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108" windowWidth="22980" windowHeight="9288" firstSheet="7" activeTab="7"/>
  </bookViews>
  <sheets>
    <sheet name="Patients by Diagnosis" sheetId="4" state="hidden" r:id="rId1"/>
    <sheet name="Patients by Admission Type" sheetId="5" state="hidden" r:id="rId2"/>
    <sheet name="Gender Distribution" sheetId="6" state="hidden" r:id="rId3"/>
    <sheet name="Readmission" sheetId="7" state="hidden" r:id="rId4"/>
    <sheet name="BMI Category" sheetId="8" state="hidden" r:id="rId5"/>
    <sheet name="healthcare_patients" sheetId="1" state="hidden" r:id="rId6"/>
    <sheet name="KPI" sheetId="2" state="hidden" r:id="rId7"/>
    <sheet name="Dashboard" sheetId="9" r:id="rId8"/>
  </sheets>
  <definedNames>
    <definedName name="Slicer_admission_type">#N/A</definedName>
    <definedName name="Slicer_Age_Group">#N/A</definedName>
    <definedName name="Slicer_BMI_Category">#N/A</definedName>
    <definedName name="Slicer_gender">#N/A</definedName>
  </definedNames>
  <calcPr calcId="0"/>
  <pivotCaches>
    <pivotCache cacheId="563"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P2" i="1" l="1"/>
  <c r="P4" i="1"/>
  <c r="Q2" i="1"/>
  <c r="R2" i="1"/>
  <c r="S2" i="1"/>
  <c r="P10001" i="1"/>
  <c r="P10000" i="1"/>
  <c r="P9996" i="1"/>
  <c r="P9994" i="1"/>
  <c r="P9993" i="1"/>
  <c r="P9992" i="1"/>
  <c r="P9990" i="1"/>
  <c r="P9989" i="1"/>
  <c r="P9988" i="1"/>
  <c r="P9984" i="1"/>
  <c r="P9982" i="1"/>
  <c r="P9978" i="1"/>
  <c r="P9977" i="1"/>
  <c r="P9976" i="1"/>
  <c r="P9975" i="1"/>
  <c r="P9972" i="1"/>
  <c r="P9971" i="1"/>
  <c r="P9969" i="1"/>
  <c r="P9964" i="1"/>
  <c r="P9961" i="1"/>
  <c r="P9957" i="1"/>
  <c r="P9956" i="1"/>
  <c r="P9955" i="1"/>
  <c r="P9954" i="1"/>
  <c r="P9951" i="1"/>
  <c r="P9949" i="1"/>
  <c r="P9948" i="1"/>
  <c r="P9947" i="1"/>
  <c r="P9946" i="1"/>
  <c r="P9944" i="1"/>
  <c r="P9943" i="1"/>
  <c r="P9938" i="1"/>
  <c r="P9937" i="1"/>
  <c r="P9936" i="1"/>
  <c r="P9935" i="1"/>
  <c r="P9934" i="1"/>
  <c r="P9933" i="1"/>
  <c r="P9928" i="1"/>
  <c r="P9927" i="1"/>
  <c r="P9922" i="1"/>
  <c r="P9921" i="1"/>
  <c r="P9920" i="1"/>
  <c r="P9919" i="1"/>
  <c r="P9918" i="1"/>
  <c r="P9916" i="1"/>
  <c r="P9914" i="1"/>
  <c r="P9912" i="1"/>
  <c r="P9911" i="1"/>
  <c r="P9910" i="1"/>
  <c r="P9909" i="1"/>
  <c r="P9907" i="1"/>
  <c r="P9904" i="1"/>
  <c r="P9903" i="1"/>
  <c r="P9902" i="1"/>
  <c r="P9901" i="1"/>
  <c r="P9897" i="1"/>
  <c r="P9893" i="1"/>
  <c r="P9891" i="1"/>
  <c r="P9890" i="1"/>
  <c r="P9886" i="1"/>
  <c r="P9884" i="1"/>
  <c r="P9882" i="1"/>
  <c r="P9879" i="1"/>
  <c r="P9878" i="1"/>
  <c r="P9877" i="1"/>
  <c r="P9875" i="1"/>
  <c r="P9874" i="1"/>
  <c r="P9872" i="1"/>
  <c r="P9871" i="1"/>
  <c r="P9869" i="1"/>
  <c r="P9868" i="1"/>
  <c r="P9867" i="1"/>
  <c r="P9861" i="1"/>
  <c r="P9860" i="1"/>
  <c r="P9858" i="1"/>
  <c r="P9857" i="1"/>
  <c r="P9854" i="1"/>
  <c r="P9849" i="1"/>
  <c r="P9847" i="1"/>
  <c r="P9846" i="1"/>
  <c r="P9844" i="1"/>
  <c r="P9839" i="1"/>
  <c r="P9837" i="1"/>
  <c r="P9836" i="1"/>
  <c r="P9834" i="1"/>
  <c r="P9832" i="1"/>
  <c r="P9828" i="1"/>
  <c r="P9825" i="1"/>
  <c r="P9821" i="1"/>
  <c r="P9820" i="1"/>
  <c r="P9819" i="1"/>
  <c r="P9814" i="1"/>
  <c r="P9812" i="1"/>
  <c r="P9804" i="1"/>
  <c r="P9803" i="1"/>
  <c r="P9800" i="1"/>
  <c r="P9795" i="1"/>
  <c r="P9794" i="1"/>
  <c r="P9792" i="1"/>
  <c r="P9791" i="1"/>
  <c r="P9789" i="1"/>
  <c r="P9788" i="1"/>
  <c r="P9783" i="1"/>
  <c r="P9782" i="1"/>
  <c r="P9780" i="1"/>
  <c r="P9777" i="1"/>
  <c r="P9775" i="1"/>
  <c r="P9774" i="1"/>
  <c r="P9773" i="1"/>
  <c r="P9771" i="1"/>
  <c r="P9767" i="1"/>
  <c r="P9763" i="1"/>
  <c r="P9760" i="1"/>
  <c r="P9758" i="1"/>
  <c r="P9757" i="1"/>
  <c r="P9756" i="1"/>
  <c r="P9753" i="1"/>
  <c r="P9752" i="1"/>
  <c r="P9750" i="1"/>
  <c r="P9749" i="1"/>
  <c r="P9746" i="1"/>
  <c r="P9743" i="1"/>
  <c r="P9742" i="1"/>
  <c r="P9740" i="1"/>
  <c r="P9739" i="1"/>
  <c r="P9734" i="1"/>
  <c r="P9732" i="1"/>
  <c r="P9731" i="1"/>
  <c r="P9730" i="1"/>
  <c r="P9729" i="1"/>
  <c r="P9726" i="1"/>
  <c r="P9723" i="1"/>
  <c r="P9720" i="1"/>
  <c r="P9719" i="1"/>
  <c r="P9718" i="1"/>
  <c r="P9716" i="1"/>
  <c r="P9715" i="1"/>
  <c r="P9714" i="1"/>
  <c r="P9712" i="1"/>
  <c r="P9710" i="1"/>
  <c r="P9709" i="1"/>
  <c r="P9708" i="1"/>
  <c r="P9707" i="1"/>
  <c r="P9706" i="1"/>
  <c r="P9703" i="1"/>
  <c r="P9698" i="1"/>
  <c r="P9696" i="1"/>
  <c r="P9694" i="1"/>
  <c r="P9693" i="1"/>
  <c r="P9690" i="1"/>
  <c r="P9689" i="1"/>
  <c r="P9688" i="1"/>
  <c r="P9687" i="1"/>
  <c r="P9684" i="1"/>
  <c r="P9683" i="1"/>
  <c r="P9681" i="1"/>
  <c r="P9679" i="1"/>
  <c r="P9676" i="1"/>
  <c r="P9675" i="1"/>
  <c r="P9674" i="1"/>
  <c r="P9672" i="1"/>
  <c r="P9669" i="1"/>
  <c r="P9668" i="1"/>
  <c r="P9666" i="1"/>
  <c r="P9665" i="1"/>
  <c r="P9664" i="1"/>
  <c r="P9663" i="1"/>
  <c r="P9659" i="1"/>
  <c r="P9655" i="1"/>
  <c r="P9654" i="1"/>
  <c r="P9653" i="1"/>
  <c r="P9652" i="1"/>
  <c r="P9651" i="1"/>
  <c r="P9646" i="1"/>
  <c r="P9645" i="1"/>
  <c r="P9644" i="1"/>
  <c r="P9642" i="1"/>
  <c r="P9641" i="1"/>
  <c r="P9640" i="1"/>
  <c r="P9639" i="1"/>
  <c r="P9637" i="1"/>
  <c r="P9636" i="1"/>
  <c r="P9634" i="1"/>
  <c r="P9632" i="1"/>
  <c r="P9631" i="1"/>
  <c r="P9630" i="1"/>
  <c r="P9627" i="1"/>
  <c r="P9626" i="1"/>
  <c r="P9624" i="1"/>
  <c r="P9623" i="1"/>
  <c r="P9622" i="1"/>
  <c r="P9621" i="1"/>
  <c r="P9615" i="1"/>
  <c r="P9613" i="1"/>
  <c r="P9610" i="1"/>
  <c r="P9605" i="1"/>
  <c r="P9604" i="1"/>
  <c r="P9602" i="1"/>
  <c r="P9601" i="1"/>
  <c r="P9600" i="1"/>
  <c r="P9599" i="1"/>
  <c r="P9597" i="1"/>
  <c r="P9596" i="1"/>
  <c r="P9595" i="1"/>
  <c r="P9593" i="1"/>
  <c r="P9590" i="1"/>
  <c r="P9589" i="1"/>
  <c r="P9588" i="1"/>
  <c r="P9585" i="1"/>
  <c r="P9584" i="1"/>
  <c r="P9582" i="1"/>
  <c r="P9581" i="1"/>
  <c r="P9580" i="1"/>
  <c r="P9577" i="1"/>
  <c r="P9576" i="1"/>
  <c r="P9575" i="1"/>
  <c r="P9574" i="1"/>
  <c r="P9573" i="1"/>
  <c r="P9572" i="1"/>
  <c r="P9567" i="1"/>
  <c r="P9566" i="1"/>
  <c r="P9563" i="1"/>
  <c r="P9558" i="1"/>
  <c r="P9552" i="1"/>
  <c r="P9550" i="1"/>
  <c r="P9549" i="1"/>
  <c r="P9548" i="1"/>
  <c r="P9547" i="1"/>
  <c r="P9546" i="1"/>
  <c r="P9545" i="1"/>
  <c r="P9544" i="1"/>
  <c r="P9543" i="1"/>
  <c r="P9542" i="1"/>
  <c r="P9540" i="1"/>
  <c r="P9537" i="1"/>
  <c r="P9536" i="1"/>
  <c r="P9534" i="1"/>
  <c r="P9532" i="1"/>
  <c r="P9529" i="1"/>
  <c r="P9527" i="1"/>
  <c r="P9526" i="1"/>
  <c r="P9522" i="1"/>
  <c r="P9521" i="1"/>
  <c r="P9518" i="1"/>
  <c r="P9517" i="1"/>
  <c r="P9514" i="1"/>
  <c r="P9511" i="1"/>
  <c r="P9510" i="1"/>
  <c r="P9508" i="1"/>
  <c r="P9507" i="1"/>
  <c r="P9506" i="1"/>
  <c r="P9501" i="1"/>
  <c r="P9499" i="1"/>
  <c r="P9497" i="1"/>
  <c r="P9495" i="1"/>
  <c r="P9494" i="1"/>
  <c r="P9493" i="1"/>
  <c r="P9491" i="1"/>
  <c r="P9490" i="1"/>
  <c r="P9489" i="1"/>
  <c r="P9488" i="1"/>
  <c r="P9483" i="1"/>
  <c r="P9482" i="1"/>
  <c r="P9481" i="1"/>
  <c r="P9480" i="1"/>
  <c r="P9475" i="1"/>
  <c r="P9472" i="1"/>
  <c r="P9471" i="1"/>
  <c r="P9465" i="1"/>
  <c r="P9463" i="1"/>
  <c r="P9461" i="1"/>
  <c r="P9458" i="1"/>
  <c r="P9457" i="1"/>
  <c r="P9455" i="1"/>
  <c r="P9454" i="1"/>
  <c r="P9452" i="1"/>
  <c r="P9451" i="1"/>
  <c r="P9450" i="1"/>
  <c r="P9447" i="1"/>
  <c r="P9446" i="1"/>
  <c r="P9445" i="1"/>
  <c r="P9444" i="1"/>
  <c r="P9443" i="1"/>
  <c r="P9442" i="1"/>
  <c r="P9440" i="1"/>
  <c r="P9439" i="1"/>
  <c r="P9437" i="1"/>
  <c r="P9436" i="1"/>
  <c r="P9435" i="1"/>
  <c r="P9433" i="1"/>
  <c r="P9430" i="1"/>
  <c r="P9428" i="1"/>
  <c r="P9425" i="1"/>
  <c r="P9419" i="1"/>
  <c r="P9417" i="1"/>
  <c r="P9416" i="1"/>
  <c r="P9415" i="1"/>
  <c r="P9412" i="1"/>
  <c r="P9410" i="1"/>
  <c r="P9408" i="1"/>
  <c r="P9407" i="1"/>
  <c r="P9406" i="1"/>
  <c r="P9405" i="1"/>
  <c r="P9403" i="1"/>
  <c r="P9401" i="1"/>
  <c r="P9400" i="1"/>
  <c r="P9399" i="1"/>
  <c r="P9398" i="1"/>
  <c r="P9397" i="1"/>
  <c r="P9396" i="1"/>
  <c r="P9394" i="1"/>
  <c r="P9390" i="1"/>
  <c r="P9389" i="1"/>
  <c r="P9385" i="1"/>
  <c r="P9383" i="1"/>
  <c r="P9382" i="1"/>
  <c r="P9381" i="1"/>
  <c r="P9379" i="1"/>
  <c r="P9377" i="1"/>
  <c r="P9376" i="1"/>
  <c r="P9374" i="1"/>
  <c r="P9373" i="1"/>
  <c r="P9366" i="1"/>
  <c r="P9365" i="1"/>
  <c r="P9364" i="1"/>
  <c r="P9359" i="1"/>
  <c r="P9356" i="1"/>
  <c r="P9355" i="1"/>
  <c r="P9353" i="1"/>
  <c r="P9352" i="1"/>
  <c r="P9346" i="1"/>
  <c r="P9341" i="1"/>
  <c r="P9340" i="1"/>
  <c r="P9337" i="1"/>
  <c r="P9336" i="1"/>
  <c r="P9334" i="1"/>
  <c r="P9330" i="1"/>
  <c r="P9329" i="1"/>
  <c r="P9326" i="1"/>
  <c r="P9325" i="1"/>
  <c r="P9322" i="1"/>
  <c r="P9319" i="1"/>
  <c r="P9317" i="1"/>
  <c r="P9315" i="1"/>
  <c r="P9313" i="1"/>
  <c r="P9312" i="1"/>
  <c r="P9311" i="1"/>
  <c r="P9310" i="1"/>
  <c r="P9308" i="1"/>
  <c r="P9307" i="1"/>
  <c r="P9302" i="1"/>
  <c r="P9301" i="1"/>
  <c r="P9291" i="1"/>
  <c r="P9290" i="1"/>
  <c r="P9285" i="1"/>
  <c r="P9282" i="1"/>
  <c r="P9281" i="1"/>
  <c r="P9280" i="1"/>
  <c r="P9278" i="1"/>
  <c r="P9277" i="1"/>
  <c r="P9275" i="1"/>
  <c r="P9272" i="1"/>
  <c r="P9271" i="1"/>
  <c r="P9270" i="1"/>
  <c r="P9269" i="1"/>
  <c r="P9268" i="1"/>
  <c r="P9267" i="1"/>
  <c r="P9262" i="1"/>
  <c r="P9261" i="1"/>
  <c r="P9259" i="1"/>
  <c r="P9258" i="1"/>
  <c r="P9257" i="1"/>
  <c r="P9255" i="1"/>
  <c r="P9254" i="1"/>
  <c r="P9252" i="1"/>
  <c r="P9251" i="1"/>
  <c r="P9250" i="1"/>
  <c r="P9249" i="1"/>
  <c r="P9248" i="1"/>
  <c r="P9242" i="1"/>
  <c r="P9239" i="1"/>
  <c r="P9238" i="1"/>
  <c r="P9237" i="1"/>
  <c r="P9235" i="1"/>
  <c r="P9233" i="1"/>
  <c r="P9232" i="1"/>
  <c r="P9230" i="1"/>
  <c r="P9228" i="1"/>
  <c r="P9225" i="1"/>
  <c r="P9222" i="1"/>
  <c r="P9221" i="1"/>
  <c r="P9217" i="1"/>
  <c r="P9216" i="1"/>
  <c r="P9215" i="1"/>
  <c r="P9214" i="1"/>
  <c r="P9207" i="1"/>
  <c r="P9205" i="1"/>
  <c r="P9203" i="1"/>
  <c r="P9197" i="1"/>
  <c r="P9193" i="1"/>
  <c r="P9189" i="1"/>
  <c r="P9184" i="1"/>
  <c r="P9183" i="1"/>
  <c r="P9182" i="1"/>
  <c r="P9181" i="1"/>
  <c r="P9178" i="1"/>
  <c r="P9177" i="1"/>
  <c r="P9176" i="1"/>
  <c r="P9175" i="1"/>
  <c r="P9174" i="1"/>
  <c r="P9172" i="1"/>
  <c r="P9171" i="1"/>
  <c r="P9170" i="1"/>
  <c r="P9169" i="1"/>
  <c r="P9165" i="1"/>
  <c r="P9161" i="1"/>
  <c r="P9157" i="1"/>
  <c r="P9156" i="1"/>
  <c r="P9154" i="1"/>
  <c r="P9150" i="1"/>
  <c r="P9149" i="1"/>
  <c r="P9148" i="1"/>
  <c r="P9147" i="1"/>
  <c r="P9143" i="1"/>
  <c r="P9142" i="1"/>
  <c r="P9140" i="1"/>
  <c r="P9139" i="1"/>
  <c r="P9135" i="1"/>
  <c r="P9132" i="1"/>
  <c r="P9128" i="1"/>
  <c r="P9126" i="1"/>
  <c r="P9123" i="1"/>
  <c r="P9117" i="1"/>
  <c r="P9116" i="1"/>
  <c r="P9115" i="1"/>
  <c r="P9110" i="1"/>
  <c r="P9108" i="1"/>
  <c r="P9107" i="1"/>
  <c r="P9106" i="1"/>
  <c r="P9104" i="1"/>
  <c r="P9101" i="1"/>
  <c r="P9099" i="1"/>
  <c r="P9098" i="1"/>
  <c r="P9094" i="1"/>
  <c r="P9093" i="1"/>
  <c r="P9092" i="1"/>
  <c r="P9090" i="1"/>
  <c r="P9088" i="1"/>
  <c r="P9087" i="1"/>
  <c r="P9086" i="1"/>
  <c r="P9084" i="1"/>
  <c r="P9083" i="1"/>
  <c r="P9082" i="1"/>
  <c r="P9081" i="1"/>
  <c r="P9076" i="1"/>
  <c r="P9074" i="1"/>
  <c r="P9071" i="1"/>
  <c r="P9070" i="1"/>
  <c r="P9068" i="1"/>
  <c r="P9067" i="1"/>
  <c r="P9065" i="1"/>
  <c r="P9061" i="1"/>
  <c r="P9060" i="1"/>
  <c r="P9059" i="1"/>
  <c r="P9055" i="1"/>
  <c r="P9054" i="1"/>
  <c r="P9048" i="1"/>
  <c r="P9047" i="1"/>
  <c r="P9046" i="1"/>
  <c r="P9045" i="1"/>
  <c r="P9043" i="1"/>
  <c r="P9042" i="1"/>
  <c r="P9041" i="1"/>
  <c r="P9038" i="1"/>
  <c r="P9036" i="1"/>
  <c r="P9034" i="1"/>
  <c r="P9032" i="1"/>
  <c r="P9031" i="1"/>
  <c r="P9029" i="1"/>
  <c r="P9027" i="1"/>
  <c r="P9025" i="1"/>
  <c r="P9024" i="1"/>
  <c r="P9022" i="1"/>
  <c r="P9020" i="1"/>
  <c r="P9018" i="1"/>
  <c r="P9017" i="1"/>
  <c r="P9016" i="1"/>
  <c r="P9015" i="1"/>
  <c r="P9014" i="1"/>
  <c r="P9013" i="1"/>
  <c r="P9012" i="1"/>
  <c r="P9008" i="1"/>
  <c r="P9007" i="1"/>
  <c r="P9005" i="1"/>
  <c r="P9000" i="1"/>
  <c r="P8998" i="1"/>
  <c r="P8996" i="1"/>
  <c r="P8995" i="1"/>
  <c r="P8994" i="1"/>
  <c r="P8993" i="1"/>
  <c r="P8992" i="1"/>
  <c r="P8988" i="1"/>
  <c r="P8986" i="1"/>
  <c r="P8981" i="1"/>
  <c r="P8978" i="1"/>
  <c r="P8976" i="1"/>
  <c r="P8975" i="1"/>
  <c r="P8974" i="1"/>
  <c r="P8972" i="1"/>
  <c r="P8971" i="1"/>
  <c r="P8965" i="1"/>
  <c r="P8964" i="1"/>
  <c r="P8962" i="1"/>
  <c r="P8957" i="1"/>
  <c r="P8956" i="1"/>
  <c r="P8954" i="1"/>
  <c r="P8952" i="1"/>
  <c r="P8950" i="1"/>
  <c r="P8946" i="1"/>
  <c r="P8943" i="1"/>
  <c r="P8942" i="1"/>
  <c r="P8941" i="1"/>
  <c r="P8940" i="1"/>
  <c r="P8938" i="1"/>
  <c r="P8934" i="1"/>
  <c r="P8933" i="1"/>
  <c r="P8932" i="1"/>
  <c r="P8930" i="1"/>
  <c r="P8929" i="1"/>
  <c r="P8926" i="1"/>
  <c r="P8923" i="1"/>
  <c r="P8920" i="1"/>
  <c r="P8917" i="1"/>
  <c r="P8916" i="1"/>
  <c r="P8915" i="1"/>
  <c r="P8902" i="1"/>
  <c r="P8900" i="1"/>
  <c r="P8898" i="1"/>
  <c r="P8897" i="1"/>
  <c r="P8896" i="1"/>
  <c r="P8892" i="1"/>
  <c r="P8891" i="1"/>
  <c r="P8890" i="1"/>
  <c r="P8885" i="1"/>
  <c r="P8884" i="1"/>
  <c r="P8883" i="1"/>
  <c r="P8881" i="1"/>
  <c r="P8880" i="1"/>
  <c r="P8879" i="1"/>
  <c r="P8878" i="1"/>
  <c r="P8877" i="1"/>
  <c r="P8875" i="1"/>
  <c r="P8873" i="1"/>
  <c r="P8871" i="1"/>
  <c r="P8868" i="1"/>
  <c r="P8866" i="1"/>
  <c r="P8859" i="1"/>
  <c r="P8858" i="1"/>
  <c r="P8857" i="1"/>
  <c r="P8856" i="1"/>
  <c r="P8854" i="1"/>
  <c r="P8853" i="1"/>
  <c r="P8851" i="1"/>
  <c r="P8850" i="1"/>
  <c r="P8846" i="1"/>
  <c r="P8844" i="1"/>
  <c r="P8841" i="1"/>
  <c r="P8837" i="1"/>
  <c r="P8833" i="1"/>
  <c r="P8832" i="1"/>
  <c r="P8831" i="1"/>
  <c r="P8830" i="1"/>
  <c r="P8829" i="1"/>
  <c r="P8827" i="1"/>
  <c r="P8825" i="1"/>
  <c r="P8824" i="1"/>
  <c r="P8822" i="1"/>
  <c r="P8821" i="1"/>
  <c r="P8819" i="1"/>
  <c r="P8815" i="1"/>
  <c r="P8813" i="1"/>
  <c r="P8812" i="1"/>
  <c r="P8811" i="1"/>
  <c r="P8810" i="1"/>
  <c r="P8808" i="1"/>
  <c r="P8804" i="1"/>
  <c r="P8803" i="1"/>
  <c r="P8801" i="1"/>
  <c r="P8800" i="1"/>
  <c r="P8798" i="1"/>
  <c r="P8797" i="1"/>
  <c r="P8796" i="1"/>
  <c r="P8794" i="1"/>
  <c r="P8793" i="1"/>
  <c r="P8790" i="1"/>
  <c r="P8787" i="1"/>
  <c r="P8784" i="1"/>
  <c r="P8782" i="1"/>
  <c r="P8781" i="1"/>
  <c r="P8779" i="1"/>
  <c r="P8777" i="1"/>
  <c r="P8775" i="1"/>
  <c r="P8773" i="1"/>
  <c r="P8772" i="1"/>
  <c r="P8771" i="1"/>
  <c r="P8770" i="1"/>
  <c r="P8769" i="1"/>
  <c r="P8766" i="1"/>
  <c r="P8762" i="1"/>
  <c r="P8760" i="1"/>
  <c r="P8759" i="1"/>
  <c r="P8758" i="1"/>
  <c r="P8755" i="1"/>
  <c r="P8754" i="1"/>
  <c r="P8753" i="1"/>
  <c r="P8751" i="1"/>
  <c r="P8750" i="1"/>
  <c r="P8749" i="1"/>
  <c r="P8748" i="1"/>
  <c r="P8745" i="1"/>
  <c r="P8744" i="1"/>
  <c r="P8743" i="1"/>
  <c r="P8740" i="1"/>
  <c r="P8739" i="1"/>
  <c r="P8738" i="1"/>
  <c r="P8736" i="1"/>
  <c r="P8735" i="1"/>
  <c r="P8734" i="1"/>
  <c r="P8732" i="1"/>
  <c r="P8731" i="1"/>
  <c r="P8730" i="1"/>
  <c r="P8729" i="1"/>
  <c r="P8728" i="1"/>
  <c r="P8725" i="1"/>
  <c r="P8724" i="1"/>
  <c r="P8722" i="1"/>
  <c r="P8715" i="1"/>
  <c r="P8713" i="1"/>
  <c r="P8710" i="1"/>
  <c r="P8706" i="1"/>
  <c r="P8705" i="1"/>
  <c r="P8704" i="1"/>
  <c r="P8700" i="1"/>
  <c r="P8695" i="1"/>
  <c r="P8694" i="1"/>
  <c r="P8692" i="1"/>
  <c r="P8691" i="1"/>
  <c r="P8690" i="1"/>
  <c r="P8689" i="1"/>
  <c r="P8688" i="1"/>
  <c r="P8686" i="1"/>
  <c r="P8684" i="1"/>
  <c r="P8682" i="1"/>
  <c r="P8681" i="1"/>
  <c r="P8678" i="1"/>
  <c r="P8677" i="1"/>
  <c r="P8676" i="1"/>
  <c r="P8675" i="1"/>
  <c r="P8673" i="1"/>
  <c r="P8670" i="1"/>
  <c r="P8669" i="1"/>
  <c r="P8664" i="1"/>
  <c r="P8663" i="1"/>
  <c r="P8662" i="1"/>
  <c r="P8660" i="1"/>
  <c r="P8659" i="1"/>
  <c r="P8657" i="1"/>
  <c r="P8656" i="1"/>
  <c r="P8654" i="1"/>
  <c r="P8653" i="1"/>
  <c r="P8652" i="1"/>
  <c r="P8651" i="1"/>
  <c r="P8649" i="1"/>
  <c r="P8648" i="1"/>
  <c r="P8647" i="1"/>
  <c r="P8645" i="1"/>
  <c r="P8644" i="1"/>
  <c r="P8643" i="1"/>
  <c r="P8639" i="1"/>
  <c r="P8636" i="1"/>
  <c r="P8635" i="1"/>
  <c r="P8634" i="1"/>
  <c r="P8633" i="1"/>
  <c r="P8630" i="1"/>
  <c r="P8628" i="1"/>
  <c r="P8626" i="1"/>
  <c r="P8623" i="1"/>
  <c r="P8621" i="1"/>
  <c r="P8620" i="1"/>
  <c r="P8619" i="1"/>
  <c r="P8616" i="1"/>
  <c r="P8615" i="1"/>
  <c r="P8612" i="1"/>
  <c r="P8609" i="1"/>
  <c r="P8607" i="1"/>
  <c r="P8606" i="1"/>
  <c r="P8605" i="1"/>
  <c r="P8602" i="1"/>
  <c r="P8599" i="1"/>
  <c r="P8594" i="1"/>
  <c r="P8593" i="1"/>
  <c r="P8587" i="1"/>
  <c r="P8586" i="1"/>
  <c r="P8585" i="1"/>
  <c r="P8582" i="1"/>
  <c r="P8581" i="1"/>
  <c r="P8580" i="1"/>
  <c r="P8579" i="1"/>
  <c r="P8577" i="1"/>
  <c r="P8575" i="1"/>
  <c r="P8574" i="1"/>
  <c r="P8573" i="1"/>
  <c r="P8572" i="1"/>
  <c r="P8571" i="1"/>
  <c r="P8570" i="1"/>
  <c r="P8566" i="1"/>
  <c r="P8562" i="1"/>
  <c r="P8558" i="1"/>
  <c r="P8556" i="1"/>
  <c r="P8555" i="1"/>
  <c r="P8553" i="1"/>
  <c r="P8551" i="1"/>
  <c r="P8550" i="1"/>
  <c r="P8549" i="1"/>
  <c r="P8546" i="1"/>
  <c r="P8540" i="1"/>
  <c r="P8538" i="1"/>
  <c r="P8537" i="1"/>
  <c r="P8533" i="1"/>
  <c r="P8528" i="1"/>
  <c r="P8527" i="1"/>
  <c r="P8525" i="1"/>
  <c r="P8524" i="1"/>
  <c r="P8523" i="1"/>
  <c r="P8522" i="1"/>
  <c r="P8520" i="1"/>
  <c r="P8517" i="1"/>
  <c r="P8516" i="1"/>
  <c r="P8512" i="1"/>
  <c r="P8511" i="1"/>
  <c r="P8508" i="1"/>
  <c r="P8506" i="1"/>
  <c r="P8504" i="1"/>
  <c r="P8503" i="1"/>
  <c r="P8502" i="1"/>
  <c r="P8501" i="1"/>
  <c r="P8500" i="1"/>
  <c r="P8496" i="1"/>
  <c r="P8494" i="1"/>
  <c r="P8493" i="1"/>
  <c r="P8491" i="1"/>
  <c r="P8490" i="1"/>
  <c r="P8488" i="1"/>
  <c r="P8483" i="1"/>
  <c r="P8482" i="1"/>
  <c r="P8478" i="1"/>
  <c r="P8475" i="1"/>
  <c r="P8474" i="1"/>
  <c r="P8473" i="1"/>
  <c r="P8472" i="1"/>
  <c r="P8471" i="1"/>
  <c r="P8470" i="1"/>
  <c r="P8468" i="1"/>
  <c r="P8467" i="1"/>
  <c r="P8464" i="1"/>
  <c r="P8461" i="1"/>
  <c r="P8459" i="1"/>
  <c r="P8457" i="1"/>
  <c r="P8455" i="1"/>
  <c r="P8453" i="1"/>
  <c r="P8450" i="1"/>
  <c r="P8446" i="1"/>
  <c r="P8445" i="1"/>
  <c r="P8443" i="1"/>
  <c r="P8442" i="1"/>
  <c r="P8441" i="1"/>
  <c r="P8439" i="1"/>
  <c r="P8438" i="1"/>
  <c r="P8437" i="1"/>
  <c r="P8434" i="1"/>
  <c r="P8432" i="1"/>
  <c r="P8431" i="1"/>
  <c r="P8430" i="1"/>
  <c r="P8428" i="1"/>
  <c r="P8427" i="1"/>
  <c r="P8426" i="1"/>
  <c r="P8425" i="1"/>
  <c r="P8424" i="1"/>
  <c r="P8423" i="1"/>
  <c r="P8421" i="1"/>
  <c r="P8417" i="1"/>
  <c r="P8416" i="1"/>
  <c r="P8415" i="1"/>
  <c r="P8414" i="1"/>
  <c r="P8412" i="1"/>
  <c r="P8411" i="1"/>
  <c r="P8409" i="1"/>
  <c r="P8408" i="1"/>
  <c r="P8407" i="1"/>
  <c r="P8406" i="1"/>
  <c r="P8399" i="1"/>
  <c r="P8393" i="1"/>
  <c r="P8391" i="1"/>
  <c r="P8389" i="1"/>
  <c r="P8386" i="1"/>
  <c r="P8383" i="1"/>
  <c r="P8381" i="1"/>
  <c r="P8379" i="1"/>
  <c r="P8378" i="1"/>
  <c r="P8377" i="1"/>
  <c r="P8374" i="1"/>
  <c r="P8373" i="1"/>
  <c r="P8372" i="1"/>
  <c r="P8371" i="1"/>
  <c r="P8368" i="1"/>
  <c r="P8365" i="1"/>
  <c r="P8364" i="1"/>
  <c r="P8363" i="1"/>
  <c r="P8361" i="1"/>
  <c r="P8360" i="1"/>
  <c r="P8358" i="1"/>
  <c r="P8357" i="1"/>
  <c r="P8356" i="1"/>
  <c r="P8353" i="1"/>
  <c r="P8350" i="1"/>
  <c r="P8349" i="1"/>
  <c r="P8345" i="1"/>
  <c r="P8344" i="1"/>
  <c r="P8340" i="1"/>
  <c r="P8339" i="1"/>
  <c r="P8337" i="1"/>
  <c r="P8335" i="1"/>
  <c r="P8331" i="1"/>
  <c r="P8328" i="1"/>
  <c r="P8326" i="1"/>
  <c r="P8325" i="1"/>
  <c r="P8324" i="1"/>
  <c r="P8322" i="1"/>
  <c r="P8317" i="1"/>
  <c r="P8316" i="1"/>
  <c r="P8314" i="1"/>
  <c r="P8313" i="1"/>
  <c r="P8312" i="1"/>
  <c r="P8310" i="1"/>
  <c r="P8309" i="1"/>
  <c r="P8308" i="1"/>
  <c r="P8307" i="1"/>
  <c r="P8306" i="1"/>
  <c r="P8305" i="1"/>
  <c r="P8303" i="1"/>
  <c r="P8300" i="1"/>
  <c r="P8295" i="1"/>
  <c r="P8294" i="1"/>
  <c r="P8290" i="1"/>
  <c r="P8289" i="1"/>
  <c r="P8288" i="1"/>
  <c r="P8285" i="1"/>
  <c r="P8282" i="1"/>
  <c r="P8281" i="1"/>
  <c r="P8280" i="1"/>
  <c r="P8279" i="1"/>
  <c r="P8274" i="1"/>
  <c r="P8273" i="1"/>
  <c r="P8272" i="1"/>
  <c r="P8269" i="1"/>
  <c r="P8267" i="1"/>
  <c r="P8265" i="1"/>
  <c r="P8263" i="1"/>
  <c r="P8262" i="1"/>
  <c r="P8258" i="1"/>
  <c r="P8256" i="1"/>
  <c r="P8254" i="1"/>
  <c r="P8248" i="1"/>
  <c r="P8246" i="1"/>
  <c r="P8245" i="1"/>
  <c r="P8244" i="1"/>
  <c r="P8241" i="1"/>
  <c r="P8236" i="1"/>
  <c r="P8233" i="1"/>
  <c r="P8232" i="1"/>
  <c r="P8229" i="1"/>
  <c r="P8228" i="1"/>
  <c r="P8226" i="1"/>
  <c r="P8224" i="1"/>
  <c r="P8223" i="1"/>
  <c r="P8220" i="1"/>
  <c r="P8219" i="1"/>
  <c r="P8216" i="1"/>
  <c r="P8214" i="1"/>
  <c r="P8212" i="1"/>
  <c r="P8211" i="1"/>
  <c r="P8210" i="1"/>
  <c r="P8209" i="1"/>
  <c r="P8208" i="1"/>
  <c r="P8207" i="1"/>
  <c r="P8205" i="1"/>
  <c r="P8203" i="1"/>
  <c r="P8202" i="1"/>
  <c r="P8201" i="1"/>
  <c r="P8199" i="1"/>
  <c r="P8197" i="1"/>
  <c r="P8196" i="1"/>
  <c r="P8195" i="1"/>
  <c r="P8194" i="1"/>
  <c r="P8193" i="1"/>
  <c r="P8191" i="1"/>
  <c r="P8188" i="1"/>
  <c r="P8187" i="1"/>
  <c r="P8186" i="1"/>
  <c r="P8184" i="1"/>
  <c r="P8183" i="1"/>
  <c r="P8182" i="1"/>
  <c r="P8181" i="1"/>
  <c r="P8180" i="1"/>
  <c r="P8178" i="1"/>
  <c r="P8177" i="1"/>
  <c r="P8175" i="1"/>
  <c r="P8174" i="1"/>
  <c r="P8171" i="1"/>
  <c r="P8170" i="1"/>
  <c r="P8168" i="1"/>
  <c r="P8167" i="1"/>
  <c r="P8166" i="1"/>
  <c r="P8165" i="1"/>
  <c r="P8164" i="1"/>
  <c r="P8163" i="1"/>
  <c r="P8160" i="1"/>
  <c r="P8159" i="1"/>
  <c r="P8157" i="1"/>
  <c r="P8154" i="1"/>
  <c r="P8151" i="1"/>
  <c r="P8150" i="1"/>
  <c r="P8148" i="1"/>
  <c r="P8147" i="1"/>
  <c r="P8145" i="1"/>
  <c r="P8142" i="1"/>
  <c r="P8141" i="1"/>
  <c r="P8138" i="1"/>
  <c r="P8137" i="1"/>
  <c r="P8135" i="1"/>
  <c r="P8131" i="1"/>
  <c r="P8128" i="1"/>
  <c r="P8127" i="1"/>
  <c r="P8126" i="1"/>
  <c r="P8124" i="1"/>
  <c r="P8122" i="1"/>
  <c r="P8120" i="1"/>
  <c r="P8119" i="1"/>
  <c r="P8117" i="1"/>
  <c r="P8116" i="1"/>
  <c r="P8113" i="1"/>
  <c r="P8108" i="1"/>
  <c r="P8105" i="1"/>
  <c r="P8104" i="1"/>
  <c r="P8100" i="1"/>
  <c r="P8099" i="1"/>
  <c r="P8098" i="1"/>
  <c r="P8093" i="1"/>
  <c r="P8090" i="1"/>
  <c r="P8085" i="1"/>
  <c r="P8084" i="1"/>
  <c r="P8083" i="1"/>
  <c r="P8082" i="1"/>
  <c r="P8081" i="1"/>
  <c r="P8080" i="1"/>
  <c r="P8077" i="1"/>
  <c r="P8073" i="1"/>
  <c r="P8072" i="1"/>
  <c r="P8070" i="1"/>
  <c r="P8069" i="1"/>
  <c r="P8068" i="1"/>
  <c r="P8067" i="1"/>
  <c r="P8065" i="1"/>
  <c r="P8063" i="1"/>
  <c r="P8060" i="1"/>
  <c r="P8059" i="1"/>
  <c r="P8058" i="1"/>
  <c r="P8057" i="1"/>
  <c r="P8053" i="1"/>
  <c r="P8052" i="1"/>
  <c r="P8051" i="1"/>
  <c r="P8049" i="1"/>
  <c r="P8047" i="1"/>
  <c r="P8046" i="1"/>
  <c r="P8044" i="1"/>
  <c r="P8043" i="1"/>
  <c r="P8040" i="1"/>
  <c r="P8038" i="1"/>
  <c r="P8037" i="1"/>
  <c r="P8035" i="1"/>
  <c r="P8034" i="1"/>
  <c r="P8032" i="1"/>
  <c r="P8029" i="1"/>
  <c r="P8027" i="1"/>
  <c r="P8026" i="1"/>
  <c r="P8025" i="1"/>
  <c r="P8020" i="1"/>
  <c r="P8018" i="1"/>
  <c r="P8015" i="1"/>
  <c r="P8013" i="1"/>
  <c r="P8011" i="1"/>
  <c r="P8009" i="1"/>
  <c r="P8007" i="1"/>
  <c r="P8004" i="1"/>
  <c r="P8001" i="1"/>
  <c r="P7999" i="1"/>
  <c r="P7998" i="1"/>
  <c r="P7997" i="1"/>
  <c r="P7996" i="1"/>
  <c r="P7995" i="1"/>
  <c r="P7994" i="1"/>
  <c r="P7993" i="1"/>
  <c r="P7989" i="1"/>
  <c r="P7986" i="1"/>
  <c r="P7985" i="1"/>
  <c r="P7983" i="1"/>
  <c r="P7982" i="1"/>
  <c r="P7977" i="1"/>
  <c r="P7974" i="1"/>
  <c r="P7970" i="1"/>
  <c r="P7969" i="1"/>
  <c r="P7968" i="1"/>
  <c r="P7967" i="1"/>
  <c r="P7965" i="1"/>
  <c r="P7964" i="1"/>
  <c r="P7963" i="1"/>
  <c r="P7961" i="1"/>
  <c r="P7960" i="1"/>
  <c r="P7955" i="1"/>
  <c r="P7953" i="1"/>
  <c r="P7951" i="1"/>
  <c r="P7947" i="1"/>
  <c r="P7946" i="1"/>
  <c r="P7945" i="1"/>
  <c r="P7942" i="1"/>
  <c r="P7941" i="1"/>
  <c r="P7940" i="1"/>
  <c r="P7937" i="1"/>
  <c r="P7936" i="1"/>
  <c r="P7935" i="1"/>
  <c r="P7931" i="1"/>
  <c r="P7927" i="1"/>
  <c r="P7925" i="1"/>
  <c r="P7924" i="1"/>
  <c r="P7921" i="1"/>
  <c r="P7920" i="1"/>
  <c r="P7919" i="1"/>
  <c r="P7917" i="1"/>
  <c r="P7916" i="1"/>
  <c r="P7915" i="1"/>
  <c r="P7913" i="1"/>
  <c r="P7910" i="1"/>
  <c r="P7908" i="1"/>
  <c r="P7906" i="1"/>
  <c r="P7904" i="1"/>
  <c r="P7903" i="1"/>
  <c r="P7900" i="1"/>
  <c r="P7895" i="1"/>
  <c r="P7892" i="1"/>
  <c r="P7891" i="1"/>
  <c r="P7890" i="1"/>
  <c r="P7889" i="1"/>
  <c r="P7888" i="1"/>
  <c r="P7886" i="1"/>
  <c r="P7883" i="1"/>
  <c r="P7882" i="1"/>
  <c r="P7881" i="1"/>
  <c r="P7879" i="1"/>
  <c r="P7873" i="1"/>
  <c r="P7871" i="1"/>
  <c r="P7870" i="1"/>
  <c r="P7869" i="1"/>
  <c r="P7868" i="1"/>
  <c r="P7866" i="1"/>
  <c r="P7864" i="1"/>
  <c r="P7863" i="1"/>
  <c r="P7862" i="1"/>
  <c r="P7861" i="1"/>
  <c r="P7860" i="1"/>
  <c r="P7859" i="1"/>
  <c r="P7858" i="1"/>
  <c r="P7857" i="1"/>
  <c r="P7855" i="1"/>
  <c r="P7852" i="1"/>
  <c r="P7851" i="1"/>
  <c r="P7850" i="1"/>
  <c r="P7845" i="1"/>
  <c r="P7844" i="1"/>
  <c r="P7843" i="1"/>
  <c r="P7840" i="1"/>
  <c r="P7837" i="1"/>
  <c r="P7836" i="1"/>
  <c r="P7834" i="1"/>
  <c r="P7833" i="1"/>
  <c r="P7832" i="1"/>
  <c r="P7831" i="1"/>
  <c r="P7829" i="1"/>
  <c r="P7826" i="1"/>
  <c r="P7824" i="1"/>
  <c r="P7823" i="1"/>
  <c r="P7822" i="1"/>
  <c r="P7818" i="1"/>
  <c r="P7816" i="1"/>
  <c r="P7815" i="1"/>
  <c r="P7814" i="1"/>
  <c r="P7813" i="1"/>
  <c r="P7812" i="1"/>
  <c r="P7811" i="1"/>
  <c r="P7810" i="1"/>
  <c r="P7807" i="1"/>
  <c r="P7806" i="1"/>
  <c r="P7805" i="1"/>
  <c r="P7803" i="1"/>
  <c r="P7802" i="1"/>
  <c r="P7801" i="1"/>
  <c r="P7800" i="1"/>
  <c r="P7799" i="1"/>
  <c r="P7797" i="1"/>
  <c r="P7794" i="1"/>
  <c r="P7793" i="1"/>
  <c r="P7790" i="1"/>
  <c r="P7788" i="1"/>
  <c r="P7787" i="1"/>
  <c r="P7785" i="1"/>
  <c r="P7783" i="1"/>
  <c r="P7782" i="1"/>
  <c r="P7778" i="1"/>
  <c r="P7777" i="1"/>
  <c r="P7776" i="1"/>
  <c r="P7775" i="1"/>
  <c r="P7774" i="1"/>
  <c r="P7770" i="1"/>
  <c r="P7769" i="1"/>
  <c r="P7768" i="1"/>
  <c r="P7764" i="1"/>
  <c r="P7763" i="1"/>
  <c r="P7761" i="1"/>
  <c r="P7758" i="1"/>
  <c r="P7756" i="1"/>
  <c r="P7755" i="1"/>
  <c r="P7754" i="1"/>
  <c r="P7752" i="1"/>
  <c r="P7750" i="1"/>
  <c r="P7748" i="1"/>
  <c r="P7746" i="1"/>
  <c r="P7745" i="1"/>
  <c r="P7743" i="1"/>
  <c r="P7741" i="1"/>
  <c r="P7739" i="1"/>
  <c r="P7736" i="1"/>
  <c r="P7734" i="1"/>
  <c r="P7733" i="1"/>
  <c r="P7729" i="1"/>
  <c r="P7728" i="1"/>
  <c r="P7727" i="1"/>
  <c r="P7724" i="1"/>
  <c r="P7720" i="1"/>
  <c r="P7718" i="1"/>
  <c r="P7716" i="1"/>
  <c r="P7715" i="1"/>
  <c r="P7714" i="1"/>
  <c r="P7713" i="1"/>
  <c r="P7712" i="1"/>
  <c r="P7707" i="1"/>
  <c r="P7706" i="1"/>
  <c r="P7705" i="1"/>
  <c r="P7701" i="1"/>
  <c r="P7700" i="1"/>
  <c r="P7698" i="1"/>
  <c r="P7694" i="1"/>
  <c r="P7692" i="1"/>
  <c r="P7690" i="1"/>
  <c r="P7689" i="1"/>
  <c r="P7686" i="1"/>
  <c r="P7685" i="1"/>
  <c r="P7681" i="1"/>
  <c r="P7680" i="1"/>
  <c r="P7671" i="1"/>
  <c r="P7667" i="1"/>
  <c r="P7666" i="1"/>
  <c r="P7662" i="1"/>
  <c r="P7660" i="1"/>
  <c r="P7654" i="1"/>
  <c r="P7653" i="1"/>
  <c r="P7652" i="1"/>
  <c r="P7650" i="1"/>
  <c r="P7649" i="1"/>
  <c r="P7646" i="1"/>
  <c r="P7645" i="1"/>
  <c r="P7644" i="1"/>
  <c r="P7643" i="1"/>
  <c r="P7642" i="1"/>
  <c r="P7641" i="1"/>
  <c r="P7640" i="1"/>
  <c r="P7638" i="1"/>
  <c r="P7637" i="1"/>
  <c r="P7634" i="1"/>
  <c r="P7632" i="1"/>
  <c r="P7629" i="1"/>
  <c r="P7624" i="1"/>
  <c r="P7621" i="1"/>
  <c r="P7618" i="1"/>
  <c r="P7617" i="1"/>
  <c r="P7616" i="1"/>
  <c r="P7615" i="1"/>
  <c r="P7613" i="1"/>
  <c r="P7612" i="1"/>
  <c r="P7611" i="1"/>
  <c r="P7610" i="1"/>
  <c r="P7608" i="1"/>
  <c r="P7606" i="1"/>
  <c r="P7603" i="1"/>
  <c r="P7601" i="1"/>
  <c r="P7599" i="1"/>
  <c r="P7598" i="1"/>
  <c r="P7596" i="1"/>
  <c r="P7592" i="1"/>
  <c r="P7591" i="1"/>
  <c r="P7588" i="1"/>
  <c r="P7585" i="1"/>
  <c r="P7584" i="1"/>
  <c r="P7583" i="1"/>
  <c r="P7577" i="1"/>
  <c r="P7576" i="1"/>
  <c r="P7574" i="1"/>
  <c r="P7572" i="1"/>
  <c r="P7571" i="1"/>
  <c r="P7569" i="1"/>
  <c r="P7564" i="1"/>
  <c r="P7558" i="1"/>
  <c r="P7557" i="1"/>
  <c r="P7555" i="1"/>
  <c r="P7553" i="1"/>
  <c r="P7549" i="1"/>
  <c r="P7547" i="1"/>
  <c r="P7546" i="1"/>
  <c r="P7543" i="1"/>
  <c r="P7542" i="1"/>
  <c r="P7541" i="1"/>
  <c r="P7540" i="1"/>
  <c r="P7539" i="1"/>
  <c r="P7534" i="1"/>
  <c r="P7533" i="1"/>
  <c r="P7532" i="1"/>
  <c r="P7531" i="1"/>
  <c r="P7526" i="1"/>
  <c r="P7522" i="1"/>
  <c r="P7521" i="1"/>
  <c r="P7519" i="1"/>
  <c r="P7518" i="1"/>
  <c r="P7515" i="1"/>
  <c r="P7514" i="1"/>
  <c r="P7509" i="1"/>
  <c r="P7508" i="1"/>
  <c r="P7505" i="1"/>
  <c r="P7504" i="1"/>
  <c r="P7500" i="1"/>
  <c r="P7498" i="1"/>
  <c r="P7497" i="1"/>
  <c r="P7494" i="1"/>
  <c r="P7493" i="1"/>
  <c r="P7492" i="1"/>
  <c r="P7488" i="1"/>
  <c r="P7486" i="1"/>
  <c r="P7484" i="1"/>
  <c r="P7483" i="1"/>
  <c r="P7482" i="1"/>
  <c r="P7481" i="1"/>
  <c r="P7479" i="1"/>
  <c r="P7476" i="1"/>
  <c r="P7473" i="1"/>
  <c r="P7471" i="1"/>
  <c r="P7467" i="1"/>
  <c r="P7466" i="1"/>
  <c r="P7465" i="1"/>
  <c r="P7463" i="1"/>
  <c r="P7462" i="1"/>
  <c r="P7461" i="1"/>
  <c r="P7460" i="1"/>
  <c r="P7459" i="1"/>
  <c r="P7454" i="1"/>
  <c r="P7453" i="1"/>
  <c r="P7451" i="1"/>
  <c r="P7449" i="1"/>
  <c r="P7446" i="1"/>
  <c r="P7444" i="1"/>
  <c r="P7443" i="1"/>
  <c r="P7441" i="1"/>
  <c r="P7440" i="1"/>
  <c r="P7439" i="1"/>
  <c r="P7438" i="1"/>
  <c r="P7436" i="1"/>
  <c r="P7435" i="1"/>
  <c r="P7434" i="1"/>
  <c r="P7433" i="1"/>
  <c r="P7432" i="1"/>
  <c r="P7429" i="1"/>
  <c r="P7428" i="1"/>
  <c r="P7427" i="1"/>
  <c r="P7426" i="1"/>
  <c r="P7425" i="1"/>
  <c r="P7424" i="1"/>
  <c r="P7422" i="1"/>
  <c r="P7420" i="1"/>
  <c r="P7419" i="1"/>
  <c r="P7418" i="1"/>
  <c r="P7416" i="1"/>
  <c r="P7414" i="1"/>
  <c r="P7413" i="1"/>
  <c r="P7412" i="1"/>
  <c r="P7410" i="1"/>
  <c r="P7407" i="1"/>
  <c r="P7406" i="1"/>
  <c r="P7405" i="1"/>
  <c r="P7402" i="1"/>
  <c r="P7401" i="1"/>
  <c r="P7398" i="1"/>
  <c r="P7397" i="1"/>
  <c r="P7396" i="1"/>
  <c r="P7393" i="1"/>
  <c r="P7391" i="1"/>
  <c r="P7390" i="1"/>
  <c r="P7388" i="1"/>
  <c r="P7387" i="1"/>
  <c r="P7383" i="1"/>
  <c r="P7382" i="1"/>
  <c r="P7381" i="1"/>
  <c r="P7379" i="1"/>
  <c r="P7377" i="1"/>
  <c r="P7376" i="1"/>
  <c r="P7374" i="1"/>
  <c r="P7370" i="1"/>
  <c r="P7367" i="1"/>
  <c r="P7366" i="1"/>
  <c r="P7363" i="1"/>
  <c r="P7360" i="1"/>
  <c r="P7356" i="1"/>
  <c r="P7353" i="1"/>
  <c r="P7352" i="1"/>
  <c r="P7349" i="1"/>
  <c r="P7348" i="1"/>
  <c r="P7347" i="1"/>
  <c r="P7345" i="1"/>
  <c r="P7343" i="1"/>
  <c r="P7339" i="1"/>
  <c r="P7338" i="1"/>
  <c r="P7337" i="1"/>
  <c r="P7336" i="1"/>
  <c r="P7332" i="1"/>
  <c r="P7330" i="1"/>
  <c r="P7328" i="1"/>
  <c r="P7327" i="1"/>
  <c r="P7326" i="1"/>
  <c r="P7324" i="1"/>
  <c r="P7322" i="1"/>
  <c r="P7320" i="1"/>
  <c r="P7318" i="1"/>
  <c r="P7316" i="1"/>
  <c r="P7315" i="1"/>
  <c r="P7314" i="1"/>
  <c r="P7311" i="1"/>
  <c r="P7309" i="1"/>
  <c r="P7306" i="1"/>
  <c r="P7304" i="1"/>
  <c r="P7303" i="1"/>
  <c r="P7302" i="1"/>
  <c r="P7300" i="1"/>
  <c r="P7299" i="1"/>
  <c r="P7298" i="1"/>
  <c r="P7296" i="1"/>
  <c r="P7294" i="1"/>
  <c r="P7293" i="1"/>
  <c r="P7289" i="1"/>
  <c r="P7286" i="1"/>
  <c r="P7284" i="1"/>
  <c r="P7283" i="1"/>
  <c r="P7279" i="1"/>
  <c r="P7278" i="1"/>
  <c r="P7276" i="1"/>
  <c r="P7275" i="1"/>
  <c r="P7272" i="1"/>
  <c r="P7271" i="1"/>
  <c r="P7270" i="1"/>
  <c r="P7269" i="1"/>
  <c r="P7268" i="1"/>
  <c r="P7267" i="1"/>
  <c r="P7265" i="1"/>
  <c r="P7263" i="1"/>
  <c r="P7262" i="1"/>
  <c r="P7261" i="1"/>
  <c r="P7259" i="1"/>
  <c r="P7258" i="1"/>
  <c r="P7256" i="1"/>
  <c r="P7254" i="1"/>
  <c r="P7250" i="1"/>
  <c r="P7247" i="1"/>
  <c r="P7246" i="1"/>
  <c r="P7244" i="1"/>
  <c r="P7241" i="1"/>
  <c r="P7237" i="1"/>
  <c r="P7236" i="1"/>
  <c r="P7234" i="1"/>
  <c r="P7233" i="1"/>
  <c r="P7232" i="1"/>
  <c r="P7231" i="1"/>
  <c r="P7229" i="1"/>
  <c r="P7225" i="1"/>
  <c r="P7224" i="1"/>
  <c r="P7223" i="1"/>
  <c r="P7216" i="1"/>
  <c r="P7214" i="1"/>
  <c r="P7213" i="1"/>
  <c r="P7212" i="1"/>
  <c r="P7210" i="1"/>
  <c r="P7209" i="1"/>
  <c r="P7208" i="1"/>
  <c r="P7207" i="1"/>
  <c r="P7205" i="1"/>
  <c r="P7203" i="1"/>
  <c r="P7202" i="1"/>
  <c r="P7198" i="1"/>
  <c r="P7195" i="1"/>
  <c r="P7193" i="1"/>
  <c r="P7189" i="1"/>
  <c r="P7186" i="1"/>
  <c r="P7183" i="1"/>
  <c r="P7182" i="1"/>
  <c r="P7180" i="1"/>
  <c r="P7177" i="1"/>
  <c r="P7176" i="1"/>
  <c r="P7174" i="1"/>
  <c r="P7172" i="1"/>
  <c r="P7171" i="1"/>
  <c r="P7170" i="1"/>
  <c r="P7169" i="1"/>
  <c r="P7167" i="1"/>
  <c r="P7163" i="1"/>
  <c r="P7160" i="1"/>
  <c r="P7159" i="1"/>
  <c r="P7156" i="1"/>
  <c r="P7153" i="1"/>
  <c r="P7150" i="1"/>
  <c r="P7149" i="1"/>
  <c r="P7145" i="1"/>
  <c r="P7143" i="1"/>
  <c r="P7141" i="1"/>
  <c r="P7136" i="1"/>
  <c r="P7135" i="1"/>
  <c r="P7133" i="1"/>
  <c r="P7132" i="1"/>
  <c r="P7130" i="1"/>
  <c r="P7129" i="1"/>
  <c r="P7128" i="1"/>
  <c r="P7127" i="1"/>
  <c r="P7126" i="1"/>
  <c r="P7123" i="1"/>
  <c r="P7119" i="1"/>
  <c r="P7115" i="1"/>
  <c r="P7114" i="1"/>
  <c r="P7111" i="1"/>
  <c r="P7109" i="1"/>
  <c r="P7108" i="1"/>
  <c r="P7107" i="1"/>
  <c r="P7106" i="1"/>
  <c r="P7103" i="1"/>
  <c r="P7102" i="1"/>
  <c r="P7100" i="1"/>
  <c r="P7099" i="1"/>
  <c r="P7096" i="1"/>
  <c r="P7095" i="1"/>
  <c r="P7092" i="1"/>
  <c r="P7091" i="1"/>
  <c r="P7090" i="1"/>
  <c r="P7087" i="1"/>
  <c r="P7085" i="1"/>
  <c r="P7084" i="1"/>
  <c r="P7082" i="1"/>
  <c r="P7077" i="1"/>
  <c r="P7075" i="1"/>
  <c r="P7073" i="1"/>
  <c r="P7072" i="1"/>
  <c r="P7071" i="1"/>
  <c r="P7070" i="1"/>
  <c r="P7068" i="1"/>
  <c r="P7066" i="1"/>
  <c r="P7059" i="1"/>
  <c r="P7057" i="1"/>
  <c r="P7055" i="1"/>
  <c r="P7051" i="1"/>
  <c r="P7050" i="1"/>
  <c r="P7049" i="1"/>
  <c r="P7047" i="1"/>
  <c r="P7045" i="1"/>
  <c r="P7043" i="1"/>
  <c r="P7039" i="1"/>
  <c r="P7038" i="1"/>
  <c r="P7036" i="1"/>
  <c r="P7033" i="1"/>
  <c r="P7031" i="1"/>
  <c r="P7030" i="1"/>
  <c r="P7028" i="1"/>
  <c r="P7020" i="1"/>
  <c r="P7019" i="1"/>
  <c r="P7018" i="1"/>
  <c r="P7015" i="1"/>
  <c r="P7014" i="1"/>
  <c r="P7012" i="1"/>
  <c r="P7011" i="1"/>
  <c r="P7010" i="1"/>
  <c r="P7009" i="1"/>
  <c r="P7007" i="1"/>
  <c r="P7006" i="1"/>
  <c r="P7003" i="1"/>
  <c r="P7002" i="1"/>
  <c r="P7000" i="1"/>
  <c r="P6995" i="1"/>
  <c r="P6994" i="1"/>
  <c r="P6993" i="1"/>
  <c r="P6991" i="1"/>
  <c r="P6990" i="1"/>
  <c r="P6989" i="1"/>
  <c r="P6988" i="1"/>
  <c r="P6987" i="1"/>
  <c r="P6982" i="1"/>
  <c r="P6981" i="1"/>
  <c r="P6977" i="1"/>
  <c r="P6975" i="1"/>
  <c r="P6974" i="1"/>
  <c r="P6972" i="1"/>
  <c r="P6971" i="1"/>
  <c r="P6969" i="1"/>
  <c r="P6967" i="1"/>
  <c r="P6966" i="1"/>
  <c r="P6963" i="1"/>
  <c r="P6957" i="1"/>
  <c r="P6955" i="1"/>
  <c r="P6954" i="1"/>
  <c r="P6953" i="1"/>
  <c r="P6951" i="1"/>
  <c r="P6949" i="1"/>
  <c r="P6948" i="1"/>
  <c r="P6945" i="1"/>
  <c r="P6941" i="1"/>
  <c r="P6938" i="1"/>
  <c r="P6937" i="1"/>
  <c r="P6935" i="1"/>
  <c r="P6934" i="1"/>
  <c r="P6933" i="1"/>
  <c r="P6932" i="1"/>
  <c r="P6928" i="1"/>
  <c r="P6927" i="1"/>
  <c r="P6924" i="1"/>
  <c r="P6923" i="1"/>
  <c r="P6921" i="1"/>
  <c r="P6918" i="1"/>
  <c r="P6917" i="1"/>
  <c r="P6916" i="1"/>
  <c r="P6915" i="1"/>
  <c r="P6914" i="1"/>
  <c r="P6912" i="1"/>
  <c r="P6911" i="1"/>
  <c r="P6908" i="1"/>
  <c r="P6907" i="1"/>
  <c r="P6906" i="1"/>
  <c r="P6904" i="1"/>
  <c r="P6903" i="1"/>
  <c r="P6902" i="1"/>
  <c r="P6901" i="1"/>
  <c r="P6900" i="1"/>
  <c r="P6899" i="1"/>
  <c r="P6895" i="1"/>
  <c r="P6892" i="1"/>
  <c r="P6890" i="1"/>
  <c r="P6889" i="1"/>
  <c r="P6888" i="1"/>
  <c r="P6885" i="1"/>
  <c r="P6884" i="1"/>
  <c r="P6883" i="1"/>
  <c r="P6881" i="1"/>
  <c r="P6879" i="1"/>
  <c r="P6878" i="1"/>
  <c r="P6877" i="1"/>
  <c r="P6875" i="1"/>
  <c r="P6873" i="1"/>
  <c r="P6869" i="1"/>
  <c r="P6868" i="1"/>
  <c r="P6867" i="1"/>
  <c r="P6865" i="1"/>
  <c r="P6862" i="1"/>
  <c r="P6859" i="1"/>
  <c r="P6857" i="1"/>
  <c r="P6856" i="1"/>
  <c r="P6852" i="1"/>
  <c r="P6851" i="1"/>
  <c r="P6849" i="1"/>
  <c r="P6848" i="1"/>
  <c r="P6847" i="1"/>
  <c r="P6845" i="1"/>
  <c r="P6844" i="1"/>
  <c r="P6843" i="1"/>
  <c r="P6840" i="1"/>
  <c r="P6838" i="1"/>
  <c r="P6837" i="1"/>
  <c r="P6833" i="1"/>
  <c r="P6831" i="1"/>
  <c r="P6829" i="1"/>
  <c r="P6828" i="1"/>
  <c r="P6826" i="1"/>
  <c r="P6822" i="1"/>
  <c r="P6818" i="1"/>
  <c r="P6817" i="1"/>
  <c r="P6816" i="1"/>
  <c r="P6814" i="1"/>
  <c r="P6813" i="1"/>
  <c r="P6811" i="1"/>
  <c r="P6810" i="1"/>
  <c r="P6809" i="1"/>
  <c r="P6806" i="1"/>
  <c r="P6805" i="1"/>
  <c r="P6804" i="1"/>
  <c r="P6803" i="1"/>
  <c r="P6802" i="1"/>
  <c r="P6800" i="1"/>
  <c r="P6799" i="1"/>
  <c r="P6797" i="1"/>
  <c r="P6796" i="1"/>
  <c r="P6795" i="1"/>
  <c r="P6794" i="1"/>
  <c r="P6793" i="1"/>
  <c r="P6785" i="1"/>
  <c r="P6783" i="1"/>
  <c r="P6782" i="1"/>
  <c r="P6781" i="1"/>
  <c r="P6779" i="1"/>
  <c r="P6777" i="1"/>
  <c r="P6776" i="1"/>
  <c r="P6775" i="1"/>
  <c r="P6772" i="1"/>
  <c r="P6771" i="1"/>
  <c r="P6769" i="1"/>
  <c r="P6765" i="1"/>
  <c r="P6764" i="1"/>
  <c r="P6763" i="1"/>
  <c r="P6762" i="1"/>
  <c r="P6761" i="1"/>
  <c r="P6757" i="1"/>
  <c r="P6756" i="1"/>
  <c r="P6755" i="1"/>
  <c r="P6754" i="1"/>
  <c r="P6752" i="1"/>
  <c r="P6751" i="1"/>
  <c r="P6749" i="1"/>
  <c r="P6746" i="1"/>
  <c r="P6743" i="1"/>
  <c r="P6742" i="1"/>
  <c r="P6740" i="1"/>
  <c r="P6739" i="1"/>
  <c r="P6736" i="1"/>
  <c r="P6735" i="1"/>
  <c r="P6733" i="1"/>
  <c r="P6732" i="1"/>
  <c r="P6729" i="1"/>
  <c r="P6728" i="1"/>
  <c r="P6727" i="1"/>
  <c r="P6725" i="1"/>
  <c r="P6723" i="1"/>
  <c r="P6721" i="1"/>
  <c r="P6720" i="1"/>
  <c r="P6719" i="1"/>
  <c r="P6718" i="1"/>
  <c r="P6717" i="1"/>
  <c r="P6713" i="1"/>
  <c r="P6712" i="1"/>
  <c r="P6706" i="1"/>
  <c r="P6705" i="1"/>
  <c r="P6704" i="1"/>
  <c r="P6701" i="1"/>
  <c r="P6699" i="1"/>
  <c r="P6693" i="1"/>
  <c r="P6691" i="1"/>
  <c r="P6689" i="1"/>
  <c r="P6688" i="1"/>
  <c r="P6687" i="1"/>
  <c r="P6685" i="1"/>
  <c r="P6683" i="1"/>
  <c r="P6679" i="1"/>
  <c r="P6676" i="1"/>
  <c r="P6675" i="1"/>
  <c r="P6674" i="1"/>
  <c r="P6672" i="1"/>
  <c r="P6671" i="1"/>
  <c r="P6670" i="1"/>
  <c r="P6668" i="1"/>
  <c r="P6664" i="1"/>
  <c r="P6663" i="1"/>
  <c r="P6661" i="1"/>
  <c r="P6660" i="1"/>
  <c r="P6659" i="1"/>
  <c r="P6658" i="1"/>
  <c r="P6657" i="1"/>
  <c r="P6656" i="1"/>
  <c r="P6655" i="1"/>
  <c r="P6654" i="1"/>
  <c r="P6652" i="1"/>
  <c r="P6647" i="1"/>
  <c r="P6646" i="1"/>
  <c r="P6641" i="1"/>
  <c r="P6640" i="1"/>
  <c r="P6637" i="1"/>
  <c r="P6633" i="1"/>
  <c r="P6632" i="1"/>
  <c r="P6627" i="1"/>
  <c r="P6624" i="1"/>
  <c r="P6623" i="1"/>
  <c r="P6622" i="1"/>
  <c r="P6619" i="1"/>
  <c r="P6618" i="1"/>
  <c r="P6616" i="1"/>
  <c r="P6615" i="1"/>
  <c r="P6614" i="1"/>
  <c r="P6611" i="1"/>
  <c r="P6608" i="1"/>
  <c r="P6607" i="1"/>
  <c r="P6604" i="1"/>
  <c r="P6599" i="1"/>
  <c r="P6598" i="1"/>
  <c r="P6597" i="1"/>
  <c r="P6594" i="1"/>
  <c r="P6593" i="1"/>
  <c r="P6592" i="1"/>
  <c r="P6590" i="1"/>
  <c r="P6589" i="1"/>
  <c r="P6588" i="1"/>
  <c r="P6587" i="1"/>
  <c r="P6585" i="1"/>
  <c r="P6580" i="1"/>
  <c r="P6579" i="1"/>
  <c r="P6576" i="1"/>
  <c r="P6574" i="1"/>
  <c r="P6573" i="1"/>
  <c r="P6571" i="1"/>
  <c r="P6570" i="1"/>
  <c r="P6567" i="1"/>
  <c r="P6566" i="1"/>
  <c r="P6564" i="1"/>
  <c r="P6563" i="1"/>
  <c r="P6562" i="1"/>
  <c r="P6559" i="1"/>
  <c r="P6558" i="1"/>
  <c r="P6555" i="1"/>
  <c r="P6552" i="1"/>
  <c r="P6551" i="1"/>
  <c r="P6550" i="1"/>
  <c r="P6547" i="1"/>
  <c r="P6545" i="1"/>
  <c r="P6542" i="1"/>
  <c r="P6540" i="1"/>
  <c r="P6537" i="1"/>
  <c r="P6536" i="1"/>
  <c r="P6535" i="1"/>
  <c r="P6530" i="1"/>
  <c r="P6528" i="1"/>
  <c r="P6526" i="1"/>
  <c r="P6525" i="1"/>
  <c r="P6523" i="1"/>
  <c r="P6522" i="1"/>
  <c r="P6521" i="1"/>
  <c r="P6517" i="1"/>
  <c r="P6512" i="1"/>
  <c r="P6506" i="1"/>
  <c r="P6505" i="1"/>
  <c r="P6504" i="1"/>
  <c r="P6503" i="1"/>
  <c r="P6502" i="1"/>
  <c r="P6500" i="1"/>
  <c r="P6499" i="1"/>
  <c r="P6498" i="1"/>
  <c r="P6497" i="1"/>
  <c r="P6495" i="1"/>
  <c r="P6494" i="1"/>
  <c r="P6493" i="1"/>
  <c r="P6490" i="1"/>
  <c r="P6489" i="1"/>
  <c r="P6486" i="1"/>
  <c r="P6485" i="1"/>
  <c r="P6483" i="1"/>
  <c r="P6481" i="1"/>
  <c r="P6479" i="1"/>
  <c r="P6469" i="1"/>
  <c r="P6467" i="1"/>
  <c r="P6465" i="1"/>
  <c r="P6462" i="1"/>
  <c r="P6461" i="1"/>
  <c r="P6460" i="1"/>
  <c r="P6459" i="1"/>
  <c r="P6457" i="1"/>
  <c r="P6455" i="1"/>
  <c r="P6454" i="1"/>
  <c r="P6450" i="1"/>
  <c r="P6449" i="1"/>
  <c r="P6445" i="1"/>
  <c r="P6443" i="1"/>
  <c r="P6442" i="1"/>
  <c r="P6440" i="1"/>
  <c r="P6439" i="1"/>
  <c r="P6430" i="1"/>
  <c r="P6427" i="1"/>
  <c r="P6426" i="1"/>
  <c r="P6425" i="1"/>
  <c r="P6424" i="1"/>
  <c r="P6423" i="1"/>
  <c r="P6418" i="1"/>
  <c r="P6417" i="1"/>
  <c r="P6416" i="1"/>
  <c r="P6415" i="1"/>
  <c r="P6413" i="1"/>
  <c r="P6412" i="1"/>
  <c r="P6409" i="1"/>
  <c r="P6408" i="1"/>
  <c r="P6406" i="1"/>
  <c r="P6404" i="1"/>
  <c r="P6400" i="1"/>
  <c r="P6399" i="1"/>
  <c r="P6397" i="1"/>
  <c r="P6393" i="1"/>
  <c r="P6392" i="1"/>
  <c r="P6390" i="1"/>
  <c r="P6386" i="1"/>
  <c r="P6385" i="1"/>
  <c r="P6384" i="1"/>
  <c r="P6377" i="1"/>
  <c r="P6376" i="1"/>
  <c r="P6373" i="1"/>
  <c r="P6369" i="1"/>
  <c r="P6368" i="1"/>
  <c r="P6366" i="1"/>
  <c r="P6365" i="1"/>
  <c r="P6364" i="1"/>
  <c r="P6363" i="1"/>
  <c r="P6362" i="1"/>
  <c r="P6359" i="1"/>
  <c r="P6354" i="1"/>
  <c r="P6352" i="1"/>
  <c r="P6348" i="1"/>
  <c r="P6347" i="1"/>
  <c r="P6346" i="1"/>
  <c r="P6342" i="1"/>
  <c r="P6341" i="1"/>
  <c r="P6340" i="1"/>
  <c r="P6339" i="1"/>
  <c r="P6338" i="1"/>
  <c r="P6336" i="1"/>
  <c r="P6332" i="1"/>
  <c r="P6331" i="1"/>
  <c r="P6330" i="1"/>
  <c r="P6329" i="1"/>
  <c r="P6327" i="1"/>
  <c r="P6326" i="1"/>
  <c r="P6325" i="1"/>
  <c r="P6321" i="1"/>
  <c r="P6316" i="1"/>
  <c r="P6315" i="1"/>
  <c r="P6312" i="1"/>
  <c r="P6309" i="1"/>
  <c r="P6308" i="1"/>
  <c r="P6307" i="1"/>
  <c r="P6306" i="1"/>
  <c r="P6304" i="1"/>
  <c r="P6303" i="1"/>
  <c r="P6301" i="1"/>
  <c r="P6299" i="1"/>
  <c r="P6298" i="1"/>
  <c r="P6295" i="1"/>
  <c r="P6293" i="1"/>
  <c r="P6292" i="1"/>
  <c r="P6291" i="1"/>
  <c r="P6289" i="1"/>
  <c r="P6286" i="1"/>
  <c r="P6281" i="1"/>
  <c r="P6279" i="1"/>
  <c r="P6278" i="1"/>
  <c r="P6274" i="1"/>
  <c r="P6272" i="1"/>
  <c r="P6270" i="1"/>
  <c r="P6269" i="1"/>
  <c r="P6264" i="1"/>
  <c r="P6262" i="1"/>
  <c r="P6261" i="1"/>
  <c r="P6256" i="1"/>
  <c r="P6255" i="1"/>
  <c r="P6254" i="1"/>
  <c r="P6253" i="1"/>
  <c r="P6252" i="1"/>
  <c r="P6251" i="1"/>
  <c r="P6248" i="1"/>
  <c r="P6243" i="1"/>
  <c r="P6236" i="1"/>
  <c r="P6235" i="1"/>
  <c r="P6231" i="1"/>
  <c r="P6228" i="1"/>
  <c r="P6226" i="1"/>
  <c r="P6225" i="1"/>
  <c r="P6224" i="1"/>
  <c r="P6221" i="1"/>
  <c r="P6220" i="1"/>
  <c r="P6219" i="1"/>
  <c r="P6218" i="1"/>
  <c r="P6215" i="1"/>
  <c r="P6214" i="1"/>
  <c r="P6213" i="1"/>
  <c r="P6211" i="1"/>
  <c r="P6210" i="1"/>
  <c r="P6209" i="1"/>
  <c r="P6208" i="1"/>
  <c r="P6206" i="1"/>
  <c r="P6203" i="1"/>
  <c r="P6201" i="1"/>
  <c r="P6200" i="1"/>
  <c r="P6198" i="1"/>
  <c r="P6197" i="1"/>
  <c r="P6191" i="1"/>
  <c r="P6190" i="1"/>
  <c r="P6189" i="1"/>
  <c r="P6186" i="1"/>
  <c r="P6184" i="1"/>
  <c r="P6183" i="1"/>
  <c r="P6181" i="1"/>
  <c r="P6180" i="1"/>
  <c r="P6179" i="1"/>
  <c r="P6174" i="1"/>
  <c r="P6172" i="1"/>
  <c r="P6171" i="1"/>
  <c r="P6170" i="1"/>
  <c r="P6168" i="1"/>
  <c r="P6167" i="1"/>
  <c r="P6166" i="1"/>
  <c r="P6165" i="1"/>
  <c r="P6164" i="1"/>
  <c r="P6163" i="1"/>
  <c r="P6162" i="1"/>
  <c r="P6160" i="1"/>
  <c r="P6157" i="1"/>
  <c r="P6156" i="1"/>
  <c r="P6155" i="1"/>
  <c r="P6154" i="1"/>
  <c r="P6149" i="1"/>
  <c r="P6147" i="1"/>
  <c r="P6144" i="1"/>
  <c r="P6143" i="1"/>
  <c r="P6142" i="1"/>
  <c r="P6138" i="1"/>
  <c r="P6137" i="1"/>
  <c r="P6136" i="1"/>
  <c r="P6135" i="1"/>
  <c r="P6132" i="1"/>
  <c r="P6131" i="1"/>
  <c r="P6130" i="1"/>
  <c r="P6129" i="1"/>
  <c r="P6124" i="1"/>
  <c r="P6123" i="1"/>
  <c r="P6122" i="1"/>
  <c r="P6120" i="1"/>
  <c r="P6116" i="1"/>
  <c r="P6113" i="1"/>
  <c r="P6110" i="1"/>
  <c r="P6109" i="1"/>
  <c r="P6107" i="1"/>
  <c r="P6106" i="1"/>
  <c r="P6104" i="1"/>
  <c r="P6102" i="1"/>
  <c r="P6100" i="1"/>
  <c r="P6098" i="1"/>
  <c r="P6096" i="1"/>
  <c r="P6094" i="1"/>
  <c r="P6092" i="1"/>
  <c r="P6091" i="1"/>
  <c r="P6089" i="1"/>
  <c r="P6087" i="1"/>
  <c r="P6086" i="1"/>
  <c r="P6085" i="1"/>
  <c r="P6084" i="1"/>
  <c r="P6082" i="1"/>
  <c r="P6081" i="1"/>
  <c r="P6078" i="1"/>
  <c r="P6077" i="1"/>
  <c r="P6076" i="1"/>
  <c r="P6075" i="1"/>
  <c r="P6074" i="1"/>
  <c r="P6073" i="1"/>
  <c r="P6071" i="1"/>
  <c r="P6070" i="1"/>
  <c r="P6069" i="1"/>
  <c r="P6068" i="1"/>
  <c r="P6066" i="1"/>
  <c r="P6063" i="1"/>
  <c r="P6062" i="1"/>
  <c r="P6058" i="1"/>
  <c r="P6055" i="1"/>
  <c r="P6048" i="1"/>
  <c r="P6045" i="1"/>
  <c r="P6044" i="1"/>
  <c r="P6043" i="1"/>
  <c r="P6040" i="1"/>
  <c r="P6037" i="1"/>
  <c r="P6035" i="1"/>
  <c r="P6033" i="1"/>
  <c r="P6031" i="1"/>
  <c r="P6029" i="1"/>
  <c r="P6027" i="1"/>
  <c r="P6026" i="1"/>
  <c r="P6025" i="1"/>
  <c r="P6022" i="1"/>
  <c r="P6021" i="1"/>
  <c r="P6018" i="1"/>
  <c r="P6016" i="1"/>
  <c r="P6011" i="1"/>
  <c r="P6009" i="1"/>
  <c r="P6006" i="1"/>
  <c r="P6003" i="1"/>
  <c r="P6001" i="1"/>
  <c r="P6000" i="1"/>
  <c r="P5996" i="1"/>
  <c r="P5994" i="1"/>
  <c r="P5992" i="1"/>
  <c r="P5987" i="1"/>
  <c r="P5986" i="1"/>
  <c r="P5985" i="1"/>
  <c r="P5983" i="1"/>
  <c r="P5979" i="1"/>
  <c r="P5978" i="1"/>
  <c r="P5976" i="1"/>
  <c r="P5973" i="1"/>
  <c r="P5969" i="1"/>
  <c r="P5966" i="1"/>
  <c r="P5964" i="1"/>
  <c r="P5962" i="1"/>
  <c r="P5959" i="1"/>
  <c r="P5958" i="1"/>
  <c r="P5956" i="1"/>
  <c r="P5953" i="1"/>
  <c r="P5952" i="1"/>
  <c r="P5949" i="1"/>
  <c r="P5948" i="1"/>
  <c r="P5947" i="1"/>
  <c r="P5944" i="1"/>
  <c r="P5943" i="1"/>
  <c r="P5942" i="1"/>
  <c r="P5941" i="1"/>
  <c r="P5940" i="1"/>
  <c r="P5939" i="1"/>
  <c r="P5936" i="1"/>
  <c r="P5934" i="1"/>
  <c r="P5933" i="1"/>
  <c r="P5932" i="1"/>
  <c r="P5926" i="1"/>
  <c r="P5924" i="1"/>
  <c r="P5922" i="1"/>
  <c r="P5920" i="1"/>
  <c r="P5917" i="1"/>
  <c r="P5915" i="1"/>
  <c r="P5912" i="1"/>
  <c r="P5911" i="1"/>
  <c r="P5910" i="1"/>
  <c r="P5908" i="1"/>
  <c r="P5906" i="1"/>
  <c r="P5905" i="1"/>
  <c r="P5904" i="1"/>
  <c r="P5899" i="1"/>
  <c r="P5897" i="1"/>
  <c r="P5896" i="1"/>
  <c r="P5895" i="1"/>
  <c r="P5891" i="1"/>
  <c r="P5887" i="1"/>
  <c r="P5886" i="1"/>
  <c r="P5884" i="1"/>
  <c r="P5882" i="1"/>
  <c r="P5881" i="1"/>
  <c r="P5880" i="1"/>
  <c r="P5877" i="1"/>
  <c r="P5876" i="1"/>
  <c r="P5873" i="1"/>
  <c r="P5872" i="1"/>
  <c r="P5869" i="1"/>
  <c r="P5867" i="1"/>
  <c r="P5865" i="1"/>
  <c r="P5864" i="1"/>
  <c r="P5862" i="1"/>
  <c r="P5860" i="1"/>
  <c r="P5859" i="1"/>
  <c r="P5858" i="1"/>
  <c r="P5856" i="1"/>
  <c r="P5852" i="1"/>
  <c r="P5850" i="1"/>
  <c r="P5848" i="1"/>
  <c r="P5847" i="1"/>
  <c r="P5845" i="1"/>
  <c r="P5844" i="1"/>
  <c r="P5843" i="1"/>
  <c r="P5842" i="1"/>
  <c r="P5839" i="1"/>
  <c r="P5835" i="1"/>
  <c r="P5833" i="1"/>
  <c r="P5830" i="1"/>
  <c r="P5829" i="1"/>
  <c r="P5827" i="1"/>
  <c r="P5826" i="1"/>
  <c r="P5823" i="1"/>
  <c r="P5818" i="1"/>
  <c r="P5817" i="1"/>
  <c r="P5816" i="1"/>
  <c r="P5815" i="1"/>
  <c r="P5812" i="1"/>
  <c r="P5811" i="1"/>
  <c r="P5808" i="1"/>
  <c r="P5807" i="1"/>
  <c r="P5806" i="1"/>
  <c r="P5804" i="1"/>
  <c r="P5803" i="1"/>
  <c r="P5802" i="1"/>
  <c r="P5801" i="1"/>
  <c r="P5798" i="1"/>
  <c r="P5792" i="1"/>
  <c r="P5791" i="1"/>
  <c r="P5788" i="1"/>
  <c r="P5786" i="1"/>
  <c r="P5785" i="1"/>
  <c r="P5783" i="1"/>
  <c r="P5781" i="1"/>
  <c r="P5779" i="1"/>
  <c r="P5777" i="1"/>
  <c r="P5776" i="1"/>
  <c r="P5774" i="1"/>
  <c r="P5770" i="1"/>
  <c r="P5769" i="1"/>
  <c r="P5768" i="1"/>
  <c r="P5765" i="1"/>
  <c r="P5761" i="1"/>
  <c r="P5760" i="1"/>
  <c r="P5759" i="1"/>
  <c r="P5757" i="1"/>
  <c r="P5754" i="1"/>
  <c r="P5752" i="1"/>
  <c r="P5746" i="1"/>
  <c r="P5741" i="1"/>
  <c r="P5740" i="1"/>
  <c r="P5739" i="1"/>
  <c r="P5733" i="1"/>
  <c r="P5730" i="1"/>
  <c r="P5729" i="1"/>
  <c r="P5728" i="1"/>
  <c r="P5726" i="1"/>
  <c r="P5725" i="1"/>
  <c r="P5723" i="1"/>
  <c r="P5722" i="1"/>
  <c r="P5721" i="1"/>
  <c r="P5720" i="1"/>
  <c r="P5719" i="1"/>
  <c r="P5718" i="1"/>
  <c r="P5717" i="1"/>
  <c r="P5714" i="1"/>
  <c r="P5712" i="1"/>
  <c r="P5709" i="1"/>
  <c r="P5707" i="1"/>
  <c r="P5705" i="1"/>
  <c r="P5703" i="1"/>
  <c r="P5702" i="1"/>
  <c r="P5701" i="1"/>
  <c r="P5699" i="1"/>
  <c r="P5698" i="1"/>
  <c r="P5697" i="1"/>
  <c r="P5693" i="1"/>
  <c r="P5692" i="1"/>
  <c r="P5690" i="1"/>
  <c r="P5686" i="1"/>
  <c r="P5685" i="1"/>
  <c r="P5682" i="1"/>
  <c r="P5681" i="1"/>
  <c r="P5679" i="1"/>
  <c r="P5677" i="1"/>
  <c r="P5675" i="1"/>
  <c r="P5673" i="1"/>
  <c r="P5670" i="1"/>
  <c r="P5663" i="1"/>
  <c r="P5662" i="1"/>
  <c r="P5657" i="1"/>
  <c r="P5656" i="1"/>
  <c r="P5655" i="1"/>
  <c r="P5654" i="1"/>
  <c r="P5648" i="1"/>
  <c r="P5647" i="1"/>
  <c r="P5645" i="1"/>
  <c r="P5644" i="1"/>
  <c r="P5641" i="1"/>
  <c r="P5640" i="1"/>
  <c r="P5637" i="1"/>
  <c r="P5636" i="1"/>
  <c r="P5635" i="1"/>
  <c r="P5634" i="1"/>
  <c r="P5631" i="1"/>
  <c r="P5629" i="1"/>
  <c r="P5628" i="1"/>
  <c r="P5626" i="1"/>
  <c r="P5622" i="1"/>
  <c r="P5621" i="1"/>
  <c r="P5619" i="1"/>
  <c r="P5616" i="1"/>
  <c r="P5615" i="1"/>
  <c r="P5612" i="1"/>
  <c r="P5611" i="1"/>
  <c r="P5610" i="1"/>
  <c r="P5606" i="1"/>
  <c r="P5604" i="1"/>
  <c r="P5603" i="1"/>
  <c r="P5602" i="1"/>
  <c r="P5598" i="1"/>
  <c r="P5597" i="1"/>
  <c r="P5596" i="1"/>
  <c r="P5594" i="1"/>
  <c r="P5592" i="1"/>
  <c r="P5589" i="1"/>
  <c r="P5588" i="1"/>
  <c r="P5587" i="1"/>
  <c r="P5586" i="1"/>
  <c r="P5583" i="1"/>
  <c r="P5582" i="1"/>
  <c r="P5581" i="1"/>
  <c r="P5577" i="1"/>
  <c r="P5573" i="1"/>
  <c r="P5567" i="1"/>
  <c r="P5565" i="1"/>
  <c r="P5564" i="1"/>
  <c r="P5562" i="1"/>
  <c r="P5560" i="1"/>
  <c r="P5558" i="1"/>
  <c r="P5553" i="1"/>
  <c r="P5552" i="1"/>
  <c r="P5551" i="1"/>
  <c r="P5550" i="1"/>
  <c r="P5549" i="1"/>
  <c r="P5548" i="1"/>
  <c r="P5547" i="1"/>
  <c r="P5542" i="1"/>
  <c r="P5541" i="1"/>
  <c r="P5538" i="1"/>
  <c r="P5537" i="1"/>
  <c r="P5536" i="1"/>
  <c r="P5533" i="1"/>
  <c r="P5531" i="1"/>
  <c r="P5530" i="1"/>
  <c r="P5529" i="1"/>
  <c r="P5527" i="1"/>
  <c r="P5525" i="1"/>
  <c r="P5520" i="1"/>
  <c r="P5516" i="1"/>
  <c r="P5512" i="1"/>
  <c r="P5511" i="1"/>
  <c r="P5510" i="1"/>
  <c r="P5509" i="1"/>
  <c r="P5507" i="1"/>
  <c r="P5506" i="1"/>
  <c r="P5504" i="1"/>
  <c r="P5503" i="1"/>
  <c r="P5497" i="1"/>
  <c r="P5496" i="1"/>
  <c r="P5495" i="1"/>
  <c r="P5492" i="1"/>
  <c r="P5488" i="1"/>
  <c r="P5484" i="1"/>
  <c r="P5483" i="1"/>
  <c r="P5481" i="1"/>
  <c r="P5478" i="1"/>
  <c r="P5477" i="1"/>
  <c r="P5476" i="1"/>
  <c r="P5474" i="1"/>
  <c r="P5473" i="1"/>
  <c r="P5471" i="1"/>
  <c r="P5466" i="1"/>
  <c r="P5465" i="1"/>
  <c r="P5464" i="1"/>
  <c r="P5463" i="1"/>
  <c r="P5459" i="1"/>
  <c r="P5458" i="1"/>
  <c r="P5457" i="1"/>
  <c r="P5455" i="1"/>
  <c r="P5454" i="1"/>
  <c r="P5453" i="1"/>
  <c r="P5452" i="1"/>
  <c r="P5451" i="1"/>
  <c r="P5448" i="1"/>
  <c r="P5447" i="1"/>
  <c r="P5446" i="1"/>
  <c r="P5444" i="1"/>
  <c r="P5443" i="1"/>
  <c r="P5442" i="1"/>
  <c r="P5440" i="1"/>
  <c r="P5438" i="1"/>
  <c r="P5435" i="1"/>
  <c r="P5433" i="1"/>
  <c r="P5429" i="1"/>
  <c r="P5426" i="1"/>
  <c r="P5425" i="1"/>
  <c r="P5423" i="1"/>
  <c r="P5422" i="1"/>
  <c r="P5421" i="1"/>
  <c r="P5419" i="1"/>
  <c r="P5418" i="1"/>
  <c r="P5417" i="1"/>
  <c r="P5416" i="1"/>
  <c r="P5415" i="1"/>
  <c r="P5413" i="1"/>
  <c r="P5410" i="1"/>
  <c r="P5409" i="1"/>
  <c r="P5406" i="1"/>
  <c r="P5405" i="1"/>
  <c r="P5402" i="1"/>
  <c r="P5400" i="1"/>
  <c r="P5399" i="1"/>
  <c r="P5398" i="1"/>
  <c r="P5397" i="1"/>
  <c r="P5392" i="1"/>
  <c r="P5388" i="1"/>
  <c r="P5385" i="1"/>
  <c r="P5384" i="1"/>
  <c r="P5382" i="1"/>
  <c r="P5381" i="1"/>
  <c r="P5379" i="1"/>
  <c r="P5376" i="1"/>
  <c r="P5374" i="1"/>
  <c r="P5373" i="1"/>
  <c r="P5372" i="1"/>
  <c r="P5371" i="1"/>
  <c r="P5369" i="1"/>
  <c r="P5363" i="1"/>
  <c r="P5358" i="1"/>
  <c r="P5357" i="1"/>
  <c r="P5354" i="1"/>
  <c r="P5350" i="1"/>
  <c r="P5349" i="1"/>
  <c r="P5348" i="1"/>
  <c r="P5345" i="1"/>
  <c r="P5344" i="1"/>
  <c r="P5341" i="1"/>
  <c r="P5338" i="1"/>
  <c r="P5335" i="1"/>
  <c r="P5334" i="1"/>
  <c r="P5333" i="1"/>
  <c r="P5332" i="1"/>
  <c r="P5330" i="1"/>
  <c r="P5329" i="1"/>
  <c r="P5328" i="1"/>
  <c r="P5326" i="1"/>
  <c r="P5324" i="1"/>
  <c r="P5323" i="1"/>
  <c r="P5322" i="1"/>
  <c r="P5320" i="1"/>
  <c r="P5318" i="1"/>
  <c r="P5317" i="1"/>
  <c r="P5312" i="1"/>
  <c r="P5309" i="1"/>
  <c r="P5308" i="1"/>
  <c r="P5306" i="1"/>
  <c r="P5303" i="1"/>
  <c r="P5301" i="1"/>
  <c r="P5300" i="1"/>
  <c r="P5298" i="1"/>
  <c r="P5297" i="1"/>
  <c r="P5295" i="1"/>
  <c r="P5294" i="1"/>
  <c r="P5293" i="1"/>
  <c r="P5292" i="1"/>
  <c r="P5290" i="1"/>
  <c r="P5289" i="1"/>
  <c r="P5286" i="1"/>
  <c r="P5284" i="1"/>
  <c r="P5283" i="1"/>
  <c r="P5281" i="1"/>
  <c r="P5279" i="1"/>
  <c r="P5278" i="1"/>
  <c r="P5277" i="1"/>
  <c r="P5276" i="1"/>
  <c r="P5274" i="1"/>
  <c r="P5273" i="1"/>
  <c r="P5272" i="1"/>
  <c r="P5271" i="1"/>
  <c r="P5269" i="1"/>
  <c r="P5268" i="1"/>
  <c r="P5265" i="1"/>
  <c r="P5262" i="1"/>
  <c r="P5260" i="1"/>
  <c r="P5258" i="1"/>
  <c r="P5257" i="1"/>
  <c r="P5255" i="1"/>
  <c r="P5252" i="1"/>
  <c r="P5251" i="1"/>
  <c r="P5250" i="1"/>
  <c r="P5243" i="1"/>
  <c r="P5241" i="1"/>
  <c r="P5240" i="1"/>
  <c r="P5237" i="1"/>
  <c r="P5235" i="1"/>
  <c r="P5233" i="1"/>
  <c r="P5230" i="1"/>
  <c r="P5227" i="1"/>
  <c r="P5226" i="1"/>
  <c r="P5225" i="1"/>
  <c r="P5224" i="1"/>
  <c r="P5223" i="1"/>
  <c r="P5222" i="1"/>
  <c r="P5221" i="1"/>
  <c r="P5220" i="1"/>
  <c r="P5218" i="1"/>
  <c r="P5216" i="1"/>
  <c r="P5214" i="1"/>
  <c r="P5213" i="1"/>
  <c r="P5211" i="1"/>
  <c r="P5209" i="1"/>
  <c r="P5207" i="1"/>
  <c r="P5202" i="1"/>
  <c r="P5201" i="1"/>
  <c r="P5200" i="1"/>
  <c r="P5199" i="1"/>
  <c r="P5196" i="1"/>
  <c r="P5192" i="1"/>
  <c r="P5191" i="1"/>
  <c r="P5189" i="1"/>
  <c r="P5184" i="1"/>
  <c r="P5182" i="1"/>
  <c r="P5179" i="1"/>
  <c r="P5176" i="1"/>
  <c r="P5175" i="1"/>
  <c r="P5174" i="1"/>
  <c r="P5172" i="1"/>
  <c r="P5170" i="1"/>
  <c r="P5169" i="1"/>
  <c r="P5168" i="1"/>
  <c r="P5166" i="1"/>
  <c r="P5165" i="1"/>
  <c r="P5164" i="1"/>
  <c r="P5163" i="1"/>
  <c r="P5161" i="1"/>
  <c r="P5160" i="1"/>
  <c r="P5158" i="1"/>
  <c r="P5157" i="1"/>
  <c r="P5153" i="1"/>
  <c r="P5152" i="1"/>
  <c r="P5151" i="1"/>
  <c r="P5146" i="1"/>
  <c r="P5143" i="1"/>
  <c r="P5139" i="1"/>
  <c r="P5137" i="1"/>
  <c r="P5135" i="1"/>
  <c r="P5134" i="1"/>
  <c r="P5130" i="1"/>
  <c r="P5129" i="1"/>
  <c r="P5125" i="1"/>
  <c r="P5124" i="1"/>
  <c r="P5122" i="1"/>
  <c r="P5121" i="1"/>
  <c r="P5119" i="1"/>
  <c r="P5118" i="1"/>
  <c r="P5116" i="1"/>
  <c r="P5109" i="1"/>
  <c r="P5108" i="1"/>
  <c r="P5107" i="1"/>
  <c r="P5106" i="1"/>
  <c r="P5105" i="1"/>
  <c r="P5102" i="1"/>
  <c r="P5101" i="1"/>
  <c r="P5100" i="1"/>
  <c r="P5099" i="1"/>
  <c r="P5097" i="1"/>
  <c r="P5096" i="1"/>
  <c r="P5095" i="1"/>
  <c r="P5093" i="1"/>
  <c r="P5092" i="1"/>
  <c r="P5091" i="1"/>
  <c r="P5089" i="1"/>
  <c r="P5086" i="1"/>
  <c r="P5085" i="1"/>
  <c r="P5083" i="1"/>
  <c r="P5082" i="1"/>
  <c r="P5081" i="1"/>
  <c r="P5080" i="1"/>
  <c r="P5079" i="1"/>
  <c r="P5075" i="1"/>
  <c r="P5074" i="1"/>
  <c r="P5071" i="1"/>
  <c r="P5069" i="1"/>
  <c r="P5068" i="1"/>
  <c r="P5067" i="1"/>
  <c r="P5065" i="1"/>
  <c r="P5061" i="1"/>
  <c r="P5059" i="1"/>
  <c r="P5058" i="1"/>
  <c r="P5056" i="1"/>
  <c r="P5055" i="1"/>
  <c r="P5054" i="1"/>
  <c r="P5052" i="1"/>
  <c r="P5050" i="1"/>
  <c r="P5048" i="1"/>
  <c r="P5044" i="1"/>
  <c r="P5037" i="1"/>
  <c r="P5036" i="1"/>
  <c r="P5032" i="1"/>
  <c r="P5031" i="1"/>
  <c r="P5029" i="1"/>
  <c r="P5028" i="1"/>
  <c r="P5023" i="1"/>
  <c r="P5019" i="1"/>
  <c r="P5018" i="1"/>
  <c r="P5017" i="1"/>
  <c r="P5016" i="1"/>
  <c r="P5012" i="1"/>
  <c r="P5011" i="1"/>
  <c r="P5010" i="1"/>
  <c r="P5007" i="1"/>
  <c r="P5005" i="1"/>
  <c r="P5003" i="1"/>
  <c r="P5002" i="1"/>
  <c r="P4999" i="1"/>
  <c r="P4998" i="1"/>
  <c r="P4996" i="1"/>
  <c r="P4994" i="1"/>
  <c r="P4987" i="1"/>
  <c r="P4983" i="1"/>
  <c r="P4981" i="1"/>
  <c r="P4980" i="1"/>
  <c r="P4979" i="1"/>
  <c r="P4978" i="1"/>
  <c r="P4977" i="1"/>
  <c r="P4976" i="1"/>
  <c r="P4972" i="1"/>
  <c r="P4971" i="1"/>
  <c r="P4967" i="1"/>
  <c r="P4966" i="1"/>
  <c r="P4964" i="1"/>
  <c r="P4963" i="1"/>
  <c r="P4960" i="1"/>
  <c r="P4958" i="1"/>
  <c r="P4956" i="1"/>
  <c r="P4954" i="1"/>
  <c r="P4953" i="1"/>
  <c r="P4952" i="1"/>
  <c r="P4945" i="1"/>
  <c r="P4943" i="1"/>
  <c r="P4942" i="1"/>
  <c r="P4937" i="1"/>
  <c r="P4936" i="1"/>
  <c r="P4935" i="1"/>
  <c r="P4933" i="1"/>
  <c r="P4932" i="1"/>
  <c r="P4929" i="1"/>
  <c r="P4928" i="1"/>
  <c r="P4927" i="1"/>
  <c r="P4926" i="1"/>
  <c r="P4921" i="1"/>
  <c r="P4919" i="1"/>
  <c r="P4918" i="1"/>
  <c r="P4916" i="1"/>
  <c r="P4915" i="1"/>
  <c r="P4909" i="1"/>
  <c r="P4907" i="1"/>
  <c r="P4905" i="1"/>
  <c r="P4904" i="1"/>
  <c r="P4903" i="1"/>
  <c r="P4902" i="1"/>
  <c r="P4900" i="1"/>
  <c r="P4899" i="1"/>
  <c r="P4898" i="1"/>
  <c r="P4897" i="1"/>
  <c r="P4896" i="1"/>
  <c r="P4895" i="1"/>
  <c r="P4893" i="1"/>
  <c r="P4892" i="1"/>
  <c r="P4890" i="1"/>
  <c r="P4888" i="1"/>
  <c r="P4886" i="1"/>
  <c r="P4885" i="1"/>
  <c r="P4883" i="1"/>
  <c r="P4882" i="1"/>
  <c r="P4880" i="1"/>
  <c r="P4876" i="1"/>
  <c r="P4875" i="1"/>
  <c r="P4874" i="1"/>
  <c r="P4873" i="1"/>
  <c r="P4872" i="1"/>
  <c r="P4869" i="1"/>
  <c r="P4868" i="1"/>
  <c r="P4866" i="1"/>
  <c r="P4865" i="1"/>
  <c r="P4864" i="1"/>
  <c r="P4858" i="1"/>
  <c r="P4857" i="1"/>
  <c r="P4855" i="1"/>
  <c r="P4853" i="1"/>
  <c r="P4851" i="1"/>
  <c r="P4849" i="1"/>
  <c r="P4847" i="1"/>
  <c r="P4846" i="1"/>
  <c r="P4845" i="1"/>
  <c r="P4844" i="1"/>
  <c r="P4841" i="1"/>
  <c r="P4840" i="1"/>
  <c r="P4839" i="1"/>
  <c r="P4838" i="1"/>
  <c r="P4837" i="1"/>
  <c r="P4835" i="1"/>
  <c r="P4830" i="1"/>
  <c r="P4829" i="1"/>
  <c r="P4827" i="1"/>
  <c r="P4825" i="1"/>
  <c r="P4824" i="1"/>
  <c r="P4823" i="1"/>
  <c r="P4822" i="1"/>
  <c r="P4821" i="1"/>
  <c r="P4814" i="1"/>
  <c r="P4812" i="1"/>
  <c r="P4810" i="1"/>
  <c r="P4808" i="1"/>
  <c r="P4805" i="1"/>
  <c r="P4803" i="1"/>
  <c r="P4802" i="1"/>
  <c r="P4800" i="1"/>
  <c r="P4798" i="1"/>
  <c r="P4797" i="1"/>
  <c r="P4796" i="1"/>
  <c r="P4795" i="1"/>
  <c r="P4794" i="1"/>
  <c r="P4792" i="1"/>
  <c r="P4791" i="1"/>
  <c r="P4787" i="1"/>
  <c r="P4786" i="1"/>
  <c r="P4785" i="1"/>
  <c r="P4783" i="1"/>
  <c r="P4782" i="1"/>
  <c r="P4781" i="1"/>
  <c r="P4780" i="1"/>
  <c r="P4779" i="1"/>
  <c r="P4778" i="1"/>
  <c r="P4776" i="1"/>
  <c r="P4774" i="1"/>
  <c r="P4773" i="1"/>
  <c r="P4772" i="1"/>
  <c r="P4771" i="1"/>
  <c r="P4769" i="1"/>
  <c r="P4765" i="1"/>
  <c r="P4762" i="1"/>
  <c r="P4760" i="1"/>
  <c r="P4758" i="1"/>
  <c r="P4753" i="1"/>
  <c r="P4752" i="1"/>
  <c r="P4750" i="1"/>
  <c r="P4749" i="1"/>
  <c r="P4748" i="1"/>
  <c r="P4747" i="1"/>
  <c r="P4746" i="1"/>
  <c r="P4744" i="1"/>
  <c r="P4743" i="1"/>
  <c r="P4740" i="1"/>
  <c r="P4739" i="1"/>
  <c r="P4737" i="1"/>
  <c r="P4736" i="1"/>
  <c r="P4733" i="1"/>
  <c r="P4732" i="1"/>
  <c r="P4731" i="1"/>
  <c r="P4727" i="1"/>
  <c r="P4726" i="1"/>
  <c r="P4725" i="1"/>
  <c r="P4724" i="1"/>
  <c r="P4723" i="1"/>
  <c r="P4722" i="1"/>
  <c r="P4720" i="1"/>
  <c r="P4717" i="1"/>
  <c r="P4714" i="1"/>
  <c r="P4713" i="1"/>
  <c r="P4712" i="1"/>
  <c r="P4709" i="1"/>
  <c r="P4707" i="1"/>
  <c r="P4706" i="1"/>
  <c r="P4703" i="1"/>
  <c r="P4702" i="1"/>
  <c r="P4700" i="1"/>
  <c r="P4696" i="1"/>
  <c r="P4694" i="1"/>
  <c r="P4693" i="1"/>
  <c r="P4692" i="1"/>
  <c r="P4689" i="1"/>
  <c r="P4688" i="1"/>
  <c r="P4687" i="1"/>
  <c r="P4685" i="1"/>
  <c r="P4683" i="1"/>
  <c r="P4682" i="1"/>
  <c r="P4678" i="1"/>
  <c r="P4676" i="1"/>
  <c r="P4675" i="1"/>
  <c r="P4672" i="1"/>
  <c r="P4668" i="1"/>
  <c r="P4664" i="1"/>
  <c r="P4660" i="1"/>
  <c r="P4657" i="1"/>
  <c r="P4656" i="1"/>
  <c r="P4654" i="1"/>
  <c r="P4652" i="1"/>
  <c r="P4651" i="1"/>
  <c r="P4649" i="1"/>
  <c r="P4645" i="1"/>
  <c r="P4643" i="1"/>
  <c r="P4638" i="1"/>
  <c r="P4636" i="1"/>
  <c r="P4633" i="1"/>
  <c r="P4632" i="1"/>
  <c r="P4628" i="1"/>
  <c r="P4624" i="1"/>
  <c r="P4620" i="1"/>
  <c r="P4617" i="1"/>
  <c r="P4616" i="1"/>
  <c r="P4615" i="1"/>
  <c r="P4614" i="1"/>
  <c r="P4613" i="1"/>
  <c r="P4612" i="1"/>
  <c r="P4611" i="1"/>
  <c r="P4609" i="1"/>
  <c r="P4605" i="1"/>
  <c r="P4602" i="1"/>
  <c r="P4601" i="1"/>
  <c r="P4600" i="1"/>
  <c r="P4599" i="1"/>
  <c r="P4596" i="1"/>
  <c r="P4595" i="1"/>
  <c r="P4593" i="1"/>
  <c r="P4589" i="1"/>
  <c r="P4588" i="1"/>
  <c r="P4583" i="1"/>
  <c r="P4579" i="1"/>
  <c r="P4578" i="1"/>
  <c r="P4577" i="1"/>
  <c r="P4574" i="1"/>
  <c r="P4570" i="1"/>
  <c r="P4569" i="1"/>
  <c r="P4568" i="1"/>
  <c r="P4566" i="1"/>
  <c r="P4565" i="1"/>
  <c r="P4563" i="1"/>
  <c r="P4556" i="1"/>
  <c r="P4554" i="1"/>
  <c r="P4553" i="1"/>
  <c r="P4548" i="1"/>
  <c r="P4546" i="1"/>
  <c r="P4545" i="1"/>
  <c r="P4544" i="1"/>
  <c r="P4542" i="1"/>
  <c r="P4541" i="1"/>
  <c r="P4540" i="1"/>
  <c r="P4538" i="1"/>
  <c r="P4535" i="1"/>
  <c r="P4534" i="1"/>
  <c r="P4533" i="1"/>
  <c r="P4532" i="1"/>
  <c r="P4531" i="1"/>
  <c r="P4527" i="1"/>
  <c r="P4521" i="1"/>
  <c r="P4520" i="1"/>
  <c r="P4517" i="1"/>
  <c r="P4514" i="1"/>
  <c r="P4513" i="1"/>
  <c r="P4512" i="1"/>
  <c r="P4509" i="1"/>
  <c r="P4507" i="1"/>
  <c r="P4505" i="1"/>
  <c r="P4504" i="1"/>
  <c r="P4501" i="1"/>
  <c r="P4500" i="1"/>
  <c r="P4499" i="1"/>
  <c r="P4498" i="1"/>
  <c r="P4492" i="1"/>
  <c r="P4489" i="1"/>
  <c r="P4488" i="1"/>
  <c r="P4486" i="1"/>
  <c r="P4483" i="1"/>
  <c r="P4482" i="1"/>
  <c r="P4479" i="1"/>
  <c r="P4478" i="1"/>
  <c r="P4477" i="1"/>
  <c r="P4475" i="1"/>
  <c r="P4474" i="1"/>
  <c r="P4469" i="1"/>
  <c r="P4468" i="1"/>
  <c r="P4467" i="1"/>
  <c r="P4465" i="1"/>
  <c r="P4462" i="1"/>
  <c r="P4460" i="1"/>
  <c r="P4459" i="1"/>
  <c r="P4457" i="1"/>
  <c r="P4452" i="1"/>
  <c r="P4450" i="1"/>
  <c r="P4448" i="1"/>
  <c r="P4446" i="1"/>
  <c r="P4445" i="1"/>
  <c r="P4444" i="1"/>
  <c r="P4441" i="1"/>
  <c r="P4438" i="1"/>
  <c r="P4437" i="1"/>
  <c r="P4436" i="1"/>
  <c r="P4434" i="1"/>
  <c r="P4430" i="1"/>
  <c r="P4429" i="1"/>
  <c r="P4428" i="1"/>
  <c r="P4427" i="1"/>
  <c r="P4426" i="1"/>
  <c r="P4422" i="1"/>
  <c r="P4421" i="1"/>
  <c r="P4420" i="1"/>
  <c r="P4419" i="1"/>
  <c r="P4418" i="1"/>
  <c r="P4417" i="1"/>
  <c r="P4416" i="1"/>
  <c r="P4413" i="1"/>
  <c r="P4412" i="1"/>
  <c r="P4410" i="1"/>
  <c r="P4409" i="1"/>
  <c r="P4405" i="1"/>
  <c r="P4404" i="1"/>
  <c r="P4402" i="1"/>
  <c r="P4401" i="1"/>
  <c r="P4400" i="1"/>
  <c r="P4399" i="1"/>
  <c r="P4398" i="1"/>
  <c r="P4395" i="1"/>
  <c r="P4392" i="1"/>
  <c r="P4391" i="1"/>
  <c r="P4390" i="1"/>
  <c r="P4389" i="1"/>
  <c r="P4383" i="1"/>
  <c r="P4382" i="1"/>
  <c r="P4380" i="1"/>
  <c r="P4378" i="1"/>
  <c r="P4377" i="1"/>
  <c r="P4375" i="1"/>
  <c r="P4374" i="1"/>
  <c r="P4373" i="1"/>
  <c r="P4372" i="1"/>
  <c r="P4371" i="1"/>
  <c r="P4370" i="1"/>
  <c r="P4369" i="1"/>
  <c r="P4368" i="1"/>
  <c r="P4366" i="1"/>
  <c r="P4362" i="1"/>
  <c r="P4361" i="1"/>
  <c r="P4358" i="1"/>
  <c r="P4354" i="1"/>
  <c r="P4347" i="1"/>
  <c r="P4343" i="1"/>
  <c r="P4342" i="1"/>
  <c r="P4341" i="1"/>
  <c r="P4340" i="1"/>
  <c r="P4337" i="1"/>
  <c r="P4336" i="1"/>
  <c r="P4334" i="1"/>
  <c r="P4333" i="1"/>
  <c r="P4332" i="1"/>
  <c r="P4330" i="1"/>
  <c r="P4328" i="1"/>
  <c r="P4325" i="1"/>
  <c r="P4320" i="1"/>
  <c r="P4319" i="1"/>
  <c r="P4317" i="1"/>
  <c r="P4314" i="1"/>
  <c r="P4312" i="1"/>
  <c r="P4308" i="1"/>
  <c r="P4307" i="1"/>
  <c r="P4302" i="1"/>
  <c r="P4300" i="1"/>
  <c r="P4299" i="1"/>
  <c r="P4298" i="1"/>
  <c r="P4297" i="1"/>
  <c r="P4296" i="1"/>
  <c r="P4293" i="1"/>
  <c r="P4290" i="1"/>
  <c r="P4285" i="1"/>
  <c r="P4284" i="1"/>
  <c r="P4282" i="1"/>
  <c r="P4281" i="1"/>
  <c r="P4280" i="1"/>
  <c r="P4279" i="1"/>
  <c r="P4278" i="1"/>
  <c r="P4275" i="1"/>
  <c r="P4274" i="1"/>
  <c r="P4269" i="1"/>
  <c r="P4267" i="1"/>
  <c r="P4265" i="1"/>
  <c r="P4264" i="1"/>
  <c r="P4262" i="1"/>
  <c r="P4261" i="1"/>
  <c r="P4260" i="1"/>
  <c r="P4259" i="1"/>
  <c r="P4256" i="1"/>
  <c r="P4254" i="1"/>
  <c r="P4253" i="1"/>
  <c r="P4252" i="1"/>
  <c r="P4249" i="1"/>
  <c r="P4248" i="1"/>
  <c r="P4246" i="1"/>
  <c r="P4245" i="1"/>
  <c r="P4243" i="1"/>
  <c r="P4241" i="1"/>
  <c r="P4238" i="1"/>
  <c r="P4237" i="1"/>
  <c r="P4236" i="1"/>
  <c r="P4234" i="1"/>
  <c r="P4231" i="1"/>
  <c r="P4230" i="1"/>
  <c r="P4228" i="1"/>
  <c r="P4222" i="1"/>
  <c r="P4221" i="1"/>
  <c r="P4218" i="1"/>
  <c r="P4215" i="1"/>
  <c r="P4212" i="1"/>
  <c r="P4211" i="1"/>
  <c r="P4210" i="1"/>
  <c r="P4207" i="1"/>
  <c r="P4206" i="1"/>
  <c r="P4204" i="1"/>
  <c r="P4203" i="1"/>
  <c r="P4200" i="1"/>
  <c r="P4199" i="1"/>
  <c r="P4198" i="1"/>
  <c r="P4197" i="1"/>
  <c r="P4188" i="1"/>
  <c r="P4186" i="1"/>
  <c r="P4185" i="1"/>
  <c r="P4182" i="1"/>
  <c r="P4181" i="1"/>
  <c r="P4180" i="1"/>
  <c r="P4174" i="1"/>
  <c r="P4172" i="1"/>
  <c r="P4171" i="1"/>
  <c r="P4170" i="1"/>
  <c r="P4169" i="1"/>
  <c r="P4168" i="1"/>
  <c r="P4167" i="1"/>
  <c r="P4165" i="1"/>
  <c r="P4163" i="1"/>
  <c r="P4157" i="1"/>
  <c r="P4156" i="1"/>
  <c r="P4155" i="1"/>
  <c r="P4153" i="1"/>
  <c r="P4152" i="1"/>
  <c r="P4149" i="1"/>
  <c r="P4148" i="1"/>
  <c r="P4144" i="1"/>
  <c r="P4143" i="1"/>
  <c r="P4142" i="1"/>
  <c r="P4139" i="1"/>
  <c r="P4137" i="1"/>
  <c r="P4133" i="1"/>
  <c r="P4132" i="1"/>
  <c r="P4131" i="1"/>
  <c r="P4130" i="1"/>
  <c r="P4122" i="1"/>
  <c r="P4120" i="1"/>
  <c r="P4119" i="1"/>
  <c r="P4117" i="1"/>
  <c r="P4115" i="1"/>
  <c r="P4114" i="1"/>
  <c r="P4109" i="1"/>
  <c r="P4106" i="1"/>
  <c r="P4105" i="1"/>
  <c r="P4103" i="1"/>
  <c r="P4101" i="1"/>
  <c r="P4100" i="1"/>
  <c r="P4099" i="1"/>
  <c r="P4098" i="1"/>
  <c r="P4097" i="1"/>
  <c r="P4096" i="1"/>
  <c r="P4094" i="1"/>
  <c r="P4093" i="1"/>
  <c r="P4091" i="1"/>
  <c r="P4088" i="1"/>
  <c r="P4087" i="1"/>
  <c r="P4086" i="1"/>
  <c r="P4083" i="1"/>
  <c r="P4081" i="1"/>
  <c r="P4079" i="1"/>
  <c r="P4078" i="1"/>
  <c r="P4072" i="1"/>
  <c r="P4068" i="1"/>
  <c r="P4067" i="1"/>
  <c r="P4065" i="1"/>
  <c r="P4063" i="1"/>
  <c r="P4062" i="1"/>
  <c r="P4059" i="1"/>
  <c r="P4057" i="1"/>
  <c r="P4051" i="1"/>
  <c r="P4048" i="1"/>
  <c r="P4047" i="1"/>
  <c r="P4046" i="1"/>
  <c r="P4044" i="1"/>
  <c r="P4043" i="1"/>
  <c r="P4036" i="1"/>
  <c r="P4034" i="1"/>
  <c r="P4033" i="1"/>
  <c r="P4031" i="1"/>
  <c r="P4029" i="1"/>
  <c r="P4028" i="1"/>
  <c r="P4023" i="1"/>
  <c r="P4022" i="1"/>
  <c r="P4021" i="1"/>
  <c r="P4020" i="1"/>
  <c r="P4017" i="1"/>
  <c r="P4015" i="1"/>
  <c r="P4013" i="1"/>
  <c r="P4012" i="1"/>
  <c r="P4011" i="1"/>
  <c r="P4009" i="1"/>
  <c r="P4008" i="1"/>
  <c r="P4007" i="1"/>
  <c r="P4006" i="1"/>
  <c r="P4005" i="1"/>
  <c r="P4001" i="1"/>
  <c r="P3999" i="1"/>
  <c r="P3998" i="1"/>
  <c r="P3997" i="1"/>
  <c r="P3995" i="1"/>
  <c r="P3993" i="1"/>
  <c r="P3992" i="1"/>
  <c r="P3990" i="1"/>
  <c r="P3989" i="1"/>
  <c r="P3988" i="1"/>
  <c r="P3985" i="1"/>
  <c r="P3984" i="1"/>
  <c r="P3981" i="1"/>
  <c r="P3980" i="1"/>
  <c r="P3978" i="1"/>
  <c r="P3976" i="1"/>
  <c r="P3974" i="1"/>
  <c r="P3971" i="1"/>
  <c r="P3969" i="1"/>
  <c r="P3968" i="1"/>
  <c r="P3966" i="1"/>
  <c r="P3964" i="1"/>
  <c r="P3963" i="1"/>
  <c r="P3961" i="1"/>
  <c r="P3960" i="1"/>
  <c r="P3959" i="1"/>
  <c r="P3956" i="1"/>
  <c r="P3955" i="1"/>
  <c r="P3952" i="1"/>
  <c r="P3951" i="1"/>
  <c r="P3950" i="1"/>
  <c r="P3947" i="1"/>
  <c r="P3946" i="1"/>
  <c r="P3945" i="1"/>
  <c r="P3944" i="1"/>
  <c r="P3941" i="1"/>
  <c r="P3940" i="1"/>
  <c r="P3939" i="1"/>
  <c r="P3938" i="1"/>
  <c r="P3936" i="1"/>
  <c r="P3935" i="1"/>
  <c r="P3933" i="1"/>
  <c r="P3931" i="1"/>
  <c r="P3927" i="1"/>
  <c r="P3925" i="1"/>
  <c r="P3923" i="1"/>
  <c r="P3919" i="1"/>
  <c r="P3917" i="1"/>
  <c r="P3914" i="1"/>
  <c r="P3913" i="1"/>
  <c r="P3912" i="1"/>
  <c r="P3911" i="1"/>
  <c r="P3909" i="1"/>
  <c r="P3907" i="1"/>
  <c r="P3905" i="1"/>
  <c r="P3903" i="1"/>
  <c r="P3902" i="1"/>
  <c r="P3898" i="1"/>
  <c r="P3895" i="1"/>
  <c r="P3891" i="1"/>
  <c r="P3885" i="1"/>
  <c r="P3881" i="1"/>
  <c r="P3878" i="1"/>
  <c r="P3877" i="1"/>
  <c r="P3876" i="1"/>
  <c r="P3874" i="1"/>
  <c r="P3873" i="1"/>
  <c r="P3872" i="1"/>
  <c r="P3871" i="1"/>
  <c r="P3868" i="1"/>
  <c r="P3867" i="1"/>
  <c r="P3866" i="1"/>
  <c r="P3865" i="1"/>
  <c r="P3864" i="1"/>
  <c r="P3860" i="1"/>
  <c r="P3858" i="1"/>
  <c r="P3857" i="1"/>
  <c r="P3853" i="1"/>
  <c r="P3852" i="1"/>
  <c r="P3851" i="1"/>
  <c r="P3846" i="1"/>
  <c r="P3845" i="1"/>
  <c r="P3844" i="1"/>
  <c r="P3843" i="1"/>
  <c r="P3839" i="1"/>
  <c r="P3837" i="1"/>
  <c r="P3836" i="1"/>
  <c r="P3835" i="1"/>
  <c r="P3832" i="1"/>
  <c r="P3831" i="1"/>
  <c r="P3829" i="1"/>
  <c r="P3828" i="1"/>
  <c r="P3827" i="1"/>
  <c r="P3826" i="1"/>
  <c r="P3825" i="1"/>
  <c r="P3823" i="1"/>
  <c r="P3822" i="1"/>
  <c r="P3821" i="1"/>
  <c r="P3818" i="1"/>
  <c r="P3816" i="1"/>
  <c r="P3814" i="1"/>
  <c r="P3813" i="1"/>
  <c r="P3811" i="1"/>
  <c r="P3810" i="1"/>
  <c r="P3809" i="1"/>
  <c r="P3808" i="1"/>
  <c r="P3806" i="1"/>
  <c r="P3802" i="1"/>
  <c r="P3800" i="1"/>
  <c r="P3799" i="1"/>
  <c r="P3796" i="1"/>
  <c r="P3793" i="1"/>
  <c r="P3792" i="1"/>
  <c r="P3790" i="1"/>
  <c r="P3789" i="1"/>
  <c r="P3787" i="1"/>
  <c r="P3784" i="1"/>
  <c r="P3783" i="1"/>
  <c r="P3782" i="1"/>
  <c r="P3774" i="1"/>
  <c r="P3771" i="1"/>
  <c r="P3770" i="1"/>
  <c r="P3769" i="1"/>
  <c r="P3767" i="1"/>
  <c r="P3765" i="1"/>
  <c r="P3762" i="1"/>
  <c r="P3760" i="1"/>
  <c r="P3759" i="1"/>
  <c r="P3758" i="1"/>
  <c r="P3757" i="1"/>
  <c r="P3756" i="1"/>
  <c r="P3754" i="1"/>
  <c r="P3750" i="1"/>
  <c r="P3749" i="1"/>
  <c r="P3747" i="1"/>
  <c r="P3746" i="1"/>
  <c r="P3745" i="1"/>
  <c r="P3737" i="1"/>
  <c r="P3736" i="1"/>
  <c r="P3734" i="1"/>
  <c r="P3732" i="1"/>
  <c r="P3730" i="1"/>
  <c r="P3729" i="1"/>
  <c r="P3728" i="1"/>
  <c r="P3726" i="1"/>
  <c r="P3725" i="1"/>
  <c r="P3722" i="1"/>
  <c r="P3721" i="1"/>
  <c r="P3720" i="1"/>
  <c r="P3719" i="1"/>
  <c r="P3718" i="1"/>
  <c r="P3717" i="1"/>
  <c r="P3712" i="1"/>
  <c r="P3710" i="1"/>
  <c r="P3709" i="1"/>
  <c r="P3704" i="1"/>
  <c r="P3701" i="1"/>
  <c r="P3697" i="1"/>
  <c r="P3696" i="1"/>
  <c r="P3695" i="1"/>
  <c r="P3691" i="1"/>
  <c r="P3690" i="1"/>
  <c r="P3689" i="1"/>
  <c r="P3685" i="1"/>
  <c r="P3683" i="1"/>
  <c r="P3681" i="1"/>
  <c r="P3679" i="1"/>
  <c r="P3678" i="1"/>
  <c r="P3677" i="1"/>
  <c r="P3675" i="1"/>
  <c r="P3673" i="1"/>
  <c r="P3672" i="1"/>
  <c r="P3671" i="1"/>
  <c r="P3670" i="1"/>
  <c r="P3669" i="1"/>
  <c r="P3667" i="1"/>
  <c r="P3665" i="1"/>
  <c r="P3664" i="1"/>
  <c r="P3658" i="1"/>
  <c r="P3657" i="1"/>
  <c r="P3656" i="1"/>
  <c r="P3655" i="1"/>
  <c r="P3653" i="1"/>
  <c r="P3649" i="1"/>
  <c r="P3648" i="1"/>
  <c r="P3647" i="1"/>
  <c r="P3645" i="1"/>
  <c r="P3644" i="1"/>
  <c r="P3642" i="1"/>
  <c r="P3641" i="1"/>
  <c r="P3640" i="1"/>
  <c r="P3639" i="1"/>
  <c r="P3637" i="1"/>
  <c r="P3636" i="1"/>
  <c r="P3635" i="1"/>
  <c r="P3634" i="1"/>
  <c r="P3633" i="1"/>
  <c r="P3628" i="1"/>
  <c r="P3627" i="1"/>
  <c r="P3626" i="1"/>
  <c r="P3624" i="1"/>
  <c r="P3623" i="1"/>
  <c r="P3621" i="1"/>
  <c r="P3617" i="1"/>
  <c r="P3616" i="1"/>
  <c r="P3614" i="1"/>
  <c r="P3613" i="1"/>
  <c r="P3609" i="1"/>
  <c r="P3607" i="1"/>
  <c r="P3606" i="1"/>
  <c r="P3605" i="1"/>
  <c r="P3604" i="1"/>
  <c r="P3602" i="1"/>
  <c r="P3600" i="1"/>
  <c r="P3598" i="1"/>
  <c r="P3596" i="1"/>
  <c r="P3593" i="1"/>
  <c r="P3591" i="1"/>
  <c r="P3590" i="1"/>
  <c r="P3588" i="1"/>
  <c r="P3587" i="1"/>
  <c r="P3586" i="1"/>
  <c r="P3584" i="1"/>
  <c r="P3582" i="1"/>
  <c r="P3579" i="1"/>
  <c r="P3578" i="1"/>
  <c r="P3577" i="1"/>
  <c r="P3572" i="1"/>
  <c r="P3566" i="1"/>
  <c r="P3565" i="1"/>
  <c r="P3564" i="1"/>
  <c r="P3562" i="1"/>
  <c r="P3561" i="1"/>
  <c r="P3560" i="1"/>
  <c r="P3559" i="1"/>
  <c r="P3558" i="1"/>
  <c r="P3556" i="1"/>
  <c r="P3553" i="1"/>
  <c r="P3550" i="1"/>
  <c r="P3549" i="1"/>
  <c r="P3548" i="1"/>
  <c r="P3547" i="1"/>
  <c r="P3545" i="1"/>
  <c r="P3544" i="1"/>
  <c r="P3542" i="1"/>
  <c r="P3541" i="1"/>
  <c r="P3539" i="1"/>
  <c r="P3538" i="1"/>
  <c r="P3537" i="1"/>
  <c r="P3536" i="1"/>
  <c r="P3535" i="1"/>
  <c r="P3534" i="1"/>
  <c r="P3532" i="1"/>
  <c r="P3531" i="1"/>
  <c r="P3527" i="1"/>
  <c r="P3526" i="1"/>
  <c r="P3525" i="1"/>
  <c r="P3524" i="1"/>
  <c r="P3523" i="1"/>
  <c r="P3522" i="1"/>
  <c r="P3521" i="1"/>
  <c r="P3520" i="1"/>
  <c r="P3519" i="1"/>
  <c r="P3518" i="1"/>
  <c r="P3513" i="1"/>
  <c r="P3512" i="1"/>
  <c r="P3511" i="1"/>
  <c r="P3509" i="1"/>
  <c r="P3505" i="1"/>
  <c r="P3502" i="1"/>
  <c r="P3500" i="1"/>
  <c r="P3497" i="1"/>
  <c r="P3492" i="1"/>
  <c r="P3491" i="1"/>
  <c r="P3490" i="1"/>
  <c r="P3489" i="1"/>
  <c r="P3488" i="1"/>
  <c r="P3484" i="1"/>
  <c r="P3482" i="1"/>
  <c r="P3481" i="1"/>
  <c r="P3480" i="1"/>
  <c r="P3472" i="1"/>
  <c r="P3471" i="1"/>
  <c r="P3468" i="1"/>
  <c r="P3466" i="1"/>
  <c r="P3463" i="1"/>
  <c r="P3462" i="1"/>
  <c r="P3457" i="1"/>
  <c r="P3455" i="1"/>
  <c r="P3452" i="1"/>
  <c r="P3451" i="1"/>
  <c r="P3444" i="1"/>
  <c r="P3442" i="1"/>
  <c r="P3438" i="1"/>
  <c r="P3437" i="1"/>
  <c r="P3435" i="1"/>
  <c r="P3425" i="1"/>
  <c r="P3421" i="1"/>
  <c r="P3420" i="1"/>
  <c r="P3418" i="1"/>
  <c r="P3415" i="1"/>
  <c r="P3414" i="1"/>
  <c r="P3413" i="1"/>
  <c r="P3412" i="1"/>
  <c r="P3411" i="1"/>
  <c r="P3410" i="1"/>
  <c r="P3405" i="1"/>
  <c r="P3403" i="1"/>
  <c r="P3402" i="1"/>
  <c r="P3400" i="1"/>
  <c r="P3395" i="1"/>
  <c r="P3392" i="1"/>
  <c r="P3390" i="1"/>
  <c r="P3388" i="1"/>
  <c r="P3386" i="1"/>
  <c r="P3385" i="1"/>
  <c r="P3384" i="1"/>
  <c r="P3383" i="1"/>
  <c r="P3382" i="1"/>
  <c r="P3380" i="1"/>
  <c r="P3379" i="1"/>
  <c r="P3374" i="1"/>
  <c r="P3372" i="1"/>
  <c r="P3370" i="1"/>
  <c r="P3369" i="1"/>
  <c r="P3368" i="1"/>
  <c r="P3365" i="1"/>
  <c r="P3363" i="1"/>
  <c r="P3359" i="1"/>
  <c r="P3357" i="1"/>
  <c r="P3356" i="1"/>
  <c r="P3353" i="1"/>
  <c r="P3352" i="1"/>
  <c r="P3351" i="1"/>
  <c r="P3350" i="1"/>
  <c r="P3349" i="1"/>
  <c r="P3348" i="1"/>
  <c r="P3346" i="1"/>
  <c r="P3345" i="1"/>
  <c r="P3335" i="1"/>
  <c r="P3334" i="1"/>
  <c r="P3330" i="1"/>
  <c r="P3323" i="1"/>
  <c r="P3319" i="1"/>
  <c r="P3318" i="1"/>
  <c r="P3316" i="1"/>
  <c r="P3315" i="1"/>
  <c r="P3311" i="1"/>
  <c r="P3310" i="1"/>
  <c r="P3309" i="1"/>
  <c r="P3308" i="1"/>
  <c r="P3307" i="1"/>
  <c r="P3306" i="1"/>
  <c r="P3305" i="1"/>
  <c r="P3302" i="1"/>
  <c r="P3300" i="1"/>
  <c r="P3299" i="1"/>
  <c r="P3297" i="1"/>
  <c r="P3294" i="1"/>
  <c r="P3292" i="1"/>
  <c r="P3291" i="1"/>
  <c r="P3288" i="1"/>
  <c r="P3287" i="1"/>
  <c r="P3286" i="1"/>
  <c r="P3283" i="1"/>
  <c r="P3282" i="1"/>
  <c r="P3280" i="1"/>
  <c r="P3279" i="1"/>
  <c r="P3273" i="1"/>
  <c r="P3272" i="1"/>
  <c r="P3268" i="1"/>
  <c r="P3267" i="1"/>
  <c r="P3265" i="1"/>
  <c r="P3264" i="1"/>
  <c r="P3262" i="1"/>
  <c r="P3260" i="1"/>
  <c r="P3259" i="1"/>
  <c r="P3257" i="1"/>
  <c r="P3256" i="1"/>
  <c r="P3255" i="1"/>
  <c r="P3253" i="1"/>
  <c r="P3249" i="1"/>
  <c r="P3247" i="1"/>
  <c r="P3243" i="1"/>
  <c r="P3242" i="1"/>
  <c r="P3238" i="1"/>
  <c r="P3237" i="1"/>
  <c r="P3236" i="1"/>
  <c r="P3235" i="1"/>
  <c r="P3234" i="1"/>
  <c r="P3231" i="1"/>
  <c r="P3230" i="1"/>
  <c r="P3229" i="1"/>
  <c r="P3228" i="1"/>
  <c r="P3226" i="1"/>
  <c r="P3225" i="1"/>
  <c r="P3224" i="1"/>
  <c r="P3223" i="1"/>
  <c r="P3219" i="1"/>
  <c r="P3218" i="1"/>
  <c r="P3217" i="1"/>
  <c r="P3216" i="1"/>
  <c r="P3214" i="1"/>
  <c r="P3212" i="1"/>
  <c r="P3210" i="1"/>
  <c r="P3204" i="1"/>
  <c r="P3201" i="1"/>
  <c r="P3200" i="1"/>
  <c r="P3196" i="1"/>
  <c r="P3195" i="1"/>
  <c r="P3192" i="1"/>
  <c r="P3189" i="1"/>
  <c r="P3188" i="1"/>
  <c r="P3185" i="1"/>
  <c r="P3184" i="1"/>
  <c r="P3183" i="1"/>
  <c r="P3182" i="1"/>
  <c r="P3177" i="1"/>
  <c r="P3176" i="1"/>
  <c r="P3175" i="1"/>
  <c r="P3174" i="1"/>
  <c r="P3173" i="1"/>
  <c r="P3171" i="1"/>
  <c r="P3169" i="1"/>
  <c r="P3166" i="1"/>
  <c r="P3164" i="1"/>
  <c r="P3163" i="1"/>
  <c r="P3162" i="1"/>
  <c r="P3161" i="1"/>
  <c r="P3159" i="1"/>
  <c r="P3156" i="1"/>
  <c r="P3155" i="1"/>
  <c r="P3153" i="1"/>
  <c r="P3151" i="1"/>
  <c r="P3147" i="1"/>
  <c r="P3146" i="1"/>
  <c r="P3142" i="1"/>
  <c r="P3141" i="1"/>
  <c r="P3136" i="1"/>
  <c r="P3129" i="1"/>
  <c r="P3125" i="1"/>
  <c r="P3124" i="1"/>
  <c r="P3123" i="1"/>
  <c r="P3122" i="1"/>
  <c r="P3121" i="1"/>
  <c r="P3120" i="1"/>
  <c r="P3119" i="1"/>
  <c r="P3116" i="1"/>
  <c r="P3115" i="1"/>
  <c r="P3113" i="1"/>
  <c r="P3109" i="1"/>
  <c r="P3107" i="1"/>
  <c r="P3106" i="1"/>
  <c r="P3105" i="1"/>
  <c r="P3102" i="1"/>
  <c r="P3101" i="1"/>
  <c r="P3100" i="1"/>
  <c r="P3099" i="1"/>
  <c r="P3096" i="1"/>
  <c r="P3094" i="1"/>
  <c r="P3092" i="1"/>
  <c r="P3091" i="1"/>
  <c r="P3089" i="1"/>
  <c r="P3088" i="1"/>
  <c r="P3084" i="1"/>
  <c r="P3080" i="1"/>
  <c r="P3079" i="1"/>
  <c r="P3075" i="1"/>
  <c r="P3074" i="1"/>
  <c r="P3070" i="1"/>
  <c r="P3068" i="1"/>
  <c r="P3067" i="1"/>
  <c r="P3063" i="1"/>
  <c r="P3062" i="1"/>
  <c r="P3060" i="1"/>
  <c r="P3059" i="1"/>
  <c r="P3055" i="1"/>
  <c r="P3054" i="1"/>
  <c r="P3053" i="1"/>
  <c r="P3052" i="1"/>
  <c r="P3051" i="1"/>
  <c r="P3050" i="1"/>
  <c r="P3049" i="1"/>
  <c r="P3048" i="1"/>
  <c r="P3045" i="1"/>
  <c r="P3044" i="1"/>
  <c r="P3042" i="1"/>
  <c r="P3040" i="1"/>
  <c r="P3038" i="1"/>
  <c r="P3037" i="1"/>
  <c r="P3036" i="1"/>
  <c r="P3035" i="1"/>
  <c r="P3033" i="1"/>
  <c r="P3032" i="1"/>
  <c r="P3027" i="1"/>
  <c r="P3026" i="1"/>
  <c r="P3025" i="1"/>
  <c r="P3023" i="1"/>
  <c r="P3022" i="1"/>
  <c r="P3020" i="1"/>
  <c r="P3019" i="1"/>
  <c r="P3017" i="1"/>
  <c r="P3015" i="1"/>
  <c r="P3014" i="1"/>
  <c r="P3013" i="1"/>
  <c r="P3011" i="1"/>
  <c r="P3009" i="1"/>
  <c r="P3004" i="1"/>
  <c r="P3000" i="1"/>
  <c r="P2999" i="1"/>
  <c r="P2998" i="1"/>
  <c r="P2996" i="1"/>
  <c r="P2995" i="1"/>
  <c r="P2992" i="1"/>
  <c r="P2988" i="1"/>
  <c r="P2983" i="1"/>
  <c r="P2982" i="1"/>
  <c r="P2979" i="1"/>
  <c r="P2977" i="1"/>
  <c r="P2976" i="1"/>
  <c r="P2973" i="1"/>
  <c r="P2972" i="1"/>
  <c r="P2964" i="1"/>
  <c r="P2963" i="1"/>
  <c r="P2962" i="1"/>
  <c r="P2960" i="1"/>
  <c r="P2955" i="1"/>
  <c r="P2950" i="1"/>
  <c r="P2947" i="1"/>
  <c r="P2944" i="1"/>
  <c r="P2942" i="1"/>
  <c r="P2941" i="1"/>
  <c r="P2937" i="1"/>
  <c r="P2934" i="1"/>
  <c r="P2931" i="1"/>
  <c r="P2926" i="1"/>
  <c r="P2925" i="1"/>
  <c r="P2922" i="1"/>
  <c r="P2921" i="1"/>
  <c r="P2920" i="1"/>
  <c r="P2916" i="1"/>
  <c r="P2913" i="1"/>
  <c r="P2912" i="1"/>
  <c r="P2911" i="1"/>
  <c r="P2910" i="1"/>
  <c r="P2909" i="1"/>
  <c r="P2907" i="1"/>
  <c r="P2905" i="1"/>
  <c r="P2904" i="1"/>
  <c r="P2902" i="1"/>
  <c r="P2901" i="1"/>
  <c r="P2900" i="1"/>
  <c r="P2899" i="1"/>
  <c r="P2896" i="1"/>
  <c r="P2892" i="1"/>
  <c r="P2889" i="1"/>
  <c r="P2886" i="1"/>
  <c r="P2885" i="1"/>
  <c r="P2884" i="1"/>
  <c r="P2882" i="1"/>
  <c r="P2881" i="1"/>
  <c r="P2879" i="1"/>
  <c r="P2877" i="1"/>
  <c r="P2875" i="1"/>
  <c r="P2871" i="1"/>
  <c r="P2870" i="1"/>
  <c r="P2866" i="1"/>
  <c r="P2863" i="1"/>
  <c r="P2861" i="1"/>
  <c r="P2860" i="1"/>
  <c r="P2859" i="1"/>
  <c r="P2858" i="1"/>
  <c r="P2856" i="1"/>
  <c r="P2854" i="1"/>
  <c r="P2853" i="1"/>
  <c r="P2851" i="1"/>
  <c r="P2849" i="1"/>
  <c r="P2847" i="1"/>
  <c r="P2842" i="1"/>
  <c r="P2841" i="1"/>
  <c r="P2839" i="1"/>
  <c r="P2836" i="1"/>
  <c r="P2835" i="1"/>
  <c r="P2834" i="1"/>
  <c r="P2832" i="1"/>
  <c r="P2831" i="1"/>
  <c r="P2830" i="1"/>
  <c r="P2829" i="1"/>
  <c r="P2826" i="1"/>
  <c r="P2825" i="1"/>
  <c r="P2823" i="1"/>
  <c r="P2821" i="1"/>
  <c r="P2820" i="1"/>
  <c r="P2819" i="1"/>
  <c r="P2815" i="1"/>
  <c r="P2812" i="1"/>
  <c r="P2810" i="1"/>
  <c r="P2809" i="1"/>
  <c r="P2801" i="1"/>
  <c r="P2798" i="1"/>
  <c r="P2796" i="1"/>
  <c r="P2795" i="1"/>
  <c r="P2789" i="1"/>
  <c r="P2787" i="1"/>
  <c r="P2782" i="1"/>
  <c r="P2781" i="1"/>
  <c r="P2780" i="1"/>
  <c r="P2779" i="1"/>
  <c r="P2778" i="1"/>
  <c r="P2777" i="1"/>
  <c r="P2775" i="1"/>
  <c r="P2773" i="1"/>
  <c r="P2772" i="1"/>
  <c r="P2769" i="1"/>
  <c r="P2766" i="1"/>
  <c r="P2765" i="1"/>
  <c r="P2763" i="1"/>
  <c r="P2762" i="1"/>
  <c r="P2761" i="1"/>
  <c r="P2758" i="1"/>
  <c r="P2757" i="1"/>
  <c r="P2755" i="1"/>
  <c r="P2754" i="1"/>
  <c r="P2752" i="1"/>
  <c r="P2749" i="1"/>
  <c r="P2745" i="1"/>
  <c r="P2744" i="1"/>
  <c r="P2743" i="1"/>
  <c r="P2742" i="1"/>
  <c r="P2741" i="1"/>
  <c r="P2734" i="1"/>
  <c r="P2733" i="1"/>
  <c r="P2731" i="1"/>
  <c r="P2730" i="1"/>
  <c r="P2729" i="1"/>
  <c r="P2728" i="1"/>
  <c r="P2727" i="1"/>
  <c r="P2726" i="1"/>
  <c r="P2725" i="1"/>
  <c r="P2721" i="1"/>
  <c r="P2717" i="1"/>
  <c r="P2716" i="1"/>
  <c r="P2715" i="1"/>
  <c r="P2714" i="1"/>
  <c r="P2711" i="1"/>
  <c r="P2710" i="1"/>
  <c r="P2709" i="1"/>
  <c r="P2708" i="1"/>
  <c r="P2705" i="1"/>
  <c r="P2704" i="1"/>
  <c r="P2699" i="1"/>
  <c r="P2695" i="1"/>
  <c r="P2694" i="1"/>
  <c r="P2691" i="1"/>
  <c r="P2689" i="1"/>
  <c r="P2688" i="1"/>
  <c r="P2687" i="1"/>
  <c r="P2686" i="1"/>
  <c r="P2685" i="1"/>
  <c r="P2684" i="1"/>
  <c r="P2682" i="1"/>
  <c r="P2680" i="1"/>
  <c r="P2679" i="1"/>
  <c r="P2678" i="1"/>
  <c r="P2677" i="1"/>
  <c r="P2675" i="1"/>
  <c r="P2673" i="1"/>
  <c r="P2671" i="1"/>
  <c r="P2668" i="1"/>
  <c r="P2667" i="1"/>
  <c r="P2664" i="1"/>
  <c r="P2662" i="1"/>
  <c r="P2660" i="1"/>
  <c r="P2657" i="1"/>
  <c r="P2655" i="1"/>
  <c r="P2654" i="1"/>
  <c r="P2653" i="1"/>
  <c r="P2652" i="1"/>
  <c r="P2651" i="1"/>
  <c r="P2650" i="1"/>
  <c r="P2647" i="1"/>
  <c r="P2646" i="1"/>
  <c r="P2643" i="1"/>
  <c r="P2642" i="1"/>
  <c r="P2635" i="1"/>
  <c r="P2634" i="1"/>
  <c r="P2631" i="1"/>
  <c r="P2628" i="1"/>
  <c r="P2626" i="1"/>
  <c r="P2624" i="1"/>
  <c r="P2621" i="1"/>
  <c r="P2619" i="1"/>
  <c r="P2618" i="1"/>
  <c r="P2617" i="1"/>
  <c r="P2616" i="1"/>
  <c r="P2614" i="1"/>
  <c r="P2613" i="1"/>
  <c r="P2611" i="1"/>
  <c r="P2609" i="1"/>
  <c r="P2608" i="1"/>
  <c r="P2606" i="1"/>
  <c r="P2605" i="1"/>
  <c r="P2603" i="1"/>
  <c r="P2601" i="1"/>
  <c r="P2600" i="1"/>
  <c r="P2598" i="1"/>
  <c r="P2596" i="1"/>
  <c r="P2590" i="1"/>
  <c r="P2588" i="1"/>
  <c r="P2585" i="1"/>
  <c r="P2582" i="1"/>
  <c r="P2580" i="1"/>
  <c r="P2576" i="1"/>
  <c r="P2575" i="1"/>
  <c r="P2574" i="1"/>
  <c r="P2572" i="1"/>
  <c r="P2569" i="1"/>
  <c r="P2568" i="1"/>
  <c r="P2567" i="1"/>
  <c r="P2566" i="1"/>
  <c r="P2565" i="1"/>
  <c r="P2564" i="1"/>
  <c r="P2560" i="1"/>
  <c r="P2559" i="1"/>
  <c r="P2556" i="1"/>
  <c r="P2553" i="1"/>
  <c r="P2552" i="1"/>
  <c r="P2551" i="1"/>
  <c r="P2550" i="1"/>
  <c r="P2549" i="1"/>
  <c r="P2548" i="1"/>
  <c r="P2547" i="1"/>
  <c r="P2546" i="1"/>
  <c r="P2539" i="1"/>
  <c r="P2535" i="1"/>
  <c r="P2534" i="1"/>
  <c r="P2530" i="1"/>
  <c r="P2528" i="1"/>
  <c r="P2527" i="1"/>
  <c r="P2525" i="1"/>
  <c r="P2524" i="1"/>
  <c r="P2523" i="1"/>
  <c r="P2519" i="1"/>
  <c r="P2518" i="1"/>
  <c r="P2514" i="1"/>
  <c r="P2512" i="1"/>
  <c r="P2509" i="1"/>
  <c r="P2507" i="1"/>
  <c r="P2506" i="1"/>
  <c r="P2501" i="1"/>
  <c r="P2495" i="1"/>
  <c r="P2493" i="1"/>
  <c r="P2492" i="1"/>
  <c r="P2491" i="1"/>
  <c r="P2488" i="1"/>
  <c r="P2486" i="1"/>
  <c r="P2485" i="1"/>
  <c r="P2482" i="1"/>
  <c r="P2480" i="1"/>
  <c r="P2478" i="1"/>
  <c r="P2472" i="1"/>
  <c r="P2470" i="1"/>
  <c r="P2469" i="1"/>
  <c r="P2468" i="1"/>
  <c r="P2467" i="1"/>
  <c r="P2461" i="1"/>
  <c r="P2460" i="1"/>
  <c r="P2458" i="1"/>
  <c r="P2457" i="1"/>
  <c r="P2455" i="1"/>
  <c r="P2452" i="1"/>
  <c r="P2451" i="1"/>
  <c r="P2450" i="1"/>
  <c r="P2449" i="1"/>
  <c r="P2448" i="1"/>
  <c r="P2447" i="1"/>
  <c r="P2446" i="1"/>
  <c r="P2441" i="1"/>
  <c r="P2439" i="1"/>
  <c r="P2438" i="1"/>
  <c r="P2437" i="1"/>
  <c r="P2435" i="1"/>
  <c r="P2430" i="1"/>
  <c r="P2428" i="1"/>
  <c r="P2426" i="1"/>
  <c r="P2425" i="1"/>
  <c r="P2423" i="1"/>
  <c r="P2422" i="1"/>
  <c r="P2421" i="1"/>
  <c r="P2420" i="1"/>
  <c r="P2419" i="1"/>
  <c r="P2418" i="1"/>
  <c r="P2415" i="1"/>
  <c r="P2414" i="1"/>
  <c r="P2413" i="1"/>
  <c r="P2411" i="1"/>
  <c r="P2409" i="1"/>
  <c r="P2408" i="1"/>
  <c r="P2405" i="1"/>
  <c r="P2404" i="1"/>
  <c r="P2403" i="1"/>
  <c r="P2402" i="1"/>
  <c r="P2399" i="1"/>
  <c r="P2398" i="1"/>
  <c r="P2397" i="1"/>
  <c r="P2395" i="1"/>
  <c r="P2394" i="1"/>
  <c r="P2393" i="1"/>
  <c r="P2392" i="1"/>
  <c r="P2388" i="1"/>
  <c r="P2386" i="1"/>
  <c r="P2385" i="1"/>
  <c r="P2380" i="1"/>
  <c r="P2378" i="1"/>
  <c r="P2377" i="1"/>
  <c r="P2375" i="1"/>
  <c r="P2370" i="1"/>
  <c r="P2368" i="1"/>
  <c r="P2367" i="1"/>
  <c r="P2365" i="1"/>
  <c r="P2364" i="1"/>
  <c r="P2363" i="1"/>
  <c r="P2362" i="1"/>
  <c r="P2361" i="1"/>
  <c r="P2359" i="1"/>
  <c r="P2357" i="1"/>
  <c r="P2351" i="1"/>
  <c r="P2349" i="1"/>
  <c r="P2345" i="1"/>
  <c r="P2344" i="1"/>
  <c r="P2343" i="1"/>
  <c r="P2341" i="1"/>
  <c r="P2340" i="1"/>
  <c r="P2339" i="1"/>
  <c r="P2338" i="1"/>
  <c r="P2337" i="1"/>
  <c r="P2336" i="1"/>
  <c r="P2333" i="1"/>
  <c r="P2332" i="1"/>
  <c r="P2331" i="1"/>
  <c r="P2329" i="1"/>
  <c r="P2325" i="1"/>
  <c r="P2321" i="1"/>
  <c r="P2320" i="1"/>
  <c r="P2319" i="1"/>
  <c r="P2318" i="1"/>
  <c r="P2317" i="1"/>
  <c r="P2311" i="1"/>
  <c r="P2310" i="1"/>
  <c r="P2308" i="1"/>
  <c r="P2307" i="1"/>
  <c r="P2305" i="1"/>
  <c r="P2301" i="1"/>
  <c r="P2300" i="1"/>
  <c r="P2299" i="1"/>
  <c r="P2298" i="1"/>
  <c r="P2297" i="1"/>
  <c r="P2296" i="1"/>
  <c r="P2294" i="1"/>
  <c r="P2293" i="1"/>
  <c r="P2291" i="1"/>
  <c r="P2290" i="1"/>
  <c r="P2289" i="1"/>
  <c r="P2287" i="1"/>
  <c r="P2286" i="1"/>
  <c r="P2285" i="1"/>
  <c r="P2284" i="1"/>
  <c r="P2283" i="1"/>
  <c r="P2282" i="1"/>
  <c r="P2281" i="1"/>
  <c r="P2274" i="1"/>
  <c r="P2273" i="1"/>
  <c r="P2272" i="1"/>
  <c r="P2270" i="1"/>
  <c r="P2265" i="1"/>
  <c r="P2261" i="1"/>
  <c r="P2260" i="1"/>
  <c r="P2259" i="1"/>
  <c r="P2252" i="1"/>
  <c r="P2251" i="1"/>
  <c r="P2248" i="1"/>
  <c r="P2243" i="1"/>
  <c r="P2241" i="1"/>
  <c r="P2240" i="1"/>
  <c r="P2239" i="1"/>
  <c r="P2233" i="1"/>
  <c r="P2231" i="1"/>
  <c r="P2230" i="1"/>
  <c r="P2228" i="1"/>
  <c r="P2227" i="1"/>
  <c r="P2226" i="1"/>
  <c r="P2225" i="1"/>
  <c r="P2224" i="1"/>
  <c r="P2221" i="1"/>
  <c r="P2219" i="1"/>
  <c r="P2217" i="1"/>
  <c r="P2214" i="1"/>
  <c r="P2210" i="1"/>
  <c r="P2208" i="1"/>
  <c r="P2205" i="1"/>
  <c r="P2204" i="1"/>
  <c r="P2203" i="1"/>
  <c r="P2201" i="1"/>
  <c r="P2198" i="1"/>
  <c r="P2197" i="1"/>
  <c r="P2196" i="1"/>
  <c r="P2192" i="1"/>
  <c r="P2185" i="1"/>
  <c r="P2184" i="1"/>
  <c r="P2183" i="1"/>
  <c r="P2182" i="1"/>
  <c r="P2178" i="1"/>
  <c r="P2176" i="1"/>
  <c r="P2174" i="1"/>
  <c r="P2173" i="1"/>
  <c r="P2171" i="1"/>
  <c r="P2169" i="1"/>
  <c r="P2166" i="1"/>
  <c r="P2164" i="1"/>
  <c r="P2160" i="1"/>
  <c r="P2159" i="1"/>
  <c r="P2158" i="1"/>
  <c r="P2157" i="1"/>
  <c r="P2156" i="1"/>
  <c r="P2153" i="1"/>
  <c r="P2152" i="1"/>
  <c r="P2149" i="1"/>
  <c r="P2148" i="1"/>
  <c r="P2146" i="1"/>
  <c r="P2145" i="1"/>
  <c r="P2140" i="1"/>
  <c r="P2138" i="1"/>
  <c r="P2133" i="1"/>
  <c r="P2132" i="1"/>
  <c r="P2131" i="1"/>
  <c r="P2129" i="1"/>
  <c r="P2125" i="1"/>
  <c r="P2120" i="1"/>
  <c r="P2118" i="1"/>
  <c r="P2117" i="1"/>
  <c r="P2114" i="1"/>
  <c r="P2113" i="1"/>
  <c r="P2112" i="1"/>
  <c r="P2110" i="1"/>
  <c r="P2107" i="1"/>
  <c r="P2104" i="1"/>
  <c r="P2101" i="1"/>
  <c r="P2096" i="1"/>
  <c r="P2094" i="1"/>
  <c r="P2091" i="1"/>
  <c r="P2088" i="1"/>
  <c r="P2084" i="1"/>
  <c r="P2083" i="1"/>
  <c r="P2082" i="1"/>
  <c r="P2079" i="1"/>
  <c r="P2078" i="1"/>
  <c r="P2074" i="1"/>
  <c r="P2071" i="1"/>
  <c r="P2070" i="1"/>
  <c r="P2069" i="1"/>
  <c r="P2068" i="1"/>
  <c r="P2066" i="1"/>
  <c r="P2065" i="1"/>
  <c r="P2062" i="1"/>
  <c r="P2059" i="1"/>
  <c r="P2058" i="1"/>
  <c r="P2054" i="1"/>
  <c r="P2053" i="1"/>
  <c r="P2052" i="1"/>
  <c r="P2051" i="1"/>
  <c r="P2048" i="1"/>
  <c r="P2045" i="1"/>
  <c r="P2041" i="1"/>
  <c r="P2040" i="1"/>
  <c r="P2039" i="1"/>
  <c r="P2038" i="1"/>
  <c r="P2037" i="1"/>
  <c r="P2034" i="1"/>
  <c r="P2032" i="1"/>
  <c r="P2030" i="1"/>
  <c r="P2027" i="1"/>
  <c r="P2026" i="1"/>
  <c r="P2025" i="1"/>
  <c r="P2020" i="1"/>
  <c r="P2018" i="1"/>
  <c r="P2017" i="1"/>
  <c r="P2015" i="1"/>
  <c r="P2013" i="1"/>
  <c r="P2012" i="1"/>
  <c r="P2011" i="1"/>
  <c r="P2010" i="1"/>
  <c r="P2008" i="1"/>
  <c r="P2006" i="1"/>
  <c r="P2005" i="1"/>
  <c r="P2003" i="1"/>
  <c r="P2002" i="1"/>
  <c r="P2001" i="1"/>
  <c r="P2000" i="1"/>
  <c r="P1999" i="1"/>
  <c r="P1995" i="1"/>
  <c r="P1993" i="1"/>
  <c r="P1990" i="1"/>
  <c r="P1987" i="1"/>
  <c r="P1986" i="1"/>
  <c r="P1985" i="1"/>
  <c r="P1984" i="1"/>
  <c r="P1982" i="1"/>
  <c r="P1979" i="1"/>
  <c r="P1978" i="1"/>
  <c r="P1976" i="1"/>
  <c r="P1974" i="1"/>
  <c r="P1972" i="1"/>
  <c r="P1971" i="1"/>
  <c r="P1970" i="1"/>
  <c r="P1969" i="1"/>
  <c r="P1968" i="1"/>
  <c r="P1965" i="1"/>
  <c r="P1963" i="1"/>
  <c r="P1962" i="1"/>
  <c r="P1959" i="1"/>
  <c r="P1953" i="1"/>
  <c r="P1952" i="1"/>
  <c r="P1951" i="1"/>
  <c r="P1950" i="1"/>
  <c r="P1949" i="1"/>
  <c r="P1948" i="1"/>
  <c r="P1943" i="1"/>
  <c r="P1942" i="1"/>
  <c r="P1941" i="1"/>
  <c r="P1938" i="1"/>
  <c r="P1931" i="1"/>
  <c r="P1929" i="1"/>
  <c r="P1927" i="1"/>
  <c r="P1925" i="1"/>
  <c r="P1923" i="1"/>
  <c r="P1921" i="1"/>
  <c r="P1920" i="1"/>
  <c r="P1916" i="1"/>
  <c r="P1915" i="1"/>
  <c r="P1912" i="1"/>
  <c r="P1911" i="1"/>
  <c r="P1910" i="1"/>
  <c r="P1909" i="1"/>
  <c r="P1907" i="1"/>
  <c r="P1905" i="1"/>
  <c r="P1903" i="1"/>
  <c r="P1900" i="1"/>
  <c r="P1899" i="1"/>
  <c r="P1895" i="1"/>
  <c r="P1893" i="1"/>
  <c r="P1892" i="1"/>
  <c r="P1889" i="1"/>
  <c r="P1888" i="1"/>
  <c r="P1887" i="1"/>
  <c r="P1886" i="1"/>
  <c r="P1880" i="1"/>
  <c r="P1873" i="1"/>
  <c r="P1870" i="1"/>
  <c r="P1869" i="1"/>
  <c r="P1868" i="1"/>
  <c r="P1864" i="1"/>
  <c r="P1859" i="1"/>
  <c r="P1857" i="1"/>
  <c r="P1852" i="1"/>
  <c r="P1849" i="1"/>
  <c r="P1848" i="1"/>
  <c r="P1847" i="1"/>
  <c r="P1844" i="1"/>
  <c r="P1843" i="1"/>
  <c r="P1842" i="1"/>
  <c r="P1841" i="1"/>
  <c r="P1839" i="1"/>
  <c r="P1838" i="1"/>
  <c r="P1831" i="1"/>
  <c r="P1828" i="1"/>
  <c r="P1823" i="1"/>
  <c r="P1822" i="1"/>
  <c r="P1821" i="1"/>
  <c r="P1818" i="1"/>
  <c r="P1816" i="1"/>
  <c r="P1815" i="1"/>
  <c r="P1814" i="1"/>
  <c r="P1811" i="1"/>
  <c r="P1810" i="1"/>
  <c r="P1809" i="1"/>
  <c r="P1806" i="1"/>
  <c r="P1805" i="1"/>
  <c r="P1804" i="1"/>
  <c r="P1801" i="1"/>
  <c r="P1800" i="1"/>
  <c r="P1799" i="1"/>
  <c r="P1797" i="1"/>
  <c r="P1796" i="1"/>
  <c r="P1792" i="1"/>
  <c r="P1790" i="1"/>
  <c r="P1784" i="1"/>
  <c r="P1782" i="1"/>
  <c r="P1780" i="1"/>
  <c r="P1779" i="1"/>
  <c r="P1777" i="1"/>
  <c r="P1772" i="1"/>
  <c r="P1771" i="1"/>
  <c r="P1770" i="1"/>
  <c r="P1769" i="1"/>
  <c r="P1767" i="1"/>
  <c r="P1766" i="1"/>
  <c r="P1765" i="1"/>
  <c r="P1764" i="1"/>
  <c r="P1762" i="1"/>
  <c r="P1760" i="1"/>
  <c r="P1759" i="1"/>
  <c r="P1755" i="1"/>
  <c r="P1754" i="1"/>
  <c r="P1753" i="1"/>
  <c r="P1751" i="1"/>
  <c r="P1749" i="1"/>
  <c r="P1748" i="1"/>
  <c r="P1747" i="1"/>
  <c r="P1746" i="1"/>
  <c r="P1745" i="1"/>
  <c r="P1741" i="1"/>
  <c r="P1740" i="1"/>
  <c r="P1739" i="1"/>
  <c r="P1738" i="1"/>
  <c r="P1736" i="1"/>
  <c r="P1735" i="1"/>
  <c r="P1732" i="1"/>
  <c r="P1727" i="1"/>
  <c r="P1725" i="1"/>
  <c r="P1724" i="1"/>
  <c r="P1723" i="1"/>
  <c r="P1722" i="1"/>
  <c r="P1721" i="1"/>
  <c r="P1718" i="1"/>
  <c r="P1716" i="1"/>
  <c r="P1715" i="1"/>
  <c r="P1713" i="1"/>
  <c r="P1712" i="1"/>
  <c r="P1709" i="1"/>
  <c r="P1707" i="1"/>
  <c r="P1706" i="1"/>
  <c r="P1704" i="1"/>
  <c r="P1703" i="1"/>
  <c r="P1699" i="1"/>
  <c r="P1698" i="1"/>
  <c r="P1697" i="1"/>
  <c r="P1696" i="1"/>
  <c r="P1695" i="1"/>
  <c r="P1694" i="1"/>
  <c r="P1692" i="1"/>
  <c r="P1689" i="1"/>
  <c r="P1686" i="1"/>
  <c r="P1682" i="1"/>
  <c r="P1680" i="1"/>
  <c r="P1679" i="1"/>
  <c r="P1678" i="1"/>
  <c r="P1677" i="1"/>
  <c r="P1672" i="1"/>
  <c r="P1670" i="1"/>
  <c r="P1668" i="1"/>
  <c r="P1661" i="1"/>
  <c r="P1660" i="1"/>
  <c r="P1659" i="1"/>
  <c r="P1656" i="1"/>
  <c r="P1655" i="1"/>
  <c r="P1654" i="1"/>
  <c r="P1653" i="1"/>
  <c r="P1652" i="1"/>
  <c r="P1648" i="1"/>
  <c r="P1646" i="1"/>
  <c r="P1639" i="1"/>
  <c r="P1638" i="1"/>
  <c r="P1637" i="1"/>
  <c r="P1633" i="1"/>
  <c r="P1631" i="1"/>
  <c r="P1630" i="1"/>
  <c r="P1628" i="1"/>
  <c r="P1626" i="1"/>
  <c r="P1623" i="1"/>
  <c r="P1622" i="1"/>
  <c r="P1616" i="1"/>
  <c r="P1615" i="1"/>
  <c r="P1610" i="1"/>
  <c r="P1608" i="1"/>
  <c r="P1606" i="1"/>
  <c r="P1605" i="1"/>
  <c r="P1604" i="1"/>
  <c r="P1603" i="1"/>
  <c r="P1602" i="1"/>
  <c r="P1600" i="1"/>
  <c r="P1599" i="1"/>
  <c r="P1598" i="1"/>
  <c r="P1595" i="1"/>
  <c r="P1594" i="1"/>
  <c r="P1590" i="1"/>
  <c r="P1589" i="1"/>
  <c r="P1587" i="1"/>
  <c r="P1583" i="1"/>
  <c r="P1582" i="1"/>
  <c r="P1578" i="1"/>
  <c r="P1577" i="1"/>
  <c r="P1576" i="1"/>
  <c r="P1573" i="1"/>
  <c r="P1571" i="1"/>
  <c r="P1569" i="1"/>
  <c r="P1567" i="1"/>
  <c r="P1565" i="1"/>
  <c r="P1563" i="1"/>
  <c r="P1562" i="1"/>
  <c r="P1559" i="1"/>
  <c r="P1557" i="1"/>
  <c r="P1556" i="1"/>
  <c r="P1550" i="1"/>
  <c r="P1547" i="1"/>
  <c r="P1545" i="1"/>
  <c r="P1543" i="1"/>
  <c r="P1540" i="1"/>
  <c r="P1538" i="1"/>
  <c r="P1537" i="1"/>
  <c r="P1536" i="1"/>
  <c r="P1535" i="1"/>
  <c r="P1532" i="1"/>
  <c r="P1529" i="1"/>
  <c r="P1528" i="1"/>
  <c r="P1527" i="1"/>
  <c r="P1526" i="1"/>
  <c r="P1525" i="1"/>
  <c r="P1524" i="1"/>
  <c r="P1522" i="1"/>
  <c r="P1520" i="1"/>
  <c r="P1517" i="1"/>
  <c r="P1516" i="1"/>
  <c r="P1515" i="1"/>
  <c r="P1507" i="1"/>
  <c r="P1506" i="1"/>
  <c r="P1505" i="1"/>
  <c r="P1504" i="1"/>
  <c r="P1503" i="1"/>
  <c r="P1500" i="1"/>
  <c r="P1499" i="1"/>
  <c r="P1495" i="1"/>
  <c r="P1494" i="1"/>
  <c r="P1493" i="1"/>
  <c r="P1492" i="1"/>
  <c r="P1491" i="1"/>
  <c r="P1490" i="1"/>
  <c r="P1488" i="1"/>
  <c r="P1487" i="1"/>
  <c r="P1486" i="1"/>
  <c r="P1485" i="1"/>
  <c r="P1483" i="1"/>
  <c r="P1481" i="1"/>
  <c r="P1476" i="1"/>
  <c r="P1475" i="1"/>
  <c r="P1469" i="1"/>
  <c r="P1467" i="1"/>
  <c r="P1464" i="1"/>
  <c r="P1462" i="1"/>
  <c r="P1460" i="1"/>
  <c r="P1456" i="1"/>
  <c r="P1447" i="1"/>
  <c r="P1445" i="1"/>
  <c r="P1443" i="1"/>
  <c r="P1440" i="1"/>
  <c r="P1438" i="1"/>
  <c r="P1437" i="1"/>
  <c r="P1436" i="1"/>
  <c r="P1434" i="1"/>
  <c r="P1432" i="1"/>
  <c r="P1428" i="1"/>
  <c r="P1425" i="1"/>
  <c r="P1424" i="1"/>
  <c r="P1422" i="1"/>
  <c r="P1420" i="1"/>
  <c r="P1419" i="1"/>
  <c r="P1418" i="1"/>
  <c r="P1415" i="1"/>
  <c r="P1414" i="1"/>
  <c r="P1413" i="1"/>
  <c r="P1412" i="1"/>
  <c r="P1407" i="1"/>
  <c r="P1404" i="1"/>
  <c r="P1403" i="1"/>
  <c r="P1402" i="1"/>
  <c r="P1399" i="1"/>
  <c r="P1398" i="1"/>
  <c r="P1396" i="1"/>
  <c r="P1394" i="1"/>
  <c r="P1393" i="1"/>
  <c r="P1392" i="1"/>
  <c r="P1391" i="1"/>
  <c r="P1389" i="1"/>
  <c r="P1387" i="1"/>
  <c r="P1385" i="1"/>
  <c r="P1383" i="1"/>
  <c r="P1382" i="1"/>
  <c r="P1380" i="1"/>
  <c r="P1378" i="1"/>
  <c r="P1376" i="1"/>
  <c r="P1373" i="1"/>
  <c r="P1371" i="1"/>
  <c r="P1370" i="1"/>
  <c r="P1367" i="1"/>
  <c r="P1363" i="1"/>
  <c r="P1360" i="1"/>
  <c r="P1359" i="1"/>
  <c r="P1356" i="1"/>
  <c r="P1354" i="1"/>
  <c r="P1351" i="1"/>
  <c r="P1349" i="1"/>
  <c r="P1348" i="1"/>
  <c r="P1347" i="1"/>
  <c r="P1343" i="1"/>
  <c r="P1342" i="1"/>
  <c r="P1341" i="1"/>
  <c r="P1340" i="1"/>
  <c r="P1338" i="1"/>
  <c r="P1334" i="1"/>
  <c r="P1328" i="1"/>
  <c r="P1327" i="1"/>
  <c r="P1325" i="1"/>
  <c r="P1323" i="1"/>
  <c r="P1322" i="1"/>
  <c r="P1321" i="1"/>
  <c r="P1320" i="1"/>
  <c r="P1316" i="1"/>
  <c r="P1312" i="1"/>
  <c r="P1310" i="1"/>
  <c r="P1304" i="1"/>
  <c r="P1302" i="1"/>
  <c r="P1299" i="1"/>
  <c r="P1298" i="1"/>
  <c r="P1297" i="1"/>
  <c r="P1293" i="1"/>
  <c r="P1292" i="1"/>
  <c r="P1291" i="1"/>
  <c r="P1290" i="1"/>
  <c r="P1289" i="1"/>
  <c r="P1288" i="1"/>
  <c r="P1286" i="1"/>
  <c r="P1285" i="1"/>
  <c r="P1280" i="1"/>
  <c r="P1278" i="1"/>
  <c r="P1277" i="1"/>
  <c r="P1276" i="1"/>
  <c r="P1275" i="1"/>
  <c r="P1271" i="1"/>
  <c r="P1269" i="1"/>
  <c r="P1268" i="1"/>
  <c r="P1267" i="1"/>
  <c r="P1266" i="1"/>
  <c r="P1265" i="1"/>
  <c r="P1264" i="1"/>
  <c r="P1262" i="1"/>
  <c r="P1260" i="1"/>
  <c r="P1258" i="1"/>
  <c r="P1257" i="1"/>
  <c r="P1255" i="1"/>
  <c r="P1254" i="1"/>
  <c r="P1253" i="1"/>
  <c r="P1249" i="1"/>
  <c r="P1248" i="1"/>
  <c r="P1241" i="1"/>
  <c r="P1239" i="1"/>
  <c r="P1237" i="1"/>
  <c r="P1235" i="1"/>
  <c r="P1234" i="1"/>
  <c r="P1233" i="1"/>
  <c r="P1231" i="1"/>
  <c r="P1229" i="1"/>
  <c r="P1228" i="1"/>
  <c r="P1226" i="1"/>
  <c r="P1224" i="1"/>
  <c r="P1223" i="1"/>
  <c r="P1221" i="1"/>
  <c r="P1218" i="1"/>
  <c r="P1217" i="1"/>
  <c r="P1214" i="1"/>
  <c r="P1213" i="1"/>
  <c r="P1212" i="1"/>
  <c r="P1210" i="1"/>
  <c r="P1209" i="1"/>
  <c r="P1206" i="1"/>
  <c r="P1205" i="1"/>
  <c r="P1204" i="1"/>
  <c r="P1203" i="1"/>
  <c r="P1201" i="1"/>
  <c r="P1196" i="1"/>
  <c r="P1194" i="1"/>
  <c r="P1192" i="1"/>
  <c r="P1190" i="1"/>
  <c r="P1189" i="1"/>
  <c r="P1186" i="1"/>
  <c r="P1183" i="1"/>
  <c r="P1179" i="1"/>
  <c r="P1175" i="1"/>
  <c r="P1171" i="1"/>
  <c r="P1170" i="1"/>
  <c r="P1166" i="1"/>
  <c r="P1164" i="1"/>
  <c r="P1163" i="1"/>
  <c r="P1161" i="1"/>
  <c r="P1158" i="1"/>
  <c r="P1146" i="1"/>
  <c r="P1143" i="1"/>
  <c r="P1140" i="1"/>
  <c r="P1137" i="1"/>
  <c r="P1135" i="1"/>
  <c r="P1134" i="1"/>
  <c r="P1131" i="1"/>
  <c r="P1130" i="1"/>
  <c r="P1129" i="1"/>
  <c r="P1128" i="1"/>
  <c r="P1121" i="1"/>
  <c r="P1120" i="1"/>
  <c r="P1118" i="1"/>
  <c r="P1114" i="1"/>
  <c r="P1113" i="1"/>
  <c r="P1111" i="1"/>
  <c r="P1108" i="1"/>
  <c r="P1107" i="1"/>
  <c r="P1102" i="1"/>
  <c r="P1101" i="1"/>
  <c r="P1099" i="1"/>
  <c r="P1098" i="1"/>
  <c r="P1097" i="1"/>
  <c r="P1096" i="1"/>
  <c r="P1091" i="1"/>
  <c r="P1089" i="1"/>
  <c r="P1087" i="1"/>
  <c r="P1084" i="1"/>
  <c r="P1083" i="1"/>
  <c r="P1080" i="1"/>
  <c r="P1078" i="1"/>
  <c r="P1077" i="1"/>
  <c r="P1075" i="1"/>
  <c r="P1074" i="1"/>
  <c r="P1073" i="1"/>
  <c r="P1072" i="1"/>
  <c r="P1071" i="1"/>
  <c r="P1070" i="1"/>
  <c r="P1069" i="1"/>
  <c r="P1068" i="1"/>
  <c r="P1066" i="1"/>
  <c r="P1065" i="1"/>
  <c r="P1060" i="1"/>
  <c r="P1059" i="1"/>
  <c r="P1057" i="1"/>
  <c r="P1051" i="1"/>
  <c r="P1049" i="1"/>
  <c r="P1048" i="1"/>
  <c r="P1044" i="1"/>
  <c r="P1041" i="1"/>
  <c r="P1040" i="1"/>
  <c r="P1038" i="1"/>
  <c r="P1036" i="1"/>
  <c r="P1035" i="1"/>
  <c r="P1034" i="1"/>
  <c r="P1032" i="1"/>
  <c r="P1030" i="1"/>
  <c r="P1027" i="1"/>
  <c r="P1023" i="1"/>
  <c r="P1021" i="1"/>
  <c r="P1018" i="1"/>
  <c r="P1015" i="1"/>
  <c r="P1012" i="1"/>
  <c r="P1011" i="1"/>
  <c r="P1010" i="1"/>
  <c r="P1002" i="1"/>
  <c r="P1001" i="1"/>
  <c r="P999" i="1"/>
  <c r="P997" i="1"/>
  <c r="P996" i="1"/>
  <c r="P994" i="1"/>
  <c r="P990" i="1"/>
  <c r="P989" i="1"/>
  <c r="P985" i="1"/>
  <c r="P984" i="1"/>
  <c r="P982" i="1"/>
  <c r="P979" i="1"/>
  <c r="P977" i="1"/>
  <c r="P976" i="1"/>
  <c r="P975" i="1"/>
  <c r="P971" i="1"/>
  <c r="P969" i="1"/>
  <c r="P967" i="1"/>
  <c r="P966" i="1"/>
  <c r="P965" i="1"/>
  <c r="P964" i="1"/>
  <c r="P962" i="1"/>
  <c r="P960" i="1"/>
  <c r="P959" i="1"/>
  <c r="P957" i="1"/>
  <c r="P956" i="1"/>
  <c r="P954" i="1"/>
  <c r="P948" i="1"/>
  <c r="P947" i="1"/>
  <c r="P946" i="1"/>
  <c r="P942" i="1"/>
  <c r="P940" i="1"/>
  <c r="P938" i="1"/>
  <c r="P937" i="1"/>
  <c r="P936" i="1"/>
  <c r="P932" i="1"/>
  <c r="P931" i="1"/>
  <c r="P928" i="1"/>
  <c r="P927" i="1"/>
  <c r="P926" i="1"/>
  <c r="P923" i="1"/>
  <c r="P921" i="1"/>
  <c r="P918" i="1"/>
  <c r="P917" i="1"/>
  <c r="P915" i="1"/>
  <c r="P913" i="1"/>
  <c r="P911" i="1"/>
  <c r="P910" i="1"/>
  <c r="P909" i="1"/>
  <c r="P906" i="1"/>
  <c r="P904" i="1"/>
  <c r="P903" i="1"/>
  <c r="P902" i="1"/>
  <c r="P901" i="1"/>
  <c r="P900" i="1"/>
  <c r="P898" i="1"/>
  <c r="P897" i="1"/>
  <c r="P895" i="1"/>
  <c r="P891" i="1"/>
  <c r="P890" i="1"/>
  <c r="P889" i="1"/>
  <c r="P887" i="1"/>
  <c r="P885" i="1"/>
  <c r="P884" i="1"/>
  <c r="P882" i="1"/>
  <c r="P881" i="1"/>
  <c r="P880" i="1"/>
  <c r="P877" i="1"/>
  <c r="P876" i="1"/>
  <c r="P875" i="1"/>
  <c r="P873" i="1"/>
  <c r="P872" i="1"/>
  <c r="P869" i="1"/>
  <c r="P868" i="1"/>
  <c r="P866" i="1"/>
  <c r="P865" i="1"/>
  <c r="P863" i="1"/>
  <c r="P861" i="1"/>
  <c r="P859" i="1"/>
  <c r="P858" i="1"/>
  <c r="P857" i="1"/>
  <c r="P856" i="1"/>
  <c r="P854" i="1"/>
  <c r="P852" i="1"/>
  <c r="P848" i="1"/>
  <c r="P847" i="1"/>
  <c r="P846" i="1"/>
  <c r="P844" i="1"/>
  <c r="P842" i="1"/>
  <c r="P839" i="1"/>
  <c r="P837" i="1"/>
  <c r="P835" i="1"/>
  <c r="P834" i="1"/>
  <c r="P833" i="1"/>
  <c r="P832" i="1"/>
  <c r="P831" i="1"/>
  <c r="P829" i="1"/>
  <c r="P828" i="1"/>
  <c r="P825" i="1"/>
  <c r="P824" i="1"/>
  <c r="P823" i="1"/>
  <c r="P821" i="1"/>
  <c r="P820" i="1"/>
  <c r="P819" i="1"/>
  <c r="P814" i="1"/>
  <c r="P811" i="1"/>
  <c r="P810" i="1"/>
  <c r="P806" i="1"/>
  <c r="P803" i="1"/>
  <c r="P796" i="1"/>
  <c r="P792" i="1"/>
  <c r="P790" i="1"/>
  <c r="P789" i="1"/>
  <c r="P786" i="1"/>
  <c r="P785" i="1"/>
  <c r="P784" i="1"/>
  <c r="P778" i="1"/>
  <c r="P777" i="1"/>
  <c r="P775" i="1"/>
  <c r="P774" i="1"/>
  <c r="P772" i="1"/>
  <c r="P770" i="1"/>
  <c r="P766" i="1"/>
  <c r="P764" i="1"/>
  <c r="P763" i="1"/>
  <c r="P762" i="1"/>
  <c r="P756" i="1"/>
  <c r="P755" i="1"/>
  <c r="P752" i="1"/>
  <c r="P748" i="1"/>
  <c r="P746" i="1"/>
  <c r="P743" i="1"/>
  <c r="P742" i="1"/>
  <c r="P741" i="1"/>
  <c r="P740" i="1"/>
  <c r="P738" i="1"/>
  <c r="P736" i="1"/>
  <c r="P732" i="1"/>
  <c r="P731" i="1"/>
  <c r="P730" i="1"/>
  <c r="P728" i="1"/>
  <c r="P724" i="1"/>
  <c r="P723" i="1"/>
  <c r="P720" i="1"/>
  <c r="P716" i="1"/>
  <c r="P715" i="1"/>
  <c r="P714" i="1"/>
  <c r="P710" i="1"/>
  <c r="P708" i="1"/>
  <c r="P706" i="1"/>
  <c r="P705" i="1"/>
  <c r="P704" i="1"/>
  <c r="P703" i="1"/>
  <c r="P701" i="1"/>
  <c r="P700" i="1"/>
  <c r="P698" i="1"/>
  <c r="P696" i="1"/>
  <c r="P695" i="1"/>
  <c r="P693" i="1"/>
  <c r="P692" i="1"/>
  <c r="P691" i="1"/>
  <c r="P689" i="1"/>
  <c r="P684" i="1"/>
  <c r="P683" i="1"/>
  <c r="P679" i="1"/>
  <c r="P678" i="1"/>
  <c r="P676" i="1"/>
  <c r="P674" i="1"/>
  <c r="P672" i="1"/>
  <c r="P671" i="1"/>
  <c r="P670" i="1"/>
  <c r="P669" i="1"/>
  <c r="P668" i="1"/>
  <c r="P667" i="1"/>
  <c r="P666" i="1"/>
  <c r="P665" i="1"/>
  <c r="P662" i="1"/>
  <c r="P659" i="1"/>
  <c r="P658" i="1"/>
  <c r="P657" i="1"/>
  <c r="P656" i="1"/>
  <c r="P652" i="1"/>
  <c r="P646" i="1"/>
  <c r="P645" i="1"/>
  <c r="P644" i="1"/>
  <c r="P643" i="1"/>
  <c r="P642" i="1"/>
  <c r="P641" i="1"/>
  <c r="P640" i="1"/>
  <c r="P639" i="1"/>
  <c r="P637" i="1"/>
  <c r="P636" i="1"/>
  <c r="P631" i="1"/>
  <c r="P630" i="1"/>
  <c r="P628" i="1"/>
  <c r="P627" i="1"/>
  <c r="P625" i="1"/>
  <c r="P624" i="1"/>
  <c r="P623" i="1"/>
  <c r="P622" i="1"/>
  <c r="P619" i="1"/>
  <c r="P618" i="1"/>
  <c r="P615" i="1"/>
  <c r="P612" i="1"/>
  <c r="P609" i="1"/>
  <c r="P608" i="1"/>
  <c r="P607" i="1"/>
  <c r="P606" i="1"/>
  <c r="P605" i="1"/>
  <c r="P604" i="1"/>
  <c r="P603" i="1"/>
  <c r="P602" i="1"/>
  <c r="P601" i="1"/>
  <c r="P600" i="1"/>
  <c r="P599" i="1"/>
  <c r="P597" i="1"/>
  <c r="P595" i="1"/>
  <c r="P594" i="1"/>
  <c r="P592" i="1"/>
  <c r="P591" i="1"/>
  <c r="P590" i="1"/>
  <c r="P589" i="1"/>
  <c r="P588" i="1"/>
  <c r="P587" i="1"/>
  <c r="P585" i="1"/>
  <c r="P582" i="1"/>
  <c r="P581" i="1"/>
  <c r="P578" i="1"/>
  <c r="P574" i="1"/>
  <c r="P571" i="1"/>
  <c r="P569" i="1"/>
  <c r="P568" i="1"/>
  <c r="P566" i="1"/>
  <c r="P565" i="1"/>
  <c r="P564" i="1"/>
  <c r="P563" i="1"/>
  <c r="P559" i="1"/>
  <c r="P558" i="1"/>
  <c r="P557" i="1"/>
  <c r="P548" i="1"/>
  <c r="P547" i="1"/>
  <c r="P544" i="1"/>
  <c r="P541" i="1"/>
  <c r="P540" i="1"/>
  <c r="P539" i="1"/>
  <c r="P530" i="1"/>
  <c r="P529" i="1"/>
  <c r="P528" i="1"/>
  <c r="P527" i="1"/>
  <c r="P523" i="1"/>
  <c r="P521" i="1"/>
  <c r="P518" i="1"/>
  <c r="P517" i="1"/>
  <c r="P516" i="1"/>
  <c r="P513" i="1"/>
  <c r="P507" i="1"/>
  <c r="P504" i="1"/>
  <c r="P499" i="1"/>
  <c r="P497" i="1"/>
  <c r="P496" i="1"/>
  <c r="P495" i="1"/>
  <c r="P494" i="1"/>
  <c r="P492" i="1"/>
  <c r="P489" i="1"/>
  <c r="P488" i="1"/>
  <c r="P484" i="1"/>
  <c r="P478" i="1"/>
  <c r="P474" i="1"/>
  <c r="P472" i="1"/>
  <c r="P470" i="1"/>
  <c r="P468" i="1"/>
  <c r="P467" i="1"/>
  <c r="P462" i="1"/>
  <c r="P461" i="1"/>
  <c r="P460" i="1"/>
  <c r="P459" i="1"/>
  <c r="P458" i="1"/>
  <c r="P456" i="1"/>
  <c r="P454" i="1"/>
  <c r="P451" i="1"/>
  <c r="P450" i="1"/>
  <c r="P445" i="1"/>
  <c r="P444" i="1"/>
  <c r="P442" i="1"/>
  <c r="P441" i="1"/>
  <c r="P438" i="1"/>
  <c r="P436" i="1"/>
  <c r="P435" i="1"/>
  <c r="P432" i="1"/>
  <c r="P431" i="1"/>
  <c r="P430" i="1"/>
  <c r="P428" i="1"/>
  <c r="P426" i="1"/>
  <c r="P424" i="1"/>
  <c r="P419" i="1"/>
  <c r="P418" i="1"/>
  <c r="P417" i="1"/>
  <c r="P412" i="1"/>
  <c r="P411" i="1"/>
  <c r="P409" i="1"/>
  <c r="P408" i="1"/>
  <c r="P406" i="1"/>
  <c r="P402" i="1"/>
  <c r="P399" i="1"/>
  <c r="P396" i="1"/>
  <c r="P394" i="1"/>
  <c r="P393" i="1"/>
  <c r="P389" i="1"/>
  <c r="P388" i="1"/>
  <c r="P382" i="1"/>
  <c r="P381" i="1"/>
  <c r="P379" i="1"/>
  <c r="P377" i="1"/>
  <c r="P376" i="1"/>
  <c r="P374" i="1"/>
  <c r="P373" i="1"/>
  <c r="P372" i="1"/>
  <c r="P371" i="1"/>
  <c r="P370" i="1"/>
  <c r="P367" i="1"/>
  <c r="P364" i="1"/>
  <c r="P362" i="1"/>
  <c r="P358" i="1"/>
  <c r="P356" i="1"/>
  <c r="P355" i="1"/>
  <c r="P350" i="1"/>
  <c r="P349" i="1"/>
  <c r="P346" i="1"/>
  <c r="P345" i="1"/>
  <c r="P344" i="1"/>
  <c r="P343" i="1"/>
  <c r="P341" i="1"/>
  <c r="P340" i="1"/>
  <c r="P337" i="1"/>
  <c r="P336" i="1"/>
  <c r="P335" i="1"/>
  <c r="P334" i="1"/>
  <c r="P332" i="1"/>
  <c r="P331" i="1"/>
  <c r="P330" i="1"/>
  <c r="P325" i="1"/>
  <c r="P321" i="1"/>
  <c r="P320" i="1"/>
  <c r="P319" i="1"/>
  <c r="P318" i="1"/>
  <c r="P314" i="1"/>
  <c r="P313" i="1"/>
  <c r="P312" i="1"/>
  <c r="P311" i="1"/>
  <c r="P309" i="1"/>
  <c r="P302" i="1"/>
  <c r="P301" i="1"/>
  <c r="P299" i="1"/>
  <c r="P296" i="1"/>
  <c r="P295" i="1"/>
  <c r="P293" i="1"/>
  <c r="P292" i="1"/>
  <c r="P290" i="1"/>
  <c r="P288" i="1"/>
  <c r="P287" i="1"/>
  <c r="P285" i="1"/>
  <c r="P284" i="1"/>
  <c r="P283" i="1"/>
  <c r="P271" i="1"/>
  <c r="P270" i="1"/>
  <c r="P264" i="1"/>
  <c r="P261" i="1"/>
  <c r="P256" i="1"/>
  <c r="P255" i="1"/>
  <c r="P253" i="1"/>
  <c r="P252" i="1"/>
  <c r="P248" i="1"/>
  <c r="P246" i="1"/>
  <c r="P245" i="1"/>
  <c r="P241" i="1"/>
  <c r="P239" i="1"/>
  <c r="P238" i="1"/>
  <c r="P236" i="1"/>
  <c r="P229" i="1"/>
  <c r="P227" i="1"/>
  <c r="P226" i="1"/>
  <c r="P225" i="1"/>
  <c r="P224" i="1"/>
  <c r="P218" i="1"/>
  <c r="P217" i="1"/>
  <c r="P215" i="1"/>
  <c r="P211" i="1"/>
  <c r="P210" i="1"/>
  <c r="P208" i="1"/>
  <c r="P207" i="1"/>
  <c r="P204" i="1"/>
  <c r="P203" i="1"/>
  <c r="P197" i="1"/>
  <c r="P196" i="1"/>
  <c r="P192" i="1"/>
  <c r="P191" i="1"/>
  <c r="P186" i="1"/>
  <c r="P183" i="1"/>
  <c r="P182" i="1"/>
  <c r="P181" i="1"/>
  <c r="P179" i="1"/>
  <c r="P177" i="1"/>
  <c r="P175" i="1"/>
  <c r="P173" i="1"/>
  <c r="P170" i="1"/>
  <c r="P169" i="1"/>
  <c r="P168" i="1"/>
  <c r="P166" i="1"/>
  <c r="P162" i="1"/>
  <c r="P160" i="1"/>
  <c r="P157" i="1"/>
  <c r="P155" i="1"/>
  <c r="P154" i="1"/>
  <c r="P153" i="1"/>
  <c r="P151" i="1"/>
  <c r="P150" i="1"/>
  <c r="P147" i="1"/>
  <c r="P146" i="1"/>
  <c r="P145" i="1"/>
  <c r="P143" i="1"/>
  <c r="P140" i="1"/>
  <c r="P137" i="1"/>
  <c r="P135" i="1"/>
  <c r="P134" i="1"/>
  <c r="P133" i="1"/>
  <c r="P132" i="1"/>
  <c r="P130" i="1"/>
  <c r="P127" i="1"/>
  <c r="P126" i="1"/>
  <c r="P125" i="1"/>
  <c r="P124" i="1"/>
  <c r="P119" i="1"/>
  <c r="P113" i="1"/>
  <c r="P112" i="1"/>
  <c r="P111" i="1"/>
  <c r="P110" i="1"/>
  <c r="P108" i="1"/>
  <c r="P107" i="1"/>
  <c r="P104" i="1"/>
  <c r="P102" i="1"/>
  <c r="P101" i="1"/>
  <c r="P100" i="1"/>
  <c r="P99" i="1"/>
  <c r="P92" i="1"/>
  <c r="P91" i="1"/>
  <c r="P87" i="1"/>
  <c r="P86" i="1"/>
  <c r="P85" i="1"/>
  <c r="P84" i="1"/>
  <c r="P81" i="1"/>
  <c r="P80" i="1"/>
  <c r="P79" i="1"/>
  <c r="P74" i="1"/>
  <c r="P73" i="1"/>
  <c r="P70" i="1"/>
  <c r="P68" i="1"/>
  <c r="P66" i="1"/>
  <c r="P65" i="1"/>
  <c r="P63" i="1"/>
  <c r="P62" i="1"/>
  <c r="P61" i="1"/>
  <c r="P60" i="1"/>
  <c r="P59" i="1"/>
  <c r="P58" i="1"/>
  <c r="P51" i="1"/>
  <c r="P48" i="1"/>
  <c r="P46" i="1"/>
  <c r="P44" i="1"/>
  <c r="P42" i="1"/>
  <c r="P41" i="1"/>
  <c r="P39" i="1"/>
  <c r="P38" i="1"/>
  <c r="P34" i="1"/>
  <c r="P33" i="1"/>
  <c r="P31" i="1"/>
  <c r="P28" i="1"/>
  <c r="P26" i="1"/>
  <c r="P25" i="1"/>
  <c r="P24" i="1"/>
  <c r="P23" i="1"/>
  <c r="P21" i="1"/>
  <c r="P20" i="1"/>
  <c r="P18" i="1"/>
  <c r="P17" i="1"/>
  <c r="P16" i="1"/>
  <c r="P15" i="1"/>
  <c r="P12" i="1"/>
  <c r="P8" i="1"/>
  <c r="P6" i="1"/>
  <c r="P7"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S9996" i="1"/>
  <c r="S9997" i="1"/>
  <c r="S9998" i="1"/>
  <c r="S9999" i="1"/>
  <c r="S10000" i="1"/>
  <c r="S10001"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8525" i="1"/>
  <c r="Q8526" i="1"/>
  <c r="Q8527" i="1"/>
  <c r="Q8528" i="1"/>
  <c r="Q8529" i="1"/>
  <c r="Q8530" i="1"/>
  <c r="Q8531" i="1"/>
  <c r="Q8532" i="1"/>
  <c r="Q8533" i="1"/>
  <c r="Q8534" i="1"/>
  <c r="Q8535" i="1"/>
  <c r="Q8536" i="1"/>
  <c r="Q8537" i="1"/>
  <c r="Q8538" i="1"/>
  <c r="Q8539" i="1"/>
  <c r="Q8540" i="1"/>
  <c r="Q8541" i="1"/>
  <c r="Q8542" i="1"/>
  <c r="Q8543" i="1"/>
  <c r="Q8544" i="1"/>
  <c r="Q8545" i="1"/>
  <c r="Q8546" i="1"/>
  <c r="Q8547" i="1"/>
  <c r="Q8548" i="1"/>
  <c r="Q8549" i="1"/>
  <c r="Q8550" i="1"/>
  <c r="Q8551" i="1"/>
  <c r="Q8552" i="1"/>
  <c r="Q8553" i="1"/>
  <c r="Q8554" i="1"/>
  <c r="Q8555" i="1"/>
  <c r="Q8556" i="1"/>
  <c r="Q8557" i="1"/>
  <c r="Q8558" i="1"/>
  <c r="Q8559" i="1"/>
  <c r="Q8560" i="1"/>
  <c r="Q8561" i="1"/>
  <c r="Q8562" i="1"/>
  <c r="Q8563" i="1"/>
  <c r="Q8564" i="1"/>
  <c r="Q8565" i="1"/>
  <c r="Q8566" i="1"/>
  <c r="Q8567" i="1"/>
  <c r="Q8568" i="1"/>
  <c r="Q8569" i="1"/>
  <c r="Q8570" i="1"/>
  <c r="Q8571" i="1"/>
  <c r="Q8572" i="1"/>
  <c r="Q8573" i="1"/>
  <c r="Q8574" i="1"/>
  <c r="Q8575" i="1"/>
  <c r="Q8576" i="1"/>
  <c r="Q8577" i="1"/>
  <c r="Q8578" i="1"/>
  <c r="Q8579" i="1"/>
  <c r="Q8580" i="1"/>
  <c r="Q8581" i="1"/>
  <c r="Q8582" i="1"/>
  <c r="Q8583" i="1"/>
  <c r="Q8584" i="1"/>
  <c r="Q8585" i="1"/>
  <c r="Q8586" i="1"/>
  <c r="Q8587" i="1"/>
  <c r="Q8588" i="1"/>
  <c r="Q8589" i="1"/>
  <c r="Q8590" i="1"/>
  <c r="Q8591" i="1"/>
  <c r="Q8592" i="1"/>
  <c r="Q8593" i="1"/>
  <c r="Q8594" i="1"/>
  <c r="Q8595" i="1"/>
  <c r="Q8596" i="1"/>
  <c r="Q8597" i="1"/>
  <c r="Q8598" i="1"/>
  <c r="Q8599" i="1"/>
  <c r="Q8600" i="1"/>
  <c r="Q8601" i="1"/>
  <c r="Q8602" i="1"/>
  <c r="Q8603" i="1"/>
  <c r="Q8604" i="1"/>
  <c r="Q8605" i="1"/>
  <c r="Q8606" i="1"/>
  <c r="Q8607" i="1"/>
  <c r="Q8608" i="1"/>
  <c r="Q8609" i="1"/>
  <c r="Q8610" i="1"/>
  <c r="Q8611" i="1"/>
  <c r="Q8612" i="1"/>
  <c r="Q8613" i="1"/>
  <c r="Q8614" i="1"/>
  <c r="Q8615" i="1"/>
  <c r="Q8616" i="1"/>
  <c r="Q8617" i="1"/>
  <c r="Q8618" i="1"/>
  <c r="Q8619" i="1"/>
  <c r="Q8620" i="1"/>
  <c r="Q8621" i="1"/>
  <c r="Q8622" i="1"/>
  <c r="Q8623" i="1"/>
  <c r="Q8624" i="1"/>
  <c r="Q8625" i="1"/>
  <c r="Q8626" i="1"/>
  <c r="Q8627" i="1"/>
  <c r="Q8628" i="1"/>
  <c r="Q8629" i="1"/>
  <c r="Q8630" i="1"/>
  <c r="Q8631" i="1"/>
  <c r="Q8632" i="1"/>
  <c r="Q8633" i="1"/>
  <c r="Q8634" i="1"/>
  <c r="Q8635" i="1"/>
  <c r="Q8636" i="1"/>
  <c r="Q8637" i="1"/>
  <c r="Q8638" i="1"/>
  <c r="Q8639" i="1"/>
  <c r="Q8640" i="1"/>
  <c r="Q8641" i="1"/>
  <c r="Q8642" i="1"/>
  <c r="Q8643" i="1"/>
  <c r="Q8644" i="1"/>
  <c r="Q8645" i="1"/>
  <c r="Q8646" i="1"/>
  <c r="Q8647" i="1"/>
  <c r="Q8648" i="1"/>
  <c r="Q8649" i="1"/>
  <c r="Q8650" i="1"/>
  <c r="Q8651" i="1"/>
  <c r="Q8652" i="1"/>
  <c r="Q8653" i="1"/>
  <c r="Q8654" i="1"/>
  <c r="Q8655" i="1"/>
  <c r="Q8656" i="1"/>
  <c r="Q8657" i="1"/>
  <c r="Q8658" i="1"/>
  <c r="Q8659" i="1"/>
  <c r="Q8660" i="1"/>
  <c r="Q8661" i="1"/>
  <c r="Q8662" i="1"/>
  <c r="Q8663" i="1"/>
  <c r="Q8664" i="1"/>
  <c r="Q8665" i="1"/>
  <c r="Q8666" i="1"/>
  <c r="Q8667" i="1"/>
  <c r="Q8668" i="1"/>
  <c r="Q8669" i="1"/>
  <c r="Q8670" i="1"/>
  <c r="Q8671" i="1"/>
  <c r="Q8672" i="1"/>
  <c r="Q8673" i="1"/>
  <c r="Q8674" i="1"/>
  <c r="Q8675" i="1"/>
  <c r="Q8676" i="1"/>
  <c r="Q8677" i="1"/>
  <c r="Q8678" i="1"/>
  <c r="Q8679" i="1"/>
  <c r="Q8680" i="1"/>
  <c r="Q8681" i="1"/>
  <c r="Q8682" i="1"/>
  <c r="Q8683" i="1"/>
  <c r="Q8684" i="1"/>
  <c r="Q8685" i="1"/>
  <c r="Q8686" i="1"/>
  <c r="Q8687" i="1"/>
  <c r="Q8688" i="1"/>
  <c r="Q8689" i="1"/>
  <c r="Q8690" i="1"/>
  <c r="Q8691" i="1"/>
  <c r="Q8692" i="1"/>
  <c r="Q8693" i="1"/>
  <c r="Q8694" i="1"/>
  <c r="Q8695" i="1"/>
  <c r="Q8696" i="1"/>
  <c r="Q8697" i="1"/>
  <c r="Q8698" i="1"/>
  <c r="Q8699" i="1"/>
  <c r="Q8700" i="1"/>
  <c r="Q8701" i="1"/>
  <c r="Q8702" i="1"/>
  <c r="Q8703" i="1"/>
  <c r="Q8704" i="1"/>
  <c r="Q8705" i="1"/>
  <c r="Q8706" i="1"/>
  <c r="Q8707" i="1"/>
  <c r="Q8708" i="1"/>
  <c r="Q8709" i="1"/>
  <c r="Q8710" i="1"/>
  <c r="Q8711" i="1"/>
  <c r="Q8712" i="1"/>
  <c r="Q8713" i="1"/>
  <c r="Q8714" i="1"/>
  <c r="Q8715" i="1"/>
  <c r="Q8716" i="1"/>
  <c r="Q8717" i="1"/>
  <c r="Q8718" i="1"/>
  <c r="Q8719" i="1"/>
  <c r="Q8720" i="1"/>
  <c r="Q8721" i="1"/>
  <c r="Q8722" i="1"/>
  <c r="Q8723" i="1"/>
  <c r="Q8724" i="1"/>
  <c r="Q8725" i="1"/>
  <c r="Q8726" i="1"/>
  <c r="Q8727" i="1"/>
  <c r="Q8728" i="1"/>
  <c r="Q8729" i="1"/>
  <c r="Q8730" i="1"/>
  <c r="Q8731" i="1"/>
  <c r="Q8732" i="1"/>
  <c r="Q8733" i="1"/>
  <c r="Q8734" i="1"/>
  <c r="Q8735" i="1"/>
  <c r="Q8736" i="1"/>
  <c r="Q8737" i="1"/>
  <c r="Q8738" i="1"/>
  <c r="Q8739" i="1"/>
  <c r="Q8740" i="1"/>
  <c r="Q8741" i="1"/>
  <c r="Q8742" i="1"/>
  <c r="Q8743" i="1"/>
  <c r="Q8744" i="1"/>
  <c r="Q8745" i="1"/>
  <c r="Q8746" i="1"/>
  <c r="Q8747" i="1"/>
  <c r="Q8748" i="1"/>
  <c r="Q8749" i="1"/>
  <c r="Q8750" i="1"/>
  <c r="Q8751" i="1"/>
  <c r="Q8752" i="1"/>
  <c r="Q8753" i="1"/>
  <c r="Q8754" i="1"/>
  <c r="Q8755" i="1"/>
  <c r="Q8756" i="1"/>
  <c r="Q8757" i="1"/>
  <c r="Q8758" i="1"/>
  <c r="Q8759" i="1"/>
  <c r="Q8760" i="1"/>
  <c r="Q8761" i="1"/>
  <c r="Q8762" i="1"/>
  <c r="Q8763" i="1"/>
  <c r="Q8764" i="1"/>
  <c r="Q8765" i="1"/>
  <c r="Q8766" i="1"/>
  <c r="Q8767" i="1"/>
  <c r="Q8768" i="1"/>
  <c r="Q8769" i="1"/>
  <c r="Q8770" i="1"/>
  <c r="Q8771" i="1"/>
  <c r="Q8772" i="1"/>
  <c r="Q8773" i="1"/>
  <c r="Q8774" i="1"/>
  <c r="Q8775" i="1"/>
  <c r="Q8776" i="1"/>
  <c r="Q8777" i="1"/>
  <c r="Q8778" i="1"/>
  <c r="Q8779" i="1"/>
  <c r="Q8780" i="1"/>
  <c r="Q8781" i="1"/>
  <c r="Q8782" i="1"/>
  <c r="Q8783" i="1"/>
  <c r="Q8784" i="1"/>
  <c r="Q8785" i="1"/>
  <c r="Q8786" i="1"/>
  <c r="Q8787" i="1"/>
  <c r="Q8788" i="1"/>
  <c r="Q8789" i="1"/>
  <c r="Q8790" i="1"/>
  <c r="Q8791" i="1"/>
  <c r="Q8792" i="1"/>
  <c r="Q8793" i="1"/>
  <c r="Q8794" i="1"/>
  <c r="Q8795" i="1"/>
  <c r="Q8796" i="1"/>
  <c r="Q8797" i="1"/>
  <c r="Q8798" i="1"/>
  <c r="Q8799" i="1"/>
  <c r="Q8800" i="1"/>
  <c r="Q8801" i="1"/>
  <c r="Q8802" i="1"/>
  <c r="Q8803" i="1"/>
  <c r="Q8804" i="1"/>
  <c r="Q8805" i="1"/>
  <c r="Q8806" i="1"/>
  <c r="Q8807" i="1"/>
  <c r="Q8808" i="1"/>
  <c r="Q8809" i="1"/>
  <c r="Q8810" i="1"/>
  <c r="Q8811" i="1"/>
  <c r="Q8812" i="1"/>
  <c r="Q8813" i="1"/>
  <c r="Q8814" i="1"/>
  <c r="Q8815" i="1"/>
  <c r="Q8816" i="1"/>
  <c r="Q8817" i="1"/>
  <c r="Q8818" i="1"/>
  <c r="Q8819" i="1"/>
  <c r="Q8820" i="1"/>
  <c r="Q8821" i="1"/>
  <c r="Q8822" i="1"/>
  <c r="Q8823" i="1"/>
  <c r="Q8824" i="1"/>
  <c r="Q8825" i="1"/>
  <c r="Q8826" i="1"/>
  <c r="Q8827" i="1"/>
  <c r="Q8828" i="1"/>
  <c r="Q8829" i="1"/>
  <c r="Q8830" i="1"/>
  <c r="Q8831" i="1"/>
  <c r="Q8832" i="1"/>
  <c r="Q8833" i="1"/>
  <c r="Q8834" i="1"/>
  <c r="Q8835" i="1"/>
  <c r="Q8836" i="1"/>
  <c r="Q8837" i="1"/>
  <c r="Q8838" i="1"/>
  <c r="Q8839" i="1"/>
  <c r="Q8840" i="1"/>
  <c r="Q8841" i="1"/>
  <c r="Q8842" i="1"/>
  <c r="Q8843" i="1"/>
  <c r="Q8844" i="1"/>
  <c r="Q8845" i="1"/>
  <c r="Q8846" i="1"/>
  <c r="Q8847" i="1"/>
  <c r="Q8848" i="1"/>
  <c r="Q8849" i="1"/>
  <c r="Q8850" i="1"/>
  <c r="Q8851" i="1"/>
  <c r="Q8852" i="1"/>
  <c r="Q8853" i="1"/>
  <c r="Q8854" i="1"/>
  <c r="Q8855" i="1"/>
  <c r="Q8856" i="1"/>
  <c r="Q8857" i="1"/>
  <c r="Q8858" i="1"/>
  <c r="Q8859" i="1"/>
  <c r="Q8860" i="1"/>
  <c r="Q8861" i="1"/>
  <c r="Q8862" i="1"/>
  <c r="Q8863" i="1"/>
  <c r="Q8864" i="1"/>
  <c r="Q8865" i="1"/>
  <c r="Q8866" i="1"/>
  <c r="Q8867" i="1"/>
  <c r="Q8868" i="1"/>
  <c r="Q8869" i="1"/>
  <c r="Q8870" i="1"/>
  <c r="Q8871" i="1"/>
  <c r="Q8872" i="1"/>
  <c r="Q8873" i="1"/>
  <c r="Q8874" i="1"/>
  <c r="Q8875" i="1"/>
  <c r="Q8876" i="1"/>
  <c r="Q8877" i="1"/>
  <c r="Q8878" i="1"/>
  <c r="Q8879" i="1"/>
  <c r="Q8880" i="1"/>
  <c r="Q8881" i="1"/>
  <c r="Q8882" i="1"/>
  <c r="Q8883" i="1"/>
  <c r="Q8884" i="1"/>
  <c r="Q8885" i="1"/>
  <c r="Q8886" i="1"/>
  <c r="Q8887" i="1"/>
  <c r="Q8888" i="1"/>
  <c r="Q8889" i="1"/>
  <c r="Q8890" i="1"/>
  <c r="Q8891" i="1"/>
  <c r="Q8892" i="1"/>
  <c r="Q8893" i="1"/>
  <c r="Q8894" i="1"/>
  <c r="Q8895" i="1"/>
  <c r="Q8896" i="1"/>
  <c r="Q8897" i="1"/>
  <c r="Q8898" i="1"/>
  <c r="Q8899" i="1"/>
  <c r="Q8900" i="1"/>
  <c r="Q8901" i="1"/>
  <c r="Q8902" i="1"/>
  <c r="Q8903" i="1"/>
  <c r="Q8904" i="1"/>
  <c r="Q8905" i="1"/>
  <c r="Q8906" i="1"/>
  <c r="Q8907" i="1"/>
  <c r="Q8908" i="1"/>
  <c r="Q8909" i="1"/>
  <c r="Q8910" i="1"/>
  <c r="Q8911" i="1"/>
  <c r="Q8912" i="1"/>
  <c r="Q8913" i="1"/>
  <c r="Q8914" i="1"/>
  <c r="Q8915" i="1"/>
  <c r="Q8916" i="1"/>
  <c r="Q8917" i="1"/>
  <c r="Q8918" i="1"/>
  <c r="Q8919" i="1"/>
  <c r="Q8920" i="1"/>
  <c r="Q8921" i="1"/>
  <c r="Q8922" i="1"/>
  <c r="Q8923" i="1"/>
  <c r="Q8924" i="1"/>
  <c r="Q8925" i="1"/>
  <c r="Q8926" i="1"/>
  <c r="Q8927" i="1"/>
  <c r="Q8928" i="1"/>
  <c r="Q8929" i="1"/>
  <c r="Q8930" i="1"/>
  <c r="Q8931" i="1"/>
  <c r="Q8932" i="1"/>
  <c r="Q8933" i="1"/>
  <c r="Q8934" i="1"/>
  <c r="Q8935" i="1"/>
  <c r="Q8936" i="1"/>
  <c r="Q8937" i="1"/>
  <c r="Q8938" i="1"/>
  <c r="Q8939" i="1"/>
  <c r="Q8940" i="1"/>
  <c r="Q8941" i="1"/>
  <c r="Q8942" i="1"/>
  <c r="Q8943" i="1"/>
  <c r="Q8944" i="1"/>
  <c r="Q8945" i="1"/>
  <c r="Q8946" i="1"/>
  <c r="Q8947" i="1"/>
  <c r="Q8948" i="1"/>
  <c r="Q8949" i="1"/>
  <c r="Q8950" i="1"/>
  <c r="Q8951" i="1"/>
  <c r="Q8952" i="1"/>
  <c r="Q8953" i="1"/>
  <c r="Q8954" i="1"/>
  <c r="Q8955" i="1"/>
  <c r="Q8956" i="1"/>
  <c r="Q8957" i="1"/>
  <c r="Q8958" i="1"/>
  <c r="Q8959" i="1"/>
  <c r="Q8960" i="1"/>
  <c r="Q8961" i="1"/>
  <c r="Q8962" i="1"/>
  <c r="Q8963" i="1"/>
  <c r="Q8964" i="1"/>
  <c r="Q8965" i="1"/>
  <c r="Q8966" i="1"/>
  <c r="Q8967" i="1"/>
  <c r="Q8968" i="1"/>
  <c r="Q8969" i="1"/>
  <c r="Q8970" i="1"/>
  <c r="Q8971" i="1"/>
  <c r="Q8972" i="1"/>
  <c r="Q8973" i="1"/>
  <c r="Q8974" i="1"/>
  <c r="Q8975" i="1"/>
  <c r="Q8976" i="1"/>
  <c r="Q8977" i="1"/>
  <c r="Q8978" i="1"/>
  <c r="Q8979" i="1"/>
  <c r="Q8980" i="1"/>
  <c r="Q8981" i="1"/>
  <c r="Q8982" i="1"/>
  <c r="Q8983" i="1"/>
  <c r="Q8984" i="1"/>
  <c r="Q8985" i="1"/>
  <c r="Q8986" i="1"/>
  <c r="Q8987" i="1"/>
  <c r="Q8988" i="1"/>
  <c r="Q8989" i="1"/>
  <c r="Q8990" i="1"/>
  <c r="Q8991" i="1"/>
  <c r="Q8992" i="1"/>
  <c r="Q8993" i="1"/>
  <c r="Q8994" i="1"/>
  <c r="Q8995" i="1"/>
  <c r="Q8996" i="1"/>
  <c r="Q8997" i="1"/>
  <c r="Q8998" i="1"/>
  <c r="Q8999" i="1"/>
  <c r="Q9000" i="1"/>
  <c r="Q9001" i="1"/>
  <c r="Q9002" i="1"/>
  <c r="Q9003" i="1"/>
  <c r="Q9004" i="1"/>
  <c r="Q9005" i="1"/>
  <c r="Q9006" i="1"/>
  <c r="Q9007" i="1"/>
  <c r="Q9008" i="1"/>
  <c r="Q9009" i="1"/>
  <c r="Q9010" i="1"/>
  <c r="Q9011" i="1"/>
  <c r="Q9012" i="1"/>
  <c r="Q9013" i="1"/>
  <c r="Q9014" i="1"/>
  <c r="Q9015" i="1"/>
  <c r="Q9016" i="1"/>
  <c r="Q9017" i="1"/>
  <c r="Q9018" i="1"/>
  <c r="Q9019" i="1"/>
  <c r="Q9020" i="1"/>
  <c r="Q9021" i="1"/>
  <c r="Q9022" i="1"/>
  <c r="Q9023" i="1"/>
  <c r="Q9024" i="1"/>
  <c r="Q9025" i="1"/>
  <c r="Q9026" i="1"/>
  <c r="Q9027" i="1"/>
  <c r="Q9028" i="1"/>
  <c r="Q9029" i="1"/>
  <c r="Q9030" i="1"/>
  <c r="Q9031" i="1"/>
  <c r="Q9032" i="1"/>
  <c r="Q9033" i="1"/>
  <c r="Q9034" i="1"/>
  <c r="Q9035" i="1"/>
  <c r="Q9036" i="1"/>
  <c r="Q9037" i="1"/>
  <c r="Q9038" i="1"/>
  <c r="Q9039" i="1"/>
  <c r="Q9040" i="1"/>
  <c r="Q9041" i="1"/>
  <c r="Q9042" i="1"/>
  <c r="Q9043" i="1"/>
  <c r="Q9044" i="1"/>
  <c r="Q9045" i="1"/>
  <c r="Q9046" i="1"/>
  <c r="Q9047" i="1"/>
  <c r="Q9048" i="1"/>
  <c r="Q9049" i="1"/>
  <c r="Q9050" i="1"/>
  <c r="Q9051" i="1"/>
  <c r="Q9052" i="1"/>
  <c r="Q9053" i="1"/>
  <c r="Q9054" i="1"/>
  <c r="Q9055" i="1"/>
  <c r="Q9056" i="1"/>
  <c r="Q9057" i="1"/>
  <c r="Q9058" i="1"/>
  <c r="Q9059" i="1"/>
  <c r="Q9060" i="1"/>
  <c r="Q9061" i="1"/>
  <c r="Q9062" i="1"/>
  <c r="Q9063" i="1"/>
  <c r="Q9064" i="1"/>
  <c r="Q9065" i="1"/>
  <c r="Q9066" i="1"/>
  <c r="Q9067" i="1"/>
  <c r="Q9068" i="1"/>
  <c r="Q9069" i="1"/>
  <c r="Q9070" i="1"/>
  <c r="Q9071" i="1"/>
  <c r="Q9072" i="1"/>
  <c r="Q9073" i="1"/>
  <c r="Q9074" i="1"/>
  <c r="Q9075" i="1"/>
  <c r="Q9076" i="1"/>
  <c r="Q9077" i="1"/>
  <c r="Q9078" i="1"/>
  <c r="Q9079" i="1"/>
  <c r="Q9080" i="1"/>
  <c r="Q9081" i="1"/>
  <c r="Q9082" i="1"/>
  <c r="Q9083" i="1"/>
  <c r="Q9084" i="1"/>
  <c r="Q9085" i="1"/>
  <c r="Q9086" i="1"/>
  <c r="Q9087" i="1"/>
  <c r="Q9088" i="1"/>
  <c r="Q9089" i="1"/>
  <c r="Q9090" i="1"/>
  <c r="Q9091" i="1"/>
  <c r="Q9092" i="1"/>
  <c r="Q9093" i="1"/>
  <c r="Q9094" i="1"/>
  <c r="Q9095" i="1"/>
  <c r="Q9096" i="1"/>
  <c r="Q9097" i="1"/>
  <c r="Q9098" i="1"/>
  <c r="Q9099" i="1"/>
  <c r="Q9100" i="1"/>
  <c r="Q9101" i="1"/>
  <c r="Q9102" i="1"/>
  <c r="Q9103" i="1"/>
  <c r="Q9104" i="1"/>
  <c r="Q9105" i="1"/>
  <c r="Q9106" i="1"/>
  <c r="Q9107" i="1"/>
  <c r="Q9108" i="1"/>
  <c r="Q9109" i="1"/>
  <c r="Q9110" i="1"/>
  <c r="Q9111" i="1"/>
  <c r="Q9112" i="1"/>
  <c r="Q9113" i="1"/>
  <c r="Q9114" i="1"/>
  <c r="Q9115" i="1"/>
  <c r="Q9116" i="1"/>
  <c r="Q9117" i="1"/>
  <c r="Q9118" i="1"/>
  <c r="Q9119" i="1"/>
  <c r="Q9120" i="1"/>
  <c r="Q9121" i="1"/>
  <c r="Q9122" i="1"/>
  <c r="Q9123" i="1"/>
  <c r="Q9124" i="1"/>
  <c r="Q9125" i="1"/>
  <c r="Q9126" i="1"/>
  <c r="Q9127" i="1"/>
  <c r="Q9128" i="1"/>
  <c r="Q9129" i="1"/>
  <c r="Q9130" i="1"/>
  <c r="Q9131" i="1"/>
  <c r="Q9132" i="1"/>
  <c r="Q9133" i="1"/>
  <c r="Q9134" i="1"/>
  <c r="Q9135" i="1"/>
  <c r="Q9136" i="1"/>
  <c r="Q9137" i="1"/>
  <c r="Q9138" i="1"/>
  <c r="Q9139" i="1"/>
  <c r="Q9140" i="1"/>
  <c r="Q9141" i="1"/>
  <c r="Q9142" i="1"/>
  <c r="Q9143" i="1"/>
  <c r="Q9144" i="1"/>
  <c r="Q9145" i="1"/>
  <c r="Q9146" i="1"/>
  <c r="Q9147" i="1"/>
  <c r="Q9148" i="1"/>
  <c r="Q9149" i="1"/>
  <c r="Q9150" i="1"/>
  <c r="Q9151" i="1"/>
  <c r="Q9152" i="1"/>
  <c r="Q9153" i="1"/>
  <c r="Q9154" i="1"/>
  <c r="Q9155" i="1"/>
  <c r="Q9156" i="1"/>
  <c r="Q9157" i="1"/>
  <c r="Q9158" i="1"/>
  <c r="Q9159" i="1"/>
  <c r="Q9160" i="1"/>
  <c r="Q9161" i="1"/>
  <c r="Q9162" i="1"/>
  <c r="Q9163" i="1"/>
  <c r="Q9164" i="1"/>
  <c r="Q9165" i="1"/>
  <c r="Q9166" i="1"/>
  <c r="Q9167" i="1"/>
  <c r="Q9168" i="1"/>
  <c r="Q9169" i="1"/>
  <c r="Q9170" i="1"/>
  <c r="Q9171" i="1"/>
  <c r="Q9172" i="1"/>
  <c r="Q9173" i="1"/>
  <c r="Q9174" i="1"/>
  <c r="Q9175" i="1"/>
  <c r="Q9176" i="1"/>
  <c r="Q9177" i="1"/>
  <c r="Q9178" i="1"/>
  <c r="Q9179" i="1"/>
  <c r="Q9180" i="1"/>
  <c r="Q9181" i="1"/>
  <c r="Q9182" i="1"/>
  <c r="Q9183" i="1"/>
  <c r="Q9184" i="1"/>
  <c r="Q9185" i="1"/>
  <c r="Q9186" i="1"/>
  <c r="Q9187" i="1"/>
  <c r="Q9188" i="1"/>
  <c r="Q9189" i="1"/>
  <c r="Q9190" i="1"/>
  <c r="Q9191" i="1"/>
  <c r="Q9192" i="1"/>
  <c r="Q9193" i="1"/>
  <c r="Q9194" i="1"/>
  <c r="Q9195" i="1"/>
  <c r="Q9196" i="1"/>
  <c r="Q9197" i="1"/>
  <c r="Q9198" i="1"/>
  <c r="Q9199" i="1"/>
  <c r="Q9200" i="1"/>
  <c r="Q9201" i="1"/>
  <c r="Q9202" i="1"/>
  <c r="Q9203" i="1"/>
  <c r="Q9204" i="1"/>
  <c r="Q9205" i="1"/>
  <c r="Q9206" i="1"/>
  <c r="Q9207" i="1"/>
  <c r="Q9208" i="1"/>
  <c r="Q9209" i="1"/>
  <c r="Q9210" i="1"/>
  <c r="Q9211" i="1"/>
  <c r="Q9212" i="1"/>
  <c r="Q9213" i="1"/>
  <c r="Q9214" i="1"/>
  <c r="Q9215" i="1"/>
  <c r="Q9216" i="1"/>
  <c r="Q9217" i="1"/>
  <c r="Q9218" i="1"/>
  <c r="Q9219" i="1"/>
  <c r="Q9220" i="1"/>
  <c r="Q9221" i="1"/>
  <c r="Q9222" i="1"/>
  <c r="Q9223" i="1"/>
  <c r="Q9224" i="1"/>
  <c r="Q9225" i="1"/>
  <c r="Q9226" i="1"/>
  <c r="Q9227" i="1"/>
  <c r="Q9228" i="1"/>
  <c r="Q9229" i="1"/>
  <c r="Q9230" i="1"/>
  <c r="Q9231" i="1"/>
  <c r="Q9232" i="1"/>
  <c r="Q9233" i="1"/>
  <c r="Q9234" i="1"/>
  <c r="Q9235" i="1"/>
  <c r="Q9236" i="1"/>
  <c r="Q9237" i="1"/>
  <c r="Q9238" i="1"/>
  <c r="Q9239" i="1"/>
  <c r="Q9240" i="1"/>
  <c r="Q9241" i="1"/>
  <c r="Q9242" i="1"/>
  <c r="Q9243" i="1"/>
  <c r="Q9244" i="1"/>
  <c r="Q9245" i="1"/>
  <c r="Q9246" i="1"/>
  <c r="Q9247" i="1"/>
  <c r="Q9248" i="1"/>
  <c r="Q9249" i="1"/>
  <c r="Q9250" i="1"/>
  <c r="Q9251" i="1"/>
  <c r="Q9252" i="1"/>
  <c r="Q9253" i="1"/>
  <c r="Q9254" i="1"/>
  <c r="Q9255" i="1"/>
  <c r="Q9256" i="1"/>
  <c r="Q9257" i="1"/>
  <c r="Q9258" i="1"/>
  <c r="Q9259" i="1"/>
  <c r="Q9260" i="1"/>
  <c r="Q9261" i="1"/>
  <c r="Q9262" i="1"/>
  <c r="Q9263" i="1"/>
  <c r="Q9264" i="1"/>
  <c r="Q9265" i="1"/>
  <c r="Q9266" i="1"/>
  <c r="Q9267" i="1"/>
  <c r="Q9268" i="1"/>
  <c r="Q9269" i="1"/>
  <c r="Q9270" i="1"/>
  <c r="Q9271" i="1"/>
  <c r="Q9272" i="1"/>
  <c r="Q9273" i="1"/>
  <c r="Q9274" i="1"/>
  <c r="Q9275" i="1"/>
  <c r="Q9276" i="1"/>
  <c r="Q9277" i="1"/>
  <c r="Q9278" i="1"/>
  <c r="Q9279" i="1"/>
  <c r="Q9280" i="1"/>
  <c r="Q9281" i="1"/>
  <c r="Q9282" i="1"/>
  <c r="Q9283" i="1"/>
  <c r="Q9284" i="1"/>
  <c r="Q9285" i="1"/>
  <c r="Q9286" i="1"/>
  <c r="Q9287" i="1"/>
  <c r="Q9288" i="1"/>
  <c r="Q9289" i="1"/>
  <c r="Q9290" i="1"/>
  <c r="Q9291" i="1"/>
  <c r="Q9292" i="1"/>
  <c r="Q9293" i="1"/>
  <c r="Q9294" i="1"/>
  <c r="Q9295" i="1"/>
  <c r="Q9296" i="1"/>
  <c r="Q9297" i="1"/>
  <c r="Q9298" i="1"/>
  <c r="Q9299" i="1"/>
  <c r="Q9300" i="1"/>
  <c r="Q9301" i="1"/>
  <c r="Q9302" i="1"/>
  <c r="Q9303" i="1"/>
  <c r="Q9304" i="1"/>
  <c r="Q9305" i="1"/>
  <c r="Q9306" i="1"/>
  <c r="Q9307" i="1"/>
  <c r="Q9308" i="1"/>
  <c r="Q9309" i="1"/>
  <c r="Q9310" i="1"/>
  <c r="Q9311" i="1"/>
  <c r="Q9312" i="1"/>
  <c r="Q9313" i="1"/>
  <c r="Q9314" i="1"/>
  <c r="Q9315" i="1"/>
  <c r="Q9316" i="1"/>
  <c r="Q9317" i="1"/>
  <c r="Q9318" i="1"/>
  <c r="Q9319" i="1"/>
  <c r="Q9320" i="1"/>
  <c r="Q9321" i="1"/>
  <c r="Q9322" i="1"/>
  <c r="Q9323" i="1"/>
  <c r="Q9324" i="1"/>
  <c r="Q9325" i="1"/>
  <c r="Q9326" i="1"/>
  <c r="Q9327" i="1"/>
  <c r="Q9328" i="1"/>
  <c r="Q9329" i="1"/>
  <c r="Q9330" i="1"/>
  <c r="Q9331" i="1"/>
  <c r="Q9332" i="1"/>
  <c r="Q9333" i="1"/>
  <c r="Q9334" i="1"/>
  <c r="Q9335" i="1"/>
  <c r="Q9336" i="1"/>
  <c r="Q9337" i="1"/>
  <c r="Q9338" i="1"/>
  <c r="Q9339" i="1"/>
  <c r="Q9340" i="1"/>
  <c r="Q9341" i="1"/>
  <c r="Q9342" i="1"/>
  <c r="Q9343" i="1"/>
  <c r="Q9344" i="1"/>
  <c r="Q9345" i="1"/>
  <c r="Q9346" i="1"/>
  <c r="Q9347" i="1"/>
  <c r="Q9348" i="1"/>
  <c r="Q9349" i="1"/>
  <c r="Q9350" i="1"/>
  <c r="Q9351" i="1"/>
  <c r="Q9352" i="1"/>
  <c r="Q9353" i="1"/>
  <c r="Q9354" i="1"/>
  <c r="Q9355" i="1"/>
  <c r="Q9356" i="1"/>
  <c r="Q9357" i="1"/>
  <c r="Q9358" i="1"/>
  <c r="Q9359" i="1"/>
  <c r="Q9360" i="1"/>
  <c r="Q9361" i="1"/>
  <c r="Q9362" i="1"/>
  <c r="Q9363" i="1"/>
  <c r="Q9364" i="1"/>
  <c r="Q9365" i="1"/>
  <c r="Q9366" i="1"/>
  <c r="Q9367" i="1"/>
  <c r="Q9368" i="1"/>
  <c r="Q9369" i="1"/>
  <c r="Q9370" i="1"/>
  <c r="Q9371" i="1"/>
  <c r="Q9372" i="1"/>
  <c r="Q9373" i="1"/>
  <c r="Q9374" i="1"/>
  <c r="Q9375" i="1"/>
  <c r="Q9376" i="1"/>
  <c r="Q9377" i="1"/>
  <c r="Q9378" i="1"/>
  <c r="Q9379" i="1"/>
  <c r="Q9380" i="1"/>
  <c r="Q9381" i="1"/>
  <c r="Q9382" i="1"/>
  <c r="Q9383" i="1"/>
  <c r="Q9384" i="1"/>
  <c r="Q9385" i="1"/>
  <c r="Q9386" i="1"/>
  <c r="Q9387" i="1"/>
  <c r="Q9388" i="1"/>
  <c r="Q9389" i="1"/>
  <c r="Q9390" i="1"/>
  <c r="Q9391" i="1"/>
  <c r="Q9392" i="1"/>
  <c r="Q9393" i="1"/>
  <c r="Q9394" i="1"/>
  <c r="Q9395" i="1"/>
  <c r="Q9396" i="1"/>
  <c r="Q9397" i="1"/>
  <c r="Q9398" i="1"/>
  <c r="Q9399" i="1"/>
  <c r="Q9400" i="1"/>
  <c r="Q9401" i="1"/>
  <c r="Q9402" i="1"/>
  <c r="Q9403" i="1"/>
  <c r="Q9404" i="1"/>
  <c r="Q9405" i="1"/>
  <c r="Q9406" i="1"/>
  <c r="Q9407" i="1"/>
  <c r="Q9408" i="1"/>
  <c r="Q9409" i="1"/>
  <c r="Q9410" i="1"/>
  <c r="Q9411" i="1"/>
  <c r="Q9412" i="1"/>
  <c r="Q9413" i="1"/>
  <c r="Q9414" i="1"/>
  <c r="Q9415" i="1"/>
  <c r="Q9416" i="1"/>
  <c r="Q9417" i="1"/>
  <c r="Q9418" i="1"/>
  <c r="Q9419" i="1"/>
  <c r="Q9420" i="1"/>
  <c r="Q9421" i="1"/>
  <c r="Q9422" i="1"/>
  <c r="Q9423" i="1"/>
  <c r="Q9424" i="1"/>
  <c r="Q9425" i="1"/>
  <c r="Q9426" i="1"/>
  <c r="Q9427" i="1"/>
  <c r="Q9428" i="1"/>
  <c r="Q9429" i="1"/>
  <c r="Q9430" i="1"/>
  <c r="Q9431" i="1"/>
  <c r="Q9432" i="1"/>
  <c r="Q9433" i="1"/>
  <c r="Q9434" i="1"/>
  <c r="Q9435" i="1"/>
  <c r="Q9436" i="1"/>
  <c r="Q9437" i="1"/>
  <c r="Q9438" i="1"/>
  <c r="Q9439" i="1"/>
  <c r="Q9440" i="1"/>
  <c r="Q9441" i="1"/>
  <c r="Q9442" i="1"/>
  <c r="Q9443" i="1"/>
  <c r="Q9444" i="1"/>
  <c r="Q9445" i="1"/>
  <c r="Q9446" i="1"/>
  <c r="Q9447" i="1"/>
  <c r="Q9448" i="1"/>
  <c r="Q9449" i="1"/>
  <c r="Q9450" i="1"/>
  <c r="Q9451" i="1"/>
  <c r="Q9452" i="1"/>
  <c r="Q9453" i="1"/>
  <c r="Q9454" i="1"/>
  <c r="Q9455" i="1"/>
  <c r="Q9456" i="1"/>
  <c r="Q9457" i="1"/>
  <c r="Q9458" i="1"/>
  <c r="Q9459" i="1"/>
  <c r="Q9460" i="1"/>
  <c r="Q9461" i="1"/>
  <c r="Q9462" i="1"/>
  <c r="Q9463" i="1"/>
  <c r="Q9464" i="1"/>
  <c r="Q9465" i="1"/>
  <c r="Q9466" i="1"/>
  <c r="Q9467" i="1"/>
  <c r="Q9468" i="1"/>
  <c r="Q9469" i="1"/>
  <c r="Q9470" i="1"/>
  <c r="Q9471" i="1"/>
  <c r="Q9472" i="1"/>
  <c r="Q9473" i="1"/>
  <c r="Q9474" i="1"/>
  <c r="Q9475" i="1"/>
  <c r="Q9476" i="1"/>
  <c r="Q9477" i="1"/>
  <c r="Q9478" i="1"/>
  <c r="Q9479" i="1"/>
  <c r="Q9480" i="1"/>
  <c r="Q9481" i="1"/>
  <c r="Q9482" i="1"/>
  <c r="Q9483" i="1"/>
  <c r="Q9484" i="1"/>
  <c r="Q9485" i="1"/>
  <c r="Q9486" i="1"/>
  <c r="Q9487" i="1"/>
  <c r="Q9488" i="1"/>
  <c r="Q9489" i="1"/>
  <c r="Q9490" i="1"/>
  <c r="Q9491" i="1"/>
  <c r="Q9492" i="1"/>
  <c r="Q9493" i="1"/>
  <c r="Q9494" i="1"/>
  <c r="Q9495" i="1"/>
  <c r="Q9496" i="1"/>
  <c r="Q9497" i="1"/>
  <c r="Q9498" i="1"/>
  <c r="Q9499" i="1"/>
  <c r="Q9500" i="1"/>
  <c r="Q9501" i="1"/>
  <c r="Q9502" i="1"/>
  <c r="Q9503" i="1"/>
  <c r="Q9504" i="1"/>
  <c r="Q9505" i="1"/>
  <c r="Q9506" i="1"/>
  <c r="Q9507" i="1"/>
  <c r="Q9508" i="1"/>
  <c r="Q9509" i="1"/>
  <c r="Q9510" i="1"/>
  <c r="Q9511" i="1"/>
  <c r="Q9512" i="1"/>
  <c r="Q9513" i="1"/>
  <c r="Q9514" i="1"/>
  <c r="Q9515" i="1"/>
  <c r="Q9516" i="1"/>
  <c r="Q9517" i="1"/>
  <c r="Q9518" i="1"/>
  <c r="Q9519" i="1"/>
  <c r="Q9520" i="1"/>
  <c r="Q9521" i="1"/>
  <c r="Q9522" i="1"/>
  <c r="Q9523" i="1"/>
  <c r="Q9524" i="1"/>
  <c r="Q9525" i="1"/>
  <c r="Q9526" i="1"/>
  <c r="Q9527" i="1"/>
  <c r="Q9528" i="1"/>
  <c r="Q9529" i="1"/>
  <c r="Q9530" i="1"/>
  <c r="Q9531" i="1"/>
  <c r="Q9532" i="1"/>
  <c r="Q9533" i="1"/>
  <c r="Q9534" i="1"/>
  <c r="Q9535" i="1"/>
  <c r="Q9536" i="1"/>
  <c r="Q9537" i="1"/>
  <c r="Q9538" i="1"/>
  <c r="Q9539" i="1"/>
  <c r="Q9540" i="1"/>
  <c r="Q9541" i="1"/>
  <c r="Q9542" i="1"/>
  <c r="Q9543" i="1"/>
  <c r="Q9544" i="1"/>
  <c r="Q9545" i="1"/>
  <c r="Q9546" i="1"/>
  <c r="Q9547" i="1"/>
  <c r="Q9548" i="1"/>
  <c r="Q9549" i="1"/>
  <c r="Q9550" i="1"/>
  <c r="Q9551" i="1"/>
  <c r="Q9552" i="1"/>
  <c r="Q9553" i="1"/>
  <c r="Q9554" i="1"/>
  <c r="Q9555" i="1"/>
  <c r="Q9556" i="1"/>
  <c r="Q9557" i="1"/>
  <c r="Q9558" i="1"/>
  <c r="Q9559" i="1"/>
  <c r="Q9560" i="1"/>
  <c r="Q9561" i="1"/>
  <c r="Q9562" i="1"/>
  <c r="Q9563" i="1"/>
  <c r="Q9564" i="1"/>
  <c r="Q9565" i="1"/>
  <c r="Q9566" i="1"/>
  <c r="Q9567" i="1"/>
  <c r="Q9568" i="1"/>
  <c r="Q9569" i="1"/>
  <c r="Q9570" i="1"/>
  <c r="Q9571" i="1"/>
  <c r="Q9572" i="1"/>
  <c r="Q9573" i="1"/>
  <c r="Q9574" i="1"/>
  <c r="Q9575" i="1"/>
  <c r="Q9576" i="1"/>
  <c r="Q9577" i="1"/>
  <c r="Q9578" i="1"/>
  <c r="Q9579" i="1"/>
  <c r="Q9580" i="1"/>
  <c r="Q9581" i="1"/>
  <c r="Q9582" i="1"/>
  <c r="Q9583" i="1"/>
  <c r="Q9584" i="1"/>
  <c r="Q9585" i="1"/>
  <c r="Q9586" i="1"/>
  <c r="Q9587" i="1"/>
  <c r="Q9588" i="1"/>
  <c r="Q9589" i="1"/>
  <c r="Q9590" i="1"/>
  <c r="Q9591" i="1"/>
  <c r="Q9592" i="1"/>
  <c r="Q9593" i="1"/>
  <c r="Q9594" i="1"/>
  <c r="Q9595" i="1"/>
  <c r="Q9596" i="1"/>
  <c r="Q9597" i="1"/>
  <c r="Q9598" i="1"/>
  <c r="Q9599" i="1"/>
  <c r="Q9600" i="1"/>
  <c r="Q9601" i="1"/>
  <c r="Q9602" i="1"/>
  <c r="Q9603" i="1"/>
  <c r="Q9604" i="1"/>
  <c r="Q9605" i="1"/>
  <c r="Q9606" i="1"/>
  <c r="Q9607" i="1"/>
  <c r="Q9608" i="1"/>
  <c r="Q9609" i="1"/>
  <c r="Q9610" i="1"/>
  <c r="Q9611" i="1"/>
  <c r="Q9612" i="1"/>
  <c r="Q9613" i="1"/>
  <c r="Q9614" i="1"/>
  <c r="Q9615" i="1"/>
  <c r="Q9616" i="1"/>
  <c r="Q9617" i="1"/>
  <c r="Q9618" i="1"/>
  <c r="Q9619" i="1"/>
  <c r="Q9620" i="1"/>
  <c r="Q9621" i="1"/>
  <c r="Q9622" i="1"/>
  <c r="Q9623" i="1"/>
  <c r="Q9624" i="1"/>
  <c r="Q9625" i="1"/>
  <c r="Q9626" i="1"/>
  <c r="Q9627" i="1"/>
  <c r="Q9628" i="1"/>
  <c r="Q9629" i="1"/>
  <c r="Q9630" i="1"/>
  <c r="Q9631" i="1"/>
  <c r="Q9632" i="1"/>
  <c r="Q9633" i="1"/>
  <c r="Q9634" i="1"/>
  <c r="Q9635" i="1"/>
  <c r="Q9636" i="1"/>
  <c r="Q9637" i="1"/>
  <c r="Q9638" i="1"/>
  <c r="Q9639" i="1"/>
  <c r="Q9640" i="1"/>
  <c r="Q9641" i="1"/>
  <c r="Q9642" i="1"/>
  <c r="Q9643" i="1"/>
  <c r="Q9644" i="1"/>
  <c r="Q9645" i="1"/>
  <c r="Q9646" i="1"/>
  <c r="Q9647" i="1"/>
  <c r="Q9648" i="1"/>
  <c r="Q9649" i="1"/>
  <c r="Q9650" i="1"/>
  <c r="Q9651" i="1"/>
  <c r="Q9652" i="1"/>
  <c r="Q9653" i="1"/>
  <c r="Q9654" i="1"/>
  <c r="Q9655" i="1"/>
  <c r="Q9656" i="1"/>
  <c r="Q9657" i="1"/>
  <c r="Q9658" i="1"/>
  <c r="Q9659" i="1"/>
  <c r="Q9660" i="1"/>
  <c r="Q9661" i="1"/>
  <c r="Q9662" i="1"/>
  <c r="Q9663" i="1"/>
  <c r="Q9664" i="1"/>
  <c r="Q9665" i="1"/>
  <c r="Q9666" i="1"/>
  <c r="Q9667" i="1"/>
  <c r="Q9668" i="1"/>
  <c r="Q9669" i="1"/>
  <c r="Q9670" i="1"/>
  <c r="Q9671" i="1"/>
  <c r="Q9672" i="1"/>
  <c r="Q9673" i="1"/>
  <c r="Q9674" i="1"/>
  <c r="Q9675" i="1"/>
  <c r="Q9676" i="1"/>
  <c r="Q9677" i="1"/>
  <c r="Q9678" i="1"/>
  <c r="Q9679" i="1"/>
  <c r="Q9680" i="1"/>
  <c r="Q9681" i="1"/>
  <c r="Q9682" i="1"/>
  <c r="Q9683" i="1"/>
  <c r="Q9684" i="1"/>
  <c r="Q9685" i="1"/>
  <c r="Q9686" i="1"/>
  <c r="Q9687" i="1"/>
  <c r="Q9688" i="1"/>
  <c r="Q9689" i="1"/>
  <c r="Q9690" i="1"/>
  <c r="Q9691" i="1"/>
  <c r="Q9692" i="1"/>
  <c r="Q9693" i="1"/>
  <c r="Q9694" i="1"/>
  <c r="Q9695" i="1"/>
  <c r="Q9696" i="1"/>
  <c r="Q9697" i="1"/>
  <c r="Q9698" i="1"/>
  <c r="Q9699" i="1"/>
  <c r="Q9700" i="1"/>
  <c r="Q9701" i="1"/>
  <c r="Q9702" i="1"/>
  <c r="Q9703" i="1"/>
  <c r="Q9704" i="1"/>
  <c r="Q9705" i="1"/>
  <c r="Q9706" i="1"/>
  <c r="Q9707" i="1"/>
  <c r="Q9708" i="1"/>
  <c r="Q9709" i="1"/>
  <c r="Q9710" i="1"/>
  <c r="Q9711" i="1"/>
  <c r="Q9712" i="1"/>
  <c r="Q9713" i="1"/>
  <c r="Q9714" i="1"/>
  <c r="Q9715" i="1"/>
  <c r="Q9716" i="1"/>
  <c r="Q9717" i="1"/>
  <c r="Q9718" i="1"/>
  <c r="Q9719" i="1"/>
  <c r="Q9720" i="1"/>
  <c r="Q9721" i="1"/>
  <c r="Q9722" i="1"/>
  <c r="Q9723" i="1"/>
  <c r="Q9724" i="1"/>
  <c r="Q9725" i="1"/>
  <c r="Q9726" i="1"/>
  <c r="Q9727" i="1"/>
  <c r="Q9728" i="1"/>
  <c r="Q9729" i="1"/>
  <c r="Q9730" i="1"/>
  <c r="Q9731" i="1"/>
  <c r="Q9732" i="1"/>
  <c r="Q9733" i="1"/>
  <c r="Q9734" i="1"/>
  <c r="Q9735" i="1"/>
  <c r="Q9736" i="1"/>
  <c r="Q9737" i="1"/>
  <c r="Q9738" i="1"/>
  <c r="Q9739" i="1"/>
  <c r="Q9740" i="1"/>
  <c r="Q9741" i="1"/>
  <c r="Q9742" i="1"/>
  <c r="Q9743" i="1"/>
  <c r="Q9744" i="1"/>
  <c r="Q9745" i="1"/>
  <c r="Q9746" i="1"/>
  <c r="Q9747" i="1"/>
  <c r="Q9748" i="1"/>
  <c r="Q9749" i="1"/>
  <c r="Q9750" i="1"/>
  <c r="Q9751" i="1"/>
  <c r="Q9752" i="1"/>
  <c r="Q9753" i="1"/>
  <c r="Q9754" i="1"/>
  <c r="Q9755" i="1"/>
  <c r="Q9756" i="1"/>
  <c r="Q9757" i="1"/>
  <c r="Q9758" i="1"/>
  <c r="Q9759" i="1"/>
  <c r="Q9760" i="1"/>
  <c r="Q9761" i="1"/>
  <c r="Q9762" i="1"/>
  <c r="Q9763" i="1"/>
  <c r="Q9764" i="1"/>
  <c r="Q9765" i="1"/>
  <c r="Q9766" i="1"/>
  <c r="Q9767" i="1"/>
  <c r="Q9768" i="1"/>
  <c r="Q9769" i="1"/>
  <c r="Q9770" i="1"/>
  <c r="Q9771" i="1"/>
  <c r="Q9772" i="1"/>
  <c r="Q9773" i="1"/>
  <c r="Q9774" i="1"/>
  <c r="Q9775" i="1"/>
  <c r="Q9776" i="1"/>
  <c r="Q9777" i="1"/>
  <c r="Q9778" i="1"/>
  <c r="Q9779" i="1"/>
  <c r="Q9780" i="1"/>
  <c r="Q9781" i="1"/>
  <c r="Q9782" i="1"/>
  <c r="Q9783" i="1"/>
  <c r="Q9784" i="1"/>
  <c r="Q9785" i="1"/>
  <c r="Q9786" i="1"/>
  <c r="Q9787" i="1"/>
  <c r="Q9788" i="1"/>
  <c r="Q9789" i="1"/>
  <c r="Q9790" i="1"/>
  <c r="Q9791" i="1"/>
  <c r="Q9792" i="1"/>
  <c r="Q9793" i="1"/>
  <c r="Q9794" i="1"/>
  <c r="Q9795" i="1"/>
  <c r="Q9796" i="1"/>
  <c r="Q9797" i="1"/>
  <c r="Q9798" i="1"/>
  <c r="Q9799" i="1"/>
  <c r="Q9800" i="1"/>
  <c r="Q9801" i="1"/>
  <c r="Q9802" i="1"/>
  <c r="Q9803" i="1"/>
  <c r="Q9804" i="1"/>
  <c r="Q9805" i="1"/>
  <c r="Q9806" i="1"/>
  <c r="Q9807" i="1"/>
  <c r="Q9808" i="1"/>
  <c r="Q9809" i="1"/>
  <c r="Q9810" i="1"/>
  <c r="Q9811" i="1"/>
  <c r="Q9812" i="1"/>
  <c r="Q9813" i="1"/>
  <c r="Q9814" i="1"/>
  <c r="Q9815" i="1"/>
  <c r="Q9816" i="1"/>
  <c r="Q9817" i="1"/>
  <c r="Q9818" i="1"/>
  <c r="Q9819" i="1"/>
  <c r="Q9820" i="1"/>
  <c r="Q9821" i="1"/>
  <c r="Q9822" i="1"/>
  <c r="Q9823" i="1"/>
  <c r="Q9824" i="1"/>
  <c r="Q9825" i="1"/>
  <c r="Q9826" i="1"/>
  <c r="Q9827" i="1"/>
  <c r="Q9828" i="1"/>
  <c r="Q9829" i="1"/>
  <c r="Q9830" i="1"/>
  <c r="Q9831" i="1"/>
  <c r="Q9832" i="1"/>
  <c r="Q9833" i="1"/>
  <c r="Q9834" i="1"/>
  <c r="Q9835" i="1"/>
  <c r="Q9836" i="1"/>
  <c r="Q9837" i="1"/>
  <c r="Q9838" i="1"/>
  <c r="Q9839" i="1"/>
  <c r="Q9840" i="1"/>
  <c r="Q9841" i="1"/>
  <c r="Q9842" i="1"/>
  <c r="Q9843" i="1"/>
  <c r="Q9844" i="1"/>
  <c r="Q9845" i="1"/>
  <c r="Q9846" i="1"/>
  <c r="Q9847" i="1"/>
  <c r="Q9848" i="1"/>
  <c r="Q9849" i="1"/>
  <c r="Q9850" i="1"/>
  <c r="Q9851" i="1"/>
  <c r="Q9852" i="1"/>
  <c r="Q9853" i="1"/>
  <c r="Q9854" i="1"/>
  <c r="Q9855" i="1"/>
  <c r="Q9856" i="1"/>
  <c r="Q9857" i="1"/>
  <c r="Q9858" i="1"/>
  <c r="Q9859" i="1"/>
  <c r="Q9860" i="1"/>
  <c r="Q9861" i="1"/>
  <c r="Q9862" i="1"/>
  <c r="Q9863" i="1"/>
  <c r="Q9864" i="1"/>
  <c r="Q9865" i="1"/>
  <c r="Q9866" i="1"/>
  <c r="Q9867" i="1"/>
  <c r="Q9868" i="1"/>
  <c r="Q9869" i="1"/>
  <c r="Q9870" i="1"/>
  <c r="Q9871" i="1"/>
  <c r="Q9872" i="1"/>
  <c r="Q9873" i="1"/>
  <c r="Q9874" i="1"/>
  <c r="Q9875" i="1"/>
  <c r="Q9876" i="1"/>
  <c r="Q9877" i="1"/>
  <c r="Q9878" i="1"/>
  <c r="Q9879" i="1"/>
  <c r="Q9880" i="1"/>
  <c r="Q9881" i="1"/>
  <c r="Q9882" i="1"/>
  <c r="Q9883" i="1"/>
  <c r="Q9884" i="1"/>
  <c r="Q9885" i="1"/>
  <c r="Q9886" i="1"/>
  <c r="Q9887" i="1"/>
  <c r="Q9888" i="1"/>
  <c r="Q9889" i="1"/>
  <c r="Q9890" i="1"/>
  <c r="Q9891" i="1"/>
  <c r="Q9892" i="1"/>
  <c r="Q9893" i="1"/>
  <c r="Q9894" i="1"/>
  <c r="Q9895" i="1"/>
  <c r="Q9896" i="1"/>
  <c r="Q9897" i="1"/>
  <c r="Q9898" i="1"/>
  <c r="Q9899" i="1"/>
  <c r="Q9900" i="1"/>
  <c r="Q9901" i="1"/>
  <c r="Q9902" i="1"/>
  <c r="Q9903" i="1"/>
  <c r="Q9904" i="1"/>
  <c r="Q9905" i="1"/>
  <c r="Q9906" i="1"/>
  <c r="Q9907" i="1"/>
  <c r="Q9908" i="1"/>
  <c r="Q9909" i="1"/>
  <c r="Q9910" i="1"/>
  <c r="Q9911" i="1"/>
  <c r="Q9912" i="1"/>
  <c r="Q9913" i="1"/>
  <c r="Q9914" i="1"/>
  <c r="Q9915" i="1"/>
  <c r="Q9916" i="1"/>
  <c r="Q9917" i="1"/>
  <c r="Q9918" i="1"/>
  <c r="Q9919" i="1"/>
  <c r="Q9920" i="1"/>
  <c r="Q9921" i="1"/>
  <c r="Q9922" i="1"/>
  <c r="Q9923" i="1"/>
  <c r="Q9924" i="1"/>
  <c r="Q9925" i="1"/>
  <c r="Q9926" i="1"/>
  <c r="Q9927" i="1"/>
  <c r="Q9928" i="1"/>
  <c r="Q9929" i="1"/>
  <c r="Q9930" i="1"/>
  <c r="Q9931" i="1"/>
  <c r="Q9932" i="1"/>
  <c r="Q9933" i="1"/>
  <c r="Q9934" i="1"/>
  <c r="Q9935" i="1"/>
  <c r="Q9936" i="1"/>
  <c r="Q9937" i="1"/>
  <c r="Q9938" i="1"/>
  <c r="Q9939" i="1"/>
  <c r="Q9940" i="1"/>
  <c r="Q9941" i="1"/>
  <c r="Q9942" i="1"/>
  <c r="Q9943" i="1"/>
  <c r="Q9944" i="1"/>
  <c r="Q9945" i="1"/>
  <c r="Q9946" i="1"/>
  <c r="Q9947" i="1"/>
  <c r="Q9948" i="1"/>
  <c r="Q9949" i="1"/>
  <c r="Q9950" i="1"/>
  <c r="Q9951" i="1"/>
  <c r="Q9952" i="1"/>
  <c r="Q9953" i="1"/>
  <c r="Q9954" i="1"/>
  <c r="Q9955" i="1"/>
  <c r="Q9956" i="1"/>
  <c r="Q9957" i="1"/>
  <c r="Q9958" i="1"/>
  <c r="Q9959" i="1"/>
  <c r="Q9960" i="1"/>
  <c r="Q9961" i="1"/>
  <c r="Q9962" i="1"/>
  <c r="Q9963" i="1"/>
  <c r="Q9964" i="1"/>
  <c r="Q9965" i="1"/>
  <c r="Q9966" i="1"/>
  <c r="Q9967" i="1"/>
  <c r="Q9968" i="1"/>
  <c r="Q9969" i="1"/>
  <c r="Q9970" i="1"/>
  <c r="Q9971" i="1"/>
  <c r="Q9972" i="1"/>
  <c r="Q9973" i="1"/>
  <c r="Q9974" i="1"/>
  <c r="Q9975" i="1"/>
  <c r="Q9976" i="1"/>
  <c r="Q9977" i="1"/>
  <c r="Q9978" i="1"/>
  <c r="Q9979" i="1"/>
  <c r="Q9980" i="1"/>
  <c r="Q9981" i="1"/>
  <c r="Q9982" i="1"/>
  <c r="Q9983" i="1"/>
  <c r="Q9984" i="1"/>
  <c r="Q9985" i="1"/>
  <c r="Q9986" i="1"/>
  <c r="Q9987" i="1"/>
  <c r="Q9988" i="1"/>
  <c r="Q9989" i="1"/>
  <c r="Q9990" i="1"/>
  <c r="Q9991" i="1"/>
  <c r="Q9992" i="1"/>
  <c r="Q9993" i="1"/>
  <c r="Q9994" i="1"/>
  <c r="Q9995" i="1"/>
  <c r="Q9996" i="1"/>
  <c r="Q9997" i="1"/>
  <c r="Q9998" i="1"/>
  <c r="Q9999" i="1"/>
  <c r="Q10000" i="1"/>
  <c r="Q10001" i="1"/>
  <c r="B8" i="2"/>
  <c r="Z4" i="9" s="1"/>
  <c r="B7" i="2"/>
  <c r="B6" i="2"/>
  <c r="U4" i="9" s="1"/>
  <c r="B5" i="2"/>
  <c r="P4" i="9" s="1"/>
  <c r="B4" i="2"/>
  <c r="K4" i="9" s="1"/>
  <c r="B3" i="2"/>
  <c r="F4" i="9" s="1"/>
  <c r="B2" i="2"/>
  <c r="A4" i="9" s="1"/>
  <c r="P9999" i="1"/>
  <c r="P9998" i="1"/>
  <c r="P9997" i="1"/>
  <c r="P9995" i="1"/>
  <c r="P9991" i="1"/>
  <c r="P9987" i="1"/>
  <c r="P9986" i="1"/>
  <c r="P9985" i="1"/>
  <c r="P9983" i="1"/>
  <c r="P9981" i="1"/>
  <c r="P9980" i="1"/>
  <c r="P9979" i="1"/>
  <c r="P9974" i="1"/>
  <c r="P9973" i="1"/>
  <c r="P9970" i="1"/>
  <c r="P9968" i="1"/>
  <c r="P9967" i="1"/>
  <c r="P9966" i="1"/>
  <c r="P9965" i="1"/>
  <c r="P9963" i="1"/>
  <c r="P9962" i="1"/>
  <c r="P9960" i="1"/>
  <c r="P9959" i="1"/>
  <c r="P9958" i="1"/>
  <c r="P9953" i="1"/>
  <c r="P9952" i="1"/>
  <c r="P9950" i="1"/>
  <c r="P9945" i="1"/>
  <c r="P9942" i="1"/>
  <c r="P9941" i="1"/>
  <c r="P9940" i="1"/>
  <c r="P9939" i="1"/>
  <c r="P9932" i="1"/>
  <c r="P9931" i="1"/>
  <c r="P9930" i="1"/>
  <c r="P9929" i="1"/>
  <c r="P9926" i="1"/>
  <c r="P9925" i="1"/>
  <c r="P9924" i="1"/>
  <c r="P9923" i="1"/>
  <c r="P9917" i="1"/>
  <c r="P9915" i="1"/>
  <c r="P9913" i="1"/>
  <c r="P9908" i="1"/>
  <c r="P9906" i="1"/>
  <c r="P9905" i="1"/>
  <c r="P9900" i="1"/>
  <c r="P9899" i="1"/>
  <c r="P9898" i="1"/>
  <c r="P9896" i="1"/>
  <c r="P9895" i="1"/>
  <c r="P9894" i="1"/>
  <c r="P9892" i="1"/>
  <c r="P9889" i="1"/>
  <c r="P9888" i="1"/>
  <c r="P9887" i="1"/>
  <c r="P9885" i="1"/>
  <c r="P9883" i="1"/>
  <c r="P9881" i="1"/>
  <c r="P9880" i="1"/>
  <c r="P9876" i="1"/>
  <c r="P9873" i="1"/>
  <c r="P9870" i="1"/>
  <c r="P9866" i="1"/>
  <c r="P9865" i="1"/>
  <c r="P9864" i="1"/>
  <c r="P9863" i="1"/>
  <c r="P9862" i="1"/>
  <c r="P9859" i="1"/>
  <c r="P9856" i="1"/>
  <c r="P9855" i="1"/>
  <c r="P9853" i="1"/>
  <c r="P9852" i="1"/>
  <c r="P9851" i="1"/>
  <c r="P9850" i="1"/>
  <c r="P9848" i="1"/>
  <c r="P9845" i="1"/>
  <c r="P9843" i="1"/>
  <c r="P9842" i="1"/>
  <c r="P9841" i="1"/>
  <c r="P9840" i="1"/>
  <c r="P9838" i="1"/>
  <c r="P9835" i="1"/>
  <c r="P9833" i="1"/>
  <c r="P9831" i="1"/>
  <c r="P9830" i="1"/>
  <c r="P9829" i="1"/>
  <c r="P9827" i="1"/>
  <c r="P9826" i="1"/>
  <c r="P9824" i="1"/>
  <c r="P9823" i="1"/>
  <c r="P9822" i="1"/>
  <c r="P9818" i="1"/>
  <c r="P9817" i="1"/>
  <c r="P9816" i="1"/>
  <c r="P9815" i="1"/>
  <c r="P9813" i="1"/>
  <c r="P9811" i="1"/>
  <c r="P9810" i="1"/>
  <c r="P9809" i="1"/>
  <c r="P9808" i="1"/>
  <c r="P9807" i="1"/>
  <c r="P9806" i="1"/>
  <c r="P9805" i="1"/>
  <c r="P9802" i="1"/>
  <c r="P9801" i="1"/>
  <c r="P9799" i="1"/>
  <c r="P9798" i="1"/>
  <c r="P9797" i="1"/>
  <c r="P9796" i="1"/>
  <c r="P9793" i="1"/>
  <c r="P9790" i="1"/>
  <c r="P9787" i="1"/>
  <c r="P9786" i="1"/>
  <c r="P9785" i="1"/>
  <c r="P9784" i="1"/>
  <c r="P9781" i="1"/>
  <c r="P9779" i="1"/>
  <c r="P9778" i="1"/>
  <c r="P9776" i="1"/>
  <c r="P9772" i="1"/>
  <c r="P9770" i="1"/>
  <c r="P9769" i="1"/>
  <c r="P9768" i="1"/>
  <c r="P9766" i="1"/>
  <c r="P9765" i="1"/>
  <c r="P9764" i="1"/>
  <c r="P9762" i="1"/>
  <c r="P9761" i="1"/>
  <c r="P9759" i="1"/>
  <c r="P9755" i="1"/>
  <c r="P9754" i="1"/>
  <c r="P9751" i="1"/>
  <c r="P9748" i="1"/>
  <c r="P9747" i="1"/>
  <c r="P9745" i="1"/>
  <c r="P9744" i="1"/>
  <c r="P9741" i="1"/>
  <c r="P9738" i="1"/>
  <c r="P9737" i="1"/>
  <c r="P9736" i="1"/>
  <c r="P9735" i="1"/>
  <c r="P9733" i="1"/>
  <c r="P9728" i="1"/>
  <c r="P9727" i="1"/>
  <c r="P9725" i="1"/>
  <c r="P9724" i="1"/>
  <c r="P9722" i="1"/>
  <c r="P9721" i="1"/>
  <c r="P9717" i="1"/>
  <c r="P9713" i="1"/>
  <c r="P9711" i="1"/>
  <c r="P9705" i="1"/>
  <c r="P9704" i="1"/>
  <c r="P9702" i="1"/>
  <c r="P9701" i="1"/>
  <c r="P9700" i="1"/>
  <c r="P9699" i="1"/>
  <c r="P9697" i="1"/>
  <c r="P9695" i="1"/>
  <c r="P9692" i="1"/>
  <c r="P9691" i="1"/>
  <c r="P9686" i="1"/>
  <c r="P9685" i="1"/>
  <c r="P9682" i="1"/>
  <c r="P9680" i="1"/>
  <c r="P9678" i="1"/>
  <c r="P9677" i="1"/>
  <c r="P9673" i="1"/>
  <c r="P9671" i="1"/>
  <c r="P9670" i="1"/>
  <c r="P9667" i="1"/>
  <c r="P9662" i="1"/>
  <c r="P9661" i="1"/>
  <c r="P9660" i="1"/>
  <c r="P9658" i="1"/>
  <c r="P9657" i="1"/>
  <c r="P9656" i="1"/>
  <c r="P9650" i="1"/>
  <c r="P9649" i="1"/>
  <c r="P9648" i="1"/>
  <c r="P9647" i="1"/>
  <c r="P9643" i="1"/>
  <c r="P9638" i="1"/>
  <c r="P9635" i="1"/>
  <c r="P9633" i="1"/>
  <c r="P9629" i="1"/>
  <c r="P9628" i="1"/>
  <c r="P9625" i="1"/>
  <c r="P9620" i="1"/>
  <c r="P9619" i="1"/>
  <c r="P9618" i="1"/>
  <c r="P9617" i="1"/>
  <c r="P9616" i="1"/>
  <c r="P9614" i="1"/>
  <c r="P9612" i="1"/>
  <c r="P9611" i="1"/>
  <c r="P9609" i="1"/>
  <c r="P9608" i="1"/>
  <c r="P9607" i="1"/>
  <c r="P9606" i="1"/>
  <c r="P9603" i="1"/>
  <c r="P9598" i="1"/>
  <c r="P9594" i="1"/>
  <c r="P9592" i="1"/>
  <c r="P9591" i="1"/>
  <c r="P9587" i="1"/>
  <c r="P9586" i="1"/>
  <c r="P9583" i="1"/>
  <c r="P9579" i="1"/>
  <c r="P9578" i="1"/>
  <c r="P9571" i="1"/>
  <c r="P9570" i="1"/>
  <c r="P9569" i="1"/>
  <c r="P9568" i="1"/>
  <c r="P9565" i="1"/>
  <c r="P9564" i="1"/>
  <c r="P9562" i="1"/>
  <c r="P9561" i="1"/>
  <c r="P9560" i="1"/>
  <c r="P9559" i="1"/>
  <c r="P9557" i="1"/>
  <c r="P9556" i="1"/>
  <c r="P9555" i="1"/>
  <c r="P9554" i="1"/>
  <c r="P9553" i="1"/>
  <c r="P9551" i="1"/>
  <c r="P9541" i="1"/>
  <c r="P9539" i="1"/>
  <c r="P9538" i="1"/>
  <c r="P9535" i="1"/>
  <c r="P9533" i="1"/>
  <c r="P9531" i="1"/>
  <c r="P9530" i="1"/>
  <c r="P9528" i="1"/>
  <c r="P9525" i="1"/>
  <c r="P9524" i="1"/>
  <c r="P9523" i="1"/>
  <c r="P9520" i="1"/>
  <c r="P9519" i="1"/>
  <c r="P9516" i="1"/>
  <c r="P9515" i="1"/>
  <c r="P9513" i="1"/>
  <c r="P9512" i="1"/>
  <c r="P9509" i="1"/>
  <c r="P9505" i="1"/>
  <c r="P9504" i="1"/>
  <c r="P9503" i="1"/>
  <c r="P9502" i="1"/>
  <c r="P9500" i="1"/>
  <c r="P9498" i="1"/>
  <c r="P9496" i="1"/>
  <c r="P9492" i="1"/>
  <c r="P9487" i="1"/>
  <c r="P9486" i="1"/>
  <c r="P9485" i="1"/>
  <c r="P9484" i="1"/>
  <c r="P9479" i="1"/>
  <c r="P9478" i="1"/>
  <c r="P9477" i="1"/>
  <c r="P9476" i="1"/>
  <c r="P9474" i="1"/>
  <c r="P9473" i="1"/>
  <c r="P9470" i="1"/>
  <c r="P9469" i="1"/>
  <c r="P9468" i="1"/>
  <c r="P9467" i="1"/>
  <c r="P9466" i="1"/>
  <c r="P9464" i="1"/>
  <c r="P9462" i="1"/>
  <c r="P9460" i="1"/>
  <c r="P9459" i="1"/>
  <c r="P9456" i="1"/>
  <c r="P9453" i="1"/>
  <c r="P9449" i="1"/>
  <c r="P9448" i="1"/>
  <c r="P9441" i="1"/>
  <c r="P9438" i="1"/>
  <c r="P9434" i="1"/>
  <c r="P9432" i="1"/>
  <c r="P9431" i="1"/>
  <c r="P9429" i="1"/>
  <c r="P9427" i="1"/>
  <c r="P9426" i="1"/>
  <c r="P9424" i="1"/>
  <c r="P9423" i="1"/>
  <c r="P9422" i="1"/>
  <c r="P9421" i="1"/>
  <c r="P9420" i="1"/>
  <c r="P9418" i="1"/>
  <c r="P9414" i="1"/>
  <c r="P9413" i="1"/>
  <c r="P9411" i="1"/>
  <c r="P9409" i="1"/>
  <c r="P9404" i="1"/>
  <c r="P9402" i="1"/>
  <c r="P9395" i="1"/>
  <c r="P9393" i="1"/>
  <c r="P9392" i="1"/>
  <c r="P9391" i="1"/>
  <c r="P9388" i="1"/>
  <c r="P9387" i="1"/>
  <c r="P9386" i="1"/>
  <c r="P9384" i="1"/>
  <c r="P9380" i="1"/>
  <c r="P9378" i="1"/>
  <c r="P9375" i="1"/>
  <c r="P9372" i="1"/>
  <c r="P9371" i="1"/>
  <c r="P9370" i="1"/>
  <c r="P9369" i="1"/>
  <c r="P9368" i="1"/>
  <c r="P9367" i="1"/>
  <c r="P9363" i="1"/>
  <c r="P9362" i="1"/>
  <c r="P9361" i="1"/>
  <c r="P9360" i="1"/>
  <c r="P9358" i="1"/>
  <c r="P9357" i="1"/>
  <c r="P9354" i="1"/>
  <c r="P9351" i="1"/>
  <c r="P9350" i="1"/>
  <c r="P9349" i="1"/>
  <c r="P9348" i="1"/>
  <c r="P9347" i="1"/>
  <c r="P9345" i="1"/>
  <c r="P9344" i="1"/>
  <c r="P9343" i="1"/>
  <c r="P9342" i="1"/>
  <c r="P9339" i="1"/>
  <c r="P9338" i="1"/>
  <c r="P9335" i="1"/>
  <c r="P9333" i="1"/>
  <c r="P9332" i="1"/>
  <c r="P9331" i="1"/>
  <c r="P9328" i="1"/>
  <c r="P9327" i="1"/>
  <c r="P9324" i="1"/>
  <c r="P9323" i="1"/>
  <c r="P9321" i="1"/>
  <c r="P9320" i="1"/>
  <c r="P9318" i="1"/>
  <c r="P9316" i="1"/>
  <c r="P9314" i="1"/>
  <c r="P9309" i="1"/>
  <c r="P9306" i="1"/>
  <c r="P9305" i="1"/>
  <c r="P9304" i="1"/>
  <c r="P9303" i="1"/>
  <c r="P9300" i="1"/>
  <c r="P9299" i="1"/>
  <c r="P9298" i="1"/>
  <c r="P9297" i="1"/>
  <c r="P9296" i="1"/>
  <c r="P9295" i="1"/>
  <c r="P9294" i="1"/>
  <c r="P9293" i="1"/>
  <c r="P9292" i="1"/>
  <c r="P9289" i="1"/>
  <c r="P9288" i="1"/>
  <c r="P9287" i="1"/>
  <c r="P9286" i="1"/>
  <c r="P9284" i="1"/>
  <c r="P9283" i="1"/>
  <c r="P9279" i="1"/>
  <c r="P9276" i="1"/>
  <c r="P9274" i="1"/>
  <c r="P9273" i="1"/>
  <c r="P9266" i="1"/>
  <c r="P9265" i="1"/>
  <c r="P9264" i="1"/>
  <c r="P9263" i="1"/>
  <c r="P9260" i="1"/>
  <c r="P9256" i="1"/>
  <c r="P9253" i="1"/>
  <c r="P9247" i="1"/>
  <c r="P9246" i="1"/>
  <c r="P9245" i="1"/>
  <c r="P9244" i="1"/>
  <c r="P9243" i="1"/>
  <c r="P9241" i="1"/>
  <c r="P9240" i="1"/>
  <c r="P9236" i="1"/>
  <c r="P9234" i="1"/>
  <c r="P9231" i="1"/>
  <c r="P9229" i="1"/>
  <c r="P9227" i="1"/>
  <c r="P9226" i="1"/>
  <c r="P9224" i="1"/>
  <c r="P9223" i="1"/>
  <c r="P9220" i="1"/>
  <c r="P9219" i="1"/>
  <c r="P9218" i="1"/>
  <c r="P9213" i="1"/>
  <c r="P9212" i="1"/>
  <c r="P9211" i="1"/>
  <c r="P9210" i="1"/>
  <c r="P9209" i="1"/>
  <c r="P9208" i="1"/>
  <c r="P9206" i="1"/>
  <c r="P9204" i="1"/>
  <c r="P9202" i="1"/>
  <c r="P9201" i="1"/>
  <c r="P9200" i="1"/>
  <c r="P9199" i="1"/>
  <c r="P9198" i="1"/>
  <c r="P9196" i="1"/>
  <c r="P9195" i="1"/>
  <c r="P9194" i="1"/>
  <c r="P9192" i="1"/>
  <c r="P9191" i="1"/>
  <c r="P9190" i="1"/>
  <c r="P9188" i="1"/>
  <c r="P9187" i="1"/>
  <c r="P9186" i="1"/>
  <c r="P9185" i="1"/>
  <c r="P9180" i="1"/>
  <c r="P9179" i="1"/>
  <c r="P9173" i="1"/>
  <c r="P9168" i="1"/>
  <c r="P9167" i="1"/>
  <c r="P9166" i="1"/>
  <c r="P9164" i="1"/>
  <c r="P9163" i="1"/>
  <c r="P9162" i="1"/>
  <c r="P9160" i="1"/>
  <c r="P9159" i="1"/>
  <c r="P9158" i="1"/>
  <c r="P9155" i="1"/>
  <c r="P9153" i="1"/>
  <c r="P9152" i="1"/>
  <c r="P9151" i="1"/>
  <c r="P9146" i="1"/>
  <c r="P9145" i="1"/>
  <c r="P9144" i="1"/>
  <c r="P9141" i="1"/>
  <c r="P9138" i="1"/>
  <c r="P9137" i="1"/>
  <c r="P9136" i="1"/>
  <c r="P9134" i="1"/>
  <c r="P9133" i="1"/>
  <c r="P9131" i="1"/>
  <c r="P9130" i="1"/>
  <c r="P9129" i="1"/>
  <c r="P9127" i="1"/>
  <c r="P9125" i="1"/>
  <c r="P9124" i="1"/>
  <c r="P9122" i="1"/>
  <c r="P9121" i="1"/>
  <c r="P9120" i="1"/>
  <c r="P9119" i="1"/>
  <c r="P9118" i="1"/>
  <c r="P9114" i="1"/>
  <c r="P9113" i="1"/>
  <c r="P9112" i="1"/>
  <c r="P9111" i="1"/>
  <c r="P9109" i="1"/>
  <c r="P9105" i="1"/>
  <c r="P9103" i="1"/>
  <c r="P9102" i="1"/>
  <c r="P9100" i="1"/>
  <c r="P9097" i="1"/>
  <c r="P9096" i="1"/>
  <c r="P9095" i="1"/>
  <c r="P9091" i="1"/>
  <c r="P9089" i="1"/>
  <c r="P9085" i="1"/>
  <c r="P9080" i="1"/>
  <c r="P9079" i="1"/>
  <c r="P9078" i="1"/>
  <c r="P9077" i="1"/>
  <c r="P9075" i="1"/>
  <c r="P9073" i="1"/>
  <c r="P9072" i="1"/>
  <c r="P9069" i="1"/>
  <c r="P9066" i="1"/>
  <c r="P9064" i="1"/>
  <c r="P9063" i="1"/>
  <c r="P9062" i="1"/>
  <c r="P9058" i="1"/>
  <c r="P9057" i="1"/>
  <c r="P9056" i="1"/>
  <c r="P9053" i="1"/>
  <c r="P9052" i="1"/>
  <c r="P9051" i="1"/>
  <c r="P9050" i="1"/>
  <c r="P9049" i="1"/>
  <c r="P9044" i="1"/>
  <c r="P9040" i="1"/>
  <c r="P9039" i="1"/>
  <c r="P9037" i="1"/>
  <c r="P9035" i="1"/>
  <c r="P9033" i="1"/>
  <c r="P9030" i="1"/>
  <c r="P9028" i="1"/>
  <c r="P9026" i="1"/>
  <c r="P9023" i="1"/>
  <c r="P9021" i="1"/>
  <c r="P9019" i="1"/>
  <c r="P9011" i="1"/>
  <c r="P9010" i="1"/>
  <c r="P9009" i="1"/>
  <c r="P9006" i="1"/>
  <c r="P9004" i="1"/>
  <c r="P9003" i="1"/>
  <c r="P9002" i="1"/>
  <c r="P9001" i="1"/>
  <c r="P8999" i="1"/>
  <c r="P8997" i="1"/>
  <c r="P8991" i="1"/>
  <c r="P8990" i="1"/>
  <c r="P8989" i="1"/>
  <c r="P8987" i="1"/>
  <c r="P8985" i="1"/>
  <c r="P8984" i="1"/>
  <c r="P8983" i="1"/>
  <c r="P8982" i="1"/>
  <c r="P8980" i="1"/>
  <c r="P8979" i="1"/>
  <c r="P8977" i="1"/>
  <c r="P8973" i="1"/>
  <c r="P8970" i="1"/>
  <c r="P8969" i="1"/>
  <c r="P8968" i="1"/>
  <c r="P8967" i="1"/>
  <c r="P8966" i="1"/>
  <c r="P8963" i="1"/>
  <c r="P8961" i="1"/>
  <c r="P8960" i="1"/>
  <c r="P8959" i="1"/>
  <c r="P8958" i="1"/>
  <c r="P8955" i="1"/>
  <c r="P8953" i="1"/>
  <c r="P8951" i="1"/>
  <c r="P8949" i="1"/>
  <c r="P8948" i="1"/>
  <c r="P8947" i="1"/>
  <c r="P8945" i="1"/>
  <c r="P8944" i="1"/>
  <c r="P8939" i="1"/>
  <c r="P8937" i="1"/>
  <c r="P8936" i="1"/>
  <c r="P8935" i="1"/>
  <c r="P8931" i="1"/>
  <c r="P8928" i="1"/>
  <c r="P8927" i="1"/>
  <c r="P8925" i="1"/>
  <c r="P8924" i="1"/>
  <c r="P8922" i="1"/>
  <c r="P8921" i="1"/>
  <c r="P8919" i="1"/>
  <c r="P8918" i="1"/>
  <c r="P8914" i="1"/>
  <c r="P8913" i="1"/>
  <c r="P8912" i="1"/>
  <c r="P8911" i="1"/>
  <c r="P8910" i="1"/>
  <c r="P8909" i="1"/>
  <c r="P8908" i="1"/>
  <c r="P8907" i="1"/>
  <c r="P8906" i="1"/>
  <c r="P8905" i="1"/>
  <c r="P8904" i="1"/>
  <c r="P8903" i="1"/>
  <c r="P8901" i="1"/>
  <c r="P8899" i="1"/>
  <c r="P8895" i="1"/>
  <c r="P8894" i="1"/>
  <c r="P8893" i="1"/>
  <c r="P8889" i="1"/>
  <c r="P8888" i="1"/>
  <c r="P8887" i="1"/>
  <c r="P8886" i="1"/>
  <c r="P8882" i="1"/>
  <c r="P8876" i="1"/>
  <c r="P8874" i="1"/>
  <c r="P8872" i="1"/>
  <c r="P8870" i="1"/>
  <c r="P8869" i="1"/>
  <c r="P8867" i="1"/>
  <c r="P8865" i="1"/>
  <c r="P8864" i="1"/>
  <c r="P8863" i="1"/>
  <c r="P8862" i="1"/>
  <c r="P8861" i="1"/>
  <c r="P8860" i="1"/>
  <c r="P8855" i="1"/>
  <c r="P8852" i="1"/>
  <c r="P8849" i="1"/>
  <c r="P8848" i="1"/>
  <c r="P8847" i="1"/>
  <c r="P8845" i="1"/>
  <c r="P8843" i="1"/>
  <c r="P8842" i="1"/>
  <c r="P8840" i="1"/>
  <c r="P8839" i="1"/>
  <c r="P8838" i="1"/>
  <c r="P8836" i="1"/>
  <c r="P8835" i="1"/>
  <c r="P8834" i="1"/>
  <c r="P8828" i="1"/>
  <c r="P8826" i="1"/>
  <c r="P8823" i="1"/>
  <c r="P8820" i="1"/>
  <c r="P8818" i="1"/>
  <c r="P8817" i="1"/>
  <c r="P8816" i="1"/>
  <c r="P8814" i="1"/>
  <c r="P8809" i="1"/>
  <c r="P8807" i="1"/>
  <c r="P8806" i="1"/>
  <c r="P8805" i="1"/>
  <c r="P8802" i="1"/>
  <c r="P8799" i="1"/>
  <c r="P8795" i="1"/>
  <c r="P8792" i="1"/>
  <c r="P8791" i="1"/>
  <c r="P8789" i="1"/>
  <c r="P8788" i="1"/>
  <c r="P8786" i="1"/>
  <c r="P8785" i="1"/>
  <c r="P8783" i="1"/>
  <c r="P8780" i="1"/>
  <c r="P8778" i="1"/>
  <c r="P8776" i="1"/>
  <c r="P8774" i="1"/>
  <c r="P8768" i="1"/>
  <c r="P8767" i="1"/>
  <c r="P8765" i="1"/>
  <c r="P8764" i="1"/>
  <c r="P8763" i="1"/>
  <c r="P8761" i="1"/>
  <c r="P8757" i="1"/>
  <c r="P8756" i="1"/>
  <c r="P8752" i="1"/>
  <c r="P8747" i="1"/>
  <c r="P8746" i="1"/>
  <c r="P8742" i="1"/>
  <c r="P8741" i="1"/>
  <c r="P8737" i="1"/>
  <c r="P8733" i="1"/>
  <c r="P8727" i="1"/>
  <c r="P8726" i="1"/>
  <c r="P8723" i="1"/>
  <c r="P8721" i="1"/>
  <c r="P8720" i="1"/>
  <c r="P8719" i="1"/>
  <c r="P8718" i="1"/>
  <c r="P8717" i="1"/>
  <c r="P8716" i="1"/>
  <c r="P8714" i="1"/>
  <c r="P8712" i="1"/>
  <c r="P8711" i="1"/>
  <c r="P8709" i="1"/>
  <c r="P8708" i="1"/>
  <c r="P8707" i="1"/>
  <c r="P8703" i="1"/>
  <c r="P8702" i="1"/>
  <c r="P8701" i="1"/>
  <c r="P8699" i="1"/>
  <c r="P8698" i="1"/>
  <c r="P8697" i="1"/>
  <c r="P8696" i="1"/>
  <c r="P8693" i="1"/>
  <c r="P8687" i="1"/>
  <c r="P8685" i="1"/>
  <c r="P8683" i="1"/>
  <c r="P8680" i="1"/>
  <c r="P8679" i="1"/>
  <c r="P8674" i="1"/>
  <c r="P8672" i="1"/>
  <c r="P8671" i="1"/>
  <c r="P8668" i="1"/>
  <c r="P8667" i="1"/>
  <c r="P8666" i="1"/>
  <c r="P8665" i="1"/>
  <c r="P8661" i="1"/>
  <c r="P8658" i="1"/>
  <c r="P8655" i="1"/>
  <c r="P8650" i="1"/>
  <c r="P8646" i="1"/>
  <c r="P8642" i="1"/>
  <c r="P8641" i="1"/>
  <c r="P8640" i="1"/>
  <c r="P8638" i="1"/>
  <c r="P8637" i="1"/>
  <c r="P8632" i="1"/>
  <c r="P8631" i="1"/>
  <c r="P8629" i="1"/>
  <c r="P8627" i="1"/>
  <c r="P8625" i="1"/>
  <c r="P8624" i="1"/>
  <c r="P8622" i="1"/>
  <c r="P8618" i="1"/>
  <c r="P8617" i="1"/>
  <c r="P8614" i="1"/>
  <c r="P8613" i="1"/>
  <c r="P8611" i="1"/>
  <c r="P8610" i="1"/>
  <c r="P8608" i="1"/>
  <c r="P8604" i="1"/>
  <c r="P8603" i="1"/>
  <c r="P8601" i="1"/>
  <c r="P8600" i="1"/>
  <c r="P8598" i="1"/>
  <c r="P8597" i="1"/>
  <c r="P8596" i="1"/>
  <c r="P8595" i="1"/>
  <c r="P8592" i="1"/>
  <c r="P8591" i="1"/>
  <c r="P8590" i="1"/>
  <c r="P8589" i="1"/>
  <c r="P8588" i="1"/>
  <c r="P8584" i="1"/>
  <c r="P8583" i="1"/>
  <c r="P8578" i="1"/>
  <c r="P8576" i="1"/>
  <c r="P8569" i="1"/>
  <c r="P8568" i="1"/>
  <c r="P8567" i="1"/>
  <c r="P8565" i="1"/>
  <c r="P8564" i="1"/>
  <c r="P8563" i="1"/>
  <c r="P8561" i="1"/>
  <c r="P8560" i="1"/>
  <c r="P8559" i="1"/>
  <c r="P8557" i="1"/>
  <c r="P8554" i="1"/>
  <c r="P8552" i="1"/>
  <c r="P8548" i="1"/>
  <c r="P8547" i="1"/>
  <c r="P8545" i="1"/>
  <c r="P8544" i="1"/>
  <c r="P8543" i="1"/>
  <c r="P8542" i="1"/>
  <c r="P8541" i="1"/>
  <c r="P8539" i="1"/>
  <c r="P8536" i="1"/>
  <c r="P8535" i="1"/>
  <c r="P8534" i="1"/>
  <c r="P8532" i="1"/>
  <c r="P8531" i="1"/>
  <c r="P8530" i="1"/>
  <c r="P8529" i="1"/>
  <c r="P8526" i="1"/>
  <c r="P8521" i="1"/>
  <c r="P8519" i="1"/>
  <c r="P8518" i="1"/>
  <c r="P8515" i="1"/>
  <c r="P8514" i="1"/>
  <c r="P8513" i="1"/>
  <c r="P8510" i="1"/>
  <c r="P8509" i="1"/>
  <c r="P8507" i="1"/>
  <c r="P8505" i="1"/>
  <c r="P8499" i="1"/>
  <c r="P8498" i="1"/>
  <c r="P8497" i="1"/>
  <c r="P8495" i="1"/>
  <c r="P8492" i="1"/>
  <c r="P8489" i="1"/>
  <c r="P8487" i="1"/>
  <c r="P8486" i="1"/>
  <c r="P8485" i="1"/>
  <c r="P8484" i="1"/>
  <c r="P8481" i="1"/>
  <c r="P8480" i="1"/>
  <c r="P8479" i="1"/>
  <c r="P8477" i="1"/>
  <c r="P8476" i="1"/>
  <c r="P8469" i="1"/>
  <c r="P8466" i="1"/>
  <c r="P8465" i="1"/>
  <c r="P8463" i="1"/>
  <c r="P8462" i="1"/>
  <c r="P8460" i="1"/>
  <c r="P8458" i="1"/>
  <c r="P8456" i="1"/>
  <c r="P8454" i="1"/>
  <c r="P8452" i="1"/>
  <c r="P8451" i="1"/>
  <c r="P8449" i="1"/>
  <c r="P8448" i="1"/>
  <c r="P8447" i="1"/>
  <c r="P8444" i="1"/>
  <c r="P8440" i="1"/>
  <c r="P8436" i="1"/>
  <c r="P8435" i="1"/>
  <c r="P8433" i="1"/>
  <c r="P8429" i="1"/>
  <c r="P8422" i="1"/>
  <c r="P8420" i="1"/>
  <c r="P8419" i="1"/>
  <c r="P8418" i="1"/>
  <c r="P8413" i="1"/>
  <c r="P8410" i="1"/>
  <c r="P8405" i="1"/>
  <c r="P8404" i="1"/>
  <c r="P8403" i="1"/>
  <c r="P8402" i="1"/>
  <c r="P8401" i="1"/>
  <c r="P8400" i="1"/>
  <c r="P8398" i="1"/>
  <c r="P8397" i="1"/>
  <c r="P8396" i="1"/>
  <c r="P8395" i="1"/>
  <c r="P8394" i="1"/>
  <c r="P8392" i="1"/>
  <c r="P8390" i="1"/>
  <c r="P8388" i="1"/>
  <c r="P8387" i="1"/>
  <c r="P8385" i="1"/>
  <c r="P8384" i="1"/>
  <c r="P8382" i="1"/>
  <c r="P8380" i="1"/>
  <c r="P8376" i="1"/>
  <c r="P8375" i="1"/>
  <c r="P8370" i="1"/>
  <c r="P8369" i="1"/>
  <c r="P8367" i="1"/>
  <c r="P8366" i="1"/>
  <c r="P8362" i="1"/>
  <c r="P8359" i="1"/>
  <c r="P8355" i="1"/>
  <c r="P8354" i="1"/>
  <c r="P8352" i="1"/>
  <c r="P8351" i="1"/>
  <c r="P8348" i="1"/>
  <c r="P8347" i="1"/>
  <c r="P8346" i="1"/>
  <c r="P8343" i="1"/>
  <c r="P8342" i="1"/>
  <c r="P8341" i="1"/>
  <c r="P8338" i="1"/>
  <c r="P8336" i="1"/>
  <c r="P8334" i="1"/>
  <c r="P8333" i="1"/>
  <c r="P8332" i="1"/>
  <c r="P8330" i="1"/>
  <c r="P8329" i="1"/>
  <c r="P8327" i="1"/>
  <c r="P8323" i="1"/>
  <c r="P8321" i="1"/>
  <c r="P8320" i="1"/>
  <c r="P8319" i="1"/>
  <c r="P8318" i="1"/>
  <c r="P8315" i="1"/>
  <c r="P8311" i="1"/>
  <c r="P8304" i="1"/>
  <c r="P8302" i="1"/>
  <c r="P8301" i="1"/>
  <c r="P8299" i="1"/>
  <c r="P8298" i="1"/>
  <c r="P8297" i="1"/>
  <c r="P8296" i="1"/>
  <c r="P8293" i="1"/>
  <c r="P8292" i="1"/>
  <c r="P8291" i="1"/>
  <c r="P8287" i="1"/>
  <c r="P8286" i="1"/>
  <c r="P8284" i="1"/>
  <c r="P8283" i="1"/>
  <c r="P8278" i="1"/>
  <c r="P8277" i="1"/>
  <c r="P8276" i="1"/>
  <c r="P8275" i="1"/>
  <c r="P8271" i="1"/>
  <c r="P8270" i="1"/>
  <c r="P8268" i="1"/>
  <c r="P8266" i="1"/>
  <c r="P8264" i="1"/>
  <c r="P8261" i="1"/>
  <c r="P8260" i="1"/>
  <c r="P8259" i="1"/>
  <c r="P8257" i="1"/>
  <c r="P8255" i="1"/>
  <c r="P8253" i="1"/>
  <c r="P8252" i="1"/>
  <c r="P8251" i="1"/>
  <c r="P8250" i="1"/>
  <c r="P8249" i="1"/>
  <c r="P8247" i="1"/>
  <c r="P8243" i="1"/>
  <c r="P8242" i="1"/>
  <c r="P8240" i="1"/>
  <c r="P8239" i="1"/>
  <c r="P8238" i="1"/>
  <c r="P8237" i="1"/>
  <c r="P8235" i="1"/>
  <c r="P8234" i="1"/>
  <c r="P8231" i="1"/>
  <c r="P8230" i="1"/>
  <c r="P8227" i="1"/>
  <c r="P8225" i="1"/>
  <c r="P8222" i="1"/>
  <c r="P8221" i="1"/>
  <c r="P8218" i="1"/>
  <c r="P8217" i="1"/>
  <c r="P8215" i="1"/>
  <c r="P8213" i="1"/>
  <c r="P8206" i="1"/>
  <c r="P8204" i="1"/>
  <c r="P8200" i="1"/>
  <c r="P8198" i="1"/>
  <c r="P8192" i="1"/>
  <c r="P8190" i="1"/>
  <c r="P8189" i="1"/>
  <c r="P8185" i="1"/>
  <c r="P8179" i="1"/>
  <c r="P8176" i="1"/>
  <c r="P8173" i="1"/>
  <c r="P8172" i="1"/>
  <c r="P8169" i="1"/>
  <c r="P8162" i="1"/>
  <c r="P8161" i="1"/>
  <c r="P8158" i="1"/>
  <c r="P8156" i="1"/>
  <c r="P8155" i="1"/>
  <c r="P8153" i="1"/>
  <c r="P8152" i="1"/>
  <c r="P8149" i="1"/>
  <c r="P8146" i="1"/>
  <c r="P8144" i="1"/>
  <c r="P8143" i="1"/>
  <c r="P8140" i="1"/>
  <c r="P8139" i="1"/>
  <c r="P8136" i="1"/>
  <c r="P8134" i="1"/>
  <c r="P8133" i="1"/>
  <c r="P8132" i="1"/>
  <c r="P8130" i="1"/>
  <c r="P8129" i="1"/>
  <c r="P8125" i="1"/>
  <c r="P8123" i="1"/>
  <c r="P8121" i="1"/>
  <c r="P8118" i="1"/>
  <c r="P8115" i="1"/>
  <c r="P8114" i="1"/>
  <c r="P8112" i="1"/>
  <c r="P8111" i="1"/>
  <c r="P8110" i="1"/>
  <c r="P8109" i="1"/>
  <c r="P8107" i="1"/>
  <c r="P8106" i="1"/>
  <c r="P8103" i="1"/>
  <c r="P8102" i="1"/>
  <c r="P8101" i="1"/>
  <c r="P8097" i="1"/>
  <c r="P8096" i="1"/>
  <c r="P8095" i="1"/>
  <c r="P8094" i="1"/>
  <c r="P8092" i="1"/>
  <c r="P8091" i="1"/>
  <c r="P8089" i="1"/>
  <c r="P8088" i="1"/>
  <c r="P8087" i="1"/>
  <c r="P8086" i="1"/>
  <c r="P8079" i="1"/>
  <c r="P8078" i="1"/>
  <c r="P8076" i="1"/>
  <c r="P8075" i="1"/>
  <c r="P8074" i="1"/>
  <c r="P8071" i="1"/>
  <c r="P8066" i="1"/>
  <c r="P8064" i="1"/>
  <c r="P8062" i="1"/>
  <c r="P8061" i="1"/>
  <c r="P8056" i="1"/>
  <c r="P8055" i="1"/>
  <c r="P8054" i="1"/>
  <c r="P8050" i="1"/>
  <c r="P8048" i="1"/>
  <c r="P8045" i="1"/>
  <c r="P8042" i="1"/>
  <c r="P8041" i="1"/>
  <c r="P8039" i="1"/>
  <c r="P8036" i="1"/>
  <c r="P8033" i="1"/>
  <c r="P8031" i="1"/>
  <c r="P8030" i="1"/>
  <c r="P8028" i="1"/>
  <c r="P8024" i="1"/>
  <c r="P8023" i="1"/>
  <c r="P8022" i="1"/>
  <c r="P8021" i="1"/>
  <c r="P8019" i="1"/>
  <c r="P8017" i="1"/>
  <c r="P8016" i="1"/>
  <c r="P8014" i="1"/>
  <c r="P8012" i="1"/>
  <c r="P8010" i="1"/>
  <c r="P8008" i="1"/>
  <c r="P8006" i="1"/>
  <c r="P8005" i="1"/>
  <c r="P8003" i="1"/>
  <c r="P8002" i="1"/>
  <c r="P8000" i="1"/>
  <c r="P7992" i="1"/>
  <c r="P7991" i="1"/>
  <c r="P7990" i="1"/>
  <c r="P7988" i="1"/>
  <c r="P7987" i="1"/>
  <c r="P7984" i="1"/>
  <c r="P7981" i="1"/>
  <c r="P7980" i="1"/>
  <c r="P7979" i="1"/>
  <c r="P7978" i="1"/>
  <c r="P7976" i="1"/>
  <c r="P7975" i="1"/>
  <c r="P7973" i="1"/>
  <c r="P7972" i="1"/>
  <c r="P7971" i="1"/>
  <c r="P7966" i="1"/>
  <c r="P7962" i="1"/>
  <c r="P7959" i="1"/>
  <c r="P7958" i="1"/>
  <c r="P7957" i="1"/>
  <c r="P7956" i="1"/>
  <c r="P7954" i="1"/>
  <c r="P7952" i="1"/>
  <c r="P7950" i="1"/>
  <c r="P7949" i="1"/>
  <c r="P7948" i="1"/>
  <c r="P7944" i="1"/>
  <c r="P7943" i="1"/>
  <c r="P7939" i="1"/>
  <c r="P7938" i="1"/>
  <c r="P7934" i="1"/>
  <c r="P7933" i="1"/>
  <c r="P7932" i="1"/>
  <c r="P7930" i="1"/>
  <c r="P7929" i="1"/>
  <c r="P7928" i="1"/>
  <c r="P7926" i="1"/>
  <c r="P7923" i="1"/>
  <c r="P7922" i="1"/>
  <c r="P7918" i="1"/>
  <c r="P7914" i="1"/>
  <c r="P7912" i="1"/>
  <c r="P7911" i="1"/>
  <c r="P7909" i="1"/>
  <c r="P7907" i="1"/>
  <c r="P7905" i="1"/>
  <c r="P7902" i="1"/>
  <c r="P7901" i="1"/>
  <c r="P7899" i="1"/>
  <c r="P7898" i="1"/>
  <c r="P7897" i="1"/>
  <c r="P7896" i="1"/>
  <c r="P7894" i="1"/>
  <c r="P7893" i="1"/>
  <c r="P7887" i="1"/>
  <c r="P7885" i="1"/>
  <c r="P7884" i="1"/>
  <c r="P7880" i="1"/>
  <c r="P7878" i="1"/>
  <c r="P7877" i="1"/>
  <c r="P7876" i="1"/>
  <c r="P7875" i="1"/>
  <c r="P7874" i="1"/>
  <c r="P7872" i="1"/>
  <c r="P7867" i="1"/>
  <c r="P7865" i="1"/>
  <c r="P7856" i="1"/>
  <c r="P7854" i="1"/>
  <c r="P7853" i="1"/>
  <c r="P7849" i="1"/>
  <c r="P7848" i="1"/>
  <c r="P7847" i="1"/>
  <c r="P7846" i="1"/>
  <c r="P7842" i="1"/>
  <c r="P7841" i="1"/>
  <c r="P7839" i="1"/>
  <c r="P7838" i="1"/>
  <c r="P7835" i="1"/>
  <c r="P7830" i="1"/>
  <c r="P7828" i="1"/>
  <c r="P7827" i="1"/>
  <c r="P7825" i="1"/>
  <c r="P7821" i="1"/>
  <c r="P7820" i="1"/>
  <c r="P7819" i="1"/>
  <c r="P7817" i="1"/>
  <c r="P7809" i="1"/>
  <c r="P7808" i="1"/>
  <c r="P7804" i="1"/>
  <c r="P7798" i="1"/>
  <c r="P7796" i="1"/>
  <c r="P7795" i="1"/>
  <c r="P7792" i="1"/>
  <c r="P7791" i="1"/>
  <c r="P7789" i="1"/>
  <c r="P7786" i="1"/>
  <c r="P7784" i="1"/>
  <c r="P7781" i="1"/>
  <c r="P7780" i="1"/>
  <c r="P7779" i="1"/>
  <c r="P7773" i="1"/>
  <c r="P7772" i="1"/>
  <c r="P7771" i="1"/>
  <c r="P7767" i="1"/>
  <c r="P7766" i="1"/>
  <c r="P7765" i="1"/>
  <c r="P7762" i="1"/>
  <c r="P7760" i="1"/>
  <c r="P7759" i="1"/>
  <c r="P7757" i="1"/>
  <c r="P7753" i="1"/>
  <c r="P7751" i="1"/>
  <c r="P7749" i="1"/>
  <c r="P7747" i="1"/>
  <c r="P7744" i="1"/>
  <c r="P7742" i="1"/>
  <c r="P7740" i="1"/>
  <c r="P7738" i="1"/>
  <c r="P7737" i="1"/>
  <c r="P7735" i="1"/>
  <c r="P7732" i="1"/>
  <c r="P7731" i="1"/>
  <c r="P7730" i="1"/>
  <c r="P7726" i="1"/>
  <c r="P7725" i="1"/>
  <c r="P7723" i="1"/>
  <c r="P7722" i="1"/>
  <c r="P7721" i="1"/>
  <c r="P7719" i="1"/>
  <c r="P7717" i="1"/>
  <c r="P7711" i="1"/>
  <c r="P7710" i="1"/>
  <c r="P7709" i="1"/>
  <c r="P7708" i="1"/>
  <c r="P7704" i="1"/>
  <c r="P7703" i="1"/>
  <c r="P7702" i="1"/>
  <c r="P7699" i="1"/>
  <c r="P7697" i="1"/>
  <c r="P7696" i="1"/>
  <c r="P7695" i="1"/>
  <c r="P7693" i="1"/>
  <c r="P7691" i="1"/>
  <c r="P7688" i="1"/>
  <c r="P7687" i="1"/>
  <c r="P7684" i="1"/>
  <c r="P7683" i="1"/>
  <c r="P7682" i="1"/>
  <c r="P7679" i="1"/>
  <c r="P7678" i="1"/>
  <c r="P7677" i="1"/>
  <c r="P7676" i="1"/>
  <c r="P7675" i="1"/>
  <c r="P7674" i="1"/>
  <c r="P7673" i="1"/>
  <c r="P7672" i="1"/>
  <c r="P7670" i="1"/>
  <c r="P7669" i="1"/>
  <c r="P7668" i="1"/>
  <c r="P7665" i="1"/>
  <c r="P7664" i="1"/>
  <c r="P7663" i="1"/>
  <c r="P7661" i="1"/>
  <c r="P7659" i="1"/>
  <c r="P7658" i="1"/>
  <c r="P7657" i="1"/>
  <c r="P7656" i="1"/>
  <c r="P7655" i="1"/>
  <c r="P7651" i="1"/>
  <c r="P7648" i="1"/>
  <c r="P7647" i="1"/>
  <c r="P7639" i="1"/>
  <c r="P7636" i="1"/>
  <c r="P7635" i="1"/>
  <c r="P7633" i="1"/>
  <c r="P7631" i="1"/>
  <c r="P7630" i="1"/>
  <c r="P7628" i="1"/>
  <c r="P7627" i="1"/>
  <c r="P7626" i="1"/>
  <c r="P7625" i="1"/>
  <c r="P7623" i="1"/>
  <c r="P7622" i="1"/>
  <c r="P7620" i="1"/>
  <c r="P7619" i="1"/>
  <c r="P7614" i="1"/>
  <c r="P7609" i="1"/>
  <c r="P7607" i="1"/>
  <c r="P7605" i="1"/>
  <c r="P7604" i="1"/>
  <c r="P7602" i="1"/>
  <c r="P7600" i="1"/>
  <c r="P7597" i="1"/>
  <c r="P7595" i="1"/>
  <c r="P7594" i="1"/>
  <c r="P7593" i="1"/>
  <c r="P7590" i="1"/>
  <c r="P7589" i="1"/>
  <c r="P7587" i="1"/>
  <c r="P7586" i="1"/>
  <c r="P7582" i="1"/>
  <c r="P7581" i="1"/>
  <c r="P7580" i="1"/>
  <c r="P7579" i="1"/>
  <c r="P7578" i="1"/>
  <c r="P7575" i="1"/>
  <c r="P7573" i="1"/>
  <c r="P7570" i="1"/>
  <c r="P7568" i="1"/>
  <c r="P7567" i="1"/>
  <c r="P7566" i="1"/>
  <c r="P7565" i="1"/>
  <c r="P7563" i="1"/>
  <c r="P7562" i="1"/>
  <c r="P7561" i="1"/>
  <c r="P7560" i="1"/>
  <c r="P7559" i="1"/>
  <c r="P7556" i="1"/>
  <c r="P7554" i="1"/>
  <c r="P7552" i="1"/>
  <c r="P7551" i="1"/>
  <c r="P7550" i="1"/>
  <c r="P7548" i="1"/>
  <c r="P7545" i="1"/>
  <c r="P7544" i="1"/>
  <c r="P7538" i="1"/>
  <c r="P7537" i="1"/>
  <c r="P7536" i="1"/>
  <c r="P7535" i="1"/>
  <c r="P7530" i="1"/>
  <c r="P7529" i="1"/>
  <c r="P7528" i="1"/>
  <c r="P7527" i="1"/>
  <c r="P7525" i="1"/>
  <c r="P7524" i="1"/>
  <c r="P7523" i="1"/>
  <c r="P7520" i="1"/>
  <c r="P7517" i="1"/>
  <c r="P7516" i="1"/>
  <c r="P7513" i="1"/>
  <c r="P7512" i="1"/>
  <c r="P7511" i="1"/>
  <c r="P7510" i="1"/>
  <c r="P7507" i="1"/>
  <c r="P7506" i="1"/>
  <c r="P7503" i="1"/>
  <c r="P7502" i="1"/>
  <c r="P7501" i="1"/>
  <c r="P7499" i="1"/>
  <c r="P7496" i="1"/>
  <c r="P7495" i="1"/>
  <c r="P7491" i="1"/>
  <c r="P7490" i="1"/>
  <c r="P7489" i="1"/>
  <c r="P7487" i="1"/>
  <c r="P7485" i="1"/>
  <c r="P7480" i="1"/>
  <c r="P7478" i="1"/>
  <c r="P7477" i="1"/>
  <c r="P7475" i="1"/>
  <c r="P7474" i="1"/>
  <c r="P7472" i="1"/>
  <c r="P7470" i="1"/>
  <c r="P7469" i="1"/>
  <c r="P7468" i="1"/>
  <c r="P7464" i="1"/>
  <c r="P7458" i="1"/>
  <c r="P7457" i="1"/>
  <c r="P7456" i="1"/>
  <c r="P7455" i="1"/>
  <c r="P7452" i="1"/>
  <c r="P7450" i="1"/>
  <c r="P7448" i="1"/>
  <c r="P7447" i="1"/>
  <c r="P7445" i="1"/>
  <c r="P7442" i="1"/>
  <c r="P7437" i="1"/>
  <c r="P7431" i="1"/>
  <c r="P7430" i="1"/>
  <c r="P7423" i="1"/>
  <c r="P7421" i="1"/>
  <c r="P7417" i="1"/>
  <c r="P7415" i="1"/>
  <c r="P7411" i="1"/>
  <c r="P7409" i="1"/>
  <c r="P7408" i="1"/>
  <c r="P7404" i="1"/>
  <c r="P7403" i="1"/>
  <c r="P7400" i="1"/>
  <c r="P7399" i="1"/>
  <c r="P7395" i="1"/>
  <c r="P7394" i="1"/>
  <c r="P7392" i="1"/>
  <c r="P7389" i="1"/>
  <c r="P7386" i="1"/>
  <c r="P7385" i="1"/>
  <c r="P7384" i="1"/>
  <c r="P7380" i="1"/>
  <c r="P7378" i="1"/>
  <c r="P7375" i="1"/>
  <c r="P7373" i="1"/>
  <c r="P7372" i="1"/>
  <c r="P7371" i="1"/>
  <c r="P7369" i="1"/>
  <c r="P7368" i="1"/>
  <c r="P7365" i="1"/>
  <c r="P7364" i="1"/>
  <c r="P7362" i="1"/>
  <c r="P7361" i="1"/>
  <c r="P7359" i="1"/>
  <c r="P7358" i="1"/>
  <c r="P7357" i="1"/>
  <c r="P7355" i="1"/>
  <c r="P7354" i="1"/>
  <c r="P7351" i="1"/>
  <c r="P7350" i="1"/>
  <c r="P7346" i="1"/>
  <c r="P7344" i="1"/>
  <c r="P7342" i="1"/>
  <c r="P7341" i="1"/>
  <c r="P7340" i="1"/>
  <c r="P7335" i="1"/>
  <c r="P7334" i="1"/>
  <c r="P7333" i="1"/>
  <c r="P7331" i="1"/>
  <c r="P7329" i="1"/>
  <c r="P7325" i="1"/>
  <c r="P7323" i="1"/>
  <c r="P7321" i="1"/>
  <c r="P7319" i="1"/>
  <c r="P7317" i="1"/>
  <c r="P7313" i="1"/>
  <c r="P7312" i="1"/>
  <c r="P7310" i="1"/>
  <c r="P7308" i="1"/>
  <c r="P7307" i="1"/>
  <c r="P7305" i="1"/>
  <c r="P7301" i="1"/>
  <c r="P7297" i="1"/>
  <c r="P7295" i="1"/>
  <c r="P7292" i="1"/>
  <c r="P7291" i="1"/>
  <c r="P7290" i="1"/>
  <c r="P7288" i="1"/>
  <c r="P7287" i="1"/>
  <c r="P7285" i="1"/>
  <c r="P7282" i="1"/>
  <c r="P7281" i="1"/>
  <c r="P7280" i="1"/>
  <c r="P7277" i="1"/>
  <c r="P7274" i="1"/>
  <c r="P7273" i="1"/>
  <c r="P7266" i="1"/>
  <c r="P7264" i="1"/>
  <c r="P7260" i="1"/>
  <c r="P7257" i="1"/>
  <c r="P7255" i="1"/>
  <c r="P7253" i="1"/>
  <c r="P7252" i="1"/>
  <c r="P7251" i="1"/>
  <c r="P7249" i="1"/>
  <c r="P7248" i="1"/>
  <c r="P7245" i="1"/>
  <c r="P7243" i="1"/>
  <c r="P7242" i="1"/>
  <c r="P7240" i="1"/>
  <c r="P7239" i="1"/>
  <c r="P7238" i="1"/>
  <c r="P7235" i="1"/>
  <c r="P7230" i="1"/>
  <c r="P7228" i="1"/>
  <c r="P7227" i="1"/>
  <c r="P7226" i="1"/>
  <c r="P7222" i="1"/>
  <c r="P7221" i="1"/>
  <c r="P7220" i="1"/>
  <c r="P7219" i="1"/>
  <c r="P7218" i="1"/>
  <c r="P7217" i="1"/>
  <c r="P7215" i="1"/>
  <c r="P7211" i="1"/>
  <c r="P7206" i="1"/>
  <c r="P7204" i="1"/>
  <c r="P7201" i="1"/>
  <c r="P7200" i="1"/>
  <c r="P7199" i="1"/>
  <c r="P7197" i="1"/>
  <c r="P7196" i="1"/>
  <c r="P7194" i="1"/>
  <c r="P7192" i="1"/>
  <c r="P7191" i="1"/>
  <c r="P7190" i="1"/>
  <c r="P7188" i="1"/>
  <c r="P7187" i="1"/>
  <c r="P7185" i="1"/>
  <c r="P7184" i="1"/>
  <c r="P7181" i="1"/>
  <c r="P7179" i="1"/>
  <c r="P7178" i="1"/>
  <c r="P7175" i="1"/>
  <c r="P7173" i="1"/>
  <c r="P7168" i="1"/>
  <c r="P7166" i="1"/>
  <c r="P7165" i="1"/>
  <c r="P7164" i="1"/>
  <c r="P7162" i="1"/>
  <c r="P7161" i="1"/>
  <c r="P7158" i="1"/>
  <c r="P7157" i="1"/>
  <c r="P7155" i="1"/>
  <c r="P7154" i="1"/>
  <c r="P7152" i="1"/>
  <c r="P7151" i="1"/>
  <c r="P7148" i="1"/>
  <c r="P7147" i="1"/>
  <c r="P7146" i="1"/>
  <c r="P7144" i="1"/>
  <c r="P7142" i="1"/>
  <c r="P7140" i="1"/>
  <c r="P7139" i="1"/>
  <c r="P7138" i="1"/>
  <c r="P7137" i="1"/>
  <c r="P7134" i="1"/>
  <c r="P7131" i="1"/>
  <c r="P7125" i="1"/>
  <c r="P7124" i="1"/>
  <c r="P7122" i="1"/>
  <c r="P7121" i="1"/>
  <c r="P7120" i="1"/>
  <c r="P7118" i="1"/>
  <c r="P7117" i="1"/>
  <c r="P7116" i="1"/>
  <c r="P7113" i="1"/>
  <c r="P7112" i="1"/>
  <c r="P7110" i="1"/>
  <c r="P7105" i="1"/>
  <c r="P7104" i="1"/>
  <c r="P7101" i="1"/>
  <c r="P7098" i="1"/>
  <c r="P7097" i="1"/>
  <c r="P7094" i="1"/>
  <c r="P7093" i="1"/>
  <c r="P7089" i="1"/>
  <c r="P7088" i="1"/>
  <c r="P7086" i="1"/>
  <c r="P7083" i="1"/>
  <c r="P7081" i="1"/>
  <c r="P7080" i="1"/>
  <c r="P7079" i="1"/>
  <c r="P7078" i="1"/>
  <c r="P7076" i="1"/>
  <c r="P7074" i="1"/>
  <c r="P7069" i="1"/>
  <c r="P7067" i="1"/>
  <c r="P7065" i="1"/>
  <c r="P7064" i="1"/>
  <c r="P7063" i="1"/>
  <c r="P7062" i="1"/>
  <c r="P7061" i="1"/>
  <c r="P7060" i="1"/>
  <c r="P7058" i="1"/>
  <c r="P7056" i="1"/>
  <c r="P7054" i="1"/>
  <c r="P7053" i="1"/>
  <c r="P7052" i="1"/>
  <c r="P7048" i="1"/>
  <c r="P7046" i="1"/>
  <c r="P7044" i="1"/>
  <c r="P7042" i="1"/>
  <c r="P7041" i="1"/>
  <c r="P7040" i="1"/>
  <c r="P7037" i="1"/>
  <c r="P7035" i="1"/>
  <c r="P7034" i="1"/>
  <c r="P7032" i="1"/>
  <c r="P7029" i="1"/>
  <c r="P7027" i="1"/>
  <c r="P7026" i="1"/>
  <c r="P7025" i="1"/>
  <c r="P7024" i="1"/>
  <c r="P7023" i="1"/>
  <c r="P7022" i="1"/>
  <c r="P7021" i="1"/>
  <c r="P7017" i="1"/>
  <c r="P7016" i="1"/>
  <c r="P7013" i="1"/>
  <c r="P7008" i="1"/>
  <c r="P7005" i="1"/>
  <c r="P7004" i="1"/>
  <c r="P7001" i="1"/>
  <c r="P6999" i="1"/>
  <c r="P6998" i="1"/>
  <c r="P6997" i="1"/>
  <c r="P6996" i="1"/>
  <c r="P6992" i="1"/>
  <c r="P6986" i="1"/>
  <c r="P6985" i="1"/>
  <c r="P6984" i="1"/>
  <c r="P6983" i="1"/>
  <c r="P6980" i="1"/>
  <c r="P6979" i="1"/>
  <c r="P6978" i="1"/>
  <c r="P6976" i="1"/>
  <c r="P6973" i="1"/>
  <c r="P6970" i="1"/>
  <c r="P6968" i="1"/>
  <c r="P6965" i="1"/>
  <c r="P6964" i="1"/>
  <c r="P6962" i="1"/>
  <c r="P6961" i="1"/>
  <c r="P6960" i="1"/>
  <c r="P6959" i="1"/>
  <c r="P6958" i="1"/>
  <c r="P6956" i="1"/>
  <c r="P6952" i="1"/>
  <c r="P6950" i="1"/>
  <c r="P6947" i="1"/>
  <c r="P6946" i="1"/>
  <c r="P6944" i="1"/>
  <c r="P6943" i="1"/>
  <c r="P6942" i="1"/>
  <c r="P6940" i="1"/>
  <c r="P6939" i="1"/>
  <c r="P6936" i="1"/>
  <c r="P6931" i="1"/>
  <c r="P6930" i="1"/>
  <c r="P6929" i="1"/>
  <c r="P6926" i="1"/>
  <c r="P6925" i="1"/>
  <c r="P6922" i="1"/>
  <c r="P6920" i="1"/>
  <c r="P6919" i="1"/>
  <c r="P6913" i="1"/>
  <c r="P6910" i="1"/>
  <c r="P6909" i="1"/>
  <c r="P6905" i="1"/>
  <c r="P6898" i="1"/>
  <c r="P6897" i="1"/>
  <c r="P6896" i="1"/>
  <c r="P6894" i="1"/>
  <c r="P6893" i="1"/>
  <c r="P6891" i="1"/>
  <c r="P6887" i="1"/>
  <c r="P6886" i="1"/>
  <c r="P6882" i="1"/>
  <c r="P6880" i="1"/>
  <c r="P6876" i="1"/>
  <c r="P6874" i="1"/>
  <c r="P6872" i="1"/>
  <c r="P6871" i="1"/>
  <c r="P6870" i="1"/>
  <c r="P6866" i="1"/>
  <c r="P6864" i="1"/>
  <c r="P6863" i="1"/>
  <c r="P6861" i="1"/>
  <c r="P6860" i="1"/>
  <c r="P6858" i="1"/>
  <c r="P6855" i="1"/>
  <c r="P6854" i="1"/>
  <c r="P6853" i="1"/>
  <c r="P6850" i="1"/>
  <c r="P6846" i="1"/>
  <c r="P6842" i="1"/>
  <c r="P6841" i="1"/>
  <c r="P6839" i="1"/>
  <c r="P6836" i="1"/>
  <c r="P6835" i="1"/>
  <c r="P6834" i="1"/>
  <c r="P6832" i="1"/>
  <c r="P6830" i="1"/>
  <c r="P6827" i="1"/>
  <c r="P6825" i="1"/>
  <c r="P6824" i="1"/>
  <c r="P6823" i="1"/>
  <c r="P6821" i="1"/>
  <c r="P6820" i="1"/>
  <c r="P6819" i="1"/>
  <c r="P6815" i="1"/>
  <c r="P6812" i="1"/>
  <c r="P6808" i="1"/>
  <c r="P6807" i="1"/>
  <c r="P6801" i="1"/>
  <c r="P6798" i="1"/>
  <c r="P6792" i="1"/>
  <c r="P6791" i="1"/>
  <c r="P6790" i="1"/>
  <c r="P6789" i="1"/>
  <c r="P6788" i="1"/>
  <c r="P6787" i="1"/>
  <c r="P6786" i="1"/>
  <c r="P6784" i="1"/>
  <c r="P6780" i="1"/>
  <c r="P6778" i="1"/>
  <c r="P6774" i="1"/>
  <c r="P6773" i="1"/>
  <c r="P6770" i="1"/>
  <c r="P6768" i="1"/>
  <c r="P6767" i="1"/>
  <c r="P6766" i="1"/>
  <c r="P6760" i="1"/>
  <c r="P6759" i="1"/>
  <c r="P6758" i="1"/>
  <c r="P6753" i="1"/>
  <c r="P6750" i="1"/>
  <c r="P6748" i="1"/>
  <c r="P6747" i="1"/>
  <c r="P6745" i="1"/>
  <c r="P6744" i="1"/>
  <c r="P6741" i="1"/>
  <c r="P6738" i="1"/>
  <c r="P6737" i="1"/>
  <c r="P6734" i="1"/>
  <c r="P6731" i="1"/>
  <c r="P6730" i="1"/>
  <c r="P6726" i="1"/>
  <c r="P6724" i="1"/>
  <c r="P6722" i="1"/>
  <c r="P6716" i="1"/>
  <c r="P6715" i="1"/>
  <c r="P6714" i="1"/>
  <c r="P6711" i="1"/>
  <c r="P6710" i="1"/>
  <c r="P6709" i="1"/>
  <c r="P6708" i="1"/>
  <c r="P6707" i="1"/>
  <c r="P6703" i="1"/>
  <c r="P6702" i="1"/>
  <c r="P6700" i="1"/>
  <c r="P6698" i="1"/>
  <c r="P6697" i="1"/>
  <c r="P6696" i="1"/>
  <c r="P6695" i="1"/>
  <c r="P6694" i="1"/>
  <c r="P6692" i="1"/>
  <c r="P6690" i="1"/>
  <c r="P6686" i="1"/>
  <c r="P6684" i="1"/>
  <c r="P6682" i="1"/>
  <c r="P6681" i="1"/>
  <c r="P6680" i="1"/>
  <c r="P6678" i="1"/>
  <c r="P6677" i="1"/>
  <c r="P6673" i="1"/>
  <c r="P6669" i="1"/>
  <c r="P6667" i="1"/>
  <c r="P6666" i="1"/>
  <c r="P6665" i="1"/>
  <c r="P6662" i="1"/>
  <c r="P6653" i="1"/>
  <c r="P6651" i="1"/>
  <c r="P6650" i="1"/>
  <c r="P6649" i="1"/>
  <c r="P6648" i="1"/>
  <c r="P6645" i="1"/>
  <c r="P6644" i="1"/>
  <c r="P6643" i="1"/>
  <c r="P6642" i="1"/>
  <c r="P6639" i="1"/>
  <c r="P6638" i="1"/>
  <c r="P6636" i="1"/>
  <c r="P6635" i="1"/>
  <c r="P6634" i="1"/>
  <c r="P6631" i="1"/>
  <c r="P6630" i="1"/>
  <c r="P6629" i="1"/>
  <c r="P6628" i="1"/>
  <c r="P6626" i="1"/>
  <c r="P6625" i="1"/>
  <c r="P6621" i="1"/>
  <c r="P6620" i="1"/>
  <c r="P6617" i="1"/>
  <c r="P6613" i="1"/>
  <c r="P6612" i="1"/>
  <c r="P6610" i="1"/>
  <c r="P6609" i="1"/>
  <c r="P6606" i="1"/>
  <c r="P6605" i="1"/>
  <c r="P6603" i="1"/>
  <c r="P6602" i="1"/>
  <c r="P6601" i="1"/>
  <c r="P6600" i="1"/>
  <c r="P6596" i="1"/>
  <c r="P6595" i="1"/>
  <c r="P6591" i="1"/>
  <c r="P6586" i="1"/>
  <c r="P6584" i="1"/>
  <c r="P6583" i="1"/>
  <c r="P6582" i="1"/>
  <c r="P6581" i="1"/>
  <c r="P6578" i="1"/>
  <c r="P6577" i="1"/>
  <c r="P6575" i="1"/>
  <c r="P6572" i="1"/>
  <c r="P6569" i="1"/>
  <c r="P6568" i="1"/>
  <c r="P6565" i="1"/>
  <c r="P6561" i="1"/>
  <c r="P6560" i="1"/>
  <c r="P6557" i="1"/>
  <c r="P6556" i="1"/>
  <c r="P6554" i="1"/>
  <c r="P6553" i="1"/>
  <c r="P6549" i="1"/>
  <c r="P6548" i="1"/>
  <c r="P6546" i="1"/>
  <c r="P6544" i="1"/>
  <c r="P6543" i="1"/>
  <c r="P6541" i="1"/>
  <c r="P6539" i="1"/>
  <c r="P6538" i="1"/>
  <c r="P6534" i="1"/>
  <c r="P6533" i="1"/>
  <c r="P6532" i="1"/>
  <c r="P6531" i="1"/>
  <c r="P6529" i="1"/>
  <c r="P6527" i="1"/>
  <c r="P6524" i="1"/>
  <c r="P6520" i="1"/>
  <c r="P6519" i="1"/>
  <c r="P6518" i="1"/>
  <c r="P6516" i="1"/>
  <c r="P6515" i="1"/>
  <c r="P6514" i="1"/>
  <c r="P6513" i="1"/>
  <c r="P6511" i="1"/>
  <c r="P6510" i="1"/>
  <c r="P6509" i="1"/>
  <c r="P6508" i="1"/>
  <c r="P6507" i="1"/>
  <c r="P6501" i="1"/>
  <c r="P6496" i="1"/>
  <c r="P6492" i="1"/>
  <c r="P6491" i="1"/>
  <c r="P6488" i="1"/>
  <c r="P6487" i="1"/>
  <c r="P6484" i="1"/>
  <c r="P6482" i="1"/>
  <c r="P6480" i="1"/>
  <c r="P6478" i="1"/>
  <c r="P6477" i="1"/>
  <c r="P6476" i="1"/>
  <c r="P6475" i="1"/>
  <c r="P6474" i="1"/>
  <c r="P6473" i="1"/>
  <c r="P6472" i="1"/>
  <c r="P6471" i="1"/>
  <c r="P6470" i="1"/>
  <c r="P6468" i="1"/>
  <c r="P6466" i="1"/>
  <c r="P6464" i="1"/>
  <c r="P6463" i="1"/>
  <c r="P6458" i="1"/>
  <c r="P6456" i="1"/>
  <c r="P6453" i="1"/>
  <c r="P6452" i="1"/>
  <c r="P6451" i="1"/>
  <c r="P6448" i="1"/>
  <c r="P6447" i="1"/>
  <c r="P6446" i="1"/>
  <c r="P6444" i="1"/>
  <c r="P6441" i="1"/>
  <c r="P6438" i="1"/>
  <c r="P6437" i="1"/>
  <c r="P6436" i="1"/>
  <c r="P6435" i="1"/>
  <c r="P6434" i="1"/>
  <c r="P6433" i="1"/>
  <c r="P6432" i="1"/>
  <c r="P6431" i="1"/>
  <c r="P6429" i="1"/>
  <c r="P6428" i="1"/>
  <c r="P6422" i="1"/>
  <c r="P6421" i="1"/>
  <c r="P6420" i="1"/>
  <c r="P6419" i="1"/>
  <c r="P6414" i="1"/>
  <c r="P6411" i="1"/>
  <c r="P6410" i="1"/>
  <c r="P6407" i="1"/>
  <c r="P6405" i="1"/>
  <c r="P6403" i="1"/>
  <c r="P6402" i="1"/>
  <c r="P6401" i="1"/>
  <c r="P6398" i="1"/>
  <c r="P6396" i="1"/>
  <c r="P6395" i="1"/>
  <c r="P6394" i="1"/>
  <c r="P6391" i="1"/>
  <c r="P6389" i="1"/>
  <c r="P6388" i="1"/>
  <c r="P6387" i="1"/>
  <c r="P6383" i="1"/>
  <c r="P6382" i="1"/>
  <c r="P6381" i="1"/>
  <c r="P6380" i="1"/>
  <c r="P6379" i="1"/>
  <c r="P6378" i="1"/>
  <c r="P6375" i="1"/>
  <c r="P6374" i="1"/>
  <c r="P6372" i="1"/>
  <c r="P6371" i="1"/>
  <c r="P6370" i="1"/>
  <c r="P6367" i="1"/>
  <c r="P6361" i="1"/>
  <c r="P6360" i="1"/>
  <c r="P6358" i="1"/>
  <c r="P6357" i="1"/>
  <c r="P6356" i="1"/>
  <c r="P6355" i="1"/>
  <c r="P6353" i="1"/>
  <c r="P6351" i="1"/>
  <c r="P6350" i="1"/>
  <c r="P6349" i="1"/>
  <c r="P6345" i="1"/>
  <c r="P6344" i="1"/>
  <c r="P6343" i="1"/>
  <c r="P6337" i="1"/>
  <c r="P6335" i="1"/>
  <c r="P6334" i="1"/>
  <c r="P6333" i="1"/>
  <c r="P6328" i="1"/>
  <c r="P6324" i="1"/>
  <c r="P6323" i="1"/>
  <c r="P6322" i="1"/>
  <c r="P6320" i="1"/>
  <c r="P6319" i="1"/>
  <c r="P6318" i="1"/>
  <c r="P6317" i="1"/>
  <c r="P6314" i="1"/>
  <c r="P6313" i="1"/>
  <c r="P6311" i="1"/>
  <c r="P6310" i="1"/>
  <c r="P6305" i="1"/>
  <c r="P6302" i="1"/>
  <c r="P6300" i="1"/>
  <c r="P6297" i="1"/>
  <c r="P6296" i="1"/>
  <c r="P6294" i="1"/>
  <c r="P6290" i="1"/>
  <c r="P6288" i="1"/>
  <c r="P6287" i="1"/>
  <c r="P6285" i="1"/>
  <c r="P6284" i="1"/>
  <c r="P6283" i="1"/>
  <c r="P6282" i="1"/>
  <c r="P6280" i="1"/>
  <c r="P6277" i="1"/>
  <c r="P6276" i="1"/>
  <c r="P6275" i="1"/>
  <c r="P6273" i="1"/>
  <c r="P6271" i="1"/>
  <c r="P6268" i="1"/>
  <c r="P6267" i="1"/>
  <c r="P6266" i="1"/>
  <c r="P6265" i="1"/>
  <c r="P6263" i="1"/>
  <c r="P6260" i="1"/>
  <c r="P6259" i="1"/>
  <c r="P6258" i="1"/>
  <c r="P6257" i="1"/>
  <c r="P6250" i="1"/>
  <c r="P6249" i="1"/>
  <c r="P6247" i="1"/>
  <c r="P6246" i="1"/>
  <c r="P6245" i="1"/>
  <c r="P6244" i="1"/>
  <c r="P6242" i="1"/>
  <c r="P6241" i="1"/>
  <c r="P6240" i="1"/>
  <c r="P6239" i="1"/>
  <c r="P6238" i="1"/>
  <c r="P6237" i="1"/>
  <c r="P6234" i="1"/>
  <c r="P6233" i="1"/>
  <c r="P6232" i="1"/>
  <c r="P6230" i="1"/>
  <c r="P6229" i="1"/>
  <c r="P6227" i="1"/>
  <c r="P6223" i="1"/>
  <c r="P6222" i="1"/>
  <c r="P6217" i="1"/>
  <c r="P6216" i="1"/>
  <c r="P6212" i="1"/>
  <c r="P6207" i="1"/>
  <c r="P6205" i="1"/>
  <c r="P6204" i="1"/>
  <c r="P6202" i="1"/>
  <c r="P6199" i="1"/>
  <c r="P6196" i="1"/>
  <c r="P6195" i="1"/>
  <c r="P6194" i="1"/>
  <c r="P6193" i="1"/>
  <c r="P6192" i="1"/>
  <c r="P6188" i="1"/>
  <c r="P6187" i="1"/>
  <c r="P6185" i="1"/>
  <c r="P6182" i="1"/>
  <c r="P6178" i="1"/>
  <c r="P6177" i="1"/>
  <c r="P6176" i="1"/>
  <c r="P6175" i="1"/>
  <c r="P6173" i="1"/>
  <c r="P6169" i="1"/>
  <c r="P6161" i="1"/>
  <c r="P6159" i="1"/>
  <c r="P6158" i="1"/>
  <c r="P6153" i="1"/>
  <c r="P6152" i="1"/>
  <c r="P6151" i="1"/>
  <c r="P6150" i="1"/>
  <c r="P6148" i="1"/>
  <c r="P6146" i="1"/>
  <c r="P6145" i="1"/>
  <c r="P6141" i="1"/>
  <c r="P6140" i="1"/>
  <c r="P6139" i="1"/>
  <c r="P6134" i="1"/>
  <c r="P6133" i="1"/>
  <c r="P6128" i="1"/>
  <c r="P6127" i="1"/>
  <c r="P6126" i="1"/>
  <c r="P6125" i="1"/>
  <c r="P6121" i="1"/>
  <c r="P6119" i="1"/>
  <c r="P6118" i="1"/>
  <c r="P6117" i="1"/>
  <c r="P6115" i="1"/>
  <c r="P6114" i="1"/>
  <c r="P6112" i="1"/>
  <c r="P6111" i="1"/>
  <c r="P6108" i="1"/>
  <c r="P6105" i="1"/>
  <c r="P6103" i="1"/>
  <c r="P6101" i="1"/>
  <c r="P6099" i="1"/>
  <c r="P6097" i="1"/>
  <c r="P6095" i="1"/>
  <c r="P6093" i="1"/>
  <c r="P6090" i="1"/>
  <c r="P6088" i="1"/>
  <c r="P6083" i="1"/>
  <c r="P6080" i="1"/>
  <c r="P6079" i="1"/>
  <c r="P6072" i="1"/>
  <c r="P6067" i="1"/>
  <c r="P6065" i="1"/>
  <c r="P6064" i="1"/>
  <c r="P6061" i="1"/>
  <c r="P6060" i="1"/>
  <c r="P6059" i="1"/>
  <c r="P6057" i="1"/>
  <c r="P6056" i="1"/>
  <c r="P6054" i="1"/>
  <c r="P6053" i="1"/>
  <c r="P6052" i="1"/>
  <c r="P6051" i="1"/>
  <c r="P6050" i="1"/>
  <c r="P6049" i="1"/>
  <c r="P6047" i="1"/>
  <c r="P6046" i="1"/>
  <c r="P6042" i="1"/>
  <c r="P6041" i="1"/>
  <c r="P6039" i="1"/>
  <c r="P6038" i="1"/>
  <c r="P6036" i="1"/>
  <c r="P6034" i="1"/>
  <c r="P6032" i="1"/>
  <c r="P6030" i="1"/>
  <c r="P6028" i="1"/>
  <c r="P6024" i="1"/>
  <c r="P6023" i="1"/>
  <c r="P6020" i="1"/>
  <c r="P6019" i="1"/>
  <c r="P6017" i="1"/>
  <c r="P6015" i="1"/>
  <c r="P6014" i="1"/>
  <c r="P6013" i="1"/>
  <c r="P6012" i="1"/>
  <c r="P6010" i="1"/>
  <c r="P6008" i="1"/>
  <c r="P6007" i="1"/>
  <c r="P6005" i="1"/>
  <c r="P6004" i="1"/>
  <c r="P6002" i="1"/>
  <c r="P5999" i="1"/>
  <c r="P5998" i="1"/>
  <c r="P5997" i="1"/>
  <c r="P5995" i="1"/>
  <c r="P5993" i="1"/>
  <c r="P5991" i="1"/>
  <c r="P5990" i="1"/>
  <c r="P5989" i="1"/>
  <c r="P5988" i="1"/>
  <c r="P5984" i="1"/>
  <c r="P5982" i="1"/>
  <c r="P5981" i="1"/>
  <c r="P5980" i="1"/>
  <c r="P5977" i="1"/>
  <c r="P5975" i="1"/>
  <c r="P5974" i="1"/>
  <c r="P5972" i="1"/>
  <c r="P5971" i="1"/>
  <c r="P5970" i="1"/>
  <c r="P5968" i="1"/>
  <c r="P5967" i="1"/>
  <c r="P5965" i="1"/>
  <c r="P5963" i="1"/>
  <c r="P5961" i="1"/>
  <c r="P5960" i="1"/>
  <c r="P5957" i="1"/>
  <c r="P5955" i="1"/>
  <c r="P5954" i="1"/>
  <c r="P5951" i="1"/>
  <c r="P5950" i="1"/>
  <c r="P5946" i="1"/>
  <c r="P5945" i="1"/>
  <c r="P5938" i="1"/>
  <c r="P5937" i="1"/>
  <c r="P5935" i="1"/>
  <c r="P5931" i="1"/>
  <c r="P5930" i="1"/>
  <c r="P5929" i="1"/>
  <c r="P5928" i="1"/>
  <c r="P5927" i="1"/>
  <c r="P5925" i="1"/>
  <c r="P5923" i="1"/>
  <c r="P5921" i="1"/>
  <c r="P5919" i="1"/>
  <c r="P5918" i="1"/>
  <c r="P5916" i="1"/>
  <c r="P5914" i="1"/>
  <c r="P5913" i="1"/>
  <c r="P5909" i="1"/>
  <c r="P5907" i="1"/>
  <c r="P5903" i="1"/>
  <c r="P5902" i="1"/>
  <c r="P5901" i="1"/>
  <c r="P5900" i="1"/>
  <c r="P5898" i="1"/>
  <c r="P5894" i="1"/>
  <c r="P5893" i="1"/>
  <c r="P5892" i="1"/>
  <c r="P5890" i="1"/>
  <c r="P5889" i="1"/>
  <c r="P5888" i="1"/>
  <c r="P5885" i="1"/>
  <c r="P5883" i="1"/>
  <c r="P5879" i="1"/>
  <c r="P5878" i="1"/>
  <c r="P5875" i="1"/>
  <c r="P5874" i="1"/>
  <c r="P5871" i="1"/>
  <c r="P5870" i="1"/>
  <c r="P5868" i="1"/>
  <c r="P5866" i="1"/>
  <c r="P5863" i="1"/>
  <c r="P5861" i="1"/>
  <c r="P5857" i="1"/>
  <c r="P5855" i="1"/>
  <c r="P5854" i="1"/>
  <c r="P5853" i="1"/>
  <c r="P5851" i="1"/>
  <c r="P5849" i="1"/>
  <c r="P5846" i="1"/>
  <c r="P5841" i="1"/>
  <c r="P5840" i="1"/>
  <c r="P5838" i="1"/>
  <c r="P5837" i="1"/>
  <c r="P5836" i="1"/>
  <c r="P5834" i="1"/>
  <c r="P5832" i="1"/>
  <c r="P5831" i="1"/>
  <c r="P5828" i="1"/>
  <c r="P5825" i="1"/>
  <c r="P5824" i="1"/>
  <c r="P5822" i="1"/>
  <c r="P5821" i="1"/>
  <c r="P5820" i="1"/>
  <c r="P5819" i="1"/>
  <c r="P5814" i="1"/>
  <c r="P5813" i="1"/>
  <c r="P5810" i="1"/>
  <c r="P5809" i="1"/>
  <c r="P5805" i="1"/>
  <c r="P5800" i="1"/>
  <c r="P5799" i="1"/>
  <c r="P5797" i="1"/>
  <c r="P5796" i="1"/>
  <c r="P5795" i="1"/>
  <c r="P5794" i="1"/>
  <c r="P5793" i="1"/>
  <c r="P5790" i="1"/>
  <c r="P5789" i="1"/>
  <c r="P5787" i="1"/>
  <c r="P5784" i="1"/>
  <c r="P5782" i="1"/>
  <c r="P5780" i="1"/>
  <c r="P5778" i="1"/>
  <c r="P5775" i="1"/>
  <c r="P5773" i="1"/>
  <c r="P5772" i="1"/>
  <c r="P5771" i="1"/>
  <c r="P5767" i="1"/>
  <c r="P5766" i="1"/>
  <c r="P5764" i="1"/>
  <c r="P5763" i="1"/>
  <c r="P5762" i="1"/>
  <c r="P5758" i="1"/>
  <c r="P5756" i="1"/>
  <c r="P5755" i="1"/>
  <c r="P5753" i="1"/>
  <c r="P5751" i="1"/>
  <c r="P5750" i="1"/>
  <c r="P5749" i="1"/>
  <c r="P5748" i="1"/>
  <c r="P5747" i="1"/>
  <c r="P5745" i="1"/>
  <c r="P5744" i="1"/>
  <c r="P5743" i="1"/>
  <c r="P5742" i="1"/>
  <c r="P5738" i="1"/>
  <c r="P5737" i="1"/>
  <c r="P5736" i="1"/>
  <c r="P5735" i="1"/>
  <c r="P5734" i="1"/>
  <c r="P5732" i="1"/>
  <c r="P5731" i="1"/>
  <c r="P5727" i="1"/>
  <c r="P5724" i="1"/>
  <c r="P5716" i="1"/>
  <c r="P5715" i="1"/>
  <c r="P5713" i="1"/>
  <c r="P5711" i="1"/>
  <c r="P5710" i="1"/>
  <c r="P5708" i="1"/>
  <c r="P5706" i="1"/>
  <c r="P5704" i="1"/>
  <c r="P5700" i="1"/>
  <c r="P5696" i="1"/>
  <c r="P5695" i="1"/>
  <c r="P5694" i="1"/>
  <c r="P5691" i="1"/>
  <c r="P5689" i="1"/>
  <c r="P5688" i="1"/>
  <c r="P5687" i="1"/>
  <c r="P5684" i="1"/>
  <c r="P5683" i="1"/>
  <c r="P5680" i="1"/>
  <c r="P5678" i="1"/>
  <c r="P5676" i="1"/>
  <c r="P5674" i="1"/>
  <c r="P5672" i="1"/>
  <c r="P5671" i="1"/>
  <c r="P5669" i="1"/>
  <c r="P5668" i="1"/>
  <c r="P5667" i="1"/>
  <c r="P5666" i="1"/>
  <c r="P5665" i="1"/>
  <c r="P5664" i="1"/>
  <c r="P5661" i="1"/>
  <c r="P5660" i="1"/>
  <c r="P5659" i="1"/>
  <c r="P5658" i="1"/>
  <c r="P5653" i="1"/>
  <c r="P5652" i="1"/>
  <c r="P5651" i="1"/>
  <c r="P5650" i="1"/>
  <c r="P5649" i="1"/>
  <c r="P5646" i="1"/>
  <c r="P5643" i="1"/>
  <c r="P5642" i="1"/>
  <c r="P5639" i="1"/>
  <c r="P5638" i="1"/>
  <c r="P5633" i="1"/>
  <c r="P5632" i="1"/>
  <c r="P5630" i="1"/>
  <c r="P5627" i="1"/>
  <c r="P5625" i="1"/>
  <c r="P5624" i="1"/>
  <c r="P5623" i="1"/>
  <c r="P5620" i="1"/>
  <c r="P5618" i="1"/>
  <c r="P5617" i="1"/>
  <c r="P5614" i="1"/>
  <c r="P5613" i="1"/>
  <c r="P5609" i="1"/>
  <c r="P5608" i="1"/>
  <c r="P5607" i="1"/>
  <c r="P5605" i="1"/>
  <c r="P5601" i="1"/>
  <c r="P5600" i="1"/>
  <c r="P5599" i="1"/>
  <c r="P5595" i="1"/>
  <c r="P5593" i="1"/>
  <c r="P5591" i="1"/>
  <c r="P5590" i="1"/>
  <c r="P5585" i="1"/>
  <c r="P5584" i="1"/>
  <c r="P5580" i="1"/>
  <c r="P5579" i="1"/>
  <c r="P5578" i="1"/>
  <c r="P5576" i="1"/>
  <c r="P5575" i="1"/>
  <c r="P5574" i="1"/>
  <c r="P5572" i="1"/>
  <c r="P5571" i="1"/>
  <c r="P5570" i="1"/>
  <c r="P5569" i="1"/>
  <c r="P5568" i="1"/>
  <c r="P5566" i="1"/>
  <c r="P5563" i="1"/>
  <c r="P5561" i="1"/>
  <c r="P5559" i="1"/>
  <c r="P5557" i="1"/>
  <c r="P5556" i="1"/>
  <c r="P5555" i="1"/>
  <c r="P5554" i="1"/>
  <c r="P5546" i="1"/>
  <c r="P5545" i="1"/>
  <c r="P5544" i="1"/>
  <c r="P5543" i="1"/>
  <c r="P5540" i="1"/>
  <c r="P5539" i="1"/>
  <c r="P5535" i="1"/>
  <c r="P5534" i="1"/>
  <c r="P5532" i="1"/>
  <c r="P5528" i="1"/>
  <c r="P5526" i="1"/>
  <c r="P5524" i="1"/>
  <c r="P5523" i="1"/>
  <c r="P5522" i="1"/>
  <c r="P5521" i="1"/>
  <c r="P5519" i="1"/>
  <c r="P5518" i="1"/>
  <c r="P5517" i="1"/>
  <c r="P5515" i="1"/>
  <c r="P5514" i="1"/>
  <c r="P5513" i="1"/>
  <c r="P5508" i="1"/>
  <c r="P5505" i="1"/>
  <c r="P5502" i="1"/>
  <c r="P5501" i="1"/>
  <c r="P5500" i="1"/>
  <c r="P5499" i="1"/>
  <c r="P5498" i="1"/>
  <c r="P5494" i="1"/>
  <c r="P5493" i="1"/>
  <c r="P5491" i="1"/>
  <c r="P5490" i="1"/>
  <c r="P5489" i="1"/>
  <c r="P5487" i="1"/>
  <c r="P5486" i="1"/>
  <c r="P5485" i="1"/>
  <c r="P5482" i="1"/>
  <c r="P5480" i="1"/>
  <c r="P5479" i="1"/>
  <c r="P5475" i="1"/>
  <c r="P5472" i="1"/>
  <c r="P5470" i="1"/>
  <c r="P5469" i="1"/>
  <c r="P5468" i="1"/>
  <c r="P5467" i="1"/>
  <c r="P5462" i="1"/>
  <c r="P5461" i="1"/>
  <c r="P5460" i="1"/>
  <c r="P5456" i="1"/>
  <c r="P5450" i="1"/>
  <c r="P5449" i="1"/>
  <c r="P5445" i="1"/>
  <c r="P5441" i="1"/>
  <c r="P5439" i="1"/>
  <c r="P5437" i="1"/>
  <c r="P5436" i="1"/>
  <c r="P5434" i="1"/>
  <c r="P5432" i="1"/>
  <c r="P5431" i="1"/>
  <c r="P5430" i="1"/>
  <c r="P5428" i="1"/>
  <c r="P5427" i="1"/>
  <c r="P5424" i="1"/>
  <c r="P5420" i="1"/>
  <c r="P5414" i="1"/>
  <c r="P5412" i="1"/>
  <c r="P5411" i="1"/>
  <c r="P5408" i="1"/>
  <c r="P5407" i="1"/>
  <c r="P5404" i="1"/>
  <c r="P5403" i="1"/>
  <c r="P5401" i="1"/>
  <c r="P5396" i="1"/>
  <c r="P5395" i="1"/>
  <c r="P5394" i="1"/>
  <c r="P5393" i="1"/>
  <c r="P5391" i="1"/>
  <c r="P5390" i="1"/>
  <c r="P5389" i="1"/>
  <c r="P5387" i="1"/>
  <c r="P5386" i="1"/>
  <c r="P5383" i="1"/>
  <c r="P5380" i="1"/>
  <c r="P5378" i="1"/>
  <c r="P5377" i="1"/>
  <c r="P5375" i="1"/>
  <c r="P5370" i="1"/>
  <c r="P5368" i="1"/>
  <c r="P5367" i="1"/>
  <c r="P5366" i="1"/>
  <c r="P5365" i="1"/>
  <c r="P5364" i="1"/>
  <c r="P5362" i="1"/>
  <c r="P5361" i="1"/>
  <c r="P5360" i="1"/>
  <c r="P5359" i="1"/>
  <c r="P5356" i="1"/>
  <c r="P5355" i="1"/>
  <c r="P5353" i="1"/>
  <c r="P5352" i="1"/>
  <c r="P5351" i="1"/>
  <c r="P5347" i="1"/>
  <c r="P5346" i="1"/>
  <c r="P5343" i="1"/>
  <c r="P5342" i="1"/>
  <c r="P5340" i="1"/>
  <c r="P5339" i="1"/>
  <c r="P5337" i="1"/>
  <c r="P5336" i="1"/>
  <c r="P5331" i="1"/>
  <c r="P5327" i="1"/>
  <c r="P5325" i="1"/>
  <c r="P5321" i="1"/>
  <c r="P5319" i="1"/>
  <c r="P5316" i="1"/>
  <c r="P5315" i="1"/>
  <c r="P5314" i="1"/>
  <c r="P5313" i="1"/>
  <c r="P5311" i="1"/>
  <c r="P5310" i="1"/>
  <c r="P5307" i="1"/>
  <c r="P5305" i="1"/>
  <c r="P5304" i="1"/>
  <c r="P5302" i="1"/>
  <c r="P5299" i="1"/>
  <c r="P5296" i="1"/>
  <c r="P5291" i="1"/>
  <c r="P5288" i="1"/>
  <c r="P5287" i="1"/>
  <c r="P5285" i="1"/>
  <c r="P5282" i="1"/>
  <c r="P5280" i="1"/>
  <c r="P5275" i="1"/>
  <c r="P5270" i="1"/>
  <c r="P5267" i="1"/>
  <c r="P5266" i="1"/>
  <c r="P5264" i="1"/>
  <c r="P5263" i="1"/>
  <c r="P5261" i="1"/>
  <c r="P5259" i="1"/>
  <c r="P5256" i="1"/>
  <c r="P5254" i="1"/>
  <c r="P5253" i="1"/>
  <c r="P5249" i="1"/>
  <c r="P5248" i="1"/>
  <c r="P5247" i="1"/>
  <c r="P5246" i="1"/>
  <c r="P5245" i="1"/>
  <c r="P5244" i="1"/>
  <c r="P5242" i="1"/>
  <c r="P5239" i="1"/>
  <c r="P5238" i="1"/>
  <c r="P5236" i="1"/>
  <c r="P5234" i="1"/>
  <c r="P5232" i="1"/>
  <c r="P5231" i="1"/>
  <c r="P5229" i="1"/>
  <c r="P5228" i="1"/>
  <c r="P5219" i="1"/>
  <c r="P5217" i="1"/>
  <c r="P5215" i="1"/>
  <c r="P5212" i="1"/>
  <c r="P5210" i="1"/>
  <c r="P5208" i="1"/>
  <c r="P5206" i="1"/>
  <c r="P5205" i="1"/>
  <c r="P5204" i="1"/>
  <c r="P5203" i="1"/>
  <c r="P5198" i="1"/>
  <c r="P5197" i="1"/>
  <c r="P5195" i="1"/>
  <c r="P5194" i="1"/>
  <c r="P5193" i="1"/>
  <c r="P5190" i="1"/>
  <c r="P5188" i="1"/>
  <c r="P5187" i="1"/>
  <c r="P5186" i="1"/>
  <c r="P5185" i="1"/>
  <c r="P5183" i="1"/>
  <c r="P5181" i="1"/>
  <c r="P5180" i="1"/>
  <c r="P5178" i="1"/>
  <c r="P5177" i="1"/>
  <c r="P5173" i="1"/>
  <c r="P5171" i="1"/>
  <c r="P5167" i="1"/>
  <c r="P5162" i="1"/>
  <c r="P5159" i="1"/>
  <c r="P5156" i="1"/>
  <c r="P5155" i="1"/>
  <c r="P5154" i="1"/>
  <c r="P5150" i="1"/>
  <c r="P5149" i="1"/>
  <c r="P5148" i="1"/>
  <c r="P5147" i="1"/>
  <c r="P5145" i="1"/>
  <c r="P5144" i="1"/>
  <c r="P5142" i="1"/>
  <c r="P5141" i="1"/>
  <c r="P5140" i="1"/>
  <c r="P5138" i="1"/>
  <c r="P5136" i="1"/>
  <c r="P5133" i="1"/>
  <c r="P5132" i="1"/>
  <c r="P5131" i="1"/>
  <c r="P5128" i="1"/>
  <c r="P5127" i="1"/>
  <c r="P5126" i="1"/>
  <c r="P5123" i="1"/>
  <c r="P5120" i="1"/>
  <c r="P5117" i="1"/>
  <c r="P5115" i="1"/>
  <c r="P5114" i="1"/>
  <c r="P5113" i="1"/>
  <c r="P5112" i="1"/>
  <c r="P5111" i="1"/>
  <c r="P5110" i="1"/>
  <c r="P5104" i="1"/>
  <c r="P5103" i="1"/>
  <c r="P5098" i="1"/>
  <c r="P5094" i="1"/>
  <c r="P5090" i="1"/>
  <c r="P5088" i="1"/>
  <c r="P5087" i="1"/>
  <c r="P5084" i="1"/>
  <c r="P5078" i="1"/>
  <c r="P5077" i="1"/>
  <c r="P5076" i="1"/>
  <c r="P5073" i="1"/>
  <c r="P5072" i="1"/>
  <c r="P5070" i="1"/>
  <c r="P5066" i="1"/>
  <c r="P5064" i="1"/>
  <c r="P5063" i="1"/>
  <c r="P5062" i="1"/>
  <c r="P5060" i="1"/>
  <c r="P5057" i="1"/>
  <c r="P5053" i="1"/>
  <c r="P5051" i="1"/>
  <c r="P5049" i="1"/>
  <c r="P5047" i="1"/>
  <c r="P5046" i="1"/>
  <c r="P5045" i="1"/>
  <c r="P5043" i="1"/>
  <c r="P5042" i="1"/>
  <c r="P5041" i="1"/>
  <c r="P5040" i="1"/>
  <c r="P5039" i="1"/>
  <c r="P5038" i="1"/>
  <c r="P5035" i="1"/>
  <c r="P5034" i="1"/>
  <c r="P5033" i="1"/>
  <c r="P5030" i="1"/>
  <c r="P5027" i="1"/>
  <c r="P5026" i="1"/>
  <c r="P5025" i="1"/>
  <c r="P5024" i="1"/>
  <c r="P5022" i="1"/>
  <c r="P5021" i="1"/>
  <c r="P5020" i="1"/>
  <c r="P5015" i="1"/>
  <c r="P5014" i="1"/>
  <c r="P5013" i="1"/>
  <c r="P5009" i="1"/>
  <c r="P5008" i="1"/>
  <c r="P5006" i="1"/>
  <c r="P5004" i="1"/>
  <c r="P5001" i="1"/>
  <c r="P5000" i="1"/>
  <c r="P4997" i="1"/>
  <c r="P4995" i="1"/>
  <c r="P4993" i="1"/>
  <c r="P4992" i="1"/>
  <c r="P4991" i="1"/>
  <c r="P4990" i="1"/>
  <c r="P4989" i="1"/>
  <c r="P4988" i="1"/>
  <c r="P4986" i="1"/>
  <c r="P4985" i="1"/>
  <c r="P4984" i="1"/>
  <c r="P4982" i="1"/>
  <c r="P4975" i="1"/>
  <c r="P4974" i="1"/>
  <c r="P4973" i="1"/>
  <c r="P4970" i="1"/>
  <c r="P4969" i="1"/>
  <c r="P4968" i="1"/>
  <c r="P4965" i="1"/>
  <c r="P4962" i="1"/>
  <c r="P4961" i="1"/>
  <c r="P4959" i="1"/>
  <c r="P4957" i="1"/>
  <c r="P4955" i="1"/>
  <c r="P4951" i="1"/>
  <c r="P4950" i="1"/>
  <c r="P4949" i="1"/>
  <c r="P4948" i="1"/>
  <c r="P4947" i="1"/>
  <c r="P4946" i="1"/>
  <c r="P4944" i="1"/>
  <c r="P4941" i="1"/>
  <c r="P4940" i="1"/>
  <c r="P4939" i="1"/>
  <c r="P4938" i="1"/>
  <c r="P4934" i="1"/>
  <c r="P4931" i="1"/>
  <c r="P4930" i="1"/>
  <c r="P4925" i="1"/>
  <c r="P4924" i="1"/>
  <c r="P4923" i="1"/>
  <c r="P4922" i="1"/>
  <c r="P4920" i="1"/>
  <c r="P4917" i="1"/>
  <c r="P4914" i="1"/>
  <c r="P4913" i="1"/>
  <c r="P4912" i="1"/>
  <c r="P4911" i="1"/>
  <c r="P4910" i="1"/>
  <c r="P4908" i="1"/>
  <c r="P4906" i="1"/>
  <c r="P4901" i="1"/>
  <c r="P4894" i="1"/>
  <c r="P4891" i="1"/>
  <c r="P4889" i="1"/>
  <c r="P4887" i="1"/>
  <c r="P4884" i="1"/>
  <c r="P4881" i="1"/>
  <c r="P4879" i="1"/>
  <c r="P4878" i="1"/>
  <c r="P4877" i="1"/>
  <c r="P4871" i="1"/>
  <c r="P4870" i="1"/>
  <c r="P4867" i="1"/>
  <c r="P4863" i="1"/>
  <c r="P4862" i="1"/>
  <c r="P4861" i="1"/>
  <c r="P4860" i="1"/>
  <c r="P4859" i="1"/>
  <c r="P4856" i="1"/>
  <c r="P4854" i="1"/>
  <c r="P4852" i="1"/>
  <c r="P4850" i="1"/>
  <c r="P4848" i="1"/>
  <c r="P4843" i="1"/>
  <c r="P4842" i="1"/>
  <c r="P4836" i="1"/>
  <c r="P4834" i="1"/>
  <c r="P4833" i="1"/>
  <c r="P4832" i="1"/>
  <c r="P4831" i="1"/>
  <c r="P4828" i="1"/>
  <c r="P4826" i="1"/>
  <c r="P4820" i="1"/>
  <c r="P4819" i="1"/>
  <c r="P4818" i="1"/>
  <c r="P4817" i="1"/>
  <c r="P4816" i="1"/>
  <c r="P4815" i="1"/>
  <c r="P4813" i="1"/>
  <c r="P4811" i="1"/>
  <c r="P4809" i="1"/>
  <c r="P4807" i="1"/>
  <c r="P4806" i="1"/>
  <c r="P4804" i="1"/>
  <c r="P4801" i="1"/>
  <c r="P4799" i="1"/>
  <c r="P4793" i="1"/>
  <c r="P4790" i="1"/>
  <c r="P4789" i="1"/>
  <c r="P4788" i="1"/>
  <c r="P4784" i="1"/>
  <c r="P4777" i="1"/>
  <c r="P4775" i="1"/>
  <c r="P4770" i="1"/>
  <c r="P4768" i="1"/>
  <c r="P4767" i="1"/>
  <c r="P4766" i="1"/>
  <c r="P4764" i="1"/>
  <c r="P4763" i="1"/>
  <c r="P4761" i="1"/>
  <c r="P4759" i="1"/>
  <c r="P4757" i="1"/>
  <c r="P4756" i="1"/>
  <c r="P4755" i="1"/>
  <c r="P4754" i="1"/>
  <c r="P4751" i="1"/>
  <c r="P4745" i="1"/>
  <c r="P4742" i="1"/>
  <c r="P4741" i="1"/>
  <c r="P4738" i="1"/>
  <c r="P4735" i="1"/>
  <c r="P4734" i="1"/>
  <c r="P4730" i="1"/>
  <c r="P4729" i="1"/>
  <c r="P4728" i="1"/>
  <c r="P4721" i="1"/>
  <c r="P4719" i="1"/>
  <c r="P4718" i="1"/>
  <c r="P4716" i="1"/>
  <c r="P4715" i="1"/>
  <c r="P4711" i="1"/>
  <c r="P4710" i="1"/>
  <c r="P4708" i="1"/>
  <c r="P4705" i="1"/>
  <c r="P4704" i="1"/>
  <c r="P4701" i="1"/>
  <c r="P4699" i="1"/>
  <c r="P4698" i="1"/>
  <c r="P4697" i="1"/>
  <c r="P4695" i="1"/>
  <c r="P4691" i="1"/>
  <c r="P4690" i="1"/>
  <c r="P4686" i="1"/>
  <c r="P4684" i="1"/>
  <c r="P4681" i="1"/>
  <c r="P4680" i="1"/>
  <c r="P4679" i="1"/>
  <c r="P4677" i="1"/>
  <c r="P4674" i="1"/>
  <c r="P4673" i="1"/>
  <c r="P4671" i="1"/>
  <c r="P4670" i="1"/>
  <c r="P4669" i="1"/>
  <c r="P4667" i="1"/>
  <c r="P4666" i="1"/>
  <c r="P4665" i="1"/>
  <c r="P4663" i="1"/>
  <c r="P4662" i="1"/>
  <c r="P4661" i="1"/>
  <c r="P4659" i="1"/>
  <c r="P4658" i="1"/>
  <c r="P4655" i="1"/>
  <c r="P4653" i="1"/>
  <c r="P4650" i="1"/>
  <c r="P4648" i="1"/>
  <c r="P4647" i="1"/>
  <c r="P4646" i="1"/>
  <c r="P4644" i="1"/>
  <c r="P4642" i="1"/>
  <c r="P4641" i="1"/>
  <c r="P4640" i="1"/>
  <c r="P4639" i="1"/>
  <c r="P4637" i="1"/>
  <c r="P4635" i="1"/>
  <c r="P4634" i="1"/>
  <c r="P4631" i="1"/>
  <c r="P4630" i="1"/>
  <c r="P4629" i="1"/>
  <c r="P4627" i="1"/>
  <c r="P4626" i="1"/>
  <c r="P4625" i="1"/>
  <c r="P4623" i="1"/>
  <c r="P4622" i="1"/>
  <c r="P4621" i="1"/>
  <c r="P4619" i="1"/>
  <c r="P4618" i="1"/>
  <c r="P4610" i="1"/>
  <c r="P4608" i="1"/>
  <c r="P4607" i="1"/>
  <c r="P4606" i="1"/>
  <c r="P4604" i="1"/>
  <c r="P4603" i="1"/>
  <c r="P4598" i="1"/>
  <c r="P4597" i="1"/>
  <c r="P4594" i="1"/>
  <c r="P4592" i="1"/>
  <c r="P4591" i="1"/>
  <c r="P4590" i="1"/>
  <c r="P4587" i="1"/>
  <c r="P4586" i="1"/>
  <c r="P4585" i="1"/>
  <c r="P4584" i="1"/>
  <c r="P4582" i="1"/>
  <c r="P4581" i="1"/>
  <c r="P4580" i="1"/>
  <c r="P4576" i="1"/>
  <c r="P4575" i="1"/>
  <c r="P4573" i="1"/>
  <c r="P4572" i="1"/>
  <c r="P4571" i="1"/>
  <c r="P4567" i="1"/>
  <c r="P4564" i="1"/>
  <c r="P4562" i="1"/>
  <c r="P4561" i="1"/>
  <c r="P4560" i="1"/>
  <c r="P4559" i="1"/>
  <c r="P4558" i="1"/>
  <c r="P4557" i="1"/>
  <c r="P4555" i="1"/>
  <c r="P4552" i="1"/>
  <c r="P4551" i="1"/>
  <c r="P4550" i="1"/>
  <c r="P4549" i="1"/>
  <c r="P4547" i="1"/>
  <c r="P4543" i="1"/>
  <c r="P4539" i="1"/>
  <c r="P4537" i="1"/>
  <c r="P4536" i="1"/>
  <c r="P4530" i="1"/>
  <c r="P4529" i="1"/>
  <c r="P4528" i="1"/>
  <c r="P4526" i="1"/>
  <c r="P4525" i="1"/>
  <c r="P4524" i="1"/>
  <c r="P4523" i="1"/>
  <c r="P4522" i="1"/>
  <c r="P4519" i="1"/>
  <c r="P4518" i="1"/>
  <c r="P4516" i="1"/>
  <c r="P4515" i="1"/>
  <c r="P4511" i="1"/>
  <c r="P4510" i="1"/>
  <c r="P4508" i="1"/>
  <c r="P4506" i="1"/>
  <c r="P4503" i="1"/>
  <c r="P4502" i="1"/>
  <c r="P4497" i="1"/>
  <c r="P4496" i="1"/>
  <c r="P4495" i="1"/>
  <c r="P4494" i="1"/>
  <c r="P4493" i="1"/>
  <c r="P4491" i="1"/>
  <c r="P4490" i="1"/>
  <c r="P4487" i="1"/>
  <c r="P4485" i="1"/>
  <c r="P4484" i="1"/>
  <c r="P4481" i="1"/>
  <c r="P4480" i="1"/>
  <c r="P4476" i="1"/>
  <c r="P4473" i="1"/>
  <c r="P4472" i="1"/>
  <c r="P4471" i="1"/>
  <c r="P4470" i="1"/>
  <c r="P4466" i="1"/>
  <c r="P4464" i="1"/>
  <c r="P4463" i="1"/>
  <c r="P4461" i="1"/>
  <c r="P4458" i="1"/>
  <c r="P4456" i="1"/>
  <c r="P4455" i="1"/>
  <c r="P4454" i="1"/>
  <c r="P4453" i="1"/>
  <c r="P4451" i="1"/>
  <c r="P4449" i="1"/>
  <c r="P4447" i="1"/>
  <c r="P4443" i="1"/>
  <c r="P4442" i="1"/>
  <c r="P4440" i="1"/>
  <c r="P4439" i="1"/>
  <c r="P4435" i="1"/>
  <c r="P4433" i="1"/>
  <c r="P4432" i="1"/>
  <c r="P4431" i="1"/>
  <c r="P4425" i="1"/>
  <c r="P4424" i="1"/>
  <c r="P4423" i="1"/>
  <c r="P4415" i="1"/>
  <c r="P4414" i="1"/>
  <c r="P4411" i="1"/>
  <c r="P4408" i="1"/>
  <c r="P4407" i="1"/>
  <c r="P4406" i="1"/>
  <c r="P4403" i="1"/>
  <c r="P4397" i="1"/>
  <c r="P4396" i="1"/>
  <c r="P4394" i="1"/>
  <c r="P4393" i="1"/>
  <c r="P4388" i="1"/>
  <c r="P4387" i="1"/>
  <c r="P4386" i="1"/>
  <c r="P4385" i="1"/>
  <c r="P4384" i="1"/>
  <c r="P4381" i="1"/>
  <c r="P4379" i="1"/>
  <c r="P4376" i="1"/>
  <c r="P4367" i="1"/>
  <c r="P4365" i="1"/>
  <c r="P4364" i="1"/>
  <c r="P4363" i="1"/>
  <c r="P4360" i="1"/>
  <c r="P4359" i="1"/>
  <c r="P4357" i="1"/>
  <c r="P4356" i="1"/>
  <c r="P4355" i="1"/>
  <c r="P4353" i="1"/>
  <c r="P4352" i="1"/>
  <c r="P4351" i="1"/>
  <c r="P4350" i="1"/>
  <c r="P4349" i="1"/>
  <c r="P4348" i="1"/>
  <c r="P4346" i="1"/>
  <c r="P4345" i="1"/>
  <c r="P4344" i="1"/>
  <c r="P4339" i="1"/>
  <c r="P4338" i="1"/>
  <c r="P4335" i="1"/>
  <c r="P4331" i="1"/>
  <c r="P4329" i="1"/>
  <c r="P4327" i="1"/>
  <c r="P4326" i="1"/>
  <c r="P4324" i="1"/>
  <c r="P4323" i="1"/>
  <c r="P4322" i="1"/>
  <c r="P4321" i="1"/>
  <c r="P4318" i="1"/>
  <c r="P4316" i="1"/>
  <c r="P4315" i="1"/>
  <c r="P4313" i="1"/>
  <c r="P4311" i="1"/>
  <c r="P4310" i="1"/>
  <c r="P4309" i="1"/>
  <c r="P4306" i="1"/>
  <c r="P4305" i="1"/>
  <c r="P4304" i="1"/>
  <c r="P4303" i="1"/>
  <c r="P4301" i="1"/>
  <c r="P4295" i="1"/>
  <c r="P4294" i="1"/>
  <c r="P4292" i="1"/>
  <c r="P4291" i="1"/>
  <c r="P4289" i="1"/>
  <c r="P4288" i="1"/>
  <c r="P4287" i="1"/>
  <c r="P4286" i="1"/>
  <c r="P4283" i="1"/>
  <c r="P4277" i="1"/>
  <c r="P4276" i="1"/>
  <c r="P4273" i="1"/>
  <c r="P4272" i="1"/>
  <c r="P4271" i="1"/>
  <c r="P4270" i="1"/>
  <c r="P4268" i="1"/>
  <c r="P4266" i="1"/>
  <c r="P4263" i="1"/>
  <c r="P4258" i="1"/>
  <c r="P4257" i="1"/>
  <c r="P4255" i="1"/>
  <c r="P4251" i="1"/>
  <c r="P4250" i="1"/>
  <c r="P4247" i="1"/>
  <c r="P4244" i="1"/>
  <c r="P4242" i="1"/>
  <c r="P4240" i="1"/>
  <c r="P4239" i="1"/>
  <c r="P4235" i="1"/>
  <c r="P4233" i="1"/>
  <c r="P4232" i="1"/>
  <c r="P4229" i="1"/>
  <c r="P4227" i="1"/>
  <c r="P4226" i="1"/>
  <c r="P4225" i="1"/>
  <c r="P4224" i="1"/>
  <c r="P4223" i="1"/>
  <c r="P4220" i="1"/>
  <c r="P4219" i="1"/>
  <c r="P4217" i="1"/>
  <c r="P4216" i="1"/>
  <c r="P4214" i="1"/>
  <c r="P4213" i="1"/>
  <c r="P4209" i="1"/>
  <c r="P4208" i="1"/>
  <c r="P4205" i="1"/>
  <c r="P4202" i="1"/>
  <c r="P4201" i="1"/>
  <c r="P4196" i="1"/>
  <c r="P4195" i="1"/>
  <c r="P4194" i="1"/>
  <c r="P4193" i="1"/>
  <c r="P4192" i="1"/>
  <c r="P4191" i="1"/>
  <c r="P4190" i="1"/>
  <c r="P4189" i="1"/>
  <c r="P4187" i="1"/>
  <c r="P4184" i="1"/>
  <c r="P4183" i="1"/>
  <c r="P4179" i="1"/>
  <c r="P4178" i="1"/>
  <c r="P4177" i="1"/>
  <c r="P4176" i="1"/>
  <c r="P4175" i="1"/>
  <c r="P4173" i="1"/>
  <c r="P4166" i="1"/>
  <c r="P4164" i="1"/>
  <c r="P4162" i="1"/>
  <c r="P4161" i="1"/>
  <c r="P4160" i="1"/>
  <c r="P4159" i="1"/>
  <c r="P4158" i="1"/>
  <c r="P4154" i="1"/>
  <c r="P4151" i="1"/>
  <c r="P4150" i="1"/>
  <c r="P4147" i="1"/>
  <c r="P4146" i="1"/>
  <c r="P4145" i="1"/>
  <c r="P4141" i="1"/>
  <c r="P4140" i="1"/>
  <c r="P4138" i="1"/>
  <c r="P4136" i="1"/>
  <c r="P4135" i="1"/>
  <c r="P4134" i="1"/>
  <c r="P4129" i="1"/>
  <c r="P4128" i="1"/>
  <c r="P4127" i="1"/>
  <c r="P4126" i="1"/>
  <c r="P4125" i="1"/>
  <c r="P4124" i="1"/>
  <c r="P4123" i="1"/>
  <c r="P4121" i="1"/>
  <c r="P4118" i="1"/>
  <c r="P4116" i="1"/>
  <c r="P4113" i="1"/>
  <c r="P4112" i="1"/>
  <c r="P4111" i="1"/>
  <c r="P4110" i="1"/>
  <c r="P4108" i="1"/>
  <c r="P4107" i="1"/>
  <c r="P4104" i="1"/>
  <c r="P4102" i="1"/>
  <c r="P4095" i="1"/>
  <c r="P4092" i="1"/>
  <c r="P4090" i="1"/>
  <c r="P4089" i="1"/>
  <c r="P4085" i="1"/>
  <c r="P4084" i="1"/>
  <c r="P4082" i="1"/>
  <c r="P4080" i="1"/>
  <c r="P4077" i="1"/>
  <c r="P4076" i="1"/>
  <c r="P4075" i="1"/>
  <c r="P4074" i="1"/>
  <c r="P4073" i="1"/>
  <c r="P4071" i="1"/>
  <c r="P4070" i="1"/>
  <c r="P4069" i="1"/>
  <c r="P4066" i="1"/>
  <c r="P4064" i="1"/>
  <c r="P4061" i="1"/>
  <c r="P4060" i="1"/>
  <c r="P4058" i="1"/>
  <c r="P4056" i="1"/>
  <c r="P4055" i="1"/>
  <c r="P4054" i="1"/>
  <c r="P4053" i="1"/>
  <c r="P4052" i="1"/>
  <c r="P4050" i="1"/>
  <c r="P4049" i="1"/>
  <c r="P4045" i="1"/>
  <c r="P4042" i="1"/>
  <c r="P4041" i="1"/>
  <c r="P4040" i="1"/>
  <c r="P4039" i="1"/>
  <c r="P4038" i="1"/>
  <c r="P4037" i="1"/>
  <c r="P4035" i="1"/>
  <c r="P4032" i="1"/>
  <c r="P4030" i="1"/>
  <c r="P4027" i="1"/>
  <c r="P4026" i="1"/>
  <c r="P4025" i="1"/>
  <c r="P4024" i="1"/>
  <c r="P4019" i="1"/>
  <c r="P4018" i="1"/>
  <c r="P4016" i="1"/>
  <c r="P4014" i="1"/>
  <c r="P4010" i="1"/>
  <c r="P4004" i="1"/>
  <c r="P4003" i="1"/>
  <c r="P4002" i="1"/>
  <c r="P4000" i="1"/>
  <c r="P3996" i="1"/>
  <c r="P3994" i="1"/>
  <c r="P3991" i="1"/>
  <c r="P3987" i="1"/>
  <c r="P3986" i="1"/>
  <c r="P3983" i="1"/>
  <c r="P3982" i="1"/>
  <c r="P3979" i="1"/>
  <c r="P3977" i="1"/>
  <c r="P3975" i="1"/>
  <c r="P3973" i="1"/>
  <c r="P3972" i="1"/>
  <c r="P3970" i="1"/>
  <c r="P3967" i="1"/>
  <c r="P3965" i="1"/>
  <c r="P3962" i="1"/>
  <c r="P3958" i="1"/>
  <c r="P3957" i="1"/>
  <c r="P3954" i="1"/>
  <c r="P3953" i="1"/>
  <c r="P3949" i="1"/>
  <c r="P3948" i="1"/>
  <c r="P3943" i="1"/>
  <c r="P3942" i="1"/>
  <c r="P3937" i="1"/>
  <c r="P3934" i="1"/>
  <c r="P3932" i="1"/>
  <c r="P3930" i="1"/>
  <c r="P3929" i="1"/>
  <c r="P3928" i="1"/>
  <c r="P3926" i="1"/>
  <c r="P3924" i="1"/>
  <c r="P3922" i="1"/>
  <c r="P3921" i="1"/>
  <c r="P3920" i="1"/>
  <c r="P3918" i="1"/>
  <c r="P3916" i="1"/>
  <c r="P3915" i="1"/>
  <c r="P3910" i="1"/>
  <c r="P3908" i="1"/>
  <c r="P3906" i="1"/>
  <c r="P3904" i="1"/>
  <c r="P3901" i="1"/>
  <c r="P3900" i="1"/>
  <c r="P3899" i="1"/>
  <c r="P3897" i="1"/>
  <c r="P3896" i="1"/>
  <c r="P3894" i="1"/>
  <c r="P3893" i="1"/>
  <c r="P3892" i="1"/>
  <c r="P3890" i="1"/>
  <c r="P3889" i="1"/>
  <c r="P3888" i="1"/>
  <c r="P3887" i="1"/>
  <c r="P3886" i="1"/>
  <c r="P3884" i="1"/>
  <c r="P3883" i="1"/>
  <c r="P3882" i="1"/>
  <c r="P3880" i="1"/>
  <c r="P3879" i="1"/>
  <c r="P3875" i="1"/>
  <c r="P3870" i="1"/>
  <c r="P3869" i="1"/>
  <c r="P3863" i="1"/>
  <c r="P3862" i="1"/>
  <c r="P3861" i="1"/>
  <c r="P3859" i="1"/>
  <c r="P3856" i="1"/>
  <c r="P3855" i="1"/>
  <c r="P3854" i="1"/>
  <c r="P3850" i="1"/>
  <c r="P3849" i="1"/>
  <c r="P3848" i="1"/>
  <c r="P3847" i="1"/>
  <c r="P3842" i="1"/>
  <c r="P3841" i="1"/>
  <c r="P3840" i="1"/>
  <c r="P3838" i="1"/>
  <c r="P3834" i="1"/>
  <c r="P3833" i="1"/>
  <c r="P3830" i="1"/>
  <c r="P3824" i="1"/>
  <c r="P3820" i="1"/>
  <c r="P3819" i="1"/>
  <c r="P3817" i="1"/>
  <c r="P3815" i="1"/>
  <c r="P3812" i="1"/>
  <c r="P3807" i="1"/>
  <c r="P3805" i="1"/>
  <c r="P3804" i="1"/>
  <c r="P3803" i="1"/>
  <c r="P3801" i="1"/>
  <c r="P3798" i="1"/>
  <c r="P3797" i="1"/>
  <c r="P3795" i="1"/>
  <c r="P3794" i="1"/>
  <c r="P3791" i="1"/>
  <c r="P3788" i="1"/>
  <c r="P3786" i="1"/>
  <c r="P3785" i="1"/>
  <c r="P3781" i="1"/>
  <c r="P3780" i="1"/>
  <c r="P3779" i="1"/>
  <c r="P3778" i="1"/>
  <c r="P3777" i="1"/>
  <c r="P3776" i="1"/>
  <c r="P3775" i="1"/>
  <c r="P3773" i="1"/>
  <c r="P3772" i="1"/>
  <c r="P3768" i="1"/>
  <c r="P3766" i="1"/>
  <c r="P3764" i="1"/>
  <c r="P3763" i="1"/>
  <c r="P3761" i="1"/>
  <c r="P3755" i="1"/>
  <c r="P3753" i="1"/>
  <c r="P3752" i="1"/>
  <c r="P3751" i="1"/>
  <c r="P3748" i="1"/>
  <c r="P3744" i="1"/>
  <c r="P3743" i="1"/>
  <c r="P3742" i="1"/>
  <c r="P3741" i="1"/>
  <c r="P3740" i="1"/>
  <c r="P3739" i="1"/>
  <c r="P3738" i="1"/>
  <c r="P3735" i="1"/>
  <c r="P3733" i="1"/>
  <c r="P3731" i="1"/>
  <c r="P3727" i="1"/>
  <c r="P3724" i="1"/>
  <c r="P3723" i="1"/>
  <c r="P3716" i="1"/>
  <c r="P3715" i="1"/>
  <c r="P3714" i="1"/>
  <c r="P3713" i="1"/>
  <c r="P3711" i="1"/>
  <c r="P3708" i="1"/>
  <c r="P3707" i="1"/>
  <c r="P3706" i="1"/>
  <c r="P3705" i="1"/>
  <c r="P3703" i="1"/>
  <c r="P3702" i="1"/>
  <c r="P3700" i="1"/>
  <c r="P3699" i="1"/>
  <c r="P3698" i="1"/>
  <c r="P3694" i="1"/>
  <c r="P3693" i="1"/>
  <c r="P3692" i="1"/>
  <c r="P3688" i="1"/>
  <c r="P3687" i="1"/>
  <c r="P3686" i="1"/>
  <c r="P3684" i="1"/>
  <c r="P3682" i="1"/>
  <c r="P3680" i="1"/>
  <c r="P3676" i="1"/>
  <c r="P3674" i="1"/>
  <c r="P3668" i="1"/>
  <c r="P3666" i="1"/>
  <c r="P3663" i="1"/>
  <c r="P3662" i="1"/>
  <c r="P3661" i="1"/>
  <c r="P3660" i="1"/>
  <c r="P3659" i="1"/>
  <c r="P3654" i="1"/>
  <c r="P3652" i="1"/>
  <c r="P3651" i="1"/>
  <c r="P3650" i="1"/>
  <c r="P3646" i="1"/>
  <c r="P3643" i="1"/>
  <c r="P3638" i="1"/>
  <c r="P3632" i="1"/>
  <c r="P3631" i="1"/>
  <c r="P3630" i="1"/>
  <c r="P3629" i="1"/>
  <c r="P3625" i="1"/>
  <c r="P3622" i="1"/>
  <c r="P3620" i="1"/>
  <c r="P3619" i="1"/>
  <c r="P3618" i="1"/>
  <c r="P3615" i="1"/>
  <c r="P3612" i="1"/>
  <c r="P3611" i="1"/>
  <c r="P3610" i="1"/>
  <c r="P3608" i="1"/>
  <c r="P3603" i="1"/>
  <c r="P3601" i="1"/>
  <c r="P3599" i="1"/>
  <c r="P3597" i="1"/>
  <c r="P3595" i="1"/>
  <c r="P3594" i="1"/>
  <c r="P3592" i="1"/>
  <c r="P3589" i="1"/>
  <c r="P3585" i="1"/>
  <c r="P3583" i="1"/>
  <c r="P3581" i="1"/>
  <c r="P3580" i="1"/>
  <c r="P3576" i="1"/>
  <c r="P3575" i="1"/>
  <c r="P3574" i="1"/>
  <c r="P3573" i="1"/>
  <c r="P3571" i="1"/>
  <c r="P3570" i="1"/>
  <c r="P3569" i="1"/>
  <c r="P3568" i="1"/>
  <c r="P3567" i="1"/>
  <c r="P3563" i="1"/>
  <c r="P3557" i="1"/>
  <c r="P3555" i="1"/>
  <c r="P3554" i="1"/>
  <c r="P3552" i="1"/>
  <c r="P3551" i="1"/>
  <c r="P3546" i="1"/>
  <c r="P3543" i="1"/>
  <c r="P3540" i="1"/>
  <c r="P3533" i="1"/>
  <c r="P3530" i="1"/>
  <c r="P3529" i="1"/>
  <c r="P3528" i="1"/>
  <c r="P3517" i="1"/>
  <c r="P3516" i="1"/>
  <c r="P3515" i="1"/>
  <c r="P3514" i="1"/>
  <c r="P3510" i="1"/>
  <c r="P3508" i="1"/>
  <c r="P3507" i="1"/>
  <c r="P3506" i="1"/>
  <c r="P3504" i="1"/>
  <c r="P3503" i="1"/>
  <c r="P3501" i="1"/>
  <c r="P3499" i="1"/>
  <c r="P3498" i="1"/>
  <c r="P3496" i="1"/>
  <c r="P3495" i="1"/>
  <c r="P3494" i="1"/>
  <c r="P3493" i="1"/>
  <c r="P3487" i="1"/>
  <c r="P3486" i="1"/>
  <c r="P3485" i="1"/>
  <c r="P3483" i="1"/>
  <c r="P3479" i="1"/>
  <c r="P3478" i="1"/>
  <c r="P3477" i="1"/>
  <c r="P3476" i="1"/>
  <c r="P3475" i="1"/>
  <c r="P3474" i="1"/>
  <c r="P3473" i="1"/>
  <c r="P3470" i="1"/>
  <c r="P3469" i="1"/>
  <c r="P3467" i="1"/>
  <c r="P3465" i="1"/>
  <c r="P3464" i="1"/>
  <c r="P3461" i="1"/>
  <c r="P3460" i="1"/>
  <c r="P3459" i="1"/>
  <c r="P3458" i="1"/>
  <c r="P3456" i="1"/>
  <c r="P3454" i="1"/>
  <c r="P3453" i="1"/>
  <c r="P3450" i="1"/>
  <c r="P3449" i="1"/>
  <c r="P3448" i="1"/>
  <c r="P3447" i="1"/>
  <c r="P3446" i="1"/>
  <c r="P3445" i="1"/>
  <c r="P3443" i="1"/>
  <c r="P3441" i="1"/>
  <c r="P3440" i="1"/>
  <c r="P3439" i="1"/>
  <c r="P3436" i="1"/>
  <c r="P3434" i="1"/>
  <c r="P3433" i="1"/>
  <c r="P3432" i="1"/>
  <c r="P3431" i="1"/>
  <c r="P3430" i="1"/>
  <c r="P3429" i="1"/>
  <c r="P3428" i="1"/>
  <c r="P3427" i="1"/>
  <c r="P3426" i="1"/>
  <c r="P3424" i="1"/>
  <c r="P3423" i="1"/>
  <c r="P3422" i="1"/>
  <c r="P3419" i="1"/>
  <c r="P3417" i="1"/>
  <c r="P3416" i="1"/>
  <c r="P3409" i="1"/>
  <c r="P3408" i="1"/>
  <c r="P3407" i="1"/>
  <c r="P3406" i="1"/>
  <c r="P3404" i="1"/>
  <c r="P3401" i="1"/>
  <c r="P3399" i="1"/>
  <c r="P3398" i="1"/>
  <c r="P3397" i="1"/>
  <c r="P3396" i="1"/>
  <c r="P3394" i="1"/>
  <c r="P3393" i="1"/>
  <c r="P3391" i="1"/>
  <c r="P3389" i="1"/>
  <c r="P3387" i="1"/>
  <c r="P3381" i="1"/>
  <c r="P3378" i="1"/>
  <c r="P3377" i="1"/>
  <c r="P3376" i="1"/>
  <c r="P3375" i="1"/>
  <c r="P3373" i="1"/>
  <c r="P3371" i="1"/>
  <c r="P3367" i="1"/>
  <c r="P3366" i="1"/>
  <c r="P3364" i="1"/>
  <c r="P3362" i="1"/>
  <c r="P3361" i="1"/>
  <c r="P3360" i="1"/>
  <c r="P3358" i="1"/>
  <c r="P3355" i="1"/>
  <c r="P3354" i="1"/>
  <c r="P3347" i="1"/>
  <c r="P3344" i="1"/>
  <c r="P3343" i="1"/>
  <c r="P3342" i="1"/>
  <c r="P3341" i="1"/>
  <c r="P3340" i="1"/>
  <c r="P3339" i="1"/>
  <c r="P3338" i="1"/>
  <c r="P3337" i="1"/>
  <c r="P3336" i="1"/>
  <c r="P3333" i="1"/>
  <c r="P3332" i="1"/>
  <c r="P3331" i="1"/>
  <c r="P3329" i="1"/>
  <c r="P3328" i="1"/>
  <c r="P3327" i="1"/>
  <c r="P3326" i="1"/>
  <c r="P3325" i="1"/>
  <c r="P3324" i="1"/>
  <c r="P3322" i="1"/>
  <c r="P3321" i="1"/>
  <c r="P3320" i="1"/>
  <c r="P3317" i="1"/>
  <c r="P3314" i="1"/>
  <c r="P3313" i="1"/>
  <c r="P3312" i="1"/>
  <c r="P3304" i="1"/>
  <c r="P3303" i="1"/>
  <c r="P3301" i="1"/>
  <c r="P3298" i="1"/>
  <c r="P3296" i="1"/>
  <c r="P3295" i="1"/>
  <c r="P3293" i="1"/>
  <c r="P3290" i="1"/>
  <c r="P3289" i="1"/>
  <c r="P3285" i="1"/>
  <c r="P3284" i="1"/>
  <c r="P3281" i="1"/>
  <c r="P3278" i="1"/>
  <c r="P3277" i="1"/>
  <c r="P3276" i="1"/>
  <c r="P3275" i="1"/>
  <c r="P3274" i="1"/>
  <c r="P3271" i="1"/>
  <c r="P3270" i="1"/>
  <c r="P3269" i="1"/>
  <c r="P3266" i="1"/>
  <c r="P3263" i="1"/>
  <c r="P3261" i="1"/>
  <c r="P3258" i="1"/>
  <c r="P3254" i="1"/>
  <c r="P3252" i="1"/>
  <c r="P3251" i="1"/>
  <c r="P3250" i="1"/>
  <c r="P3248" i="1"/>
  <c r="P3246" i="1"/>
  <c r="P3245" i="1"/>
  <c r="P3244" i="1"/>
  <c r="P3241" i="1"/>
  <c r="P3240" i="1"/>
  <c r="P3239" i="1"/>
  <c r="P3233" i="1"/>
  <c r="P3232" i="1"/>
  <c r="P3227" i="1"/>
  <c r="P3222" i="1"/>
  <c r="P3221" i="1"/>
  <c r="P3220" i="1"/>
  <c r="P3215" i="1"/>
  <c r="P3213" i="1"/>
  <c r="P3211" i="1"/>
  <c r="P3209" i="1"/>
  <c r="P3208" i="1"/>
  <c r="P3207" i="1"/>
  <c r="P3206" i="1"/>
  <c r="P3205" i="1"/>
  <c r="P3203" i="1"/>
  <c r="P3202" i="1"/>
  <c r="P3199" i="1"/>
  <c r="P3198" i="1"/>
  <c r="P3197" i="1"/>
  <c r="P3194" i="1"/>
  <c r="P3193" i="1"/>
  <c r="P3191" i="1"/>
  <c r="P3190" i="1"/>
  <c r="P3187" i="1"/>
  <c r="P3186" i="1"/>
  <c r="P3181" i="1"/>
  <c r="P3180" i="1"/>
  <c r="P3179" i="1"/>
  <c r="P3178" i="1"/>
  <c r="P3172" i="1"/>
  <c r="P3170" i="1"/>
  <c r="P3168" i="1"/>
  <c r="P3167" i="1"/>
  <c r="P3165" i="1"/>
  <c r="P3160" i="1"/>
  <c r="P3158" i="1"/>
  <c r="P3157" i="1"/>
  <c r="P3154" i="1"/>
  <c r="P3152" i="1"/>
  <c r="P3150" i="1"/>
  <c r="P3149" i="1"/>
  <c r="P3148" i="1"/>
  <c r="P3145" i="1"/>
  <c r="P3144" i="1"/>
  <c r="P3143" i="1"/>
  <c r="P3140" i="1"/>
  <c r="P3139" i="1"/>
  <c r="P3138" i="1"/>
  <c r="P3137" i="1"/>
  <c r="P3135" i="1"/>
  <c r="P3134" i="1"/>
  <c r="P3133" i="1"/>
  <c r="P3132" i="1"/>
  <c r="P3131" i="1"/>
  <c r="P3130" i="1"/>
  <c r="P3128" i="1"/>
  <c r="P3127" i="1"/>
  <c r="P3126" i="1"/>
  <c r="P3118" i="1"/>
  <c r="P3117" i="1"/>
  <c r="P3114" i="1"/>
  <c r="P3112" i="1"/>
  <c r="P3111" i="1"/>
  <c r="P3110" i="1"/>
  <c r="P3108" i="1"/>
  <c r="P3104" i="1"/>
  <c r="P3103" i="1"/>
  <c r="P3098" i="1"/>
  <c r="P3097" i="1"/>
  <c r="P3095" i="1"/>
  <c r="P3093" i="1"/>
  <c r="P3090" i="1"/>
  <c r="P3087" i="1"/>
  <c r="P3086" i="1"/>
  <c r="P3085" i="1"/>
  <c r="P3083" i="1"/>
  <c r="P3082" i="1"/>
  <c r="P3081" i="1"/>
  <c r="P3078" i="1"/>
  <c r="P3077" i="1"/>
  <c r="P3076" i="1"/>
  <c r="P3073" i="1"/>
  <c r="P3072" i="1"/>
  <c r="P3071" i="1"/>
  <c r="P3069" i="1"/>
  <c r="P3066" i="1"/>
  <c r="P3065" i="1"/>
  <c r="P3064" i="1"/>
  <c r="P3061" i="1"/>
  <c r="P3058" i="1"/>
  <c r="P3057" i="1"/>
  <c r="P3056" i="1"/>
  <c r="P3047" i="1"/>
  <c r="P3046" i="1"/>
  <c r="P3043" i="1"/>
  <c r="P3041" i="1"/>
  <c r="P3039" i="1"/>
  <c r="P3034" i="1"/>
  <c r="P3031" i="1"/>
  <c r="P3030" i="1"/>
  <c r="P3029" i="1"/>
  <c r="P3028" i="1"/>
  <c r="P3024" i="1"/>
  <c r="P3021" i="1"/>
  <c r="P3018" i="1"/>
  <c r="P3016" i="1"/>
  <c r="P3012" i="1"/>
  <c r="P3010" i="1"/>
  <c r="P3008" i="1"/>
  <c r="P3007" i="1"/>
  <c r="P3006" i="1"/>
  <c r="P3005" i="1"/>
  <c r="P3003" i="1"/>
  <c r="P3002" i="1"/>
  <c r="P3001" i="1"/>
  <c r="P2997" i="1"/>
  <c r="P2994" i="1"/>
  <c r="P2993" i="1"/>
  <c r="P2991" i="1"/>
  <c r="P2990" i="1"/>
  <c r="P2989" i="1"/>
  <c r="P2987" i="1"/>
  <c r="P2986" i="1"/>
  <c r="P2985" i="1"/>
  <c r="P2984" i="1"/>
  <c r="P2981" i="1"/>
  <c r="P2980" i="1"/>
  <c r="P2978" i="1"/>
  <c r="P2975" i="1"/>
  <c r="P2974" i="1"/>
  <c r="P2971" i="1"/>
  <c r="P2970" i="1"/>
  <c r="P2969" i="1"/>
  <c r="P2968" i="1"/>
  <c r="P2967" i="1"/>
  <c r="P2966" i="1"/>
  <c r="P2965" i="1"/>
  <c r="P2961" i="1"/>
  <c r="P2959" i="1"/>
  <c r="P2958" i="1"/>
  <c r="P2957" i="1"/>
  <c r="P2956" i="1"/>
  <c r="P2954" i="1"/>
  <c r="P2953" i="1"/>
  <c r="P2952" i="1"/>
  <c r="P2951" i="1"/>
  <c r="P2949" i="1"/>
  <c r="P2948" i="1"/>
  <c r="P2946" i="1"/>
  <c r="P2945" i="1"/>
  <c r="P2943" i="1"/>
  <c r="P2940" i="1"/>
  <c r="P2939" i="1"/>
  <c r="P2938" i="1"/>
  <c r="P2936" i="1"/>
  <c r="P2935" i="1"/>
  <c r="P2933" i="1"/>
  <c r="P2932" i="1"/>
  <c r="P2930" i="1"/>
  <c r="P2929" i="1"/>
  <c r="P2928" i="1"/>
  <c r="P2927" i="1"/>
  <c r="P2924" i="1"/>
  <c r="P2923" i="1"/>
  <c r="P2919" i="1"/>
  <c r="P2918" i="1"/>
  <c r="P2917" i="1"/>
  <c r="P2915" i="1"/>
  <c r="P2914" i="1"/>
  <c r="P2908" i="1"/>
  <c r="P2906" i="1"/>
  <c r="P2903" i="1"/>
  <c r="P2898" i="1"/>
  <c r="P2897" i="1"/>
  <c r="P2895" i="1"/>
  <c r="P2894" i="1"/>
  <c r="P2893" i="1"/>
  <c r="P2891" i="1"/>
  <c r="P2890" i="1"/>
  <c r="P2888" i="1"/>
  <c r="P2887" i="1"/>
  <c r="P2883" i="1"/>
  <c r="P2880" i="1"/>
  <c r="P2878" i="1"/>
  <c r="P2876" i="1"/>
  <c r="P2874" i="1"/>
  <c r="P2873" i="1"/>
  <c r="P2872" i="1"/>
  <c r="P2869" i="1"/>
  <c r="P2868" i="1"/>
  <c r="P2867" i="1"/>
  <c r="P2865" i="1"/>
  <c r="P2864" i="1"/>
  <c r="P2862" i="1"/>
  <c r="P2857" i="1"/>
  <c r="P2855" i="1"/>
  <c r="P2852" i="1"/>
  <c r="P2850" i="1"/>
  <c r="P2848" i="1"/>
  <c r="P2846" i="1"/>
  <c r="P2845" i="1"/>
  <c r="P2844" i="1"/>
  <c r="P2843" i="1"/>
  <c r="P2840" i="1"/>
  <c r="P2838" i="1"/>
  <c r="P2837" i="1"/>
  <c r="P2833" i="1"/>
  <c r="P2828" i="1"/>
  <c r="P2827" i="1"/>
  <c r="P2824" i="1"/>
  <c r="P2822" i="1"/>
  <c r="P2818" i="1"/>
  <c r="P2817" i="1"/>
  <c r="P2816" i="1"/>
  <c r="P2814" i="1"/>
  <c r="P2813" i="1"/>
  <c r="P2811" i="1"/>
  <c r="P2808" i="1"/>
  <c r="P2807" i="1"/>
  <c r="P2806" i="1"/>
  <c r="P2805" i="1"/>
  <c r="P2804" i="1"/>
  <c r="P2803" i="1"/>
  <c r="P2802" i="1"/>
  <c r="P2800" i="1"/>
  <c r="P2799" i="1"/>
  <c r="P2797" i="1"/>
  <c r="P2794" i="1"/>
  <c r="P2793" i="1"/>
  <c r="P2792" i="1"/>
  <c r="P2791" i="1"/>
  <c r="P2790" i="1"/>
  <c r="P2788" i="1"/>
  <c r="P2786" i="1"/>
  <c r="P2785" i="1"/>
  <c r="P2784" i="1"/>
  <c r="P2783" i="1"/>
  <c r="P2776" i="1"/>
  <c r="P2774" i="1"/>
  <c r="P2771" i="1"/>
  <c r="P2770" i="1"/>
  <c r="P2768" i="1"/>
  <c r="P2767" i="1"/>
  <c r="P2764" i="1"/>
  <c r="P2760" i="1"/>
  <c r="P2759" i="1"/>
  <c r="P2756" i="1"/>
  <c r="P2753" i="1"/>
  <c r="P2751" i="1"/>
  <c r="P2750" i="1"/>
  <c r="P2748" i="1"/>
  <c r="P2747" i="1"/>
  <c r="P2746" i="1"/>
  <c r="P2740" i="1"/>
  <c r="P2739" i="1"/>
  <c r="P2738" i="1"/>
  <c r="P2737" i="1"/>
  <c r="P2736" i="1"/>
  <c r="P2735" i="1"/>
  <c r="P2732" i="1"/>
  <c r="P2724" i="1"/>
  <c r="P2723" i="1"/>
  <c r="P2722" i="1"/>
  <c r="P2720" i="1"/>
  <c r="P2719" i="1"/>
  <c r="P2718" i="1"/>
  <c r="P2713" i="1"/>
  <c r="P2712" i="1"/>
  <c r="P2707" i="1"/>
  <c r="P2706" i="1"/>
  <c r="P2703" i="1"/>
  <c r="P2702" i="1"/>
  <c r="P2701" i="1"/>
  <c r="P2700" i="1"/>
  <c r="P2698" i="1"/>
  <c r="P2697" i="1"/>
  <c r="P2696" i="1"/>
  <c r="P2693" i="1"/>
  <c r="P2692" i="1"/>
  <c r="P2690" i="1"/>
  <c r="P2683" i="1"/>
  <c r="P2681" i="1"/>
  <c r="P2676" i="1"/>
  <c r="P2674" i="1"/>
  <c r="P2672" i="1"/>
  <c r="P2670" i="1"/>
  <c r="P2669" i="1"/>
  <c r="P2666" i="1"/>
  <c r="P2665" i="1"/>
  <c r="P2663" i="1"/>
  <c r="P2661" i="1"/>
  <c r="P2659" i="1"/>
  <c r="P2658" i="1"/>
  <c r="P2656" i="1"/>
  <c r="P2649" i="1"/>
  <c r="P2648" i="1"/>
  <c r="P2645" i="1"/>
  <c r="P2644" i="1"/>
  <c r="P2641" i="1"/>
  <c r="P2640" i="1"/>
  <c r="P2639" i="1"/>
  <c r="P2638" i="1"/>
  <c r="P2637" i="1"/>
  <c r="P2636" i="1"/>
  <c r="P2633" i="1"/>
  <c r="P2632" i="1"/>
  <c r="P2630" i="1"/>
  <c r="P2629" i="1"/>
  <c r="P2627" i="1"/>
  <c r="P2625" i="1"/>
  <c r="P2623" i="1"/>
  <c r="P2622" i="1"/>
  <c r="P2620" i="1"/>
  <c r="P2615" i="1"/>
  <c r="P2612" i="1"/>
  <c r="P2610" i="1"/>
  <c r="P2607" i="1"/>
  <c r="P2604" i="1"/>
  <c r="P2602" i="1"/>
  <c r="P2599" i="1"/>
  <c r="P2597" i="1"/>
  <c r="P2595" i="1"/>
  <c r="P2594" i="1"/>
  <c r="P2593" i="1"/>
  <c r="P2592" i="1"/>
  <c r="P2591" i="1"/>
  <c r="P2589" i="1"/>
  <c r="P2587" i="1"/>
  <c r="P2586" i="1"/>
  <c r="P2584" i="1"/>
  <c r="P2583" i="1"/>
  <c r="P2581" i="1"/>
  <c r="P2579" i="1"/>
  <c r="P2578" i="1"/>
  <c r="P2577" i="1"/>
  <c r="P2573" i="1"/>
  <c r="P2571" i="1"/>
  <c r="P2570" i="1"/>
  <c r="P2563" i="1"/>
  <c r="P2562" i="1"/>
  <c r="P2561" i="1"/>
  <c r="P2558" i="1"/>
  <c r="P2557" i="1"/>
  <c r="P2555" i="1"/>
  <c r="P2554" i="1"/>
  <c r="P2545" i="1"/>
  <c r="P2544" i="1"/>
  <c r="P2543" i="1"/>
  <c r="P2542" i="1"/>
  <c r="P2541" i="1"/>
  <c r="P2540" i="1"/>
  <c r="P2538" i="1"/>
  <c r="P2537" i="1"/>
  <c r="P2536" i="1"/>
  <c r="P2533" i="1"/>
  <c r="P2532" i="1"/>
  <c r="P2531" i="1"/>
  <c r="P2529" i="1"/>
  <c r="P2526" i="1"/>
  <c r="P2522" i="1"/>
  <c r="P2521" i="1"/>
  <c r="P2520" i="1"/>
  <c r="P2517" i="1"/>
  <c r="P2516" i="1"/>
  <c r="P2515" i="1"/>
  <c r="P2513" i="1"/>
  <c r="P2511" i="1"/>
  <c r="P2510" i="1"/>
  <c r="P2508" i="1"/>
  <c r="P2505" i="1"/>
  <c r="P2504" i="1"/>
  <c r="P2503" i="1"/>
  <c r="P2502" i="1"/>
  <c r="P2500" i="1"/>
  <c r="P2499" i="1"/>
  <c r="P2498" i="1"/>
  <c r="P2497" i="1"/>
  <c r="P2496" i="1"/>
  <c r="P2494" i="1"/>
  <c r="P2490" i="1"/>
  <c r="P2489" i="1"/>
  <c r="P2487" i="1"/>
  <c r="P2484" i="1"/>
  <c r="P2483" i="1"/>
  <c r="P2481" i="1"/>
  <c r="P2479" i="1"/>
  <c r="P2477" i="1"/>
  <c r="P2476" i="1"/>
  <c r="P2475" i="1"/>
  <c r="P2474" i="1"/>
  <c r="P2473" i="1"/>
  <c r="P2471" i="1"/>
  <c r="P2466" i="1"/>
  <c r="P2465" i="1"/>
  <c r="P2464" i="1"/>
  <c r="P2463" i="1"/>
  <c r="P2462" i="1"/>
  <c r="P2459" i="1"/>
  <c r="P2456" i="1"/>
  <c r="P2454" i="1"/>
  <c r="P2453" i="1"/>
  <c r="P2445" i="1"/>
  <c r="P2444" i="1"/>
  <c r="P2443" i="1"/>
  <c r="P2442" i="1"/>
  <c r="P2440" i="1"/>
  <c r="P2436" i="1"/>
  <c r="P2434" i="1"/>
  <c r="P2433" i="1"/>
  <c r="P2432" i="1"/>
  <c r="P2431" i="1"/>
  <c r="P2429" i="1"/>
  <c r="P2427" i="1"/>
  <c r="P2424" i="1"/>
  <c r="P2417" i="1"/>
  <c r="P2416" i="1"/>
  <c r="P2412" i="1"/>
  <c r="P2410" i="1"/>
  <c r="P2407" i="1"/>
  <c r="P2406" i="1"/>
  <c r="P2401" i="1"/>
  <c r="P2400" i="1"/>
  <c r="P2396" i="1"/>
  <c r="P2391" i="1"/>
  <c r="P2390" i="1"/>
  <c r="P2389" i="1"/>
  <c r="P2387" i="1"/>
  <c r="P2384" i="1"/>
  <c r="P2383" i="1"/>
  <c r="P2382" i="1"/>
  <c r="P2381" i="1"/>
  <c r="P2379" i="1"/>
  <c r="P2376" i="1"/>
  <c r="P2374" i="1"/>
  <c r="P2373" i="1"/>
  <c r="P2372" i="1"/>
  <c r="P2371" i="1"/>
  <c r="P2369" i="1"/>
  <c r="P2366" i="1"/>
  <c r="P2360" i="1"/>
  <c r="P2358" i="1"/>
  <c r="P2356" i="1"/>
  <c r="P2355" i="1"/>
  <c r="P2354" i="1"/>
  <c r="P2353" i="1"/>
  <c r="P2352" i="1"/>
  <c r="P2350" i="1"/>
  <c r="P2348" i="1"/>
  <c r="P2347" i="1"/>
  <c r="P2346" i="1"/>
  <c r="P2342" i="1"/>
  <c r="P2335" i="1"/>
  <c r="P2334" i="1"/>
  <c r="P2330" i="1"/>
  <c r="P2328" i="1"/>
  <c r="P2327" i="1"/>
  <c r="P2326" i="1"/>
  <c r="P2324" i="1"/>
  <c r="P2323" i="1"/>
  <c r="P2322" i="1"/>
  <c r="P2316" i="1"/>
  <c r="P2315" i="1"/>
  <c r="P2314" i="1"/>
  <c r="P2313" i="1"/>
  <c r="P2312" i="1"/>
  <c r="P2309" i="1"/>
  <c r="P2306" i="1"/>
  <c r="P2304" i="1"/>
  <c r="P2303" i="1"/>
  <c r="P2302" i="1"/>
  <c r="P2295" i="1"/>
  <c r="P2292" i="1"/>
  <c r="P2288" i="1"/>
  <c r="P2280" i="1"/>
  <c r="P2279" i="1"/>
  <c r="P2278" i="1"/>
  <c r="P2277" i="1"/>
  <c r="P2276" i="1"/>
  <c r="P2275" i="1"/>
  <c r="P2271" i="1"/>
  <c r="P2269" i="1"/>
  <c r="P2268" i="1"/>
  <c r="P2267" i="1"/>
  <c r="P2266" i="1"/>
  <c r="P2264" i="1"/>
  <c r="P2263" i="1"/>
  <c r="P2262" i="1"/>
  <c r="P2258" i="1"/>
  <c r="P2257" i="1"/>
  <c r="P2256" i="1"/>
  <c r="P2255" i="1"/>
  <c r="P2254" i="1"/>
  <c r="P2253" i="1"/>
  <c r="P2250" i="1"/>
  <c r="P2249" i="1"/>
  <c r="P2247" i="1"/>
  <c r="P2246" i="1"/>
  <c r="P2245" i="1"/>
  <c r="P2244" i="1"/>
  <c r="P2242" i="1"/>
  <c r="P2238" i="1"/>
  <c r="P2237" i="1"/>
  <c r="P2236" i="1"/>
  <c r="P2235" i="1"/>
  <c r="P2234" i="1"/>
  <c r="P2232" i="1"/>
  <c r="P2229" i="1"/>
  <c r="P2223" i="1"/>
  <c r="P2222" i="1"/>
  <c r="P2220" i="1"/>
  <c r="P2218" i="1"/>
  <c r="P2216" i="1"/>
  <c r="P2215" i="1"/>
  <c r="P2213" i="1"/>
  <c r="P2212" i="1"/>
  <c r="P2211" i="1"/>
  <c r="P2209" i="1"/>
  <c r="P2207" i="1"/>
  <c r="P2206" i="1"/>
  <c r="P2202" i="1"/>
  <c r="P2200" i="1"/>
  <c r="P2199" i="1"/>
  <c r="P2195" i="1"/>
  <c r="P2194" i="1"/>
  <c r="P2193" i="1"/>
  <c r="P2191" i="1"/>
  <c r="P2190" i="1"/>
  <c r="P2189" i="1"/>
  <c r="P2188" i="1"/>
  <c r="P2187" i="1"/>
  <c r="P2186" i="1"/>
  <c r="P2181" i="1"/>
  <c r="P2180" i="1"/>
  <c r="P2179" i="1"/>
  <c r="P2177" i="1"/>
  <c r="P2175" i="1"/>
  <c r="P2172" i="1"/>
  <c r="P2170" i="1"/>
  <c r="P2168" i="1"/>
  <c r="P2167" i="1"/>
  <c r="P2165" i="1"/>
  <c r="P2163" i="1"/>
  <c r="P2162" i="1"/>
  <c r="P2161" i="1"/>
  <c r="P2155" i="1"/>
  <c r="P2154" i="1"/>
  <c r="P2151" i="1"/>
  <c r="P2150" i="1"/>
  <c r="P2147" i="1"/>
  <c r="P2144" i="1"/>
  <c r="P2143" i="1"/>
  <c r="P2142" i="1"/>
  <c r="P2141" i="1"/>
  <c r="P2139" i="1"/>
  <c r="P2137" i="1"/>
  <c r="P2136" i="1"/>
  <c r="P2135" i="1"/>
  <c r="P2134" i="1"/>
  <c r="P2130" i="1"/>
  <c r="P2128" i="1"/>
  <c r="P2127" i="1"/>
  <c r="P2126" i="1"/>
  <c r="P2124" i="1"/>
  <c r="P2123" i="1"/>
  <c r="P2122" i="1"/>
  <c r="P2121" i="1"/>
  <c r="P2119" i="1"/>
  <c r="P2116" i="1"/>
  <c r="P2115" i="1"/>
  <c r="P2111" i="1"/>
  <c r="P2109" i="1"/>
  <c r="P2108" i="1"/>
  <c r="P2106" i="1"/>
  <c r="P2105" i="1"/>
  <c r="P2103" i="1"/>
  <c r="P2102" i="1"/>
  <c r="P2100" i="1"/>
  <c r="P2099" i="1"/>
  <c r="P2098" i="1"/>
  <c r="P2097" i="1"/>
  <c r="P2095" i="1"/>
  <c r="P2093" i="1"/>
  <c r="P2092" i="1"/>
  <c r="P2090" i="1"/>
  <c r="P2089" i="1"/>
  <c r="P2087" i="1"/>
  <c r="P2086" i="1"/>
  <c r="P2085" i="1"/>
  <c r="P2081" i="1"/>
  <c r="P2080" i="1"/>
  <c r="P2077" i="1"/>
  <c r="P2076" i="1"/>
  <c r="P2075" i="1"/>
  <c r="P2073" i="1"/>
  <c r="P2072" i="1"/>
  <c r="P2067" i="1"/>
  <c r="P2064" i="1"/>
  <c r="P2063" i="1"/>
  <c r="P2061" i="1"/>
  <c r="P2060" i="1"/>
  <c r="P2057" i="1"/>
  <c r="P2056" i="1"/>
  <c r="P2055" i="1"/>
  <c r="P2050" i="1"/>
  <c r="P2049" i="1"/>
  <c r="P2047" i="1"/>
  <c r="P2046" i="1"/>
  <c r="P2044" i="1"/>
  <c r="P2043" i="1"/>
  <c r="P2042" i="1"/>
  <c r="P2036" i="1"/>
  <c r="P2035" i="1"/>
  <c r="P2033" i="1"/>
  <c r="P2031" i="1"/>
  <c r="P2029" i="1"/>
  <c r="P2028" i="1"/>
  <c r="P2024" i="1"/>
  <c r="P2023" i="1"/>
  <c r="P2022" i="1"/>
  <c r="P2021" i="1"/>
  <c r="P2019" i="1"/>
  <c r="P2016" i="1"/>
  <c r="P2014" i="1"/>
  <c r="P2009" i="1"/>
  <c r="P2007" i="1"/>
  <c r="P2004" i="1"/>
  <c r="P1998" i="1"/>
  <c r="P1997" i="1"/>
  <c r="P1996" i="1"/>
  <c r="P1994" i="1"/>
  <c r="P1992" i="1"/>
  <c r="P1991" i="1"/>
  <c r="P1989" i="1"/>
  <c r="P1988" i="1"/>
  <c r="P1983" i="1"/>
  <c r="P1981" i="1"/>
  <c r="P1980" i="1"/>
  <c r="P1977" i="1"/>
  <c r="P1975" i="1"/>
  <c r="P1973" i="1"/>
  <c r="P1967" i="1"/>
  <c r="P1966" i="1"/>
  <c r="P1964" i="1"/>
  <c r="P1961" i="1"/>
  <c r="P1960" i="1"/>
  <c r="P1958" i="1"/>
  <c r="P1957" i="1"/>
  <c r="P1956" i="1"/>
  <c r="P1955" i="1"/>
  <c r="P1954" i="1"/>
  <c r="P1947" i="1"/>
  <c r="P1946" i="1"/>
  <c r="P1945" i="1"/>
  <c r="P1944" i="1"/>
  <c r="P1940" i="1"/>
  <c r="P1939" i="1"/>
  <c r="P1937" i="1"/>
  <c r="P1936" i="1"/>
  <c r="P1935" i="1"/>
  <c r="P1934" i="1"/>
  <c r="P1933" i="1"/>
  <c r="P1932" i="1"/>
  <c r="P1930" i="1"/>
  <c r="P1928" i="1"/>
  <c r="P1926" i="1"/>
  <c r="P1924" i="1"/>
  <c r="P1922" i="1"/>
  <c r="P1919" i="1"/>
  <c r="P1918" i="1"/>
  <c r="P1917" i="1"/>
  <c r="P1914" i="1"/>
  <c r="P1913" i="1"/>
  <c r="P1908" i="1"/>
  <c r="P1906" i="1"/>
  <c r="P1904" i="1"/>
  <c r="P1902" i="1"/>
  <c r="P1901" i="1"/>
  <c r="P1898" i="1"/>
  <c r="P1897" i="1"/>
  <c r="P1896" i="1"/>
  <c r="P1894" i="1"/>
  <c r="P1891" i="1"/>
  <c r="P1890" i="1"/>
  <c r="P1885" i="1"/>
  <c r="P1884" i="1"/>
  <c r="P1883" i="1"/>
  <c r="P1882" i="1"/>
  <c r="P1881" i="1"/>
  <c r="P1879" i="1"/>
  <c r="P1878" i="1"/>
  <c r="P1877" i="1"/>
  <c r="P1876" i="1"/>
  <c r="P1875" i="1"/>
  <c r="P1874" i="1"/>
  <c r="P1872" i="1"/>
  <c r="P1871" i="1"/>
  <c r="P1867" i="1"/>
  <c r="P1866" i="1"/>
  <c r="P1865" i="1"/>
  <c r="P1863" i="1"/>
  <c r="P1862" i="1"/>
  <c r="P1861" i="1"/>
  <c r="P1860" i="1"/>
  <c r="P1858" i="1"/>
  <c r="P1856" i="1"/>
  <c r="P1855" i="1"/>
  <c r="P1854" i="1"/>
  <c r="P1853" i="1"/>
  <c r="P1851" i="1"/>
  <c r="P1850" i="1"/>
  <c r="P1846" i="1"/>
  <c r="P1845" i="1"/>
  <c r="P1840" i="1"/>
  <c r="P1837" i="1"/>
  <c r="P1836" i="1"/>
  <c r="P1835" i="1"/>
  <c r="P1834" i="1"/>
  <c r="P1833" i="1"/>
  <c r="P1832" i="1"/>
  <c r="P1830" i="1"/>
  <c r="P1829" i="1"/>
  <c r="P1827" i="1"/>
  <c r="P1826" i="1"/>
  <c r="P1825" i="1"/>
  <c r="P1824" i="1"/>
  <c r="P1820" i="1"/>
  <c r="P1819" i="1"/>
  <c r="P1817" i="1"/>
  <c r="P1813" i="1"/>
  <c r="P1812" i="1"/>
  <c r="P1808" i="1"/>
  <c r="P1807" i="1"/>
  <c r="P1803" i="1"/>
  <c r="P1802" i="1"/>
  <c r="P1798" i="1"/>
  <c r="P1795" i="1"/>
  <c r="P1794" i="1"/>
  <c r="P1793" i="1"/>
  <c r="P1791" i="1"/>
  <c r="P1789" i="1"/>
  <c r="P1788" i="1"/>
  <c r="P1787" i="1"/>
  <c r="P1786" i="1"/>
  <c r="P1785" i="1"/>
  <c r="P1783" i="1"/>
  <c r="P1781" i="1"/>
  <c r="P1778" i="1"/>
  <c r="P1776" i="1"/>
  <c r="P1775" i="1"/>
  <c r="P1774" i="1"/>
  <c r="P1773" i="1"/>
  <c r="P1768" i="1"/>
  <c r="P1763" i="1"/>
  <c r="P1761" i="1"/>
  <c r="P1758" i="1"/>
  <c r="P1757" i="1"/>
  <c r="P1756" i="1"/>
  <c r="P1752" i="1"/>
  <c r="P1750" i="1"/>
  <c r="P1744" i="1"/>
  <c r="P1743" i="1"/>
  <c r="P1742" i="1"/>
  <c r="P1737" i="1"/>
  <c r="P1734" i="1"/>
  <c r="P1733" i="1"/>
  <c r="P1731" i="1"/>
  <c r="P1730" i="1"/>
  <c r="P1729" i="1"/>
  <c r="P1728" i="1"/>
  <c r="P1726" i="1"/>
  <c r="P1720" i="1"/>
  <c r="P1719" i="1"/>
  <c r="P1717" i="1"/>
  <c r="P1714" i="1"/>
  <c r="P1711" i="1"/>
  <c r="P1710" i="1"/>
  <c r="P1708" i="1"/>
  <c r="P1705" i="1"/>
  <c r="P1702" i="1"/>
  <c r="P1701" i="1"/>
  <c r="P1700" i="1"/>
  <c r="P1693" i="1"/>
  <c r="P1691" i="1"/>
  <c r="P1690" i="1"/>
  <c r="P1688" i="1"/>
  <c r="P1687" i="1"/>
  <c r="P1685" i="1"/>
  <c r="P1684" i="1"/>
  <c r="P1683" i="1"/>
  <c r="P1681" i="1"/>
  <c r="P1676" i="1"/>
  <c r="P1675" i="1"/>
  <c r="P1674" i="1"/>
  <c r="P1673" i="1"/>
  <c r="P1671" i="1"/>
  <c r="P1669" i="1"/>
  <c r="P1667" i="1"/>
  <c r="P1666" i="1"/>
  <c r="P1665" i="1"/>
  <c r="P1664" i="1"/>
  <c r="P1663" i="1"/>
  <c r="P1662" i="1"/>
  <c r="P1658" i="1"/>
  <c r="P1657" i="1"/>
  <c r="P1651" i="1"/>
  <c r="P1650" i="1"/>
  <c r="P1649" i="1"/>
  <c r="P1647" i="1"/>
  <c r="P1645" i="1"/>
  <c r="P1644" i="1"/>
  <c r="P1643" i="1"/>
  <c r="P1642" i="1"/>
  <c r="P1641" i="1"/>
  <c r="P1640" i="1"/>
  <c r="P1636" i="1"/>
  <c r="P1635" i="1"/>
  <c r="P1634" i="1"/>
  <c r="P1632" i="1"/>
  <c r="P1629" i="1"/>
  <c r="P1627" i="1"/>
  <c r="P1625" i="1"/>
  <c r="P1624" i="1"/>
  <c r="P1621" i="1"/>
  <c r="P1620" i="1"/>
  <c r="P1619" i="1"/>
  <c r="P1618" i="1"/>
  <c r="P1617" i="1"/>
  <c r="P1614" i="1"/>
  <c r="P1613" i="1"/>
  <c r="P1612" i="1"/>
  <c r="P1611" i="1"/>
  <c r="P1609" i="1"/>
  <c r="P1607" i="1"/>
  <c r="P1601" i="1"/>
  <c r="P1597" i="1"/>
  <c r="P1596" i="1"/>
  <c r="P1593" i="1"/>
  <c r="P1592" i="1"/>
  <c r="P1591" i="1"/>
  <c r="P1588" i="1"/>
  <c r="P1586" i="1"/>
  <c r="P1585" i="1"/>
  <c r="P1584" i="1"/>
  <c r="P1581" i="1"/>
  <c r="P1580" i="1"/>
  <c r="P1579" i="1"/>
  <c r="P1575" i="1"/>
  <c r="P1574" i="1"/>
  <c r="P1572" i="1"/>
  <c r="P1570" i="1"/>
  <c r="P1568" i="1"/>
  <c r="P1566" i="1"/>
  <c r="P1564" i="1"/>
  <c r="P1561" i="1"/>
  <c r="P1560" i="1"/>
  <c r="P1558" i="1"/>
  <c r="P1555" i="1"/>
  <c r="P1554" i="1"/>
  <c r="P1553" i="1"/>
  <c r="P1552" i="1"/>
  <c r="P1551" i="1"/>
  <c r="P1549" i="1"/>
  <c r="P1548" i="1"/>
  <c r="P1546" i="1"/>
  <c r="P1544" i="1"/>
  <c r="P1542" i="1"/>
  <c r="P1541" i="1"/>
  <c r="P1539" i="1"/>
  <c r="P1534" i="1"/>
  <c r="P1533" i="1"/>
  <c r="P1531" i="1"/>
  <c r="P1530" i="1"/>
  <c r="P1523" i="1"/>
  <c r="P1521" i="1"/>
  <c r="P1519" i="1"/>
  <c r="P1518" i="1"/>
  <c r="P1514" i="1"/>
  <c r="P1513" i="1"/>
  <c r="P1512" i="1"/>
  <c r="P1511" i="1"/>
  <c r="P1510" i="1"/>
  <c r="P1509" i="1"/>
  <c r="P1508" i="1"/>
  <c r="P1502" i="1"/>
  <c r="P1501" i="1"/>
  <c r="P1498" i="1"/>
  <c r="P1497" i="1"/>
  <c r="P1496" i="1"/>
  <c r="P1489" i="1"/>
  <c r="P1484" i="1"/>
  <c r="P1482" i="1"/>
  <c r="P1480" i="1"/>
  <c r="P1479" i="1"/>
  <c r="P1478" i="1"/>
  <c r="P1477" i="1"/>
  <c r="P1474" i="1"/>
  <c r="P1473" i="1"/>
  <c r="P1472" i="1"/>
  <c r="P1471" i="1"/>
  <c r="P1470" i="1"/>
  <c r="P1468" i="1"/>
  <c r="P1466" i="1"/>
  <c r="P1465" i="1"/>
  <c r="P1463" i="1"/>
  <c r="P1461" i="1"/>
  <c r="P1459" i="1"/>
  <c r="P1458" i="1"/>
  <c r="P1457" i="1"/>
  <c r="P1455" i="1"/>
  <c r="P1454" i="1"/>
  <c r="P1453" i="1"/>
  <c r="P1452" i="1"/>
  <c r="P1451" i="1"/>
  <c r="P1450" i="1"/>
  <c r="P1449" i="1"/>
  <c r="P1448" i="1"/>
  <c r="P1446" i="1"/>
  <c r="P1444" i="1"/>
  <c r="P1442" i="1"/>
  <c r="P1441" i="1"/>
  <c r="P1439" i="1"/>
  <c r="P1435" i="1"/>
  <c r="P1433" i="1"/>
  <c r="P1431" i="1"/>
  <c r="P1430" i="1"/>
  <c r="P1429" i="1"/>
  <c r="P1427" i="1"/>
  <c r="P1426" i="1"/>
  <c r="P1423" i="1"/>
  <c r="P1421" i="1"/>
  <c r="P1417" i="1"/>
  <c r="P1416" i="1"/>
  <c r="P1411" i="1"/>
  <c r="P1410" i="1"/>
  <c r="P1409" i="1"/>
  <c r="P1408" i="1"/>
  <c r="P1406" i="1"/>
  <c r="P1405" i="1"/>
  <c r="P1401" i="1"/>
  <c r="P1400" i="1"/>
  <c r="P1397" i="1"/>
  <c r="P1395" i="1"/>
  <c r="P1390" i="1"/>
  <c r="P1388" i="1"/>
  <c r="P1386" i="1"/>
  <c r="P1384" i="1"/>
  <c r="P1381" i="1"/>
  <c r="P1379" i="1"/>
  <c r="P1377" i="1"/>
  <c r="P1375" i="1"/>
  <c r="P1374" i="1"/>
  <c r="P1372" i="1"/>
  <c r="P1369" i="1"/>
  <c r="P1368" i="1"/>
  <c r="P1366" i="1"/>
  <c r="P1365" i="1"/>
  <c r="P1364" i="1"/>
  <c r="P1362" i="1"/>
  <c r="P1361" i="1"/>
  <c r="P1358" i="1"/>
  <c r="P1357" i="1"/>
  <c r="P1355" i="1"/>
  <c r="P1353" i="1"/>
  <c r="P1352" i="1"/>
  <c r="P1350" i="1"/>
  <c r="P1346" i="1"/>
  <c r="P1345" i="1"/>
  <c r="P1344" i="1"/>
  <c r="P1339" i="1"/>
  <c r="P1337" i="1"/>
  <c r="P1336" i="1"/>
  <c r="P1335" i="1"/>
  <c r="P1333" i="1"/>
  <c r="P1332" i="1"/>
  <c r="P1331" i="1"/>
  <c r="P1330" i="1"/>
  <c r="P1329" i="1"/>
  <c r="P1326" i="1"/>
  <c r="P1324" i="1"/>
  <c r="P1319" i="1"/>
  <c r="P1318" i="1"/>
  <c r="P1317" i="1"/>
  <c r="P1315" i="1"/>
  <c r="P1314" i="1"/>
  <c r="P1313" i="1"/>
  <c r="P1311" i="1"/>
  <c r="P1309" i="1"/>
  <c r="P1308" i="1"/>
  <c r="P1307" i="1"/>
  <c r="P1306" i="1"/>
  <c r="P1305" i="1"/>
  <c r="P1303" i="1"/>
  <c r="P1301" i="1"/>
  <c r="P1300" i="1"/>
  <c r="P1296" i="1"/>
  <c r="P1295" i="1"/>
  <c r="P1294" i="1"/>
  <c r="P1287" i="1"/>
  <c r="P1284" i="1"/>
  <c r="P1283" i="1"/>
  <c r="P1282" i="1"/>
  <c r="P1281" i="1"/>
  <c r="P1279" i="1"/>
  <c r="P1274" i="1"/>
  <c r="P1273" i="1"/>
  <c r="P1272" i="1"/>
  <c r="P1270" i="1"/>
  <c r="P1263" i="1"/>
  <c r="P1261" i="1"/>
  <c r="P1259" i="1"/>
  <c r="P1256" i="1"/>
  <c r="P1252" i="1"/>
  <c r="P1251" i="1"/>
  <c r="P1250" i="1"/>
  <c r="P1247" i="1"/>
  <c r="P1246" i="1"/>
  <c r="P1245" i="1"/>
  <c r="P1244" i="1"/>
  <c r="P1243" i="1"/>
  <c r="P1242" i="1"/>
  <c r="P1240" i="1"/>
  <c r="P1238" i="1"/>
  <c r="P1236" i="1"/>
  <c r="P1232" i="1"/>
  <c r="P1230" i="1"/>
  <c r="P1227" i="1"/>
  <c r="P1225" i="1"/>
  <c r="P1222" i="1"/>
  <c r="P1220" i="1"/>
  <c r="P1219" i="1"/>
  <c r="P1216" i="1"/>
  <c r="P1215" i="1"/>
  <c r="P1211" i="1"/>
  <c r="P1208" i="1"/>
  <c r="P1207" i="1"/>
  <c r="P1202" i="1"/>
  <c r="P1200" i="1"/>
  <c r="P1199" i="1"/>
  <c r="P1198" i="1"/>
  <c r="P1197" i="1"/>
  <c r="P1195" i="1"/>
  <c r="P1193" i="1"/>
  <c r="P1191" i="1"/>
  <c r="P1188" i="1"/>
  <c r="P1187" i="1"/>
  <c r="P1185" i="1"/>
  <c r="P1184" i="1"/>
  <c r="P1182" i="1"/>
  <c r="P1181" i="1"/>
  <c r="P1180" i="1"/>
  <c r="P1178" i="1"/>
  <c r="P1177" i="1"/>
  <c r="P1176" i="1"/>
  <c r="P1174" i="1"/>
  <c r="P1173" i="1"/>
  <c r="P1172" i="1"/>
  <c r="P1169" i="1"/>
  <c r="P1168" i="1"/>
  <c r="P1167" i="1"/>
  <c r="P1165" i="1"/>
  <c r="P1162" i="1"/>
  <c r="P1160" i="1"/>
  <c r="P1159" i="1"/>
  <c r="P1157" i="1"/>
  <c r="P1156" i="1"/>
  <c r="P1155" i="1"/>
  <c r="P1154" i="1"/>
  <c r="P1153" i="1"/>
  <c r="P1152" i="1"/>
  <c r="P1151" i="1"/>
  <c r="P1150" i="1"/>
  <c r="P1149" i="1"/>
  <c r="P1148" i="1"/>
  <c r="P1147" i="1"/>
  <c r="P1145" i="1"/>
  <c r="P1144" i="1"/>
  <c r="P1142" i="1"/>
  <c r="P1141" i="1"/>
  <c r="P1139" i="1"/>
  <c r="P1138" i="1"/>
  <c r="P1136" i="1"/>
  <c r="P1133" i="1"/>
  <c r="P1132" i="1"/>
  <c r="P1127" i="1"/>
  <c r="P1126" i="1"/>
  <c r="P1125" i="1"/>
  <c r="P1124" i="1"/>
  <c r="P1123" i="1"/>
  <c r="P1122" i="1"/>
  <c r="P1119" i="1"/>
  <c r="P1117" i="1"/>
  <c r="P1116" i="1"/>
  <c r="P1115" i="1"/>
  <c r="P1112" i="1"/>
  <c r="P1110" i="1"/>
  <c r="P1109" i="1"/>
  <c r="P1106" i="1"/>
  <c r="P1105" i="1"/>
  <c r="P1104" i="1"/>
  <c r="P1103" i="1"/>
  <c r="P1100" i="1"/>
  <c r="P1095" i="1"/>
  <c r="P1094" i="1"/>
  <c r="P1093" i="1"/>
  <c r="P1092" i="1"/>
  <c r="P1090" i="1"/>
  <c r="P1088" i="1"/>
  <c r="P1086" i="1"/>
  <c r="P1085" i="1"/>
  <c r="P1082" i="1"/>
  <c r="P1081" i="1"/>
  <c r="P1079" i="1"/>
  <c r="P1076" i="1"/>
  <c r="P1067" i="1"/>
  <c r="P1064" i="1"/>
  <c r="P1063" i="1"/>
  <c r="P1062" i="1"/>
  <c r="P1061" i="1"/>
  <c r="P1058" i="1"/>
  <c r="P1056" i="1"/>
  <c r="P1055" i="1"/>
  <c r="P1054" i="1"/>
  <c r="P1053" i="1"/>
  <c r="P1052" i="1"/>
  <c r="P1050" i="1"/>
  <c r="P1047" i="1"/>
  <c r="P1046" i="1"/>
  <c r="P1045" i="1"/>
  <c r="P1043" i="1"/>
  <c r="P1042" i="1"/>
  <c r="P1039" i="1"/>
  <c r="P1037" i="1"/>
  <c r="P1033" i="1"/>
  <c r="P1031" i="1"/>
  <c r="P1029" i="1"/>
  <c r="P1028" i="1"/>
  <c r="P1026" i="1"/>
  <c r="P1025" i="1"/>
  <c r="P1024" i="1"/>
  <c r="P1022" i="1"/>
  <c r="P1020" i="1"/>
  <c r="P1019" i="1"/>
  <c r="P1017" i="1"/>
  <c r="P1016" i="1"/>
  <c r="P1014" i="1"/>
  <c r="P1013" i="1"/>
  <c r="P1009" i="1"/>
  <c r="P1008" i="1"/>
  <c r="P1007" i="1"/>
  <c r="P1006" i="1"/>
  <c r="P1005" i="1"/>
  <c r="P1004" i="1"/>
  <c r="P1003" i="1"/>
  <c r="P1000" i="1"/>
  <c r="P998" i="1"/>
  <c r="P995" i="1"/>
  <c r="P993" i="1"/>
  <c r="P992" i="1"/>
  <c r="P991" i="1"/>
  <c r="P988" i="1"/>
  <c r="P987" i="1"/>
  <c r="P986" i="1"/>
  <c r="P983" i="1"/>
  <c r="P981" i="1"/>
  <c r="P980" i="1"/>
  <c r="P978" i="1"/>
  <c r="P974" i="1"/>
  <c r="P973" i="1"/>
  <c r="P972" i="1"/>
  <c r="P970" i="1"/>
  <c r="P968" i="1"/>
  <c r="P963" i="1"/>
  <c r="P961" i="1"/>
  <c r="P958" i="1"/>
  <c r="P955" i="1"/>
  <c r="P953" i="1"/>
  <c r="P952" i="1"/>
  <c r="P951" i="1"/>
  <c r="P950" i="1"/>
  <c r="P949" i="1"/>
  <c r="P945" i="1"/>
  <c r="P944" i="1"/>
  <c r="P943" i="1"/>
  <c r="P941" i="1"/>
  <c r="P939" i="1"/>
  <c r="P935" i="1"/>
  <c r="P934" i="1"/>
  <c r="P933" i="1"/>
  <c r="P930" i="1"/>
  <c r="P929" i="1"/>
  <c r="P925" i="1"/>
  <c r="P924" i="1"/>
  <c r="P922" i="1"/>
  <c r="P920" i="1"/>
  <c r="P919" i="1"/>
  <c r="P916" i="1"/>
  <c r="P914" i="1"/>
  <c r="P912" i="1"/>
  <c r="P908" i="1"/>
  <c r="P907" i="1"/>
  <c r="P905" i="1"/>
  <c r="P899" i="1"/>
  <c r="P896" i="1"/>
  <c r="P894" i="1"/>
  <c r="P893" i="1"/>
  <c r="P892" i="1"/>
  <c r="P888" i="1"/>
  <c r="P886" i="1"/>
  <c r="P883" i="1"/>
  <c r="P879" i="1"/>
  <c r="P878" i="1"/>
  <c r="P874" i="1"/>
  <c r="P871" i="1"/>
  <c r="P870" i="1"/>
  <c r="P867" i="1"/>
  <c r="P864" i="1"/>
  <c r="P862" i="1"/>
  <c r="P860" i="1"/>
  <c r="P855" i="1"/>
  <c r="P853" i="1"/>
  <c r="P851" i="1"/>
  <c r="P850" i="1"/>
  <c r="P849" i="1"/>
  <c r="P845" i="1"/>
  <c r="P843" i="1"/>
  <c r="P841" i="1"/>
  <c r="P840" i="1"/>
  <c r="P838" i="1"/>
  <c r="P836" i="1"/>
  <c r="P830" i="1"/>
  <c r="P827" i="1"/>
  <c r="P826" i="1"/>
  <c r="P822" i="1"/>
  <c r="P818" i="1"/>
  <c r="P817" i="1"/>
  <c r="P816" i="1"/>
  <c r="P815" i="1"/>
  <c r="P813" i="1"/>
  <c r="P812" i="1"/>
  <c r="P809" i="1"/>
  <c r="P808" i="1"/>
  <c r="P807" i="1"/>
  <c r="P805" i="1"/>
  <c r="P804" i="1"/>
  <c r="P802" i="1"/>
  <c r="P801" i="1"/>
  <c r="P800" i="1"/>
  <c r="P799" i="1"/>
  <c r="P798" i="1"/>
  <c r="P797" i="1"/>
  <c r="P795" i="1"/>
  <c r="P794" i="1"/>
  <c r="P793" i="1"/>
  <c r="P791" i="1"/>
  <c r="P788" i="1"/>
  <c r="P787" i="1"/>
  <c r="P783" i="1"/>
  <c r="P782" i="1"/>
  <c r="P781" i="1"/>
  <c r="P780" i="1"/>
  <c r="P779" i="1"/>
  <c r="P776" i="1"/>
  <c r="P773" i="1"/>
  <c r="P771" i="1"/>
  <c r="P769" i="1"/>
  <c r="P768" i="1"/>
  <c r="P767" i="1"/>
  <c r="P765" i="1"/>
  <c r="P761" i="1"/>
  <c r="P760" i="1"/>
  <c r="P759" i="1"/>
  <c r="P758" i="1"/>
  <c r="P757" i="1"/>
  <c r="P754" i="1"/>
  <c r="P753" i="1"/>
  <c r="P751" i="1"/>
  <c r="P750" i="1"/>
  <c r="P749" i="1"/>
  <c r="P747" i="1"/>
  <c r="P745" i="1"/>
  <c r="P744" i="1"/>
  <c r="P739" i="1"/>
  <c r="P737" i="1"/>
  <c r="P735" i="1"/>
  <c r="P734" i="1"/>
  <c r="P733" i="1"/>
  <c r="P729" i="1"/>
  <c r="P727" i="1"/>
  <c r="P726" i="1"/>
  <c r="P725" i="1"/>
  <c r="P722" i="1"/>
  <c r="P721" i="1"/>
  <c r="P719" i="1"/>
  <c r="P718" i="1"/>
  <c r="P717" i="1"/>
  <c r="P713" i="1"/>
  <c r="P712" i="1"/>
  <c r="P711" i="1"/>
  <c r="P709" i="1"/>
  <c r="P707" i="1"/>
  <c r="P702" i="1"/>
  <c r="P699" i="1"/>
  <c r="P697" i="1"/>
  <c r="P694" i="1"/>
  <c r="P690" i="1"/>
  <c r="P688" i="1"/>
  <c r="P687" i="1"/>
  <c r="P686" i="1"/>
  <c r="P685" i="1"/>
  <c r="P682" i="1"/>
  <c r="P681" i="1"/>
  <c r="P680" i="1"/>
  <c r="P677" i="1"/>
  <c r="P675" i="1"/>
  <c r="P673" i="1"/>
  <c r="P664" i="1"/>
  <c r="P663" i="1"/>
  <c r="P661" i="1"/>
  <c r="P660" i="1"/>
  <c r="P655" i="1"/>
  <c r="P654" i="1"/>
  <c r="P653" i="1"/>
  <c r="P651" i="1"/>
  <c r="P650" i="1"/>
  <c r="P649" i="1"/>
  <c r="P648" i="1"/>
  <c r="P647" i="1"/>
  <c r="P638" i="1"/>
  <c r="P635" i="1"/>
  <c r="P634" i="1"/>
  <c r="P633" i="1"/>
  <c r="P632" i="1"/>
  <c r="P629" i="1"/>
  <c r="P626" i="1"/>
  <c r="P621" i="1"/>
  <c r="P620" i="1"/>
  <c r="P617" i="1"/>
  <c r="P616" i="1"/>
  <c r="P614" i="1"/>
  <c r="P613" i="1"/>
  <c r="P611" i="1"/>
  <c r="P610" i="1"/>
  <c r="P598" i="1"/>
  <c r="P596" i="1"/>
  <c r="P593" i="1"/>
  <c r="P586" i="1"/>
  <c r="P584" i="1"/>
  <c r="P583" i="1"/>
  <c r="P580" i="1"/>
  <c r="P579" i="1"/>
  <c r="P577" i="1"/>
  <c r="P576" i="1"/>
  <c r="P575" i="1"/>
  <c r="P573" i="1"/>
  <c r="P572" i="1"/>
  <c r="P570" i="1"/>
  <c r="P567" i="1"/>
  <c r="P562" i="1"/>
  <c r="P561" i="1"/>
  <c r="P560" i="1"/>
  <c r="P556" i="1"/>
  <c r="P555" i="1"/>
  <c r="P554" i="1"/>
  <c r="P553" i="1"/>
  <c r="P552" i="1"/>
  <c r="P551" i="1"/>
  <c r="P550" i="1"/>
  <c r="P549" i="1"/>
  <c r="P546" i="1"/>
  <c r="P545" i="1"/>
  <c r="P543" i="1"/>
  <c r="P542" i="1"/>
  <c r="P538" i="1"/>
  <c r="P537" i="1"/>
  <c r="P536" i="1"/>
  <c r="P535" i="1"/>
  <c r="P534" i="1"/>
  <c r="P533" i="1"/>
  <c r="P532" i="1"/>
  <c r="P531" i="1"/>
  <c r="P526" i="1"/>
  <c r="P525" i="1"/>
  <c r="P524" i="1"/>
  <c r="P522" i="1"/>
  <c r="P520" i="1"/>
  <c r="P519" i="1"/>
  <c r="P515" i="1"/>
  <c r="P514" i="1"/>
  <c r="P512" i="1"/>
  <c r="P511" i="1"/>
  <c r="P510" i="1"/>
  <c r="P509" i="1"/>
  <c r="P508" i="1"/>
  <c r="P506" i="1"/>
  <c r="P505" i="1"/>
  <c r="P503" i="1"/>
  <c r="P502" i="1"/>
  <c r="P501" i="1"/>
  <c r="P500" i="1"/>
  <c r="P498" i="1"/>
  <c r="P493" i="1"/>
  <c r="P491" i="1"/>
  <c r="P490" i="1"/>
  <c r="P487" i="1"/>
  <c r="P486" i="1"/>
  <c r="P485" i="1"/>
  <c r="P483" i="1"/>
  <c r="P482" i="1"/>
  <c r="P481" i="1"/>
  <c r="P480" i="1"/>
  <c r="P479" i="1"/>
  <c r="P477" i="1"/>
  <c r="P476" i="1"/>
  <c r="P475" i="1"/>
  <c r="P473" i="1"/>
  <c r="P471" i="1"/>
  <c r="P469" i="1"/>
  <c r="P466" i="1"/>
  <c r="P465" i="1"/>
  <c r="P464" i="1"/>
  <c r="P463" i="1"/>
  <c r="P457" i="1"/>
  <c r="P455" i="1"/>
  <c r="P453" i="1"/>
  <c r="P452" i="1"/>
  <c r="P449" i="1"/>
  <c r="P448" i="1"/>
  <c r="P447" i="1"/>
  <c r="P446" i="1"/>
  <c r="P443" i="1"/>
  <c r="P440" i="1"/>
  <c r="P439" i="1"/>
  <c r="P437" i="1"/>
  <c r="P434" i="1"/>
  <c r="P433" i="1"/>
  <c r="P429" i="1"/>
  <c r="P427" i="1"/>
  <c r="P425" i="1"/>
  <c r="P423" i="1"/>
  <c r="P422" i="1"/>
  <c r="P421" i="1"/>
  <c r="P420" i="1"/>
  <c r="P416" i="1"/>
  <c r="P415" i="1"/>
  <c r="P414" i="1"/>
  <c r="P413" i="1"/>
  <c r="P410" i="1"/>
  <c r="P407" i="1"/>
  <c r="P405" i="1"/>
  <c r="P404" i="1"/>
  <c r="P403" i="1"/>
  <c r="P401" i="1"/>
  <c r="P400" i="1"/>
  <c r="P398" i="1"/>
  <c r="P397" i="1"/>
  <c r="P395" i="1"/>
  <c r="P392" i="1"/>
  <c r="P391" i="1"/>
  <c r="P390" i="1"/>
  <c r="P387" i="1"/>
  <c r="P386" i="1"/>
  <c r="P385" i="1"/>
  <c r="P384" i="1"/>
  <c r="P383" i="1"/>
  <c r="P380" i="1"/>
  <c r="P378" i="1"/>
  <c r="P375" i="1"/>
  <c r="P369" i="1"/>
  <c r="P368" i="1"/>
  <c r="P366" i="1"/>
  <c r="P365" i="1"/>
  <c r="P363" i="1"/>
  <c r="P361" i="1"/>
  <c r="P360" i="1"/>
  <c r="P359" i="1"/>
  <c r="P357" i="1"/>
  <c r="P354" i="1"/>
  <c r="P353" i="1"/>
  <c r="P352" i="1"/>
  <c r="P351" i="1"/>
  <c r="P348" i="1"/>
  <c r="P347" i="1"/>
  <c r="P342" i="1"/>
  <c r="P339" i="1"/>
  <c r="P338" i="1"/>
  <c r="P333" i="1"/>
  <c r="P329" i="1"/>
  <c r="P328" i="1"/>
  <c r="P327" i="1"/>
  <c r="P326" i="1"/>
  <c r="P324" i="1"/>
  <c r="P323" i="1"/>
  <c r="P322" i="1"/>
  <c r="P317" i="1"/>
  <c r="P316" i="1"/>
  <c r="P315" i="1"/>
  <c r="P310" i="1"/>
  <c r="P308" i="1"/>
  <c r="P307" i="1"/>
  <c r="P306" i="1"/>
  <c r="P305" i="1"/>
  <c r="P304" i="1"/>
  <c r="P303" i="1"/>
  <c r="P300" i="1"/>
  <c r="P298" i="1"/>
  <c r="P297" i="1"/>
  <c r="P294" i="1"/>
  <c r="P291" i="1"/>
  <c r="P289" i="1"/>
  <c r="P286" i="1"/>
  <c r="P282" i="1"/>
  <c r="P281" i="1"/>
  <c r="P280" i="1"/>
  <c r="P279" i="1"/>
  <c r="P278" i="1"/>
  <c r="P277" i="1"/>
  <c r="P276" i="1"/>
  <c r="P275" i="1"/>
  <c r="P274" i="1"/>
  <c r="P273" i="1"/>
  <c r="P272" i="1"/>
  <c r="P269" i="1"/>
  <c r="P268" i="1"/>
  <c r="P267" i="1"/>
  <c r="P266" i="1"/>
  <c r="P265" i="1"/>
  <c r="P263" i="1"/>
  <c r="P262" i="1"/>
  <c r="P260" i="1"/>
  <c r="P259" i="1"/>
  <c r="P258" i="1"/>
  <c r="P257" i="1"/>
  <c r="P254" i="1"/>
  <c r="P251" i="1"/>
  <c r="P250" i="1"/>
  <c r="P249" i="1"/>
  <c r="P247" i="1"/>
  <c r="P244" i="1"/>
  <c r="P243" i="1"/>
  <c r="P242" i="1"/>
  <c r="P240" i="1"/>
  <c r="P237" i="1"/>
  <c r="P235" i="1"/>
  <c r="P234" i="1"/>
  <c r="P233" i="1"/>
  <c r="P232" i="1"/>
  <c r="P231" i="1"/>
  <c r="P230" i="1"/>
  <c r="P228" i="1"/>
  <c r="P223" i="1"/>
  <c r="P222" i="1"/>
  <c r="P221" i="1"/>
  <c r="P220" i="1"/>
  <c r="P219" i="1"/>
  <c r="P216" i="1"/>
  <c r="P214" i="1"/>
  <c r="P213" i="1"/>
  <c r="P212" i="1"/>
  <c r="P209" i="1"/>
  <c r="P206" i="1"/>
  <c r="P205" i="1"/>
  <c r="P202" i="1"/>
  <c r="P201" i="1"/>
  <c r="P200" i="1"/>
  <c r="P199" i="1"/>
  <c r="P198" i="1"/>
  <c r="P195" i="1"/>
  <c r="P194" i="1"/>
  <c r="P193" i="1"/>
  <c r="P190" i="1"/>
  <c r="P189" i="1"/>
  <c r="P188" i="1"/>
  <c r="P187" i="1"/>
  <c r="P185" i="1"/>
  <c r="P184" i="1"/>
  <c r="P180" i="1"/>
  <c r="P178" i="1"/>
  <c r="P176" i="1"/>
  <c r="P174" i="1"/>
  <c r="P172" i="1"/>
  <c r="P171" i="1"/>
  <c r="P167" i="1"/>
  <c r="P165" i="1"/>
  <c r="P164" i="1"/>
  <c r="P163" i="1"/>
  <c r="P161" i="1"/>
  <c r="P159" i="1"/>
  <c r="P158" i="1"/>
  <c r="P156" i="1"/>
  <c r="P152" i="1"/>
  <c r="P149" i="1"/>
  <c r="P148" i="1"/>
  <c r="P144" i="1"/>
  <c r="P142" i="1"/>
  <c r="P141" i="1"/>
  <c r="P139" i="1"/>
  <c r="P138" i="1"/>
  <c r="P136" i="1"/>
  <c r="P131" i="1"/>
  <c r="P129" i="1"/>
  <c r="P128" i="1"/>
  <c r="P123" i="1"/>
  <c r="P122" i="1"/>
  <c r="P121" i="1"/>
  <c r="P120" i="1"/>
  <c r="P118" i="1"/>
  <c r="P117" i="1"/>
  <c r="P116" i="1"/>
  <c r="P115" i="1"/>
  <c r="P114" i="1"/>
  <c r="P109" i="1"/>
  <c r="P106" i="1"/>
  <c r="P105" i="1"/>
  <c r="P103" i="1"/>
  <c r="P98" i="1"/>
  <c r="P97" i="1"/>
  <c r="P96" i="1"/>
  <c r="P95" i="1"/>
  <c r="P94" i="1"/>
  <c r="P93" i="1"/>
  <c r="P90" i="1"/>
  <c r="P89" i="1"/>
  <c r="P88" i="1"/>
  <c r="P83" i="1"/>
  <c r="P82" i="1"/>
  <c r="P78" i="1"/>
  <c r="P77" i="1"/>
  <c r="P76" i="1"/>
  <c r="P75" i="1"/>
  <c r="P72" i="1"/>
  <c r="P71" i="1"/>
  <c r="P69" i="1"/>
  <c r="P67" i="1"/>
  <c r="P64" i="1"/>
  <c r="P57" i="1"/>
  <c r="P56" i="1"/>
  <c r="P55" i="1"/>
  <c r="P54" i="1"/>
  <c r="P53" i="1"/>
  <c r="P52" i="1"/>
  <c r="P50" i="1"/>
  <c r="P49" i="1"/>
  <c r="P47" i="1"/>
  <c r="P45" i="1"/>
  <c r="P43" i="1"/>
  <c r="P40" i="1"/>
  <c r="P37" i="1"/>
  <c r="P36" i="1"/>
  <c r="P35" i="1"/>
  <c r="P32" i="1"/>
  <c r="P30" i="1"/>
  <c r="P29" i="1"/>
  <c r="P27" i="1"/>
  <c r="P22" i="1"/>
  <c r="P19" i="1"/>
  <c r="P14" i="1"/>
  <c r="P13" i="1"/>
  <c r="P11" i="1"/>
  <c r="P10" i="1"/>
  <c r="P9" i="1"/>
  <c r="P5" i="1"/>
  <c r="P3" i="1"/>
</calcChain>
</file>

<file path=xl/sharedStrings.xml><?xml version="1.0" encoding="utf-8"?>
<sst xmlns="http://schemas.openxmlformats.org/spreadsheetml/2006/main" count="50066" uniqueCount="51">
  <si>
    <t>patient_age</t>
  </si>
  <si>
    <t>gender</t>
  </si>
  <si>
    <t>bmi</t>
  </si>
  <si>
    <t>systolic_bp</t>
  </si>
  <si>
    <t>diastolic_bp</t>
  </si>
  <si>
    <t>cholesterol_mg_dl</t>
  </si>
  <si>
    <t>fasting_blood_sugar</t>
  </si>
  <si>
    <t>heart_rate_bpm</t>
  </si>
  <si>
    <t>previous_admissions</t>
  </si>
  <si>
    <t>admission_type</t>
  </si>
  <si>
    <t>primary_diagnosis</t>
  </si>
  <si>
    <t>medication_adherence</t>
  </si>
  <si>
    <t>length_of_stay_days</t>
  </si>
  <si>
    <t>treatment_cost_usd</t>
  </si>
  <si>
    <t>readmission_30_days</t>
  </si>
  <si>
    <t>Male</t>
  </si>
  <si>
    <t>Emergency</t>
  </si>
  <si>
    <t>Endocrinology</t>
  </si>
  <si>
    <t>Medium</t>
  </si>
  <si>
    <t>No</t>
  </si>
  <si>
    <t>Female</t>
  </si>
  <si>
    <t>Cardiology</t>
  </si>
  <si>
    <t>Low</t>
  </si>
  <si>
    <t>Yes</t>
  </si>
  <si>
    <t>Urgent</t>
  </si>
  <si>
    <t>High</t>
  </si>
  <si>
    <t>Respiratory</t>
  </si>
  <si>
    <t>Elective</t>
  </si>
  <si>
    <t>Orthopedics</t>
  </si>
  <si>
    <t>Age_Group</t>
  </si>
  <si>
    <t>BMI_Category</t>
  </si>
  <si>
    <t>Blood Pressure Status</t>
  </si>
  <si>
    <t>Cost Category</t>
  </si>
  <si>
    <t>KPI Name</t>
  </si>
  <si>
    <t>Value</t>
  </si>
  <si>
    <t>Total Patients</t>
  </si>
  <si>
    <t>Average Age</t>
  </si>
  <si>
    <t>Average BMI</t>
  </si>
  <si>
    <t>Average Treatment Cost</t>
  </si>
  <si>
    <t>Average Length of Stay</t>
  </si>
  <si>
    <t>Readmission Count</t>
  </si>
  <si>
    <t>Readmission Rate</t>
  </si>
  <si>
    <t>Row Labels</t>
  </si>
  <si>
    <t>Grand Total</t>
  </si>
  <si>
    <t>Count of patient_age</t>
  </si>
  <si>
    <t>Normal</t>
  </si>
  <si>
    <t>Obese</t>
  </si>
  <si>
    <t>Overweight</t>
  </si>
  <si>
    <t>Underweight</t>
  </si>
  <si>
    <t>Healthcare Patient Analysis Dashboard</t>
  </si>
  <si>
    <t>Healthcare Patient Analysis Dashboard
Created by:
Rakshitha Sudharshna
Tools Used:
Advanced Excel | PivotTables | PivotCharts | Slicers | Dashboard | Data Analysis</t>
  </si>
</sst>
</file>

<file path=xl/styles.xml><?xml version="1.0" encoding="utf-8"?>
<styleSheet xmlns="http://schemas.openxmlformats.org/spreadsheetml/2006/main" xmlns:mc="http://schemas.openxmlformats.org/markup-compatibility/2006" xmlns:x14ac="http://schemas.microsoft.com/office/spreadsheetml/2009/9/ac" mc:Ignorable="x14ac">
  <fonts count="24"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0"/>
      <name val="Calibri"/>
      <family val="2"/>
      <scheme val="minor"/>
    </font>
    <font>
      <sz val="18"/>
      <color theme="0"/>
      <name val="Calibri"/>
      <family val="2"/>
      <scheme val="minor"/>
    </font>
    <font>
      <b/>
      <sz val="18"/>
      <color theme="0"/>
      <name val="Calibri"/>
      <family val="2"/>
      <scheme val="minor"/>
    </font>
    <font>
      <b/>
      <sz val="16"/>
      <color theme="0"/>
      <name val="Calibri"/>
      <family val="2"/>
      <scheme val="minor"/>
    </font>
    <font>
      <b/>
      <sz val="24"/>
      <color theme="0"/>
      <name val="Calibri"/>
      <family val="2"/>
      <scheme val="minor"/>
    </font>
    <font>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3999755851924192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9">
    <xf numFmtId="0" fontId="0" fillId="0" borderId="0" xfId="0"/>
    <xf numFmtId="0" fontId="0" fillId="0" borderId="0" xfId="0" applyAlignment="1">
      <alignment vertical="center" wrapText="1"/>
    </xf>
    <xf numFmtId="0" fontId="16" fillId="0" borderId="0" xfId="0" applyFont="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16" fillId="0" borderId="0" xfId="0" applyFont="1"/>
    <xf numFmtId="10" fontId="0" fillId="0" borderId="0" xfId="1" applyNumberFormat="1" applyFont="1"/>
    <xf numFmtId="0" fontId="18" fillId="33" borderId="10" xfId="0" applyFont="1" applyFill="1" applyBorder="1" applyAlignment="1">
      <alignment horizontal="center" vertical="center" wrapText="1"/>
    </xf>
    <xf numFmtId="0" fontId="18" fillId="33" borderId="11" xfId="0" applyFont="1" applyFill="1" applyBorder="1" applyAlignment="1">
      <alignment horizontal="center" vertical="center" wrapText="1"/>
    </xf>
    <xf numFmtId="0" fontId="18" fillId="33" borderId="12" xfId="0" applyFont="1" applyFill="1" applyBorder="1" applyAlignment="1">
      <alignment horizontal="center" vertical="center" wrapText="1"/>
    </xf>
    <xf numFmtId="0" fontId="0" fillId="0" borderId="0" xfId="0" applyAlignment="1">
      <alignment horizontal="center"/>
    </xf>
    <xf numFmtId="2" fontId="18" fillId="33" borderId="10" xfId="0" applyNumberFormat="1" applyFont="1" applyFill="1" applyBorder="1" applyAlignment="1">
      <alignment horizontal="center" wrapText="1"/>
    </xf>
    <xf numFmtId="2" fontId="17" fillId="33" borderId="11" xfId="0" applyNumberFormat="1" applyFont="1" applyFill="1" applyBorder="1" applyAlignment="1">
      <alignment horizontal="center"/>
    </xf>
    <xf numFmtId="2" fontId="17" fillId="33" borderId="12" xfId="0" applyNumberFormat="1" applyFont="1" applyFill="1" applyBorder="1" applyAlignment="1">
      <alignment horizontal="center"/>
    </xf>
    <xf numFmtId="2" fontId="20" fillId="33" borderId="10" xfId="0" applyNumberFormat="1" applyFont="1" applyFill="1" applyBorder="1" applyAlignment="1">
      <alignment horizontal="center" wrapText="1"/>
    </xf>
    <xf numFmtId="2" fontId="19" fillId="33" borderId="11" xfId="0" applyNumberFormat="1" applyFont="1" applyFill="1" applyBorder="1" applyAlignment="1">
      <alignment horizontal="center"/>
    </xf>
    <xf numFmtId="2" fontId="19" fillId="33" borderId="12" xfId="0" applyNumberFormat="1" applyFont="1" applyFill="1" applyBorder="1" applyAlignment="1">
      <alignment horizontal="center"/>
    </xf>
    <xf numFmtId="10" fontId="20" fillId="33" borderId="10" xfId="1" applyNumberFormat="1" applyFont="1" applyFill="1" applyBorder="1" applyAlignment="1">
      <alignment horizontal="center" wrapText="1"/>
    </xf>
    <xf numFmtId="10" fontId="19" fillId="33" borderId="11" xfId="1" applyNumberFormat="1" applyFont="1" applyFill="1" applyBorder="1" applyAlignment="1">
      <alignment horizontal="center"/>
    </xf>
    <xf numFmtId="10" fontId="19" fillId="33" borderId="12" xfId="1" applyNumberFormat="1" applyFont="1" applyFill="1" applyBorder="1" applyAlignment="1">
      <alignment horizontal="center"/>
    </xf>
    <xf numFmtId="0" fontId="20" fillId="33" borderId="10" xfId="0" applyFont="1" applyFill="1" applyBorder="1" applyAlignment="1">
      <alignment horizontal="center" vertical="center" wrapText="1"/>
    </xf>
    <xf numFmtId="0" fontId="20" fillId="33" borderId="11" xfId="0" applyFont="1" applyFill="1" applyBorder="1" applyAlignment="1">
      <alignment horizontal="center" vertical="center" wrapText="1"/>
    </xf>
    <xf numFmtId="0" fontId="20" fillId="33" borderId="12" xfId="0" applyFont="1" applyFill="1" applyBorder="1" applyAlignment="1">
      <alignment horizontal="center" vertical="center" wrapText="1"/>
    </xf>
    <xf numFmtId="0" fontId="0" fillId="0" borderId="0" xfId="0" applyAlignment="1">
      <alignment horizontal="center" vertical="center"/>
    </xf>
    <xf numFmtId="0" fontId="21" fillId="33" borderId="10" xfId="0" applyFont="1" applyFill="1" applyBorder="1" applyAlignment="1">
      <alignment horizontal="center" vertical="center" wrapText="1"/>
    </xf>
    <xf numFmtId="0" fontId="22" fillId="33" borderId="0" xfId="0" applyFont="1" applyFill="1" applyAlignment="1">
      <alignment horizontal="center" vertical="center"/>
    </xf>
    <xf numFmtId="0" fontId="13" fillId="33" borderId="0" xfId="0" applyFont="1" applyFill="1" applyAlignment="1">
      <alignment horizontal="center" vertical="center"/>
    </xf>
    <xf numFmtId="0" fontId="23" fillId="0" borderId="0" xfId="0" applyFont="1" applyAlignment="1">
      <alignment horizont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[Healthcare_Patient_Analysis_Dashboard.xlsx]BMI Category!PivotTable6</c:name>
    <c:fmtId val="6"/>
  </c:pivotSource>
  <c:chart>
    <c:title>
      <c:tx>
        <c:rich>
          <a:bodyPr/>
          <a:lstStyle/>
          <a:p>
            <a:pPr>
              <a:defRPr/>
            </a:pPr>
            <a:r>
              <a:rPr lang="en-US"/>
              <a:t>BMI Category Distribution</a:t>
            </a:r>
          </a:p>
        </c:rich>
      </c:tx>
      <c:layout/>
      <c:overlay val="0"/>
    </c:title>
    <c:autoTitleDeleted val="0"/>
    <c:pivotFmts>
      <c:pivotFmt>
        <c:idx val="0"/>
        <c:marker>
          <c:symbol val="none"/>
        </c:marker>
      </c:pivotFmt>
      <c:pivotFmt>
        <c:idx val="1"/>
        <c:marker>
          <c:symbol val="none"/>
        </c:marker>
      </c:pivotFmt>
      <c:pivotFmt>
        <c:idx val="2"/>
        <c:marker>
          <c:symbol val="none"/>
        </c:marker>
        <c:dLbl>
          <c:idx val="0"/>
          <c:layout/>
          <c:spPr/>
          <c:txPr>
            <a:bodyPr/>
            <a:lstStyle/>
            <a:p>
              <a:pPr>
                <a:defRPr/>
              </a:pPr>
              <a:endParaRPr lang="en-US"/>
            </a:p>
          </c:txPr>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'BMI Category'!$B$3</c:f>
              <c:strCache>
                <c:ptCount val="1"/>
                <c:pt idx="0">
                  <c:v>Total</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'BMI Category'!$A$4:$A$8</c:f>
              <c:strCache>
                <c:ptCount val="4"/>
                <c:pt idx="0">
                  <c:v>Normal</c:v>
                </c:pt>
                <c:pt idx="1">
                  <c:v>Obese</c:v>
                </c:pt>
                <c:pt idx="2">
                  <c:v>Overweight</c:v>
                </c:pt>
                <c:pt idx="3">
                  <c:v>Underweight</c:v>
                </c:pt>
              </c:strCache>
            </c:strRef>
          </c:cat>
          <c:val>
            <c:numRef>
              <c:f>'BMI Category'!$B$4:$B$8</c:f>
              <c:numCache>
                <c:formatCode>General</c:formatCode>
                <c:ptCount val="4"/>
                <c:pt idx="0">
                  <c:v>3038</c:v>
                </c:pt>
                <c:pt idx="1">
                  <c:v>3084</c:v>
                </c:pt>
                <c:pt idx="2">
                  <c:v>3503</c:v>
                </c:pt>
                <c:pt idx="3">
                  <c:v>375</c:v>
                </c:pt>
              </c:numCache>
            </c:numRef>
          </c:val>
        </c:ser>
        <c:dLbls>
          <c:dLblPos val="outEnd"/>
          <c:showLegendKey val="0"/>
          <c:showVal val="1"/>
          <c:showCatName val="0"/>
          <c:showSerName val="0"/>
          <c:showPercent val="0"/>
          <c:showBubbleSize val="0"/>
        </c:dLbls>
        <c:gapWidth val="150"/>
        <c:axId val="558961664"/>
        <c:axId val="552951808"/>
      </c:barChart>
      <c:catAx>
        <c:axId val="558961664"/>
        <c:scaling>
          <c:orientation val="minMax"/>
        </c:scaling>
        <c:delete val="0"/>
        <c:axPos val="b"/>
        <c:majorTickMark val="out"/>
        <c:minorTickMark val="none"/>
        <c:tickLblPos val="nextTo"/>
        <c:crossAx val="552951808"/>
        <c:crosses val="autoZero"/>
        <c:auto val="1"/>
        <c:lblAlgn val="ctr"/>
        <c:lblOffset val="100"/>
        <c:noMultiLvlLbl val="0"/>
      </c:catAx>
      <c:valAx>
        <c:axId val="552951808"/>
        <c:scaling>
          <c:orientation val="minMax"/>
        </c:scaling>
        <c:delete val="0"/>
        <c:axPos val="l"/>
        <c:numFmt formatCode="General" sourceLinked="1"/>
        <c:majorTickMark val="out"/>
        <c:minorTickMark val="none"/>
        <c:tickLblPos val="nextTo"/>
        <c:crossAx val="55896166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[Healthcare_Patient_Analysis_Dashboard.xlsx]Gender Distribution!PivotTable4</c:name>
    <c:fmtId val="10"/>
  </c:pivotSource>
  <c:chart>
    <c:title>
      <c:tx>
        <c:rich>
          <a:bodyPr/>
          <a:lstStyle/>
          <a:p>
            <a:pPr>
              <a:defRPr/>
            </a:pPr>
            <a:r>
              <a:rPr lang="en-US"/>
              <a:t>Gender Distribution</a:t>
            </a:r>
          </a:p>
        </c:rich>
      </c:tx>
      <c:layout/>
      <c:overlay val="0"/>
    </c:title>
    <c:autoTitleDeleted val="0"/>
    <c:pivotFmts>
      <c:pivotFmt>
        <c:idx val="0"/>
        <c:marker>
          <c:symbol val="none"/>
        </c:marker>
      </c:pivotFmt>
      <c:pivotFmt>
        <c:idx val="1"/>
        <c:marker>
          <c:symbol val="none"/>
        </c:marker>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doughnutChart>
        <c:varyColors val="1"/>
        <c:ser>
          <c:idx val="0"/>
          <c:order val="0"/>
          <c:tx>
            <c:strRef>
              <c:f>'Gender Distribution'!$B$3</c:f>
              <c:strCache>
                <c:ptCount val="1"/>
                <c:pt idx="0">
                  <c:v>Total</c:v>
                </c:pt>
              </c:strCache>
            </c:strRef>
          </c:tx>
          <c:explosion val="4"/>
          <c:dLbls>
            <c:spPr/>
            <c:txPr>
              <a:bodyPr/>
              <a:lstStyle/>
              <a:p>
                <a:pPr>
                  <a:defRPr/>
                </a:pPr>
                <a:endParaRPr lang="en-US"/>
              </a:p>
            </c:txPr>
            <c:showLegendKey val="0"/>
            <c:showVal val="1"/>
            <c:showCatName val="0"/>
            <c:showSerName val="0"/>
            <c:showPercent val="0"/>
            <c:showBubbleSize val="0"/>
            <c:showLeaderLines val="1"/>
          </c:dLbls>
          <c:cat>
            <c:strRef>
              <c:f>'Gender Distribution'!$A$4:$A$6</c:f>
              <c:strCache>
                <c:ptCount val="2"/>
                <c:pt idx="0">
                  <c:v>Female</c:v>
                </c:pt>
                <c:pt idx="1">
                  <c:v>Male</c:v>
                </c:pt>
              </c:strCache>
            </c:strRef>
          </c:cat>
          <c:val>
            <c:numRef>
              <c:f>'Gender Distribution'!$B$4:$B$6</c:f>
              <c:numCache>
                <c:formatCode>General</c:formatCode>
                <c:ptCount val="2"/>
                <c:pt idx="0">
                  <c:v>5023</c:v>
                </c:pt>
                <c:pt idx="1">
                  <c:v>4977</c:v>
                </c:pt>
              </c:numCache>
            </c:numRef>
          </c:val>
        </c:ser>
        <c:dLbls>
          <c:showLegendKey val="0"/>
          <c:showVal val="1"/>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[Healthcare_Patient_Analysis_Dashboard.xlsx]Readmission!PivotTable5</c:name>
    <c:fmtId val="7"/>
  </c:pivotSource>
  <c:chart>
    <c:title>
      <c:tx>
        <c:rich>
          <a:bodyPr/>
          <a:lstStyle/>
          <a:p>
            <a:pPr>
              <a:defRPr/>
            </a:pPr>
            <a:r>
              <a:rPr lang="en-US"/>
              <a:t>Readmission Status</a:t>
            </a:r>
          </a:p>
        </c:rich>
      </c:tx>
      <c:layout/>
      <c:overlay val="0"/>
    </c:title>
    <c:autoTitleDeleted val="0"/>
    <c:pivotFmts>
      <c:pivotFmt>
        <c:idx val="0"/>
        <c:marker>
          <c:symbol val="none"/>
        </c:marker>
      </c:pivotFmt>
      <c:pivotFmt>
        <c:idx val="1"/>
        <c:marker>
          <c:symbol val="none"/>
        </c:marker>
      </c:pivotFmt>
      <c:pivotFmt>
        <c:idx val="2"/>
        <c:marker>
          <c:symbol val="none"/>
        </c:marker>
        <c:dLbl>
          <c:idx val="0"/>
          <c:layout/>
          <c:spPr/>
          <c:txPr>
            <a:bodyPr/>
            <a:lstStyle/>
            <a:p>
              <a:pPr>
                <a:defRPr/>
              </a:pPr>
              <a:endParaRPr lang="en-US"/>
            </a:p>
          </c:txPr>
          <c:dLblPos val="outEnd"/>
          <c:showLegendKey val="0"/>
          <c:showVal val="1"/>
          <c:showCatName val="0"/>
          <c:showSerName val="0"/>
          <c:showPercent val="0"/>
          <c:showBubbleSize val="0"/>
        </c:dLbl>
      </c:pivotFmt>
    </c:pivotFmts>
    <c:plotArea>
      <c:layout/>
      <c:pieChart>
        <c:varyColors val="1"/>
        <c:ser>
          <c:idx val="0"/>
          <c:order val="0"/>
          <c:tx>
            <c:strRef>
              <c:f>Readmission!$B$3</c:f>
              <c:strCache>
                <c:ptCount val="1"/>
                <c:pt idx="0">
                  <c:v>Total</c:v>
                </c:pt>
              </c:strCache>
            </c:strRef>
          </c:tx>
          <c:dLbls>
            <c:spPr/>
            <c:txPr>
              <a:bodyPr/>
              <a:lstStyle/>
              <a:p>
                <a:pPr>
                  <a:defRPr/>
                </a:pPr>
                <a:endParaRPr lang="en-US"/>
              </a:p>
            </c:txPr>
            <c:dLblPos val="outEnd"/>
            <c:showLegendKey val="0"/>
            <c:showVal val="1"/>
            <c:showCatName val="0"/>
            <c:showSerName val="0"/>
            <c:showPercent val="0"/>
            <c:showBubbleSize val="0"/>
            <c:showLeaderLines val="1"/>
          </c:dLbls>
          <c:cat>
            <c:strRef>
              <c:f>Readmission!$A$4:$A$6</c:f>
              <c:strCache>
                <c:ptCount val="2"/>
                <c:pt idx="0">
                  <c:v>No</c:v>
                </c:pt>
                <c:pt idx="1">
                  <c:v>Yes</c:v>
                </c:pt>
              </c:strCache>
            </c:strRef>
          </c:cat>
          <c:val>
            <c:numRef>
              <c:f>Readmission!$B$4:$B$6</c:f>
              <c:numCache>
                <c:formatCode>General</c:formatCode>
                <c:ptCount val="2"/>
                <c:pt idx="0">
                  <c:v>8798</c:v>
                </c:pt>
                <c:pt idx="1">
                  <c:v>1202</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[Healthcare_Patient_Analysis_Dashboard.xlsx]Patients by Admission Type!PivotTable3</c:name>
    <c:fmtId val="2"/>
  </c:pivotSource>
  <c:chart>
    <c:title>
      <c:tx>
        <c:rich>
          <a:bodyPr/>
          <a:lstStyle/>
          <a:p>
            <a:pPr>
              <a:defRPr/>
            </a:pPr>
            <a:r>
              <a:rPr lang="en-US" sz="1800" b="1" i="0" u="none" strike="noStrike" baseline="0"/>
              <a:t>Patients by Admission Type</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dLbl>
          <c:idx val="0"/>
          <c:layout/>
          <c:spPr/>
          <c:txPr>
            <a:bodyPr/>
            <a:lstStyle/>
            <a:p>
              <a:pPr>
                <a:defRPr/>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0.19354811898512686"/>
          <c:y val="0.2812711431904345"/>
          <c:w val="0.39790398075240596"/>
          <c:h val="0.66317330125400986"/>
        </c:manualLayout>
      </c:layout>
      <c:pieChart>
        <c:varyColors val="1"/>
        <c:ser>
          <c:idx val="0"/>
          <c:order val="0"/>
          <c:tx>
            <c:strRef>
              <c:f>'Patients by Admission Type'!$B$3</c:f>
              <c:strCache>
                <c:ptCount val="1"/>
                <c:pt idx="0">
                  <c:v>Total</c:v>
                </c:pt>
              </c:strCache>
            </c:strRef>
          </c:tx>
          <c:dLbls>
            <c:spPr/>
            <c:txPr>
              <a:bodyPr/>
              <a:lstStyle/>
              <a:p>
                <a:pPr>
                  <a:defRPr/>
                </a:pPr>
                <a:endParaRPr lang="en-US"/>
              </a:p>
            </c:txPr>
            <c:dLblPos val="outEnd"/>
            <c:showLegendKey val="0"/>
            <c:showVal val="1"/>
            <c:showCatName val="0"/>
            <c:showSerName val="0"/>
            <c:showPercent val="0"/>
            <c:showBubbleSize val="0"/>
            <c:showLeaderLines val="1"/>
          </c:dLbls>
          <c:cat>
            <c:strRef>
              <c:f>'Patients by Admission Type'!$A$4:$A$7</c:f>
              <c:strCache>
                <c:ptCount val="3"/>
                <c:pt idx="0">
                  <c:v>Elective</c:v>
                </c:pt>
                <c:pt idx="1">
                  <c:v>Emergency</c:v>
                </c:pt>
                <c:pt idx="2">
                  <c:v>Urgent</c:v>
                </c:pt>
              </c:strCache>
            </c:strRef>
          </c:cat>
          <c:val>
            <c:numRef>
              <c:f>'Patients by Admission Type'!$B$4:$B$7</c:f>
              <c:numCache>
                <c:formatCode>General</c:formatCode>
                <c:ptCount val="3"/>
                <c:pt idx="0">
                  <c:v>3073</c:v>
                </c:pt>
                <c:pt idx="1">
                  <c:v>3925</c:v>
                </c:pt>
                <c:pt idx="2">
                  <c:v>3002</c:v>
                </c:pt>
              </c:numCache>
            </c:numRef>
          </c:val>
        </c:ser>
        <c:dLbls>
          <c:dLblPos val="outEnd"/>
          <c:showLegendKey val="0"/>
          <c:showVal val="1"/>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[Healthcare_Patient_Analysis_Dashboard.xlsx]Patients by Diagnosis!PivotTable2</c:name>
    <c:fmtId val="2"/>
  </c:pivotSource>
  <c:chart>
    <c:title>
      <c:tx>
        <c:rich>
          <a:bodyPr/>
          <a:lstStyle/>
          <a:p>
            <a:pPr>
              <a:defRPr/>
            </a:pPr>
            <a:r>
              <a:rPr lang="en-US"/>
              <a:t>Patients by Diagnosis</a:t>
            </a:r>
          </a:p>
        </c:rich>
      </c:tx>
      <c:layout/>
      <c:overlay val="0"/>
    </c:title>
    <c:autoTitleDeleted val="0"/>
    <c:pivotFmts>
      <c:pivotFmt>
        <c:idx val="0"/>
        <c:dLbl>
          <c:idx val="0"/>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dLblPos val="inEnd"/>
          <c:showLegendKey val="0"/>
          <c:showVal val="1"/>
          <c:showCatName val="0"/>
          <c:showSerName val="0"/>
          <c:showPercent val="0"/>
          <c:showBubbleSize val="0"/>
        </c:dLbl>
      </c:pivotFmt>
      <c:pivotFmt>
        <c:idx val="3"/>
        <c:spPr>
          <a:solidFill>
            <a:schemeClr val="tx2">
              <a:lumMod val="60000"/>
              <a:lumOff val="40000"/>
            </a:schemeClr>
          </a:solidFill>
        </c:spPr>
      </c:pivotFmt>
      <c:pivotFmt>
        <c:idx val="4"/>
        <c:spPr>
          <a:solidFill>
            <a:schemeClr val="tx2">
              <a:lumMod val="60000"/>
              <a:lumOff val="40000"/>
            </a:schemeClr>
          </a:solidFill>
        </c:spPr>
      </c:pivotFmt>
      <c:pivotFmt>
        <c:idx val="5"/>
        <c:spPr>
          <a:solidFill>
            <a:schemeClr val="tx2">
              <a:lumMod val="60000"/>
              <a:lumOff val="40000"/>
            </a:schemeClr>
          </a:solidFill>
        </c:spPr>
      </c:pivotFmt>
      <c:pivotFmt>
        <c:idx val="6"/>
        <c:spPr>
          <a:solidFill>
            <a:schemeClr val="tx2">
              <a:lumMod val="60000"/>
              <a:lumOff val="40000"/>
            </a:schemeClr>
          </a:solidFill>
        </c:spPr>
      </c:pivotFmt>
    </c:pivotFmts>
    <c:plotArea>
      <c:layout/>
      <c:barChart>
        <c:barDir val="col"/>
        <c:grouping val="stacked"/>
        <c:varyColors val="0"/>
        <c:ser>
          <c:idx val="0"/>
          <c:order val="0"/>
          <c:tx>
            <c:strRef>
              <c:f>'Patients by Diagnosis'!$B$3</c:f>
              <c:strCache>
                <c:ptCount val="1"/>
                <c:pt idx="0">
                  <c:v>Total</c:v>
                </c:pt>
              </c:strCache>
            </c:strRef>
          </c:tx>
          <c:invertIfNegative val="0"/>
          <c:dPt>
            <c:idx val="0"/>
            <c:invertIfNegative val="0"/>
            <c:bubble3D val="0"/>
            <c:spPr>
              <a:solidFill>
                <a:schemeClr val="tx2">
                  <a:lumMod val="60000"/>
                  <a:lumOff val="40000"/>
                </a:schemeClr>
              </a:solidFill>
            </c:spPr>
          </c:dPt>
          <c:dPt>
            <c:idx val="1"/>
            <c:invertIfNegative val="0"/>
            <c:bubble3D val="0"/>
            <c:spPr>
              <a:solidFill>
                <a:schemeClr val="tx2">
                  <a:lumMod val="60000"/>
                  <a:lumOff val="40000"/>
                </a:schemeClr>
              </a:solidFill>
            </c:spPr>
          </c:dPt>
          <c:dPt>
            <c:idx val="2"/>
            <c:invertIfNegative val="0"/>
            <c:bubble3D val="0"/>
            <c:spPr>
              <a:solidFill>
                <a:schemeClr val="tx2">
                  <a:lumMod val="60000"/>
                  <a:lumOff val="40000"/>
                </a:schemeClr>
              </a:solidFill>
            </c:spPr>
          </c:dPt>
          <c:dPt>
            <c:idx val="3"/>
            <c:invertIfNegative val="0"/>
            <c:bubble3D val="0"/>
            <c:spPr>
              <a:solidFill>
                <a:schemeClr val="tx2">
                  <a:lumMod val="60000"/>
                  <a:lumOff val="40000"/>
                </a:schemeClr>
              </a:solidFill>
            </c:spPr>
          </c:dPt>
          <c:dLbls>
            <c:spPr/>
            <c:txPr>
              <a:bodyPr/>
              <a:lstStyle/>
              <a:p>
                <a:pPr>
                  <a:defRPr/>
                </a:pPr>
                <a:endParaRPr lang="en-US"/>
              </a:p>
            </c:txPr>
            <c:dLblPos val="inEnd"/>
            <c:showLegendKey val="0"/>
            <c:showVal val="1"/>
            <c:showCatName val="0"/>
            <c:showSerName val="0"/>
            <c:showPercent val="0"/>
            <c:showBubbleSize val="0"/>
            <c:showLeaderLines val="0"/>
          </c:dLbls>
          <c:cat>
            <c:strRef>
              <c:f>'Patients by Diagnosis'!$A$4:$A$8</c:f>
              <c:strCache>
                <c:ptCount val="4"/>
                <c:pt idx="0">
                  <c:v>Cardiology</c:v>
                </c:pt>
                <c:pt idx="1">
                  <c:v>Endocrinology</c:v>
                </c:pt>
                <c:pt idx="2">
                  <c:v>Orthopedics</c:v>
                </c:pt>
                <c:pt idx="3">
                  <c:v>Respiratory</c:v>
                </c:pt>
              </c:strCache>
            </c:strRef>
          </c:cat>
          <c:val>
            <c:numRef>
              <c:f>'Patients by Diagnosis'!$B$4:$B$8</c:f>
              <c:numCache>
                <c:formatCode>General</c:formatCode>
                <c:ptCount val="4"/>
                <c:pt idx="0">
                  <c:v>3491</c:v>
                </c:pt>
                <c:pt idx="1">
                  <c:v>2581</c:v>
                </c:pt>
                <c:pt idx="2">
                  <c:v>1445</c:v>
                </c:pt>
                <c:pt idx="3">
                  <c:v>2483</c:v>
                </c:pt>
              </c:numCache>
            </c:numRef>
          </c:val>
        </c:ser>
        <c:dLbls>
          <c:dLblPos val="inEnd"/>
          <c:showLegendKey val="0"/>
          <c:showVal val="1"/>
          <c:showCatName val="0"/>
          <c:showSerName val="0"/>
          <c:showPercent val="0"/>
          <c:showBubbleSize val="0"/>
        </c:dLbls>
        <c:gapWidth val="95"/>
        <c:overlap val="100"/>
        <c:axId val="223143936"/>
        <c:axId val="553800768"/>
      </c:barChart>
      <c:catAx>
        <c:axId val="223143936"/>
        <c:scaling>
          <c:orientation val="minMax"/>
        </c:scaling>
        <c:delete val="0"/>
        <c:axPos val="b"/>
        <c:majorTickMark val="none"/>
        <c:minorTickMark val="none"/>
        <c:tickLblPos val="nextTo"/>
        <c:crossAx val="553800768"/>
        <c:crosses val="autoZero"/>
        <c:auto val="1"/>
        <c:lblAlgn val="ctr"/>
        <c:lblOffset val="100"/>
        <c:noMultiLvlLbl val="0"/>
      </c:catAx>
      <c:valAx>
        <c:axId val="553800768"/>
        <c:scaling>
          <c:orientation val="minMax"/>
        </c:scaling>
        <c:delete val="1"/>
        <c:axPos val="l"/>
        <c:numFmt formatCode="General" sourceLinked="1"/>
        <c:majorTickMark val="none"/>
        <c:minorTickMark val="none"/>
        <c:tickLblPos val="nextTo"/>
        <c:crossAx val="223143936"/>
        <c:crosses val="autoZero"/>
        <c:crossBetween val="between"/>
      </c:valAx>
    </c:plotArea>
    <c:plotVisOnly val="1"/>
    <c:dispBlanksAs val="gap"/>
    <c:showDLblsOverMax val="0"/>
  </c:chart>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601980</xdr:colOff>
      <xdr:row>8</xdr:row>
      <xdr:rowOff>160020</xdr:rowOff>
    </xdr:from>
    <xdr:to>
      <xdr:col>9</xdr:col>
      <xdr:colOff>601980</xdr:colOff>
      <xdr:row>22</xdr:row>
      <xdr:rowOff>66675</xdr:rowOff>
    </xdr:to>
    <mc:AlternateContent xmlns:mc="http://schemas.openxmlformats.org/markup-compatibility/2006">
      <mc:Choice xmlns:a14="http://schemas.microsoft.com/office/drawing/2010/main" Requires="a14">
        <xdr:graphicFrame macro="">
          <xdr:nvGraphicFramePr>
            <xdr:cNvPr id="13"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204460" y="16230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281940</xdr:colOff>
      <xdr:row>5</xdr:row>
      <xdr:rowOff>7620</xdr:rowOff>
    </xdr:from>
    <xdr:to>
      <xdr:col>22</xdr:col>
      <xdr:colOff>594360</xdr:colOff>
      <xdr:row>20</xdr:row>
      <xdr:rowOff>7620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21</xdr:row>
      <xdr:rowOff>30480</xdr:rowOff>
    </xdr:from>
    <xdr:to>
      <xdr:col>6</xdr:col>
      <xdr:colOff>243840</xdr:colOff>
      <xdr:row>34</xdr:row>
      <xdr:rowOff>152400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15240</xdr:colOff>
      <xdr:row>21</xdr:row>
      <xdr:rowOff>30481</xdr:rowOff>
    </xdr:from>
    <xdr:to>
      <xdr:col>14</xdr:col>
      <xdr:colOff>320040</xdr:colOff>
      <xdr:row>34</xdr:row>
      <xdr:rowOff>174172</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22860</xdr:colOff>
      <xdr:row>5</xdr:row>
      <xdr:rowOff>15240</xdr:rowOff>
    </xdr:from>
    <xdr:to>
      <xdr:col>14</xdr:col>
      <xdr:colOff>327660</xdr:colOff>
      <xdr:row>20</xdr:row>
      <xdr:rowOff>15240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xdr:row>
      <xdr:rowOff>0</xdr:rowOff>
    </xdr:from>
    <xdr:to>
      <xdr:col>6</xdr:col>
      <xdr:colOff>236220</xdr:colOff>
      <xdr:row>20</xdr:row>
      <xdr:rowOff>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349828</xdr:colOff>
      <xdr:row>5</xdr:row>
      <xdr:rowOff>10390</xdr:rowOff>
    </xdr:from>
    <xdr:to>
      <xdr:col>26</xdr:col>
      <xdr:colOff>25978</xdr:colOff>
      <xdr:row>10</xdr:row>
      <xdr:rowOff>55417</xdr:rowOff>
    </xdr:to>
    <mc:AlternateContent xmlns:mc="http://schemas.openxmlformats.org/markup-compatibility/2006">
      <mc:Choice xmlns:a14="http://schemas.microsoft.com/office/drawing/2010/main" Requires="a14">
        <xdr:graphicFrame macro="">
          <xdr:nvGraphicFramePr>
            <xdr:cNvPr id="11"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049501" y="2130135"/>
              <a:ext cx="1837459" cy="94557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21</xdr:row>
      <xdr:rowOff>0</xdr:rowOff>
    </xdr:from>
    <xdr:to>
      <xdr:col>22</xdr:col>
      <xdr:colOff>0</xdr:colOff>
      <xdr:row>33</xdr:row>
      <xdr:rowOff>180975</xdr:rowOff>
    </xdr:to>
    <mc:AlternateContent xmlns:mc="http://schemas.openxmlformats.org/markup-compatibility/2006">
      <mc:Choice xmlns:a14="http://schemas.microsoft.com/office/drawing/2010/main" Requires="a14">
        <xdr:graphicFrame macro="">
          <xdr:nvGraphicFramePr>
            <xdr:cNvPr id="14" name="BMI_Category"/>
            <xdr:cNvGraphicFramePr/>
          </xdr:nvGraphicFramePr>
          <xdr:xfrm>
            <a:off x="0" y="0"/>
            <a:ext cx="0" cy="0"/>
          </xdr:xfrm>
          <a:graphic>
            <a:graphicData uri="http://schemas.microsoft.com/office/drawing/2010/slicer">
              <sle:slicer xmlns:sle="http://schemas.microsoft.com/office/drawing/2010/slicer" name="BMI_Category"/>
            </a:graphicData>
          </a:graphic>
        </xdr:graphicFrame>
      </mc:Choice>
      <mc:Fallback>
        <xdr:sp macro="" textlink="">
          <xdr:nvSpPr>
            <xdr:cNvPr id="0" name=""/>
            <xdr:cNvSpPr>
              <a:spLocks noTextEdit="1"/>
            </xdr:cNvSpPr>
          </xdr:nvSpPr>
          <xdr:spPr>
            <a:xfrm>
              <a:off x="12261273" y="5001491"/>
              <a:ext cx="1828800" cy="2342284"/>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346364</xdr:colOff>
      <xdr:row>11</xdr:row>
      <xdr:rowOff>13855</xdr:rowOff>
    </xdr:from>
    <xdr:to>
      <xdr:col>26</xdr:col>
      <xdr:colOff>19792</xdr:colOff>
      <xdr:row>17</xdr:row>
      <xdr:rowOff>138545</xdr:rowOff>
    </xdr:to>
    <mc:AlternateContent xmlns:mc="http://schemas.openxmlformats.org/markup-compatibility/2006">
      <mc:Choice xmlns:a14="http://schemas.microsoft.com/office/drawing/2010/main" Requires="a14">
        <xdr:graphicFrame macro="">
          <xdr:nvGraphicFramePr>
            <xdr:cNvPr id="16" name="admission_type"/>
            <xdr:cNvGraphicFramePr/>
          </xdr:nvGraphicFramePr>
          <xdr:xfrm>
            <a:off x="0" y="0"/>
            <a:ext cx="0" cy="0"/>
          </xdr:xfrm>
          <a:graphic>
            <a:graphicData uri="http://schemas.microsoft.com/office/drawing/2010/slicer">
              <sle:slicer xmlns:sle="http://schemas.microsoft.com/office/drawing/2010/slicer" name="admission_type"/>
            </a:graphicData>
          </a:graphic>
        </xdr:graphicFrame>
      </mc:Choice>
      <mc:Fallback>
        <xdr:sp macro="" textlink="">
          <xdr:nvSpPr>
            <xdr:cNvPr id="0" name=""/>
            <xdr:cNvSpPr>
              <a:spLocks noTextEdit="1"/>
            </xdr:cNvSpPr>
          </xdr:nvSpPr>
          <xdr:spPr>
            <a:xfrm>
              <a:off x="15046037" y="3214255"/>
              <a:ext cx="1834737" cy="120534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277091</xdr:colOff>
      <xdr:row>21</xdr:row>
      <xdr:rowOff>13854</xdr:rowOff>
    </xdr:from>
    <xdr:to>
      <xdr:col>18</xdr:col>
      <xdr:colOff>277091</xdr:colOff>
      <xdr:row>34</xdr:row>
      <xdr:rowOff>139411</xdr:rowOff>
    </xdr:to>
    <mc:AlternateContent xmlns:mc="http://schemas.openxmlformats.org/markup-compatibility/2006">
      <mc:Choice xmlns:a14="http://schemas.microsoft.com/office/drawing/2010/main" Requires="a14">
        <xdr:graphicFrame macro="">
          <xdr:nvGraphicFramePr>
            <xdr:cNvPr id="17" name="Age_Group"/>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10099964" y="5015345"/>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Rakshitha Sudharshna" refreshedDate="46237.62192002315" createdVersion="4" refreshedVersion="4" minRefreshableVersion="3" recordCount="10000">
  <cacheSource type="worksheet">
    <worksheetSource name="PatientData"/>
  </cacheSource>
  <cacheFields count="19">
    <cacheField name="patient_age" numFmtId="0">
      <sharedItems containsSemiMixedTypes="0" containsString="0" containsNumber="1" containsInteger="1" minValue="18" maxValue="95"/>
    </cacheField>
    <cacheField name="gender" numFmtId="0">
      <sharedItems containsBlank="1" count="3">
        <s v="Male"/>
        <s v="Female"/>
        <m u="1"/>
      </sharedItems>
    </cacheField>
    <cacheField name="bmi" numFmtId="0">
      <sharedItems containsSemiMixedTypes="0" containsString="0" containsNumber="1" minValue="10" maxValue="45"/>
    </cacheField>
    <cacheField name="systolic_bp" numFmtId="0">
      <sharedItems containsSemiMixedTypes="0" containsString="0" containsNumber="1" containsInteger="1" minValue="90" maxValue="240"/>
    </cacheField>
    <cacheField name="diastolic_bp" numFmtId="0">
      <sharedItems containsSemiMixedTypes="0" containsString="0" containsNumber="1" containsInteger="1" minValue="60" maxValue="140"/>
    </cacheField>
    <cacheField name="cholesterol_mg_dl" numFmtId="0">
      <sharedItems containsSemiMixedTypes="0" containsString="0" containsNumber="1" minValue="120" maxValue="300"/>
    </cacheField>
    <cacheField name="fasting_blood_sugar" numFmtId="0">
      <sharedItems containsSemiMixedTypes="0" containsString="0" containsNumber="1" minValue="75.400000000000006" maxValue="250"/>
    </cacheField>
    <cacheField name="heart_rate_bpm" numFmtId="0">
      <sharedItems containsSemiMixedTypes="0" containsString="0" containsNumber="1" containsInteger="1" minValue="50" maxValue="180"/>
    </cacheField>
    <cacheField name="previous_admissions" numFmtId="0">
      <sharedItems containsSemiMixedTypes="0" containsString="0" containsNumber="1" containsInteger="1" minValue="0" maxValue="8"/>
    </cacheField>
    <cacheField name="admission_type" numFmtId="0">
      <sharedItems containsBlank="1" count="4">
        <s v="Elective"/>
        <s v="Urgent"/>
        <s v="Emergency"/>
        <m u="1"/>
      </sharedItems>
    </cacheField>
    <cacheField name="primary_diagnosis" numFmtId="0">
      <sharedItems containsBlank="1" count="5">
        <s v="Respiratory"/>
        <s v="Endocrinology"/>
        <s v="Cardiology"/>
        <s v="Orthopedics"/>
        <m u="1"/>
      </sharedItems>
    </cacheField>
    <cacheField name="medication_adherence" numFmtId="0">
      <sharedItems/>
    </cacheField>
    <cacheField name="length_of_stay_days" numFmtId="0">
      <sharedItems containsSemiMixedTypes="0" containsString="0" containsNumber="1" minValue="1" maxValue="44.8"/>
    </cacheField>
    <cacheField name="treatment_cost_usd" numFmtId="0">
      <sharedItems containsSemiMixedTypes="0" containsString="0" containsNumber="1" minValue="3081.1" maxValue="76688.59"/>
    </cacheField>
    <cacheField name="readmission_30_days" numFmtId="0">
      <sharedItems containsBlank="1" count="3">
        <s v="No"/>
        <s v="Yes"/>
        <m u="1"/>
      </sharedItems>
    </cacheField>
    <cacheField name="Age_Group" numFmtId="0">
      <sharedItems count="5">
        <s v="60-74"/>
        <s v="45-59"/>
        <s v="75+"/>
        <s v="30-44"/>
        <s v="18-29"/>
      </sharedItems>
    </cacheField>
    <cacheField name="BMI_Category" numFmtId="0">
      <sharedItems count="4">
        <s v="Obese"/>
        <s v="Underweight"/>
        <s v="Overweight"/>
        <s v="Normal"/>
      </sharedItems>
    </cacheField>
    <cacheField name="Blood Pressure Status" numFmtId="0">
      <sharedItems/>
    </cacheField>
    <cacheField name="Cost Category"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n v="62"/>
    <x v="0"/>
    <n v="35.299999999999997"/>
    <n v="140"/>
    <n v="83"/>
    <n v="255.7"/>
    <n v="151.19999999999999"/>
    <n v="80"/>
    <n v="3"/>
    <x v="0"/>
    <x v="0"/>
    <s v="Medium"/>
    <n v="11.6"/>
    <n v="16478.61"/>
    <x v="0"/>
    <x v="0"/>
    <x v="0"/>
    <s v="High BP"/>
    <s v="High Cost"/>
  </r>
  <r>
    <n v="62"/>
    <x v="1"/>
    <n v="10"/>
    <n v="120"/>
    <n v="75"/>
    <n v="218.9"/>
    <n v="122.4"/>
    <n v="60"/>
    <n v="0"/>
    <x v="0"/>
    <x v="1"/>
    <s v="Low"/>
    <n v="7.1"/>
    <n v="10867.76"/>
    <x v="0"/>
    <x v="0"/>
    <x v="1"/>
    <s v="High BP"/>
    <s v="Normal Cost"/>
  </r>
  <r>
    <n v="58"/>
    <x v="1"/>
    <n v="10"/>
    <n v="119"/>
    <n v="77"/>
    <n v="225.9"/>
    <n v="99.9"/>
    <n v="82"/>
    <n v="0"/>
    <x v="1"/>
    <x v="2"/>
    <s v="Medium"/>
    <n v="4.4000000000000004"/>
    <n v="10949.07"/>
    <x v="0"/>
    <x v="1"/>
    <x v="1"/>
    <s v="Normal BP"/>
    <s v="Normal Cost"/>
  </r>
  <r>
    <n v="85"/>
    <x v="1"/>
    <n v="10"/>
    <n v="155"/>
    <n v="92"/>
    <n v="255.3"/>
    <n v="169.8"/>
    <n v="87"/>
    <n v="2"/>
    <x v="2"/>
    <x v="1"/>
    <s v="High"/>
    <n v="12.9"/>
    <n v="23216.46"/>
    <x v="0"/>
    <x v="2"/>
    <x v="1"/>
    <s v="High BP"/>
    <s v="High Cost"/>
  </r>
  <r>
    <n v="55"/>
    <x v="0"/>
    <n v="26.6"/>
    <n v="123"/>
    <n v="73"/>
    <n v="193.9"/>
    <n v="126.8"/>
    <n v="68"/>
    <n v="0"/>
    <x v="1"/>
    <x v="0"/>
    <s v="Medium"/>
    <n v="2"/>
    <n v="5073.79"/>
    <x v="0"/>
    <x v="0"/>
    <x v="2"/>
    <s v="High BP"/>
    <s v="Normal Cost"/>
  </r>
  <r>
    <n v="54"/>
    <x v="0"/>
    <n v="35.299999999999997"/>
    <n v="140"/>
    <n v="83"/>
    <n v="255.7"/>
    <n v="151.19999999999999"/>
    <n v="80"/>
    <n v="3"/>
    <x v="0"/>
    <x v="1"/>
    <s v="Medium"/>
    <n v="2.7"/>
    <n v="6476.72"/>
    <x v="0"/>
    <x v="1"/>
    <x v="0"/>
    <s v="High BP"/>
    <s v="Normal Cost"/>
  </r>
  <r>
    <n v="61"/>
    <x v="0"/>
    <n v="34.200000000000003"/>
    <n v="143"/>
    <n v="79"/>
    <n v="257.60000000000002"/>
    <n v="141"/>
    <n v="82"/>
    <n v="2"/>
    <x v="2"/>
    <x v="3"/>
    <s v="Low"/>
    <n v="8.4"/>
    <n v="18197.84"/>
    <x v="1"/>
    <x v="2"/>
    <x v="0"/>
    <s v="High BP"/>
    <s v="High Cost"/>
  </r>
  <r>
    <n v="34"/>
    <x v="1"/>
    <n v="10.1"/>
    <n v="121"/>
    <n v="63"/>
    <n v="213.6"/>
    <n v="124.1"/>
    <n v="78"/>
    <n v="2"/>
    <x v="0"/>
    <x v="1"/>
    <s v="Medium"/>
    <n v="1.8"/>
    <n v="4503.38"/>
    <x v="0"/>
    <x v="3"/>
    <x v="1"/>
    <s v="High BP"/>
    <s v="Normal Cost"/>
  </r>
  <r>
    <n v="65"/>
    <x v="1"/>
    <n v="10.199999999999999"/>
    <n v="113"/>
    <n v="69"/>
    <n v="268.3"/>
    <n v="96.2"/>
    <n v="67"/>
    <n v="0"/>
    <x v="1"/>
    <x v="0"/>
    <s v="Medium"/>
    <n v="11.6"/>
    <n v="16478.61"/>
    <x v="0"/>
    <x v="0"/>
    <x v="1"/>
    <s v="Normal BP"/>
    <s v="High Cost"/>
  </r>
  <r>
    <n v="45"/>
    <x v="1"/>
    <n v="10.199999999999999"/>
    <n v="102"/>
    <n v="64"/>
    <n v="207"/>
    <n v="139.1"/>
    <n v="80"/>
    <n v="0"/>
    <x v="1"/>
    <x v="1"/>
    <s v="Medium"/>
    <n v="6"/>
    <n v="9006.06"/>
    <x v="0"/>
    <x v="1"/>
    <x v="1"/>
    <s v="Normal BP"/>
    <s v="Normal Cost"/>
  </r>
  <r>
    <n v="67"/>
    <x v="0"/>
    <n v="29.1"/>
    <n v="129"/>
    <n v="82"/>
    <n v="272.8"/>
    <n v="95.3"/>
    <n v="70"/>
    <n v="1"/>
    <x v="0"/>
    <x v="0"/>
    <s v="Medium"/>
    <n v="10.5"/>
    <n v="16593.63"/>
    <x v="0"/>
    <x v="3"/>
    <x v="2"/>
    <s v="High BP"/>
    <s v="High Cost"/>
  </r>
  <r>
    <n v="71"/>
    <x v="1"/>
    <n v="10.199999999999999"/>
    <n v="130"/>
    <n v="72"/>
    <n v="237.4"/>
    <n v="119.6"/>
    <n v="85"/>
    <n v="0"/>
    <x v="2"/>
    <x v="2"/>
    <s v="Medium"/>
    <n v="9.1"/>
    <n v="19711.46"/>
    <x v="0"/>
    <x v="0"/>
    <x v="1"/>
    <s v="High BP"/>
    <s v="High Cost"/>
  </r>
  <r>
    <n v="66"/>
    <x v="1"/>
    <n v="10.199999999999999"/>
    <n v="121"/>
    <n v="68"/>
    <n v="189.9"/>
    <n v="108.4"/>
    <n v="95"/>
    <n v="2"/>
    <x v="2"/>
    <x v="1"/>
    <s v="Medium"/>
    <n v="9"/>
    <n v="15687.54"/>
    <x v="0"/>
    <x v="0"/>
    <x v="1"/>
    <s v="High BP"/>
    <s v="High Cost"/>
  </r>
  <r>
    <n v="47"/>
    <x v="0"/>
    <n v="30.5"/>
    <n v="114"/>
    <n v="62"/>
    <n v="207.3"/>
    <n v="108.3"/>
    <n v="73"/>
    <n v="3"/>
    <x v="2"/>
    <x v="2"/>
    <s v="Medium"/>
    <n v="11.7"/>
    <n v="22657.88"/>
    <x v="0"/>
    <x v="0"/>
    <x v="0"/>
    <s v="Normal BP"/>
    <s v="High Cost"/>
  </r>
  <r>
    <n v="36"/>
    <x v="0"/>
    <n v="18"/>
    <n v="96"/>
    <n v="65"/>
    <n v="168.5"/>
    <n v="94.2"/>
    <n v="73"/>
    <n v="2"/>
    <x v="1"/>
    <x v="2"/>
    <s v="High"/>
    <n v="5"/>
    <n v="10390.56"/>
    <x v="0"/>
    <x v="0"/>
    <x v="1"/>
    <s v="Normal BP"/>
    <s v="Normal Cost"/>
  </r>
  <r>
    <n v="52"/>
    <x v="0"/>
    <n v="26.4"/>
    <n v="119"/>
    <n v="65"/>
    <n v="243.5"/>
    <n v="134.69999999999999"/>
    <n v="77"/>
    <n v="0"/>
    <x v="2"/>
    <x v="3"/>
    <s v="Low"/>
    <n v="6.1"/>
    <n v="16611.73"/>
    <x v="0"/>
    <x v="0"/>
    <x v="2"/>
    <s v="Normal BP"/>
    <s v="High Cost"/>
  </r>
  <r>
    <n v="71"/>
    <x v="0"/>
    <n v="23.8"/>
    <n v="238"/>
    <n v="136"/>
    <n v="230.1"/>
    <n v="123.2"/>
    <n v="88"/>
    <n v="2"/>
    <x v="2"/>
    <x v="1"/>
    <s v="High"/>
    <n v="14.9"/>
    <n v="24757.63"/>
    <x v="0"/>
    <x v="1"/>
    <x v="3"/>
    <s v="High BP"/>
    <s v="High Cost"/>
  </r>
  <r>
    <n v="88"/>
    <x v="1"/>
    <n v="10.199999999999999"/>
    <n v="135"/>
    <n v="83"/>
    <n v="264.89999999999998"/>
    <n v="108.2"/>
    <n v="75"/>
    <n v="2"/>
    <x v="0"/>
    <x v="0"/>
    <s v="Medium"/>
    <n v="7.6"/>
    <n v="13345.22"/>
    <x v="0"/>
    <x v="2"/>
    <x v="1"/>
    <s v="High BP"/>
    <s v="Normal Cost"/>
  </r>
  <r>
    <n v="66"/>
    <x v="0"/>
    <n v="24.7"/>
    <n v="137"/>
    <n v="81"/>
    <n v="247.4"/>
    <n v="86.2"/>
    <n v="83"/>
    <n v="0"/>
    <x v="2"/>
    <x v="0"/>
    <s v="Medium"/>
    <n v="7.5"/>
    <n v="15754.3"/>
    <x v="0"/>
    <x v="1"/>
    <x v="3"/>
    <s v="High BP"/>
    <s v="High Cost"/>
  </r>
  <r>
    <n v="47"/>
    <x v="0"/>
    <n v="20.2"/>
    <n v="118"/>
    <n v="65"/>
    <n v="209.8"/>
    <n v="93.5"/>
    <n v="85"/>
    <n v="2"/>
    <x v="2"/>
    <x v="2"/>
    <s v="High"/>
    <n v="11.2"/>
    <n v="18824.2"/>
    <x v="0"/>
    <x v="0"/>
    <x v="3"/>
    <s v="Normal BP"/>
    <s v="High Cost"/>
  </r>
  <r>
    <n v="95"/>
    <x v="1"/>
    <n v="10.4"/>
    <n v="144"/>
    <n v="85"/>
    <n v="282.3"/>
    <n v="131.30000000000001"/>
    <n v="69"/>
    <n v="1"/>
    <x v="2"/>
    <x v="1"/>
    <s v="High"/>
    <n v="9.1"/>
    <n v="19865.39"/>
    <x v="0"/>
    <x v="2"/>
    <x v="1"/>
    <s v="High BP"/>
    <s v="High Cost"/>
  </r>
  <r>
    <n v="52"/>
    <x v="0"/>
    <n v="18"/>
    <n v="102"/>
    <n v="64"/>
    <n v="226.7"/>
    <n v="185"/>
    <n v="100"/>
    <n v="1"/>
    <x v="2"/>
    <x v="2"/>
    <s v="Medium"/>
    <n v="8.9"/>
    <n v="19836.46"/>
    <x v="0"/>
    <x v="0"/>
    <x v="1"/>
    <s v="Normal BP"/>
    <s v="High Cost"/>
  </r>
  <r>
    <n v="59"/>
    <x v="0"/>
    <n v="28"/>
    <n v="138"/>
    <n v="87"/>
    <n v="220.9"/>
    <n v="94.4"/>
    <n v="77"/>
    <n v="1"/>
    <x v="0"/>
    <x v="2"/>
    <s v="Medium"/>
    <n v="12.5"/>
    <n v="21165.81"/>
    <x v="0"/>
    <x v="1"/>
    <x v="2"/>
    <s v="High BP"/>
    <s v="High Cost"/>
  </r>
  <r>
    <n v="82"/>
    <x v="0"/>
    <n v="22.9"/>
    <n v="131"/>
    <n v="78"/>
    <n v="253.5"/>
    <n v="126.8"/>
    <n v="87"/>
    <n v="3"/>
    <x v="2"/>
    <x v="1"/>
    <s v="Medium"/>
    <n v="5"/>
    <n v="11416.67"/>
    <x v="1"/>
    <x v="2"/>
    <x v="3"/>
    <s v="High BP"/>
    <s v="Normal Cost"/>
  </r>
  <r>
    <n v="83"/>
    <x v="0"/>
    <n v="40.299999999999997"/>
    <n v="125"/>
    <n v="78"/>
    <n v="226.4"/>
    <n v="138.19999999999999"/>
    <n v="80"/>
    <n v="2"/>
    <x v="0"/>
    <x v="0"/>
    <s v="Medium"/>
    <n v="3"/>
    <n v="5645.35"/>
    <x v="0"/>
    <x v="1"/>
    <x v="0"/>
    <s v="High BP"/>
    <s v="Normal Cost"/>
  </r>
  <r>
    <n v="57"/>
    <x v="1"/>
    <n v="10.4"/>
    <n v="127"/>
    <n v="71"/>
    <n v="234.9"/>
    <n v="117.8"/>
    <n v="97"/>
    <n v="0"/>
    <x v="2"/>
    <x v="2"/>
    <s v="Low"/>
    <n v="7.1"/>
    <n v="14603.12"/>
    <x v="0"/>
    <x v="1"/>
    <x v="1"/>
    <s v="High BP"/>
    <s v="Normal Cost"/>
  </r>
  <r>
    <n v="68"/>
    <x v="0"/>
    <n v="18"/>
    <n v="117"/>
    <n v="73"/>
    <n v="221.5"/>
    <n v="93.1"/>
    <n v="79"/>
    <n v="2"/>
    <x v="0"/>
    <x v="2"/>
    <s v="High"/>
    <n v="6.3"/>
    <n v="14342.88"/>
    <x v="0"/>
    <x v="2"/>
    <x v="1"/>
    <s v="Normal BP"/>
    <s v="Normal Cost"/>
  </r>
  <r>
    <n v="77"/>
    <x v="1"/>
    <n v="10.6"/>
    <n v="126"/>
    <n v="74"/>
    <n v="284.3"/>
    <n v="162.4"/>
    <n v="87"/>
    <n v="1"/>
    <x v="2"/>
    <x v="1"/>
    <s v="High"/>
    <n v="12.7"/>
    <n v="21207.24"/>
    <x v="0"/>
    <x v="2"/>
    <x v="1"/>
    <s v="High BP"/>
    <s v="High Cost"/>
  </r>
  <r>
    <n v="60"/>
    <x v="1"/>
    <n v="10.6"/>
    <n v="140"/>
    <n v="75"/>
    <n v="225.8"/>
    <n v="152"/>
    <n v="75"/>
    <n v="2"/>
    <x v="1"/>
    <x v="1"/>
    <s v="Medium"/>
    <n v="4.8"/>
    <n v="10509.1"/>
    <x v="0"/>
    <x v="0"/>
    <x v="1"/>
    <s v="High BP"/>
    <s v="Normal Cost"/>
  </r>
  <r>
    <n v="92"/>
    <x v="0"/>
    <n v="33"/>
    <n v="152"/>
    <n v="95"/>
    <n v="249.3"/>
    <n v="138.6"/>
    <n v="82"/>
    <n v="2"/>
    <x v="1"/>
    <x v="2"/>
    <s v="High"/>
    <n v="5.5"/>
    <n v="14194.93"/>
    <x v="1"/>
    <x v="0"/>
    <x v="0"/>
    <s v="High BP"/>
    <s v="Normal Cost"/>
  </r>
  <r>
    <n v="55"/>
    <x v="1"/>
    <n v="10.6"/>
    <n v="111"/>
    <n v="67"/>
    <n v="191.1"/>
    <n v="135.5"/>
    <n v="84"/>
    <n v="0"/>
    <x v="2"/>
    <x v="0"/>
    <s v="High"/>
    <n v="12.6"/>
    <n v="20095.919999999998"/>
    <x v="0"/>
    <x v="1"/>
    <x v="1"/>
    <s v="Normal BP"/>
    <s v="High Cost"/>
  </r>
  <r>
    <n v="37"/>
    <x v="0"/>
    <n v="36.4"/>
    <n v="131"/>
    <n v="81"/>
    <n v="214.7"/>
    <n v="120.8"/>
    <n v="66"/>
    <n v="1"/>
    <x v="0"/>
    <x v="2"/>
    <s v="High"/>
    <n v="5.4"/>
    <n v="14085.88"/>
    <x v="0"/>
    <x v="0"/>
    <x v="0"/>
    <s v="High BP"/>
    <s v="Normal Cost"/>
  </r>
  <r>
    <n v="92"/>
    <x v="0"/>
    <n v="28.1"/>
    <n v="150"/>
    <n v="95"/>
    <n v="240.3"/>
    <n v="133.1"/>
    <n v="74"/>
    <n v="2"/>
    <x v="0"/>
    <x v="1"/>
    <s v="Low"/>
    <n v="1"/>
    <n v="3646.03"/>
    <x v="0"/>
    <x v="2"/>
    <x v="2"/>
    <s v="High BP"/>
    <s v="Normal Cost"/>
  </r>
  <r>
    <n v="68"/>
    <x v="1"/>
    <n v="10.6"/>
    <n v="132"/>
    <n v="75"/>
    <n v="271.10000000000002"/>
    <n v="117.2"/>
    <n v="104"/>
    <n v="2"/>
    <x v="0"/>
    <x v="0"/>
    <s v="Low"/>
    <n v="3.4"/>
    <n v="7180.22"/>
    <x v="0"/>
    <x v="0"/>
    <x v="1"/>
    <s v="High BP"/>
    <s v="Normal Cost"/>
  </r>
  <r>
    <n v="87"/>
    <x v="1"/>
    <n v="10.6"/>
    <n v="128"/>
    <n v="85"/>
    <n v="226.3"/>
    <n v="135"/>
    <n v="110"/>
    <n v="0"/>
    <x v="2"/>
    <x v="1"/>
    <s v="Medium"/>
    <n v="14.7"/>
    <n v="22354.85"/>
    <x v="0"/>
    <x v="2"/>
    <x v="1"/>
    <s v="High BP"/>
    <s v="High Cost"/>
  </r>
  <r>
    <n v="76"/>
    <x v="1"/>
    <n v="10.6"/>
    <n v="134"/>
    <n v="76"/>
    <n v="244.3"/>
    <n v="123.4"/>
    <n v="62"/>
    <n v="1"/>
    <x v="1"/>
    <x v="1"/>
    <s v="Medium"/>
    <n v="3.4"/>
    <n v="6769"/>
    <x v="0"/>
    <x v="2"/>
    <x v="1"/>
    <s v="High BP"/>
    <s v="Normal Cost"/>
  </r>
  <r>
    <n v="77"/>
    <x v="0"/>
    <n v="33.6"/>
    <n v="138"/>
    <n v="83"/>
    <n v="255.3"/>
    <n v="110.9"/>
    <n v="82"/>
    <n v="0"/>
    <x v="0"/>
    <x v="0"/>
    <s v="Low"/>
    <n v="3"/>
    <n v="6519.84"/>
    <x v="0"/>
    <x v="0"/>
    <x v="0"/>
    <s v="High BP"/>
    <s v="Normal Cost"/>
  </r>
  <r>
    <n v="45"/>
    <x v="0"/>
    <n v="21.2"/>
    <n v="134"/>
    <n v="90"/>
    <n v="209.3"/>
    <n v="125.5"/>
    <n v="89"/>
    <n v="3"/>
    <x v="2"/>
    <x v="2"/>
    <s v="High"/>
    <n v="24"/>
    <n v="37678.120000000003"/>
    <x v="0"/>
    <x v="2"/>
    <x v="3"/>
    <s v="High BP"/>
    <s v="High Cost"/>
  </r>
  <r>
    <n v="68"/>
    <x v="1"/>
    <n v="10.7"/>
    <n v="126"/>
    <n v="65"/>
    <n v="229.2"/>
    <n v="124.3"/>
    <n v="76"/>
    <n v="2"/>
    <x v="2"/>
    <x v="0"/>
    <s v="Medium"/>
    <n v="7.5"/>
    <n v="13142.59"/>
    <x v="0"/>
    <x v="0"/>
    <x v="1"/>
    <s v="High BP"/>
    <s v="Normal Cost"/>
  </r>
  <r>
    <n v="78"/>
    <x v="0"/>
    <n v="24.2"/>
    <n v="138"/>
    <n v="77"/>
    <n v="223.8"/>
    <n v="98.5"/>
    <n v="100"/>
    <n v="1"/>
    <x v="2"/>
    <x v="2"/>
    <s v="High"/>
    <n v="15.1"/>
    <n v="27643.31"/>
    <x v="0"/>
    <x v="2"/>
    <x v="3"/>
    <s v="High BP"/>
    <s v="High Cost"/>
  </r>
  <r>
    <n v="53"/>
    <x v="0"/>
    <n v="32.1"/>
    <n v="149"/>
    <n v="93"/>
    <n v="226.1"/>
    <n v="94"/>
    <n v="77"/>
    <n v="2"/>
    <x v="0"/>
    <x v="2"/>
    <s v="Medium"/>
    <n v="5"/>
    <n v="12482.59"/>
    <x v="0"/>
    <x v="1"/>
    <x v="0"/>
    <s v="High BP"/>
    <s v="Normal Cost"/>
  </r>
  <r>
    <n v="64"/>
    <x v="1"/>
    <n v="11"/>
    <n v="115"/>
    <n v="70"/>
    <n v="236.5"/>
    <n v="114.2"/>
    <n v="69"/>
    <n v="0"/>
    <x v="0"/>
    <x v="3"/>
    <s v="High"/>
    <n v="5"/>
    <n v="13461.6"/>
    <x v="0"/>
    <x v="0"/>
    <x v="1"/>
    <s v="Normal BP"/>
    <s v="Normal Cost"/>
  </r>
  <r>
    <n v="86"/>
    <x v="0"/>
    <n v="25"/>
    <n v="113"/>
    <n v="67"/>
    <n v="210.8"/>
    <n v="161.9"/>
    <n v="97"/>
    <n v="2"/>
    <x v="2"/>
    <x v="1"/>
    <s v="Medium"/>
    <n v="6"/>
    <n v="11001.55"/>
    <x v="0"/>
    <x v="2"/>
    <x v="2"/>
    <s v="Normal BP"/>
    <s v="Normal Cost"/>
  </r>
  <r>
    <n v="67"/>
    <x v="1"/>
    <n v="11.3"/>
    <n v="127"/>
    <n v="70"/>
    <n v="223.8"/>
    <n v="195.5"/>
    <n v="70"/>
    <n v="1"/>
    <x v="2"/>
    <x v="1"/>
    <s v="Low"/>
    <n v="5.3"/>
    <n v="12001.87"/>
    <x v="0"/>
    <x v="0"/>
    <x v="1"/>
    <s v="High BP"/>
    <s v="Normal Cost"/>
  </r>
  <r>
    <n v="60"/>
    <x v="0"/>
    <n v="36.5"/>
    <n v="135"/>
    <n v="82"/>
    <n v="252.4"/>
    <n v="112"/>
    <n v="80"/>
    <n v="3"/>
    <x v="0"/>
    <x v="2"/>
    <s v="High"/>
    <n v="3.5"/>
    <n v="9322.83"/>
    <x v="0"/>
    <x v="0"/>
    <x v="0"/>
    <s v="High BP"/>
    <s v="Normal Cost"/>
  </r>
  <r>
    <n v="42"/>
    <x v="1"/>
    <n v="11.3"/>
    <n v="136"/>
    <n v="88"/>
    <n v="200.1"/>
    <n v="102.9"/>
    <n v="80"/>
    <n v="0"/>
    <x v="1"/>
    <x v="2"/>
    <s v="High"/>
    <n v="4.9000000000000004"/>
    <n v="9973.69"/>
    <x v="0"/>
    <x v="3"/>
    <x v="1"/>
    <s v="High BP"/>
    <s v="Normal Cost"/>
  </r>
  <r>
    <n v="38"/>
    <x v="0"/>
    <n v="25"/>
    <n v="115"/>
    <n v="74"/>
    <n v="194"/>
    <n v="77.099999999999994"/>
    <n v="90"/>
    <n v="1"/>
    <x v="2"/>
    <x v="2"/>
    <s v="High"/>
    <n v="8.4"/>
    <n v="17341.53"/>
    <x v="0"/>
    <x v="0"/>
    <x v="2"/>
    <s v="Normal BP"/>
    <s v="High Cost"/>
  </r>
  <r>
    <n v="95"/>
    <x v="1"/>
    <n v="11.4"/>
    <n v="134"/>
    <n v="78"/>
    <n v="262.89999999999998"/>
    <n v="105.4"/>
    <n v="72"/>
    <n v="2"/>
    <x v="0"/>
    <x v="2"/>
    <s v="Medium"/>
    <n v="4.3"/>
    <n v="10447.56"/>
    <x v="0"/>
    <x v="2"/>
    <x v="1"/>
    <s v="High BP"/>
    <s v="Normal Cost"/>
  </r>
  <r>
    <n v="86"/>
    <x v="1"/>
    <n v="11.5"/>
    <n v="135"/>
    <n v="76"/>
    <n v="211.1"/>
    <n v="92.9"/>
    <n v="83"/>
    <n v="0"/>
    <x v="1"/>
    <x v="0"/>
    <s v="High"/>
    <n v="5.8"/>
    <n v="10564.27"/>
    <x v="0"/>
    <x v="2"/>
    <x v="1"/>
    <s v="High BP"/>
    <s v="Normal Cost"/>
  </r>
  <r>
    <n v="54"/>
    <x v="0"/>
    <n v="29.4"/>
    <n v="117"/>
    <n v="63"/>
    <n v="240.3"/>
    <n v="121.3"/>
    <n v="90"/>
    <n v="1"/>
    <x v="0"/>
    <x v="3"/>
    <s v="Low"/>
    <n v="4.5999999999999996"/>
    <n v="13758.19"/>
    <x v="0"/>
    <x v="3"/>
    <x v="2"/>
    <s v="Normal BP"/>
    <s v="Normal Cost"/>
  </r>
  <r>
    <n v="76"/>
    <x v="1"/>
    <n v="11.5"/>
    <n v="123"/>
    <n v="77"/>
    <n v="270.3"/>
    <n v="103.1"/>
    <n v="99"/>
    <n v="1"/>
    <x v="2"/>
    <x v="2"/>
    <s v="High"/>
    <n v="8.6999999999999993"/>
    <n v="21777.29"/>
    <x v="0"/>
    <x v="2"/>
    <x v="1"/>
    <s v="High BP"/>
    <s v="High Cost"/>
  </r>
  <r>
    <n v="60"/>
    <x v="1"/>
    <n v="11.5"/>
    <n v="126"/>
    <n v="81"/>
    <n v="202.6"/>
    <n v="87.3"/>
    <n v="67"/>
    <n v="0"/>
    <x v="1"/>
    <x v="2"/>
    <s v="Medium"/>
    <n v="5.9"/>
    <n v="12866.56"/>
    <x v="0"/>
    <x v="0"/>
    <x v="1"/>
    <s v="High BP"/>
    <s v="Normal Cost"/>
  </r>
  <r>
    <n v="72"/>
    <x v="1"/>
    <n v="11.5"/>
    <n v="128"/>
    <n v="77"/>
    <n v="229.1"/>
    <n v="188.8"/>
    <n v="70"/>
    <n v="1"/>
    <x v="0"/>
    <x v="1"/>
    <s v="Medium"/>
    <n v="4.5999999999999996"/>
    <n v="10994.33"/>
    <x v="0"/>
    <x v="0"/>
    <x v="1"/>
    <s v="High BP"/>
    <s v="Normal Cost"/>
  </r>
  <r>
    <n v="69"/>
    <x v="1"/>
    <n v="11.5"/>
    <n v="124"/>
    <n v="75"/>
    <n v="253.4"/>
    <n v="168.9"/>
    <n v="79"/>
    <n v="1"/>
    <x v="2"/>
    <x v="1"/>
    <s v="Medium"/>
    <n v="12.1"/>
    <n v="23328.73"/>
    <x v="0"/>
    <x v="0"/>
    <x v="1"/>
    <s v="High BP"/>
    <s v="High Cost"/>
  </r>
  <r>
    <n v="50"/>
    <x v="1"/>
    <n v="11.5"/>
    <n v="112"/>
    <n v="65"/>
    <n v="186.8"/>
    <n v="98.9"/>
    <n v="61"/>
    <n v="1"/>
    <x v="1"/>
    <x v="2"/>
    <s v="High"/>
    <n v="4"/>
    <n v="9068.2900000000009"/>
    <x v="0"/>
    <x v="1"/>
    <x v="1"/>
    <s v="Normal BP"/>
    <s v="Normal Cost"/>
  </r>
  <r>
    <n v="86"/>
    <x v="1"/>
    <n v="11.6"/>
    <n v="119"/>
    <n v="77"/>
    <n v="200.4"/>
    <n v="166"/>
    <n v="68"/>
    <n v="2"/>
    <x v="0"/>
    <x v="0"/>
    <s v="Medium"/>
    <n v="10"/>
    <n v="17693.169999999998"/>
    <x v="0"/>
    <x v="2"/>
    <x v="1"/>
    <s v="Normal BP"/>
    <s v="High Cost"/>
  </r>
  <r>
    <n v="69"/>
    <x v="0"/>
    <n v="25.4"/>
    <n v="135"/>
    <n v="75"/>
    <n v="195"/>
    <n v="80.900000000000006"/>
    <n v="92"/>
    <n v="2"/>
    <x v="1"/>
    <x v="2"/>
    <s v="Low"/>
    <n v="12.2"/>
    <n v="23124.1"/>
    <x v="0"/>
    <x v="0"/>
    <x v="2"/>
    <s v="High BP"/>
    <s v="High Cost"/>
  </r>
  <r>
    <n v="75"/>
    <x v="0"/>
    <n v="29.3"/>
    <n v="113"/>
    <n v="66"/>
    <n v="227.1"/>
    <n v="95.8"/>
    <n v="66"/>
    <n v="0"/>
    <x v="0"/>
    <x v="2"/>
    <s v="High"/>
    <n v="3.6"/>
    <n v="9447.2000000000007"/>
    <x v="0"/>
    <x v="1"/>
    <x v="2"/>
    <s v="Normal BP"/>
    <s v="Normal Cost"/>
  </r>
  <r>
    <n v="55"/>
    <x v="0"/>
    <n v="23.7"/>
    <n v="127"/>
    <n v="78"/>
    <n v="193.3"/>
    <n v="101.2"/>
    <n v="60"/>
    <n v="0"/>
    <x v="1"/>
    <x v="3"/>
    <s v="Medium"/>
    <n v="8.6999999999999993"/>
    <n v="18540.84"/>
    <x v="0"/>
    <x v="2"/>
    <x v="3"/>
    <s v="High BP"/>
    <s v="High Cost"/>
  </r>
  <r>
    <n v="36"/>
    <x v="0"/>
    <n v="28.9"/>
    <n v="126"/>
    <n v="78"/>
    <n v="202.6"/>
    <n v="141.9"/>
    <n v="83"/>
    <n v="0"/>
    <x v="2"/>
    <x v="1"/>
    <s v="Low"/>
    <n v="9.5"/>
    <n v="16999.650000000001"/>
    <x v="0"/>
    <x v="0"/>
    <x v="2"/>
    <s v="High BP"/>
    <s v="High Cost"/>
  </r>
  <r>
    <n v="74"/>
    <x v="0"/>
    <n v="41.7"/>
    <n v="148"/>
    <n v="90"/>
    <n v="285.39999999999998"/>
    <n v="109.2"/>
    <n v="95"/>
    <n v="0"/>
    <x v="2"/>
    <x v="0"/>
    <s v="Medium"/>
    <n v="12.4"/>
    <n v="19572.34"/>
    <x v="0"/>
    <x v="2"/>
    <x v="0"/>
    <s v="High BP"/>
    <s v="High Cost"/>
  </r>
  <r>
    <n v="82"/>
    <x v="0"/>
    <n v="23.8"/>
    <n v="127"/>
    <n v="67"/>
    <n v="207.2"/>
    <n v="120.4"/>
    <n v="87"/>
    <n v="0"/>
    <x v="2"/>
    <x v="0"/>
    <s v="High"/>
    <n v="11"/>
    <n v="19978.89"/>
    <x v="0"/>
    <x v="1"/>
    <x v="3"/>
    <s v="High BP"/>
    <s v="High Cost"/>
  </r>
  <r>
    <n v="44"/>
    <x v="1"/>
    <n v="11.6"/>
    <n v="123"/>
    <n v="68"/>
    <n v="218.1"/>
    <n v="98.5"/>
    <n v="81"/>
    <n v="0"/>
    <x v="2"/>
    <x v="2"/>
    <s v="Low"/>
    <n v="11.6"/>
    <n v="26717.7"/>
    <x v="0"/>
    <x v="3"/>
    <x v="1"/>
    <s v="High BP"/>
    <s v="High Cost"/>
  </r>
  <r>
    <n v="78"/>
    <x v="0"/>
    <n v="23.3"/>
    <n v="105"/>
    <n v="65"/>
    <n v="214.7"/>
    <n v="136.1"/>
    <n v="80"/>
    <n v="0"/>
    <x v="2"/>
    <x v="1"/>
    <s v="High"/>
    <n v="8.5"/>
    <n v="17547.23"/>
    <x v="0"/>
    <x v="0"/>
    <x v="3"/>
    <s v="Normal BP"/>
    <s v="High Cost"/>
  </r>
  <r>
    <n v="60"/>
    <x v="0"/>
    <n v="24.1"/>
    <n v="118"/>
    <n v="72"/>
    <n v="196.9"/>
    <n v="84.5"/>
    <n v="91"/>
    <n v="0"/>
    <x v="2"/>
    <x v="3"/>
    <s v="Low"/>
    <n v="8.1"/>
    <n v="18822.55"/>
    <x v="0"/>
    <x v="2"/>
    <x v="3"/>
    <s v="Normal BP"/>
    <s v="High Cost"/>
  </r>
  <r>
    <n v="63"/>
    <x v="1"/>
    <n v="11.7"/>
    <n v="121"/>
    <n v="74"/>
    <n v="226"/>
    <n v="91"/>
    <n v="80"/>
    <n v="2"/>
    <x v="2"/>
    <x v="2"/>
    <s v="High"/>
    <n v="9.5"/>
    <n v="21343.17"/>
    <x v="0"/>
    <x v="0"/>
    <x v="1"/>
    <s v="High BP"/>
    <s v="High Cost"/>
  </r>
  <r>
    <n v="91"/>
    <x v="0"/>
    <n v="21.8"/>
    <n v="147"/>
    <n v="82"/>
    <n v="249.8"/>
    <n v="101"/>
    <n v="68"/>
    <n v="1"/>
    <x v="1"/>
    <x v="2"/>
    <s v="High"/>
    <n v="8.1"/>
    <n v="16513.740000000002"/>
    <x v="0"/>
    <x v="2"/>
    <x v="3"/>
    <s v="High BP"/>
    <s v="High Cost"/>
  </r>
  <r>
    <n v="70"/>
    <x v="1"/>
    <n v="11.7"/>
    <n v="129"/>
    <n v="74"/>
    <n v="222.7"/>
    <n v="102"/>
    <n v="83"/>
    <n v="3"/>
    <x v="2"/>
    <x v="2"/>
    <s v="Medium"/>
    <n v="7.7"/>
    <n v="16555.32"/>
    <x v="0"/>
    <x v="0"/>
    <x v="1"/>
    <s v="High BP"/>
    <s v="High Cost"/>
  </r>
  <r>
    <n v="60"/>
    <x v="0"/>
    <n v="27.4"/>
    <n v="123"/>
    <n v="80"/>
    <n v="229.5"/>
    <n v="97.4"/>
    <n v="82"/>
    <n v="2"/>
    <x v="1"/>
    <x v="0"/>
    <s v="Medium"/>
    <n v="6.8"/>
    <n v="12757.05"/>
    <x v="0"/>
    <x v="0"/>
    <x v="2"/>
    <s v="High BP"/>
    <s v="Normal Cost"/>
  </r>
  <r>
    <n v="54"/>
    <x v="1"/>
    <n v="11.7"/>
    <n v="119"/>
    <n v="68"/>
    <n v="204"/>
    <n v="180.6"/>
    <n v="67"/>
    <n v="4"/>
    <x v="0"/>
    <x v="3"/>
    <s v="High"/>
    <n v="8.8000000000000007"/>
    <n v="18101.45"/>
    <x v="1"/>
    <x v="1"/>
    <x v="1"/>
    <s v="Normal BP"/>
    <s v="High Cost"/>
  </r>
  <r>
    <n v="82"/>
    <x v="1"/>
    <n v="11.8"/>
    <n v="121"/>
    <n v="73"/>
    <n v="244.5"/>
    <n v="129.69999999999999"/>
    <n v="80"/>
    <n v="1"/>
    <x v="0"/>
    <x v="2"/>
    <s v="Medium"/>
    <n v="4"/>
    <n v="8241.65"/>
    <x v="0"/>
    <x v="2"/>
    <x v="1"/>
    <s v="High BP"/>
    <s v="Normal Cost"/>
  </r>
  <r>
    <n v="54"/>
    <x v="0"/>
    <n v="26.3"/>
    <n v="108"/>
    <n v="63"/>
    <n v="247.8"/>
    <n v="133.5"/>
    <n v="70"/>
    <n v="3"/>
    <x v="0"/>
    <x v="2"/>
    <s v="High"/>
    <n v="5.8"/>
    <n v="13317.66"/>
    <x v="0"/>
    <x v="0"/>
    <x v="2"/>
    <s v="Normal BP"/>
    <s v="Normal Cost"/>
  </r>
  <r>
    <n v="67"/>
    <x v="0"/>
    <n v="26.9"/>
    <n v="134"/>
    <n v="75"/>
    <n v="229.4"/>
    <n v="125.4"/>
    <n v="71"/>
    <n v="1"/>
    <x v="1"/>
    <x v="0"/>
    <s v="High"/>
    <n v="3.1"/>
    <n v="6835.5"/>
    <x v="0"/>
    <x v="1"/>
    <x v="2"/>
    <s v="High BP"/>
    <s v="Normal Cost"/>
  </r>
  <r>
    <n v="66"/>
    <x v="1"/>
    <n v="11.9"/>
    <n v="120"/>
    <n v="78"/>
    <n v="200.2"/>
    <n v="107.3"/>
    <n v="71"/>
    <n v="0"/>
    <x v="0"/>
    <x v="1"/>
    <s v="High"/>
    <n v="3.8"/>
    <n v="7447.6"/>
    <x v="0"/>
    <x v="0"/>
    <x v="1"/>
    <s v="High BP"/>
    <s v="Normal Cost"/>
  </r>
  <r>
    <n v="95"/>
    <x v="1"/>
    <n v="12"/>
    <n v="135"/>
    <n v="76"/>
    <n v="244"/>
    <n v="125.2"/>
    <n v="87"/>
    <n v="1"/>
    <x v="2"/>
    <x v="1"/>
    <s v="Low"/>
    <n v="10.6"/>
    <n v="19501.259999999998"/>
    <x v="1"/>
    <x v="2"/>
    <x v="1"/>
    <s v="High BP"/>
    <s v="High Cost"/>
  </r>
  <r>
    <n v="73"/>
    <x v="1"/>
    <n v="12"/>
    <n v="130"/>
    <n v="78"/>
    <n v="282.60000000000002"/>
    <n v="137.19999999999999"/>
    <n v="53"/>
    <n v="1"/>
    <x v="0"/>
    <x v="1"/>
    <s v="Medium"/>
    <n v="4.2"/>
    <n v="7217.85"/>
    <x v="0"/>
    <x v="0"/>
    <x v="1"/>
    <s v="High BP"/>
    <s v="Normal Cost"/>
  </r>
  <r>
    <n v="95"/>
    <x v="1"/>
    <n v="12"/>
    <n v="157"/>
    <n v="97"/>
    <n v="290.8"/>
    <n v="114.3"/>
    <n v="87"/>
    <n v="1"/>
    <x v="1"/>
    <x v="3"/>
    <s v="Medium"/>
    <n v="5.6"/>
    <n v="12794.98"/>
    <x v="0"/>
    <x v="2"/>
    <x v="1"/>
    <s v="High BP"/>
    <s v="Normal Cost"/>
  </r>
  <r>
    <n v="83"/>
    <x v="0"/>
    <n v="35.200000000000003"/>
    <n v="137"/>
    <n v="81"/>
    <n v="237"/>
    <n v="108.3"/>
    <n v="79"/>
    <n v="2"/>
    <x v="1"/>
    <x v="0"/>
    <s v="High"/>
    <n v="2.8"/>
    <n v="6382.93"/>
    <x v="0"/>
    <x v="2"/>
    <x v="0"/>
    <s v="High BP"/>
    <s v="Normal Cost"/>
  </r>
  <r>
    <n v="88"/>
    <x v="0"/>
    <n v="22.4"/>
    <n v="158"/>
    <n v="96"/>
    <n v="252.8"/>
    <n v="186.5"/>
    <n v="93"/>
    <n v="0"/>
    <x v="2"/>
    <x v="1"/>
    <s v="Medium"/>
    <n v="6.2"/>
    <n v="13077.19"/>
    <x v="0"/>
    <x v="0"/>
    <x v="3"/>
    <s v="High BP"/>
    <s v="Normal Cost"/>
  </r>
  <r>
    <n v="75"/>
    <x v="0"/>
    <n v="30"/>
    <n v="142"/>
    <n v="89"/>
    <n v="267.39999999999998"/>
    <n v="126.9"/>
    <n v="70"/>
    <n v="1"/>
    <x v="0"/>
    <x v="0"/>
    <s v="High"/>
    <n v="6.6"/>
    <n v="10605.64"/>
    <x v="0"/>
    <x v="2"/>
    <x v="0"/>
    <s v="High BP"/>
    <s v="Normal Cost"/>
  </r>
  <r>
    <n v="61"/>
    <x v="1"/>
    <n v="12.1"/>
    <n v="148"/>
    <n v="91"/>
    <n v="237.8"/>
    <n v="144"/>
    <n v="63"/>
    <n v="0"/>
    <x v="1"/>
    <x v="1"/>
    <s v="High"/>
    <n v="2.7"/>
    <n v="5916.56"/>
    <x v="0"/>
    <x v="0"/>
    <x v="1"/>
    <s v="High BP"/>
    <s v="Normal Cost"/>
  </r>
  <r>
    <n v="62"/>
    <x v="1"/>
    <n v="12.3"/>
    <n v="140"/>
    <n v="89"/>
    <n v="226.7"/>
    <n v="128"/>
    <n v="97"/>
    <n v="0"/>
    <x v="0"/>
    <x v="1"/>
    <s v="Medium"/>
    <n v="4.3"/>
    <n v="9360.82"/>
    <x v="0"/>
    <x v="0"/>
    <x v="1"/>
    <s v="High BP"/>
    <s v="Normal Cost"/>
  </r>
  <r>
    <n v="72"/>
    <x v="0"/>
    <n v="41.8"/>
    <n v="137"/>
    <n v="90"/>
    <n v="278.5"/>
    <n v="153.69999999999999"/>
    <n v="79"/>
    <n v="2"/>
    <x v="1"/>
    <x v="2"/>
    <s v="Medium"/>
    <n v="5.7"/>
    <n v="12942.07"/>
    <x v="1"/>
    <x v="2"/>
    <x v="0"/>
    <s v="High BP"/>
    <s v="Normal Cost"/>
  </r>
  <r>
    <n v="87"/>
    <x v="0"/>
    <n v="24.1"/>
    <n v="151"/>
    <n v="92"/>
    <n v="176.4"/>
    <n v="136.30000000000001"/>
    <n v="97"/>
    <n v="0"/>
    <x v="1"/>
    <x v="1"/>
    <s v="Medium"/>
    <n v="2.5"/>
    <n v="6545.27"/>
    <x v="0"/>
    <x v="0"/>
    <x v="3"/>
    <s v="High BP"/>
    <s v="Normal Cost"/>
  </r>
  <r>
    <n v="45"/>
    <x v="0"/>
    <n v="36"/>
    <n v="128"/>
    <n v="76"/>
    <n v="223.5"/>
    <n v="134.5"/>
    <n v="79"/>
    <n v="1"/>
    <x v="2"/>
    <x v="2"/>
    <s v="Medium"/>
    <n v="14.8"/>
    <n v="25979.759999999998"/>
    <x v="0"/>
    <x v="0"/>
    <x v="0"/>
    <s v="High BP"/>
    <s v="High Cost"/>
  </r>
  <r>
    <n v="55"/>
    <x v="0"/>
    <n v="34.200000000000003"/>
    <n v="137"/>
    <n v="73"/>
    <n v="223.9"/>
    <n v="102.2"/>
    <n v="56"/>
    <n v="0"/>
    <x v="1"/>
    <x v="0"/>
    <s v="High"/>
    <n v="11"/>
    <n v="21547.35"/>
    <x v="0"/>
    <x v="0"/>
    <x v="0"/>
    <s v="High BP"/>
    <s v="High Cost"/>
  </r>
  <r>
    <n v="56"/>
    <x v="1"/>
    <n v="12.6"/>
    <n v="126"/>
    <n v="75"/>
    <n v="211.3"/>
    <n v="116.4"/>
    <n v="87"/>
    <n v="1"/>
    <x v="2"/>
    <x v="0"/>
    <s v="High"/>
    <n v="8.6"/>
    <n v="16196.46"/>
    <x v="0"/>
    <x v="1"/>
    <x v="1"/>
    <s v="High BP"/>
    <s v="High Cost"/>
  </r>
  <r>
    <n v="79"/>
    <x v="1"/>
    <n v="12.7"/>
    <n v="102"/>
    <n v="60"/>
    <n v="243.5"/>
    <n v="136.1"/>
    <n v="67"/>
    <n v="0"/>
    <x v="1"/>
    <x v="2"/>
    <s v="Low"/>
    <n v="4"/>
    <n v="9299.51"/>
    <x v="0"/>
    <x v="2"/>
    <x v="1"/>
    <s v="Normal BP"/>
    <s v="Normal Cost"/>
  </r>
  <r>
    <n v="70"/>
    <x v="1"/>
    <n v="12.7"/>
    <n v="133"/>
    <n v="72"/>
    <n v="227.9"/>
    <n v="102.4"/>
    <n v="82"/>
    <n v="1"/>
    <x v="0"/>
    <x v="2"/>
    <s v="Medium"/>
    <n v="4.4000000000000004"/>
    <n v="10981.55"/>
    <x v="0"/>
    <x v="0"/>
    <x v="1"/>
    <s v="High BP"/>
    <s v="Normal Cost"/>
  </r>
  <r>
    <n v="48"/>
    <x v="0"/>
    <n v="27.2"/>
    <n v="125"/>
    <n v="71"/>
    <n v="225.5"/>
    <n v="157.80000000000001"/>
    <n v="82"/>
    <n v="3"/>
    <x v="2"/>
    <x v="0"/>
    <s v="High"/>
    <n v="9.1999999999999993"/>
    <n v="18582.939999999999"/>
    <x v="0"/>
    <x v="1"/>
    <x v="2"/>
    <s v="High BP"/>
    <s v="High Cost"/>
  </r>
  <r>
    <n v="73"/>
    <x v="0"/>
    <n v="27.1"/>
    <n v="123"/>
    <n v="74"/>
    <n v="233"/>
    <n v="154.9"/>
    <n v="68"/>
    <n v="0"/>
    <x v="2"/>
    <x v="1"/>
    <s v="Medium"/>
    <n v="7.4"/>
    <n v="16492.62"/>
    <x v="0"/>
    <x v="2"/>
    <x v="2"/>
    <s v="High BP"/>
    <s v="High Cost"/>
  </r>
  <r>
    <n v="64"/>
    <x v="1"/>
    <n v="12.8"/>
    <n v="153"/>
    <n v="84"/>
    <n v="268.5"/>
    <n v="96.2"/>
    <n v="75"/>
    <n v="1"/>
    <x v="1"/>
    <x v="3"/>
    <s v="High"/>
    <n v="13.8"/>
    <n v="23754.54"/>
    <x v="0"/>
    <x v="0"/>
    <x v="1"/>
    <s v="High BP"/>
    <s v="High Cost"/>
  </r>
  <r>
    <n v="51"/>
    <x v="1"/>
    <n v="13.2"/>
    <n v="111"/>
    <n v="70"/>
    <n v="200.6"/>
    <n v="142.1"/>
    <n v="90"/>
    <n v="3"/>
    <x v="1"/>
    <x v="2"/>
    <s v="Medium"/>
    <n v="7.6"/>
    <n v="15193.92"/>
    <x v="0"/>
    <x v="1"/>
    <x v="1"/>
    <s v="Normal BP"/>
    <s v="High Cost"/>
  </r>
  <r>
    <n v="46"/>
    <x v="1"/>
    <n v="13.3"/>
    <n v="123"/>
    <n v="76"/>
    <n v="262.60000000000002"/>
    <n v="159"/>
    <n v="73"/>
    <n v="2"/>
    <x v="2"/>
    <x v="1"/>
    <s v="Low"/>
    <n v="9.5"/>
    <n v="17069.310000000001"/>
    <x v="1"/>
    <x v="1"/>
    <x v="1"/>
    <s v="High BP"/>
    <s v="High Cost"/>
  </r>
  <r>
    <n v="56"/>
    <x v="1"/>
    <n v="13.4"/>
    <n v="120"/>
    <n v="69"/>
    <n v="244.7"/>
    <n v="165"/>
    <n v="75"/>
    <n v="4"/>
    <x v="2"/>
    <x v="1"/>
    <s v="High"/>
    <n v="9.1999999999999993"/>
    <n v="17188.32"/>
    <x v="0"/>
    <x v="1"/>
    <x v="1"/>
    <s v="High BP"/>
    <s v="High Cost"/>
  </r>
  <r>
    <n v="54"/>
    <x v="1"/>
    <n v="13.4"/>
    <n v="125"/>
    <n v="68"/>
    <n v="208.9"/>
    <n v="119.2"/>
    <n v="70"/>
    <n v="0"/>
    <x v="1"/>
    <x v="1"/>
    <s v="Medium"/>
    <n v="2.2000000000000002"/>
    <n v="5150.95"/>
    <x v="0"/>
    <x v="1"/>
    <x v="1"/>
    <s v="High BP"/>
    <s v="Normal Cost"/>
  </r>
  <r>
    <n v="67"/>
    <x v="1"/>
    <n v="13.5"/>
    <n v="138"/>
    <n v="78"/>
    <n v="230.5"/>
    <n v="135.19999999999999"/>
    <n v="91"/>
    <n v="5"/>
    <x v="2"/>
    <x v="1"/>
    <s v="Low"/>
    <n v="6.2"/>
    <n v="13409.3"/>
    <x v="0"/>
    <x v="0"/>
    <x v="1"/>
    <s v="High BP"/>
    <s v="Normal Cost"/>
  </r>
  <r>
    <n v="49"/>
    <x v="0"/>
    <n v="19.2"/>
    <n v="126"/>
    <n v="84"/>
    <n v="173.3"/>
    <n v="149"/>
    <n v="72"/>
    <n v="2"/>
    <x v="0"/>
    <x v="0"/>
    <s v="High"/>
    <n v="2.9"/>
    <n v="5659.64"/>
    <x v="0"/>
    <x v="1"/>
    <x v="3"/>
    <s v="High BP"/>
    <s v="Normal Cost"/>
  </r>
  <r>
    <n v="54"/>
    <x v="0"/>
    <n v="39.700000000000003"/>
    <n v="135"/>
    <n v="81"/>
    <n v="271.3"/>
    <n v="123.8"/>
    <n v="68"/>
    <n v="0"/>
    <x v="2"/>
    <x v="3"/>
    <s v="Low"/>
    <n v="7.9"/>
    <n v="19054.41"/>
    <x v="0"/>
    <x v="1"/>
    <x v="0"/>
    <s v="High BP"/>
    <s v="High Cost"/>
  </r>
  <r>
    <n v="49"/>
    <x v="0"/>
    <n v="33.200000000000003"/>
    <n v="135"/>
    <n v="86"/>
    <n v="214.3"/>
    <n v="108.4"/>
    <n v="79"/>
    <n v="0"/>
    <x v="2"/>
    <x v="2"/>
    <s v="Medium"/>
    <n v="7.7"/>
    <n v="17376.22"/>
    <x v="0"/>
    <x v="0"/>
    <x v="0"/>
    <s v="High BP"/>
    <s v="High Cost"/>
  </r>
  <r>
    <n v="69"/>
    <x v="0"/>
    <n v="30.7"/>
    <n v="142"/>
    <n v="79"/>
    <n v="250.9"/>
    <n v="118.9"/>
    <n v="97"/>
    <n v="3"/>
    <x v="0"/>
    <x v="3"/>
    <s v="High"/>
    <n v="6.9"/>
    <n v="12979.74"/>
    <x v="0"/>
    <x v="1"/>
    <x v="0"/>
    <s v="High BP"/>
    <s v="Normal Cost"/>
  </r>
  <r>
    <n v="51"/>
    <x v="1"/>
    <n v="13.6"/>
    <n v="132"/>
    <n v="77"/>
    <n v="232"/>
    <n v="129.5"/>
    <n v="92"/>
    <n v="2"/>
    <x v="2"/>
    <x v="2"/>
    <s v="High"/>
    <n v="8.8000000000000007"/>
    <n v="17797.72"/>
    <x v="0"/>
    <x v="1"/>
    <x v="1"/>
    <s v="High BP"/>
    <s v="High Cost"/>
  </r>
  <r>
    <n v="75"/>
    <x v="0"/>
    <n v="29"/>
    <n v="126"/>
    <n v="72"/>
    <n v="222.7"/>
    <n v="134.9"/>
    <n v="99"/>
    <n v="0"/>
    <x v="0"/>
    <x v="2"/>
    <s v="High"/>
    <n v="3.3"/>
    <n v="9620.34"/>
    <x v="0"/>
    <x v="1"/>
    <x v="2"/>
    <s v="High BP"/>
    <s v="Normal Cost"/>
  </r>
  <r>
    <n v="81"/>
    <x v="1"/>
    <n v="14"/>
    <n v="132"/>
    <n v="72"/>
    <n v="256.10000000000002"/>
    <n v="129.4"/>
    <n v="67"/>
    <n v="1"/>
    <x v="2"/>
    <x v="1"/>
    <s v="Low"/>
    <n v="6.8"/>
    <n v="11453.81"/>
    <x v="0"/>
    <x v="2"/>
    <x v="1"/>
    <s v="High BP"/>
    <s v="Normal Cost"/>
  </r>
  <r>
    <n v="75"/>
    <x v="1"/>
    <n v="18"/>
    <n v="122"/>
    <n v="70"/>
    <n v="211.8"/>
    <n v="97.2"/>
    <n v="94"/>
    <n v="0"/>
    <x v="0"/>
    <x v="0"/>
    <s v="High"/>
    <n v="3"/>
    <n v="6808.63"/>
    <x v="0"/>
    <x v="2"/>
    <x v="1"/>
    <s v="High BP"/>
    <s v="Normal Cost"/>
  </r>
  <r>
    <n v="67"/>
    <x v="0"/>
    <n v="22.6"/>
    <n v="126"/>
    <n v="76"/>
    <n v="277.3"/>
    <n v="83"/>
    <n v="74"/>
    <n v="0"/>
    <x v="2"/>
    <x v="2"/>
    <s v="High"/>
    <n v="7.3"/>
    <n v="16841.29"/>
    <x v="0"/>
    <x v="2"/>
    <x v="3"/>
    <s v="High BP"/>
    <s v="High Cost"/>
  </r>
  <r>
    <n v="64"/>
    <x v="0"/>
    <n v="28.6"/>
    <n v="119"/>
    <n v="73"/>
    <n v="222.6"/>
    <n v="149.1"/>
    <n v="79"/>
    <n v="2"/>
    <x v="2"/>
    <x v="3"/>
    <s v="High"/>
    <n v="13.4"/>
    <n v="27666.67"/>
    <x v="0"/>
    <x v="2"/>
    <x v="2"/>
    <s v="Normal BP"/>
    <s v="High Cost"/>
  </r>
  <r>
    <n v="88"/>
    <x v="1"/>
    <n v="18"/>
    <n v="123"/>
    <n v="76"/>
    <n v="227.3"/>
    <n v="109.6"/>
    <n v="92"/>
    <n v="2"/>
    <x v="2"/>
    <x v="2"/>
    <s v="Low"/>
    <n v="10.7"/>
    <n v="19308.63"/>
    <x v="0"/>
    <x v="2"/>
    <x v="1"/>
    <s v="High BP"/>
    <s v="High Cost"/>
  </r>
  <r>
    <n v="67"/>
    <x v="0"/>
    <n v="22"/>
    <n v="116"/>
    <n v="66"/>
    <n v="234.4"/>
    <n v="137.6"/>
    <n v="80"/>
    <n v="1"/>
    <x v="2"/>
    <x v="1"/>
    <s v="Medium"/>
    <n v="7.1"/>
    <n v="13526.34"/>
    <x v="0"/>
    <x v="0"/>
    <x v="3"/>
    <s v="Normal BP"/>
    <s v="Normal Cost"/>
  </r>
  <r>
    <n v="68"/>
    <x v="0"/>
    <n v="31.3"/>
    <n v="114"/>
    <n v="68"/>
    <n v="242.1"/>
    <n v="91.3"/>
    <n v="74"/>
    <n v="0"/>
    <x v="2"/>
    <x v="0"/>
    <s v="High"/>
    <n v="8.1"/>
    <n v="15017.81"/>
    <x v="0"/>
    <x v="0"/>
    <x v="0"/>
    <s v="Normal BP"/>
    <s v="High Cost"/>
  </r>
  <r>
    <n v="67"/>
    <x v="0"/>
    <n v="28.2"/>
    <n v="123"/>
    <n v="74"/>
    <n v="217.4"/>
    <n v="107.9"/>
    <n v="80"/>
    <n v="1"/>
    <x v="2"/>
    <x v="3"/>
    <s v="High"/>
    <n v="8.6"/>
    <n v="17225.43"/>
    <x v="0"/>
    <x v="2"/>
    <x v="2"/>
    <s v="High BP"/>
    <s v="High Cost"/>
  </r>
  <r>
    <n v="71"/>
    <x v="0"/>
    <n v="31.1"/>
    <n v="134"/>
    <n v="85"/>
    <n v="250.1"/>
    <n v="138.1"/>
    <n v="75"/>
    <n v="2"/>
    <x v="2"/>
    <x v="1"/>
    <s v="High"/>
    <n v="10.7"/>
    <n v="11728.73"/>
    <x v="0"/>
    <x v="0"/>
    <x v="0"/>
    <s v="High BP"/>
    <s v="Normal Cost"/>
  </r>
  <r>
    <n v="60"/>
    <x v="1"/>
    <n v="18"/>
    <n v="132"/>
    <n v="93"/>
    <n v="174.5"/>
    <n v="89.4"/>
    <n v="70"/>
    <n v="3"/>
    <x v="0"/>
    <x v="2"/>
    <s v="High"/>
    <n v="6.3"/>
    <n v="11959.69"/>
    <x v="0"/>
    <x v="0"/>
    <x v="1"/>
    <s v="High BP"/>
    <s v="Normal Cost"/>
  </r>
  <r>
    <n v="87"/>
    <x v="1"/>
    <n v="18"/>
    <n v="129"/>
    <n v="84"/>
    <n v="188.7"/>
    <n v="106.7"/>
    <n v="82"/>
    <n v="1"/>
    <x v="0"/>
    <x v="0"/>
    <s v="Medium"/>
    <n v="3.3"/>
    <n v="7311.15"/>
    <x v="0"/>
    <x v="2"/>
    <x v="1"/>
    <s v="High BP"/>
    <s v="Normal Cost"/>
  </r>
  <r>
    <n v="56"/>
    <x v="1"/>
    <n v="18"/>
    <n v="103"/>
    <n v="69"/>
    <n v="177.3"/>
    <n v="98.3"/>
    <n v="88"/>
    <n v="2"/>
    <x v="2"/>
    <x v="3"/>
    <s v="Low"/>
    <n v="5.9"/>
    <n v="14063.7"/>
    <x v="0"/>
    <x v="1"/>
    <x v="1"/>
    <s v="Normal BP"/>
    <s v="Normal Cost"/>
  </r>
  <r>
    <n v="47"/>
    <x v="1"/>
    <n v="18"/>
    <n v="110"/>
    <n v="67"/>
    <n v="183"/>
    <n v="192.7"/>
    <n v="71"/>
    <n v="0"/>
    <x v="2"/>
    <x v="1"/>
    <s v="Low"/>
    <n v="10"/>
    <n v="23025.18"/>
    <x v="1"/>
    <x v="1"/>
    <x v="1"/>
    <s v="Normal BP"/>
    <s v="High Cost"/>
  </r>
  <r>
    <n v="68"/>
    <x v="1"/>
    <n v="18"/>
    <n v="131"/>
    <n v="69"/>
    <n v="208.7"/>
    <n v="124.2"/>
    <n v="82"/>
    <n v="0"/>
    <x v="2"/>
    <x v="1"/>
    <s v="Medium"/>
    <n v="7.4"/>
    <n v="15426.92"/>
    <x v="0"/>
    <x v="0"/>
    <x v="1"/>
    <s v="High BP"/>
    <s v="High Cost"/>
  </r>
  <r>
    <n v="79"/>
    <x v="0"/>
    <n v="24.5"/>
    <n v="137"/>
    <n v="83"/>
    <n v="218.1"/>
    <n v="92.3"/>
    <n v="60"/>
    <n v="1"/>
    <x v="1"/>
    <x v="0"/>
    <s v="High"/>
    <n v="12.7"/>
    <n v="21168.23"/>
    <x v="0"/>
    <x v="1"/>
    <x v="3"/>
    <s v="High BP"/>
    <s v="High Cost"/>
  </r>
  <r>
    <n v="55"/>
    <x v="1"/>
    <n v="18"/>
    <n v="120"/>
    <n v="75"/>
    <n v="188.8"/>
    <n v="109"/>
    <n v="82"/>
    <n v="1"/>
    <x v="0"/>
    <x v="0"/>
    <s v="High"/>
    <n v="1.5"/>
    <n v="4571.7299999999996"/>
    <x v="0"/>
    <x v="1"/>
    <x v="1"/>
    <s v="High BP"/>
    <s v="Normal Cost"/>
  </r>
  <r>
    <n v="82"/>
    <x v="1"/>
    <n v="18"/>
    <n v="130"/>
    <n v="79"/>
    <n v="199"/>
    <n v="166.8"/>
    <n v="69"/>
    <n v="1"/>
    <x v="1"/>
    <x v="1"/>
    <s v="High"/>
    <n v="7.3"/>
    <n v="15853.97"/>
    <x v="0"/>
    <x v="2"/>
    <x v="1"/>
    <s v="High BP"/>
    <s v="High Cost"/>
  </r>
  <r>
    <n v="43"/>
    <x v="1"/>
    <n v="18"/>
    <n v="106"/>
    <n v="66"/>
    <n v="179.4"/>
    <n v="83.2"/>
    <n v="85"/>
    <n v="3"/>
    <x v="2"/>
    <x v="2"/>
    <s v="High"/>
    <n v="11.2"/>
    <n v="21580.95"/>
    <x v="0"/>
    <x v="3"/>
    <x v="1"/>
    <s v="Normal BP"/>
    <s v="High Cost"/>
  </r>
  <r>
    <n v="54"/>
    <x v="1"/>
    <n v="18"/>
    <n v="121"/>
    <n v="77"/>
    <n v="189.4"/>
    <n v="114.2"/>
    <n v="81"/>
    <n v="1"/>
    <x v="1"/>
    <x v="0"/>
    <s v="Low"/>
    <n v="4.5999999999999996"/>
    <n v="10347.219999999999"/>
    <x v="1"/>
    <x v="1"/>
    <x v="1"/>
    <s v="High BP"/>
    <s v="Normal Cost"/>
  </r>
  <r>
    <n v="38"/>
    <x v="0"/>
    <n v="31.7"/>
    <n v="139"/>
    <n v="90"/>
    <n v="221.8"/>
    <n v="89.2"/>
    <n v="83"/>
    <n v="1"/>
    <x v="0"/>
    <x v="3"/>
    <s v="Medium"/>
    <n v="3.8"/>
    <n v="11622.77"/>
    <x v="1"/>
    <x v="2"/>
    <x v="0"/>
    <s v="High BP"/>
    <s v="Normal Cost"/>
  </r>
  <r>
    <n v="61"/>
    <x v="0"/>
    <n v="27.1"/>
    <n v="138"/>
    <n v="76"/>
    <n v="260.89999999999998"/>
    <n v="172.8"/>
    <n v="67"/>
    <n v="0"/>
    <x v="0"/>
    <x v="0"/>
    <s v="High"/>
    <n v="3.9"/>
    <n v="7872.7"/>
    <x v="0"/>
    <x v="3"/>
    <x v="2"/>
    <s v="High BP"/>
    <s v="Normal Cost"/>
  </r>
  <r>
    <n v="46"/>
    <x v="0"/>
    <n v="45"/>
    <n v="120"/>
    <n v="72"/>
    <n v="267.2"/>
    <n v="144.6"/>
    <n v="94"/>
    <n v="1"/>
    <x v="2"/>
    <x v="1"/>
    <s v="Low"/>
    <n v="4.4000000000000004"/>
    <n v="9368.25"/>
    <x v="0"/>
    <x v="1"/>
    <x v="0"/>
    <s v="High BP"/>
    <s v="Normal Cost"/>
  </r>
  <r>
    <n v="76"/>
    <x v="0"/>
    <n v="45"/>
    <n v="140"/>
    <n v="90"/>
    <n v="235.3"/>
    <n v="128"/>
    <n v="83"/>
    <n v="1"/>
    <x v="0"/>
    <x v="2"/>
    <s v="Low"/>
    <n v="9.1999999999999993"/>
    <n v="18906.8"/>
    <x v="0"/>
    <x v="3"/>
    <x v="0"/>
    <s v="High BP"/>
    <s v="High Cost"/>
  </r>
  <r>
    <n v="84"/>
    <x v="1"/>
    <n v="18"/>
    <n v="119"/>
    <n v="78"/>
    <n v="209.7"/>
    <n v="79.900000000000006"/>
    <n v="61"/>
    <n v="0"/>
    <x v="0"/>
    <x v="3"/>
    <s v="High"/>
    <n v="5.9"/>
    <n v="14128.27"/>
    <x v="0"/>
    <x v="2"/>
    <x v="1"/>
    <s v="Normal BP"/>
    <s v="Normal Cost"/>
  </r>
  <r>
    <n v="95"/>
    <x v="1"/>
    <n v="18"/>
    <n v="129"/>
    <n v="85"/>
    <n v="194.8"/>
    <n v="85.3"/>
    <n v="71"/>
    <n v="3"/>
    <x v="1"/>
    <x v="0"/>
    <s v="Medium"/>
    <n v="6.8"/>
    <n v="12753.85"/>
    <x v="1"/>
    <x v="2"/>
    <x v="1"/>
    <s v="High BP"/>
    <s v="Normal Cost"/>
  </r>
  <r>
    <n v="77"/>
    <x v="0"/>
    <n v="36.1"/>
    <n v="133"/>
    <n v="83"/>
    <n v="215.8"/>
    <n v="105.7"/>
    <n v="73"/>
    <n v="1"/>
    <x v="1"/>
    <x v="2"/>
    <s v="Low"/>
    <n v="5.9"/>
    <n v="14473.26"/>
    <x v="1"/>
    <x v="2"/>
    <x v="0"/>
    <s v="High BP"/>
    <s v="Normal Cost"/>
  </r>
  <r>
    <n v="61"/>
    <x v="1"/>
    <n v="18"/>
    <n v="117"/>
    <n v="69"/>
    <n v="186.8"/>
    <n v="76.2"/>
    <n v="73"/>
    <n v="2"/>
    <x v="0"/>
    <x v="0"/>
    <s v="Medium"/>
    <n v="2.7"/>
    <n v="5579.55"/>
    <x v="0"/>
    <x v="0"/>
    <x v="1"/>
    <s v="Normal BP"/>
    <s v="Normal Cost"/>
  </r>
  <r>
    <n v="61"/>
    <x v="0"/>
    <n v="35.9"/>
    <n v="134"/>
    <n v="82"/>
    <n v="247.2"/>
    <n v="158.80000000000001"/>
    <n v="69"/>
    <n v="1"/>
    <x v="0"/>
    <x v="2"/>
    <s v="High"/>
    <n v="5.4"/>
    <n v="11451.62"/>
    <x v="0"/>
    <x v="2"/>
    <x v="0"/>
    <s v="High BP"/>
    <s v="Normal Cost"/>
  </r>
  <r>
    <n v="46"/>
    <x v="0"/>
    <n v="18"/>
    <n v="117"/>
    <n v="73"/>
    <n v="171.8"/>
    <n v="95.5"/>
    <n v="95"/>
    <n v="2"/>
    <x v="2"/>
    <x v="2"/>
    <s v="High"/>
    <n v="31.9"/>
    <n v="56062.06"/>
    <x v="0"/>
    <x v="2"/>
    <x v="1"/>
    <s v="Normal BP"/>
    <s v="High Cost"/>
  </r>
  <r>
    <n v="52"/>
    <x v="0"/>
    <n v="25.4"/>
    <n v="116"/>
    <n v="72"/>
    <n v="184.4"/>
    <n v="112.5"/>
    <n v="75"/>
    <n v="0"/>
    <x v="1"/>
    <x v="1"/>
    <s v="Low"/>
    <n v="9"/>
    <n v="16534.060000000001"/>
    <x v="0"/>
    <x v="0"/>
    <x v="2"/>
    <s v="Normal BP"/>
    <s v="High Cost"/>
  </r>
  <r>
    <n v="52"/>
    <x v="0"/>
    <n v="34.5"/>
    <n v="114"/>
    <n v="74"/>
    <n v="243.5"/>
    <n v="152"/>
    <n v="69"/>
    <n v="0"/>
    <x v="1"/>
    <x v="2"/>
    <s v="High"/>
    <n v="4.5"/>
    <n v="11388.58"/>
    <x v="0"/>
    <x v="0"/>
    <x v="0"/>
    <s v="Normal BP"/>
    <s v="Normal Cost"/>
  </r>
  <r>
    <n v="74"/>
    <x v="1"/>
    <n v="18"/>
    <n v="119"/>
    <n v="62"/>
    <n v="207.3"/>
    <n v="116.7"/>
    <n v="63"/>
    <n v="0"/>
    <x v="1"/>
    <x v="1"/>
    <s v="Low"/>
    <n v="3.6"/>
    <n v="7899.67"/>
    <x v="0"/>
    <x v="0"/>
    <x v="1"/>
    <s v="Normal BP"/>
    <s v="Normal Cost"/>
  </r>
  <r>
    <n v="40"/>
    <x v="0"/>
    <n v="20.2"/>
    <n v="115"/>
    <n v="71"/>
    <n v="173.8"/>
    <n v="107"/>
    <n v="84"/>
    <n v="0"/>
    <x v="2"/>
    <x v="2"/>
    <s v="High"/>
    <n v="11.7"/>
    <n v="26077.75"/>
    <x v="1"/>
    <x v="1"/>
    <x v="3"/>
    <s v="Normal BP"/>
    <s v="High Cost"/>
  </r>
  <r>
    <n v="34"/>
    <x v="1"/>
    <n v="18"/>
    <n v="124"/>
    <n v="74"/>
    <n v="185.7"/>
    <n v="110.1"/>
    <n v="141"/>
    <n v="1"/>
    <x v="2"/>
    <x v="2"/>
    <s v="Medium"/>
    <n v="12.6"/>
    <n v="22587.599999999999"/>
    <x v="0"/>
    <x v="3"/>
    <x v="1"/>
    <s v="High BP"/>
    <s v="High Cost"/>
  </r>
  <r>
    <n v="60"/>
    <x v="1"/>
    <n v="18"/>
    <n v="133"/>
    <n v="76"/>
    <n v="205.3"/>
    <n v="119.5"/>
    <n v="78"/>
    <n v="1"/>
    <x v="1"/>
    <x v="2"/>
    <s v="Medium"/>
    <n v="4.9000000000000004"/>
    <n v="10539.77"/>
    <x v="0"/>
    <x v="0"/>
    <x v="1"/>
    <s v="High BP"/>
    <s v="Normal Cost"/>
  </r>
  <r>
    <n v="81"/>
    <x v="0"/>
    <n v="28.2"/>
    <n v="137"/>
    <n v="79"/>
    <n v="214.6"/>
    <n v="115.6"/>
    <n v="77"/>
    <n v="0"/>
    <x v="1"/>
    <x v="1"/>
    <s v="Low"/>
    <n v="6.9"/>
    <n v="11907.59"/>
    <x v="0"/>
    <x v="3"/>
    <x v="2"/>
    <s v="High BP"/>
    <s v="Normal Cost"/>
  </r>
  <r>
    <n v="42"/>
    <x v="1"/>
    <n v="18"/>
    <n v="102"/>
    <n v="61"/>
    <n v="213.7"/>
    <n v="183.3"/>
    <n v="76"/>
    <n v="1"/>
    <x v="0"/>
    <x v="1"/>
    <s v="Medium"/>
    <n v="4.8"/>
    <n v="9743.82"/>
    <x v="0"/>
    <x v="3"/>
    <x v="1"/>
    <s v="Normal BP"/>
    <s v="Normal Cost"/>
  </r>
  <r>
    <n v="37"/>
    <x v="1"/>
    <n v="18"/>
    <n v="100"/>
    <n v="60"/>
    <n v="190.2"/>
    <n v="156.9"/>
    <n v="85"/>
    <n v="1"/>
    <x v="2"/>
    <x v="0"/>
    <s v="Medium"/>
    <n v="8"/>
    <n v="16557.11"/>
    <x v="0"/>
    <x v="3"/>
    <x v="1"/>
    <s v="Normal BP"/>
    <s v="High Cost"/>
  </r>
  <r>
    <n v="57"/>
    <x v="0"/>
    <n v="34.1"/>
    <n v="132"/>
    <n v="79"/>
    <n v="247.9"/>
    <n v="101"/>
    <n v="77"/>
    <n v="0"/>
    <x v="1"/>
    <x v="2"/>
    <s v="Low"/>
    <n v="6.7"/>
    <n v="16248.76"/>
    <x v="1"/>
    <x v="2"/>
    <x v="0"/>
    <s v="High BP"/>
    <s v="High Cost"/>
  </r>
  <r>
    <n v="74"/>
    <x v="1"/>
    <n v="18"/>
    <n v="129"/>
    <n v="73"/>
    <n v="202.7"/>
    <n v="92.3"/>
    <n v="88"/>
    <n v="0"/>
    <x v="1"/>
    <x v="2"/>
    <s v="Medium"/>
    <n v="4.9000000000000004"/>
    <n v="11094.68"/>
    <x v="0"/>
    <x v="0"/>
    <x v="1"/>
    <s v="High BP"/>
    <s v="Normal Cost"/>
  </r>
  <r>
    <n v="60"/>
    <x v="0"/>
    <n v="36.700000000000003"/>
    <n v="128"/>
    <n v="79"/>
    <n v="264"/>
    <n v="160.9"/>
    <n v="104"/>
    <n v="0"/>
    <x v="2"/>
    <x v="1"/>
    <s v="Medium"/>
    <n v="7.8"/>
    <n v="16348.07"/>
    <x v="0"/>
    <x v="3"/>
    <x v="0"/>
    <s v="High BP"/>
    <s v="High Cost"/>
  </r>
  <r>
    <n v="77"/>
    <x v="0"/>
    <n v="26.3"/>
    <n v="127"/>
    <n v="74"/>
    <n v="238.4"/>
    <n v="111.7"/>
    <n v="75"/>
    <n v="1"/>
    <x v="1"/>
    <x v="1"/>
    <s v="Medium"/>
    <n v="4.3"/>
    <n v="8327.4699999999993"/>
    <x v="0"/>
    <x v="1"/>
    <x v="2"/>
    <s v="High BP"/>
    <s v="Normal Cost"/>
  </r>
  <r>
    <n v="77"/>
    <x v="0"/>
    <n v="24.6"/>
    <n v="121"/>
    <n v="84"/>
    <n v="239.6"/>
    <n v="112.5"/>
    <n v="57"/>
    <n v="2"/>
    <x v="0"/>
    <x v="1"/>
    <s v="High"/>
    <n v="5.7"/>
    <n v="8838.17"/>
    <x v="0"/>
    <x v="0"/>
    <x v="3"/>
    <s v="High BP"/>
    <s v="Normal Cost"/>
  </r>
  <r>
    <n v="61"/>
    <x v="1"/>
    <n v="18"/>
    <n v="110"/>
    <n v="63"/>
    <n v="218.5"/>
    <n v="132.4"/>
    <n v="89"/>
    <n v="2"/>
    <x v="1"/>
    <x v="2"/>
    <s v="Low"/>
    <n v="7.9"/>
    <n v="16534.18"/>
    <x v="0"/>
    <x v="0"/>
    <x v="1"/>
    <s v="Normal BP"/>
    <s v="High Cost"/>
  </r>
  <r>
    <n v="64"/>
    <x v="1"/>
    <n v="18"/>
    <n v="106"/>
    <n v="60"/>
    <n v="197.4"/>
    <n v="109.8"/>
    <n v="82"/>
    <n v="4"/>
    <x v="1"/>
    <x v="0"/>
    <s v="High"/>
    <n v="3.4"/>
    <n v="7868.87"/>
    <x v="0"/>
    <x v="0"/>
    <x v="1"/>
    <s v="Normal BP"/>
    <s v="Normal Cost"/>
  </r>
  <r>
    <n v="49"/>
    <x v="0"/>
    <n v="24"/>
    <n v="113"/>
    <n v="69"/>
    <n v="236.5"/>
    <n v="120.5"/>
    <n v="85"/>
    <n v="0"/>
    <x v="0"/>
    <x v="0"/>
    <s v="Medium"/>
    <n v="4.2"/>
    <n v="7660.69"/>
    <x v="0"/>
    <x v="2"/>
    <x v="3"/>
    <s v="Normal BP"/>
    <s v="Normal Cost"/>
  </r>
  <r>
    <n v="63"/>
    <x v="0"/>
    <n v="23.3"/>
    <n v="130"/>
    <n v="67"/>
    <n v="233.5"/>
    <n v="84.6"/>
    <n v="92"/>
    <n v="2"/>
    <x v="2"/>
    <x v="3"/>
    <s v="High"/>
    <n v="6.4"/>
    <n v="15886.57"/>
    <x v="0"/>
    <x v="0"/>
    <x v="3"/>
    <s v="High BP"/>
    <s v="High Cost"/>
  </r>
  <r>
    <n v="52"/>
    <x v="1"/>
    <n v="18"/>
    <n v="118"/>
    <n v="73"/>
    <n v="193.3"/>
    <n v="110.1"/>
    <n v="67"/>
    <n v="1"/>
    <x v="0"/>
    <x v="2"/>
    <s v="Low"/>
    <n v="2.2999999999999998"/>
    <n v="6744"/>
    <x v="0"/>
    <x v="1"/>
    <x v="1"/>
    <s v="Normal BP"/>
    <s v="Normal Cost"/>
  </r>
  <r>
    <n v="87"/>
    <x v="0"/>
    <n v="26.6"/>
    <n v="135"/>
    <n v="74"/>
    <n v="225.4"/>
    <n v="85.3"/>
    <n v="69"/>
    <n v="0"/>
    <x v="2"/>
    <x v="2"/>
    <s v="High"/>
    <n v="9"/>
    <n v="19706.740000000002"/>
    <x v="0"/>
    <x v="1"/>
    <x v="2"/>
    <s v="High BP"/>
    <s v="High Cost"/>
  </r>
  <r>
    <n v="67"/>
    <x v="0"/>
    <n v="27.1"/>
    <n v="111"/>
    <n v="70"/>
    <n v="273.7"/>
    <n v="94.4"/>
    <n v="83"/>
    <n v="1"/>
    <x v="2"/>
    <x v="2"/>
    <s v="Low"/>
    <n v="9.4"/>
    <n v="19919.669999999998"/>
    <x v="1"/>
    <x v="0"/>
    <x v="2"/>
    <s v="Normal BP"/>
    <s v="High Cost"/>
  </r>
  <r>
    <n v="74"/>
    <x v="0"/>
    <n v="25.8"/>
    <n v="124"/>
    <n v="66"/>
    <n v="210.9"/>
    <n v="133.9"/>
    <n v="78"/>
    <n v="2"/>
    <x v="2"/>
    <x v="1"/>
    <s v="High"/>
    <n v="11.4"/>
    <n v="20763.29"/>
    <x v="0"/>
    <x v="1"/>
    <x v="2"/>
    <s v="High BP"/>
    <s v="High Cost"/>
  </r>
  <r>
    <n v="65"/>
    <x v="1"/>
    <n v="18"/>
    <n v="114"/>
    <n v="67"/>
    <n v="204.6"/>
    <n v="87.8"/>
    <n v="86"/>
    <n v="5"/>
    <x v="2"/>
    <x v="2"/>
    <s v="High"/>
    <n v="10.6"/>
    <n v="22145.02"/>
    <x v="0"/>
    <x v="0"/>
    <x v="1"/>
    <s v="Normal BP"/>
    <s v="High Cost"/>
  </r>
  <r>
    <n v="66"/>
    <x v="0"/>
    <n v="41.6"/>
    <n v="119"/>
    <n v="65"/>
    <n v="250"/>
    <n v="127.3"/>
    <n v="74"/>
    <n v="3"/>
    <x v="1"/>
    <x v="2"/>
    <s v="Medium"/>
    <n v="6.8"/>
    <n v="13176.43"/>
    <x v="0"/>
    <x v="0"/>
    <x v="0"/>
    <s v="Normal BP"/>
    <s v="Normal Cost"/>
  </r>
  <r>
    <n v="65"/>
    <x v="1"/>
    <n v="18"/>
    <n v="119"/>
    <n v="79"/>
    <n v="202"/>
    <n v="120.1"/>
    <n v="59"/>
    <n v="1"/>
    <x v="0"/>
    <x v="0"/>
    <s v="Medium"/>
    <n v="7.2"/>
    <n v="12816.83"/>
    <x v="0"/>
    <x v="0"/>
    <x v="1"/>
    <s v="Normal BP"/>
    <s v="Normal Cost"/>
  </r>
  <r>
    <n v="52"/>
    <x v="1"/>
    <n v="18"/>
    <n v="127"/>
    <n v="81"/>
    <n v="193.3"/>
    <n v="120.9"/>
    <n v="87"/>
    <n v="3"/>
    <x v="2"/>
    <x v="2"/>
    <s v="Medium"/>
    <n v="13.4"/>
    <n v="24088.11"/>
    <x v="0"/>
    <x v="1"/>
    <x v="1"/>
    <s v="High BP"/>
    <s v="High Cost"/>
  </r>
  <r>
    <n v="65"/>
    <x v="0"/>
    <n v="24.3"/>
    <n v="121"/>
    <n v="74"/>
    <n v="176.2"/>
    <n v="115.1"/>
    <n v="53"/>
    <n v="3"/>
    <x v="0"/>
    <x v="2"/>
    <s v="High"/>
    <n v="5.6"/>
    <n v="9028.61"/>
    <x v="0"/>
    <x v="0"/>
    <x v="3"/>
    <s v="High BP"/>
    <s v="Normal Cost"/>
  </r>
  <r>
    <n v="60"/>
    <x v="1"/>
    <n v="18"/>
    <n v="130"/>
    <n v="80"/>
    <n v="239.1"/>
    <n v="123.1"/>
    <n v="91"/>
    <n v="2"/>
    <x v="2"/>
    <x v="1"/>
    <s v="Low"/>
    <n v="11"/>
    <n v="20835.560000000001"/>
    <x v="0"/>
    <x v="0"/>
    <x v="1"/>
    <s v="High BP"/>
    <s v="High Cost"/>
  </r>
  <r>
    <n v="72"/>
    <x v="0"/>
    <n v="31"/>
    <n v="145"/>
    <n v="90"/>
    <n v="254"/>
    <n v="182.6"/>
    <n v="79"/>
    <n v="0"/>
    <x v="1"/>
    <x v="1"/>
    <s v="High"/>
    <n v="13.5"/>
    <n v="22869.48"/>
    <x v="0"/>
    <x v="1"/>
    <x v="0"/>
    <s v="High BP"/>
    <s v="High Cost"/>
  </r>
  <r>
    <n v="55"/>
    <x v="1"/>
    <n v="18"/>
    <n v="118"/>
    <n v="68"/>
    <n v="174.2"/>
    <n v="80.400000000000006"/>
    <n v="74"/>
    <n v="4"/>
    <x v="0"/>
    <x v="3"/>
    <s v="Medium"/>
    <n v="10.4"/>
    <n v="21966.68"/>
    <x v="0"/>
    <x v="1"/>
    <x v="1"/>
    <s v="Normal BP"/>
    <s v="High Cost"/>
  </r>
  <r>
    <n v="85"/>
    <x v="1"/>
    <n v="18"/>
    <n v="117"/>
    <n v="75"/>
    <n v="184.9"/>
    <n v="93.9"/>
    <n v="84"/>
    <n v="1"/>
    <x v="0"/>
    <x v="3"/>
    <s v="Medium"/>
    <n v="7.1"/>
    <n v="15804.52"/>
    <x v="0"/>
    <x v="2"/>
    <x v="1"/>
    <s v="Normal BP"/>
    <s v="High Cost"/>
  </r>
  <r>
    <n v="79"/>
    <x v="1"/>
    <n v="18"/>
    <n v="122"/>
    <n v="67"/>
    <n v="213.1"/>
    <n v="109.9"/>
    <n v="83"/>
    <n v="2"/>
    <x v="1"/>
    <x v="3"/>
    <s v="Low"/>
    <n v="12.1"/>
    <n v="23014.34"/>
    <x v="0"/>
    <x v="2"/>
    <x v="1"/>
    <s v="High BP"/>
    <s v="High Cost"/>
  </r>
  <r>
    <n v="39"/>
    <x v="0"/>
    <n v="19.899999999999999"/>
    <n v="126"/>
    <n v="64"/>
    <n v="196.7"/>
    <n v="85.5"/>
    <n v="72"/>
    <n v="1"/>
    <x v="0"/>
    <x v="0"/>
    <s v="Medium"/>
    <n v="1"/>
    <n v="3608.08"/>
    <x v="1"/>
    <x v="1"/>
    <x v="3"/>
    <s v="High BP"/>
    <s v="Normal Cost"/>
  </r>
  <r>
    <n v="62"/>
    <x v="1"/>
    <n v="18"/>
    <n v="114"/>
    <n v="70"/>
    <n v="216.4"/>
    <n v="134.80000000000001"/>
    <n v="56"/>
    <n v="1"/>
    <x v="1"/>
    <x v="1"/>
    <s v="High"/>
    <n v="2.6"/>
    <n v="6160"/>
    <x v="0"/>
    <x v="0"/>
    <x v="1"/>
    <s v="Normal BP"/>
    <s v="Normal Cost"/>
  </r>
  <r>
    <n v="95"/>
    <x v="0"/>
    <n v="25.4"/>
    <n v="133"/>
    <n v="94"/>
    <n v="228.7"/>
    <n v="153.5"/>
    <n v="76"/>
    <n v="1"/>
    <x v="1"/>
    <x v="0"/>
    <s v="Low"/>
    <n v="2.9"/>
    <n v="6559.61"/>
    <x v="0"/>
    <x v="2"/>
    <x v="2"/>
    <s v="High BP"/>
    <s v="Normal Cost"/>
  </r>
  <r>
    <n v="64"/>
    <x v="0"/>
    <n v="29.5"/>
    <n v="106"/>
    <n v="69"/>
    <n v="212.8"/>
    <n v="127.8"/>
    <n v="95"/>
    <n v="1"/>
    <x v="2"/>
    <x v="1"/>
    <s v="Low"/>
    <n v="7.1"/>
    <n v="14712.86"/>
    <x v="0"/>
    <x v="3"/>
    <x v="2"/>
    <s v="Normal BP"/>
    <s v="Normal Cost"/>
  </r>
  <r>
    <n v="68"/>
    <x v="0"/>
    <n v="20.7"/>
    <n v="137"/>
    <n v="80"/>
    <n v="197"/>
    <n v="87"/>
    <n v="70"/>
    <n v="1"/>
    <x v="1"/>
    <x v="0"/>
    <s v="Low"/>
    <n v="9.1"/>
    <n v="17963.259999999998"/>
    <x v="0"/>
    <x v="0"/>
    <x v="3"/>
    <s v="High BP"/>
    <s v="High Cost"/>
  </r>
  <r>
    <n v="50"/>
    <x v="1"/>
    <n v="18"/>
    <n v="121"/>
    <n v="76"/>
    <n v="194.7"/>
    <n v="103.8"/>
    <n v="61"/>
    <n v="1"/>
    <x v="2"/>
    <x v="3"/>
    <s v="High"/>
    <n v="12"/>
    <n v="26693.43"/>
    <x v="0"/>
    <x v="1"/>
    <x v="1"/>
    <s v="High BP"/>
    <s v="High Cost"/>
  </r>
  <r>
    <n v="90"/>
    <x v="1"/>
    <n v="18"/>
    <n v="122"/>
    <n v="79"/>
    <n v="211.5"/>
    <n v="121.5"/>
    <n v="97"/>
    <n v="0"/>
    <x v="2"/>
    <x v="1"/>
    <s v="High"/>
    <n v="7"/>
    <n v="14977.69"/>
    <x v="0"/>
    <x v="2"/>
    <x v="1"/>
    <s v="High BP"/>
    <s v="Normal Cost"/>
  </r>
  <r>
    <n v="70"/>
    <x v="0"/>
    <n v="26.2"/>
    <n v="110"/>
    <n v="71"/>
    <n v="220.3"/>
    <n v="109.9"/>
    <n v="73"/>
    <n v="1"/>
    <x v="2"/>
    <x v="2"/>
    <s v="Low"/>
    <n v="9.6999999999999993"/>
    <n v="18304.2"/>
    <x v="1"/>
    <x v="0"/>
    <x v="2"/>
    <s v="Normal BP"/>
    <s v="High Cost"/>
  </r>
  <r>
    <n v="79"/>
    <x v="1"/>
    <n v="18"/>
    <n v="121"/>
    <n v="74"/>
    <n v="202.3"/>
    <n v="154.9"/>
    <n v="85"/>
    <n v="2"/>
    <x v="2"/>
    <x v="1"/>
    <s v="Medium"/>
    <n v="6.9"/>
    <n v="13121.56"/>
    <x v="0"/>
    <x v="2"/>
    <x v="1"/>
    <s v="High BP"/>
    <s v="Normal Cost"/>
  </r>
  <r>
    <n v="63"/>
    <x v="0"/>
    <n v="28.4"/>
    <n v="129"/>
    <n v="83"/>
    <n v="203.9"/>
    <n v="114.8"/>
    <n v="101"/>
    <n v="2"/>
    <x v="2"/>
    <x v="2"/>
    <s v="High"/>
    <n v="7.3"/>
    <n v="14631"/>
    <x v="1"/>
    <x v="2"/>
    <x v="2"/>
    <s v="High BP"/>
    <s v="Normal Cost"/>
  </r>
  <r>
    <n v="77"/>
    <x v="1"/>
    <n v="18"/>
    <n v="142"/>
    <n v="83"/>
    <n v="224.7"/>
    <n v="133.80000000000001"/>
    <n v="67"/>
    <n v="0"/>
    <x v="0"/>
    <x v="1"/>
    <s v="Medium"/>
    <n v="3.2"/>
    <n v="6536.04"/>
    <x v="0"/>
    <x v="2"/>
    <x v="1"/>
    <s v="High BP"/>
    <s v="Normal Cost"/>
  </r>
  <r>
    <n v="63"/>
    <x v="0"/>
    <n v="33"/>
    <n v="133"/>
    <n v="83"/>
    <n v="226.2"/>
    <n v="137.1"/>
    <n v="83"/>
    <n v="1"/>
    <x v="2"/>
    <x v="2"/>
    <s v="High"/>
    <n v="7.4"/>
    <n v="15634.76"/>
    <x v="0"/>
    <x v="2"/>
    <x v="0"/>
    <s v="High BP"/>
    <s v="High Cost"/>
  </r>
  <r>
    <n v="75"/>
    <x v="1"/>
    <n v="18"/>
    <n v="128"/>
    <n v="80"/>
    <n v="238.9"/>
    <n v="118"/>
    <n v="72"/>
    <n v="0"/>
    <x v="1"/>
    <x v="1"/>
    <s v="High"/>
    <n v="5.3"/>
    <n v="10723.89"/>
    <x v="0"/>
    <x v="2"/>
    <x v="1"/>
    <s v="High BP"/>
    <s v="Normal Cost"/>
  </r>
  <r>
    <n v="67"/>
    <x v="0"/>
    <n v="27.7"/>
    <n v="111"/>
    <n v="72"/>
    <n v="220.4"/>
    <n v="80"/>
    <n v="63"/>
    <n v="0"/>
    <x v="1"/>
    <x v="2"/>
    <s v="Medium"/>
    <n v="12.8"/>
    <n v="21830.81"/>
    <x v="0"/>
    <x v="2"/>
    <x v="2"/>
    <s v="Normal BP"/>
    <s v="High Cost"/>
  </r>
  <r>
    <n v="47"/>
    <x v="1"/>
    <n v="18"/>
    <n v="122"/>
    <n v="65"/>
    <n v="180.4"/>
    <n v="138.30000000000001"/>
    <n v="84"/>
    <n v="1"/>
    <x v="1"/>
    <x v="1"/>
    <s v="Low"/>
    <n v="4.8"/>
    <n v="9170.7099999999991"/>
    <x v="1"/>
    <x v="1"/>
    <x v="1"/>
    <s v="High BP"/>
    <s v="Normal Cost"/>
  </r>
  <r>
    <n v="62"/>
    <x v="0"/>
    <n v="25.9"/>
    <n v="142"/>
    <n v="91"/>
    <n v="230.9"/>
    <n v="145.30000000000001"/>
    <n v="84"/>
    <n v="0"/>
    <x v="0"/>
    <x v="2"/>
    <s v="Medium"/>
    <n v="6.4"/>
    <n v="14706.6"/>
    <x v="0"/>
    <x v="2"/>
    <x v="2"/>
    <s v="High BP"/>
    <s v="Normal Cost"/>
  </r>
  <r>
    <n v="65"/>
    <x v="0"/>
    <n v="21.8"/>
    <n v="134"/>
    <n v="84"/>
    <n v="228.2"/>
    <n v="116.4"/>
    <n v="60"/>
    <n v="0"/>
    <x v="1"/>
    <x v="3"/>
    <s v="High"/>
    <n v="8.4"/>
    <n v="18490.88"/>
    <x v="0"/>
    <x v="0"/>
    <x v="3"/>
    <s v="High BP"/>
    <s v="High Cost"/>
  </r>
  <r>
    <n v="66"/>
    <x v="0"/>
    <n v="22.6"/>
    <n v="130"/>
    <n v="80"/>
    <n v="188.1"/>
    <n v="122.6"/>
    <n v="90"/>
    <n v="1"/>
    <x v="1"/>
    <x v="1"/>
    <s v="Medium"/>
    <n v="2.9"/>
    <n v="5838.47"/>
    <x v="0"/>
    <x v="1"/>
    <x v="3"/>
    <s v="High BP"/>
    <s v="Normal Cost"/>
  </r>
  <r>
    <n v="76"/>
    <x v="1"/>
    <n v="18"/>
    <n v="119"/>
    <n v="72"/>
    <n v="199.6"/>
    <n v="94.1"/>
    <n v="57"/>
    <n v="0"/>
    <x v="0"/>
    <x v="0"/>
    <s v="Medium"/>
    <n v="2.2999999999999998"/>
    <n v="5236.3599999999997"/>
    <x v="0"/>
    <x v="2"/>
    <x v="1"/>
    <s v="Normal BP"/>
    <s v="Normal Cost"/>
  </r>
  <r>
    <n v="60"/>
    <x v="1"/>
    <n v="18"/>
    <n v="113"/>
    <n v="78"/>
    <n v="184.3"/>
    <n v="112"/>
    <n v="69"/>
    <n v="0"/>
    <x v="0"/>
    <x v="3"/>
    <s v="Low"/>
    <n v="3.4"/>
    <n v="10483.93"/>
    <x v="0"/>
    <x v="0"/>
    <x v="1"/>
    <s v="Normal BP"/>
    <s v="Normal Cost"/>
  </r>
  <r>
    <n v="53"/>
    <x v="0"/>
    <n v="36.4"/>
    <n v="137"/>
    <n v="84"/>
    <n v="249.3"/>
    <n v="103"/>
    <n v="172"/>
    <n v="0"/>
    <x v="1"/>
    <x v="0"/>
    <s v="Medium"/>
    <n v="8.6999999999999993"/>
    <n v="15264.24"/>
    <x v="0"/>
    <x v="0"/>
    <x v="0"/>
    <s v="High BP"/>
    <s v="High Cost"/>
  </r>
  <r>
    <n v="79"/>
    <x v="1"/>
    <n v="18"/>
    <n v="109"/>
    <n v="62"/>
    <n v="203.3"/>
    <n v="92.9"/>
    <n v="79"/>
    <n v="0"/>
    <x v="0"/>
    <x v="3"/>
    <s v="Low"/>
    <n v="2.5"/>
    <n v="8243.32"/>
    <x v="1"/>
    <x v="2"/>
    <x v="1"/>
    <s v="Normal BP"/>
    <s v="Normal Cost"/>
  </r>
  <r>
    <n v="71"/>
    <x v="1"/>
    <n v="18"/>
    <n v="112"/>
    <n v="69"/>
    <n v="171.5"/>
    <n v="85.5"/>
    <n v="98"/>
    <n v="1"/>
    <x v="2"/>
    <x v="3"/>
    <s v="High"/>
    <n v="7.4"/>
    <n v="14725.29"/>
    <x v="0"/>
    <x v="0"/>
    <x v="1"/>
    <s v="Normal BP"/>
    <s v="Normal Cost"/>
  </r>
  <r>
    <n v="64"/>
    <x v="1"/>
    <n v="18"/>
    <n v="130"/>
    <n v="72"/>
    <n v="197.5"/>
    <n v="81.5"/>
    <n v="72"/>
    <n v="1"/>
    <x v="0"/>
    <x v="0"/>
    <s v="Medium"/>
    <n v="5.5"/>
    <n v="11657.26"/>
    <x v="0"/>
    <x v="0"/>
    <x v="1"/>
    <s v="High BP"/>
    <s v="Normal Cost"/>
  </r>
  <r>
    <n v="71"/>
    <x v="1"/>
    <n v="18"/>
    <n v="116"/>
    <n v="74"/>
    <n v="198.4"/>
    <n v="89"/>
    <n v="58"/>
    <n v="0"/>
    <x v="0"/>
    <x v="2"/>
    <s v="Low"/>
    <n v="3.5"/>
    <n v="9074.2900000000009"/>
    <x v="1"/>
    <x v="0"/>
    <x v="1"/>
    <s v="Normal BP"/>
    <s v="Normal Cost"/>
  </r>
  <r>
    <n v="44"/>
    <x v="0"/>
    <n v="35.200000000000003"/>
    <n v="122"/>
    <n v="73"/>
    <n v="235.7"/>
    <n v="134.6"/>
    <n v="86"/>
    <n v="0"/>
    <x v="2"/>
    <x v="2"/>
    <s v="Medium"/>
    <n v="12.5"/>
    <n v="21839.67"/>
    <x v="0"/>
    <x v="0"/>
    <x v="0"/>
    <s v="High BP"/>
    <s v="High Cost"/>
  </r>
  <r>
    <n v="74"/>
    <x v="0"/>
    <n v="25.6"/>
    <n v="118"/>
    <n v="72"/>
    <n v="236.3"/>
    <n v="130.5"/>
    <n v="58"/>
    <n v="1"/>
    <x v="1"/>
    <x v="2"/>
    <s v="High"/>
    <n v="5.2"/>
    <n v="11911.03"/>
    <x v="0"/>
    <x v="0"/>
    <x v="2"/>
    <s v="Normal BP"/>
    <s v="Normal Cost"/>
  </r>
  <r>
    <n v="66"/>
    <x v="1"/>
    <n v="18"/>
    <n v="125"/>
    <n v="73"/>
    <n v="172.6"/>
    <n v="79.5"/>
    <n v="71"/>
    <n v="0"/>
    <x v="0"/>
    <x v="2"/>
    <s v="Medium"/>
    <n v="5.4"/>
    <n v="13294.81"/>
    <x v="0"/>
    <x v="0"/>
    <x v="1"/>
    <s v="High BP"/>
    <s v="Normal Cost"/>
  </r>
  <r>
    <n v="67"/>
    <x v="1"/>
    <n v="18"/>
    <n v="98"/>
    <n v="60"/>
    <n v="194.4"/>
    <n v="90.7"/>
    <n v="58"/>
    <n v="2"/>
    <x v="1"/>
    <x v="2"/>
    <s v="Medium"/>
    <n v="4"/>
    <n v="10218.69"/>
    <x v="1"/>
    <x v="0"/>
    <x v="1"/>
    <s v="Normal BP"/>
    <s v="Normal Cost"/>
  </r>
  <r>
    <n v="57"/>
    <x v="1"/>
    <n v="18"/>
    <n v="101"/>
    <n v="69"/>
    <n v="195.2"/>
    <n v="107.5"/>
    <n v="87"/>
    <n v="0"/>
    <x v="2"/>
    <x v="0"/>
    <s v="Medium"/>
    <n v="5.2"/>
    <n v="11093.92"/>
    <x v="1"/>
    <x v="1"/>
    <x v="1"/>
    <s v="Normal BP"/>
    <s v="Normal Cost"/>
  </r>
  <r>
    <n v="78"/>
    <x v="0"/>
    <n v="20.5"/>
    <n v="136"/>
    <n v="78"/>
    <n v="186.3"/>
    <n v="101.4"/>
    <n v="90"/>
    <n v="2"/>
    <x v="2"/>
    <x v="0"/>
    <s v="Medium"/>
    <n v="6.3"/>
    <n v="10423.27"/>
    <x v="0"/>
    <x v="0"/>
    <x v="3"/>
    <s v="High BP"/>
    <s v="Normal Cost"/>
  </r>
  <r>
    <n v="51"/>
    <x v="0"/>
    <n v="21.2"/>
    <n v="130"/>
    <n v="78"/>
    <n v="188.3"/>
    <n v="206.4"/>
    <n v="54"/>
    <n v="0"/>
    <x v="0"/>
    <x v="1"/>
    <s v="Low"/>
    <n v="3.7"/>
    <n v="7660.08"/>
    <x v="1"/>
    <x v="0"/>
    <x v="3"/>
    <s v="High BP"/>
    <s v="Normal Cost"/>
  </r>
  <r>
    <n v="86"/>
    <x v="1"/>
    <n v="18"/>
    <n v="125"/>
    <n v="73"/>
    <n v="219.2"/>
    <n v="97.2"/>
    <n v="76"/>
    <n v="0"/>
    <x v="0"/>
    <x v="3"/>
    <s v="High"/>
    <n v="2.7"/>
    <n v="8667.83"/>
    <x v="0"/>
    <x v="2"/>
    <x v="1"/>
    <s v="High BP"/>
    <s v="Normal Cost"/>
  </r>
  <r>
    <n v="69"/>
    <x v="1"/>
    <n v="18"/>
    <n v="119"/>
    <n v="64"/>
    <n v="203.1"/>
    <n v="80.3"/>
    <n v="78"/>
    <n v="1"/>
    <x v="1"/>
    <x v="2"/>
    <s v="Medium"/>
    <n v="6"/>
    <n v="13243.51"/>
    <x v="1"/>
    <x v="0"/>
    <x v="1"/>
    <s v="Normal BP"/>
    <s v="Normal Cost"/>
  </r>
  <r>
    <n v="59"/>
    <x v="1"/>
    <n v="18"/>
    <n v="97"/>
    <n v="60"/>
    <n v="174"/>
    <n v="84.2"/>
    <n v="81"/>
    <n v="2"/>
    <x v="1"/>
    <x v="0"/>
    <s v="High"/>
    <n v="9.9"/>
    <n v="16538.82"/>
    <x v="0"/>
    <x v="1"/>
    <x v="1"/>
    <s v="Normal BP"/>
    <s v="High Cost"/>
  </r>
  <r>
    <n v="43"/>
    <x v="1"/>
    <n v="18"/>
    <n v="112"/>
    <n v="67"/>
    <n v="176.6"/>
    <n v="94.1"/>
    <n v="74"/>
    <n v="1"/>
    <x v="2"/>
    <x v="2"/>
    <s v="Medium"/>
    <n v="7.6"/>
    <n v="15238.45"/>
    <x v="0"/>
    <x v="3"/>
    <x v="1"/>
    <s v="Normal BP"/>
    <s v="High Cost"/>
  </r>
  <r>
    <n v="69"/>
    <x v="1"/>
    <n v="18"/>
    <n v="106"/>
    <n v="60"/>
    <n v="250.4"/>
    <n v="105.5"/>
    <n v="65"/>
    <n v="2"/>
    <x v="1"/>
    <x v="3"/>
    <s v="Medium"/>
    <n v="4.0999999999999996"/>
    <n v="11394.1"/>
    <x v="0"/>
    <x v="0"/>
    <x v="1"/>
    <s v="Normal BP"/>
    <s v="Normal Cost"/>
  </r>
  <r>
    <n v="35"/>
    <x v="0"/>
    <n v="24.7"/>
    <n v="106"/>
    <n v="63"/>
    <n v="232"/>
    <n v="90.3"/>
    <n v="81"/>
    <n v="1"/>
    <x v="2"/>
    <x v="0"/>
    <s v="Medium"/>
    <n v="6.4"/>
    <n v="14009.74"/>
    <x v="0"/>
    <x v="1"/>
    <x v="3"/>
    <s v="Normal BP"/>
    <s v="Normal Cost"/>
  </r>
  <r>
    <n v="85"/>
    <x v="0"/>
    <n v="32.1"/>
    <n v="134"/>
    <n v="80"/>
    <n v="247.5"/>
    <n v="151.5"/>
    <n v="95"/>
    <n v="3"/>
    <x v="2"/>
    <x v="0"/>
    <s v="Low"/>
    <n v="6.8"/>
    <n v="11039.86"/>
    <x v="1"/>
    <x v="3"/>
    <x v="0"/>
    <s v="High BP"/>
    <s v="Normal Cost"/>
  </r>
  <r>
    <n v="43"/>
    <x v="1"/>
    <n v="18"/>
    <n v="122"/>
    <n v="76"/>
    <n v="196.9"/>
    <n v="131.69999999999999"/>
    <n v="68"/>
    <n v="2"/>
    <x v="1"/>
    <x v="1"/>
    <s v="High"/>
    <n v="12.4"/>
    <n v="15699.18"/>
    <x v="0"/>
    <x v="3"/>
    <x v="1"/>
    <s v="High BP"/>
    <s v="High Cost"/>
  </r>
  <r>
    <n v="89"/>
    <x v="1"/>
    <n v="18"/>
    <n v="141"/>
    <n v="82"/>
    <n v="215.2"/>
    <n v="151.1"/>
    <n v="87"/>
    <n v="1"/>
    <x v="2"/>
    <x v="1"/>
    <s v="Medium"/>
    <n v="13.1"/>
    <n v="26200.68"/>
    <x v="1"/>
    <x v="2"/>
    <x v="1"/>
    <s v="High BP"/>
    <s v="High Cost"/>
  </r>
  <r>
    <n v="78"/>
    <x v="0"/>
    <n v="20"/>
    <n v="134"/>
    <n v="81"/>
    <n v="225"/>
    <n v="85.3"/>
    <n v="80"/>
    <n v="2"/>
    <x v="2"/>
    <x v="2"/>
    <s v="High"/>
    <n v="7.6"/>
    <n v="15581.86"/>
    <x v="0"/>
    <x v="2"/>
    <x v="3"/>
    <s v="High BP"/>
    <s v="High Cost"/>
  </r>
  <r>
    <n v="49"/>
    <x v="0"/>
    <n v="24.9"/>
    <n v="123"/>
    <n v="79"/>
    <n v="218.1"/>
    <n v="116.4"/>
    <n v="64"/>
    <n v="0"/>
    <x v="0"/>
    <x v="1"/>
    <s v="Medium"/>
    <n v="3"/>
    <n v="6581.14"/>
    <x v="0"/>
    <x v="3"/>
    <x v="3"/>
    <s v="High BP"/>
    <s v="Normal Cost"/>
  </r>
  <r>
    <n v="64"/>
    <x v="1"/>
    <n v="18"/>
    <n v="119"/>
    <n v="67"/>
    <n v="175.5"/>
    <n v="91.2"/>
    <n v="74"/>
    <n v="0"/>
    <x v="1"/>
    <x v="2"/>
    <s v="High"/>
    <n v="5.3"/>
    <n v="12100.41"/>
    <x v="0"/>
    <x v="0"/>
    <x v="1"/>
    <s v="Normal BP"/>
    <s v="Normal Cost"/>
  </r>
  <r>
    <n v="69"/>
    <x v="0"/>
    <n v="26.6"/>
    <n v="125"/>
    <n v="74"/>
    <n v="230"/>
    <n v="104.2"/>
    <n v="83"/>
    <n v="4"/>
    <x v="2"/>
    <x v="0"/>
    <s v="High"/>
    <n v="5.3"/>
    <n v="11707.76"/>
    <x v="0"/>
    <x v="2"/>
    <x v="2"/>
    <s v="High BP"/>
    <s v="Normal Cost"/>
  </r>
  <r>
    <n v="69"/>
    <x v="0"/>
    <n v="29.8"/>
    <n v="120"/>
    <n v="71"/>
    <n v="225"/>
    <n v="134.80000000000001"/>
    <n v="74"/>
    <n v="0"/>
    <x v="1"/>
    <x v="2"/>
    <s v="Medium"/>
    <n v="7.7"/>
    <n v="15950.15"/>
    <x v="0"/>
    <x v="1"/>
    <x v="2"/>
    <s v="High BP"/>
    <s v="High Cost"/>
  </r>
  <r>
    <n v="58"/>
    <x v="1"/>
    <n v="18"/>
    <n v="137"/>
    <n v="80"/>
    <n v="192.8"/>
    <n v="95.4"/>
    <n v="85"/>
    <n v="0"/>
    <x v="0"/>
    <x v="2"/>
    <s v="Medium"/>
    <n v="4.8"/>
    <n v="10287.02"/>
    <x v="0"/>
    <x v="1"/>
    <x v="1"/>
    <s v="High BP"/>
    <s v="Normal Cost"/>
  </r>
  <r>
    <n v="63"/>
    <x v="1"/>
    <n v="18"/>
    <n v="125"/>
    <n v="71"/>
    <n v="247.7"/>
    <n v="100.6"/>
    <n v="91"/>
    <n v="1"/>
    <x v="2"/>
    <x v="2"/>
    <s v="High"/>
    <n v="12"/>
    <n v="25172.87"/>
    <x v="0"/>
    <x v="0"/>
    <x v="1"/>
    <s v="High BP"/>
    <s v="High Cost"/>
  </r>
  <r>
    <n v="54"/>
    <x v="1"/>
    <n v="18"/>
    <n v="121"/>
    <n v="70"/>
    <n v="175.1"/>
    <n v="84.6"/>
    <n v="80"/>
    <n v="4"/>
    <x v="2"/>
    <x v="0"/>
    <s v="High"/>
    <n v="9"/>
    <n v="14793.7"/>
    <x v="0"/>
    <x v="1"/>
    <x v="1"/>
    <s v="High BP"/>
    <s v="Normal Cost"/>
  </r>
  <r>
    <n v="54"/>
    <x v="0"/>
    <n v="21.2"/>
    <n v="118"/>
    <n v="75"/>
    <n v="146.30000000000001"/>
    <n v="97.2"/>
    <n v="50"/>
    <n v="0"/>
    <x v="1"/>
    <x v="2"/>
    <s v="Medium"/>
    <n v="3.9"/>
    <n v="9965.8799999999992"/>
    <x v="0"/>
    <x v="1"/>
    <x v="3"/>
    <s v="Normal BP"/>
    <s v="Normal Cost"/>
  </r>
  <r>
    <n v="65"/>
    <x v="1"/>
    <n v="18"/>
    <n v="118"/>
    <n v="72"/>
    <n v="217.3"/>
    <n v="114.3"/>
    <n v="91"/>
    <n v="1"/>
    <x v="2"/>
    <x v="0"/>
    <s v="Low"/>
    <n v="6.2"/>
    <n v="10628.76"/>
    <x v="1"/>
    <x v="0"/>
    <x v="1"/>
    <s v="Normal BP"/>
    <s v="Normal Cost"/>
  </r>
  <r>
    <n v="56"/>
    <x v="0"/>
    <n v="23.4"/>
    <n v="125"/>
    <n v="74"/>
    <n v="206.1"/>
    <n v="83.5"/>
    <n v="72"/>
    <n v="1"/>
    <x v="0"/>
    <x v="0"/>
    <s v="High"/>
    <n v="4.5999999999999996"/>
    <n v="9621.14"/>
    <x v="0"/>
    <x v="1"/>
    <x v="3"/>
    <s v="High BP"/>
    <s v="Normal Cost"/>
  </r>
  <r>
    <n v="80"/>
    <x v="0"/>
    <n v="30.1"/>
    <n v="129"/>
    <n v="78"/>
    <n v="239.8"/>
    <n v="131.9"/>
    <n v="84"/>
    <n v="0"/>
    <x v="1"/>
    <x v="1"/>
    <s v="High"/>
    <n v="7.1"/>
    <n v="12278.32"/>
    <x v="0"/>
    <x v="1"/>
    <x v="0"/>
    <s v="High BP"/>
    <s v="Normal Cost"/>
  </r>
  <r>
    <n v="63"/>
    <x v="1"/>
    <n v="18"/>
    <n v="119"/>
    <n v="79"/>
    <n v="230.8"/>
    <n v="96.3"/>
    <n v="81"/>
    <n v="2"/>
    <x v="2"/>
    <x v="2"/>
    <s v="Low"/>
    <n v="16.7"/>
    <n v="29487.81"/>
    <x v="1"/>
    <x v="0"/>
    <x v="1"/>
    <s v="Normal BP"/>
    <s v="High Cost"/>
  </r>
  <r>
    <n v="59"/>
    <x v="1"/>
    <n v="18"/>
    <n v="111"/>
    <n v="70"/>
    <n v="160"/>
    <n v="121"/>
    <n v="86"/>
    <n v="0"/>
    <x v="0"/>
    <x v="1"/>
    <s v="Medium"/>
    <n v="3.8"/>
    <n v="7419.63"/>
    <x v="0"/>
    <x v="1"/>
    <x v="1"/>
    <s v="Normal BP"/>
    <s v="Normal Cost"/>
  </r>
  <r>
    <n v="82"/>
    <x v="1"/>
    <n v="18"/>
    <n v="118"/>
    <n v="74"/>
    <n v="196.4"/>
    <n v="172.4"/>
    <n v="84"/>
    <n v="2"/>
    <x v="2"/>
    <x v="1"/>
    <s v="High"/>
    <n v="5.0999999999999996"/>
    <n v="9010.68"/>
    <x v="0"/>
    <x v="2"/>
    <x v="1"/>
    <s v="Normal BP"/>
    <s v="Normal Cost"/>
  </r>
  <r>
    <n v="83"/>
    <x v="1"/>
    <n v="18"/>
    <n v="121"/>
    <n v="66"/>
    <n v="201.8"/>
    <n v="120.3"/>
    <n v="90"/>
    <n v="1"/>
    <x v="2"/>
    <x v="2"/>
    <s v="High"/>
    <n v="10.4"/>
    <n v="22511.84"/>
    <x v="0"/>
    <x v="2"/>
    <x v="1"/>
    <s v="High BP"/>
    <s v="High Cost"/>
  </r>
  <r>
    <n v="77"/>
    <x v="1"/>
    <n v="18"/>
    <n v="229"/>
    <n v="126"/>
    <n v="209.4"/>
    <n v="135.9"/>
    <n v="83"/>
    <n v="0"/>
    <x v="0"/>
    <x v="1"/>
    <s v="High"/>
    <n v="2.2999999999999998"/>
    <n v="5460.64"/>
    <x v="0"/>
    <x v="2"/>
    <x v="1"/>
    <s v="High BP"/>
    <s v="Normal Cost"/>
  </r>
  <r>
    <n v="59"/>
    <x v="0"/>
    <n v="35.200000000000003"/>
    <n v="143"/>
    <n v="93"/>
    <n v="253.2"/>
    <n v="123.4"/>
    <n v="67"/>
    <n v="2"/>
    <x v="0"/>
    <x v="1"/>
    <s v="Medium"/>
    <n v="9.8000000000000007"/>
    <n v="13565.38"/>
    <x v="0"/>
    <x v="2"/>
    <x v="0"/>
    <s v="High BP"/>
    <s v="Normal Cost"/>
  </r>
  <r>
    <n v="66"/>
    <x v="0"/>
    <n v="28.7"/>
    <n v="135"/>
    <n v="77"/>
    <n v="223.8"/>
    <n v="124.1"/>
    <n v="94"/>
    <n v="2"/>
    <x v="2"/>
    <x v="1"/>
    <s v="High"/>
    <n v="11.2"/>
    <n v="20353.34"/>
    <x v="0"/>
    <x v="2"/>
    <x v="2"/>
    <s v="High BP"/>
    <s v="High Cost"/>
  </r>
  <r>
    <n v="38"/>
    <x v="0"/>
    <n v="39.299999999999997"/>
    <n v="127"/>
    <n v="76"/>
    <n v="234.5"/>
    <n v="169.9"/>
    <n v="97"/>
    <n v="1"/>
    <x v="2"/>
    <x v="1"/>
    <s v="Medium"/>
    <n v="13"/>
    <n v="24372.5"/>
    <x v="1"/>
    <x v="2"/>
    <x v="0"/>
    <s v="High BP"/>
    <s v="High Cost"/>
  </r>
  <r>
    <n v="74"/>
    <x v="0"/>
    <n v="19"/>
    <n v="123"/>
    <n v="78"/>
    <n v="215.4"/>
    <n v="97.1"/>
    <n v="87"/>
    <n v="3"/>
    <x v="1"/>
    <x v="0"/>
    <s v="High"/>
    <n v="3.3"/>
    <n v="7174.31"/>
    <x v="0"/>
    <x v="1"/>
    <x v="3"/>
    <s v="High BP"/>
    <s v="Normal Cost"/>
  </r>
  <r>
    <n v="78"/>
    <x v="1"/>
    <n v="18"/>
    <n v="127"/>
    <n v="78"/>
    <n v="219.8"/>
    <n v="116.3"/>
    <n v="75"/>
    <n v="0"/>
    <x v="1"/>
    <x v="1"/>
    <s v="Medium"/>
    <n v="7.6"/>
    <n v="14909.25"/>
    <x v="0"/>
    <x v="2"/>
    <x v="1"/>
    <s v="High BP"/>
    <s v="Normal Cost"/>
  </r>
  <r>
    <n v="80"/>
    <x v="0"/>
    <n v="18"/>
    <n v="128"/>
    <n v="77"/>
    <n v="243.4"/>
    <n v="97.8"/>
    <n v="78"/>
    <n v="2"/>
    <x v="0"/>
    <x v="2"/>
    <s v="Medium"/>
    <n v="5.8"/>
    <n v="10818.77"/>
    <x v="0"/>
    <x v="3"/>
    <x v="1"/>
    <s v="High BP"/>
    <s v="Normal Cost"/>
  </r>
  <r>
    <n v="58"/>
    <x v="1"/>
    <n v="18"/>
    <n v="124"/>
    <n v="65"/>
    <n v="161.1"/>
    <n v="121.6"/>
    <n v="79"/>
    <n v="2"/>
    <x v="1"/>
    <x v="2"/>
    <s v="Medium"/>
    <n v="4.2"/>
    <n v="9540.3700000000008"/>
    <x v="0"/>
    <x v="1"/>
    <x v="1"/>
    <s v="High BP"/>
    <s v="Normal Cost"/>
  </r>
  <r>
    <n v="69"/>
    <x v="1"/>
    <n v="18"/>
    <n v="118"/>
    <n v="68"/>
    <n v="206"/>
    <n v="99.6"/>
    <n v="87"/>
    <n v="1"/>
    <x v="0"/>
    <x v="2"/>
    <s v="Low"/>
    <n v="5.3"/>
    <n v="11799.93"/>
    <x v="0"/>
    <x v="0"/>
    <x v="1"/>
    <s v="Normal BP"/>
    <s v="Normal Cost"/>
  </r>
  <r>
    <n v="79"/>
    <x v="1"/>
    <n v="18"/>
    <n v="121"/>
    <n v="73"/>
    <n v="177.6"/>
    <n v="96.9"/>
    <n v="74"/>
    <n v="2"/>
    <x v="0"/>
    <x v="0"/>
    <s v="Medium"/>
    <n v="3.8"/>
    <n v="6684.81"/>
    <x v="1"/>
    <x v="2"/>
    <x v="1"/>
    <s v="High BP"/>
    <s v="Normal Cost"/>
  </r>
  <r>
    <n v="45"/>
    <x v="1"/>
    <n v="18"/>
    <n v="123"/>
    <n v="72"/>
    <n v="161.6"/>
    <n v="82.3"/>
    <n v="77"/>
    <n v="2"/>
    <x v="1"/>
    <x v="3"/>
    <s v="Low"/>
    <n v="44.8"/>
    <n v="76688.59"/>
    <x v="0"/>
    <x v="1"/>
    <x v="1"/>
    <s v="High BP"/>
    <s v="High Cost"/>
  </r>
  <r>
    <n v="68"/>
    <x v="1"/>
    <n v="18"/>
    <n v="122"/>
    <n v="74"/>
    <n v="227.4"/>
    <n v="89"/>
    <n v="73"/>
    <n v="1"/>
    <x v="0"/>
    <x v="0"/>
    <s v="Low"/>
    <n v="1.2"/>
    <n v="3861.31"/>
    <x v="0"/>
    <x v="0"/>
    <x v="1"/>
    <s v="High BP"/>
    <s v="Normal Cost"/>
  </r>
  <r>
    <n v="72"/>
    <x v="1"/>
    <n v="18"/>
    <n v="131"/>
    <n v="78"/>
    <n v="191.8"/>
    <n v="143.9"/>
    <n v="70"/>
    <n v="1"/>
    <x v="2"/>
    <x v="1"/>
    <s v="Medium"/>
    <n v="5.8"/>
    <n v="11765.69"/>
    <x v="0"/>
    <x v="0"/>
    <x v="1"/>
    <s v="High BP"/>
    <s v="Normal Cost"/>
  </r>
  <r>
    <n v="81"/>
    <x v="0"/>
    <n v="44.8"/>
    <n v="140"/>
    <n v="79"/>
    <n v="279.2"/>
    <n v="124.5"/>
    <n v="60"/>
    <n v="0"/>
    <x v="0"/>
    <x v="2"/>
    <s v="Medium"/>
    <n v="34.5"/>
    <n v="60192.13"/>
    <x v="0"/>
    <x v="1"/>
    <x v="0"/>
    <s v="High BP"/>
    <s v="High Cost"/>
  </r>
  <r>
    <n v="35"/>
    <x v="1"/>
    <n v="18"/>
    <n v="126"/>
    <n v="72"/>
    <n v="211.6"/>
    <n v="144.19999999999999"/>
    <n v="80"/>
    <n v="2"/>
    <x v="0"/>
    <x v="3"/>
    <s v="High"/>
    <n v="2.2999999999999998"/>
    <n v="8738.4500000000007"/>
    <x v="0"/>
    <x v="3"/>
    <x v="1"/>
    <s v="High BP"/>
    <s v="Normal Cost"/>
  </r>
  <r>
    <n v="56"/>
    <x v="0"/>
    <n v="32.9"/>
    <n v="115"/>
    <n v="69"/>
    <n v="241.1"/>
    <n v="114.7"/>
    <n v="77"/>
    <n v="1"/>
    <x v="0"/>
    <x v="2"/>
    <s v="Medium"/>
    <n v="3.7"/>
    <n v="10141.99"/>
    <x v="1"/>
    <x v="0"/>
    <x v="0"/>
    <s v="Normal BP"/>
    <s v="Normal Cost"/>
  </r>
  <r>
    <n v="59"/>
    <x v="0"/>
    <n v="24.9"/>
    <n v="130"/>
    <n v="78"/>
    <n v="204.3"/>
    <n v="125.9"/>
    <n v="59"/>
    <n v="1"/>
    <x v="2"/>
    <x v="3"/>
    <s v="High"/>
    <n v="6"/>
    <n v="14368.81"/>
    <x v="0"/>
    <x v="2"/>
    <x v="3"/>
    <s v="High BP"/>
    <s v="Normal Cost"/>
  </r>
  <r>
    <n v="42"/>
    <x v="1"/>
    <n v="18"/>
    <n v="105"/>
    <n v="62"/>
    <n v="188.8"/>
    <n v="113.5"/>
    <n v="94"/>
    <n v="0"/>
    <x v="2"/>
    <x v="1"/>
    <s v="High"/>
    <n v="11.3"/>
    <n v="20093.66"/>
    <x v="0"/>
    <x v="3"/>
    <x v="1"/>
    <s v="Normal BP"/>
    <s v="High Cost"/>
  </r>
  <r>
    <n v="49"/>
    <x v="0"/>
    <n v="32.5"/>
    <n v="117"/>
    <n v="77"/>
    <n v="238"/>
    <n v="146.69999999999999"/>
    <n v="87"/>
    <n v="0"/>
    <x v="2"/>
    <x v="2"/>
    <s v="High"/>
    <n v="15.1"/>
    <n v="25493.84"/>
    <x v="0"/>
    <x v="1"/>
    <x v="0"/>
    <s v="Normal BP"/>
    <s v="High Cost"/>
  </r>
  <r>
    <n v="77"/>
    <x v="1"/>
    <n v="18"/>
    <n v="144"/>
    <n v="94"/>
    <n v="182.1"/>
    <n v="115.7"/>
    <n v="72"/>
    <n v="1"/>
    <x v="1"/>
    <x v="1"/>
    <s v="Medium"/>
    <n v="7.3"/>
    <n v="14806.99"/>
    <x v="0"/>
    <x v="2"/>
    <x v="1"/>
    <s v="High BP"/>
    <s v="Normal Cost"/>
  </r>
  <r>
    <n v="79"/>
    <x v="1"/>
    <n v="18"/>
    <n v="119"/>
    <n v="72"/>
    <n v="201.8"/>
    <n v="79.8"/>
    <n v="74"/>
    <n v="0"/>
    <x v="2"/>
    <x v="2"/>
    <s v="Medium"/>
    <n v="9.3000000000000007"/>
    <n v="20151.66"/>
    <x v="0"/>
    <x v="2"/>
    <x v="1"/>
    <s v="Normal BP"/>
    <s v="High Cost"/>
  </r>
  <r>
    <n v="48"/>
    <x v="1"/>
    <n v="18"/>
    <n v="101"/>
    <n v="68"/>
    <n v="197.7"/>
    <n v="86.3"/>
    <n v="73"/>
    <n v="2"/>
    <x v="1"/>
    <x v="2"/>
    <s v="High"/>
    <n v="4.2"/>
    <n v="11192.96"/>
    <x v="0"/>
    <x v="1"/>
    <x v="1"/>
    <s v="Normal BP"/>
    <s v="Normal Cost"/>
  </r>
  <r>
    <n v="61"/>
    <x v="0"/>
    <n v="31.4"/>
    <n v="139"/>
    <n v="76"/>
    <n v="247.3"/>
    <n v="154"/>
    <n v="80"/>
    <n v="2"/>
    <x v="2"/>
    <x v="1"/>
    <s v="Low"/>
    <n v="7.8"/>
    <n v="14404.4"/>
    <x v="1"/>
    <x v="2"/>
    <x v="0"/>
    <s v="High BP"/>
    <s v="Normal Cost"/>
  </r>
  <r>
    <n v="77"/>
    <x v="0"/>
    <n v="26.9"/>
    <n v="124"/>
    <n v="71"/>
    <n v="229.9"/>
    <n v="156"/>
    <n v="88"/>
    <n v="3"/>
    <x v="2"/>
    <x v="1"/>
    <s v="Low"/>
    <n v="6.2"/>
    <n v="10534.96"/>
    <x v="0"/>
    <x v="2"/>
    <x v="2"/>
    <s v="High BP"/>
    <s v="Normal Cost"/>
  </r>
  <r>
    <n v="47"/>
    <x v="1"/>
    <n v="18"/>
    <n v="116"/>
    <n v="69"/>
    <n v="181"/>
    <n v="100.6"/>
    <n v="94"/>
    <n v="1"/>
    <x v="2"/>
    <x v="0"/>
    <s v="High"/>
    <n v="5.5"/>
    <n v="10015.1"/>
    <x v="0"/>
    <x v="1"/>
    <x v="1"/>
    <s v="Normal BP"/>
    <s v="Normal Cost"/>
  </r>
  <r>
    <n v="72"/>
    <x v="0"/>
    <n v="22.5"/>
    <n v="120"/>
    <n v="64"/>
    <n v="225.2"/>
    <n v="94.2"/>
    <n v="88"/>
    <n v="1"/>
    <x v="2"/>
    <x v="0"/>
    <s v="Low"/>
    <n v="4.9000000000000004"/>
    <n v="10465.700000000001"/>
    <x v="0"/>
    <x v="0"/>
    <x v="3"/>
    <s v="High BP"/>
    <s v="Normal Cost"/>
  </r>
  <r>
    <n v="65"/>
    <x v="1"/>
    <n v="18"/>
    <n v="126"/>
    <n v="81"/>
    <n v="200.7"/>
    <n v="152.5"/>
    <n v="70"/>
    <n v="0"/>
    <x v="1"/>
    <x v="1"/>
    <s v="Medium"/>
    <n v="3.1"/>
    <n v="7120.04"/>
    <x v="0"/>
    <x v="0"/>
    <x v="1"/>
    <s v="High BP"/>
    <s v="Normal Cost"/>
  </r>
  <r>
    <n v="39"/>
    <x v="1"/>
    <n v="18"/>
    <n v="114"/>
    <n v="65"/>
    <n v="223.8"/>
    <n v="135"/>
    <n v="74"/>
    <n v="0"/>
    <x v="2"/>
    <x v="0"/>
    <s v="High"/>
    <n v="18.5"/>
    <n v="30677.22"/>
    <x v="0"/>
    <x v="3"/>
    <x v="1"/>
    <s v="Normal BP"/>
    <s v="High Cost"/>
  </r>
  <r>
    <n v="75"/>
    <x v="1"/>
    <n v="18"/>
    <n v="111"/>
    <n v="68"/>
    <n v="198.9"/>
    <n v="157.19999999999999"/>
    <n v="79"/>
    <n v="0"/>
    <x v="2"/>
    <x v="1"/>
    <s v="Medium"/>
    <n v="12.6"/>
    <n v="24797.01"/>
    <x v="0"/>
    <x v="2"/>
    <x v="1"/>
    <s v="Normal BP"/>
    <s v="High Cost"/>
  </r>
  <r>
    <n v="74"/>
    <x v="0"/>
    <n v="22.3"/>
    <n v="128"/>
    <n v="80"/>
    <n v="249.3"/>
    <n v="183.9"/>
    <n v="56"/>
    <n v="2"/>
    <x v="1"/>
    <x v="1"/>
    <s v="Medium"/>
    <n v="5.5"/>
    <n v="10798.25"/>
    <x v="0"/>
    <x v="0"/>
    <x v="3"/>
    <s v="High BP"/>
    <s v="Normal Cost"/>
  </r>
  <r>
    <n v="37"/>
    <x v="0"/>
    <n v="28.5"/>
    <n v="136"/>
    <n v="85"/>
    <n v="216.4"/>
    <n v="137.9"/>
    <n v="110"/>
    <n v="2"/>
    <x v="2"/>
    <x v="0"/>
    <s v="High"/>
    <n v="5.4"/>
    <n v="10082.58"/>
    <x v="0"/>
    <x v="3"/>
    <x v="2"/>
    <s v="High BP"/>
    <s v="Normal Cost"/>
  </r>
  <r>
    <n v="77"/>
    <x v="1"/>
    <n v="18"/>
    <n v="133"/>
    <n v="76"/>
    <n v="160.19999999999999"/>
    <n v="150"/>
    <n v="132"/>
    <n v="0"/>
    <x v="2"/>
    <x v="1"/>
    <s v="High"/>
    <n v="5.2"/>
    <n v="10363.06"/>
    <x v="1"/>
    <x v="2"/>
    <x v="1"/>
    <s v="High BP"/>
    <s v="Normal Cost"/>
  </r>
  <r>
    <n v="95"/>
    <x v="0"/>
    <n v="27.7"/>
    <n v="135"/>
    <n v="80"/>
    <n v="235.9"/>
    <n v="105.8"/>
    <n v="92"/>
    <n v="3"/>
    <x v="1"/>
    <x v="2"/>
    <s v="Medium"/>
    <n v="5.6"/>
    <n v="12518.69"/>
    <x v="1"/>
    <x v="0"/>
    <x v="2"/>
    <s v="High BP"/>
    <s v="Normal Cost"/>
  </r>
  <r>
    <n v="62"/>
    <x v="0"/>
    <n v="29.3"/>
    <n v="122"/>
    <n v="72"/>
    <n v="231.3"/>
    <n v="108.4"/>
    <n v="75"/>
    <n v="3"/>
    <x v="0"/>
    <x v="0"/>
    <s v="Low"/>
    <n v="4.5999999999999996"/>
    <n v="8991.56"/>
    <x v="0"/>
    <x v="3"/>
    <x v="2"/>
    <s v="High BP"/>
    <s v="Normal Cost"/>
  </r>
  <r>
    <n v="93"/>
    <x v="1"/>
    <n v="18"/>
    <n v="104"/>
    <n v="60"/>
    <n v="234.3"/>
    <n v="97.7"/>
    <n v="85"/>
    <n v="0"/>
    <x v="2"/>
    <x v="0"/>
    <s v="Medium"/>
    <n v="7.2"/>
    <n v="15535.92"/>
    <x v="0"/>
    <x v="2"/>
    <x v="1"/>
    <s v="Normal BP"/>
    <s v="High Cost"/>
  </r>
  <r>
    <n v="65"/>
    <x v="1"/>
    <n v="18"/>
    <n v="125"/>
    <n v="78"/>
    <n v="188.3"/>
    <n v="79"/>
    <n v="75"/>
    <n v="2"/>
    <x v="0"/>
    <x v="3"/>
    <s v="High"/>
    <n v="2.4"/>
    <n v="8030.91"/>
    <x v="0"/>
    <x v="0"/>
    <x v="1"/>
    <s v="High BP"/>
    <s v="Normal Cost"/>
  </r>
  <r>
    <n v="42"/>
    <x v="1"/>
    <n v="18"/>
    <n v="115"/>
    <n v="75"/>
    <n v="182.9"/>
    <n v="113.1"/>
    <n v="76"/>
    <n v="1"/>
    <x v="0"/>
    <x v="2"/>
    <s v="High"/>
    <n v="2.6"/>
    <n v="7850.91"/>
    <x v="0"/>
    <x v="3"/>
    <x v="1"/>
    <s v="Normal BP"/>
    <s v="Normal Cost"/>
  </r>
  <r>
    <n v="61"/>
    <x v="1"/>
    <n v="18"/>
    <n v="126"/>
    <n v="71"/>
    <n v="162.30000000000001"/>
    <n v="111.8"/>
    <n v="68"/>
    <n v="1"/>
    <x v="1"/>
    <x v="2"/>
    <s v="High"/>
    <n v="7.6"/>
    <n v="15922.55"/>
    <x v="0"/>
    <x v="0"/>
    <x v="1"/>
    <s v="High BP"/>
    <s v="High Cost"/>
  </r>
  <r>
    <n v="33"/>
    <x v="0"/>
    <n v="25.3"/>
    <n v="119"/>
    <n v="68"/>
    <n v="194.4"/>
    <n v="97"/>
    <n v="76"/>
    <n v="4"/>
    <x v="2"/>
    <x v="0"/>
    <s v="Low"/>
    <n v="7.8"/>
    <n v="14848.12"/>
    <x v="0"/>
    <x v="0"/>
    <x v="2"/>
    <s v="Normal BP"/>
    <s v="Normal Cost"/>
  </r>
  <r>
    <n v="73"/>
    <x v="1"/>
    <n v="18"/>
    <n v="126"/>
    <n v="82"/>
    <n v="221.1"/>
    <n v="97.9"/>
    <n v="85"/>
    <n v="1"/>
    <x v="1"/>
    <x v="0"/>
    <s v="High"/>
    <n v="14.6"/>
    <n v="24562.83"/>
    <x v="0"/>
    <x v="0"/>
    <x v="1"/>
    <s v="High BP"/>
    <s v="High Cost"/>
  </r>
  <r>
    <n v="51"/>
    <x v="1"/>
    <n v="18"/>
    <n v="103"/>
    <n v="62"/>
    <n v="174.6"/>
    <n v="123.9"/>
    <n v="77"/>
    <n v="0"/>
    <x v="2"/>
    <x v="1"/>
    <s v="Medium"/>
    <n v="6.9"/>
    <n v="15720.21"/>
    <x v="0"/>
    <x v="1"/>
    <x v="1"/>
    <s v="Normal BP"/>
    <s v="High Cost"/>
  </r>
  <r>
    <n v="39"/>
    <x v="0"/>
    <n v="22.4"/>
    <n v="117"/>
    <n v="77"/>
    <n v="199"/>
    <n v="126.2"/>
    <n v="79"/>
    <n v="2"/>
    <x v="1"/>
    <x v="0"/>
    <s v="Medium"/>
    <n v="1.3"/>
    <n v="3770.67"/>
    <x v="0"/>
    <x v="3"/>
    <x v="3"/>
    <s v="Normal BP"/>
    <s v="Normal Cost"/>
  </r>
  <r>
    <n v="63"/>
    <x v="1"/>
    <n v="18"/>
    <n v="117"/>
    <n v="70"/>
    <n v="186.2"/>
    <n v="176"/>
    <n v="63"/>
    <n v="3"/>
    <x v="1"/>
    <x v="1"/>
    <s v="High"/>
    <n v="4.8"/>
    <n v="9192.7199999999993"/>
    <x v="0"/>
    <x v="0"/>
    <x v="1"/>
    <s v="Normal BP"/>
    <s v="Normal Cost"/>
  </r>
  <r>
    <n v="71"/>
    <x v="1"/>
    <n v="18"/>
    <n v="112"/>
    <n v="72"/>
    <n v="169.1"/>
    <n v="90.9"/>
    <n v="68"/>
    <n v="4"/>
    <x v="0"/>
    <x v="2"/>
    <s v="Medium"/>
    <n v="3"/>
    <n v="8626.09"/>
    <x v="0"/>
    <x v="0"/>
    <x v="1"/>
    <s v="Normal BP"/>
    <s v="Normal Cost"/>
  </r>
  <r>
    <n v="79"/>
    <x v="1"/>
    <n v="18"/>
    <n v="113"/>
    <n v="68"/>
    <n v="227.3"/>
    <n v="90.3"/>
    <n v="82"/>
    <n v="1"/>
    <x v="2"/>
    <x v="3"/>
    <s v="Low"/>
    <n v="17.899999999999999"/>
    <n v="21459.08"/>
    <x v="0"/>
    <x v="2"/>
    <x v="1"/>
    <s v="Normal BP"/>
    <s v="High Cost"/>
  </r>
  <r>
    <n v="66"/>
    <x v="1"/>
    <n v="18"/>
    <n v="101"/>
    <n v="60"/>
    <n v="263.5"/>
    <n v="95.8"/>
    <n v="78"/>
    <n v="1"/>
    <x v="2"/>
    <x v="2"/>
    <s v="High"/>
    <n v="8.6"/>
    <n v="18759.990000000002"/>
    <x v="0"/>
    <x v="0"/>
    <x v="1"/>
    <s v="Normal BP"/>
    <s v="High Cost"/>
  </r>
  <r>
    <n v="54"/>
    <x v="1"/>
    <n v="18"/>
    <n v="141"/>
    <n v="83"/>
    <n v="203.2"/>
    <n v="100.2"/>
    <n v="60"/>
    <n v="2"/>
    <x v="0"/>
    <x v="3"/>
    <s v="Medium"/>
    <n v="3.5"/>
    <n v="11095.46"/>
    <x v="0"/>
    <x v="1"/>
    <x v="1"/>
    <s v="High BP"/>
    <s v="Normal Cost"/>
  </r>
  <r>
    <n v="68"/>
    <x v="0"/>
    <n v="31.9"/>
    <n v="126"/>
    <n v="68"/>
    <n v="239.1"/>
    <n v="112.4"/>
    <n v="99"/>
    <n v="3"/>
    <x v="2"/>
    <x v="0"/>
    <s v="Low"/>
    <n v="9"/>
    <n v="16521.599999999999"/>
    <x v="0"/>
    <x v="2"/>
    <x v="0"/>
    <s v="High BP"/>
    <s v="High Cost"/>
  </r>
  <r>
    <n v="70"/>
    <x v="0"/>
    <n v="25.5"/>
    <n v="143"/>
    <n v="89"/>
    <n v="222.5"/>
    <n v="102.8"/>
    <n v="83"/>
    <n v="2"/>
    <x v="1"/>
    <x v="2"/>
    <s v="Medium"/>
    <n v="13.1"/>
    <n v="24270.31"/>
    <x v="1"/>
    <x v="0"/>
    <x v="2"/>
    <s v="High BP"/>
    <s v="High Cost"/>
  </r>
  <r>
    <n v="75"/>
    <x v="1"/>
    <n v="18"/>
    <n v="118"/>
    <n v="74"/>
    <n v="196.9"/>
    <n v="140.6"/>
    <n v="82"/>
    <n v="3"/>
    <x v="1"/>
    <x v="1"/>
    <s v="Medium"/>
    <n v="10"/>
    <n v="18170.830000000002"/>
    <x v="0"/>
    <x v="2"/>
    <x v="1"/>
    <s v="Normal BP"/>
    <s v="High Cost"/>
  </r>
  <r>
    <n v="74"/>
    <x v="1"/>
    <n v="18"/>
    <n v="122"/>
    <n v="65"/>
    <n v="187.7"/>
    <n v="135.6"/>
    <n v="70"/>
    <n v="1"/>
    <x v="1"/>
    <x v="0"/>
    <s v="High"/>
    <n v="3"/>
    <n v="6216.53"/>
    <x v="0"/>
    <x v="0"/>
    <x v="1"/>
    <s v="High BP"/>
    <s v="Normal Cost"/>
  </r>
  <r>
    <n v="68"/>
    <x v="1"/>
    <n v="18"/>
    <n v="106"/>
    <n v="60"/>
    <n v="204.4"/>
    <n v="87.7"/>
    <n v="72"/>
    <n v="1"/>
    <x v="2"/>
    <x v="2"/>
    <s v="Medium"/>
    <n v="7.1"/>
    <n v="14590.4"/>
    <x v="1"/>
    <x v="0"/>
    <x v="1"/>
    <s v="Normal BP"/>
    <s v="Normal Cost"/>
  </r>
  <r>
    <n v="62"/>
    <x v="1"/>
    <n v="18"/>
    <n v="123"/>
    <n v="79"/>
    <n v="204.9"/>
    <n v="83.4"/>
    <n v="83"/>
    <n v="1"/>
    <x v="0"/>
    <x v="2"/>
    <s v="High"/>
    <n v="3.1"/>
    <n v="8924.92"/>
    <x v="0"/>
    <x v="0"/>
    <x v="1"/>
    <s v="High BP"/>
    <s v="Normal Cost"/>
  </r>
  <r>
    <n v="59"/>
    <x v="1"/>
    <n v="18"/>
    <n v="130"/>
    <n v="77"/>
    <n v="189.5"/>
    <n v="84.2"/>
    <n v="81"/>
    <n v="2"/>
    <x v="0"/>
    <x v="2"/>
    <s v="High"/>
    <n v="4.3"/>
    <n v="9455.85"/>
    <x v="0"/>
    <x v="1"/>
    <x v="1"/>
    <s v="High BP"/>
    <s v="Normal Cost"/>
  </r>
  <r>
    <n v="70"/>
    <x v="1"/>
    <n v="18"/>
    <n v="110"/>
    <n v="67"/>
    <n v="214.4"/>
    <n v="131.80000000000001"/>
    <n v="75"/>
    <n v="0"/>
    <x v="0"/>
    <x v="1"/>
    <s v="Low"/>
    <n v="7.5"/>
    <n v="14426.44"/>
    <x v="0"/>
    <x v="0"/>
    <x v="1"/>
    <s v="Normal BP"/>
    <s v="Normal Cost"/>
  </r>
  <r>
    <n v="61"/>
    <x v="1"/>
    <n v="18"/>
    <n v="109"/>
    <n v="64"/>
    <n v="184.4"/>
    <n v="87.4"/>
    <n v="81"/>
    <n v="2"/>
    <x v="2"/>
    <x v="2"/>
    <s v="Low"/>
    <n v="9.4"/>
    <n v="18005.62"/>
    <x v="0"/>
    <x v="0"/>
    <x v="1"/>
    <s v="Normal BP"/>
    <s v="High Cost"/>
  </r>
  <r>
    <n v="53"/>
    <x v="1"/>
    <n v="18"/>
    <n v="100"/>
    <n v="61"/>
    <n v="171.5"/>
    <n v="115"/>
    <n v="85"/>
    <n v="0"/>
    <x v="2"/>
    <x v="1"/>
    <s v="High"/>
    <n v="10.7"/>
    <n v="18327.25"/>
    <x v="0"/>
    <x v="1"/>
    <x v="1"/>
    <s v="Normal BP"/>
    <s v="High Cost"/>
  </r>
  <r>
    <n v="62"/>
    <x v="1"/>
    <n v="18"/>
    <n v="122"/>
    <n v="72"/>
    <n v="234.3"/>
    <n v="127.7"/>
    <n v="90"/>
    <n v="1"/>
    <x v="0"/>
    <x v="1"/>
    <s v="High"/>
    <n v="3.9"/>
    <n v="7749.44"/>
    <x v="0"/>
    <x v="0"/>
    <x v="1"/>
    <s v="High BP"/>
    <s v="Normal Cost"/>
  </r>
  <r>
    <n v="91"/>
    <x v="1"/>
    <n v="18"/>
    <n v="134"/>
    <n v="77"/>
    <n v="259.39999999999998"/>
    <n v="107.3"/>
    <n v="92"/>
    <n v="2"/>
    <x v="2"/>
    <x v="2"/>
    <s v="Low"/>
    <n v="7.6"/>
    <n v="19545.41"/>
    <x v="0"/>
    <x v="2"/>
    <x v="1"/>
    <s v="High BP"/>
    <s v="High Cost"/>
  </r>
  <r>
    <n v="37"/>
    <x v="1"/>
    <n v="18.100000000000001"/>
    <n v="112"/>
    <n v="69"/>
    <n v="197.3"/>
    <n v="171.3"/>
    <n v="69"/>
    <n v="5"/>
    <x v="0"/>
    <x v="1"/>
    <s v="Medium"/>
    <n v="4.2"/>
    <n v="7095.03"/>
    <x v="0"/>
    <x v="3"/>
    <x v="1"/>
    <s v="Normal BP"/>
    <s v="Normal Cost"/>
  </r>
  <r>
    <n v="71"/>
    <x v="0"/>
    <n v="19.7"/>
    <n v="125"/>
    <n v="78"/>
    <n v="204.8"/>
    <n v="82.5"/>
    <n v="99"/>
    <n v="3"/>
    <x v="2"/>
    <x v="3"/>
    <s v="Medium"/>
    <n v="6.6"/>
    <n v="15989.21"/>
    <x v="0"/>
    <x v="0"/>
    <x v="3"/>
    <s v="High BP"/>
    <s v="High Cost"/>
  </r>
  <r>
    <n v="56"/>
    <x v="0"/>
    <n v="25.9"/>
    <n v="119"/>
    <n v="68"/>
    <n v="227.3"/>
    <n v="164.3"/>
    <n v="156"/>
    <n v="1"/>
    <x v="0"/>
    <x v="1"/>
    <s v="High"/>
    <n v="5.9"/>
    <n v="11138.37"/>
    <x v="0"/>
    <x v="2"/>
    <x v="2"/>
    <s v="Normal BP"/>
    <s v="Normal Cost"/>
  </r>
  <r>
    <n v="60"/>
    <x v="0"/>
    <n v="24"/>
    <n v="140"/>
    <n v="76"/>
    <n v="270.8"/>
    <n v="112.7"/>
    <n v="70"/>
    <n v="1"/>
    <x v="0"/>
    <x v="2"/>
    <s v="Medium"/>
    <n v="8.1"/>
    <n v="15713.15"/>
    <x v="0"/>
    <x v="3"/>
    <x v="3"/>
    <s v="High BP"/>
    <s v="High Cost"/>
  </r>
  <r>
    <n v="72"/>
    <x v="1"/>
    <n v="18.100000000000001"/>
    <n v="114"/>
    <n v="64"/>
    <n v="189.1"/>
    <n v="88.5"/>
    <n v="89"/>
    <n v="1"/>
    <x v="2"/>
    <x v="0"/>
    <s v="High"/>
    <n v="7.3"/>
    <n v="15175.72"/>
    <x v="0"/>
    <x v="0"/>
    <x v="1"/>
    <s v="Normal BP"/>
    <s v="High Cost"/>
  </r>
  <r>
    <n v="67"/>
    <x v="0"/>
    <n v="26.3"/>
    <n v="149"/>
    <n v="80"/>
    <n v="229.3"/>
    <n v="98.6"/>
    <n v="79"/>
    <n v="0"/>
    <x v="2"/>
    <x v="3"/>
    <s v="High"/>
    <n v="6.4"/>
    <n v="13314.8"/>
    <x v="0"/>
    <x v="1"/>
    <x v="2"/>
    <s v="High BP"/>
    <s v="Normal Cost"/>
  </r>
  <r>
    <n v="64"/>
    <x v="0"/>
    <n v="33.4"/>
    <n v="132"/>
    <n v="90"/>
    <n v="243.2"/>
    <n v="151.30000000000001"/>
    <n v="76"/>
    <n v="0"/>
    <x v="1"/>
    <x v="3"/>
    <s v="High"/>
    <n v="6.7"/>
    <n v="17523.68"/>
    <x v="0"/>
    <x v="0"/>
    <x v="0"/>
    <s v="High BP"/>
    <s v="High Cost"/>
  </r>
  <r>
    <n v="94"/>
    <x v="1"/>
    <n v="18.100000000000001"/>
    <n v="128"/>
    <n v="72"/>
    <n v="227"/>
    <n v="136.1"/>
    <n v="86"/>
    <n v="0"/>
    <x v="2"/>
    <x v="1"/>
    <s v="High"/>
    <n v="5.2"/>
    <n v="11107.13"/>
    <x v="0"/>
    <x v="2"/>
    <x v="1"/>
    <s v="High BP"/>
    <s v="Normal Cost"/>
  </r>
  <r>
    <n v="95"/>
    <x v="0"/>
    <n v="31.2"/>
    <n v="134"/>
    <n v="80"/>
    <n v="265.60000000000002"/>
    <n v="119.2"/>
    <n v="78"/>
    <n v="1"/>
    <x v="1"/>
    <x v="0"/>
    <s v="Medium"/>
    <n v="6.1"/>
    <n v="9684.49"/>
    <x v="0"/>
    <x v="0"/>
    <x v="0"/>
    <s v="High BP"/>
    <s v="Normal Cost"/>
  </r>
  <r>
    <n v="72"/>
    <x v="1"/>
    <n v="18.100000000000001"/>
    <n v="120"/>
    <n v="62"/>
    <n v="241.3"/>
    <n v="136.30000000000001"/>
    <n v="81"/>
    <n v="2"/>
    <x v="2"/>
    <x v="0"/>
    <s v="Medium"/>
    <n v="6.5"/>
    <n v="15210.14"/>
    <x v="0"/>
    <x v="0"/>
    <x v="1"/>
    <s v="High BP"/>
    <s v="High Cost"/>
  </r>
  <r>
    <n v="53"/>
    <x v="0"/>
    <n v="24.7"/>
    <n v="132"/>
    <n v="80"/>
    <n v="219.5"/>
    <n v="139.80000000000001"/>
    <n v="62"/>
    <n v="2"/>
    <x v="1"/>
    <x v="1"/>
    <s v="High"/>
    <n v="2.2999999999999998"/>
    <n v="4832.38"/>
    <x v="0"/>
    <x v="2"/>
    <x v="3"/>
    <s v="High BP"/>
    <s v="Normal Cost"/>
  </r>
  <r>
    <n v="55"/>
    <x v="0"/>
    <n v="23.4"/>
    <n v="97"/>
    <n v="60"/>
    <n v="222.4"/>
    <n v="127.1"/>
    <n v="88"/>
    <n v="1"/>
    <x v="2"/>
    <x v="1"/>
    <s v="High"/>
    <n v="5.5"/>
    <n v="12298.71"/>
    <x v="0"/>
    <x v="2"/>
    <x v="3"/>
    <s v="Normal BP"/>
    <s v="Normal Cost"/>
  </r>
  <r>
    <n v="95"/>
    <x v="1"/>
    <n v="18.100000000000001"/>
    <n v="131"/>
    <n v="80"/>
    <n v="242.3"/>
    <n v="111.4"/>
    <n v="65"/>
    <n v="1"/>
    <x v="1"/>
    <x v="2"/>
    <s v="High"/>
    <n v="10"/>
    <n v="16346.24"/>
    <x v="0"/>
    <x v="2"/>
    <x v="1"/>
    <s v="High BP"/>
    <s v="High Cost"/>
  </r>
  <r>
    <n v="44"/>
    <x v="0"/>
    <n v="32.6"/>
    <n v="105"/>
    <n v="60"/>
    <n v="231.1"/>
    <n v="91.7"/>
    <n v="75"/>
    <n v="0"/>
    <x v="1"/>
    <x v="3"/>
    <s v="Low"/>
    <n v="10.7"/>
    <n v="20256.59"/>
    <x v="0"/>
    <x v="1"/>
    <x v="0"/>
    <s v="Normal BP"/>
    <s v="High Cost"/>
  </r>
  <r>
    <n v="72"/>
    <x v="0"/>
    <n v="31.4"/>
    <n v="142"/>
    <n v="80"/>
    <n v="227.8"/>
    <n v="110.8"/>
    <n v="89"/>
    <n v="3"/>
    <x v="1"/>
    <x v="2"/>
    <s v="Low"/>
    <n v="4.5"/>
    <n v="10888.15"/>
    <x v="0"/>
    <x v="1"/>
    <x v="0"/>
    <s v="High BP"/>
    <s v="Normal Cost"/>
  </r>
  <r>
    <n v="77"/>
    <x v="1"/>
    <n v="18.100000000000001"/>
    <n v="127"/>
    <n v="76"/>
    <n v="214.1"/>
    <n v="91.3"/>
    <n v="86"/>
    <n v="0"/>
    <x v="2"/>
    <x v="0"/>
    <s v="High"/>
    <n v="10.8"/>
    <n v="19078.75"/>
    <x v="0"/>
    <x v="2"/>
    <x v="1"/>
    <s v="High BP"/>
    <s v="High Cost"/>
  </r>
  <r>
    <n v="73"/>
    <x v="1"/>
    <n v="18.100000000000001"/>
    <n v="124"/>
    <n v="82"/>
    <n v="200.3"/>
    <n v="78.5"/>
    <n v="76"/>
    <n v="0"/>
    <x v="1"/>
    <x v="3"/>
    <s v="Low"/>
    <n v="4.5"/>
    <n v="11751.42"/>
    <x v="1"/>
    <x v="0"/>
    <x v="1"/>
    <s v="High BP"/>
    <s v="Normal Cost"/>
  </r>
  <r>
    <n v="50"/>
    <x v="0"/>
    <n v="29.8"/>
    <n v="127"/>
    <n v="77"/>
    <n v="210.6"/>
    <n v="153.6"/>
    <n v="98"/>
    <n v="1"/>
    <x v="2"/>
    <x v="0"/>
    <s v="Low"/>
    <n v="7.6"/>
    <n v="14252.44"/>
    <x v="0"/>
    <x v="0"/>
    <x v="2"/>
    <s v="High BP"/>
    <s v="Normal Cost"/>
  </r>
  <r>
    <n v="44"/>
    <x v="1"/>
    <n v="18.2"/>
    <n v="108"/>
    <n v="60"/>
    <n v="206.9"/>
    <n v="82.2"/>
    <n v="72"/>
    <n v="1"/>
    <x v="1"/>
    <x v="3"/>
    <s v="High"/>
    <n v="4.7"/>
    <n v="12141.26"/>
    <x v="0"/>
    <x v="3"/>
    <x v="1"/>
    <s v="Normal BP"/>
    <s v="Normal Cost"/>
  </r>
  <r>
    <n v="86"/>
    <x v="0"/>
    <n v="27.9"/>
    <n v="129"/>
    <n v="69"/>
    <n v="234"/>
    <n v="89"/>
    <n v="80"/>
    <n v="1"/>
    <x v="0"/>
    <x v="2"/>
    <s v="Medium"/>
    <n v="5"/>
    <n v="12157.47"/>
    <x v="0"/>
    <x v="0"/>
    <x v="2"/>
    <s v="High BP"/>
    <s v="Normal Cost"/>
  </r>
  <r>
    <n v="79"/>
    <x v="0"/>
    <n v="19.899999999999999"/>
    <n v="121"/>
    <n v="68"/>
    <n v="194.5"/>
    <n v="132.30000000000001"/>
    <n v="89"/>
    <n v="1"/>
    <x v="0"/>
    <x v="1"/>
    <s v="Low"/>
    <n v="4.7"/>
    <n v="7439.55"/>
    <x v="0"/>
    <x v="1"/>
    <x v="3"/>
    <s v="High BP"/>
    <s v="Normal Cost"/>
  </r>
  <r>
    <n v="64"/>
    <x v="1"/>
    <n v="18.2"/>
    <n v="130"/>
    <n v="82"/>
    <n v="189.9"/>
    <n v="88.1"/>
    <n v="92"/>
    <n v="1"/>
    <x v="2"/>
    <x v="0"/>
    <s v="Low"/>
    <n v="7"/>
    <n v="12173.67"/>
    <x v="1"/>
    <x v="0"/>
    <x v="1"/>
    <s v="High BP"/>
    <s v="Normal Cost"/>
  </r>
  <r>
    <n v="39"/>
    <x v="1"/>
    <n v="18.2"/>
    <n v="113"/>
    <n v="64"/>
    <n v="201.2"/>
    <n v="106.6"/>
    <n v="91"/>
    <n v="2"/>
    <x v="2"/>
    <x v="3"/>
    <s v="High"/>
    <n v="12.2"/>
    <n v="22327.62"/>
    <x v="0"/>
    <x v="3"/>
    <x v="1"/>
    <s v="Normal BP"/>
    <s v="High Cost"/>
  </r>
  <r>
    <n v="45"/>
    <x v="1"/>
    <n v="18.2"/>
    <n v="128"/>
    <n v="78"/>
    <n v="201.1"/>
    <n v="86.9"/>
    <n v="73"/>
    <n v="0"/>
    <x v="1"/>
    <x v="2"/>
    <s v="Medium"/>
    <n v="3.5"/>
    <n v="10805.41"/>
    <x v="0"/>
    <x v="1"/>
    <x v="1"/>
    <s v="High BP"/>
    <s v="Normal Cost"/>
  </r>
  <r>
    <n v="63"/>
    <x v="1"/>
    <n v="18.2"/>
    <n v="138"/>
    <n v="77"/>
    <n v="209.6"/>
    <n v="142.19999999999999"/>
    <n v="96"/>
    <n v="2"/>
    <x v="2"/>
    <x v="1"/>
    <s v="Medium"/>
    <n v="6.2"/>
    <n v="12810.78"/>
    <x v="0"/>
    <x v="0"/>
    <x v="1"/>
    <s v="High BP"/>
    <s v="Normal Cost"/>
  </r>
  <r>
    <n v="79"/>
    <x v="1"/>
    <n v="18.2"/>
    <n v="122"/>
    <n v="73"/>
    <n v="220.2"/>
    <n v="184.1"/>
    <n v="88"/>
    <n v="2"/>
    <x v="2"/>
    <x v="1"/>
    <s v="Medium"/>
    <n v="8.1"/>
    <n v="12826.36"/>
    <x v="0"/>
    <x v="2"/>
    <x v="1"/>
    <s v="High BP"/>
    <s v="Normal Cost"/>
  </r>
  <r>
    <n v="43"/>
    <x v="1"/>
    <n v="18.2"/>
    <n v="123"/>
    <n v="70"/>
    <n v="174.1"/>
    <n v="87.2"/>
    <n v="91"/>
    <n v="2"/>
    <x v="1"/>
    <x v="0"/>
    <s v="Low"/>
    <n v="10.4"/>
    <n v="16636.080000000002"/>
    <x v="0"/>
    <x v="3"/>
    <x v="1"/>
    <s v="High BP"/>
    <s v="High Cost"/>
  </r>
  <r>
    <n v="77"/>
    <x v="0"/>
    <n v="30.2"/>
    <n v="134"/>
    <n v="83"/>
    <n v="252.9"/>
    <n v="85.4"/>
    <n v="93"/>
    <n v="3"/>
    <x v="2"/>
    <x v="2"/>
    <s v="Low"/>
    <n v="9.6999999999999993"/>
    <n v="17029.11"/>
    <x v="1"/>
    <x v="0"/>
    <x v="0"/>
    <s v="High BP"/>
    <s v="High Cost"/>
  </r>
  <r>
    <n v="70"/>
    <x v="1"/>
    <n v="18.2"/>
    <n v="116"/>
    <n v="62"/>
    <n v="208.4"/>
    <n v="79.3"/>
    <n v="86"/>
    <n v="1"/>
    <x v="2"/>
    <x v="3"/>
    <s v="High"/>
    <n v="8"/>
    <n v="19510.55"/>
    <x v="0"/>
    <x v="0"/>
    <x v="1"/>
    <s v="Normal BP"/>
    <s v="High Cost"/>
  </r>
  <r>
    <n v="52"/>
    <x v="0"/>
    <n v="29.2"/>
    <n v="123"/>
    <n v="80"/>
    <n v="241"/>
    <n v="158.30000000000001"/>
    <n v="89"/>
    <n v="2"/>
    <x v="2"/>
    <x v="1"/>
    <s v="High"/>
    <n v="6.8"/>
    <n v="11876.14"/>
    <x v="0"/>
    <x v="3"/>
    <x v="2"/>
    <s v="High BP"/>
    <s v="Normal Cost"/>
  </r>
  <r>
    <n v="67"/>
    <x v="0"/>
    <n v="21.6"/>
    <n v="119"/>
    <n v="60"/>
    <n v="202"/>
    <n v="174.6"/>
    <n v="53"/>
    <n v="3"/>
    <x v="0"/>
    <x v="2"/>
    <s v="Medium"/>
    <n v="4.0999999999999996"/>
    <n v="9942.4699999999993"/>
    <x v="0"/>
    <x v="2"/>
    <x v="3"/>
    <s v="Normal BP"/>
    <s v="Normal Cost"/>
  </r>
  <r>
    <n v="67"/>
    <x v="0"/>
    <n v="26.4"/>
    <n v="134"/>
    <n v="74"/>
    <n v="206.8"/>
    <n v="157.19999999999999"/>
    <n v="90"/>
    <n v="0"/>
    <x v="2"/>
    <x v="2"/>
    <s v="Low"/>
    <n v="9.6999999999999993"/>
    <n v="21153.9"/>
    <x v="0"/>
    <x v="0"/>
    <x v="2"/>
    <s v="High BP"/>
    <s v="High Cost"/>
  </r>
  <r>
    <n v="78"/>
    <x v="0"/>
    <n v="18.5"/>
    <n v="134"/>
    <n v="79"/>
    <n v="227.5"/>
    <n v="95.8"/>
    <n v="62"/>
    <n v="0"/>
    <x v="0"/>
    <x v="2"/>
    <s v="High"/>
    <n v="5.3"/>
    <n v="11924.04"/>
    <x v="0"/>
    <x v="1"/>
    <x v="3"/>
    <s v="High BP"/>
    <s v="Normal Cost"/>
  </r>
  <r>
    <n v="81"/>
    <x v="1"/>
    <n v="18.3"/>
    <n v="128"/>
    <n v="72"/>
    <n v="237.1"/>
    <n v="95.7"/>
    <n v="84"/>
    <n v="0"/>
    <x v="2"/>
    <x v="2"/>
    <s v="Medium"/>
    <n v="8.4"/>
    <n v="19453.919999999998"/>
    <x v="0"/>
    <x v="2"/>
    <x v="1"/>
    <s v="High BP"/>
    <s v="High Cost"/>
  </r>
  <r>
    <n v="61"/>
    <x v="1"/>
    <n v="18.3"/>
    <n v="143"/>
    <n v="92"/>
    <n v="175.7"/>
    <n v="91.1"/>
    <n v="94"/>
    <n v="1"/>
    <x v="2"/>
    <x v="0"/>
    <s v="Medium"/>
    <n v="7"/>
    <n v="15304.83"/>
    <x v="0"/>
    <x v="0"/>
    <x v="1"/>
    <s v="High BP"/>
    <s v="High Cost"/>
  </r>
  <r>
    <n v="63"/>
    <x v="1"/>
    <n v="18.3"/>
    <n v="123"/>
    <n v="69"/>
    <n v="202.3"/>
    <n v="124.4"/>
    <n v="87"/>
    <n v="2"/>
    <x v="0"/>
    <x v="2"/>
    <s v="Medium"/>
    <n v="7.8"/>
    <n v="17111.63"/>
    <x v="0"/>
    <x v="0"/>
    <x v="1"/>
    <s v="High BP"/>
    <s v="High Cost"/>
  </r>
  <r>
    <n v="77"/>
    <x v="0"/>
    <n v="25.3"/>
    <n v="140"/>
    <n v="82"/>
    <n v="232.6"/>
    <n v="117.2"/>
    <n v="70"/>
    <n v="1"/>
    <x v="1"/>
    <x v="1"/>
    <s v="High"/>
    <n v="4.7"/>
    <n v="7884.07"/>
    <x v="0"/>
    <x v="2"/>
    <x v="2"/>
    <s v="High BP"/>
    <s v="Normal Cost"/>
  </r>
  <r>
    <n v="81"/>
    <x v="0"/>
    <n v="18"/>
    <n v="128"/>
    <n v="76"/>
    <n v="201.9"/>
    <n v="127.4"/>
    <n v="99"/>
    <n v="1"/>
    <x v="2"/>
    <x v="1"/>
    <s v="High"/>
    <n v="5.3"/>
    <n v="11415.44"/>
    <x v="0"/>
    <x v="0"/>
    <x v="1"/>
    <s v="High BP"/>
    <s v="Normal Cost"/>
  </r>
  <r>
    <n v="55"/>
    <x v="0"/>
    <n v="27.2"/>
    <n v="128"/>
    <n v="76"/>
    <n v="217.4"/>
    <n v="90"/>
    <n v="88"/>
    <n v="3"/>
    <x v="0"/>
    <x v="2"/>
    <s v="Medium"/>
    <n v="6.6"/>
    <n v="14887.52"/>
    <x v="1"/>
    <x v="0"/>
    <x v="2"/>
    <s v="High BP"/>
    <s v="Normal Cost"/>
  </r>
  <r>
    <n v="83"/>
    <x v="0"/>
    <n v="29.8"/>
    <n v="137"/>
    <n v="83"/>
    <n v="252.5"/>
    <n v="123.1"/>
    <n v="89"/>
    <n v="1"/>
    <x v="2"/>
    <x v="3"/>
    <s v="Low"/>
    <n v="10.1"/>
    <n v="20297.79"/>
    <x v="0"/>
    <x v="2"/>
    <x v="2"/>
    <s v="High BP"/>
    <s v="High Cost"/>
  </r>
  <r>
    <n v="78"/>
    <x v="1"/>
    <n v="18.3"/>
    <n v="119"/>
    <n v="74"/>
    <n v="238"/>
    <n v="131.4"/>
    <n v="99"/>
    <n v="0"/>
    <x v="0"/>
    <x v="1"/>
    <s v="High"/>
    <n v="1.3"/>
    <n v="3964.15"/>
    <x v="0"/>
    <x v="2"/>
    <x v="1"/>
    <s v="Normal BP"/>
    <s v="Normal Cost"/>
  </r>
  <r>
    <n v="61"/>
    <x v="1"/>
    <n v="18.3"/>
    <n v="107"/>
    <n v="60"/>
    <n v="228.7"/>
    <n v="93.9"/>
    <n v="65"/>
    <n v="4"/>
    <x v="0"/>
    <x v="2"/>
    <s v="Medium"/>
    <n v="3.3"/>
    <n v="8515.19"/>
    <x v="0"/>
    <x v="0"/>
    <x v="1"/>
    <s v="Normal BP"/>
    <s v="Normal Cost"/>
  </r>
  <r>
    <n v="47"/>
    <x v="1"/>
    <n v="18.399999999999999"/>
    <n v="102"/>
    <n v="61"/>
    <n v="144.1"/>
    <n v="144.4"/>
    <n v="65"/>
    <n v="0"/>
    <x v="1"/>
    <x v="1"/>
    <s v="Low"/>
    <n v="9.9"/>
    <n v="17391.21"/>
    <x v="0"/>
    <x v="1"/>
    <x v="1"/>
    <s v="Normal BP"/>
    <s v="High Cost"/>
  </r>
  <r>
    <n v="70"/>
    <x v="0"/>
    <n v="21.2"/>
    <n v="117"/>
    <n v="70"/>
    <n v="189.5"/>
    <n v="96.1"/>
    <n v="79"/>
    <n v="0"/>
    <x v="2"/>
    <x v="3"/>
    <s v="High"/>
    <n v="7.5"/>
    <n v="18172.54"/>
    <x v="0"/>
    <x v="2"/>
    <x v="3"/>
    <s v="Normal BP"/>
    <s v="High Cost"/>
  </r>
  <r>
    <n v="85"/>
    <x v="1"/>
    <n v="18.399999999999999"/>
    <n v="134"/>
    <n v="83"/>
    <n v="234.5"/>
    <n v="99.4"/>
    <n v="85"/>
    <n v="1"/>
    <x v="2"/>
    <x v="3"/>
    <s v="High"/>
    <n v="10.6"/>
    <n v="20950.18"/>
    <x v="0"/>
    <x v="2"/>
    <x v="1"/>
    <s v="High BP"/>
    <s v="High Cost"/>
  </r>
  <r>
    <n v="48"/>
    <x v="1"/>
    <n v="18.399999999999999"/>
    <n v="121"/>
    <n v="73"/>
    <n v="205.6"/>
    <n v="89.9"/>
    <n v="70"/>
    <n v="0"/>
    <x v="1"/>
    <x v="2"/>
    <s v="Medium"/>
    <n v="5.0999999999999996"/>
    <n v="11408.8"/>
    <x v="0"/>
    <x v="1"/>
    <x v="1"/>
    <s v="High BP"/>
    <s v="Normal Cost"/>
  </r>
  <r>
    <n v="67"/>
    <x v="1"/>
    <n v="18.399999999999999"/>
    <n v="143"/>
    <n v="86"/>
    <n v="218.4"/>
    <n v="97.7"/>
    <n v="79"/>
    <n v="1"/>
    <x v="2"/>
    <x v="0"/>
    <s v="High"/>
    <n v="6.9"/>
    <n v="14071.65"/>
    <x v="0"/>
    <x v="0"/>
    <x v="1"/>
    <s v="High BP"/>
    <s v="Normal Cost"/>
  </r>
  <r>
    <n v="82"/>
    <x v="1"/>
    <n v="18.5"/>
    <n v="122"/>
    <n v="66"/>
    <n v="230.7"/>
    <n v="84.5"/>
    <n v="65"/>
    <n v="2"/>
    <x v="0"/>
    <x v="2"/>
    <s v="High"/>
    <n v="3.7"/>
    <n v="9462.2199999999993"/>
    <x v="0"/>
    <x v="2"/>
    <x v="3"/>
    <s v="High BP"/>
    <s v="Normal Cost"/>
  </r>
  <r>
    <n v="56"/>
    <x v="0"/>
    <n v="22.1"/>
    <n v="130"/>
    <n v="91"/>
    <n v="197.1"/>
    <n v="88.8"/>
    <n v="88"/>
    <n v="0"/>
    <x v="1"/>
    <x v="0"/>
    <s v="High"/>
    <n v="4"/>
    <n v="7778.97"/>
    <x v="0"/>
    <x v="1"/>
    <x v="3"/>
    <s v="High BP"/>
    <s v="Normal Cost"/>
  </r>
  <r>
    <n v="85"/>
    <x v="0"/>
    <n v="35.1"/>
    <n v="143"/>
    <n v="79"/>
    <n v="263.2"/>
    <n v="141.9"/>
    <n v="73"/>
    <n v="0"/>
    <x v="0"/>
    <x v="1"/>
    <s v="High"/>
    <n v="3.3"/>
    <n v="7865.82"/>
    <x v="0"/>
    <x v="0"/>
    <x v="0"/>
    <s v="High BP"/>
    <s v="Normal Cost"/>
  </r>
  <r>
    <n v="54"/>
    <x v="0"/>
    <n v="23.5"/>
    <n v="125"/>
    <n v="78"/>
    <n v="214.5"/>
    <n v="124.8"/>
    <n v="69"/>
    <n v="2"/>
    <x v="0"/>
    <x v="2"/>
    <s v="High"/>
    <n v="3.8"/>
    <n v="9973.89"/>
    <x v="0"/>
    <x v="2"/>
    <x v="3"/>
    <s v="High BP"/>
    <s v="Normal Cost"/>
  </r>
  <r>
    <n v="48"/>
    <x v="1"/>
    <n v="18.5"/>
    <n v="120"/>
    <n v="71"/>
    <n v="173.3"/>
    <n v="141.9"/>
    <n v="81"/>
    <n v="1"/>
    <x v="2"/>
    <x v="1"/>
    <s v="High"/>
    <n v="14.5"/>
    <n v="20805.09"/>
    <x v="0"/>
    <x v="1"/>
    <x v="3"/>
    <s v="High BP"/>
    <s v="High Cost"/>
  </r>
  <r>
    <n v="95"/>
    <x v="0"/>
    <n v="20.8"/>
    <n v="126"/>
    <n v="78"/>
    <n v="194.8"/>
    <n v="120.8"/>
    <n v="83"/>
    <n v="2"/>
    <x v="2"/>
    <x v="1"/>
    <s v="High"/>
    <n v="8.3000000000000007"/>
    <n v="16094.54"/>
    <x v="1"/>
    <x v="2"/>
    <x v="3"/>
    <s v="High BP"/>
    <s v="High Cost"/>
  </r>
  <r>
    <n v="71"/>
    <x v="0"/>
    <n v="26.2"/>
    <n v="138"/>
    <n v="77"/>
    <n v="223.8"/>
    <n v="124.1"/>
    <n v="76"/>
    <n v="1"/>
    <x v="1"/>
    <x v="0"/>
    <s v="Medium"/>
    <n v="6.1"/>
    <n v="9825.98"/>
    <x v="0"/>
    <x v="1"/>
    <x v="2"/>
    <s v="High BP"/>
    <s v="Normal Cost"/>
  </r>
  <r>
    <n v="69"/>
    <x v="0"/>
    <n v="34.799999999999997"/>
    <n v="145"/>
    <n v="90"/>
    <n v="270.60000000000002"/>
    <n v="125.6"/>
    <n v="95"/>
    <n v="1"/>
    <x v="2"/>
    <x v="1"/>
    <s v="Medium"/>
    <n v="41.2"/>
    <n v="70955.72"/>
    <x v="0"/>
    <x v="1"/>
    <x v="0"/>
    <s v="High BP"/>
    <s v="High Cost"/>
  </r>
  <r>
    <n v="51"/>
    <x v="0"/>
    <n v="22.4"/>
    <n v="130"/>
    <n v="79"/>
    <n v="205.2"/>
    <n v="113.1"/>
    <n v="63"/>
    <n v="0"/>
    <x v="0"/>
    <x v="2"/>
    <s v="High"/>
    <n v="4.0999999999999996"/>
    <n v="11361.37"/>
    <x v="0"/>
    <x v="2"/>
    <x v="3"/>
    <s v="High BP"/>
    <s v="Normal Cost"/>
  </r>
  <r>
    <n v="51"/>
    <x v="1"/>
    <n v="18.5"/>
    <n v="108"/>
    <n v="67"/>
    <n v="187.8"/>
    <n v="131"/>
    <n v="60"/>
    <n v="2"/>
    <x v="2"/>
    <x v="1"/>
    <s v="High"/>
    <n v="7.8"/>
    <n v="14953.15"/>
    <x v="0"/>
    <x v="1"/>
    <x v="3"/>
    <s v="Normal BP"/>
    <s v="Normal Cost"/>
  </r>
  <r>
    <n v="64"/>
    <x v="1"/>
    <n v="18.5"/>
    <n v="120"/>
    <n v="73"/>
    <n v="198.5"/>
    <n v="93.6"/>
    <n v="79"/>
    <n v="3"/>
    <x v="1"/>
    <x v="0"/>
    <s v="Low"/>
    <n v="3.3"/>
    <n v="7101.71"/>
    <x v="1"/>
    <x v="0"/>
    <x v="3"/>
    <s v="High BP"/>
    <s v="Normal Cost"/>
  </r>
  <r>
    <n v="87"/>
    <x v="0"/>
    <n v="22.6"/>
    <n v="126"/>
    <n v="74"/>
    <n v="243.8"/>
    <n v="110.7"/>
    <n v="82"/>
    <n v="1"/>
    <x v="2"/>
    <x v="0"/>
    <s v="Medium"/>
    <n v="7.4"/>
    <n v="14199.25"/>
    <x v="1"/>
    <x v="1"/>
    <x v="3"/>
    <s v="High BP"/>
    <s v="Normal Cost"/>
  </r>
  <r>
    <n v="57"/>
    <x v="0"/>
    <n v="27.1"/>
    <n v="122"/>
    <n v="72"/>
    <n v="187.2"/>
    <n v="102.4"/>
    <n v="75"/>
    <n v="1"/>
    <x v="0"/>
    <x v="3"/>
    <s v="Medium"/>
    <n v="6.9"/>
    <n v="13490.35"/>
    <x v="0"/>
    <x v="1"/>
    <x v="2"/>
    <s v="High BP"/>
    <s v="Normal Cost"/>
  </r>
  <r>
    <n v="52"/>
    <x v="1"/>
    <n v="18.5"/>
    <n v="114"/>
    <n v="72"/>
    <n v="220.7"/>
    <n v="163.30000000000001"/>
    <n v="85"/>
    <n v="4"/>
    <x v="2"/>
    <x v="2"/>
    <s v="Medium"/>
    <n v="10.7"/>
    <n v="21050.36"/>
    <x v="0"/>
    <x v="1"/>
    <x v="3"/>
    <s v="Normal BP"/>
    <s v="High Cost"/>
  </r>
  <r>
    <n v="56"/>
    <x v="0"/>
    <n v="25.5"/>
    <n v="120"/>
    <n v="78"/>
    <n v="221.8"/>
    <n v="154.1"/>
    <n v="58"/>
    <n v="2"/>
    <x v="1"/>
    <x v="2"/>
    <s v="Low"/>
    <n v="6"/>
    <n v="11860.59"/>
    <x v="0"/>
    <x v="2"/>
    <x v="2"/>
    <s v="High BP"/>
    <s v="Normal Cost"/>
  </r>
  <r>
    <n v="68"/>
    <x v="0"/>
    <n v="30.7"/>
    <n v="146"/>
    <n v="90"/>
    <n v="216.4"/>
    <n v="129.30000000000001"/>
    <n v="99"/>
    <n v="0"/>
    <x v="2"/>
    <x v="0"/>
    <s v="Medium"/>
    <n v="9.9"/>
    <n v="19067"/>
    <x v="0"/>
    <x v="1"/>
    <x v="0"/>
    <s v="High BP"/>
    <s v="High Cost"/>
  </r>
  <r>
    <n v="68"/>
    <x v="0"/>
    <n v="34.1"/>
    <n v="130"/>
    <n v="73"/>
    <n v="240.4"/>
    <n v="115.9"/>
    <n v="86"/>
    <n v="0"/>
    <x v="0"/>
    <x v="2"/>
    <s v="Low"/>
    <n v="4.5999999999999996"/>
    <n v="11446.61"/>
    <x v="1"/>
    <x v="1"/>
    <x v="0"/>
    <s v="High BP"/>
    <s v="Normal Cost"/>
  </r>
  <r>
    <n v="63"/>
    <x v="0"/>
    <n v="23.2"/>
    <n v="126"/>
    <n v="78"/>
    <n v="216.6"/>
    <n v="149.9"/>
    <n v="74"/>
    <n v="0"/>
    <x v="0"/>
    <x v="3"/>
    <s v="Medium"/>
    <n v="6.8"/>
    <n v="14734.84"/>
    <x v="0"/>
    <x v="1"/>
    <x v="3"/>
    <s v="High BP"/>
    <s v="Normal Cost"/>
  </r>
  <r>
    <n v="63"/>
    <x v="1"/>
    <n v="18.5"/>
    <n v="128"/>
    <n v="76"/>
    <n v="202.1"/>
    <n v="132.80000000000001"/>
    <n v="72"/>
    <n v="5"/>
    <x v="0"/>
    <x v="1"/>
    <s v="Medium"/>
    <n v="4.3"/>
    <n v="7769.22"/>
    <x v="1"/>
    <x v="0"/>
    <x v="3"/>
    <s v="High BP"/>
    <s v="Normal Cost"/>
  </r>
  <r>
    <n v="56"/>
    <x v="1"/>
    <n v="18.5"/>
    <n v="122"/>
    <n v="73"/>
    <n v="213.3"/>
    <n v="155.6"/>
    <n v="57"/>
    <n v="0"/>
    <x v="0"/>
    <x v="1"/>
    <s v="High"/>
    <n v="1.8"/>
    <n v="4835.99"/>
    <x v="0"/>
    <x v="1"/>
    <x v="3"/>
    <s v="High BP"/>
    <s v="Normal Cost"/>
  </r>
  <r>
    <n v="68"/>
    <x v="0"/>
    <n v="35"/>
    <n v="142"/>
    <n v="79"/>
    <n v="277.60000000000002"/>
    <n v="93.3"/>
    <n v="65"/>
    <n v="1"/>
    <x v="0"/>
    <x v="2"/>
    <s v="Medium"/>
    <n v="3"/>
    <n v="8139.31"/>
    <x v="1"/>
    <x v="0"/>
    <x v="0"/>
    <s v="High BP"/>
    <s v="Normal Cost"/>
  </r>
  <r>
    <n v="64"/>
    <x v="0"/>
    <n v="23"/>
    <n v="130"/>
    <n v="82"/>
    <n v="221.1"/>
    <n v="124.5"/>
    <n v="76"/>
    <n v="2"/>
    <x v="1"/>
    <x v="3"/>
    <s v="Medium"/>
    <n v="5.3"/>
    <n v="12215.38"/>
    <x v="0"/>
    <x v="0"/>
    <x v="3"/>
    <s v="High BP"/>
    <s v="Normal Cost"/>
  </r>
  <r>
    <n v="67"/>
    <x v="1"/>
    <n v="18.5"/>
    <n v="125"/>
    <n v="72"/>
    <n v="231.1"/>
    <n v="107.3"/>
    <n v="79"/>
    <n v="3"/>
    <x v="0"/>
    <x v="2"/>
    <s v="Low"/>
    <n v="7.4"/>
    <n v="12970.81"/>
    <x v="1"/>
    <x v="0"/>
    <x v="3"/>
    <s v="High BP"/>
    <s v="Normal Cost"/>
  </r>
  <r>
    <n v="72"/>
    <x v="1"/>
    <n v="18.5"/>
    <n v="134"/>
    <n v="81"/>
    <n v="195.4"/>
    <n v="94"/>
    <n v="88"/>
    <n v="0"/>
    <x v="2"/>
    <x v="0"/>
    <s v="Medium"/>
    <n v="16.899999999999999"/>
    <n v="30878.76"/>
    <x v="0"/>
    <x v="0"/>
    <x v="3"/>
    <s v="High BP"/>
    <s v="High Cost"/>
  </r>
  <r>
    <n v="59"/>
    <x v="1"/>
    <n v="18.600000000000001"/>
    <n v="126"/>
    <n v="79"/>
    <n v="246.5"/>
    <n v="81.5"/>
    <n v="61"/>
    <n v="1"/>
    <x v="0"/>
    <x v="0"/>
    <s v="High"/>
    <n v="8.3000000000000007"/>
    <n v="16917.82"/>
    <x v="0"/>
    <x v="1"/>
    <x v="3"/>
    <s v="High BP"/>
    <s v="High Cost"/>
  </r>
  <r>
    <n v="95"/>
    <x v="1"/>
    <n v="18.600000000000001"/>
    <n v="136"/>
    <n v="75"/>
    <n v="227.8"/>
    <n v="101.9"/>
    <n v="97"/>
    <n v="1"/>
    <x v="2"/>
    <x v="2"/>
    <s v="Low"/>
    <n v="8.3000000000000007"/>
    <n v="16443.490000000002"/>
    <x v="0"/>
    <x v="2"/>
    <x v="3"/>
    <s v="High BP"/>
    <s v="High Cost"/>
  </r>
  <r>
    <n v="88"/>
    <x v="0"/>
    <n v="33.299999999999997"/>
    <n v="154"/>
    <n v="105"/>
    <n v="254.2"/>
    <n v="167.7"/>
    <n v="50"/>
    <n v="1"/>
    <x v="0"/>
    <x v="1"/>
    <s v="Medium"/>
    <n v="5.7"/>
    <n v="10535.51"/>
    <x v="0"/>
    <x v="0"/>
    <x v="0"/>
    <s v="High BP"/>
    <s v="Normal Cost"/>
  </r>
  <r>
    <n v="45"/>
    <x v="0"/>
    <n v="19.5"/>
    <n v="120"/>
    <n v="75"/>
    <n v="166"/>
    <n v="102.2"/>
    <n v="74"/>
    <n v="1"/>
    <x v="1"/>
    <x v="3"/>
    <s v="Medium"/>
    <n v="5.9"/>
    <n v="13680.83"/>
    <x v="0"/>
    <x v="1"/>
    <x v="3"/>
    <s v="High BP"/>
    <s v="Normal Cost"/>
  </r>
  <r>
    <n v="78"/>
    <x v="1"/>
    <n v="18.600000000000001"/>
    <n v="134"/>
    <n v="78"/>
    <n v="201.2"/>
    <n v="79.900000000000006"/>
    <n v="68"/>
    <n v="3"/>
    <x v="1"/>
    <x v="0"/>
    <s v="High"/>
    <n v="7.6"/>
    <n v="11318.48"/>
    <x v="0"/>
    <x v="2"/>
    <x v="3"/>
    <s v="High BP"/>
    <s v="Normal Cost"/>
  </r>
  <r>
    <n v="52"/>
    <x v="0"/>
    <n v="27.4"/>
    <n v="135"/>
    <n v="79"/>
    <n v="242.8"/>
    <n v="111.9"/>
    <n v="88"/>
    <n v="2"/>
    <x v="0"/>
    <x v="0"/>
    <s v="Medium"/>
    <n v="8"/>
    <n v="14389.79"/>
    <x v="0"/>
    <x v="2"/>
    <x v="2"/>
    <s v="High BP"/>
    <s v="Normal Cost"/>
  </r>
  <r>
    <n v="84"/>
    <x v="1"/>
    <n v="18.600000000000001"/>
    <n v="118"/>
    <n v="61"/>
    <n v="237.2"/>
    <n v="112.4"/>
    <n v="67"/>
    <n v="1"/>
    <x v="0"/>
    <x v="1"/>
    <s v="Medium"/>
    <n v="3.1"/>
    <n v="7452.31"/>
    <x v="0"/>
    <x v="2"/>
    <x v="3"/>
    <s v="Normal BP"/>
    <s v="Normal Cost"/>
  </r>
  <r>
    <n v="47"/>
    <x v="1"/>
    <n v="18.600000000000001"/>
    <n v="104"/>
    <n v="64"/>
    <n v="196.4"/>
    <n v="129.69999999999999"/>
    <n v="81"/>
    <n v="2"/>
    <x v="2"/>
    <x v="2"/>
    <s v="Medium"/>
    <n v="7.7"/>
    <n v="15172.33"/>
    <x v="0"/>
    <x v="1"/>
    <x v="3"/>
    <s v="Normal BP"/>
    <s v="High Cost"/>
  </r>
  <r>
    <n v="67"/>
    <x v="1"/>
    <n v="18.600000000000001"/>
    <n v="107"/>
    <n v="69"/>
    <n v="222.3"/>
    <n v="111.1"/>
    <n v="73"/>
    <n v="2"/>
    <x v="1"/>
    <x v="3"/>
    <s v="Low"/>
    <n v="4.7"/>
    <n v="11362.18"/>
    <x v="1"/>
    <x v="0"/>
    <x v="3"/>
    <s v="Normal BP"/>
    <s v="Normal Cost"/>
  </r>
  <r>
    <n v="68"/>
    <x v="0"/>
    <n v="20.100000000000001"/>
    <n v="115"/>
    <n v="62"/>
    <n v="231.9"/>
    <n v="78.400000000000006"/>
    <n v="74"/>
    <n v="1"/>
    <x v="0"/>
    <x v="3"/>
    <s v="Medium"/>
    <n v="3"/>
    <n v="9220.18"/>
    <x v="0"/>
    <x v="2"/>
    <x v="3"/>
    <s v="Normal BP"/>
    <s v="Normal Cost"/>
  </r>
  <r>
    <n v="95"/>
    <x v="1"/>
    <n v="18.600000000000001"/>
    <n v="128"/>
    <n v="81"/>
    <n v="231.2"/>
    <n v="88.2"/>
    <n v="64"/>
    <n v="1"/>
    <x v="1"/>
    <x v="2"/>
    <s v="Medium"/>
    <n v="4.5"/>
    <n v="9316.56"/>
    <x v="0"/>
    <x v="2"/>
    <x v="3"/>
    <s v="High BP"/>
    <s v="Normal Cost"/>
  </r>
  <r>
    <n v="92"/>
    <x v="0"/>
    <n v="39.299999999999997"/>
    <n v="142"/>
    <n v="79"/>
    <n v="272"/>
    <n v="153.9"/>
    <n v="75"/>
    <n v="1"/>
    <x v="0"/>
    <x v="2"/>
    <s v="High"/>
    <n v="4.2"/>
    <n v="9958.58"/>
    <x v="0"/>
    <x v="0"/>
    <x v="0"/>
    <s v="High BP"/>
    <s v="Normal Cost"/>
  </r>
  <r>
    <n v="61"/>
    <x v="1"/>
    <n v="18.600000000000001"/>
    <n v="118"/>
    <n v="69"/>
    <n v="204.8"/>
    <n v="98.5"/>
    <n v="69"/>
    <n v="1"/>
    <x v="1"/>
    <x v="0"/>
    <s v="Medium"/>
    <n v="6.8"/>
    <n v="10721.12"/>
    <x v="0"/>
    <x v="0"/>
    <x v="3"/>
    <s v="Normal BP"/>
    <s v="Normal Cost"/>
  </r>
  <r>
    <n v="68"/>
    <x v="1"/>
    <n v="18.7"/>
    <n v="111"/>
    <n v="71"/>
    <n v="226"/>
    <n v="96.4"/>
    <n v="57"/>
    <n v="2"/>
    <x v="0"/>
    <x v="2"/>
    <s v="High"/>
    <n v="5.2"/>
    <n v="9634.68"/>
    <x v="0"/>
    <x v="0"/>
    <x v="3"/>
    <s v="Normal BP"/>
    <s v="Normal Cost"/>
  </r>
  <r>
    <n v="71"/>
    <x v="0"/>
    <n v="45"/>
    <n v="128"/>
    <n v="84"/>
    <n v="270.7"/>
    <n v="143.5"/>
    <n v="93"/>
    <n v="0"/>
    <x v="2"/>
    <x v="1"/>
    <s v="High"/>
    <n v="10.7"/>
    <n v="16117.05"/>
    <x v="0"/>
    <x v="2"/>
    <x v="0"/>
    <s v="High BP"/>
    <s v="High Cost"/>
  </r>
  <r>
    <n v="95"/>
    <x v="1"/>
    <n v="18.7"/>
    <n v="131"/>
    <n v="83"/>
    <n v="230.2"/>
    <n v="106.2"/>
    <n v="87"/>
    <n v="0"/>
    <x v="0"/>
    <x v="2"/>
    <s v="Medium"/>
    <n v="8.9"/>
    <n v="17593.09"/>
    <x v="0"/>
    <x v="2"/>
    <x v="3"/>
    <s v="High BP"/>
    <s v="High Cost"/>
  </r>
  <r>
    <n v="78"/>
    <x v="1"/>
    <n v="18.7"/>
    <n v="118"/>
    <n v="77"/>
    <n v="219.7"/>
    <n v="101.7"/>
    <n v="72"/>
    <n v="2"/>
    <x v="1"/>
    <x v="2"/>
    <s v="Medium"/>
    <n v="5.7"/>
    <n v="14109.67"/>
    <x v="0"/>
    <x v="2"/>
    <x v="3"/>
    <s v="Normal BP"/>
    <s v="Normal Cost"/>
  </r>
  <r>
    <n v="76"/>
    <x v="0"/>
    <n v="30.3"/>
    <n v="124"/>
    <n v="72"/>
    <n v="244.3"/>
    <n v="96.5"/>
    <n v="73"/>
    <n v="2"/>
    <x v="1"/>
    <x v="2"/>
    <s v="Medium"/>
    <n v="9.6999999999999993"/>
    <n v="22184.83"/>
    <x v="0"/>
    <x v="0"/>
    <x v="0"/>
    <s v="High BP"/>
    <s v="High Cost"/>
  </r>
  <r>
    <n v="74"/>
    <x v="0"/>
    <n v="25.6"/>
    <n v="123"/>
    <n v="82"/>
    <n v="208.9"/>
    <n v="114.5"/>
    <n v="60"/>
    <n v="0"/>
    <x v="1"/>
    <x v="0"/>
    <s v="Low"/>
    <n v="7.5"/>
    <n v="14736.28"/>
    <x v="0"/>
    <x v="2"/>
    <x v="2"/>
    <s v="High BP"/>
    <s v="Normal Cost"/>
  </r>
  <r>
    <n v="95"/>
    <x v="0"/>
    <n v="35.4"/>
    <n v="153"/>
    <n v="88"/>
    <n v="272.10000000000002"/>
    <n v="106.6"/>
    <n v="89"/>
    <n v="0"/>
    <x v="2"/>
    <x v="2"/>
    <s v="Low"/>
    <n v="8"/>
    <n v="20218.86"/>
    <x v="0"/>
    <x v="2"/>
    <x v="0"/>
    <s v="High BP"/>
    <s v="High Cost"/>
  </r>
  <r>
    <n v="67"/>
    <x v="0"/>
    <n v="12.7"/>
    <n v="125"/>
    <n v="71"/>
    <n v="256.3"/>
    <n v="91"/>
    <n v="75"/>
    <n v="2"/>
    <x v="0"/>
    <x v="0"/>
    <s v="Medium"/>
    <n v="6.5"/>
    <n v="9564.6"/>
    <x v="0"/>
    <x v="2"/>
    <x v="1"/>
    <s v="High BP"/>
    <s v="Normal Cost"/>
  </r>
  <r>
    <n v="65"/>
    <x v="0"/>
    <n v="26.9"/>
    <n v="118"/>
    <n v="68"/>
    <n v="235.4"/>
    <n v="156.69999999999999"/>
    <n v="75"/>
    <n v="0"/>
    <x v="1"/>
    <x v="1"/>
    <s v="Low"/>
    <n v="5.5"/>
    <n v="9208.0400000000009"/>
    <x v="0"/>
    <x v="0"/>
    <x v="2"/>
    <s v="Normal BP"/>
    <s v="Normal Cost"/>
  </r>
  <r>
    <n v="78"/>
    <x v="1"/>
    <n v="18.7"/>
    <n v="112"/>
    <n v="60"/>
    <n v="203.1"/>
    <n v="161"/>
    <n v="76"/>
    <n v="2"/>
    <x v="0"/>
    <x v="1"/>
    <s v="Medium"/>
    <n v="8.4"/>
    <n v="16553.3"/>
    <x v="0"/>
    <x v="2"/>
    <x v="3"/>
    <s v="Normal BP"/>
    <s v="High Cost"/>
  </r>
  <r>
    <n v="73"/>
    <x v="0"/>
    <n v="25.9"/>
    <n v="137"/>
    <n v="85"/>
    <n v="213.8"/>
    <n v="108.9"/>
    <n v="75"/>
    <n v="1"/>
    <x v="0"/>
    <x v="0"/>
    <s v="Medium"/>
    <n v="4.2"/>
    <n v="8931.73"/>
    <x v="0"/>
    <x v="0"/>
    <x v="2"/>
    <s v="High BP"/>
    <s v="Normal Cost"/>
  </r>
  <r>
    <n v="65"/>
    <x v="0"/>
    <n v="22.2"/>
    <n v="125"/>
    <n v="81"/>
    <n v="207"/>
    <n v="174.5"/>
    <n v="71"/>
    <n v="1"/>
    <x v="1"/>
    <x v="0"/>
    <s v="Medium"/>
    <n v="4.8"/>
    <n v="9775.89"/>
    <x v="0"/>
    <x v="0"/>
    <x v="3"/>
    <s v="High BP"/>
    <s v="Normal Cost"/>
  </r>
  <r>
    <n v="78"/>
    <x v="1"/>
    <n v="18.7"/>
    <n v="130"/>
    <n v="66"/>
    <n v="198.9"/>
    <n v="88.2"/>
    <n v="84"/>
    <n v="0"/>
    <x v="1"/>
    <x v="2"/>
    <s v="Medium"/>
    <n v="6.2"/>
    <n v="13162.97"/>
    <x v="0"/>
    <x v="2"/>
    <x v="3"/>
    <s v="High BP"/>
    <s v="Normal Cost"/>
  </r>
  <r>
    <n v="65"/>
    <x v="0"/>
    <n v="19.399999999999999"/>
    <n v="98"/>
    <n v="60"/>
    <n v="178.8"/>
    <n v="85.9"/>
    <n v="75"/>
    <n v="0"/>
    <x v="1"/>
    <x v="3"/>
    <s v="Medium"/>
    <n v="4.9000000000000004"/>
    <n v="11820.35"/>
    <x v="0"/>
    <x v="0"/>
    <x v="3"/>
    <s v="Normal BP"/>
    <s v="Normal Cost"/>
  </r>
  <r>
    <n v="85"/>
    <x v="1"/>
    <n v="18.7"/>
    <n v="139"/>
    <n v="83"/>
    <n v="220.1"/>
    <n v="93.5"/>
    <n v="73"/>
    <n v="0"/>
    <x v="2"/>
    <x v="0"/>
    <s v="Low"/>
    <n v="5.2"/>
    <n v="11836.6"/>
    <x v="1"/>
    <x v="2"/>
    <x v="3"/>
    <s v="High BP"/>
    <s v="Normal Cost"/>
  </r>
  <r>
    <n v="56"/>
    <x v="0"/>
    <n v="22.8"/>
    <n v="133"/>
    <n v="80"/>
    <n v="221.6"/>
    <n v="119"/>
    <n v="64"/>
    <n v="1"/>
    <x v="0"/>
    <x v="1"/>
    <s v="High"/>
    <n v="13.3"/>
    <n v="23687.7"/>
    <x v="0"/>
    <x v="2"/>
    <x v="3"/>
    <s v="High BP"/>
    <s v="High Cost"/>
  </r>
  <r>
    <n v="71"/>
    <x v="0"/>
    <n v="38.700000000000003"/>
    <n v="146"/>
    <n v="97"/>
    <n v="242.5"/>
    <n v="114.6"/>
    <n v="85"/>
    <n v="1"/>
    <x v="0"/>
    <x v="0"/>
    <s v="High"/>
    <n v="2.9"/>
    <n v="6456.12"/>
    <x v="0"/>
    <x v="0"/>
    <x v="0"/>
    <s v="High BP"/>
    <s v="Normal Cost"/>
  </r>
  <r>
    <n v="69"/>
    <x v="1"/>
    <n v="18.7"/>
    <n v="122"/>
    <n v="73"/>
    <n v="177.8"/>
    <n v="110.1"/>
    <n v="84"/>
    <n v="2"/>
    <x v="1"/>
    <x v="2"/>
    <s v="Medium"/>
    <n v="6"/>
    <n v="13225.87"/>
    <x v="0"/>
    <x v="0"/>
    <x v="3"/>
    <s v="High BP"/>
    <s v="Normal Cost"/>
  </r>
  <r>
    <n v="54"/>
    <x v="1"/>
    <n v="18.7"/>
    <n v="116"/>
    <n v="69"/>
    <n v="205.1"/>
    <n v="136.1"/>
    <n v="79"/>
    <n v="1"/>
    <x v="1"/>
    <x v="1"/>
    <s v="High"/>
    <n v="6.2"/>
    <n v="11484.85"/>
    <x v="0"/>
    <x v="1"/>
    <x v="3"/>
    <s v="Normal BP"/>
    <s v="Normal Cost"/>
  </r>
  <r>
    <n v="65"/>
    <x v="1"/>
    <n v="18.8"/>
    <n v="129"/>
    <n v="74"/>
    <n v="230.8"/>
    <n v="100.9"/>
    <n v="90"/>
    <n v="5"/>
    <x v="2"/>
    <x v="2"/>
    <s v="High"/>
    <n v="12"/>
    <n v="19386.36"/>
    <x v="0"/>
    <x v="0"/>
    <x v="3"/>
    <s v="High BP"/>
    <s v="High Cost"/>
  </r>
  <r>
    <n v="71"/>
    <x v="1"/>
    <n v="18.8"/>
    <n v="133"/>
    <n v="72"/>
    <n v="202.3"/>
    <n v="111.6"/>
    <n v="88"/>
    <n v="2"/>
    <x v="2"/>
    <x v="1"/>
    <s v="Low"/>
    <n v="6"/>
    <n v="14139.03"/>
    <x v="0"/>
    <x v="0"/>
    <x v="3"/>
    <s v="High BP"/>
    <s v="Normal Cost"/>
  </r>
  <r>
    <n v="63"/>
    <x v="1"/>
    <n v="18.8"/>
    <n v="112"/>
    <n v="66"/>
    <n v="167.4"/>
    <n v="90.7"/>
    <n v="64"/>
    <n v="2"/>
    <x v="0"/>
    <x v="3"/>
    <s v="High"/>
    <n v="2.8"/>
    <n v="9283.0300000000007"/>
    <x v="0"/>
    <x v="0"/>
    <x v="3"/>
    <s v="Normal BP"/>
    <s v="Normal Cost"/>
  </r>
  <r>
    <n v="63"/>
    <x v="0"/>
    <n v="23.2"/>
    <n v="124"/>
    <n v="82"/>
    <n v="228.7"/>
    <n v="93.9"/>
    <n v="105"/>
    <n v="0"/>
    <x v="2"/>
    <x v="3"/>
    <s v="High"/>
    <n v="6.9"/>
    <n v="17454.919999999998"/>
    <x v="0"/>
    <x v="0"/>
    <x v="3"/>
    <s v="High BP"/>
    <s v="High Cost"/>
  </r>
  <r>
    <n v="74"/>
    <x v="0"/>
    <n v="37.200000000000003"/>
    <n v="141"/>
    <n v="93"/>
    <n v="269"/>
    <n v="136.9"/>
    <n v="84"/>
    <n v="4"/>
    <x v="0"/>
    <x v="0"/>
    <s v="Low"/>
    <n v="2"/>
    <n v="5438.56"/>
    <x v="0"/>
    <x v="0"/>
    <x v="0"/>
    <s v="High BP"/>
    <s v="Normal Cost"/>
  </r>
  <r>
    <n v="29"/>
    <x v="1"/>
    <n v="18.8"/>
    <n v="141"/>
    <n v="90"/>
    <n v="195.3"/>
    <n v="83.8"/>
    <n v="81"/>
    <n v="2"/>
    <x v="0"/>
    <x v="3"/>
    <s v="Low"/>
    <n v="4.4000000000000004"/>
    <n v="11532.55"/>
    <x v="1"/>
    <x v="4"/>
    <x v="3"/>
    <s v="High BP"/>
    <s v="Normal Cost"/>
  </r>
  <r>
    <n v="60"/>
    <x v="1"/>
    <n v="18.8"/>
    <n v="216"/>
    <n v="129"/>
    <n v="203.5"/>
    <n v="162.6"/>
    <n v="63"/>
    <n v="0"/>
    <x v="2"/>
    <x v="1"/>
    <s v="Medium"/>
    <n v="15.8"/>
    <n v="24122.49"/>
    <x v="0"/>
    <x v="0"/>
    <x v="3"/>
    <s v="High BP"/>
    <s v="High Cost"/>
  </r>
  <r>
    <n v="47"/>
    <x v="1"/>
    <n v="18.8"/>
    <n v="95"/>
    <n v="68"/>
    <n v="156.19999999999999"/>
    <n v="109.8"/>
    <n v="75"/>
    <n v="1"/>
    <x v="0"/>
    <x v="2"/>
    <s v="High"/>
    <n v="11"/>
    <n v="23370.080000000002"/>
    <x v="0"/>
    <x v="1"/>
    <x v="3"/>
    <s v="Normal BP"/>
    <s v="High Cost"/>
  </r>
  <r>
    <n v="33"/>
    <x v="0"/>
    <n v="24.4"/>
    <n v="101"/>
    <n v="70"/>
    <n v="227.1"/>
    <n v="95.3"/>
    <n v="66"/>
    <n v="0"/>
    <x v="1"/>
    <x v="2"/>
    <s v="Low"/>
    <n v="5.7"/>
    <n v="14221.17"/>
    <x v="0"/>
    <x v="4"/>
    <x v="3"/>
    <s v="Normal BP"/>
    <s v="Normal Cost"/>
  </r>
  <r>
    <n v="61"/>
    <x v="0"/>
    <n v="30.2"/>
    <n v="123"/>
    <n v="83"/>
    <n v="244.8"/>
    <n v="159.30000000000001"/>
    <n v="77"/>
    <n v="1"/>
    <x v="1"/>
    <x v="2"/>
    <s v="Medium"/>
    <n v="4.5999999999999996"/>
    <n v="10762.74"/>
    <x v="0"/>
    <x v="0"/>
    <x v="0"/>
    <s v="High BP"/>
    <s v="Normal Cost"/>
  </r>
  <r>
    <n v="57"/>
    <x v="1"/>
    <n v="18.8"/>
    <n v="114"/>
    <n v="65"/>
    <n v="120"/>
    <n v="76.2"/>
    <n v="82"/>
    <n v="1"/>
    <x v="2"/>
    <x v="0"/>
    <s v="Medium"/>
    <n v="8.6999999999999993"/>
    <n v="17498.48"/>
    <x v="0"/>
    <x v="1"/>
    <x v="3"/>
    <s v="Normal BP"/>
    <s v="High Cost"/>
  </r>
  <r>
    <n v="51"/>
    <x v="0"/>
    <n v="27.7"/>
    <n v="133"/>
    <n v="97"/>
    <n v="237.3"/>
    <n v="107.2"/>
    <n v="70"/>
    <n v="1"/>
    <x v="2"/>
    <x v="2"/>
    <s v="Medium"/>
    <n v="7.1"/>
    <n v="14582.16"/>
    <x v="0"/>
    <x v="3"/>
    <x v="2"/>
    <s v="High BP"/>
    <s v="Normal Cost"/>
  </r>
  <r>
    <n v="64"/>
    <x v="1"/>
    <n v="18.8"/>
    <n v="111"/>
    <n v="62"/>
    <n v="217.2"/>
    <n v="117.6"/>
    <n v="81"/>
    <n v="0"/>
    <x v="0"/>
    <x v="1"/>
    <s v="High"/>
    <n v="3.5"/>
    <n v="7008.78"/>
    <x v="0"/>
    <x v="0"/>
    <x v="3"/>
    <s v="Normal BP"/>
    <s v="Normal Cost"/>
  </r>
  <r>
    <n v="70"/>
    <x v="1"/>
    <n v="18.8"/>
    <n v="108"/>
    <n v="60"/>
    <n v="200.4"/>
    <n v="83.3"/>
    <n v="84"/>
    <n v="1"/>
    <x v="2"/>
    <x v="0"/>
    <s v="Medium"/>
    <n v="10.199999999999999"/>
    <n v="17544.29"/>
    <x v="0"/>
    <x v="0"/>
    <x v="3"/>
    <s v="Normal BP"/>
    <s v="High Cost"/>
  </r>
  <r>
    <n v="58"/>
    <x v="0"/>
    <n v="12.6"/>
    <n v="108"/>
    <n v="60"/>
    <n v="193"/>
    <n v="105"/>
    <n v="66"/>
    <n v="2"/>
    <x v="1"/>
    <x v="0"/>
    <s v="Medium"/>
    <n v="8.6"/>
    <n v="14375.99"/>
    <x v="0"/>
    <x v="1"/>
    <x v="1"/>
    <s v="Normal BP"/>
    <s v="Normal Cost"/>
  </r>
  <r>
    <n v="93"/>
    <x v="1"/>
    <n v="18.8"/>
    <n v="132"/>
    <n v="78"/>
    <n v="226.4"/>
    <n v="105.6"/>
    <n v="95"/>
    <n v="3"/>
    <x v="2"/>
    <x v="2"/>
    <s v="Low"/>
    <n v="37.5"/>
    <n v="65042.07"/>
    <x v="0"/>
    <x v="2"/>
    <x v="3"/>
    <s v="High BP"/>
    <s v="High Cost"/>
  </r>
  <r>
    <n v="61"/>
    <x v="1"/>
    <n v="18.8"/>
    <n v="107"/>
    <n v="68"/>
    <n v="182.7"/>
    <n v="116.6"/>
    <n v="77"/>
    <n v="2"/>
    <x v="0"/>
    <x v="3"/>
    <s v="High"/>
    <n v="3.6"/>
    <n v="9223.5300000000007"/>
    <x v="0"/>
    <x v="0"/>
    <x v="3"/>
    <s v="Normal BP"/>
    <s v="Normal Cost"/>
  </r>
  <r>
    <n v="73"/>
    <x v="0"/>
    <n v="34.5"/>
    <n v="115"/>
    <n v="68"/>
    <n v="233.9"/>
    <n v="199.5"/>
    <n v="98"/>
    <n v="2"/>
    <x v="2"/>
    <x v="1"/>
    <s v="Low"/>
    <n v="5.2"/>
    <n v="11088.4"/>
    <x v="0"/>
    <x v="1"/>
    <x v="0"/>
    <s v="Normal BP"/>
    <s v="Normal Cost"/>
  </r>
  <r>
    <n v="67"/>
    <x v="1"/>
    <n v="18.8"/>
    <n v="137"/>
    <n v="79"/>
    <n v="193.5"/>
    <n v="163.5"/>
    <n v="67"/>
    <n v="1"/>
    <x v="0"/>
    <x v="1"/>
    <s v="High"/>
    <n v="1.8"/>
    <n v="4540.6899999999996"/>
    <x v="0"/>
    <x v="0"/>
    <x v="3"/>
    <s v="High BP"/>
    <s v="Normal Cost"/>
  </r>
  <r>
    <n v="70"/>
    <x v="1"/>
    <n v="18.8"/>
    <n v="119"/>
    <n v="74"/>
    <n v="217.2"/>
    <n v="159.69999999999999"/>
    <n v="74"/>
    <n v="0"/>
    <x v="2"/>
    <x v="1"/>
    <s v="Medium"/>
    <n v="6.5"/>
    <n v="9808.19"/>
    <x v="0"/>
    <x v="0"/>
    <x v="3"/>
    <s v="Normal BP"/>
    <s v="Normal Cost"/>
  </r>
  <r>
    <n v="75"/>
    <x v="1"/>
    <n v="18.899999999999999"/>
    <n v="129"/>
    <n v="72"/>
    <n v="200.2"/>
    <n v="124.4"/>
    <n v="68"/>
    <n v="0"/>
    <x v="0"/>
    <x v="2"/>
    <s v="Medium"/>
    <n v="3.9"/>
    <n v="10047.86"/>
    <x v="0"/>
    <x v="2"/>
    <x v="3"/>
    <s v="High BP"/>
    <s v="Normal Cost"/>
  </r>
  <r>
    <n v="44"/>
    <x v="0"/>
    <n v="25.4"/>
    <n v="126"/>
    <n v="79"/>
    <n v="223.2"/>
    <n v="91.1"/>
    <n v="96"/>
    <n v="1"/>
    <x v="0"/>
    <x v="0"/>
    <s v="Low"/>
    <n v="6.6"/>
    <n v="12062.03"/>
    <x v="0"/>
    <x v="0"/>
    <x v="2"/>
    <s v="High BP"/>
    <s v="Normal Cost"/>
  </r>
  <r>
    <n v="76"/>
    <x v="1"/>
    <n v="18.899999999999999"/>
    <n v="140"/>
    <n v="84"/>
    <n v="201.7"/>
    <n v="122.5"/>
    <n v="82"/>
    <n v="1"/>
    <x v="1"/>
    <x v="0"/>
    <s v="Low"/>
    <n v="5.8"/>
    <n v="10447.23"/>
    <x v="1"/>
    <x v="2"/>
    <x v="3"/>
    <s v="High BP"/>
    <s v="Normal Cost"/>
  </r>
  <r>
    <n v="53"/>
    <x v="0"/>
    <n v="32.1"/>
    <n v="126"/>
    <n v="70"/>
    <n v="187.1"/>
    <n v="103.4"/>
    <n v="83"/>
    <n v="2"/>
    <x v="2"/>
    <x v="3"/>
    <s v="High"/>
    <n v="9.1"/>
    <n v="19347.689999999999"/>
    <x v="0"/>
    <x v="2"/>
    <x v="0"/>
    <s v="High BP"/>
    <s v="High Cost"/>
  </r>
  <r>
    <n v="55"/>
    <x v="0"/>
    <n v="24"/>
    <n v="111"/>
    <n v="65"/>
    <n v="205.8"/>
    <n v="110.9"/>
    <n v="80"/>
    <n v="3"/>
    <x v="1"/>
    <x v="0"/>
    <s v="High"/>
    <n v="1.6"/>
    <n v="3764.73"/>
    <x v="0"/>
    <x v="3"/>
    <x v="3"/>
    <s v="Normal BP"/>
    <s v="Normal Cost"/>
  </r>
  <r>
    <n v="66"/>
    <x v="1"/>
    <n v="18.899999999999999"/>
    <n v="230"/>
    <n v="122"/>
    <n v="227.4"/>
    <n v="97.5"/>
    <n v="78"/>
    <n v="1"/>
    <x v="2"/>
    <x v="0"/>
    <s v="High"/>
    <n v="9.6"/>
    <n v="15928.96"/>
    <x v="0"/>
    <x v="0"/>
    <x v="3"/>
    <s v="High BP"/>
    <s v="High Cost"/>
  </r>
  <r>
    <n v="59"/>
    <x v="0"/>
    <n v="21.1"/>
    <n v="133"/>
    <n v="75"/>
    <n v="190.8"/>
    <n v="115.6"/>
    <n v="71"/>
    <n v="1"/>
    <x v="2"/>
    <x v="0"/>
    <s v="Medium"/>
    <n v="8.1"/>
    <n v="13034.07"/>
    <x v="0"/>
    <x v="1"/>
    <x v="3"/>
    <s v="High BP"/>
    <s v="Normal Cost"/>
  </r>
  <r>
    <n v="60"/>
    <x v="0"/>
    <n v="29.1"/>
    <n v="141"/>
    <n v="95"/>
    <n v="213"/>
    <n v="83.5"/>
    <n v="73"/>
    <n v="2"/>
    <x v="0"/>
    <x v="2"/>
    <s v="High"/>
    <n v="3"/>
    <n v="7841.25"/>
    <x v="0"/>
    <x v="1"/>
    <x v="2"/>
    <s v="High BP"/>
    <s v="Normal Cost"/>
  </r>
  <r>
    <n v="70"/>
    <x v="1"/>
    <n v="18.899999999999999"/>
    <n v="119"/>
    <n v="65"/>
    <n v="219.6"/>
    <n v="113.6"/>
    <n v="51"/>
    <n v="0"/>
    <x v="1"/>
    <x v="1"/>
    <s v="High"/>
    <n v="39.6"/>
    <n v="68351.679999999993"/>
    <x v="0"/>
    <x v="0"/>
    <x v="3"/>
    <s v="Normal BP"/>
    <s v="High Cost"/>
  </r>
  <r>
    <n v="68"/>
    <x v="1"/>
    <n v="18.899999999999999"/>
    <n v="115"/>
    <n v="73"/>
    <n v="212.3"/>
    <n v="211.4"/>
    <n v="94"/>
    <n v="0"/>
    <x v="2"/>
    <x v="1"/>
    <s v="Medium"/>
    <n v="6"/>
    <n v="13115.04"/>
    <x v="0"/>
    <x v="0"/>
    <x v="3"/>
    <s v="Normal BP"/>
    <s v="Normal Cost"/>
  </r>
  <r>
    <n v="79"/>
    <x v="1"/>
    <n v="18.899999999999999"/>
    <n v="121"/>
    <n v="73"/>
    <n v="228.1"/>
    <n v="113.5"/>
    <n v="78"/>
    <n v="3"/>
    <x v="0"/>
    <x v="0"/>
    <s v="High"/>
    <n v="6.5"/>
    <n v="11432.95"/>
    <x v="0"/>
    <x v="2"/>
    <x v="3"/>
    <s v="High BP"/>
    <s v="Normal Cost"/>
  </r>
  <r>
    <n v="77"/>
    <x v="1"/>
    <n v="18.899999999999999"/>
    <n v="123"/>
    <n v="74"/>
    <n v="208.8"/>
    <n v="131.1"/>
    <n v="82"/>
    <n v="0"/>
    <x v="2"/>
    <x v="1"/>
    <s v="Medium"/>
    <n v="14.4"/>
    <n v="27202.36"/>
    <x v="0"/>
    <x v="2"/>
    <x v="3"/>
    <s v="High BP"/>
    <s v="High Cost"/>
  </r>
  <r>
    <n v="56"/>
    <x v="0"/>
    <n v="34.799999999999997"/>
    <n v="120"/>
    <n v="72"/>
    <n v="249.8"/>
    <n v="135.69999999999999"/>
    <n v="81"/>
    <n v="2"/>
    <x v="0"/>
    <x v="2"/>
    <s v="High"/>
    <n v="8.4"/>
    <n v="16834.29"/>
    <x v="0"/>
    <x v="0"/>
    <x v="0"/>
    <s v="High BP"/>
    <s v="High Cost"/>
  </r>
  <r>
    <n v="32"/>
    <x v="0"/>
    <n v="28.4"/>
    <n v="115"/>
    <n v="71"/>
    <n v="188.4"/>
    <n v="146.5"/>
    <n v="61"/>
    <n v="0"/>
    <x v="1"/>
    <x v="1"/>
    <s v="Medium"/>
    <n v="1.9"/>
    <n v="5144.8599999999997"/>
    <x v="0"/>
    <x v="2"/>
    <x v="2"/>
    <s v="Normal BP"/>
    <s v="Normal Cost"/>
  </r>
  <r>
    <n v="94"/>
    <x v="0"/>
    <n v="27.3"/>
    <n v="144"/>
    <n v="81"/>
    <n v="223"/>
    <n v="90.3"/>
    <n v="87"/>
    <n v="1"/>
    <x v="2"/>
    <x v="3"/>
    <s v="Low"/>
    <n v="8"/>
    <n v="17901.13"/>
    <x v="1"/>
    <x v="2"/>
    <x v="2"/>
    <s v="High BP"/>
    <s v="High Cost"/>
  </r>
  <r>
    <n v="53"/>
    <x v="1"/>
    <n v="18.899999999999999"/>
    <n v="105"/>
    <n v="69"/>
    <n v="184"/>
    <n v="186.1"/>
    <n v="83"/>
    <n v="3"/>
    <x v="1"/>
    <x v="1"/>
    <s v="Medium"/>
    <n v="2.1"/>
    <n v="5185.7700000000004"/>
    <x v="0"/>
    <x v="1"/>
    <x v="3"/>
    <s v="Normal BP"/>
    <s v="Normal Cost"/>
  </r>
  <r>
    <n v="65"/>
    <x v="1"/>
    <n v="19"/>
    <n v="122"/>
    <n v="70"/>
    <n v="203.8"/>
    <n v="86.7"/>
    <n v="86"/>
    <n v="3"/>
    <x v="1"/>
    <x v="2"/>
    <s v="Medium"/>
    <n v="7.6"/>
    <n v="17361.939999999999"/>
    <x v="0"/>
    <x v="0"/>
    <x v="3"/>
    <s v="High BP"/>
    <s v="High Cost"/>
  </r>
  <r>
    <n v="89"/>
    <x v="1"/>
    <n v="19"/>
    <n v="105"/>
    <n v="60"/>
    <n v="210"/>
    <n v="82"/>
    <n v="75"/>
    <n v="1"/>
    <x v="0"/>
    <x v="0"/>
    <s v="High"/>
    <n v="7"/>
    <n v="9792.9699999999993"/>
    <x v="0"/>
    <x v="2"/>
    <x v="3"/>
    <s v="Normal BP"/>
    <s v="Normal Cost"/>
  </r>
  <r>
    <n v="53"/>
    <x v="1"/>
    <n v="19"/>
    <n v="98"/>
    <n v="72"/>
    <n v="186"/>
    <n v="92.4"/>
    <n v="72"/>
    <n v="2"/>
    <x v="1"/>
    <x v="3"/>
    <s v="Medium"/>
    <n v="6.5"/>
    <n v="13734.78"/>
    <x v="0"/>
    <x v="1"/>
    <x v="3"/>
    <s v="Normal BP"/>
    <s v="Normal Cost"/>
  </r>
  <r>
    <n v="65"/>
    <x v="0"/>
    <n v="32.299999999999997"/>
    <n v="130"/>
    <n v="75"/>
    <n v="237.9"/>
    <n v="125.5"/>
    <n v="79"/>
    <n v="2"/>
    <x v="1"/>
    <x v="0"/>
    <s v="High"/>
    <n v="5.5"/>
    <n v="12857.81"/>
    <x v="0"/>
    <x v="0"/>
    <x v="0"/>
    <s v="High BP"/>
    <s v="Normal Cost"/>
  </r>
  <r>
    <n v="70"/>
    <x v="1"/>
    <n v="19"/>
    <n v="113"/>
    <n v="76"/>
    <n v="226.1"/>
    <n v="175.5"/>
    <n v="76"/>
    <n v="0"/>
    <x v="0"/>
    <x v="0"/>
    <s v="High"/>
    <n v="12.2"/>
    <n v="17702.7"/>
    <x v="0"/>
    <x v="0"/>
    <x v="3"/>
    <s v="Normal BP"/>
    <s v="High Cost"/>
  </r>
  <r>
    <n v="27"/>
    <x v="0"/>
    <n v="35.299999999999997"/>
    <n v="110"/>
    <n v="70"/>
    <n v="226.3"/>
    <n v="101.5"/>
    <n v="86"/>
    <n v="1"/>
    <x v="0"/>
    <x v="3"/>
    <s v="Low"/>
    <n v="1.4"/>
    <n v="6946.15"/>
    <x v="0"/>
    <x v="1"/>
    <x v="0"/>
    <s v="Normal BP"/>
    <s v="Normal Cost"/>
  </r>
  <r>
    <n v="80"/>
    <x v="1"/>
    <n v="19"/>
    <n v="114"/>
    <n v="66"/>
    <n v="242.8"/>
    <n v="115"/>
    <n v="92"/>
    <n v="2"/>
    <x v="2"/>
    <x v="2"/>
    <s v="High"/>
    <n v="10"/>
    <n v="18558.330000000002"/>
    <x v="0"/>
    <x v="2"/>
    <x v="3"/>
    <s v="Normal BP"/>
    <s v="High Cost"/>
  </r>
  <r>
    <n v="42"/>
    <x v="0"/>
    <n v="30.3"/>
    <n v="114"/>
    <n v="70"/>
    <n v="225.1"/>
    <n v="105"/>
    <n v="98"/>
    <n v="0"/>
    <x v="2"/>
    <x v="0"/>
    <s v="Low"/>
    <n v="7.1"/>
    <n v="12943.95"/>
    <x v="0"/>
    <x v="0"/>
    <x v="0"/>
    <s v="Normal BP"/>
    <s v="Normal Cost"/>
  </r>
  <r>
    <n v="79"/>
    <x v="1"/>
    <n v="19"/>
    <n v="126"/>
    <n v="80"/>
    <n v="220.1"/>
    <n v="88.8"/>
    <n v="89"/>
    <n v="3"/>
    <x v="2"/>
    <x v="0"/>
    <s v="High"/>
    <n v="6.3"/>
    <n v="12491.52"/>
    <x v="0"/>
    <x v="2"/>
    <x v="3"/>
    <s v="High BP"/>
    <s v="Normal Cost"/>
  </r>
  <r>
    <n v="68"/>
    <x v="0"/>
    <n v="24.6"/>
    <n v="137"/>
    <n v="78"/>
    <n v="209.5"/>
    <n v="121.5"/>
    <n v="87"/>
    <n v="2"/>
    <x v="2"/>
    <x v="2"/>
    <s v="Medium"/>
    <n v="6.7"/>
    <n v="13903.15"/>
    <x v="0"/>
    <x v="2"/>
    <x v="3"/>
    <s v="High BP"/>
    <s v="Normal Cost"/>
  </r>
  <r>
    <n v="50"/>
    <x v="0"/>
    <n v="35.6"/>
    <n v="125"/>
    <n v="79"/>
    <n v="231.4"/>
    <n v="100.4"/>
    <n v="71"/>
    <n v="2"/>
    <x v="0"/>
    <x v="2"/>
    <s v="High"/>
    <n v="8.1"/>
    <n v="14386.71"/>
    <x v="0"/>
    <x v="3"/>
    <x v="0"/>
    <s v="High BP"/>
    <s v="Normal Cost"/>
  </r>
  <r>
    <n v="57"/>
    <x v="0"/>
    <n v="31.5"/>
    <n v="124"/>
    <n v="74"/>
    <n v="254.2"/>
    <n v="140.80000000000001"/>
    <n v="77"/>
    <n v="2"/>
    <x v="2"/>
    <x v="3"/>
    <s v="High"/>
    <n v="10.6"/>
    <n v="22351.02"/>
    <x v="0"/>
    <x v="2"/>
    <x v="0"/>
    <s v="High BP"/>
    <s v="High Cost"/>
  </r>
  <r>
    <n v="75"/>
    <x v="1"/>
    <n v="19"/>
    <n v="118"/>
    <n v="74"/>
    <n v="177.5"/>
    <n v="139.30000000000001"/>
    <n v="75"/>
    <n v="0"/>
    <x v="0"/>
    <x v="1"/>
    <s v="High"/>
    <n v="10.4"/>
    <n v="19123.75"/>
    <x v="0"/>
    <x v="2"/>
    <x v="3"/>
    <s v="Normal BP"/>
    <s v="High Cost"/>
  </r>
  <r>
    <n v="76"/>
    <x v="1"/>
    <n v="19"/>
    <n v="124"/>
    <n v="75"/>
    <n v="203.9"/>
    <n v="99.5"/>
    <n v="79"/>
    <n v="2"/>
    <x v="1"/>
    <x v="2"/>
    <s v="High"/>
    <n v="6"/>
    <n v="12752.98"/>
    <x v="0"/>
    <x v="2"/>
    <x v="3"/>
    <s v="High BP"/>
    <s v="Normal Cost"/>
  </r>
  <r>
    <n v="58"/>
    <x v="0"/>
    <n v="33"/>
    <n v="137"/>
    <n v="85"/>
    <n v="256.89999999999998"/>
    <n v="131.30000000000001"/>
    <n v="66"/>
    <n v="2"/>
    <x v="1"/>
    <x v="1"/>
    <s v="High"/>
    <n v="2.2999999999999998"/>
    <n v="5401.44"/>
    <x v="0"/>
    <x v="1"/>
    <x v="0"/>
    <s v="High BP"/>
    <s v="Normal Cost"/>
  </r>
  <r>
    <n v="95"/>
    <x v="0"/>
    <n v="23.1"/>
    <n v="109"/>
    <n v="60"/>
    <n v="227.9"/>
    <n v="141.5"/>
    <n v="80"/>
    <n v="0"/>
    <x v="0"/>
    <x v="1"/>
    <s v="Low"/>
    <n v="1.3"/>
    <n v="3931.78"/>
    <x v="1"/>
    <x v="2"/>
    <x v="3"/>
    <s v="Normal BP"/>
    <s v="Normal Cost"/>
  </r>
  <r>
    <n v="47"/>
    <x v="1"/>
    <n v="19"/>
    <n v="110"/>
    <n v="70"/>
    <n v="182.3"/>
    <n v="135.5"/>
    <n v="81"/>
    <n v="1"/>
    <x v="0"/>
    <x v="2"/>
    <s v="Medium"/>
    <n v="11.6"/>
    <n v="21138.02"/>
    <x v="0"/>
    <x v="1"/>
    <x v="3"/>
    <s v="Normal BP"/>
    <s v="High Cost"/>
  </r>
  <r>
    <n v="53"/>
    <x v="0"/>
    <n v="27.7"/>
    <n v="119"/>
    <n v="75"/>
    <n v="211.4"/>
    <n v="100"/>
    <n v="74"/>
    <n v="0"/>
    <x v="2"/>
    <x v="2"/>
    <s v="High"/>
    <n v="8.9"/>
    <n v="15746.02"/>
    <x v="0"/>
    <x v="1"/>
    <x v="2"/>
    <s v="Normal BP"/>
    <s v="High Cost"/>
  </r>
  <r>
    <n v="62"/>
    <x v="1"/>
    <n v="19"/>
    <n v="114"/>
    <n v="71"/>
    <n v="210"/>
    <n v="107.9"/>
    <n v="92"/>
    <n v="0"/>
    <x v="0"/>
    <x v="0"/>
    <s v="High"/>
    <n v="1"/>
    <n v="3624.61"/>
    <x v="0"/>
    <x v="0"/>
    <x v="3"/>
    <s v="Normal BP"/>
    <s v="Normal Cost"/>
  </r>
  <r>
    <n v="56"/>
    <x v="1"/>
    <n v="19"/>
    <n v="120"/>
    <n v="76"/>
    <n v="210.4"/>
    <n v="97.3"/>
    <n v="86"/>
    <n v="1"/>
    <x v="2"/>
    <x v="0"/>
    <s v="Medium"/>
    <n v="32.4"/>
    <n v="56801.120000000003"/>
    <x v="0"/>
    <x v="1"/>
    <x v="3"/>
    <s v="High BP"/>
    <s v="High Cost"/>
  </r>
  <r>
    <n v="92"/>
    <x v="0"/>
    <n v="37.1"/>
    <n v="136"/>
    <n v="86"/>
    <n v="282.7"/>
    <n v="104.1"/>
    <n v="82"/>
    <n v="2"/>
    <x v="2"/>
    <x v="2"/>
    <s v="High"/>
    <n v="12.9"/>
    <n v="23902.46"/>
    <x v="0"/>
    <x v="1"/>
    <x v="0"/>
    <s v="High BP"/>
    <s v="High Cost"/>
  </r>
  <r>
    <n v="68"/>
    <x v="0"/>
    <n v="24.1"/>
    <n v="113"/>
    <n v="68"/>
    <n v="207.9"/>
    <n v="92.4"/>
    <n v="73"/>
    <n v="0"/>
    <x v="1"/>
    <x v="2"/>
    <s v="Medium"/>
    <n v="5.6"/>
    <n v="13069.96"/>
    <x v="0"/>
    <x v="0"/>
    <x v="3"/>
    <s v="Normal BP"/>
    <s v="Normal Cost"/>
  </r>
  <r>
    <n v="49"/>
    <x v="1"/>
    <n v="19"/>
    <n v="129"/>
    <n v="72"/>
    <n v="204.8"/>
    <n v="82.1"/>
    <n v="50"/>
    <n v="2"/>
    <x v="1"/>
    <x v="0"/>
    <s v="High"/>
    <n v="6.5"/>
    <n v="12553.07"/>
    <x v="0"/>
    <x v="1"/>
    <x v="3"/>
    <s v="High BP"/>
    <s v="Normal Cost"/>
  </r>
  <r>
    <n v="72"/>
    <x v="0"/>
    <n v="26.6"/>
    <n v="129"/>
    <n v="62"/>
    <n v="210.9"/>
    <n v="90.6"/>
    <n v="83"/>
    <n v="1"/>
    <x v="0"/>
    <x v="2"/>
    <s v="High"/>
    <n v="7.4"/>
    <n v="15961.58"/>
    <x v="0"/>
    <x v="2"/>
    <x v="2"/>
    <s v="High BP"/>
    <s v="High Cost"/>
  </r>
  <r>
    <n v="67"/>
    <x v="0"/>
    <n v="28.5"/>
    <n v="120"/>
    <n v="69"/>
    <n v="198.1"/>
    <n v="122.8"/>
    <n v="54"/>
    <n v="2"/>
    <x v="0"/>
    <x v="1"/>
    <s v="High"/>
    <n v="5"/>
    <n v="10792.44"/>
    <x v="0"/>
    <x v="0"/>
    <x v="2"/>
    <s v="High BP"/>
    <s v="Normal Cost"/>
  </r>
  <r>
    <n v="72"/>
    <x v="1"/>
    <n v="19.100000000000001"/>
    <n v="130"/>
    <n v="81"/>
    <n v="202.8"/>
    <n v="121.1"/>
    <n v="58"/>
    <n v="0"/>
    <x v="1"/>
    <x v="1"/>
    <s v="High"/>
    <n v="5"/>
    <n v="8260.7900000000009"/>
    <x v="0"/>
    <x v="0"/>
    <x v="3"/>
    <s v="High BP"/>
    <s v="Normal Cost"/>
  </r>
  <r>
    <n v="70"/>
    <x v="1"/>
    <n v="19.100000000000001"/>
    <n v="105"/>
    <n v="63"/>
    <n v="217.4"/>
    <n v="112.4"/>
    <n v="77"/>
    <n v="3"/>
    <x v="2"/>
    <x v="2"/>
    <s v="Low"/>
    <n v="20.100000000000001"/>
    <n v="37270.620000000003"/>
    <x v="1"/>
    <x v="0"/>
    <x v="3"/>
    <s v="Normal BP"/>
    <s v="High Cost"/>
  </r>
  <r>
    <n v="79"/>
    <x v="1"/>
    <n v="19.100000000000001"/>
    <n v="128"/>
    <n v="71"/>
    <n v="216.9"/>
    <n v="132.69999999999999"/>
    <n v="84"/>
    <n v="0"/>
    <x v="2"/>
    <x v="0"/>
    <s v="Low"/>
    <n v="6.5"/>
    <n v="12155.05"/>
    <x v="1"/>
    <x v="2"/>
    <x v="3"/>
    <s v="High BP"/>
    <s v="Normal Cost"/>
  </r>
  <r>
    <n v="64"/>
    <x v="1"/>
    <n v="19.100000000000001"/>
    <n v="125"/>
    <n v="78"/>
    <n v="207.3"/>
    <n v="136.19999999999999"/>
    <n v="86"/>
    <n v="1"/>
    <x v="0"/>
    <x v="1"/>
    <s v="Low"/>
    <n v="2"/>
    <n v="4712.54"/>
    <x v="1"/>
    <x v="0"/>
    <x v="3"/>
    <s v="High BP"/>
    <s v="Normal Cost"/>
  </r>
  <r>
    <n v="45"/>
    <x v="0"/>
    <n v="31"/>
    <n v="135"/>
    <n v="74"/>
    <n v="244"/>
    <n v="117.3"/>
    <n v="61"/>
    <n v="1"/>
    <x v="1"/>
    <x v="0"/>
    <s v="High"/>
    <n v="8.6"/>
    <n v="12639.04"/>
    <x v="0"/>
    <x v="0"/>
    <x v="0"/>
    <s v="High BP"/>
    <s v="Normal Cost"/>
  </r>
  <r>
    <n v="90"/>
    <x v="0"/>
    <n v="25.3"/>
    <n v="133"/>
    <n v="83"/>
    <n v="222.9"/>
    <n v="81.599999999999994"/>
    <n v="100"/>
    <n v="1"/>
    <x v="0"/>
    <x v="3"/>
    <s v="Medium"/>
    <n v="4.8"/>
    <n v="13316.15"/>
    <x v="0"/>
    <x v="2"/>
    <x v="2"/>
    <s v="High BP"/>
    <s v="Normal Cost"/>
  </r>
  <r>
    <n v="85"/>
    <x v="1"/>
    <n v="19.100000000000001"/>
    <n v="139"/>
    <n v="86"/>
    <n v="249.5"/>
    <n v="85.8"/>
    <n v="70"/>
    <n v="3"/>
    <x v="0"/>
    <x v="0"/>
    <s v="High"/>
    <n v="3.9"/>
    <n v="7846.35"/>
    <x v="0"/>
    <x v="2"/>
    <x v="3"/>
    <s v="High BP"/>
    <s v="Normal Cost"/>
  </r>
  <r>
    <n v="47"/>
    <x v="1"/>
    <n v="19.100000000000001"/>
    <n v="112"/>
    <n v="60"/>
    <n v="194.5"/>
    <n v="104.2"/>
    <n v="82"/>
    <n v="2"/>
    <x v="2"/>
    <x v="2"/>
    <s v="Low"/>
    <n v="11.1"/>
    <n v="20332.97"/>
    <x v="0"/>
    <x v="1"/>
    <x v="3"/>
    <s v="Normal BP"/>
    <s v="High Cost"/>
  </r>
  <r>
    <n v="72"/>
    <x v="0"/>
    <n v="27.9"/>
    <n v="114"/>
    <n v="70"/>
    <n v="259.5"/>
    <n v="127.4"/>
    <n v="72"/>
    <n v="1"/>
    <x v="0"/>
    <x v="1"/>
    <s v="High"/>
    <n v="5.0999999999999996"/>
    <n v="8910.08"/>
    <x v="0"/>
    <x v="2"/>
    <x v="2"/>
    <s v="Normal BP"/>
    <s v="Normal Cost"/>
  </r>
  <r>
    <n v="47"/>
    <x v="1"/>
    <n v="19.100000000000001"/>
    <n v="112"/>
    <n v="63"/>
    <n v="217"/>
    <n v="82"/>
    <n v="75"/>
    <n v="1"/>
    <x v="2"/>
    <x v="3"/>
    <s v="Low"/>
    <n v="5.5"/>
    <n v="14204.04"/>
    <x v="1"/>
    <x v="1"/>
    <x v="3"/>
    <s v="Normal BP"/>
    <s v="Normal Cost"/>
  </r>
  <r>
    <n v="76"/>
    <x v="0"/>
    <n v="24.7"/>
    <n v="146"/>
    <n v="95"/>
    <n v="214"/>
    <n v="123.5"/>
    <n v="76"/>
    <n v="2"/>
    <x v="0"/>
    <x v="1"/>
    <s v="Medium"/>
    <n v="1.8"/>
    <n v="5011.13"/>
    <x v="0"/>
    <x v="1"/>
    <x v="3"/>
    <s v="High BP"/>
    <s v="Normal Cost"/>
  </r>
  <r>
    <n v="83"/>
    <x v="1"/>
    <n v="19.100000000000001"/>
    <n v="146"/>
    <n v="84"/>
    <n v="231"/>
    <n v="118.1"/>
    <n v="87"/>
    <n v="0"/>
    <x v="2"/>
    <x v="1"/>
    <s v="High"/>
    <n v="9.3000000000000007"/>
    <n v="11821.12"/>
    <x v="0"/>
    <x v="2"/>
    <x v="3"/>
    <s v="High BP"/>
    <s v="Normal Cost"/>
  </r>
  <r>
    <n v="55"/>
    <x v="0"/>
    <n v="25.8"/>
    <n v="112"/>
    <n v="63"/>
    <n v="201.4"/>
    <n v="85.3"/>
    <n v="87"/>
    <n v="1"/>
    <x v="2"/>
    <x v="2"/>
    <s v="High"/>
    <n v="8"/>
    <n v="17338.91"/>
    <x v="0"/>
    <x v="1"/>
    <x v="2"/>
    <s v="Normal BP"/>
    <s v="High Cost"/>
  </r>
  <r>
    <n v="44"/>
    <x v="0"/>
    <n v="27.2"/>
    <n v="128"/>
    <n v="73"/>
    <n v="195.4"/>
    <n v="83.9"/>
    <n v="88"/>
    <n v="1"/>
    <x v="2"/>
    <x v="0"/>
    <s v="Medium"/>
    <n v="4.5"/>
    <n v="8626.25"/>
    <x v="0"/>
    <x v="2"/>
    <x v="2"/>
    <s v="High BP"/>
    <s v="Normal Cost"/>
  </r>
  <r>
    <n v="68"/>
    <x v="0"/>
    <n v="26.7"/>
    <n v="137"/>
    <n v="80"/>
    <n v="223.5"/>
    <n v="81.8"/>
    <n v="82"/>
    <n v="2"/>
    <x v="2"/>
    <x v="0"/>
    <s v="Low"/>
    <n v="5.2"/>
    <n v="9121.7000000000007"/>
    <x v="0"/>
    <x v="2"/>
    <x v="2"/>
    <s v="High BP"/>
    <s v="Normal Cost"/>
  </r>
  <r>
    <n v="45"/>
    <x v="0"/>
    <n v="22.7"/>
    <n v="102"/>
    <n v="67"/>
    <n v="202.7"/>
    <n v="87.2"/>
    <n v="65"/>
    <n v="1"/>
    <x v="1"/>
    <x v="0"/>
    <s v="Medium"/>
    <n v="3.6"/>
    <n v="7313.72"/>
    <x v="0"/>
    <x v="1"/>
    <x v="3"/>
    <s v="Normal BP"/>
    <s v="Normal Cost"/>
  </r>
  <r>
    <n v="35"/>
    <x v="0"/>
    <n v="26.2"/>
    <n v="121"/>
    <n v="75"/>
    <n v="202.6"/>
    <n v="115.9"/>
    <n v="72"/>
    <n v="0"/>
    <x v="1"/>
    <x v="0"/>
    <s v="Medium"/>
    <n v="6.8"/>
    <n v="13937.44"/>
    <x v="0"/>
    <x v="3"/>
    <x v="2"/>
    <s v="High BP"/>
    <s v="Normal Cost"/>
  </r>
  <r>
    <n v="42"/>
    <x v="1"/>
    <n v="19.100000000000001"/>
    <n v="99"/>
    <n v="60"/>
    <n v="209.8"/>
    <n v="152.9"/>
    <n v="78"/>
    <n v="3"/>
    <x v="1"/>
    <x v="1"/>
    <s v="High"/>
    <n v="7.4"/>
    <n v="11158.64"/>
    <x v="0"/>
    <x v="3"/>
    <x v="3"/>
    <s v="Normal BP"/>
    <s v="Normal Cost"/>
  </r>
  <r>
    <n v="71"/>
    <x v="1"/>
    <n v="19.100000000000001"/>
    <n v="134"/>
    <n v="76"/>
    <n v="207.8"/>
    <n v="120.5"/>
    <n v="75"/>
    <n v="1"/>
    <x v="2"/>
    <x v="2"/>
    <s v="Medium"/>
    <n v="14.8"/>
    <n v="24045.23"/>
    <x v="0"/>
    <x v="0"/>
    <x v="3"/>
    <s v="High BP"/>
    <s v="High Cost"/>
  </r>
  <r>
    <n v="40"/>
    <x v="1"/>
    <n v="19.100000000000001"/>
    <n v="95"/>
    <n v="60"/>
    <n v="213.8"/>
    <n v="127.7"/>
    <n v="63"/>
    <n v="0"/>
    <x v="1"/>
    <x v="3"/>
    <s v="High"/>
    <n v="10.4"/>
    <n v="22037.26"/>
    <x v="0"/>
    <x v="3"/>
    <x v="3"/>
    <s v="Normal BP"/>
    <s v="High Cost"/>
  </r>
  <r>
    <n v="73"/>
    <x v="1"/>
    <n v="19.100000000000001"/>
    <n v="123"/>
    <n v="73"/>
    <n v="185.9"/>
    <n v="83.7"/>
    <n v="61"/>
    <n v="4"/>
    <x v="1"/>
    <x v="2"/>
    <s v="Medium"/>
    <n v="10"/>
    <n v="17349.82"/>
    <x v="0"/>
    <x v="0"/>
    <x v="3"/>
    <s v="High BP"/>
    <s v="High Cost"/>
  </r>
  <r>
    <n v="52"/>
    <x v="0"/>
    <n v="30.7"/>
    <n v="121"/>
    <n v="73"/>
    <n v="218.7"/>
    <n v="94.3"/>
    <n v="77"/>
    <n v="1"/>
    <x v="2"/>
    <x v="2"/>
    <s v="Medium"/>
    <n v="9.6999999999999993"/>
    <n v="17684.55"/>
    <x v="0"/>
    <x v="0"/>
    <x v="0"/>
    <s v="High BP"/>
    <s v="High Cost"/>
  </r>
  <r>
    <n v="31"/>
    <x v="0"/>
    <n v="33.9"/>
    <n v="128"/>
    <n v="79"/>
    <n v="226.3"/>
    <n v="96.9"/>
    <n v="69"/>
    <n v="3"/>
    <x v="1"/>
    <x v="2"/>
    <s v="High"/>
    <n v="10.7"/>
    <n v="24511.15"/>
    <x v="0"/>
    <x v="3"/>
    <x v="0"/>
    <s v="High BP"/>
    <s v="High Cost"/>
  </r>
  <r>
    <n v="54"/>
    <x v="1"/>
    <n v="19.100000000000001"/>
    <n v="116"/>
    <n v="64"/>
    <n v="227.2"/>
    <n v="96"/>
    <n v="68"/>
    <n v="1"/>
    <x v="1"/>
    <x v="3"/>
    <s v="High"/>
    <n v="2.6"/>
    <n v="8753.5400000000009"/>
    <x v="0"/>
    <x v="1"/>
    <x v="3"/>
    <s v="Normal BP"/>
    <s v="Normal Cost"/>
  </r>
  <r>
    <n v="43"/>
    <x v="0"/>
    <n v="37.4"/>
    <n v="131"/>
    <n v="78"/>
    <n v="241.7"/>
    <n v="98.6"/>
    <n v="86"/>
    <n v="0"/>
    <x v="0"/>
    <x v="0"/>
    <s v="High"/>
    <n v="2.1"/>
    <n v="4806.43"/>
    <x v="0"/>
    <x v="1"/>
    <x v="0"/>
    <s v="High BP"/>
    <s v="Normal Cost"/>
  </r>
  <r>
    <n v="70"/>
    <x v="1"/>
    <n v="19.100000000000001"/>
    <n v="113"/>
    <n v="63"/>
    <n v="209.2"/>
    <n v="134"/>
    <n v="79"/>
    <n v="0"/>
    <x v="2"/>
    <x v="1"/>
    <s v="Low"/>
    <n v="8.4"/>
    <n v="15723.69"/>
    <x v="0"/>
    <x v="0"/>
    <x v="3"/>
    <s v="Normal BP"/>
    <s v="High Cost"/>
  </r>
  <r>
    <n v="38"/>
    <x v="0"/>
    <n v="21.6"/>
    <n v="105"/>
    <n v="60"/>
    <n v="243.8"/>
    <n v="107.8"/>
    <n v="62"/>
    <n v="1"/>
    <x v="1"/>
    <x v="0"/>
    <s v="Medium"/>
    <n v="7.7"/>
    <n v="13058.39"/>
    <x v="0"/>
    <x v="1"/>
    <x v="3"/>
    <s v="Normal BP"/>
    <s v="Normal Cost"/>
  </r>
  <r>
    <n v="54"/>
    <x v="1"/>
    <n v="19.100000000000001"/>
    <n v="120"/>
    <n v="74"/>
    <n v="209.3"/>
    <n v="116.8"/>
    <n v="81"/>
    <n v="1"/>
    <x v="1"/>
    <x v="0"/>
    <s v="High"/>
    <n v="9.1"/>
    <n v="15078.87"/>
    <x v="0"/>
    <x v="1"/>
    <x v="3"/>
    <s v="High BP"/>
    <s v="High Cost"/>
  </r>
  <r>
    <n v="91"/>
    <x v="0"/>
    <n v="18.600000000000001"/>
    <n v="127"/>
    <n v="76"/>
    <n v="179.3"/>
    <n v="111.8"/>
    <n v="88"/>
    <n v="1"/>
    <x v="0"/>
    <x v="2"/>
    <s v="High"/>
    <n v="8.4"/>
    <n v="18753.68"/>
    <x v="0"/>
    <x v="0"/>
    <x v="3"/>
    <s v="High BP"/>
    <s v="High Cost"/>
  </r>
  <r>
    <n v="53"/>
    <x v="1"/>
    <n v="19.100000000000001"/>
    <n v="108"/>
    <n v="63"/>
    <n v="211"/>
    <n v="132.19999999999999"/>
    <n v="69"/>
    <n v="0"/>
    <x v="0"/>
    <x v="0"/>
    <s v="High"/>
    <n v="8.4"/>
    <n v="13559.09"/>
    <x v="0"/>
    <x v="1"/>
    <x v="3"/>
    <s v="Normal BP"/>
    <s v="Normal Cost"/>
  </r>
  <r>
    <n v="58"/>
    <x v="1"/>
    <n v="19.100000000000001"/>
    <n v="112"/>
    <n v="73"/>
    <n v="189"/>
    <n v="141.30000000000001"/>
    <n v="50"/>
    <n v="0"/>
    <x v="2"/>
    <x v="1"/>
    <s v="Low"/>
    <n v="7.5"/>
    <n v="14986.19"/>
    <x v="0"/>
    <x v="1"/>
    <x v="3"/>
    <s v="Normal BP"/>
    <s v="Normal Cost"/>
  </r>
  <r>
    <n v="88"/>
    <x v="1"/>
    <n v="19.2"/>
    <n v="129"/>
    <n v="81"/>
    <n v="195"/>
    <n v="81.900000000000006"/>
    <n v="87"/>
    <n v="4"/>
    <x v="1"/>
    <x v="2"/>
    <s v="Low"/>
    <n v="8.9"/>
    <n v="15655.7"/>
    <x v="1"/>
    <x v="2"/>
    <x v="3"/>
    <s v="High BP"/>
    <s v="High Cost"/>
  </r>
  <r>
    <n v="57"/>
    <x v="0"/>
    <n v="30.2"/>
    <n v="123"/>
    <n v="66"/>
    <n v="244.4"/>
    <n v="94.8"/>
    <n v="87"/>
    <n v="1"/>
    <x v="2"/>
    <x v="0"/>
    <s v="Low"/>
    <n v="5.9"/>
    <n v="10261.73"/>
    <x v="0"/>
    <x v="1"/>
    <x v="0"/>
    <s v="High BP"/>
    <s v="Normal Cost"/>
  </r>
  <r>
    <n v="68"/>
    <x v="1"/>
    <n v="19.2"/>
    <n v="117"/>
    <n v="75"/>
    <n v="225.8"/>
    <n v="107.8"/>
    <n v="63"/>
    <n v="2"/>
    <x v="0"/>
    <x v="1"/>
    <s v="Medium"/>
    <n v="5.8"/>
    <n v="12618.01"/>
    <x v="1"/>
    <x v="0"/>
    <x v="3"/>
    <s v="Normal BP"/>
    <s v="Normal Cost"/>
  </r>
  <r>
    <n v="41"/>
    <x v="1"/>
    <n v="19.2"/>
    <n v="125"/>
    <n v="79"/>
    <n v="159.6"/>
    <n v="98.1"/>
    <n v="72"/>
    <n v="1"/>
    <x v="0"/>
    <x v="2"/>
    <s v="Medium"/>
    <n v="4.8"/>
    <n v="12490.24"/>
    <x v="0"/>
    <x v="3"/>
    <x v="3"/>
    <s v="High BP"/>
    <s v="Normal Cost"/>
  </r>
  <r>
    <n v="62"/>
    <x v="1"/>
    <n v="19.2"/>
    <n v="130"/>
    <n v="77"/>
    <n v="230"/>
    <n v="112"/>
    <n v="64"/>
    <n v="1"/>
    <x v="0"/>
    <x v="1"/>
    <s v="High"/>
    <n v="1.1000000000000001"/>
    <n v="3639.71"/>
    <x v="0"/>
    <x v="0"/>
    <x v="3"/>
    <s v="High BP"/>
    <s v="Normal Cost"/>
  </r>
  <r>
    <n v="40"/>
    <x v="1"/>
    <n v="19.2"/>
    <n v="111"/>
    <n v="60"/>
    <n v="158.9"/>
    <n v="81.900000000000006"/>
    <n v="80"/>
    <n v="1"/>
    <x v="0"/>
    <x v="0"/>
    <s v="Medium"/>
    <n v="1.8"/>
    <n v="5090.8999999999996"/>
    <x v="0"/>
    <x v="3"/>
    <x v="3"/>
    <s v="Normal BP"/>
    <s v="Normal Cost"/>
  </r>
  <r>
    <n v="80"/>
    <x v="1"/>
    <n v="19.2"/>
    <n v="143"/>
    <n v="81"/>
    <n v="236"/>
    <n v="85.2"/>
    <n v="82"/>
    <n v="1"/>
    <x v="0"/>
    <x v="0"/>
    <s v="High"/>
    <n v="2.2999999999999998"/>
    <n v="5299.64"/>
    <x v="0"/>
    <x v="2"/>
    <x v="3"/>
    <s v="High BP"/>
    <s v="Normal Cost"/>
  </r>
  <r>
    <n v="60"/>
    <x v="0"/>
    <n v="26.6"/>
    <n v="117"/>
    <n v="77"/>
    <n v="195.1"/>
    <n v="95.3"/>
    <n v="62"/>
    <n v="0"/>
    <x v="0"/>
    <x v="3"/>
    <s v="Low"/>
    <n v="3.1"/>
    <n v="9316.36"/>
    <x v="0"/>
    <x v="0"/>
    <x v="2"/>
    <s v="Normal BP"/>
    <s v="Normal Cost"/>
  </r>
  <r>
    <n v="50"/>
    <x v="1"/>
    <n v="19.2"/>
    <n v="127"/>
    <n v="73"/>
    <n v="221.7"/>
    <n v="105.6"/>
    <n v="76"/>
    <n v="0"/>
    <x v="0"/>
    <x v="0"/>
    <s v="High"/>
    <n v="3"/>
    <n v="7230.98"/>
    <x v="0"/>
    <x v="1"/>
    <x v="3"/>
    <s v="High BP"/>
    <s v="Normal Cost"/>
  </r>
  <r>
    <n v="95"/>
    <x v="1"/>
    <n v="19.2"/>
    <n v="131"/>
    <n v="76"/>
    <n v="226.6"/>
    <n v="102.4"/>
    <n v="83"/>
    <n v="1"/>
    <x v="2"/>
    <x v="3"/>
    <s v="High"/>
    <n v="6.7"/>
    <n v="16930.84"/>
    <x v="0"/>
    <x v="2"/>
    <x v="3"/>
    <s v="High BP"/>
    <s v="High Cost"/>
  </r>
  <r>
    <n v="80"/>
    <x v="1"/>
    <n v="19.2"/>
    <n v="131"/>
    <n v="78"/>
    <n v="208.5"/>
    <n v="99.8"/>
    <n v="87"/>
    <n v="0"/>
    <x v="2"/>
    <x v="0"/>
    <s v="Low"/>
    <n v="10"/>
    <n v="13556.08"/>
    <x v="0"/>
    <x v="2"/>
    <x v="3"/>
    <s v="High BP"/>
    <s v="Normal Cost"/>
  </r>
  <r>
    <n v="77"/>
    <x v="0"/>
    <n v="28.3"/>
    <n v="126"/>
    <n v="77"/>
    <n v="219.6"/>
    <n v="89.9"/>
    <n v="71"/>
    <n v="0"/>
    <x v="2"/>
    <x v="2"/>
    <s v="Medium"/>
    <n v="9.6"/>
    <n v="19080.080000000002"/>
    <x v="0"/>
    <x v="1"/>
    <x v="2"/>
    <s v="High BP"/>
    <s v="High Cost"/>
  </r>
  <r>
    <n v="48"/>
    <x v="0"/>
    <n v="26.2"/>
    <n v="124"/>
    <n v="69"/>
    <n v="191.7"/>
    <n v="135.19999999999999"/>
    <n v="85"/>
    <n v="1"/>
    <x v="0"/>
    <x v="1"/>
    <s v="Medium"/>
    <n v="1"/>
    <n v="3452.92"/>
    <x v="1"/>
    <x v="2"/>
    <x v="2"/>
    <s v="High BP"/>
    <s v="Normal Cost"/>
  </r>
  <r>
    <n v="44"/>
    <x v="1"/>
    <n v="19.2"/>
    <n v="111"/>
    <n v="71"/>
    <n v="179.6"/>
    <n v="93.4"/>
    <n v="76"/>
    <n v="1"/>
    <x v="2"/>
    <x v="3"/>
    <s v="Medium"/>
    <n v="5.2"/>
    <n v="13498.93"/>
    <x v="0"/>
    <x v="3"/>
    <x v="3"/>
    <s v="Normal BP"/>
    <s v="Normal Cost"/>
  </r>
  <r>
    <n v="51"/>
    <x v="1"/>
    <n v="19.2"/>
    <n v="113"/>
    <n v="60"/>
    <n v="176.4"/>
    <n v="112.8"/>
    <n v="103"/>
    <n v="4"/>
    <x v="0"/>
    <x v="1"/>
    <s v="Low"/>
    <n v="5.0999999999999996"/>
    <n v="10939.23"/>
    <x v="0"/>
    <x v="1"/>
    <x v="3"/>
    <s v="Normal BP"/>
    <s v="Normal Cost"/>
  </r>
  <r>
    <n v="77"/>
    <x v="0"/>
    <n v="22.1"/>
    <n v="113"/>
    <n v="70"/>
    <n v="266.10000000000002"/>
    <n v="118.9"/>
    <n v="95"/>
    <n v="1"/>
    <x v="2"/>
    <x v="3"/>
    <s v="High"/>
    <n v="6.1"/>
    <n v="14924.27"/>
    <x v="0"/>
    <x v="1"/>
    <x v="3"/>
    <s v="Normal BP"/>
    <s v="Normal Cost"/>
  </r>
  <r>
    <n v="62"/>
    <x v="1"/>
    <n v="19.2"/>
    <n v="121"/>
    <n v="66"/>
    <n v="216.2"/>
    <n v="136.69999999999999"/>
    <n v="86"/>
    <n v="2"/>
    <x v="2"/>
    <x v="1"/>
    <s v="Low"/>
    <n v="6.1"/>
    <n v="10521.21"/>
    <x v="0"/>
    <x v="0"/>
    <x v="3"/>
    <s v="High BP"/>
    <s v="Normal Cost"/>
  </r>
  <r>
    <n v="95"/>
    <x v="0"/>
    <n v="25.7"/>
    <n v="115"/>
    <n v="67"/>
    <n v="247"/>
    <n v="119.2"/>
    <n v="84"/>
    <n v="1"/>
    <x v="2"/>
    <x v="2"/>
    <s v="Medium"/>
    <n v="15"/>
    <n v="31842.36"/>
    <x v="0"/>
    <x v="1"/>
    <x v="2"/>
    <s v="Normal BP"/>
    <s v="High Cost"/>
  </r>
  <r>
    <n v="68"/>
    <x v="0"/>
    <n v="18.8"/>
    <n v="133"/>
    <n v="83"/>
    <n v="230.6"/>
    <n v="89.3"/>
    <n v="90"/>
    <n v="2"/>
    <x v="2"/>
    <x v="0"/>
    <s v="Medium"/>
    <n v="12.6"/>
    <n v="17882.759999999998"/>
    <x v="0"/>
    <x v="2"/>
    <x v="3"/>
    <s v="High BP"/>
    <s v="High Cost"/>
  </r>
  <r>
    <n v="83"/>
    <x v="0"/>
    <n v="28.2"/>
    <n v="145"/>
    <n v="88"/>
    <n v="238.9"/>
    <n v="141.30000000000001"/>
    <n v="76"/>
    <n v="0"/>
    <x v="1"/>
    <x v="1"/>
    <s v="Medium"/>
    <n v="5.7"/>
    <n v="9414.4599999999991"/>
    <x v="1"/>
    <x v="0"/>
    <x v="2"/>
    <s v="High BP"/>
    <s v="Normal Cost"/>
  </r>
  <r>
    <n v="50"/>
    <x v="0"/>
    <n v="24.3"/>
    <n v="134"/>
    <n v="74"/>
    <n v="218.1"/>
    <n v="84.8"/>
    <n v="97"/>
    <n v="0"/>
    <x v="2"/>
    <x v="3"/>
    <s v="High"/>
    <n v="10.199999999999999"/>
    <n v="22990.69"/>
    <x v="0"/>
    <x v="2"/>
    <x v="3"/>
    <s v="High BP"/>
    <s v="High Cost"/>
  </r>
  <r>
    <n v="50"/>
    <x v="1"/>
    <n v="19.2"/>
    <n v="115"/>
    <n v="65"/>
    <n v="157.1"/>
    <n v="96.6"/>
    <n v="70"/>
    <n v="0"/>
    <x v="1"/>
    <x v="0"/>
    <s v="High"/>
    <n v="10"/>
    <n v="16739.13"/>
    <x v="0"/>
    <x v="1"/>
    <x v="3"/>
    <s v="Normal BP"/>
    <s v="High Cost"/>
  </r>
  <r>
    <n v="74"/>
    <x v="0"/>
    <n v="22.9"/>
    <n v="117"/>
    <n v="73"/>
    <n v="243.7"/>
    <n v="92.5"/>
    <n v="92"/>
    <n v="2"/>
    <x v="1"/>
    <x v="2"/>
    <s v="Medium"/>
    <n v="13.3"/>
    <n v="25230.92"/>
    <x v="0"/>
    <x v="2"/>
    <x v="3"/>
    <s v="Normal BP"/>
    <s v="High Cost"/>
  </r>
  <r>
    <n v="65"/>
    <x v="1"/>
    <n v="19.2"/>
    <n v="132"/>
    <n v="80"/>
    <n v="235.5"/>
    <n v="102.4"/>
    <n v="66"/>
    <n v="1"/>
    <x v="1"/>
    <x v="2"/>
    <s v="Medium"/>
    <n v="7.3"/>
    <n v="17394.990000000002"/>
    <x v="0"/>
    <x v="0"/>
    <x v="3"/>
    <s v="High BP"/>
    <s v="High Cost"/>
  </r>
  <r>
    <n v="67"/>
    <x v="1"/>
    <n v="19.2"/>
    <n v="116"/>
    <n v="76"/>
    <n v="190.1"/>
    <n v="78.7"/>
    <n v="78"/>
    <n v="1"/>
    <x v="2"/>
    <x v="3"/>
    <s v="High"/>
    <n v="6.5"/>
    <n v="16717.330000000002"/>
    <x v="0"/>
    <x v="0"/>
    <x v="3"/>
    <s v="Normal BP"/>
    <s v="High Cost"/>
  </r>
  <r>
    <n v="48"/>
    <x v="1"/>
    <n v="19.3"/>
    <n v="107"/>
    <n v="63"/>
    <n v="197.9"/>
    <n v="104.4"/>
    <n v="89"/>
    <n v="1"/>
    <x v="2"/>
    <x v="0"/>
    <s v="Medium"/>
    <n v="6.9"/>
    <n v="12754.49"/>
    <x v="1"/>
    <x v="1"/>
    <x v="3"/>
    <s v="Normal BP"/>
    <s v="Normal Cost"/>
  </r>
  <r>
    <n v="68"/>
    <x v="1"/>
    <n v="19.3"/>
    <n v="120"/>
    <n v="76"/>
    <n v="197.8"/>
    <n v="216.3"/>
    <n v="82"/>
    <n v="2"/>
    <x v="1"/>
    <x v="1"/>
    <s v="High"/>
    <n v="2.1"/>
    <n v="4894.91"/>
    <x v="0"/>
    <x v="0"/>
    <x v="3"/>
    <s v="High BP"/>
    <s v="Normal Cost"/>
  </r>
  <r>
    <n v="52"/>
    <x v="0"/>
    <n v="29.6"/>
    <n v="122"/>
    <n v="79"/>
    <n v="231.2"/>
    <n v="99.3"/>
    <n v="64"/>
    <n v="1"/>
    <x v="0"/>
    <x v="2"/>
    <s v="High"/>
    <n v="10.7"/>
    <n v="15922.7"/>
    <x v="0"/>
    <x v="0"/>
    <x v="2"/>
    <s v="High BP"/>
    <s v="High Cost"/>
  </r>
  <r>
    <n v="61"/>
    <x v="1"/>
    <n v="19.3"/>
    <n v="133"/>
    <n v="84"/>
    <n v="210.6"/>
    <n v="119.9"/>
    <n v="63"/>
    <n v="1"/>
    <x v="0"/>
    <x v="1"/>
    <s v="High"/>
    <n v="3.4"/>
    <n v="7423.48"/>
    <x v="0"/>
    <x v="0"/>
    <x v="3"/>
    <s v="High BP"/>
    <s v="Normal Cost"/>
  </r>
  <r>
    <n v="57"/>
    <x v="1"/>
    <n v="19.3"/>
    <n v="118"/>
    <n v="70"/>
    <n v="184.1"/>
    <n v="96.5"/>
    <n v="72"/>
    <n v="1"/>
    <x v="0"/>
    <x v="0"/>
    <s v="Medium"/>
    <n v="1.2"/>
    <n v="3808.14"/>
    <x v="0"/>
    <x v="1"/>
    <x v="3"/>
    <s v="Normal BP"/>
    <s v="Normal Cost"/>
  </r>
  <r>
    <n v="67"/>
    <x v="0"/>
    <n v="21.3"/>
    <n v="128"/>
    <n v="83"/>
    <n v="232.1"/>
    <n v="119.8"/>
    <n v="77"/>
    <n v="3"/>
    <x v="1"/>
    <x v="1"/>
    <s v="High"/>
    <n v="4.0999999999999996"/>
    <n v="7487.75"/>
    <x v="0"/>
    <x v="1"/>
    <x v="3"/>
    <s v="High BP"/>
    <s v="Normal Cost"/>
  </r>
  <r>
    <n v="81"/>
    <x v="1"/>
    <n v="19.3"/>
    <n v="129"/>
    <n v="75"/>
    <n v="225.2"/>
    <n v="110.8"/>
    <n v="81"/>
    <n v="0"/>
    <x v="0"/>
    <x v="2"/>
    <s v="High"/>
    <n v="4.5"/>
    <n v="9895.41"/>
    <x v="0"/>
    <x v="2"/>
    <x v="3"/>
    <s v="High BP"/>
    <s v="Normal Cost"/>
  </r>
  <r>
    <n v="66"/>
    <x v="1"/>
    <n v="19.3"/>
    <n v="129"/>
    <n v="75"/>
    <n v="199"/>
    <n v="149.9"/>
    <n v="82"/>
    <n v="2"/>
    <x v="2"/>
    <x v="0"/>
    <s v="Low"/>
    <n v="12.5"/>
    <n v="23063.49"/>
    <x v="0"/>
    <x v="0"/>
    <x v="3"/>
    <s v="High BP"/>
    <s v="High Cost"/>
  </r>
  <r>
    <n v="70"/>
    <x v="1"/>
    <n v="19.3"/>
    <n v="122"/>
    <n v="69"/>
    <n v="207.2"/>
    <n v="87.5"/>
    <n v="88"/>
    <n v="2"/>
    <x v="2"/>
    <x v="0"/>
    <s v="High"/>
    <n v="11.2"/>
    <n v="20174.07"/>
    <x v="0"/>
    <x v="0"/>
    <x v="3"/>
    <s v="High BP"/>
    <s v="High Cost"/>
  </r>
  <r>
    <n v="48"/>
    <x v="1"/>
    <n v="19.3"/>
    <n v="123"/>
    <n v="78"/>
    <n v="179.4"/>
    <n v="104.2"/>
    <n v="64"/>
    <n v="1"/>
    <x v="0"/>
    <x v="2"/>
    <s v="High"/>
    <n v="5.0999999999999996"/>
    <n v="10905.65"/>
    <x v="0"/>
    <x v="1"/>
    <x v="3"/>
    <s v="High BP"/>
    <s v="Normal Cost"/>
  </r>
  <r>
    <n v="59"/>
    <x v="1"/>
    <n v="19.3"/>
    <n v="133"/>
    <n v="80"/>
    <n v="208.9"/>
    <n v="172.6"/>
    <n v="83"/>
    <n v="0"/>
    <x v="0"/>
    <x v="1"/>
    <s v="High"/>
    <n v="3.7"/>
    <n v="7290.61"/>
    <x v="0"/>
    <x v="1"/>
    <x v="3"/>
    <s v="High BP"/>
    <s v="Normal Cost"/>
  </r>
  <r>
    <n v="31"/>
    <x v="0"/>
    <n v="25.9"/>
    <n v="115"/>
    <n v="70"/>
    <n v="232.3"/>
    <n v="122.1"/>
    <n v="80"/>
    <n v="1"/>
    <x v="1"/>
    <x v="1"/>
    <s v="Medium"/>
    <n v="4.5999999999999996"/>
    <n v="7584.8"/>
    <x v="0"/>
    <x v="0"/>
    <x v="2"/>
    <s v="Normal BP"/>
    <s v="Normal Cost"/>
  </r>
  <r>
    <n v="73"/>
    <x v="1"/>
    <n v="19.3"/>
    <n v="113"/>
    <n v="73"/>
    <n v="219.9"/>
    <n v="84.4"/>
    <n v="79"/>
    <n v="1"/>
    <x v="2"/>
    <x v="0"/>
    <s v="Low"/>
    <n v="5.9"/>
    <n v="11978.35"/>
    <x v="0"/>
    <x v="0"/>
    <x v="3"/>
    <s v="Normal BP"/>
    <s v="Normal Cost"/>
  </r>
  <r>
    <n v="41"/>
    <x v="1"/>
    <n v="19.3"/>
    <n v="120"/>
    <n v="68"/>
    <n v="208.5"/>
    <n v="114.1"/>
    <n v="96"/>
    <n v="1"/>
    <x v="0"/>
    <x v="1"/>
    <s v="High"/>
    <n v="6.7"/>
    <n v="12301.99"/>
    <x v="0"/>
    <x v="3"/>
    <x v="3"/>
    <s v="High BP"/>
    <s v="Normal Cost"/>
  </r>
  <r>
    <n v="37"/>
    <x v="0"/>
    <n v="20.9"/>
    <n v="127"/>
    <n v="68"/>
    <n v="179.4"/>
    <n v="158.80000000000001"/>
    <n v="70"/>
    <n v="0"/>
    <x v="1"/>
    <x v="1"/>
    <s v="Medium"/>
    <n v="2.2999999999999998"/>
    <n v="5361.18"/>
    <x v="0"/>
    <x v="3"/>
    <x v="3"/>
    <s v="High BP"/>
    <s v="Normal Cost"/>
  </r>
  <r>
    <n v="93"/>
    <x v="0"/>
    <n v="33.9"/>
    <n v="139"/>
    <n v="89"/>
    <n v="300"/>
    <n v="152.9"/>
    <n v="70"/>
    <n v="4"/>
    <x v="1"/>
    <x v="0"/>
    <s v="High"/>
    <n v="4.0999999999999996"/>
    <n v="8559.77"/>
    <x v="0"/>
    <x v="0"/>
    <x v="0"/>
    <s v="High BP"/>
    <s v="Normal Cost"/>
  </r>
  <r>
    <n v="74"/>
    <x v="0"/>
    <n v="42.4"/>
    <n v="157"/>
    <n v="96"/>
    <n v="286.2"/>
    <n v="117.3"/>
    <n v="65"/>
    <n v="1"/>
    <x v="1"/>
    <x v="2"/>
    <s v="Medium"/>
    <n v="8.4"/>
    <n v="16031.46"/>
    <x v="1"/>
    <x v="3"/>
    <x v="0"/>
    <s v="High BP"/>
    <s v="High Cost"/>
  </r>
  <r>
    <n v="64"/>
    <x v="1"/>
    <n v="19.3"/>
    <n v="137"/>
    <n v="81"/>
    <n v="206.2"/>
    <n v="120"/>
    <n v="99"/>
    <n v="1"/>
    <x v="2"/>
    <x v="3"/>
    <s v="High"/>
    <n v="11.5"/>
    <n v="22913.93"/>
    <x v="0"/>
    <x v="0"/>
    <x v="3"/>
    <s v="High BP"/>
    <s v="High Cost"/>
  </r>
  <r>
    <n v="64"/>
    <x v="1"/>
    <n v="19.399999999999999"/>
    <n v="128"/>
    <n v="88"/>
    <n v="200.5"/>
    <n v="76.5"/>
    <n v="73"/>
    <n v="3"/>
    <x v="1"/>
    <x v="0"/>
    <s v="Low"/>
    <n v="1.9"/>
    <n v="4667.82"/>
    <x v="0"/>
    <x v="0"/>
    <x v="3"/>
    <s v="High BP"/>
    <s v="Normal Cost"/>
  </r>
  <r>
    <n v="69"/>
    <x v="0"/>
    <n v="23.8"/>
    <n v="128"/>
    <n v="80"/>
    <n v="219"/>
    <n v="81.599999999999994"/>
    <n v="83"/>
    <n v="1"/>
    <x v="0"/>
    <x v="0"/>
    <s v="High"/>
    <n v="4.5"/>
    <n v="9006.26"/>
    <x v="0"/>
    <x v="0"/>
    <x v="3"/>
    <s v="High BP"/>
    <s v="Normal Cost"/>
  </r>
  <r>
    <n v="73"/>
    <x v="1"/>
    <n v="19.399999999999999"/>
    <n v="118"/>
    <n v="66"/>
    <n v="246.4"/>
    <n v="84.2"/>
    <n v="87"/>
    <n v="1"/>
    <x v="2"/>
    <x v="0"/>
    <s v="High"/>
    <n v="8.9"/>
    <n v="17000.63"/>
    <x v="0"/>
    <x v="0"/>
    <x v="3"/>
    <s v="Normal BP"/>
    <s v="High Cost"/>
  </r>
  <r>
    <n v="62"/>
    <x v="0"/>
    <n v="26"/>
    <n v="120"/>
    <n v="75"/>
    <n v="234.1"/>
    <n v="115.4"/>
    <n v="85"/>
    <n v="0"/>
    <x v="1"/>
    <x v="1"/>
    <s v="Medium"/>
    <n v="6.5"/>
    <n v="13759.83"/>
    <x v="0"/>
    <x v="0"/>
    <x v="2"/>
    <s v="High BP"/>
    <s v="Normal Cost"/>
  </r>
  <r>
    <n v="44"/>
    <x v="1"/>
    <n v="19.399999999999999"/>
    <n v="112"/>
    <n v="67"/>
    <n v="167.2"/>
    <n v="97.1"/>
    <n v="83"/>
    <n v="3"/>
    <x v="2"/>
    <x v="0"/>
    <s v="Low"/>
    <n v="14.2"/>
    <n v="26866.97"/>
    <x v="1"/>
    <x v="3"/>
    <x v="3"/>
    <s v="Normal BP"/>
    <s v="High Cost"/>
  </r>
  <r>
    <n v="76"/>
    <x v="1"/>
    <n v="19.399999999999999"/>
    <n v="135"/>
    <n v="79"/>
    <n v="252.6"/>
    <n v="113.3"/>
    <n v="70"/>
    <n v="1"/>
    <x v="0"/>
    <x v="2"/>
    <s v="Medium"/>
    <n v="7.3"/>
    <n v="13442.75"/>
    <x v="0"/>
    <x v="2"/>
    <x v="3"/>
    <s v="High BP"/>
    <s v="Normal Cost"/>
  </r>
  <r>
    <n v="75"/>
    <x v="1"/>
    <n v="19.399999999999999"/>
    <n v="118"/>
    <n v="70"/>
    <n v="240.9"/>
    <n v="141.69999999999999"/>
    <n v="76"/>
    <n v="2"/>
    <x v="1"/>
    <x v="1"/>
    <s v="High"/>
    <n v="4.8"/>
    <n v="9713.07"/>
    <x v="1"/>
    <x v="2"/>
    <x v="3"/>
    <s v="Normal BP"/>
    <s v="Normal Cost"/>
  </r>
  <r>
    <n v="50"/>
    <x v="0"/>
    <n v="32"/>
    <n v="137"/>
    <n v="86"/>
    <n v="246.4"/>
    <n v="130.5"/>
    <n v="69"/>
    <n v="1"/>
    <x v="0"/>
    <x v="2"/>
    <s v="High"/>
    <n v="3.7"/>
    <n v="9851.09"/>
    <x v="0"/>
    <x v="3"/>
    <x v="0"/>
    <s v="High BP"/>
    <s v="Normal Cost"/>
  </r>
  <r>
    <n v="78"/>
    <x v="0"/>
    <n v="20.9"/>
    <n v="126"/>
    <n v="80"/>
    <n v="251.9"/>
    <n v="88.2"/>
    <n v="90"/>
    <n v="3"/>
    <x v="1"/>
    <x v="3"/>
    <s v="High"/>
    <n v="4"/>
    <n v="12085.85"/>
    <x v="0"/>
    <x v="2"/>
    <x v="3"/>
    <s v="High BP"/>
    <s v="Normal Cost"/>
  </r>
  <r>
    <n v="70"/>
    <x v="0"/>
    <n v="28.1"/>
    <n v="126"/>
    <n v="83"/>
    <n v="276.5"/>
    <n v="117.9"/>
    <n v="73"/>
    <n v="1"/>
    <x v="2"/>
    <x v="3"/>
    <s v="High"/>
    <n v="7.8"/>
    <n v="16481.89"/>
    <x v="0"/>
    <x v="2"/>
    <x v="2"/>
    <s v="High BP"/>
    <s v="High Cost"/>
  </r>
  <r>
    <n v="57"/>
    <x v="0"/>
    <n v="27.9"/>
    <n v="117"/>
    <n v="70"/>
    <n v="232.5"/>
    <n v="123.5"/>
    <n v="83"/>
    <n v="3"/>
    <x v="0"/>
    <x v="3"/>
    <s v="Medium"/>
    <n v="2.4"/>
    <n v="9209.89"/>
    <x v="0"/>
    <x v="1"/>
    <x v="2"/>
    <s v="Normal BP"/>
    <s v="Normal Cost"/>
  </r>
  <r>
    <n v="60"/>
    <x v="1"/>
    <n v="19.399999999999999"/>
    <n v="106"/>
    <n v="60"/>
    <n v="188.9"/>
    <n v="118.7"/>
    <n v="68"/>
    <n v="1"/>
    <x v="2"/>
    <x v="3"/>
    <s v="Medium"/>
    <n v="15.1"/>
    <n v="35997.949999999997"/>
    <x v="1"/>
    <x v="0"/>
    <x v="3"/>
    <s v="Normal BP"/>
    <s v="High Cost"/>
  </r>
  <r>
    <n v="52"/>
    <x v="1"/>
    <n v="19.399999999999999"/>
    <n v="120"/>
    <n v="76"/>
    <n v="192.8"/>
    <n v="105.3"/>
    <n v="83"/>
    <n v="1"/>
    <x v="2"/>
    <x v="2"/>
    <s v="High"/>
    <n v="14.2"/>
    <n v="29053.11"/>
    <x v="0"/>
    <x v="1"/>
    <x v="3"/>
    <s v="High BP"/>
    <s v="High Cost"/>
  </r>
  <r>
    <n v="59"/>
    <x v="1"/>
    <n v="19.399999999999999"/>
    <n v="104"/>
    <n v="62"/>
    <n v="207.4"/>
    <n v="100.1"/>
    <n v="99"/>
    <n v="1"/>
    <x v="2"/>
    <x v="0"/>
    <s v="High"/>
    <n v="12.9"/>
    <n v="20628.45"/>
    <x v="0"/>
    <x v="1"/>
    <x v="3"/>
    <s v="Normal BP"/>
    <s v="High Cost"/>
  </r>
  <r>
    <n v="67"/>
    <x v="1"/>
    <n v="19.399999999999999"/>
    <n v="134"/>
    <n v="78"/>
    <n v="168"/>
    <n v="99"/>
    <n v="72"/>
    <n v="1"/>
    <x v="2"/>
    <x v="3"/>
    <s v="Medium"/>
    <n v="13.3"/>
    <n v="28031.919999999998"/>
    <x v="0"/>
    <x v="0"/>
    <x v="3"/>
    <s v="High BP"/>
    <s v="High Cost"/>
  </r>
  <r>
    <n v="65"/>
    <x v="1"/>
    <n v="19.399999999999999"/>
    <n v="112"/>
    <n v="73"/>
    <n v="209.5"/>
    <n v="98.9"/>
    <n v="70"/>
    <n v="1"/>
    <x v="1"/>
    <x v="0"/>
    <s v="High"/>
    <n v="3.4"/>
    <n v="7543.91"/>
    <x v="0"/>
    <x v="0"/>
    <x v="3"/>
    <s v="Normal BP"/>
    <s v="Normal Cost"/>
  </r>
  <r>
    <n v="52"/>
    <x v="1"/>
    <n v="19.399999999999999"/>
    <n v="131"/>
    <n v="76"/>
    <n v="184"/>
    <n v="96"/>
    <n v="95"/>
    <n v="3"/>
    <x v="0"/>
    <x v="2"/>
    <s v="Low"/>
    <n v="41.1"/>
    <n v="70802.720000000001"/>
    <x v="1"/>
    <x v="1"/>
    <x v="3"/>
    <s v="High BP"/>
    <s v="High Cost"/>
  </r>
  <r>
    <n v="78"/>
    <x v="1"/>
    <n v="19.399999999999999"/>
    <n v="149"/>
    <n v="86"/>
    <n v="206"/>
    <n v="93.1"/>
    <n v="87"/>
    <n v="1"/>
    <x v="1"/>
    <x v="2"/>
    <s v="High"/>
    <n v="4.9000000000000004"/>
    <n v="11491.06"/>
    <x v="0"/>
    <x v="2"/>
    <x v="3"/>
    <s v="High BP"/>
    <s v="Normal Cost"/>
  </r>
  <r>
    <n v="81"/>
    <x v="1"/>
    <n v="19.399999999999999"/>
    <n v="140"/>
    <n v="88"/>
    <n v="197.7"/>
    <n v="85.2"/>
    <n v="68"/>
    <n v="1"/>
    <x v="1"/>
    <x v="0"/>
    <s v="Low"/>
    <n v="4.7"/>
    <n v="8020.83"/>
    <x v="0"/>
    <x v="2"/>
    <x v="3"/>
    <s v="High BP"/>
    <s v="Normal Cost"/>
  </r>
  <r>
    <n v="54"/>
    <x v="0"/>
    <n v="25.4"/>
    <n v="124"/>
    <n v="72"/>
    <n v="244.1"/>
    <n v="104.2"/>
    <n v="89"/>
    <n v="0"/>
    <x v="2"/>
    <x v="2"/>
    <s v="Medium"/>
    <n v="11"/>
    <n v="18870.919999999998"/>
    <x v="0"/>
    <x v="1"/>
    <x v="2"/>
    <s v="High BP"/>
    <s v="High Cost"/>
  </r>
  <r>
    <n v="48"/>
    <x v="0"/>
    <n v="26"/>
    <n v="127"/>
    <n v="72"/>
    <n v="224"/>
    <n v="93.5"/>
    <n v="50"/>
    <n v="1"/>
    <x v="1"/>
    <x v="2"/>
    <s v="Medium"/>
    <n v="3.7"/>
    <n v="10071.75"/>
    <x v="0"/>
    <x v="2"/>
    <x v="2"/>
    <s v="High BP"/>
    <s v="Normal Cost"/>
  </r>
  <r>
    <n v="48"/>
    <x v="0"/>
    <n v="34.299999999999997"/>
    <n v="132"/>
    <n v="84"/>
    <n v="218.8"/>
    <n v="171.7"/>
    <n v="77"/>
    <n v="1"/>
    <x v="1"/>
    <x v="1"/>
    <s v="High"/>
    <n v="4.0999999999999996"/>
    <n v="8116.61"/>
    <x v="0"/>
    <x v="2"/>
    <x v="0"/>
    <s v="High BP"/>
    <s v="Normal Cost"/>
  </r>
  <r>
    <n v="62"/>
    <x v="1"/>
    <n v="19.399999999999999"/>
    <n v="120"/>
    <n v="68"/>
    <n v="185.2"/>
    <n v="151.9"/>
    <n v="61"/>
    <n v="0"/>
    <x v="1"/>
    <x v="0"/>
    <s v="Medium"/>
    <n v="6.8"/>
    <n v="12376.05"/>
    <x v="0"/>
    <x v="0"/>
    <x v="3"/>
    <s v="High BP"/>
    <s v="Normal Cost"/>
  </r>
  <r>
    <n v="60"/>
    <x v="1"/>
    <n v="19.5"/>
    <n v="137"/>
    <n v="73"/>
    <n v="208.9"/>
    <n v="128.1"/>
    <n v="94"/>
    <n v="1"/>
    <x v="2"/>
    <x v="1"/>
    <s v="Low"/>
    <n v="9.6"/>
    <n v="19446.21"/>
    <x v="0"/>
    <x v="0"/>
    <x v="3"/>
    <s v="High BP"/>
    <s v="High Cost"/>
  </r>
  <r>
    <n v="56"/>
    <x v="0"/>
    <n v="40.1"/>
    <n v="138"/>
    <n v="84"/>
    <n v="264.8"/>
    <n v="144.9"/>
    <n v="72"/>
    <n v="3"/>
    <x v="0"/>
    <x v="3"/>
    <s v="Low"/>
    <n v="12"/>
    <n v="23232.18"/>
    <x v="1"/>
    <x v="1"/>
    <x v="0"/>
    <s v="High BP"/>
    <s v="High Cost"/>
  </r>
  <r>
    <n v="55"/>
    <x v="1"/>
    <n v="19.5"/>
    <n v="120"/>
    <n v="70"/>
    <n v="225.6"/>
    <n v="132.30000000000001"/>
    <n v="82"/>
    <n v="0"/>
    <x v="2"/>
    <x v="0"/>
    <s v="Medium"/>
    <n v="4.8"/>
    <n v="8737.86"/>
    <x v="1"/>
    <x v="1"/>
    <x v="3"/>
    <s v="High BP"/>
    <s v="Normal Cost"/>
  </r>
  <r>
    <n v="95"/>
    <x v="1"/>
    <n v="19.5"/>
    <n v="148"/>
    <n v="88"/>
    <n v="209.4"/>
    <n v="95.3"/>
    <n v="98"/>
    <n v="1"/>
    <x v="2"/>
    <x v="0"/>
    <s v="High"/>
    <n v="13.8"/>
    <n v="21835.94"/>
    <x v="0"/>
    <x v="2"/>
    <x v="3"/>
    <s v="High BP"/>
    <s v="High Cost"/>
  </r>
  <r>
    <n v="53"/>
    <x v="0"/>
    <n v="26.8"/>
    <n v="126"/>
    <n v="71"/>
    <n v="220.8"/>
    <n v="158"/>
    <n v="53"/>
    <n v="1"/>
    <x v="1"/>
    <x v="1"/>
    <s v="High"/>
    <n v="3.8"/>
    <n v="8531.9599999999991"/>
    <x v="0"/>
    <x v="1"/>
    <x v="2"/>
    <s v="High BP"/>
    <s v="Normal Cost"/>
  </r>
  <r>
    <n v="29"/>
    <x v="0"/>
    <n v="25.8"/>
    <n v="114"/>
    <n v="60"/>
    <n v="198.3"/>
    <n v="142.9"/>
    <n v="74"/>
    <n v="1"/>
    <x v="0"/>
    <x v="1"/>
    <s v="High"/>
    <n v="3.2"/>
    <n v="6180.38"/>
    <x v="0"/>
    <x v="1"/>
    <x v="2"/>
    <s v="Normal BP"/>
    <s v="Normal Cost"/>
  </r>
  <r>
    <n v="65"/>
    <x v="1"/>
    <n v="19.5"/>
    <n v="108"/>
    <n v="60"/>
    <n v="199"/>
    <n v="87.4"/>
    <n v="74"/>
    <n v="1"/>
    <x v="2"/>
    <x v="2"/>
    <s v="Low"/>
    <n v="7.9"/>
    <n v="19749.75"/>
    <x v="1"/>
    <x v="0"/>
    <x v="3"/>
    <s v="Normal BP"/>
    <s v="High Cost"/>
  </r>
  <r>
    <n v="55"/>
    <x v="1"/>
    <n v="19.5"/>
    <n v="115"/>
    <n v="70"/>
    <n v="204.8"/>
    <n v="105.7"/>
    <n v="56"/>
    <n v="0"/>
    <x v="1"/>
    <x v="2"/>
    <s v="Low"/>
    <n v="12.6"/>
    <n v="22990.84"/>
    <x v="1"/>
    <x v="1"/>
    <x v="3"/>
    <s v="Normal BP"/>
    <s v="High Cost"/>
  </r>
  <r>
    <n v="86"/>
    <x v="1"/>
    <n v="19.5"/>
    <n v="137"/>
    <n v="90"/>
    <n v="210"/>
    <n v="80.8"/>
    <n v="89"/>
    <n v="2"/>
    <x v="0"/>
    <x v="2"/>
    <s v="Medium"/>
    <n v="3.9"/>
    <n v="10086.25"/>
    <x v="1"/>
    <x v="2"/>
    <x v="3"/>
    <s v="High BP"/>
    <s v="Normal Cost"/>
  </r>
  <r>
    <n v="64"/>
    <x v="1"/>
    <n v="19.5"/>
    <n v="101"/>
    <n v="68"/>
    <n v="222.6"/>
    <n v="89.8"/>
    <n v="75"/>
    <n v="3"/>
    <x v="2"/>
    <x v="2"/>
    <s v="High"/>
    <n v="10.1"/>
    <n v="20412.62"/>
    <x v="0"/>
    <x v="0"/>
    <x v="3"/>
    <s v="Normal BP"/>
    <s v="High Cost"/>
  </r>
  <r>
    <n v="77"/>
    <x v="1"/>
    <n v="19.5"/>
    <n v="134"/>
    <n v="83"/>
    <n v="183"/>
    <n v="138.4"/>
    <n v="63"/>
    <n v="0"/>
    <x v="0"/>
    <x v="2"/>
    <s v="High"/>
    <n v="4.7"/>
    <n v="12191.47"/>
    <x v="0"/>
    <x v="2"/>
    <x v="3"/>
    <s v="High BP"/>
    <s v="Normal Cost"/>
  </r>
  <r>
    <n v="68"/>
    <x v="1"/>
    <n v="19.5"/>
    <n v="112"/>
    <n v="67"/>
    <n v="226.7"/>
    <n v="102.3"/>
    <n v="83"/>
    <n v="1"/>
    <x v="2"/>
    <x v="2"/>
    <s v="Medium"/>
    <n v="11.2"/>
    <n v="17465.919999999998"/>
    <x v="0"/>
    <x v="0"/>
    <x v="3"/>
    <s v="Normal BP"/>
    <s v="High Cost"/>
  </r>
  <r>
    <n v="70"/>
    <x v="1"/>
    <n v="19.5"/>
    <n v="112"/>
    <n v="78"/>
    <n v="227.6"/>
    <n v="79"/>
    <n v="76"/>
    <n v="0"/>
    <x v="2"/>
    <x v="2"/>
    <s v="Low"/>
    <n v="6.7"/>
    <n v="15781.97"/>
    <x v="0"/>
    <x v="0"/>
    <x v="3"/>
    <s v="Normal BP"/>
    <s v="High Cost"/>
  </r>
  <r>
    <n v="52"/>
    <x v="1"/>
    <n v="19.5"/>
    <n v="140"/>
    <n v="83"/>
    <n v="187.1"/>
    <n v="94.5"/>
    <n v="77"/>
    <n v="1"/>
    <x v="0"/>
    <x v="2"/>
    <s v="Medium"/>
    <n v="7.1"/>
    <n v="12827.1"/>
    <x v="0"/>
    <x v="1"/>
    <x v="3"/>
    <s v="High BP"/>
    <s v="Normal Cost"/>
  </r>
  <r>
    <n v="95"/>
    <x v="0"/>
    <n v="30.8"/>
    <n v="140"/>
    <n v="91"/>
    <n v="244.6"/>
    <n v="145.4"/>
    <n v="80"/>
    <n v="3"/>
    <x v="1"/>
    <x v="1"/>
    <s v="Medium"/>
    <n v="3.7"/>
    <n v="8732.08"/>
    <x v="1"/>
    <x v="0"/>
    <x v="0"/>
    <s v="High BP"/>
    <s v="Normal Cost"/>
  </r>
  <r>
    <n v="47"/>
    <x v="0"/>
    <n v="20.2"/>
    <n v="93"/>
    <n v="60"/>
    <n v="179"/>
    <n v="78.400000000000006"/>
    <n v="91"/>
    <n v="2"/>
    <x v="2"/>
    <x v="0"/>
    <s v="Medium"/>
    <n v="4.9000000000000004"/>
    <n v="13197.13"/>
    <x v="1"/>
    <x v="0"/>
    <x v="3"/>
    <s v="Normal BP"/>
    <s v="Normal Cost"/>
  </r>
  <r>
    <n v="47"/>
    <x v="0"/>
    <n v="32.299999999999997"/>
    <n v="101"/>
    <n v="65"/>
    <n v="273.39999999999998"/>
    <n v="148.1"/>
    <n v="80"/>
    <n v="1"/>
    <x v="0"/>
    <x v="1"/>
    <s v="Medium"/>
    <n v="2.8"/>
    <n v="6308.11"/>
    <x v="0"/>
    <x v="1"/>
    <x v="0"/>
    <s v="Normal BP"/>
    <s v="Normal Cost"/>
  </r>
  <r>
    <n v="90"/>
    <x v="1"/>
    <n v="19.5"/>
    <n v="123"/>
    <n v="76"/>
    <n v="213.8"/>
    <n v="128.5"/>
    <n v="68"/>
    <n v="2"/>
    <x v="1"/>
    <x v="1"/>
    <s v="High"/>
    <n v="4.5"/>
    <n v="8367.86"/>
    <x v="0"/>
    <x v="2"/>
    <x v="3"/>
    <s v="High BP"/>
    <s v="Normal Cost"/>
  </r>
  <r>
    <n v="66"/>
    <x v="1"/>
    <n v="19.600000000000001"/>
    <n v="117"/>
    <n v="75"/>
    <n v="199.7"/>
    <n v="89.4"/>
    <n v="84"/>
    <n v="2"/>
    <x v="2"/>
    <x v="2"/>
    <s v="High"/>
    <n v="7.4"/>
    <n v="17841.34"/>
    <x v="0"/>
    <x v="0"/>
    <x v="3"/>
    <s v="Normal BP"/>
    <s v="High Cost"/>
  </r>
  <r>
    <n v="61"/>
    <x v="1"/>
    <n v="19.600000000000001"/>
    <n v="120"/>
    <n v="66"/>
    <n v="210.3"/>
    <n v="111.6"/>
    <n v="75"/>
    <n v="1"/>
    <x v="0"/>
    <x v="0"/>
    <s v="Medium"/>
    <n v="6.9"/>
    <n v="13341.15"/>
    <x v="0"/>
    <x v="0"/>
    <x v="3"/>
    <s v="High BP"/>
    <s v="Normal Cost"/>
  </r>
  <r>
    <n v="74"/>
    <x v="0"/>
    <n v="20.5"/>
    <n v="114"/>
    <n v="66"/>
    <n v="253.7"/>
    <n v="88.2"/>
    <n v="64"/>
    <n v="1"/>
    <x v="0"/>
    <x v="2"/>
    <s v="High"/>
    <n v="3.8"/>
    <n v="9853.1299999999992"/>
    <x v="0"/>
    <x v="2"/>
    <x v="3"/>
    <s v="Normal BP"/>
    <s v="Normal Cost"/>
  </r>
  <r>
    <n v="47"/>
    <x v="0"/>
    <n v="25.5"/>
    <n v="118"/>
    <n v="66"/>
    <n v="240.8"/>
    <n v="90.2"/>
    <n v="77"/>
    <n v="2"/>
    <x v="2"/>
    <x v="0"/>
    <s v="Medium"/>
    <n v="5"/>
    <n v="11881.53"/>
    <x v="0"/>
    <x v="0"/>
    <x v="2"/>
    <s v="Normal BP"/>
    <s v="Normal Cost"/>
  </r>
  <r>
    <n v="56"/>
    <x v="0"/>
    <n v="25.7"/>
    <n v="128"/>
    <n v="79"/>
    <n v="210"/>
    <n v="127.2"/>
    <n v="139"/>
    <n v="1"/>
    <x v="2"/>
    <x v="1"/>
    <s v="Low"/>
    <n v="9.9"/>
    <n v="17511.21"/>
    <x v="1"/>
    <x v="0"/>
    <x v="2"/>
    <s v="High BP"/>
    <s v="High Cost"/>
  </r>
  <r>
    <n v="64"/>
    <x v="0"/>
    <n v="25.4"/>
    <n v="120"/>
    <n v="73"/>
    <n v="229.1"/>
    <n v="134.4"/>
    <n v="83"/>
    <n v="0"/>
    <x v="2"/>
    <x v="1"/>
    <s v="High"/>
    <n v="6"/>
    <n v="13692.02"/>
    <x v="0"/>
    <x v="0"/>
    <x v="2"/>
    <s v="High BP"/>
    <s v="Normal Cost"/>
  </r>
  <r>
    <n v="87"/>
    <x v="1"/>
    <n v="19.600000000000001"/>
    <n v="127"/>
    <n v="72"/>
    <n v="203.8"/>
    <n v="84.4"/>
    <n v="87"/>
    <n v="3"/>
    <x v="1"/>
    <x v="3"/>
    <s v="Medium"/>
    <n v="7.7"/>
    <n v="19125.03"/>
    <x v="0"/>
    <x v="2"/>
    <x v="3"/>
    <s v="High BP"/>
    <s v="High Cost"/>
  </r>
  <r>
    <n v="65"/>
    <x v="0"/>
    <n v="38"/>
    <n v="142"/>
    <n v="79"/>
    <n v="299"/>
    <n v="141.9"/>
    <n v="69"/>
    <n v="2"/>
    <x v="0"/>
    <x v="1"/>
    <s v="Low"/>
    <n v="3.3"/>
    <n v="6717.35"/>
    <x v="0"/>
    <x v="1"/>
    <x v="0"/>
    <s v="High BP"/>
    <s v="Normal Cost"/>
  </r>
  <r>
    <n v="47"/>
    <x v="0"/>
    <n v="19.3"/>
    <n v="144"/>
    <n v="83"/>
    <n v="205"/>
    <n v="104.4"/>
    <n v="78"/>
    <n v="2"/>
    <x v="1"/>
    <x v="2"/>
    <s v="High"/>
    <n v="3.2"/>
    <n v="8466.67"/>
    <x v="0"/>
    <x v="0"/>
    <x v="3"/>
    <s v="High BP"/>
    <s v="Normal Cost"/>
  </r>
  <r>
    <n v="69"/>
    <x v="1"/>
    <n v="19.600000000000001"/>
    <n v="126"/>
    <n v="69"/>
    <n v="237.8"/>
    <n v="112.8"/>
    <n v="81"/>
    <n v="1"/>
    <x v="2"/>
    <x v="2"/>
    <s v="High"/>
    <n v="12.3"/>
    <n v="21534.01"/>
    <x v="0"/>
    <x v="0"/>
    <x v="3"/>
    <s v="High BP"/>
    <s v="High Cost"/>
  </r>
  <r>
    <n v="51"/>
    <x v="0"/>
    <n v="24.9"/>
    <n v="113"/>
    <n v="60"/>
    <n v="192.6"/>
    <n v="84.2"/>
    <n v="87"/>
    <n v="2"/>
    <x v="1"/>
    <x v="2"/>
    <s v="Medium"/>
    <n v="13.5"/>
    <n v="24510.83"/>
    <x v="0"/>
    <x v="0"/>
    <x v="3"/>
    <s v="Normal BP"/>
    <s v="High Cost"/>
  </r>
  <r>
    <n v="86"/>
    <x v="1"/>
    <n v="19.600000000000001"/>
    <n v="131"/>
    <n v="78"/>
    <n v="226.9"/>
    <n v="110.5"/>
    <n v="82"/>
    <n v="0"/>
    <x v="2"/>
    <x v="1"/>
    <s v="Medium"/>
    <n v="7.6"/>
    <n v="14658.06"/>
    <x v="0"/>
    <x v="2"/>
    <x v="3"/>
    <s v="High BP"/>
    <s v="Normal Cost"/>
  </r>
  <r>
    <n v="67"/>
    <x v="1"/>
    <n v="19.600000000000001"/>
    <n v="123"/>
    <n v="79"/>
    <n v="201.2"/>
    <n v="123.9"/>
    <n v="82"/>
    <n v="1"/>
    <x v="2"/>
    <x v="3"/>
    <s v="High"/>
    <n v="6.9"/>
    <n v="17381.310000000001"/>
    <x v="0"/>
    <x v="0"/>
    <x v="3"/>
    <s v="High BP"/>
    <s v="High Cost"/>
  </r>
  <r>
    <n v="66"/>
    <x v="0"/>
    <n v="32.200000000000003"/>
    <n v="142"/>
    <n v="85"/>
    <n v="247.4"/>
    <n v="106.8"/>
    <n v="77"/>
    <n v="3"/>
    <x v="2"/>
    <x v="2"/>
    <s v="Medium"/>
    <n v="10.6"/>
    <n v="26304.54"/>
    <x v="0"/>
    <x v="1"/>
    <x v="0"/>
    <s v="High BP"/>
    <s v="High Cost"/>
  </r>
  <r>
    <n v="40"/>
    <x v="1"/>
    <n v="19.600000000000001"/>
    <n v="107"/>
    <n v="63"/>
    <n v="187.6"/>
    <n v="117.2"/>
    <n v="69"/>
    <n v="4"/>
    <x v="2"/>
    <x v="2"/>
    <s v="Low"/>
    <n v="6.8"/>
    <n v="14560.03"/>
    <x v="0"/>
    <x v="3"/>
    <x v="3"/>
    <s v="Normal BP"/>
    <s v="Normal Cost"/>
  </r>
  <r>
    <n v="82"/>
    <x v="1"/>
    <n v="19.600000000000001"/>
    <n v="133"/>
    <n v="79"/>
    <n v="219.7"/>
    <n v="96.4"/>
    <n v="59"/>
    <n v="0"/>
    <x v="1"/>
    <x v="3"/>
    <s v="Low"/>
    <n v="9.6999999999999993"/>
    <n v="19305.919999999998"/>
    <x v="0"/>
    <x v="2"/>
    <x v="3"/>
    <s v="High BP"/>
    <s v="High Cost"/>
  </r>
  <r>
    <n v="48"/>
    <x v="1"/>
    <n v="19.600000000000001"/>
    <n v="125"/>
    <n v="70"/>
    <n v="180.9"/>
    <n v="78.7"/>
    <n v="89"/>
    <n v="1"/>
    <x v="1"/>
    <x v="2"/>
    <s v="Medium"/>
    <n v="9.6"/>
    <n v="20703.66"/>
    <x v="0"/>
    <x v="1"/>
    <x v="3"/>
    <s v="High BP"/>
    <s v="High Cost"/>
  </r>
  <r>
    <n v="66"/>
    <x v="0"/>
    <n v="19.399999999999999"/>
    <n v="124"/>
    <n v="75"/>
    <n v="222.6"/>
    <n v="117.9"/>
    <n v="88"/>
    <n v="1"/>
    <x v="0"/>
    <x v="1"/>
    <s v="High"/>
    <n v="9.5"/>
    <n v="15286.19"/>
    <x v="0"/>
    <x v="3"/>
    <x v="3"/>
    <s v="High BP"/>
    <s v="High Cost"/>
  </r>
  <r>
    <n v="80"/>
    <x v="1"/>
    <n v="19.600000000000001"/>
    <n v="111"/>
    <n v="67"/>
    <n v="214.4"/>
    <n v="182.8"/>
    <n v="85"/>
    <n v="2"/>
    <x v="1"/>
    <x v="1"/>
    <s v="High"/>
    <n v="6.7"/>
    <n v="12357.84"/>
    <x v="0"/>
    <x v="2"/>
    <x v="3"/>
    <s v="Normal BP"/>
    <s v="Normal Cost"/>
  </r>
  <r>
    <n v="57"/>
    <x v="1"/>
    <n v="19.600000000000001"/>
    <n v="135"/>
    <n v="74"/>
    <n v="202"/>
    <n v="82.5"/>
    <n v="71"/>
    <n v="0"/>
    <x v="2"/>
    <x v="0"/>
    <s v="High"/>
    <n v="8.6999999999999993"/>
    <n v="16355.42"/>
    <x v="0"/>
    <x v="1"/>
    <x v="3"/>
    <s v="High BP"/>
    <s v="High Cost"/>
  </r>
  <r>
    <n v="32"/>
    <x v="0"/>
    <n v="30.8"/>
    <n v="117"/>
    <n v="77"/>
    <n v="220.6"/>
    <n v="142.19999999999999"/>
    <n v="67"/>
    <n v="2"/>
    <x v="0"/>
    <x v="1"/>
    <s v="Medium"/>
    <n v="3.5"/>
    <n v="6975.17"/>
    <x v="0"/>
    <x v="0"/>
    <x v="0"/>
    <s v="Normal BP"/>
    <s v="Normal Cost"/>
  </r>
  <r>
    <n v="82"/>
    <x v="0"/>
    <n v="23"/>
    <n v="145"/>
    <n v="89"/>
    <n v="245.1"/>
    <n v="148.9"/>
    <n v="77"/>
    <n v="2"/>
    <x v="1"/>
    <x v="1"/>
    <s v="Medium"/>
    <n v="4.0999999999999996"/>
    <n v="7781.86"/>
    <x v="0"/>
    <x v="2"/>
    <x v="3"/>
    <s v="High BP"/>
    <s v="Normal Cost"/>
  </r>
  <r>
    <n v="64"/>
    <x v="1"/>
    <n v="19.600000000000001"/>
    <n v="114"/>
    <n v="62"/>
    <n v="217.5"/>
    <n v="79.3"/>
    <n v="91"/>
    <n v="1"/>
    <x v="1"/>
    <x v="2"/>
    <s v="High"/>
    <n v="5.7"/>
    <n v="11911.35"/>
    <x v="0"/>
    <x v="0"/>
    <x v="3"/>
    <s v="Normal BP"/>
    <s v="Normal Cost"/>
  </r>
  <r>
    <n v="77"/>
    <x v="1"/>
    <n v="19.600000000000001"/>
    <n v="118"/>
    <n v="66"/>
    <n v="203.2"/>
    <n v="95.7"/>
    <n v="78"/>
    <n v="1"/>
    <x v="0"/>
    <x v="3"/>
    <s v="High"/>
    <n v="3"/>
    <n v="9651.35"/>
    <x v="0"/>
    <x v="2"/>
    <x v="3"/>
    <s v="Normal BP"/>
    <s v="Normal Cost"/>
  </r>
  <r>
    <n v="86"/>
    <x v="0"/>
    <n v="22.1"/>
    <n v="137"/>
    <n v="80"/>
    <n v="228.7"/>
    <n v="85.5"/>
    <n v="66"/>
    <n v="3"/>
    <x v="1"/>
    <x v="2"/>
    <s v="Low"/>
    <n v="11.1"/>
    <n v="19153.599999999999"/>
    <x v="1"/>
    <x v="2"/>
    <x v="3"/>
    <s v="High BP"/>
    <s v="High Cost"/>
  </r>
  <r>
    <n v="43"/>
    <x v="1"/>
    <n v="19.600000000000001"/>
    <n v="135"/>
    <n v="92"/>
    <n v="188.5"/>
    <n v="93.7"/>
    <n v="104"/>
    <n v="0"/>
    <x v="2"/>
    <x v="2"/>
    <s v="Low"/>
    <n v="10.9"/>
    <n v="19204.38"/>
    <x v="0"/>
    <x v="3"/>
    <x v="3"/>
    <s v="High BP"/>
    <s v="High Cost"/>
  </r>
  <r>
    <n v="63"/>
    <x v="0"/>
    <n v="41.7"/>
    <n v="142"/>
    <n v="87"/>
    <n v="276.8"/>
    <n v="103.9"/>
    <n v="90"/>
    <n v="2"/>
    <x v="2"/>
    <x v="3"/>
    <s v="Medium"/>
    <n v="6.3"/>
    <n v="17414.97"/>
    <x v="0"/>
    <x v="2"/>
    <x v="0"/>
    <s v="High BP"/>
    <s v="High Cost"/>
  </r>
  <r>
    <n v="80"/>
    <x v="0"/>
    <n v="24.6"/>
    <n v="130"/>
    <n v="80"/>
    <n v="225.2"/>
    <n v="82.3"/>
    <n v="86"/>
    <n v="0"/>
    <x v="2"/>
    <x v="2"/>
    <s v="Medium"/>
    <n v="8.9"/>
    <n v="20091.419999999998"/>
    <x v="0"/>
    <x v="2"/>
    <x v="3"/>
    <s v="High BP"/>
    <s v="High Cost"/>
  </r>
  <r>
    <n v="68"/>
    <x v="0"/>
    <n v="35.1"/>
    <n v="147"/>
    <n v="85"/>
    <n v="233.3"/>
    <n v="171.6"/>
    <n v="60"/>
    <n v="0"/>
    <x v="0"/>
    <x v="0"/>
    <s v="Medium"/>
    <n v="3.3"/>
    <n v="7369.7"/>
    <x v="0"/>
    <x v="3"/>
    <x v="0"/>
    <s v="High BP"/>
    <s v="Normal Cost"/>
  </r>
  <r>
    <n v="85"/>
    <x v="0"/>
    <n v="22.7"/>
    <n v="141"/>
    <n v="83"/>
    <n v="239.8"/>
    <n v="97.8"/>
    <n v="62"/>
    <n v="2"/>
    <x v="0"/>
    <x v="3"/>
    <s v="Low"/>
    <n v="3.6"/>
    <n v="10185.879999999999"/>
    <x v="1"/>
    <x v="0"/>
    <x v="3"/>
    <s v="High BP"/>
    <s v="Normal Cost"/>
  </r>
  <r>
    <n v="60"/>
    <x v="0"/>
    <n v="19.899999999999999"/>
    <n v="122"/>
    <n v="79"/>
    <n v="232.6"/>
    <n v="110.6"/>
    <n v="79"/>
    <n v="2"/>
    <x v="2"/>
    <x v="0"/>
    <s v="Medium"/>
    <n v="7"/>
    <n v="14515.5"/>
    <x v="0"/>
    <x v="2"/>
    <x v="3"/>
    <s v="High BP"/>
    <s v="Normal Cost"/>
  </r>
  <r>
    <n v="90"/>
    <x v="0"/>
    <n v="33"/>
    <n v="147"/>
    <n v="91"/>
    <n v="264.10000000000002"/>
    <n v="149.19999999999999"/>
    <n v="73"/>
    <n v="1"/>
    <x v="0"/>
    <x v="0"/>
    <s v="High"/>
    <n v="7.1"/>
    <n v="13336.44"/>
    <x v="0"/>
    <x v="0"/>
    <x v="0"/>
    <s v="High BP"/>
    <s v="Normal Cost"/>
  </r>
  <r>
    <n v="66"/>
    <x v="1"/>
    <n v="19.600000000000001"/>
    <n v="123"/>
    <n v="67"/>
    <n v="196.6"/>
    <n v="87.6"/>
    <n v="88"/>
    <n v="3"/>
    <x v="2"/>
    <x v="0"/>
    <s v="Medium"/>
    <n v="6.2"/>
    <n v="10657.41"/>
    <x v="0"/>
    <x v="0"/>
    <x v="3"/>
    <s v="High BP"/>
    <s v="Normal Cost"/>
  </r>
  <r>
    <n v="85"/>
    <x v="0"/>
    <n v="35"/>
    <n v="144"/>
    <n v="88"/>
    <n v="263.8"/>
    <n v="115.1"/>
    <n v="78"/>
    <n v="0"/>
    <x v="1"/>
    <x v="0"/>
    <s v="High"/>
    <n v="2.9"/>
    <n v="6053.55"/>
    <x v="0"/>
    <x v="0"/>
    <x v="0"/>
    <s v="High BP"/>
    <s v="Normal Cost"/>
  </r>
  <r>
    <n v="31"/>
    <x v="0"/>
    <n v="36.4"/>
    <n v="131"/>
    <n v="78"/>
    <n v="191"/>
    <n v="125.5"/>
    <n v="81"/>
    <n v="2"/>
    <x v="2"/>
    <x v="1"/>
    <s v="Low"/>
    <n v="5.4"/>
    <n v="11289"/>
    <x v="1"/>
    <x v="2"/>
    <x v="0"/>
    <s v="High BP"/>
    <s v="Normal Cost"/>
  </r>
  <r>
    <n v="53"/>
    <x v="1"/>
    <n v="19.600000000000001"/>
    <n v="127"/>
    <n v="75"/>
    <n v="204.3"/>
    <n v="129"/>
    <n v="81"/>
    <n v="1"/>
    <x v="1"/>
    <x v="0"/>
    <s v="Medium"/>
    <n v="4.5999999999999996"/>
    <n v="10677.21"/>
    <x v="0"/>
    <x v="1"/>
    <x v="3"/>
    <s v="High BP"/>
    <s v="Normal Cost"/>
  </r>
  <r>
    <n v="69"/>
    <x v="0"/>
    <n v="35.5"/>
    <n v="126"/>
    <n v="77"/>
    <n v="210.2"/>
    <n v="113.9"/>
    <n v="74"/>
    <n v="3"/>
    <x v="0"/>
    <x v="2"/>
    <s v="Medium"/>
    <n v="9.5"/>
    <n v="18487.34"/>
    <x v="0"/>
    <x v="2"/>
    <x v="0"/>
    <s v="High BP"/>
    <s v="High Cost"/>
  </r>
  <r>
    <n v="75"/>
    <x v="1"/>
    <n v="19.7"/>
    <n v="118"/>
    <n v="61"/>
    <n v="242.6"/>
    <n v="79.2"/>
    <n v="82"/>
    <n v="0"/>
    <x v="2"/>
    <x v="0"/>
    <s v="Low"/>
    <n v="7.8"/>
    <n v="13380.81"/>
    <x v="0"/>
    <x v="2"/>
    <x v="3"/>
    <s v="Normal BP"/>
    <s v="Normal Cost"/>
  </r>
  <r>
    <n v="64"/>
    <x v="0"/>
    <n v="22.7"/>
    <n v="128"/>
    <n v="75"/>
    <n v="225.3"/>
    <n v="114.3"/>
    <n v="91"/>
    <n v="3"/>
    <x v="1"/>
    <x v="0"/>
    <s v="Low"/>
    <n v="7.3"/>
    <n v="12596.37"/>
    <x v="0"/>
    <x v="1"/>
    <x v="3"/>
    <s v="High BP"/>
    <s v="Normal Cost"/>
  </r>
  <r>
    <n v="66"/>
    <x v="0"/>
    <n v="33.6"/>
    <n v="125"/>
    <n v="72"/>
    <n v="237.7"/>
    <n v="96"/>
    <n v="92"/>
    <n v="0"/>
    <x v="2"/>
    <x v="3"/>
    <s v="High"/>
    <n v="7"/>
    <n v="16121.24"/>
    <x v="0"/>
    <x v="0"/>
    <x v="0"/>
    <s v="High BP"/>
    <s v="High Cost"/>
  </r>
  <r>
    <n v="47"/>
    <x v="0"/>
    <n v="19.899999999999999"/>
    <n v="129"/>
    <n v="75"/>
    <n v="221"/>
    <n v="124.8"/>
    <n v="79"/>
    <n v="0"/>
    <x v="1"/>
    <x v="3"/>
    <s v="High"/>
    <n v="5"/>
    <n v="13732.48"/>
    <x v="0"/>
    <x v="2"/>
    <x v="3"/>
    <s v="High BP"/>
    <s v="Normal Cost"/>
  </r>
  <r>
    <n v="48"/>
    <x v="0"/>
    <n v="27.1"/>
    <n v="108"/>
    <n v="67"/>
    <n v="221.1"/>
    <n v="100.4"/>
    <n v="91"/>
    <n v="1"/>
    <x v="2"/>
    <x v="3"/>
    <s v="Medium"/>
    <n v="9.8000000000000007"/>
    <n v="17560.580000000002"/>
    <x v="0"/>
    <x v="0"/>
    <x v="2"/>
    <s v="Normal BP"/>
    <s v="High Cost"/>
  </r>
  <r>
    <n v="68"/>
    <x v="0"/>
    <n v="34.799999999999997"/>
    <n v="147"/>
    <n v="91"/>
    <n v="225.6"/>
    <n v="116.1"/>
    <n v="84"/>
    <n v="0"/>
    <x v="2"/>
    <x v="2"/>
    <s v="Low"/>
    <n v="9.1"/>
    <n v="18053.48"/>
    <x v="0"/>
    <x v="0"/>
    <x v="0"/>
    <s v="High BP"/>
    <s v="High Cost"/>
  </r>
  <r>
    <n v="55"/>
    <x v="0"/>
    <n v="35.299999999999997"/>
    <n v="130"/>
    <n v="65"/>
    <n v="259.2"/>
    <n v="137.69999999999999"/>
    <n v="75"/>
    <n v="3"/>
    <x v="1"/>
    <x v="3"/>
    <s v="Medium"/>
    <n v="3.2"/>
    <n v="9428.52"/>
    <x v="0"/>
    <x v="1"/>
    <x v="0"/>
    <s v="High BP"/>
    <s v="Normal Cost"/>
  </r>
  <r>
    <n v="85"/>
    <x v="0"/>
    <n v="24.9"/>
    <n v="124"/>
    <n v="71"/>
    <n v="247"/>
    <n v="128.6"/>
    <n v="59"/>
    <n v="4"/>
    <x v="0"/>
    <x v="1"/>
    <s v="High"/>
    <n v="5.5"/>
    <n v="10169.049999999999"/>
    <x v="0"/>
    <x v="1"/>
    <x v="3"/>
    <s v="High BP"/>
    <s v="Normal Cost"/>
  </r>
  <r>
    <n v="62"/>
    <x v="0"/>
    <n v="33.200000000000003"/>
    <n v="126"/>
    <n v="68"/>
    <n v="265.7"/>
    <n v="104"/>
    <n v="68"/>
    <n v="0"/>
    <x v="1"/>
    <x v="0"/>
    <s v="High"/>
    <n v="5.8"/>
    <n v="13276.26"/>
    <x v="0"/>
    <x v="0"/>
    <x v="0"/>
    <s v="High BP"/>
    <s v="Normal Cost"/>
  </r>
  <r>
    <n v="76"/>
    <x v="0"/>
    <n v="21.7"/>
    <n v="126"/>
    <n v="73"/>
    <n v="233.8"/>
    <n v="141.69999999999999"/>
    <n v="85"/>
    <n v="1"/>
    <x v="2"/>
    <x v="1"/>
    <s v="Medium"/>
    <n v="7.6"/>
    <n v="13537.53"/>
    <x v="0"/>
    <x v="1"/>
    <x v="3"/>
    <s v="High BP"/>
    <s v="Normal Cost"/>
  </r>
  <r>
    <n v="72"/>
    <x v="0"/>
    <n v="23.7"/>
    <n v="133"/>
    <n v="77"/>
    <n v="231.7"/>
    <n v="103.1"/>
    <n v="80"/>
    <n v="1"/>
    <x v="1"/>
    <x v="2"/>
    <s v="Low"/>
    <n v="7.1"/>
    <n v="14713.99"/>
    <x v="0"/>
    <x v="2"/>
    <x v="3"/>
    <s v="High BP"/>
    <s v="Normal Cost"/>
  </r>
  <r>
    <n v="56"/>
    <x v="0"/>
    <n v="28.4"/>
    <n v="114"/>
    <n v="69"/>
    <n v="204.7"/>
    <n v="131"/>
    <n v="71"/>
    <n v="2"/>
    <x v="0"/>
    <x v="2"/>
    <s v="Medium"/>
    <n v="5.8"/>
    <n v="10972.74"/>
    <x v="0"/>
    <x v="0"/>
    <x v="2"/>
    <s v="Normal BP"/>
    <s v="Normal Cost"/>
  </r>
  <r>
    <n v="44"/>
    <x v="1"/>
    <n v="19.7"/>
    <n v="125"/>
    <n v="78"/>
    <n v="218.1"/>
    <n v="80"/>
    <n v="80"/>
    <n v="2"/>
    <x v="2"/>
    <x v="2"/>
    <s v="Low"/>
    <n v="9.1999999999999993"/>
    <n v="19454.22"/>
    <x v="0"/>
    <x v="3"/>
    <x v="3"/>
    <s v="High BP"/>
    <s v="High Cost"/>
  </r>
  <r>
    <n v="64"/>
    <x v="1"/>
    <n v="19.7"/>
    <n v="131"/>
    <n v="72"/>
    <n v="212.5"/>
    <n v="168.3"/>
    <n v="88"/>
    <n v="2"/>
    <x v="0"/>
    <x v="2"/>
    <s v="Low"/>
    <n v="4.2"/>
    <n v="9429.51"/>
    <x v="1"/>
    <x v="0"/>
    <x v="3"/>
    <s v="High BP"/>
    <s v="Normal Cost"/>
  </r>
  <r>
    <n v="50"/>
    <x v="0"/>
    <n v="39.299999999999997"/>
    <n v="130"/>
    <n v="80"/>
    <n v="264.7"/>
    <n v="131"/>
    <n v="77"/>
    <n v="2"/>
    <x v="1"/>
    <x v="0"/>
    <s v="Low"/>
    <n v="2.1"/>
    <n v="4448"/>
    <x v="0"/>
    <x v="1"/>
    <x v="0"/>
    <s v="High BP"/>
    <s v="Normal Cost"/>
  </r>
  <r>
    <n v="30"/>
    <x v="1"/>
    <n v="19.7"/>
    <n v="106"/>
    <n v="60"/>
    <n v="180.4"/>
    <n v="91.8"/>
    <n v="75"/>
    <n v="1"/>
    <x v="0"/>
    <x v="2"/>
    <s v="High"/>
    <n v="4.0999999999999996"/>
    <n v="10545.75"/>
    <x v="0"/>
    <x v="3"/>
    <x v="3"/>
    <s v="Normal BP"/>
    <s v="Normal Cost"/>
  </r>
  <r>
    <n v="91"/>
    <x v="1"/>
    <n v="19.7"/>
    <n v="120"/>
    <n v="75"/>
    <n v="251.5"/>
    <n v="78.7"/>
    <n v="78"/>
    <n v="0"/>
    <x v="1"/>
    <x v="3"/>
    <s v="Low"/>
    <n v="5.7"/>
    <n v="11883.87"/>
    <x v="0"/>
    <x v="2"/>
    <x v="3"/>
    <s v="High BP"/>
    <s v="Normal Cost"/>
  </r>
  <r>
    <n v="64"/>
    <x v="0"/>
    <n v="28.2"/>
    <n v="124"/>
    <n v="73"/>
    <n v="234.7"/>
    <n v="133.1"/>
    <n v="90"/>
    <n v="1"/>
    <x v="2"/>
    <x v="1"/>
    <s v="Low"/>
    <n v="7.3"/>
    <n v="14794.57"/>
    <x v="0"/>
    <x v="1"/>
    <x v="2"/>
    <s v="High BP"/>
    <s v="Normal Cost"/>
  </r>
  <r>
    <n v="37"/>
    <x v="1"/>
    <n v="19.7"/>
    <n v="118"/>
    <n v="74"/>
    <n v="230.5"/>
    <n v="93.1"/>
    <n v="64"/>
    <n v="2"/>
    <x v="1"/>
    <x v="2"/>
    <s v="Medium"/>
    <n v="7.9"/>
    <n v="16816.98"/>
    <x v="1"/>
    <x v="3"/>
    <x v="3"/>
    <s v="Normal BP"/>
    <s v="High Cost"/>
  </r>
  <r>
    <n v="89"/>
    <x v="1"/>
    <n v="19.7"/>
    <n v="121"/>
    <n v="76"/>
    <n v="271.39999999999998"/>
    <n v="130.5"/>
    <n v="72"/>
    <n v="1"/>
    <x v="2"/>
    <x v="1"/>
    <s v="High"/>
    <n v="7.4"/>
    <n v="13289.13"/>
    <x v="0"/>
    <x v="2"/>
    <x v="3"/>
    <s v="High BP"/>
    <s v="Normal Cost"/>
  </r>
  <r>
    <n v="63"/>
    <x v="0"/>
    <n v="23.4"/>
    <n v="122"/>
    <n v="74"/>
    <n v="169.8"/>
    <n v="79.099999999999994"/>
    <n v="73"/>
    <n v="2"/>
    <x v="0"/>
    <x v="2"/>
    <s v="Medium"/>
    <n v="8.1"/>
    <n v="15070.56"/>
    <x v="0"/>
    <x v="0"/>
    <x v="3"/>
    <s v="High BP"/>
    <s v="High Cost"/>
  </r>
  <r>
    <n v="80"/>
    <x v="0"/>
    <n v="27.7"/>
    <n v="134"/>
    <n v="79"/>
    <n v="238.2"/>
    <n v="92.1"/>
    <n v="68"/>
    <n v="1"/>
    <x v="0"/>
    <x v="3"/>
    <s v="High"/>
    <n v="11.4"/>
    <n v="24839.27"/>
    <x v="0"/>
    <x v="3"/>
    <x v="2"/>
    <s v="High BP"/>
    <s v="High Cost"/>
  </r>
  <r>
    <n v="82"/>
    <x v="1"/>
    <n v="19.7"/>
    <n v="134"/>
    <n v="87"/>
    <n v="198.5"/>
    <n v="119.2"/>
    <n v="62"/>
    <n v="1"/>
    <x v="0"/>
    <x v="3"/>
    <s v="High"/>
    <n v="4.9000000000000004"/>
    <n v="11150.92"/>
    <x v="0"/>
    <x v="2"/>
    <x v="3"/>
    <s v="High BP"/>
    <s v="Normal Cost"/>
  </r>
  <r>
    <n v="61"/>
    <x v="1"/>
    <n v="19.7"/>
    <n v="119"/>
    <n v="69"/>
    <n v="192.5"/>
    <n v="122.1"/>
    <n v="82"/>
    <n v="0"/>
    <x v="1"/>
    <x v="2"/>
    <s v="High"/>
    <n v="4.8"/>
    <n v="9655.86"/>
    <x v="0"/>
    <x v="0"/>
    <x v="3"/>
    <s v="Normal BP"/>
    <s v="Normal Cost"/>
  </r>
  <r>
    <n v="48"/>
    <x v="0"/>
    <n v="21.9"/>
    <n v="125"/>
    <n v="82"/>
    <n v="193.1"/>
    <n v="93.7"/>
    <n v="75"/>
    <n v="2"/>
    <x v="2"/>
    <x v="0"/>
    <s v="Medium"/>
    <n v="11.1"/>
    <n v="15724.55"/>
    <x v="1"/>
    <x v="2"/>
    <x v="3"/>
    <s v="High BP"/>
    <s v="High Cost"/>
  </r>
  <r>
    <n v="53"/>
    <x v="0"/>
    <n v="37.1"/>
    <n v="145"/>
    <n v="94"/>
    <n v="248.7"/>
    <n v="113.6"/>
    <n v="80"/>
    <n v="1"/>
    <x v="2"/>
    <x v="3"/>
    <s v="High"/>
    <n v="10.6"/>
    <n v="23545.39"/>
    <x v="0"/>
    <x v="2"/>
    <x v="0"/>
    <s v="High BP"/>
    <s v="High Cost"/>
  </r>
  <r>
    <n v="64"/>
    <x v="0"/>
    <n v="26.8"/>
    <n v="119"/>
    <n v="68"/>
    <n v="250.4"/>
    <n v="124.3"/>
    <n v="78"/>
    <n v="1"/>
    <x v="1"/>
    <x v="1"/>
    <s v="Low"/>
    <n v="3.4"/>
    <n v="7456.69"/>
    <x v="0"/>
    <x v="0"/>
    <x v="2"/>
    <s v="Normal BP"/>
    <s v="Normal Cost"/>
  </r>
  <r>
    <n v="46"/>
    <x v="0"/>
    <n v="18"/>
    <n v="122"/>
    <n v="79"/>
    <n v="195.9"/>
    <n v="145.4"/>
    <n v="54"/>
    <n v="2"/>
    <x v="0"/>
    <x v="1"/>
    <s v="High"/>
    <n v="5.2"/>
    <n v="9773"/>
    <x v="0"/>
    <x v="1"/>
    <x v="1"/>
    <s v="High BP"/>
    <s v="Normal Cost"/>
  </r>
  <r>
    <n v="36"/>
    <x v="1"/>
    <n v="19.8"/>
    <n v="208"/>
    <n v="135"/>
    <n v="182.2"/>
    <n v="133.9"/>
    <n v="77"/>
    <n v="1"/>
    <x v="0"/>
    <x v="1"/>
    <s v="Medium"/>
    <n v="7.4"/>
    <n v="12781.42"/>
    <x v="0"/>
    <x v="3"/>
    <x v="3"/>
    <s v="High BP"/>
    <s v="Normal Cost"/>
  </r>
  <r>
    <n v="63"/>
    <x v="0"/>
    <n v="26.9"/>
    <n v="109"/>
    <n v="64"/>
    <n v="208.6"/>
    <n v="141"/>
    <n v="87"/>
    <n v="3"/>
    <x v="1"/>
    <x v="2"/>
    <s v="Medium"/>
    <n v="4.5"/>
    <n v="9799.2000000000007"/>
    <x v="1"/>
    <x v="0"/>
    <x v="2"/>
    <s v="Normal BP"/>
    <s v="Normal Cost"/>
  </r>
  <r>
    <n v="27"/>
    <x v="0"/>
    <n v="28.3"/>
    <n v="115"/>
    <n v="71"/>
    <n v="220.8"/>
    <n v="99.3"/>
    <n v="60"/>
    <n v="0"/>
    <x v="0"/>
    <x v="3"/>
    <s v="Medium"/>
    <n v="6.4"/>
    <n v="17862.919999999998"/>
    <x v="0"/>
    <x v="1"/>
    <x v="2"/>
    <s v="Normal BP"/>
    <s v="High Cost"/>
  </r>
  <r>
    <n v="86"/>
    <x v="1"/>
    <n v="19.8"/>
    <n v="129"/>
    <n v="75"/>
    <n v="257.10000000000002"/>
    <n v="90.9"/>
    <n v="74"/>
    <n v="2"/>
    <x v="0"/>
    <x v="2"/>
    <s v="High"/>
    <n v="6.1"/>
    <n v="12431.77"/>
    <x v="0"/>
    <x v="2"/>
    <x v="3"/>
    <s v="High BP"/>
    <s v="Normal Cost"/>
  </r>
  <r>
    <n v="22"/>
    <x v="0"/>
    <n v="27"/>
    <n v="125"/>
    <n v="72"/>
    <n v="183"/>
    <n v="98.3"/>
    <n v="95"/>
    <n v="3"/>
    <x v="2"/>
    <x v="3"/>
    <s v="Low"/>
    <n v="7.6"/>
    <n v="16164.18"/>
    <x v="0"/>
    <x v="0"/>
    <x v="2"/>
    <s v="High BP"/>
    <s v="High Cost"/>
  </r>
  <r>
    <n v="60"/>
    <x v="0"/>
    <n v="11.8"/>
    <n v="136"/>
    <n v="83"/>
    <n v="212.7"/>
    <n v="102.6"/>
    <n v="75"/>
    <n v="3"/>
    <x v="1"/>
    <x v="3"/>
    <s v="Medium"/>
    <n v="8.1"/>
    <n v="15266.47"/>
    <x v="1"/>
    <x v="4"/>
    <x v="1"/>
    <s v="High BP"/>
    <s v="High Cost"/>
  </r>
  <r>
    <n v="75"/>
    <x v="1"/>
    <n v="19.8"/>
    <n v="123"/>
    <n v="72"/>
    <n v="231.6"/>
    <n v="98.5"/>
    <n v="83"/>
    <n v="0"/>
    <x v="2"/>
    <x v="0"/>
    <s v="Medium"/>
    <n v="8.3000000000000007"/>
    <n v="15100.4"/>
    <x v="0"/>
    <x v="2"/>
    <x v="3"/>
    <s v="High BP"/>
    <s v="High Cost"/>
  </r>
  <r>
    <n v="66"/>
    <x v="1"/>
    <n v="19.8"/>
    <n v="112"/>
    <n v="74"/>
    <n v="189.7"/>
    <n v="138.5"/>
    <n v="72"/>
    <n v="1"/>
    <x v="0"/>
    <x v="2"/>
    <s v="High"/>
    <n v="5.4"/>
    <n v="12179.1"/>
    <x v="0"/>
    <x v="0"/>
    <x v="3"/>
    <s v="Normal BP"/>
    <s v="Normal Cost"/>
  </r>
  <r>
    <n v="74"/>
    <x v="1"/>
    <n v="19.8"/>
    <n v="128"/>
    <n v="89"/>
    <n v="225.5"/>
    <n v="142.69999999999999"/>
    <n v="82"/>
    <n v="1"/>
    <x v="0"/>
    <x v="2"/>
    <s v="Low"/>
    <n v="8.1999999999999993"/>
    <n v="16073.81"/>
    <x v="0"/>
    <x v="0"/>
    <x v="3"/>
    <s v="High BP"/>
    <s v="High Cost"/>
  </r>
  <r>
    <n v="85"/>
    <x v="1"/>
    <n v="19.8"/>
    <n v="112"/>
    <n v="60"/>
    <n v="222.2"/>
    <n v="94.2"/>
    <n v="86"/>
    <n v="1"/>
    <x v="2"/>
    <x v="2"/>
    <s v="High"/>
    <n v="9.5"/>
    <n v="20926.560000000001"/>
    <x v="0"/>
    <x v="2"/>
    <x v="3"/>
    <s v="Normal BP"/>
    <s v="High Cost"/>
  </r>
  <r>
    <n v="49"/>
    <x v="0"/>
    <n v="42"/>
    <n v="146"/>
    <n v="87"/>
    <n v="247.1"/>
    <n v="116.7"/>
    <n v="73"/>
    <n v="1"/>
    <x v="2"/>
    <x v="2"/>
    <s v="Medium"/>
    <n v="11.5"/>
    <n v="23009.32"/>
    <x v="0"/>
    <x v="0"/>
    <x v="0"/>
    <s v="High BP"/>
    <s v="High Cost"/>
  </r>
  <r>
    <n v="49"/>
    <x v="0"/>
    <n v="21.6"/>
    <n v="132"/>
    <n v="72"/>
    <n v="206.3"/>
    <n v="79.7"/>
    <n v="70"/>
    <n v="1"/>
    <x v="0"/>
    <x v="0"/>
    <s v="Low"/>
    <n v="3.8"/>
    <n v="8449.56"/>
    <x v="0"/>
    <x v="0"/>
    <x v="3"/>
    <s v="High BP"/>
    <s v="Normal Cost"/>
  </r>
  <r>
    <n v="44"/>
    <x v="1"/>
    <n v="19.8"/>
    <n v="105"/>
    <n v="62"/>
    <n v="226.4"/>
    <n v="97.9"/>
    <n v="65"/>
    <n v="0"/>
    <x v="1"/>
    <x v="0"/>
    <s v="Medium"/>
    <n v="3.6"/>
    <n v="7666.99"/>
    <x v="0"/>
    <x v="3"/>
    <x v="3"/>
    <s v="Normal BP"/>
    <s v="Normal Cost"/>
  </r>
  <r>
    <n v="58"/>
    <x v="0"/>
    <n v="31.5"/>
    <n v="133"/>
    <n v="81"/>
    <n v="236.1"/>
    <n v="113.8"/>
    <n v="76"/>
    <n v="0"/>
    <x v="0"/>
    <x v="0"/>
    <s v="High"/>
    <n v="4.4000000000000004"/>
    <n v="7993.25"/>
    <x v="0"/>
    <x v="1"/>
    <x v="0"/>
    <s v="High BP"/>
    <s v="Normal Cost"/>
  </r>
  <r>
    <n v="43"/>
    <x v="0"/>
    <n v="26.4"/>
    <n v="115"/>
    <n v="60"/>
    <n v="221.7"/>
    <n v="105.7"/>
    <n v="67"/>
    <n v="0"/>
    <x v="0"/>
    <x v="3"/>
    <s v="High"/>
    <n v="8.1"/>
    <n v="17100.79"/>
    <x v="0"/>
    <x v="1"/>
    <x v="2"/>
    <s v="Normal BP"/>
    <s v="High Cost"/>
  </r>
  <r>
    <n v="34"/>
    <x v="0"/>
    <n v="18"/>
    <n v="131"/>
    <n v="66"/>
    <n v="156.80000000000001"/>
    <n v="105.2"/>
    <n v="91"/>
    <n v="1"/>
    <x v="2"/>
    <x v="2"/>
    <s v="High"/>
    <n v="9.4"/>
    <n v="16235.83"/>
    <x v="0"/>
    <x v="3"/>
    <x v="1"/>
    <s v="High BP"/>
    <s v="High Cost"/>
  </r>
  <r>
    <n v="95"/>
    <x v="0"/>
    <n v="26.1"/>
    <n v="126"/>
    <n v="74"/>
    <n v="274.10000000000002"/>
    <n v="88.1"/>
    <n v="60"/>
    <n v="3"/>
    <x v="1"/>
    <x v="2"/>
    <s v="Low"/>
    <n v="8.6999999999999993"/>
    <n v="24600.959999999999"/>
    <x v="1"/>
    <x v="1"/>
    <x v="2"/>
    <s v="High BP"/>
    <s v="High Cost"/>
  </r>
  <r>
    <n v="82"/>
    <x v="0"/>
    <n v="34.700000000000003"/>
    <n v="138"/>
    <n v="89"/>
    <n v="282.60000000000002"/>
    <n v="132"/>
    <n v="66"/>
    <n v="0"/>
    <x v="0"/>
    <x v="0"/>
    <s v="High"/>
    <n v="7.9"/>
    <n v="15247.5"/>
    <x v="0"/>
    <x v="3"/>
    <x v="0"/>
    <s v="High BP"/>
    <s v="High Cost"/>
  </r>
  <r>
    <n v="58"/>
    <x v="0"/>
    <n v="20.5"/>
    <n v="124"/>
    <n v="88"/>
    <n v="200.3"/>
    <n v="90.9"/>
    <n v="140"/>
    <n v="3"/>
    <x v="1"/>
    <x v="2"/>
    <s v="Medium"/>
    <n v="6.4"/>
    <n v="16975.23"/>
    <x v="0"/>
    <x v="3"/>
    <x v="3"/>
    <s v="High BP"/>
    <s v="High Cost"/>
  </r>
  <r>
    <n v="66"/>
    <x v="0"/>
    <n v="28.3"/>
    <n v="128"/>
    <n v="68"/>
    <n v="228.5"/>
    <n v="93.3"/>
    <n v="172"/>
    <n v="1"/>
    <x v="0"/>
    <x v="2"/>
    <s v="Medium"/>
    <n v="6.8"/>
    <n v="14981.99"/>
    <x v="0"/>
    <x v="2"/>
    <x v="2"/>
    <s v="High BP"/>
    <s v="Normal Cost"/>
  </r>
  <r>
    <n v="58"/>
    <x v="0"/>
    <n v="18.5"/>
    <n v="142"/>
    <n v="93"/>
    <n v="224.5"/>
    <n v="81.599999999999994"/>
    <n v="88"/>
    <n v="0"/>
    <x v="2"/>
    <x v="2"/>
    <s v="Medium"/>
    <n v="8.1"/>
    <n v="16796.18"/>
    <x v="0"/>
    <x v="2"/>
    <x v="3"/>
    <s v="High BP"/>
    <s v="High Cost"/>
  </r>
  <r>
    <n v="48"/>
    <x v="1"/>
    <n v="19.8"/>
    <n v="118"/>
    <n v="72"/>
    <n v="182.4"/>
    <n v="89.1"/>
    <n v="66"/>
    <n v="1"/>
    <x v="0"/>
    <x v="0"/>
    <s v="Medium"/>
    <n v="6.5"/>
    <n v="11653.61"/>
    <x v="0"/>
    <x v="1"/>
    <x v="3"/>
    <s v="Normal BP"/>
    <s v="Normal Cost"/>
  </r>
  <r>
    <n v="46"/>
    <x v="1"/>
    <n v="19.8"/>
    <n v="116"/>
    <n v="69"/>
    <n v="196"/>
    <n v="143"/>
    <n v="77"/>
    <n v="3"/>
    <x v="2"/>
    <x v="0"/>
    <s v="Low"/>
    <n v="7.8"/>
    <n v="13818.56"/>
    <x v="0"/>
    <x v="1"/>
    <x v="3"/>
    <s v="Normal BP"/>
    <s v="Normal Cost"/>
  </r>
  <r>
    <n v="54"/>
    <x v="1"/>
    <n v="19.8"/>
    <n v="125"/>
    <n v="76"/>
    <n v="196"/>
    <n v="93.1"/>
    <n v="73"/>
    <n v="0"/>
    <x v="2"/>
    <x v="0"/>
    <s v="Low"/>
    <n v="11.8"/>
    <n v="18927.95"/>
    <x v="0"/>
    <x v="1"/>
    <x v="3"/>
    <s v="High BP"/>
    <s v="High Cost"/>
  </r>
  <r>
    <n v="44"/>
    <x v="1"/>
    <n v="19.8"/>
    <n v="118"/>
    <n v="66"/>
    <n v="186.5"/>
    <n v="138.19999999999999"/>
    <n v="81"/>
    <n v="2"/>
    <x v="0"/>
    <x v="1"/>
    <s v="Low"/>
    <n v="3.6"/>
    <n v="5670.31"/>
    <x v="0"/>
    <x v="3"/>
    <x v="3"/>
    <s v="Normal BP"/>
    <s v="Normal Cost"/>
  </r>
  <r>
    <n v="67"/>
    <x v="1"/>
    <n v="19.899999999999999"/>
    <n v="129"/>
    <n v="75"/>
    <n v="208"/>
    <n v="123.1"/>
    <n v="81"/>
    <n v="0"/>
    <x v="0"/>
    <x v="0"/>
    <s v="Low"/>
    <n v="3.2"/>
    <n v="6611.65"/>
    <x v="0"/>
    <x v="0"/>
    <x v="3"/>
    <s v="High BP"/>
    <s v="Normal Cost"/>
  </r>
  <r>
    <n v="76"/>
    <x v="0"/>
    <n v="33.200000000000003"/>
    <n v="137"/>
    <n v="73"/>
    <n v="255.7"/>
    <n v="139.4"/>
    <n v="77"/>
    <n v="1"/>
    <x v="0"/>
    <x v="1"/>
    <s v="High"/>
    <n v="5.5"/>
    <n v="8321.7999999999993"/>
    <x v="0"/>
    <x v="1"/>
    <x v="0"/>
    <s v="High BP"/>
    <s v="Normal Cost"/>
  </r>
  <r>
    <n v="41"/>
    <x v="1"/>
    <n v="19.899999999999999"/>
    <n v="128"/>
    <n v="71"/>
    <n v="186.6"/>
    <n v="88.6"/>
    <n v="54"/>
    <n v="1"/>
    <x v="0"/>
    <x v="0"/>
    <s v="High"/>
    <n v="7.4"/>
    <n v="14930.29"/>
    <x v="0"/>
    <x v="3"/>
    <x v="3"/>
    <s v="High BP"/>
    <s v="Normal Cost"/>
  </r>
  <r>
    <n v="44"/>
    <x v="1"/>
    <n v="19.899999999999999"/>
    <n v="91"/>
    <n v="60"/>
    <n v="206.1"/>
    <n v="148.4"/>
    <n v="83"/>
    <n v="1"/>
    <x v="2"/>
    <x v="1"/>
    <s v="Medium"/>
    <n v="7.1"/>
    <n v="11322.03"/>
    <x v="0"/>
    <x v="3"/>
    <x v="3"/>
    <s v="Normal BP"/>
    <s v="Normal Cost"/>
  </r>
  <r>
    <n v="83"/>
    <x v="1"/>
    <n v="19.899999999999999"/>
    <n v="109"/>
    <n v="66"/>
    <n v="242.2"/>
    <n v="84.2"/>
    <n v="92"/>
    <n v="0"/>
    <x v="2"/>
    <x v="2"/>
    <s v="Low"/>
    <n v="9.1"/>
    <n v="17624.169999999998"/>
    <x v="0"/>
    <x v="2"/>
    <x v="3"/>
    <s v="Normal BP"/>
    <s v="High Cost"/>
  </r>
  <r>
    <n v="36"/>
    <x v="0"/>
    <n v="42.1"/>
    <n v="127"/>
    <n v="71"/>
    <n v="242.8"/>
    <n v="162.80000000000001"/>
    <n v="87"/>
    <n v="2"/>
    <x v="2"/>
    <x v="1"/>
    <s v="High"/>
    <n v="5.3"/>
    <n v="10803.52"/>
    <x v="0"/>
    <x v="3"/>
    <x v="0"/>
    <s v="High BP"/>
    <s v="Normal Cost"/>
  </r>
  <r>
    <n v="66"/>
    <x v="0"/>
    <n v="37"/>
    <n v="136"/>
    <n v="77"/>
    <n v="229.1"/>
    <n v="236.1"/>
    <n v="72"/>
    <n v="2"/>
    <x v="0"/>
    <x v="1"/>
    <s v="High"/>
    <n v="9.4"/>
    <n v="11771.72"/>
    <x v="0"/>
    <x v="3"/>
    <x v="0"/>
    <s v="High BP"/>
    <s v="Normal Cost"/>
  </r>
  <r>
    <n v="71"/>
    <x v="0"/>
    <n v="41"/>
    <n v="132"/>
    <n v="77"/>
    <n v="251.4"/>
    <n v="126.6"/>
    <n v="57"/>
    <n v="1"/>
    <x v="1"/>
    <x v="2"/>
    <s v="Medium"/>
    <n v="7"/>
    <n v="14357.92"/>
    <x v="0"/>
    <x v="2"/>
    <x v="0"/>
    <s v="High BP"/>
    <s v="Normal Cost"/>
  </r>
  <r>
    <n v="60"/>
    <x v="0"/>
    <n v="42"/>
    <n v="152"/>
    <n v="105"/>
    <n v="252.8"/>
    <n v="118.7"/>
    <n v="69"/>
    <n v="1"/>
    <x v="1"/>
    <x v="0"/>
    <s v="High"/>
    <n v="2.8"/>
    <n v="6358.75"/>
    <x v="0"/>
    <x v="3"/>
    <x v="0"/>
    <s v="High BP"/>
    <s v="Normal Cost"/>
  </r>
  <r>
    <n v="55"/>
    <x v="1"/>
    <n v="19.899999999999999"/>
    <n v="105"/>
    <n v="63"/>
    <n v="200.8"/>
    <n v="88.4"/>
    <n v="72"/>
    <n v="1"/>
    <x v="0"/>
    <x v="0"/>
    <s v="High"/>
    <n v="1"/>
    <n v="3621.16"/>
    <x v="0"/>
    <x v="1"/>
    <x v="3"/>
    <s v="Normal BP"/>
    <s v="Normal Cost"/>
  </r>
  <r>
    <n v="38"/>
    <x v="1"/>
    <n v="19.899999999999999"/>
    <n v="105"/>
    <n v="61"/>
    <n v="215.2"/>
    <n v="128.80000000000001"/>
    <n v="64"/>
    <n v="1"/>
    <x v="1"/>
    <x v="2"/>
    <s v="Medium"/>
    <n v="6.6"/>
    <n v="14126.73"/>
    <x v="0"/>
    <x v="3"/>
    <x v="3"/>
    <s v="Normal BP"/>
    <s v="Normal Cost"/>
  </r>
  <r>
    <n v="74"/>
    <x v="0"/>
    <n v="40.700000000000003"/>
    <n v="137"/>
    <n v="75"/>
    <n v="245.7"/>
    <n v="194.3"/>
    <n v="75"/>
    <n v="1"/>
    <x v="1"/>
    <x v="1"/>
    <s v="Low"/>
    <n v="5"/>
    <n v="10562.97"/>
    <x v="0"/>
    <x v="0"/>
    <x v="0"/>
    <s v="High BP"/>
    <s v="Normal Cost"/>
  </r>
  <r>
    <n v="64"/>
    <x v="1"/>
    <n v="19.899999999999999"/>
    <n v="99"/>
    <n v="60"/>
    <n v="223.1"/>
    <n v="89"/>
    <n v="82"/>
    <n v="1"/>
    <x v="2"/>
    <x v="3"/>
    <s v="Low"/>
    <n v="10.7"/>
    <n v="21995.919999999998"/>
    <x v="0"/>
    <x v="0"/>
    <x v="3"/>
    <s v="Normal BP"/>
    <s v="High Cost"/>
  </r>
  <r>
    <n v="58"/>
    <x v="1"/>
    <n v="19.899999999999999"/>
    <n v="123"/>
    <n v="72"/>
    <n v="196.7"/>
    <n v="87.1"/>
    <n v="76"/>
    <n v="2"/>
    <x v="2"/>
    <x v="0"/>
    <s v="Low"/>
    <n v="7"/>
    <n v="13606.1"/>
    <x v="0"/>
    <x v="1"/>
    <x v="3"/>
    <s v="High BP"/>
    <s v="Normal Cost"/>
  </r>
  <r>
    <n v="54"/>
    <x v="0"/>
    <n v="23.9"/>
    <n v="113"/>
    <n v="64"/>
    <n v="204.3"/>
    <n v="89.8"/>
    <n v="58"/>
    <n v="2"/>
    <x v="1"/>
    <x v="2"/>
    <s v="Low"/>
    <n v="4.0999999999999996"/>
    <n v="9752.99"/>
    <x v="0"/>
    <x v="0"/>
    <x v="3"/>
    <s v="Normal BP"/>
    <s v="Normal Cost"/>
  </r>
  <r>
    <n v="83"/>
    <x v="0"/>
    <n v="24"/>
    <n v="111"/>
    <n v="70"/>
    <n v="237.5"/>
    <n v="117.5"/>
    <n v="139"/>
    <n v="5"/>
    <x v="1"/>
    <x v="3"/>
    <s v="Medium"/>
    <n v="3.5"/>
    <n v="9482.9"/>
    <x v="0"/>
    <x v="0"/>
    <x v="3"/>
    <s v="Normal BP"/>
    <s v="Normal Cost"/>
  </r>
  <r>
    <n v="64"/>
    <x v="0"/>
    <n v="32"/>
    <n v="136"/>
    <n v="78"/>
    <n v="241.8"/>
    <n v="123.6"/>
    <n v="85"/>
    <n v="1"/>
    <x v="2"/>
    <x v="1"/>
    <s v="Low"/>
    <n v="11.6"/>
    <n v="21423.06"/>
    <x v="1"/>
    <x v="1"/>
    <x v="0"/>
    <s v="High BP"/>
    <s v="High Cost"/>
  </r>
  <r>
    <n v="56"/>
    <x v="0"/>
    <n v="18.3"/>
    <n v="112"/>
    <n v="60"/>
    <n v="181.5"/>
    <n v="82.3"/>
    <n v="82"/>
    <n v="0"/>
    <x v="2"/>
    <x v="3"/>
    <s v="High"/>
    <n v="6.8"/>
    <n v="16067.91"/>
    <x v="0"/>
    <x v="1"/>
    <x v="1"/>
    <s v="Normal BP"/>
    <s v="High Cost"/>
  </r>
  <r>
    <n v="58"/>
    <x v="0"/>
    <n v="31.7"/>
    <n v="125"/>
    <n v="73"/>
    <n v="195.5"/>
    <n v="106.3"/>
    <n v="84"/>
    <n v="1"/>
    <x v="2"/>
    <x v="0"/>
    <s v="High"/>
    <n v="5.8"/>
    <n v="12694.14"/>
    <x v="0"/>
    <x v="2"/>
    <x v="0"/>
    <s v="High BP"/>
    <s v="Normal Cost"/>
  </r>
  <r>
    <n v="65"/>
    <x v="0"/>
    <n v="30.1"/>
    <n v="136"/>
    <n v="77"/>
    <n v="223.6"/>
    <n v="186.7"/>
    <n v="62"/>
    <n v="3"/>
    <x v="0"/>
    <x v="1"/>
    <s v="High"/>
    <n v="4.3"/>
    <n v="7773.47"/>
    <x v="0"/>
    <x v="0"/>
    <x v="0"/>
    <s v="High BP"/>
    <s v="Normal Cost"/>
  </r>
  <r>
    <n v="80"/>
    <x v="0"/>
    <n v="24.4"/>
    <n v="121"/>
    <n v="74"/>
    <n v="225.3"/>
    <n v="141.1"/>
    <n v="98"/>
    <n v="0"/>
    <x v="2"/>
    <x v="0"/>
    <s v="High"/>
    <n v="7.8"/>
    <n v="14597.99"/>
    <x v="0"/>
    <x v="1"/>
    <x v="3"/>
    <s v="High BP"/>
    <s v="Normal Cost"/>
  </r>
  <r>
    <n v="63"/>
    <x v="0"/>
    <n v="27.2"/>
    <n v="111"/>
    <n v="65"/>
    <n v="223.5"/>
    <n v="138.19999999999999"/>
    <n v="68"/>
    <n v="3"/>
    <x v="0"/>
    <x v="2"/>
    <s v="High"/>
    <n v="3"/>
    <n v="8861.9500000000007"/>
    <x v="0"/>
    <x v="1"/>
    <x v="2"/>
    <s v="Normal BP"/>
    <s v="Normal Cost"/>
  </r>
  <r>
    <n v="66"/>
    <x v="1"/>
    <n v="19.899999999999999"/>
    <n v="137"/>
    <n v="88"/>
    <n v="193.1"/>
    <n v="88.6"/>
    <n v="54"/>
    <n v="0"/>
    <x v="0"/>
    <x v="2"/>
    <s v="Medium"/>
    <n v="14.6"/>
    <n v="29796.19"/>
    <x v="0"/>
    <x v="0"/>
    <x v="3"/>
    <s v="High BP"/>
    <s v="High Cost"/>
  </r>
  <r>
    <n v="72"/>
    <x v="0"/>
    <n v="28.4"/>
    <n v="130"/>
    <n v="76"/>
    <n v="283.89999999999998"/>
    <n v="121.9"/>
    <n v="90"/>
    <n v="1"/>
    <x v="2"/>
    <x v="0"/>
    <s v="High"/>
    <n v="6.2"/>
    <n v="9275.17"/>
    <x v="0"/>
    <x v="2"/>
    <x v="2"/>
    <s v="High BP"/>
    <s v="Normal Cost"/>
  </r>
  <r>
    <n v="46"/>
    <x v="1"/>
    <n v="19.899999999999999"/>
    <n v="131"/>
    <n v="78"/>
    <n v="250.7"/>
    <n v="98.3"/>
    <n v="91"/>
    <n v="0"/>
    <x v="2"/>
    <x v="2"/>
    <s v="Medium"/>
    <n v="14.3"/>
    <n v="26783.74"/>
    <x v="0"/>
    <x v="1"/>
    <x v="3"/>
    <s v="High BP"/>
    <s v="High Cost"/>
  </r>
  <r>
    <n v="52"/>
    <x v="0"/>
    <n v="23"/>
    <n v="128"/>
    <n v="71"/>
    <n v="217.6"/>
    <n v="128"/>
    <n v="85"/>
    <n v="0"/>
    <x v="2"/>
    <x v="1"/>
    <s v="High"/>
    <n v="6.8"/>
    <n v="12156.64"/>
    <x v="0"/>
    <x v="0"/>
    <x v="3"/>
    <s v="High BP"/>
    <s v="Normal Cost"/>
  </r>
  <r>
    <n v="56"/>
    <x v="1"/>
    <n v="19.899999999999999"/>
    <n v="119"/>
    <n v="73"/>
    <n v="214.7"/>
    <n v="82.2"/>
    <n v="77"/>
    <n v="0"/>
    <x v="0"/>
    <x v="2"/>
    <s v="High"/>
    <n v="6"/>
    <n v="12547.17"/>
    <x v="0"/>
    <x v="1"/>
    <x v="3"/>
    <s v="Normal BP"/>
    <s v="Normal Cost"/>
  </r>
  <r>
    <n v="45"/>
    <x v="0"/>
    <n v="26"/>
    <n v="123"/>
    <n v="69"/>
    <n v="200.7"/>
    <n v="114.4"/>
    <n v="81"/>
    <n v="1"/>
    <x v="0"/>
    <x v="0"/>
    <s v="Low"/>
    <n v="5.5"/>
    <n v="9818.61"/>
    <x v="0"/>
    <x v="1"/>
    <x v="2"/>
    <s v="High BP"/>
    <s v="Normal Cost"/>
  </r>
  <r>
    <n v="57"/>
    <x v="0"/>
    <n v="26.4"/>
    <n v="127"/>
    <n v="82"/>
    <n v="232"/>
    <n v="109.9"/>
    <n v="84"/>
    <n v="3"/>
    <x v="1"/>
    <x v="2"/>
    <s v="Medium"/>
    <n v="5.8"/>
    <n v="14882.41"/>
    <x v="1"/>
    <x v="1"/>
    <x v="2"/>
    <s v="High BP"/>
    <s v="Normal Cost"/>
  </r>
  <r>
    <n v="45"/>
    <x v="1"/>
    <n v="19.899999999999999"/>
    <n v="134"/>
    <n v="86"/>
    <n v="209.2"/>
    <n v="81.2"/>
    <n v="78"/>
    <n v="3"/>
    <x v="0"/>
    <x v="2"/>
    <s v="Medium"/>
    <n v="2.4"/>
    <n v="7719.52"/>
    <x v="1"/>
    <x v="1"/>
    <x v="3"/>
    <s v="High BP"/>
    <s v="Normal Cost"/>
  </r>
  <r>
    <n v="57"/>
    <x v="1"/>
    <n v="19.899999999999999"/>
    <n v="121"/>
    <n v="71"/>
    <n v="179.2"/>
    <n v="119.7"/>
    <n v="62"/>
    <n v="1"/>
    <x v="2"/>
    <x v="1"/>
    <s v="High"/>
    <n v="5.6"/>
    <n v="13006.81"/>
    <x v="0"/>
    <x v="1"/>
    <x v="3"/>
    <s v="High BP"/>
    <s v="Normal Cost"/>
  </r>
  <r>
    <n v="93"/>
    <x v="1"/>
    <n v="19.899999999999999"/>
    <n v="134"/>
    <n v="68"/>
    <n v="223.6"/>
    <n v="110.7"/>
    <n v="92"/>
    <n v="0"/>
    <x v="0"/>
    <x v="1"/>
    <s v="High"/>
    <n v="8"/>
    <n v="15425.4"/>
    <x v="0"/>
    <x v="2"/>
    <x v="3"/>
    <s v="High BP"/>
    <s v="High Cost"/>
  </r>
  <r>
    <n v="94"/>
    <x v="0"/>
    <n v="27.6"/>
    <n v="142"/>
    <n v="81"/>
    <n v="228.3"/>
    <n v="94.1"/>
    <n v="76"/>
    <n v="2"/>
    <x v="0"/>
    <x v="0"/>
    <s v="High"/>
    <n v="7.4"/>
    <n v="15876.41"/>
    <x v="0"/>
    <x v="1"/>
    <x v="2"/>
    <s v="High BP"/>
    <s v="High Cost"/>
  </r>
  <r>
    <n v="51"/>
    <x v="0"/>
    <n v="24.4"/>
    <n v="116"/>
    <n v="76"/>
    <n v="197.8"/>
    <n v="81"/>
    <n v="87"/>
    <n v="1"/>
    <x v="2"/>
    <x v="0"/>
    <s v="Low"/>
    <n v="7.1"/>
    <n v="12439.51"/>
    <x v="0"/>
    <x v="1"/>
    <x v="3"/>
    <s v="Normal BP"/>
    <s v="Normal Cost"/>
  </r>
  <r>
    <n v="67"/>
    <x v="1"/>
    <n v="19.899999999999999"/>
    <n v="124"/>
    <n v="72"/>
    <n v="211.6"/>
    <n v="107.4"/>
    <n v="88"/>
    <n v="0"/>
    <x v="1"/>
    <x v="2"/>
    <s v="Medium"/>
    <n v="4.8"/>
    <n v="10763.25"/>
    <x v="0"/>
    <x v="0"/>
    <x v="3"/>
    <s v="High BP"/>
    <s v="Normal Cost"/>
  </r>
  <r>
    <n v="63"/>
    <x v="1"/>
    <n v="19.899999999999999"/>
    <n v="117"/>
    <n v="71"/>
    <n v="187.7"/>
    <n v="90"/>
    <n v="82"/>
    <n v="1"/>
    <x v="2"/>
    <x v="3"/>
    <s v="High"/>
    <n v="5.9"/>
    <n v="16389.09"/>
    <x v="0"/>
    <x v="0"/>
    <x v="3"/>
    <s v="Normal BP"/>
    <s v="High Cost"/>
  </r>
  <r>
    <n v="56"/>
    <x v="1"/>
    <n v="19.899999999999999"/>
    <n v="112"/>
    <n v="72"/>
    <n v="215.3"/>
    <n v="118"/>
    <n v="61"/>
    <n v="0"/>
    <x v="0"/>
    <x v="1"/>
    <s v="Medium"/>
    <n v="2.7"/>
    <n v="5214.1400000000003"/>
    <x v="0"/>
    <x v="1"/>
    <x v="3"/>
    <s v="Normal BP"/>
    <s v="Normal Cost"/>
  </r>
  <r>
    <n v="66"/>
    <x v="1"/>
    <n v="19.899999999999999"/>
    <n v="124"/>
    <n v="68"/>
    <n v="218"/>
    <n v="106.1"/>
    <n v="90"/>
    <n v="0"/>
    <x v="2"/>
    <x v="2"/>
    <s v="Medium"/>
    <n v="10.8"/>
    <n v="26126.7"/>
    <x v="0"/>
    <x v="0"/>
    <x v="3"/>
    <s v="High BP"/>
    <s v="High Cost"/>
  </r>
  <r>
    <n v="77"/>
    <x v="0"/>
    <n v="30.7"/>
    <n v="137"/>
    <n v="81"/>
    <n v="240.2"/>
    <n v="123"/>
    <n v="93"/>
    <n v="2"/>
    <x v="2"/>
    <x v="2"/>
    <s v="Medium"/>
    <n v="8.1999999999999993"/>
    <n v="15753.3"/>
    <x v="0"/>
    <x v="0"/>
    <x v="0"/>
    <s v="High BP"/>
    <s v="High Cost"/>
  </r>
  <r>
    <n v="67"/>
    <x v="1"/>
    <n v="19.899999999999999"/>
    <n v="131"/>
    <n v="80"/>
    <n v="198.3"/>
    <n v="103.1"/>
    <n v="81"/>
    <n v="2"/>
    <x v="0"/>
    <x v="0"/>
    <s v="High"/>
    <n v="3.1"/>
    <n v="5982.67"/>
    <x v="0"/>
    <x v="0"/>
    <x v="3"/>
    <s v="High BP"/>
    <s v="Normal Cost"/>
  </r>
  <r>
    <n v="47"/>
    <x v="0"/>
    <n v="24.5"/>
    <n v="128"/>
    <n v="78"/>
    <n v="208.1"/>
    <n v="92.3"/>
    <n v="86"/>
    <n v="2"/>
    <x v="2"/>
    <x v="0"/>
    <s v="Medium"/>
    <n v="4.5999999999999996"/>
    <n v="9224.2999999999993"/>
    <x v="0"/>
    <x v="0"/>
    <x v="3"/>
    <s v="High BP"/>
    <s v="Normal Cost"/>
  </r>
  <r>
    <n v="29"/>
    <x v="0"/>
    <n v="35.4"/>
    <n v="118"/>
    <n v="71"/>
    <n v="244"/>
    <n v="141.30000000000001"/>
    <n v="67"/>
    <n v="1"/>
    <x v="0"/>
    <x v="2"/>
    <s v="High"/>
    <n v="6.2"/>
    <n v="12985.87"/>
    <x v="0"/>
    <x v="2"/>
    <x v="0"/>
    <s v="Normal BP"/>
    <s v="Normal Cost"/>
  </r>
  <r>
    <n v="56"/>
    <x v="0"/>
    <n v="45"/>
    <n v="145"/>
    <n v="93"/>
    <n v="269.3"/>
    <n v="132.19999999999999"/>
    <n v="75"/>
    <n v="0"/>
    <x v="2"/>
    <x v="3"/>
    <s v="High"/>
    <n v="7.6"/>
    <n v="18759.64"/>
    <x v="0"/>
    <x v="0"/>
    <x v="0"/>
    <s v="High BP"/>
    <s v="High Cost"/>
  </r>
  <r>
    <n v="34"/>
    <x v="1"/>
    <n v="20"/>
    <n v="105"/>
    <n v="63"/>
    <n v="186.1"/>
    <n v="108.2"/>
    <n v="84"/>
    <n v="3"/>
    <x v="1"/>
    <x v="0"/>
    <s v="High"/>
    <n v="9.8000000000000007"/>
    <n v="15920.21"/>
    <x v="0"/>
    <x v="3"/>
    <x v="3"/>
    <s v="Normal BP"/>
    <s v="High Cost"/>
  </r>
  <r>
    <n v="59"/>
    <x v="0"/>
    <n v="25.2"/>
    <n v="126"/>
    <n v="76"/>
    <n v="203.1"/>
    <n v="128.6"/>
    <n v="94"/>
    <n v="4"/>
    <x v="2"/>
    <x v="3"/>
    <s v="Medium"/>
    <n v="6.2"/>
    <n v="14769.87"/>
    <x v="1"/>
    <x v="4"/>
    <x v="2"/>
    <s v="High BP"/>
    <s v="Normal Cost"/>
  </r>
  <r>
    <n v="72"/>
    <x v="0"/>
    <n v="30"/>
    <n v="123"/>
    <n v="70"/>
    <n v="241.4"/>
    <n v="123"/>
    <n v="70"/>
    <n v="0"/>
    <x v="0"/>
    <x v="1"/>
    <s v="Medium"/>
    <n v="8.8000000000000007"/>
    <n v="14402.91"/>
    <x v="0"/>
    <x v="1"/>
    <x v="0"/>
    <s v="High BP"/>
    <s v="Normal Cost"/>
  </r>
  <r>
    <n v="75"/>
    <x v="1"/>
    <n v="20"/>
    <n v="133"/>
    <n v="81"/>
    <n v="235.7"/>
    <n v="118.3"/>
    <n v="62"/>
    <n v="3"/>
    <x v="1"/>
    <x v="2"/>
    <s v="Medium"/>
    <n v="4.8"/>
    <n v="10172.959999999999"/>
    <x v="1"/>
    <x v="2"/>
    <x v="3"/>
    <s v="High BP"/>
    <s v="Normal Cost"/>
  </r>
  <r>
    <n v="40"/>
    <x v="0"/>
    <n v="37.4"/>
    <n v="128"/>
    <n v="72"/>
    <n v="227.6"/>
    <n v="124.3"/>
    <n v="70"/>
    <n v="0"/>
    <x v="0"/>
    <x v="2"/>
    <s v="Low"/>
    <n v="35"/>
    <n v="60955.53"/>
    <x v="0"/>
    <x v="1"/>
    <x v="0"/>
    <s v="High BP"/>
    <s v="High Cost"/>
  </r>
  <r>
    <n v="45"/>
    <x v="1"/>
    <n v="20"/>
    <n v="103"/>
    <n v="66"/>
    <n v="165.3"/>
    <n v="115"/>
    <n v="85"/>
    <n v="3"/>
    <x v="2"/>
    <x v="0"/>
    <s v="Low"/>
    <n v="6.2"/>
    <n v="12856.4"/>
    <x v="0"/>
    <x v="1"/>
    <x v="3"/>
    <s v="Normal BP"/>
    <s v="Normal Cost"/>
  </r>
  <r>
    <n v="70"/>
    <x v="0"/>
    <n v="22.4"/>
    <n v="123"/>
    <n v="73"/>
    <n v="243.7"/>
    <n v="102.3"/>
    <n v="83"/>
    <n v="0"/>
    <x v="0"/>
    <x v="3"/>
    <s v="High"/>
    <n v="2.1"/>
    <n v="7810.99"/>
    <x v="0"/>
    <x v="2"/>
    <x v="3"/>
    <s v="High BP"/>
    <s v="Normal Cost"/>
  </r>
  <r>
    <n v="53"/>
    <x v="0"/>
    <n v="34"/>
    <n v="139"/>
    <n v="78"/>
    <n v="272.5"/>
    <n v="174.9"/>
    <n v="89"/>
    <n v="0"/>
    <x v="2"/>
    <x v="1"/>
    <s v="Medium"/>
    <n v="10"/>
    <n v="14053.82"/>
    <x v="0"/>
    <x v="3"/>
    <x v="0"/>
    <s v="High BP"/>
    <s v="Normal Cost"/>
  </r>
  <r>
    <n v="82"/>
    <x v="1"/>
    <n v="20"/>
    <n v="140"/>
    <n v="94"/>
    <n v="218.8"/>
    <n v="147.19999999999999"/>
    <n v="88"/>
    <n v="1"/>
    <x v="1"/>
    <x v="1"/>
    <s v="High"/>
    <n v="9.1999999999999993"/>
    <n v="11756.17"/>
    <x v="0"/>
    <x v="2"/>
    <x v="3"/>
    <s v="High BP"/>
    <s v="Normal Cost"/>
  </r>
  <r>
    <n v="71"/>
    <x v="0"/>
    <n v="21.7"/>
    <n v="130"/>
    <n v="78"/>
    <n v="245.5"/>
    <n v="113.2"/>
    <n v="89"/>
    <n v="0"/>
    <x v="1"/>
    <x v="2"/>
    <s v="Low"/>
    <n v="9.4"/>
    <n v="21335.53"/>
    <x v="1"/>
    <x v="0"/>
    <x v="3"/>
    <s v="High BP"/>
    <s v="High Cost"/>
  </r>
  <r>
    <n v="66"/>
    <x v="0"/>
    <n v="31.2"/>
    <n v="125"/>
    <n v="72"/>
    <n v="242.3"/>
    <n v="122.9"/>
    <n v="110"/>
    <n v="0"/>
    <x v="2"/>
    <x v="0"/>
    <s v="Medium"/>
    <n v="5.6"/>
    <n v="10623.93"/>
    <x v="0"/>
    <x v="1"/>
    <x v="0"/>
    <s v="High BP"/>
    <s v="Normal Cost"/>
  </r>
  <r>
    <n v="81"/>
    <x v="0"/>
    <n v="39.200000000000003"/>
    <n v="155"/>
    <n v="99"/>
    <n v="238.6"/>
    <n v="136.30000000000001"/>
    <n v="75"/>
    <n v="1"/>
    <x v="0"/>
    <x v="3"/>
    <s v="High"/>
    <n v="4.2"/>
    <n v="11426.66"/>
    <x v="0"/>
    <x v="2"/>
    <x v="0"/>
    <s v="High BP"/>
    <s v="Normal Cost"/>
  </r>
  <r>
    <n v="71"/>
    <x v="0"/>
    <n v="23.6"/>
    <n v="141"/>
    <n v="91"/>
    <n v="227.5"/>
    <n v="140.30000000000001"/>
    <n v="101"/>
    <n v="1"/>
    <x v="2"/>
    <x v="1"/>
    <s v="Low"/>
    <n v="15.1"/>
    <n v="21988.26"/>
    <x v="0"/>
    <x v="0"/>
    <x v="3"/>
    <s v="High BP"/>
    <s v="High Cost"/>
  </r>
  <r>
    <n v="42"/>
    <x v="1"/>
    <n v="20"/>
    <n v="128"/>
    <n v="78"/>
    <n v="197.7"/>
    <n v="80.900000000000006"/>
    <n v="59"/>
    <n v="4"/>
    <x v="0"/>
    <x v="3"/>
    <s v="Low"/>
    <n v="7.6"/>
    <n v="17442.39"/>
    <x v="0"/>
    <x v="3"/>
    <x v="3"/>
    <s v="High BP"/>
    <s v="High Cost"/>
  </r>
  <r>
    <n v="58"/>
    <x v="0"/>
    <n v="27.3"/>
    <n v="120"/>
    <n v="78"/>
    <n v="232.4"/>
    <n v="152.1"/>
    <n v="86"/>
    <n v="1"/>
    <x v="1"/>
    <x v="1"/>
    <s v="High"/>
    <n v="6.8"/>
    <n v="12028.06"/>
    <x v="0"/>
    <x v="2"/>
    <x v="2"/>
    <s v="High BP"/>
    <s v="Normal Cost"/>
  </r>
  <r>
    <n v="48"/>
    <x v="1"/>
    <n v="20"/>
    <n v="149"/>
    <n v="91"/>
    <n v="195.1"/>
    <n v="104"/>
    <n v="88"/>
    <n v="2"/>
    <x v="2"/>
    <x v="2"/>
    <s v="High"/>
    <n v="10.9"/>
    <n v="20977.51"/>
    <x v="0"/>
    <x v="1"/>
    <x v="3"/>
    <s v="High BP"/>
    <s v="High Cost"/>
  </r>
  <r>
    <n v="85"/>
    <x v="0"/>
    <n v="26.7"/>
    <n v="137"/>
    <n v="87"/>
    <n v="227.7"/>
    <n v="97.4"/>
    <n v="71"/>
    <n v="1"/>
    <x v="1"/>
    <x v="0"/>
    <s v="Medium"/>
    <n v="3.7"/>
    <n v="7313.29"/>
    <x v="0"/>
    <x v="3"/>
    <x v="2"/>
    <s v="High BP"/>
    <s v="Normal Cost"/>
  </r>
  <r>
    <n v="75"/>
    <x v="1"/>
    <n v="20"/>
    <n v="123"/>
    <n v="63"/>
    <n v="240"/>
    <n v="109.9"/>
    <n v="74"/>
    <n v="1"/>
    <x v="1"/>
    <x v="0"/>
    <s v="High"/>
    <n v="9.5"/>
    <n v="15864.65"/>
    <x v="0"/>
    <x v="2"/>
    <x v="3"/>
    <s v="High BP"/>
    <s v="High Cost"/>
  </r>
  <r>
    <n v="62"/>
    <x v="1"/>
    <n v="20"/>
    <n v="107"/>
    <n v="60"/>
    <n v="222"/>
    <n v="87.5"/>
    <n v="95"/>
    <n v="3"/>
    <x v="2"/>
    <x v="0"/>
    <s v="Low"/>
    <n v="8.5"/>
    <n v="14869.22"/>
    <x v="1"/>
    <x v="0"/>
    <x v="3"/>
    <s v="Normal BP"/>
    <s v="Normal Cost"/>
  </r>
  <r>
    <n v="47"/>
    <x v="1"/>
    <n v="20"/>
    <n v="131"/>
    <n v="75"/>
    <n v="189"/>
    <n v="97.2"/>
    <n v="62"/>
    <n v="0"/>
    <x v="0"/>
    <x v="2"/>
    <s v="High"/>
    <n v="6.2"/>
    <n v="13365.62"/>
    <x v="0"/>
    <x v="1"/>
    <x v="3"/>
    <s v="High BP"/>
    <s v="Normal Cost"/>
  </r>
  <r>
    <n v="54"/>
    <x v="0"/>
    <n v="23.5"/>
    <n v="124"/>
    <n v="79"/>
    <n v="230.6"/>
    <n v="90.8"/>
    <n v="66"/>
    <n v="1"/>
    <x v="0"/>
    <x v="0"/>
    <s v="Medium"/>
    <n v="7.1"/>
    <n v="10011.73"/>
    <x v="0"/>
    <x v="2"/>
    <x v="3"/>
    <s v="High BP"/>
    <s v="Normal Cost"/>
  </r>
  <r>
    <n v="46"/>
    <x v="0"/>
    <n v="21.2"/>
    <n v="123"/>
    <n v="70"/>
    <n v="178.2"/>
    <n v="133.30000000000001"/>
    <n v="88"/>
    <n v="3"/>
    <x v="0"/>
    <x v="0"/>
    <s v="High"/>
    <n v="3.4"/>
    <n v="8133.42"/>
    <x v="0"/>
    <x v="0"/>
    <x v="3"/>
    <s v="High BP"/>
    <s v="Normal Cost"/>
  </r>
  <r>
    <n v="65"/>
    <x v="0"/>
    <n v="25.3"/>
    <n v="118"/>
    <n v="76"/>
    <n v="200.2"/>
    <n v="82.2"/>
    <n v="73"/>
    <n v="0"/>
    <x v="0"/>
    <x v="2"/>
    <s v="Medium"/>
    <n v="10.4"/>
    <n v="22812.01"/>
    <x v="0"/>
    <x v="1"/>
    <x v="2"/>
    <s v="Normal BP"/>
    <s v="High Cost"/>
  </r>
  <r>
    <n v="93"/>
    <x v="1"/>
    <n v="20"/>
    <n v="145"/>
    <n v="86"/>
    <n v="207"/>
    <n v="136.6"/>
    <n v="60"/>
    <n v="1"/>
    <x v="0"/>
    <x v="2"/>
    <s v="High"/>
    <n v="12.7"/>
    <n v="21938.54"/>
    <x v="0"/>
    <x v="2"/>
    <x v="3"/>
    <s v="High BP"/>
    <s v="High Cost"/>
  </r>
  <r>
    <n v="45"/>
    <x v="1"/>
    <n v="20.100000000000001"/>
    <n v="123"/>
    <n v="71"/>
    <n v="189.9"/>
    <n v="127.8"/>
    <n v="66"/>
    <n v="0"/>
    <x v="1"/>
    <x v="2"/>
    <s v="Medium"/>
    <n v="5.8"/>
    <n v="13245.38"/>
    <x v="0"/>
    <x v="1"/>
    <x v="3"/>
    <s v="High BP"/>
    <s v="Normal Cost"/>
  </r>
  <r>
    <n v="87"/>
    <x v="1"/>
    <n v="20.100000000000001"/>
    <n v="136"/>
    <n v="81"/>
    <n v="243.1"/>
    <n v="127.4"/>
    <n v="69"/>
    <n v="0"/>
    <x v="1"/>
    <x v="1"/>
    <s v="High"/>
    <n v="3.4"/>
    <n v="7935.09"/>
    <x v="0"/>
    <x v="2"/>
    <x v="3"/>
    <s v="High BP"/>
    <s v="Normal Cost"/>
  </r>
  <r>
    <n v="75"/>
    <x v="0"/>
    <n v="24.8"/>
    <n v="124"/>
    <n v="77"/>
    <n v="250.8"/>
    <n v="141.80000000000001"/>
    <n v="89"/>
    <n v="0"/>
    <x v="2"/>
    <x v="1"/>
    <s v="Low"/>
    <n v="7.9"/>
    <n v="19188.599999999999"/>
    <x v="0"/>
    <x v="2"/>
    <x v="3"/>
    <s v="High BP"/>
    <s v="High Cost"/>
  </r>
  <r>
    <n v="58"/>
    <x v="1"/>
    <n v="20.100000000000001"/>
    <n v="120"/>
    <n v="75"/>
    <n v="202.1"/>
    <n v="106.9"/>
    <n v="96"/>
    <n v="4"/>
    <x v="2"/>
    <x v="0"/>
    <s v="High"/>
    <n v="6.3"/>
    <n v="13169.19"/>
    <x v="0"/>
    <x v="1"/>
    <x v="3"/>
    <s v="High BP"/>
    <s v="Normal Cost"/>
  </r>
  <r>
    <n v="54"/>
    <x v="1"/>
    <n v="20.100000000000001"/>
    <n v="118"/>
    <n v="75"/>
    <n v="197.7"/>
    <n v="127.2"/>
    <n v="66"/>
    <n v="1"/>
    <x v="2"/>
    <x v="1"/>
    <s v="Low"/>
    <n v="8.6999999999999993"/>
    <n v="16119.67"/>
    <x v="0"/>
    <x v="1"/>
    <x v="3"/>
    <s v="Normal BP"/>
    <s v="High Cost"/>
  </r>
  <r>
    <n v="48"/>
    <x v="0"/>
    <n v="25.5"/>
    <n v="119"/>
    <n v="75"/>
    <n v="203.9"/>
    <n v="99.1"/>
    <n v="72"/>
    <n v="1"/>
    <x v="2"/>
    <x v="2"/>
    <s v="High"/>
    <n v="9.1999999999999993"/>
    <n v="17688.7"/>
    <x v="0"/>
    <x v="2"/>
    <x v="2"/>
    <s v="Normal BP"/>
    <s v="High Cost"/>
  </r>
  <r>
    <n v="50"/>
    <x v="0"/>
    <n v="27.1"/>
    <n v="115"/>
    <n v="66"/>
    <n v="203"/>
    <n v="175.4"/>
    <n v="73"/>
    <n v="1"/>
    <x v="1"/>
    <x v="3"/>
    <s v="Medium"/>
    <n v="3.6"/>
    <n v="9999.7999999999993"/>
    <x v="0"/>
    <x v="1"/>
    <x v="2"/>
    <s v="Normal BP"/>
    <s v="Normal Cost"/>
  </r>
  <r>
    <n v="87"/>
    <x v="1"/>
    <n v="20.100000000000001"/>
    <n v="114"/>
    <n v="62"/>
    <n v="278.39999999999998"/>
    <n v="122"/>
    <n v="71"/>
    <n v="2"/>
    <x v="0"/>
    <x v="3"/>
    <s v="High"/>
    <n v="2.9"/>
    <n v="10913.41"/>
    <x v="0"/>
    <x v="2"/>
    <x v="3"/>
    <s v="Normal BP"/>
    <s v="Normal Cost"/>
  </r>
  <r>
    <n v="39"/>
    <x v="1"/>
    <n v="20.100000000000001"/>
    <n v="108"/>
    <n v="67"/>
    <n v="214.9"/>
    <n v="84.7"/>
    <n v="72"/>
    <n v="2"/>
    <x v="0"/>
    <x v="2"/>
    <s v="Medium"/>
    <n v="2.4"/>
    <n v="8284.27"/>
    <x v="1"/>
    <x v="3"/>
    <x v="3"/>
    <s v="Normal BP"/>
    <s v="Normal Cost"/>
  </r>
  <r>
    <n v="53"/>
    <x v="1"/>
    <n v="20.100000000000001"/>
    <n v="119"/>
    <n v="65"/>
    <n v="197.4"/>
    <n v="182.5"/>
    <n v="67"/>
    <n v="1"/>
    <x v="0"/>
    <x v="1"/>
    <s v="High"/>
    <n v="2.4"/>
    <n v="5965.38"/>
    <x v="0"/>
    <x v="1"/>
    <x v="3"/>
    <s v="Normal BP"/>
    <s v="Normal Cost"/>
  </r>
  <r>
    <n v="95"/>
    <x v="0"/>
    <n v="30.3"/>
    <n v="152"/>
    <n v="89"/>
    <n v="290.60000000000002"/>
    <n v="124.9"/>
    <n v="87"/>
    <n v="1"/>
    <x v="2"/>
    <x v="1"/>
    <s v="Medium"/>
    <n v="11.7"/>
    <n v="20620.259999999998"/>
    <x v="0"/>
    <x v="2"/>
    <x v="0"/>
    <s v="High BP"/>
    <s v="High Cost"/>
  </r>
  <r>
    <n v="49"/>
    <x v="1"/>
    <n v="20.100000000000001"/>
    <n v="121"/>
    <n v="70"/>
    <n v="236.3"/>
    <n v="143.30000000000001"/>
    <n v="80"/>
    <n v="1"/>
    <x v="2"/>
    <x v="2"/>
    <s v="High"/>
    <n v="11.8"/>
    <n v="22325.1"/>
    <x v="0"/>
    <x v="1"/>
    <x v="3"/>
    <s v="High BP"/>
    <s v="High Cost"/>
  </r>
  <r>
    <n v="80"/>
    <x v="0"/>
    <n v="24.5"/>
    <n v="132"/>
    <n v="80"/>
    <n v="225.8"/>
    <n v="89.6"/>
    <n v="90"/>
    <n v="1"/>
    <x v="2"/>
    <x v="3"/>
    <s v="High"/>
    <n v="11.8"/>
    <n v="25285.85"/>
    <x v="0"/>
    <x v="1"/>
    <x v="3"/>
    <s v="High BP"/>
    <s v="High Cost"/>
  </r>
  <r>
    <n v="88"/>
    <x v="0"/>
    <n v="21.6"/>
    <n v="124"/>
    <n v="76"/>
    <n v="256.8"/>
    <n v="88.3"/>
    <n v="57"/>
    <n v="4"/>
    <x v="1"/>
    <x v="0"/>
    <s v="Medium"/>
    <n v="2.7"/>
    <n v="6385.89"/>
    <x v="0"/>
    <x v="2"/>
    <x v="3"/>
    <s v="High BP"/>
    <s v="Normal Cost"/>
  </r>
  <r>
    <n v="67"/>
    <x v="0"/>
    <n v="39.6"/>
    <n v="150"/>
    <n v="88"/>
    <n v="271"/>
    <n v="115.5"/>
    <n v="85"/>
    <n v="0"/>
    <x v="2"/>
    <x v="3"/>
    <s v="High"/>
    <n v="9.9"/>
    <n v="21960.67"/>
    <x v="0"/>
    <x v="1"/>
    <x v="0"/>
    <s v="High BP"/>
    <s v="High Cost"/>
  </r>
  <r>
    <n v="95"/>
    <x v="1"/>
    <n v="20.100000000000001"/>
    <n v="132"/>
    <n v="80"/>
    <n v="220.5"/>
    <n v="87.7"/>
    <n v="89"/>
    <n v="1"/>
    <x v="0"/>
    <x v="2"/>
    <s v="High"/>
    <n v="4.5999999999999996"/>
    <n v="12246.54"/>
    <x v="0"/>
    <x v="2"/>
    <x v="3"/>
    <s v="High BP"/>
    <s v="Normal Cost"/>
  </r>
  <r>
    <n v="47"/>
    <x v="1"/>
    <n v="20.100000000000001"/>
    <n v="112"/>
    <n v="66"/>
    <n v="199.6"/>
    <n v="150.9"/>
    <n v="88"/>
    <n v="3"/>
    <x v="1"/>
    <x v="1"/>
    <s v="Medium"/>
    <n v="5.9"/>
    <n v="9188.66"/>
    <x v="0"/>
    <x v="1"/>
    <x v="3"/>
    <s v="Normal BP"/>
    <s v="Normal Cost"/>
  </r>
  <r>
    <n v="71"/>
    <x v="1"/>
    <n v="20.100000000000001"/>
    <n v="119"/>
    <n v="70"/>
    <n v="232.8"/>
    <n v="82.4"/>
    <n v="81"/>
    <n v="4"/>
    <x v="1"/>
    <x v="0"/>
    <s v="High"/>
    <n v="2.4"/>
    <n v="5491.71"/>
    <x v="0"/>
    <x v="0"/>
    <x v="3"/>
    <s v="Normal BP"/>
    <s v="Normal Cost"/>
  </r>
  <r>
    <n v="81"/>
    <x v="0"/>
    <n v="28.3"/>
    <n v="140"/>
    <n v="84"/>
    <n v="235.5"/>
    <n v="135.30000000000001"/>
    <n v="82"/>
    <n v="0"/>
    <x v="2"/>
    <x v="2"/>
    <s v="Medium"/>
    <n v="11.9"/>
    <n v="25146.28"/>
    <x v="1"/>
    <x v="2"/>
    <x v="2"/>
    <s v="High BP"/>
    <s v="High Cost"/>
  </r>
  <r>
    <n v="67"/>
    <x v="1"/>
    <n v="20.2"/>
    <n v="129"/>
    <n v="86"/>
    <n v="224.6"/>
    <n v="108"/>
    <n v="70"/>
    <n v="0"/>
    <x v="1"/>
    <x v="2"/>
    <s v="High"/>
    <n v="4.7"/>
    <n v="12008.33"/>
    <x v="0"/>
    <x v="0"/>
    <x v="3"/>
    <s v="High BP"/>
    <s v="Normal Cost"/>
  </r>
  <r>
    <n v="37"/>
    <x v="0"/>
    <n v="20.399999999999999"/>
    <n v="117"/>
    <n v="65"/>
    <n v="167.8"/>
    <n v="139.30000000000001"/>
    <n v="72"/>
    <n v="0"/>
    <x v="0"/>
    <x v="0"/>
    <s v="Medium"/>
    <n v="3.2"/>
    <n v="7763.51"/>
    <x v="0"/>
    <x v="0"/>
    <x v="3"/>
    <s v="Normal BP"/>
    <s v="Normal Cost"/>
  </r>
  <r>
    <n v="65"/>
    <x v="1"/>
    <n v="20.2"/>
    <n v="112"/>
    <n v="60"/>
    <n v="218"/>
    <n v="113.5"/>
    <n v="89"/>
    <n v="3"/>
    <x v="2"/>
    <x v="3"/>
    <s v="Low"/>
    <n v="8.9"/>
    <n v="17032.28"/>
    <x v="1"/>
    <x v="0"/>
    <x v="3"/>
    <s v="Normal BP"/>
    <s v="High Cost"/>
  </r>
  <r>
    <n v="74"/>
    <x v="0"/>
    <n v="20.6"/>
    <n v="125"/>
    <n v="78"/>
    <n v="224.4"/>
    <n v="82.4"/>
    <n v="91"/>
    <n v="0"/>
    <x v="2"/>
    <x v="2"/>
    <s v="High"/>
    <n v="34.6"/>
    <n v="60354.34"/>
    <x v="0"/>
    <x v="0"/>
    <x v="3"/>
    <s v="High BP"/>
    <s v="High Cost"/>
  </r>
  <r>
    <n v="95"/>
    <x v="0"/>
    <n v="26.5"/>
    <n v="135"/>
    <n v="79"/>
    <n v="232.3"/>
    <n v="119.4"/>
    <n v="86"/>
    <n v="1"/>
    <x v="2"/>
    <x v="2"/>
    <s v="Medium"/>
    <n v="11.4"/>
    <n v="28276.37"/>
    <x v="0"/>
    <x v="3"/>
    <x v="2"/>
    <s v="High BP"/>
    <s v="High Cost"/>
  </r>
  <r>
    <n v="44"/>
    <x v="0"/>
    <n v="26.4"/>
    <n v="135"/>
    <n v="85"/>
    <n v="194.8"/>
    <n v="111.4"/>
    <n v="92"/>
    <n v="2"/>
    <x v="2"/>
    <x v="3"/>
    <s v="High"/>
    <n v="13.9"/>
    <n v="28157.63"/>
    <x v="0"/>
    <x v="0"/>
    <x v="2"/>
    <s v="High BP"/>
    <s v="High Cost"/>
  </r>
  <r>
    <n v="63"/>
    <x v="0"/>
    <n v="24.7"/>
    <n v="108"/>
    <n v="72"/>
    <n v="218.8"/>
    <n v="102.3"/>
    <n v="80"/>
    <n v="0"/>
    <x v="0"/>
    <x v="0"/>
    <s v="Low"/>
    <n v="4.0999999999999996"/>
    <n v="8176.67"/>
    <x v="0"/>
    <x v="0"/>
    <x v="3"/>
    <s v="Normal BP"/>
    <s v="Normal Cost"/>
  </r>
  <r>
    <n v="71"/>
    <x v="1"/>
    <n v="20.2"/>
    <n v="123"/>
    <n v="78"/>
    <n v="232.8"/>
    <n v="125.9"/>
    <n v="78"/>
    <n v="1"/>
    <x v="0"/>
    <x v="2"/>
    <s v="High"/>
    <n v="7"/>
    <n v="13781.5"/>
    <x v="0"/>
    <x v="0"/>
    <x v="3"/>
    <s v="High BP"/>
    <s v="Normal Cost"/>
  </r>
  <r>
    <n v="86"/>
    <x v="1"/>
    <n v="20.2"/>
    <n v="124"/>
    <n v="75"/>
    <n v="218.2"/>
    <n v="199.1"/>
    <n v="80"/>
    <n v="3"/>
    <x v="2"/>
    <x v="1"/>
    <s v="High"/>
    <n v="7.3"/>
    <n v="13688.96"/>
    <x v="0"/>
    <x v="2"/>
    <x v="3"/>
    <s v="High BP"/>
    <s v="Normal Cost"/>
  </r>
  <r>
    <n v="62"/>
    <x v="0"/>
    <n v="26.5"/>
    <n v="108"/>
    <n v="70"/>
    <n v="197.6"/>
    <n v="131.69999999999999"/>
    <n v="154"/>
    <n v="1"/>
    <x v="1"/>
    <x v="1"/>
    <s v="Medium"/>
    <n v="3.9"/>
    <n v="7064.02"/>
    <x v="0"/>
    <x v="0"/>
    <x v="2"/>
    <s v="Normal BP"/>
    <s v="Normal Cost"/>
  </r>
  <r>
    <n v="55"/>
    <x v="1"/>
    <n v="20.2"/>
    <n v="122"/>
    <n v="74"/>
    <n v="241.8"/>
    <n v="139.1"/>
    <n v="69"/>
    <n v="1"/>
    <x v="2"/>
    <x v="1"/>
    <s v="High"/>
    <n v="8.6"/>
    <n v="15434.47"/>
    <x v="0"/>
    <x v="1"/>
    <x v="3"/>
    <s v="High BP"/>
    <s v="High Cost"/>
  </r>
  <r>
    <n v="56"/>
    <x v="0"/>
    <n v="36.200000000000003"/>
    <n v="140"/>
    <n v="86"/>
    <n v="245.9"/>
    <n v="142.4"/>
    <n v="77"/>
    <n v="0"/>
    <x v="0"/>
    <x v="2"/>
    <s v="High"/>
    <n v="3.9"/>
    <n v="10002.77"/>
    <x v="0"/>
    <x v="2"/>
    <x v="0"/>
    <s v="High BP"/>
    <s v="Normal Cost"/>
  </r>
  <r>
    <n v="80"/>
    <x v="1"/>
    <n v="20.2"/>
    <n v="131"/>
    <n v="71"/>
    <n v="213.3"/>
    <n v="85.5"/>
    <n v="94"/>
    <n v="1"/>
    <x v="0"/>
    <x v="2"/>
    <s v="Medium"/>
    <n v="5.3"/>
    <n v="14153.4"/>
    <x v="1"/>
    <x v="2"/>
    <x v="3"/>
    <s v="High BP"/>
    <s v="Normal Cost"/>
  </r>
  <r>
    <n v="54"/>
    <x v="1"/>
    <n v="20.2"/>
    <n v="114"/>
    <n v="75"/>
    <n v="222.6"/>
    <n v="101.1"/>
    <n v="85"/>
    <n v="0"/>
    <x v="2"/>
    <x v="3"/>
    <s v="High"/>
    <n v="17.399999999999999"/>
    <n v="33749.82"/>
    <x v="0"/>
    <x v="1"/>
    <x v="3"/>
    <s v="Normal BP"/>
    <s v="High Cost"/>
  </r>
  <r>
    <n v="65"/>
    <x v="1"/>
    <n v="20.2"/>
    <n v="118"/>
    <n v="78"/>
    <n v="206.6"/>
    <n v="88.1"/>
    <n v="78"/>
    <n v="1"/>
    <x v="2"/>
    <x v="2"/>
    <s v="High"/>
    <n v="11.3"/>
    <n v="25191.51"/>
    <x v="1"/>
    <x v="0"/>
    <x v="3"/>
    <s v="Normal BP"/>
    <s v="High Cost"/>
  </r>
  <r>
    <n v="61"/>
    <x v="0"/>
    <n v="22.9"/>
    <n v="124"/>
    <n v="76"/>
    <n v="196.4"/>
    <n v="81"/>
    <n v="67"/>
    <n v="3"/>
    <x v="1"/>
    <x v="3"/>
    <s v="High"/>
    <n v="7.6"/>
    <n v="17599.05"/>
    <x v="0"/>
    <x v="2"/>
    <x v="3"/>
    <s v="High BP"/>
    <s v="High Cost"/>
  </r>
  <r>
    <n v="70"/>
    <x v="1"/>
    <n v="20.2"/>
    <n v="114"/>
    <n v="60"/>
    <n v="210.3"/>
    <n v="115.8"/>
    <n v="82"/>
    <n v="2"/>
    <x v="2"/>
    <x v="2"/>
    <s v="Medium"/>
    <n v="7.7"/>
    <n v="14789.87"/>
    <x v="0"/>
    <x v="0"/>
    <x v="3"/>
    <s v="Normal BP"/>
    <s v="Normal Cost"/>
  </r>
  <r>
    <n v="49"/>
    <x v="1"/>
    <n v="20.2"/>
    <n v="106"/>
    <n v="60"/>
    <n v="224.6"/>
    <n v="139.19999999999999"/>
    <n v="107"/>
    <n v="1"/>
    <x v="2"/>
    <x v="3"/>
    <s v="Low"/>
    <n v="5.7"/>
    <n v="15122.87"/>
    <x v="0"/>
    <x v="1"/>
    <x v="3"/>
    <s v="Normal BP"/>
    <s v="High Cost"/>
  </r>
  <r>
    <n v="39"/>
    <x v="0"/>
    <n v="28.1"/>
    <n v="123"/>
    <n v="74"/>
    <n v="178.6"/>
    <n v="114.1"/>
    <n v="85"/>
    <n v="0"/>
    <x v="1"/>
    <x v="1"/>
    <s v="Medium"/>
    <n v="6.8"/>
    <n v="13225.05"/>
    <x v="0"/>
    <x v="0"/>
    <x v="2"/>
    <s v="High BP"/>
    <s v="Normal Cost"/>
  </r>
  <r>
    <n v="69"/>
    <x v="0"/>
    <n v="21.7"/>
    <n v="113"/>
    <n v="65"/>
    <n v="169.6"/>
    <n v="130.9"/>
    <n v="86"/>
    <n v="1"/>
    <x v="2"/>
    <x v="0"/>
    <s v="Medium"/>
    <n v="19.2"/>
    <n v="26708.720000000001"/>
    <x v="0"/>
    <x v="0"/>
    <x v="3"/>
    <s v="Normal BP"/>
    <s v="High Cost"/>
  </r>
  <r>
    <n v="68"/>
    <x v="1"/>
    <n v="20.2"/>
    <n v="118"/>
    <n v="70"/>
    <n v="227.3"/>
    <n v="147.69999999999999"/>
    <n v="100"/>
    <n v="0"/>
    <x v="2"/>
    <x v="2"/>
    <s v="Low"/>
    <n v="8.6999999999999993"/>
    <n v="18992.93"/>
    <x v="0"/>
    <x v="0"/>
    <x v="3"/>
    <s v="Normal BP"/>
    <s v="High Cost"/>
  </r>
  <r>
    <n v="61"/>
    <x v="1"/>
    <n v="20.2"/>
    <n v="106"/>
    <n v="63"/>
    <n v="172.6"/>
    <n v="76.099999999999994"/>
    <n v="67"/>
    <n v="2"/>
    <x v="0"/>
    <x v="2"/>
    <s v="Medium"/>
    <n v="3.1"/>
    <n v="9249.19"/>
    <x v="0"/>
    <x v="0"/>
    <x v="3"/>
    <s v="Normal BP"/>
    <s v="Normal Cost"/>
  </r>
  <r>
    <n v="81"/>
    <x v="1"/>
    <n v="20.2"/>
    <n v="121"/>
    <n v="76"/>
    <n v="214.7"/>
    <n v="81.099999999999994"/>
    <n v="102"/>
    <n v="0"/>
    <x v="0"/>
    <x v="0"/>
    <s v="Medium"/>
    <n v="5.6"/>
    <n v="11168.31"/>
    <x v="0"/>
    <x v="2"/>
    <x v="3"/>
    <s v="High BP"/>
    <s v="Normal Cost"/>
  </r>
  <r>
    <n v="78"/>
    <x v="1"/>
    <n v="20.2"/>
    <n v="107"/>
    <n v="70"/>
    <n v="238.2"/>
    <n v="101.6"/>
    <n v="155"/>
    <n v="0"/>
    <x v="1"/>
    <x v="0"/>
    <s v="High"/>
    <n v="9.1999999999999993"/>
    <n v="13719.95"/>
    <x v="0"/>
    <x v="2"/>
    <x v="3"/>
    <s v="Normal BP"/>
    <s v="Normal Cost"/>
  </r>
  <r>
    <n v="61"/>
    <x v="1"/>
    <n v="20.3"/>
    <n v="123"/>
    <n v="82"/>
    <n v="190.8"/>
    <n v="85.1"/>
    <n v="85"/>
    <n v="1"/>
    <x v="2"/>
    <x v="2"/>
    <s v="High"/>
    <n v="12.8"/>
    <n v="22842.17"/>
    <x v="0"/>
    <x v="0"/>
    <x v="3"/>
    <s v="High BP"/>
    <s v="High Cost"/>
  </r>
  <r>
    <n v="92"/>
    <x v="0"/>
    <n v="27.5"/>
    <n v="134"/>
    <n v="85"/>
    <n v="250.1"/>
    <n v="97.2"/>
    <n v="87"/>
    <n v="1"/>
    <x v="2"/>
    <x v="0"/>
    <s v="Low"/>
    <n v="6.9"/>
    <n v="11770.33"/>
    <x v="1"/>
    <x v="2"/>
    <x v="2"/>
    <s v="High BP"/>
    <s v="Normal Cost"/>
  </r>
  <r>
    <n v="71"/>
    <x v="0"/>
    <n v="38.1"/>
    <n v="128"/>
    <n v="86"/>
    <n v="247.6"/>
    <n v="170.9"/>
    <n v="73"/>
    <n v="3"/>
    <x v="1"/>
    <x v="2"/>
    <s v="High"/>
    <n v="6.9"/>
    <n v="14112.72"/>
    <x v="0"/>
    <x v="2"/>
    <x v="0"/>
    <s v="High BP"/>
    <s v="Normal Cost"/>
  </r>
  <r>
    <n v="77"/>
    <x v="0"/>
    <n v="34.5"/>
    <n v="154"/>
    <n v="91"/>
    <n v="229.2"/>
    <n v="114.9"/>
    <n v="75"/>
    <n v="1"/>
    <x v="0"/>
    <x v="0"/>
    <s v="Medium"/>
    <n v="6.7"/>
    <n v="11613.38"/>
    <x v="0"/>
    <x v="0"/>
    <x v="0"/>
    <s v="High BP"/>
    <s v="Normal Cost"/>
  </r>
  <r>
    <n v="62"/>
    <x v="1"/>
    <n v="20.3"/>
    <n v="125"/>
    <n v="71"/>
    <n v="208.8"/>
    <n v="104.2"/>
    <n v="79"/>
    <n v="1"/>
    <x v="1"/>
    <x v="0"/>
    <s v="Medium"/>
    <n v="5.2"/>
    <n v="9562.92"/>
    <x v="0"/>
    <x v="0"/>
    <x v="3"/>
    <s v="High BP"/>
    <s v="Normal Cost"/>
  </r>
  <r>
    <n v="75"/>
    <x v="0"/>
    <n v="27"/>
    <n v="139"/>
    <n v="83"/>
    <n v="268.89999999999998"/>
    <n v="102.9"/>
    <n v="68"/>
    <n v="2"/>
    <x v="0"/>
    <x v="0"/>
    <s v="Medium"/>
    <n v="1.9"/>
    <n v="4380.38"/>
    <x v="1"/>
    <x v="0"/>
    <x v="2"/>
    <s v="High BP"/>
    <s v="Normal Cost"/>
  </r>
  <r>
    <n v="54"/>
    <x v="1"/>
    <n v="20.3"/>
    <n v="128"/>
    <n v="75"/>
    <n v="209.5"/>
    <n v="104"/>
    <n v="107"/>
    <n v="0"/>
    <x v="2"/>
    <x v="0"/>
    <s v="High"/>
    <n v="5"/>
    <n v="9452.4"/>
    <x v="0"/>
    <x v="1"/>
    <x v="3"/>
    <s v="High BP"/>
    <s v="Normal Cost"/>
  </r>
  <r>
    <n v="51"/>
    <x v="1"/>
    <n v="20.3"/>
    <n v="113"/>
    <n v="66"/>
    <n v="214.2"/>
    <n v="91.4"/>
    <n v="69"/>
    <n v="3"/>
    <x v="0"/>
    <x v="2"/>
    <s v="Medium"/>
    <n v="4"/>
    <n v="9484.27"/>
    <x v="0"/>
    <x v="1"/>
    <x v="3"/>
    <s v="Normal BP"/>
    <s v="Normal Cost"/>
  </r>
  <r>
    <n v="38"/>
    <x v="1"/>
    <n v="20.3"/>
    <n v="117"/>
    <n v="71"/>
    <n v="182"/>
    <n v="124.8"/>
    <n v="69"/>
    <n v="3"/>
    <x v="2"/>
    <x v="2"/>
    <s v="Medium"/>
    <n v="13.3"/>
    <n v="26090.41"/>
    <x v="0"/>
    <x v="3"/>
    <x v="3"/>
    <s v="Normal BP"/>
    <s v="High Cost"/>
  </r>
  <r>
    <n v="55"/>
    <x v="0"/>
    <n v="26.4"/>
    <n v="125"/>
    <n v="80"/>
    <n v="203.4"/>
    <n v="110.2"/>
    <n v="76"/>
    <n v="1"/>
    <x v="1"/>
    <x v="1"/>
    <s v="High"/>
    <n v="2.1"/>
    <n v="5485.39"/>
    <x v="0"/>
    <x v="1"/>
    <x v="2"/>
    <s v="High BP"/>
    <s v="Normal Cost"/>
  </r>
  <r>
    <n v="59"/>
    <x v="1"/>
    <n v="20.3"/>
    <n v="103"/>
    <n v="61"/>
    <n v="234.1"/>
    <n v="133.19999999999999"/>
    <n v="75"/>
    <n v="0"/>
    <x v="0"/>
    <x v="1"/>
    <s v="Medium"/>
    <n v="8.5"/>
    <n v="12153.14"/>
    <x v="0"/>
    <x v="1"/>
    <x v="3"/>
    <s v="Normal BP"/>
    <s v="Normal Cost"/>
  </r>
  <r>
    <n v="54"/>
    <x v="0"/>
    <n v="25.4"/>
    <n v="114"/>
    <n v="69"/>
    <n v="223.8"/>
    <n v="97.5"/>
    <n v="74"/>
    <n v="0"/>
    <x v="1"/>
    <x v="2"/>
    <s v="High"/>
    <n v="4.4000000000000004"/>
    <n v="11397.74"/>
    <x v="0"/>
    <x v="3"/>
    <x v="2"/>
    <s v="Normal BP"/>
    <s v="Normal Cost"/>
  </r>
  <r>
    <n v="61"/>
    <x v="1"/>
    <n v="20.3"/>
    <n v="114"/>
    <n v="70"/>
    <n v="186.6"/>
    <n v="91.2"/>
    <n v="83"/>
    <n v="1"/>
    <x v="1"/>
    <x v="0"/>
    <s v="High"/>
    <n v="5.2"/>
    <n v="10316.86"/>
    <x v="0"/>
    <x v="0"/>
    <x v="3"/>
    <s v="Normal BP"/>
    <s v="Normal Cost"/>
  </r>
  <r>
    <n v="51"/>
    <x v="0"/>
    <n v="26.2"/>
    <n v="131"/>
    <n v="78"/>
    <n v="241"/>
    <n v="114.6"/>
    <n v="58"/>
    <n v="2"/>
    <x v="1"/>
    <x v="1"/>
    <s v="High"/>
    <n v="1.8"/>
    <n v="4675.3599999999997"/>
    <x v="0"/>
    <x v="1"/>
    <x v="2"/>
    <s v="High BP"/>
    <s v="Normal Cost"/>
  </r>
  <r>
    <n v="66"/>
    <x v="0"/>
    <n v="19.600000000000001"/>
    <n v="101"/>
    <n v="68"/>
    <n v="212.1"/>
    <n v="79"/>
    <n v="79"/>
    <n v="1"/>
    <x v="2"/>
    <x v="2"/>
    <s v="High"/>
    <n v="12.7"/>
    <n v="23283.29"/>
    <x v="0"/>
    <x v="1"/>
    <x v="3"/>
    <s v="Normal BP"/>
    <s v="High Cost"/>
  </r>
  <r>
    <n v="35"/>
    <x v="1"/>
    <n v="20.3"/>
    <n v="117"/>
    <n v="70"/>
    <n v="214.5"/>
    <n v="84.5"/>
    <n v="55"/>
    <n v="2"/>
    <x v="1"/>
    <x v="3"/>
    <s v="Medium"/>
    <n v="5.4"/>
    <n v="14231.75"/>
    <x v="0"/>
    <x v="3"/>
    <x v="3"/>
    <s v="Normal BP"/>
    <s v="Normal Cost"/>
  </r>
  <r>
    <n v="67"/>
    <x v="0"/>
    <n v="31.6"/>
    <n v="135"/>
    <n v="78"/>
    <n v="240.4"/>
    <n v="100.8"/>
    <n v="79"/>
    <n v="5"/>
    <x v="2"/>
    <x v="3"/>
    <s v="Medium"/>
    <n v="6.7"/>
    <n v="15945.58"/>
    <x v="1"/>
    <x v="1"/>
    <x v="0"/>
    <s v="High BP"/>
    <s v="High Cost"/>
  </r>
  <r>
    <n v="52"/>
    <x v="0"/>
    <n v="37.6"/>
    <n v="147"/>
    <n v="94"/>
    <n v="256.2"/>
    <n v="120.6"/>
    <n v="100"/>
    <n v="1"/>
    <x v="2"/>
    <x v="0"/>
    <s v="High"/>
    <n v="8.1"/>
    <n v="15005.37"/>
    <x v="0"/>
    <x v="0"/>
    <x v="0"/>
    <s v="High BP"/>
    <s v="High Cost"/>
  </r>
  <r>
    <n v="48"/>
    <x v="1"/>
    <n v="20.3"/>
    <n v="132"/>
    <n v="76"/>
    <n v="200.9"/>
    <n v="79.599999999999994"/>
    <n v="84"/>
    <n v="0"/>
    <x v="1"/>
    <x v="0"/>
    <s v="Medium"/>
    <n v="3.2"/>
    <n v="7196.48"/>
    <x v="0"/>
    <x v="1"/>
    <x v="3"/>
    <s v="High BP"/>
    <s v="Normal Cost"/>
  </r>
  <r>
    <n v="59"/>
    <x v="1"/>
    <n v="20.3"/>
    <n v="95"/>
    <n v="60"/>
    <n v="222.6"/>
    <n v="141.19999999999999"/>
    <n v="80"/>
    <n v="3"/>
    <x v="1"/>
    <x v="2"/>
    <s v="Medium"/>
    <n v="4.5"/>
    <n v="10724.22"/>
    <x v="0"/>
    <x v="1"/>
    <x v="3"/>
    <s v="Normal BP"/>
    <s v="Normal Cost"/>
  </r>
  <r>
    <n v="41"/>
    <x v="1"/>
    <n v="20.3"/>
    <n v="127"/>
    <n v="79"/>
    <n v="200"/>
    <n v="88.8"/>
    <n v="68"/>
    <n v="1"/>
    <x v="0"/>
    <x v="3"/>
    <s v="Medium"/>
    <n v="5.3"/>
    <n v="11841.87"/>
    <x v="1"/>
    <x v="3"/>
    <x v="3"/>
    <s v="High BP"/>
    <s v="Normal Cost"/>
  </r>
  <r>
    <n v="47"/>
    <x v="1"/>
    <n v="20.3"/>
    <n v="120"/>
    <n v="75"/>
    <n v="214.9"/>
    <n v="75.900000000000006"/>
    <n v="176"/>
    <n v="1"/>
    <x v="2"/>
    <x v="0"/>
    <s v="Medium"/>
    <n v="8"/>
    <n v="17021.37"/>
    <x v="0"/>
    <x v="1"/>
    <x v="3"/>
    <s v="High BP"/>
    <s v="High Cost"/>
  </r>
  <r>
    <n v="89"/>
    <x v="1"/>
    <n v="20.3"/>
    <n v="122"/>
    <n v="69"/>
    <n v="194.9"/>
    <n v="93.2"/>
    <n v="99"/>
    <n v="1"/>
    <x v="2"/>
    <x v="0"/>
    <s v="High"/>
    <n v="14.3"/>
    <n v="25059.74"/>
    <x v="0"/>
    <x v="2"/>
    <x v="3"/>
    <s v="High BP"/>
    <s v="High Cost"/>
  </r>
  <r>
    <n v="87"/>
    <x v="0"/>
    <n v="25.4"/>
    <n v="124"/>
    <n v="75"/>
    <n v="240.6"/>
    <n v="114.6"/>
    <n v="67"/>
    <n v="3"/>
    <x v="0"/>
    <x v="2"/>
    <s v="High"/>
    <n v="4"/>
    <n v="10016.81"/>
    <x v="0"/>
    <x v="3"/>
    <x v="2"/>
    <s v="High BP"/>
    <s v="Normal Cost"/>
  </r>
  <r>
    <n v="73"/>
    <x v="0"/>
    <n v="25.6"/>
    <n v="139"/>
    <n v="84"/>
    <n v="221.6"/>
    <n v="137.69999999999999"/>
    <n v="76"/>
    <n v="1"/>
    <x v="0"/>
    <x v="1"/>
    <s v="High"/>
    <n v="6.9"/>
    <n v="15080"/>
    <x v="0"/>
    <x v="1"/>
    <x v="2"/>
    <s v="High BP"/>
    <s v="High Cost"/>
  </r>
  <r>
    <n v="77"/>
    <x v="0"/>
    <n v="32"/>
    <n v="118"/>
    <n v="74"/>
    <n v="297.60000000000002"/>
    <n v="170.2"/>
    <n v="79"/>
    <n v="0"/>
    <x v="0"/>
    <x v="1"/>
    <s v="Medium"/>
    <n v="2.2999999999999998"/>
    <n v="5134.42"/>
    <x v="0"/>
    <x v="2"/>
    <x v="0"/>
    <s v="Normal BP"/>
    <s v="Normal Cost"/>
  </r>
  <r>
    <n v="58"/>
    <x v="1"/>
    <n v="20.3"/>
    <n v="118"/>
    <n v="66"/>
    <n v="230.7"/>
    <n v="114.6"/>
    <n v="89"/>
    <n v="1"/>
    <x v="0"/>
    <x v="1"/>
    <s v="Medium"/>
    <n v="2"/>
    <n v="4641.76"/>
    <x v="0"/>
    <x v="1"/>
    <x v="3"/>
    <s v="Normal BP"/>
    <s v="Normal Cost"/>
  </r>
  <r>
    <n v="62"/>
    <x v="1"/>
    <n v="20.3"/>
    <n v="115"/>
    <n v="70"/>
    <n v="191"/>
    <n v="123.7"/>
    <n v="77"/>
    <n v="0"/>
    <x v="2"/>
    <x v="2"/>
    <s v="Medium"/>
    <n v="8.5"/>
    <n v="19863.830000000002"/>
    <x v="0"/>
    <x v="0"/>
    <x v="3"/>
    <s v="Normal BP"/>
    <s v="High Cost"/>
  </r>
  <r>
    <n v="84"/>
    <x v="0"/>
    <n v="27.7"/>
    <n v="141"/>
    <n v="87"/>
    <n v="269.2"/>
    <n v="144.80000000000001"/>
    <n v="89"/>
    <n v="2"/>
    <x v="2"/>
    <x v="1"/>
    <s v="Low"/>
    <n v="6.3"/>
    <n v="12520.58"/>
    <x v="0"/>
    <x v="2"/>
    <x v="2"/>
    <s v="High BP"/>
    <s v="Normal Cost"/>
  </r>
  <r>
    <n v="71"/>
    <x v="0"/>
    <n v="20.6"/>
    <n v="130"/>
    <n v="77"/>
    <n v="222.8"/>
    <n v="92.9"/>
    <n v="86"/>
    <n v="0"/>
    <x v="0"/>
    <x v="2"/>
    <s v="High"/>
    <n v="9"/>
    <n v="17099.060000000001"/>
    <x v="0"/>
    <x v="1"/>
    <x v="3"/>
    <s v="High BP"/>
    <s v="High Cost"/>
  </r>
  <r>
    <n v="69"/>
    <x v="1"/>
    <n v="20.3"/>
    <n v="129"/>
    <n v="75"/>
    <n v="185.2"/>
    <n v="158.80000000000001"/>
    <n v="85"/>
    <n v="1"/>
    <x v="2"/>
    <x v="2"/>
    <s v="Medium"/>
    <n v="12.2"/>
    <n v="21344.05"/>
    <x v="0"/>
    <x v="0"/>
    <x v="3"/>
    <s v="High BP"/>
    <s v="High Cost"/>
  </r>
  <r>
    <n v="62"/>
    <x v="0"/>
    <n v="32.700000000000003"/>
    <n v="127"/>
    <n v="81"/>
    <n v="221"/>
    <n v="140.19999999999999"/>
    <n v="66"/>
    <n v="0"/>
    <x v="0"/>
    <x v="2"/>
    <s v="High"/>
    <n v="10"/>
    <n v="22368.18"/>
    <x v="0"/>
    <x v="2"/>
    <x v="0"/>
    <s v="High BP"/>
    <s v="High Cost"/>
  </r>
  <r>
    <n v="52"/>
    <x v="1"/>
    <n v="20.3"/>
    <n v="100"/>
    <n v="65"/>
    <n v="203.7"/>
    <n v="131.6"/>
    <n v="74"/>
    <n v="0"/>
    <x v="1"/>
    <x v="3"/>
    <s v="Medium"/>
    <n v="3.8"/>
    <n v="12037.44"/>
    <x v="0"/>
    <x v="1"/>
    <x v="3"/>
    <s v="Normal BP"/>
    <s v="Normal Cost"/>
  </r>
  <r>
    <n v="63"/>
    <x v="1"/>
    <n v="20.3"/>
    <n v="115"/>
    <n v="71"/>
    <n v="190.6"/>
    <n v="90"/>
    <n v="59"/>
    <n v="1"/>
    <x v="0"/>
    <x v="2"/>
    <s v="Medium"/>
    <n v="5"/>
    <n v="12070.82"/>
    <x v="0"/>
    <x v="0"/>
    <x v="3"/>
    <s v="Normal BP"/>
    <s v="Normal Cost"/>
  </r>
  <r>
    <n v="86"/>
    <x v="1"/>
    <n v="20.3"/>
    <n v="124"/>
    <n v="74"/>
    <n v="239.3"/>
    <n v="125"/>
    <n v="75"/>
    <n v="0"/>
    <x v="2"/>
    <x v="2"/>
    <s v="Medium"/>
    <n v="10.9"/>
    <n v="16125.94"/>
    <x v="0"/>
    <x v="2"/>
    <x v="3"/>
    <s v="High BP"/>
    <s v="High Cost"/>
  </r>
  <r>
    <n v="66"/>
    <x v="0"/>
    <n v="30.5"/>
    <n v="134"/>
    <n v="78"/>
    <n v="223"/>
    <n v="149"/>
    <n v="83"/>
    <n v="0"/>
    <x v="2"/>
    <x v="1"/>
    <s v="Medium"/>
    <n v="5.5"/>
    <n v="11830.19"/>
    <x v="0"/>
    <x v="1"/>
    <x v="0"/>
    <s v="High BP"/>
    <s v="Normal Cost"/>
  </r>
  <r>
    <n v="43"/>
    <x v="1"/>
    <n v="20.3"/>
    <n v="125"/>
    <n v="70"/>
    <n v="195.7"/>
    <n v="163.80000000000001"/>
    <n v="61"/>
    <n v="0"/>
    <x v="1"/>
    <x v="1"/>
    <s v="High"/>
    <n v="9.1"/>
    <n v="17213.23"/>
    <x v="0"/>
    <x v="3"/>
    <x v="3"/>
    <s v="High BP"/>
    <s v="High Cost"/>
  </r>
  <r>
    <n v="65"/>
    <x v="1"/>
    <n v="20.3"/>
    <n v="125"/>
    <n v="69"/>
    <n v="232.8"/>
    <n v="149.5"/>
    <n v="94"/>
    <n v="1"/>
    <x v="2"/>
    <x v="3"/>
    <s v="Medium"/>
    <n v="7.7"/>
    <n v="19947.18"/>
    <x v="0"/>
    <x v="0"/>
    <x v="3"/>
    <s v="High BP"/>
    <s v="High Cost"/>
  </r>
  <r>
    <n v="32"/>
    <x v="1"/>
    <n v="20.3"/>
    <n v="90"/>
    <n v="63"/>
    <n v="183.7"/>
    <n v="90.9"/>
    <n v="73"/>
    <n v="1"/>
    <x v="0"/>
    <x v="3"/>
    <s v="High"/>
    <n v="1.5"/>
    <n v="7591.61"/>
    <x v="1"/>
    <x v="3"/>
    <x v="3"/>
    <s v="Normal BP"/>
    <s v="Normal Cost"/>
  </r>
  <r>
    <n v="77"/>
    <x v="1"/>
    <n v="20.3"/>
    <n v="123"/>
    <n v="77"/>
    <n v="220.7"/>
    <n v="105.6"/>
    <n v="74"/>
    <n v="1"/>
    <x v="1"/>
    <x v="2"/>
    <s v="Low"/>
    <n v="7.9"/>
    <n v="16156.66"/>
    <x v="0"/>
    <x v="2"/>
    <x v="3"/>
    <s v="High BP"/>
    <s v="High Cost"/>
  </r>
  <r>
    <n v="86"/>
    <x v="1"/>
    <n v="20.399999999999999"/>
    <n v="142"/>
    <n v="88"/>
    <n v="208.9"/>
    <n v="106.8"/>
    <n v="61"/>
    <n v="1"/>
    <x v="1"/>
    <x v="2"/>
    <s v="Medium"/>
    <n v="5.7"/>
    <n v="14133.92"/>
    <x v="0"/>
    <x v="2"/>
    <x v="3"/>
    <s v="High BP"/>
    <s v="Normal Cost"/>
  </r>
  <r>
    <n v="74"/>
    <x v="1"/>
    <n v="20.399999999999999"/>
    <n v="121"/>
    <n v="75"/>
    <n v="200.1"/>
    <n v="121.4"/>
    <n v="68"/>
    <n v="2"/>
    <x v="1"/>
    <x v="2"/>
    <s v="Low"/>
    <n v="13.6"/>
    <n v="21106.799999999999"/>
    <x v="0"/>
    <x v="0"/>
    <x v="3"/>
    <s v="High BP"/>
    <s v="High Cost"/>
  </r>
  <r>
    <n v="54"/>
    <x v="0"/>
    <n v="28.2"/>
    <n v="122"/>
    <n v="70"/>
    <n v="223.3"/>
    <n v="105.4"/>
    <n v="68"/>
    <n v="1"/>
    <x v="0"/>
    <x v="3"/>
    <s v="High"/>
    <n v="3.4"/>
    <n v="10112.379999999999"/>
    <x v="0"/>
    <x v="2"/>
    <x v="2"/>
    <s v="High BP"/>
    <s v="Normal Cost"/>
  </r>
  <r>
    <n v="90"/>
    <x v="1"/>
    <n v="20.399999999999999"/>
    <n v="125"/>
    <n v="80"/>
    <n v="218.5"/>
    <n v="88.4"/>
    <n v="108"/>
    <n v="0"/>
    <x v="2"/>
    <x v="0"/>
    <s v="Medium"/>
    <n v="6.4"/>
    <n v="12502.53"/>
    <x v="0"/>
    <x v="2"/>
    <x v="3"/>
    <s v="High BP"/>
    <s v="Normal Cost"/>
  </r>
  <r>
    <n v="75"/>
    <x v="1"/>
    <n v="20.399999999999999"/>
    <n v="125"/>
    <n v="81"/>
    <n v="238.9"/>
    <n v="94.6"/>
    <n v="72"/>
    <n v="2"/>
    <x v="1"/>
    <x v="0"/>
    <s v="High"/>
    <n v="6.2"/>
    <n v="12507.35"/>
    <x v="0"/>
    <x v="2"/>
    <x v="3"/>
    <s v="High BP"/>
    <s v="Normal Cost"/>
  </r>
  <r>
    <n v="95"/>
    <x v="0"/>
    <n v="31.7"/>
    <n v="146"/>
    <n v="98"/>
    <n v="258.89999999999998"/>
    <n v="126.2"/>
    <n v="75"/>
    <n v="0"/>
    <x v="0"/>
    <x v="0"/>
    <s v="Low"/>
    <n v="3.9"/>
    <n v="8465.61"/>
    <x v="0"/>
    <x v="1"/>
    <x v="0"/>
    <s v="High BP"/>
    <s v="Normal Cost"/>
  </r>
  <r>
    <n v="69"/>
    <x v="1"/>
    <n v="20.399999999999999"/>
    <n v="113"/>
    <n v="61"/>
    <n v="210.7"/>
    <n v="80.400000000000006"/>
    <n v="154"/>
    <n v="1"/>
    <x v="1"/>
    <x v="0"/>
    <s v="Medium"/>
    <n v="3.4"/>
    <n v="6528.6"/>
    <x v="0"/>
    <x v="0"/>
    <x v="3"/>
    <s v="Normal BP"/>
    <s v="Normal Cost"/>
  </r>
  <r>
    <n v="73"/>
    <x v="1"/>
    <n v="20.399999999999999"/>
    <n v="132"/>
    <n v="88"/>
    <n v="210.6"/>
    <n v="134.30000000000001"/>
    <n v="96"/>
    <n v="1"/>
    <x v="2"/>
    <x v="1"/>
    <s v="High"/>
    <n v="8.1"/>
    <n v="14042.42"/>
    <x v="0"/>
    <x v="0"/>
    <x v="3"/>
    <s v="High BP"/>
    <s v="Normal Cost"/>
  </r>
  <r>
    <n v="51"/>
    <x v="1"/>
    <n v="20.399999999999999"/>
    <n v="131"/>
    <n v="88"/>
    <n v="228.1"/>
    <n v="109.2"/>
    <n v="82"/>
    <n v="1"/>
    <x v="1"/>
    <x v="0"/>
    <s v="Low"/>
    <n v="9.5"/>
    <n v="18042.099999999999"/>
    <x v="1"/>
    <x v="1"/>
    <x v="3"/>
    <s v="High BP"/>
    <s v="High Cost"/>
  </r>
  <r>
    <n v="59"/>
    <x v="0"/>
    <n v="34.5"/>
    <n v="128"/>
    <n v="81"/>
    <n v="202.1"/>
    <n v="132.80000000000001"/>
    <n v="74"/>
    <n v="1"/>
    <x v="0"/>
    <x v="0"/>
    <s v="Medium"/>
    <n v="2.4"/>
    <n v="4974.74"/>
    <x v="0"/>
    <x v="0"/>
    <x v="0"/>
    <s v="High BP"/>
    <s v="Normal Cost"/>
  </r>
  <r>
    <n v="62"/>
    <x v="0"/>
    <n v="27.3"/>
    <n v="127"/>
    <n v="75"/>
    <n v="222.9"/>
    <n v="126.9"/>
    <n v="76"/>
    <n v="1"/>
    <x v="1"/>
    <x v="1"/>
    <s v="Medium"/>
    <n v="9"/>
    <n v="16371.28"/>
    <x v="0"/>
    <x v="0"/>
    <x v="2"/>
    <s v="High BP"/>
    <s v="High Cost"/>
  </r>
  <r>
    <n v="71"/>
    <x v="1"/>
    <n v="20.399999999999999"/>
    <n v="133"/>
    <n v="83"/>
    <n v="192.8"/>
    <n v="123.7"/>
    <n v="73"/>
    <n v="1"/>
    <x v="1"/>
    <x v="1"/>
    <s v="Medium"/>
    <n v="2.9"/>
    <n v="6066.24"/>
    <x v="0"/>
    <x v="0"/>
    <x v="3"/>
    <s v="High BP"/>
    <s v="Normal Cost"/>
  </r>
  <r>
    <n v="51"/>
    <x v="1"/>
    <n v="20.399999999999999"/>
    <n v="106"/>
    <n v="62"/>
    <n v="194.3"/>
    <n v="163.19999999999999"/>
    <n v="72"/>
    <n v="0"/>
    <x v="0"/>
    <x v="1"/>
    <s v="Low"/>
    <n v="9.6999999999999993"/>
    <n v="18176.22"/>
    <x v="0"/>
    <x v="1"/>
    <x v="3"/>
    <s v="Normal BP"/>
    <s v="High Cost"/>
  </r>
  <r>
    <n v="68"/>
    <x v="0"/>
    <n v="36.5"/>
    <n v="136"/>
    <n v="87"/>
    <n v="248.6"/>
    <n v="101.8"/>
    <n v="95"/>
    <n v="3"/>
    <x v="2"/>
    <x v="2"/>
    <s v="High"/>
    <n v="8.6"/>
    <n v="15296.39"/>
    <x v="0"/>
    <x v="0"/>
    <x v="0"/>
    <s v="High BP"/>
    <s v="High Cost"/>
  </r>
  <r>
    <n v="51"/>
    <x v="1"/>
    <n v="20.399999999999999"/>
    <n v="119"/>
    <n v="74"/>
    <n v="192.4"/>
    <n v="122.1"/>
    <n v="70"/>
    <n v="0"/>
    <x v="1"/>
    <x v="1"/>
    <s v="High"/>
    <n v="6.4"/>
    <n v="12081.17"/>
    <x v="0"/>
    <x v="1"/>
    <x v="3"/>
    <s v="Normal BP"/>
    <s v="Normal Cost"/>
  </r>
  <r>
    <n v="64"/>
    <x v="1"/>
    <n v="20.399999999999999"/>
    <n v="135"/>
    <n v="74"/>
    <n v="230.2"/>
    <n v="91.3"/>
    <n v="82"/>
    <n v="0"/>
    <x v="2"/>
    <x v="2"/>
    <s v="Medium"/>
    <n v="10.1"/>
    <n v="20137.189999999999"/>
    <x v="0"/>
    <x v="0"/>
    <x v="3"/>
    <s v="High BP"/>
    <s v="High Cost"/>
  </r>
  <r>
    <n v="64"/>
    <x v="1"/>
    <n v="20.399999999999999"/>
    <n v="112"/>
    <n v="60"/>
    <n v="204.2"/>
    <n v="103.9"/>
    <n v="84"/>
    <n v="0"/>
    <x v="0"/>
    <x v="2"/>
    <s v="Medium"/>
    <n v="5.8"/>
    <n v="12496.91"/>
    <x v="0"/>
    <x v="0"/>
    <x v="3"/>
    <s v="Normal BP"/>
    <s v="Normal Cost"/>
  </r>
  <r>
    <n v="45"/>
    <x v="1"/>
    <n v="20.399999999999999"/>
    <n v="112"/>
    <n v="65"/>
    <n v="186.1"/>
    <n v="83.8"/>
    <n v="53"/>
    <n v="2"/>
    <x v="1"/>
    <x v="0"/>
    <s v="High"/>
    <n v="5.4"/>
    <n v="12211"/>
    <x v="0"/>
    <x v="1"/>
    <x v="3"/>
    <s v="Normal BP"/>
    <s v="Normal Cost"/>
  </r>
  <r>
    <n v="43"/>
    <x v="0"/>
    <n v="25.4"/>
    <n v="116"/>
    <n v="72"/>
    <n v="204.6"/>
    <n v="91"/>
    <n v="82"/>
    <n v="0"/>
    <x v="0"/>
    <x v="2"/>
    <s v="Medium"/>
    <n v="7.8"/>
    <n v="15992.6"/>
    <x v="0"/>
    <x v="0"/>
    <x v="2"/>
    <s v="Normal BP"/>
    <s v="High Cost"/>
  </r>
  <r>
    <n v="90"/>
    <x v="0"/>
    <n v="26.8"/>
    <n v="142"/>
    <n v="84"/>
    <n v="242.6"/>
    <n v="86.9"/>
    <n v="108"/>
    <n v="0"/>
    <x v="2"/>
    <x v="0"/>
    <s v="Medium"/>
    <n v="8"/>
    <n v="15241.36"/>
    <x v="1"/>
    <x v="0"/>
    <x v="2"/>
    <s v="High BP"/>
    <s v="High Cost"/>
  </r>
  <r>
    <n v="70"/>
    <x v="0"/>
    <n v="29.8"/>
    <n v="127"/>
    <n v="74"/>
    <n v="234"/>
    <n v="108.4"/>
    <n v="78"/>
    <n v="0"/>
    <x v="1"/>
    <x v="2"/>
    <s v="High"/>
    <n v="4.2"/>
    <n v="9649.5"/>
    <x v="0"/>
    <x v="1"/>
    <x v="2"/>
    <s v="High BP"/>
    <s v="Normal Cost"/>
  </r>
  <r>
    <n v="90"/>
    <x v="1"/>
    <n v="20.5"/>
    <n v="149"/>
    <n v="95"/>
    <n v="241.5"/>
    <n v="88.7"/>
    <n v="69"/>
    <n v="1"/>
    <x v="2"/>
    <x v="3"/>
    <s v="High"/>
    <n v="12.4"/>
    <n v="20878.28"/>
    <x v="0"/>
    <x v="2"/>
    <x v="3"/>
    <s v="High BP"/>
    <s v="High Cost"/>
  </r>
  <r>
    <n v="40"/>
    <x v="0"/>
    <n v="27.9"/>
    <n v="109"/>
    <n v="70"/>
    <n v="189.3"/>
    <n v="100.5"/>
    <n v="93"/>
    <n v="1"/>
    <x v="2"/>
    <x v="2"/>
    <s v="Medium"/>
    <n v="9.6"/>
    <n v="21316.799999999999"/>
    <x v="0"/>
    <x v="2"/>
    <x v="2"/>
    <s v="Normal BP"/>
    <s v="High Cost"/>
  </r>
  <r>
    <n v="64"/>
    <x v="0"/>
    <n v="29.1"/>
    <n v="124"/>
    <n v="75"/>
    <n v="247.8"/>
    <n v="87.9"/>
    <n v="70"/>
    <n v="1"/>
    <x v="0"/>
    <x v="3"/>
    <s v="High"/>
    <n v="3.4"/>
    <n v="9650.58"/>
    <x v="1"/>
    <x v="0"/>
    <x v="2"/>
    <s v="High BP"/>
    <s v="Normal Cost"/>
  </r>
  <r>
    <n v="80"/>
    <x v="0"/>
    <n v="22.4"/>
    <n v="132"/>
    <n v="87"/>
    <n v="213.5"/>
    <n v="131.4"/>
    <n v="76"/>
    <n v="1"/>
    <x v="2"/>
    <x v="0"/>
    <s v="Medium"/>
    <n v="10"/>
    <n v="19200.55"/>
    <x v="0"/>
    <x v="2"/>
    <x v="3"/>
    <s v="High BP"/>
    <s v="High Cost"/>
  </r>
  <r>
    <n v="61"/>
    <x v="1"/>
    <n v="20.5"/>
    <n v="107"/>
    <n v="68"/>
    <n v="199.2"/>
    <n v="90.7"/>
    <n v="87"/>
    <n v="1"/>
    <x v="0"/>
    <x v="0"/>
    <s v="High"/>
    <n v="2"/>
    <n v="4849.67"/>
    <x v="0"/>
    <x v="0"/>
    <x v="3"/>
    <s v="Normal BP"/>
    <s v="Normal Cost"/>
  </r>
  <r>
    <n v="44"/>
    <x v="1"/>
    <n v="20.5"/>
    <n v="127"/>
    <n v="73"/>
    <n v="205"/>
    <n v="97.2"/>
    <n v="76"/>
    <n v="5"/>
    <x v="1"/>
    <x v="0"/>
    <s v="High"/>
    <n v="2.6"/>
    <n v="6086.32"/>
    <x v="0"/>
    <x v="3"/>
    <x v="3"/>
    <s v="High BP"/>
    <s v="Normal Cost"/>
  </r>
  <r>
    <n v="52"/>
    <x v="0"/>
    <n v="23.1"/>
    <n v="115"/>
    <n v="72"/>
    <n v="203.4"/>
    <n v="130"/>
    <n v="91"/>
    <n v="0"/>
    <x v="2"/>
    <x v="3"/>
    <s v="High"/>
    <n v="10.5"/>
    <n v="19311.79"/>
    <x v="0"/>
    <x v="2"/>
    <x v="3"/>
    <s v="Normal BP"/>
    <s v="High Cost"/>
  </r>
  <r>
    <n v="58"/>
    <x v="0"/>
    <n v="21.4"/>
    <n v="140"/>
    <n v="88"/>
    <n v="220.3"/>
    <n v="97.1"/>
    <n v="81"/>
    <n v="1"/>
    <x v="0"/>
    <x v="2"/>
    <s v="Low"/>
    <n v="9"/>
    <n v="17425.57"/>
    <x v="0"/>
    <x v="0"/>
    <x v="3"/>
    <s v="High BP"/>
    <s v="High Cost"/>
  </r>
  <r>
    <n v="69"/>
    <x v="1"/>
    <n v="20.5"/>
    <n v="126"/>
    <n v="63"/>
    <n v="188.8"/>
    <n v="106.4"/>
    <n v="64"/>
    <n v="0"/>
    <x v="0"/>
    <x v="1"/>
    <s v="High"/>
    <n v="3.6"/>
    <n v="8470.33"/>
    <x v="0"/>
    <x v="0"/>
    <x v="3"/>
    <s v="High BP"/>
    <s v="Normal Cost"/>
  </r>
  <r>
    <n v="52"/>
    <x v="0"/>
    <n v="27.9"/>
    <n v="106"/>
    <n v="61"/>
    <n v="214.1"/>
    <n v="115"/>
    <n v="87"/>
    <n v="0"/>
    <x v="1"/>
    <x v="3"/>
    <s v="Medium"/>
    <n v="4.2"/>
    <n v="11003.33"/>
    <x v="0"/>
    <x v="1"/>
    <x v="2"/>
    <s v="Normal BP"/>
    <s v="Normal Cost"/>
  </r>
  <r>
    <n v="62"/>
    <x v="0"/>
    <n v="26.7"/>
    <n v="129"/>
    <n v="77"/>
    <n v="228.5"/>
    <n v="110.2"/>
    <n v="79"/>
    <n v="3"/>
    <x v="2"/>
    <x v="3"/>
    <s v="Low"/>
    <n v="11.7"/>
    <n v="17022.330000000002"/>
    <x v="0"/>
    <x v="1"/>
    <x v="2"/>
    <s v="High BP"/>
    <s v="High Cost"/>
  </r>
  <r>
    <n v="59"/>
    <x v="0"/>
    <n v="35.799999999999997"/>
    <n v="128"/>
    <n v="78"/>
    <n v="235.6"/>
    <n v="130.1"/>
    <n v="86"/>
    <n v="1"/>
    <x v="2"/>
    <x v="0"/>
    <s v="Medium"/>
    <n v="9.6999999999999993"/>
    <n v="14431.91"/>
    <x v="0"/>
    <x v="0"/>
    <x v="0"/>
    <s v="High BP"/>
    <s v="Normal Cost"/>
  </r>
  <r>
    <n v="95"/>
    <x v="0"/>
    <n v="25.2"/>
    <n v="139"/>
    <n v="78"/>
    <n v="239.6"/>
    <n v="126.9"/>
    <n v="79"/>
    <n v="3"/>
    <x v="2"/>
    <x v="3"/>
    <s v="Low"/>
    <n v="9.6999999999999993"/>
    <n v="19014.189999999999"/>
    <x v="1"/>
    <x v="1"/>
    <x v="2"/>
    <s v="High BP"/>
    <s v="High Cost"/>
  </r>
  <r>
    <n v="45"/>
    <x v="0"/>
    <n v="22.7"/>
    <n v="135"/>
    <n v="86"/>
    <n v="213.4"/>
    <n v="129.1"/>
    <n v="73"/>
    <n v="2"/>
    <x v="2"/>
    <x v="1"/>
    <s v="High"/>
    <n v="6.9"/>
    <n v="14636.3"/>
    <x v="0"/>
    <x v="0"/>
    <x v="3"/>
    <s v="High BP"/>
    <s v="Normal Cost"/>
  </r>
  <r>
    <n v="80"/>
    <x v="1"/>
    <n v="20.5"/>
    <n v="128"/>
    <n v="85"/>
    <n v="209.6"/>
    <n v="132"/>
    <n v="70"/>
    <n v="2"/>
    <x v="0"/>
    <x v="2"/>
    <s v="Medium"/>
    <n v="6.5"/>
    <n v="14346.36"/>
    <x v="1"/>
    <x v="2"/>
    <x v="3"/>
    <s v="High BP"/>
    <s v="Normal Cost"/>
  </r>
  <r>
    <n v="34"/>
    <x v="0"/>
    <n v="22.3"/>
    <n v="113"/>
    <n v="62"/>
    <n v="205"/>
    <n v="108.4"/>
    <n v="82"/>
    <n v="1"/>
    <x v="0"/>
    <x v="0"/>
    <s v="High"/>
    <n v="2.6"/>
    <n v="6249.24"/>
    <x v="0"/>
    <x v="2"/>
    <x v="3"/>
    <s v="Normal BP"/>
    <s v="Normal Cost"/>
  </r>
  <r>
    <n v="77"/>
    <x v="1"/>
    <n v="20.5"/>
    <n v="122"/>
    <n v="80"/>
    <n v="203.6"/>
    <n v="78.3"/>
    <n v="92"/>
    <n v="2"/>
    <x v="0"/>
    <x v="3"/>
    <s v="High"/>
    <n v="8.8000000000000007"/>
    <n v="14737.82"/>
    <x v="0"/>
    <x v="2"/>
    <x v="3"/>
    <s v="High BP"/>
    <s v="Normal Cost"/>
  </r>
  <r>
    <n v="45"/>
    <x v="0"/>
    <n v="23.2"/>
    <n v="128"/>
    <n v="82"/>
    <n v="175.2"/>
    <n v="76.099999999999994"/>
    <n v="64"/>
    <n v="2"/>
    <x v="0"/>
    <x v="2"/>
    <s v="Low"/>
    <n v="4.0999999999999996"/>
    <n v="8838.41"/>
    <x v="0"/>
    <x v="2"/>
    <x v="3"/>
    <s v="High BP"/>
    <s v="Normal Cost"/>
  </r>
  <r>
    <n v="82"/>
    <x v="1"/>
    <n v="20.5"/>
    <n v="125"/>
    <n v="82"/>
    <n v="215.6"/>
    <n v="76"/>
    <n v="69"/>
    <n v="0"/>
    <x v="0"/>
    <x v="2"/>
    <s v="Low"/>
    <n v="4.2"/>
    <n v="12114"/>
    <x v="0"/>
    <x v="2"/>
    <x v="3"/>
    <s v="High BP"/>
    <s v="Normal Cost"/>
  </r>
  <r>
    <n v="70"/>
    <x v="1"/>
    <n v="20.5"/>
    <n v="121"/>
    <n v="70"/>
    <n v="202"/>
    <n v="109.3"/>
    <n v="97"/>
    <n v="0"/>
    <x v="2"/>
    <x v="3"/>
    <s v="Medium"/>
    <n v="6.2"/>
    <n v="15111.93"/>
    <x v="0"/>
    <x v="0"/>
    <x v="3"/>
    <s v="High BP"/>
    <s v="High Cost"/>
  </r>
  <r>
    <n v="44"/>
    <x v="0"/>
    <n v="12"/>
    <n v="123"/>
    <n v="75"/>
    <n v="219.3"/>
    <n v="94.7"/>
    <n v="84"/>
    <n v="0"/>
    <x v="0"/>
    <x v="2"/>
    <s v="Medium"/>
    <n v="3.8"/>
    <n v="10223.66"/>
    <x v="0"/>
    <x v="1"/>
    <x v="1"/>
    <s v="High BP"/>
    <s v="Normal Cost"/>
  </r>
  <r>
    <n v="76"/>
    <x v="1"/>
    <n v="20.5"/>
    <n v="127"/>
    <n v="84"/>
    <n v="229.6"/>
    <n v="151.6"/>
    <n v="57"/>
    <n v="2"/>
    <x v="1"/>
    <x v="1"/>
    <s v="High"/>
    <n v="10.8"/>
    <n v="16453.509999999998"/>
    <x v="0"/>
    <x v="2"/>
    <x v="3"/>
    <s v="High BP"/>
    <s v="High Cost"/>
  </r>
  <r>
    <n v="50"/>
    <x v="0"/>
    <n v="39.5"/>
    <n v="128"/>
    <n v="71"/>
    <n v="267.8"/>
    <n v="130.9"/>
    <n v="96"/>
    <n v="1"/>
    <x v="0"/>
    <x v="2"/>
    <s v="Medium"/>
    <n v="3.8"/>
    <n v="8998.4500000000007"/>
    <x v="0"/>
    <x v="0"/>
    <x v="0"/>
    <s v="High BP"/>
    <s v="Normal Cost"/>
  </r>
  <r>
    <n v="86"/>
    <x v="1"/>
    <n v="20.5"/>
    <n v="133"/>
    <n v="83"/>
    <n v="241.3"/>
    <n v="110.7"/>
    <n v="84"/>
    <n v="3"/>
    <x v="1"/>
    <x v="1"/>
    <s v="High"/>
    <n v="8.4"/>
    <n v="14792.96"/>
    <x v="0"/>
    <x v="2"/>
    <x v="3"/>
    <s v="High BP"/>
    <s v="Normal Cost"/>
  </r>
  <r>
    <n v="71"/>
    <x v="0"/>
    <n v="25.4"/>
    <n v="113"/>
    <n v="75"/>
    <n v="210.4"/>
    <n v="86.4"/>
    <n v="139"/>
    <n v="2"/>
    <x v="2"/>
    <x v="3"/>
    <s v="Low"/>
    <n v="6.4"/>
    <n v="15011.72"/>
    <x v="1"/>
    <x v="2"/>
    <x v="2"/>
    <s v="Normal BP"/>
    <s v="High Cost"/>
  </r>
  <r>
    <n v="58"/>
    <x v="0"/>
    <n v="33.799999999999997"/>
    <n v="133"/>
    <n v="87"/>
    <n v="216"/>
    <n v="129.6"/>
    <n v="70"/>
    <n v="1"/>
    <x v="0"/>
    <x v="3"/>
    <s v="High"/>
    <n v="9"/>
    <n v="20461.939999999999"/>
    <x v="0"/>
    <x v="1"/>
    <x v="0"/>
    <s v="High BP"/>
    <s v="High Cost"/>
  </r>
  <r>
    <n v="79"/>
    <x v="0"/>
    <n v="26.6"/>
    <n v="135"/>
    <n v="86"/>
    <n v="233.5"/>
    <n v="128.5"/>
    <n v="101"/>
    <n v="1"/>
    <x v="1"/>
    <x v="1"/>
    <s v="Medium"/>
    <n v="7.5"/>
    <n v="10870.21"/>
    <x v="0"/>
    <x v="2"/>
    <x v="2"/>
    <s v="High BP"/>
    <s v="Normal Cost"/>
  </r>
  <r>
    <n v="52"/>
    <x v="1"/>
    <n v="20.5"/>
    <n v="119"/>
    <n v="70"/>
    <n v="190.5"/>
    <n v="152.30000000000001"/>
    <n v="76"/>
    <n v="0"/>
    <x v="1"/>
    <x v="1"/>
    <s v="Low"/>
    <n v="2.1"/>
    <n v="5178.32"/>
    <x v="1"/>
    <x v="1"/>
    <x v="3"/>
    <s v="Normal BP"/>
    <s v="Normal Cost"/>
  </r>
  <r>
    <n v="64"/>
    <x v="1"/>
    <n v="20.5"/>
    <n v="114"/>
    <n v="74"/>
    <n v="188.9"/>
    <n v="106.8"/>
    <n v="82"/>
    <n v="1"/>
    <x v="1"/>
    <x v="3"/>
    <s v="High"/>
    <n v="4.4000000000000004"/>
    <n v="10628.96"/>
    <x v="0"/>
    <x v="0"/>
    <x v="3"/>
    <s v="Normal BP"/>
    <s v="Normal Cost"/>
  </r>
  <r>
    <n v="79"/>
    <x v="1"/>
    <n v="20.5"/>
    <n v="147"/>
    <n v="84"/>
    <n v="209.2"/>
    <n v="179.4"/>
    <n v="79"/>
    <n v="4"/>
    <x v="0"/>
    <x v="1"/>
    <s v="Medium"/>
    <n v="6"/>
    <n v="10385.86"/>
    <x v="0"/>
    <x v="2"/>
    <x v="3"/>
    <s v="High BP"/>
    <s v="Normal Cost"/>
  </r>
  <r>
    <n v="84"/>
    <x v="0"/>
    <n v="29"/>
    <n v="149"/>
    <n v="84"/>
    <n v="197.5"/>
    <n v="105.5"/>
    <n v="53"/>
    <n v="2"/>
    <x v="1"/>
    <x v="2"/>
    <s v="Medium"/>
    <n v="5.6"/>
    <n v="13696.69"/>
    <x v="0"/>
    <x v="1"/>
    <x v="2"/>
    <s v="High BP"/>
    <s v="Normal Cost"/>
  </r>
  <r>
    <n v="57"/>
    <x v="1"/>
    <n v="20.5"/>
    <n v="119"/>
    <n v="66"/>
    <n v="223"/>
    <n v="110.5"/>
    <n v="83"/>
    <n v="0"/>
    <x v="1"/>
    <x v="2"/>
    <s v="Low"/>
    <n v="6.1"/>
    <n v="10819.86"/>
    <x v="0"/>
    <x v="1"/>
    <x v="3"/>
    <s v="Normal BP"/>
    <s v="Normal Cost"/>
  </r>
  <r>
    <n v="46"/>
    <x v="0"/>
    <n v="31.4"/>
    <n v="131"/>
    <n v="82"/>
    <n v="190.1"/>
    <n v="100.6"/>
    <n v="70"/>
    <n v="2"/>
    <x v="1"/>
    <x v="2"/>
    <s v="Low"/>
    <n v="9.6"/>
    <n v="15972"/>
    <x v="0"/>
    <x v="2"/>
    <x v="0"/>
    <s v="High BP"/>
    <s v="High Cost"/>
  </r>
  <r>
    <n v="71"/>
    <x v="1"/>
    <n v="20.5"/>
    <n v="124"/>
    <n v="75"/>
    <n v="191.6"/>
    <n v="96.8"/>
    <n v="63"/>
    <n v="1"/>
    <x v="0"/>
    <x v="3"/>
    <s v="Medium"/>
    <n v="3"/>
    <n v="9049.35"/>
    <x v="0"/>
    <x v="0"/>
    <x v="3"/>
    <s v="High BP"/>
    <s v="Normal Cost"/>
  </r>
  <r>
    <n v="76"/>
    <x v="0"/>
    <n v="22"/>
    <n v="124"/>
    <n v="70"/>
    <n v="222.5"/>
    <n v="87.2"/>
    <n v="95"/>
    <n v="1"/>
    <x v="2"/>
    <x v="3"/>
    <s v="Medium"/>
    <n v="14.5"/>
    <n v="24859.040000000001"/>
    <x v="0"/>
    <x v="1"/>
    <x v="3"/>
    <s v="High BP"/>
    <s v="High Cost"/>
  </r>
  <r>
    <n v="56"/>
    <x v="0"/>
    <n v="30.4"/>
    <n v="141"/>
    <n v="91"/>
    <n v="233.6"/>
    <n v="146.1"/>
    <n v="78"/>
    <n v="1"/>
    <x v="1"/>
    <x v="0"/>
    <s v="Medium"/>
    <n v="2.6"/>
    <n v="6157.03"/>
    <x v="0"/>
    <x v="1"/>
    <x v="0"/>
    <s v="High BP"/>
    <s v="Normal Cost"/>
  </r>
  <r>
    <n v="67"/>
    <x v="0"/>
    <n v="32.5"/>
    <n v="124"/>
    <n v="75"/>
    <n v="263.7"/>
    <n v="127"/>
    <n v="81"/>
    <n v="3"/>
    <x v="0"/>
    <x v="0"/>
    <s v="Medium"/>
    <n v="2"/>
    <n v="5197.8900000000003"/>
    <x v="0"/>
    <x v="0"/>
    <x v="0"/>
    <s v="High BP"/>
    <s v="Normal Cost"/>
  </r>
  <r>
    <n v="54"/>
    <x v="0"/>
    <n v="34.700000000000003"/>
    <n v="130"/>
    <n v="78"/>
    <n v="271.8"/>
    <n v="130.1"/>
    <n v="77"/>
    <n v="1"/>
    <x v="2"/>
    <x v="0"/>
    <s v="High"/>
    <n v="7.3"/>
    <n v="14786.28"/>
    <x v="0"/>
    <x v="2"/>
    <x v="0"/>
    <s v="High BP"/>
    <s v="Normal Cost"/>
  </r>
  <r>
    <n v="52"/>
    <x v="1"/>
    <n v="20.5"/>
    <n v="126"/>
    <n v="78"/>
    <n v="193.6"/>
    <n v="100.3"/>
    <n v="74"/>
    <n v="1"/>
    <x v="2"/>
    <x v="2"/>
    <s v="Low"/>
    <n v="13.3"/>
    <n v="29018.880000000001"/>
    <x v="0"/>
    <x v="1"/>
    <x v="3"/>
    <s v="High BP"/>
    <s v="High Cost"/>
  </r>
  <r>
    <n v="52"/>
    <x v="0"/>
    <n v="29.8"/>
    <n v="107"/>
    <n v="62"/>
    <n v="240.1"/>
    <n v="157"/>
    <n v="73"/>
    <n v="0"/>
    <x v="1"/>
    <x v="1"/>
    <s v="Medium"/>
    <n v="4.5"/>
    <n v="8509.9599999999991"/>
    <x v="0"/>
    <x v="0"/>
    <x v="2"/>
    <s v="Normal BP"/>
    <s v="Normal Cost"/>
  </r>
  <r>
    <n v="60"/>
    <x v="1"/>
    <n v="20.5"/>
    <n v="106"/>
    <n v="68"/>
    <n v="194.6"/>
    <n v="113.1"/>
    <n v="80"/>
    <n v="1"/>
    <x v="2"/>
    <x v="0"/>
    <s v="Low"/>
    <n v="6.4"/>
    <n v="12870.98"/>
    <x v="0"/>
    <x v="0"/>
    <x v="3"/>
    <s v="Normal BP"/>
    <s v="Normal Cost"/>
  </r>
  <r>
    <n v="65"/>
    <x v="0"/>
    <n v="20.7"/>
    <n v="138"/>
    <n v="78"/>
    <n v="200.7"/>
    <n v="95.8"/>
    <n v="85"/>
    <n v="1"/>
    <x v="2"/>
    <x v="0"/>
    <s v="High"/>
    <n v="7.3"/>
    <n v="11984.96"/>
    <x v="0"/>
    <x v="1"/>
    <x v="3"/>
    <s v="High BP"/>
    <s v="Normal Cost"/>
  </r>
  <r>
    <n v="76"/>
    <x v="1"/>
    <n v="20.5"/>
    <n v="121"/>
    <n v="63"/>
    <n v="212"/>
    <n v="108.7"/>
    <n v="68"/>
    <n v="1"/>
    <x v="1"/>
    <x v="2"/>
    <s v="High"/>
    <n v="9.8000000000000007"/>
    <n v="21969.02"/>
    <x v="0"/>
    <x v="2"/>
    <x v="3"/>
    <s v="High BP"/>
    <s v="High Cost"/>
  </r>
  <r>
    <n v="73"/>
    <x v="0"/>
    <n v="32.5"/>
    <n v="239"/>
    <n v="135"/>
    <n v="233.9"/>
    <n v="96.8"/>
    <n v="75"/>
    <n v="0"/>
    <x v="1"/>
    <x v="3"/>
    <s v="High"/>
    <n v="7.6"/>
    <n v="17793.830000000002"/>
    <x v="0"/>
    <x v="0"/>
    <x v="0"/>
    <s v="High BP"/>
    <s v="High Cost"/>
  </r>
  <r>
    <n v="89"/>
    <x v="0"/>
    <n v="30"/>
    <n v="141"/>
    <n v="92"/>
    <n v="270.60000000000002"/>
    <n v="97.4"/>
    <n v="72"/>
    <n v="2"/>
    <x v="2"/>
    <x v="2"/>
    <s v="High"/>
    <n v="7.7"/>
    <n v="15384.84"/>
    <x v="0"/>
    <x v="0"/>
    <x v="0"/>
    <s v="High BP"/>
    <s v="High Cost"/>
  </r>
  <r>
    <n v="57"/>
    <x v="1"/>
    <n v="20.5"/>
    <n v="130"/>
    <n v="81"/>
    <n v="210.2"/>
    <n v="79.3"/>
    <n v="83"/>
    <n v="1"/>
    <x v="0"/>
    <x v="0"/>
    <s v="Low"/>
    <n v="6.1"/>
    <n v="10941.47"/>
    <x v="0"/>
    <x v="1"/>
    <x v="3"/>
    <s v="High BP"/>
    <s v="Normal Cost"/>
  </r>
  <r>
    <n v="76"/>
    <x v="0"/>
    <n v="45"/>
    <n v="154"/>
    <n v="86"/>
    <n v="294"/>
    <n v="147.9"/>
    <n v="81"/>
    <n v="1"/>
    <x v="2"/>
    <x v="3"/>
    <s v="Medium"/>
    <n v="13.7"/>
    <n v="30709.41"/>
    <x v="0"/>
    <x v="0"/>
    <x v="0"/>
    <s v="High BP"/>
    <s v="High Cost"/>
  </r>
  <r>
    <n v="63"/>
    <x v="0"/>
    <n v="39.9"/>
    <n v="154"/>
    <n v="83"/>
    <n v="240.2"/>
    <n v="115.3"/>
    <n v="86"/>
    <n v="1"/>
    <x v="0"/>
    <x v="3"/>
    <s v="High"/>
    <n v="3.4"/>
    <n v="9553.2999999999993"/>
    <x v="0"/>
    <x v="2"/>
    <x v="0"/>
    <s v="High BP"/>
    <s v="Normal Cost"/>
  </r>
  <r>
    <n v="39"/>
    <x v="1"/>
    <n v="20.5"/>
    <n v="105"/>
    <n v="65"/>
    <n v="197.2"/>
    <n v="95.9"/>
    <n v="96"/>
    <n v="0"/>
    <x v="2"/>
    <x v="0"/>
    <s v="Low"/>
    <n v="7.7"/>
    <n v="16485.61"/>
    <x v="1"/>
    <x v="3"/>
    <x v="3"/>
    <s v="Normal BP"/>
    <s v="High Cost"/>
  </r>
  <r>
    <n v="55"/>
    <x v="1"/>
    <n v="20.5"/>
    <n v="145"/>
    <n v="89"/>
    <n v="204.8"/>
    <n v="121.5"/>
    <n v="87"/>
    <n v="0"/>
    <x v="1"/>
    <x v="1"/>
    <s v="Low"/>
    <n v="3.3"/>
    <n v="7286.56"/>
    <x v="0"/>
    <x v="1"/>
    <x v="3"/>
    <s v="High BP"/>
    <s v="Normal Cost"/>
  </r>
  <r>
    <n v="35"/>
    <x v="0"/>
    <n v="31.2"/>
    <n v="101"/>
    <n v="60"/>
    <n v="223.8"/>
    <n v="134.9"/>
    <n v="73"/>
    <n v="4"/>
    <x v="2"/>
    <x v="1"/>
    <s v="Medium"/>
    <n v="7.8"/>
    <n v="15452.42"/>
    <x v="0"/>
    <x v="0"/>
    <x v="0"/>
    <s v="Normal BP"/>
    <s v="High Cost"/>
  </r>
  <r>
    <n v="69"/>
    <x v="0"/>
    <n v="26.8"/>
    <n v="115"/>
    <n v="60"/>
    <n v="227.8"/>
    <n v="98.9"/>
    <n v="72"/>
    <n v="1"/>
    <x v="1"/>
    <x v="0"/>
    <s v="High"/>
    <n v="5.0999999999999996"/>
    <n v="8798.89"/>
    <x v="0"/>
    <x v="3"/>
    <x v="2"/>
    <s v="Normal BP"/>
    <s v="Normal Cost"/>
  </r>
  <r>
    <n v="56"/>
    <x v="1"/>
    <n v="20.5"/>
    <n v="120"/>
    <n v="87"/>
    <n v="225.2"/>
    <n v="132.4"/>
    <n v="76"/>
    <n v="1"/>
    <x v="2"/>
    <x v="1"/>
    <s v="Medium"/>
    <n v="7.7"/>
    <n v="15256.68"/>
    <x v="0"/>
    <x v="1"/>
    <x v="3"/>
    <s v="High BP"/>
    <s v="High Cost"/>
  </r>
  <r>
    <n v="80"/>
    <x v="0"/>
    <n v="21"/>
    <n v="119"/>
    <n v="73"/>
    <n v="237.4"/>
    <n v="100.6"/>
    <n v="95"/>
    <n v="3"/>
    <x v="2"/>
    <x v="0"/>
    <s v="Medium"/>
    <n v="8.1"/>
    <n v="15052.97"/>
    <x v="0"/>
    <x v="3"/>
    <x v="3"/>
    <s v="Normal BP"/>
    <s v="High Cost"/>
  </r>
  <r>
    <n v="76"/>
    <x v="0"/>
    <n v="25.8"/>
    <n v="133"/>
    <n v="79"/>
    <n v="194.8"/>
    <n v="93.1"/>
    <n v="64"/>
    <n v="2"/>
    <x v="0"/>
    <x v="2"/>
    <s v="Medium"/>
    <n v="5.2"/>
    <n v="11964.36"/>
    <x v="0"/>
    <x v="0"/>
    <x v="2"/>
    <s v="High BP"/>
    <s v="Normal Cost"/>
  </r>
  <r>
    <n v="62"/>
    <x v="0"/>
    <n v="31.1"/>
    <n v="130"/>
    <n v="89"/>
    <n v="218.8"/>
    <n v="92.5"/>
    <n v="80"/>
    <n v="5"/>
    <x v="2"/>
    <x v="2"/>
    <s v="High"/>
    <n v="8.5"/>
    <n v="18352.89"/>
    <x v="0"/>
    <x v="1"/>
    <x v="0"/>
    <s v="High BP"/>
    <s v="High Cost"/>
  </r>
  <r>
    <n v="65"/>
    <x v="1"/>
    <n v="20.5"/>
    <n v="233"/>
    <n v="136"/>
    <n v="207.8"/>
    <n v="100.2"/>
    <n v="77"/>
    <n v="2"/>
    <x v="1"/>
    <x v="3"/>
    <s v="Low"/>
    <n v="7.2"/>
    <n v="15653.85"/>
    <x v="0"/>
    <x v="0"/>
    <x v="3"/>
    <s v="High BP"/>
    <s v="High Cost"/>
  </r>
  <r>
    <n v="82"/>
    <x v="1"/>
    <n v="20.6"/>
    <n v="139"/>
    <n v="90"/>
    <n v="218.5"/>
    <n v="92.4"/>
    <n v="83"/>
    <n v="2"/>
    <x v="1"/>
    <x v="2"/>
    <s v="Low"/>
    <n v="7.2"/>
    <n v="13110.97"/>
    <x v="0"/>
    <x v="2"/>
    <x v="3"/>
    <s v="High BP"/>
    <s v="Normal Cost"/>
  </r>
  <r>
    <n v="55"/>
    <x v="0"/>
    <n v="22.4"/>
    <n v="125"/>
    <n v="77"/>
    <n v="199.3"/>
    <n v="117.1"/>
    <n v="84"/>
    <n v="1"/>
    <x v="2"/>
    <x v="3"/>
    <s v="Low"/>
    <n v="5.9"/>
    <n v="15876.41"/>
    <x v="0"/>
    <x v="0"/>
    <x v="3"/>
    <s v="High BP"/>
    <s v="High Cost"/>
  </r>
  <r>
    <n v="77"/>
    <x v="0"/>
    <n v="19.399999999999999"/>
    <n v="127"/>
    <n v="86"/>
    <n v="192.8"/>
    <n v="140.69999999999999"/>
    <n v="81"/>
    <n v="1"/>
    <x v="0"/>
    <x v="2"/>
    <s v="Medium"/>
    <n v="4.0999999999999996"/>
    <n v="10070.16"/>
    <x v="1"/>
    <x v="0"/>
    <x v="3"/>
    <s v="High BP"/>
    <s v="Normal Cost"/>
  </r>
  <r>
    <n v="73"/>
    <x v="0"/>
    <n v="22.8"/>
    <n v="121"/>
    <n v="64"/>
    <n v="193.6"/>
    <n v="104.9"/>
    <n v="89"/>
    <n v="0"/>
    <x v="2"/>
    <x v="2"/>
    <s v="Medium"/>
    <n v="13.7"/>
    <n v="27412.76"/>
    <x v="0"/>
    <x v="2"/>
    <x v="3"/>
    <s v="High BP"/>
    <s v="High Cost"/>
  </r>
  <r>
    <n v="70"/>
    <x v="1"/>
    <n v="20.6"/>
    <n v="138"/>
    <n v="94"/>
    <n v="209.9"/>
    <n v="103.9"/>
    <n v="98"/>
    <n v="2"/>
    <x v="2"/>
    <x v="0"/>
    <s v="Low"/>
    <n v="7.4"/>
    <n v="13390.14"/>
    <x v="1"/>
    <x v="0"/>
    <x v="3"/>
    <s v="High BP"/>
    <s v="Normal Cost"/>
  </r>
  <r>
    <n v="58"/>
    <x v="0"/>
    <n v="30.2"/>
    <n v="115"/>
    <n v="67"/>
    <n v="189"/>
    <n v="152"/>
    <n v="79"/>
    <n v="0"/>
    <x v="2"/>
    <x v="1"/>
    <s v="Medium"/>
    <n v="9.6"/>
    <n v="16857.52"/>
    <x v="0"/>
    <x v="2"/>
    <x v="0"/>
    <s v="Normal BP"/>
    <s v="High Cost"/>
  </r>
  <r>
    <n v="60"/>
    <x v="0"/>
    <n v="28.4"/>
    <n v="117"/>
    <n v="78"/>
    <n v="248.3"/>
    <n v="96.9"/>
    <n v="71"/>
    <n v="0"/>
    <x v="1"/>
    <x v="0"/>
    <s v="High"/>
    <n v="4.4000000000000004"/>
    <n v="8998.77"/>
    <x v="0"/>
    <x v="0"/>
    <x v="2"/>
    <s v="Normal BP"/>
    <s v="Normal Cost"/>
  </r>
  <r>
    <n v="78"/>
    <x v="1"/>
    <n v="20.6"/>
    <n v="131"/>
    <n v="82"/>
    <n v="244.4"/>
    <n v="78.3"/>
    <n v="159"/>
    <n v="0"/>
    <x v="2"/>
    <x v="0"/>
    <s v="Medium"/>
    <n v="10"/>
    <n v="21561.84"/>
    <x v="0"/>
    <x v="2"/>
    <x v="3"/>
    <s v="High BP"/>
    <s v="High Cost"/>
  </r>
  <r>
    <n v="63"/>
    <x v="0"/>
    <n v="27.3"/>
    <n v="138"/>
    <n v="79"/>
    <n v="217.2"/>
    <n v="95"/>
    <n v="72"/>
    <n v="3"/>
    <x v="1"/>
    <x v="2"/>
    <s v="Medium"/>
    <n v="6"/>
    <n v="13614.61"/>
    <x v="0"/>
    <x v="1"/>
    <x v="2"/>
    <s v="High BP"/>
    <s v="Normal Cost"/>
  </r>
  <r>
    <n v="50"/>
    <x v="1"/>
    <n v="20.6"/>
    <n v="116"/>
    <n v="67"/>
    <n v="162.6"/>
    <n v="95.7"/>
    <n v="75"/>
    <n v="1"/>
    <x v="0"/>
    <x v="3"/>
    <s v="Low"/>
    <n v="4.5999999999999996"/>
    <n v="10942"/>
    <x v="0"/>
    <x v="1"/>
    <x v="3"/>
    <s v="Normal BP"/>
    <s v="Normal Cost"/>
  </r>
  <r>
    <n v="61"/>
    <x v="0"/>
    <n v="22"/>
    <n v="128"/>
    <n v="81"/>
    <n v="193.2"/>
    <n v="115.7"/>
    <n v="66"/>
    <n v="3"/>
    <x v="2"/>
    <x v="2"/>
    <s v="Low"/>
    <n v="8.9"/>
    <n v="20777.57"/>
    <x v="0"/>
    <x v="2"/>
    <x v="3"/>
    <s v="High BP"/>
    <s v="High Cost"/>
  </r>
  <r>
    <n v="95"/>
    <x v="0"/>
    <n v="18.399999999999999"/>
    <n v="133"/>
    <n v="76"/>
    <n v="218.4"/>
    <n v="95.8"/>
    <n v="75"/>
    <n v="1"/>
    <x v="0"/>
    <x v="3"/>
    <s v="Medium"/>
    <n v="2.2000000000000002"/>
    <n v="8615.9500000000007"/>
    <x v="0"/>
    <x v="0"/>
    <x v="1"/>
    <s v="High BP"/>
    <s v="Normal Cost"/>
  </r>
  <r>
    <n v="74"/>
    <x v="0"/>
    <n v="31.3"/>
    <n v="137"/>
    <n v="79"/>
    <n v="239.6"/>
    <n v="126.5"/>
    <n v="90"/>
    <n v="0"/>
    <x v="2"/>
    <x v="0"/>
    <s v="High"/>
    <n v="13.2"/>
    <n v="26501.71"/>
    <x v="0"/>
    <x v="1"/>
    <x v="0"/>
    <s v="High BP"/>
    <s v="High Cost"/>
  </r>
  <r>
    <n v="72"/>
    <x v="1"/>
    <n v="20.6"/>
    <n v="108"/>
    <n v="60"/>
    <n v="242.1"/>
    <n v="127.4"/>
    <n v="70"/>
    <n v="0"/>
    <x v="0"/>
    <x v="1"/>
    <s v="Medium"/>
    <n v="3.2"/>
    <n v="7259.31"/>
    <x v="0"/>
    <x v="0"/>
    <x v="3"/>
    <s v="Normal BP"/>
    <s v="Normal Cost"/>
  </r>
  <r>
    <n v="42"/>
    <x v="1"/>
    <n v="20.6"/>
    <n v="132"/>
    <n v="79"/>
    <n v="172.7"/>
    <n v="101.6"/>
    <n v="90"/>
    <n v="2"/>
    <x v="2"/>
    <x v="2"/>
    <s v="Medium"/>
    <n v="9.4"/>
    <n v="21489.65"/>
    <x v="0"/>
    <x v="3"/>
    <x v="3"/>
    <s v="High BP"/>
    <s v="High Cost"/>
  </r>
  <r>
    <n v="56"/>
    <x v="1"/>
    <n v="20.6"/>
    <n v="129"/>
    <n v="74"/>
    <n v="195.9"/>
    <n v="203.4"/>
    <n v="79"/>
    <n v="1"/>
    <x v="2"/>
    <x v="3"/>
    <s v="Medium"/>
    <n v="10.6"/>
    <n v="22736.44"/>
    <x v="0"/>
    <x v="1"/>
    <x v="3"/>
    <s v="High BP"/>
    <s v="High Cost"/>
  </r>
  <r>
    <n v="65"/>
    <x v="0"/>
    <n v="18.3"/>
    <n v="138"/>
    <n v="87"/>
    <n v="214.3"/>
    <n v="97.5"/>
    <n v="79"/>
    <n v="0"/>
    <x v="2"/>
    <x v="3"/>
    <s v="Medium"/>
    <n v="14.7"/>
    <n v="28830.54"/>
    <x v="0"/>
    <x v="0"/>
    <x v="1"/>
    <s v="High BP"/>
    <s v="High Cost"/>
  </r>
  <r>
    <n v="56"/>
    <x v="1"/>
    <n v="20.6"/>
    <n v="107"/>
    <n v="67"/>
    <n v="197.3"/>
    <n v="87.5"/>
    <n v="90"/>
    <n v="2"/>
    <x v="0"/>
    <x v="2"/>
    <s v="Medium"/>
    <n v="6.7"/>
    <n v="13771.85"/>
    <x v="0"/>
    <x v="1"/>
    <x v="3"/>
    <s v="Normal BP"/>
    <s v="Normal Cost"/>
  </r>
  <r>
    <n v="56"/>
    <x v="0"/>
    <n v="18"/>
    <n v="106"/>
    <n v="63"/>
    <n v="189"/>
    <n v="122.2"/>
    <n v="82"/>
    <n v="1"/>
    <x v="2"/>
    <x v="2"/>
    <s v="Low"/>
    <n v="7.3"/>
    <n v="15325.61"/>
    <x v="0"/>
    <x v="1"/>
    <x v="1"/>
    <s v="Normal BP"/>
    <s v="High Cost"/>
  </r>
  <r>
    <n v="64"/>
    <x v="0"/>
    <n v="28.6"/>
    <n v="158"/>
    <n v="90"/>
    <n v="188.8"/>
    <n v="160.80000000000001"/>
    <n v="98"/>
    <n v="1"/>
    <x v="2"/>
    <x v="1"/>
    <s v="Medium"/>
    <n v="7"/>
    <n v="11429.05"/>
    <x v="1"/>
    <x v="0"/>
    <x v="2"/>
    <s v="High BP"/>
    <s v="Normal Cost"/>
  </r>
  <r>
    <n v="53"/>
    <x v="1"/>
    <n v="20.6"/>
    <n v="121"/>
    <n v="81"/>
    <n v="179.8"/>
    <n v="141.6"/>
    <n v="75"/>
    <n v="0"/>
    <x v="0"/>
    <x v="1"/>
    <s v="Medium"/>
    <n v="4.2"/>
    <n v="8489.4599999999991"/>
    <x v="0"/>
    <x v="1"/>
    <x v="3"/>
    <s v="High BP"/>
    <s v="Normal Cost"/>
  </r>
  <r>
    <n v="85"/>
    <x v="0"/>
    <n v="24.2"/>
    <n v="138"/>
    <n v="80"/>
    <n v="223.1"/>
    <n v="108.2"/>
    <n v="73"/>
    <n v="3"/>
    <x v="2"/>
    <x v="2"/>
    <s v="High"/>
    <n v="8.1999999999999993"/>
    <n v="18965.72"/>
    <x v="0"/>
    <x v="1"/>
    <x v="3"/>
    <s v="High BP"/>
    <s v="High Cost"/>
  </r>
  <r>
    <n v="76"/>
    <x v="0"/>
    <n v="23.1"/>
    <n v="135"/>
    <n v="72"/>
    <n v="235.9"/>
    <n v="124.1"/>
    <n v="83"/>
    <n v="3"/>
    <x v="2"/>
    <x v="0"/>
    <s v="Low"/>
    <n v="14.2"/>
    <n v="30736.65"/>
    <x v="0"/>
    <x v="0"/>
    <x v="3"/>
    <s v="High BP"/>
    <s v="High Cost"/>
  </r>
  <r>
    <n v="62"/>
    <x v="0"/>
    <n v="38.700000000000003"/>
    <n v="142"/>
    <n v="86"/>
    <n v="273.7"/>
    <n v="166.7"/>
    <n v="65"/>
    <n v="0"/>
    <x v="1"/>
    <x v="1"/>
    <s v="Low"/>
    <n v="2.2999999999999998"/>
    <n v="6558.36"/>
    <x v="1"/>
    <x v="1"/>
    <x v="0"/>
    <s v="High BP"/>
    <s v="Normal Cost"/>
  </r>
  <r>
    <n v="62"/>
    <x v="0"/>
    <n v="30.7"/>
    <n v="138"/>
    <n v="88"/>
    <n v="213.7"/>
    <n v="99.4"/>
    <n v="72"/>
    <n v="1"/>
    <x v="1"/>
    <x v="2"/>
    <s v="High"/>
    <n v="6.9"/>
    <n v="16612.45"/>
    <x v="0"/>
    <x v="2"/>
    <x v="0"/>
    <s v="High BP"/>
    <s v="High Cost"/>
  </r>
  <r>
    <n v="66"/>
    <x v="0"/>
    <n v="43.6"/>
    <n v="146"/>
    <n v="81"/>
    <n v="274.8"/>
    <n v="117.8"/>
    <n v="65"/>
    <n v="0"/>
    <x v="0"/>
    <x v="0"/>
    <s v="Medium"/>
    <n v="3.3"/>
    <n v="7014.58"/>
    <x v="0"/>
    <x v="2"/>
    <x v="0"/>
    <s v="High BP"/>
    <s v="Normal Cost"/>
  </r>
  <r>
    <n v="53"/>
    <x v="1"/>
    <n v="20.6"/>
    <n v="120"/>
    <n v="70"/>
    <n v="200.2"/>
    <n v="88"/>
    <n v="88"/>
    <n v="0"/>
    <x v="2"/>
    <x v="0"/>
    <s v="Medium"/>
    <n v="6.8"/>
    <n v="9538.35"/>
    <x v="0"/>
    <x v="1"/>
    <x v="3"/>
    <s v="High BP"/>
    <s v="Normal Cost"/>
  </r>
  <r>
    <n v="51"/>
    <x v="0"/>
    <n v="28.4"/>
    <n v="126"/>
    <n v="73"/>
    <n v="206.4"/>
    <n v="88.1"/>
    <n v="85"/>
    <n v="2"/>
    <x v="1"/>
    <x v="3"/>
    <s v="Low"/>
    <n v="6.1"/>
    <n v="12363.64"/>
    <x v="0"/>
    <x v="0"/>
    <x v="2"/>
    <s v="High BP"/>
    <s v="Normal Cost"/>
  </r>
  <r>
    <n v="72"/>
    <x v="1"/>
    <n v="20.6"/>
    <n v="128"/>
    <n v="73"/>
    <n v="188.6"/>
    <n v="103.8"/>
    <n v="62"/>
    <n v="0"/>
    <x v="0"/>
    <x v="2"/>
    <s v="Medium"/>
    <n v="3.5"/>
    <n v="9213.18"/>
    <x v="1"/>
    <x v="0"/>
    <x v="3"/>
    <s v="High BP"/>
    <s v="Normal Cost"/>
  </r>
  <r>
    <n v="69"/>
    <x v="1"/>
    <n v="20.6"/>
    <n v="120"/>
    <n v="70"/>
    <n v="186"/>
    <n v="120"/>
    <n v="79"/>
    <n v="0"/>
    <x v="1"/>
    <x v="1"/>
    <s v="Medium"/>
    <n v="5.2"/>
    <n v="12809.66"/>
    <x v="0"/>
    <x v="0"/>
    <x v="3"/>
    <s v="High BP"/>
    <s v="Normal Cost"/>
  </r>
  <r>
    <n v="63"/>
    <x v="0"/>
    <n v="28.5"/>
    <n v="130"/>
    <n v="84"/>
    <n v="223.6"/>
    <n v="123.2"/>
    <n v="82"/>
    <n v="3"/>
    <x v="1"/>
    <x v="1"/>
    <s v="Medium"/>
    <n v="4.4000000000000004"/>
    <n v="8989.8700000000008"/>
    <x v="0"/>
    <x v="1"/>
    <x v="2"/>
    <s v="High BP"/>
    <s v="Normal Cost"/>
  </r>
  <r>
    <n v="54"/>
    <x v="0"/>
    <n v="18"/>
    <n v="124"/>
    <n v="71"/>
    <n v="200.2"/>
    <n v="144"/>
    <n v="90"/>
    <n v="0"/>
    <x v="0"/>
    <x v="0"/>
    <s v="High"/>
    <n v="6.6"/>
    <n v="12038.62"/>
    <x v="0"/>
    <x v="0"/>
    <x v="1"/>
    <s v="High BP"/>
    <s v="Normal Cost"/>
  </r>
  <r>
    <n v="77"/>
    <x v="0"/>
    <n v="38.4"/>
    <n v="132"/>
    <n v="79"/>
    <n v="230.7"/>
    <n v="111.3"/>
    <n v="73"/>
    <n v="2"/>
    <x v="2"/>
    <x v="2"/>
    <s v="Low"/>
    <n v="7.9"/>
    <n v="19019.59"/>
    <x v="0"/>
    <x v="0"/>
    <x v="0"/>
    <s v="High BP"/>
    <s v="High Cost"/>
  </r>
  <r>
    <n v="77"/>
    <x v="1"/>
    <n v="20.6"/>
    <n v="131"/>
    <n v="81"/>
    <n v="199.9"/>
    <n v="108.7"/>
    <n v="171"/>
    <n v="0"/>
    <x v="2"/>
    <x v="2"/>
    <s v="Medium"/>
    <n v="22.7"/>
    <n v="40482.660000000003"/>
    <x v="0"/>
    <x v="2"/>
    <x v="3"/>
    <s v="High BP"/>
    <s v="High Cost"/>
  </r>
  <r>
    <n v="93"/>
    <x v="0"/>
    <n v="26.5"/>
    <n v="139"/>
    <n v="91"/>
    <n v="225.3"/>
    <n v="93.1"/>
    <n v="61"/>
    <n v="1"/>
    <x v="1"/>
    <x v="3"/>
    <s v="Medium"/>
    <n v="6.5"/>
    <n v="15219.62"/>
    <x v="0"/>
    <x v="1"/>
    <x v="2"/>
    <s v="High BP"/>
    <s v="High Cost"/>
  </r>
  <r>
    <n v="75"/>
    <x v="1"/>
    <n v="20.6"/>
    <n v="132"/>
    <n v="72"/>
    <n v="220.2"/>
    <n v="81.599999999999994"/>
    <n v="91"/>
    <n v="0"/>
    <x v="2"/>
    <x v="3"/>
    <s v="Medium"/>
    <n v="7.2"/>
    <n v="16671.16"/>
    <x v="0"/>
    <x v="2"/>
    <x v="3"/>
    <s v="High BP"/>
    <s v="High Cost"/>
  </r>
  <r>
    <n v="67"/>
    <x v="0"/>
    <n v="21.4"/>
    <n v="126"/>
    <n v="72"/>
    <n v="205.7"/>
    <n v="99.7"/>
    <n v="53"/>
    <n v="3"/>
    <x v="0"/>
    <x v="2"/>
    <s v="Medium"/>
    <n v="5.2"/>
    <n v="11583.58"/>
    <x v="0"/>
    <x v="2"/>
    <x v="3"/>
    <s v="High BP"/>
    <s v="Normal Cost"/>
  </r>
  <r>
    <n v="40"/>
    <x v="1"/>
    <n v="20.6"/>
    <n v="118"/>
    <n v="74"/>
    <n v="218.3"/>
    <n v="128.9"/>
    <n v="94"/>
    <n v="0"/>
    <x v="2"/>
    <x v="1"/>
    <s v="High"/>
    <n v="6.3"/>
    <n v="12767.72"/>
    <x v="0"/>
    <x v="3"/>
    <x v="3"/>
    <s v="Normal BP"/>
    <s v="Normal Cost"/>
  </r>
  <r>
    <n v="72"/>
    <x v="0"/>
    <n v="30.3"/>
    <n v="147"/>
    <n v="94"/>
    <n v="262.5"/>
    <n v="158.6"/>
    <n v="63"/>
    <n v="1"/>
    <x v="2"/>
    <x v="1"/>
    <s v="High"/>
    <n v="6.9"/>
    <n v="14904.95"/>
    <x v="0"/>
    <x v="2"/>
    <x v="0"/>
    <s v="High BP"/>
    <s v="Normal Cost"/>
  </r>
  <r>
    <n v="81"/>
    <x v="0"/>
    <n v="27.4"/>
    <n v="124"/>
    <n v="70"/>
    <n v="239.5"/>
    <n v="164.8"/>
    <n v="85"/>
    <n v="1"/>
    <x v="2"/>
    <x v="1"/>
    <s v="Medium"/>
    <n v="7.5"/>
    <n v="14922.01"/>
    <x v="0"/>
    <x v="0"/>
    <x v="2"/>
    <s v="High BP"/>
    <s v="Normal Cost"/>
  </r>
  <r>
    <n v="76"/>
    <x v="1"/>
    <n v="20.6"/>
    <n v="117"/>
    <n v="70"/>
    <n v="189.3"/>
    <n v="114.1"/>
    <n v="76"/>
    <n v="0"/>
    <x v="2"/>
    <x v="1"/>
    <s v="Medium"/>
    <n v="8.1999999999999993"/>
    <n v="12318.28"/>
    <x v="0"/>
    <x v="2"/>
    <x v="3"/>
    <s v="Normal BP"/>
    <s v="Normal Cost"/>
  </r>
  <r>
    <n v="43"/>
    <x v="1"/>
    <n v="20.6"/>
    <n v="136"/>
    <n v="85"/>
    <n v="207.3"/>
    <n v="137.9"/>
    <n v="76"/>
    <n v="0"/>
    <x v="1"/>
    <x v="0"/>
    <s v="Low"/>
    <n v="4.4000000000000004"/>
    <n v="8651.32"/>
    <x v="1"/>
    <x v="3"/>
    <x v="3"/>
    <s v="High BP"/>
    <s v="Normal Cost"/>
  </r>
  <r>
    <n v="72"/>
    <x v="0"/>
    <n v="30.8"/>
    <n v="140"/>
    <n v="88"/>
    <n v="269.10000000000002"/>
    <n v="103.3"/>
    <n v="137"/>
    <n v="0"/>
    <x v="2"/>
    <x v="2"/>
    <s v="Low"/>
    <n v="11.7"/>
    <n v="25879.599999999999"/>
    <x v="0"/>
    <x v="2"/>
    <x v="0"/>
    <s v="High BP"/>
    <s v="High Cost"/>
  </r>
  <r>
    <n v="43"/>
    <x v="1"/>
    <n v="20.6"/>
    <n v="131"/>
    <n v="81"/>
    <n v="207"/>
    <n v="124"/>
    <n v="81"/>
    <n v="1"/>
    <x v="0"/>
    <x v="0"/>
    <s v="High"/>
    <n v="8.3000000000000007"/>
    <n v="12086.71"/>
    <x v="0"/>
    <x v="3"/>
    <x v="3"/>
    <s v="High BP"/>
    <s v="Normal Cost"/>
  </r>
  <r>
    <n v="60"/>
    <x v="0"/>
    <n v="35"/>
    <n v="148"/>
    <n v="87"/>
    <n v="218.7"/>
    <n v="150.9"/>
    <n v="79"/>
    <n v="2"/>
    <x v="1"/>
    <x v="1"/>
    <s v="Medium"/>
    <n v="4.9000000000000004"/>
    <n v="8815.41"/>
    <x v="1"/>
    <x v="3"/>
    <x v="0"/>
    <s v="High BP"/>
    <s v="Normal Cost"/>
  </r>
  <r>
    <n v="82"/>
    <x v="1"/>
    <n v="20.6"/>
    <n v="119"/>
    <n v="68"/>
    <n v="235.6"/>
    <n v="95.3"/>
    <n v="102"/>
    <n v="1"/>
    <x v="2"/>
    <x v="2"/>
    <s v="High"/>
    <n v="11.4"/>
    <n v="23359.23"/>
    <x v="1"/>
    <x v="2"/>
    <x v="3"/>
    <s v="Normal BP"/>
    <s v="High Cost"/>
  </r>
  <r>
    <n v="85"/>
    <x v="1"/>
    <n v="20.6"/>
    <n v="136"/>
    <n v="86"/>
    <n v="210.7"/>
    <n v="75.400000000000006"/>
    <n v="74"/>
    <n v="1"/>
    <x v="0"/>
    <x v="2"/>
    <s v="Medium"/>
    <n v="5.6"/>
    <n v="13292.55"/>
    <x v="0"/>
    <x v="2"/>
    <x v="3"/>
    <s v="High BP"/>
    <s v="Normal Cost"/>
  </r>
  <r>
    <n v="82"/>
    <x v="0"/>
    <n v="24"/>
    <n v="139"/>
    <n v="77"/>
    <n v="197.9"/>
    <n v="103.8"/>
    <n v="79"/>
    <n v="1"/>
    <x v="0"/>
    <x v="3"/>
    <s v="Medium"/>
    <n v="4.3"/>
    <n v="11665.88"/>
    <x v="0"/>
    <x v="0"/>
    <x v="3"/>
    <s v="High BP"/>
    <s v="Normal Cost"/>
  </r>
  <r>
    <n v="60"/>
    <x v="0"/>
    <n v="25.6"/>
    <n v="132"/>
    <n v="82"/>
    <n v="197.3"/>
    <n v="79.5"/>
    <n v="87"/>
    <n v="1"/>
    <x v="2"/>
    <x v="3"/>
    <s v="Medium"/>
    <n v="7.3"/>
    <n v="19155.04"/>
    <x v="1"/>
    <x v="2"/>
    <x v="2"/>
    <s v="High BP"/>
    <s v="High Cost"/>
  </r>
  <r>
    <n v="95"/>
    <x v="0"/>
    <n v="28.4"/>
    <n v="113"/>
    <n v="69"/>
    <n v="176.1"/>
    <n v="91.1"/>
    <n v="70"/>
    <n v="2"/>
    <x v="0"/>
    <x v="0"/>
    <s v="Low"/>
    <n v="2.2000000000000002"/>
    <n v="4812.16"/>
    <x v="0"/>
    <x v="2"/>
    <x v="2"/>
    <s v="Normal BP"/>
    <s v="Normal Cost"/>
  </r>
  <r>
    <n v="88"/>
    <x v="1"/>
    <n v="20.6"/>
    <n v="151"/>
    <n v="93"/>
    <n v="230.7"/>
    <n v="85.2"/>
    <n v="80"/>
    <n v="0"/>
    <x v="2"/>
    <x v="0"/>
    <s v="Medium"/>
    <n v="8.6999999999999993"/>
    <n v="16503.66"/>
    <x v="0"/>
    <x v="2"/>
    <x v="3"/>
    <s v="High BP"/>
    <s v="High Cost"/>
  </r>
  <r>
    <n v="38"/>
    <x v="1"/>
    <n v="20.6"/>
    <n v="128"/>
    <n v="74"/>
    <n v="202.3"/>
    <n v="140.80000000000001"/>
    <n v="85"/>
    <n v="1"/>
    <x v="2"/>
    <x v="1"/>
    <s v="High"/>
    <n v="5.5"/>
    <n v="12467.55"/>
    <x v="0"/>
    <x v="3"/>
    <x v="3"/>
    <s v="High BP"/>
    <s v="Normal Cost"/>
  </r>
  <r>
    <n v="83"/>
    <x v="0"/>
    <n v="29.6"/>
    <n v="133"/>
    <n v="78"/>
    <n v="273.5"/>
    <n v="152.69999999999999"/>
    <n v="74"/>
    <n v="0"/>
    <x v="0"/>
    <x v="2"/>
    <s v="Medium"/>
    <n v="4.2"/>
    <n v="10367.94"/>
    <x v="0"/>
    <x v="2"/>
    <x v="2"/>
    <s v="High BP"/>
    <s v="Normal Cost"/>
  </r>
  <r>
    <n v="56"/>
    <x v="0"/>
    <n v="24.1"/>
    <n v="131"/>
    <n v="76"/>
    <n v="227.9"/>
    <n v="113.2"/>
    <n v="67"/>
    <n v="1"/>
    <x v="0"/>
    <x v="1"/>
    <s v="High"/>
    <n v="7.7"/>
    <n v="13862.09"/>
    <x v="0"/>
    <x v="2"/>
    <x v="3"/>
    <s v="High BP"/>
    <s v="Normal Cost"/>
  </r>
  <r>
    <n v="65"/>
    <x v="1"/>
    <n v="20.6"/>
    <n v="109"/>
    <n v="66"/>
    <n v="210.7"/>
    <n v="99.3"/>
    <n v="76"/>
    <n v="1"/>
    <x v="1"/>
    <x v="3"/>
    <s v="Medium"/>
    <n v="4.5"/>
    <n v="12243.14"/>
    <x v="0"/>
    <x v="0"/>
    <x v="3"/>
    <s v="Normal BP"/>
    <s v="Normal Cost"/>
  </r>
  <r>
    <n v="54"/>
    <x v="1"/>
    <n v="20.6"/>
    <n v="130"/>
    <n v="86"/>
    <n v="234.1"/>
    <n v="99.1"/>
    <n v="78"/>
    <n v="1"/>
    <x v="2"/>
    <x v="2"/>
    <s v="High"/>
    <n v="8.8000000000000007"/>
    <n v="17564.349999999999"/>
    <x v="0"/>
    <x v="1"/>
    <x v="3"/>
    <s v="High BP"/>
    <s v="High Cost"/>
  </r>
  <r>
    <n v="57"/>
    <x v="1"/>
    <n v="20.7"/>
    <n v="117"/>
    <n v="68"/>
    <n v="181.6"/>
    <n v="163.19999999999999"/>
    <n v="82"/>
    <n v="0"/>
    <x v="2"/>
    <x v="2"/>
    <s v="Medium"/>
    <n v="7.7"/>
    <n v="18925.349999999999"/>
    <x v="0"/>
    <x v="1"/>
    <x v="3"/>
    <s v="Normal BP"/>
    <s v="High Cost"/>
  </r>
  <r>
    <n v="89"/>
    <x v="0"/>
    <n v="30.2"/>
    <n v="151"/>
    <n v="91"/>
    <n v="247.3"/>
    <n v="117.9"/>
    <n v="64"/>
    <n v="2"/>
    <x v="1"/>
    <x v="2"/>
    <s v="High"/>
    <n v="7.7"/>
    <n v="16650.59"/>
    <x v="1"/>
    <x v="0"/>
    <x v="0"/>
    <s v="High BP"/>
    <s v="High Cost"/>
  </r>
  <r>
    <n v="61"/>
    <x v="0"/>
    <n v="21"/>
    <n v="133"/>
    <n v="83"/>
    <n v="250"/>
    <n v="107.4"/>
    <n v="77"/>
    <n v="1"/>
    <x v="2"/>
    <x v="2"/>
    <s v="Medium"/>
    <n v="8.6"/>
    <n v="16465.150000000001"/>
    <x v="0"/>
    <x v="1"/>
    <x v="3"/>
    <s v="High BP"/>
    <s v="High Cost"/>
  </r>
  <r>
    <n v="60"/>
    <x v="0"/>
    <n v="18.100000000000001"/>
    <n v="113"/>
    <n v="61"/>
    <n v="191.3"/>
    <n v="83.1"/>
    <n v="59"/>
    <n v="1"/>
    <x v="0"/>
    <x v="0"/>
    <s v="High"/>
    <n v="2.2000000000000002"/>
    <n v="4957.24"/>
    <x v="0"/>
    <x v="1"/>
    <x v="1"/>
    <s v="Normal BP"/>
    <s v="Normal Cost"/>
  </r>
  <r>
    <n v="58"/>
    <x v="1"/>
    <n v="20.7"/>
    <n v="123"/>
    <n v="80"/>
    <n v="213.1"/>
    <n v="89"/>
    <n v="75"/>
    <n v="1"/>
    <x v="0"/>
    <x v="2"/>
    <s v="High"/>
    <n v="8"/>
    <n v="16363.12"/>
    <x v="0"/>
    <x v="1"/>
    <x v="3"/>
    <s v="High BP"/>
    <s v="High Cost"/>
  </r>
  <r>
    <n v="71"/>
    <x v="0"/>
    <n v="26.4"/>
    <n v="130"/>
    <n v="71"/>
    <n v="245.1"/>
    <n v="126.5"/>
    <n v="90"/>
    <n v="1"/>
    <x v="2"/>
    <x v="2"/>
    <s v="High"/>
    <n v="44"/>
    <n v="75368.5"/>
    <x v="0"/>
    <x v="0"/>
    <x v="2"/>
    <s v="High BP"/>
    <s v="High Cost"/>
  </r>
  <r>
    <n v="80"/>
    <x v="1"/>
    <n v="20.7"/>
    <n v="127"/>
    <n v="77"/>
    <n v="234.8"/>
    <n v="183.4"/>
    <n v="94"/>
    <n v="2"/>
    <x v="2"/>
    <x v="1"/>
    <s v="Medium"/>
    <n v="12.9"/>
    <n v="18637.310000000001"/>
    <x v="0"/>
    <x v="2"/>
    <x v="3"/>
    <s v="High BP"/>
    <s v="High Cost"/>
  </r>
  <r>
    <n v="72"/>
    <x v="0"/>
    <n v="22.8"/>
    <n v="138"/>
    <n v="83"/>
    <n v="245.2"/>
    <n v="159.4"/>
    <n v="69"/>
    <n v="0"/>
    <x v="1"/>
    <x v="1"/>
    <s v="Low"/>
    <n v="4.7"/>
    <n v="9790.4699999999993"/>
    <x v="0"/>
    <x v="1"/>
    <x v="3"/>
    <s v="High BP"/>
    <s v="Normal Cost"/>
  </r>
  <r>
    <n v="80"/>
    <x v="1"/>
    <n v="20.7"/>
    <n v="123"/>
    <n v="69"/>
    <n v="195.9"/>
    <n v="100.8"/>
    <n v="90"/>
    <n v="4"/>
    <x v="2"/>
    <x v="0"/>
    <s v="High"/>
    <n v="8.1999999999999993"/>
    <n v="13332.96"/>
    <x v="0"/>
    <x v="2"/>
    <x v="3"/>
    <s v="High BP"/>
    <s v="Normal Cost"/>
  </r>
  <r>
    <n v="54"/>
    <x v="1"/>
    <n v="20.7"/>
    <n v="225"/>
    <n v="124"/>
    <n v="192.7"/>
    <n v="78.5"/>
    <n v="70"/>
    <n v="2"/>
    <x v="1"/>
    <x v="2"/>
    <s v="Medium"/>
    <n v="5.5"/>
    <n v="13947.33"/>
    <x v="0"/>
    <x v="1"/>
    <x v="3"/>
    <s v="High BP"/>
    <s v="Normal Cost"/>
  </r>
  <r>
    <n v="60"/>
    <x v="1"/>
    <n v="20.7"/>
    <n v="120"/>
    <n v="71"/>
    <n v="198.1"/>
    <n v="121.1"/>
    <n v="84"/>
    <n v="1"/>
    <x v="2"/>
    <x v="1"/>
    <s v="Medium"/>
    <n v="7.6"/>
    <n v="14659.95"/>
    <x v="0"/>
    <x v="0"/>
    <x v="3"/>
    <s v="High BP"/>
    <s v="Normal Cost"/>
  </r>
  <r>
    <n v="61"/>
    <x v="0"/>
    <n v="28.7"/>
    <n v="123"/>
    <n v="70"/>
    <n v="223.6"/>
    <n v="139.80000000000001"/>
    <n v="78"/>
    <n v="0"/>
    <x v="2"/>
    <x v="1"/>
    <s v="Medium"/>
    <n v="6.4"/>
    <n v="15572.28"/>
    <x v="0"/>
    <x v="2"/>
    <x v="2"/>
    <s v="High BP"/>
    <s v="High Cost"/>
  </r>
  <r>
    <n v="43"/>
    <x v="0"/>
    <n v="19.100000000000001"/>
    <n v="113"/>
    <n v="68"/>
    <n v="196.3"/>
    <n v="92.9"/>
    <n v="98"/>
    <n v="3"/>
    <x v="1"/>
    <x v="2"/>
    <s v="Medium"/>
    <n v="13.2"/>
    <n v="27329.8"/>
    <x v="0"/>
    <x v="1"/>
    <x v="3"/>
    <s v="Normal BP"/>
    <s v="High Cost"/>
  </r>
  <r>
    <n v="88"/>
    <x v="0"/>
    <n v="29.2"/>
    <n v="139"/>
    <n v="83"/>
    <n v="257.60000000000002"/>
    <n v="104.9"/>
    <n v="92"/>
    <n v="3"/>
    <x v="2"/>
    <x v="3"/>
    <s v="High"/>
    <n v="6.5"/>
    <n v="14589.2"/>
    <x v="0"/>
    <x v="0"/>
    <x v="2"/>
    <s v="High BP"/>
    <s v="Normal Cost"/>
  </r>
  <r>
    <n v="49"/>
    <x v="1"/>
    <n v="20.7"/>
    <n v="115"/>
    <n v="77"/>
    <n v="210"/>
    <n v="180.4"/>
    <n v="85"/>
    <n v="0"/>
    <x v="2"/>
    <x v="1"/>
    <s v="High"/>
    <n v="4.5999999999999996"/>
    <n v="10537.61"/>
    <x v="0"/>
    <x v="1"/>
    <x v="3"/>
    <s v="Normal BP"/>
    <s v="Normal Cost"/>
  </r>
  <r>
    <n v="67"/>
    <x v="1"/>
    <n v="20.7"/>
    <n v="133"/>
    <n v="82"/>
    <n v="202.3"/>
    <n v="194.8"/>
    <n v="82"/>
    <n v="0"/>
    <x v="1"/>
    <x v="2"/>
    <s v="High"/>
    <n v="7.8"/>
    <n v="14218"/>
    <x v="0"/>
    <x v="0"/>
    <x v="3"/>
    <s v="High BP"/>
    <s v="Normal Cost"/>
  </r>
  <r>
    <n v="66"/>
    <x v="1"/>
    <n v="20.7"/>
    <n v="121"/>
    <n v="80"/>
    <n v="209.1"/>
    <n v="103.2"/>
    <n v="90"/>
    <n v="3"/>
    <x v="0"/>
    <x v="0"/>
    <s v="Low"/>
    <n v="1.7"/>
    <n v="5122.66"/>
    <x v="0"/>
    <x v="0"/>
    <x v="3"/>
    <s v="High BP"/>
    <s v="Normal Cost"/>
  </r>
  <r>
    <n v="71"/>
    <x v="1"/>
    <n v="20.7"/>
    <n v="122"/>
    <n v="74"/>
    <n v="221.4"/>
    <n v="80"/>
    <n v="74"/>
    <n v="0"/>
    <x v="2"/>
    <x v="2"/>
    <s v="Medium"/>
    <n v="9.9"/>
    <n v="24341.360000000001"/>
    <x v="0"/>
    <x v="0"/>
    <x v="3"/>
    <s v="High BP"/>
    <s v="High Cost"/>
  </r>
  <r>
    <n v="82"/>
    <x v="1"/>
    <n v="20.7"/>
    <n v="126"/>
    <n v="74"/>
    <n v="223"/>
    <n v="98.3"/>
    <n v="81"/>
    <n v="2"/>
    <x v="2"/>
    <x v="3"/>
    <s v="High"/>
    <n v="38.1"/>
    <n v="65939.28"/>
    <x v="0"/>
    <x v="2"/>
    <x v="3"/>
    <s v="High BP"/>
    <s v="High Cost"/>
  </r>
  <r>
    <n v="50"/>
    <x v="0"/>
    <n v="34.700000000000003"/>
    <n v="124"/>
    <n v="78"/>
    <n v="224.1"/>
    <n v="125.1"/>
    <n v="74"/>
    <n v="0"/>
    <x v="2"/>
    <x v="1"/>
    <s v="Medium"/>
    <n v="5.8"/>
    <n v="10548.29"/>
    <x v="0"/>
    <x v="0"/>
    <x v="0"/>
    <s v="High BP"/>
    <s v="Normal Cost"/>
  </r>
  <r>
    <n v="56"/>
    <x v="1"/>
    <n v="20.7"/>
    <n v="122"/>
    <n v="68"/>
    <n v="178.7"/>
    <n v="131.9"/>
    <n v="64"/>
    <n v="4"/>
    <x v="2"/>
    <x v="2"/>
    <s v="High"/>
    <n v="9.8000000000000007"/>
    <n v="19882.240000000002"/>
    <x v="0"/>
    <x v="1"/>
    <x v="3"/>
    <s v="High BP"/>
    <s v="High Cost"/>
  </r>
  <r>
    <n v="79"/>
    <x v="0"/>
    <n v="29.1"/>
    <n v="137"/>
    <n v="82"/>
    <n v="257.8"/>
    <n v="108.8"/>
    <n v="67"/>
    <n v="0"/>
    <x v="0"/>
    <x v="0"/>
    <s v="Medium"/>
    <n v="8.1999999999999993"/>
    <n v="13984.17"/>
    <x v="0"/>
    <x v="2"/>
    <x v="2"/>
    <s v="High BP"/>
    <s v="Normal Cost"/>
  </r>
  <r>
    <n v="72"/>
    <x v="0"/>
    <n v="28.4"/>
    <n v="135"/>
    <n v="82"/>
    <n v="262.5"/>
    <n v="141"/>
    <n v="96"/>
    <n v="1"/>
    <x v="0"/>
    <x v="3"/>
    <s v="High"/>
    <n v="10.8"/>
    <n v="20640.98"/>
    <x v="0"/>
    <x v="1"/>
    <x v="2"/>
    <s v="High BP"/>
    <s v="High Cost"/>
  </r>
  <r>
    <n v="75"/>
    <x v="1"/>
    <n v="20.7"/>
    <n v="137"/>
    <n v="75"/>
    <n v="229.9"/>
    <n v="103.7"/>
    <n v="59"/>
    <n v="0"/>
    <x v="1"/>
    <x v="2"/>
    <s v="Low"/>
    <n v="5.7"/>
    <n v="12743.89"/>
    <x v="0"/>
    <x v="2"/>
    <x v="3"/>
    <s v="High BP"/>
    <s v="Normal Cost"/>
  </r>
  <r>
    <n v="50"/>
    <x v="0"/>
    <n v="23.2"/>
    <n v="133"/>
    <n v="78"/>
    <n v="191.7"/>
    <n v="89.2"/>
    <n v="82"/>
    <n v="2"/>
    <x v="0"/>
    <x v="3"/>
    <s v="Medium"/>
    <n v="6.2"/>
    <n v="14652.51"/>
    <x v="0"/>
    <x v="2"/>
    <x v="3"/>
    <s v="High BP"/>
    <s v="Normal Cost"/>
  </r>
  <r>
    <n v="75"/>
    <x v="0"/>
    <n v="34.1"/>
    <n v="144"/>
    <n v="79"/>
    <n v="225.5"/>
    <n v="132"/>
    <n v="65"/>
    <n v="2"/>
    <x v="1"/>
    <x v="2"/>
    <s v="Medium"/>
    <n v="6.4"/>
    <n v="13747.54"/>
    <x v="0"/>
    <x v="0"/>
    <x v="0"/>
    <s v="High BP"/>
    <s v="Normal Cost"/>
  </r>
  <r>
    <n v="73"/>
    <x v="1"/>
    <n v="20.7"/>
    <n v="121"/>
    <n v="75"/>
    <n v="208.9"/>
    <n v="110.2"/>
    <n v="84"/>
    <n v="1"/>
    <x v="2"/>
    <x v="1"/>
    <s v="Medium"/>
    <n v="7.3"/>
    <n v="13428.04"/>
    <x v="0"/>
    <x v="0"/>
    <x v="3"/>
    <s v="High BP"/>
    <s v="Normal Cost"/>
  </r>
  <r>
    <n v="70"/>
    <x v="0"/>
    <n v="34.5"/>
    <n v="129"/>
    <n v="83"/>
    <n v="276.5"/>
    <n v="127.7"/>
    <n v="109"/>
    <n v="3"/>
    <x v="2"/>
    <x v="3"/>
    <s v="Low"/>
    <n v="8.9"/>
    <n v="19670.740000000002"/>
    <x v="0"/>
    <x v="1"/>
    <x v="0"/>
    <s v="High BP"/>
    <s v="High Cost"/>
  </r>
  <r>
    <n v="36"/>
    <x v="1"/>
    <n v="20.7"/>
    <n v="116"/>
    <n v="66"/>
    <n v="193.3"/>
    <n v="86.1"/>
    <n v="91"/>
    <n v="0"/>
    <x v="0"/>
    <x v="2"/>
    <s v="Low"/>
    <n v="3.5"/>
    <n v="9138.7199999999993"/>
    <x v="0"/>
    <x v="3"/>
    <x v="3"/>
    <s v="Normal BP"/>
    <s v="Normal Cost"/>
  </r>
  <r>
    <n v="52"/>
    <x v="0"/>
    <n v="21.9"/>
    <n v="123"/>
    <n v="72"/>
    <n v="207.2"/>
    <n v="82.6"/>
    <n v="74"/>
    <n v="2"/>
    <x v="1"/>
    <x v="3"/>
    <s v="Medium"/>
    <n v="5.9"/>
    <n v="13400.02"/>
    <x v="0"/>
    <x v="0"/>
    <x v="3"/>
    <s v="High BP"/>
    <s v="Normal Cost"/>
  </r>
  <r>
    <n v="44"/>
    <x v="0"/>
    <n v="40.9"/>
    <n v="126"/>
    <n v="68"/>
    <n v="251.3"/>
    <n v="140.4"/>
    <n v="76"/>
    <n v="2"/>
    <x v="2"/>
    <x v="0"/>
    <s v="High"/>
    <n v="5.9"/>
    <n v="10562.52"/>
    <x v="0"/>
    <x v="0"/>
    <x v="0"/>
    <s v="High BP"/>
    <s v="Normal Cost"/>
  </r>
  <r>
    <n v="69"/>
    <x v="0"/>
    <n v="34.1"/>
    <n v="137"/>
    <n v="88"/>
    <n v="237.1"/>
    <n v="142.69999999999999"/>
    <n v="72"/>
    <n v="1"/>
    <x v="0"/>
    <x v="3"/>
    <s v="High"/>
    <n v="2.5"/>
    <n v="8733.02"/>
    <x v="0"/>
    <x v="3"/>
    <x v="0"/>
    <s v="High BP"/>
    <s v="Normal Cost"/>
  </r>
  <r>
    <n v="82"/>
    <x v="0"/>
    <n v="23"/>
    <n v="135"/>
    <n v="80"/>
    <n v="202.2"/>
    <n v="95.7"/>
    <n v="83"/>
    <n v="1"/>
    <x v="2"/>
    <x v="2"/>
    <s v="Low"/>
    <n v="9.4"/>
    <n v="18059.07"/>
    <x v="1"/>
    <x v="1"/>
    <x v="3"/>
    <s v="High BP"/>
    <s v="High Cost"/>
  </r>
  <r>
    <n v="46"/>
    <x v="1"/>
    <n v="20.7"/>
    <n v="123"/>
    <n v="76"/>
    <n v="194.4"/>
    <n v="85.6"/>
    <n v="60"/>
    <n v="0"/>
    <x v="1"/>
    <x v="2"/>
    <s v="High"/>
    <n v="6.5"/>
    <n v="14983.96"/>
    <x v="0"/>
    <x v="1"/>
    <x v="3"/>
    <s v="High BP"/>
    <s v="Normal Cost"/>
  </r>
  <r>
    <n v="72"/>
    <x v="0"/>
    <n v="24.7"/>
    <n v="125"/>
    <n v="78"/>
    <n v="228"/>
    <n v="106.8"/>
    <n v="61"/>
    <n v="0"/>
    <x v="1"/>
    <x v="0"/>
    <s v="High"/>
    <n v="6.8"/>
    <n v="9272.58"/>
    <x v="0"/>
    <x v="0"/>
    <x v="3"/>
    <s v="High BP"/>
    <s v="Normal Cost"/>
  </r>
  <r>
    <n v="51"/>
    <x v="1"/>
    <n v="20.7"/>
    <n v="141"/>
    <n v="76"/>
    <n v="215.3"/>
    <n v="151.69999999999999"/>
    <n v="100"/>
    <n v="1"/>
    <x v="2"/>
    <x v="2"/>
    <s v="Low"/>
    <n v="13.8"/>
    <n v="28301.17"/>
    <x v="0"/>
    <x v="1"/>
    <x v="3"/>
    <s v="High BP"/>
    <s v="High Cost"/>
  </r>
  <r>
    <n v="75"/>
    <x v="0"/>
    <n v="18"/>
    <n v="120"/>
    <n v="80"/>
    <n v="270.2"/>
    <n v="110.4"/>
    <n v="93"/>
    <n v="1"/>
    <x v="2"/>
    <x v="0"/>
    <s v="High"/>
    <n v="8.4"/>
    <n v="16053.61"/>
    <x v="0"/>
    <x v="1"/>
    <x v="1"/>
    <s v="High BP"/>
    <s v="High Cost"/>
  </r>
  <r>
    <n v="79"/>
    <x v="1"/>
    <n v="20.7"/>
    <n v="114"/>
    <n v="67"/>
    <n v="221.8"/>
    <n v="103.6"/>
    <n v="85"/>
    <n v="0"/>
    <x v="2"/>
    <x v="2"/>
    <s v="Medium"/>
    <n v="10.7"/>
    <n v="22489.75"/>
    <x v="0"/>
    <x v="2"/>
    <x v="3"/>
    <s v="Normal BP"/>
    <s v="High Cost"/>
  </r>
  <r>
    <n v="86"/>
    <x v="1"/>
    <n v="20.7"/>
    <n v="124"/>
    <n v="72"/>
    <n v="197.1"/>
    <n v="118.2"/>
    <n v="74"/>
    <n v="0"/>
    <x v="1"/>
    <x v="1"/>
    <s v="High"/>
    <n v="4.2"/>
    <n v="8963.07"/>
    <x v="0"/>
    <x v="2"/>
    <x v="3"/>
    <s v="High BP"/>
    <s v="Normal Cost"/>
  </r>
  <r>
    <n v="64"/>
    <x v="1"/>
    <n v="20.7"/>
    <n v="115"/>
    <n v="68"/>
    <n v="203.5"/>
    <n v="89"/>
    <n v="78"/>
    <n v="2"/>
    <x v="1"/>
    <x v="0"/>
    <s v="High"/>
    <n v="2.5"/>
    <n v="6024.78"/>
    <x v="0"/>
    <x v="0"/>
    <x v="3"/>
    <s v="Normal BP"/>
    <s v="Normal Cost"/>
  </r>
  <r>
    <n v="77"/>
    <x v="0"/>
    <n v="34.9"/>
    <n v="156"/>
    <n v="98"/>
    <n v="216.6"/>
    <n v="132.1"/>
    <n v="76"/>
    <n v="0"/>
    <x v="1"/>
    <x v="3"/>
    <s v="High"/>
    <n v="4.5999999999999996"/>
    <n v="11797.18"/>
    <x v="0"/>
    <x v="2"/>
    <x v="0"/>
    <s v="High BP"/>
    <s v="Normal Cost"/>
  </r>
  <r>
    <n v="60"/>
    <x v="0"/>
    <n v="32"/>
    <n v="142"/>
    <n v="82"/>
    <n v="245.1"/>
    <n v="109.5"/>
    <n v="93"/>
    <n v="3"/>
    <x v="0"/>
    <x v="2"/>
    <s v="Medium"/>
    <n v="6.1"/>
    <n v="10891.05"/>
    <x v="1"/>
    <x v="2"/>
    <x v="0"/>
    <s v="High BP"/>
    <s v="Normal Cost"/>
  </r>
  <r>
    <n v="35"/>
    <x v="0"/>
    <n v="28.9"/>
    <n v="115"/>
    <n v="74"/>
    <n v="222.2"/>
    <n v="98"/>
    <n v="66"/>
    <n v="4"/>
    <x v="1"/>
    <x v="0"/>
    <s v="Medium"/>
    <n v="33.5"/>
    <n v="58563.58"/>
    <x v="0"/>
    <x v="0"/>
    <x v="2"/>
    <s v="Normal BP"/>
    <s v="High Cost"/>
  </r>
  <r>
    <n v="53"/>
    <x v="1"/>
    <n v="20.7"/>
    <n v="132"/>
    <n v="75"/>
    <n v="219.3"/>
    <n v="124.7"/>
    <n v="68"/>
    <n v="4"/>
    <x v="0"/>
    <x v="2"/>
    <s v="Low"/>
    <n v="7.2"/>
    <n v="12507.54"/>
    <x v="1"/>
    <x v="1"/>
    <x v="3"/>
    <s v="High BP"/>
    <s v="Normal Cost"/>
  </r>
  <r>
    <n v="70"/>
    <x v="0"/>
    <n v="18.100000000000001"/>
    <n v="103"/>
    <n v="60"/>
    <n v="187.2"/>
    <n v="123.3"/>
    <n v="66"/>
    <n v="1"/>
    <x v="0"/>
    <x v="3"/>
    <s v="Medium"/>
    <n v="3.8"/>
    <n v="9974.1200000000008"/>
    <x v="0"/>
    <x v="0"/>
    <x v="1"/>
    <s v="Normal BP"/>
    <s v="Normal Cost"/>
  </r>
  <r>
    <n v="68"/>
    <x v="1"/>
    <n v="20.7"/>
    <n v="104"/>
    <n v="61"/>
    <n v="180.7"/>
    <n v="176.8"/>
    <n v="103"/>
    <n v="1"/>
    <x v="2"/>
    <x v="1"/>
    <s v="Medium"/>
    <n v="5.9"/>
    <n v="10485.280000000001"/>
    <x v="0"/>
    <x v="0"/>
    <x v="3"/>
    <s v="Normal BP"/>
    <s v="Normal Cost"/>
  </r>
  <r>
    <n v="50"/>
    <x v="1"/>
    <n v="20.8"/>
    <n v="126"/>
    <n v="76"/>
    <n v="181.7"/>
    <n v="95.7"/>
    <n v="91"/>
    <n v="2"/>
    <x v="0"/>
    <x v="3"/>
    <s v="Medium"/>
    <n v="2.1"/>
    <n v="8197.9599999999991"/>
    <x v="0"/>
    <x v="1"/>
    <x v="3"/>
    <s v="High BP"/>
    <s v="Normal Cost"/>
  </r>
  <r>
    <n v="81"/>
    <x v="0"/>
    <n v="22.6"/>
    <n v="149"/>
    <n v="93"/>
    <n v="242.4"/>
    <n v="112.5"/>
    <n v="81"/>
    <n v="5"/>
    <x v="1"/>
    <x v="3"/>
    <s v="Medium"/>
    <n v="13.7"/>
    <n v="30057.68"/>
    <x v="1"/>
    <x v="0"/>
    <x v="3"/>
    <s v="High BP"/>
    <s v="High Cost"/>
  </r>
  <r>
    <n v="56"/>
    <x v="1"/>
    <n v="20.8"/>
    <n v="133"/>
    <n v="79"/>
    <n v="189.8"/>
    <n v="140.6"/>
    <n v="86"/>
    <n v="2"/>
    <x v="0"/>
    <x v="1"/>
    <s v="Medium"/>
    <n v="3"/>
    <n v="6777.74"/>
    <x v="0"/>
    <x v="1"/>
    <x v="3"/>
    <s v="High BP"/>
    <s v="Normal Cost"/>
  </r>
  <r>
    <n v="67"/>
    <x v="0"/>
    <n v="32.6"/>
    <n v="132"/>
    <n v="82"/>
    <n v="252.3"/>
    <n v="102.4"/>
    <n v="64"/>
    <n v="3"/>
    <x v="0"/>
    <x v="2"/>
    <s v="High"/>
    <n v="11.1"/>
    <n v="21825.42"/>
    <x v="0"/>
    <x v="1"/>
    <x v="0"/>
    <s v="High BP"/>
    <s v="High Cost"/>
  </r>
  <r>
    <n v="70"/>
    <x v="0"/>
    <n v="24"/>
    <n v="127"/>
    <n v="80"/>
    <n v="246.4"/>
    <n v="171.2"/>
    <n v="69"/>
    <n v="0"/>
    <x v="2"/>
    <x v="1"/>
    <s v="High"/>
    <n v="9.6"/>
    <n v="18478.95"/>
    <x v="0"/>
    <x v="2"/>
    <x v="3"/>
    <s v="High BP"/>
    <s v="High Cost"/>
  </r>
  <r>
    <n v="83"/>
    <x v="1"/>
    <n v="20.8"/>
    <n v="134"/>
    <n v="82"/>
    <n v="204.8"/>
    <n v="100"/>
    <n v="105"/>
    <n v="1"/>
    <x v="2"/>
    <x v="0"/>
    <s v="High"/>
    <n v="15.4"/>
    <n v="28845.43"/>
    <x v="0"/>
    <x v="2"/>
    <x v="3"/>
    <s v="High BP"/>
    <s v="High Cost"/>
  </r>
  <r>
    <n v="66"/>
    <x v="1"/>
    <n v="20.8"/>
    <n v="125"/>
    <n v="74"/>
    <n v="191.4"/>
    <n v="97.3"/>
    <n v="81"/>
    <n v="0"/>
    <x v="1"/>
    <x v="3"/>
    <s v="High"/>
    <n v="6.5"/>
    <n v="13854.58"/>
    <x v="0"/>
    <x v="0"/>
    <x v="3"/>
    <s v="High BP"/>
    <s v="Normal Cost"/>
  </r>
  <r>
    <n v="56"/>
    <x v="1"/>
    <n v="20.8"/>
    <n v="123"/>
    <n v="72"/>
    <n v="207.6"/>
    <n v="94.6"/>
    <n v="75"/>
    <n v="3"/>
    <x v="0"/>
    <x v="3"/>
    <s v="Medium"/>
    <n v="14.6"/>
    <n v="30919.360000000001"/>
    <x v="1"/>
    <x v="1"/>
    <x v="3"/>
    <s v="High BP"/>
    <s v="High Cost"/>
  </r>
  <r>
    <n v="83"/>
    <x v="0"/>
    <n v="13.6"/>
    <n v="139"/>
    <n v="84"/>
    <n v="257.39999999999998"/>
    <n v="107.1"/>
    <n v="92"/>
    <n v="0"/>
    <x v="2"/>
    <x v="0"/>
    <s v="High"/>
    <n v="7.8"/>
    <n v="14508.94"/>
    <x v="0"/>
    <x v="2"/>
    <x v="1"/>
    <s v="High BP"/>
    <s v="Normal Cost"/>
  </r>
  <r>
    <n v="77"/>
    <x v="0"/>
    <n v="41.1"/>
    <n v="154"/>
    <n v="99"/>
    <n v="259.2"/>
    <n v="179.1"/>
    <n v="70"/>
    <n v="1"/>
    <x v="0"/>
    <x v="1"/>
    <s v="Medium"/>
    <n v="8.3000000000000007"/>
    <n v="17707.16"/>
    <x v="0"/>
    <x v="0"/>
    <x v="0"/>
    <s v="High BP"/>
    <s v="High Cost"/>
  </r>
  <r>
    <n v="64"/>
    <x v="1"/>
    <n v="20.8"/>
    <n v="130"/>
    <n v="81"/>
    <n v="182.6"/>
    <n v="105.1"/>
    <n v="87"/>
    <n v="4"/>
    <x v="2"/>
    <x v="2"/>
    <s v="High"/>
    <n v="9"/>
    <n v="18488.86"/>
    <x v="1"/>
    <x v="0"/>
    <x v="3"/>
    <s v="High BP"/>
    <s v="High Cost"/>
  </r>
  <r>
    <n v="64"/>
    <x v="1"/>
    <n v="20.8"/>
    <n v="128"/>
    <n v="72"/>
    <n v="208.1"/>
    <n v="95.6"/>
    <n v="86"/>
    <n v="1"/>
    <x v="2"/>
    <x v="0"/>
    <s v="High"/>
    <n v="8.1999999999999993"/>
    <n v="18382.14"/>
    <x v="0"/>
    <x v="0"/>
    <x v="3"/>
    <s v="High BP"/>
    <s v="High Cost"/>
  </r>
  <r>
    <n v="63"/>
    <x v="1"/>
    <n v="20.8"/>
    <n v="122"/>
    <n v="68"/>
    <n v="201.4"/>
    <n v="111.4"/>
    <n v="59"/>
    <n v="1"/>
    <x v="1"/>
    <x v="0"/>
    <s v="High"/>
    <n v="2.8"/>
    <n v="5866.52"/>
    <x v="0"/>
    <x v="0"/>
    <x v="3"/>
    <s v="High BP"/>
    <s v="Normal Cost"/>
  </r>
  <r>
    <n v="82"/>
    <x v="0"/>
    <n v="26.1"/>
    <n v="144"/>
    <n v="90"/>
    <n v="253.2"/>
    <n v="144.9"/>
    <n v="92"/>
    <n v="3"/>
    <x v="0"/>
    <x v="1"/>
    <s v="Low"/>
    <n v="2.6"/>
    <n v="6387.62"/>
    <x v="0"/>
    <x v="0"/>
    <x v="2"/>
    <s v="High BP"/>
    <s v="Normal Cost"/>
  </r>
  <r>
    <n v="77"/>
    <x v="1"/>
    <n v="20.8"/>
    <n v="127"/>
    <n v="70"/>
    <n v="202.9"/>
    <n v="82"/>
    <n v="139"/>
    <n v="1"/>
    <x v="1"/>
    <x v="0"/>
    <s v="High"/>
    <n v="10.7"/>
    <n v="18588.13"/>
    <x v="0"/>
    <x v="2"/>
    <x v="3"/>
    <s v="High BP"/>
    <s v="High Cost"/>
  </r>
  <r>
    <n v="65"/>
    <x v="0"/>
    <n v="36.4"/>
    <n v="127"/>
    <n v="79"/>
    <n v="291"/>
    <n v="171.1"/>
    <n v="95"/>
    <n v="1"/>
    <x v="0"/>
    <x v="0"/>
    <s v="Low"/>
    <n v="5.9"/>
    <n v="11109.31"/>
    <x v="1"/>
    <x v="0"/>
    <x v="0"/>
    <s v="High BP"/>
    <s v="Normal Cost"/>
  </r>
  <r>
    <n v="18"/>
    <x v="0"/>
    <n v="25.8"/>
    <n v="121"/>
    <n v="70"/>
    <n v="190"/>
    <n v="96.7"/>
    <n v="89"/>
    <n v="1"/>
    <x v="2"/>
    <x v="2"/>
    <s v="Medium"/>
    <n v="7.5"/>
    <n v="13652.39"/>
    <x v="0"/>
    <x v="2"/>
    <x v="2"/>
    <s v="High BP"/>
    <s v="Normal Cost"/>
  </r>
  <r>
    <n v="59"/>
    <x v="1"/>
    <n v="20.8"/>
    <n v="124"/>
    <n v="84"/>
    <n v="229.1"/>
    <n v="106.4"/>
    <n v="87"/>
    <n v="2"/>
    <x v="2"/>
    <x v="3"/>
    <s v="Low"/>
    <n v="8.3000000000000007"/>
    <n v="21136.7"/>
    <x v="1"/>
    <x v="1"/>
    <x v="3"/>
    <s v="High BP"/>
    <s v="High Cost"/>
  </r>
  <r>
    <n v="70"/>
    <x v="0"/>
    <n v="40.200000000000003"/>
    <n v="135"/>
    <n v="84"/>
    <n v="259.5"/>
    <n v="134.80000000000001"/>
    <n v="82"/>
    <n v="2"/>
    <x v="1"/>
    <x v="2"/>
    <s v="Medium"/>
    <n v="13.3"/>
    <n v="23824.22"/>
    <x v="0"/>
    <x v="0"/>
    <x v="0"/>
    <s v="High BP"/>
    <s v="High Cost"/>
  </r>
  <r>
    <n v="59"/>
    <x v="1"/>
    <n v="20.8"/>
    <n v="129"/>
    <n v="85"/>
    <n v="212.6"/>
    <n v="82.7"/>
    <n v="91"/>
    <n v="1"/>
    <x v="1"/>
    <x v="3"/>
    <s v="Low"/>
    <n v="11.6"/>
    <n v="23806.98"/>
    <x v="0"/>
    <x v="1"/>
    <x v="3"/>
    <s v="High BP"/>
    <s v="High Cost"/>
  </r>
  <r>
    <n v="68"/>
    <x v="0"/>
    <n v="19.3"/>
    <n v="116"/>
    <n v="68"/>
    <n v="165.2"/>
    <n v="84.9"/>
    <n v="78"/>
    <n v="1"/>
    <x v="1"/>
    <x v="0"/>
    <s v="Low"/>
    <n v="4.5999999999999996"/>
    <n v="10217.69"/>
    <x v="0"/>
    <x v="1"/>
    <x v="3"/>
    <s v="Normal BP"/>
    <s v="Normal Cost"/>
  </r>
  <r>
    <n v="93"/>
    <x v="0"/>
    <n v="39.299999999999997"/>
    <n v="126"/>
    <n v="77"/>
    <n v="246.3"/>
    <n v="141.5"/>
    <n v="84"/>
    <n v="2"/>
    <x v="1"/>
    <x v="1"/>
    <s v="High"/>
    <n v="10.4"/>
    <n v="18239.43"/>
    <x v="0"/>
    <x v="0"/>
    <x v="0"/>
    <s v="High BP"/>
    <s v="High Cost"/>
  </r>
  <r>
    <n v="75"/>
    <x v="1"/>
    <n v="20.8"/>
    <n v="148"/>
    <n v="88"/>
    <n v="199.4"/>
    <n v="122.7"/>
    <n v="83"/>
    <n v="2"/>
    <x v="2"/>
    <x v="2"/>
    <s v="Low"/>
    <n v="10.9"/>
    <n v="22640.44"/>
    <x v="1"/>
    <x v="2"/>
    <x v="3"/>
    <s v="High BP"/>
    <s v="High Cost"/>
  </r>
  <r>
    <n v="56"/>
    <x v="1"/>
    <n v="20.8"/>
    <n v="118"/>
    <n v="68"/>
    <n v="210.2"/>
    <n v="101.9"/>
    <n v="90"/>
    <n v="0"/>
    <x v="2"/>
    <x v="0"/>
    <s v="Low"/>
    <n v="8.5"/>
    <n v="14525.12"/>
    <x v="1"/>
    <x v="1"/>
    <x v="3"/>
    <s v="Normal BP"/>
    <s v="Normal Cost"/>
  </r>
  <r>
    <n v="72"/>
    <x v="1"/>
    <n v="20.8"/>
    <n v="127"/>
    <n v="75"/>
    <n v="212.7"/>
    <n v="90"/>
    <n v="72"/>
    <n v="1"/>
    <x v="2"/>
    <x v="2"/>
    <s v="High"/>
    <n v="15.8"/>
    <n v="27909.64"/>
    <x v="0"/>
    <x v="0"/>
    <x v="3"/>
    <s v="High BP"/>
    <s v="High Cost"/>
  </r>
  <r>
    <n v="59"/>
    <x v="1"/>
    <n v="20.9"/>
    <n v="112"/>
    <n v="78"/>
    <n v="131.19999999999999"/>
    <n v="120.1"/>
    <n v="83"/>
    <n v="1"/>
    <x v="0"/>
    <x v="3"/>
    <s v="High"/>
    <n v="4.5999999999999996"/>
    <n v="12296.61"/>
    <x v="0"/>
    <x v="1"/>
    <x v="3"/>
    <s v="Normal BP"/>
    <s v="Normal Cost"/>
  </r>
  <r>
    <n v="57"/>
    <x v="1"/>
    <n v="20.9"/>
    <n v="116"/>
    <n v="66"/>
    <n v="216.6"/>
    <n v="146.80000000000001"/>
    <n v="72"/>
    <n v="0"/>
    <x v="1"/>
    <x v="1"/>
    <s v="Medium"/>
    <n v="5.5"/>
    <n v="10184.700000000001"/>
    <x v="0"/>
    <x v="1"/>
    <x v="3"/>
    <s v="Normal BP"/>
    <s v="Normal Cost"/>
  </r>
  <r>
    <n v="47"/>
    <x v="1"/>
    <n v="20.9"/>
    <n v="114"/>
    <n v="66"/>
    <n v="234.1"/>
    <n v="150"/>
    <n v="80"/>
    <n v="2"/>
    <x v="2"/>
    <x v="1"/>
    <s v="High"/>
    <n v="13.9"/>
    <n v="26426.59"/>
    <x v="0"/>
    <x v="1"/>
    <x v="3"/>
    <s v="Normal BP"/>
    <s v="High Cost"/>
  </r>
  <r>
    <n v="65"/>
    <x v="1"/>
    <n v="20.9"/>
    <n v="119"/>
    <n v="75"/>
    <n v="193.3"/>
    <n v="118.2"/>
    <n v="75"/>
    <n v="4"/>
    <x v="1"/>
    <x v="1"/>
    <s v="Medium"/>
    <n v="8.8000000000000007"/>
    <n v="15127.16"/>
    <x v="0"/>
    <x v="0"/>
    <x v="3"/>
    <s v="Normal BP"/>
    <s v="High Cost"/>
  </r>
  <r>
    <n v="42"/>
    <x v="0"/>
    <n v="24.4"/>
    <n v="115"/>
    <n v="60"/>
    <n v="231.2"/>
    <n v="94"/>
    <n v="75"/>
    <n v="2"/>
    <x v="1"/>
    <x v="2"/>
    <s v="Low"/>
    <n v="9.9"/>
    <n v="20234.09"/>
    <x v="0"/>
    <x v="1"/>
    <x v="3"/>
    <s v="Normal BP"/>
    <s v="High Cost"/>
  </r>
  <r>
    <n v="54"/>
    <x v="0"/>
    <n v="27.8"/>
    <n v="131"/>
    <n v="76"/>
    <n v="177.3"/>
    <n v="96.9"/>
    <n v="79"/>
    <n v="1"/>
    <x v="2"/>
    <x v="2"/>
    <s v="High"/>
    <n v="9.3000000000000007"/>
    <n v="19144.27"/>
    <x v="0"/>
    <x v="1"/>
    <x v="2"/>
    <s v="High BP"/>
    <s v="High Cost"/>
  </r>
  <r>
    <n v="76"/>
    <x v="0"/>
    <n v="24.6"/>
    <n v="128"/>
    <n v="79"/>
    <n v="224.8"/>
    <n v="146.6"/>
    <n v="65"/>
    <n v="1"/>
    <x v="1"/>
    <x v="1"/>
    <s v="Low"/>
    <n v="2.8"/>
    <n v="6034"/>
    <x v="0"/>
    <x v="0"/>
    <x v="3"/>
    <s v="High BP"/>
    <s v="Normal Cost"/>
  </r>
  <r>
    <n v="71"/>
    <x v="1"/>
    <n v="20.9"/>
    <n v="127"/>
    <n v="71"/>
    <n v="210.4"/>
    <n v="126.7"/>
    <n v="85"/>
    <n v="0"/>
    <x v="0"/>
    <x v="3"/>
    <s v="High"/>
    <n v="6.1"/>
    <n v="14559.29"/>
    <x v="0"/>
    <x v="0"/>
    <x v="3"/>
    <s v="High BP"/>
    <s v="Normal Cost"/>
  </r>
  <r>
    <n v="84"/>
    <x v="1"/>
    <n v="20.9"/>
    <n v="131"/>
    <n v="81"/>
    <n v="227.5"/>
    <n v="89.3"/>
    <n v="90"/>
    <n v="1"/>
    <x v="2"/>
    <x v="2"/>
    <s v="High"/>
    <n v="13.7"/>
    <n v="25679.65"/>
    <x v="0"/>
    <x v="2"/>
    <x v="3"/>
    <s v="High BP"/>
    <s v="High Cost"/>
  </r>
  <r>
    <n v="71"/>
    <x v="0"/>
    <n v="25.6"/>
    <n v="124"/>
    <n v="77"/>
    <n v="251.7"/>
    <n v="88.6"/>
    <n v="90"/>
    <n v="2"/>
    <x v="2"/>
    <x v="2"/>
    <s v="High"/>
    <n v="7.8"/>
    <n v="18077.900000000001"/>
    <x v="0"/>
    <x v="2"/>
    <x v="2"/>
    <s v="High BP"/>
    <s v="High Cost"/>
  </r>
  <r>
    <n v="65"/>
    <x v="1"/>
    <n v="20.9"/>
    <n v="124"/>
    <n v="72"/>
    <n v="233.2"/>
    <n v="87.3"/>
    <n v="74"/>
    <n v="0"/>
    <x v="1"/>
    <x v="2"/>
    <s v="Medium"/>
    <n v="10.8"/>
    <n v="20680.86"/>
    <x v="0"/>
    <x v="0"/>
    <x v="3"/>
    <s v="High BP"/>
    <s v="High Cost"/>
  </r>
  <r>
    <n v="71"/>
    <x v="1"/>
    <n v="20.9"/>
    <n v="133"/>
    <n v="85"/>
    <n v="208.4"/>
    <n v="106.4"/>
    <n v="86"/>
    <n v="2"/>
    <x v="2"/>
    <x v="2"/>
    <s v="Low"/>
    <n v="10"/>
    <n v="21855.91"/>
    <x v="1"/>
    <x v="0"/>
    <x v="3"/>
    <s v="High BP"/>
    <s v="High Cost"/>
  </r>
  <r>
    <n v="74"/>
    <x v="0"/>
    <n v="31.9"/>
    <n v="121"/>
    <n v="76"/>
    <n v="235.4"/>
    <n v="156.4"/>
    <n v="82"/>
    <n v="0"/>
    <x v="1"/>
    <x v="1"/>
    <s v="High"/>
    <n v="6.7"/>
    <n v="11614.56"/>
    <x v="0"/>
    <x v="0"/>
    <x v="0"/>
    <s v="High BP"/>
    <s v="Normal Cost"/>
  </r>
  <r>
    <n v="65"/>
    <x v="1"/>
    <n v="20.9"/>
    <n v="121"/>
    <n v="74"/>
    <n v="198.1"/>
    <n v="105.4"/>
    <n v="81"/>
    <n v="1"/>
    <x v="1"/>
    <x v="2"/>
    <s v="High"/>
    <n v="7.4"/>
    <n v="16667.45"/>
    <x v="0"/>
    <x v="0"/>
    <x v="3"/>
    <s v="High BP"/>
    <s v="High Cost"/>
  </r>
  <r>
    <n v="78"/>
    <x v="1"/>
    <n v="20.9"/>
    <n v="146"/>
    <n v="89"/>
    <n v="239"/>
    <n v="84.9"/>
    <n v="79"/>
    <n v="0"/>
    <x v="2"/>
    <x v="3"/>
    <s v="High"/>
    <n v="12.7"/>
    <n v="29945.01"/>
    <x v="0"/>
    <x v="2"/>
    <x v="3"/>
    <s v="High BP"/>
    <s v="High Cost"/>
  </r>
  <r>
    <n v="52"/>
    <x v="0"/>
    <n v="26.4"/>
    <n v="128"/>
    <n v="77"/>
    <n v="214.9"/>
    <n v="101.5"/>
    <n v="61"/>
    <n v="2"/>
    <x v="0"/>
    <x v="3"/>
    <s v="Low"/>
    <n v="5"/>
    <n v="12629"/>
    <x v="0"/>
    <x v="0"/>
    <x v="2"/>
    <s v="High BP"/>
    <s v="Normal Cost"/>
  </r>
  <r>
    <n v="68"/>
    <x v="1"/>
    <n v="20.9"/>
    <n v="133"/>
    <n v="78"/>
    <n v="189.8"/>
    <n v="169.1"/>
    <n v="86"/>
    <n v="1"/>
    <x v="1"/>
    <x v="1"/>
    <s v="Medium"/>
    <n v="5.6"/>
    <n v="9933.2800000000007"/>
    <x v="1"/>
    <x v="0"/>
    <x v="3"/>
    <s v="High BP"/>
    <s v="Normal Cost"/>
  </r>
  <r>
    <n v="47"/>
    <x v="0"/>
    <n v="22.7"/>
    <n v="145"/>
    <n v="86"/>
    <n v="223.1"/>
    <n v="109.7"/>
    <n v="103"/>
    <n v="1"/>
    <x v="2"/>
    <x v="1"/>
    <s v="High"/>
    <n v="7.4"/>
    <n v="13849.1"/>
    <x v="0"/>
    <x v="2"/>
    <x v="3"/>
    <s v="High BP"/>
    <s v="Normal Cost"/>
  </r>
  <r>
    <n v="66"/>
    <x v="1"/>
    <n v="20.9"/>
    <n v="118"/>
    <n v="64"/>
    <n v="207.1"/>
    <n v="96.6"/>
    <n v="85"/>
    <n v="0"/>
    <x v="1"/>
    <x v="2"/>
    <s v="Medium"/>
    <n v="7.3"/>
    <n v="16935.77"/>
    <x v="1"/>
    <x v="0"/>
    <x v="3"/>
    <s v="Normal BP"/>
    <s v="High Cost"/>
  </r>
  <r>
    <n v="65"/>
    <x v="1"/>
    <n v="20.9"/>
    <n v="119"/>
    <n v="74"/>
    <n v="174.1"/>
    <n v="102.2"/>
    <n v="96"/>
    <n v="1"/>
    <x v="2"/>
    <x v="2"/>
    <s v="Medium"/>
    <n v="8.8000000000000007"/>
    <n v="14169.39"/>
    <x v="0"/>
    <x v="0"/>
    <x v="3"/>
    <s v="Normal BP"/>
    <s v="Normal Cost"/>
  </r>
  <r>
    <n v="59"/>
    <x v="1"/>
    <n v="20.9"/>
    <n v="125"/>
    <n v="76"/>
    <n v="154.80000000000001"/>
    <n v="125.7"/>
    <n v="98"/>
    <n v="0"/>
    <x v="2"/>
    <x v="2"/>
    <s v="Low"/>
    <n v="9.8000000000000007"/>
    <n v="21906.080000000002"/>
    <x v="0"/>
    <x v="1"/>
    <x v="3"/>
    <s v="High BP"/>
    <s v="High Cost"/>
  </r>
  <r>
    <n v="48"/>
    <x v="0"/>
    <n v="22.7"/>
    <n v="110"/>
    <n v="64"/>
    <n v="208.4"/>
    <n v="109.2"/>
    <n v="90"/>
    <n v="0"/>
    <x v="1"/>
    <x v="1"/>
    <s v="Low"/>
    <n v="4.0999999999999996"/>
    <n v="8388.1200000000008"/>
    <x v="0"/>
    <x v="0"/>
    <x v="3"/>
    <s v="Normal BP"/>
    <s v="Normal Cost"/>
  </r>
  <r>
    <n v="72"/>
    <x v="1"/>
    <n v="20.9"/>
    <n v="130"/>
    <n v="71"/>
    <n v="209.1"/>
    <n v="106.7"/>
    <n v="86"/>
    <n v="4"/>
    <x v="2"/>
    <x v="2"/>
    <s v="Medium"/>
    <n v="8.6"/>
    <n v="18155.8"/>
    <x v="0"/>
    <x v="0"/>
    <x v="3"/>
    <s v="High BP"/>
    <s v="High Cost"/>
  </r>
  <r>
    <n v="88"/>
    <x v="1"/>
    <n v="20.9"/>
    <n v="124"/>
    <n v="79"/>
    <n v="229.9"/>
    <n v="142.30000000000001"/>
    <n v="74"/>
    <n v="0"/>
    <x v="2"/>
    <x v="1"/>
    <s v="Medium"/>
    <n v="5.3"/>
    <n v="10524.69"/>
    <x v="0"/>
    <x v="2"/>
    <x v="3"/>
    <s v="High BP"/>
    <s v="Normal Cost"/>
  </r>
  <r>
    <n v="39"/>
    <x v="0"/>
    <n v="18"/>
    <n v="123"/>
    <n v="70"/>
    <n v="187.5"/>
    <n v="92.6"/>
    <n v="74"/>
    <n v="1"/>
    <x v="0"/>
    <x v="2"/>
    <s v="Medium"/>
    <n v="2.6"/>
    <n v="8066.47"/>
    <x v="0"/>
    <x v="1"/>
    <x v="1"/>
    <s v="High BP"/>
    <s v="Normal Cost"/>
  </r>
  <r>
    <n v="50"/>
    <x v="1"/>
    <n v="20.9"/>
    <n v="112"/>
    <n v="72"/>
    <n v="236.8"/>
    <n v="127"/>
    <n v="73"/>
    <n v="2"/>
    <x v="1"/>
    <x v="2"/>
    <s v="Medium"/>
    <n v="10"/>
    <n v="18398.25"/>
    <x v="1"/>
    <x v="1"/>
    <x v="3"/>
    <s v="Normal BP"/>
    <s v="High Cost"/>
  </r>
  <r>
    <n v="73"/>
    <x v="0"/>
    <n v="26.8"/>
    <n v="122"/>
    <n v="78"/>
    <n v="209.8"/>
    <n v="110.4"/>
    <n v="81"/>
    <n v="0"/>
    <x v="2"/>
    <x v="2"/>
    <s v="High"/>
    <n v="9.3000000000000007"/>
    <n v="18179.55"/>
    <x v="0"/>
    <x v="2"/>
    <x v="2"/>
    <s v="High BP"/>
    <s v="High Cost"/>
  </r>
  <r>
    <n v="34"/>
    <x v="1"/>
    <n v="20.9"/>
    <n v="125"/>
    <n v="71"/>
    <n v="198.5"/>
    <n v="77.5"/>
    <n v="84"/>
    <n v="3"/>
    <x v="1"/>
    <x v="2"/>
    <s v="Medium"/>
    <n v="12.6"/>
    <n v="28838.720000000001"/>
    <x v="0"/>
    <x v="3"/>
    <x v="3"/>
    <s v="High BP"/>
    <s v="High Cost"/>
  </r>
  <r>
    <n v="79"/>
    <x v="0"/>
    <n v="26.2"/>
    <n v="145"/>
    <n v="90"/>
    <n v="193.1"/>
    <n v="83.6"/>
    <n v="77"/>
    <n v="0"/>
    <x v="1"/>
    <x v="2"/>
    <s v="Medium"/>
    <n v="8.1"/>
    <n v="17398.38"/>
    <x v="0"/>
    <x v="1"/>
    <x v="2"/>
    <s v="High BP"/>
    <s v="High Cost"/>
  </r>
  <r>
    <n v="43"/>
    <x v="0"/>
    <n v="26.3"/>
    <n v="113"/>
    <n v="65"/>
    <n v="219.6"/>
    <n v="131.30000000000001"/>
    <n v="68"/>
    <n v="0"/>
    <x v="0"/>
    <x v="2"/>
    <s v="Medium"/>
    <n v="6.8"/>
    <n v="18197.77"/>
    <x v="0"/>
    <x v="0"/>
    <x v="2"/>
    <s v="Normal BP"/>
    <s v="High Cost"/>
  </r>
  <r>
    <n v="59"/>
    <x v="0"/>
    <n v="28.8"/>
    <n v="137"/>
    <n v="86"/>
    <n v="209.5"/>
    <n v="87.6"/>
    <n v="61"/>
    <n v="0"/>
    <x v="0"/>
    <x v="2"/>
    <s v="Medium"/>
    <n v="14.1"/>
    <n v="27379.24"/>
    <x v="0"/>
    <x v="3"/>
    <x v="2"/>
    <s v="High BP"/>
    <s v="High Cost"/>
  </r>
  <r>
    <n v="55"/>
    <x v="1"/>
    <n v="20.9"/>
    <n v="133"/>
    <n v="85"/>
    <n v="222"/>
    <n v="177.1"/>
    <n v="75"/>
    <n v="0"/>
    <x v="0"/>
    <x v="1"/>
    <s v="Medium"/>
    <n v="1"/>
    <n v="3822.97"/>
    <x v="0"/>
    <x v="1"/>
    <x v="3"/>
    <s v="High BP"/>
    <s v="Normal Cost"/>
  </r>
  <r>
    <n v="57"/>
    <x v="0"/>
    <n v="21.1"/>
    <n v="119"/>
    <n v="69"/>
    <n v="179.9"/>
    <n v="83"/>
    <n v="72"/>
    <n v="2"/>
    <x v="1"/>
    <x v="0"/>
    <s v="Medium"/>
    <n v="2.4"/>
    <n v="6604.33"/>
    <x v="0"/>
    <x v="3"/>
    <x v="3"/>
    <s v="Normal BP"/>
    <s v="Normal Cost"/>
  </r>
  <r>
    <n v="89"/>
    <x v="1"/>
    <n v="20.9"/>
    <n v="131"/>
    <n v="74"/>
    <n v="241.9"/>
    <n v="111.1"/>
    <n v="64"/>
    <n v="3"/>
    <x v="0"/>
    <x v="1"/>
    <s v="High"/>
    <n v="1.5"/>
    <n v="4073.32"/>
    <x v="0"/>
    <x v="2"/>
    <x v="3"/>
    <s v="High BP"/>
    <s v="Normal Cost"/>
  </r>
  <r>
    <n v="77"/>
    <x v="0"/>
    <n v="28.8"/>
    <n v="128"/>
    <n v="82"/>
    <n v="265.60000000000002"/>
    <n v="133"/>
    <n v="58"/>
    <n v="1"/>
    <x v="0"/>
    <x v="1"/>
    <s v="Medium"/>
    <n v="5.0999999999999996"/>
    <n v="10281.26"/>
    <x v="0"/>
    <x v="1"/>
    <x v="2"/>
    <s v="High BP"/>
    <s v="Normal Cost"/>
  </r>
  <r>
    <n v="64"/>
    <x v="0"/>
    <n v="18.399999999999999"/>
    <n v="141"/>
    <n v="93"/>
    <n v="192.8"/>
    <n v="81.599999999999994"/>
    <n v="73"/>
    <n v="3"/>
    <x v="0"/>
    <x v="2"/>
    <s v="Medium"/>
    <n v="11.8"/>
    <n v="20939.189999999999"/>
    <x v="0"/>
    <x v="1"/>
    <x v="1"/>
    <s v="High BP"/>
    <s v="High Cost"/>
  </r>
  <r>
    <n v="80"/>
    <x v="1"/>
    <n v="20.9"/>
    <n v="114"/>
    <n v="66"/>
    <n v="251.1"/>
    <n v="106.8"/>
    <n v="85"/>
    <n v="2"/>
    <x v="2"/>
    <x v="2"/>
    <s v="Medium"/>
    <n v="15.8"/>
    <n v="27701.31"/>
    <x v="0"/>
    <x v="2"/>
    <x v="3"/>
    <s v="Normal BP"/>
    <s v="High Cost"/>
  </r>
  <r>
    <n v="50"/>
    <x v="1"/>
    <n v="20.9"/>
    <n v="110"/>
    <n v="65"/>
    <n v="210.7"/>
    <n v="141.5"/>
    <n v="66"/>
    <n v="1"/>
    <x v="1"/>
    <x v="1"/>
    <s v="Low"/>
    <n v="1.7"/>
    <n v="4542.8999999999996"/>
    <x v="0"/>
    <x v="1"/>
    <x v="3"/>
    <s v="Normal BP"/>
    <s v="Normal Cost"/>
  </r>
  <r>
    <n v="68"/>
    <x v="0"/>
    <n v="18"/>
    <n v="118"/>
    <n v="65"/>
    <n v="210.1"/>
    <n v="117.7"/>
    <n v="71"/>
    <n v="0"/>
    <x v="0"/>
    <x v="3"/>
    <s v="Low"/>
    <n v="8.4"/>
    <n v="17241.41"/>
    <x v="0"/>
    <x v="0"/>
    <x v="1"/>
    <s v="Normal BP"/>
    <s v="High Cost"/>
  </r>
  <r>
    <n v="81"/>
    <x v="1"/>
    <n v="20.9"/>
    <n v="122"/>
    <n v="71"/>
    <n v="227.6"/>
    <n v="104.7"/>
    <n v="73"/>
    <n v="0"/>
    <x v="1"/>
    <x v="2"/>
    <s v="High"/>
    <n v="5.3"/>
    <n v="12430.68"/>
    <x v="0"/>
    <x v="2"/>
    <x v="3"/>
    <s v="High BP"/>
    <s v="Normal Cost"/>
  </r>
  <r>
    <n v="72"/>
    <x v="1"/>
    <n v="20.9"/>
    <n v="127"/>
    <n v="76"/>
    <n v="217.8"/>
    <n v="128.6"/>
    <n v="83"/>
    <n v="1"/>
    <x v="2"/>
    <x v="2"/>
    <s v="High"/>
    <n v="7.7"/>
    <n v="14809.11"/>
    <x v="0"/>
    <x v="0"/>
    <x v="3"/>
    <s v="High BP"/>
    <s v="Normal Cost"/>
  </r>
  <r>
    <n v="56"/>
    <x v="1"/>
    <n v="21"/>
    <n v="120"/>
    <n v="74"/>
    <n v="255.6"/>
    <n v="124"/>
    <n v="76"/>
    <n v="4"/>
    <x v="2"/>
    <x v="1"/>
    <s v="Medium"/>
    <n v="5.6"/>
    <n v="8998.2900000000009"/>
    <x v="0"/>
    <x v="1"/>
    <x v="3"/>
    <s v="High BP"/>
    <s v="Normal Cost"/>
  </r>
  <r>
    <n v="52"/>
    <x v="0"/>
    <n v="36.799999999999997"/>
    <n v="129"/>
    <n v="78"/>
    <n v="268.8"/>
    <n v="95.4"/>
    <n v="89"/>
    <n v="1"/>
    <x v="2"/>
    <x v="0"/>
    <s v="High"/>
    <n v="5.5"/>
    <n v="11672.88"/>
    <x v="0"/>
    <x v="2"/>
    <x v="0"/>
    <s v="High BP"/>
    <s v="Normal Cost"/>
  </r>
  <r>
    <n v="77"/>
    <x v="0"/>
    <n v="23.9"/>
    <n v="125"/>
    <n v="79"/>
    <n v="236.8"/>
    <n v="169.2"/>
    <n v="91"/>
    <n v="1"/>
    <x v="2"/>
    <x v="1"/>
    <s v="High"/>
    <n v="7.4"/>
    <n v="13994.34"/>
    <x v="0"/>
    <x v="0"/>
    <x v="3"/>
    <s v="High BP"/>
    <s v="Normal Cost"/>
  </r>
  <r>
    <n v="54"/>
    <x v="1"/>
    <n v="21"/>
    <n v="115"/>
    <n v="74"/>
    <n v="184.4"/>
    <n v="90.9"/>
    <n v="77"/>
    <n v="1"/>
    <x v="1"/>
    <x v="2"/>
    <s v="Medium"/>
    <n v="8.9"/>
    <n v="20189.54"/>
    <x v="0"/>
    <x v="1"/>
    <x v="3"/>
    <s v="Normal BP"/>
    <s v="High Cost"/>
  </r>
  <r>
    <n v="77"/>
    <x v="0"/>
    <n v="26.8"/>
    <n v="133"/>
    <n v="79"/>
    <n v="195.6"/>
    <n v="132.4"/>
    <n v="86"/>
    <n v="3"/>
    <x v="2"/>
    <x v="2"/>
    <s v="Medium"/>
    <n v="9.8000000000000007"/>
    <n v="21407.65"/>
    <x v="0"/>
    <x v="1"/>
    <x v="2"/>
    <s v="High BP"/>
    <s v="High Cost"/>
  </r>
  <r>
    <n v="80"/>
    <x v="1"/>
    <n v="21"/>
    <n v="123"/>
    <n v="70"/>
    <n v="220.2"/>
    <n v="133.69999999999999"/>
    <n v="90"/>
    <n v="1"/>
    <x v="2"/>
    <x v="1"/>
    <s v="Medium"/>
    <n v="7.5"/>
    <n v="15230.86"/>
    <x v="0"/>
    <x v="2"/>
    <x v="3"/>
    <s v="High BP"/>
    <s v="High Cost"/>
  </r>
  <r>
    <n v="77"/>
    <x v="1"/>
    <n v="21"/>
    <n v="126"/>
    <n v="71"/>
    <n v="212.9"/>
    <n v="91.5"/>
    <n v="94"/>
    <n v="3"/>
    <x v="2"/>
    <x v="0"/>
    <s v="High"/>
    <n v="8.4"/>
    <n v="12085.09"/>
    <x v="0"/>
    <x v="2"/>
    <x v="3"/>
    <s v="High BP"/>
    <s v="Normal Cost"/>
  </r>
  <r>
    <n v="83"/>
    <x v="1"/>
    <n v="21"/>
    <n v="133"/>
    <n v="76"/>
    <n v="236.5"/>
    <n v="158.4"/>
    <n v="91"/>
    <n v="0"/>
    <x v="1"/>
    <x v="2"/>
    <s v="High"/>
    <n v="5.9"/>
    <n v="12612.39"/>
    <x v="0"/>
    <x v="2"/>
    <x v="3"/>
    <s v="High BP"/>
    <s v="Normal Cost"/>
  </r>
  <r>
    <n v="86"/>
    <x v="1"/>
    <n v="21"/>
    <n v="139"/>
    <n v="81"/>
    <n v="227.9"/>
    <n v="120.1"/>
    <n v="60"/>
    <n v="1"/>
    <x v="0"/>
    <x v="1"/>
    <s v="Medium"/>
    <n v="4.7"/>
    <n v="9231.4500000000007"/>
    <x v="0"/>
    <x v="2"/>
    <x v="3"/>
    <s v="High BP"/>
    <s v="Normal Cost"/>
  </r>
  <r>
    <n v="61"/>
    <x v="1"/>
    <n v="21"/>
    <n v="129"/>
    <n v="76"/>
    <n v="198.7"/>
    <n v="92.2"/>
    <n v="76"/>
    <n v="0"/>
    <x v="2"/>
    <x v="2"/>
    <s v="High"/>
    <n v="7.3"/>
    <n v="15496.41"/>
    <x v="0"/>
    <x v="0"/>
    <x v="3"/>
    <s v="High BP"/>
    <s v="High Cost"/>
  </r>
  <r>
    <n v="63"/>
    <x v="0"/>
    <n v="28.5"/>
    <n v="203"/>
    <n v="132"/>
    <n v="245.1"/>
    <n v="87.7"/>
    <n v="93"/>
    <n v="2"/>
    <x v="2"/>
    <x v="0"/>
    <s v="Low"/>
    <n v="8"/>
    <n v="13971.19"/>
    <x v="0"/>
    <x v="2"/>
    <x v="2"/>
    <s v="High BP"/>
    <s v="Normal Cost"/>
  </r>
  <r>
    <n v="68"/>
    <x v="1"/>
    <n v="21"/>
    <n v="124"/>
    <n v="78"/>
    <n v="243.8"/>
    <n v="106.5"/>
    <n v="69"/>
    <n v="0"/>
    <x v="0"/>
    <x v="1"/>
    <s v="High"/>
    <n v="18.600000000000001"/>
    <n v="29718.77"/>
    <x v="0"/>
    <x v="0"/>
    <x v="3"/>
    <s v="High BP"/>
    <s v="High Cost"/>
  </r>
  <r>
    <n v="70"/>
    <x v="0"/>
    <n v="22.9"/>
    <n v="234"/>
    <n v="137"/>
    <n v="224.9"/>
    <n v="120"/>
    <n v="55"/>
    <n v="1"/>
    <x v="0"/>
    <x v="0"/>
    <s v="Medium"/>
    <n v="1"/>
    <n v="3500.24"/>
    <x v="0"/>
    <x v="0"/>
    <x v="3"/>
    <s v="High BP"/>
    <s v="Normal Cost"/>
  </r>
  <r>
    <n v="77"/>
    <x v="0"/>
    <n v="36.4"/>
    <n v="126"/>
    <n v="75"/>
    <n v="300"/>
    <n v="178.1"/>
    <n v="99"/>
    <n v="2"/>
    <x v="2"/>
    <x v="1"/>
    <s v="High"/>
    <n v="10.7"/>
    <n v="18067.939999999999"/>
    <x v="0"/>
    <x v="0"/>
    <x v="0"/>
    <s v="High BP"/>
    <s v="High Cost"/>
  </r>
  <r>
    <n v="95"/>
    <x v="1"/>
    <n v="21"/>
    <n v="141"/>
    <n v="87"/>
    <n v="236.9"/>
    <n v="86.2"/>
    <n v="78"/>
    <n v="1"/>
    <x v="2"/>
    <x v="2"/>
    <s v="High"/>
    <n v="11.4"/>
    <n v="23427.95"/>
    <x v="0"/>
    <x v="2"/>
    <x v="3"/>
    <s v="High BP"/>
    <s v="High Cost"/>
  </r>
  <r>
    <n v="68"/>
    <x v="1"/>
    <n v="21"/>
    <n v="125"/>
    <n v="79"/>
    <n v="221.4"/>
    <n v="111.3"/>
    <n v="98"/>
    <n v="1"/>
    <x v="2"/>
    <x v="2"/>
    <s v="Medium"/>
    <n v="9.1999999999999993"/>
    <n v="18461.57"/>
    <x v="0"/>
    <x v="0"/>
    <x v="3"/>
    <s v="High BP"/>
    <s v="High Cost"/>
  </r>
  <r>
    <n v="46"/>
    <x v="1"/>
    <n v="21"/>
    <n v="127"/>
    <n v="84"/>
    <n v="168.3"/>
    <n v="147.5"/>
    <n v="65"/>
    <n v="3"/>
    <x v="1"/>
    <x v="2"/>
    <s v="High"/>
    <n v="5.5"/>
    <n v="12054.94"/>
    <x v="0"/>
    <x v="1"/>
    <x v="3"/>
    <s v="High BP"/>
    <s v="Normal Cost"/>
  </r>
  <r>
    <n v="76"/>
    <x v="1"/>
    <n v="21"/>
    <n v="144"/>
    <n v="85"/>
    <n v="181.9"/>
    <n v="148.69999999999999"/>
    <n v="99"/>
    <n v="2"/>
    <x v="2"/>
    <x v="1"/>
    <s v="Medium"/>
    <n v="6.5"/>
    <n v="12403.36"/>
    <x v="0"/>
    <x v="2"/>
    <x v="3"/>
    <s v="High BP"/>
    <s v="Normal Cost"/>
  </r>
  <r>
    <n v="53"/>
    <x v="0"/>
    <n v="30.7"/>
    <n v="117"/>
    <n v="63"/>
    <n v="233.6"/>
    <n v="152.1"/>
    <n v="64"/>
    <n v="1"/>
    <x v="0"/>
    <x v="0"/>
    <s v="Medium"/>
    <n v="10.199999999999999"/>
    <n v="15298.47"/>
    <x v="0"/>
    <x v="0"/>
    <x v="0"/>
    <s v="Normal BP"/>
    <s v="High Cost"/>
  </r>
  <r>
    <n v="70"/>
    <x v="0"/>
    <n v="23.7"/>
    <n v="111"/>
    <n v="61"/>
    <n v="173.2"/>
    <n v="117.3"/>
    <n v="74"/>
    <n v="2"/>
    <x v="2"/>
    <x v="0"/>
    <s v="Low"/>
    <n v="7.3"/>
    <n v="12592.49"/>
    <x v="1"/>
    <x v="1"/>
    <x v="3"/>
    <s v="Normal BP"/>
    <s v="Normal Cost"/>
  </r>
  <r>
    <n v="81"/>
    <x v="1"/>
    <n v="21"/>
    <n v="135"/>
    <n v="81"/>
    <n v="251.3"/>
    <n v="88.8"/>
    <n v="71"/>
    <n v="1"/>
    <x v="0"/>
    <x v="3"/>
    <s v="Low"/>
    <n v="4.5"/>
    <n v="12432.82"/>
    <x v="1"/>
    <x v="2"/>
    <x v="3"/>
    <s v="High BP"/>
    <s v="Normal Cost"/>
  </r>
  <r>
    <n v="95"/>
    <x v="0"/>
    <n v="21.6"/>
    <n v="121"/>
    <n v="73"/>
    <n v="207.3"/>
    <n v="160.30000000000001"/>
    <n v="86"/>
    <n v="1"/>
    <x v="2"/>
    <x v="1"/>
    <s v="High"/>
    <n v="8"/>
    <n v="15739.85"/>
    <x v="1"/>
    <x v="1"/>
    <x v="3"/>
    <s v="High BP"/>
    <s v="High Cost"/>
  </r>
  <r>
    <n v="85"/>
    <x v="0"/>
    <n v="37.700000000000003"/>
    <n v="144"/>
    <n v="86"/>
    <n v="247.5"/>
    <n v="98.3"/>
    <n v="79"/>
    <n v="0"/>
    <x v="2"/>
    <x v="0"/>
    <s v="Low"/>
    <n v="10.1"/>
    <n v="17353.53"/>
    <x v="1"/>
    <x v="0"/>
    <x v="0"/>
    <s v="High BP"/>
    <s v="High Cost"/>
  </r>
  <r>
    <n v="74"/>
    <x v="0"/>
    <n v="29.9"/>
    <n v="139"/>
    <n v="85"/>
    <n v="214.5"/>
    <n v="112.6"/>
    <n v="71"/>
    <n v="3"/>
    <x v="1"/>
    <x v="2"/>
    <s v="High"/>
    <n v="4.7"/>
    <n v="11174.64"/>
    <x v="0"/>
    <x v="2"/>
    <x v="2"/>
    <s v="High BP"/>
    <s v="Normal Cost"/>
  </r>
  <r>
    <n v="66"/>
    <x v="0"/>
    <n v="33.1"/>
    <n v="141"/>
    <n v="87"/>
    <n v="246.5"/>
    <n v="165.5"/>
    <n v="83"/>
    <n v="1"/>
    <x v="1"/>
    <x v="1"/>
    <s v="Medium"/>
    <n v="6.4"/>
    <n v="11665.45"/>
    <x v="0"/>
    <x v="2"/>
    <x v="0"/>
    <s v="High BP"/>
    <s v="Normal Cost"/>
  </r>
  <r>
    <n v="56"/>
    <x v="0"/>
    <n v="34.200000000000003"/>
    <n v="126"/>
    <n v="77"/>
    <n v="267"/>
    <n v="159.19999999999999"/>
    <n v="85"/>
    <n v="1"/>
    <x v="2"/>
    <x v="2"/>
    <s v="High"/>
    <n v="8.3000000000000007"/>
    <n v="19536.28"/>
    <x v="0"/>
    <x v="2"/>
    <x v="0"/>
    <s v="High BP"/>
    <s v="High Cost"/>
  </r>
  <r>
    <n v="45"/>
    <x v="0"/>
    <n v="23.9"/>
    <n v="134"/>
    <n v="81"/>
    <n v="247.8"/>
    <n v="99.2"/>
    <n v="60"/>
    <n v="0"/>
    <x v="0"/>
    <x v="2"/>
    <s v="Medium"/>
    <n v="5.3"/>
    <n v="11787.97"/>
    <x v="0"/>
    <x v="0"/>
    <x v="3"/>
    <s v="High BP"/>
    <s v="Normal Cost"/>
  </r>
  <r>
    <n v="63"/>
    <x v="0"/>
    <n v="25.2"/>
    <n v="117"/>
    <n v="65"/>
    <n v="200.3"/>
    <n v="97.7"/>
    <n v="97"/>
    <n v="2"/>
    <x v="2"/>
    <x v="2"/>
    <s v="High"/>
    <n v="7.4"/>
    <n v="16075.37"/>
    <x v="0"/>
    <x v="0"/>
    <x v="2"/>
    <s v="Normal BP"/>
    <s v="High Cost"/>
  </r>
  <r>
    <n v="52"/>
    <x v="0"/>
    <n v="26.2"/>
    <n v="125"/>
    <n v="68"/>
    <n v="231.4"/>
    <n v="132.19999999999999"/>
    <n v="83"/>
    <n v="2"/>
    <x v="2"/>
    <x v="2"/>
    <s v="Medium"/>
    <n v="9.1999999999999993"/>
    <n v="18947.71"/>
    <x v="0"/>
    <x v="1"/>
    <x v="2"/>
    <s v="High BP"/>
    <s v="High Cost"/>
  </r>
  <r>
    <n v="68"/>
    <x v="1"/>
    <n v="21"/>
    <n v="112"/>
    <n v="68"/>
    <n v="257.60000000000002"/>
    <n v="143.6"/>
    <n v="91"/>
    <n v="1"/>
    <x v="2"/>
    <x v="1"/>
    <s v="Medium"/>
    <n v="5.6"/>
    <n v="10525.95"/>
    <x v="0"/>
    <x v="0"/>
    <x v="3"/>
    <s v="Normal BP"/>
    <s v="Normal Cost"/>
  </r>
  <r>
    <n v="44"/>
    <x v="0"/>
    <n v="33.700000000000003"/>
    <n v="145"/>
    <n v="93"/>
    <n v="233"/>
    <n v="94.6"/>
    <n v="73"/>
    <n v="4"/>
    <x v="1"/>
    <x v="2"/>
    <s v="High"/>
    <n v="5"/>
    <n v="11577.59"/>
    <x v="0"/>
    <x v="0"/>
    <x v="0"/>
    <s v="High BP"/>
    <s v="Normal Cost"/>
  </r>
  <r>
    <n v="69"/>
    <x v="0"/>
    <n v="10.5"/>
    <n v="148"/>
    <n v="101"/>
    <n v="273.89999999999998"/>
    <n v="163.1"/>
    <n v="62"/>
    <n v="2"/>
    <x v="1"/>
    <x v="2"/>
    <s v="Medium"/>
    <n v="7.4"/>
    <n v="14769.08"/>
    <x v="0"/>
    <x v="1"/>
    <x v="1"/>
    <s v="High BP"/>
    <s v="Normal Cost"/>
  </r>
  <r>
    <n v="60"/>
    <x v="1"/>
    <n v="21"/>
    <n v="90"/>
    <n v="60"/>
    <n v="204.3"/>
    <n v="100.7"/>
    <n v="65"/>
    <n v="1"/>
    <x v="1"/>
    <x v="0"/>
    <s v="Medium"/>
    <n v="5.2"/>
    <n v="10755.14"/>
    <x v="1"/>
    <x v="0"/>
    <x v="3"/>
    <s v="Normal BP"/>
    <s v="Normal Cost"/>
  </r>
  <r>
    <n v="73"/>
    <x v="0"/>
    <n v="32"/>
    <n v="135"/>
    <n v="83"/>
    <n v="252.9"/>
    <n v="129.19999999999999"/>
    <n v="90"/>
    <n v="1"/>
    <x v="2"/>
    <x v="2"/>
    <s v="Medium"/>
    <n v="8.1"/>
    <n v="16714.57"/>
    <x v="1"/>
    <x v="3"/>
    <x v="0"/>
    <s v="High BP"/>
    <s v="High Cost"/>
  </r>
  <r>
    <n v="66"/>
    <x v="1"/>
    <n v="21"/>
    <n v="134"/>
    <n v="83"/>
    <n v="222.9"/>
    <n v="124.5"/>
    <n v="88"/>
    <n v="0"/>
    <x v="2"/>
    <x v="3"/>
    <s v="Medium"/>
    <n v="8.3000000000000007"/>
    <n v="18154.150000000001"/>
    <x v="0"/>
    <x v="0"/>
    <x v="3"/>
    <s v="High BP"/>
    <s v="High Cost"/>
  </r>
  <r>
    <n v="70"/>
    <x v="1"/>
    <n v="21"/>
    <n v="132"/>
    <n v="80"/>
    <n v="193.8"/>
    <n v="89.6"/>
    <n v="83"/>
    <n v="0"/>
    <x v="1"/>
    <x v="0"/>
    <s v="High"/>
    <n v="4.3"/>
    <n v="7454.45"/>
    <x v="0"/>
    <x v="0"/>
    <x v="3"/>
    <s v="High BP"/>
    <s v="Normal Cost"/>
  </r>
  <r>
    <n v="95"/>
    <x v="0"/>
    <n v="34.4"/>
    <n v="121"/>
    <n v="68"/>
    <n v="256"/>
    <n v="216"/>
    <n v="79"/>
    <n v="0"/>
    <x v="2"/>
    <x v="1"/>
    <s v="Medium"/>
    <n v="10.3"/>
    <n v="15767.83"/>
    <x v="0"/>
    <x v="0"/>
    <x v="0"/>
    <s v="High BP"/>
    <s v="High Cost"/>
  </r>
  <r>
    <n v="77"/>
    <x v="0"/>
    <n v="30.4"/>
    <n v="124"/>
    <n v="89"/>
    <n v="227.2"/>
    <n v="159.19999999999999"/>
    <n v="92"/>
    <n v="1"/>
    <x v="2"/>
    <x v="2"/>
    <s v="High"/>
    <n v="19.7"/>
    <n v="31237.66"/>
    <x v="0"/>
    <x v="0"/>
    <x v="0"/>
    <s v="High BP"/>
    <s v="High Cost"/>
  </r>
  <r>
    <n v="55"/>
    <x v="1"/>
    <n v="21"/>
    <n v="107"/>
    <n v="68"/>
    <n v="187.1"/>
    <n v="83.9"/>
    <n v="76"/>
    <n v="1"/>
    <x v="0"/>
    <x v="2"/>
    <s v="Medium"/>
    <n v="4.2"/>
    <n v="9964.01"/>
    <x v="0"/>
    <x v="1"/>
    <x v="3"/>
    <s v="Normal BP"/>
    <s v="Normal Cost"/>
  </r>
  <r>
    <n v="53"/>
    <x v="1"/>
    <n v="21"/>
    <n v="120"/>
    <n v="60"/>
    <n v="198.5"/>
    <n v="104.9"/>
    <n v="83"/>
    <n v="1"/>
    <x v="0"/>
    <x v="0"/>
    <s v="Medium"/>
    <n v="3.6"/>
    <n v="6492.12"/>
    <x v="0"/>
    <x v="1"/>
    <x v="3"/>
    <s v="High BP"/>
    <s v="Normal Cost"/>
  </r>
  <r>
    <n v="64"/>
    <x v="0"/>
    <n v="20.5"/>
    <n v="134"/>
    <n v="75"/>
    <n v="238.5"/>
    <n v="105.9"/>
    <n v="86"/>
    <n v="0"/>
    <x v="2"/>
    <x v="2"/>
    <s v="Medium"/>
    <n v="9.1"/>
    <n v="18362.78"/>
    <x v="0"/>
    <x v="2"/>
    <x v="3"/>
    <s v="High BP"/>
    <s v="High Cost"/>
  </r>
  <r>
    <n v="92"/>
    <x v="1"/>
    <n v="21"/>
    <n v="126"/>
    <n v="77"/>
    <n v="246.2"/>
    <n v="85.8"/>
    <n v="83"/>
    <n v="0"/>
    <x v="0"/>
    <x v="2"/>
    <s v="High"/>
    <n v="6"/>
    <n v="13712.45"/>
    <x v="1"/>
    <x v="2"/>
    <x v="3"/>
    <s v="High BP"/>
    <s v="Normal Cost"/>
  </r>
  <r>
    <n v="44"/>
    <x v="0"/>
    <n v="29.1"/>
    <n v="127"/>
    <n v="82"/>
    <n v="195.2"/>
    <n v="111"/>
    <n v="74"/>
    <n v="3"/>
    <x v="1"/>
    <x v="3"/>
    <s v="High"/>
    <n v="3.8"/>
    <n v="11795"/>
    <x v="0"/>
    <x v="1"/>
    <x v="2"/>
    <s v="High BP"/>
    <s v="Normal Cost"/>
  </r>
  <r>
    <n v="64"/>
    <x v="1"/>
    <n v="21"/>
    <n v="116"/>
    <n v="68"/>
    <n v="204.2"/>
    <n v="82.4"/>
    <n v="85"/>
    <n v="3"/>
    <x v="2"/>
    <x v="3"/>
    <s v="Medium"/>
    <n v="6.5"/>
    <n v="15786.37"/>
    <x v="0"/>
    <x v="0"/>
    <x v="3"/>
    <s v="Normal BP"/>
    <s v="High Cost"/>
  </r>
  <r>
    <n v="75"/>
    <x v="0"/>
    <n v="26.6"/>
    <n v="151"/>
    <n v="91"/>
    <n v="216.3"/>
    <n v="159.1"/>
    <n v="81"/>
    <n v="1"/>
    <x v="1"/>
    <x v="1"/>
    <s v="Medium"/>
    <n v="2.5"/>
    <n v="7362.73"/>
    <x v="0"/>
    <x v="2"/>
    <x v="2"/>
    <s v="High BP"/>
    <s v="Normal Cost"/>
  </r>
  <r>
    <n v="60"/>
    <x v="1"/>
    <n v="21"/>
    <n v="122"/>
    <n v="75"/>
    <n v="222.4"/>
    <n v="134"/>
    <n v="91"/>
    <n v="2"/>
    <x v="0"/>
    <x v="0"/>
    <s v="High"/>
    <n v="1"/>
    <n v="3276.4"/>
    <x v="0"/>
    <x v="0"/>
    <x v="3"/>
    <s v="High BP"/>
    <s v="Normal Cost"/>
  </r>
  <r>
    <n v="28"/>
    <x v="1"/>
    <n v="21"/>
    <n v="122"/>
    <n v="72"/>
    <n v="161.30000000000001"/>
    <n v="107.4"/>
    <n v="79"/>
    <n v="0"/>
    <x v="1"/>
    <x v="3"/>
    <s v="Medium"/>
    <n v="7.1"/>
    <n v="15286.81"/>
    <x v="0"/>
    <x v="4"/>
    <x v="3"/>
    <s v="High BP"/>
    <s v="High Cost"/>
  </r>
  <r>
    <n v="57"/>
    <x v="1"/>
    <n v="21"/>
    <n v="106"/>
    <n v="60"/>
    <n v="197.6"/>
    <n v="98.5"/>
    <n v="75"/>
    <n v="0"/>
    <x v="0"/>
    <x v="3"/>
    <s v="High"/>
    <n v="3.5"/>
    <n v="9655.07"/>
    <x v="0"/>
    <x v="1"/>
    <x v="3"/>
    <s v="Normal BP"/>
    <s v="Normal Cost"/>
  </r>
  <r>
    <n v="66"/>
    <x v="1"/>
    <n v="21"/>
    <n v="120"/>
    <n v="76"/>
    <n v="187.7"/>
    <n v="156.1"/>
    <n v="93"/>
    <n v="2"/>
    <x v="2"/>
    <x v="1"/>
    <s v="High"/>
    <n v="10.1"/>
    <n v="18840.48"/>
    <x v="0"/>
    <x v="0"/>
    <x v="3"/>
    <s v="High BP"/>
    <s v="High Cost"/>
  </r>
  <r>
    <n v="81"/>
    <x v="0"/>
    <n v="24.1"/>
    <n v="130"/>
    <n v="80"/>
    <n v="272.8"/>
    <n v="90.6"/>
    <n v="83"/>
    <n v="1"/>
    <x v="1"/>
    <x v="3"/>
    <s v="Low"/>
    <n v="5.3"/>
    <n v="13019.7"/>
    <x v="0"/>
    <x v="4"/>
    <x v="3"/>
    <s v="High BP"/>
    <s v="Normal Cost"/>
  </r>
  <r>
    <n v="63"/>
    <x v="0"/>
    <n v="31.3"/>
    <n v="111"/>
    <n v="65"/>
    <n v="206.3"/>
    <n v="121.6"/>
    <n v="78"/>
    <n v="2"/>
    <x v="2"/>
    <x v="2"/>
    <s v="High"/>
    <n v="16"/>
    <n v="24807.09"/>
    <x v="0"/>
    <x v="1"/>
    <x v="0"/>
    <s v="Normal BP"/>
    <s v="High Cost"/>
  </r>
  <r>
    <n v="90"/>
    <x v="0"/>
    <n v="36.299999999999997"/>
    <n v="156"/>
    <n v="89"/>
    <n v="270.5"/>
    <n v="128.9"/>
    <n v="62"/>
    <n v="2"/>
    <x v="0"/>
    <x v="1"/>
    <s v="Low"/>
    <n v="4.9000000000000004"/>
    <n v="10191.06"/>
    <x v="0"/>
    <x v="0"/>
    <x v="0"/>
    <s v="High BP"/>
    <s v="Normal Cost"/>
  </r>
  <r>
    <n v="48"/>
    <x v="0"/>
    <n v="41.1"/>
    <n v="143"/>
    <n v="81"/>
    <n v="219.3"/>
    <n v="120.7"/>
    <n v="78"/>
    <n v="4"/>
    <x v="0"/>
    <x v="2"/>
    <s v="High"/>
    <n v="14.4"/>
    <n v="29084.39"/>
    <x v="0"/>
    <x v="2"/>
    <x v="0"/>
    <s v="High BP"/>
    <s v="High Cost"/>
  </r>
  <r>
    <n v="54"/>
    <x v="1"/>
    <n v="21.1"/>
    <n v="105"/>
    <n v="60"/>
    <n v="198.3"/>
    <n v="81.2"/>
    <n v="67"/>
    <n v="0"/>
    <x v="2"/>
    <x v="2"/>
    <s v="High"/>
    <n v="9.4"/>
    <n v="17141.21"/>
    <x v="0"/>
    <x v="1"/>
    <x v="3"/>
    <s v="Normal BP"/>
    <s v="High Cost"/>
  </r>
  <r>
    <n v="52"/>
    <x v="0"/>
    <n v="34.5"/>
    <n v="124"/>
    <n v="76"/>
    <n v="238.2"/>
    <n v="185.9"/>
    <n v="73"/>
    <n v="2"/>
    <x v="0"/>
    <x v="1"/>
    <s v="High"/>
    <n v="5.0999999999999996"/>
    <n v="9627.49"/>
    <x v="0"/>
    <x v="2"/>
    <x v="0"/>
    <s v="High BP"/>
    <s v="Normal Cost"/>
  </r>
  <r>
    <n v="64"/>
    <x v="0"/>
    <n v="29"/>
    <n v="228"/>
    <n v="133"/>
    <n v="235.2"/>
    <n v="140.6"/>
    <n v="83"/>
    <n v="0"/>
    <x v="2"/>
    <x v="1"/>
    <s v="High"/>
    <n v="11.4"/>
    <n v="19665.29"/>
    <x v="0"/>
    <x v="1"/>
    <x v="2"/>
    <s v="High BP"/>
    <s v="High Cost"/>
  </r>
  <r>
    <n v="45"/>
    <x v="1"/>
    <n v="21.1"/>
    <n v="120"/>
    <n v="72"/>
    <n v="212.6"/>
    <n v="104.1"/>
    <n v="61"/>
    <n v="1"/>
    <x v="1"/>
    <x v="2"/>
    <s v="Low"/>
    <n v="3.8"/>
    <n v="9467.92"/>
    <x v="0"/>
    <x v="1"/>
    <x v="3"/>
    <s v="High BP"/>
    <s v="Normal Cost"/>
  </r>
  <r>
    <n v="68"/>
    <x v="1"/>
    <n v="21.1"/>
    <n v="103"/>
    <n v="66"/>
    <n v="204.5"/>
    <n v="79.099999999999994"/>
    <n v="93"/>
    <n v="2"/>
    <x v="2"/>
    <x v="2"/>
    <s v="High"/>
    <n v="11.3"/>
    <n v="17339.75"/>
    <x v="0"/>
    <x v="0"/>
    <x v="3"/>
    <s v="Normal BP"/>
    <s v="High Cost"/>
  </r>
  <r>
    <n v="62"/>
    <x v="1"/>
    <n v="21.1"/>
    <n v="117"/>
    <n v="68"/>
    <n v="243"/>
    <n v="114.8"/>
    <n v="74"/>
    <n v="4"/>
    <x v="0"/>
    <x v="2"/>
    <s v="High"/>
    <n v="4.7"/>
    <n v="12229.98"/>
    <x v="0"/>
    <x v="0"/>
    <x v="3"/>
    <s v="Normal BP"/>
    <s v="Normal Cost"/>
  </r>
  <r>
    <n v="93"/>
    <x v="1"/>
    <n v="21.1"/>
    <n v="119"/>
    <n v="75"/>
    <n v="213"/>
    <n v="90"/>
    <n v="96"/>
    <n v="0"/>
    <x v="2"/>
    <x v="0"/>
    <s v="Medium"/>
    <n v="9.6"/>
    <n v="17308.669999999998"/>
    <x v="0"/>
    <x v="2"/>
    <x v="3"/>
    <s v="Normal BP"/>
    <s v="High Cost"/>
  </r>
  <r>
    <n v="78"/>
    <x v="0"/>
    <n v="24.4"/>
    <n v="110"/>
    <n v="60"/>
    <n v="227.4"/>
    <n v="86.9"/>
    <n v="87"/>
    <n v="2"/>
    <x v="2"/>
    <x v="2"/>
    <s v="Low"/>
    <n v="7.7"/>
    <n v="17720.03"/>
    <x v="1"/>
    <x v="0"/>
    <x v="3"/>
    <s v="Normal BP"/>
    <s v="High Cost"/>
  </r>
  <r>
    <n v="61"/>
    <x v="0"/>
    <n v="25"/>
    <n v="117"/>
    <n v="72"/>
    <n v="201.5"/>
    <n v="111.1"/>
    <n v="81"/>
    <n v="3"/>
    <x v="0"/>
    <x v="1"/>
    <s v="Low"/>
    <n v="5.2"/>
    <n v="9433.75"/>
    <x v="1"/>
    <x v="0"/>
    <x v="2"/>
    <s v="Normal BP"/>
    <s v="Normal Cost"/>
  </r>
  <r>
    <n v="69"/>
    <x v="1"/>
    <n v="21.1"/>
    <n v="132"/>
    <n v="77"/>
    <n v="227.9"/>
    <n v="108.5"/>
    <n v="144"/>
    <n v="1"/>
    <x v="2"/>
    <x v="2"/>
    <s v="High"/>
    <n v="13.5"/>
    <n v="22224.69"/>
    <x v="0"/>
    <x v="0"/>
    <x v="3"/>
    <s v="High BP"/>
    <s v="High Cost"/>
  </r>
  <r>
    <n v="64"/>
    <x v="1"/>
    <n v="21.1"/>
    <n v="122"/>
    <n v="62"/>
    <n v="238.6"/>
    <n v="100.5"/>
    <n v="80"/>
    <n v="1"/>
    <x v="1"/>
    <x v="2"/>
    <s v="Medium"/>
    <n v="5.6"/>
    <n v="13437.76"/>
    <x v="1"/>
    <x v="0"/>
    <x v="3"/>
    <s v="High BP"/>
    <s v="Normal Cost"/>
  </r>
  <r>
    <n v="69"/>
    <x v="0"/>
    <n v="23.3"/>
    <n v="125"/>
    <n v="76"/>
    <n v="214"/>
    <n v="98.7"/>
    <n v="78"/>
    <n v="1"/>
    <x v="1"/>
    <x v="0"/>
    <s v="Low"/>
    <n v="7.2"/>
    <n v="12311.01"/>
    <x v="1"/>
    <x v="0"/>
    <x v="3"/>
    <s v="High BP"/>
    <s v="Normal Cost"/>
  </r>
  <r>
    <n v="81"/>
    <x v="1"/>
    <n v="21.1"/>
    <n v="125"/>
    <n v="79"/>
    <n v="240.3"/>
    <n v="130.19999999999999"/>
    <n v="82"/>
    <n v="3"/>
    <x v="2"/>
    <x v="0"/>
    <s v="Low"/>
    <n v="12.1"/>
    <n v="22119.16"/>
    <x v="0"/>
    <x v="2"/>
    <x v="3"/>
    <s v="High BP"/>
    <s v="High Cost"/>
  </r>
  <r>
    <n v="54"/>
    <x v="0"/>
    <n v="28.9"/>
    <n v="133"/>
    <n v="90"/>
    <n v="223.8"/>
    <n v="154.9"/>
    <n v="87"/>
    <n v="1"/>
    <x v="2"/>
    <x v="2"/>
    <s v="Low"/>
    <n v="8.6999999999999993"/>
    <n v="16318.65"/>
    <x v="0"/>
    <x v="0"/>
    <x v="2"/>
    <s v="High BP"/>
    <s v="High Cost"/>
  </r>
  <r>
    <n v="95"/>
    <x v="0"/>
    <n v="28.4"/>
    <n v="135"/>
    <n v="82"/>
    <n v="230.7"/>
    <n v="146.69999999999999"/>
    <n v="92"/>
    <n v="1"/>
    <x v="2"/>
    <x v="1"/>
    <s v="Medium"/>
    <n v="6.6"/>
    <n v="13268.22"/>
    <x v="1"/>
    <x v="0"/>
    <x v="2"/>
    <s v="High BP"/>
    <s v="Normal Cost"/>
  </r>
  <r>
    <n v="56"/>
    <x v="1"/>
    <n v="21.1"/>
    <n v="131"/>
    <n v="75"/>
    <n v="197.3"/>
    <n v="106.4"/>
    <n v="79"/>
    <n v="2"/>
    <x v="2"/>
    <x v="2"/>
    <s v="Medium"/>
    <n v="7.8"/>
    <n v="19008.71"/>
    <x v="0"/>
    <x v="1"/>
    <x v="3"/>
    <s v="High BP"/>
    <s v="High Cost"/>
  </r>
  <r>
    <n v="52"/>
    <x v="1"/>
    <n v="21.1"/>
    <n v="144"/>
    <n v="85"/>
    <n v="210.8"/>
    <n v="79"/>
    <n v="95"/>
    <n v="1"/>
    <x v="2"/>
    <x v="2"/>
    <s v="Medium"/>
    <n v="11.2"/>
    <n v="22751.97"/>
    <x v="0"/>
    <x v="1"/>
    <x v="3"/>
    <s v="High BP"/>
    <s v="High Cost"/>
  </r>
  <r>
    <n v="75"/>
    <x v="1"/>
    <n v="21.1"/>
    <n v="120"/>
    <n v="71"/>
    <n v="208.6"/>
    <n v="93.5"/>
    <n v="75"/>
    <n v="2"/>
    <x v="1"/>
    <x v="2"/>
    <s v="Medium"/>
    <n v="4.2"/>
    <n v="10959.71"/>
    <x v="0"/>
    <x v="2"/>
    <x v="3"/>
    <s v="High BP"/>
    <s v="Normal Cost"/>
  </r>
  <r>
    <n v="66"/>
    <x v="0"/>
    <n v="26.2"/>
    <n v="140"/>
    <n v="84"/>
    <n v="239.5"/>
    <n v="146"/>
    <n v="81"/>
    <n v="0"/>
    <x v="0"/>
    <x v="0"/>
    <s v="High"/>
    <n v="3.9"/>
    <n v="8896.11"/>
    <x v="0"/>
    <x v="1"/>
    <x v="2"/>
    <s v="High BP"/>
    <s v="Normal Cost"/>
  </r>
  <r>
    <n v="50"/>
    <x v="1"/>
    <n v="21.1"/>
    <n v="107"/>
    <n v="62"/>
    <n v="243.3"/>
    <n v="119.9"/>
    <n v="69"/>
    <n v="2"/>
    <x v="0"/>
    <x v="1"/>
    <s v="High"/>
    <n v="1.5"/>
    <n v="4363.75"/>
    <x v="0"/>
    <x v="1"/>
    <x v="3"/>
    <s v="Normal BP"/>
    <s v="Normal Cost"/>
  </r>
  <r>
    <n v="92"/>
    <x v="0"/>
    <n v="25.5"/>
    <n v="118"/>
    <n v="70"/>
    <n v="218.8"/>
    <n v="110.6"/>
    <n v="57"/>
    <n v="1"/>
    <x v="0"/>
    <x v="2"/>
    <s v="Medium"/>
    <n v="9.1"/>
    <n v="19318.32"/>
    <x v="0"/>
    <x v="2"/>
    <x v="2"/>
    <s v="Normal BP"/>
    <s v="High Cost"/>
  </r>
  <r>
    <n v="71"/>
    <x v="0"/>
    <n v="20.8"/>
    <n v="123"/>
    <n v="69"/>
    <n v="185.1"/>
    <n v="128.5"/>
    <n v="63"/>
    <n v="2"/>
    <x v="1"/>
    <x v="1"/>
    <s v="High"/>
    <n v="6"/>
    <n v="10561.52"/>
    <x v="0"/>
    <x v="0"/>
    <x v="3"/>
    <s v="High BP"/>
    <s v="Normal Cost"/>
  </r>
  <r>
    <n v="37"/>
    <x v="1"/>
    <n v="21.1"/>
    <n v="105"/>
    <n v="67"/>
    <n v="165.7"/>
    <n v="120.3"/>
    <n v="74"/>
    <n v="1"/>
    <x v="1"/>
    <x v="0"/>
    <s v="High"/>
    <n v="8.5"/>
    <n v="13918.45"/>
    <x v="0"/>
    <x v="3"/>
    <x v="3"/>
    <s v="Normal BP"/>
    <s v="Normal Cost"/>
  </r>
  <r>
    <n v="74"/>
    <x v="1"/>
    <n v="21.1"/>
    <n v="139"/>
    <n v="88"/>
    <n v="218.8"/>
    <n v="119.7"/>
    <n v="67"/>
    <n v="0"/>
    <x v="0"/>
    <x v="1"/>
    <s v="Medium"/>
    <n v="4.7"/>
    <n v="7108.2"/>
    <x v="0"/>
    <x v="0"/>
    <x v="3"/>
    <s v="High BP"/>
    <s v="Normal Cost"/>
  </r>
  <r>
    <n v="75"/>
    <x v="1"/>
    <n v="21.1"/>
    <n v="126"/>
    <n v="72"/>
    <n v="200.4"/>
    <n v="126.8"/>
    <n v="69"/>
    <n v="1"/>
    <x v="1"/>
    <x v="1"/>
    <s v="High"/>
    <n v="1.7"/>
    <n v="4484.13"/>
    <x v="0"/>
    <x v="2"/>
    <x v="3"/>
    <s v="High BP"/>
    <s v="Normal Cost"/>
  </r>
  <r>
    <n v="63"/>
    <x v="1"/>
    <n v="21.2"/>
    <n v="126"/>
    <n v="71"/>
    <n v="204.6"/>
    <n v="92.4"/>
    <n v="69"/>
    <n v="0"/>
    <x v="1"/>
    <x v="3"/>
    <s v="Low"/>
    <n v="2.5"/>
    <n v="8552.0499999999993"/>
    <x v="1"/>
    <x v="0"/>
    <x v="3"/>
    <s v="High BP"/>
    <s v="Normal Cost"/>
  </r>
  <r>
    <n v="76"/>
    <x v="1"/>
    <n v="21.2"/>
    <n v="114"/>
    <n v="76"/>
    <n v="208.9"/>
    <n v="116"/>
    <n v="102"/>
    <n v="0"/>
    <x v="2"/>
    <x v="2"/>
    <s v="Low"/>
    <n v="7.7"/>
    <n v="15752.24"/>
    <x v="1"/>
    <x v="2"/>
    <x v="3"/>
    <s v="Normal BP"/>
    <s v="High Cost"/>
  </r>
  <r>
    <n v="61"/>
    <x v="1"/>
    <n v="21.2"/>
    <n v="120"/>
    <n v="65"/>
    <n v="194.5"/>
    <n v="84.2"/>
    <n v="89"/>
    <n v="2"/>
    <x v="1"/>
    <x v="2"/>
    <s v="Medium"/>
    <n v="3.9"/>
    <n v="10613.71"/>
    <x v="0"/>
    <x v="0"/>
    <x v="3"/>
    <s v="High BP"/>
    <s v="Normal Cost"/>
  </r>
  <r>
    <n v="73"/>
    <x v="0"/>
    <n v="25.4"/>
    <n v="138"/>
    <n v="89"/>
    <n v="250.7"/>
    <n v="81.2"/>
    <n v="75"/>
    <n v="3"/>
    <x v="0"/>
    <x v="2"/>
    <s v="Medium"/>
    <n v="4.0999999999999996"/>
    <n v="10339.719999999999"/>
    <x v="0"/>
    <x v="0"/>
    <x v="2"/>
    <s v="High BP"/>
    <s v="Normal Cost"/>
  </r>
  <r>
    <n v="43"/>
    <x v="0"/>
    <n v="24.5"/>
    <n v="138"/>
    <n v="84"/>
    <n v="212.6"/>
    <n v="158.19999999999999"/>
    <n v="88"/>
    <n v="1"/>
    <x v="2"/>
    <x v="1"/>
    <s v="High"/>
    <n v="5.2"/>
    <n v="9202.76"/>
    <x v="1"/>
    <x v="2"/>
    <x v="3"/>
    <s v="High BP"/>
    <s v="Normal Cost"/>
  </r>
  <r>
    <n v="58"/>
    <x v="0"/>
    <n v="26.9"/>
    <n v="120"/>
    <n v="72"/>
    <n v="211.8"/>
    <n v="125.3"/>
    <n v="83"/>
    <n v="3"/>
    <x v="1"/>
    <x v="2"/>
    <s v="High"/>
    <n v="7.7"/>
    <n v="16773.650000000001"/>
    <x v="0"/>
    <x v="0"/>
    <x v="2"/>
    <s v="High BP"/>
    <s v="High Cost"/>
  </r>
  <r>
    <n v="19"/>
    <x v="0"/>
    <n v="26.5"/>
    <n v="122"/>
    <n v="69"/>
    <n v="208.8"/>
    <n v="145.6"/>
    <n v="66"/>
    <n v="2"/>
    <x v="0"/>
    <x v="1"/>
    <s v="Low"/>
    <n v="1.8"/>
    <n v="4283.1499999999996"/>
    <x v="0"/>
    <x v="0"/>
    <x v="2"/>
    <s v="High BP"/>
    <s v="Normal Cost"/>
  </r>
  <r>
    <n v="76"/>
    <x v="1"/>
    <n v="21.2"/>
    <n v="119"/>
    <n v="78"/>
    <n v="190.3"/>
    <n v="125.9"/>
    <n v="71"/>
    <n v="2"/>
    <x v="1"/>
    <x v="2"/>
    <s v="High"/>
    <n v="6.9"/>
    <n v="14369.3"/>
    <x v="0"/>
    <x v="2"/>
    <x v="3"/>
    <s v="Normal BP"/>
    <s v="Normal Cost"/>
  </r>
  <r>
    <n v="69"/>
    <x v="1"/>
    <n v="21.2"/>
    <n v="119"/>
    <n v="76"/>
    <n v="219.7"/>
    <n v="119.8"/>
    <n v="90"/>
    <n v="1"/>
    <x v="2"/>
    <x v="1"/>
    <s v="Low"/>
    <n v="6.5"/>
    <n v="13274.36"/>
    <x v="0"/>
    <x v="0"/>
    <x v="3"/>
    <s v="Normal BP"/>
    <s v="Normal Cost"/>
  </r>
  <r>
    <n v="79"/>
    <x v="0"/>
    <n v="24.9"/>
    <n v="124"/>
    <n v="74"/>
    <n v="243.7"/>
    <n v="83.3"/>
    <n v="89"/>
    <n v="1"/>
    <x v="2"/>
    <x v="0"/>
    <s v="High"/>
    <n v="8.9"/>
    <n v="15535.81"/>
    <x v="0"/>
    <x v="4"/>
    <x v="3"/>
    <s v="High BP"/>
    <s v="High Cost"/>
  </r>
  <r>
    <n v="48"/>
    <x v="0"/>
    <n v="31.7"/>
    <n v="133"/>
    <n v="84"/>
    <n v="300"/>
    <n v="141.5"/>
    <n v="78"/>
    <n v="2"/>
    <x v="1"/>
    <x v="1"/>
    <s v="Low"/>
    <n v="1.9"/>
    <n v="4646.87"/>
    <x v="0"/>
    <x v="2"/>
    <x v="0"/>
    <s v="High BP"/>
    <s v="Normal Cost"/>
  </r>
  <r>
    <n v="53"/>
    <x v="1"/>
    <n v="21.2"/>
    <n v="131"/>
    <n v="71"/>
    <n v="148.6"/>
    <n v="122.8"/>
    <n v="78"/>
    <n v="0"/>
    <x v="0"/>
    <x v="1"/>
    <s v="Medium"/>
    <n v="3"/>
    <n v="7040.39"/>
    <x v="0"/>
    <x v="1"/>
    <x v="3"/>
    <s v="High BP"/>
    <s v="Normal Cost"/>
  </r>
  <r>
    <n v="65"/>
    <x v="0"/>
    <n v="26.9"/>
    <n v="123"/>
    <n v="76"/>
    <n v="229.6"/>
    <n v="99.9"/>
    <n v="98"/>
    <n v="2"/>
    <x v="2"/>
    <x v="2"/>
    <s v="Medium"/>
    <n v="11.6"/>
    <n v="22961.69"/>
    <x v="0"/>
    <x v="2"/>
    <x v="2"/>
    <s v="High BP"/>
    <s v="High Cost"/>
  </r>
  <r>
    <n v="84"/>
    <x v="1"/>
    <n v="21.2"/>
    <n v="113"/>
    <n v="68"/>
    <n v="204.2"/>
    <n v="100.5"/>
    <n v="78"/>
    <n v="2"/>
    <x v="1"/>
    <x v="2"/>
    <s v="High"/>
    <n v="10.1"/>
    <n v="15694.96"/>
    <x v="0"/>
    <x v="2"/>
    <x v="3"/>
    <s v="Normal BP"/>
    <s v="High Cost"/>
  </r>
  <r>
    <n v="85"/>
    <x v="1"/>
    <n v="21.2"/>
    <n v="117"/>
    <n v="75"/>
    <n v="246.3"/>
    <n v="87.2"/>
    <n v="79"/>
    <n v="1"/>
    <x v="0"/>
    <x v="0"/>
    <s v="High"/>
    <n v="2.6"/>
    <n v="5700.81"/>
    <x v="0"/>
    <x v="2"/>
    <x v="3"/>
    <s v="Normal BP"/>
    <s v="Normal Cost"/>
  </r>
  <r>
    <n v="67"/>
    <x v="0"/>
    <n v="26.3"/>
    <n v="133"/>
    <n v="76"/>
    <n v="251.7"/>
    <n v="116.4"/>
    <n v="58"/>
    <n v="1"/>
    <x v="1"/>
    <x v="2"/>
    <s v="Medium"/>
    <n v="8.3000000000000007"/>
    <n v="16538.669999999998"/>
    <x v="0"/>
    <x v="0"/>
    <x v="2"/>
    <s v="High BP"/>
    <s v="High Cost"/>
  </r>
  <r>
    <n v="53"/>
    <x v="1"/>
    <n v="21.2"/>
    <n v="111"/>
    <n v="70"/>
    <n v="182.7"/>
    <n v="88.9"/>
    <n v="65"/>
    <n v="1"/>
    <x v="2"/>
    <x v="2"/>
    <s v="High"/>
    <n v="44.1"/>
    <n v="75567.649999999994"/>
    <x v="0"/>
    <x v="1"/>
    <x v="3"/>
    <s v="Normal BP"/>
    <s v="High Cost"/>
  </r>
  <r>
    <n v="66"/>
    <x v="1"/>
    <n v="21.2"/>
    <n v="112"/>
    <n v="74"/>
    <n v="240"/>
    <n v="82"/>
    <n v="82"/>
    <n v="1"/>
    <x v="1"/>
    <x v="2"/>
    <s v="Low"/>
    <n v="5.5"/>
    <n v="10950.37"/>
    <x v="1"/>
    <x v="0"/>
    <x v="3"/>
    <s v="Normal BP"/>
    <s v="Normal Cost"/>
  </r>
  <r>
    <n v="67"/>
    <x v="0"/>
    <n v="22.6"/>
    <n v="130"/>
    <n v="88"/>
    <n v="214.6"/>
    <n v="88.9"/>
    <n v="76"/>
    <n v="0"/>
    <x v="0"/>
    <x v="2"/>
    <s v="Medium"/>
    <n v="8.5"/>
    <n v="19045.86"/>
    <x v="0"/>
    <x v="0"/>
    <x v="3"/>
    <s v="High BP"/>
    <s v="High Cost"/>
  </r>
  <r>
    <n v="95"/>
    <x v="1"/>
    <n v="21.2"/>
    <n v="141"/>
    <n v="84"/>
    <n v="236"/>
    <n v="121.5"/>
    <n v="54"/>
    <n v="2"/>
    <x v="0"/>
    <x v="0"/>
    <s v="Low"/>
    <n v="13.6"/>
    <n v="25547.89"/>
    <x v="0"/>
    <x v="2"/>
    <x v="3"/>
    <s v="High BP"/>
    <s v="High Cost"/>
  </r>
  <r>
    <n v="83"/>
    <x v="1"/>
    <n v="21.2"/>
    <n v="123"/>
    <n v="81"/>
    <n v="249.8"/>
    <n v="204.5"/>
    <n v="66"/>
    <n v="1"/>
    <x v="0"/>
    <x v="1"/>
    <s v="High"/>
    <n v="7.6"/>
    <n v="11912.66"/>
    <x v="0"/>
    <x v="2"/>
    <x v="3"/>
    <s v="High BP"/>
    <s v="Normal Cost"/>
  </r>
  <r>
    <n v="68"/>
    <x v="0"/>
    <n v="32"/>
    <n v="133"/>
    <n v="86"/>
    <n v="273.7"/>
    <n v="123.1"/>
    <n v="82"/>
    <n v="1"/>
    <x v="2"/>
    <x v="1"/>
    <s v="Medium"/>
    <n v="9.6999999999999993"/>
    <n v="17872.05"/>
    <x v="0"/>
    <x v="0"/>
    <x v="0"/>
    <s v="High BP"/>
    <s v="High Cost"/>
  </r>
  <r>
    <n v="72"/>
    <x v="1"/>
    <n v="21.2"/>
    <n v="120"/>
    <n v="79"/>
    <n v="207.9"/>
    <n v="88.5"/>
    <n v="80"/>
    <n v="2"/>
    <x v="0"/>
    <x v="2"/>
    <s v="High"/>
    <n v="8.4"/>
    <n v="18857.97"/>
    <x v="0"/>
    <x v="0"/>
    <x v="3"/>
    <s v="High BP"/>
    <s v="High Cost"/>
  </r>
  <r>
    <n v="46"/>
    <x v="1"/>
    <n v="21.3"/>
    <n v="110"/>
    <n v="65"/>
    <n v="149.6"/>
    <n v="93.6"/>
    <n v="97"/>
    <n v="1"/>
    <x v="2"/>
    <x v="0"/>
    <s v="Medium"/>
    <n v="9.8000000000000007"/>
    <n v="18538.830000000002"/>
    <x v="0"/>
    <x v="1"/>
    <x v="3"/>
    <s v="Normal BP"/>
    <s v="High Cost"/>
  </r>
  <r>
    <n v="50"/>
    <x v="1"/>
    <n v="21.3"/>
    <n v="125"/>
    <n v="74"/>
    <n v="204"/>
    <n v="149"/>
    <n v="94"/>
    <n v="1"/>
    <x v="2"/>
    <x v="1"/>
    <s v="High"/>
    <n v="7.3"/>
    <n v="15867.11"/>
    <x v="0"/>
    <x v="1"/>
    <x v="3"/>
    <s v="High BP"/>
    <s v="High Cost"/>
  </r>
  <r>
    <n v="85"/>
    <x v="1"/>
    <n v="21.3"/>
    <n v="126"/>
    <n v="66"/>
    <n v="226"/>
    <n v="90.1"/>
    <n v="67"/>
    <n v="2"/>
    <x v="1"/>
    <x v="0"/>
    <s v="Medium"/>
    <n v="8"/>
    <n v="15398.02"/>
    <x v="1"/>
    <x v="2"/>
    <x v="3"/>
    <s v="High BP"/>
    <s v="High Cost"/>
  </r>
  <r>
    <n v="57"/>
    <x v="1"/>
    <n v="21.3"/>
    <n v="123"/>
    <n v="67"/>
    <n v="197"/>
    <n v="87.2"/>
    <n v="57"/>
    <n v="1"/>
    <x v="1"/>
    <x v="2"/>
    <s v="High"/>
    <n v="5.7"/>
    <n v="12783.46"/>
    <x v="0"/>
    <x v="1"/>
    <x v="3"/>
    <s v="High BP"/>
    <s v="Normal Cost"/>
  </r>
  <r>
    <n v="53"/>
    <x v="1"/>
    <n v="21.3"/>
    <n v="116"/>
    <n v="75"/>
    <n v="172.2"/>
    <n v="78.3"/>
    <n v="72"/>
    <n v="1"/>
    <x v="0"/>
    <x v="2"/>
    <s v="High"/>
    <n v="3"/>
    <n v="8550.59"/>
    <x v="0"/>
    <x v="1"/>
    <x v="3"/>
    <s v="Normal BP"/>
    <s v="Normal Cost"/>
  </r>
  <r>
    <n v="63"/>
    <x v="1"/>
    <n v="21.3"/>
    <n v="114"/>
    <n v="71"/>
    <n v="194.7"/>
    <n v="134.4"/>
    <n v="81"/>
    <n v="1"/>
    <x v="1"/>
    <x v="2"/>
    <s v="High"/>
    <n v="10.1"/>
    <n v="21235.23"/>
    <x v="0"/>
    <x v="0"/>
    <x v="3"/>
    <s v="Normal BP"/>
    <s v="High Cost"/>
  </r>
  <r>
    <n v="64"/>
    <x v="1"/>
    <n v="21.3"/>
    <n v="127"/>
    <n v="69"/>
    <n v="232.9"/>
    <n v="108.3"/>
    <n v="82"/>
    <n v="0"/>
    <x v="1"/>
    <x v="0"/>
    <s v="High"/>
    <n v="11.6"/>
    <n v="15574.02"/>
    <x v="0"/>
    <x v="0"/>
    <x v="3"/>
    <s v="High BP"/>
    <s v="High Cost"/>
  </r>
  <r>
    <n v="51"/>
    <x v="1"/>
    <n v="21.3"/>
    <n v="115"/>
    <n v="76"/>
    <n v="230.2"/>
    <n v="162.30000000000001"/>
    <n v="102"/>
    <n v="0"/>
    <x v="2"/>
    <x v="1"/>
    <s v="Low"/>
    <n v="13.3"/>
    <n v="21688.13"/>
    <x v="1"/>
    <x v="1"/>
    <x v="3"/>
    <s v="Normal BP"/>
    <s v="High Cost"/>
  </r>
  <r>
    <n v="42"/>
    <x v="1"/>
    <n v="21.3"/>
    <n v="105"/>
    <n v="66"/>
    <n v="155.9"/>
    <n v="98"/>
    <n v="85"/>
    <n v="4"/>
    <x v="1"/>
    <x v="2"/>
    <s v="Medium"/>
    <n v="6.6"/>
    <n v="13569.49"/>
    <x v="0"/>
    <x v="3"/>
    <x v="3"/>
    <s v="Normal BP"/>
    <s v="Normal Cost"/>
  </r>
  <r>
    <n v="88"/>
    <x v="1"/>
    <n v="21.3"/>
    <n v="113"/>
    <n v="69"/>
    <n v="232.5"/>
    <n v="108.2"/>
    <n v="93"/>
    <n v="1"/>
    <x v="2"/>
    <x v="1"/>
    <s v="High"/>
    <n v="6.9"/>
    <n v="12630.51"/>
    <x v="0"/>
    <x v="2"/>
    <x v="3"/>
    <s v="Normal BP"/>
    <s v="Normal Cost"/>
  </r>
  <r>
    <n v="69"/>
    <x v="0"/>
    <n v="24.6"/>
    <n v="125"/>
    <n v="75"/>
    <n v="256.39999999999998"/>
    <n v="105.4"/>
    <n v="74"/>
    <n v="3"/>
    <x v="0"/>
    <x v="0"/>
    <s v="High"/>
    <n v="2.8"/>
    <n v="6524.54"/>
    <x v="0"/>
    <x v="1"/>
    <x v="3"/>
    <s v="High BP"/>
    <s v="Normal Cost"/>
  </r>
  <r>
    <n v="77"/>
    <x v="1"/>
    <n v="21.3"/>
    <n v="122"/>
    <n v="76"/>
    <n v="227.5"/>
    <n v="109.9"/>
    <n v="68"/>
    <n v="2"/>
    <x v="1"/>
    <x v="2"/>
    <s v="Medium"/>
    <n v="5.8"/>
    <n v="13898.98"/>
    <x v="0"/>
    <x v="2"/>
    <x v="3"/>
    <s v="High BP"/>
    <s v="Normal Cost"/>
  </r>
  <r>
    <n v="62"/>
    <x v="1"/>
    <n v="21.3"/>
    <n v="125"/>
    <n v="67"/>
    <n v="172.2"/>
    <n v="103.9"/>
    <n v="72"/>
    <n v="3"/>
    <x v="0"/>
    <x v="3"/>
    <s v="Medium"/>
    <n v="3.7"/>
    <n v="9802.77"/>
    <x v="0"/>
    <x v="0"/>
    <x v="3"/>
    <s v="High BP"/>
    <s v="Normal Cost"/>
  </r>
  <r>
    <n v="86"/>
    <x v="0"/>
    <n v="38"/>
    <n v="137"/>
    <n v="78"/>
    <n v="272.8"/>
    <n v="109"/>
    <n v="86"/>
    <n v="1"/>
    <x v="1"/>
    <x v="2"/>
    <s v="Medium"/>
    <n v="7.2"/>
    <n v="11756.16"/>
    <x v="0"/>
    <x v="0"/>
    <x v="0"/>
    <s v="High BP"/>
    <s v="Normal Cost"/>
  </r>
  <r>
    <n v="52"/>
    <x v="1"/>
    <n v="21.3"/>
    <n v="108"/>
    <n v="62"/>
    <n v="210.3"/>
    <n v="97.3"/>
    <n v="59"/>
    <n v="2"/>
    <x v="1"/>
    <x v="0"/>
    <s v="High"/>
    <n v="12.8"/>
    <n v="18494.41"/>
    <x v="0"/>
    <x v="1"/>
    <x v="3"/>
    <s v="Normal BP"/>
    <s v="High Cost"/>
  </r>
  <r>
    <n v="60"/>
    <x v="0"/>
    <n v="20.8"/>
    <n v="130"/>
    <n v="81"/>
    <n v="176.3"/>
    <n v="101.5"/>
    <n v="76"/>
    <n v="2"/>
    <x v="2"/>
    <x v="2"/>
    <s v="Medium"/>
    <n v="9.3000000000000007"/>
    <n v="19363.93"/>
    <x v="0"/>
    <x v="0"/>
    <x v="3"/>
    <s v="High BP"/>
    <s v="High Cost"/>
  </r>
  <r>
    <n v="55"/>
    <x v="0"/>
    <n v="29.8"/>
    <n v="123"/>
    <n v="72"/>
    <n v="252.5"/>
    <n v="114.5"/>
    <n v="78"/>
    <n v="1"/>
    <x v="0"/>
    <x v="1"/>
    <s v="Low"/>
    <n v="4.4000000000000004"/>
    <n v="9060.43"/>
    <x v="0"/>
    <x v="2"/>
    <x v="2"/>
    <s v="High BP"/>
    <s v="Normal Cost"/>
  </r>
  <r>
    <n v="44"/>
    <x v="1"/>
    <n v="21.3"/>
    <n v="92"/>
    <n v="61"/>
    <n v="204.2"/>
    <n v="135"/>
    <n v="82"/>
    <n v="2"/>
    <x v="1"/>
    <x v="1"/>
    <s v="Low"/>
    <n v="4.5999999999999996"/>
    <n v="10241.34"/>
    <x v="0"/>
    <x v="3"/>
    <x v="3"/>
    <s v="Normal BP"/>
    <s v="Normal Cost"/>
  </r>
  <r>
    <n v="70"/>
    <x v="0"/>
    <n v="34.4"/>
    <n v="135"/>
    <n v="77"/>
    <n v="247.1"/>
    <n v="139.6"/>
    <n v="93"/>
    <n v="1"/>
    <x v="2"/>
    <x v="1"/>
    <s v="Low"/>
    <n v="6.9"/>
    <n v="11694.19"/>
    <x v="0"/>
    <x v="0"/>
    <x v="0"/>
    <s v="High BP"/>
    <s v="Normal Cost"/>
  </r>
  <r>
    <n v="56"/>
    <x v="1"/>
    <n v="21.3"/>
    <n v="120"/>
    <n v="70"/>
    <n v="244.5"/>
    <n v="141.1"/>
    <n v="96"/>
    <n v="1"/>
    <x v="2"/>
    <x v="1"/>
    <s v="Low"/>
    <n v="12"/>
    <n v="22321.200000000001"/>
    <x v="0"/>
    <x v="1"/>
    <x v="3"/>
    <s v="High BP"/>
    <s v="High Cost"/>
  </r>
  <r>
    <n v="56"/>
    <x v="1"/>
    <n v="21.3"/>
    <n v="119"/>
    <n v="79"/>
    <n v="169.3"/>
    <n v="89.8"/>
    <n v="102"/>
    <n v="1"/>
    <x v="2"/>
    <x v="2"/>
    <s v="High"/>
    <n v="6.8"/>
    <n v="16295.86"/>
    <x v="0"/>
    <x v="1"/>
    <x v="3"/>
    <s v="Normal BP"/>
    <s v="High Cost"/>
  </r>
  <r>
    <n v="44"/>
    <x v="1"/>
    <n v="21.3"/>
    <n v="97"/>
    <n v="60"/>
    <n v="176.1"/>
    <n v="86.7"/>
    <n v="84"/>
    <n v="1"/>
    <x v="2"/>
    <x v="2"/>
    <s v="High"/>
    <n v="10.3"/>
    <n v="21284.639999999999"/>
    <x v="0"/>
    <x v="3"/>
    <x v="3"/>
    <s v="Normal BP"/>
    <s v="High Cost"/>
  </r>
  <r>
    <n v="60"/>
    <x v="0"/>
    <n v="30.5"/>
    <n v="123"/>
    <n v="71"/>
    <n v="192.8"/>
    <n v="95.4"/>
    <n v="66"/>
    <n v="0"/>
    <x v="1"/>
    <x v="3"/>
    <s v="Medium"/>
    <n v="5.2"/>
    <n v="13568.08"/>
    <x v="0"/>
    <x v="1"/>
    <x v="0"/>
    <s v="High BP"/>
    <s v="Normal Cost"/>
  </r>
  <r>
    <n v="77"/>
    <x v="0"/>
    <n v="29.2"/>
    <n v="133"/>
    <n v="81"/>
    <n v="224.7"/>
    <n v="100.8"/>
    <n v="87"/>
    <n v="0"/>
    <x v="2"/>
    <x v="0"/>
    <s v="Medium"/>
    <n v="9.1999999999999993"/>
    <n v="16870.060000000001"/>
    <x v="1"/>
    <x v="1"/>
    <x v="2"/>
    <s v="High BP"/>
    <s v="High Cost"/>
  </r>
  <r>
    <n v="39"/>
    <x v="1"/>
    <n v="21.3"/>
    <n v="105"/>
    <n v="62"/>
    <n v="222.8"/>
    <n v="101.3"/>
    <n v="72"/>
    <n v="2"/>
    <x v="1"/>
    <x v="0"/>
    <s v="Medium"/>
    <n v="2.9"/>
    <n v="6623.55"/>
    <x v="0"/>
    <x v="3"/>
    <x v="3"/>
    <s v="Normal BP"/>
    <s v="Normal Cost"/>
  </r>
  <r>
    <n v="68"/>
    <x v="1"/>
    <n v="21.3"/>
    <n v="126"/>
    <n v="79"/>
    <n v="222.8"/>
    <n v="140.69999999999999"/>
    <n v="72"/>
    <n v="1"/>
    <x v="2"/>
    <x v="1"/>
    <s v="High"/>
    <n v="5.2"/>
    <n v="11629.63"/>
    <x v="0"/>
    <x v="0"/>
    <x v="3"/>
    <s v="High BP"/>
    <s v="Normal Cost"/>
  </r>
  <r>
    <n v="34"/>
    <x v="1"/>
    <n v="21.3"/>
    <n v="132"/>
    <n v="76"/>
    <n v="164.8"/>
    <n v="120.1"/>
    <n v="73"/>
    <n v="0"/>
    <x v="0"/>
    <x v="1"/>
    <s v="Low"/>
    <n v="3.1"/>
    <n v="6061.68"/>
    <x v="0"/>
    <x v="3"/>
    <x v="3"/>
    <s v="High BP"/>
    <s v="Normal Cost"/>
  </r>
  <r>
    <n v="85"/>
    <x v="0"/>
    <n v="28"/>
    <n v="141"/>
    <n v="81"/>
    <n v="218.3"/>
    <n v="140.80000000000001"/>
    <n v="52"/>
    <n v="2"/>
    <x v="1"/>
    <x v="2"/>
    <s v="High"/>
    <n v="11.7"/>
    <n v="19706.79"/>
    <x v="0"/>
    <x v="3"/>
    <x v="2"/>
    <s v="High BP"/>
    <s v="High Cost"/>
  </r>
  <r>
    <n v="85"/>
    <x v="1"/>
    <n v="21.3"/>
    <n v="128"/>
    <n v="71"/>
    <n v="211.4"/>
    <n v="109.9"/>
    <n v="54"/>
    <n v="1"/>
    <x v="0"/>
    <x v="2"/>
    <s v="Medium"/>
    <n v="4.8"/>
    <n v="9573.57"/>
    <x v="1"/>
    <x v="2"/>
    <x v="3"/>
    <s v="High BP"/>
    <s v="Normal Cost"/>
  </r>
  <r>
    <n v="56"/>
    <x v="1"/>
    <n v="21.3"/>
    <n v="117"/>
    <n v="78"/>
    <n v="212.2"/>
    <n v="94.2"/>
    <n v="86"/>
    <n v="1"/>
    <x v="2"/>
    <x v="2"/>
    <s v="Medium"/>
    <n v="7.8"/>
    <n v="16615.48"/>
    <x v="0"/>
    <x v="1"/>
    <x v="3"/>
    <s v="Normal BP"/>
    <s v="High Cost"/>
  </r>
  <r>
    <n v="83"/>
    <x v="1"/>
    <n v="21.3"/>
    <n v="121"/>
    <n v="70"/>
    <n v="234.9"/>
    <n v="150.19999999999999"/>
    <n v="79"/>
    <n v="1"/>
    <x v="2"/>
    <x v="2"/>
    <s v="Low"/>
    <n v="44.3"/>
    <n v="75864.990000000005"/>
    <x v="0"/>
    <x v="2"/>
    <x v="3"/>
    <s v="High BP"/>
    <s v="High Cost"/>
  </r>
  <r>
    <n v="70"/>
    <x v="0"/>
    <n v="29.1"/>
    <n v="140"/>
    <n v="84"/>
    <n v="251.1"/>
    <n v="132.9"/>
    <n v="56"/>
    <n v="5"/>
    <x v="0"/>
    <x v="1"/>
    <s v="Medium"/>
    <n v="1.9"/>
    <n v="4841.07"/>
    <x v="1"/>
    <x v="2"/>
    <x v="2"/>
    <s v="High BP"/>
    <s v="Normal Cost"/>
  </r>
  <r>
    <n v="76"/>
    <x v="1"/>
    <n v="21.3"/>
    <n v="130"/>
    <n v="73"/>
    <n v="184.4"/>
    <n v="76.8"/>
    <n v="77"/>
    <n v="1"/>
    <x v="0"/>
    <x v="2"/>
    <s v="Medium"/>
    <n v="4"/>
    <n v="9260.9599999999991"/>
    <x v="0"/>
    <x v="2"/>
    <x v="3"/>
    <s v="High BP"/>
    <s v="Normal Cost"/>
  </r>
  <r>
    <n v="50"/>
    <x v="1"/>
    <n v="21.3"/>
    <n v="111"/>
    <n v="67"/>
    <n v="210.2"/>
    <n v="128.4"/>
    <n v="80"/>
    <n v="1"/>
    <x v="1"/>
    <x v="1"/>
    <s v="Medium"/>
    <n v="1.6"/>
    <n v="4818.38"/>
    <x v="0"/>
    <x v="1"/>
    <x v="3"/>
    <s v="Normal BP"/>
    <s v="Normal Cost"/>
  </r>
  <r>
    <n v="48"/>
    <x v="1"/>
    <n v="21.3"/>
    <n v="105"/>
    <n v="60"/>
    <n v="207.4"/>
    <n v="108.4"/>
    <n v="96"/>
    <n v="2"/>
    <x v="1"/>
    <x v="3"/>
    <s v="Medium"/>
    <n v="7.2"/>
    <n v="15832.99"/>
    <x v="0"/>
    <x v="1"/>
    <x v="3"/>
    <s v="Normal BP"/>
    <s v="High Cost"/>
  </r>
  <r>
    <n v="43"/>
    <x v="0"/>
    <n v="32.799999999999997"/>
    <n v="110"/>
    <n v="65"/>
    <n v="210.6"/>
    <n v="173.5"/>
    <n v="68"/>
    <n v="2"/>
    <x v="0"/>
    <x v="1"/>
    <s v="Medium"/>
    <n v="5.6"/>
    <n v="9812.23"/>
    <x v="0"/>
    <x v="2"/>
    <x v="0"/>
    <s v="Normal BP"/>
    <s v="Normal Cost"/>
  </r>
  <r>
    <n v="49"/>
    <x v="1"/>
    <n v="21.3"/>
    <n v="119"/>
    <n v="86"/>
    <n v="241.7"/>
    <n v="148.9"/>
    <n v="83"/>
    <n v="4"/>
    <x v="0"/>
    <x v="1"/>
    <s v="Medium"/>
    <n v="13.3"/>
    <n v="19577.95"/>
    <x v="1"/>
    <x v="1"/>
    <x v="3"/>
    <s v="High BP"/>
    <s v="High Cost"/>
  </r>
  <r>
    <n v="42"/>
    <x v="1"/>
    <n v="21.4"/>
    <n v="106"/>
    <n v="66"/>
    <n v="168.5"/>
    <n v="120.5"/>
    <n v="88"/>
    <n v="1"/>
    <x v="2"/>
    <x v="0"/>
    <s v="High"/>
    <n v="8"/>
    <n v="15952.19"/>
    <x v="0"/>
    <x v="3"/>
    <x v="3"/>
    <s v="Normal BP"/>
    <s v="High Cost"/>
  </r>
  <r>
    <n v="89"/>
    <x v="0"/>
    <n v="25.6"/>
    <n v="127"/>
    <n v="67"/>
    <n v="258"/>
    <n v="115.1"/>
    <n v="52"/>
    <n v="1"/>
    <x v="1"/>
    <x v="2"/>
    <s v="Medium"/>
    <n v="8.9"/>
    <n v="18426.82"/>
    <x v="0"/>
    <x v="3"/>
    <x v="2"/>
    <s v="High BP"/>
    <s v="High Cost"/>
  </r>
  <r>
    <n v="48"/>
    <x v="1"/>
    <n v="21.4"/>
    <n v="105"/>
    <n v="60"/>
    <n v="204.8"/>
    <n v="91.6"/>
    <n v="64"/>
    <n v="0"/>
    <x v="1"/>
    <x v="0"/>
    <s v="High"/>
    <n v="7.2"/>
    <n v="10478.209999999999"/>
    <x v="0"/>
    <x v="1"/>
    <x v="3"/>
    <s v="Normal BP"/>
    <s v="Normal Cost"/>
  </r>
  <r>
    <n v="62"/>
    <x v="1"/>
    <n v="21.4"/>
    <n v="115"/>
    <n v="74"/>
    <n v="179.8"/>
    <n v="115.9"/>
    <n v="84"/>
    <n v="5"/>
    <x v="2"/>
    <x v="2"/>
    <s v="High"/>
    <n v="8.9"/>
    <n v="19461.61"/>
    <x v="0"/>
    <x v="0"/>
    <x v="3"/>
    <s v="Normal BP"/>
    <s v="High Cost"/>
  </r>
  <r>
    <n v="47"/>
    <x v="0"/>
    <n v="31.4"/>
    <n v="123"/>
    <n v="66"/>
    <n v="227.2"/>
    <n v="99.4"/>
    <n v="97"/>
    <n v="2"/>
    <x v="1"/>
    <x v="2"/>
    <s v="Low"/>
    <n v="6.8"/>
    <n v="13669.88"/>
    <x v="0"/>
    <x v="2"/>
    <x v="0"/>
    <s v="High BP"/>
    <s v="Normal Cost"/>
  </r>
  <r>
    <n v="56"/>
    <x v="0"/>
    <n v="29.5"/>
    <n v="129"/>
    <n v="80"/>
    <n v="254.5"/>
    <n v="113"/>
    <n v="77"/>
    <n v="2"/>
    <x v="2"/>
    <x v="2"/>
    <s v="Medium"/>
    <n v="9.4"/>
    <n v="19606.02"/>
    <x v="0"/>
    <x v="1"/>
    <x v="2"/>
    <s v="High BP"/>
    <s v="High Cost"/>
  </r>
  <r>
    <n v="66"/>
    <x v="1"/>
    <n v="21.4"/>
    <n v="122"/>
    <n v="71"/>
    <n v="212"/>
    <n v="109"/>
    <n v="72"/>
    <n v="1"/>
    <x v="1"/>
    <x v="2"/>
    <s v="Medium"/>
    <n v="5"/>
    <n v="12437.53"/>
    <x v="0"/>
    <x v="0"/>
    <x v="3"/>
    <s v="High BP"/>
    <s v="Normal Cost"/>
  </r>
  <r>
    <n v="51"/>
    <x v="0"/>
    <n v="32.799999999999997"/>
    <n v="128"/>
    <n v="82"/>
    <n v="236.2"/>
    <n v="110.7"/>
    <n v="79"/>
    <n v="2"/>
    <x v="1"/>
    <x v="2"/>
    <s v="High"/>
    <n v="10.3"/>
    <n v="18965.07"/>
    <x v="0"/>
    <x v="1"/>
    <x v="0"/>
    <s v="High BP"/>
    <s v="High Cost"/>
  </r>
  <r>
    <n v="70"/>
    <x v="1"/>
    <n v="21.4"/>
    <n v="128"/>
    <n v="77"/>
    <n v="199.2"/>
    <n v="80.2"/>
    <n v="87"/>
    <n v="1"/>
    <x v="0"/>
    <x v="0"/>
    <s v="Low"/>
    <n v="1.7"/>
    <n v="4835.5200000000004"/>
    <x v="1"/>
    <x v="0"/>
    <x v="3"/>
    <s v="High BP"/>
    <s v="Normal Cost"/>
  </r>
  <r>
    <n v="64"/>
    <x v="0"/>
    <n v="26"/>
    <n v="142"/>
    <n v="84"/>
    <n v="230.7"/>
    <n v="87.8"/>
    <n v="100"/>
    <n v="0"/>
    <x v="2"/>
    <x v="0"/>
    <s v="Medium"/>
    <n v="12.7"/>
    <n v="20556.03"/>
    <x v="0"/>
    <x v="0"/>
    <x v="2"/>
    <s v="High BP"/>
    <s v="High Cost"/>
  </r>
  <r>
    <n v="77"/>
    <x v="1"/>
    <n v="21.4"/>
    <n v="142"/>
    <n v="83"/>
    <n v="209.2"/>
    <n v="90.7"/>
    <n v="75"/>
    <n v="0"/>
    <x v="1"/>
    <x v="0"/>
    <s v="Medium"/>
    <n v="6.3"/>
    <n v="9833.16"/>
    <x v="0"/>
    <x v="2"/>
    <x v="3"/>
    <s v="High BP"/>
    <s v="Normal Cost"/>
  </r>
  <r>
    <n v="53"/>
    <x v="0"/>
    <n v="24.8"/>
    <n v="137"/>
    <n v="82"/>
    <n v="224.4"/>
    <n v="152.69999999999999"/>
    <n v="87"/>
    <n v="1"/>
    <x v="2"/>
    <x v="1"/>
    <s v="Medium"/>
    <n v="7.1"/>
    <n v="14574.86"/>
    <x v="0"/>
    <x v="0"/>
    <x v="3"/>
    <s v="High BP"/>
    <s v="Normal Cost"/>
  </r>
  <r>
    <n v="55"/>
    <x v="1"/>
    <n v="21.4"/>
    <n v="117"/>
    <n v="67"/>
    <n v="237.7"/>
    <n v="117.5"/>
    <n v="71"/>
    <n v="2"/>
    <x v="1"/>
    <x v="3"/>
    <s v="Medium"/>
    <n v="8.8000000000000007"/>
    <n v="18207.03"/>
    <x v="0"/>
    <x v="1"/>
    <x v="3"/>
    <s v="Normal BP"/>
    <s v="High Cost"/>
  </r>
  <r>
    <n v="70"/>
    <x v="1"/>
    <n v="21.4"/>
    <n v="129"/>
    <n v="77"/>
    <n v="218.9"/>
    <n v="141"/>
    <n v="62"/>
    <n v="0"/>
    <x v="1"/>
    <x v="2"/>
    <s v="Low"/>
    <n v="6.5"/>
    <n v="13095.08"/>
    <x v="0"/>
    <x v="0"/>
    <x v="3"/>
    <s v="High BP"/>
    <s v="Normal Cost"/>
  </r>
  <r>
    <n v="67"/>
    <x v="1"/>
    <n v="21.4"/>
    <n v="113"/>
    <n v="61"/>
    <n v="230"/>
    <n v="97.6"/>
    <n v="60"/>
    <n v="1"/>
    <x v="1"/>
    <x v="3"/>
    <s v="Medium"/>
    <n v="7.7"/>
    <n v="18541.91"/>
    <x v="1"/>
    <x v="0"/>
    <x v="3"/>
    <s v="Normal BP"/>
    <s v="High Cost"/>
  </r>
  <r>
    <n v="50"/>
    <x v="1"/>
    <n v="21.4"/>
    <n v="118"/>
    <n v="72"/>
    <n v="191.8"/>
    <n v="102.4"/>
    <n v="59"/>
    <n v="1"/>
    <x v="0"/>
    <x v="2"/>
    <s v="Medium"/>
    <n v="5"/>
    <n v="12393.09"/>
    <x v="0"/>
    <x v="1"/>
    <x v="3"/>
    <s v="Normal BP"/>
    <s v="Normal Cost"/>
  </r>
  <r>
    <n v="57"/>
    <x v="0"/>
    <n v="30.6"/>
    <n v="145"/>
    <n v="76"/>
    <n v="232.5"/>
    <n v="117.3"/>
    <n v="66"/>
    <n v="1"/>
    <x v="0"/>
    <x v="2"/>
    <s v="Low"/>
    <n v="10.6"/>
    <n v="28170.14"/>
    <x v="1"/>
    <x v="0"/>
    <x v="0"/>
    <s v="High BP"/>
    <s v="High Cost"/>
  </r>
  <r>
    <n v="73"/>
    <x v="1"/>
    <n v="21.4"/>
    <n v="122"/>
    <n v="69"/>
    <n v="180.3"/>
    <n v="95.9"/>
    <n v="92"/>
    <n v="1"/>
    <x v="2"/>
    <x v="3"/>
    <s v="Low"/>
    <n v="9.6999999999999993"/>
    <n v="19293.419999999998"/>
    <x v="0"/>
    <x v="0"/>
    <x v="3"/>
    <s v="High BP"/>
    <s v="High Cost"/>
  </r>
  <r>
    <n v="82"/>
    <x v="0"/>
    <n v="30.6"/>
    <n v="132"/>
    <n v="79"/>
    <n v="224"/>
    <n v="126"/>
    <n v="96"/>
    <n v="1"/>
    <x v="2"/>
    <x v="0"/>
    <s v="High"/>
    <n v="9.1"/>
    <n v="16120.2"/>
    <x v="0"/>
    <x v="1"/>
    <x v="0"/>
    <s v="High BP"/>
    <s v="High Cost"/>
  </r>
  <r>
    <n v="43"/>
    <x v="0"/>
    <n v="18.2"/>
    <n v="119"/>
    <n v="74"/>
    <n v="178.2"/>
    <n v="87.2"/>
    <n v="75"/>
    <n v="2"/>
    <x v="1"/>
    <x v="3"/>
    <s v="Low"/>
    <n v="5.9"/>
    <n v="14247.59"/>
    <x v="0"/>
    <x v="1"/>
    <x v="1"/>
    <s v="Normal BP"/>
    <s v="Normal Cost"/>
  </r>
  <r>
    <n v="64"/>
    <x v="0"/>
    <n v="18"/>
    <n v="128"/>
    <n v="73"/>
    <n v="229.7"/>
    <n v="77.5"/>
    <n v="90"/>
    <n v="2"/>
    <x v="0"/>
    <x v="0"/>
    <s v="Low"/>
    <n v="1.5"/>
    <n v="4604.2"/>
    <x v="1"/>
    <x v="0"/>
    <x v="1"/>
    <s v="High BP"/>
    <s v="Normal Cost"/>
  </r>
  <r>
    <n v="87"/>
    <x v="0"/>
    <n v="28.6"/>
    <n v="131"/>
    <n v="81"/>
    <n v="254.7"/>
    <n v="83.4"/>
    <n v="73"/>
    <n v="2"/>
    <x v="0"/>
    <x v="2"/>
    <s v="Medium"/>
    <n v="5.9"/>
    <n v="12256.18"/>
    <x v="1"/>
    <x v="2"/>
    <x v="2"/>
    <s v="High BP"/>
    <s v="Normal Cost"/>
  </r>
  <r>
    <n v="69"/>
    <x v="1"/>
    <n v="21.4"/>
    <n v="126"/>
    <n v="73"/>
    <n v="186"/>
    <n v="146.1"/>
    <n v="76"/>
    <n v="0"/>
    <x v="2"/>
    <x v="0"/>
    <s v="Medium"/>
    <n v="6.7"/>
    <n v="12452.28"/>
    <x v="0"/>
    <x v="0"/>
    <x v="3"/>
    <s v="High BP"/>
    <s v="Normal Cost"/>
  </r>
  <r>
    <n v="71"/>
    <x v="1"/>
    <n v="21.4"/>
    <n v="123"/>
    <n v="68"/>
    <n v="232.8"/>
    <n v="141.30000000000001"/>
    <n v="87"/>
    <n v="2"/>
    <x v="2"/>
    <x v="1"/>
    <s v="Medium"/>
    <n v="10.5"/>
    <n v="17996.43"/>
    <x v="0"/>
    <x v="0"/>
    <x v="3"/>
    <s v="High BP"/>
    <s v="High Cost"/>
  </r>
  <r>
    <n v="81"/>
    <x v="0"/>
    <n v="30.1"/>
    <n v="132"/>
    <n v="79"/>
    <n v="231.6"/>
    <n v="143.5"/>
    <n v="100"/>
    <n v="2"/>
    <x v="2"/>
    <x v="1"/>
    <s v="Medium"/>
    <n v="9.3000000000000007"/>
    <n v="16873.39"/>
    <x v="1"/>
    <x v="2"/>
    <x v="0"/>
    <s v="High BP"/>
    <s v="High Cost"/>
  </r>
  <r>
    <n v="80"/>
    <x v="0"/>
    <n v="34.4"/>
    <n v="132"/>
    <n v="84"/>
    <n v="300"/>
    <n v="110"/>
    <n v="103"/>
    <n v="1"/>
    <x v="2"/>
    <x v="2"/>
    <s v="High"/>
    <n v="9.8000000000000007"/>
    <n v="19665.36"/>
    <x v="0"/>
    <x v="0"/>
    <x v="0"/>
    <s v="High BP"/>
    <s v="High Cost"/>
  </r>
  <r>
    <n v="78"/>
    <x v="1"/>
    <n v="21.4"/>
    <n v="129"/>
    <n v="78"/>
    <n v="226.2"/>
    <n v="114.7"/>
    <n v="66"/>
    <n v="1"/>
    <x v="1"/>
    <x v="3"/>
    <s v="High"/>
    <n v="15.1"/>
    <n v="28615.49"/>
    <x v="0"/>
    <x v="2"/>
    <x v="3"/>
    <s v="High BP"/>
    <s v="High Cost"/>
  </r>
  <r>
    <n v="61"/>
    <x v="0"/>
    <n v="32.5"/>
    <n v="118"/>
    <n v="73"/>
    <n v="272"/>
    <n v="117.9"/>
    <n v="79"/>
    <n v="1"/>
    <x v="2"/>
    <x v="0"/>
    <s v="Medium"/>
    <n v="10"/>
    <n v="16482.22"/>
    <x v="0"/>
    <x v="2"/>
    <x v="0"/>
    <s v="Normal BP"/>
    <s v="High Cost"/>
  </r>
  <r>
    <n v="75"/>
    <x v="0"/>
    <n v="28.2"/>
    <n v="115"/>
    <n v="69"/>
    <n v="237.2"/>
    <n v="106.2"/>
    <n v="72"/>
    <n v="1"/>
    <x v="0"/>
    <x v="0"/>
    <s v="High"/>
    <n v="3.3"/>
    <n v="6498.81"/>
    <x v="0"/>
    <x v="2"/>
    <x v="2"/>
    <s v="Normal BP"/>
    <s v="Normal Cost"/>
  </r>
  <r>
    <n v="87"/>
    <x v="0"/>
    <n v="25.7"/>
    <n v="129"/>
    <n v="72"/>
    <n v="211.3"/>
    <n v="141.6"/>
    <n v="75"/>
    <n v="1"/>
    <x v="1"/>
    <x v="1"/>
    <s v="Medium"/>
    <n v="6.7"/>
    <n v="10543.43"/>
    <x v="0"/>
    <x v="2"/>
    <x v="2"/>
    <s v="High BP"/>
    <s v="Normal Cost"/>
  </r>
  <r>
    <n v="69"/>
    <x v="1"/>
    <n v="21.4"/>
    <n v="120"/>
    <n v="76"/>
    <n v="209.6"/>
    <n v="113.4"/>
    <n v="67"/>
    <n v="2"/>
    <x v="2"/>
    <x v="1"/>
    <s v="Medium"/>
    <n v="14.6"/>
    <n v="19933.89"/>
    <x v="0"/>
    <x v="0"/>
    <x v="3"/>
    <s v="High BP"/>
    <s v="High Cost"/>
  </r>
  <r>
    <n v="57"/>
    <x v="1"/>
    <n v="21.4"/>
    <n v="109"/>
    <n v="60"/>
    <n v="227.4"/>
    <n v="158.80000000000001"/>
    <n v="65"/>
    <n v="0"/>
    <x v="2"/>
    <x v="1"/>
    <s v="Medium"/>
    <n v="4.5"/>
    <n v="9898.0499999999993"/>
    <x v="1"/>
    <x v="1"/>
    <x v="3"/>
    <s v="Normal BP"/>
    <s v="Normal Cost"/>
  </r>
  <r>
    <n v="83"/>
    <x v="0"/>
    <n v="24.3"/>
    <n v="127"/>
    <n v="75"/>
    <n v="256.60000000000002"/>
    <n v="88.9"/>
    <n v="88"/>
    <n v="1"/>
    <x v="2"/>
    <x v="2"/>
    <s v="High"/>
    <n v="12.9"/>
    <n v="25146"/>
    <x v="0"/>
    <x v="2"/>
    <x v="3"/>
    <s v="High BP"/>
    <s v="High Cost"/>
  </r>
  <r>
    <n v="95"/>
    <x v="0"/>
    <n v="26.6"/>
    <n v="141"/>
    <n v="83"/>
    <n v="209.8"/>
    <n v="116.9"/>
    <n v="63"/>
    <n v="0"/>
    <x v="1"/>
    <x v="1"/>
    <s v="Medium"/>
    <n v="5.3"/>
    <n v="9332.18"/>
    <x v="0"/>
    <x v="0"/>
    <x v="2"/>
    <s v="High BP"/>
    <s v="Normal Cost"/>
  </r>
  <r>
    <n v="75"/>
    <x v="1"/>
    <n v="21.4"/>
    <n v="136"/>
    <n v="75"/>
    <n v="222.2"/>
    <n v="80.400000000000006"/>
    <n v="87"/>
    <n v="1"/>
    <x v="0"/>
    <x v="0"/>
    <s v="High"/>
    <n v="2.6"/>
    <n v="6017.43"/>
    <x v="0"/>
    <x v="2"/>
    <x v="3"/>
    <s v="High BP"/>
    <s v="Normal Cost"/>
  </r>
  <r>
    <n v="59"/>
    <x v="1"/>
    <n v="21.4"/>
    <n v="130"/>
    <n v="82"/>
    <n v="204.1"/>
    <n v="101.9"/>
    <n v="66"/>
    <n v="1"/>
    <x v="0"/>
    <x v="2"/>
    <s v="Medium"/>
    <n v="5.9"/>
    <n v="14406.47"/>
    <x v="0"/>
    <x v="1"/>
    <x v="3"/>
    <s v="High BP"/>
    <s v="Normal Cost"/>
  </r>
  <r>
    <n v="61"/>
    <x v="0"/>
    <n v="26.3"/>
    <n v="124"/>
    <n v="78"/>
    <n v="210.5"/>
    <n v="98.5"/>
    <n v="71"/>
    <n v="1"/>
    <x v="1"/>
    <x v="3"/>
    <s v="High"/>
    <n v="4.3"/>
    <n v="12609.77"/>
    <x v="0"/>
    <x v="2"/>
    <x v="2"/>
    <s v="High BP"/>
    <s v="Normal Cost"/>
  </r>
  <r>
    <n v="72"/>
    <x v="1"/>
    <n v="21.5"/>
    <n v="110"/>
    <n v="64"/>
    <n v="231.6"/>
    <n v="92.6"/>
    <n v="96"/>
    <n v="0"/>
    <x v="2"/>
    <x v="2"/>
    <s v="High"/>
    <n v="12.7"/>
    <n v="26068.87"/>
    <x v="0"/>
    <x v="0"/>
    <x v="3"/>
    <s v="Normal BP"/>
    <s v="High Cost"/>
  </r>
  <r>
    <n v="67"/>
    <x v="0"/>
    <n v="36"/>
    <n v="140"/>
    <n v="84"/>
    <n v="276.7"/>
    <n v="134.69999999999999"/>
    <n v="75"/>
    <n v="2"/>
    <x v="1"/>
    <x v="1"/>
    <s v="Medium"/>
    <n v="6.2"/>
    <n v="10813.98"/>
    <x v="0"/>
    <x v="1"/>
    <x v="0"/>
    <s v="High BP"/>
    <s v="Normal Cost"/>
  </r>
  <r>
    <n v="49"/>
    <x v="0"/>
    <n v="31.7"/>
    <n v="128"/>
    <n v="78"/>
    <n v="233.1"/>
    <n v="132"/>
    <n v="70"/>
    <n v="0"/>
    <x v="0"/>
    <x v="3"/>
    <s v="Low"/>
    <n v="4.2"/>
    <n v="9429.11"/>
    <x v="0"/>
    <x v="0"/>
    <x v="0"/>
    <s v="High BP"/>
    <s v="Normal Cost"/>
  </r>
  <r>
    <n v="54"/>
    <x v="1"/>
    <n v="21.5"/>
    <n v="139"/>
    <n v="84"/>
    <n v="226.3"/>
    <n v="119.4"/>
    <n v="75"/>
    <n v="2"/>
    <x v="2"/>
    <x v="1"/>
    <s v="Medium"/>
    <n v="9.1999999999999993"/>
    <n v="17078.740000000002"/>
    <x v="1"/>
    <x v="1"/>
    <x v="3"/>
    <s v="High BP"/>
    <s v="High Cost"/>
  </r>
  <r>
    <n v="76"/>
    <x v="0"/>
    <n v="23.5"/>
    <n v="127"/>
    <n v="77"/>
    <n v="236.2"/>
    <n v="85.4"/>
    <n v="82"/>
    <n v="1"/>
    <x v="1"/>
    <x v="2"/>
    <s v="Medium"/>
    <n v="7.1"/>
    <n v="15456.29"/>
    <x v="0"/>
    <x v="0"/>
    <x v="3"/>
    <s v="High BP"/>
    <s v="High Cost"/>
  </r>
  <r>
    <n v="84"/>
    <x v="1"/>
    <n v="21.5"/>
    <n v="147"/>
    <n v="90"/>
    <n v="223.1"/>
    <n v="116.3"/>
    <n v="72"/>
    <n v="1"/>
    <x v="2"/>
    <x v="1"/>
    <s v="Medium"/>
    <n v="9.8000000000000007"/>
    <n v="18650.36"/>
    <x v="0"/>
    <x v="2"/>
    <x v="3"/>
    <s v="High BP"/>
    <s v="High Cost"/>
  </r>
  <r>
    <n v="38"/>
    <x v="0"/>
    <n v="29.6"/>
    <n v="106"/>
    <n v="64"/>
    <n v="210.8"/>
    <n v="97.8"/>
    <n v="89"/>
    <n v="1"/>
    <x v="0"/>
    <x v="0"/>
    <s v="High"/>
    <n v="2.2999999999999998"/>
    <n v="5396.85"/>
    <x v="0"/>
    <x v="1"/>
    <x v="2"/>
    <s v="Normal BP"/>
    <s v="Normal Cost"/>
  </r>
  <r>
    <n v="89"/>
    <x v="0"/>
    <n v="27.2"/>
    <n v="143"/>
    <n v="83"/>
    <n v="243"/>
    <n v="124.6"/>
    <n v="91"/>
    <n v="1"/>
    <x v="0"/>
    <x v="2"/>
    <s v="High"/>
    <n v="10.199999999999999"/>
    <n v="16816.93"/>
    <x v="0"/>
    <x v="2"/>
    <x v="2"/>
    <s v="High BP"/>
    <s v="High Cost"/>
  </r>
  <r>
    <n v="42"/>
    <x v="1"/>
    <n v="21.5"/>
    <n v="105"/>
    <n v="67"/>
    <n v="182"/>
    <n v="138.80000000000001"/>
    <n v="75"/>
    <n v="2"/>
    <x v="0"/>
    <x v="1"/>
    <s v="Medium"/>
    <n v="2.7"/>
    <n v="5848.09"/>
    <x v="0"/>
    <x v="3"/>
    <x v="3"/>
    <s v="Normal BP"/>
    <s v="Normal Cost"/>
  </r>
  <r>
    <n v="51"/>
    <x v="0"/>
    <n v="18.5"/>
    <n v="117"/>
    <n v="69"/>
    <n v="209.2"/>
    <n v="123"/>
    <n v="79"/>
    <n v="2"/>
    <x v="1"/>
    <x v="1"/>
    <s v="Medium"/>
    <n v="7"/>
    <n v="10770.05"/>
    <x v="0"/>
    <x v="3"/>
    <x v="3"/>
    <s v="Normal BP"/>
    <s v="Normal Cost"/>
  </r>
  <r>
    <n v="73"/>
    <x v="1"/>
    <n v="21.5"/>
    <n v="129"/>
    <n v="80"/>
    <n v="222.5"/>
    <n v="117.7"/>
    <n v="79"/>
    <n v="0"/>
    <x v="0"/>
    <x v="0"/>
    <s v="Medium"/>
    <n v="2.1"/>
    <n v="5586.45"/>
    <x v="0"/>
    <x v="0"/>
    <x v="3"/>
    <s v="High BP"/>
    <s v="Normal Cost"/>
  </r>
  <r>
    <n v="55"/>
    <x v="0"/>
    <n v="30.6"/>
    <n v="124"/>
    <n v="72"/>
    <n v="250.1"/>
    <n v="126.7"/>
    <n v="67"/>
    <n v="0"/>
    <x v="1"/>
    <x v="2"/>
    <s v="Medium"/>
    <n v="4.5999999999999996"/>
    <n v="11342.35"/>
    <x v="0"/>
    <x v="3"/>
    <x v="0"/>
    <s v="High BP"/>
    <s v="Normal Cost"/>
  </r>
  <r>
    <n v="52"/>
    <x v="0"/>
    <n v="23.3"/>
    <n v="130"/>
    <n v="92"/>
    <n v="237.6"/>
    <n v="133.6"/>
    <n v="85"/>
    <n v="1"/>
    <x v="2"/>
    <x v="1"/>
    <s v="High"/>
    <n v="7.8"/>
    <n v="16820.400000000001"/>
    <x v="0"/>
    <x v="1"/>
    <x v="3"/>
    <s v="High BP"/>
    <s v="High Cost"/>
  </r>
  <r>
    <n v="52"/>
    <x v="0"/>
    <n v="22.3"/>
    <n v="112"/>
    <n v="75"/>
    <n v="204.1"/>
    <n v="109.2"/>
    <n v="54"/>
    <n v="1"/>
    <x v="1"/>
    <x v="1"/>
    <s v="Low"/>
    <n v="4.7"/>
    <n v="9076.66"/>
    <x v="0"/>
    <x v="0"/>
    <x v="3"/>
    <s v="Normal BP"/>
    <s v="Normal Cost"/>
  </r>
  <r>
    <n v="21"/>
    <x v="1"/>
    <n v="21.5"/>
    <n v="95"/>
    <n v="60"/>
    <n v="165"/>
    <n v="113.7"/>
    <n v="79"/>
    <n v="0"/>
    <x v="1"/>
    <x v="1"/>
    <s v="High"/>
    <n v="5.9"/>
    <n v="11634.36"/>
    <x v="0"/>
    <x v="4"/>
    <x v="3"/>
    <s v="Normal BP"/>
    <s v="Normal Cost"/>
  </r>
  <r>
    <n v="67"/>
    <x v="0"/>
    <n v="19.5"/>
    <n v="108"/>
    <n v="71"/>
    <n v="186.4"/>
    <n v="81"/>
    <n v="84"/>
    <n v="2"/>
    <x v="1"/>
    <x v="2"/>
    <s v="High"/>
    <n v="8.8000000000000007"/>
    <n v="16644.990000000002"/>
    <x v="0"/>
    <x v="1"/>
    <x v="3"/>
    <s v="Normal BP"/>
    <s v="High Cost"/>
  </r>
  <r>
    <n v="52"/>
    <x v="1"/>
    <n v="21.5"/>
    <n v="103"/>
    <n v="60"/>
    <n v="232.1"/>
    <n v="100.9"/>
    <n v="68"/>
    <n v="0"/>
    <x v="2"/>
    <x v="2"/>
    <s v="High"/>
    <n v="39.6"/>
    <n v="68328.38"/>
    <x v="0"/>
    <x v="1"/>
    <x v="3"/>
    <s v="Normal BP"/>
    <s v="High Cost"/>
  </r>
  <r>
    <n v="95"/>
    <x v="0"/>
    <n v="45"/>
    <n v="162"/>
    <n v="100"/>
    <n v="300"/>
    <n v="126.2"/>
    <n v="85"/>
    <n v="2"/>
    <x v="0"/>
    <x v="2"/>
    <s v="High"/>
    <n v="5.4"/>
    <n v="11878.33"/>
    <x v="0"/>
    <x v="4"/>
    <x v="0"/>
    <s v="High BP"/>
    <s v="Normal Cost"/>
  </r>
  <r>
    <n v="71"/>
    <x v="1"/>
    <n v="21.5"/>
    <n v="132"/>
    <n v="78"/>
    <n v="210.8"/>
    <n v="132"/>
    <n v="93"/>
    <n v="1"/>
    <x v="2"/>
    <x v="2"/>
    <s v="Low"/>
    <n v="9"/>
    <n v="18871.080000000002"/>
    <x v="1"/>
    <x v="0"/>
    <x v="3"/>
    <s v="High BP"/>
    <s v="High Cost"/>
  </r>
  <r>
    <n v="58"/>
    <x v="0"/>
    <n v="23.9"/>
    <n v="125"/>
    <n v="71"/>
    <n v="202.5"/>
    <n v="140.6"/>
    <n v="57"/>
    <n v="0"/>
    <x v="2"/>
    <x v="0"/>
    <s v="Medium"/>
    <n v="12.4"/>
    <n v="23724.95"/>
    <x v="0"/>
    <x v="1"/>
    <x v="3"/>
    <s v="High BP"/>
    <s v="High Cost"/>
  </r>
  <r>
    <n v="73"/>
    <x v="1"/>
    <n v="21.5"/>
    <n v="105"/>
    <n v="66"/>
    <n v="176.4"/>
    <n v="98.9"/>
    <n v="88"/>
    <n v="1"/>
    <x v="1"/>
    <x v="2"/>
    <s v="High"/>
    <n v="6"/>
    <n v="9694.6299999999992"/>
    <x v="0"/>
    <x v="0"/>
    <x v="3"/>
    <s v="Normal BP"/>
    <s v="Normal Cost"/>
  </r>
  <r>
    <n v="85"/>
    <x v="1"/>
    <n v="21.5"/>
    <n v="115"/>
    <n v="77"/>
    <n v="204.9"/>
    <n v="87.8"/>
    <n v="84"/>
    <n v="2"/>
    <x v="2"/>
    <x v="2"/>
    <s v="High"/>
    <n v="7.9"/>
    <n v="18125.16"/>
    <x v="0"/>
    <x v="2"/>
    <x v="3"/>
    <s v="Normal BP"/>
    <s v="High Cost"/>
  </r>
  <r>
    <n v="72"/>
    <x v="1"/>
    <n v="21.5"/>
    <n v="124"/>
    <n v="71"/>
    <n v="234.3"/>
    <n v="81.3"/>
    <n v="61"/>
    <n v="0"/>
    <x v="0"/>
    <x v="2"/>
    <s v="Low"/>
    <n v="6.2"/>
    <n v="12191.86"/>
    <x v="0"/>
    <x v="0"/>
    <x v="3"/>
    <s v="High BP"/>
    <s v="Normal Cost"/>
  </r>
  <r>
    <n v="74"/>
    <x v="1"/>
    <n v="21.5"/>
    <n v="126"/>
    <n v="76"/>
    <n v="253"/>
    <n v="92.5"/>
    <n v="94"/>
    <n v="1"/>
    <x v="2"/>
    <x v="2"/>
    <s v="High"/>
    <n v="9.4"/>
    <n v="19924.080000000002"/>
    <x v="0"/>
    <x v="0"/>
    <x v="3"/>
    <s v="High BP"/>
    <s v="High Cost"/>
  </r>
  <r>
    <n v="57"/>
    <x v="1"/>
    <n v="21.5"/>
    <n v="129"/>
    <n v="83"/>
    <n v="235.3"/>
    <n v="80.7"/>
    <n v="86"/>
    <n v="4"/>
    <x v="2"/>
    <x v="2"/>
    <s v="Medium"/>
    <n v="9.6999999999999993"/>
    <n v="16544.150000000001"/>
    <x v="0"/>
    <x v="1"/>
    <x v="3"/>
    <s v="High BP"/>
    <s v="High Cost"/>
  </r>
  <r>
    <n v="53"/>
    <x v="1"/>
    <n v="21.5"/>
    <n v="109"/>
    <n v="60"/>
    <n v="200.7"/>
    <n v="91.6"/>
    <n v="70"/>
    <n v="4"/>
    <x v="1"/>
    <x v="0"/>
    <s v="Medium"/>
    <n v="36.1"/>
    <n v="62802.71"/>
    <x v="0"/>
    <x v="1"/>
    <x v="3"/>
    <s v="Normal BP"/>
    <s v="High Cost"/>
  </r>
  <r>
    <n v="59"/>
    <x v="0"/>
    <n v="22.6"/>
    <n v="123"/>
    <n v="74"/>
    <n v="239.6"/>
    <n v="76.900000000000006"/>
    <n v="156"/>
    <n v="0"/>
    <x v="1"/>
    <x v="3"/>
    <s v="Medium"/>
    <n v="3.5"/>
    <n v="10329.280000000001"/>
    <x v="0"/>
    <x v="0"/>
    <x v="3"/>
    <s v="High BP"/>
    <s v="Normal Cost"/>
  </r>
  <r>
    <n v="37"/>
    <x v="0"/>
    <n v="21.5"/>
    <n v="101"/>
    <n v="61"/>
    <n v="195.9"/>
    <n v="136"/>
    <n v="102"/>
    <n v="2"/>
    <x v="2"/>
    <x v="2"/>
    <s v="High"/>
    <n v="10.1"/>
    <n v="22346.29"/>
    <x v="0"/>
    <x v="1"/>
    <x v="3"/>
    <s v="Normal BP"/>
    <s v="High Cost"/>
  </r>
  <r>
    <n v="71"/>
    <x v="1"/>
    <n v="21.5"/>
    <n v="117"/>
    <n v="62"/>
    <n v="200.5"/>
    <n v="103.3"/>
    <n v="85"/>
    <n v="4"/>
    <x v="2"/>
    <x v="0"/>
    <s v="High"/>
    <n v="11.1"/>
    <n v="18884.439999999999"/>
    <x v="1"/>
    <x v="0"/>
    <x v="3"/>
    <s v="Normal BP"/>
    <s v="High Cost"/>
  </r>
  <r>
    <n v="82"/>
    <x v="1"/>
    <n v="21.5"/>
    <n v="119"/>
    <n v="74"/>
    <n v="218.1"/>
    <n v="166.3"/>
    <n v="94"/>
    <n v="1"/>
    <x v="2"/>
    <x v="1"/>
    <s v="High"/>
    <n v="6.7"/>
    <n v="12835.59"/>
    <x v="0"/>
    <x v="2"/>
    <x v="3"/>
    <s v="Normal BP"/>
    <s v="Normal Cost"/>
  </r>
  <r>
    <n v="75"/>
    <x v="1"/>
    <n v="21.5"/>
    <n v="148"/>
    <n v="90"/>
    <n v="229.2"/>
    <n v="89.8"/>
    <n v="91"/>
    <n v="0"/>
    <x v="2"/>
    <x v="0"/>
    <s v="Medium"/>
    <n v="6.5"/>
    <n v="13029.11"/>
    <x v="1"/>
    <x v="2"/>
    <x v="3"/>
    <s v="High BP"/>
    <s v="Normal Cost"/>
  </r>
  <r>
    <n v="71"/>
    <x v="0"/>
    <n v="24.8"/>
    <n v="234"/>
    <n v="132"/>
    <n v="168.9"/>
    <n v="100.6"/>
    <n v="77"/>
    <n v="1"/>
    <x v="0"/>
    <x v="2"/>
    <s v="High"/>
    <n v="14.1"/>
    <n v="25302.27"/>
    <x v="0"/>
    <x v="0"/>
    <x v="3"/>
    <s v="High BP"/>
    <s v="High Cost"/>
  </r>
  <r>
    <n v="50"/>
    <x v="0"/>
    <n v="35.6"/>
    <n v="140"/>
    <n v="90"/>
    <n v="259.8"/>
    <n v="114.9"/>
    <n v="73"/>
    <n v="0"/>
    <x v="0"/>
    <x v="2"/>
    <s v="Medium"/>
    <n v="3.5"/>
    <n v="8574.75"/>
    <x v="0"/>
    <x v="2"/>
    <x v="0"/>
    <s v="High BP"/>
    <s v="Normal Cost"/>
  </r>
  <r>
    <n v="72"/>
    <x v="0"/>
    <n v="31.6"/>
    <n v="136"/>
    <n v="87"/>
    <n v="237.3"/>
    <n v="97"/>
    <n v="88"/>
    <n v="3"/>
    <x v="0"/>
    <x v="0"/>
    <s v="Medium"/>
    <n v="13"/>
    <n v="18694.47"/>
    <x v="1"/>
    <x v="2"/>
    <x v="0"/>
    <s v="High BP"/>
    <s v="High Cost"/>
  </r>
  <r>
    <n v="74"/>
    <x v="1"/>
    <n v="21.6"/>
    <n v="112"/>
    <n v="67"/>
    <n v="197.6"/>
    <n v="113.2"/>
    <n v="76"/>
    <n v="2"/>
    <x v="0"/>
    <x v="1"/>
    <s v="Low"/>
    <n v="3.9"/>
    <n v="6779.85"/>
    <x v="0"/>
    <x v="0"/>
    <x v="3"/>
    <s v="Normal BP"/>
    <s v="Normal Cost"/>
  </r>
  <r>
    <n v="62"/>
    <x v="0"/>
    <n v="29.2"/>
    <n v="129"/>
    <n v="75"/>
    <n v="242.4"/>
    <n v="113.1"/>
    <n v="63"/>
    <n v="1"/>
    <x v="0"/>
    <x v="2"/>
    <s v="High"/>
    <n v="4.9000000000000004"/>
    <n v="11198.21"/>
    <x v="0"/>
    <x v="1"/>
    <x v="2"/>
    <s v="High BP"/>
    <s v="Normal Cost"/>
  </r>
  <r>
    <n v="81"/>
    <x v="0"/>
    <n v="26.1"/>
    <n v="148"/>
    <n v="83"/>
    <n v="237.2"/>
    <n v="118.7"/>
    <n v="72"/>
    <n v="0"/>
    <x v="2"/>
    <x v="0"/>
    <s v="Low"/>
    <n v="4.8"/>
    <n v="9470.14"/>
    <x v="0"/>
    <x v="0"/>
    <x v="2"/>
    <s v="High BP"/>
    <s v="Normal Cost"/>
  </r>
  <r>
    <n v="88"/>
    <x v="1"/>
    <n v="21.6"/>
    <n v="140"/>
    <n v="82"/>
    <n v="241"/>
    <n v="94.6"/>
    <n v="99"/>
    <n v="6"/>
    <x v="2"/>
    <x v="0"/>
    <s v="High"/>
    <n v="9.1999999999999993"/>
    <n v="14369.27"/>
    <x v="0"/>
    <x v="2"/>
    <x v="3"/>
    <s v="High BP"/>
    <s v="Normal Cost"/>
  </r>
  <r>
    <n v="42"/>
    <x v="0"/>
    <n v="30.1"/>
    <n v="113"/>
    <n v="63"/>
    <n v="242"/>
    <n v="95.5"/>
    <n v="65"/>
    <n v="0"/>
    <x v="0"/>
    <x v="0"/>
    <s v="High"/>
    <n v="1.5"/>
    <n v="3919.22"/>
    <x v="0"/>
    <x v="0"/>
    <x v="0"/>
    <s v="Normal BP"/>
    <s v="Normal Cost"/>
  </r>
  <r>
    <n v="86"/>
    <x v="1"/>
    <n v="21.6"/>
    <n v="140"/>
    <n v="88"/>
    <n v="251.2"/>
    <n v="93"/>
    <n v="94"/>
    <n v="0"/>
    <x v="2"/>
    <x v="2"/>
    <s v="Medium"/>
    <n v="13.4"/>
    <n v="28070.14"/>
    <x v="0"/>
    <x v="2"/>
    <x v="3"/>
    <s v="High BP"/>
    <s v="High Cost"/>
  </r>
  <r>
    <n v="70"/>
    <x v="0"/>
    <n v="30.4"/>
    <n v="124"/>
    <n v="81"/>
    <n v="268.39999999999998"/>
    <n v="92.3"/>
    <n v="85"/>
    <n v="0"/>
    <x v="2"/>
    <x v="2"/>
    <s v="High"/>
    <n v="9"/>
    <n v="21168.46"/>
    <x v="0"/>
    <x v="2"/>
    <x v="0"/>
    <s v="High BP"/>
    <s v="High Cost"/>
  </r>
  <r>
    <n v="72"/>
    <x v="1"/>
    <n v="21.6"/>
    <n v="129"/>
    <n v="75"/>
    <n v="199"/>
    <n v="79.5"/>
    <n v="79"/>
    <n v="0"/>
    <x v="0"/>
    <x v="0"/>
    <s v="Medium"/>
    <n v="3.1"/>
    <n v="6968.66"/>
    <x v="0"/>
    <x v="0"/>
    <x v="3"/>
    <s v="High BP"/>
    <s v="Normal Cost"/>
  </r>
  <r>
    <n v="82"/>
    <x v="0"/>
    <n v="29"/>
    <n v="151"/>
    <n v="84"/>
    <n v="224.4"/>
    <n v="118.9"/>
    <n v="77"/>
    <n v="0"/>
    <x v="1"/>
    <x v="3"/>
    <s v="Medium"/>
    <n v="5.3"/>
    <n v="12079"/>
    <x v="0"/>
    <x v="2"/>
    <x v="2"/>
    <s v="High BP"/>
    <s v="Normal Cost"/>
  </r>
  <r>
    <n v="57"/>
    <x v="0"/>
    <n v="25.5"/>
    <n v="118"/>
    <n v="67"/>
    <n v="205"/>
    <n v="78.7"/>
    <n v="72"/>
    <n v="0"/>
    <x v="1"/>
    <x v="3"/>
    <s v="Medium"/>
    <n v="8.6999999999999993"/>
    <n v="17539.77"/>
    <x v="0"/>
    <x v="0"/>
    <x v="2"/>
    <s v="Normal BP"/>
    <s v="High Cost"/>
  </r>
  <r>
    <n v="77"/>
    <x v="0"/>
    <n v="22.7"/>
    <n v="117"/>
    <n v="72"/>
    <n v="198.4"/>
    <n v="135"/>
    <n v="61"/>
    <n v="1"/>
    <x v="0"/>
    <x v="0"/>
    <s v="Medium"/>
    <n v="5.0999999999999996"/>
    <n v="10381.14"/>
    <x v="0"/>
    <x v="0"/>
    <x v="3"/>
    <s v="Normal BP"/>
    <s v="Normal Cost"/>
  </r>
  <r>
    <n v="75"/>
    <x v="0"/>
    <n v="31.4"/>
    <n v="122"/>
    <n v="78"/>
    <n v="256"/>
    <n v="130.9"/>
    <n v="65"/>
    <n v="2"/>
    <x v="0"/>
    <x v="1"/>
    <s v="Low"/>
    <n v="3.3"/>
    <n v="8370.27"/>
    <x v="1"/>
    <x v="2"/>
    <x v="0"/>
    <s v="High BP"/>
    <s v="Normal Cost"/>
  </r>
  <r>
    <n v="46"/>
    <x v="0"/>
    <n v="28.1"/>
    <n v="119"/>
    <n v="71"/>
    <n v="214"/>
    <n v="92.9"/>
    <n v="64"/>
    <n v="2"/>
    <x v="1"/>
    <x v="2"/>
    <s v="Medium"/>
    <n v="4.2"/>
    <n v="10884.23"/>
    <x v="0"/>
    <x v="1"/>
    <x v="2"/>
    <s v="Normal BP"/>
    <s v="Normal Cost"/>
  </r>
  <r>
    <n v="88"/>
    <x v="0"/>
    <n v="43.4"/>
    <n v="180"/>
    <n v="95"/>
    <n v="231.3"/>
    <n v="186.7"/>
    <n v="77"/>
    <n v="0"/>
    <x v="2"/>
    <x v="1"/>
    <s v="Medium"/>
    <n v="8"/>
    <n v="16037.9"/>
    <x v="1"/>
    <x v="2"/>
    <x v="0"/>
    <s v="High BP"/>
    <s v="High Cost"/>
  </r>
  <r>
    <n v="70"/>
    <x v="1"/>
    <n v="21.6"/>
    <n v="135"/>
    <n v="82"/>
    <n v="241.7"/>
    <n v="134.4"/>
    <n v="74"/>
    <n v="4"/>
    <x v="0"/>
    <x v="3"/>
    <s v="High"/>
    <n v="5.8"/>
    <n v="12872.61"/>
    <x v="0"/>
    <x v="0"/>
    <x v="3"/>
    <s v="High BP"/>
    <s v="Normal Cost"/>
  </r>
  <r>
    <n v="46"/>
    <x v="0"/>
    <n v="25.5"/>
    <n v="92"/>
    <n v="60"/>
    <n v="203.7"/>
    <n v="149.19999999999999"/>
    <n v="81"/>
    <n v="0"/>
    <x v="2"/>
    <x v="0"/>
    <s v="High"/>
    <n v="7.7"/>
    <n v="13364.49"/>
    <x v="0"/>
    <x v="1"/>
    <x v="2"/>
    <s v="Normal BP"/>
    <s v="Normal Cost"/>
  </r>
  <r>
    <n v="64"/>
    <x v="1"/>
    <n v="21.6"/>
    <n v="113"/>
    <n v="68"/>
    <n v="219.9"/>
    <n v="123.4"/>
    <n v="93"/>
    <n v="1"/>
    <x v="2"/>
    <x v="0"/>
    <s v="Medium"/>
    <n v="6.1"/>
    <n v="12178.57"/>
    <x v="0"/>
    <x v="0"/>
    <x v="3"/>
    <s v="Normal BP"/>
    <s v="Normal Cost"/>
  </r>
  <r>
    <n v="77"/>
    <x v="1"/>
    <n v="21.6"/>
    <n v="149"/>
    <n v="83"/>
    <n v="234.2"/>
    <n v="110.6"/>
    <n v="89"/>
    <n v="3"/>
    <x v="2"/>
    <x v="1"/>
    <s v="Low"/>
    <n v="10"/>
    <n v="18340.43"/>
    <x v="1"/>
    <x v="2"/>
    <x v="3"/>
    <s v="High BP"/>
    <s v="High Cost"/>
  </r>
  <r>
    <n v="51"/>
    <x v="1"/>
    <n v="21.6"/>
    <n v="118"/>
    <n v="70"/>
    <n v="238.1"/>
    <n v="132.80000000000001"/>
    <n v="80"/>
    <n v="1"/>
    <x v="2"/>
    <x v="1"/>
    <s v="High"/>
    <n v="8.6999999999999993"/>
    <n v="16201.14"/>
    <x v="0"/>
    <x v="1"/>
    <x v="3"/>
    <s v="Normal BP"/>
    <s v="High Cost"/>
  </r>
  <r>
    <n v="44"/>
    <x v="0"/>
    <n v="28.9"/>
    <n v="111"/>
    <n v="68"/>
    <n v="248.5"/>
    <n v="126.8"/>
    <n v="88"/>
    <n v="1"/>
    <x v="2"/>
    <x v="0"/>
    <s v="High"/>
    <n v="5.6"/>
    <n v="11520.1"/>
    <x v="0"/>
    <x v="0"/>
    <x v="2"/>
    <s v="Normal BP"/>
    <s v="Normal Cost"/>
  </r>
  <r>
    <n v="95"/>
    <x v="0"/>
    <n v="29"/>
    <n v="128"/>
    <n v="77"/>
    <n v="253.2"/>
    <n v="129.4"/>
    <n v="109"/>
    <n v="0"/>
    <x v="2"/>
    <x v="1"/>
    <s v="Low"/>
    <n v="11"/>
    <n v="19544.43"/>
    <x v="0"/>
    <x v="2"/>
    <x v="2"/>
    <s v="High BP"/>
    <s v="High Cost"/>
  </r>
  <r>
    <n v="62"/>
    <x v="0"/>
    <n v="21.9"/>
    <n v="118"/>
    <n v="67"/>
    <n v="224"/>
    <n v="82.5"/>
    <n v="79"/>
    <n v="1"/>
    <x v="2"/>
    <x v="2"/>
    <s v="Low"/>
    <n v="9.6"/>
    <n v="19732.650000000001"/>
    <x v="0"/>
    <x v="1"/>
    <x v="3"/>
    <s v="Normal BP"/>
    <s v="High Cost"/>
  </r>
  <r>
    <n v="76"/>
    <x v="0"/>
    <n v="31.7"/>
    <n v="228"/>
    <n v="137"/>
    <n v="276.10000000000002"/>
    <n v="107.3"/>
    <n v="89"/>
    <n v="1"/>
    <x v="2"/>
    <x v="0"/>
    <s v="High"/>
    <n v="5.0999999999999996"/>
    <n v="11251.29"/>
    <x v="0"/>
    <x v="3"/>
    <x v="0"/>
    <s v="High BP"/>
    <s v="Normal Cost"/>
  </r>
  <r>
    <n v="40"/>
    <x v="1"/>
    <n v="21.6"/>
    <n v="119"/>
    <n v="75"/>
    <n v="196.6"/>
    <n v="90.9"/>
    <n v="91"/>
    <n v="5"/>
    <x v="2"/>
    <x v="0"/>
    <s v="Medium"/>
    <n v="5.7"/>
    <n v="11550.6"/>
    <x v="1"/>
    <x v="3"/>
    <x v="3"/>
    <s v="Normal BP"/>
    <s v="Normal Cost"/>
  </r>
  <r>
    <n v="62"/>
    <x v="0"/>
    <n v="24.3"/>
    <n v="122"/>
    <n v="73"/>
    <n v="215.4"/>
    <n v="85.3"/>
    <n v="91"/>
    <n v="1"/>
    <x v="0"/>
    <x v="2"/>
    <s v="Low"/>
    <n v="4.5"/>
    <n v="11259.33"/>
    <x v="1"/>
    <x v="0"/>
    <x v="3"/>
    <s v="High BP"/>
    <s v="Normal Cost"/>
  </r>
  <r>
    <n v="75"/>
    <x v="1"/>
    <n v="21.6"/>
    <n v="126"/>
    <n v="77"/>
    <n v="220.5"/>
    <n v="97.8"/>
    <n v="76"/>
    <n v="0"/>
    <x v="2"/>
    <x v="0"/>
    <s v="High"/>
    <n v="8"/>
    <n v="15322.78"/>
    <x v="0"/>
    <x v="2"/>
    <x v="3"/>
    <s v="High BP"/>
    <s v="High Cost"/>
  </r>
  <r>
    <n v="58"/>
    <x v="1"/>
    <n v="21.6"/>
    <n v="127"/>
    <n v="77"/>
    <n v="215.5"/>
    <n v="126.4"/>
    <n v="86"/>
    <n v="2"/>
    <x v="2"/>
    <x v="2"/>
    <s v="Medium"/>
    <n v="12.1"/>
    <n v="21726.76"/>
    <x v="0"/>
    <x v="1"/>
    <x v="3"/>
    <s v="High BP"/>
    <s v="High Cost"/>
  </r>
  <r>
    <n v="67"/>
    <x v="1"/>
    <n v="21.6"/>
    <n v="119"/>
    <n v="64"/>
    <n v="190.1"/>
    <n v="77.2"/>
    <n v="73"/>
    <n v="1"/>
    <x v="0"/>
    <x v="0"/>
    <s v="Medium"/>
    <n v="4"/>
    <n v="7063.16"/>
    <x v="0"/>
    <x v="0"/>
    <x v="3"/>
    <s v="Normal BP"/>
    <s v="Normal Cost"/>
  </r>
  <r>
    <n v="61"/>
    <x v="1"/>
    <n v="21.6"/>
    <n v="125"/>
    <n v="73"/>
    <n v="178.9"/>
    <n v="119.4"/>
    <n v="76"/>
    <n v="1"/>
    <x v="0"/>
    <x v="0"/>
    <s v="Medium"/>
    <n v="31.1"/>
    <n v="54733.55"/>
    <x v="1"/>
    <x v="0"/>
    <x v="3"/>
    <s v="High BP"/>
    <s v="High Cost"/>
  </r>
  <r>
    <n v="63"/>
    <x v="0"/>
    <n v="33.200000000000003"/>
    <n v="137"/>
    <n v="86"/>
    <n v="286.5"/>
    <n v="150.30000000000001"/>
    <n v="110"/>
    <n v="1"/>
    <x v="2"/>
    <x v="1"/>
    <s v="Medium"/>
    <n v="7.8"/>
    <n v="16349.61"/>
    <x v="0"/>
    <x v="1"/>
    <x v="0"/>
    <s v="High BP"/>
    <s v="High Cost"/>
  </r>
  <r>
    <n v="57"/>
    <x v="0"/>
    <n v="32.4"/>
    <n v="124"/>
    <n v="72"/>
    <n v="252.1"/>
    <n v="135"/>
    <n v="61"/>
    <n v="0"/>
    <x v="0"/>
    <x v="2"/>
    <s v="Medium"/>
    <n v="3.1"/>
    <n v="7703.73"/>
    <x v="0"/>
    <x v="0"/>
    <x v="0"/>
    <s v="High BP"/>
    <s v="Normal Cost"/>
  </r>
  <r>
    <n v="58"/>
    <x v="1"/>
    <n v="21.6"/>
    <n v="126"/>
    <n v="77"/>
    <n v="179.2"/>
    <n v="79.2"/>
    <n v="67"/>
    <n v="1"/>
    <x v="2"/>
    <x v="2"/>
    <s v="High"/>
    <n v="9"/>
    <n v="21085.3"/>
    <x v="0"/>
    <x v="1"/>
    <x v="3"/>
    <s v="High BP"/>
    <s v="High Cost"/>
  </r>
  <r>
    <n v="74"/>
    <x v="0"/>
    <n v="29.9"/>
    <n v="108"/>
    <n v="63"/>
    <n v="259.39999999999998"/>
    <n v="174.6"/>
    <n v="68"/>
    <n v="0"/>
    <x v="0"/>
    <x v="1"/>
    <s v="High"/>
    <n v="6"/>
    <n v="10121.950000000001"/>
    <x v="0"/>
    <x v="0"/>
    <x v="2"/>
    <s v="Normal BP"/>
    <s v="Normal Cost"/>
  </r>
  <r>
    <n v="53"/>
    <x v="0"/>
    <n v="24.7"/>
    <n v="115"/>
    <n v="66"/>
    <n v="197.3"/>
    <n v="145.80000000000001"/>
    <n v="94"/>
    <n v="1"/>
    <x v="2"/>
    <x v="0"/>
    <s v="Low"/>
    <n v="8.1999999999999993"/>
    <n v="14874.52"/>
    <x v="1"/>
    <x v="1"/>
    <x v="3"/>
    <s v="Normal BP"/>
    <s v="Normal Cost"/>
  </r>
  <r>
    <n v="61"/>
    <x v="0"/>
    <n v="33.9"/>
    <n v="142"/>
    <n v="83"/>
    <n v="243"/>
    <n v="108.6"/>
    <n v="69"/>
    <n v="4"/>
    <x v="1"/>
    <x v="2"/>
    <s v="Medium"/>
    <n v="8.3000000000000007"/>
    <n v="16201.49"/>
    <x v="0"/>
    <x v="1"/>
    <x v="0"/>
    <s v="High BP"/>
    <s v="High Cost"/>
  </r>
  <r>
    <n v="78"/>
    <x v="0"/>
    <n v="19.2"/>
    <n v="125"/>
    <n v="79"/>
    <n v="216.2"/>
    <n v="117.6"/>
    <n v="60"/>
    <n v="1"/>
    <x v="0"/>
    <x v="2"/>
    <s v="High"/>
    <n v="6.3"/>
    <n v="11424.05"/>
    <x v="0"/>
    <x v="0"/>
    <x v="3"/>
    <s v="High BP"/>
    <s v="Normal Cost"/>
  </r>
  <r>
    <n v="69"/>
    <x v="0"/>
    <n v="29.6"/>
    <n v="113"/>
    <n v="65"/>
    <n v="226.2"/>
    <n v="103.8"/>
    <n v="54"/>
    <n v="2"/>
    <x v="1"/>
    <x v="3"/>
    <s v="Medium"/>
    <n v="17.3"/>
    <n v="29701.41"/>
    <x v="0"/>
    <x v="1"/>
    <x v="2"/>
    <s v="Normal BP"/>
    <s v="High Cost"/>
  </r>
  <r>
    <n v="49"/>
    <x v="0"/>
    <n v="32.1"/>
    <n v="119"/>
    <n v="69"/>
    <n v="213.5"/>
    <n v="132.9"/>
    <n v="88"/>
    <n v="1"/>
    <x v="2"/>
    <x v="2"/>
    <s v="Low"/>
    <n v="9.8000000000000007"/>
    <n v="20413.78"/>
    <x v="0"/>
    <x v="0"/>
    <x v="0"/>
    <s v="Normal BP"/>
    <s v="High Cost"/>
  </r>
  <r>
    <n v="72"/>
    <x v="1"/>
    <n v="21.6"/>
    <n v="136"/>
    <n v="83"/>
    <n v="211.9"/>
    <n v="155.5"/>
    <n v="77"/>
    <n v="0"/>
    <x v="0"/>
    <x v="1"/>
    <s v="Medium"/>
    <n v="12"/>
    <n v="16727.29"/>
    <x v="0"/>
    <x v="0"/>
    <x v="3"/>
    <s v="High BP"/>
    <s v="High Cost"/>
  </r>
  <r>
    <n v="65"/>
    <x v="1"/>
    <n v="21.6"/>
    <n v="138"/>
    <n v="86"/>
    <n v="235.1"/>
    <n v="83.9"/>
    <n v="71"/>
    <n v="1"/>
    <x v="1"/>
    <x v="0"/>
    <s v="High"/>
    <n v="2.1"/>
    <n v="5834.39"/>
    <x v="0"/>
    <x v="0"/>
    <x v="3"/>
    <s v="High BP"/>
    <s v="Normal Cost"/>
  </r>
  <r>
    <n v="68"/>
    <x v="1"/>
    <n v="21.6"/>
    <n v="122"/>
    <n v="74"/>
    <n v="241.4"/>
    <n v="121.4"/>
    <n v="74"/>
    <n v="2"/>
    <x v="1"/>
    <x v="2"/>
    <s v="Medium"/>
    <n v="8.8000000000000007"/>
    <n v="12604.51"/>
    <x v="0"/>
    <x v="0"/>
    <x v="3"/>
    <s v="High BP"/>
    <s v="Normal Cost"/>
  </r>
  <r>
    <n v="54"/>
    <x v="0"/>
    <n v="23.3"/>
    <n v="133"/>
    <n v="85"/>
    <n v="189.6"/>
    <n v="89.4"/>
    <n v="88"/>
    <n v="0"/>
    <x v="2"/>
    <x v="2"/>
    <s v="High"/>
    <n v="9.1"/>
    <n v="15513.96"/>
    <x v="0"/>
    <x v="0"/>
    <x v="3"/>
    <s v="High BP"/>
    <s v="High Cost"/>
  </r>
  <r>
    <n v="57"/>
    <x v="0"/>
    <n v="30"/>
    <n v="134"/>
    <n v="85"/>
    <n v="219.6"/>
    <n v="116.8"/>
    <n v="80"/>
    <n v="2"/>
    <x v="1"/>
    <x v="2"/>
    <s v="High"/>
    <n v="3.8"/>
    <n v="9367.5400000000009"/>
    <x v="0"/>
    <x v="0"/>
    <x v="0"/>
    <s v="High BP"/>
    <s v="Normal Cost"/>
  </r>
  <r>
    <n v="55"/>
    <x v="0"/>
    <n v="32.799999999999997"/>
    <n v="138"/>
    <n v="87"/>
    <n v="233.7"/>
    <n v="94.8"/>
    <n v="77"/>
    <n v="1"/>
    <x v="2"/>
    <x v="0"/>
    <s v="High"/>
    <n v="4.4000000000000004"/>
    <n v="10060.93"/>
    <x v="0"/>
    <x v="0"/>
    <x v="0"/>
    <s v="High BP"/>
    <s v="Normal Cost"/>
  </r>
  <r>
    <n v="67"/>
    <x v="1"/>
    <n v="21.6"/>
    <n v="110"/>
    <n v="71"/>
    <n v="213.7"/>
    <n v="128.69999999999999"/>
    <n v="74"/>
    <n v="0"/>
    <x v="1"/>
    <x v="3"/>
    <s v="High"/>
    <n v="6.6"/>
    <n v="15647.11"/>
    <x v="0"/>
    <x v="0"/>
    <x v="3"/>
    <s v="Normal BP"/>
    <s v="High Cost"/>
  </r>
  <r>
    <n v="51"/>
    <x v="1"/>
    <n v="21.7"/>
    <n v="115"/>
    <n v="79"/>
    <n v="223.9"/>
    <n v="97.1"/>
    <n v="87"/>
    <n v="0"/>
    <x v="0"/>
    <x v="0"/>
    <s v="Medium"/>
    <n v="1"/>
    <n v="3582.21"/>
    <x v="0"/>
    <x v="1"/>
    <x v="3"/>
    <s v="Normal BP"/>
    <s v="Normal Cost"/>
  </r>
  <r>
    <n v="74"/>
    <x v="0"/>
    <n v="31.6"/>
    <n v="144"/>
    <n v="81"/>
    <n v="254.7"/>
    <n v="110.9"/>
    <n v="65"/>
    <n v="2"/>
    <x v="1"/>
    <x v="0"/>
    <s v="High"/>
    <n v="5"/>
    <n v="9718.7199999999993"/>
    <x v="0"/>
    <x v="1"/>
    <x v="0"/>
    <s v="High BP"/>
    <s v="Normal Cost"/>
  </r>
  <r>
    <n v="78"/>
    <x v="1"/>
    <n v="21.7"/>
    <n v="119"/>
    <n v="75"/>
    <n v="227.2"/>
    <n v="118.9"/>
    <n v="92"/>
    <n v="1"/>
    <x v="0"/>
    <x v="2"/>
    <s v="High"/>
    <n v="9.4"/>
    <n v="15019.87"/>
    <x v="0"/>
    <x v="2"/>
    <x v="3"/>
    <s v="Normal BP"/>
    <s v="High Cost"/>
  </r>
  <r>
    <n v="64"/>
    <x v="0"/>
    <n v="23.2"/>
    <n v="109"/>
    <n v="65"/>
    <n v="244.8"/>
    <n v="143.69999999999999"/>
    <n v="78"/>
    <n v="0"/>
    <x v="1"/>
    <x v="1"/>
    <s v="Medium"/>
    <n v="4.9000000000000004"/>
    <n v="7979.67"/>
    <x v="0"/>
    <x v="1"/>
    <x v="3"/>
    <s v="Normal BP"/>
    <s v="Normal Cost"/>
  </r>
  <r>
    <n v="82"/>
    <x v="1"/>
    <n v="21.7"/>
    <n v="131"/>
    <n v="77"/>
    <n v="240.1"/>
    <n v="123.9"/>
    <n v="64"/>
    <n v="1"/>
    <x v="0"/>
    <x v="1"/>
    <s v="Medium"/>
    <n v="5.0999999999999996"/>
    <n v="9370.73"/>
    <x v="1"/>
    <x v="2"/>
    <x v="3"/>
    <s v="High BP"/>
    <s v="Normal Cost"/>
  </r>
  <r>
    <n v="45"/>
    <x v="1"/>
    <n v="21.7"/>
    <n v="118"/>
    <n v="71"/>
    <n v="198.1"/>
    <n v="107.4"/>
    <n v="65"/>
    <n v="2"/>
    <x v="1"/>
    <x v="2"/>
    <s v="Medium"/>
    <n v="5.4"/>
    <n v="12712.3"/>
    <x v="0"/>
    <x v="1"/>
    <x v="3"/>
    <s v="Normal BP"/>
    <s v="Normal Cost"/>
  </r>
  <r>
    <n v="68"/>
    <x v="1"/>
    <n v="21.7"/>
    <n v="119"/>
    <n v="68"/>
    <n v="213.5"/>
    <n v="90"/>
    <n v="78"/>
    <n v="1"/>
    <x v="1"/>
    <x v="2"/>
    <s v="Medium"/>
    <n v="9.1999999999999993"/>
    <n v="17246.95"/>
    <x v="0"/>
    <x v="0"/>
    <x v="3"/>
    <s v="Normal BP"/>
    <s v="High Cost"/>
  </r>
  <r>
    <n v="80"/>
    <x v="1"/>
    <n v="21.7"/>
    <n v="142"/>
    <n v="91"/>
    <n v="207.5"/>
    <n v="85.2"/>
    <n v="76"/>
    <n v="1"/>
    <x v="0"/>
    <x v="0"/>
    <s v="Medium"/>
    <n v="4.5"/>
    <n v="8938.43"/>
    <x v="0"/>
    <x v="2"/>
    <x v="3"/>
    <s v="High BP"/>
    <s v="Normal Cost"/>
  </r>
  <r>
    <n v="76"/>
    <x v="1"/>
    <n v="21.7"/>
    <n v="105"/>
    <n v="68"/>
    <n v="212.9"/>
    <n v="93.6"/>
    <n v="101"/>
    <n v="3"/>
    <x v="0"/>
    <x v="2"/>
    <s v="Medium"/>
    <n v="3.3"/>
    <n v="9631.4599999999991"/>
    <x v="1"/>
    <x v="2"/>
    <x v="3"/>
    <s v="Normal BP"/>
    <s v="Normal Cost"/>
  </r>
  <r>
    <n v="62"/>
    <x v="0"/>
    <n v="34"/>
    <n v="118"/>
    <n v="65"/>
    <n v="268.7"/>
    <n v="96.6"/>
    <n v="88"/>
    <n v="1"/>
    <x v="0"/>
    <x v="3"/>
    <s v="Medium"/>
    <n v="3.5"/>
    <n v="10957.97"/>
    <x v="0"/>
    <x v="0"/>
    <x v="0"/>
    <s v="Normal BP"/>
    <s v="Normal Cost"/>
  </r>
  <r>
    <n v="55"/>
    <x v="1"/>
    <n v="21.7"/>
    <n v="90"/>
    <n v="60"/>
    <n v="201.3"/>
    <n v="108"/>
    <n v="86"/>
    <n v="1"/>
    <x v="2"/>
    <x v="2"/>
    <s v="Medium"/>
    <n v="15.2"/>
    <n v="27615.279999999999"/>
    <x v="0"/>
    <x v="1"/>
    <x v="3"/>
    <s v="Normal BP"/>
    <s v="High Cost"/>
  </r>
  <r>
    <n v="72"/>
    <x v="0"/>
    <n v="36.799999999999997"/>
    <n v="138"/>
    <n v="83"/>
    <n v="255.9"/>
    <n v="125.5"/>
    <n v="98"/>
    <n v="0"/>
    <x v="2"/>
    <x v="0"/>
    <s v="Low"/>
    <n v="11.8"/>
    <n v="19287.09"/>
    <x v="0"/>
    <x v="2"/>
    <x v="0"/>
    <s v="High BP"/>
    <s v="High Cost"/>
  </r>
  <r>
    <n v="63"/>
    <x v="1"/>
    <n v="21.7"/>
    <n v="122"/>
    <n v="76"/>
    <n v="214.2"/>
    <n v="101.2"/>
    <n v="72"/>
    <n v="0"/>
    <x v="1"/>
    <x v="2"/>
    <s v="Low"/>
    <n v="3.8"/>
    <n v="9579.84"/>
    <x v="0"/>
    <x v="0"/>
    <x v="3"/>
    <s v="High BP"/>
    <s v="Normal Cost"/>
  </r>
  <r>
    <n v="54"/>
    <x v="1"/>
    <n v="21.7"/>
    <n v="115"/>
    <n v="72"/>
    <n v="209.9"/>
    <n v="107.9"/>
    <n v="54"/>
    <n v="2"/>
    <x v="0"/>
    <x v="0"/>
    <s v="Low"/>
    <n v="6.6"/>
    <n v="9339.14"/>
    <x v="0"/>
    <x v="1"/>
    <x v="3"/>
    <s v="Normal BP"/>
    <s v="Normal Cost"/>
  </r>
  <r>
    <n v="69"/>
    <x v="1"/>
    <n v="21.7"/>
    <n v="137"/>
    <n v="78"/>
    <n v="215.2"/>
    <n v="140.80000000000001"/>
    <n v="75"/>
    <n v="1"/>
    <x v="0"/>
    <x v="1"/>
    <s v="High"/>
    <n v="4.2"/>
    <n v="8820.33"/>
    <x v="0"/>
    <x v="0"/>
    <x v="3"/>
    <s v="High BP"/>
    <s v="Normal Cost"/>
  </r>
  <r>
    <n v="80"/>
    <x v="0"/>
    <n v="25.3"/>
    <n v="139"/>
    <n v="87"/>
    <n v="228"/>
    <n v="109.4"/>
    <n v="85"/>
    <n v="2"/>
    <x v="0"/>
    <x v="1"/>
    <s v="Low"/>
    <n v="1"/>
    <n v="3590.52"/>
    <x v="0"/>
    <x v="0"/>
    <x v="2"/>
    <s v="High BP"/>
    <s v="Normal Cost"/>
  </r>
  <r>
    <n v="60"/>
    <x v="1"/>
    <n v="21.7"/>
    <n v="128"/>
    <n v="83"/>
    <n v="229.6"/>
    <n v="125.6"/>
    <n v="80"/>
    <n v="4"/>
    <x v="0"/>
    <x v="1"/>
    <s v="High"/>
    <n v="6.3"/>
    <n v="10170.07"/>
    <x v="0"/>
    <x v="0"/>
    <x v="3"/>
    <s v="High BP"/>
    <s v="Normal Cost"/>
  </r>
  <r>
    <n v="83"/>
    <x v="1"/>
    <n v="21.7"/>
    <n v="132"/>
    <n v="85"/>
    <n v="213.9"/>
    <n v="118.6"/>
    <n v="93"/>
    <n v="6"/>
    <x v="2"/>
    <x v="2"/>
    <s v="Medium"/>
    <n v="9.6999999999999993"/>
    <n v="18476.509999999998"/>
    <x v="1"/>
    <x v="2"/>
    <x v="3"/>
    <s v="High BP"/>
    <s v="High Cost"/>
  </r>
  <r>
    <n v="67"/>
    <x v="1"/>
    <n v="21.7"/>
    <n v="130"/>
    <n v="78"/>
    <n v="212.1"/>
    <n v="124.1"/>
    <n v="68"/>
    <n v="0"/>
    <x v="1"/>
    <x v="1"/>
    <s v="Medium"/>
    <n v="3.3"/>
    <n v="6477.57"/>
    <x v="0"/>
    <x v="0"/>
    <x v="3"/>
    <s v="High BP"/>
    <s v="Normal Cost"/>
  </r>
  <r>
    <n v="40"/>
    <x v="0"/>
    <n v="18"/>
    <n v="125"/>
    <n v="71"/>
    <n v="162.4"/>
    <n v="134.4"/>
    <n v="77"/>
    <n v="1"/>
    <x v="2"/>
    <x v="1"/>
    <s v="High"/>
    <n v="8.3000000000000007"/>
    <n v="13764.63"/>
    <x v="0"/>
    <x v="0"/>
    <x v="1"/>
    <s v="High BP"/>
    <s v="Normal Cost"/>
  </r>
  <r>
    <n v="57"/>
    <x v="0"/>
    <n v="27"/>
    <n v="142"/>
    <n v="89"/>
    <n v="240.4"/>
    <n v="116.9"/>
    <n v="74"/>
    <n v="1"/>
    <x v="0"/>
    <x v="2"/>
    <s v="High"/>
    <n v="5.4"/>
    <n v="12330.6"/>
    <x v="0"/>
    <x v="2"/>
    <x v="2"/>
    <s v="High BP"/>
    <s v="Normal Cost"/>
  </r>
  <r>
    <n v="59"/>
    <x v="0"/>
    <n v="40.799999999999997"/>
    <n v="122"/>
    <n v="72"/>
    <n v="255.2"/>
    <n v="220.5"/>
    <n v="62"/>
    <n v="0"/>
    <x v="1"/>
    <x v="2"/>
    <s v="High"/>
    <n v="6.4"/>
    <n v="13029.06"/>
    <x v="0"/>
    <x v="0"/>
    <x v="0"/>
    <s v="High BP"/>
    <s v="Normal Cost"/>
  </r>
  <r>
    <n v="69"/>
    <x v="0"/>
    <n v="18.2"/>
    <n v="125"/>
    <n v="68"/>
    <n v="229.7"/>
    <n v="92"/>
    <n v="57"/>
    <n v="3"/>
    <x v="1"/>
    <x v="2"/>
    <s v="High"/>
    <n v="8.5"/>
    <n v="15871.96"/>
    <x v="0"/>
    <x v="3"/>
    <x v="1"/>
    <s v="High BP"/>
    <s v="High Cost"/>
  </r>
  <r>
    <n v="58"/>
    <x v="1"/>
    <n v="21.7"/>
    <n v="114"/>
    <n v="75"/>
    <n v="159"/>
    <n v="179.9"/>
    <n v="67"/>
    <n v="1"/>
    <x v="1"/>
    <x v="1"/>
    <s v="Medium"/>
    <n v="3.5"/>
    <n v="6704.47"/>
    <x v="0"/>
    <x v="1"/>
    <x v="3"/>
    <s v="Normal BP"/>
    <s v="Normal Cost"/>
  </r>
  <r>
    <n v="54"/>
    <x v="0"/>
    <n v="26"/>
    <n v="122"/>
    <n v="64"/>
    <n v="227.8"/>
    <n v="99.2"/>
    <n v="79"/>
    <n v="3"/>
    <x v="2"/>
    <x v="3"/>
    <s v="High"/>
    <n v="9.1"/>
    <n v="19540.68"/>
    <x v="0"/>
    <x v="1"/>
    <x v="2"/>
    <s v="High BP"/>
    <s v="High Cost"/>
  </r>
  <r>
    <n v="65"/>
    <x v="1"/>
    <n v="21.7"/>
    <n v="135"/>
    <n v="83"/>
    <n v="207.8"/>
    <n v="123.2"/>
    <n v="74"/>
    <n v="0"/>
    <x v="1"/>
    <x v="3"/>
    <s v="Medium"/>
    <n v="3.3"/>
    <n v="10182.43"/>
    <x v="0"/>
    <x v="0"/>
    <x v="3"/>
    <s v="High BP"/>
    <s v="Normal Cost"/>
  </r>
  <r>
    <n v="66"/>
    <x v="0"/>
    <n v="34.9"/>
    <n v="135"/>
    <n v="84"/>
    <n v="298.5"/>
    <n v="112.8"/>
    <n v="99"/>
    <n v="0"/>
    <x v="2"/>
    <x v="0"/>
    <s v="Medium"/>
    <n v="7.9"/>
    <n v="16600.900000000001"/>
    <x v="0"/>
    <x v="1"/>
    <x v="0"/>
    <s v="High BP"/>
    <s v="High Cost"/>
  </r>
  <r>
    <n v="53"/>
    <x v="0"/>
    <n v="22.7"/>
    <n v="143"/>
    <n v="84"/>
    <n v="234.7"/>
    <n v="110.2"/>
    <n v="73"/>
    <n v="2"/>
    <x v="1"/>
    <x v="3"/>
    <s v="High"/>
    <n v="11.2"/>
    <n v="18105.810000000001"/>
    <x v="1"/>
    <x v="1"/>
    <x v="3"/>
    <s v="High BP"/>
    <s v="High Cost"/>
  </r>
  <r>
    <n v="69"/>
    <x v="1"/>
    <n v="21.7"/>
    <n v="131"/>
    <n v="79"/>
    <n v="232.8"/>
    <n v="77.8"/>
    <n v="71"/>
    <n v="3"/>
    <x v="1"/>
    <x v="0"/>
    <s v="High"/>
    <n v="2.6"/>
    <n v="5562.91"/>
    <x v="1"/>
    <x v="0"/>
    <x v="3"/>
    <s v="High BP"/>
    <s v="Normal Cost"/>
  </r>
  <r>
    <n v="87"/>
    <x v="1"/>
    <n v="21.7"/>
    <n v="132"/>
    <n v="80"/>
    <n v="223.2"/>
    <n v="126.7"/>
    <n v="78"/>
    <n v="3"/>
    <x v="0"/>
    <x v="3"/>
    <s v="Medium"/>
    <n v="9.3000000000000007"/>
    <n v="18272.349999999999"/>
    <x v="0"/>
    <x v="2"/>
    <x v="3"/>
    <s v="High BP"/>
    <s v="High Cost"/>
  </r>
  <r>
    <n v="72"/>
    <x v="1"/>
    <n v="21.7"/>
    <n v="108"/>
    <n v="68"/>
    <n v="188.6"/>
    <n v="100.7"/>
    <n v="85"/>
    <n v="1"/>
    <x v="0"/>
    <x v="0"/>
    <s v="Low"/>
    <n v="5.2"/>
    <n v="10776.77"/>
    <x v="0"/>
    <x v="0"/>
    <x v="3"/>
    <s v="Normal BP"/>
    <s v="Normal Cost"/>
  </r>
  <r>
    <n v="70"/>
    <x v="1"/>
    <n v="21.7"/>
    <n v="119"/>
    <n v="77"/>
    <n v="270.10000000000002"/>
    <n v="133.30000000000001"/>
    <n v="86"/>
    <n v="1"/>
    <x v="1"/>
    <x v="1"/>
    <s v="Low"/>
    <n v="2.6"/>
    <n v="6495.16"/>
    <x v="0"/>
    <x v="0"/>
    <x v="3"/>
    <s v="Normal BP"/>
    <s v="Normal Cost"/>
  </r>
  <r>
    <n v="78"/>
    <x v="1"/>
    <n v="21.7"/>
    <n v="147"/>
    <n v="93"/>
    <n v="238.9"/>
    <n v="89.6"/>
    <n v="77"/>
    <n v="0"/>
    <x v="1"/>
    <x v="3"/>
    <s v="Medium"/>
    <n v="11.2"/>
    <n v="19305.78"/>
    <x v="0"/>
    <x v="2"/>
    <x v="3"/>
    <s v="High BP"/>
    <s v="High Cost"/>
  </r>
  <r>
    <n v="52"/>
    <x v="0"/>
    <n v="21.4"/>
    <n v="141"/>
    <n v="89"/>
    <n v="230"/>
    <n v="86"/>
    <n v="74"/>
    <n v="0"/>
    <x v="0"/>
    <x v="2"/>
    <s v="Medium"/>
    <n v="6.1"/>
    <n v="13360.37"/>
    <x v="0"/>
    <x v="0"/>
    <x v="3"/>
    <s v="High BP"/>
    <s v="Normal Cost"/>
  </r>
  <r>
    <n v="76"/>
    <x v="1"/>
    <n v="21.7"/>
    <n v="131"/>
    <n v="81"/>
    <n v="214.6"/>
    <n v="135.1"/>
    <n v="165"/>
    <n v="2"/>
    <x v="2"/>
    <x v="1"/>
    <s v="Medium"/>
    <n v="6"/>
    <n v="11920.47"/>
    <x v="0"/>
    <x v="2"/>
    <x v="3"/>
    <s v="High BP"/>
    <s v="Normal Cost"/>
  </r>
  <r>
    <n v="80"/>
    <x v="1"/>
    <n v="21.7"/>
    <n v="116"/>
    <n v="69"/>
    <n v="244.4"/>
    <n v="90.9"/>
    <n v="87"/>
    <n v="1"/>
    <x v="0"/>
    <x v="3"/>
    <s v="Medium"/>
    <n v="10.4"/>
    <n v="22284.47"/>
    <x v="0"/>
    <x v="2"/>
    <x v="3"/>
    <s v="Normal BP"/>
    <s v="High Cost"/>
  </r>
  <r>
    <n v="67"/>
    <x v="1"/>
    <n v="21.7"/>
    <n v="126"/>
    <n v="84"/>
    <n v="215.9"/>
    <n v="92.1"/>
    <n v="89"/>
    <n v="0"/>
    <x v="2"/>
    <x v="2"/>
    <s v="Medium"/>
    <n v="9"/>
    <n v="19142.3"/>
    <x v="0"/>
    <x v="0"/>
    <x v="3"/>
    <s v="High BP"/>
    <s v="High Cost"/>
  </r>
  <r>
    <n v="36"/>
    <x v="0"/>
    <n v="32.4"/>
    <n v="119"/>
    <n v="75"/>
    <n v="215.9"/>
    <n v="141.19999999999999"/>
    <n v="98"/>
    <n v="3"/>
    <x v="2"/>
    <x v="1"/>
    <s v="High"/>
    <n v="5.3"/>
    <n v="11658.43"/>
    <x v="0"/>
    <x v="2"/>
    <x v="0"/>
    <s v="Normal BP"/>
    <s v="Normal Cost"/>
  </r>
  <r>
    <n v="62"/>
    <x v="1"/>
    <n v="21.7"/>
    <n v="132"/>
    <n v="82"/>
    <n v="208.4"/>
    <n v="117.1"/>
    <n v="82"/>
    <n v="0"/>
    <x v="2"/>
    <x v="1"/>
    <s v="Medium"/>
    <n v="9"/>
    <n v="15584.17"/>
    <x v="0"/>
    <x v="0"/>
    <x v="3"/>
    <s v="High BP"/>
    <s v="High Cost"/>
  </r>
  <r>
    <n v="93"/>
    <x v="0"/>
    <n v="27.4"/>
    <n v="134"/>
    <n v="82"/>
    <n v="273.10000000000002"/>
    <n v="110.5"/>
    <n v="80"/>
    <n v="2"/>
    <x v="0"/>
    <x v="2"/>
    <s v="Low"/>
    <n v="8.5"/>
    <n v="16420.34"/>
    <x v="1"/>
    <x v="0"/>
    <x v="2"/>
    <s v="High BP"/>
    <s v="High Cost"/>
  </r>
  <r>
    <n v="72"/>
    <x v="0"/>
    <n v="30.5"/>
    <n v="139"/>
    <n v="77"/>
    <n v="230.8"/>
    <n v="91.1"/>
    <n v="87"/>
    <n v="1"/>
    <x v="1"/>
    <x v="0"/>
    <s v="High"/>
    <n v="4.0999999999999996"/>
    <n v="7916.73"/>
    <x v="0"/>
    <x v="3"/>
    <x v="0"/>
    <s v="High BP"/>
    <s v="Normal Cost"/>
  </r>
  <r>
    <n v="88"/>
    <x v="0"/>
    <n v="28.7"/>
    <n v="150"/>
    <n v="94"/>
    <n v="235.8"/>
    <n v="94.1"/>
    <n v="83"/>
    <n v="1"/>
    <x v="2"/>
    <x v="2"/>
    <s v="Low"/>
    <n v="14.6"/>
    <n v="30538.92"/>
    <x v="1"/>
    <x v="0"/>
    <x v="2"/>
    <s v="High BP"/>
    <s v="High Cost"/>
  </r>
  <r>
    <n v="55"/>
    <x v="0"/>
    <n v="27.9"/>
    <n v="133"/>
    <n v="83"/>
    <n v="214.7"/>
    <n v="118.7"/>
    <n v="79"/>
    <n v="1"/>
    <x v="2"/>
    <x v="1"/>
    <s v="High"/>
    <n v="8.4"/>
    <n v="15241.58"/>
    <x v="0"/>
    <x v="2"/>
    <x v="2"/>
    <s v="High BP"/>
    <s v="High Cost"/>
  </r>
  <r>
    <n v="45"/>
    <x v="1"/>
    <n v="21.7"/>
    <n v="126"/>
    <n v="70"/>
    <n v="194.5"/>
    <n v="165.5"/>
    <n v="101"/>
    <n v="0"/>
    <x v="2"/>
    <x v="1"/>
    <s v="Low"/>
    <n v="8.1999999999999993"/>
    <n v="15936.48"/>
    <x v="0"/>
    <x v="1"/>
    <x v="3"/>
    <s v="High BP"/>
    <s v="High Cost"/>
  </r>
  <r>
    <n v="39"/>
    <x v="1"/>
    <n v="21.8"/>
    <n v="117"/>
    <n v="73"/>
    <n v="173.7"/>
    <n v="90"/>
    <n v="76"/>
    <n v="1"/>
    <x v="1"/>
    <x v="2"/>
    <s v="High"/>
    <n v="4.8"/>
    <n v="12412.6"/>
    <x v="0"/>
    <x v="3"/>
    <x v="3"/>
    <s v="Normal BP"/>
    <s v="Normal Cost"/>
  </r>
  <r>
    <n v="69"/>
    <x v="1"/>
    <n v="21.8"/>
    <n v="122"/>
    <n v="74"/>
    <n v="250.9"/>
    <n v="91.1"/>
    <n v="69"/>
    <n v="0"/>
    <x v="1"/>
    <x v="2"/>
    <s v="Medium"/>
    <n v="8.4"/>
    <n v="14300.06"/>
    <x v="0"/>
    <x v="0"/>
    <x v="3"/>
    <s v="High BP"/>
    <s v="Normal Cost"/>
  </r>
  <r>
    <n v="64"/>
    <x v="0"/>
    <n v="22.4"/>
    <n v="122"/>
    <n v="73"/>
    <n v="183"/>
    <n v="109.5"/>
    <n v="79"/>
    <n v="1"/>
    <x v="0"/>
    <x v="1"/>
    <s v="High"/>
    <n v="4.0999999999999996"/>
    <n v="7721.18"/>
    <x v="0"/>
    <x v="1"/>
    <x v="3"/>
    <s v="High BP"/>
    <s v="Normal Cost"/>
  </r>
  <r>
    <n v="46"/>
    <x v="0"/>
    <n v="31.8"/>
    <n v="118"/>
    <n v="66"/>
    <n v="223.2"/>
    <n v="146.19999999999999"/>
    <n v="94"/>
    <n v="1"/>
    <x v="0"/>
    <x v="1"/>
    <s v="High"/>
    <n v="4.5999999999999996"/>
    <n v="9272.6"/>
    <x v="0"/>
    <x v="3"/>
    <x v="0"/>
    <s v="Normal BP"/>
    <s v="Normal Cost"/>
  </r>
  <r>
    <n v="82"/>
    <x v="0"/>
    <n v="26.4"/>
    <n v="123"/>
    <n v="83"/>
    <n v="244.6"/>
    <n v="117.3"/>
    <n v="90"/>
    <n v="3"/>
    <x v="2"/>
    <x v="3"/>
    <s v="High"/>
    <n v="8.6"/>
    <n v="20052.71"/>
    <x v="0"/>
    <x v="0"/>
    <x v="2"/>
    <s v="High BP"/>
    <s v="High Cost"/>
  </r>
  <r>
    <n v="64"/>
    <x v="1"/>
    <n v="21.8"/>
    <n v="126"/>
    <n v="79"/>
    <n v="209.2"/>
    <n v="122.7"/>
    <n v="63"/>
    <n v="2"/>
    <x v="0"/>
    <x v="0"/>
    <s v="Medium"/>
    <n v="3.8"/>
    <n v="8644.57"/>
    <x v="0"/>
    <x v="0"/>
    <x v="3"/>
    <s v="High BP"/>
    <s v="Normal Cost"/>
  </r>
  <r>
    <n v="41"/>
    <x v="0"/>
    <n v="22.3"/>
    <n v="228"/>
    <n v="139"/>
    <n v="204.1"/>
    <n v="120.1"/>
    <n v="77"/>
    <n v="1"/>
    <x v="0"/>
    <x v="0"/>
    <s v="Medium"/>
    <n v="1"/>
    <n v="3691.05"/>
    <x v="1"/>
    <x v="1"/>
    <x v="3"/>
    <s v="High BP"/>
    <s v="Normal Cost"/>
  </r>
  <r>
    <n v="92"/>
    <x v="1"/>
    <n v="21.8"/>
    <n v="129"/>
    <n v="76"/>
    <n v="227.2"/>
    <n v="142.6"/>
    <n v="82"/>
    <n v="2"/>
    <x v="2"/>
    <x v="2"/>
    <s v="Low"/>
    <n v="12.6"/>
    <n v="26169.34"/>
    <x v="0"/>
    <x v="2"/>
    <x v="3"/>
    <s v="High BP"/>
    <s v="High Cost"/>
  </r>
  <r>
    <n v="67"/>
    <x v="1"/>
    <n v="21.8"/>
    <n v="144"/>
    <n v="86"/>
    <n v="241"/>
    <n v="131.80000000000001"/>
    <n v="73"/>
    <n v="1"/>
    <x v="2"/>
    <x v="0"/>
    <s v="High"/>
    <n v="6.4"/>
    <n v="11288.36"/>
    <x v="1"/>
    <x v="0"/>
    <x v="3"/>
    <s v="High BP"/>
    <s v="Normal Cost"/>
  </r>
  <r>
    <n v="60"/>
    <x v="0"/>
    <n v="26.3"/>
    <n v="129"/>
    <n v="79"/>
    <n v="202"/>
    <n v="129.69999999999999"/>
    <n v="79"/>
    <n v="1"/>
    <x v="2"/>
    <x v="3"/>
    <s v="Medium"/>
    <n v="10.199999999999999"/>
    <n v="21214.63"/>
    <x v="0"/>
    <x v="3"/>
    <x v="2"/>
    <s v="High BP"/>
    <s v="High Cost"/>
  </r>
  <r>
    <n v="69"/>
    <x v="1"/>
    <n v="21.8"/>
    <n v="125"/>
    <n v="71"/>
    <n v="217.5"/>
    <n v="86.9"/>
    <n v="74"/>
    <n v="1"/>
    <x v="1"/>
    <x v="3"/>
    <s v="High"/>
    <n v="3.2"/>
    <n v="9686.75"/>
    <x v="0"/>
    <x v="0"/>
    <x v="3"/>
    <s v="High BP"/>
    <s v="Normal Cost"/>
  </r>
  <r>
    <n v="47"/>
    <x v="0"/>
    <n v="20.399999999999999"/>
    <n v="101"/>
    <n v="60"/>
    <n v="209.6"/>
    <n v="99.6"/>
    <n v="83"/>
    <n v="0"/>
    <x v="0"/>
    <x v="2"/>
    <s v="Medium"/>
    <n v="7.2"/>
    <n v="14663.31"/>
    <x v="1"/>
    <x v="0"/>
    <x v="3"/>
    <s v="Normal BP"/>
    <s v="Normal Cost"/>
  </r>
  <r>
    <n v="54"/>
    <x v="1"/>
    <n v="21.8"/>
    <n v="124"/>
    <n v="67"/>
    <n v="202.4"/>
    <n v="102.8"/>
    <n v="79"/>
    <n v="0"/>
    <x v="2"/>
    <x v="2"/>
    <s v="Medium"/>
    <n v="9.9"/>
    <n v="24060.52"/>
    <x v="0"/>
    <x v="1"/>
    <x v="3"/>
    <s v="High BP"/>
    <s v="High Cost"/>
  </r>
  <r>
    <n v="71"/>
    <x v="1"/>
    <n v="21.8"/>
    <n v="113"/>
    <n v="69"/>
    <n v="233"/>
    <n v="129.1"/>
    <n v="100"/>
    <n v="2"/>
    <x v="2"/>
    <x v="1"/>
    <s v="Low"/>
    <n v="5.8"/>
    <n v="12622.6"/>
    <x v="0"/>
    <x v="0"/>
    <x v="3"/>
    <s v="Normal BP"/>
    <s v="Normal Cost"/>
  </r>
  <r>
    <n v="72"/>
    <x v="0"/>
    <n v="19.8"/>
    <n v="133"/>
    <n v="78"/>
    <n v="222.2"/>
    <n v="85.8"/>
    <n v="72"/>
    <n v="1"/>
    <x v="0"/>
    <x v="0"/>
    <s v="High"/>
    <n v="2.1"/>
    <n v="5497.12"/>
    <x v="0"/>
    <x v="1"/>
    <x v="3"/>
    <s v="High BP"/>
    <s v="Normal Cost"/>
  </r>
  <r>
    <n v="95"/>
    <x v="0"/>
    <n v="42.7"/>
    <n v="149"/>
    <n v="97"/>
    <n v="300"/>
    <n v="126"/>
    <n v="78"/>
    <n v="1"/>
    <x v="0"/>
    <x v="2"/>
    <s v="Medium"/>
    <n v="5.4"/>
    <n v="12495.51"/>
    <x v="0"/>
    <x v="1"/>
    <x v="0"/>
    <s v="High BP"/>
    <s v="Normal Cost"/>
  </r>
  <r>
    <n v="75"/>
    <x v="1"/>
    <n v="21.8"/>
    <n v="123"/>
    <n v="70"/>
    <n v="227.6"/>
    <n v="83.4"/>
    <n v="135"/>
    <n v="3"/>
    <x v="0"/>
    <x v="2"/>
    <s v="Medium"/>
    <n v="7.1"/>
    <n v="14282.52"/>
    <x v="0"/>
    <x v="2"/>
    <x v="3"/>
    <s v="High BP"/>
    <s v="Normal Cost"/>
  </r>
  <r>
    <n v="58"/>
    <x v="1"/>
    <n v="21.8"/>
    <n v="125"/>
    <n v="72"/>
    <n v="204.3"/>
    <n v="83.7"/>
    <n v="81"/>
    <n v="4"/>
    <x v="2"/>
    <x v="3"/>
    <s v="High"/>
    <n v="8.4"/>
    <n v="19810.22"/>
    <x v="0"/>
    <x v="1"/>
    <x v="3"/>
    <s v="High BP"/>
    <s v="High Cost"/>
  </r>
  <r>
    <n v="63"/>
    <x v="0"/>
    <n v="29.1"/>
    <n v="122"/>
    <n v="74"/>
    <n v="222.3"/>
    <n v="133.69999999999999"/>
    <n v="77"/>
    <n v="2"/>
    <x v="1"/>
    <x v="2"/>
    <s v="Medium"/>
    <n v="4.4000000000000004"/>
    <n v="11455.34"/>
    <x v="0"/>
    <x v="2"/>
    <x v="2"/>
    <s v="High BP"/>
    <s v="Normal Cost"/>
  </r>
  <r>
    <n v="75"/>
    <x v="1"/>
    <n v="21.8"/>
    <n v="137"/>
    <n v="89"/>
    <n v="221.2"/>
    <n v="83.7"/>
    <n v="86"/>
    <n v="1"/>
    <x v="0"/>
    <x v="2"/>
    <s v="Medium"/>
    <n v="5.4"/>
    <n v="11334.34"/>
    <x v="1"/>
    <x v="2"/>
    <x v="3"/>
    <s v="High BP"/>
    <s v="Normal Cost"/>
  </r>
  <r>
    <n v="53"/>
    <x v="1"/>
    <n v="21.8"/>
    <n v="121"/>
    <n v="69"/>
    <n v="187.2"/>
    <n v="102"/>
    <n v="70"/>
    <n v="1"/>
    <x v="0"/>
    <x v="3"/>
    <s v="Medium"/>
    <n v="2.6"/>
    <n v="9408.36"/>
    <x v="0"/>
    <x v="1"/>
    <x v="3"/>
    <s v="High BP"/>
    <s v="Normal Cost"/>
  </r>
  <r>
    <n v="84"/>
    <x v="1"/>
    <n v="21.8"/>
    <n v="134"/>
    <n v="81"/>
    <n v="195"/>
    <n v="109.9"/>
    <n v="72"/>
    <n v="3"/>
    <x v="0"/>
    <x v="1"/>
    <s v="Low"/>
    <n v="2.1"/>
    <n v="5281.85"/>
    <x v="0"/>
    <x v="2"/>
    <x v="3"/>
    <s v="High BP"/>
    <s v="Normal Cost"/>
  </r>
  <r>
    <n v="57"/>
    <x v="0"/>
    <n v="12"/>
    <n v="126"/>
    <n v="81"/>
    <n v="219.1"/>
    <n v="158.4"/>
    <n v="85"/>
    <n v="1"/>
    <x v="0"/>
    <x v="2"/>
    <s v="Low"/>
    <n v="2.8"/>
    <n v="7897.5"/>
    <x v="0"/>
    <x v="2"/>
    <x v="1"/>
    <s v="High BP"/>
    <s v="Normal Cost"/>
  </r>
  <r>
    <n v="78"/>
    <x v="1"/>
    <n v="21.8"/>
    <n v="119"/>
    <n v="68"/>
    <n v="221.2"/>
    <n v="90.3"/>
    <n v="71"/>
    <n v="3"/>
    <x v="2"/>
    <x v="0"/>
    <s v="Low"/>
    <n v="5.8"/>
    <n v="12404.24"/>
    <x v="0"/>
    <x v="2"/>
    <x v="3"/>
    <s v="Normal BP"/>
    <s v="Normal Cost"/>
  </r>
  <r>
    <n v="77"/>
    <x v="1"/>
    <n v="21.8"/>
    <n v="127"/>
    <n v="86"/>
    <n v="246.6"/>
    <n v="82.9"/>
    <n v="62"/>
    <n v="0"/>
    <x v="1"/>
    <x v="0"/>
    <s v="Medium"/>
    <n v="3.1"/>
    <n v="6439.96"/>
    <x v="0"/>
    <x v="2"/>
    <x v="3"/>
    <s v="High BP"/>
    <s v="Normal Cost"/>
  </r>
  <r>
    <n v="75"/>
    <x v="0"/>
    <n v="29.4"/>
    <n v="142"/>
    <n v="91"/>
    <n v="234.3"/>
    <n v="121"/>
    <n v="86"/>
    <n v="1"/>
    <x v="2"/>
    <x v="1"/>
    <s v="High"/>
    <n v="8.3000000000000007"/>
    <n v="14138.14"/>
    <x v="0"/>
    <x v="1"/>
    <x v="2"/>
    <s v="High BP"/>
    <s v="Normal Cost"/>
  </r>
  <r>
    <n v="47"/>
    <x v="0"/>
    <n v="32.200000000000003"/>
    <n v="145"/>
    <n v="86"/>
    <n v="212.8"/>
    <n v="144.19999999999999"/>
    <n v="64"/>
    <n v="6"/>
    <x v="0"/>
    <x v="2"/>
    <s v="High"/>
    <n v="4.2"/>
    <n v="11216.93"/>
    <x v="1"/>
    <x v="2"/>
    <x v="0"/>
    <s v="High BP"/>
    <s v="Normal Cost"/>
  </r>
  <r>
    <n v="49"/>
    <x v="1"/>
    <n v="21.8"/>
    <n v="122"/>
    <n v="74"/>
    <n v="212.3"/>
    <n v="135.69999999999999"/>
    <n v="152"/>
    <n v="1"/>
    <x v="1"/>
    <x v="1"/>
    <s v="High"/>
    <n v="2.2000000000000002"/>
    <n v="5773.22"/>
    <x v="0"/>
    <x v="1"/>
    <x v="3"/>
    <s v="High BP"/>
    <s v="Normal Cost"/>
  </r>
  <r>
    <n v="76"/>
    <x v="0"/>
    <n v="23.6"/>
    <n v="117"/>
    <n v="70"/>
    <n v="235.2"/>
    <n v="150.1"/>
    <n v="81"/>
    <n v="2"/>
    <x v="2"/>
    <x v="1"/>
    <s v="Low"/>
    <n v="6.4"/>
    <n v="12660.57"/>
    <x v="1"/>
    <x v="2"/>
    <x v="3"/>
    <s v="Normal BP"/>
    <s v="Normal Cost"/>
  </r>
  <r>
    <n v="30"/>
    <x v="1"/>
    <n v="21.8"/>
    <n v="128"/>
    <n v="78"/>
    <n v="166.7"/>
    <n v="152.80000000000001"/>
    <n v="97"/>
    <n v="1"/>
    <x v="2"/>
    <x v="1"/>
    <s v="Low"/>
    <n v="8.1"/>
    <n v="12656.17"/>
    <x v="0"/>
    <x v="3"/>
    <x v="3"/>
    <s v="High BP"/>
    <s v="Normal Cost"/>
  </r>
  <r>
    <n v="57"/>
    <x v="1"/>
    <n v="21.8"/>
    <n v="107"/>
    <n v="63"/>
    <n v="168.4"/>
    <n v="111.5"/>
    <n v="86"/>
    <n v="0"/>
    <x v="2"/>
    <x v="1"/>
    <s v="Low"/>
    <n v="5.9"/>
    <n v="10933.59"/>
    <x v="1"/>
    <x v="1"/>
    <x v="3"/>
    <s v="Normal BP"/>
    <s v="Normal Cost"/>
  </r>
  <r>
    <n v="63"/>
    <x v="0"/>
    <n v="29"/>
    <n v="113"/>
    <n v="71"/>
    <n v="259.3"/>
    <n v="107.9"/>
    <n v="89"/>
    <n v="1"/>
    <x v="0"/>
    <x v="0"/>
    <s v="High"/>
    <n v="2.7"/>
    <n v="6829.39"/>
    <x v="1"/>
    <x v="2"/>
    <x v="2"/>
    <s v="Normal BP"/>
    <s v="Normal Cost"/>
  </r>
  <r>
    <n v="69"/>
    <x v="1"/>
    <n v="21.8"/>
    <n v="117"/>
    <n v="63"/>
    <n v="234.2"/>
    <n v="91.7"/>
    <n v="79"/>
    <n v="2"/>
    <x v="2"/>
    <x v="2"/>
    <s v="High"/>
    <n v="10.5"/>
    <n v="20139.53"/>
    <x v="0"/>
    <x v="0"/>
    <x v="3"/>
    <s v="Normal BP"/>
    <s v="High Cost"/>
  </r>
  <r>
    <n v="51"/>
    <x v="0"/>
    <n v="24.5"/>
    <n v="111"/>
    <n v="60"/>
    <n v="256.8"/>
    <n v="79.400000000000006"/>
    <n v="74"/>
    <n v="0"/>
    <x v="0"/>
    <x v="2"/>
    <s v="Low"/>
    <n v="3.2"/>
    <n v="8535.94"/>
    <x v="0"/>
    <x v="1"/>
    <x v="3"/>
    <s v="Normal BP"/>
    <s v="Normal Cost"/>
  </r>
  <r>
    <n v="58"/>
    <x v="1"/>
    <n v="21.8"/>
    <n v="125"/>
    <n v="79"/>
    <n v="174.1"/>
    <n v="139.5"/>
    <n v="90"/>
    <n v="3"/>
    <x v="2"/>
    <x v="1"/>
    <s v="Low"/>
    <n v="6.3"/>
    <n v="13925.71"/>
    <x v="1"/>
    <x v="1"/>
    <x v="3"/>
    <s v="High BP"/>
    <s v="Normal Cost"/>
  </r>
  <r>
    <n v="65"/>
    <x v="0"/>
    <n v="31.8"/>
    <n v="142"/>
    <n v="93"/>
    <n v="272.5"/>
    <n v="131.69999999999999"/>
    <n v="102"/>
    <n v="1"/>
    <x v="2"/>
    <x v="1"/>
    <s v="High"/>
    <n v="7"/>
    <n v="12788.39"/>
    <x v="0"/>
    <x v="0"/>
    <x v="0"/>
    <s v="High BP"/>
    <s v="Normal Cost"/>
  </r>
  <r>
    <n v="38"/>
    <x v="1"/>
    <n v="21.8"/>
    <n v="120"/>
    <n v="87"/>
    <n v="204"/>
    <n v="134.9"/>
    <n v="85"/>
    <n v="2"/>
    <x v="1"/>
    <x v="1"/>
    <s v="High"/>
    <n v="1.8"/>
    <n v="4883"/>
    <x v="0"/>
    <x v="3"/>
    <x v="3"/>
    <s v="High BP"/>
    <s v="Normal Cost"/>
  </r>
  <r>
    <n v="75"/>
    <x v="0"/>
    <n v="34.700000000000003"/>
    <n v="133"/>
    <n v="76"/>
    <n v="237.4"/>
    <n v="98.8"/>
    <n v="73"/>
    <n v="2"/>
    <x v="1"/>
    <x v="2"/>
    <s v="Low"/>
    <n v="8.9"/>
    <n v="15263.29"/>
    <x v="0"/>
    <x v="1"/>
    <x v="0"/>
    <s v="High BP"/>
    <s v="High Cost"/>
  </r>
  <r>
    <n v="48"/>
    <x v="0"/>
    <n v="21.7"/>
    <n v="126"/>
    <n v="70"/>
    <n v="205.1"/>
    <n v="130.19999999999999"/>
    <n v="89"/>
    <n v="5"/>
    <x v="0"/>
    <x v="1"/>
    <s v="Low"/>
    <n v="3.3"/>
    <n v="6578.11"/>
    <x v="0"/>
    <x v="0"/>
    <x v="3"/>
    <s v="High BP"/>
    <s v="Normal Cost"/>
  </r>
  <r>
    <n v="78"/>
    <x v="1"/>
    <n v="21.8"/>
    <n v="113"/>
    <n v="67"/>
    <n v="241"/>
    <n v="193.3"/>
    <n v="95"/>
    <n v="0"/>
    <x v="2"/>
    <x v="1"/>
    <s v="Medium"/>
    <n v="4.5999999999999996"/>
    <n v="9934.23"/>
    <x v="0"/>
    <x v="2"/>
    <x v="3"/>
    <s v="Normal BP"/>
    <s v="Normal Cost"/>
  </r>
  <r>
    <n v="60"/>
    <x v="0"/>
    <n v="38"/>
    <n v="115"/>
    <n v="71"/>
    <n v="268.3"/>
    <n v="139.6"/>
    <n v="81"/>
    <n v="0"/>
    <x v="1"/>
    <x v="0"/>
    <s v="High"/>
    <n v="6.7"/>
    <n v="11265.82"/>
    <x v="0"/>
    <x v="2"/>
    <x v="0"/>
    <s v="Normal BP"/>
    <s v="Normal Cost"/>
  </r>
  <r>
    <n v="69"/>
    <x v="1"/>
    <n v="21.9"/>
    <n v="121"/>
    <n v="68"/>
    <n v="235.4"/>
    <n v="97.5"/>
    <n v="75"/>
    <n v="1"/>
    <x v="0"/>
    <x v="2"/>
    <s v="Medium"/>
    <n v="3.2"/>
    <n v="8839.6"/>
    <x v="0"/>
    <x v="0"/>
    <x v="3"/>
    <s v="High BP"/>
    <s v="Normal Cost"/>
  </r>
  <r>
    <n v="72"/>
    <x v="0"/>
    <n v="22.7"/>
    <n v="97"/>
    <n v="70"/>
    <n v="238.3"/>
    <n v="108.4"/>
    <n v="58"/>
    <n v="1"/>
    <x v="1"/>
    <x v="0"/>
    <s v="Low"/>
    <n v="3.6"/>
    <n v="7717.15"/>
    <x v="0"/>
    <x v="2"/>
    <x v="3"/>
    <s v="Normal BP"/>
    <s v="Normal Cost"/>
  </r>
  <r>
    <n v="74"/>
    <x v="1"/>
    <n v="21.9"/>
    <n v="133"/>
    <n v="79"/>
    <n v="227.9"/>
    <n v="111"/>
    <n v="72"/>
    <n v="1"/>
    <x v="1"/>
    <x v="1"/>
    <s v="High"/>
    <n v="3.3"/>
    <n v="7248.68"/>
    <x v="0"/>
    <x v="0"/>
    <x v="3"/>
    <s v="High BP"/>
    <s v="Normal Cost"/>
  </r>
  <r>
    <n v="59"/>
    <x v="0"/>
    <n v="28.1"/>
    <n v="133"/>
    <n v="76"/>
    <n v="226.9"/>
    <n v="154.19999999999999"/>
    <n v="81"/>
    <n v="1"/>
    <x v="0"/>
    <x v="2"/>
    <s v="Medium"/>
    <n v="5.3"/>
    <n v="11128.39"/>
    <x v="0"/>
    <x v="0"/>
    <x v="2"/>
    <s v="High BP"/>
    <s v="Normal Cost"/>
  </r>
  <r>
    <n v="90"/>
    <x v="1"/>
    <n v="21.9"/>
    <n v="124"/>
    <n v="74"/>
    <n v="246.4"/>
    <n v="124.7"/>
    <n v="75"/>
    <n v="0"/>
    <x v="0"/>
    <x v="2"/>
    <s v="High"/>
    <n v="10.8"/>
    <n v="19206.740000000002"/>
    <x v="0"/>
    <x v="2"/>
    <x v="3"/>
    <s v="High BP"/>
    <s v="High Cost"/>
  </r>
  <r>
    <n v="83"/>
    <x v="0"/>
    <n v="21.4"/>
    <n v="101"/>
    <n v="61"/>
    <n v="225.7"/>
    <n v="76.099999999999994"/>
    <n v="82"/>
    <n v="1"/>
    <x v="1"/>
    <x v="2"/>
    <s v="Low"/>
    <n v="6.1"/>
    <n v="13093.34"/>
    <x v="0"/>
    <x v="0"/>
    <x v="3"/>
    <s v="Normal BP"/>
    <s v="Normal Cost"/>
  </r>
  <r>
    <n v="68"/>
    <x v="0"/>
    <n v="36.4"/>
    <n v="139"/>
    <n v="80"/>
    <n v="238.2"/>
    <n v="158.6"/>
    <n v="148"/>
    <n v="0"/>
    <x v="2"/>
    <x v="1"/>
    <s v="Medium"/>
    <n v="7"/>
    <n v="10564.43"/>
    <x v="0"/>
    <x v="1"/>
    <x v="0"/>
    <s v="High BP"/>
    <s v="Normal Cost"/>
  </r>
  <r>
    <n v="69"/>
    <x v="0"/>
    <n v="22.8"/>
    <n v="118"/>
    <n v="75"/>
    <n v="200.6"/>
    <n v="118.7"/>
    <n v="99"/>
    <n v="4"/>
    <x v="2"/>
    <x v="2"/>
    <s v="High"/>
    <n v="8.9"/>
    <n v="18815.46"/>
    <x v="0"/>
    <x v="2"/>
    <x v="3"/>
    <s v="Normal BP"/>
    <s v="High Cost"/>
  </r>
  <r>
    <n v="77"/>
    <x v="0"/>
    <n v="24.5"/>
    <n v="131"/>
    <n v="86"/>
    <n v="248.5"/>
    <n v="178.3"/>
    <n v="75"/>
    <n v="1"/>
    <x v="1"/>
    <x v="1"/>
    <s v="Medium"/>
    <n v="2.2999999999999998"/>
    <n v="6186.61"/>
    <x v="0"/>
    <x v="2"/>
    <x v="3"/>
    <s v="High BP"/>
    <s v="Normal Cost"/>
  </r>
  <r>
    <n v="65"/>
    <x v="1"/>
    <n v="21.9"/>
    <n v="121"/>
    <n v="81"/>
    <n v="227.9"/>
    <n v="96.9"/>
    <n v="85"/>
    <n v="1"/>
    <x v="2"/>
    <x v="2"/>
    <s v="Medium"/>
    <n v="15.2"/>
    <n v="31566.959999999999"/>
    <x v="0"/>
    <x v="0"/>
    <x v="3"/>
    <s v="High BP"/>
    <s v="High Cost"/>
  </r>
  <r>
    <n v="65"/>
    <x v="0"/>
    <n v="20.2"/>
    <n v="117"/>
    <n v="65"/>
    <n v="237"/>
    <n v="134.30000000000001"/>
    <n v="78"/>
    <n v="0"/>
    <x v="0"/>
    <x v="1"/>
    <s v="Medium"/>
    <n v="5.6"/>
    <n v="9909.93"/>
    <x v="0"/>
    <x v="0"/>
    <x v="3"/>
    <s v="Normal BP"/>
    <s v="Normal Cost"/>
  </r>
  <r>
    <n v="28"/>
    <x v="1"/>
    <n v="21.9"/>
    <n v="115"/>
    <n v="71"/>
    <n v="193"/>
    <n v="99.7"/>
    <n v="103"/>
    <n v="0"/>
    <x v="2"/>
    <x v="0"/>
    <s v="Medium"/>
    <n v="8.1999999999999993"/>
    <n v="16482.87"/>
    <x v="0"/>
    <x v="4"/>
    <x v="3"/>
    <s v="Normal BP"/>
    <s v="High Cost"/>
  </r>
  <r>
    <n v="73"/>
    <x v="0"/>
    <n v="24.9"/>
    <n v="125"/>
    <n v="70"/>
    <n v="220.5"/>
    <n v="139.19999999999999"/>
    <n v="76"/>
    <n v="1"/>
    <x v="0"/>
    <x v="1"/>
    <s v="Medium"/>
    <n v="4.5999999999999996"/>
    <n v="9514.09"/>
    <x v="1"/>
    <x v="0"/>
    <x v="3"/>
    <s v="High BP"/>
    <s v="Normal Cost"/>
  </r>
  <r>
    <n v="55"/>
    <x v="0"/>
    <n v="32"/>
    <n v="140"/>
    <n v="85"/>
    <n v="253.2"/>
    <n v="123.2"/>
    <n v="82"/>
    <n v="1"/>
    <x v="1"/>
    <x v="2"/>
    <s v="High"/>
    <n v="10.8"/>
    <n v="17812.59"/>
    <x v="0"/>
    <x v="0"/>
    <x v="0"/>
    <s v="High BP"/>
    <s v="High Cost"/>
  </r>
  <r>
    <n v="47"/>
    <x v="1"/>
    <n v="21.9"/>
    <n v="134"/>
    <n v="77"/>
    <n v="246.1"/>
    <n v="84.3"/>
    <n v="68"/>
    <n v="2"/>
    <x v="1"/>
    <x v="2"/>
    <s v="High"/>
    <n v="10.8"/>
    <n v="20670.54"/>
    <x v="0"/>
    <x v="1"/>
    <x v="3"/>
    <s v="High BP"/>
    <s v="High Cost"/>
  </r>
  <r>
    <n v="72"/>
    <x v="1"/>
    <n v="21.9"/>
    <n v="136"/>
    <n v="86"/>
    <n v="250.4"/>
    <n v="98.2"/>
    <n v="73"/>
    <n v="1"/>
    <x v="2"/>
    <x v="0"/>
    <s v="High"/>
    <n v="8.5"/>
    <n v="16717.64"/>
    <x v="0"/>
    <x v="0"/>
    <x v="3"/>
    <s v="High BP"/>
    <s v="High Cost"/>
  </r>
  <r>
    <n v="54"/>
    <x v="0"/>
    <n v="35.799999999999997"/>
    <n v="123"/>
    <n v="77"/>
    <n v="295.10000000000002"/>
    <n v="119.1"/>
    <n v="92"/>
    <n v="2"/>
    <x v="2"/>
    <x v="0"/>
    <s v="Medium"/>
    <n v="8.5"/>
    <n v="14488.8"/>
    <x v="0"/>
    <x v="1"/>
    <x v="0"/>
    <s v="High BP"/>
    <s v="Normal Cost"/>
  </r>
  <r>
    <n v="78"/>
    <x v="0"/>
    <n v="31.8"/>
    <n v="122"/>
    <n v="71"/>
    <n v="293.39999999999998"/>
    <n v="153.30000000000001"/>
    <n v="70"/>
    <n v="2"/>
    <x v="1"/>
    <x v="1"/>
    <s v="High"/>
    <n v="6.9"/>
    <n v="12704.72"/>
    <x v="0"/>
    <x v="1"/>
    <x v="0"/>
    <s v="High BP"/>
    <s v="Normal Cost"/>
  </r>
  <r>
    <n v="67"/>
    <x v="0"/>
    <n v="28.2"/>
    <n v="119"/>
    <n v="69"/>
    <n v="243.9"/>
    <n v="129.30000000000001"/>
    <n v="73"/>
    <n v="1"/>
    <x v="0"/>
    <x v="2"/>
    <s v="Low"/>
    <n v="9.3000000000000007"/>
    <n v="18122.009999999998"/>
    <x v="0"/>
    <x v="0"/>
    <x v="2"/>
    <s v="Normal BP"/>
    <s v="High Cost"/>
  </r>
  <r>
    <n v="44"/>
    <x v="1"/>
    <n v="21.9"/>
    <n v="120"/>
    <n v="71"/>
    <n v="219.3"/>
    <n v="105.2"/>
    <n v="80"/>
    <n v="1"/>
    <x v="2"/>
    <x v="3"/>
    <s v="Medium"/>
    <n v="8.1"/>
    <n v="17575.37"/>
    <x v="0"/>
    <x v="3"/>
    <x v="3"/>
    <s v="High BP"/>
    <s v="High Cost"/>
  </r>
  <r>
    <n v="63"/>
    <x v="1"/>
    <n v="21.9"/>
    <n v="93"/>
    <n v="60"/>
    <n v="240"/>
    <n v="134.19999999999999"/>
    <n v="81"/>
    <n v="1"/>
    <x v="0"/>
    <x v="1"/>
    <s v="Low"/>
    <n v="1"/>
    <n v="3368.45"/>
    <x v="0"/>
    <x v="0"/>
    <x v="3"/>
    <s v="Normal BP"/>
    <s v="Normal Cost"/>
  </r>
  <r>
    <n v="70"/>
    <x v="0"/>
    <n v="43.2"/>
    <n v="149"/>
    <n v="98"/>
    <n v="259.3"/>
    <n v="147.80000000000001"/>
    <n v="89"/>
    <n v="1"/>
    <x v="1"/>
    <x v="3"/>
    <s v="Medium"/>
    <n v="37.299999999999997"/>
    <n v="64646.8"/>
    <x v="0"/>
    <x v="0"/>
    <x v="0"/>
    <s v="High BP"/>
    <s v="High Cost"/>
  </r>
  <r>
    <n v="52"/>
    <x v="1"/>
    <n v="21.9"/>
    <n v="129"/>
    <n v="82"/>
    <n v="194.3"/>
    <n v="126.3"/>
    <n v="135"/>
    <n v="1"/>
    <x v="2"/>
    <x v="1"/>
    <s v="High"/>
    <n v="5.2"/>
    <n v="10578.21"/>
    <x v="0"/>
    <x v="1"/>
    <x v="3"/>
    <s v="High BP"/>
    <s v="Normal Cost"/>
  </r>
  <r>
    <n v="88"/>
    <x v="1"/>
    <n v="21.9"/>
    <n v="147"/>
    <n v="81"/>
    <n v="222.6"/>
    <n v="112.8"/>
    <n v="60"/>
    <n v="0"/>
    <x v="2"/>
    <x v="1"/>
    <s v="Medium"/>
    <n v="7"/>
    <n v="11874.08"/>
    <x v="0"/>
    <x v="2"/>
    <x v="3"/>
    <s v="High BP"/>
    <s v="Normal Cost"/>
  </r>
  <r>
    <n v="54"/>
    <x v="1"/>
    <n v="21.9"/>
    <n v="121"/>
    <n v="74"/>
    <n v="173"/>
    <n v="125.5"/>
    <n v="73"/>
    <n v="1"/>
    <x v="1"/>
    <x v="0"/>
    <s v="Low"/>
    <n v="5.8"/>
    <n v="9796.3799999999992"/>
    <x v="0"/>
    <x v="1"/>
    <x v="3"/>
    <s v="High BP"/>
    <s v="Normal Cost"/>
  </r>
  <r>
    <n v="71"/>
    <x v="1"/>
    <n v="21.9"/>
    <n v="136"/>
    <n v="82"/>
    <n v="246"/>
    <n v="128.1"/>
    <n v="80"/>
    <n v="1"/>
    <x v="0"/>
    <x v="1"/>
    <s v="Low"/>
    <n v="2.1"/>
    <n v="5143.59"/>
    <x v="0"/>
    <x v="0"/>
    <x v="3"/>
    <s v="High BP"/>
    <s v="Normal Cost"/>
  </r>
  <r>
    <n v="85"/>
    <x v="0"/>
    <n v="31.6"/>
    <n v="139"/>
    <n v="83"/>
    <n v="241.8"/>
    <n v="85.8"/>
    <n v="77"/>
    <n v="1"/>
    <x v="2"/>
    <x v="3"/>
    <s v="Low"/>
    <n v="7.7"/>
    <n v="20096.16"/>
    <x v="0"/>
    <x v="2"/>
    <x v="0"/>
    <s v="High BP"/>
    <s v="High Cost"/>
  </r>
  <r>
    <n v="56"/>
    <x v="0"/>
    <n v="26.5"/>
    <n v="129"/>
    <n v="74"/>
    <n v="257"/>
    <n v="108.2"/>
    <n v="66"/>
    <n v="2"/>
    <x v="1"/>
    <x v="2"/>
    <s v="High"/>
    <n v="7.6"/>
    <n v="13665.96"/>
    <x v="0"/>
    <x v="1"/>
    <x v="2"/>
    <s v="High BP"/>
    <s v="Normal Cost"/>
  </r>
  <r>
    <n v="55"/>
    <x v="0"/>
    <n v="24.4"/>
    <n v="109"/>
    <n v="60"/>
    <n v="237.3"/>
    <n v="127"/>
    <n v="92"/>
    <n v="0"/>
    <x v="2"/>
    <x v="1"/>
    <s v="High"/>
    <n v="8.6999999999999993"/>
    <n v="13845.36"/>
    <x v="0"/>
    <x v="0"/>
    <x v="3"/>
    <s v="Normal BP"/>
    <s v="Normal Cost"/>
  </r>
  <r>
    <n v="84"/>
    <x v="0"/>
    <n v="30.3"/>
    <n v="132"/>
    <n v="74"/>
    <n v="259.2"/>
    <n v="137.5"/>
    <n v="86"/>
    <n v="2"/>
    <x v="2"/>
    <x v="1"/>
    <s v="High"/>
    <n v="6.4"/>
    <n v="15818.57"/>
    <x v="0"/>
    <x v="2"/>
    <x v="0"/>
    <s v="High BP"/>
    <s v="High Cost"/>
  </r>
  <r>
    <n v="85"/>
    <x v="1"/>
    <n v="21.9"/>
    <n v="128"/>
    <n v="84"/>
    <n v="197.7"/>
    <n v="135.30000000000001"/>
    <n v="72"/>
    <n v="1"/>
    <x v="0"/>
    <x v="1"/>
    <s v="Medium"/>
    <n v="1.8"/>
    <n v="4162.1400000000003"/>
    <x v="0"/>
    <x v="2"/>
    <x v="3"/>
    <s v="High BP"/>
    <s v="Normal Cost"/>
  </r>
  <r>
    <n v="63"/>
    <x v="1"/>
    <n v="21.9"/>
    <n v="131"/>
    <n v="80"/>
    <n v="160.19999999999999"/>
    <n v="173.3"/>
    <n v="76"/>
    <n v="3"/>
    <x v="1"/>
    <x v="1"/>
    <s v="Low"/>
    <n v="3.9"/>
    <n v="6872.18"/>
    <x v="0"/>
    <x v="0"/>
    <x v="3"/>
    <s v="High BP"/>
    <s v="Normal Cost"/>
  </r>
  <r>
    <n v="56"/>
    <x v="0"/>
    <n v="24.9"/>
    <n v="117"/>
    <n v="75"/>
    <n v="255.3"/>
    <n v="91.2"/>
    <n v="79"/>
    <n v="4"/>
    <x v="0"/>
    <x v="2"/>
    <s v="Medium"/>
    <n v="3.3"/>
    <n v="7520.47"/>
    <x v="0"/>
    <x v="2"/>
    <x v="3"/>
    <s v="Normal BP"/>
    <s v="Normal Cost"/>
  </r>
  <r>
    <n v="40"/>
    <x v="0"/>
    <n v="18"/>
    <n v="129"/>
    <n v="90"/>
    <n v="193.6"/>
    <n v="103.5"/>
    <n v="91"/>
    <n v="0"/>
    <x v="2"/>
    <x v="3"/>
    <s v="Low"/>
    <n v="7.2"/>
    <n v="19394.27"/>
    <x v="0"/>
    <x v="2"/>
    <x v="1"/>
    <s v="High BP"/>
    <s v="High Cost"/>
  </r>
  <r>
    <n v="68"/>
    <x v="0"/>
    <n v="24.8"/>
    <n v="124"/>
    <n v="73"/>
    <n v="247.6"/>
    <n v="111.9"/>
    <n v="72"/>
    <n v="2"/>
    <x v="0"/>
    <x v="2"/>
    <s v="High"/>
    <n v="7.8"/>
    <n v="17959.43"/>
    <x v="0"/>
    <x v="0"/>
    <x v="3"/>
    <s v="High BP"/>
    <s v="High Cost"/>
  </r>
  <r>
    <n v="55"/>
    <x v="1"/>
    <n v="21.9"/>
    <n v="107"/>
    <n v="67"/>
    <n v="233"/>
    <n v="89.3"/>
    <n v="166"/>
    <n v="2"/>
    <x v="1"/>
    <x v="2"/>
    <s v="High"/>
    <n v="4.0999999999999996"/>
    <n v="10192.31"/>
    <x v="0"/>
    <x v="1"/>
    <x v="3"/>
    <s v="Normal BP"/>
    <s v="Normal Cost"/>
  </r>
  <r>
    <n v="64"/>
    <x v="0"/>
    <n v="30.3"/>
    <n v="152"/>
    <n v="82"/>
    <n v="264.2"/>
    <n v="118.5"/>
    <n v="74"/>
    <n v="1"/>
    <x v="0"/>
    <x v="1"/>
    <s v="High"/>
    <n v="2.1"/>
    <n v="5603.92"/>
    <x v="0"/>
    <x v="3"/>
    <x v="0"/>
    <s v="High BP"/>
    <s v="Normal Cost"/>
  </r>
  <r>
    <n v="70"/>
    <x v="1"/>
    <n v="21.9"/>
    <n v="111"/>
    <n v="60"/>
    <n v="212"/>
    <n v="90.6"/>
    <n v="82"/>
    <n v="3"/>
    <x v="1"/>
    <x v="2"/>
    <s v="High"/>
    <n v="8.3000000000000007"/>
    <n v="16186.75"/>
    <x v="0"/>
    <x v="0"/>
    <x v="3"/>
    <s v="Normal BP"/>
    <s v="High Cost"/>
  </r>
  <r>
    <n v="67"/>
    <x v="0"/>
    <n v="20.9"/>
    <n v="125"/>
    <n v="67"/>
    <n v="232.1"/>
    <n v="84.8"/>
    <n v="68"/>
    <n v="1"/>
    <x v="0"/>
    <x v="0"/>
    <s v="Medium"/>
    <n v="4.7"/>
    <n v="7996.18"/>
    <x v="0"/>
    <x v="1"/>
    <x v="3"/>
    <s v="High BP"/>
    <s v="Normal Cost"/>
  </r>
  <r>
    <n v="54"/>
    <x v="0"/>
    <n v="27.8"/>
    <n v="135"/>
    <n v="85"/>
    <n v="171.3"/>
    <n v="126.9"/>
    <n v="73"/>
    <n v="1"/>
    <x v="1"/>
    <x v="1"/>
    <s v="Low"/>
    <n v="7.1"/>
    <n v="11711.51"/>
    <x v="1"/>
    <x v="0"/>
    <x v="2"/>
    <s v="High BP"/>
    <s v="Normal Cost"/>
  </r>
  <r>
    <n v="66"/>
    <x v="1"/>
    <n v="21.9"/>
    <n v="128"/>
    <n v="83"/>
    <n v="245.4"/>
    <n v="125.5"/>
    <n v="99"/>
    <n v="1"/>
    <x v="2"/>
    <x v="1"/>
    <s v="Low"/>
    <n v="8.1999999999999993"/>
    <n v="14596.06"/>
    <x v="0"/>
    <x v="0"/>
    <x v="3"/>
    <s v="High BP"/>
    <s v="Normal Cost"/>
  </r>
  <r>
    <n v="69"/>
    <x v="1"/>
    <n v="21.9"/>
    <n v="127"/>
    <n v="81"/>
    <n v="217.9"/>
    <n v="121.3"/>
    <n v="95"/>
    <n v="1"/>
    <x v="2"/>
    <x v="1"/>
    <s v="Medium"/>
    <n v="17.600000000000001"/>
    <n v="30389.67"/>
    <x v="0"/>
    <x v="0"/>
    <x v="3"/>
    <s v="High BP"/>
    <s v="High Cost"/>
  </r>
  <r>
    <n v="73"/>
    <x v="0"/>
    <n v="22.2"/>
    <n v="124"/>
    <n v="73"/>
    <n v="219.4"/>
    <n v="131"/>
    <n v="98"/>
    <n v="2"/>
    <x v="2"/>
    <x v="2"/>
    <s v="Low"/>
    <n v="11.5"/>
    <n v="24692.6"/>
    <x v="0"/>
    <x v="1"/>
    <x v="3"/>
    <s v="High BP"/>
    <s v="High Cost"/>
  </r>
  <r>
    <n v="64"/>
    <x v="1"/>
    <n v="21.9"/>
    <n v="107"/>
    <n v="63"/>
    <n v="222.8"/>
    <n v="117.9"/>
    <n v="76"/>
    <n v="2"/>
    <x v="0"/>
    <x v="0"/>
    <s v="High"/>
    <n v="5.2"/>
    <n v="9843.2999999999993"/>
    <x v="0"/>
    <x v="0"/>
    <x v="3"/>
    <s v="Normal BP"/>
    <s v="Normal Cost"/>
  </r>
  <r>
    <n v="59"/>
    <x v="1"/>
    <n v="21.9"/>
    <n v="117"/>
    <n v="82"/>
    <n v="168.9"/>
    <n v="133.80000000000001"/>
    <n v="89"/>
    <n v="1"/>
    <x v="1"/>
    <x v="2"/>
    <s v="High"/>
    <n v="3.8"/>
    <n v="9372.83"/>
    <x v="0"/>
    <x v="1"/>
    <x v="3"/>
    <s v="High BP"/>
    <s v="Normal Cost"/>
  </r>
  <r>
    <n v="71"/>
    <x v="1"/>
    <n v="21.9"/>
    <n v="127"/>
    <n v="80"/>
    <n v="235.8"/>
    <n v="112"/>
    <n v="59"/>
    <n v="2"/>
    <x v="0"/>
    <x v="1"/>
    <s v="Medium"/>
    <n v="3"/>
    <n v="6464.51"/>
    <x v="0"/>
    <x v="0"/>
    <x v="3"/>
    <s v="High BP"/>
    <s v="Normal Cost"/>
  </r>
  <r>
    <n v="79"/>
    <x v="0"/>
    <n v="22.2"/>
    <n v="133"/>
    <n v="90"/>
    <n v="220.4"/>
    <n v="90.3"/>
    <n v="87"/>
    <n v="1"/>
    <x v="2"/>
    <x v="3"/>
    <s v="High"/>
    <n v="10.7"/>
    <n v="24484.07"/>
    <x v="1"/>
    <x v="0"/>
    <x v="3"/>
    <s v="High BP"/>
    <s v="High Cost"/>
  </r>
  <r>
    <n v="55"/>
    <x v="1"/>
    <n v="21.9"/>
    <n v="134"/>
    <n v="81"/>
    <n v="243.4"/>
    <n v="84.9"/>
    <n v="70"/>
    <n v="1"/>
    <x v="0"/>
    <x v="2"/>
    <s v="Low"/>
    <n v="8.1"/>
    <n v="15981.84"/>
    <x v="0"/>
    <x v="1"/>
    <x v="3"/>
    <s v="High BP"/>
    <s v="High Cost"/>
  </r>
  <r>
    <n v="89"/>
    <x v="0"/>
    <n v="25.5"/>
    <n v="129"/>
    <n v="82"/>
    <n v="210.4"/>
    <n v="86.2"/>
    <n v="66"/>
    <n v="2"/>
    <x v="0"/>
    <x v="0"/>
    <s v="High"/>
    <n v="3.9"/>
    <n v="10052.120000000001"/>
    <x v="0"/>
    <x v="0"/>
    <x v="2"/>
    <s v="High BP"/>
    <s v="Normal Cost"/>
  </r>
  <r>
    <n v="83"/>
    <x v="1"/>
    <n v="22"/>
    <n v="125"/>
    <n v="86"/>
    <n v="221.7"/>
    <n v="127.9"/>
    <n v="83"/>
    <n v="3"/>
    <x v="0"/>
    <x v="1"/>
    <s v="High"/>
    <n v="5.5"/>
    <n v="10558.06"/>
    <x v="0"/>
    <x v="2"/>
    <x v="3"/>
    <s v="High BP"/>
    <s v="Normal Cost"/>
  </r>
  <r>
    <n v="59"/>
    <x v="0"/>
    <n v="32.6"/>
    <n v="118"/>
    <n v="63"/>
    <n v="257.10000000000002"/>
    <n v="116.3"/>
    <n v="75"/>
    <n v="3"/>
    <x v="0"/>
    <x v="2"/>
    <s v="Medium"/>
    <n v="5.4"/>
    <n v="13188.03"/>
    <x v="1"/>
    <x v="1"/>
    <x v="0"/>
    <s v="Normal BP"/>
    <s v="Normal Cost"/>
  </r>
  <r>
    <n v="75"/>
    <x v="0"/>
    <n v="26.4"/>
    <n v="115"/>
    <n v="76"/>
    <n v="283.89999999999998"/>
    <n v="84.1"/>
    <n v="88"/>
    <n v="1"/>
    <x v="1"/>
    <x v="2"/>
    <s v="High"/>
    <n v="8.5"/>
    <n v="21574.84"/>
    <x v="0"/>
    <x v="2"/>
    <x v="2"/>
    <s v="Normal BP"/>
    <s v="High Cost"/>
  </r>
  <r>
    <n v="74"/>
    <x v="0"/>
    <n v="23.5"/>
    <n v="117"/>
    <n v="79"/>
    <n v="252.2"/>
    <n v="89.6"/>
    <n v="85"/>
    <n v="0"/>
    <x v="1"/>
    <x v="0"/>
    <s v="High"/>
    <n v="12.1"/>
    <n v="16404.240000000002"/>
    <x v="0"/>
    <x v="2"/>
    <x v="3"/>
    <s v="Normal BP"/>
    <s v="High Cost"/>
  </r>
  <r>
    <n v="54"/>
    <x v="1"/>
    <n v="22"/>
    <n v="132"/>
    <n v="88"/>
    <n v="240"/>
    <n v="128.6"/>
    <n v="94"/>
    <n v="1"/>
    <x v="1"/>
    <x v="1"/>
    <s v="Medium"/>
    <n v="4.0999999999999996"/>
    <n v="7688.41"/>
    <x v="0"/>
    <x v="1"/>
    <x v="3"/>
    <s v="High BP"/>
    <s v="Normal Cost"/>
  </r>
  <r>
    <n v="63"/>
    <x v="0"/>
    <n v="21.2"/>
    <n v="129"/>
    <n v="74"/>
    <n v="218.9"/>
    <n v="96"/>
    <n v="78"/>
    <n v="1"/>
    <x v="0"/>
    <x v="2"/>
    <s v="Medium"/>
    <n v="7.5"/>
    <n v="16412.5"/>
    <x v="0"/>
    <x v="2"/>
    <x v="3"/>
    <s v="High BP"/>
    <s v="High Cost"/>
  </r>
  <r>
    <n v="75"/>
    <x v="1"/>
    <n v="22"/>
    <n v="136"/>
    <n v="85"/>
    <n v="235.2"/>
    <n v="101.2"/>
    <n v="65"/>
    <n v="0"/>
    <x v="1"/>
    <x v="2"/>
    <s v="Low"/>
    <n v="6.9"/>
    <n v="14775.15"/>
    <x v="0"/>
    <x v="2"/>
    <x v="3"/>
    <s v="High BP"/>
    <s v="Normal Cost"/>
  </r>
  <r>
    <n v="72"/>
    <x v="1"/>
    <n v="22"/>
    <n v="122"/>
    <n v="70"/>
    <n v="200.5"/>
    <n v="99.3"/>
    <n v="61"/>
    <n v="0"/>
    <x v="0"/>
    <x v="3"/>
    <s v="Low"/>
    <n v="5.5"/>
    <n v="13217.01"/>
    <x v="0"/>
    <x v="0"/>
    <x v="3"/>
    <s v="High BP"/>
    <s v="Normal Cost"/>
  </r>
  <r>
    <n v="78"/>
    <x v="0"/>
    <n v="11.4"/>
    <n v="129"/>
    <n v="67"/>
    <n v="224.5"/>
    <n v="106"/>
    <n v="70"/>
    <n v="1"/>
    <x v="1"/>
    <x v="2"/>
    <s v="Medium"/>
    <n v="7.5"/>
    <n v="13760.31"/>
    <x v="0"/>
    <x v="0"/>
    <x v="1"/>
    <s v="High BP"/>
    <s v="Normal Cost"/>
  </r>
  <r>
    <n v="75"/>
    <x v="1"/>
    <n v="22"/>
    <n v="133"/>
    <n v="74"/>
    <n v="225.3"/>
    <n v="87.3"/>
    <n v="93"/>
    <n v="1"/>
    <x v="2"/>
    <x v="2"/>
    <s v="High"/>
    <n v="8"/>
    <n v="19474.09"/>
    <x v="0"/>
    <x v="2"/>
    <x v="3"/>
    <s v="High BP"/>
    <s v="High Cost"/>
  </r>
  <r>
    <n v="20"/>
    <x v="0"/>
    <n v="23.7"/>
    <n v="102"/>
    <n v="60"/>
    <n v="156.30000000000001"/>
    <n v="85.2"/>
    <n v="81"/>
    <n v="0"/>
    <x v="1"/>
    <x v="0"/>
    <s v="Medium"/>
    <n v="1.9"/>
    <n v="4883.5200000000004"/>
    <x v="0"/>
    <x v="0"/>
    <x v="3"/>
    <s v="Normal BP"/>
    <s v="Normal Cost"/>
  </r>
  <r>
    <n v="76"/>
    <x v="1"/>
    <n v="22"/>
    <n v="130"/>
    <n v="80"/>
    <n v="213"/>
    <n v="88.8"/>
    <n v="71"/>
    <n v="2"/>
    <x v="0"/>
    <x v="0"/>
    <s v="High"/>
    <n v="2.1"/>
    <n v="5039.38"/>
    <x v="0"/>
    <x v="2"/>
    <x v="3"/>
    <s v="High BP"/>
    <s v="Normal Cost"/>
  </r>
  <r>
    <n v="69"/>
    <x v="0"/>
    <n v="23.5"/>
    <n v="131"/>
    <n v="73"/>
    <n v="219.3"/>
    <n v="115"/>
    <n v="65"/>
    <n v="0"/>
    <x v="0"/>
    <x v="2"/>
    <s v="High"/>
    <n v="5.4"/>
    <n v="10824.86"/>
    <x v="0"/>
    <x v="2"/>
    <x v="3"/>
    <s v="High BP"/>
    <s v="Normal Cost"/>
  </r>
  <r>
    <n v="78"/>
    <x v="1"/>
    <n v="22"/>
    <n v="130"/>
    <n v="71"/>
    <n v="238.7"/>
    <n v="131.69999999999999"/>
    <n v="77"/>
    <n v="0"/>
    <x v="1"/>
    <x v="1"/>
    <s v="High"/>
    <n v="4.5999999999999996"/>
    <n v="9697.83"/>
    <x v="0"/>
    <x v="2"/>
    <x v="3"/>
    <s v="High BP"/>
    <s v="Normal Cost"/>
  </r>
  <r>
    <n v="73"/>
    <x v="1"/>
    <n v="22"/>
    <n v="126"/>
    <n v="80"/>
    <n v="215.4"/>
    <n v="90.9"/>
    <n v="159"/>
    <n v="2"/>
    <x v="1"/>
    <x v="2"/>
    <s v="Low"/>
    <n v="7.2"/>
    <n v="14331.55"/>
    <x v="1"/>
    <x v="0"/>
    <x v="3"/>
    <s v="High BP"/>
    <s v="Normal Cost"/>
  </r>
  <r>
    <n v="83"/>
    <x v="1"/>
    <n v="22"/>
    <n v="134"/>
    <n v="77"/>
    <n v="217.7"/>
    <n v="94.9"/>
    <n v="83"/>
    <n v="2"/>
    <x v="0"/>
    <x v="3"/>
    <s v="Medium"/>
    <n v="7.4"/>
    <n v="18657.240000000002"/>
    <x v="0"/>
    <x v="2"/>
    <x v="3"/>
    <s v="High BP"/>
    <s v="High Cost"/>
  </r>
  <r>
    <n v="44"/>
    <x v="1"/>
    <n v="22"/>
    <n v="116"/>
    <n v="79"/>
    <n v="201"/>
    <n v="102"/>
    <n v="71"/>
    <n v="1"/>
    <x v="1"/>
    <x v="2"/>
    <s v="High"/>
    <n v="5.0999999999999996"/>
    <n v="12421.92"/>
    <x v="0"/>
    <x v="3"/>
    <x v="3"/>
    <s v="Normal BP"/>
    <s v="Normal Cost"/>
  </r>
  <r>
    <n v="76"/>
    <x v="1"/>
    <n v="22"/>
    <n v="124"/>
    <n v="73"/>
    <n v="210.1"/>
    <n v="108"/>
    <n v="65"/>
    <n v="3"/>
    <x v="1"/>
    <x v="3"/>
    <s v="Low"/>
    <n v="3.8"/>
    <n v="10656.65"/>
    <x v="1"/>
    <x v="2"/>
    <x v="3"/>
    <s v="High BP"/>
    <s v="Normal Cost"/>
  </r>
  <r>
    <n v="47"/>
    <x v="1"/>
    <n v="22"/>
    <n v="110"/>
    <n v="60"/>
    <n v="229.4"/>
    <n v="83.2"/>
    <n v="89"/>
    <n v="1"/>
    <x v="2"/>
    <x v="2"/>
    <s v="High"/>
    <n v="7.3"/>
    <n v="16579.93"/>
    <x v="0"/>
    <x v="1"/>
    <x v="3"/>
    <s v="Normal BP"/>
    <s v="High Cost"/>
  </r>
  <r>
    <n v="43"/>
    <x v="1"/>
    <n v="22"/>
    <n v="113"/>
    <n v="72"/>
    <n v="188.1"/>
    <n v="113.2"/>
    <n v="65"/>
    <n v="2"/>
    <x v="1"/>
    <x v="1"/>
    <s v="High"/>
    <n v="4.4000000000000004"/>
    <n v="10228.26"/>
    <x v="0"/>
    <x v="3"/>
    <x v="3"/>
    <s v="Normal BP"/>
    <s v="Normal Cost"/>
  </r>
  <r>
    <n v="51"/>
    <x v="1"/>
    <n v="22"/>
    <n v="92"/>
    <n v="62"/>
    <n v="234.1"/>
    <n v="105.5"/>
    <n v="86"/>
    <n v="2"/>
    <x v="0"/>
    <x v="2"/>
    <s v="High"/>
    <n v="8.4"/>
    <n v="18095.990000000002"/>
    <x v="0"/>
    <x v="1"/>
    <x v="3"/>
    <s v="Normal BP"/>
    <s v="High Cost"/>
  </r>
  <r>
    <n v="57"/>
    <x v="0"/>
    <n v="23.5"/>
    <n v="137"/>
    <n v="80"/>
    <n v="224"/>
    <n v="127"/>
    <n v="104"/>
    <n v="0"/>
    <x v="0"/>
    <x v="1"/>
    <s v="High"/>
    <n v="3.5"/>
    <n v="7490.58"/>
    <x v="1"/>
    <x v="1"/>
    <x v="3"/>
    <s v="High BP"/>
    <s v="Normal Cost"/>
  </r>
  <r>
    <n v="64"/>
    <x v="1"/>
    <n v="22"/>
    <n v="117"/>
    <n v="72"/>
    <n v="231.4"/>
    <n v="127.1"/>
    <n v="79"/>
    <n v="1"/>
    <x v="1"/>
    <x v="1"/>
    <s v="Low"/>
    <n v="7"/>
    <n v="12564.47"/>
    <x v="0"/>
    <x v="0"/>
    <x v="3"/>
    <s v="Normal BP"/>
    <s v="Normal Cost"/>
  </r>
  <r>
    <n v="68"/>
    <x v="1"/>
    <n v="22"/>
    <n v="140"/>
    <n v="83"/>
    <n v="236.1"/>
    <n v="174.1"/>
    <n v="83"/>
    <n v="0"/>
    <x v="1"/>
    <x v="1"/>
    <s v="Medium"/>
    <n v="2.7"/>
    <n v="6969.52"/>
    <x v="1"/>
    <x v="0"/>
    <x v="3"/>
    <s v="High BP"/>
    <s v="Normal Cost"/>
  </r>
  <r>
    <n v="69"/>
    <x v="1"/>
    <n v="22"/>
    <n v="107"/>
    <n v="69"/>
    <n v="171.1"/>
    <n v="98.9"/>
    <n v="89"/>
    <n v="0"/>
    <x v="1"/>
    <x v="3"/>
    <s v="Low"/>
    <n v="5"/>
    <n v="11639.85"/>
    <x v="1"/>
    <x v="0"/>
    <x v="3"/>
    <s v="Normal BP"/>
    <s v="Normal Cost"/>
  </r>
  <r>
    <n v="55"/>
    <x v="0"/>
    <n v="24.9"/>
    <n v="117"/>
    <n v="69"/>
    <n v="196.4"/>
    <n v="192"/>
    <n v="86"/>
    <n v="1"/>
    <x v="0"/>
    <x v="1"/>
    <s v="Medium"/>
    <n v="3.2"/>
    <n v="5859.54"/>
    <x v="0"/>
    <x v="0"/>
    <x v="3"/>
    <s v="Normal BP"/>
    <s v="Normal Cost"/>
  </r>
  <r>
    <n v="60"/>
    <x v="1"/>
    <n v="22"/>
    <n v="108"/>
    <n v="61"/>
    <n v="219"/>
    <n v="120.8"/>
    <n v="86"/>
    <n v="0"/>
    <x v="2"/>
    <x v="2"/>
    <s v="Medium"/>
    <n v="8.4"/>
    <n v="15659.88"/>
    <x v="0"/>
    <x v="0"/>
    <x v="3"/>
    <s v="Normal BP"/>
    <s v="High Cost"/>
  </r>
  <r>
    <n v="70"/>
    <x v="0"/>
    <n v="33.9"/>
    <n v="116"/>
    <n v="67"/>
    <n v="284.39999999999998"/>
    <n v="182.5"/>
    <n v="75"/>
    <n v="0"/>
    <x v="2"/>
    <x v="1"/>
    <s v="High"/>
    <n v="6.7"/>
    <n v="11228.34"/>
    <x v="0"/>
    <x v="0"/>
    <x v="0"/>
    <s v="Normal BP"/>
    <s v="Normal Cost"/>
  </r>
  <r>
    <n v="63"/>
    <x v="1"/>
    <n v="22"/>
    <n v="116"/>
    <n v="60"/>
    <n v="211.6"/>
    <n v="103.9"/>
    <n v="75"/>
    <n v="1"/>
    <x v="0"/>
    <x v="2"/>
    <s v="Medium"/>
    <n v="4.3"/>
    <n v="10752.1"/>
    <x v="1"/>
    <x v="0"/>
    <x v="3"/>
    <s v="Normal BP"/>
    <s v="Normal Cost"/>
  </r>
  <r>
    <n v="68"/>
    <x v="0"/>
    <n v="21"/>
    <n v="136"/>
    <n v="72"/>
    <n v="209.9"/>
    <n v="139.30000000000001"/>
    <n v="80"/>
    <n v="0"/>
    <x v="1"/>
    <x v="1"/>
    <s v="Low"/>
    <n v="5.6"/>
    <n v="8347.8799999999992"/>
    <x v="0"/>
    <x v="0"/>
    <x v="3"/>
    <s v="High BP"/>
    <s v="Normal Cost"/>
  </r>
  <r>
    <n v="88"/>
    <x v="1"/>
    <n v="22"/>
    <n v="202"/>
    <n v="128"/>
    <n v="230.8"/>
    <n v="99.2"/>
    <n v="69"/>
    <n v="1"/>
    <x v="0"/>
    <x v="0"/>
    <s v="Medium"/>
    <n v="7.5"/>
    <n v="12547.58"/>
    <x v="0"/>
    <x v="2"/>
    <x v="3"/>
    <s v="High BP"/>
    <s v="Normal Cost"/>
  </r>
  <r>
    <n v="69"/>
    <x v="1"/>
    <n v="22"/>
    <n v="116"/>
    <n v="60"/>
    <n v="242.8"/>
    <n v="115.3"/>
    <n v="81"/>
    <n v="0"/>
    <x v="0"/>
    <x v="1"/>
    <s v="High"/>
    <n v="2.4"/>
    <n v="5203.8500000000004"/>
    <x v="0"/>
    <x v="0"/>
    <x v="3"/>
    <s v="Normal BP"/>
    <s v="Normal Cost"/>
  </r>
  <r>
    <n v="89"/>
    <x v="0"/>
    <n v="24.1"/>
    <n v="130"/>
    <n v="84"/>
    <n v="206.2"/>
    <n v="92.5"/>
    <n v="87"/>
    <n v="0"/>
    <x v="2"/>
    <x v="3"/>
    <s v="Medium"/>
    <n v="11.5"/>
    <n v="24652.85"/>
    <x v="1"/>
    <x v="0"/>
    <x v="3"/>
    <s v="High BP"/>
    <s v="High Cost"/>
  </r>
  <r>
    <n v="59"/>
    <x v="1"/>
    <n v="22"/>
    <n v="108"/>
    <n v="65"/>
    <n v="210.5"/>
    <n v="110.3"/>
    <n v="77"/>
    <n v="0"/>
    <x v="1"/>
    <x v="0"/>
    <s v="High"/>
    <n v="31.8"/>
    <n v="55851.63"/>
    <x v="0"/>
    <x v="1"/>
    <x v="3"/>
    <s v="Normal BP"/>
    <s v="High Cost"/>
  </r>
  <r>
    <n v="93"/>
    <x v="0"/>
    <n v="24.8"/>
    <n v="118"/>
    <n v="71"/>
    <n v="239.5"/>
    <n v="102.3"/>
    <n v="84"/>
    <n v="0"/>
    <x v="1"/>
    <x v="0"/>
    <s v="Low"/>
    <n v="3.3"/>
    <n v="5749.85"/>
    <x v="0"/>
    <x v="0"/>
    <x v="3"/>
    <s v="Normal BP"/>
    <s v="Normal Cost"/>
  </r>
  <r>
    <n v="41"/>
    <x v="1"/>
    <n v="22"/>
    <n v="128"/>
    <n v="70"/>
    <n v="203.5"/>
    <n v="86.6"/>
    <n v="94"/>
    <n v="2"/>
    <x v="2"/>
    <x v="2"/>
    <s v="High"/>
    <n v="7.5"/>
    <n v="14334.22"/>
    <x v="0"/>
    <x v="3"/>
    <x v="3"/>
    <s v="High BP"/>
    <s v="Normal Cost"/>
  </r>
  <r>
    <n v="69"/>
    <x v="1"/>
    <n v="22"/>
    <n v="120"/>
    <n v="65"/>
    <n v="234.2"/>
    <n v="80.099999999999994"/>
    <n v="72"/>
    <n v="1"/>
    <x v="2"/>
    <x v="2"/>
    <s v="High"/>
    <n v="7.7"/>
    <n v="17142.07"/>
    <x v="0"/>
    <x v="0"/>
    <x v="3"/>
    <s v="High BP"/>
    <s v="High Cost"/>
  </r>
  <r>
    <n v="86"/>
    <x v="1"/>
    <n v="22"/>
    <n v="137"/>
    <n v="83"/>
    <n v="204.8"/>
    <n v="151.4"/>
    <n v="73"/>
    <n v="2"/>
    <x v="0"/>
    <x v="1"/>
    <s v="High"/>
    <n v="4"/>
    <n v="7888.24"/>
    <x v="0"/>
    <x v="2"/>
    <x v="3"/>
    <s v="High BP"/>
    <s v="Normal Cost"/>
  </r>
  <r>
    <n v="54"/>
    <x v="1"/>
    <n v="22.1"/>
    <n v="118"/>
    <n v="77"/>
    <n v="199.5"/>
    <n v="142.1"/>
    <n v="83"/>
    <n v="0"/>
    <x v="2"/>
    <x v="1"/>
    <s v="Medium"/>
    <n v="5.9"/>
    <n v="10200.92"/>
    <x v="0"/>
    <x v="1"/>
    <x v="3"/>
    <s v="Normal BP"/>
    <s v="Normal Cost"/>
  </r>
  <r>
    <n v="95"/>
    <x v="1"/>
    <n v="22.1"/>
    <n v="142"/>
    <n v="89"/>
    <n v="259.8"/>
    <n v="127.8"/>
    <n v="74"/>
    <n v="1"/>
    <x v="1"/>
    <x v="2"/>
    <s v="High"/>
    <n v="21.1"/>
    <n v="40516.18"/>
    <x v="0"/>
    <x v="2"/>
    <x v="3"/>
    <s v="High BP"/>
    <s v="High Cost"/>
  </r>
  <r>
    <n v="93"/>
    <x v="0"/>
    <n v="29.1"/>
    <n v="140"/>
    <n v="83"/>
    <n v="205.6"/>
    <n v="120.4"/>
    <n v="68"/>
    <n v="1"/>
    <x v="1"/>
    <x v="3"/>
    <s v="Low"/>
    <n v="4.5999999999999996"/>
    <n v="13105.19"/>
    <x v="0"/>
    <x v="2"/>
    <x v="2"/>
    <s v="High BP"/>
    <s v="Normal Cost"/>
  </r>
  <r>
    <n v="81"/>
    <x v="0"/>
    <n v="40.4"/>
    <n v="145"/>
    <n v="83"/>
    <n v="296.39999999999998"/>
    <n v="118.1"/>
    <n v="89"/>
    <n v="2"/>
    <x v="0"/>
    <x v="0"/>
    <s v="High"/>
    <n v="1.4"/>
    <n v="3985.17"/>
    <x v="0"/>
    <x v="1"/>
    <x v="0"/>
    <s v="High BP"/>
    <s v="Normal Cost"/>
  </r>
  <r>
    <n v="95"/>
    <x v="1"/>
    <n v="22.1"/>
    <n v="120"/>
    <n v="75"/>
    <n v="228.8"/>
    <n v="90.2"/>
    <n v="94"/>
    <n v="2"/>
    <x v="2"/>
    <x v="0"/>
    <s v="Low"/>
    <n v="7.3"/>
    <n v="13413.69"/>
    <x v="0"/>
    <x v="2"/>
    <x v="3"/>
    <s v="High BP"/>
    <s v="Normal Cost"/>
  </r>
  <r>
    <n v="52"/>
    <x v="1"/>
    <n v="22.1"/>
    <n v="115"/>
    <n v="70"/>
    <n v="193.2"/>
    <n v="93.6"/>
    <n v="89"/>
    <n v="1"/>
    <x v="2"/>
    <x v="0"/>
    <s v="Medium"/>
    <n v="4.4000000000000004"/>
    <n v="8101.6"/>
    <x v="0"/>
    <x v="1"/>
    <x v="3"/>
    <s v="Normal BP"/>
    <s v="Normal Cost"/>
  </r>
  <r>
    <n v="64"/>
    <x v="1"/>
    <n v="22.1"/>
    <n v="111"/>
    <n v="60"/>
    <n v="200.8"/>
    <n v="110"/>
    <n v="61"/>
    <n v="1"/>
    <x v="1"/>
    <x v="0"/>
    <s v="Medium"/>
    <n v="4.7"/>
    <n v="7988.46"/>
    <x v="0"/>
    <x v="0"/>
    <x v="3"/>
    <s v="Normal BP"/>
    <s v="Normal Cost"/>
  </r>
  <r>
    <n v="60"/>
    <x v="1"/>
    <n v="22.1"/>
    <n v="124"/>
    <n v="77"/>
    <n v="219.7"/>
    <n v="153.5"/>
    <n v="88"/>
    <n v="1"/>
    <x v="2"/>
    <x v="1"/>
    <s v="High"/>
    <n v="6.1"/>
    <n v="11010.26"/>
    <x v="0"/>
    <x v="0"/>
    <x v="3"/>
    <s v="High BP"/>
    <s v="Normal Cost"/>
  </r>
  <r>
    <n v="44"/>
    <x v="0"/>
    <n v="18"/>
    <n v="111"/>
    <n v="72"/>
    <n v="185"/>
    <n v="93.5"/>
    <n v="79"/>
    <n v="2"/>
    <x v="0"/>
    <x v="2"/>
    <s v="Low"/>
    <n v="5.4"/>
    <n v="11986.11"/>
    <x v="0"/>
    <x v="1"/>
    <x v="1"/>
    <s v="Normal BP"/>
    <s v="Normal Cost"/>
  </r>
  <r>
    <n v="57"/>
    <x v="1"/>
    <n v="22.1"/>
    <n v="115"/>
    <n v="73"/>
    <n v="190.9"/>
    <n v="108"/>
    <n v="71"/>
    <n v="0"/>
    <x v="2"/>
    <x v="0"/>
    <s v="High"/>
    <n v="5.8"/>
    <n v="10516.47"/>
    <x v="0"/>
    <x v="1"/>
    <x v="3"/>
    <s v="Normal BP"/>
    <s v="Normal Cost"/>
  </r>
  <r>
    <n v="92"/>
    <x v="0"/>
    <n v="22.7"/>
    <n v="145"/>
    <n v="93"/>
    <n v="246.7"/>
    <n v="84.5"/>
    <n v="84"/>
    <n v="0"/>
    <x v="2"/>
    <x v="2"/>
    <s v="Low"/>
    <n v="9.1999999999999993"/>
    <n v="20752.759999999998"/>
    <x v="0"/>
    <x v="0"/>
    <x v="3"/>
    <s v="High BP"/>
    <s v="High Cost"/>
  </r>
  <r>
    <n v="75"/>
    <x v="1"/>
    <n v="22.1"/>
    <n v="133"/>
    <n v="75"/>
    <n v="195.1"/>
    <n v="123.9"/>
    <n v="87"/>
    <n v="0"/>
    <x v="2"/>
    <x v="1"/>
    <s v="Medium"/>
    <n v="37.9"/>
    <n v="65579.05"/>
    <x v="0"/>
    <x v="2"/>
    <x v="3"/>
    <s v="High BP"/>
    <s v="High Cost"/>
  </r>
  <r>
    <n v="43"/>
    <x v="0"/>
    <n v="24.5"/>
    <n v="133"/>
    <n v="72"/>
    <n v="214.9"/>
    <n v="124.8"/>
    <n v="65"/>
    <n v="1"/>
    <x v="1"/>
    <x v="1"/>
    <s v="Medium"/>
    <n v="8.6"/>
    <n v="14373.45"/>
    <x v="0"/>
    <x v="1"/>
    <x v="3"/>
    <s v="High BP"/>
    <s v="Normal Cost"/>
  </r>
  <r>
    <n v="77"/>
    <x v="0"/>
    <n v="40.6"/>
    <n v="132"/>
    <n v="77"/>
    <n v="264.2"/>
    <n v="164.8"/>
    <n v="88"/>
    <n v="1"/>
    <x v="2"/>
    <x v="3"/>
    <s v="Medium"/>
    <n v="8.5"/>
    <n v="18037.45"/>
    <x v="0"/>
    <x v="2"/>
    <x v="0"/>
    <s v="High BP"/>
    <s v="High Cost"/>
  </r>
  <r>
    <n v="81"/>
    <x v="0"/>
    <n v="38.799999999999997"/>
    <n v="158"/>
    <n v="96"/>
    <n v="240"/>
    <n v="174.6"/>
    <n v="74"/>
    <n v="1"/>
    <x v="1"/>
    <x v="3"/>
    <s v="High"/>
    <n v="9.3000000000000007"/>
    <n v="20180.060000000001"/>
    <x v="0"/>
    <x v="2"/>
    <x v="0"/>
    <s v="High BP"/>
    <s v="High Cost"/>
  </r>
  <r>
    <n v="63"/>
    <x v="0"/>
    <n v="18"/>
    <n v="137"/>
    <n v="81"/>
    <n v="193.6"/>
    <n v="118.5"/>
    <n v="91"/>
    <n v="1"/>
    <x v="2"/>
    <x v="1"/>
    <s v="Medium"/>
    <n v="8.5"/>
    <n v="16569.84"/>
    <x v="0"/>
    <x v="3"/>
    <x v="1"/>
    <s v="High BP"/>
    <s v="High Cost"/>
  </r>
  <r>
    <n v="71"/>
    <x v="1"/>
    <n v="22.1"/>
    <n v="112"/>
    <n v="65"/>
    <n v="212.5"/>
    <n v="124.3"/>
    <n v="80"/>
    <n v="1"/>
    <x v="2"/>
    <x v="2"/>
    <s v="Medium"/>
    <n v="13.3"/>
    <n v="25432.85"/>
    <x v="0"/>
    <x v="0"/>
    <x v="3"/>
    <s v="Normal BP"/>
    <s v="High Cost"/>
  </r>
  <r>
    <n v="80"/>
    <x v="0"/>
    <n v="23.4"/>
    <n v="133"/>
    <n v="78"/>
    <n v="214.8"/>
    <n v="138"/>
    <n v="89"/>
    <n v="2"/>
    <x v="0"/>
    <x v="1"/>
    <s v="Low"/>
    <n v="1.8"/>
    <n v="4512.57"/>
    <x v="1"/>
    <x v="2"/>
    <x v="3"/>
    <s v="High BP"/>
    <s v="Normal Cost"/>
  </r>
  <r>
    <n v="53"/>
    <x v="0"/>
    <n v="30.9"/>
    <n v="124"/>
    <n v="64"/>
    <n v="220.1"/>
    <n v="107.3"/>
    <n v="50"/>
    <n v="0"/>
    <x v="1"/>
    <x v="2"/>
    <s v="High"/>
    <n v="5"/>
    <n v="11844.98"/>
    <x v="0"/>
    <x v="0"/>
    <x v="0"/>
    <s v="High BP"/>
    <s v="Normal Cost"/>
  </r>
  <r>
    <n v="71"/>
    <x v="0"/>
    <n v="20.7"/>
    <n v="123"/>
    <n v="73"/>
    <n v="191.9"/>
    <n v="141"/>
    <n v="74"/>
    <n v="0"/>
    <x v="0"/>
    <x v="1"/>
    <s v="High"/>
    <n v="3.3"/>
    <n v="7393.58"/>
    <x v="0"/>
    <x v="0"/>
    <x v="3"/>
    <s v="High BP"/>
    <s v="Normal Cost"/>
  </r>
  <r>
    <n v="88"/>
    <x v="0"/>
    <n v="36.200000000000003"/>
    <n v="144"/>
    <n v="79"/>
    <n v="248.6"/>
    <n v="145.1"/>
    <n v="91"/>
    <n v="2"/>
    <x v="2"/>
    <x v="1"/>
    <s v="Medium"/>
    <n v="10"/>
    <n v="15737.46"/>
    <x v="1"/>
    <x v="2"/>
    <x v="0"/>
    <s v="High BP"/>
    <s v="High Cost"/>
  </r>
  <r>
    <n v="40"/>
    <x v="0"/>
    <n v="33.299999999999997"/>
    <n v="114"/>
    <n v="68"/>
    <n v="198"/>
    <n v="122.6"/>
    <n v="76"/>
    <n v="1"/>
    <x v="1"/>
    <x v="1"/>
    <s v="Medium"/>
    <n v="8.8000000000000007"/>
    <n v="16074.93"/>
    <x v="1"/>
    <x v="1"/>
    <x v="0"/>
    <s v="Normal BP"/>
    <s v="High Cost"/>
  </r>
  <r>
    <n v="79"/>
    <x v="0"/>
    <n v="20.399999999999999"/>
    <n v="104"/>
    <n v="60"/>
    <n v="223.8"/>
    <n v="83.3"/>
    <n v="72"/>
    <n v="0"/>
    <x v="0"/>
    <x v="3"/>
    <s v="High"/>
    <n v="3.7"/>
    <n v="9481.19"/>
    <x v="0"/>
    <x v="0"/>
    <x v="3"/>
    <s v="Normal BP"/>
    <s v="Normal Cost"/>
  </r>
  <r>
    <n v="49"/>
    <x v="1"/>
    <n v="22.1"/>
    <n v="113"/>
    <n v="75"/>
    <n v="235.5"/>
    <n v="86.2"/>
    <n v="66"/>
    <n v="2"/>
    <x v="1"/>
    <x v="2"/>
    <s v="High"/>
    <n v="4.5999999999999996"/>
    <n v="11359.14"/>
    <x v="1"/>
    <x v="1"/>
    <x v="3"/>
    <s v="Normal BP"/>
    <s v="Normal Cost"/>
  </r>
  <r>
    <n v="65"/>
    <x v="1"/>
    <n v="22.1"/>
    <n v="119"/>
    <n v="73"/>
    <n v="216.7"/>
    <n v="78.3"/>
    <n v="84"/>
    <n v="0"/>
    <x v="0"/>
    <x v="0"/>
    <s v="High"/>
    <n v="2.7"/>
    <n v="6097.32"/>
    <x v="0"/>
    <x v="0"/>
    <x v="3"/>
    <s v="Normal BP"/>
    <s v="Normal Cost"/>
  </r>
  <r>
    <n v="53"/>
    <x v="1"/>
    <n v="22.1"/>
    <n v="143"/>
    <n v="89"/>
    <n v="263.2"/>
    <n v="129.4"/>
    <n v="84"/>
    <n v="1"/>
    <x v="0"/>
    <x v="2"/>
    <s v="High"/>
    <n v="9.1"/>
    <n v="15679.05"/>
    <x v="0"/>
    <x v="1"/>
    <x v="3"/>
    <s v="High BP"/>
    <s v="High Cost"/>
  </r>
  <r>
    <n v="53"/>
    <x v="0"/>
    <n v="27"/>
    <n v="128"/>
    <n v="67"/>
    <n v="207.9"/>
    <n v="89"/>
    <n v="76"/>
    <n v="3"/>
    <x v="2"/>
    <x v="3"/>
    <s v="High"/>
    <n v="11.2"/>
    <n v="20492.330000000002"/>
    <x v="0"/>
    <x v="1"/>
    <x v="2"/>
    <s v="High BP"/>
    <s v="High Cost"/>
  </r>
  <r>
    <n v="47"/>
    <x v="0"/>
    <n v="31.7"/>
    <n v="127"/>
    <n v="74"/>
    <n v="221.8"/>
    <n v="109.6"/>
    <n v="82"/>
    <n v="0"/>
    <x v="2"/>
    <x v="2"/>
    <s v="Medium"/>
    <n v="8.6"/>
    <n v="17144.93"/>
    <x v="0"/>
    <x v="0"/>
    <x v="0"/>
    <s v="High BP"/>
    <s v="High Cost"/>
  </r>
  <r>
    <n v="36"/>
    <x v="1"/>
    <n v="22.1"/>
    <n v="99"/>
    <n v="63"/>
    <n v="229"/>
    <n v="92"/>
    <n v="67"/>
    <n v="4"/>
    <x v="0"/>
    <x v="2"/>
    <s v="Medium"/>
    <n v="3.7"/>
    <n v="8200.68"/>
    <x v="0"/>
    <x v="3"/>
    <x v="3"/>
    <s v="Normal BP"/>
    <s v="Normal Cost"/>
  </r>
  <r>
    <n v="55"/>
    <x v="1"/>
    <n v="22.1"/>
    <n v="114"/>
    <n v="66"/>
    <n v="189.6"/>
    <n v="109.6"/>
    <n v="72"/>
    <n v="1"/>
    <x v="0"/>
    <x v="0"/>
    <s v="High"/>
    <n v="7.4"/>
    <n v="10703.58"/>
    <x v="0"/>
    <x v="1"/>
    <x v="3"/>
    <s v="Normal BP"/>
    <s v="Normal Cost"/>
  </r>
  <r>
    <n v="59"/>
    <x v="0"/>
    <n v="20.6"/>
    <n v="115"/>
    <n v="67"/>
    <n v="243.9"/>
    <n v="80.099999999999994"/>
    <n v="66"/>
    <n v="0"/>
    <x v="0"/>
    <x v="2"/>
    <s v="Low"/>
    <n v="3.6"/>
    <n v="9660.94"/>
    <x v="0"/>
    <x v="1"/>
    <x v="3"/>
    <s v="Normal BP"/>
    <s v="Normal Cost"/>
  </r>
  <r>
    <n v="74"/>
    <x v="0"/>
    <n v="27"/>
    <n v="151"/>
    <n v="85"/>
    <n v="227.8"/>
    <n v="111.1"/>
    <n v="91"/>
    <n v="3"/>
    <x v="1"/>
    <x v="1"/>
    <s v="High"/>
    <n v="9.1"/>
    <n v="12712.43"/>
    <x v="0"/>
    <x v="3"/>
    <x v="2"/>
    <s v="High BP"/>
    <s v="Normal Cost"/>
  </r>
  <r>
    <n v="58"/>
    <x v="0"/>
    <n v="34.1"/>
    <n v="98"/>
    <n v="62"/>
    <n v="228.1"/>
    <n v="134.69999999999999"/>
    <n v="95"/>
    <n v="2"/>
    <x v="2"/>
    <x v="2"/>
    <s v="High"/>
    <n v="7.2"/>
    <n v="17928.349999999999"/>
    <x v="0"/>
    <x v="1"/>
    <x v="0"/>
    <s v="Normal BP"/>
    <s v="High Cost"/>
  </r>
  <r>
    <n v="48"/>
    <x v="0"/>
    <n v="36"/>
    <n v="139"/>
    <n v="91"/>
    <n v="233.4"/>
    <n v="172.1"/>
    <n v="87"/>
    <n v="0"/>
    <x v="1"/>
    <x v="1"/>
    <s v="Low"/>
    <n v="7"/>
    <n v="12768.19"/>
    <x v="0"/>
    <x v="1"/>
    <x v="0"/>
    <s v="High BP"/>
    <s v="Normal Cost"/>
  </r>
  <r>
    <n v="75"/>
    <x v="0"/>
    <n v="28.1"/>
    <n v="137"/>
    <n v="73"/>
    <n v="225.2"/>
    <n v="154.69999999999999"/>
    <n v="75"/>
    <n v="1"/>
    <x v="0"/>
    <x v="2"/>
    <s v="Medium"/>
    <n v="10.6"/>
    <n v="20317"/>
    <x v="1"/>
    <x v="0"/>
    <x v="2"/>
    <s v="High BP"/>
    <s v="High Cost"/>
  </r>
  <r>
    <n v="68"/>
    <x v="1"/>
    <n v="22.1"/>
    <n v="112"/>
    <n v="74"/>
    <n v="167"/>
    <n v="156.9"/>
    <n v="71"/>
    <n v="2"/>
    <x v="1"/>
    <x v="1"/>
    <s v="Medium"/>
    <n v="11.4"/>
    <n v="17511.36"/>
    <x v="0"/>
    <x v="0"/>
    <x v="3"/>
    <s v="Normal BP"/>
    <s v="High Cost"/>
  </r>
  <r>
    <n v="60"/>
    <x v="1"/>
    <n v="22.1"/>
    <n v="126"/>
    <n v="79"/>
    <n v="220.6"/>
    <n v="103.6"/>
    <n v="79"/>
    <n v="0"/>
    <x v="1"/>
    <x v="0"/>
    <s v="High"/>
    <n v="2.6"/>
    <n v="6041.27"/>
    <x v="0"/>
    <x v="0"/>
    <x v="3"/>
    <s v="High BP"/>
    <s v="Normal Cost"/>
  </r>
  <r>
    <n v="73"/>
    <x v="1"/>
    <n v="22.1"/>
    <n v="102"/>
    <n v="64"/>
    <n v="238.1"/>
    <n v="97.3"/>
    <n v="103"/>
    <n v="1"/>
    <x v="2"/>
    <x v="2"/>
    <s v="Low"/>
    <n v="7.5"/>
    <n v="15385.21"/>
    <x v="0"/>
    <x v="0"/>
    <x v="3"/>
    <s v="Normal BP"/>
    <s v="High Cost"/>
  </r>
  <r>
    <n v="63"/>
    <x v="1"/>
    <n v="22.1"/>
    <n v="135"/>
    <n v="79"/>
    <n v="200.3"/>
    <n v="89.8"/>
    <n v="95"/>
    <n v="4"/>
    <x v="1"/>
    <x v="2"/>
    <s v="Low"/>
    <n v="8.6"/>
    <n v="17147.63"/>
    <x v="0"/>
    <x v="0"/>
    <x v="3"/>
    <s v="High BP"/>
    <s v="High Cost"/>
  </r>
  <r>
    <n v="70"/>
    <x v="1"/>
    <n v="22.1"/>
    <n v="130"/>
    <n v="77"/>
    <n v="268.2"/>
    <n v="131.4"/>
    <n v="82"/>
    <n v="1"/>
    <x v="1"/>
    <x v="3"/>
    <s v="Medium"/>
    <n v="14.3"/>
    <n v="32373.759999999998"/>
    <x v="0"/>
    <x v="0"/>
    <x v="3"/>
    <s v="High BP"/>
    <s v="High Cost"/>
  </r>
  <r>
    <n v="84"/>
    <x v="1"/>
    <n v="22.1"/>
    <n v="123"/>
    <n v="75"/>
    <n v="187.4"/>
    <n v="118.7"/>
    <n v="79"/>
    <n v="1"/>
    <x v="2"/>
    <x v="0"/>
    <s v="Medium"/>
    <n v="7.6"/>
    <n v="13878.32"/>
    <x v="1"/>
    <x v="2"/>
    <x v="3"/>
    <s v="High BP"/>
    <s v="Normal Cost"/>
  </r>
  <r>
    <n v="71"/>
    <x v="1"/>
    <n v="22.1"/>
    <n v="118"/>
    <n v="69"/>
    <n v="222.3"/>
    <n v="90"/>
    <n v="71"/>
    <n v="1"/>
    <x v="0"/>
    <x v="3"/>
    <s v="High"/>
    <n v="1.6"/>
    <n v="7437.16"/>
    <x v="0"/>
    <x v="0"/>
    <x v="3"/>
    <s v="Normal BP"/>
    <s v="Normal Cost"/>
  </r>
  <r>
    <n v="59"/>
    <x v="0"/>
    <n v="21.1"/>
    <n v="122"/>
    <n v="82"/>
    <n v="177.1"/>
    <n v="105.2"/>
    <n v="85"/>
    <n v="2"/>
    <x v="2"/>
    <x v="0"/>
    <s v="Medium"/>
    <n v="5.4"/>
    <n v="11063.25"/>
    <x v="0"/>
    <x v="0"/>
    <x v="3"/>
    <s v="High BP"/>
    <s v="Normal Cost"/>
  </r>
  <r>
    <n v="66"/>
    <x v="0"/>
    <n v="33"/>
    <n v="138"/>
    <n v="74"/>
    <n v="281.39999999999998"/>
    <n v="126.6"/>
    <n v="86"/>
    <n v="3"/>
    <x v="0"/>
    <x v="1"/>
    <s v="Medium"/>
    <n v="6"/>
    <n v="12033.61"/>
    <x v="0"/>
    <x v="2"/>
    <x v="0"/>
    <s v="High BP"/>
    <s v="Normal Cost"/>
  </r>
  <r>
    <n v="89"/>
    <x v="0"/>
    <n v="38.299999999999997"/>
    <n v="153"/>
    <n v="87"/>
    <n v="223.6"/>
    <n v="105.8"/>
    <n v="73"/>
    <n v="2"/>
    <x v="1"/>
    <x v="0"/>
    <s v="High"/>
    <n v="3"/>
    <n v="7147.44"/>
    <x v="0"/>
    <x v="0"/>
    <x v="0"/>
    <s v="High BP"/>
    <s v="Normal Cost"/>
  </r>
  <r>
    <n v="52"/>
    <x v="1"/>
    <n v="22.1"/>
    <n v="135"/>
    <n v="74"/>
    <n v="201"/>
    <n v="104.3"/>
    <n v="88"/>
    <n v="1"/>
    <x v="0"/>
    <x v="2"/>
    <s v="Medium"/>
    <n v="9.6"/>
    <n v="20462.37"/>
    <x v="0"/>
    <x v="1"/>
    <x v="3"/>
    <s v="High BP"/>
    <s v="High Cost"/>
  </r>
  <r>
    <n v="64"/>
    <x v="1"/>
    <n v="22.2"/>
    <n v="104"/>
    <n v="62"/>
    <n v="225.9"/>
    <n v="107.7"/>
    <n v="69"/>
    <n v="1"/>
    <x v="2"/>
    <x v="0"/>
    <s v="Medium"/>
    <n v="7.3"/>
    <n v="15159.58"/>
    <x v="0"/>
    <x v="0"/>
    <x v="3"/>
    <s v="Normal BP"/>
    <s v="High Cost"/>
  </r>
  <r>
    <n v="53"/>
    <x v="0"/>
    <n v="33.299999999999997"/>
    <n v="130"/>
    <n v="80"/>
    <n v="243.2"/>
    <n v="146.69999999999999"/>
    <n v="84"/>
    <n v="0"/>
    <x v="0"/>
    <x v="2"/>
    <s v="Medium"/>
    <n v="11.1"/>
    <n v="21479.62"/>
    <x v="0"/>
    <x v="2"/>
    <x v="0"/>
    <s v="High BP"/>
    <s v="High Cost"/>
  </r>
  <r>
    <n v="75"/>
    <x v="1"/>
    <n v="22.2"/>
    <n v="115"/>
    <n v="75"/>
    <n v="221.8"/>
    <n v="134.30000000000001"/>
    <n v="81"/>
    <n v="1"/>
    <x v="0"/>
    <x v="0"/>
    <s v="Medium"/>
    <n v="1.1000000000000001"/>
    <n v="3583.66"/>
    <x v="0"/>
    <x v="2"/>
    <x v="3"/>
    <s v="Normal BP"/>
    <s v="Normal Cost"/>
  </r>
  <r>
    <n v="67"/>
    <x v="0"/>
    <n v="18"/>
    <n v="131"/>
    <n v="79"/>
    <n v="227.8"/>
    <n v="96.5"/>
    <n v="69"/>
    <n v="0"/>
    <x v="1"/>
    <x v="2"/>
    <s v="Medium"/>
    <n v="5.0999999999999996"/>
    <n v="12014.76"/>
    <x v="0"/>
    <x v="0"/>
    <x v="1"/>
    <s v="High BP"/>
    <s v="Normal Cost"/>
  </r>
  <r>
    <n v="60"/>
    <x v="1"/>
    <n v="22.2"/>
    <n v="126"/>
    <n v="88"/>
    <n v="207"/>
    <n v="182.8"/>
    <n v="100"/>
    <n v="1"/>
    <x v="2"/>
    <x v="1"/>
    <s v="Low"/>
    <n v="8.8000000000000007"/>
    <n v="16529.599999999999"/>
    <x v="0"/>
    <x v="0"/>
    <x v="3"/>
    <s v="High BP"/>
    <s v="High Cost"/>
  </r>
  <r>
    <n v="63"/>
    <x v="0"/>
    <n v="20.8"/>
    <n v="132"/>
    <n v="78"/>
    <n v="239.8"/>
    <n v="77.2"/>
    <n v="62"/>
    <n v="0"/>
    <x v="2"/>
    <x v="2"/>
    <s v="Medium"/>
    <n v="11"/>
    <n v="24650.94"/>
    <x v="0"/>
    <x v="2"/>
    <x v="3"/>
    <s v="High BP"/>
    <s v="High Cost"/>
  </r>
  <r>
    <n v="59"/>
    <x v="0"/>
    <n v="27"/>
    <n v="123"/>
    <n v="73"/>
    <n v="225.1"/>
    <n v="105.6"/>
    <n v="89"/>
    <n v="4"/>
    <x v="2"/>
    <x v="2"/>
    <s v="High"/>
    <n v="19.8"/>
    <n v="35718.980000000003"/>
    <x v="0"/>
    <x v="0"/>
    <x v="2"/>
    <s v="High BP"/>
    <s v="High Cost"/>
  </r>
  <r>
    <n v="84"/>
    <x v="0"/>
    <n v="24.8"/>
    <n v="145"/>
    <n v="87"/>
    <n v="255.6"/>
    <n v="94.4"/>
    <n v="89"/>
    <n v="2"/>
    <x v="1"/>
    <x v="0"/>
    <s v="Medium"/>
    <n v="6.1"/>
    <n v="11703.19"/>
    <x v="1"/>
    <x v="0"/>
    <x v="3"/>
    <s v="High BP"/>
    <s v="Normal Cost"/>
  </r>
  <r>
    <n v="64"/>
    <x v="0"/>
    <n v="23.9"/>
    <n v="127"/>
    <n v="74"/>
    <n v="196.1"/>
    <n v="87.8"/>
    <n v="81"/>
    <n v="2"/>
    <x v="0"/>
    <x v="2"/>
    <s v="Low"/>
    <n v="6.5"/>
    <n v="14997.5"/>
    <x v="0"/>
    <x v="0"/>
    <x v="3"/>
    <s v="High BP"/>
    <s v="Normal Cost"/>
  </r>
  <r>
    <n v="47"/>
    <x v="0"/>
    <n v="27.4"/>
    <n v="116"/>
    <n v="72"/>
    <n v="236.2"/>
    <n v="113.2"/>
    <n v="99"/>
    <n v="2"/>
    <x v="2"/>
    <x v="1"/>
    <s v="Low"/>
    <n v="7.9"/>
    <n v="13320.06"/>
    <x v="0"/>
    <x v="1"/>
    <x v="2"/>
    <s v="Normal BP"/>
    <s v="Normal Cost"/>
  </r>
  <r>
    <n v="49"/>
    <x v="0"/>
    <n v="32.4"/>
    <n v="123"/>
    <n v="75"/>
    <n v="227.4"/>
    <n v="103.4"/>
    <n v="92"/>
    <n v="1"/>
    <x v="0"/>
    <x v="3"/>
    <s v="Medium"/>
    <n v="4.3"/>
    <n v="12303.95"/>
    <x v="0"/>
    <x v="2"/>
    <x v="0"/>
    <s v="High BP"/>
    <s v="Normal Cost"/>
  </r>
  <r>
    <n v="49"/>
    <x v="1"/>
    <n v="22.2"/>
    <n v="131"/>
    <n v="85"/>
    <n v="258.5"/>
    <n v="137.5"/>
    <n v="67"/>
    <n v="1"/>
    <x v="0"/>
    <x v="0"/>
    <s v="Medium"/>
    <n v="1.6"/>
    <n v="4754.4399999999996"/>
    <x v="0"/>
    <x v="1"/>
    <x v="3"/>
    <s v="High BP"/>
    <s v="Normal Cost"/>
  </r>
  <r>
    <n v="70"/>
    <x v="1"/>
    <n v="22.2"/>
    <n v="133"/>
    <n v="83"/>
    <n v="191.2"/>
    <n v="196"/>
    <n v="85"/>
    <n v="4"/>
    <x v="1"/>
    <x v="1"/>
    <s v="High"/>
    <n v="7.9"/>
    <n v="13155.7"/>
    <x v="0"/>
    <x v="0"/>
    <x v="3"/>
    <s v="High BP"/>
    <s v="Normal Cost"/>
  </r>
  <r>
    <n v="50"/>
    <x v="0"/>
    <n v="36.799999999999997"/>
    <n v="128"/>
    <n v="77"/>
    <n v="250.1"/>
    <n v="114"/>
    <n v="63"/>
    <n v="2"/>
    <x v="0"/>
    <x v="0"/>
    <s v="High"/>
    <n v="7"/>
    <n v="12980.2"/>
    <x v="0"/>
    <x v="1"/>
    <x v="0"/>
    <s v="High BP"/>
    <s v="Normal Cost"/>
  </r>
  <r>
    <n v="44"/>
    <x v="1"/>
    <n v="22.2"/>
    <n v="111"/>
    <n v="71"/>
    <n v="214.4"/>
    <n v="99.1"/>
    <n v="74"/>
    <n v="1"/>
    <x v="0"/>
    <x v="0"/>
    <s v="Low"/>
    <n v="1.9"/>
    <n v="4618.75"/>
    <x v="0"/>
    <x v="3"/>
    <x v="3"/>
    <s v="Normal BP"/>
    <s v="Normal Cost"/>
  </r>
  <r>
    <n v="95"/>
    <x v="1"/>
    <n v="22.2"/>
    <n v="126"/>
    <n v="81"/>
    <n v="236.8"/>
    <n v="100.3"/>
    <n v="64"/>
    <n v="1"/>
    <x v="1"/>
    <x v="3"/>
    <s v="High"/>
    <n v="5"/>
    <n v="12332.84"/>
    <x v="0"/>
    <x v="2"/>
    <x v="3"/>
    <s v="High BP"/>
    <s v="Normal Cost"/>
  </r>
  <r>
    <n v="58"/>
    <x v="0"/>
    <n v="24.6"/>
    <n v="113"/>
    <n v="68"/>
    <n v="195.1"/>
    <n v="83.3"/>
    <n v="68"/>
    <n v="0"/>
    <x v="2"/>
    <x v="3"/>
    <s v="Low"/>
    <n v="8.6999999999999993"/>
    <n v="19110.38"/>
    <x v="0"/>
    <x v="1"/>
    <x v="3"/>
    <s v="Normal BP"/>
    <s v="High Cost"/>
  </r>
  <r>
    <n v="72"/>
    <x v="0"/>
    <n v="26.9"/>
    <n v="133"/>
    <n v="79"/>
    <n v="244.7"/>
    <n v="85.5"/>
    <n v="85"/>
    <n v="1"/>
    <x v="2"/>
    <x v="2"/>
    <s v="Low"/>
    <n v="10.4"/>
    <n v="17729.509999999998"/>
    <x v="1"/>
    <x v="3"/>
    <x v="2"/>
    <s v="High BP"/>
    <s v="High Cost"/>
  </r>
  <r>
    <n v="93"/>
    <x v="0"/>
    <n v="34"/>
    <n v="127"/>
    <n v="83"/>
    <n v="253.9"/>
    <n v="127.3"/>
    <n v="63"/>
    <n v="0"/>
    <x v="0"/>
    <x v="3"/>
    <s v="High"/>
    <n v="8.4"/>
    <n v="16702.28"/>
    <x v="0"/>
    <x v="2"/>
    <x v="0"/>
    <s v="High BP"/>
    <s v="High Cost"/>
  </r>
  <r>
    <n v="51"/>
    <x v="0"/>
    <n v="33.6"/>
    <n v="129"/>
    <n v="72"/>
    <n v="225.3"/>
    <n v="120.3"/>
    <n v="67"/>
    <n v="0"/>
    <x v="0"/>
    <x v="0"/>
    <s v="Medium"/>
    <n v="2.6"/>
    <n v="5394.91"/>
    <x v="0"/>
    <x v="1"/>
    <x v="0"/>
    <s v="High BP"/>
    <s v="Normal Cost"/>
  </r>
  <r>
    <n v="63"/>
    <x v="1"/>
    <n v="22.2"/>
    <n v="125"/>
    <n v="78"/>
    <n v="180.5"/>
    <n v="170.6"/>
    <n v="98"/>
    <n v="2"/>
    <x v="2"/>
    <x v="1"/>
    <s v="Low"/>
    <n v="6.2"/>
    <n v="14235.99"/>
    <x v="0"/>
    <x v="0"/>
    <x v="3"/>
    <s v="High BP"/>
    <s v="Normal Cost"/>
  </r>
  <r>
    <n v="58"/>
    <x v="0"/>
    <n v="28.8"/>
    <n v="127"/>
    <n v="72"/>
    <n v="222"/>
    <n v="96.1"/>
    <n v="66"/>
    <n v="1"/>
    <x v="1"/>
    <x v="0"/>
    <s v="High"/>
    <n v="2.2999999999999998"/>
    <n v="5310.2"/>
    <x v="0"/>
    <x v="2"/>
    <x v="2"/>
    <s v="High BP"/>
    <s v="Normal Cost"/>
  </r>
  <r>
    <n v="75"/>
    <x v="1"/>
    <n v="22.2"/>
    <n v="127"/>
    <n v="78"/>
    <n v="202"/>
    <n v="118.2"/>
    <n v="71"/>
    <n v="3"/>
    <x v="1"/>
    <x v="2"/>
    <s v="High"/>
    <n v="7.1"/>
    <n v="15466.87"/>
    <x v="0"/>
    <x v="2"/>
    <x v="3"/>
    <s v="High BP"/>
    <s v="High Cost"/>
  </r>
  <r>
    <n v="42"/>
    <x v="1"/>
    <n v="22.2"/>
    <n v="229"/>
    <n v="124"/>
    <n v="228.8"/>
    <n v="165.9"/>
    <n v="89"/>
    <n v="0"/>
    <x v="2"/>
    <x v="1"/>
    <s v="High"/>
    <n v="6.6"/>
    <n v="12339.68"/>
    <x v="0"/>
    <x v="3"/>
    <x v="3"/>
    <s v="High BP"/>
    <s v="Normal Cost"/>
  </r>
  <r>
    <n v="56"/>
    <x v="0"/>
    <n v="24.4"/>
    <n v="125"/>
    <n v="83"/>
    <n v="229.2"/>
    <n v="109.1"/>
    <n v="96"/>
    <n v="3"/>
    <x v="2"/>
    <x v="0"/>
    <s v="High"/>
    <n v="4.8"/>
    <n v="8830.4599999999991"/>
    <x v="1"/>
    <x v="1"/>
    <x v="3"/>
    <s v="High BP"/>
    <s v="Normal Cost"/>
  </r>
  <r>
    <n v="73"/>
    <x v="1"/>
    <n v="22.2"/>
    <n v="136"/>
    <n v="85"/>
    <n v="218.2"/>
    <n v="143.5"/>
    <n v="109"/>
    <n v="1"/>
    <x v="2"/>
    <x v="1"/>
    <s v="Medium"/>
    <n v="14.6"/>
    <n v="19700.54"/>
    <x v="0"/>
    <x v="0"/>
    <x v="3"/>
    <s v="High BP"/>
    <s v="High Cost"/>
  </r>
  <r>
    <n v="58"/>
    <x v="0"/>
    <n v="32.1"/>
    <n v="140"/>
    <n v="87"/>
    <n v="249.5"/>
    <n v="104.8"/>
    <n v="61"/>
    <n v="2"/>
    <x v="1"/>
    <x v="2"/>
    <s v="Low"/>
    <n v="8.1"/>
    <n v="14702.01"/>
    <x v="1"/>
    <x v="3"/>
    <x v="0"/>
    <s v="High BP"/>
    <s v="Normal Cost"/>
  </r>
  <r>
    <n v="85"/>
    <x v="1"/>
    <n v="22.2"/>
    <n v="127"/>
    <n v="75"/>
    <n v="235.2"/>
    <n v="114"/>
    <n v="62"/>
    <n v="2"/>
    <x v="1"/>
    <x v="2"/>
    <s v="Medium"/>
    <n v="9"/>
    <n v="14467.44"/>
    <x v="1"/>
    <x v="2"/>
    <x v="3"/>
    <s v="High BP"/>
    <s v="Normal Cost"/>
  </r>
  <r>
    <n v="67"/>
    <x v="0"/>
    <n v="27.1"/>
    <n v="125"/>
    <n v="73"/>
    <n v="203.3"/>
    <n v="144.19999999999999"/>
    <n v="97"/>
    <n v="1"/>
    <x v="1"/>
    <x v="1"/>
    <s v="Medium"/>
    <n v="7"/>
    <n v="10958.82"/>
    <x v="0"/>
    <x v="0"/>
    <x v="2"/>
    <s v="High BP"/>
    <s v="Normal Cost"/>
  </r>
  <r>
    <n v="64"/>
    <x v="1"/>
    <n v="22.2"/>
    <n v="137"/>
    <n v="85"/>
    <n v="215.3"/>
    <n v="144.80000000000001"/>
    <n v="75"/>
    <n v="1"/>
    <x v="2"/>
    <x v="1"/>
    <s v="High"/>
    <n v="10.5"/>
    <n v="18308.310000000001"/>
    <x v="0"/>
    <x v="0"/>
    <x v="3"/>
    <s v="High BP"/>
    <s v="High Cost"/>
  </r>
  <r>
    <n v="54"/>
    <x v="1"/>
    <n v="22.2"/>
    <n v="135"/>
    <n v="84"/>
    <n v="240.1"/>
    <n v="88.4"/>
    <n v="95"/>
    <n v="0"/>
    <x v="2"/>
    <x v="2"/>
    <s v="Low"/>
    <n v="15.6"/>
    <n v="28858.89"/>
    <x v="0"/>
    <x v="1"/>
    <x v="3"/>
    <s v="High BP"/>
    <s v="High Cost"/>
  </r>
  <r>
    <n v="77"/>
    <x v="0"/>
    <n v="32.799999999999997"/>
    <n v="140"/>
    <n v="92"/>
    <n v="278.3"/>
    <n v="115.6"/>
    <n v="79"/>
    <n v="0"/>
    <x v="1"/>
    <x v="0"/>
    <s v="Low"/>
    <n v="4.0999999999999996"/>
    <n v="8381.42"/>
    <x v="0"/>
    <x v="0"/>
    <x v="0"/>
    <s v="High BP"/>
    <s v="Normal Cost"/>
  </r>
  <r>
    <n v="51"/>
    <x v="1"/>
    <n v="22.2"/>
    <n v="115"/>
    <n v="72"/>
    <n v="178.6"/>
    <n v="108.9"/>
    <n v="84"/>
    <n v="1"/>
    <x v="2"/>
    <x v="2"/>
    <s v="Medium"/>
    <n v="17.5"/>
    <n v="33528.160000000003"/>
    <x v="0"/>
    <x v="1"/>
    <x v="3"/>
    <s v="Normal BP"/>
    <s v="High Cost"/>
  </r>
  <r>
    <n v="68"/>
    <x v="1"/>
    <n v="22.2"/>
    <n v="121"/>
    <n v="65"/>
    <n v="237.4"/>
    <n v="124.3"/>
    <n v="89"/>
    <n v="0"/>
    <x v="0"/>
    <x v="1"/>
    <s v="High"/>
    <n v="4.2"/>
    <n v="9352.6200000000008"/>
    <x v="0"/>
    <x v="0"/>
    <x v="3"/>
    <s v="High BP"/>
    <s v="Normal Cost"/>
  </r>
  <r>
    <n v="59"/>
    <x v="1"/>
    <n v="22.2"/>
    <n v="113"/>
    <n v="66"/>
    <n v="218.1"/>
    <n v="125.4"/>
    <n v="63"/>
    <n v="1"/>
    <x v="0"/>
    <x v="0"/>
    <s v="Low"/>
    <n v="3.5"/>
    <n v="8130.01"/>
    <x v="0"/>
    <x v="1"/>
    <x v="3"/>
    <s v="Normal BP"/>
    <s v="Normal Cost"/>
  </r>
  <r>
    <n v="66"/>
    <x v="1"/>
    <n v="22.2"/>
    <n v="133"/>
    <n v="86"/>
    <n v="201.2"/>
    <n v="85.3"/>
    <n v="73"/>
    <n v="0"/>
    <x v="0"/>
    <x v="2"/>
    <s v="High"/>
    <n v="7"/>
    <n v="14644.63"/>
    <x v="0"/>
    <x v="0"/>
    <x v="3"/>
    <s v="High BP"/>
    <s v="Normal Cost"/>
  </r>
  <r>
    <n v="45"/>
    <x v="1"/>
    <n v="22.2"/>
    <n v="124"/>
    <n v="71"/>
    <n v="205.1"/>
    <n v="138.4"/>
    <n v="85"/>
    <n v="1"/>
    <x v="1"/>
    <x v="2"/>
    <s v="Low"/>
    <n v="3.1"/>
    <n v="8644.9599999999991"/>
    <x v="0"/>
    <x v="1"/>
    <x v="3"/>
    <s v="High BP"/>
    <s v="Normal Cost"/>
  </r>
  <r>
    <n v="54"/>
    <x v="0"/>
    <n v="31.6"/>
    <n v="136"/>
    <n v="81"/>
    <n v="272"/>
    <n v="146.69999999999999"/>
    <n v="79"/>
    <n v="0"/>
    <x v="1"/>
    <x v="0"/>
    <s v="High"/>
    <n v="14"/>
    <n v="26310.41"/>
    <x v="0"/>
    <x v="1"/>
    <x v="0"/>
    <s v="High BP"/>
    <s v="High Cost"/>
  </r>
  <r>
    <n v="53"/>
    <x v="0"/>
    <n v="31"/>
    <n v="122"/>
    <n v="72"/>
    <n v="198.1"/>
    <n v="115.3"/>
    <n v="69"/>
    <n v="2"/>
    <x v="1"/>
    <x v="2"/>
    <s v="Medium"/>
    <n v="7.1"/>
    <n v="15622.69"/>
    <x v="0"/>
    <x v="0"/>
    <x v="0"/>
    <s v="High BP"/>
    <s v="High Cost"/>
  </r>
  <r>
    <n v="84"/>
    <x v="1"/>
    <n v="22.2"/>
    <n v="134"/>
    <n v="83"/>
    <n v="246.3"/>
    <n v="118.2"/>
    <n v="72"/>
    <n v="2"/>
    <x v="2"/>
    <x v="1"/>
    <s v="Medium"/>
    <n v="8.1999999999999993"/>
    <n v="13998.99"/>
    <x v="1"/>
    <x v="2"/>
    <x v="3"/>
    <s v="High BP"/>
    <s v="Normal Cost"/>
  </r>
  <r>
    <n v="61"/>
    <x v="0"/>
    <n v="28.2"/>
    <n v="127"/>
    <n v="65"/>
    <n v="232.9"/>
    <n v="96"/>
    <n v="70"/>
    <n v="0"/>
    <x v="0"/>
    <x v="2"/>
    <s v="High"/>
    <n v="4.0999999999999996"/>
    <n v="9768.24"/>
    <x v="0"/>
    <x v="1"/>
    <x v="2"/>
    <s v="High BP"/>
    <s v="Normal Cost"/>
  </r>
  <r>
    <n v="47"/>
    <x v="1"/>
    <n v="22.2"/>
    <n v="115"/>
    <n v="75"/>
    <n v="198.7"/>
    <n v="81.400000000000006"/>
    <n v="82"/>
    <n v="2"/>
    <x v="1"/>
    <x v="2"/>
    <s v="Medium"/>
    <n v="6.7"/>
    <n v="12684.65"/>
    <x v="0"/>
    <x v="1"/>
    <x v="3"/>
    <s v="Normal BP"/>
    <s v="Normal Cost"/>
  </r>
  <r>
    <n v="62"/>
    <x v="1"/>
    <n v="22.2"/>
    <n v="102"/>
    <n v="65"/>
    <n v="237.9"/>
    <n v="136.6"/>
    <n v="70"/>
    <n v="2"/>
    <x v="2"/>
    <x v="1"/>
    <s v="High"/>
    <n v="5.7"/>
    <n v="10997.36"/>
    <x v="0"/>
    <x v="0"/>
    <x v="3"/>
    <s v="Normal BP"/>
    <s v="Normal Cost"/>
  </r>
  <r>
    <n v="66"/>
    <x v="0"/>
    <n v="25.5"/>
    <n v="141"/>
    <n v="87"/>
    <n v="234.5"/>
    <n v="146.69999999999999"/>
    <n v="81"/>
    <n v="0"/>
    <x v="1"/>
    <x v="1"/>
    <s v="High"/>
    <n v="10.5"/>
    <n v="22164.3"/>
    <x v="0"/>
    <x v="0"/>
    <x v="2"/>
    <s v="High BP"/>
    <s v="High Cost"/>
  </r>
  <r>
    <n v="73"/>
    <x v="0"/>
    <n v="34.200000000000003"/>
    <n v="146"/>
    <n v="97"/>
    <n v="274.89999999999998"/>
    <n v="123.9"/>
    <n v="79"/>
    <n v="1"/>
    <x v="2"/>
    <x v="2"/>
    <s v="High"/>
    <n v="8.1999999999999993"/>
    <n v="15819.63"/>
    <x v="0"/>
    <x v="1"/>
    <x v="0"/>
    <s v="High BP"/>
    <s v="High Cost"/>
  </r>
  <r>
    <n v="77"/>
    <x v="1"/>
    <n v="22.2"/>
    <n v="133"/>
    <n v="69"/>
    <n v="211.4"/>
    <n v="142.1"/>
    <n v="77"/>
    <n v="3"/>
    <x v="1"/>
    <x v="0"/>
    <s v="High"/>
    <n v="5.9"/>
    <n v="8936.25"/>
    <x v="0"/>
    <x v="2"/>
    <x v="3"/>
    <s v="High BP"/>
    <s v="Normal Cost"/>
  </r>
  <r>
    <n v="57"/>
    <x v="0"/>
    <n v="41.4"/>
    <n v="139"/>
    <n v="91"/>
    <n v="256.2"/>
    <n v="217"/>
    <n v="138"/>
    <n v="0"/>
    <x v="1"/>
    <x v="2"/>
    <s v="Low"/>
    <n v="9"/>
    <n v="16416.79"/>
    <x v="0"/>
    <x v="0"/>
    <x v="0"/>
    <s v="High BP"/>
    <s v="High Cost"/>
  </r>
  <r>
    <n v="73"/>
    <x v="1"/>
    <n v="22.2"/>
    <n v="123"/>
    <n v="80"/>
    <n v="255.4"/>
    <n v="107.2"/>
    <n v="84"/>
    <n v="0"/>
    <x v="2"/>
    <x v="2"/>
    <s v="Medium"/>
    <n v="12.8"/>
    <n v="24504.05"/>
    <x v="0"/>
    <x v="0"/>
    <x v="3"/>
    <s v="High BP"/>
    <s v="High Cost"/>
  </r>
  <r>
    <n v="49"/>
    <x v="0"/>
    <n v="31.2"/>
    <n v="124"/>
    <n v="83"/>
    <n v="267"/>
    <n v="181.6"/>
    <n v="79"/>
    <n v="1"/>
    <x v="2"/>
    <x v="1"/>
    <s v="High"/>
    <n v="11.1"/>
    <n v="17713.02"/>
    <x v="0"/>
    <x v="2"/>
    <x v="0"/>
    <s v="High BP"/>
    <s v="High Cost"/>
  </r>
  <r>
    <n v="70"/>
    <x v="1"/>
    <n v="22.2"/>
    <n v="113"/>
    <n v="72"/>
    <n v="209.3"/>
    <n v="87.7"/>
    <n v="87"/>
    <n v="2"/>
    <x v="1"/>
    <x v="0"/>
    <s v="High"/>
    <n v="4.4000000000000004"/>
    <n v="8448.7900000000009"/>
    <x v="0"/>
    <x v="0"/>
    <x v="3"/>
    <s v="Normal BP"/>
    <s v="Normal Cost"/>
  </r>
  <r>
    <n v="81"/>
    <x v="0"/>
    <n v="33.1"/>
    <n v="116"/>
    <n v="72"/>
    <n v="272.39999999999998"/>
    <n v="134.9"/>
    <n v="81"/>
    <n v="1"/>
    <x v="1"/>
    <x v="2"/>
    <s v="Medium"/>
    <n v="9.1999999999999993"/>
    <n v="19193.060000000001"/>
    <x v="0"/>
    <x v="0"/>
    <x v="0"/>
    <s v="Normal BP"/>
    <s v="High Cost"/>
  </r>
  <r>
    <n v="87"/>
    <x v="1"/>
    <n v="22.2"/>
    <n v="131"/>
    <n v="86"/>
    <n v="271.5"/>
    <n v="112.7"/>
    <n v="63"/>
    <n v="3"/>
    <x v="1"/>
    <x v="1"/>
    <s v="High"/>
    <n v="5.4"/>
    <n v="10600.02"/>
    <x v="0"/>
    <x v="2"/>
    <x v="3"/>
    <s v="High BP"/>
    <s v="Normal Cost"/>
  </r>
  <r>
    <n v="72"/>
    <x v="0"/>
    <n v="20.6"/>
    <n v="126"/>
    <n v="72"/>
    <n v="211"/>
    <n v="137.6"/>
    <n v="73"/>
    <n v="1"/>
    <x v="0"/>
    <x v="3"/>
    <s v="High"/>
    <n v="7.6"/>
    <n v="18472.46"/>
    <x v="0"/>
    <x v="0"/>
    <x v="3"/>
    <s v="High BP"/>
    <s v="High Cost"/>
  </r>
  <r>
    <n v="57"/>
    <x v="1"/>
    <n v="22.2"/>
    <n v="141"/>
    <n v="83"/>
    <n v="183.9"/>
    <n v="83.6"/>
    <n v="77"/>
    <n v="0"/>
    <x v="0"/>
    <x v="3"/>
    <s v="Medium"/>
    <n v="2.5"/>
    <n v="7890.6"/>
    <x v="0"/>
    <x v="1"/>
    <x v="3"/>
    <s v="High BP"/>
    <s v="Normal Cost"/>
  </r>
  <r>
    <n v="57"/>
    <x v="0"/>
    <n v="24.6"/>
    <n v="128"/>
    <n v="80"/>
    <n v="216.3"/>
    <n v="95.2"/>
    <n v="73"/>
    <n v="1"/>
    <x v="1"/>
    <x v="2"/>
    <s v="Medium"/>
    <n v="8.1"/>
    <n v="16811.52"/>
    <x v="0"/>
    <x v="2"/>
    <x v="3"/>
    <s v="High BP"/>
    <s v="High Cost"/>
  </r>
  <r>
    <n v="81"/>
    <x v="1"/>
    <n v="22.3"/>
    <n v="133"/>
    <n v="83"/>
    <n v="205"/>
    <n v="123.6"/>
    <n v="74"/>
    <n v="1"/>
    <x v="0"/>
    <x v="0"/>
    <s v="Medium"/>
    <n v="5.7"/>
    <n v="12035.42"/>
    <x v="0"/>
    <x v="2"/>
    <x v="3"/>
    <s v="High BP"/>
    <s v="Normal Cost"/>
  </r>
  <r>
    <n v="37"/>
    <x v="1"/>
    <n v="22.3"/>
    <n v="115"/>
    <n v="63"/>
    <n v="159.1"/>
    <n v="173.4"/>
    <n v="75"/>
    <n v="2"/>
    <x v="1"/>
    <x v="1"/>
    <s v="Low"/>
    <n v="8.6"/>
    <n v="17813.23"/>
    <x v="1"/>
    <x v="3"/>
    <x v="3"/>
    <s v="Normal BP"/>
    <s v="High Cost"/>
  </r>
  <r>
    <n v="48"/>
    <x v="0"/>
    <n v="21"/>
    <n v="109"/>
    <n v="60"/>
    <n v="235.9"/>
    <n v="77.2"/>
    <n v="71"/>
    <n v="3"/>
    <x v="0"/>
    <x v="3"/>
    <s v="Low"/>
    <n v="1.6"/>
    <n v="7067.51"/>
    <x v="1"/>
    <x v="1"/>
    <x v="3"/>
    <s v="Normal BP"/>
    <s v="Normal Cost"/>
  </r>
  <r>
    <n v="79"/>
    <x v="0"/>
    <n v="31.9"/>
    <n v="157"/>
    <n v="99"/>
    <n v="246.9"/>
    <n v="162.69999999999999"/>
    <n v="90"/>
    <n v="2"/>
    <x v="2"/>
    <x v="1"/>
    <s v="Medium"/>
    <n v="14.7"/>
    <n v="28423.09"/>
    <x v="1"/>
    <x v="2"/>
    <x v="0"/>
    <s v="High BP"/>
    <s v="High Cost"/>
  </r>
  <r>
    <n v="56"/>
    <x v="0"/>
    <n v="23.3"/>
    <n v="131"/>
    <n v="81"/>
    <n v="229.7"/>
    <n v="102.6"/>
    <n v="55"/>
    <n v="0"/>
    <x v="1"/>
    <x v="0"/>
    <s v="Low"/>
    <n v="6"/>
    <n v="8960.09"/>
    <x v="0"/>
    <x v="3"/>
    <x v="3"/>
    <s v="High BP"/>
    <s v="Normal Cost"/>
  </r>
  <r>
    <n v="70"/>
    <x v="1"/>
    <n v="22.3"/>
    <n v="107"/>
    <n v="61"/>
    <n v="208.2"/>
    <n v="101.5"/>
    <n v="71"/>
    <n v="1"/>
    <x v="1"/>
    <x v="3"/>
    <s v="High"/>
    <n v="6.2"/>
    <n v="15363.53"/>
    <x v="0"/>
    <x v="0"/>
    <x v="3"/>
    <s v="Normal BP"/>
    <s v="High Cost"/>
  </r>
  <r>
    <n v="50"/>
    <x v="1"/>
    <n v="22.3"/>
    <n v="111"/>
    <n v="62"/>
    <n v="153"/>
    <n v="125.4"/>
    <n v="69"/>
    <n v="1"/>
    <x v="1"/>
    <x v="1"/>
    <s v="High"/>
    <n v="2.2999999999999998"/>
    <n v="5480.48"/>
    <x v="0"/>
    <x v="1"/>
    <x v="3"/>
    <s v="Normal BP"/>
    <s v="Normal Cost"/>
  </r>
  <r>
    <n v="57"/>
    <x v="1"/>
    <n v="22.3"/>
    <n v="115"/>
    <n v="65"/>
    <n v="194"/>
    <n v="138.5"/>
    <n v="100"/>
    <n v="2"/>
    <x v="1"/>
    <x v="2"/>
    <s v="Low"/>
    <n v="11.4"/>
    <n v="20401.29"/>
    <x v="0"/>
    <x v="1"/>
    <x v="3"/>
    <s v="Normal BP"/>
    <s v="High Cost"/>
  </r>
  <r>
    <n v="70"/>
    <x v="0"/>
    <n v="32.799999999999997"/>
    <n v="142"/>
    <n v="81"/>
    <n v="226.3"/>
    <n v="111.7"/>
    <n v="70"/>
    <n v="3"/>
    <x v="2"/>
    <x v="3"/>
    <s v="Medium"/>
    <n v="9.1"/>
    <n v="21306.48"/>
    <x v="1"/>
    <x v="0"/>
    <x v="0"/>
    <s v="High BP"/>
    <s v="High Cost"/>
  </r>
  <r>
    <n v="69"/>
    <x v="0"/>
    <n v="33.700000000000003"/>
    <n v="120"/>
    <n v="62"/>
    <n v="265.89999999999998"/>
    <n v="223.6"/>
    <n v="84"/>
    <n v="2"/>
    <x v="2"/>
    <x v="1"/>
    <s v="Medium"/>
    <n v="7.7"/>
    <n v="16269.4"/>
    <x v="0"/>
    <x v="1"/>
    <x v="0"/>
    <s v="High BP"/>
    <s v="High Cost"/>
  </r>
  <r>
    <n v="63"/>
    <x v="1"/>
    <n v="22.3"/>
    <n v="125"/>
    <n v="77"/>
    <n v="189.1"/>
    <n v="148.69999999999999"/>
    <n v="66"/>
    <n v="0"/>
    <x v="2"/>
    <x v="2"/>
    <s v="High"/>
    <n v="20.100000000000001"/>
    <n v="32865.21"/>
    <x v="1"/>
    <x v="0"/>
    <x v="3"/>
    <s v="High BP"/>
    <s v="High Cost"/>
  </r>
  <r>
    <n v="95"/>
    <x v="1"/>
    <n v="22.3"/>
    <n v="143"/>
    <n v="85"/>
    <n v="239.9"/>
    <n v="111.2"/>
    <n v="70"/>
    <n v="1"/>
    <x v="0"/>
    <x v="2"/>
    <s v="Low"/>
    <n v="11.2"/>
    <n v="20983.9"/>
    <x v="0"/>
    <x v="2"/>
    <x v="3"/>
    <s v="High BP"/>
    <s v="High Cost"/>
  </r>
  <r>
    <n v="51"/>
    <x v="1"/>
    <n v="22.3"/>
    <n v="120"/>
    <n v="74"/>
    <n v="208.4"/>
    <n v="114.4"/>
    <n v="76"/>
    <n v="2"/>
    <x v="2"/>
    <x v="3"/>
    <s v="Low"/>
    <n v="6.7"/>
    <n v="16238.25"/>
    <x v="0"/>
    <x v="1"/>
    <x v="3"/>
    <s v="High BP"/>
    <s v="High Cost"/>
  </r>
  <r>
    <n v="74"/>
    <x v="0"/>
    <n v="29.1"/>
    <n v="142"/>
    <n v="84"/>
    <n v="195.3"/>
    <n v="111.2"/>
    <n v="89"/>
    <n v="3"/>
    <x v="1"/>
    <x v="2"/>
    <s v="High"/>
    <n v="7.6"/>
    <n v="15046.46"/>
    <x v="0"/>
    <x v="0"/>
    <x v="2"/>
    <s v="High BP"/>
    <s v="High Cost"/>
  </r>
  <r>
    <n v="83"/>
    <x v="1"/>
    <n v="22.3"/>
    <n v="113"/>
    <n v="67"/>
    <n v="252.5"/>
    <n v="117.9"/>
    <n v="75"/>
    <n v="1"/>
    <x v="1"/>
    <x v="1"/>
    <s v="Medium"/>
    <n v="6.8"/>
    <n v="12581.06"/>
    <x v="0"/>
    <x v="2"/>
    <x v="3"/>
    <s v="Normal BP"/>
    <s v="Normal Cost"/>
  </r>
  <r>
    <n v="75"/>
    <x v="0"/>
    <n v="18"/>
    <n v="130"/>
    <n v="82"/>
    <n v="236.4"/>
    <n v="141.4"/>
    <n v="96"/>
    <n v="0"/>
    <x v="2"/>
    <x v="1"/>
    <s v="Low"/>
    <n v="9.6999999999999993"/>
    <n v="21555.61"/>
    <x v="0"/>
    <x v="1"/>
    <x v="1"/>
    <s v="High BP"/>
    <s v="High Cost"/>
  </r>
  <r>
    <n v="78"/>
    <x v="0"/>
    <n v="18.8"/>
    <n v="132"/>
    <n v="79"/>
    <n v="222.8"/>
    <n v="112.5"/>
    <n v="76"/>
    <n v="0"/>
    <x v="0"/>
    <x v="0"/>
    <s v="Medium"/>
    <n v="7.3"/>
    <n v="14149.8"/>
    <x v="0"/>
    <x v="0"/>
    <x v="3"/>
    <s v="High BP"/>
    <s v="Normal Cost"/>
  </r>
  <r>
    <n v="49"/>
    <x v="1"/>
    <n v="22.3"/>
    <n v="120"/>
    <n v="74"/>
    <n v="203.6"/>
    <n v="98.4"/>
    <n v="74"/>
    <n v="3"/>
    <x v="0"/>
    <x v="2"/>
    <s v="High"/>
    <n v="6.2"/>
    <n v="11598.98"/>
    <x v="0"/>
    <x v="1"/>
    <x v="3"/>
    <s v="High BP"/>
    <s v="Normal Cost"/>
  </r>
  <r>
    <n v="89"/>
    <x v="1"/>
    <n v="22.3"/>
    <n v="111"/>
    <n v="62"/>
    <n v="247.4"/>
    <n v="90"/>
    <n v="81"/>
    <n v="2"/>
    <x v="2"/>
    <x v="2"/>
    <s v="Medium"/>
    <n v="14.5"/>
    <n v="26678.07"/>
    <x v="0"/>
    <x v="2"/>
    <x v="3"/>
    <s v="Normal BP"/>
    <s v="High Cost"/>
  </r>
  <r>
    <n v="60"/>
    <x v="1"/>
    <n v="22.3"/>
    <n v="125"/>
    <n v="62"/>
    <n v="204.9"/>
    <n v="250"/>
    <n v="63"/>
    <n v="2"/>
    <x v="0"/>
    <x v="0"/>
    <s v="Medium"/>
    <n v="9.6"/>
    <n v="14579.08"/>
    <x v="0"/>
    <x v="0"/>
    <x v="3"/>
    <s v="High BP"/>
    <s v="Normal Cost"/>
  </r>
  <r>
    <n v="83"/>
    <x v="0"/>
    <n v="31.4"/>
    <n v="136"/>
    <n v="82"/>
    <n v="273.3"/>
    <n v="167.7"/>
    <n v="79"/>
    <n v="2"/>
    <x v="2"/>
    <x v="1"/>
    <s v="Medium"/>
    <n v="6.9"/>
    <n v="14742.62"/>
    <x v="1"/>
    <x v="1"/>
    <x v="0"/>
    <s v="High BP"/>
    <s v="Normal Cost"/>
  </r>
  <r>
    <n v="31"/>
    <x v="0"/>
    <n v="20.100000000000001"/>
    <n v="129"/>
    <n v="75"/>
    <n v="159.9"/>
    <n v="89.8"/>
    <n v="90"/>
    <n v="1"/>
    <x v="2"/>
    <x v="0"/>
    <s v="Low"/>
    <n v="4.3"/>
    <n v="8839.65"/>
    <x v="0"/>
    <x v="2"/>
    <x v="3"/>
    <s v="High BP"/>
    <s v="Normal Cost"/>
  </r>
  <r>
    <n v="82"/>
    <x v="1"/>
    <n v="22.3"/>
    <n v="132"/>
    <n v="78"/>
    <n v="273.10000000000002"/>
    <n v="139.19999999999999"/>
    <n v="92"/>
    <n v="0"/>
    <x v="2"/>
    <x v="3"/>
    <s v="High"/>
    <n v="8.1"/>
    <n v="14691.06"/>
    <x v="1"/>
    <x v="2"/>
    <x v="3"/>
    <s v="High BP"/>
    <s v="Normal Cost"/>
  </r>
  <r>
    <n v="32"/>
    <x v="1"/>
    <n v="22.3"/>
    <n v="125"/>
    <n v="78"/>
    <n v="229.3"/>
    <n v="152.19999999999999"/>
    <n v="89"/>
    <n v="3"/>
    <x v="0"/>
    <x v="1"/>
    <s v="High"/>
    <n v="7.3"/>
    <n v="13270.1"/>
    <x v="0"/>
    <x v="3"/>
    <x v="3"/>
    <s v="High BP"/>
    <s v="Normal Cost"/>
  </r>
  <r>
    <n v="56"/>
    <x v="0"/>
    <n v="29.8"/>
    <n v="125"/>
    <n v="69"/>
    <n v="216"/>
    <n v="117.7"/>
    <n v="78"/>
    <n v="0"/>
    <x v="1"/>
    <x v="3"/>
    <s v="High"/>
    <n v="4.9000000000000004"/>
    <n v="13900.52"/>
    <x v="0"/>
    <x v="3"/>
    <x v="2"/>
    <s v="High BP"/>
    <s v="Normal Cost"/>
  </r>
  <r>
    <n v="54"/>
    <x v="0"/>
    <n v="22.2"/>
    <n v="118"/>
    <n v="72"/>
    <n v="203.2"/>
    <n v="122.6"/>
    <n v="95"/>
    <n v="1"/>
    <x v="2"/>
    <x v="3"/>
    <s v="High"/>
    <n v="9.8000000000000007"/>
    <n v="23964.23"/>
    <x v="0"/>
    <x v="2"/>
    <x v="3"/>
    <s v="Normal BP"/>
    <s v="High Cost"/>
  </r>
  <r>
    <n v="84"/>
    <x v="0"/>
    <n v="19.899999999999999"/>
    <n v="149"/>
    <n v="91"/>
    <n v="204.8"/>
    <n v="103.5"/>
    <n v="104"/>
    <n v="0"/>
    <x v="2"/>
    <x v="3"/>
    <s v="Medium"/>
    <n v="7.3"/>
    <n v="15762.34"/>
    <x v="0"/>
    <x v="3"/>
    <x v="3"/>
    <s v="High BP"/>
    <s v="High Cost"/>
  </r>
  <r>
    <n v="58"/>
    <x v="1"/>
    <n v="22.3"/>
    <n v="119"/>
    <n v="69"/>
    <n v="220.8"/>
    <n v="95.1"/>
    <n v="70"/>
    <n v="1"/>
    <x v="0"/>
    <x v="2"/>
    <s v="High"/>
    <n v="9.5"/>
    <n v="16871.29"/>
    <x v="0"/>
    <x v="1"/>
    <x v="3"/>
    <s v="Normal BP"/>
    <s v="High Cost"/>
  </r>
  <r>
    <n v="55"/>
    <x v="0"/>
    <n v="20"/>
    <n v="121"/>
    <n v="72"/>
    <n v="210.8"/>
    <n v="102.4"/>
    <n v="105"/>
    <n v="1"/>
    <x v="2"/>
    <x v="3"/>
    <s v="High"/>
    <n v="9"/>
    <n v="14145.97"/>
    <x v="0"/>
    <x v="1"/>
    <x v="3"/>
    <s v="High BP"/>
    <s v="Normal Cost"/>
  </r>
  <r>
    <n v="68"/>
    <x v="0"/>
    <n v="23.2"/>
    <n v="114"/>
    <n v="74"/>
    <n v="222.5"/>
    <n v="164.8"/>
    <n v="89"/>
    <n v="1"/>
    <x v="0"/>
    <x v="3"/>
    <s v="High"/>
    <n v="4.7"/>
    <n v="12207.96"/>
    <x v="0"/>
    <x v="2"/>
    <x v="3"/>
    <s v="Normal BP"/>
    <s v="Normal Cost"/>
  </r>
  <r>
    <n v="53"/>
    <x v="0"/>
    <n v="35.799999999999997"/>
    <n v="142"/>
    <n v="93"/>
    <n v="226"/>
    <n v="140.30000000000001"/>
    <n v="83"/>
    <n v="1"/>
    <x v="0"/>
    <x v="1"/>
    <s v="High"/>
    <n v="6.8"/>
    <n v="13215.83"/>
    <x v="0"/>
    <x v="1"/>
    <x v="0"/>
    <s v="High BP"/>
    <s v="Normal Cost"/>
  </r>
  <r>
    <n v="78"/>
    <x v="0"/>
    <n v="28"/>
    <n v="132"/>
    <n v="79"/>
    <n v="264.39999999999998"/>
    <n v="97.8"/>
    <n v="72"/>
    <n v="0"/>
    <x v="0"/>
    <x v="2"/>
    <s v="Medium"/>
    <n v="5.6"/>
    <n v="10574.17"/>
    <x v="0"/>
    <x v="1"/>
    <x v="2"/>
    <s v="High BP"/>
    <s v="Normal Cost"/>
  </r>
  <r>
    <n v="53"/>
    <x v="0"/>
    <n v="29.2"/>
    <n v="121"/>
    <n v="84"/>
    <n v="213.2"/>
    <n v="97.5"/>
    <n v="81"/>
    <n v="1"/>
    <x v="2"/>
    <x v="2"/>
    <s v="Low"/>
    <n v="11.3"/>
    <n v="23005.02"/>
    <x v="0"/>
    <x v="0"/>
    <x v="2"/>
    <s v="High BP"/>
    <s v="High Cost"/>
  </r>
  <r>
    <n v="67"/>
    <x v="1"/>
    <n v="22.3"/>
    <n v="116"/>
    <n v="67"/>
    <n v="211.9"/>
    <n v="127.6"/>
    <n v="77"/>
    <n v="3"/>
    <x v="2"/>
    <x v="1"/>
    <s v="High"/>
    <n v="8.6"/>
    <n v="14523.46"/>
    <x v="0"/>
    <x v="0"/>
    <x v="3"/>
    <s v="Normal BP"/>
    <s v="Normal Cost"/>
  </r>
  <r>
    <n v="69"/>
    <x v="0"/>
    <n v="30.5"/>
    <n v="147"/>
    <n v="86"/>
    <n v="253.6"/>
    <n v="147.19999999999999"/>
    <n v="81"/>
    <n v="2"/>
    <x v="2"/>
    <x v="0"/>
    <s v="High"/>
    <n v="10.1"/>
    <n v="16189.43"/>
    <x v="0"/>
    <x v="2"/>
    <x v="0"/>
    <s v="High BP"/>
    <s v="High Cost"/>
  </r>
  <r>
    <n v="63"/>
    <x v="1"/>
    <n v="22.3"/>
    <n v="129"/>
    <n v="69"/>
    <n v="225.3"/>
    <n v="111.5"/>
    <n v="71"/>
    <n v="2"/>
    <x v="1"/>
    <x v="0"/>
    <s v="Medium"/>
    <n v="6.9"/>
    <n v="12120.68"/>
    <x v="0"/>
    <x v="0"/>
    <x v="3"/>
    <s v="High BP"/>
    <s v="Normal Cost"/>
  </r>
  <r>
    <n v="82"/>
    <x v="0"/>
    <n v="22.6"/>
    <n v="135"/>
    <n v="81"/>
    <n v="232.8"/>
    <n v="95.8"/>
    <n v="84"/>
    <n v="2"/>
    <x v="2"/>
    <x v="2"/>
    <s v="Medium"/>
    <n v="43.3"/>
    <n v="74249.490000000005"/>
    <x v="0"/>
    <x v="0"/>
    <x v="3"/>
    <s v="High BP"/>
    <s v="High Cost"/>
  </r>
  <r>
    <n v="93"/>
    <x v="1"/>
    <n v="22.3"/>
    <n v="113"/>
    <n v="79"/>
    <n v="206.9"/>
    <n v="98.8"/>
    <n v="76"/>
    <n v="2"/>
    <x v="2"/>
    <x v="2"/>
    <s v="Low"/>
    <n v="9.1"/>
    <n v="21083.54"/>
    <x v="0"/>
    <x v="2"/>
    <x v="3"/>
    <s v="Normal BP"/>
    <s v="High Cost"/>
  </r>
  <r>
    <n v="54"/>
    <x v="1"/>
    <n v="22.3"/>
    <n v="115"/>
    <n v="69"/>
    <n v="217.6"/>
    <n v="126.3"/>
    <n v="87"/>
    <n v="1"/>
    <x v="2"/>
    <x v="1"/>
    <s v="Medium"/>
    <n v="4.5999999999999996"/>
    <n v="9380.01"/>
    <x v="0"/>
    <x v="1"/>
    <x v="3"/>
    <s v="Normal BP"/>
    <s v="Normal Cost"/>
  </r>
  <r>
    <n v="81"/>
    <x v="1"/>
    <n v="22.3"/>
    <n v="131"/>
    <n v="80"/>
    <n v="253.7"/>
    <n v="131.19999999999999"/>
    <n v="84"/>
    <n v="1"/>
    <x v="2"/>
    <x v="1"/>
    <s v="High"/>
    <n v="9"/>
    <n v="15890.71"/>
    <x v="0"/>
    <x v="2"/>
    <x v="3"/>
    <s v="High BP"/>
    <s v="High Cost"/>
  </r>
  <r>
    <n v="86"/>
    <x v="1"/>
    <n v="22.3"/>
    <n v="128"/>
    <n v="78"/>
    <n v="220.8"/>
    <n v="110.5"/>
    <n v="99"/>
    <n v="0"/>
    <x v="2"/>
    <x v="3"/>
    <s v="Medium"/>
    <n v="7.3"/>
    <n v="16028.5"/>
    <x v="0"/>
    <x v="2"/>
    <x v="3"/>
    <s v="High BP"/>
    <s v="High Cost"/>
  </r>
  <r>
    <n v="60"/>
    <x v="0"/>
    <n v="24.4"/>
    <n v="120"/>
    <n v="73"/>
    <n v="238"/>
    <n v="120.6"/>
    <n v="74"/>
    <n v="0"/>
    <x v="0"/>
    <x v="3"/>
    <s v="Medium"/>
    <n v="5.5"/>
    <n v="14050.69"/>
    <x v="0"/>
    <x v="1"/>
    <x v="3"/>
    <s v="High BP"/>
    <s v="Normal Cost"/>
  </r>
  <r>
    <n v="49"/>
    <x v="0"/>
    <n v="24.9"/>
    <n v="116"/>
    <n v="69"/>
    <n v="189"/>
    <n v="174.1"/>
    <n v="68"/>
    <n v="1"/>
    <x v="2"/>
    <x v="1"/>
    <s v="High"/>
    <n v="10.1"/>
    <n v="19418.68"/>
    <x v="0"/>
    <x v="2"/>
    <x v="3"/>
    <s v="Normal BP"/>
    <s v="High Cost"/>
  </r>
  <r>
    <n v="69"/>
    <x v="1"/>
    <n v="22.3"/>
    <n v="112"/>
    <n v="70"/>
    <n v="180.6"/>
    <n v="100.4"/>
    <n v="69"/>
    <n v="0"/>
    <x v="1"/>
    <x v="2"/>
    <s v="High"/>
    <n v="6.2"/>
    <n v="11906.83"/>
    <x v="1"/>
    <x v="0"/>
    <x v="3"/>
    <s v="Normal BP"/>
    <s v="Normal Cost"/>
  </r>
  <r>
    <n v="51"/>
    <x v="1"/>
    <n v="22.3"/>
    <n v="121"/>
    <n v="70"/>
    <n v="227.5"/>
    <n v="104.1"/>
    <n v="88"/>
    <n v="2"/>
    <x v="1"/>
    <x v="2"/>
    <s v="Medium"/>
    <n v="8"/>
    <n v="15228.87"/>
    <x v="0"/>
    <x v="1"/>
    <x v="3"/>
    <s v="High BP"/>
    <s v="High Cost"/>
  </r>
  <r>
    <n v="50"/>
    <x v="1"/>
    <n v="22.3"/>
    <n v="130"/>
    <n v="88"/>
    <n v="198.1"/>
    <n v="178.1"/>
    <n v="73"/>
    <n v="3"/>
    <x v="0"/>
    <x v="1"/>
    <s v="Medium"/>
    <n v="10.199999999999999"/>
    <n v="13958.79"/>
    <x v="0"/>
    <x v="1"/>
    <x v="3"/>
    <s v="High BP"/>
    <s v="Normal Cost"/>
  </r>
  <r>
    <n v="72"/>
    <x v="1"/>
    <n v="22.3"/>
    <n v="117"/>
    <n v="68"/>
    <n v="198.7"/>
    <n v="110.2"/>
    <n v="63"/>
    <n v="1"/>
    <x v="1"/>
    <x v="0"/>
    <s v="Medium"/>
    <n v="1.8"/>
    <n v="5024.92"/>
    <x v="0"/>
    <x v="0"/>
    <x v="3"/>
    <s v="Normal BP"/>
    <s v="Normal Cost"/>
  </r>
  <r>
    <n v="65"/>
    <x v="1"/>
    <n v="22.3"/>
    <n v="121"/>
    <n v="76"/>
    <n v="214.4"/>
    <n v="103.1"/>
    <n v="74"/>
    <n v="0"/>
    <x v="1"/>
    <x v="3"/>
    <s v="High"/>
    <n v="6.7"/>
    <n v="13432.12"/>
    <x v="0"/>
    <x v="0"/>
    <x v="3"/>
    <s v="High BP"/>
    <s v="Normal Cost"/>
  </r>
  <r>
    <n v="75"/>
    <x v="0"/>
    <n v="26.6"/>
    <n v="144"/>
    <n v="87"/>
    <n v="219.5"/>
    <n v="119.7"/>
    <n v="76"/>
    <n v="3"/>
    <x v="1"/>
    <x v="2"/>
    <s v="Medium"/>
    <n v="6.7"/>
    <n v="13084.02"/>
    <x v="0"/>
    <x v="1"/>
    <x v="2"/>
    <s v="High BP"/>
    <s v="Normal Cost"/>
  </r>
  <r>
    <n v="61"/>
    <x v="0"/>
    <n v="32.799999999999997"/>
    <n v="119"/>
    <n v="74"/>
    <n v="262.5"/>
    <n v="93.6"/>
    <n v="73"/>
    <n v="0"/>
    <x v="2"/>
    <x v="2"/>
    <s v="Low"/>
    <n v="9.1999999999999993"/>
    <n v="18775.97"/>
    <x v="0"/>
    <x v="0"/>
    <x v="0"/>
    <s v="Normal BP"/>
    <s v="High Cost"/>
  </r>
  <r>
    <n v="43"/>
    <x v="1"/>
    <n v="22.3"/>
    <n v="121"/>
    <n v="78"/>
    <n v="219.3"/>
    <n v="140"/>
    <n v="146"/>
    <n v="2"/>
    <x v="0"/>
    <x v="1"/>
    <s v="High"/>
    <n v="2.7"/>
    <n v="6145.62"/>
    <x v="0"/>
    <x v="3"/>
    <x v="3"/>
    <s v="High BP"/>
    <s v="Normal Cost"/>
  </r>
  <r>
    <n v="72"/>
    <x v="1"/>
    <n v="22.3"/>
    <n v="135"/>
    <n v="92"/>
    <n v="219.7"/>
    <n v="232.1"/>
    <n v="78"/>
    <n v="3"/>
    <x v="0"/>
    <x v="1"/>
    <s v="High"/>
    <n v="1"/>
    <n v="3237.77"/>
    <x v="0"/>
    <x v="0"/>
    <x v="3"/>
    <s v="High BP"/>
    <s v="Normal Cost"/>
  </r>
  <r>
    <n v="67"/>
    <x v="0"/>
    <n v="36.6"/>
    <n v="137"/>
    <n v="84"/>
    <n v="261.10000000000002"/>
    <n v="131.1"/>
    <n v="78"/>
    <n v="2"/>
    <x v="2"/>
    <x v="1"/>
    <s v="Low"/>
    <n v="4.7"/>
    <n v="10697.16"/>
    <x v="0"/>
    <x v="0"/>
    <x v="0"/>
    <s v="High BP"/>
    <s v="Normal Cost"/>
  </r>
  <r>
    <n v="45"/>
    <x v="1"/>
    <n v="22.3"/>
    <n v="114"/>
    <n v="74"/>
    <n v="196.2"/>
    <n v="85.8"/>
    <n v="77"/>
    <n v="0"/>
    <x v="1"/>
    <x v="2"/>
    <s v="High"/>
    <n v="6.1"/>
    <n v="12202.62"/>
    <x v="0"/>
    <x v="1"/>
    <x v="3"/>
    <s v="Normal BP"/>
    <s v="Normal Cost"/>
  </r>
  <r>
    <n v="54"/>
    <x v="0"/>
    <n v="28.3"/>
    <n v="121"/>
    <n v="67"/>
    <n v="229.4"/>
    <n v="155.1"/>
    <n v="71"/>
    <n v="1"/>
    <x v="0"/>
    <x v="1"/>
    <s v="High"/>
    <n v="8.5"/>
    <n v="11936.32"/>
    <x v="0"/>
    <x v="0"/>
    <x v="2"/>
    <s v="High BP"/>
    <s v="Normal Cost"/>
  </r>
  <r>
    <n v="62"/>
    <x v="1"/>
    <n v="22.3"/>
    <n v="127"/>
    <n v="74"/>
    <n v="240.3"/>
    <n v="78.2"/>
    <n v="87"/>
    <n v="2"/>
    <x v="1"/>
    <x v="3"/>
    <s v="High"/>
    <n v="3.8"/>
    <n v="10433.64"/>
    <x v="0"/>
    <x v="0"/>
    <x v="3"/>
    <s v="High BP"/>
    <s v="Normal Cost"/>
  </r>
  <r>
    <n v="78"/>
    <x v="0"/>
    <n v="24.5"/>
    <n v="133"/>
    <n v="86"/>
    <n v="218.1"/>
    <n v="93.7"/>
    <n v="100"/>
    <n v="1"/>
    <x v="2"/>
    <x v="0"/>
    <s v="Medium"/>
    <n v="9.6"/>
    <n v="14274.72"/>
    <x v="0"/>
    <x v="1"/>
    <x v="3"/>
    <s v="High BP"/>
    <s v="Normal Cost"/>
  </r>
  <r>
    <n v="82"/>
    <x v="0"/>
    <n v="24.8"/>
    <n v="131"/>
    <n v="91"/>
    <n v="222.3"/>
    <n v="78.099999999999994"/>
    <n v="73"/>
    <n v="0"/>
    <x v="1"/>
    <x v="3"/>
    <s v="Medium"/>
    <n v="7"/>
    <n v="13333.97"/>
    <x v="0"/>
    <x v="1"/>
    <x v="3"/>
    <s v="High BP"/>
    <s v="Normal Cost"/>
  </r>
  <r>
    <n v="68"/>
    <x v="1"/>
    <n v="22.3"/>
    <n v="123"/>
    <n v="73"/>
    <n v="196.1"/>
    <n v="99.5"/>
    <n v="87"/>
    <n v="0"/>
    <x v="0"/>
    <x v="2"/>
    <s v="Medium"/>
    <n v="6.5"/>
    <n v="13827.58"/>
    <x v="1"/>
    <x v="0"/>
    <x v="3"/>
    <s v="High BP"/>
    <s v="Normal Cost"/>
  </r>
  <r>
    <n v="60"/>
    <x v="0"/>
    <n v="22.8"/>
    <n v="110"/>
    <n v="70"/>
    <n v="196.8"/>
    <n v="111.2"/>
    <n v="72"/>
    <n v="1"/>
    <x v="0"/>
    <x v="1"/>
    <s v="Low"/>
    <n v="1"/>
    <n v="3437.83"/>
    <x v="0"/>
    <x v="2"/>
    <x v="3"/>
    <s v="Normal BP"/>
    <s v="Normal Cost"/>
  </r>
  <r>
    <n v="56"/>
    <x v="1"/>
    <n v="22.3"/>
    <n v="115"/>
    <n v="63"/>
    <n v="205.4"/>
    <n v="149.6"/>
    <n v="92"/>
    <n v="3"/>
    <x v="2"/>
    <x v="2"/>
    <s v="High"/>
    <n v="7.1"/>
    <n v="16515.080000000002"/>
    <x v="0"/>
    <x v="1"/>
    <x v="3"/>
    <s v="Normal BP"/>
    <s v="High Cost"/>
  </r>
  <r>
    <n v="59"/>
    <x v="1"/>
    <n v="22.3"/>
    <n v="102"/>
    <n v="61"/>
    <n v="205.5"/>
    <n v="93.2"/>
    <n v="93"/>
    <n v="0"/>
    <x v="2"/>
    <x v="2"/>
    <s v="Medium"/>
    <n v="13.5"/>
    <n v="25462.560000000001"/>
    <x v="0"/>
    <x v="1"/>
    <x v="3"/>
    <s v="Normal BP"/>
    <s v="High Cost"/>
  </r>
  <r>
    <n v="62"/>
    <x v="1"/>
    <n v="22.3"/>
    <n v="138"/>
    <n v="86"/>
    <n v="224.1"/>
    <n v="134.80000000000001"/>
    <n v="87"/>
    <n v="2"/>
    <x v="1"/>
    <x v="3"/>
    <s v="High"/>
    <n v="4.7"/>
    <n v="13062"/>
    <x v="0"/>
    <x v="0"/>
    <x v="3"/>
    <s v="High BP"/>
    <s v="Normal Cost"/>
  </r>
  <r>
    <n v="86"/>
    <x v="0"/>
    <n v="27.1"/>
    <n v="128"/>
    <n v="72"/>
    <n v="247.8"/>
    <n v="106"/>
    <n v="62"/>
    <n v="2"/>
    <x v="2"/>
    <x v="2"/>
    <s v="Low"/>
    <n v="11.1"/>
    <n v="21208.65"/>
    <x v="1"/>
    <x v="1"/>
    <x v="2"/>
    <s v="High BP"/>
    <s v="High Cost"/>
  </r>
  <r>
    <n v="45"/>
    <x v="0"/>
    <n v="33.1"/>
    <n v="125"/>
    <n v="68"/>
    <n v="252.2"/>
    <n v="105.9"/>
    <n v="80"/>
    <n v="1"/>
    <x v="1"/>
    <x v="2"/>
    <s v="Low"/>
    <n v="5.8"/>
    <n v="11318.66"/>
    <x v="0"/>
    <x v="1"/>
    <x v="0"/>
    <s v="High BP"/>
    <s v="Normal Cost"/>
  </r>
  <r>
    <n v="82"/>
    <x v="0"/>
    <n v="18"/>
    <n v="128"/>
    <n v="79"/>
    <n v="171.9"/>
    <n v="106.7"/>
    <n v="71"/>
    <n v="3"/>
    <x v="1"/>
    <x v="2"/>
    <s v="High"/>
    <n v="4.7"/>
    <n v="11725.34"/>
    <x v="0"/>
    <x v="0"/>
    <x v="1"/>
    <s v="High BP"/>
    <s v="Normal Cost"/>
  </r>
  <r>
    <n v="54"/>
    <x v="1"/>
    <n v="22.3"/>
    <n v="129"/>
    <n v="84"/>
    <n v="183.3"/>
    <n v="81.599999999999994"/>
    <n v="82"/>
    <n v="0"/>
    <x v="1"/>
    <x v="3"/>
    <s v="Low"/>
    <n v="7.3"/>
    <n v="16146.82"/>
    <x v="0"/>
    <x v="1"/>
    <x v="3"/>
    <s v="High BP"/>
    <s v="High Cost"/>
  </r>
  <r>
    <n v="69"/>
    <x v="1"/>
    <n v="22.4"/>
    <n v="123"/>
    <n v="81"/>
    <n v="223.7"/>
    <n v="116.9"/>
    <n v="86"/>
    <n v="1"/>
    <x v="2"/>
    <x v="1"/>
    <s v="High"/>
    <n v="8.6"/>
    <n v="16581.87"/>
    <x v="0"/>
    <x v="0"/>
    <x v="3"/>
    <s v="High BP"/>
    <s v="High Cost"/>
  </r>
  <r>
    <n v="66"/>
    <x v="1"/>
    <n v="22.4"/>
    <n v="112"/>
    <n v="71"/>
    <n v="201"/>
    <n v="89.6"/>
    <n v="80"/>
    <n v="2"/>
    <x v="0"/>
    <x v="2"/>
    <s v="Low"/>
    <n v="3.7"/>
    <n v="9102.59"/>
    <x v="0"/>
    <x v="0"/>
    <x v="3"/>
    <s v="Normal BP"/>
    <s v="Normal Cost"/>
  </r>
  <r>
    <n v="56"/>
    <x v="1"/>
    <n v="22.4"/>
    <n v="116"/>
    <n v="81"/>
    <n v="229.5"/>
    <n v="97.7"/>
    <n v="76"/>
    <n v="0"/>
    <x v="1"/>
    <x v="2"/>
    <s v="High"/>
    <n v="5.3"/>
    <n v="10399.43"/>
    <x v="0"/>
    <x v="1"/>
    <x v="3"/>
    <s v="High BP"/>
    <s v="Normal Cost"/>
  </r>
  <r>
    <n v="71"/>
    <x v="1"/>
    <n v="22.4"/>
    <n v="126"/>
    <n v="78"/>
    <n v="201.5"/>
    <n v="94.7"/>
    <n v="74"/>
    <n v="2"/>
    <x v="1"/>
    <x v="3"/>
    <s v="High"/>
    <n v="3.9"/>
    <n v="10975.93"/>
    <x v="0"/>
    <x v="0"/>
    <x v="3"/>
    <s v="High BP"/>
    <s v="Normal Cost"/>
  </r>
  <r>
    <n v="72"/>
    <x v="1"/>
    <n v="22.4"/>
    <n v="117"/>
    <n v="76"/>
    <n v="223.4"/>
    <n v="85.4"/>
    <n v="73"/>
    <n v="0"/>
    <x v="2"/>
    <x v="0"/>
    <s v="Medium"/>
    <n v="13.1"/>
    <n v="25368.04"/>
    <x v="0"/>
    <x v="0"/>
    <x v="3"/>
    <s v="Normal BP"/>
    <s v="High Cost"/>
  </r>
  <r>
    <n v="39"/>
    <x v="0"/>
    <n v="26.8"/>
    <n v="116"/>
    <n v="64"/>
    <n v="198"/>
    <n v="120.9"/>
    <n v="88"/>
    <n v="0"/>
    <x v="2"/>
    <x v="2"/>
    <s v="High"/>
    <n v="8.8000000000000007"/>
    <n v="17478.560000000001"/>
    <x v="0"/>
    <x v="1"/>
    <x v="2"/>
    <s v="Normal BP"/>
    <s v="High Cost"/>
  </r>
  <r>
    <n v="69"/>
    <x v="1"/>
    <n v="22.4"/>
    <n v="140"/>
    <n v="79"/>
    <n v="231.2"/>
    <n v="141.30000000000001"/>
    <n v="65"/>
    <n v="3"/>
    <x v="0"/>
    <x v="1"/>
    <s v="Low"/>
    <n v="3.6"/>
    <n v="7737.32"/>
    <x v="0"/>
    <x v="0"/>
    <x v="3"/>
    <s v="High BP"/>
    <s v="Normal Cost"/>
  </r>
  <r>
    <n v="80"/>
    <x v="0"/>
    <n v="28.9"/>
    <n v="116"/>
    <n v="67"/>
    <n v="240.5"/>
    <n v="148"/>
    <n v="77"/>
    <n v="0"/>
    <x v="2"/>
    <x v="1"/>
    <s v="Medium"/>
    <n v="11.5"/>
    <n v="21883.5"/>
    <x v="0"/>
    <x v="0"/>
    <x v="2"/>
    <s v="Normal BP"/>
    <s v="High Cost"/>
  </r>
  <r>
    <n v="67"/>
    <x v="1"/>
    <n v="22.4"/>
    <n v="123"/>
    <n v="68"/>
    <n v="252.3"/>
    <n v="98.8"/>
    <n v="88"/>
    <n v="4"/>
    <x v="1"/>
    <x v="3"/>
    <s v="Medium"/>
    <n v="4.2"/>
    <n v="11136.45"/>
    <x v="0"/>
    <x v="0"/>
    <x v="3"/>
    <s v="High BP"/>
    <s v="Normal Cost"/>
  </r>
  <r>
    <n v="46"/>
    <x v="1"/>
    <n v="22.4"/>
    <n v="124"/>
    <n v="87"/>
    <n v="159.9"/>
    <n v="96.4"/>
    <n v="92"/>
    <n v="1"/>
    <x v="2"/>
    <x v="3"/>
    <s v="Medium"/>
    <n v="8.1999999999999993"/>
    <n v="17132.84"/>
    <x v="0"/>
    <x v="1"/>
    <x v="3"/>
    <s v="High BP"/>
    <s v="High Cost"/>
  </r>
  <r>
    <n v="66"/>
    <x v="1"/>
    <n v="22.4"/>
    <n v="149"/>
    <n v="90"/>
    <n v="222"/>
    <n v="98.4"/>
    <n v="98"/>
    <n v="2"/>
    <x v="2"/>
    <x v="0"/>
    <s v="High"/>
    <n v="6.4"/>
    <n v="11443.5"/>
    <x v="0"/>
    <x v="0"/>
    <x v="3"/>
    <s v="High BP"/>
    <s v="Normal Cost"/>
  </r>
  <r>
    <n v="50"/>
    <x v="0"/>
    <n v="34.200000000000003"/>
    <n v="129"/>
    <n v="72"/>
    <n v="210.5"/>
    <n v="94.3"/>
    <n v="74"/>
    <n v="3"/>
    <x v="2"/>
    <x v="2"/>
    <s v="Low"/>
    <n v="8.1999999999999993"/>
    <n v="17053.27"/>
    <x v="0"/>
    <x v="0"/>
    <x v="0"/>
    <s v="High BP"/>
    <s v="High Cost"/>
  </r>
  <r>
    <n v="71"/>
    <x v="0"/>
    <n v="30.6"/>
    <n v="117"/>
    <n v="66"/>
    <n v="251"/>
    <n v="118.7"/>
    <n v="61"/>
    <n v="3"/>
    <x v="1"/>
    <x v="1"/>
    <s v="High"/>
    <n v="3.6"/>
    <n v="7849.94"/>
    <x v="0"/>
    <x v="1"/>
    <x v="0"/>
    <s v="Normal BP"/>
    <s v="Normal Cost"/>
  </r>
  <r>
    <n v="82"/>
    <x v="0"/>
    <n v="22.6"/>
    <n v="137"/>
    <n v="81"/>
    <n v="195.1"/>
    <n v="114.7"/>
    <n v="77"/>
    <n v="1"/>
    <x v="2"/>
    <x v="1"/>
    <s v="Medium"/>
    <n v="6.9"/>
    <n v="12649.7"/>
    <x v="0"/>
    <x v="0"/>
    <x v="3"/>
    <s v="High BP"/>
    <s v="Normal Cost"/>
  </r>
  <r>
    <n v="71"/>
    <x v="0"/>
    <n v="32.4"/>
    <n v="133"/>
    <n v="79"/>
    <n v="252"/>
    <n v="162.69999999999999"/>
    <n v="91"/>
    <n v="2"/>
    <x v="2"/>
    <x v="2"/>
    <s v="Medium"/>
    <n v="11"/>
    <n v="21478.63"/>
    <x v="0"/>
    <x v="1"/>
    <x v="0"/>
    <s v="High BP"/>
    <s v="High Cost"/>
  </r>
  <r>
    <n v="87"/>
    <x v="0"/>
    <n v="27.7"/>
    <n v="138"/>
    <n v="80"/>
    <n v="217.9"/>
    <n v="122.2"/>
    <n v="65"/>
    <n v="0"/>
    <x v="0"/>
    <x v="1"/>
    <s v="Medium"/>
    <n v="4.5999999999999996"/>
    <n v="8357.9599999999991"/>
    <x v="1"/>
    <x v="0"/>
    <x v="2"/>
    <s v="High BP"/>
    <s v="Normal Cost"/>
  </r>
  <r>
    <n v="77"/>
    <x v="1"/>
    <n v="22.4"/>
    <n v="123"/>
    <n v="70"/>
    <n v="232.4"/>
    <n v="97.4"/>
    <n v="81"/>
    <n v="1"/>
    <x v="0"/>
    <x v="0"/>
    <s v="Medium"/>
    <n v="4.3"/>
    <n v="8441.2900000000009"/>
    <x v="0"/>
    <x v="2"/>
    <x v="3"/>
    <s v="High BP"/>
    <s v="Normal Cost"/>
  </r>
  <r>
    <n v="67"/>
    <x v="1"/>
    <n v="22.4"/>
    <n v="114"/>
    <n v="64"/>
    <n v="232.6"/>
    <n v="120.8"/>
    <n v="91"/>
    <n v="0"/>
    <x v="2"/>
    <x v="1"/>
    <s v="Medium"/>
    <n v="11"/>
    <n v="17878.439999999999"/>
    <x v="0"/>
    <x v="0"/>
    <x v="3"/>
    <s v="Normal BP"/>
    <s v="High Cost"/>
  </r>
  <r>
    <n v="66"/>
    <x v="0"/>
    <n v="26.5"/>
    <n v="113"/>
    <n v="68"/>
    <n v="268.7"/>
    <n v="87.8"/>
    <n v="63"/>
    <n v="1"/>
    <x v="0"/>
    <x v="2"/>
    <s v="High"/>
    <n v="5.8"/>
    <n v="11662.25"/>
    <x v="0"/>
    <x v="2"/>
    <x v="2"/>
    <s v="Normal BP"/>
    <s v="Normal Cost"/>
  </r>
  <r>
    <n v="45"/>
    <x v="0"/>
    <n v="32.299999999999997"/>
    <n v="112"/>
    <n v="64"/>
    <n v="213.5"/>
    <n v="98.9"/>
    <n v="82"/>
    <n v="0"/>
    <x v="2"/>
    <x v="3"/>
    <s v="High"/>
    <n v="8.6"/>
    <n v="19465.13"/>
    <x v="0"/>
    <x v="2"/>
    <x v="0"/>
    <s v="Normal BP"/>
    <s v="High Cost"/>
  </r>
  <r>
    <n v="59"/>
    <x v="0"/>
    <n v="33.299999999999997"/>
    <n v="116"/>
    <n v="64"/>
    <n v="276.8"/>
    <n v="148"/>
    <n v="93"/>
    <n v="3"/>
    <x v="2"/>
    <x v="1"/>
    <s v="High"/>
    <n v="8.8000000000000007"/>
    <n v="15275.65"/>
    <x v="0"/>
    <x v="0"/>
    <x v="0"/>
    <s v="Normal BP"/>
    <s v="High Cost"/>
  </r>
  <r>
    <n v="61"/>
    <x v="1"/>
    <n v="22.4"/>
    <n v="117"/>
    <n v="74"/>
    <n v="175.8"/>
    <n v="164.3"/>
    <n v="61"/>
    <n v="0"/>
    <x v="0"/>
    <x v="2"/>
    <s v="High"/>
    <n v="4.8"/>
    <n v="11864.54"/>
    <x v="0"/>
    <x v="0"/>
    <x v="3"/>
    <s v="Normal BP"/>
    <s v="Normal Cost"/>
  </r>
  <r>
    <n v="69"/>
    <x v="1"/>
    <n v="22.4"/>
    <n v="116"/>
    <n v="62"/>
    <n v="213.7"/>
    <n v="87.3"/>
    <n v="86"/>
    <n v="1"/>
    <x v="0"/>
    <x v="0"/>
    <s v="Medium"/>
    <n v="12.4"/>
    <n v="14734.53"/>
    <x v="0"/>
    <x v="0"/>
    <x v="3"/>
    <s v="Normal BP"/>
    <s v="Normal Cost"/>
  </r>
  <r>
    <n v="48"/>
    <x v="1"/>
    <n v="22.4"/>
    <n v="102"/>
    <n v="67"/>
    <n v="213.1"/>
    <n v="134.9"/>
    <n v="67"/>
    <n v="0"/>
    <x v="0"/>
    <x v="1"/>
    <s v="Medium"/>
    <n v="3.5"/>
    <n v="6083.18"/>
    <x v="0"/>
    <x v="1"/>
    <x v="3"/>
    <s v="Normal BP"/>
    <s v="Normal Cost"/>
  </r>
  <r>
    <n v="76"/>
    <x v="1"/>
    <n v="22.4"/>
    <n v="133"/>
    <n v="82"/>
    <n v="241.7"/>
    <n v="151.19999999999999"/>
    <n v="82"/>
    <n v="2"/>
    <x v="2"/>
    <x v="0"/>
    <s v="Medium"/>
    <n v="12.2"/>
    <n v="19776.16"/>
    <x v="0"/>
    <x v="2"/>
    <x v="3"/>
    <s v="High BP"/>
    <s v="High Cost"/>
  </r>
  <r>
    <n v="85"/>
    <x v="1"/>
    <n v="22.4"/>
    <n v="126"/>
    <n v="70"/>
    <n v="235.4"/>
    <n v="143.9"/>
    <n v="84"/>
    <n v="2"/>
    <x v="1"/>
    <x v="1"/>
    <s v="Low"/>
    <n v="5.5"/>
    <n v="9033.36"/>
    <x v="0"/>
    <x v="2"/>
    <x v="3"/>
    <s v="High BP"/>
    <s v="Normal Cost"/>
  </r>
  <r>
    <n v="73"/>
    <x v="1"/>
    <n v="22.4"/>
    <n v="125"/>
    <n v="80"/>
    <n v="210.8"/>
    <n v="151.80000000000001"/>
    <n v="71"/>
    <n v="1"/>
    <x v="1"/>
    <x v="0"/>
    <s v="High"/>
    <n v="4.4000000000000004"/>
    <n v="8247.09"/>
    <x v="0"/>
    <x v="0"/>
    <x v="3"/>
    <s v="High BP"/>
    <s v="Normal Cost"/>
  </r>
  <r>
    <n v="35"/>
    <x v="0"/>
    <n v="39.799999999999997"/>
    <n v="122"/>
    <n v="80"/>
    <n v="217.6"/>
    <n v="180"/>
    <n v="89"/>
    <n v="5"/>
    <x v="1"/>
    <x v="3"/>
    <s v="Medium"/>
    <n v="13.3"/>
    <n v="23631.89"/>
    <x v="0"/>
    <x v="2"/>
    <x v="0"/>
    <s v="High BP"/>
    <s v="High Cost"/>
  </r>
  <r>
    <n v="41"/>
    <x v="1"/>
    <n v="22.4"/>
    <n v="122"/>
    <n v="71"/>
    <n v="171.8"/>
    <n v="174.1"/>
    <n v="78"/>
    <n v="1"/>
    <x v="0"/>
    <x v="1"/>
    <s v="High"/>
    <n v="6.3"/>
    <n v="10628.59"/>
    <x v="0"/>
    <x v="3"/>
    <x v="3"/>
    <s v="High BP"/>
    <s v="Normal Cost"/>
  </r>
  <r>
    <n v="59"/>
    <x v="0"/>
    <n v="28.7"/>
    <n v="135"/>
    <n v="75"/>
    <n v="204.4"/>
    <n v="98.2"/>
    <n v="76"/>
    <n v="1"/>
    <x v="1"/>
    <x v="2"/>
    <s v="Medium"/>
    <n v="6.5"/>
    <n v="12145.66"/>
    <x v="0"/>
    <x v="0"/>
    <x v="2"/>
    <s v="High BP"/>
    <s v="Normal Cost"/>
  </r>
  <r>
    <n v="27"/>
    <x v="1"/>
    <n v="22.4"/>
    <n v="110"/>
    <n v="60"/>
    <n v="184.8"/>
    <n v="115.2"/>
    <n v="87"/>
    <n v="1"/>
    <x v="2"/>
    <x v="2"/>
    <s v="Low"/>
    <n v="16.899999999999999"/>
    <n v="26666.720000000001"/>
    <x v="0"/>
    <x v="4"/>
    <x v="3"/>
    <s v="Normal BP"/>
    <s v="High Cost"/>
  </r>
  <r>
    <n v="88"/>
    <x v="0"/>
    <n v="25.9"/>
    <n v="122"/>
    <n v="75"/>
    <n v="230.6"/>
    <n v="113.8"/>
    <n v="83"/>
    <n v="1"/>
    <x v="2"/>
    <x v="0"/>
    <s v="High"/>
    <n v="14.1"/>
    <n v="26901.3"/>
    <x v="0"/>
    <x v="3"/>
    <x v="2"/>
    <s v="High BP"/>
    <s v="High Cost"/>
  </r>
  <r>
    <n v="76"/>
    <x v="1"/>
    <n v="22.4"/>
    <n v="126"/>
    <n v="77"/>
    <n v="227.7"/>
    <n v="107.4"/>
    <n v="81"/>
    <n v="1"/>
    <x v="1"/>
    <x v="2"/>
    <s v="High"/>
    <n v="4"/>
    <n v="9677.39"/>
    <x v="0"/>
    <x v="2"/>
    <x v="3"/>
    <s v="High BP"/>
    <s v="Normal Cost"/>
  </r>
  <r>
    <n v="59"/>
    <x v="1"/>
    <n v="22.4"/>
    <n v="113"/>
    <n v="70"/>
    <n v="205"/>
    <n v="82.1"/>
    <n v="71"/>
    <n v="1"/>
    <x v="2"/>
    <x v="2"/>
    <s v="High"/>
    <n v="12.1"/>
    <n v="22447.96"/>
    <x v="0"/>
    <x v="1"/>
    <x v="3"/>
    <s v="Normal BP"/>
    <s v="High Cost"/>
  </r>
  <r>
    <n v="77"/>
    <x v="1"/>
    <n v="22.4"/>
    <n v="130"/>
    <n v="89"/>
    <n v="201.4"/>
    <n v="103.5"/>
    <n v="80"/>
    <n v="2"/>
    <x v="1"/>
    <x v="0"/>
    <s v="Medium"/>
    <n v="4.2"/>
    <n v="9323.1"/>
    <x v="0"/>
    <x v="2"/>
    <x v="3"/>
    <s v="High BP"/>
    <s v="Normal Cost"/>
  </r>
  <r>
    <n v="79"/>
    <x v="1"/>
    <n v="22.4"/>
    <n v="123"/>
    <n v="76"/>
    <n v="217.4"/>
    <n v="86.3"/>
    <n v="69"/>
    <n v="3"/>
    <x v="1"/>
    <x v="0"/>
    <s v="Medium"/>
    <n v="9.9"/>
    <n v="16120.9"/>
    <x v="0"/>
    <x v="2"/>
    <x v="3"/>
    <s v="High BP"/>
    <s v="High Cost"/>
  </r>
  <r>
    <n v="62"/>
    <x v="0"/>
    <n v="28.5"/>
    <n v="149"/>
    <n v="97"/>
    <n v="259.39999999999998"/>
    <n v="125.8"/>
    <n v="96"/>
    <n v="1"/>
    <x v="2"/>
    <x v="3"/>
    <s v="Low"/>
    <n v="8"/>
    <n v="15017.49"/>
    <x v="0"/>
    <x v="1"/>
    <x v="2"/>
    <s v="High BP"/>
    <s v="High Cost"/>
  </r>
  <r>
    <n v="76"/>
    <x v="0"/>
    <n v="31.2"/>
    <n v="144"/>
    <n v="87"/>
    <n v="243.8"/>
    <n v="101.6"/>
    <n v="81"/>
    <n v="0"/>
    <x v="2"/>
    <x v="2"/>
    <s v="High"/>
    <n v="9.3000000000000007"/>
    <n v="17505.68"/>
    <x v="0"/>
    <x v="2"/>
    <x v="0"/>
    <s v="High BP"/>
    <s v="High Cost"/>
  </r>
  <r>
    <n v="54"/>
    <x v="0"/>
    <n v="23.9"/>
    <n v="119"/>
    <n v="72"/>
    <n v="208.2"/>
    <n v="105.6"/>
    <n v="68"/>
    <n v="2"/>
    <x v="1"/>
    <x v="0"/>
    <s v="Low"/>
    <n v="3.4"/>
    <n v="6923.23"/>
    <x v="0"/>
    <x v="2"/>
    <x v="3"/>
    <s v="Normal BP"/>
    <s v="Normal Cost"/>
  </r>
  <r>
    <n v="48"/>
    <x v="0"/>
    <n v="34.9"/>
    <n v="142"/>
    <n v="83"/>
    <n v="272.10000000000002"/>
    <n v="168.8"/>
    <n v="80"/>
    <n v="1"/>
    <x v="1"/>
    <x v="1"/>
    <s v="High"/>
    <n v="1.7"/>
    <n v="4701.24"/>
    <x v="0"/>
    <x v="0"/>
    <x v="0"/>
    <s v="High BP"/>
    <s v="Normal Cost"/>
  </r>
  <r>
    <n v="82"/>
    <x v="1"/>
    <n v="22.4"/>
    <n v="133"/>
    <n v="79"/>
    <n v="227.7"/>
    <n v="101.5"/>
    <n v="67"/>
    <n v="5"/>
    <x v="1"/>
    <x v="2"/>
    <s v="High"/>
    <n v="7.7"/>
    <n v="15385.49"/>
    <x v="1"/>
    <x v="2"/>
    <x v="3"/>
    <s v="High BP"/>
    <s v="High Cost"/>
  </r>
  <r>
    <n v="68"/>
    <x v="0"/>
    <n v="26.4"/>
    <n v="141"/>
    <n v="88"/>
    <n v="221.2"/>
    <n v="147.6"/>
    <n v="91"/>
    <n v="3"/>
    <x v="2"/>
    <x v="1"/>
    <s v="High"/>
    <n v="7.1"/>
    <n v="14061.66"/>
    <x v="0"/>
    <x v="1"/>
    <x v="2"/>
    <s v="High BP"/>
    <s v="Normal Cost"/>
  </r>
  <r>
    <n v="59"/>
    <x v="1"/>
    <n v="22.4"/>
    <n v="118"/>
    <n v="68"/>
    <n v="230.8"/>
    <n v="153.30000000000001"/>
    <n v="76"/>
    <n v="1"/>
    <x v="0"/>
    <x v="1"/>
    <s v="High"/>
    <n v="3.2"/>
    <n v="5832.16"/>
    <x v="0"/>
    <x v="1"/>
    <x v="3"/>
    <s v="Normal BP"/>
    <s v="Normal Cost"/>
  </r>
  <r>
    <n v="55"/>
    <x v="1"/>
    <n v="22.5"/>
    <n v="124"/>
    <n v="71"/>
    <n v="221.6"/>
    <n v="82.2"/>
    <n v="74"/>
    <n v="1"/>
    <x v="1"/>
    <x v="2"/>
    <s v="Medium"/>
    <n v="4"/>
    <n v="9654.89"/>
    <x v="0"/>
    <x v="1"/>
    <x v="3"/>
    <s v="High BP"/>
    <s v="Normal Cost"/>
  </r>
  <r>
    <n v="45"/>
    <x v="1"/>
    <n v="22.5"/>
    <n v="122"/>
    <n v="79"/>
    <n v="200.4"/>
    <n v="136.5"/>
    <n v="72"/>
    <n v="0"/>
    <x v="2"/>
    <x v="1"/>
    <s v="Medium"/>
    <n v="8.4"/>
    <n v="18079.43"/>
    <x v="0"/>
    <x v="1"/>
    <x v="3"/>
    <s v="High BP"/>
    <s v="High Cost"/>
  </r>
  <r>
    <n v="74"/>
    <x v="0"/>
    <n v="30.2"/>
    <n v="131"/>
    <n v="74"/>
    <n v="240.3"/>
    <n v="89.7"/>
    <n v="82"/>
    <n v="0"/>
    <x v="0"/>
    <x v="2"/>
    <s v="High"/>
    <n v="13.5"/>
    <n v="22923.11"/>
    <x v="0"/>
    <x v="1"/>
    <x v="0"/>
    <s v="High BP"/>
    <s v="High Cost"/>
  </r>
  <r>
    <n v="62"/>
    <x v="1"/>
    <n v="22.5"/>
    <n v="125"/>
    <n v="74"/>
    <n v="190.3"/>
    <n v="155.69999999999999"/>
    <n v="101"/>
    <n v="1"/>
    <x v="2"/>
    <x v="1"/>
    <s v="High"/>
    <n v="5.7"/>
    <n v="10226.82"/>
    <x v="0"/>
    <x v="0"/>
    <x v="3"/>
    <s v="High BP"/>
    <s v="Normal Cost"/>
  </r>
  <r>
    <n v="86"/>
    <x v="1"/>
    <n v="22.5"/>
    <n v="136"/>
    <n v="79"/>
    <n v="225.8"/>
    <n v="120.5"/>
    <n v="86"/>
    <n v="3"/>
    <x v="1"/>
    <x v="0"/>
    <s v="Low"/>
    <n v="5"/>
    <n v="10112.26"/>
    <x v="0"/>
    <x v="2"/>
    <x v="3"/>
    <s v="High BP"/>
    <s v="Normal Cost"/>
  </r>
  <r>
    <n v="60"/>
    <x v="0"/>
    <n v="25.7"/>
    <n v="137"/>
    <n v="78"/>
    <n v="207.4"/>
    <n v="81.7"/>
    <n v="69"/>
    <n v="1"/>
    <x v="0"/>
    <x v="3"/>
    <s v="Medium"/>
    <n v="2"/>
    <n v="7715.18"/>
    <x v="0"/>
    <x v="0"/>
    <x v="2"/>
    <s v="High BP"/>
    <s v="Normal Cost"/>
  </r>
  <r>
    <n v="53"/>
    <x v="1"/>
    <n v="22.5"/>
    <n v="123"/>
    <n v="78"/>
    <n v="203.2"/>
    <n v="126.7"/>
    <n v="90"/>
    <n v="1"/>
    <x v="1"/>
    <x v="1"/>
    <s v="High"/>
    <n v="5.3"/>
    <n v="9549.86"/>
    <x v="0"/>
    <x v="1"/>
    <x v="3"/>
    <s v="High BP"/>
    <s v="Normal Cost"/>
  </r>
  <r>
    <n v="75"/>
    <x v="1"/>
    <n v="22.5"/>
    <n v="115"/>
    <n v="71"/>
    <n v="229.7"/>
    <n v="89"/>
    <n v="68"/>
    <n v="0"/>
    <x v="0"/>
    <x v="3"/>
    <s v="High"/>
    <n v="2.6"/>
    <n v="9247.8799999999992"/>
    <x v="0"/>
    <x v="2"/>
    <x v="3"/>
    <s v="Normal BP"/>
    <s v="Normal Cost"/>
  </r>
  <r>
    <n v="73"/>
    <x v="0"/>
    <n v="28.4"/>
    <n v="140"/>
    <n v="82"/>
    <n v="256.60000000000002"/>
    <n v="123.2"/>
    <n v="87"/>
    <n v="4"/>
    <x v="2"/>
    <x v="3"/>
    <s v="High"/>
    <n v="8.3000000000000007"/>
    <n v="16738.79"/>
    <x v="0"/>
    <x v="0"/>
    <x v="2"/>
    <s v="High BP"/>
    <s v="High Cost"/>
  </r>
  <r>
    <n v="59"/>
    <x v="1"/>
    <n v="22.5"/>
    <n v="114"/>
    <n v="73"/>
    <n v="194.5"/>
    <n v="108.9"/>
    <n v="80"/>
    <n v="1"/>
    <x v="2"/>
    <x v="1"/>
    <s v="Medium"/>
    <n v="9.8000000000000007"/>
    <n v="19717.5"/>
    <x v="0"/>
    <x v="1"/>
    <x v="3"/>
    <s v="Normal BP"/>
    <s v="High Cost"/>
  </r>
  <r>
    <n v="61"/>
    <x v="0"/>
    <n v="11.5"/>
    <n v="122"/>
    <n v="76"/>
    <n v="206.2"/>
    <n v="79.599999999999994"/>
    <n v="81"/>
    <n v="3"/>
    <x v="0"/>
    <x v="2"/>
    <s v="High"/>
    <n v="3.7"/>
    <n v="9618.3799999999992"/>
    <x v="0"/>
    <x v="2"/>
    <x v="1"/>
    <s v="High BP"/>
    <s v="Normal Cost"/>
  </r>
  <r>
    <n v="43"/>
    <x v="0"/>
    <n v="19.8"/>
    <n v="133"/>
    <n v="71"/>
    <n v="176.4"/>
    <n v="97.9"/>
    <n v="82"/>
    <n v="1"/>
    <x v="0"/>
    <x v="0"/>
    <s v="Medium"/>
    <n v="4.4000000000000004"/>
    <n v="8521.34"/>
    <x v="0"/>
    <x v="0"/>
    <x v="3"/>
    <s v="High BP"/>
    <s v="Normal Cost"/>
  </r>
  <r>
    <n v="47"/>
    <x v="0"/>
    <n v="22.7"/>
    <n v="123"/>
    <n v="72"/>
    <n v="185.9"/>
    <n v="99"/>
    <n v="58"/>
    <n v="1"/>
    <x v="2"/>
    <x v="2"/>
    <s v="High"/>
    <n v="13.9"/>
    <n v="27486.35"/>
    <x v="0"/>
    <x v="1"/>
    <x v="3"/>
    <s v="High BP"/>
    <s v="High Cost"/>
  </r>
  <r>
    <n v="69"/>
    <x v="0"/>
    <n v="26.2"/>
    <n v="146"/>
    <n v="91"/>
    <n v="215.7"/>
    <n v="131.6"/>
    <n v="94"/>
    <n v="2"/>
    <x v="2"/>
    <x v="3"/>
    <s v="Medium"/>
    <n v="6.1"/>
    <n v="13928.17"/>
    <x v="0"/>
    <x v="0"/>
    <x v="2"/>
    <s v="High BP"/>
    <s v="Normal Cost"/>
  </r>
  <r>
    <n v="80"/>
    <x v="0"/>
    <n v="25.7"/>
    <n v="137"/>
    <n v="88"/>
    <n v="256.10000000000002"/>
    <n v="98.1"/>
    <n v="88"/>
    <n v="0"/>
    <x v="1"/>
    <x v="0"/>
    <s v="High"/>
    <n v="4.4000000000000004"/>
    <n v="8640.91"/>
    <x v="0"/>
    <x v="3"/>
    <x v="2"/>
    <s v="High BP"/>
    <s v="Normal Cost"/>
  </r>
  <r>
    <n v="82"/>
    <x v="0"/>
    <n v="32.4"/>
    <n v="142"/>
    <n v="83"/>
    <n v="249.4"/>
    <n v="87"/>
    <n v="76"/>
    <n v="0"/>
    <x v="0"/>
    <x v="3"/>
    <s v="Low"/>
    <n v="20.399999999999999"/>
    <n v="40666.339999999997"/>
    <x v="1"/>
    <x v="1"/>
    <x v="0"/>
    <s v="High BP"/>
    <s v="High Cost"/>
  </r>
  <r>
    <n v="55"/>
    <x v="1"/>
    <n v="22.5"/>
    <n v="121"/>
    <n v="64"/>
    <n v="201.2"/>
    <n v="98.1"/>
    <n v="50"/>
    <n v="0"/>
    <x v="1"/>
    <x v="3"/>
    <s v="High"/>
    <n v="4"/>
    <n v="11702.04"/>
    <x v="0"/>
    <x v="1"/>
    <x v="3"/>
    <s v="High BP"/>
    <s v="Normal Cost"/>
  </r>
  <r>
    <n v="52"/>
    <x v="1"/>
    <n v="22.5"/>
    <n v="120"/>
    <n v="68"/>
    <n v="185.6"/>
    <n v="108.9"/>
    <n v="82"/>
    <n v="3"/>
    <x v="2"/>
    <x v="1"/>
    <s v="Medium"/>
    <n v="7.6"/>
    <n v="13177.71"/>
    <x v="0"/>
    <x v="1"/>
    <x v="3"/>
    <s v="High BP"/>
    <s v="Normal Cost"/>
  </r>
  <r>
    <n v="41"/>
    <x v="1"/>
    <n v="22.5"/>
    <n v="223"/>
    <n v="129"/>
    <n v="199.5"/>
    <n v="138.80000000000001"/>
    <n v="69"/>
    <n v="2"/>
    <x v="1"/>
    <x v="1"/>
    <s v="High"/>
    <n v="1"/>
    <n v="3590.09"/>
    <x v="0"/>
    <x v="3"/>
    <x v="3"/>
    <s v="High BP"/>
    <s v="Normal Cost"/>
  </r>
  <r>
    <n v="83"/>
    <x v="0"/>
    <n v="24.7"/>
    <n v="143"/>
    <n v="79"/>
    <n v="247.6"/>
    <n v="96.2"/>
    <n v="76"/>
    <n v="3"/>
    <x v="1"/>
    <x v="3"/>
    <s v="High"/>
    <n v="4.2"/>
    <n v="11649.54"/>
    <x v="0"/>
    <x v="1"/>
    <x v="3"/>
    <s v="High BP"/>
    <s v="Normal Cost"/>
  </r>
  <r>
    <n v="79"/>
    <x v="0"/>
    <n v="22.6"/>
    <n v="126"/>
    <n v="70"/>
    <n v="228"/>
    <n v="143.1"/>
    <n v="86"/>
    <n v="4"/>
    <x v="2"/>
    <x v="3"/>
    <s v="High"/>
    <n v="8.6"/>
    <n v="18739.02"/>
    <x v="1"/>
    <x v="1"/>
    <x v="3"/>
    <s v="High BP"/>
    <s v="High Cost"/>
  </r>
  <r>
    <n v="67"/>
    <x v="1"/>
    <n v="22.5"/>
    <n v="125"/>
    <n v="75"/>
    <n v="208.1"/>
    <n v="98.6"/>
    <n v="106"/>
    <n v="0"/>
    <x v="2"/>
    <x v="3"/>
    <s v="Low"/>
    <n v="7.9"/>
    <n v="18156.64"/>
    <x v="0"/>
    <x v="0"/>
    <x v="3"/>
    <s v="High BP"/>
    <s v="High Cost"/>
  </r>
  <r>
    <n v="79"/>
    <x v="0"/>
    <n v="40.799999999999997"/>
    <n v="157"/>
    <n v="88"/>
    <n v="300"/>
    <n v="149.1"/>
    <n v="99"/>
    <n v="2"/>
    <x v="2"/>
    <x v="1"/>
    <s v="Medium"/>
    <n v="14.4"/>
    <n v="19839.57"/>
    <x v="0"/>
    <x v="2"/>
    <x v="0"/>
    <s v="High BP"/>
    <s v="High Cost"/>
  </r>
  <r>
    <n v="72"/>
    <x v="0"/>
    <n v="19.2"/>
    <n v="136"/>
    <n v="78"/>
    <n v="232.6"/>
    <n v="132"/>
    <n v="100"/>
    <n v="2"/>
    <x v="1"/>
    <x v="1"/>
    <s v="Low"/>
    <n v="7.7"/>
    <n v="15348.48"/>
    <x v="1"/>
    <x v="2"/>
    <x v="3"/>
    <s v="High BP"/>
    <s v="High Cost"/>
  </r>
  <r>
    <n v="72"/>
    <x v="1"/>
    <n v="22.5"/>
    <n v="134"/>
    <n v="74"/>
    <n v="254.3"/>
    <n v="91.2"/>
    <n v="70"/>
    <n v="0"/>
    <x v="2"/>
    <x v="0"/>
    <s v="Low"/>
    <n v="8.6999999999999993"/>
    <n v="19639.78"/>
    <x v="0"/>
    <x v="0"/>
    <x v="3"/>
    <s v="High BP"/>
    <s v="High Cost"/>
  </r>
  <r>
    <n v="84"/>
    <x v="0"/>
    <n v="22.2"/>
    <n v="119"/>
    <n v="72"/>
    <n v="230"/>
    <n v="127.3"/>
    <n v="75"/>
    <n v="2"/>
    <x v="0"/>
    <x v="2"/>
    <s v="Medium"/>
    <n v="7.2"/>
    <n v="14491.81"/>
    <x v="0"/>
    <x v="2"/>
    <x v="3"/>
    <s v="Normal BP"/>
    <s v="Normal Cost"/>
  </r>
  <r>
    <n v="55"/>
    <x v="1"/>
    <n v="22.5"/>
    <n v="119"/>
    <n v="82"/>
    <n v="231"/>
    <n v="124.9"/>
    <n v="74"/>
    <n v="0"/>
    <x v="0"/>
    <x v="3"/>
    <s v="High"/>
    <n v="10.8"/>
    <n v="21702.29"/>
    <x v="0"/>
    <x v="1"/>
    <x v="3"/>
    <s v="High BP"/>
    <s v="High Cost"/>
  </r>
  <r>
    <n v="36"/>
    <x v="1"/>
    <n v="22.5"/>
    <n v="120"/>
    <n v="67"/>
    <n v="241"/>
    <n v="101.1"/>
    <n v="99"/>
    <n v="0"/>
    <x v="2"/>
    <x v="2"/>
    <s v="High"/>
    <n v="11.7"/>
    <n v="20875.48"/>
    <x v="0"/>
    <x v="3"/>
    <x v="3"/>
    <s v="High BP"/>
    <s v="High Cost"/>
  </r>
  <r>
    <n v="49"/>
    <x v="0"/>
    <n v="30.1"/>
    <n v="120"/>
    <n v="60"/>
    <n v="214.1"/>
    <n v="121.5"/>
    <n v="78"/>
    <n v="0"/>
    <x v="0"/>
    <x v="1"/>
    <s v="High"/>
    <n v="2"/>
    <n v="4950.3900000000003"/>
    <x v="0"/>
    <x v="2"/>
    <x v="0"/>
    <s v="High BP"/>
    <s v="Normal Cost"/>
  </r>
  <r>
    <n v="61"/>
    <x v="0"/>
    <n v="26.3"/>
    <n v="119"/>
    <n v="72"/>
    <n v="189.3"/>
    <n v="98.5"/>
    <n v="92"/>
    <n v="1"/>
    <x v="2"/>
    <x v="0"/>
    <s v="Low"/>
    <n v="8.6"/>
    <n v="17022.259999999998"/>
    <x v="0"/>
    <x v="1"/>
    <x v="2"/>
    <s v="Normal BP"/>
    <s v="High Cost"/>
  </r>
  <r>
    <n v="50"/>
    <x v="1"/>
    <n v="22.5"/>
    <n v="123"/>
    <n v="69"/>
    <n v="194.9"/>
    <n v="87.1"/>
    <n v="96"/>
    <n v="1"/>
    <x v="2"/>
    <x v="3"/>
    <s v="High"/>
    <n v="5.3"/>
    <n v="12995.81"/>
    <x v="0"/>
    <x v="1"/>
    <x v="3"/>
    <s v="High BP"/>
    <s v="Normal Cost"/>
  </r>
  <r>
    <n v="69"/>
    <x v="0"/>
    <n v="25.4"/>
    <n v="114"/>
    <n v="67"/>
    <n v="229.9"/>
    <n v="100.8"/>
    <n v="81"/>
    <n v="1"/>
    <x v="1"/>
    <x v="2"/>
    <s v="Medium"/>
    <n v="4.4000000000000004"/>
    <n v="10194.99"/>
    <x v="0"/>
    <x v="1"/>
    <x v="2"/>
    <s v="Normal BP"/>
    <s v="Normal Cost"/>
  </r>
  <r>
    <n v="69"/>
    <x v="0"/>
    <n v="31.4"/>
    <n v="134"/>
    <n v="72"/>
    <n v="247.2"/>
    <n v="119.1"/>
    <n v="74"/>
    <n v="1"/>
    <x v="2"/>
    <x v="1"/>
    <s v="High"/>
    <n v="6.8"/>
    <n v="13234.33"/>
    <x v="0"/>
    <x v="0"/>
    <x v="0"/>
    <s v="High BP"/>
    <s v="Normal Cost"/>
  </r>
  <r>
    <n v="94"/>
    <x v="1"/>
    <n v="22.5"/>
    <n v="130"/>
    <n v="76"/>
    <n v="188.5"/>
    <n v="149.69999999999999"/>
    <n v="90"/>
    <n v="2"/>
    <x v="1"/>
    <x v="1"/>
    <s v="High"/>
    <n v="3.6"/>
    <n v="7381.26"/>
    <x v="0"/>
    <x v="2"/>
    <x v="3"/>
    <s v="High BP"/>
    <s v="Normal Cost"/>
  </r>
  <r>
    <n v="78"/>
    <x v="0"/>
    <n v="30.5"/>
    <n v="120"/>
    <n v="75"/>
    <n v="215.8"/>
    <n v="137.4"/>
    <n v="77"/>
    <n v="0"/>
    <x v="2"/>
    <x v="2"/>
    <s v="Medium"/>
    <n v="13.8"/>
    <n v="27988.9"/>
    <x v="0"/>
    <x v="0"/>
    <x v="0"/>
    <s v="High BP"/>
    <s v="High Cost"/>
  </r>
  <r>
    <n v="62"/>
    <x v="1"/>
    <n v="22.5"/>
    <n v="121"/>
    <n v="68"/>
    <n v="236.7"/>
    <n v="80.400000000000006"/>
    <n v="97"/>
    <n v="0"/>
    <x v="1"/>
    <x v="2"/>
    <s v="Medium"/>
    <n v="7.3"/>
    <n v="15595.28"/>
    <x v="0"/>
    <x v="0"/>
    <x v="3"/>
    <s v="High BP"/>
    <s v="High Cost"/>
  </r>
  <r>
    <n v="71"/>
    <x v="1"/>
    <n v="22.5"/>
    <n v="128"/>
    <n v="71"/>
    <n v="206.3"/>
    <n v="134.9"/>
    <n v="91"/>
    <n v="1"/>
    <x v="2"/>
    <x v="0"/>
    <s v="Medium"/>
    <n v="6.1"/>
    <n v="13209.34"/>
    <x v="0"/>
    <x v="0"/>
    <x v="3"/>
    <s v="High BP"/>
    <s v="Normal Cost"/>
  </r>
  <r>
    <n v="71"/>
    <x v="0"/>
    <n v="26.1"/>
    <n v="136"/>
    <n v="90"/>
    <n v="211.9"/>
    <n v="93.5"/>
    <n v="72"/>
    <n v="2"/>
    <x v="2"/>
    <x v="0"/>
    <s v="High"/>
    <n v="6.8"/>
    <n v="10778.51"/>
    <x v="0"/>
    <x v="2"/>
    <x v="2"/>
    <s v="High BP"/>
    <s v="Normal Cost"/>
  </r>
  <r>
    <n v="95"/>
    <x v="0"/>
    <n v="33.1"/>
    <n v="148"/>
    <n v="89"/>
    <n v="250.8"/>
    <n v="229.2"/>
    <n v="76"/>
    <n v="3"/>
    <x v="2"/>
    <x v="0"/>
    <s v="High"/>
    <n v="12.9"/>
    <n v="27005.919999999998"/>
    <x v="0"/>
    <x v="0"/>
    <x v="0"/>
    <s v="High BP"/>
    <s v="High Cost"/>
  </r>
  <r>
    <n v="70"/>
    <x v="0"/>
    <n v="28.4"/>
    <n v="128"/>
    <n v="67"/>
    <n v="236.8"/>
    <n v="99.9"/>
    <n v="86"/>
    <n v="1"/>
    <x v="0"/>
    <x v="2"/>
    <s v="Low"/>
    <n v="6"/>
    <n v="11291.47"/>
    <x v="0"/>
    <x v="0"/>
    <x v="2"/>
    <s v="High BP"/>
    <s v="Normal Cost"/>
  </r>
  <r>
    <n v="61"/>
    <x v="0"/>
    <n v="30.3"/>
    <n v="122"/>
    <n v="70"/>
    <n v="215.7"/>
    <n v="90"/>
    <n v="88"/>
    <n v="1"/>
    <x v="1"/>
    <x v="2"/>
    <s v="High"/>
    <n v="7.4"/>
    <n v="13730.76"/>
    <x v="0"/>
    <x v="0"/>
    <x v="0"/>
    <s v="High BP"/>
    <s v="Normal Cost"/>
  </r>
  <r>
    <n v="73"/>
    <x v="0"/>
    <n v="24.6"/>
    <n v="142"/>
    <n v="86"/>
    <n v="185.1"/>
    <n v="165.9"/>
    <n v="53"/>
    <n v="3"/>
    <x v="1"/>
    <x v="1"/>
    <s v="Medium"/>
    <n v="3"/>
    <n v="6837.77"/>
    <x v="1"/>
    <x v="2"/>
    <x v="3"/>
    <s v="High BP"/>
    <s v="Normal Cost"/>
  </r>
  <r>
    <n v="77"/>
    <x v="1"/>
    <n v="22.5"/>
    <n v="220"/>
    <n v="137"/>
    <n v="218.9"/>
    <n v="110.1"/>
    <n v="85"/>
    <n v="2"/>
    <x v="1"/>
    <x v="2"/>
    <s v="High"/>
    <n v="11"/>
    <n v="18433.11"/>
    <x v="0"/>
    <x v="2"/>
    <x v="3"/>
    <s v="High BP"/>
    <s v="High Cost"/>
  </r>
  <r>
    <n v="74"/>
    <x v="0"/>
    <n v="34.700000000000003"/>
    <n v="123"/>
    <n v="68"/>
    <n v="216.1"/>
    <n v="126"/>
    <n v="84"/>
    <n v="3"/>
    <x v="1"/>
    <x v="0"/>
    <s v="Low"/>
    <n v="3"/>
    <n v="5185.8599999999997"/>
    <x v="1"/>
    <x v="0"/>
    <x v="0"/>
    <s v="High BP"/>
    <s v="Normal Cost"/>
  </r>
  <r>
    <n v="66"/>
    <x v="1"/>
    <n v="22.5"/>
    <n v="115"/>
    <n v="66"/>
    <n v="236.7"/>
    <n v="140.4"/>
    <n v="59"/>
    <n v="0"/>
    <x v="1"/>
    <x v="2"/>
    <s v="High"/>
    <n v="4.7"/>
    <n v="10824.67"/>
    <x v="0"/>
    <x v="0"/>
    <x v="3"/>
    <s v="Normal BP"/>
    <s v="Normal Cost"/>
  </r>
  <r>
    <n v="62"/>
    <x v="1"/>
    <n v="22.5"/>
    <n v="139"/>
    <n v="88"/>
    <n v="215.9"/>
    <n v="119.1"/>
    <n v="82"/>
    <n v="3"/>
    <x v="2"/>
    <x v="2"/>
    <s v="High"/>
    <n v="9.1999999999999993"/>
    <n v="19141.330000000002"/>
    <x v="0"/>
    <x v="0"/>
    <x v="3"/>
    <s v="High BP"/>
    <s v="High Cost"/>
  </r>
  <r>
    <n v="55"/>
    <x v="1"/>
    <n v="22.5"/>
    <n v="126"/>
    <n v="80"/>
    <n v="189.5"/>
    <n v="89.8"/>
    <n v="79"/>
    <n v="1"/>
    <x v="0"/>
    <x v="0"/>
    <s v="Low"/>
    <n v="4.8"/>
    <n v="8171.19"/>
    <x v="1"/>
    <x v="1"/>
    <x v="3"/>
    <s v="High BP"/>
    <s v="Normal Cost"/>
  </r>
  <r>
    <n v="83"/>
    <x v="1"/>
    <n v="22.5"/>
    <n v="119"/>
    <n v="70"/>
    <n v="246.4"/>
    <n v="119.4"/>
    <n v="90"/>
    <n v="0"/>
    <x v="2"/>
    <x v="0"/>
    <s v="Low"/>
    <n v="14.1"/>
    <n v="22848.99"/>
    <x v="1"/>
    <x v="2"/>
    <x v="3"/>
    <s v="Normal BP"/>
    <s v="High Cost"/>
  </r>
  <r>
    <n v="88"/>
    <x v="0"/>
    <n v="33.299999999999997"/>
    <n v="130"/>
    <n v="64"/>
    <n v="249.2"/>
    <n v="153.4"/>
    <n v="79"/>
    <n v="3"/>
    <x v="0"/>
    <x v="1"/>
    <s v="Medium"/>
    <n v="4.8"/>
    <n v="10572.06"/>
    <x v="0"/>
    <x v="0"/>
    <x v="0"/>
    <s v="High BP"/>
    <s v="Normal Cost"/>
  </r>
  <r>
    <n v="52"/>
    <x v="1"/>
    <n v="22.5"/>
    <n v="120"/>
    <n v="70"/>
    <n v="244.9"/>
    <n v="121.8"/>
    <n v="79"/>
    <n v="5"/>
    <x v="1"/>
    <x v="1"/>
    <s v="High"/>
    <n v="6.1"/>
    <n v="10274.33"/>
    <x v="0"/>
    <x v="1"/>
    <x v="3"/>
    <s v="High BP"/>
    <s v="Normal Cost"/>
  </r>
  <r>
    <n v="74"/>
    <x v="1"/>
    <n v="22.5"/>
    <n v="141"/>
    <n v="83"/>
    <n v="222.4"/>
    <n v="100.9"/>
    <n v="73"/>
    <n v="3"/>
    <x v="0"/>
    <x v="3"/>
    <s v="Low"/>
    <n v="3"/>
    <n v="9277.59"/>
    <x v="1"/>
    <x v="0"/>
    <x v="3"/>
    <s v="High BP"/>
    <s v="Normal Cost"/>
  </r>
  <r>
    <n v="77"/>
    <x v="0"/>
    <n v="23.3"/>
    <n v="146"/>
    <n v="90"/>
    <n v="208.4"/>
    <n v="126.9"/>
    <n v="66"/>
    <n v="3"/>
    <x v="1"/>
    <x v="3"/>
    <s v="Low"/>
    <n v="4.5999999999999996"/>
    <n v="12006.38"/>
    <x v="1"/>
    <x v="2"/>
    <x v="3"/>
    <s v="High BP"/>
    <s v="Normal Cost"/>
  </r>
  <r>
    <n v="95"/>
    <x v="0"/>
    <n v="29"/>
    <n v="140"/>
    <n v="85"/>
    <n v="270.3"/>
    <n v="94"/>
    <n v="81"/>
    <n v="0"/>
    <x v="1"/>
    <x v="0"/>
    <s v="Low"/>
    <n v="6.7"/>
    <n v="12142.96"/>
    <x v="0"/>
    <x v="1"/>
    <x v="2"/>
    <s v="High BP"/>
    <s v="Normal Cost"/>
  </r>
  <r>
    <n v="51"/>
    <x v="1"/>
    <n v="22.6"/>
    <n v="110"/>
    <n v="69"/>
    <n v="202.5"/>
    <n v="113"/>
    <n v="83"/>
    <n v="3"/>
    <x v="0"/>
    <x v="2"/>
    <s v="High"/>
    <n v="2.9"/>
    <n v="7379.22"/>
    <x v="0"/>
    <x v="1"/>
    <x v="3"/>
    <s v="Normal BP"/>
    <s v="Normal Cost"/>
  </r>
  <r>
    <n v="52"/>
    <x v="0"/>
    <n v="23.6"/>
    <n v="104"/>
    <n v="62"/>
    <n v="215.3"/>
    <n v="94.2"/>
    <n v="65"/>
    <n v="1"/>
    <x v="1"/>
    <x v="2"/>
    <s v="Low"/>
    <n v="7"/>
    <n v="13950.41"/>
    <x v="0"/>
    <x v="2"/>
    <x v="3"/>
    <s v="Normal BP"/>
    <s v="Normal Cost"/>
  </r>
  <r>
    <n v="69"/>
    <x v="0"/>
    <n v="33.1"/>
    <n v="141"/>
    <n v="85"/>
    <n v="244.2"/>
    <n v="123"/>
    <n v="88"/>
    <n v="3"/>
    <x v="1"/>
    <x v="1"/>
    <s v="Medium"/>
    <n v="9.6"/>
    <n v="15782.65"/>
    <x v="0"/>
    <x v="2"/>
    <x v="0"/>
    <s v="High BP"/>
    <s v="High Cost"/>
  </r>
  <r>
    <n v="61"/>
    <x v="0"/>
    <n v="18.600000000000001"/>
    <n v="125"/>
    <n v="75"/>
    <n v="199.7"/>
    <n v="106.7"/>
    <n v="89"/>
    <n v="0"/>
    <x v="0"/>
    <x v="2"/>
    <s v="High"/>
    <n v="5.2"/>
    <n v="11614.77"/>
    <x v="0"/>
    <x v="1"/>
    <x v="3"/>
    <s v="High BP"/>
    <s v="Normal Cost"/>
  </r>
  <r>
    <n v="95"/>
    <x v="0"/>
    <n v="28.3"/>
    <n v="139"/>
    <n v="81"/>
    <n v="243.7"/>
    <n v="89.1"/>
    <n v="74"/>
    <n v="2"/>
    <x v="2"/>
    <x v="2"/>
    <s v="Medium"/>
    <n v="11.9"/>
    <n v="24365.86"/>
    <x v="0"/>
    <x v="1"/>
    <x v="2"/>
    <s v="High BP"/>
    <s v="High Cost"/>
  </r>
  <r>
    <n v="65"/>
    <x v="1"/>
    <n v="22.6"/>
    <n v="109"/>
    <n v="69"/>
    <n v="218.4"/>
    <n v="101.9"/>
    <n v="91"/>
    <n v="1"/>
    <x v="2"/>
    <x v="3"/>
    <s v="Medium"/>
    <n v="6.4"/>
    <n v="16540.62"/>
    <x v="0"/>
    <x v="0"/>
    <x v="3"/>
    <s v="Normal BP"/>
    <s v="High Cost"/>
  </r>
  <r>
    <n v="75"/>
    <x v="1"/>
    <n v="22.6"/>
    <n v="115"/>
    <n v="66"/>
    <n v="230.4"/>
    <n v="107.3"/>
    <n v="61"/>
    <n v="1"/>
    <x v="0"/>
    <x v="1"/>
    <s v="Low"/>
    <n v="1.1000000000000001"/>
    <n v="3401.91"/>
    <x v="0"/>
    <x v="2"/>
    <x v="3"/>
    <s v="Normal BP"/>
    <s v="Normal Cost"/>
  </r>
  <r>
    <n v="64"/>
    <x v="1"/>
    <n v="22.6"/>
    <n v="121"/>
    <n v="75"/>
    <n v="179.2"/>
    <n v="152.69999999999999"/>
    <n v="87"/>
    <n v="2"/>
    <x v="0"/>
    <x v="0"/>
    <s v="Low"/>
    <n v="2.1"/>
    <n v="5120.87"/>
    <x v="0"/>
    <x v="0"/>
    <x v="3"/>
    <s v="High BP"/>
    <s v="Normal Cost"/>
  </r>
  <r>
    <n v="82"/>
    <x v="0"/>
    <n v="21.8"/>
    <n v="133"/>
    <n v="78"/>
    <n v="187.9"/>
    <n v="98"/>
    <n v="66"/>
    <n v="1"/>
    <x v="0"/>
    <x v="0"/>
    <s v="Low"/>
    <n v="5.0999999999999996"/>
    <n v="9628.1299999999992"/>
    <x v="0"/>
    <x v="0"/>
    <x v="3"/>
    <s v="High BP"/>
    <s v="Normal Cost"/>
  </r>
  <r>
    <n v="45"/>
    <x v="0"/>
    <n v="21.6"/>
    <n v="112"/>
    <n v="62"/>
    <n v="184.1"/>
    <n v="103"/>
    <n v="71"/>
    <n v="0"/>
    <x v="0"/>
    <x v="2"/>
    <s v="High"/>
    <n v="8.1"/>
    <n v="15792.88"/>
    <x v="0"/>
    <x v="2"/>
    <x v="3"/>
    <s v="Normal BP"/>
    <s v="High Cost"/>
  </r>
  <r>
    <n v="41"/>
    <x v="0"/>
    <n v="30.4"/>
    <n v="133"/>
    <n v="82"/>
    <n v="223.4"/>
    <n v="92.3"/>
    <n v="88"/>
    <n v="1"/>
    <x v="2"/>
    <x v="3"/>
    <s v="Low"/>
    <n v="6.7"/>
    <n v="15717.07"/>
    <x v="0"/>
    <x v="0"/>
    <x v="0"/>
    <s v="High BP"/>
    <s v="High Cost"/>
  </r>
  <r>
    <n v="59"/>
    <x v="0"/>
    <n v="21.7"/>
    <n v="117"/>
    <n v="65"/>
    <n v="203.8"/>
    <n v="95.3"/>
    <n v="105"/>
    <n v="2"/>
    <x v="2"/>
    <x v="2"/>
    <s v="Medium"/>
    <n v="7.5"/>
    <n v="18555.86"/>
    <x v="0"/>
    <x v="2"/>
    <x v="3"/>
    <s v="Normal BP"/>
    <s v="High Cost"/>
  </r>
  <r>
    <n v="88"/>
    <x v="0"/>
    <n v="33.200000000000003"/>
    <n v="148"/>
    <n v="90"/>
    <n v="286.5"/>
    <n v="92.8"/>
    <n v="95"/>
    <n v="0"/>
    <x v="2"/>
    <x v="0"/>
    <s v="High"/>
    <n v="9.6999999999999993"/>
    <n v="16796.88"/>
    <x v="0"/>
    <x v="1"/>
    <x v="0"/>
    <s v="High BP"/>
    <s v="High Cost"/>
  </r>
  <r>
    <n v="72"/>
    <x v="1"/>
    <n v="22.6"/>
    <n v="123"/>
    <n v="80"/>
    <n v="237"/>
    <n v="76.7"/>
    <n v="62"/>
    <n v="1"/>
    <x v="0"/>
    <x v="2"/>
    <s v="Medium"/>
    <n v="44.5"/>
    <n v="76153.03"/>
    <x v="0"/>
    <x v="0"/>
    <x v="3"/>
    <s v="High BP"/>
    <s v="High Cost"/>
  </r>
  <r>
    <n v="65"/>
    <x v="0"/>
    <n v="23.2"/>
    <n v="131"/>
    <n v="84"/>
    <n v="207.8"/>
    <n v="91.7"/>
    <n v="84"/>
    <n v="0"/>
    <x v="2"/>
    <x v="2"/>
    <s v="Low"/>
    <n v="9.8000000000000007"/>
    <n v="20729.14"/>
    <x v="0"/>
    <x v="1"/>
    <x v="3"/>
    <s v="High BP"/>
    <s v="High Cost"/>
  </r>
  <r>
    <n v="69"/>
    <x v="1"/>
    <n v="22.6"/>
    <n v="129"/>
    <n v="82"/>
    <n v="252.2"/>
    <n v="93.5"/>
    <n v="92"/>
    <n v="1"/>
    <x v="2"/>
    <x v="0"/>
    <s v="High"/>
    <n v="4.5"/>
    <n v="9245.59"/>
    <x v="0"/>
    <x v="0"/>
    <x v="3"/>
    <s v="High BP"/>
    <s v="Normal Cost"/>
  </r>
  <r>
    <n v="78"/>
    <x v="0"/>
    <n v="18.399999999999999"/>
    <n v="133"/>
    <n v="65"/>
    <n v="221"/>
    <n v="165.4"/>
    <n v="69"/>
    <n v="0"/>
    <x v="0"/>
    <x v="0"/>
    <s v="High"/>
    <n v="3.9"/>
    <n v="6471.3"/>
    <x v="0"/>
    <x v="0"/>
    <x v="1"/>
    <s v="High BP"/>
    <s v="Normal Cost"/>
  </r>
  <r>
    <n v="95"/>
    <x v="0"/>
    <n v="29.8"/>
    <n v="153"/>
    <n v="91"/>
    <n v="236.9"/>
    <n v="146.1"/>
    <n v="86"/>
    <n v="0"/>
    <x v="0"/>
    <x v="1"/>
    <s v="High"/>
    <n v="6.5"/>
    <n v="9884.4"/>
    <x v="0"/>
    <x v="0"/>
    <x v="2"/>
    <s v="High BP"/>
    <s v="Normal Cost"/>
  </r>
  <r>
    <n v="65"/>
    <x v="0"/>
    <n v="21.1"/>
    <n v="120"/>
    <n v="62"/>
    <n v="209.5"/>
    <n v="93.8"/>
    <n v="95"/>
    <n v="1"/>
    <x v="2"/>
    <x v="2"/>
    <s v="Low"/>
    <n v="7.9"/>
    <n v="18593.37"/>
    <x v="0"/>
    <x v="0"/>
    <x v="3"/>
    <s v="High BP"/>
    <s v="High Cost"/>
  </r>
  <r>
    <n v="73"/>
    <x v="1"/>
    <n v="22.6"/>
    <n v="138"/>
    <n v="76"/>
    <n v="204.4"/>
    <n v="112.3"/>
    <n v="84"/>
    <n v="2"/>
    <x v="2"/>
    <x v="0"/>
    <s v="Low"/>
    <n v="8"/>
    <n v="16939.73"/>
    <x v="0"/>
    <x v="0"/>
    <x v="3"/>
    <s v="High BP"/>
    <s v="High Cost"/>
  </r>
  <r>
    <n v="82"/>
    <x v="1"/>
    <n v="22.6"/>
    <n v="123"/>
    <n v="75"/>
    <n v="216.7"/>
    <n v="86.6"/>
    <n v="75"/>
    <n v="1"/>
    <x v="2"/>
    <x v="0"/>
    <s v="Low"/>
    <n v="9.3000000000000007"/>
    <n v="15014.58"/>
    <x v="1"/>
    <x v="2"/>
    <x v="3"/>
    <s v="High BP"/>
    <s v="High Cost"/>
  </r>
  <r>
    <n v="81"/>
    <x v="1"/>
    <n v="22.6"/>
    <n v="136"/>
    <n v="88"/>
    <n v="191.6"/>
    <n v="154.1"/>
    <n v="56"/>
    <n v="1"/>
    <x v="0"/>
    <x v="1"/>
    <s v="Medium"/>
    <n v="8.6"/>
    <n v="14494.75"/>
    <x v="0"/>
    <x v="2"/>
    <x v="3"/>
    <s v="High BP"/>
    <s v="Normal Cost"/>
  </r>
  <r>
    <n v="48"/>
    <x v="0"/>
    <n v="24.5"/>
    <n v="132"/>
    <n v="80"/>
    <n v="219.4"/>
    <n v="130.1"/>
    <n v="82"/>
    <n v="1"/>
    <x v="0"/>
    <x v="1"/>
    <s v="Medium"/>
    <n v="4.0999999999999996"/>
    <n v="9142.02"/>
    <x v="0"/>
    <x v="0"/>
    <x v="3"/>
    <s v="High BP"/>
    <s v="Normal Cost"/>
  </r>
  <r>
    <n v="38"/>
    <x v="0"/>
    <n v="26.7"/>
    <n v="125"/>
    <n v="68"/>
    <n v="201.6"/>
    <n v="109.4"/>
    <n v="79"/>
    <n v="0"/>
    <x v="0"/>
    <x v="2"/>
    <s v="High"/>
    <n v="3.3"/>
    <n v="8634.3799999999992"/>
    <x v="0"/>
    <x v="2"/>
    <x v="2"/>
    <s v="High BP"/>
    <s v="Normal Cost"/>
  </r>
  <r>
    <n v="54"/>
    <x v="1"/>
    <n v="22.6"/>
    <n v="121"/>
    <n v="70"/>
    <n v="189.1"/>
    <n v="81.599999999999994"/>
    <n v="64"/>
    <n v="2"/>
    <x v="1"/>
    <x v="2"/>
    <s v="High"/>
    <n v="5.0999999999999996"/>
    <n v="13147.25"/>
    <x v="0"/>
    <x v="1"/>
    <x v="3"/>
    <s v="High BP"/>
    <s v="Normal Cost"/>
  </r>
  <r>
    <n v="66"/>
    <x v="0"/>
    <n v="22.3"/>
    <n v="137"/>
    <n v="82"/>
    <n v="211"/>
    <n v="82.5"/>
    <n v="81"/>
    <n v="1"/>
    <x v="1"/>
    <x v="3"/>
    <s v="Low"/>
    <n v="5.7"/>
    <n v="14455.86"/>
    <x v="1"/>
    <x v="1"/>
    <x v="3"/>
    <s v="High BP"/>
    <s v="Normal Cost"/>
  </r>
  <r>
    <n v="35"/>
    <x v="1"/>
    <n v="22.6"/>
    <n v="124"/>
    <n v="74"/>
    <n v="159.5"/>
    <n v="137.1"/>
    <n v="84"/>
    <n v="2"/>
    <x v="1"/>
    <x v="1"/>
    <s v="Medium"/>
    <n v="8.5"/>
    <n v="17067.28"/>
    <x v="0"/>
    <x v="3"/>
    <x v="3"/>
    <s v="High BP"/>
    <s v="High Cost"/>
  </r>
  <r>
    <n v="52"/>
    <x v="0"/>
    <n v="28.8"/>
    <n v="111"/>
    <n v="67"/>
    <n v="242"/>
    <n v="128.4"/>
    <n v="83"/>
    <n v="2"/>
    <x v="1"/>
    <x v="0"/>
    <s v="High"/>
    <n v="6.7"/>
    <n v="12146.9"/>
    <x v="0"/>
    <x v="1"/>
    <x v="2"/>
    <s v="Normal BP"/>
    <s v="Normal Cost"/>
  </r>
  <r>
    <n v="59"/>
    <x v="0"/>
    <n v="27"/>
    <n v="228"/>
    <n v="128"/>
    <n v="206"/>
    <n v="114.3"/>
    <n v="83"/>
    <n v="0"/>
    <x v="2"/>
    <x v="0"/>
    <s v="Low"/>
    <n v="6.2"/>
    <n v="13861.3"/>
    <x v="0"/>
    <x v="0"/>
    <x v="2"/>
    <s v="High BP"/>
    <s v="Normal Cost"/>
  </r>
  <r>
    <n v="53"/>
    <x v="0"/>
    <n v="31.6"/>
    <n v="126"/>
    <n v="74"/>
    <n v="235.6"/>
    <n v="140"/>
    <n v="81"/>
    <n v="2"/>
    <x v="1"/>
    <x v="0"/>
    <s v="Medium"/>
    <n v="1.7"/>
    <n v="4371.53"/>
    <x v="0"/>
    <x v="3"/>
    <x v="0"/>
    <s v="High BP"/>
    <s v="Normal Cost"/>
  </r>
  <r>
    <n v="55"/>
    <x v="0"/>
    <n v="25.8"/>
    <n v="126"/>
    <n v="81"/>
    <n v="187.6"/>
    <n v="139.80000000000001"/>
    <n v="85"/>
    <n v="2"/>
    <x v="1"/>
    <x v="3"/>
    <s v="High"/>
    <n v="3.3"/>
    <n v="10106.68"/>
    <x v="0"/>
    <x v="1"/>
    <x v="2"/>
    <s v="High BP"/>
    <s v="Normal Cost"/>
  </r>
  <r>
    <n v="69"/>
    <x v="1"/>
    <n v="22.6"/>
    <n v="115"/>
    <n v="71"/>
    <n v="207.2"/>
    <n v="88.6"/>
    <n v="84"/>
    <n v="1"/>
    <x v="2"/>
    <x v="2"/>
    <s v="Medium"/>
    <n v="11.3"/>
    <n v="21205.81"/>
    <x v="0"/>
    <x v="0"/>
    <x v="3"/>
    <s v="Normal BP"/>
    <s v="High Cost"/>
  </r>
  <r>
    <n v="73"/>
    <x v="0"/>
    <n v="11.3"/>
    <n v="148"/>
    <n v="89"/>
    <n v="216.9"/>
    <n v="141.19999999999999"/>
    <n v="91"/>
    <n v="1"/>
    <x v="2"/>
    <x v="1"/>
    <s v="High"/>
    <n v="6.3"/>
    <n v="11878.9"/>
    <x v="0"/>
    <x v="1"/>
    <x v="1"/>
    <s v="High BP"/>
    <s v="Normal Cost"/>
  </r>
  <r>
    <n v="78"/>
    <x v="0"/>
    <n v="25.2"/>
    <n v="137"/>
    <n v="84"/>
    <n v="262.2"/>
    <n v="124.4"/>
    <n v="66"/>
    <n v="1"/>
    <x v="2"/>
    <x v="0"/>
    <s v="Medium"/>
    <n v="11.9"/>
    <n v="23150.15"/>
    <x v="0"/>
    <x v="1"/>
    <x v="2"/>
    <s v="High BP"/>
    <s v="High Cost"/>
  </r>
  <r>
    <n v="85"/>
    <x v="0"/>
    <n v="20.3"/>
    <n v="124"/>
    <n v="72"/>
    <n v="224.6"/>
    <n v="114.7"/>
    <n v="80"/>
    <n v="0"/>
    <x v="2"/>
    <x v="0"/>
    <s v="Medium"/>
    <n v="10.6"/>
    <n v="20493.419999999998"/>
    <x v="0"/>
    <x v="0"/>
    <x v="3"/>
    <s v="High BP"/>
    <s v="High Cost"/>
  </r>
  <r>
    <n v="82"/>
    <x v="0"/>
    <n v="32.1"/>
    <n v="157"/>
    <n v="92"/>
    <n v="240.8"/>
    <n v="105.3"/>
    <n v="83"/>
    <n v="3"/>
    <x v="2"/>
    <x v="0"/>
    <s v="Medium"/>
    <n v="6.5"/>
    <n v="13779.92"/>
    <x v="0"/>
    <x v="0"/>
    <x v="0"/>
    <s v="High BP"/>
    <s v="Normal Cost"/>
  </r>
  <r>
    <n v="54"/>
    <x v="1"/>
    <n v="22.6"/>
    <n v="118"/>
    <n v="74"/>
    <n v="222.9"/>
    <n v="107.1"/>
    <n v="70"/>
    <n v="1"/>
    <x v="1"/>
    <x v="2"/>
    <s v="High"/>
    <n v="6.3"/>
    <n v="14650.19"/>
    <x v="0"/>
    <x v="1"/>
    <x v="3"/>
    <s v="Normal BP"/>
    <s v="Normal Cost"/>
  </r>
  <r>
    <n v="51"/>
    <x v="1"/>
    <n v="22.6"/>
    <n v="99"/>
    <n v="60"/>
    <n v="206.6"/>
    <n v="114.8"/>
    <n v="65"/>
    <n v="0"/>
    <x v="0"/>
    <x v="2"/>
    <s v="Medium"/>
    <n v="6.7"/>
    <n v="14380.43"/>
    <x v="0"/>
    <x v="1"/>
    <x v="3"/>
    <s v="Normal BP"/>
    <s v="Normal Cost"/>
  </r>
  <r>
    <n v="67"/>
    <x v="1"/>
    <n v="22.6"/>
    <n v="112"/>
    <n v="70"/>
    <n v="224.5"/>
    <n v="118.6"/>
    <n v="86"/>
    <n v="3"/>
    <x v="2"/>
    <x v="2"/>
    <s v="High"/>
    <n v="7.3"/>
    <n v="17738.03"/>
    <x v="0"/>
    <x v="0"/>
    <x v="3"/>
    <s v="Normal BP"/>
    <s v="High Cost"/>
  </r>
  <r>
    <n v="92"/>
    <x v="1"/>
    <n v="22.6"/>
    <n v="121"/>
    <n v="79"/>
    <n v="234.9"/>
    <n v="108.5"/>
    <n v="70"/>
    <n v="0"/>
    <x v="0"/>
    <x v="3"/>
    <s v="Medium"/>
    <n v="5.0999999999999996"/>
    <n v="11369.73"/>
    <x v="0"/>
    <x v="2"/>
    <x v="3"/>
    <s v="High BP"/>
    <s v="Normal Cost"/>
  </r>
  <r>
    <n v="77"/>
    <x v="0"/>
    <n v="18.5"/>
    <n v="111"/>
    <n v="67"/>
    <n v="183.5"/>
    <n v="98.8"/>
    <n v="92"/>
    <n v="1"/>
    <x v="2"/>
    <x v="0"/>
    <s v="Medium"/>
    <n v="8.6"/>
    <n v="17208.490000000002"/>
    <x v="0"/>
    <x v="1"/>
    <x v="3"/>
    <s v="Normal BP"/>
    <s v="High Cost"/>
  </r>
  <r>
    <n v="62"/>
    <x v="1"/>
    <n v="22.6"/>
    <n v="123"/>
    <n v="78"/>
    <n v="208.2"/>
    <n v="144.5"/>
    <n v="65"/>
    <n v="1"/>
    <x v="0"/>
    <x v="1"/>
    <s v="Medium"/>
    <n v="2.8"/>
    <n v="7099.05"/>
    <x v="0"/>
    <x v="0"/>
    <x v="3"/>
    <s v="High BP"/>
    <s v="Normal Cost"/>
  </r>
  <r>
    <n v="75"/>
    <x v="0"/>
    <n v="18"/>
    <n v="133"/>
    <n v="84"/>
    <n v="247"/>
    <n v="86.6"/>
    <n v="77"/>
    <n v="3"/>
    <x v="1"/>
    <x v="0"/>
    <s v="High"/>
    <n v="4.8"/>
    <n v="7897.35"/>
    <x v="0"/>
    <x v="2"/>
    <x v="1"/>
    <s v="High BP"/>
    <s v="Normal Cost"/>
  </r>
  <r>
    <n v="56"/>
    <x v="0"/>
    <n v="35.200000000000003"/>
    <n v="145"/>
    <n v="82"/>
    <n v="268.60000000000002"/>
    <n v="113.9"/>
    <n v="72"/>
    <n v="1"/>
    <x v="0"/>
    <x v="2"/>
    <s v="Medium"/>
    <n v="7"/>
    <n v="15368.7"/>
    <x v="1"/>
    <x v="2"/>
    <x v="0"/>
    <s v="High BP"/>
    <s v="High Cost"/>
  </r>
  <r>
    <n v="80"/>
    <x v="1"/>
    <n v="22.6"/>
    <n v="126"/>
    <n v="70"/>
    <n v="228.1"/>
    <n v="147.30000000000001"/>
    <n v="79"/>
    <n v="1"/>
    <x v="0"/>
    <x v="2"/>
    <s v="Low"/>
    <n v="9.9"/>
    <n v="17535.41"/>
    <x v="0"/>
    <x v="2"/>
    <x v="3"/>
    <s v="High BP"/>
    <s v="High Cost"/>
  </r>
  <r>
    <n v="79"/>
    <x v="0"/>
    <n v="22.6"/>
    <n v="136"/>
    <n v="86"/>
    <n v="226.4"/>
    <n v="90.5"/>
    <n v="84"/>
    <n v="2"/>
    <x v="2"/>
    <x v="0"/>
    <s v="Medium"/>
    <n v="8.8000000000000007"/>
    <n v="16004.05"/>
    <x v="0"/>
    <x v="2"/>
    <x v="3"/>
    <s v="High BP"/>
    <s v="High Cost"/>
  </r>
  <r>
    <n v="83"/>
    <x v="1"/>
    <n v="22.6"/>
    <n v="133"/>
    <n v="83"/>
    <n v="211.3"/>
    <n v="96.7"/>
    <n v="90"/>
    <n v="0"/>
    <x v="2"/>
    <x v="0"/>
    <s v="Medium"/>
    <n v="8.3000000000000007"/>
    <n v="16360.52"/>
    <x v="0"/>
    <x v="2"/>
    <x v="3"/>
    <s v="High BP"/>
    <s v="High Cost"/>
  </r>
  <r>
    <n v="54"/>
    <x v="0"/>
    <n v="40.9"/>
    <n v="219"/>
    <n v="132"/>
    <n v="229.4"/>
    <n v="113.8"/>
    <n v="74"/>
    <n v="1"/>
    <x v="0"/>
    <x v="3"/>
    <s v="Medium"/>
    <n v="3.8"/>
    <n v="10162.93"/>
    <x v="0"/>
    <x v="2"/>
    <x v="0"/>
    <s v="High BP"/>
    <s v="Normal Cost"/>
  </r>
  <r>
    <n v="74"/>
    <x v="1"/>
    <n v="22.6"/>
    <n v="237"/>
    <n v="132"/>
    <n v="210.3"/>
    <n v="149.5"/>
    <n v="65"/>
    <n v="2"/>
    <x v="0"/>
    <x v="3"/>
    <s v="High"/>
    <n v="9.5"/>
    <n v="16663.349999999999"/>
    <x v="0"/>
    <x v="0"/>
    <x v="3"/>
    <s v="High BP"/>
    <s v="High Cost"/>
  </r>
  <r>
    <n v="68"/>
    <x v="1"/>
    <n v="22.6"/>
    <n v="111"/>
    <n v="63"/>
    <n v="253.8"/>
    <n v="155.19999999999999"/>
    <n v="80"/>
    <n v="1"/>
    <x v="2"/>
    <x v="1"/>
    <s v="Medium"/>
    <n v="9.8000000000000007"/>
    <n v="17032.02"/>
    <x v="0"/>
    <x v="0"/>
    <x v="3"/>
    <s v="Normal BP"/>
    <s v="High Cost"/>
  </r>
  <r>
    <n v="32"/>
    <x v="1"/>
    <n v="22.6"/>
    <n v="119"/>
    <n v="71"/>
    <n v="172.4"/>
    <n v="158.69999999999999"/>
    <n v="67"/>
    <n v="0"/>
    <x v="0"/>
    <x v="0"/>
    <s v="High"/>
    <n v="1.8"/>
    <n v="4837.13"/>
    <x v="0"/>
    <x v="3"/>
    <x v="3"/>
    <s v="Normal BP"/>
    <s v="Normal Cost"/>
  </r>
  <r>
    <n v="83"/>
    <x v="1"/>
    <n v="22.6"/>
    <n v="117"/>
    <n v="67"/>
    <n v="220.4"/>
    <n v="97.3"/>
    <n v="78"/>
    <n v="0"/>
    <x v="1"/>
    <x v="0"/>
    <s v="Medium"/>
    <n v="2.7"/>
    <n v="6714.7"/>
    <x v="0"/>
    <x v="2"/>
    <x v="3"/>
    <s v="Normal BP"/>
    <s v="Normal Cost"/>
  </r>
  <r>
    <n v="90"/>
    <x v="1"/>
    <n v="22.6"/>
    <n v="128"/>
    <n v="69"/>
    <n v="230.6"/>
    <n v="109.9"/>
    <n v="80"/>
    <n v="1"/>
    <x v="0"/>
    <x v="3"/>
    <s v="Medium"/>
    <n v="4.7"/>
    <n v="12475.36"/>
    <x v="0"/>
    <x v="2"/>
    <x v="3"/>
    <s v="High BP"/>
    <s v="Normal Cost"/>
  </r>
  <r>
    <n v="46"/>
    <x v="0"/>
    <n v="25.9"/>
    <n v="132"/>
    <n v="82"/>
    <n v="203"/>
    <n v="119.1"/>
    <n v="71"/>
    <n v="4"/>
    <x v="1"/>
    <x v="1"/>
    <s v="Low"/>
    <n v="2.1"/>
    <n v="5151.3999999999996"/>
    <x v="0"/>
    <x v="3"/>
    <x v="2"/>
    <s v="High BP"/>
    <s v="Normal Cost"/>
  </r>
  <r>
    <n v="52"/>
    <x v="1"/>
    <n v="22.6"/>
    <n v="129"/>
    <n v="74"/>
    <n v="226.3"/>
    <n v="84.7"/>
    <n v="79"/>
    <n v="1"/>
    <x v="1"/>
    <x v="3"/>
    <s v="Low"/>
    <n v="14.5"/>
    <n v="24427.9"/>
    <x v="0"/>
    <x v="1"/>
    <x v="3"/>
    <s v="High BP"/>
    <s v="High Cost"/>
  </r>
  <r>
    <n v="79"/>
    <x v="0"/>
    <n v="31.9"/>
    <n v="122"/>
    <n v="63"/>
    <n v="263.3"/>
    <n v="173.6"/>
    <n v="70"/>
    <n v="2"/>
    <x v="0"/>
    <x v="1"/>
    <s v="Medium"/>
    <n v="1.2"/>
    <n v="3708.71"/>
    <x v="0"/>
    <x v="2"/>
    <x v="0"/>
    <s v="High BP"/>
    <s v="Normal Cost"/>
  </r>
  <r>
    <n v="78"/>
    <x v="1"/>
    <n v="22.7"/>
    <n v="111"/>
    <n v="61"/>
    <n v="229.4"/>
    <n v="88.4"/>
    <n v="66"/>
    <n v="3"/>
    <x v="0"/>
    <x v="2"/>
    <s v="Low"/>
    <n v="3.1"/>
    <n v="8277.0400000000009"/>
    <x v="1"/>
    <x v="2"/>
    <x v="3"/>
    <s v="Normal BP"/>
    <s v="Normal Cost"/>
  </r>
  <r>
    <n v="88"/>
    <x v="1"/>
    <n v="22.7"/>
    <n v="140"/>
    <n v="86"/>
    <n v="223.5"/>
    <n v="131"/>
    <n v="84"/>
    <n v="0"/>
    <x v="2"/>
    <x v="2"/>
    <s v="High"/>
    <n v="8.8000000000000007"/>
    <n v="16408.759999999998"/>
    <x v="0"/>
    <x v="2"/>
    <x v="3"/>
    <s v="High BP"/>
    <s v="High Cost"/>
  </r>
  <r>
    <n v="57"/>
    <x v="1"/>
    <n v="22.7"/>
    <n v="118"/>
    <n v="60"/>
    <n v="205.9"/>
    <n v="109.1"/>
    <n v="88"/>
    <n v="0"/>
    <x v="0"/>
    <x v="0"/>
    <s v="Medium"/>
    <n v="4.8"/>
    <n v="9237.99"/>
    <x v="0"/>
    <x v="1"/>
    <x v="3"/>
    <s v="Normal BP"/>
    <s v="Normal Cost"/>
  </r>
  <r>
    <n v="48"/>
    <x v="0"/>
    <n v="27.7"/>
    <n v="132"/>
    <n v="77"/>
    <n v="220.9"/>
    <n v="99.7"/>
    <n v="79"/>
    <n v="2"/>
    <x v="1"/>
    <x v="3"/>
    <s v="High"/>
    <n v="2.9"/>
    <n v="8604.8799999999992"/>
    <x v="0"/>
    <x v="2"/>
    <x v="2"/>
    <s v="High BP"/>
    <s v="Normal Cost"/>
  </r>
  <r>
    <n v="76"/>
    <x v="0"/>
    <n v="31.2"/>
    <n v="116"/>
    <n v="73"/>
    <n v="271.3"/>
    <n v="105.7"/>
    <n v="87"/>
    <n v="1"/>
    <x v="0"/>
    <x v="0"/>
    <s v="Low"/>
    <n v="6.6"/>
    <n v="10415.58"/>
    <x v="0"/>
    <x v="2"/>
    <x v="0"/>
    <s v="Normal BP"/>
    <s v="Normal Cost"/>
  </r>
  <r>
    <n v="84"/>
    <x v="1"/>
    <n v="22.7"/>
    <n v="137"/>
    <n v="89"/>
    <n v="206.1"/>
    <n v="86.6"/>
    <n v="74"/>
    <n v="0"/>
    <x v="1"/>
    <x v="2"/>
    <s v="High"/>
    <n v="8"/>
    <n v="11593.44"/>
    <x v="0"/>
    <x v="2"/>
    <x v="3"/>
    <s v="High BP"/>
    <s v="Normal Cost"/>
  </r>
  <r>
    <n v="75"/>
    <x v="0"/>
    <n v="27.4"/>
    <n v="127"/>
    <n v="84"/>
    <n v="242.5"/>
    <n v="120.3"/>
    <n v="81"/>
    <n v="2"/>
    <x v="1"/>
    <x v="3"/>
    <s v="Medium"/>
    <n v="2.9"/>
    <n v="9669.6200000000008"/>
    <x v="0"/>
    <x v="1"/>
    <x v="2"/>
    <s v="High BP"/>
    <s v="Normal Cost"/>
  </r>
  <r>
    <n v="48"/>
    <x v="0"/>
    <n v="23.2"/>
    <n v="112"/>
    <n v="64"/>
    <n v="211.8"/>
    <n v="141.6"/>
    <n v="79"/>
    <n v="0"/>
    <x v="2"/>
    <x v="1"/>
    <s v="High"/>
    <n v="8.6"/>
    <n v="14973.42"/>
    <x v="0"/>
    <x v="2"/>
    <x v="3"/>
    <s v="Normal BP"/>
    <s v="Normal Cost"/>
  </r>
  <r>
    <n v="38"/>
    <x v="0"/>
    <n v="45"/>
    <n v="125"/>
    <n v="73"/>
    <n v="256.60000000000002"/>
    <n v="122"/>
    <n v="133"/>
    <n v="3"/>
    <x v="2"/>
    <x v="0"/>
    <s v="Low"/>
    <n v="7.5"/>
    <n v="13473.56"/>
    <x v="0"/>
    <x v="2"/>
    <x v="0"/>
    <s v="High BP"/>
    <s v="Normal Cost"/>
  </r>
  <r>
    <n v="51"/>
    <x v="1"/>
    <n v="22.7"/>
    <n v="122"/>
    <n v="64"/>
    <n v="200.3"/>
    <n v="140.80000000000001"/>
    <n v="68"/>
    <n v="0"/>
    <x v="1"/>
    <x v="3"/>
    <s v="Low"/>
    <n v="6.6"/>
    <n v="14128.28"/>
    <x v="0"/>
    <x v="1"/>
    <x v="3"/>
    <s v="High BP"/>
    <s v="Normal Cost"/>
  </r>
  <r>
    <n v="55"/>
    <x v="1"/>
    <n v="22.7"/>
    <n v="117"/>
    <n v="70"/>
    <n v="182.2"/>
    <n v="111.8"/>
    <n v="70"/>
    <n v="1"/>
    <x v="0"/>
    <x v="3"/>
    <s v="Medium"/>
    <n v="3.1"/>
    <n v="9840.89"/>
    <x v="0"/>
    <x v="1"/>
    <x v="3"/>
    <s v="Normal BP"/>
    <s v="Normal Cost"/>
  </r>
  <r>
    <n v="94"/>
    <x v="0"/>
    <n v="39.700000000000003"/>
    <n v="151"/>
    <n v="85"/>
    <n v="297.7"/>
    <n v="124.9"/>
    <n v="100"/>
    <n v="1"/>
    <x v="2"/>
    <x v="0"/>
    <s v="Medium"/>
    <n v="8.4"/>
    <n v="14928.35"/>
    <x v="0"/>
    <x v="3"/>
    <x v="0"/>
    <s v="High BP"/>
    <s v="Normal Cost"/>
  </r>
  <r>
    <n v="50"/>
    <x v="0"/>
    <n v="20.7"/>
    <n v="120"/>
    <n v="66"/>
    <n v="234.2"/>
    <n v="101.6"/>
    <n v="71"/>
    <n v="2"/>
    <x v="0"/>
    <x v="3"/>
    <s v="High"/>
    <n v="9"/>
    <n v="18070.37"/>
    <x v="0"/>
    <x v="1"/>
    <x v="3"/>
    <s v="High BP"/>
    <s v="High Cost"/>
  </r>
  <r>
    <n v="64"/>
    <x v="0"/>
    <n v="30.6"/>
    <n v="117"/>
    <n v="75"/>
    <n v="243.9"/>
    <n v="105.1"/>
    <n v="80"/>
    <n v="1"/>
    <x v="0"/>
    <x v="2"/>
    <s v="Medium"/>
    <n v="8.6"/>
    <n v="15635.13"/>
    <x v="1"/>
    <x v="1"/>
    <x v="0"/>
    <s v="Normal BP"/>
    <s v="High Cost"/>
  </r>
  <r>
    <n v="49"/>
    <x v="1"/>
    <n v="22.7"/>
    <n v="131"/>
    <n v="82"/>
    <n v="208.9"/>
    <n v="179.3"/>
    <n v="71"/>
    <n v="1"/>
    <x v="0"/>
    <x v="1"/>
    <s v="High"/>
    <n v="2.8"/>
    <n v="7288.53"/>
    <x v="0"/>
    <x v="1"/>
    <x v="3"/>
    <s v="High BP"/>
    <s v="Normal Cost"/>
  </r>
  <r>
    <n v="54"/>
    <x v="1"/>
    <n v="22.7"/>
    <n v="103"/>
    <n v="65"/>
    <n v="243.1"/>
    <n v="130.9"/>
    <n v="93"/>
    <n v="1"/>
    <x v="2"/>
    <x v="0"/>
    <s v="Low"/>
    <n v="10.7"/>
    <n v="15158.91"/>
    <x v="0"/>
    <x v="1"/>
    <x v="3"/>
    <s v="Normal BP"/>
    <s v="High Cost"/>
  </r>
  <r>
    <n v="36"/>
    <x v="0"/>
    <n v="22.6"/>
    <n v="90"/>
    <n v="60"/>
    <n v="199.3"/>
    <n v="77.3"/>
    <n v="98"/>
    <n v="1"/>
    <x v="2"/>
    <x v="2"/>
    <s v="Low"/>
    <n v="9.1"/>
    <n v="17045.3"/>
    <x v="0"/>
    <x v="0"/>
    <x v="3"/>
    <s v="Normal BP"/>
    <s v="High Cost"/>
  </r>
  <r>
    <n v="87"/>
    <x v="0"/>
    <n v="23.3"/>
    <n v="125"/>
    <n v="77"/>
    <n v="227"/>
    <n v="120.4"/>
    <n v="92"/>
    <n v="1"/>
    <x v="2"/>
    <x v="2"/>
    <s v="High"/>
    <n v="9.1"/>
    <n v="18146.849999999999"/>
    <x v="0"/>
    <x v="1"/>
    <x v="3"/>
    <s v="High BP"/>
    <s v="High Cost"/>
  </r>
  <r>
    <n v="65"/>
    <x v="0"/>
    <n v="26.8"/>
    <n v="134"/>
    <n v="78"/>
    <n v="218.2"/>
    <n v="108.6"/>
    <n v="76"/>
    <n v="2"/>
    <x v="2"/>
    <x v="2"/>
    <s v="Medium"/>
    <n v="9.9"/>
    <n v="16540.63"/>
    <x v="1"/>
    <x v="1"/>
    <x v="2"/>
    <s v="High BP"/>
    <s v="High Cost"/>
  </r>
  <r>
    <n v="65"/>
    <x v="1"/>
    <n v="22.7"/>
    <n v="110"/>
    <n v="69"/>
    <n v="207.3"/>
    <n v="123.9"/>
    <n v="77"/>
    <n v="0"/>
    <x v="0"/>
    <x v="1"/>
    <s v="High"/>
    <n v="10.8"/>
    <n v="15049.57"/>
    <x v="0"/>
    <x v="0"/>
    <x v="3"/>
    <s v="Normal BP"/>
    <s v="High Cost"/>
  </r>
  <r>
    <n v="69"/>
    <x v="1"/>
    <n v="22.7"/>
    <n v="112"/>
    <n v="71"/>
    <n v="192.6"/>
    <n v="104.4"/>
    <n v="75"/>
    <n v="2"/>
    <x v="1"/>
    <x v="3"/>
    <s v="Low"/>
    <n v="6.8"/>
    <n v="17563.39"/>
    <x v="0"/>
    <x v="0"/>
    <x v="3"/>
    <s v="Normal BP"/>
    <s v="High Cost"/>
  </r>
  <r>
    <n v="68"/>
    <x v="0"/>
    <n v="40.700000000000003"/>
    <n v="147"/>
    <n v="82"/>
    <n v="248.5"/>
    <n v="108.1"/>
    <n v="88"/>
    <n v="0"/>
    <x v="2"/>
    <x v="2"/>
    <s v="High"/>
    <n v="13.6"/>
    <n v="21737.26"/>
    <x v="1"/>
    <x v="0"/>
    <x v="0"/>
    <s v="High BP"/>
    <s v="High Cost"/>
  </r>
  <r>
    <n v="82"/>
    <x v="0"/>
    <n v="27.8"/>
    <n v="142"/>
    <n v="87"/>
    <n v="245"/>
    <n v="89.3"/>
    <n v="95"/>
    <n v="0"/>
    <x v="2"/>
    <x v="2"/>
    <s v="High"/>
    <n v="10.3"/>
    <n v="16957.830000000002"/>
    <x v="0"/>
    <x v="0"/>
    <x v="2"/>
    <s v="High BP"/>
    <s v="High Cost"/>
  </r>
  <r>
    <n v="67"/>
    <x v="0"/>
    <n v="23.2"/>
    <n v="146"/>
    <n v="86"/>
    <n v="250.6"/>
    <n v="123.4"/>
    <n v="98"/>
    <n v="0"/>
    <x v="2"/>
    <x v="1"/>
    <s v="Low"/>
    <n v="7"/>
    <n v="14663.96"/>
    <x v="0"/>
    <x v="0"/>
    <x v="3"/>
    <s v="High BP"/>
    <s v="Normal Cost"/>
  </r>
  <r>
    <n v="73"/>
    <x v="1"/>
    <n v="22.7"/>
    <n v="134"/>
    <n v="78"/>
    <n v="214"/>
    <n v="80.900000000000006"/>
    <n v="65"/>
    <n v="1"/>
    <x v="2"/>
    <x v="0"/>
    <s v="Medium"/>
    <n v="12"/>
    <n v="25375.85"/>
    <x v="0"/>
    <x v="0"/>
    <x v="3"/>
    <s v="High BP"/>
    <s v="High Cost"/>
  </r>
  <r>
    <n v="53"/>
    <x v="0"/>
    <n v="29.4"/>
    <n v="117"/>
    <n v="72"/>
    <n v="252.7"/>
    <n v="88.9"/>
    <n v="81"/>
    <n v="0"/>
    <x v="1"/>
    <x v="2"/>
    <s v="Medium"/>
    <n v="3.3"/>
    <n v="7899.98"/>
    <x v="0"/>
    <x v="2"/>
    <x v="2"/>
    <s v="Normal BP"/>
    <s v="Normal Cost"/>
  </r>
  <r>
    <n v="62"/>
    <x v="1"/>
    <n v="22.7"/>
    <n v="229"/>
    <n v="124"/>
    <n v="206.3"/>
    <n v="119.5"/>
    <n v="77"/>
    <n v="0"/>
    <x v="1"/>
    <x v="0"/>
    <s v="Low"/>
    <n v="8.8000000000000007"/>
    <n v="14452.31"/>
    <x v="0"/>
    <x v="0"/>
    <x v="3"/>
    <s v="High BP"/>
    <s v="Normal Cost"/>
  </r>
  <r>
    <n v="87"/>
    <x v="1"/>
    <n v="22.7"/>
    <n v="124"/>
    <n v="75"/>
    <n v="211.7"/>
    <n v="119.8"/>
    <n v="94"/>
    <n v="1"/>
    <x v="0"/>
    <x v="1"/>
    <s v="Medium"/>
    <n v="5.0999999999999996"/>
    <n v="10249.93"/>
    <x v="0"/>
    <x v="2"/>
    <x v="3"/>
    <s v="High BP"/>
    <s v="Normal Cost"/>
  </r>
  <r>
    <n v="54"/>
    <x v="0"/>
    <n v="19.600000000000001"/>
    <n v="121"/>
    <n v="72"/>
    <n v="165.7"/>
    <n v="103"/>
    <n v="80"/>
    <n v="1"/>
    <x v="2"/>
    <x v="3"/>
    <s v="High"/>
    <n v="7.6"/>
    <n v="17065.150000000001"/>
    <x v="0"/>
    <x v="1"/>
    <x v="3"/>
    <s v="High BP"/>
    <s v="High Cost"/>
  </r>
  <r>
    <n v="84"/>
    <x v="0"/>
    <n v="26.8"/>
    <n v="127"/>
    <n v="76"/>
    <n v="250.2"/>
    <n v="116.8"/>
    <n v="70"/>
    <n v="1"/>
    <x v="0"/>
    <x v="2"/>
    <s v="High"/>
    <n v="3.8"/>
    <n v="10264.73"/>
    <x v="0"/>
    <x v="0"/>
    <x v="2"/>
    <s v="High BP"/>
    <s v="Normal Cost"/>
  </r>
  <r>
    <n v="92"/>
    <x v="0"/>
    <n v="26.7"/>
    <n v="213"/>
    <n v="130"/>
    <n v="237.6"/>
    <n v="143.1"/>
    <n v="67"/>
    <n v="1"/>
    <x v="1"/>
    <x v="1"/>
    <s v="Low"/>
    <n v="2.9"/>
    <n v="6957.4"/>
    <x v="0"/>
    <x v="2"/>
    <x v="2"/>
    <s v="High BP"/>
    <s v="Normal Cost"/>
  </r>
  <r>
    <n v="65"/>
    <x v="1"/>
    <n v="22.7"/>
    <n v="111"/>
    <n v="60"/>
    <n v="213.6"/>
    <n v="77.2"/>
    <n v="83"/>
    <n v="1"/>
    <x v="0"/>
    <x v="3"/>
    <s v="High"/>
    <n v="6.3"/>
    <n v="15525.45"/>
    <x v="0"/>
    <x v="0"/>
    <x v="3"/>
    <s v="Normal BP"/>
    <s v="High Cost"/>
  </r>
  <r>
    <n v="53"/>
    <x v="1"/>
    <n v="22.7"/>
    <n v="123"/>
    <n v="71"/>
    <n v="184.2"/>
    <n v="99.9"/>
    <n v="88"/>
    <n v="1"/>
    <x v="2"/>
    <x v="0"/>
    <s v="High"/>
    <n v="8.4"/>
    <n v="16545.47"/>
    <x v="1"/>
    <x v="1"/>
    <x v="3"/>
    <s v="High BP"/>
    <s v="High Cost"/>
  </r>
  <r>
    <n v="61"/>
    <x v="1"/>
    <n v="22.7"/>
    <n v="136"/>
    <n v="76"/>
    <n v="217.9"/>
    <n v="98"/>
    <n v="94"/>
    <n v="0"/>
    <x v="2"/>
    <x v="2"/>
    <s v="Low"/>
    <n v="9"/>
    <n v="20282.11"/>
    <x v="0"/>
    <x v="0"/>
    <x v="3"/>
    <s v="High BP"/>
    <s v="High Cost"/>
  </r>
  <r>
    <n v="56"/>
    <x v="1"/>
    <n v="22.7"/>
    <n v="121"/>
    <n v="67"/>
    <n v="203.1"/>
    <n v="105"/>
    <n v="87"/>
    <n v="0"/>
    <x v="0"/>
    <x v="0"/>
    <s v="Medium"/>
    <n v="5.2"/>
    <n v="9495.74"/>
    <x v="0"/>
    <x v="1"/>
    <x v="3"/>
    <s v="High BP"/>
    <s v="Normal Cost"/>
  </r>
  <r>
    <n v="67"/>
    <x v="0"/>
    <n v="25.2"/>
    <n v="136"/>
    <n v="74"/>
    <n v="225.5"/>
    <n v="110.6"/>
    <n v="71"/>
    <n v="0"/>
    <x v="2"/>
    <x v="0"/>
    <s v="Medium"/>
    <n v="7.9"/>
    <n v="14826.96"/>
    <x v="0"/>
    <x v="1"/>
    <x v="2"/>
    <s v="High BP"/>
    <s v="Normal Cost"/>
  </r>
  <r>
    <n v="52"/>
    <x v="1"/>
    <n v="22.7"/>
    <n v="99"/>
    <n v="60"/>
    <n v="236.4"/>
    <n v="96.1"/>
    <n v="77"/>
    <n v="1"/>
    <x v="0"/>
    <x v="3"/>
    <s v="Low"/>
    <n v="2.2999999999999998"/>
    <n v="8636.6"/>
    <x v="0"/>
    <x v="1"/>
    <x v="3"/>
    <s v="Normal BP"/>
    <s v="Normal Cost"/>
  </r>
  <r>
    <n v="89"/>
    <x v="1"/>
    <n v="22.7"/>
    <n v="138"/>
    <n v="88"/>
    <n v="229.4"/>
    <n v="90.9"/>
    <n v="69"/>
    <n v="1"/>
    <x v="2"/>
    <x v="2"/>
    <s v="Medium"/>
    <n v="9.9"/>
    <n v="23143.82"/>
    <x v="0"/>
    <x v="2"/>
    <x v="3"/>
    <s v="High BP"/>
    <s v="High Cost"/>
  </r>
  <r>
    <n v="42"/>
    <x v="0"/>
    <n v="24.5"/>
    <n v="119"/>
    <n v="65"/>
    <n v="237.1"/>
    <n v="85.9"/>
    <n v="71"/>
    <n v="1"/>
    <x v="2"/>
    <x v="2"/>
    <s v="Medium"/>
    <n v="13.6"/>
    <n v="22532.87"/>
    <x v="0"/>
    <x v="0"/>
    <x v="3"/>
    <s v="Normal BP"/>
    <s v="High Cost"/>
  </r>
  <r>
    <n v="68"/>
    <x v="1"/>
    <n v="22.7"/>
    <n v="139"/>
    <n v="83"/>
    <n v="241.6"/>
    <n v="93.1"/>
    <n v="79"/>
    <n v="1"/>
    <x v="1"/>
    <x v="3"/>
    <s v="Medium"/>
    <n v="9.4"/>
    <n v="16409.71"/>
    <x v="0"/>
    <x v="0"/>
    <x v="3"/>
    <s v="High BP"/>
    <s v="High Cost"/>
  </r>
  <r>
    <n v="68"/>
    <x v="1"/>
    <n v="22.7"/>
    <n v="119"/>
    <n v="79"/>
    <n v="208.4"/>
    <n v="126.4"/>
    <n v="72"/>
    <n v="0"/>
    <x v="1"/>
    <x v="2"/>
    <s v="Medium"/>
    <n v="5.2"/>
    <n v="12387.58"/>
    <x v="0"/>
    <x v="0"/>
    <x v="3"/>
    <s v="Normal BP"/>
    <s v="Normal Cost"/>
  </r>
  <r>
    <n v="62"/>
    <x v="1"/>
    <n v="22.7"/>
    <n v="113"/>
    <n v="62"/>
    <n v="202.9"/>
    <n v="82.1"/>
    <n v="80"/>
    <n v="2"/>
    <x v="0"/>
    <x v="2"/>
    <s v="Medium"/>
    <n v="4"/>
    <n v="10107.06"/>
    <x v="0"/>
    <x v="0"/>
    <x v="3"/>
    <s v="Normal BP"/>
    <s v="Normal Cost"/>
  </r>
  <r>
    <n v="74"/>
    <x v="1"/>
    <n v="22.7"/>
    <n v="100"/>
    <n v="62"/>
    <n v="229.4"/>
    <n v="83.8"/>
    <n v="90"/>
    <n v="1"/>
    <x v="2"/>
    <x v="0"/>
    <s v="Medium"/>
    <n v="6"/>
    <n v="12444.72"/>
    <x v="0"/>
    <x v="0"/>
    <x v="3"/>
    <s v="Normal BP"/>
    <s v="Normal Cost"/>
  </r>
  <r>
    <n v="73"/>
    <x v="1"/>
    <n v="22.7"/>
    <n v="131"/>
    <n v="83"/>
    <n v="223.3"/>
    <n v="114.2"/>
    <n v="82"/>
    <n v="0"/>
    <x v="2"/>
    <x v="1"/>
    <s v="Low"/>
    <n v="36"/>
    <n v="62607.76"/>
    <x v="0"/>
    <x v="0"/>
    <x v="3"/>
    <s v="High BP"/>
    <s v="High Cost"/>
  </r>
  <r>
    <n v="91"/>
    <x v="1"/>
    <n v="22.7"/>
    <n v="116"/>
    <n v="60"/>
    <n v="246.1"/>
    <n v="90.6"/>
    <n v="73"/>
    <n v="1"/>
    <x v="0"/>
    <x v="2"/>
    <s v="High"/>
    <n v="5.3"/>
    <n v="12242.45"/>
    <x v="0"/>
    <x v="2"/>
    <x v="3"/>
    <s v="Normal BP"/>
    <s v="Normal Cost"/>
  </r>
  <r>
    <n v="80"/>
    <x v="0"/>
    <n v="23.7"/>
    <n v="126"/>
    <n v="85"/>
    <n v="232.4"/>
    <n v="134.1"/>
    <n v="91"/>
    <n v="2"/>
    <x v="1"/>
    <x v="1"/>
    <s v="Medium"/>
    <n v="5"/>
    <n v="10617.91"/>
    <x v="0"/>
    <x v="0"/>
    <x v="3"/>
    <s v="High BP"/>
    <s v="Normal Cost"/>
  </r>
  <r>
    <n v="47"/>
    <x v="0"/>
    <n v="25"/>
    <n v="122"/>
    <n v="77"/>
    <n v="186.6"/>
    <n v="99.1"/>
    <n v="61"/>
    <n v="0"/>
    <x v="0"/>
    <x v="0"/>
    <s v="Low"/>
    <n v="4.4000000000000004"/>
    <n v="9753.9"/>
    <x v="0"/>
    <x v="0"/>
    <x v="2"/>
    <s v="High BP"/>
    <s v="Normal Cost"/>
  </r>
  <r>
    <n v="80"/>
    <x v="1"/>
    <n v="22.8"/>
    <n v="144"/>
    <n v="87"/>
    <n v="209"/>
    <n v="90.3"/>
    <n v="88"/>
    <n v="1"/>
    <x v="0"/>
    <x v="0"/>
    <s v="Medium"/>
    <n v="2.4"/>
    <n v="5891.69"/>
    <x v="0"/>
    <x v="2"/>
    <x v="3"/>
    <s v="High BP"/>
    <s v="Normal Cost"/>
  </r>
  <r>
    <n v="44"/>
    <x v="0"/>
    <n v="22.3"/>
    <n v="129"/>
    <n v="79"/>
    <n v="221.3"/>
    <n v="117.7"/>
    <n v="64"/>
    <n v="1"/>
    <x v="2"/>
    <x v="0"/>
    <s v="High"/>
    <n v="6.6"/>
    <n v="15250.36"/>
    <x v="0"/>
    <x v="2"/>
    <x v="3"/>
    <s v="High BP"/>
    <s v="High Cost"/>
  </r>
  <r>
    <n v="68"/>
    <x v="0"/>
    <n v="28.7"/>
    <n v="124"/>
    <n v="69"/>
    <n v="223.9"/>
    <n v="95.9"/>
    <n v="66"/>
    <n v="1"/>
    <x v="2"/>
    <x v="0"/>
    <s v="High"/>
    <n v="7.7"/>
    <n v="14715.59"/>
    <x v="0"/>
    <x v="1"/>
    <x v="2"/>
    <s v="High BP"/>
    <s v="Normal Cost"/>
  </r>
  <r>
    <n v="78"/>
    <x v="0"/>
    <n v="30.6"/>
    <n v="126"/>
    <n v="77"/>
    <n v="240.5"/>
    <n v="165.3"/>
    <n v="70"/>
    <n v="2"/>
    <x v="1"/>
    <x v="1"/>
    <s v="Medium"/>
    <n v="4.5999999999999996"/>
    <n v="10114.26"/>
    <x v="0"/>
    <x v="2"/>
    <x v="0"/>
    <s v="High BP"/>
    <s v="Normal Cost"/>
  </r>
  <r>
    <n v="61"/>
    <x v="0"/>
    <n v="27.3"/>
    <n v="147"/>
    <n v="91"/>
    <n v="233"/>
    <n v="88.1"/>
    <n v="72"/>
    <n v="1"/>
    <x v="0"/>
    <x v="0"/>
    <s v="Low"/>
    <n v="2.6"/>
    <n v="6057.55"/>
    <x v="0"/>
    <x v="3"/>
    <x v="2"/>
    <s v="High BP"/>
    <s v="Normal Cost"/>
  </r>
  <r>
    <n v="59"/>
    <x v="1"/>
    <n v="22.8"/>
    <n v="109"/>
    <n v="68"/>
    <n v="203.7"/>
    <n v="151.80000000000001"/>
    <n v="79"/>
    <n v="1"/>
    <x v="1"/>
    <x v="0"/>
    <s v="Medium"/>
    <n v="15.7"/>
    <n v="25016.48"/>
    <x v="0"/>
    <x v="1"/>
    <x v="3"/>
    <s v="Normal BP"/>
    <s v="High Cost"/>
  </r>
  <r>
    <n v="65"/>
    <x v="1"/>
    <n v="22.8"/>
    <n v="112"/>
    <n v="63"/>
    <n v="175.3"/>
    <n v="87.7"/>
    <n v="89"/>
    <n v="0"/>
    <x v="1"/>
    <x v="2"/>
    <s v="Medium"/>
    <n v="11.3"/>
    <n v="18742.41"/>
    <x v="0"/>
    <x v="0"/>
    <x v="3"/>
    <s v="Normal BP"/>
    <s v="High Cost"/>
  </r>
  <r>
    <n v="95"/>
    <x v="0"/>
    <n v="26.9"/>
    <n v="148"/>
    <n v="98"/>
    <n v="239.7"/>
    <n v="91.2"/>
    <n v="100"/>
    <n v="3"/>
    <x v="2"/>
    <x v="3"/>
    <s v="High"/>
    <n v="10.9"/>
    <n v="25847.15"/>
    <x v="0"/>
    <x v="0"/>
    <x v="2"/>
    <s v="High BP"/>
    <s v="High Cost"/>
  </r>
  <r>
    <n v="83"/>
    <x v="0"/>
    <n v="25.4"/>
    <n v="154"/>
    <n v="86"/>
    <n v="247.9"/>
    <n v="90.2"/>
    <n v="78"/>
    <n v="3"/>
    <x v="0"/>
    <x v="0"/>
    <s v="High"/>
    <n v="2.2999999999999998"/>
    <n v="5268.01"/>
    <x v="0"/>
    <x v="1"/>
    <x v="2"/>
    <s v="High BP"/>
    <s v="Normal Cost"/>
  </r>
  <r>
    <n v="76"/>
    <x v="0"/>
    <n v="38.5"/>
    <n v="151"/>
    <n v="92"/>
    <n v="249.8"/>
    <n v="162"/>
    <n v="80"/>
    <n v="0"/>
    <x v="0"/>
    <x v="1"/>
    <s v="Medium"/>
    <n v="4.8"/>
    <n v="10241.26"/>
    <x v="0"/>
    <x v="0"/>
    <x v="0"/>
    <s v="High BP"/>
    <s v="Normal Cost"/>
  </r>
  <r>
    <n v="54"/>
    <x v="1"/>
    <n v="22.8"/>
    <n v="113"/>
    <n v="71"/>
    <n v="215.3"/>
    <n v="108.8"/>
    <n v="85"/>
    <n v="1"/>
    <x v="0"/>
    <x v="1"/>
    <s v="Medium"/>
    <n v="1"/>
    <n v="3522.17"/>
    <x v="0"/>
    <x v="1"/>
    <x v="3"/>
    <s v="Normal BP"/>
    <s v="Normal Cost"/>
  </r>
  <r>
    <n v="69"/>
    <x v="1"/>
    <n v="22.8"/>
    <n v="116"/>
    <n v="68"/>
    <n v="188.7"/>
    <n v="166.7"/>
    <n v="76"/>
    <n v="0"/>
    <x v="0"/>
    <x v="1"/>
    <s v="High"/>
    <n v="5.4"/>
    <n v="9468.68"/>
    <x v="0"/>
    <x v="0"/>
    <x v="3"/>
    <s v="Normal BP"/>
    <s v="Normal Cost"/>
  </r>
  <r>
    <n v="51"/>
    <x v="0"/>
    <n v="25"/>
    <n v="105"/>
    <n v="64"/>
    <n v="216.9"/>
    <n v="101"/>
    <n v="102"/>
    <n v="1"/>
    <x v="2"/>
    <x v="2"/>
    <s v="Low"/>
    <n v="11.8"/>
    <n v="20795.04"/>
    <x v="1"/>
    <x v="2"/>
    <x v="2"/>
    <s v="Normal BP"/>
    <s v="High Cost"/>
  </r>
  <r>
    <n v="80"/>
    <x v="1"/>
    <n v="22.8"/>
    <n v="128"/>
    <n v="81"/>
    <n v="215.3"/>
    <n v="116.6"/>
    <n v="72"/>
    <n v="3"/>
    <x v="0"/>
    <x v="2"/>
    <s v="Medium"/>
    <n v="5.4"/>
    <n v="12285.51"/>
    <x v="0"/>
    <x v="2"/>
    <x v="3"/>
    <s v="High BP"/>
    <s v="Normal Cost"/>
  </r>
  <r>
    <n v="47"/>
    <x v="1"/>
    <n v="22.8"/>
    <n v="92"/>
    <n v="60"/>
    <n v="157.9"/>
    <n v="85.2"/>
    <n v="82"/>
    <n v="0"/>
    <x v="0"/>
    <x v="2"/>
    <s v="Low"/>
    <n v="10.9"/>
    <n v="17917.689999999999"/>
    <x v="1"/>
    <x v="1"/>
    <x v="3"/>
    <s v="Normal BP"/>
    <s v="High Cost"/>
  </r>
  <r>
    <n v="83"/>
    <x v="1"/>
    <n v="22.8"/>
    <n v="135"/>
    <n v="87"/>
    <n v="236.8"/>
    <n v="159.1"/>
    <n v="97"/>
    <n v="3"/>
    <x v="2"/>
    <x v="1"/>
    <s v="Medium"/>
    <n v="7.7"/>
    <n v="15626.01"/>
    <x v="0"/>
    <x v="2"/>
    <x v="3"/>
    <s v="High BP"/>
    <s v="High Cost"/>
  </r>
  <r>
    <n v="66"/>
    <x v="1"/>
    <n v="22.8"/>
    <n v="233"/>
    <n v="138"/>
    <n v="237.6"/>
    <n v="157.6"/>
    <n v="81"/>
    <n v="0"/>
    <x v="0"/>
    <x v="1"/>
    <s v="High"/>
    <n v="5.2"/>
    <n v="10196.74"/>
    <x v="1"/>
    <x v="0"/>
    <x v="3"/>
    <s v="High BP"/>
    <s v="Normal Cost"/>
  </r>
  <r>
    <n v="63"/>
    <x v="0"/>
    <n v="28.2"/>
    <n v="100"/>
    <n v="65"/>
    <n v="220.9"/>
    <n v="89.7"/>
    <n v="81"/>
    <n v="1"/>
    <x v="2"/>
    <x v="3"/>
    <s v="High"/>
    <n v="15"/>
    <n v="29207.06"/>
    <x v="0"/>
    <x v="1"/>
    <x v="2"/>
    <s v="Normal BP"/>
    <s v="High Cost"/>
  </r>
  <r>
    <n v="28"/>
    <x v="1"/>
    <n v="22.8"/>
    <n v="99"/>
    <n v="60"/>
    <n v="154.19999999999999"/>
    <n v="159.4"/>
    <n v="82"/>
    <n v="1"/>
    <x v="2"/>
    <x v="1"/>
    <s v="High"/>
    <n v="8.3000000000000007"/>
    <n v="16084.91"/>
    <x v="0"/>
    <x v="4"/>
    <x v="3"/>
    <s v="Normal BP"/>
    <s v="High Cost"/>
  </r>
  <r>
    <n v="56"/>
    <x v="0"/>
    <n v="26.1"/>
    <n v="132"/>
    <n v="82"/>
    <n v="258.7"/>
    <n v="136.6"/>
    <n v="88"/>
    <n v="0"/>
    <x v="2"/>
    <x v="1"/>
    <s v="Low"/>
    <n v="9"/>
    <n v="18998.82"/>
    <x v="0"/>
    <x v="0"/>
    <x v="2"/>
    <s v="High BP"/>
    <s v="High Cost"/>
  </r>
  <r>
    <n v="64"/>
    <x v="1"/>
    <n v="22.8"/>
    <n v="119"/>
    <n v="73"/>
    <n v="233.2"/>
    <n v="112.6"/>
    <n v="97"/>
    <n v="0"/>
    <x v="0"/>
    <x v="3"/>
    <s v="Medium"/>
    <n v="11.7"/>
    <n v="21570.16"/>
    <x v="0"/>
    <x v="0"/>
    <x v="3"/>
    <s v="Normal BP"/>
    <s v="High Cost"/>
  </r>
  <r>
    <n v="57"/>
    <x v="1"/>
    <n v="22.8"/>
    <n v="133"/>
    <n v="77"/>
    <n v="199.6"/>
    <n v="91.8"/>
    <n v="94"/>
    <n v="1"/>
    <x v="2"/>
    <x v="3"/>
    <s v="High"/>
    <n v="7.3"/>
    <n v="15479.96"/>
    <x v="0"/>
    <x v="1"/>
    <x v="3"/>
    <s v="High BP"/>
    <s v="High Cost"/>
  </r>
  <r>
    <n v="52"/>
    <x v="1"/>
    <n v="22.8"/>
    <n v="110"/>
    <n v="67"/>
    <n v="190.4"/>
    <n v="96.3"/>
    <n v="79"/>
    <n v="1"/>
    <x v="0"/>
    <x v="3"/>
    <s v="Medium"/>
    <n v="5.3"/>
    <n v="12221.56"/>
    <x v="1"/>
    <x v="1"/>
    <x v="3"/>
    <s v="Normal BP"/>
    <s v="Normal Cost"/>
  </r>
  <r>
    <n v="62"/>
    <x v="1"/>
    <n v="22.8"/>
    <n v="105"/>
    <n v="62"/>
    <n v="194.5"/>
    <n v="97.1"/>
    <n v="102"/>
    <n v="0"/>
    <x v="2"/>
    <x v="3"/>
    <s v="High"/>
    <n v="8.5"/>
    <n v="20108.43"/>
    <x v="0"/>
    <x v="0"/>
    <x v="3"/>
    <s v="Normal BP"/>
    <s v="High Cost"/>
  </r>
  <r>
    <n v="75"/>
    <x v="0"/>
    <n v="23.5"/>
    <n v="133"/>
    <n v="89"/>
    <n v="219.9"/>
    <n v="81.900000000000006"/>
    <n v="80"/>
    <n v="1"/>
    <x v="0"/>
    <x v="0"/>
    <s v="Medium"/>
    <n v="1.6"/>
    <n v="4555.04"/>
    <x v="0"/>
    <x v="1"/>
    <x v="3"/>
    <s v="High BP"/>
    <s v="Normal Cost"/>
  </r>
  <r>
    <n v="76"/>
    <x v="1"/>
    <n v="22.8"/>
    <n v="116"/>
    <n v="75"/>
    <n v="210.2"/>
    <n v="101.9"/>
    <n v="93"/>
    <n v="0"/>
    <x v="0"/>
    <x v="3"/>
    <s v="Medium"/>
    <n v="4.3"/>
    <n v="10837.56"/>
    <x v="0"/>
    <x v="2"/>
    <x v="3"/>
    <s v="Normal BP"/>
    <s v="Normal Cost"/>
  </r>
  <r>
    <n v="86"/>
    <x v="1"/>
    <n v="22.8"/>
    <n v="126"/>
    <n v="77"/>
    <n v="229"/>
    <n v="108.2"/>
    <n v="90"/>
    <n v="1"/>
    <x v="0"/>
    <x v="1"/>
    <s v="Low"/>
    <n v="1.4"/>
    <n v="4146.13"/>
    <x v="0"/>
    <x v="2"/>
    <x v="3"/>
    <s v="High BP"/>
    <s v="Normal Cost"/>
  </r>
  <r>
    <n v="84"/>
    <x v="1"/>
    <n v="22.8"/>
    <n v="143"/>
    <n v="82"/>
    <n v="253.5"/>
    <n v="94.7"/>
    <n v="88"/>
    <n v="0"/>
    <x v="0"/>
    <x v="2"/>
    <s v="High"/>
    <n v="5.9"/>
    <n v="12634.6"/>
    <x v="0"/>
    <x v="2"/>
    <x v="3"/>
    <s v="High BP"/>
    <s v="Normal Cost"/>
  </r>
  <r>
    <n v="64"/>
    <x v="0"/>
    <n v="18"/>
    <n v="117"/>
    <n v="69"/>
    <n v="205.9"/>
    <n v="103.6"/>
    <n v="85"/>
    <n v="0"/>
    <x v="2"/>
    <x v="0"/>
    <s v="Medium"/>
    <n v="7.5"/>
    <n v="12007.85"/>
    <x v="0"/>
    <x v="2"/>
    <x v="1"/>
    <s v="Normal BP"/>
    <s v="Normal Cost"/>
  </r>
  <r>
    <n v="74"/>
    <x v="0"/>
    <n v="19.2"/>
    <n v="113"/>
    <n v="68"/>
    <n v="189.1"/>
    <n v="81.599999999999994"/>
    <n v="87"/>
    <n v="2"/>
    <x v="2"/>
    <x v="2"/>
    <s v="Medium"/>
    <n v="10.4"/>
    <n v="21284.97"/>
    <x v="0"/>
    <x v="2"/>
    <x v="3"/>
    <s v="Normal BP"/>
    <s v="High Cost"/>
  </r>
  <r>
    <n v="77"/>
    <x v="0"/>
    <n v="32.700000000000003"/>
    <n v="131"/>
    <n v="84"/>
    <n v="246.1"/>
    <n v="139.80000000000001"/>
    <n v="73"/>
    <n v="0"/>
    <x v="1"/>
    <x v="0"/>
    <s v="High"/>
    <n v="2.2999999999999998"/>
    <n v="5157.78"/>
    <x v="0"/>
    <x v="2"/>
    <x v="0"/>
    <s v="High BP"/>
    <s v="Normal Cost"/>
  </r>
  <r>
    <n v="92"/>
    <x v="1"/>
    <n v="22.8"/>
    <n v="130"/>
    <n v="75"/>
    <n v="228"/>
    <n v="127.5"/>
    <n v="71"/>
    <n v="2"/>
    <x v="0"/>
    <x v="3"/>
    <s v="High"/>
    <n v="3.2"/>
    <n v="9256.5400000000009"/>
    <x v="0"/>
    <x v="2"/>
    <x v="3"/>
    <s v="High BP"/>
    <s v="Normal Cost"/>
  </r>
  <r>
    <n v="73"/>
    <x v="1"/>
    <n v="22.8"/>
    <n v="120"/>
    <n v="73"/>
    <n v="229.1"/>
    <n v="139.30000000000001"/>
    <n v="66"/>
    <n v="0"/>
    <x v="0"/>
    <x v="3"/>
    <s v="Medium"/>
    <n v="3.1"/>
    <n v="9517.85"/>
    <x v="0"/>
    <x v="0"/>
    <x v="3"/>
    <s v="High BP"/>
    <s v="Normal Cost"/>
  </r>
  <r>
    <n v="75"/>
    <x v="0"/>
    <n v="18"/>
    <n v="120"/>
    <n v="73"/>
    <n v="225"/>
    <n v="109.9"/>
    <n v="93"/>
    <n v="0"/>
    <x v="2"/>
    <x v="1"/>
    <s v="Low"/>
    <n v="9.6999999999999993"/>
    <n v="16565.490000000002"/>
    <x v="0"/>
    <x v="2"/>
    <x v="1"/>
    <s v="High BP"/>
    <s v="High Cost"/>
  </r>
  <r>
    <n v="51"/>
    <x v="1"/>
    <n v="22.8"/>
    <n v="122"/>
    <n v="67"/>
    <n v="199.1"/>
    <n v="112.3"/>
    <n v="67"/>
    <n v="1"/>
    <x v="1"/>
    <x v="1"/>
    <s v="Medium"/>
    <n v="4.3"/>
    <n v="8801.9500000000007"/>
    <x v="0"/>
    <x v="1"/>
    <x v="3"/>
    <s v="High BP"/>
    <s v="Normal Cost"/>
  </r>
  <r>
    <n v="69"/>
    <x v="1"/>
    <n v="22.8"/>
    <n v="126"/>
    <n v="86"/>
    <n v="185.9"/>
    <n v="133.6"/>
    <n v="86"/>
    <n v="0"/>
    <x v="2"/>
    <x v="2"/>
    <s v="Medium"/>
    <n v="7.5"/>
    <n v="17091.669999999998"/>
    <x v="0"/>
    <x v="0"/>
    <x v="3"/>
    <s v="High BP"/>
    <s v="High Cost"/>
  </r>
  <r>
    <n v="73"/>
    <x v="1"/>
    <n v="22.8"/>
    <n v="129"/>
    <n v="70"/>
    <n v="192.6"/>
    <n v="145.19999999999999"/>
    <n v="83"/>
    <n v="1"/>
    <x v="0"/>
    <x v="1"/>
    <s v="High"/>
    <n v="5"/>
    <n v="9020.4500000000007"/>
    <x v="0"/>
    <x v="0"/>
    <x v="3"/>
    <s v="High BP"/>
    <s v="Normal Cost"/>
  </r>
  <r>
    <n v="55"/>
    <x v="1"/>
    <n v="22.8"/>
    <n v="125"/>
    <n v="72"/>
    <n v="212.6"/>
    <n v="119"/>
    <n v="69"/>
    <n v="1"/>
    <x v="1"/>
    <x v="1"/>
    <s v="Medium"/>
    <n v="2.9"/>
    <n v="6747.85"/>
    <x v="0"/>
    <x v="1"/>
    <x v="3"/>
    <s v="High BP"/>
    <s v="Normal Cost"/>
  </r>
  <r>
    <n v="51"/>
    <x v="1"/>
    <n v="22.9"/>
    <n v="118"/>
    <n v="77"/>
    <n v="232.4"/>
    <n v="123"/>
    <n v="81"/>
    <n v="2"/>
    <x v="2"/>
    <x v="0"/>
    <s v="High"/>
    <n v="5.8"/>
    <n v="10259.35"/>
    <x v="0"/>
    <x v="1"/>
    <x v="3"/>
    <s v="Normal BP"/>
    <s v="Normal Cost"/>
  </r>
  <r>
    <n v="89"/>
    <x v="1"/>
    <n v="22.9"/>
    <n v="125"/>
    <n v="78"/>
    <n v="258.7"/>
    <n v="95.8"/>
    <n v="85"/>
    <n v="2"/>
    <x v="2"/>
    <x v="2"/>
    <s v="Medium"/>
    <n v="10.5"/>
    <n v="17243.84"/>
    <x v="0"/>
    <x v="2"/>
    <x v="3"/>
    <s v="High BP"/>
    <s v="High Cost"/>
  </r>
  <r>
    <n v="62"/>
    <x v="0"/>
    <n v="19.7"/>
    <n v="133"/>
    <n v="79"/>
    <n v="167.1"/>
    <n v="84.2"/>
    <n v="73"/>
    <n v="1"/>
    <x v="1"/>
    <x v="3"/>
    <s v="Medium"/>
    <n v="10.8"/>
    <n v="21071.7"/>
    <x v="0"/>
    <x v="1"/>
    <x v="3"/>
    <s v="High BP"/>
    <s v="High Cost"/>
  </r>
  <r>
    <n v="40"/>
    <x v="1"/>
    <n v="22.9"/>
    <n v="121"/>
    <n v="75"/>
    <n v="210.7"/>
    <n v="89.7"/>
    <n v="96"/>
    <n v="0"/>
    <x v="0"/>
    <x v="0"/>
    <s v="Medium"/>
    <n v="1"/>
    <n v="3746.93"/>
    <x v="0"/>
    <x v="3"/>
    <x v="3"/>
    <s v="High BP"/>
    <s v="Normal Cost"/>
  </r>
  <r>
    <n v="68"/>
    <x v="1"/>
    <n v="22.9"/>
    <n v="124"/>
    <n v="72"/>
    <n v="224.4"/>
    <n v="103.3"/>
    <n v="58"/>
    <n v="2"/>
    <x v="0"/>
    <x v="3"/>
    <s v="Medium"/>
    <n v="4.0999999999999996"/>
    <n v="12305.93"/>
    <x v="0"/>
    <x v="0"/>
    <x v="3"/>
    <s v="High BP"/>
    <s v="Normal Cost"/>
  </r>
  <r>
    <n v="52"/>
    <x v="1"/>
    <n v="22.9"/>
    <n v="130"/>
    <n v="80"/>
    <n v="200.1"/>
    <n v="152.80000000000001"/>
    <n v="69"/>
    <n v="0"/>
    <x v="0"/>
    <x v="3"/>
    <s v="Medium"/>
    <n v="2.2999999999999998"/>
    <n v="7784.22"/>
    <x v="0"/>
    <x v="1"/>
    <x v="3"/>
    <s v="High BP"/>
    <s v="Normal Cost"/>
  </r>
  <r>
    <n v="59"/>
    <x v="1"/>
    <n v="22.9"/>
    <n v="121"/>
    <n v="73"/>
    <n v="188.7"/>
    <n v="112"/>
    <n v="86"/>
    <n v="1"/>
    <x v="2"/>
    <x v="1"/>
    <s v="Medium"/>
    <n v="5.6"/>
    <n v="10591.36"/>
    <x v="0"/>
    <x v="1"/>
    <x v="3"/>
    <s v="High BP"/>
    <s v="Normal Cost"/>
  </r>
  <r>
    <n v="69"/>
    <x v="1"/>
    <n v="22.9"/>
    <n v="112"/>
    <n v="70"/>
    <n v="179.9"/>
    <n v="85.4"/>
    <n v="74"/>
    <n v="0"/>
    <x v="0"/>
    <x v="0"/>
    <s v="Low"/>
    <n v="4.8"/>
    <n v="9544.4500000000007"/>
    <x v="0"/>
    <x v="0"/>
    <x v="3"/>
    <s v="Normal BP"/>
    <s v="Normal Cost"/>
  </r>
  <r>
    <n v="40"/>
    <x v="0"/>
    <n v="22.3"/>
    <n v="120"/>
    <n v="74"/>
    <n v="217.2"/>
    <n v="96.1"/>
    <n v="67"/>
    <n v="0"/>
    <x v="0"/>
    <x v="2"/>
    <s v="Low"/>
    <n v="3.6"/>
    <n v="10057.26"/>
    <x v="0"/>
    <x v="1"/>
    <x v="3"/>
    <s v="High BP"/>
    <s v="Normal Cost"/>
  </r>
  <r>
    <n v="48"/>
    <x v="0"/>
    <n v="22.7"/>
    <n v="129"/>
    <n v="77"/>
    <n v="182.5"/>
    <n v="105.6"/>
    <n v="83"/>
    <n v="1"/>
    <x v="2"/>
    <x v="0"/>
    <s v="Medium"/>
    <n v="5.7"/>
    <n v="12345.77"/>
    <x v="0"/>
    <x v="1"/>
    <x v="3"/>
    <s v="High BP"/>
    <s v="Normal Cost"/>
  </r>
  <r>
    <n v="79"/>
    <x v="0"/>
    <n v="21.4"/>
    <n v="128"/>
    <n v="84"/>
    <n v="258.8"/>
    <n v="154.5"/>
    <n v="79"/>
    <n v="1"/>
    <x v="2"/>
    <x v="1"/>
    <s v="High"/>
    <n v="7.6"/>
    <n v="14776.89"/>
    <x v="0"/>
    <x v="0"/>
    <x v="3"/>
    <s v="High BP"/>
    <s v="Normal Cost"/>
  </r>
  <r>
    <n v="90"/>
    <x v="0"/>
    <n v="25.8"/>
    <n v="133"/>
    <n v="83"/>
    <n v="240.4"/>
    <n v="120.9"/>
    <n v="81"/>
    <n v="2"/>
    <x v="2"/>
    <x v="1"/>
    <s v="High"/>
    <n v="6.7"/>
    <n v="13671.58"/>
    <x v="0"/>
    <x v="3"/>
    <x v="2"/>
    <s v="High BP"/>
    <s v="Normal Cost"/>
  </r>
  <r>
    <n v="29"/>
    <x v="1"/>
    <n v="22.9"/>
    <n v="107"/>
    <n v="63"/>
    <n v="202.6"/>
    <n v="89.6"/>
    <n v="71"/>
    <n v="1"/>
    <x v="1"/>
    <x v="2"/>
    <s v="High"/>
    <n v="6.3"/>
    <n v="13061.97"/>
    <x v="0"/>
    <x v="4"/>
    <x v="3"/>
    <s v="Normal BP"/>
    <s v="Normal Cost"/>
  </r>
  <r>
    <n v="57"/>
    <x v="1"/>
    <n v="22.9"/>
    <n v="127"/>
    <n v="81"/>
    <n v="196.1"/>
    <n v="100.9"/>
    <n v="84"/>
    <n v="2"/>
    <x v="0"/>
    <x v="0"/>
    <s v="Low"/>
    <n v="4.5"/>
    <n v="7748.36"/>
    <x v="1"/>
    <x v="1"/>
    <x v="3"/>
    <s v="High BP"/>
    <s v="Normal Cost"/>
  </r>
  <r>
    <n v="72"/>
    <x v="0"/>
    <n v="32.4"/>
    <n v="125"/>
    <n v="76"/>
    <n v="238.6"/>
    <n v="111.3"/>
    <n v="73"/>
    <n v="1"/>
    <x v="1"/>
    <x v="3"/>
    <s v="High"/>
    <n v="4.2"/>
    <n v="10888.98"/>
    <x v="0"/>
    <x v="2"/>
    <x v="0"/>
    <s v="High BP"/>
    <s v="Normal Cost"/>
  </r>
  <r>
    <n v="26"/>
    <x v="0"/>
    <n v="29.3"/>
    <n v="122"/>
    <n v="70"/>
    <n v="249.5"/>
    <n v="101.4"/>
    <n v="85"/>
    <n v="2"/>
    <x v="2"/>
    <x v="2"/>
    <s v="Medium"/>
    <n v="8.4"/>
    <n v="16016.29"/>
    <x v="0"/>
    <x v="4"/>
    <x v="2"/>
    <s v="High BP"/>
    <s v="High Cost"/>
  </r>
  <r>
    <n v="57"/>
    <x v="1"/>
    <n v="22.9"/>
    <n v="108"/>
    <n v="64"/>
    <n v="181.8"/>
    <n v="129.5"/>
    <n v="92"/>
    <n v="3"/>
    <x v="2"/>
    <x v="3"/>
    <s v="High"/>
    <n v="7.5"/>
    <n v="17064.5"/>
    <x v="0"/>
    <x v="1"/>
    <x v="3"/>
    <s v="Normal BP"/>
    <s v="High Cost"/>
  </r>
  <r>
    <n v="49"/>
    <x v="0"/>
    <n v="27.3"/>
    <n v="137"/>
    <n v="88"/>
    <n v="223.3"/>
    <n v="94.7"/>
    <n v="71"/>
    <n v="2"/>
    <x v="1"/>
    <x v="3"/>
    <s v="Low"/>
    <n v="3.3"/>
    <n v="10596.51"/>
    <x v="1"/>
    <x v="0"/>
    <x v="2"/>
    <s v="High BP"/>
    <s v="Normal Cost"/>
  </r>
  <r>
    <n v="25"/>
    <x v="1"/>
    <n v="22.9"/>
    <n v="115"/>
    <n v="75"/>
    <n v="153.30000000000001"/>
    <n v="98.2"/>
    <n v="73"/>
    <n v="1"/>
    <x v="0"/>
    <x v="2"/>
    <s v="Medium"/>
    <n v="2"/>
    <n v="7832.21"/>
    <x v="0"/>
    <x v="4"/>
    <x v="3"/>
    <s v="Normal BP"/>
    <s v="Normal Cost"/>
  </r>
  <r>
    <n v="76"/>
    <x v="1"/>
    <n v="22.9"/>
    <n v="123"/>
    <n v="73"/>
    <n v="221.4"/>
    <n v="84.6"/>
    <n v="76"/>
    <n v="2"/>
    <x v="2"/>
    <x v="2"/>
    <s v="Medium"/>
    <n v="9.9"/>
    <n v="18916.89"/>
    <x v="0"/>
    <x v="2"/>
    <x v="3"/>
    <s v="High BP"/>
    <s v="High Cost"/>
  </r>
  <r>
    <n v="68"/>
    <x v="1"/>
    <n v="22.9"/>
    <n v="113"/>
    <n v="71"/>
    <n v="174.3"/>
    <n v="111.2"/>
    <n v="75"/>
    <n v="0"/>
    <x v="2"/>
    <x v="0"/>
    <s v="High"/>
    <n v="7.3"/>
    <n v="12671.18"/>
    <x v="0"/>
    <x v="0"/>
    <x v="3"/>
    <s v="Normal BP"/>
    <s v="Normal Cost"/>
  </r>
  <r>
    <n v="64"/>
    <x v="0"/>
    <n v="21.3"/>
    <n v="117"/>
    <n v="74"/>
    <n v="224.1"/>
    <n v="91.9"/>
    <n v="75"/>
    <n v="1"/>
    <x v="0"/>
    <x v="2"/>
    <s v="High"/>
    <n v="3.5"/>
    <n v="9285.61"/>
    <x v="0"/>
    <x v="4"/>
    <x v="3"/>
    <s v="Normal BP"/>
    <s v="Normal Cost"/>
  </r>
  <r>
    <n v="54"/>
    <x v="0"/>
    <n v="27.9"/>
    <n v="117"/>
    <n v="78"/>
    <n v="187.4"/>
    <n v="161.19999999999999"/>
    <n v="85"/>
    <n v="5"/>
    <x v="1"/>
    <x v="2"/>
    <s v="High"/>
    <n v="4.3"/>
    <n v="10556.16"/>
    <x v="0"/>
    <x v="2"/>
    <x v="2"/>
    <s v="Normal BP"/>
    <s v="Normal Cost"/>
  </r>
  <r>
    <n v="37"/>
    <x v="1"/>
    <n v="22.9"/>
    <n v="118"/>
    <n v="79"/>
    <n v="159.6"/>
    <n v="85.9"/>
    <n v="96"/>
    <n v="0"/>
    <x v="2"/>
    <x v="2"/>
    <s v="Medium"/>
    <n v="9"/>
    <n v="18162.36"/>
    <x v="0"/>
    <x v="3"/>
    <x v="3"/>
    <s v="Normal BP"/>
    <s v="High Cost"/>
  </r>
  <r>
    <n v="68"/>
    <x v="1"/>
    <n v="22.9"/>
    <n v="137"/>
    <n v="83"/>
    <n v="226"/>
    <n v="88.4"/>
    <n v="85"/>
    <n v="2"/>
    <x v="2"/>
    <x v="2"/>
    <s v="Low"/>
    <n v="10.4"/>
    <n v="26249.11"/>
    <x v="1"/>
    <x v="0"/>
    <x v="3"/>
    <s v="High BP"/>
    <s v="High Cost"/>
  </r>
  <r>
    <n v="65"/>
    <x v="0"/>
    <n v="27.5"/>
    <n v="142"/>
    <n v="87"/>
    <n v="241.6"/>
    <n v="121.1"/>
    <n v="89"/>
    <n v="1"/>
    <x v="0"/>
    <x v="2"/>
    <s v="High"/>
    <n v="4.4000000000000004"/>
    <n v="11226.11"/>
    <x v="0"/>
    <x v="1"/>
    <x v="2"/>
    <s v="High BP"/>
    <s v="Normal Cost"/>
  </r>
  <r>
    <n v="51"/>
    <x v="1"/>
    <n v="22.9"/>
    <n v="136"/>
    <n v="83"/>
    <n v="258.10000000000002"/>
    <n v="111.3"/>
    <n v="66"/>
    <n v="3"/>
    <x v="0"/>
    <x v="3"/>
    <s v="Low"/>
    <n v="3.4"/>
    <n v="9299.89"/>
    <x v="0"/>
    <x v="1"/>
    <x v="3"/>
    <s v="High BP"/>
    <s v="Normal Cost"/>
  </r>
  <r>
    <n v="79"/>
    <x v="0"/>
    <n v="33"/>
    <n v="137"/>
    <n v="85"/>
    <n v="226.4"/>
    <n v="97.6"/>
    <n v="79"/>
    <n v="2"/>
    <x v="1"/>
    <x v="0"/>
    <s v="Low"/>
    <n v="2.8"/>
    <n v="7397.89"/>
    <x v="1"/>
    <x v="0"/>
    <x v="0"/>
    <s v="High BP"/>
    <s v="Normal Cost"/>
  </r>
  <r>
    <n v="71"/>
    <x v="1"/>
    <n v="22.9"/>
    <n v="127"/>
    <n v="72"/>
    <n v="197.7"/>
    <n v="133.6"/>
    <n v="60"/>
    <n v="6"/>
    <x v="0"/>
    <x v="2"/>
    <s v="Medium"/>
    <n v="3.8"/>
    <n v="10331.049999999999"/>
    <x v="1"/>
    <x v="0"/>
    <x v="3"/>
    <s v="High BP"/>
    <s v="Normal Cost"/>
  </r>
  <r>
    <n v="69"/>
    <x v="0"/>
    <n v="38.6"/>
    <n v="137"/>
    <n v="79"/>
    <n v="231.7"/>
    <n v="178.5"/>
    <n v="81"/>
    <n v="0"/>
    <x v="0"/>
    <x v="1"/>
    <s v="High"/>
    <n v="5.7"/>
    <n v="9729.82"/>
    <x v="0"/>
    <x v="1"/>
    <x v="0"/>
    <s v="High BP"/>
    <s v="Normal Cost"/>
  </r>
  <r>
    <n v="49"/>
    <x v="1"/>
    <n v="22.9"/>
    <n v="127"/>
    <n v="87"/>
    <n v="170.5"/>
    <n v="104.6"/>
    <n v="87"/>
    <n v="0"/>
    <x v="2"/>
    <x v="2"/>
    <s v="Medium"/>
    <n v="9.1"/>
    <n v="15848.14"/>
    <x v="0"/>
    <x v="1"/>
    <x v="3"/>
    <s v="High BP"/>
    <s v="High Cost"/>
  </r>
  <r>
    <n v="27"/>
    <x v="0"/>
    <n v="36.200000000000003"/>
    <n v="133"/>
    <n v="85"/>
    <n v="239.5"/>
    <n v="108.6"/>
    <n v="78"/>
    <n v="2"/>
    <x v="1"/>
    <x v="2"/>
    <s v="Medium"/>
    <n v="7.3"/>
    <n v="14891.52"/>
    <x v="0"/>
    <x v="0"/>
    <x v="0"/>
    <s v="High BP"/>
    <s v="Normal Cost"/>
  </r>
  <r>
    <n v="51"/>
    <x v="0"/>
    <n v="28.2"/>
    <n v="122"/>
    <n v="70"/>
    <n v="212.9"/>
    <n v="102.1"/>
    <n v="65"/>
    <n v="2"/>
    <x v="1"/>
    <x v="2"/>
    <s v="Medium"/>
    <n v="7.6"/>
    <n v="16638.080000000002"/>
    <x v="0"/>
    <x v="0"/>
    <x v="2"/>
    <s v="High BP"/>
    <s v="High Cost"/>
  </r>
  <r>
    <n v="50"/>
    <x v="0"/>
    <n v="24.4"/>
    <n v="128"/>
    <n v="74"/>
    <n v="228.7"/>
    <n v="136"/>
    <n v="97"/>
    <n v="0"/>
    <x v="2"/>
    <x v="1"/>
    <s v="High"/>
    <n v="10.8"/>
    <n v="18265.98"/>
    <x v="0"/>
    <x v="1"/>
    <x v="3"/>
    <s v="High BP"/>
    <s v="High Cost"/>
  </r>
  <r>
    <n v="56"/>
    <x v="0"/>
    <n v="20.2"/>
    <n v="112"/>
    <n v="66"/>
    <n v="236.2"/>
    <n v="142.30000000000001"/>
    <n v="81"/>
    <n v="0"/>
    <x v="0"/>
    <x v="0"/>
    <s v="Low"/>
    <n v="3.1"/>
    <n v="7190.54"/>
    <x v="0"/>
    <x v="4"/>
    <x v="3"/>
    <s v="Normal BP"/>
    <s v="Normal Cost"/>
  </r>
  <r>
    <n v="46"/>
    <x v="1"/>
    <n v="22.9"/>
    <n v="111"/>
    <n v="69"/>
    <n v="221.8"/>
    <n v="90.2"/>
    <n v="82"/>
    <n v="2"/>
    <x v="1"/>
    <x v="2"/>
    <s v="High"/>
    <n v="5"/>
    <n v="11402.27"/>
    <x v="0"/>
    <x v="1"/>
    <x v="3"/>
    <s v="Normal BP"/>
    <s v="Normal Cost"/>
  </r>
  <r>
    <n v="51"/>
    <x v="1"/>
    <n v="22.9"/>
    <n v="111"/>
    <n v="63"/>
    <n v="199.9"/>
    <n v="126.8"/>
    <n v="85"/>
    <n v="1"/>
    <x v="2"/>
    <x v="1"/>
    <s v="Low"/>
    <n v="22.6"/>
    <n v="38516.35"/>
    <x v="0"/>
    <x v="1"/>
    <x v="3"/>
    <s v="Normal BP"/>
    <s v="High Cost"/>
  </r>
  <r>
    <n v="78"/>
    <x v="0"/>
    <n v="28.2"/>
    <n v="137"/>
    <n v="78"/>
    <n v="239.1"/>
    <n v="132.1"/>
    <n v="60"/>
    <n v="2"/>
    <x v="0"/>
    <x v="2"/>
    <s v="High"/>
    <n v="5.6"/>
    <n v="10922.41"/>
    <x v="0"/>
    <x v="1"/>
    <x v="2"/>
    <s v="High BP"/>
    <s v="Normal Cost"/>
  </r>
  <r>
    <n v="81"/>
    <x v="0"/>
    <n v="36.200000000000003"/>
    <n v="129"/>
    <n v="82"/>
    <n v="286.3"/>
    <n v="211.7"/>
    <n v="78"/>
    <n v="0"/>
    <x v="0"/>
    <x v="1"/>
    <s v="Medium"/>
    <n v="1.8"/>
    <n v="5476.87"/>
    <x v="0"/>
    <x v="1"/>
    <x v="0"/>
    <s v="High BP"/>
    <s v="Normal Cost"/>
  </r>
  <r>
    <n v="55"/>
    <x v="1"/>
    <n v="22.9"/>
    <n v="114"/>
    <n v="67"/>
    <n v="174.6"/>
    <n v="108.5"/>
    <n v="78"/>
    <n v="0"/>
    <x v="2"/>
    <x v="2"/>
    <s v="High"/>
    <n v="10.4"/>
    <n v="15886"/>
    <x v="0"/>
    <x v="1"/>
    <x v="3"/>
    <s v="Normal BP"/>
    <s v="High Cost"/>
  </r>
  <r>
    <n v="48"/>
    <x v="1"/>
    <n v="22.9"/>
    <n v="124"/>
    <n v="76"/>
    <n v="222.5"/>
    <n v="169.2"/>
    <n v="60"/>
    <n v="1"/>
    <x v="0"/>
    <x v="1"/>
    <s v="High"/>
    <n v="8.6999999999999993"/>
    <n v="14591.45"/>
    <x v="0"/>
    <x v="1"/>
    <x v="3"/>
    <s v="High BP"/>
    <s v="Normal Cost"/>
  </r>
  <r>
    <n v="85"/>
    <x v="1"/>
    <n v="22.9"/>
    <n v="128"/>
    <n v="79"/>
    <n v="251.6"/>
    <n v="93"/>
    <n v="69"/>
    <n v="1"/>
    <x v="2"/>
    <x v="0"/>
    <s v="High"/>
    <n v="5.3"/>
    <n v="11123.74"/>
    <x v="0"/>
    <x v="2"/>
    <x v="3"/>
    <s v="High BP"/>
    <s v="Normal Cost"/>
  </r>
  <r>
    <n v="88"/>
    <x v="0"/>
    <n v="25.4"/>
    <n v="136"/>
    <n v="83"/>
    <n v="207.8"/>
    <n v="144.4"/>
    <n v="91"/>
    <n v="0"/>
    <x v="2"/>
    <x v="1"/>
    <s v="High"/>
    <n v="20.100000000000001"/>
    <n v="30246.61"/>
    <x v="0"/>
    <x v="1"/>
    <x v="2"/>
    <s v="High BP"/>
    <s v="High Cost"/>
  </r>
  <r>
    <n v="41"/>
    <x v="0"/>
    <n v="26.1"/>
    <n v="125"/>
    <n v="72"/>
    <n v="213.9"/>
    <n v="93.4"/>
    <n v="62"/>
    <n v="1"/>
    <x v="0"/>
    <x v="0"/>
    <s v="Low"/>
    <n v="3.6"/>
    <n v="6817.47"/>
    <x v="0"/>
    <x v="1"/>
    <x v="2"/>
    <s v="High BP"/>
    <s v="Normal Cost"/>
  </r>
  <r>
    <n v="66"/>
    <x v="1"/>
    <n v="22.9"/>
    <n v="108"/>
    <n v="69"/>
    <n v="234.2"/>
    <n v="124.2"/>
    <n v="69"/>
    <n v="2"/>
    <x v="0"/>
    <x v="1"/>
    <s v="Medium"/>
    <n v="1"/>
    <n v="3708.69"/>
    <x v="1"/>
    <x v="0"/>
    <x v="3"/>
    <s v="Normal BP"/>
    <s v="Normal Cost"/>
  </r>
  <r>
    <n v="50"/>
    <x v="0"/>
    <n v="30.7"/>
    <n v="129"/>
    <n v="70"/>
    <n v="218.2"/>
    <n v="123.8"/>
    <n v="92"/>
    <n v="2"/>
    <x v="2"/>
    <x v="1"/>
    <s v="Medium"/>
    <n v="4.9000000000000004"/>
    <n v="11037.1"/>
    <x v="1"/>
    <x v="2"/>
    <x v="0"/>
    <s v="High BP"/>
    <s v="Normal Cost"/>
  </r>
  <r>
    <n v="83"/>
    <x v="1"/>
    <n v="23"/>
    <n v="106"/>
    <n v="60"/>
    <n v="213.8"/>
    <n v="105.7"/>
    <n v="69"/>
    <n v="0"/>
    <x v="1"/>
    <x v="3"/>
    <s v="Medium"/>
    <n v="3"/>
    <n v="9213.2099999999991"/>
    <x v="0"/>
    <x v="2"/>
    <x v="3"/>
    <s v="Normal BP"/>
    <s v="Normal Cost"/>
  </r>
  <r>
    <n v="71"/>
    <x v="0"/>
    <n v="24.5"/>
    <n v="125"/>
    <n v="83"/>
    <n v="214.3"/>
    <n v="101.2"/>
    <n v="71"/>
    <n v="0"/>
    <x v="0"/>
    <x v="2"/>
    <s v="Medium"/>
    <n v="11.6"/>
    <n v="19919.8"/>
    <x v="0"/>
    <x v="0"/>
    <x v="3"/>
    <s v="High BP"/>
    <s v="High Cost"/>
  </r>
  <r>
    <n v="43"/>
    <x v="1"/>
    <n v="23"/>
    <n v="121"/>
    <n v="77"/>
    <n v="216"/>
    <n v="101.3"/>
    <n v="64"/>
    <n v="0"/>
    <x v="0"/>
    <x v="0"/>
    <s v="Medium"/>
    <n v="1.2"/>
    <n v="3338.61"/>
    <x v="0"/>
    <x v="3"/>
    <x v="3"/>
    <s v="High BP"/>
    <s v="Normal Cost"/>
  </r>
  <r>
    <n v="95"/>
    <x v="0"/>
    <n v="21.9"/>
    <n v="126"/>
    <n v="67"/>
    <n v="252.3"/>
    <n v="121.6"/>
    <n v="68"/>
    <n v="3"/>
    <x v="0"/>
    <x v="2"/>
    <s v="Medium"/>
    <n v="5.6"/>
    <n v="13874.2"/>
    <x v="0"/>
    <x v="2"/>
    <x v="3"/>
    <s v="High BP"/>
    <s v="Normal Cost"/>
  </r>
  <r>
    <n v="58"/>
    <x v="1"/>
    <n v="23"/>
    <n v="109"/>
    <n v="74"/>
    <n v="198.4"/>
    <n v="94.7"/>
    <n v="79"/>
    <n v="1"/>
    <x v="2"/>
    <x v="0"/>
    <s v="High"/>
    <n v="5.6"/>
    <n v="9403.0300000000007"/>
    <x v="0"/>
    <x v="1"/>
    <x v="3"/>
    <s v="Normal BP"/>
    <s v="Normal Cost"/>
  </r>
  <r>
    <n v="40"/>
    <x v="0"/>
    <n v="24.3"/>
    <n v="112"/>
    <n v="65"/>
    <n v="221.7"/>
    <n v="117.1"/>
    <n v="86"/>
    <n v="1"/>
    <x v="2"/>
    <x v="3"/>
    <s v="Low"/>
    <n v="5.5"/>
    <n v="13568.51"/>
    <x v="0"/>
    <x v="3"/>
    <x v="3"/>
    <s v="Normal BP"/>
    <s v="Normal Cost"/>
  </r>
  <r>
    <n v="62"/>
    <x v="1"/>
    <n v="23"/>
    <n v="128"/>
    <n v="65"/>
    <n v="186.8"/>
    <n v="135.80000000000001"/>
    <n v="85"/>
    <n v="1"/>
    <x v="0"/>
    <x v="0"/>
    <s v="Low"/>
    <n v="7.8"/>
    <n v="15266.94"/>
    <x v="0"/>
    <x v="0"/>
    <x v="3"/>
    <s v="High BP"/>
    <s v="High Cost"/>
  </r>
  <r>
    <n v="62"/>
    <x v="0"/>
    <n v="35.700000000000003"/>
    <n v="124"/>
    <n v="74"/>
    <n v="221.1"/>
    <n v="101.1"/>
    <n v="96"/>
    <n v="0"/>
    <x v="2"/>
    <x v="2"/>
    <s v="High"/>
    <n v="11.2"/>
    <n v="23187.72"/>
    <x v="0"/>
    <x v="1"/>
    <x v="0"/>
    <s v="High BP"/>
    <s v="High Cost"/>
  </r>
  <r>
    <n v="71"/>
    <x v="1"/>
    <n v="23"/>
    <n v="120"/>
    <n v="66"/>
    <n v="251.6"/>
    <n v="147.80000000000001"/>
    <n v="99"/>
    <n v="3"/>
    <x v="2"/>
    <x v="2"/>
    <s v="Medium"/>
    <n v="11.2"/>
    <n v="20056.54"/>
    <x v="0"/>
    <x v="0"/>
    <x v="3"/>
    <s v="High BP"/>
    <s v="High Cost"/>
  </r>
  <r>
    <n v="65"/>
    <x v="1"/>
    <n v="23"/>
    <n v="114"/>
    <n v="61"/>
    <n v="264.3"/>
    <n v="95.1"/>
    <n v="84"/>
    <n v="1"/>
    <x v="0"/>
    <x v="3"/>
    <s v="Medium"/>
    <n v="6.4"/>
    <n v="13423.73"/>
    <x v="0"/>
    <x v="0"/>
    <x v="3"/>
    <s v="Normal BP"/>
    <s v="Normal Cost"/>
  </r>
  <r>
    <n v="58"/>
    <x v="1"/>
    <n v="23"/>
    <n v="114"/>
    <n v="64"/>
    <n v="207.3"/>
    <n v="122.9"/>
    <n v="99"/>
    <n v="1"/>
    <x v="2"/>
    <x v="1"/>
    <s v="Low"/>
    <n v="5.7"/>
    <n v="11322.44"/>
    <x v="0"/>
    <x v="1"/>
    <x v="3"/>
    <s v="Normal BP"/>
    <s v="Normal Cost"/>
  </r>
  <r>
    <n v="67"/>
    <x v="1"/>
    <n v="23"/>
    <n v="128"/>
    <n v="76"/>
    <n v="202.3"/>
    <n v="139.19999999999999"/>
    <n v="67"/>
    <n v="3"/>
    <x v="1"/>
    <x v="1"/>
    <s v="Low"/>
    <n v="6.1"/>
    <n v="10245.68"/>
    <x v="1"/>
    <x v="0"/>
    <x v="3"/>
    <s v="High BP"/>
    <s v="Normal Cost"/>
  </r>
  <r>
    <n v="30"/>
    <x v="1"/>
    <n v="23"/>
    <n v="121"/>
    <n v="74"/>
    <n v="189"/>
    <n v="92.4"/>
    <n v="76"/>
    <n v="1"/>
    <x v="1"/>
    <x v="2"/>
    <s v="High"/>
    <n v="4.4000000000000004"/>
    <n v="10205.049999999999"/>
    <x v="0"/>
    <x v="3"/>
    <x v="3"/>
    <s v="High BP"/>
    <s v="Normal Cost"/>
  </r>
  <r>
    <n v="74"/>
    <x v="1"/>
    <n v="23"/>
    <n v="104"/>
    <n v="68"/>
    <n v="221"/>
    <n v="94.5"/>
    <n v="83"/>
    <n v="1"/>
    <x v="2"/>
    <x v="2"/>
    <s v="Low"/>
    <n v="14.8"/>
    <n v="26416.99"/>
    <x v="1"/>
    <x v="0"/>
    <x v="3"/>
    <s v="Normal BP"/>
    <s v="High Cost"/>
  </r>
  <r>
    <n v="59"/>
    <x v="0"/>
    <n v="26.2"/>
    <n v="143"/>
    <n v="77"/>
    <n v="207"/>
    <n v="135.80000000000001"/>
    <n v="65"/>
    <n v="2"/>
    <x v="0"/>
    <x v="0"/>
    <s v="Low"/>
    <n v="3.1"/>
    <n v="6270.89"/>
    <x v="1"/>
    <x v="0"/>
    <x v="2"/>
    <s v="High BP"/>
    <s v="Normal Cost"/>
  </r>
  <r>
    <n v="33"/>
    <x v="1"/>
    <n v="23"/>
    <n v="97"/>
    <n v="60"/>
    <n v="195.8"/>
    <n v="102.1"/>
    <n v="94"/>
    <n v="0"/>
    <x v="2"/>
    <x v="2"/>
    <s v="Medium"/>
    <n v="10.3"/>
    <n v="21894.720000000001"/>
    <x v="0"/>
    <x v="3"/>
    <x v="3"/>
    <s v="Normal BP"/>
    <s v="High Cost"/>
  </r>
  <r>
    <n v="55"/>
    <x v="1"/>
    <n v="23"/>
    <n v="111"/>
    <n v="67"/>
    <n v="190.2"/>
    <n v="86.4"/>
    <n v="60"/>
    <n v="0"/>
    <x v="1"/>
    <x v="0"/>
    <s v="High"/>
    <n v="6.6"/>
    <n v="11047.24"/>
    <x v="0"/>
    <x v="1"/>
    <x v="3"/>
    <s v="Normal BP"/>
    <s v="Normal Cost"/>
  </r>
  <r>
    <n v="51"/>
    <x v="0"/>
    <n v="20.399999999999999"/>
    <n v="131"/>
    <n v="68"/>
    <n v="185"/>
    <n v="135.69999999999999"/>
    <n v="67"/>
    <n v="3"/>
    <x v="1"/>
    <x v="1"/>
    <s v="Medium"/>
    <n v="4.8"/>
    <n v="9843.69"/>
    <x v="0"/>
    <x v="1"/>
    <x v="3"/>
    <s v="High BP"/>
    <s v="Normal Cost"/>
  </r>
  <r>
    <n v="71"/>
    <x v="0"/>
    <n v="26.3"/>
    <n v="115"/>
    <n v="64"/>
    <n v="269.8"/>
    <n v="121.7"/>
    <n v="96"/>
    <n v="0"/>
    <x v="2"/>
    <x v="2"/>
    <s v="High"/>
    <n v="8.1999999999999993"/>
    <n v="15536.78"/>
    <x v="0"/>
    <x v="3"/>
    <x v="2"/>
    <s v="Normal BP"/>
    <s v="High Cost"/>
  </r>
  <r>
    <n v="62"/>
    <x v="0"/>
    <n v="20.100000000000001"/>
    <n v="118"/>
    <n v="74"/>
    <n v="215.4"/>
    <n v="137.6"/>
    <n v="90"/>
    <n v="0"/>
    <x v="2"/>
    <x v="1"/>
    <s v="Low"/>
    <n v="6.8"/>
    <n v="12966.69"/>
    <x v="0"/>
    <x v="1"/>
    <x v="3"/>
    <s v="Normal BP"/>
    <s v="Normal Cost"/>
  </r>
  <r>
    <n v="87"/>
    <x v="1"/>
    <n v="23"/>
    <n v="130"/>
    <n v="71"/>
    <n v="244.9"/>
    <n v="116.9"/>
    <n v="67"/>
    <n v="0"/>
    <x v="0"/>
    <x v="1"/>
    <s v="Medium"/>
    <n v="3.2"/>
    <n v="7420.59"/>
    <x v="0"/>
    <x v="2"/>
    <x v="3"/>
    <s v="High BP"/>
    <s v="Normal Cost"/>
  </r>
  <r>
    <n v="32"/>
    <x v="1"/>
    <n v="23"/>
    <n v="101"/>
    <n v="60"/>
    <n v="233.7"/>
    <n v="95.5"/>
    <n v="103"/>
    <n v="2"/>
    <x v="2"/>
    <x v="2"/>
    <s v="High"/>
    <n v="19.600000000000001"/>
    <n v="35227.26"/>
    <x v="0"/>
    <x v="3"/>
    <x v="3"/>
    <s v="Normal BP"/>
    <s v="High Cost"/>
  </r>
  <r>
    <n v="54"/>
    <x v="1"/>
    <n v="23"/>
    <n v="118"/>
    <n v="69"/>
    <n v="229.8"/>
    <n v="110.4"/>
    <n v="67"/>
    <n v="2"/>
    <x v="0"/>
    <x v="0"/>
    <s v="Low"/>
    <n v="1.5"/>
    <n v="4467.1499999999996"/>
    <x v="0"/>
    <x v="1"/>
    <x v="3"/>
    <s v="Normal BP"/>
    <s v="Normal Cost"/>
  </r>
  <r>
    <n v="67"/>
    <x v="1"/>
    <n v="23"/>
    <n v="156"/>
    <n v="89"/>
    <n v="187.8"/>
    <n v="83.2"/>
    <n v="88"/>
    <n v="4"/>
    <x v="2"/>
    <x v="2"/>
    <s v="Medium"/>
    <n v="8"/>
    <n v="14177.05"/>
    <x v="0"/>
    <x v="0"/>
    <x v="3"/>
    <s v="High BP"/>
    <s v="Normal Cost"/>
  </r>
  <r>
    <n v="73"/>
    <x v="0"/>
    <n v="27.6"/>
    <n v="131"/>
    <n v="86"/>
    <n v="201.3"/>
    <n v="87.1"/>
    <n v="91"/>
    <n v="4"/>
    <x v="2"/>
    <x v="3"/>
    <s v="Medium"/>
    <n v="9.8000000000000007"/>
    <n v="21104.09"/>
    <x v="0"/>
    <x v="3"/>
    <x v="2"/>
    <s v="High BP"/>
    <s v="High Cost"/>
  </r>
  <r>
    <n v="55"/>
    <x v="0"/>
    <n v="34.5"/>
    <n v="122"/>
    <n v="76"/>
    <n v="223.4"/>
    <n v="114.9"/>
    <n v="161"/>
    <n v="0"/>
    <x v="2"/>
    <x v="0"/>
    <s v="High"/>
    <n v="9.4"/>
    <n v="17645.400000000001"/>
    <x v="0"/>
    <x v="1"/>
    <x v="0"/>
    <s v="High BP"/>
    <s v="High Cost"/>
  </r>
  <r>
    <n v="69"/>
    <x v="0"/>
    <n v="25"/>
    <n v="136"/>
    <n v="83"/>
    <n v="236.8"/>
    <n v="141.1"/>
    <n v="62"/>
    <n v="0"/>
    <x v="1"/>
    <x v="1"/>
    <s v="Medium"/>
    <n v="6.4"/>
    <n v="11603.79"/>
    <x v="0"/>
    <x v="0"/>
    <x v="2"/>
    <s v="High BP"/>
    <s v="Normal Cost"/>
  </r>
  <r>
    <n v="74"/>
    <x v="0"/>
    <n v="20.399999999999999"/>
    <n v="139"/>
    <n v="83"/>
    <n v="222.6"/>
    <n v="117.4"/>
    <n v="71"/>
    <n v="3"/>
    <x v="0"/>
    <x v="1"/>
    <s v="Medium"/>
    <n v="3.4"/>
    <n v="7926.32"/>
    <x v="0"/>
    <x v="0"/>
    <x v="3"/>
    <s v="High BP"/>
    <s v="Normal Cost"/>
  </r>
  <r>
    <n v="68"/>
    <x v="0"/>
    <n v="30.1"/>
    <n v="144"/>
    <n v="89"/>
    <n v="247.6"/>
    <n v="97.1"/>
    <n v="69"/>
    <n v="1"/>
    <x v="0"/>
    <x v="0"/>
    <s v="Medium"/>
    <n v="6.5"/>
    <n v="12096.25"/>
    <x v="0"/>
    <x v="1"/>
    <x v="0"/>
    <s v="High BP"/>
    <s v="Normal Cost"/>
  </r>
  <r>
    <n v="66"/>
    <x v="0"/>
    <n v="29.1"/>
    <n v="135"/>
    <n v="77"/>
    <n v="227.1"/>
    <n v="145.4"/>
    <n v="92"/>
    <n v="3"/>
    <x v="2"/>
    <x v="3"/>
    <s v="High"/>
    <n v="8.3000000000000007"/>
    <n v="17780.91"/>
    <x v="0"/>
    <x v="0"/>
    <x v="2"/>
    <s v="High BP"/>
    <s v="High Cost"/>
  </r>
  <r>
    <n v="60"/>
    <x v="1"/>
    <n v="23"/>
    <n v="126"/>
    <n v="65"/>
    <n v="212.8"/>
    <n v="109.5"/>
    <n v="56"/>
    <n v="0"/>
    <x v="1"/>
    <x v="0"/>
    <s v="Low"/>
    <n v="4"/>
    <n v="7811"/>
    <x v="0"/>
    <x v="0"/>
    <x v="3"/>
    <s v="High BP"/>
    <s v="Normal Cost"/>
  </r>
  <r>
    <n v="74"/>
    <x v="1"/>
    <n v="23"/>
    <n v="138"/>
    <n v="88"/>
    <n v="193.3"/>
    <n v="139.1"/>
    <n v="68"/>
    <n v="0"/>
    <x v="0"/>
    <x v="2"/>
    <s v="High"/>
    <n v="6.3"/>
    <n v="13557.72"/>
    <x v="0"/>
    <x v="0"/>
    <x v="3"/>
    <s v="High BP"/>
    <s v="Normal Cost"/>
  </r>
  <r>
    <n v="86"/>
    <x v="1"/>
    <n v="23"/>
    <n v="138"/>
    <n v="83"/>
    <n v="221.2"/>
    <n v="76.3"/>
    <n v="86"/>
    <n v="1"/>
    <x v="2"/>
    <x v="0"/>
    <s v="High"/>
    <n v="9.1"/>
    <n v="14650.87"/>
    <x v="0"/>
    <x v="2"/>
    <x v="3"/>
    <s v="High BP"/>
    <s v="Normal Cost"/>
  </r>
  <r>
    <n v="53"/>
    <x v="1"/>
    <n v="23"/>
    <n v="112"/>
    <n v="69"/>
    <n v="202.7"/>
    <n v="90.3"/>
    <n v="85"/>
    <n v="2"/>
    <x v="0"/>
    <x v="0"/>
    <s v="Medium"/>
    <n v="3.5"/>
    <n v="7234.15"/>
    <x v="0"/>
    <x v="1"/>
    <x v="3"/>
    <s v="Normal BP"/>
    <s v="Normal Cost"/>
  </r>
  <r>
    <n v="69"/>
    <x v="1"/>
    <n v="23"/>
    <n v="133"/>
    <n v="80"/>
    <n v="220.3"/>
    <n v="85.6"/>
    <n v="91"/>
    <n v="4"/>
    <x v="0"/>
    <x v="3"/>
    <s v="High"/>
    <n v="5.9"/>
    <n v="13722.87"/>
    <x v="0"/>
    <x v="0"/>
    <x v="3"/>
    <s v="High BP"/>
    <s v="Normal Cost"/>
  </r>
  <r>
    <n v="85"/>
    <x v="0"/>
    <n v="25.5"/>
    <n v="236"/>
    <n v="134"/>
    <n v="253.6"/>
    <n v="172.7"/>
    <n v="71"/>
    <n v="4"/>
    <x v="0"/>
    <x v="1"/>
    <s v="Low"/>
    <n v="3.9"/>
    <n v="6924.76"/>
    <x v="0"/>
    <x v="2"/>
    <x v="2"/>
    <s v="High BP"/>
    <s v="Normal Cost"/>
  </r>
  <r>
    <n v="90"/>
    <x v="1"/>
    <n v="23"/>
    <n v="120"/>
    <n v="73"/>
    <n v="227.8"/>
    <n v="113.6"/>
    <n v="69"/>
    <n v="1"/>
    <x v="1"/>
    <x v="2"/>
    <s v="High"/>
    <n v="9"/>
    <n v="14027.31"/>
    <x v="0"/>
    <x v="2"/>
    <x v="3"/>
    <s v="High BP"/>
    <s v="Normal Cost"/>
  </r>
  <r>
    <n v="44"/>
    <x v="1"/>
    <n v="23"/>
    <n v="108"/>
    <n v="67"/>
    <n v="195.6"/>
    <n v="126.2"/>
    <n v="68"/>
    <n v="1"/>
    <x v="0"/>
    <x v="2"/>
    <s v="Medium"/>
    <n v="8.1999999999999993"/>
    <n v="17148.580000000002"/>
    <x v="1"/>
    <x v="3"/>
    <x v="3"/>
    <s v="Normal BP"/>
    <s v="High Cost"/>
  </r>
  <r>
    <n v="71"/>
    <x v="0"/>
    <n v="22.8"/>
    <n v="109"/>
    <n v="71"/>
    <n v="218.3"/>
    <n v="95.8"/>
    <n v="88"/>
    <n v="0"/>
    <x v="0"/>
    <x v="2"/>
    <s v="Low"/>
    <n v="11.1"/>
    <n v="18844.03"/>
    <x v="0"/>
    <x v="2"/>
    <x v="3"/>
    <s v="Normal BP"/>
    <s v="High Cost"/>
  </r>
  <r>
    <n v="73"/>
    <x v="0"/>
    <n v="21.6"/>
    <n v="141"/>
    <n v="78"/>
    <n v="225.5"/>
    <n v="99.3"/>
    <n v="62"/>
    <n v="1"/>
    <x v="0"/>
    <x v="0"/>
    <s v="Low"/>
    <n v="1"/>
    <n v="3129.44"/>
    <x v="0"/>
    <x v="2"/>
    <x v="3"/>
    <s v="High BP"/>
    <s v="Normal Cost"/>
  </r>
  <r>
    <n v="64"/>
    <x v="1"/>
    <n v="23"/>
    <n v="112"/>
    <n v="63"/>
    <n v="210.3"/>
    <n v="92.2"/>
    <n v="87"/>
    <n v="1"/>
    <x v="2"/>
    <x v="2"/>
    <s v="High"/>
    <n v="9.5"/>
    <n v="22437.03"/>
    <x v="0"/>
    <x v="0"/>
    <x v="3"/>
    <s v="Normal BP"/>
    <s v="High Cost"/>
  </r>
  <r>
    <n v="69"/>
    <x v="0"/>
    <n v="26.8"/>
    <n v="116"/>
    <n v="75"/>
    <n v="284.2"/>
    <n v="122.4"/>
    <n v="79"/>
    <n v="1"/>
    <x v="2"/>
    <x v="1"/>
    <s v="Medium"/>
    <n v="5.2"/>
    <n v="12140.13"/>
    <x v="0"/>
    <x v="0"/>
    <x v="2"/>
    <s v="Normal BP"/>
    <s v="Normal Cost"/>
  </r>
  <r>
    <n v="65"/>
    <x v="1"/>
    <n v="23"/>
    <n v="123"/>
    <n v="61"/>
    <n v="214.2"/>
    <n v="121.8"/>
    <n v="91"/>
    <n v="0"/>
    <x v="2"/>
    <x v="1"/>
    <s v="High"/>
    <n v="5.8"/>
    <n v="11854.29"/>
    <x v="0"/>
    <x v="0"/>
    <x v="3"/>
    <s v="High BP"/>
    <s v="Normal Cost"/>
  </r>
  <r>
    <n v="83"/>
    <x v="1"/>
    <n v="23"/>
    <n v="153"/>
    <n v="92"/>
    <n v="200.5"/>
    <n v="105"/>
    <n v="60"/>
    <n v="2"/>
    <x v="1"/>
    <x v="2"/>
    <s v="High"/>
    <n v="10.1"/>
    <n v="19189.48"/>
    <x v="0"/>
    <x v="2"/>
    <x v="3"/>
    <s v="High BP"/>
    <s v="High Cost"/>
  </r>
  <r>
    <n v="89"/>
    <x v="0"/>
    <n v="22.4"/>
    <n v="136"/>
    <n v="73"/>
    <n v="234.7"/>
    <n v="117.4"/>
    <n v="66"/>
    <n v="0"/>
    <x v="0"/>
    <x v="0"/>
    <s v="Medium"/>
    <n v="12.5"/>
    <n v="23699.75"/>
    <x v="0"/>
    <x v="0"/>
    <x v="3"/>
    <s v="High BP"/>
    <s v="High Cost"/>
  </r>
  <r>
    <n v="95"/>
    <x v="0"/>
    <n v="32.5"/>
    <n v="143"/>
    <n v="83"/>
    <n v="215.7"/>
    <n v="167.1"/>
    <n v="88"/>
    <n v="3"/>
    <x v="2"/>
    <x v="1"/>
    <s v="Low"/>
    <n v="12.8"/>
    <n v="25429.89"/>
    <x v="0"/>
    <x v="0"/>
    <x v="0"/>
    <s v="High BP"/>
    <s v="High Cost"/>
  </r>
  <r>
    <n v="62"/>
    <x v="0"/>
    <n v="30.8"/>
    <n v="128"/>
    <n v="80"/>
    <n v="243.3"/>
    <n v="87.3"/>
    <n v="84"/>
    <n v="0"/>
    <x v="2"/>
    <x v="3"/>
    <s v="Low"/>
    <n v="9.8000000000000007"/>
    <n v="19786.47"/>
    <x v="0"/>
    <x v="2"/>
    <x v="0"/>
    <s v="High BP"/>
    <s v="High Cost"/>
  </r>
  <r>
    <n v="73"/>
    <x v="0"/>
    <n v="36.4"/>
    <n v="133"/>
    <n v="80"/>
    <n v="276.7"/>
    <n v="140"/>
    <n v="88"/>
    <n v="2"/>
    <x v="0"/>
    <x v="1"/>
    <s v="Medium"/>
    <n v="7.5"/>
    <n v="11285.87"/>
    <x v="0"/>
    <x v="2"/>
    <x v="0"/>
    <s v="High BP"/>
    <s v="Normal Cost"/>
  </r>
  <r>
    <n v="64"/>
    <x v="0"/>
    <n v="36.299999999999997"/>
    <n v="133"/>
    <n v="89"/>
    <n v="276.8"/>
    <n v="112.4"/>
    <n v="71"/>
    <n v="1"/>
    <x v="2"/>
    <x v="2"/>
    <s v="Low"/>
    <n v="15.4"/>
    <n v="26999.66"/>
    <x v="0"/>
    <x v="2"/>
    <x v="0"/>
    <s v="High BP"/>
    <s v="High Cost"/>
  </r>
  <r>
    <n v="43"/>
    <x v="1"/>
    <n v="23"/>
    <n v="115"/>
    <n v="60"/>
    <n v="217.3"/>
    <n v="124.7"/>
    <n v="78"/>
    <n v="1"/>
    <x v="2"/>
    <x v="0"/>
    <s v="Low"/>
    <n v="7.1"/>
    <n v="13293.73"/>
    <x v="0"/>
    <x v="3"/>
    <x v="3"/>
    <s v="Normal BP"/>
    <s v="Normal Cost"/>
  </r>
  <r>
    <n v="93"/>
    <x v="0"/>
    <n v="31.5"/>
    <n v="141"/>
    <n v="84"/>
    <n v="226"/>
    <n v="105.8"/>
    <n v="98"/>
    <n v="2"/>
    <x v="2"/>
    <x v="3"/>
    <s v="High"/>
    <n v="8.6999999999999993"/>
    <n v="18654.37"/>
    <x v="0"/>
    <x v="0"/>
    <x v="0"/>
    <s v="High BP"/>
    <s v="High Cost"/>
  </r>
  <r>
    <n v="64"/>
    <x v="1"/>
    <n v="23"/>
    <n v="126"/>
    <n v="88"/>
    <n v="210.4"/>
    <n v="100.8"/>
    <n v="89"/>
    <n v="0"/>
    <x v="0"/>
    <x v="2"/>
    <s v="High"/>
    <n v="5.6"/>
    <n v="13573.87"/>
    <x v="0"/>
    <x v="0"/>
    <x v="3"/>
    <s v="High BP"/>
    <s v="Normal Cost"/>
  </r>
  <r>
    <n v="30"/>
    <x v="0"/>
    <n v="27.9"/>
    <n v="113"/>
    <n v="75"/>
    <n v="178.8"/>
    <n v="180"/>
    <n v="76"/>
    <n v="0"/>
    <x v="2"/>
    <x v="1"/>
    <s v="Medium"/>
    <n v="11.7"/>
    <n v="22148.04"/>
    <x v="0"/>
    <x v="3"/>
    <x v="2"/>
    <s v="Normal BP"/>
    <s v="High Cost"/>
  </r>
  <r>
    <n v="56"/>
    <x v="1"/>
    <n v="23"/>
    <n v="129"/>
    <n v="73"/>
    <n v="255.7"/>
    <n v="95.2"/>
    <n v="79"/>
    <n v="4"/>
    <x v="1"/>
    <x v="2"/>
    <s v="Low"/>
    <n v="8"/>
    <n v="18135.53"/>
    <x v="1"/>
    <x v="1"/>
    <x v="3"/>
    <s v="High BP"/>
    <s v="High Cost"/>
  </r>
  <r>
    <n v="83"/>
    <x v="0"/>
    <n v="25.9"/>
    <n v="124"/>
    <n v="74"/>
    <n v="243.7"/>
    <n v="142.6"/>
    <n v="56"/>
    <n v="0"/>
    <x v="1"/>
    <x v="2"/>
    <s v="Medium"/>
    <n v="32.700000000000003"/>
    <n v="57358.18"/>
    <x v="0"/>
    <x v="0"/>
    <x v="2"/>
    <s v="High BP"/>
    <s v="High Cost"/>
  </r>
  <r>
    <n v="68"/>
    <x v="0"/>
    <n v="18.899999999999999"/>
    <n v="128"/>
    <n v="76"/>
    <n v="198.1"/>
    <n v="89"/>
    <n v="81"/>
    <n v="4"/>
    <x v="0"/>
    <x v="2"/>
    <s v="High"/>
    <n v="4.9000000000000004"/>
    <n v="10547.41"/>
    <x v="0"/>
    <x v="3"/>
    <x v="3"/>
    <s v="High BP"/>
    <s v="Normal Cost"/>
  </r>
  <r>
    <n v="50"/>
    <x v="1"/>
    <n v="23"/>
    <n v="123"/>
    <n v="72"/>
    <n v="186.1"/>
    <n v="132.69999999999999"/>
    <n v="59"/>
    <n v="1"/>
    <x v="1"/>
    <x v="2"/>
    <s v="High"/>
    <n v="8.5"/>
    <n v="13924.84"/>
    <x v="0"/>
    <x v="1"/>
    <x v="3"/>
    <s v="High BP"/>
    <s v="Normal Cost"/>
  </r>
  <r>
    <n v="49"/>
    <x v="1"/>
    <n v="23"/>
    <n v="112"/>
    <n v="69"/>
    <n v="213"/>
    <n v="95.6"/>
    <n v="86"/>
    <n v="0"/>
    <x v="0"/>
    <x v="3"/>
    <s v="Medium"/>
    <n v="2"/>
    <n v="8111.88"/>
    <x v="0"/>
    <x v="1"/>
    <x v="3"/>
    <s v="Normal BP"/>
    <s v="Normal Cost"/>
  </r>
  <r>
    <n v="67"/>
    <x v="0"/>
    <n v="31.7"/>
    <n v="128"/>
    <n v="78"/>
    <n v="254.9"/>
    <n v="123.3"/>
    <n v="87"/>
    <n v="3"/>
    <x v="2"/>
    <x v="2"/>
    <s v="Medium"/>
    <n v="8.6999999999999993"/>
    <n v="16910.07"/>
    <x v="1"/>
    <x v="0"/>
    <x v="0"/>
    <s v="High BP"/>
    <s v="High Cost"/>
  </r>
  <r>
    <n v="65"/>
    <x v="1"/>
    <n v="23"/>
    <n v="109"/>
    <n v="63"/>
    <n v="228.8"/>
    <n v="126.2"/>
    <n v="61"/>
    <n v="1"/>
    <x v="1"/>
    <x v="0"/>
    <s v="Medium"/>
    <n v="6.8"/>
    <n v="13212.51"/>
    <x v="1"/>
    <x v="0"/>
    <x v="3"/>
    <s v="Normal BP"/>
    <s v="Normal Cost"/>
  </r>
  <r>
    <n v="73"/>
    <x v="0"/>
    <n v="26"/>
    <n v="136"/>
    <n v="85"/>
    <n v="211.2"/>
    <n v="125.3"/>
    <n v="50"/>
    <n v="2"/>
    <x v="1"/>
    <x v="0"/>
    <s v="Low"/>
    <n v="4.0999999999999996"/>
    <n v="8104.92"/>
    <x v="0"/>
    <x v="1"/>
    <x v="2"/>
    <s v="High BP"/>
    <s v="Normal Cost"/>
  </r>
  <r>
    <n v="36"/>
    <x v="0"/>
    <n v="24.3"/>
    <n v="116"/>
    <n v="65"/>
    <n v="221.7"/>
    <n v="129.1"/>
    <n v="82"/>
    <n v="0"/>
    <x v="2"/>
    <x v="1"/>
    <s v="Medium"/>
    <n v="4.5999999999999996"/>
    <n v="11991.61"/>
    <x v="0"/>
    <x v="0"/>
    <x v="3"/>
    <s v="Normal BP"/>
    <s v="Normal Cost"/>
  </r>
  <r>
    <n v="67"/>
    <x v="0"/>
    <n v="22.6"/>
    <n v="139"/>
    <n v="94"/>
    <n v="187.2"/>
    <n v="106.4"/>
    <n v="60"/>
    <n v="3"/>
    <x v="2"/>
    <x v="2"/>
    <s v="Low"/>
    <n v="8.5"/>
    <n v="18494.919999999998"/>
    <x v="1"/>
    <x v="0"/>
    <x v="3"/>
    <s v="High BP"/>
    <s v="High Cost"/>
  </r>
  <r>
    <n v="41"/>
    <x v="0"/>
    <n v="31.9"/>
    <n v="114"/>
    <n v="76"/>
    <n v="262.60000000000002"/>
    <n v="140.30000000000001"/>
    <n v="91"/>
    <n v="1"/>
    <x v="1"/>
    <x v="3"/>
    <s v="Medium"/>
    <n v="7.8"/>
    <n v="16428.37"/>
    <x v="0"/>
    <x v="0"/>
    <x v="0"/>
    <s v="Normal BP"/>
    <s v="High Cost"/>
  </r>
  <r>
    <n v="55"/>
    <x v="1"/>
    <n v="23"/>
    <n v="121"/>
    <n v="73"/>
    <n v="216.3"/>
    <n v="91"/>
    <n v="62"/>
    <n v="0"/>
    <x v="0"/>
    <x v="2"/>
    <s v="Medium"/>
    <n v="3.1"/>
    <n v="8732.39"/>
    <x v="0"/>
    <x v="1"/>
    <x v="3"/>
    <s v="High BP"/>
    <s v="Normal Cost"/>
  </r>
  <r>
    <n v="78"/>
    <x v="1"/>
    <n v="23"/>
    <n v="136"/>
    <n v="80"/>
    <n v="225.9"/>
    <n v="107.7"/>
    <n v="65"/>
    <n v="1"/>
    <x v="0"/>
    <x v="2"/>
    <s v="Medium"/>
    <n v="3.3"/>
    <n v="8457.26"/>
    <x v="0"/>
    <x v="2"/>
    <x v="3"/>
    <s v="High BP"/>
    <s v="Normal Cost"/>
  </r>
  <r>
    <n v="81"/>
    <x v="0"/>
    <n v="32.5"/>
    <n v="153"/>
    <n v="95"/>
    <n v="226.4"/>
    <n v="122.3"/>
    <n v="54"/>
    <n v="1"/>
    <x v="0"/>
    <x v="0"/>
    <s v="Medium"/>
    <n v="7"/>
    <n v="12833.23"/>
    <x v="0"/>
    <x v="3"/>
    <x v="0"/>
    <s v="High BP"/>
    <s v="Normal Cost"/>
  </r>
  <r>
    <n v="80"/>
    <x v="1"/>
    <n v="23"/>
    <n v="142"/>
    <n v="87"/>
    <n v="200.7"/>
    <n v="118.7"/>
    <n v="81"/>
    <n v="1"/>
    <x v="1"/>
    <x v="2"/>
    <s v="High"/>
    <n v="5.4"/>
    <n v="13031.33"/>
    <x v="1"/>
    <x v="2"/>
    <x v="3"/>
    <s v="High BP"/>
    <s v="Normal Cost"/>
  </r>
  <r>
    <n v="73"/>
    <x v="1"/>
    <n v="23"/>
    <n v="112"/>
    <n v="70"/>
    <n v="211.4"/>
    <n v="90.1"/>
    <n v="69"/>
    <n v="2"/>
    <x v="2"/>
    <x v="2"/>
    <s v="Medium"/>
    <n v="9.8000000000000007"/>
    <n v="20134.830000000002"/>
    <x v="0"/>
    <x v="0"/>
    <x v="3"/>
    <s v="Normal BP"/>
    <s v="High Cost"/>
  </r>
  <r>
    <n v="62"/>
    <x v="0"/>
    <n v="28.3"/>
    <n v="117"/>
    <n v="74"/>
    <n v="232.2"/>
    <n v="110.9"/>
    <n v="83"/>
    <n v="0"/>
    <x v="2"/>
    <x v="0"/>
    <s v="Medium"/>
    <n v="11.1"/>
    <n v="22845.61"/>
    <x v="0"/>
    <x v="2"/>
    <x v="2"/>
    <s v="Normal BP"/>
    <s v="High Cost"/>
  </r>
  <r>
    <n v="56"/>
    <x v="1"/>
    <n v="23.1"/>
    <n v="123"/>
    <n v="69"/>
    <n v="161"/>
    <n v="135.4"/>
    <n v="99"/>
    <n v="0"/>
    <x v="2"/>
    <x v="3"/>
    <s v="Low"/>
    <n v="7.2"/>
    <n v="16930.34"/>
    <x v="0"/>
    <x v="1"/>
    <x v="3"/>
    <s v="High BP"/>
    <s v="High Cost"/>
  </r>
  <r>
    <n v="41"/>
    <x v="0"/>
    <n v="27.4"/>
    <n v="117"/>
    <n v="71"/>
    <n v="200.5"/>
    <n v="94"/>
    <n v="77"/>
    <n v="2"/>
    <x v="2"/>
    <x v="2"/>
    <s v="High"/>
    <n v="8"/>
    <n v="19851.23"/>
    <x v="0"/>
    <x v="0"/>
    <x v="2"/>
    <s v="Normal BP"/>
    <s v="High Cost"/>
  </r>
  <r>
    <n v="84"/>
    <x v="1"/>
    <n v="23.1"/>
    <n v="121"/>
    <n v="73"/>
    <n v="217.6"/>
    <n v="130.30000000000001"/>
    <n v="65"/>
    <n v="1"/>
    <x v="0"/>
    <x v="1"/>
    <s v="Medium"/>
    <n v="3.1"/>
    <n v="6453.51"/>
    <x v="0"/>
    <x v="2"/>
    <x v="3"/>
    <s v="High BP"/>
    <s v="Normal Cost"/>
  </r>
  <r>
    <n v="57"/>
    <x v="1"/>
    <n v="23.1"/>
    <n v="120"/>
    <n v="67"/>
    <n v="230.5"/>
    <n v="105.1"/>
    <n v="89"/>
    <n v="0"/>
    <x v="1"/>
    <x v="3"/>
    <s v="High"/>
    <n v="5.5"/>
    <n v="11925.75"/>
    <x v="1"/>
    <x v="1"/>
    <x v="3"/>
    <s v="High BP"/>
    <s v="Normal Cost"/>
  </r>
  <r>
    <n v="70"/>
    <x v="1"/>
    <n v="23.1"/>
    <n v="111"/>
    <n v="60"/>
    <n v="226.2"/>
    <n v="126.2"/>
    <n v="75"/>
    <n v="0"/>
    <x v="1"/>
    <x v="2"/>
    <s v="Low"/>
    <n v="10.9"/>
    <n v="16697.439999999999"/>
    <x v="0"/>
    <x v="0"/>
    <x v="3"/>
    <s v="Normal BP"/>
    <s v="High Cost"/>
  </r>
  <r>
    <n v="33"/>
    <x v="0"/>
    <n v="38.299999999999997"/>
    <n v="105"/>
    <n v="60"/>
    <n v="239.1"/>
    <n v="132.4"/>
    <n v="88"/>
    <n v="0"/>
    <x v="2"/>
    <x v="1"/>
    <s v="Medium"/>
    <n v="5"/>
    <n v="8840.6"/>
    <x v="0"/>
    <x v="2"/>
    <x v="0"/>
    <s v="Normal BP"/>
    <s v="Normal Cost"/>
  </r>
  <r>
    <n v="87"/>
    <x v="0"/>
    <n v="18"/>
    <n v="150"/>
    <n v="91"/>
    <n v="216.9"/>
    <n v="132.9"/>
    <n v="71"/>
    <n v="1"/>
    <x v="0"/>
    <x v="1"/>
    <s v="High"/>
    <n v="4.4000000000000004"/>
    <n v="7181.38"/>
    <x v="0"/>
    <x v="1"/>
    <x v="1"/>
    <s v="High BP"/>
    <s v="Normal Cost"/>
  </r>
  <r>
    <n v="81"/>
    <x v="0"/>
    <n v="21.5"/>
    <n v="135"/>
    <n v="77"/>
    <n v="235"/>
    <n v="106.5"/>
    <n v="83"/>
    <n v="3"/>
    <x v="2"/>
    <x v="0"/>
    <s v="High"/>
    <n v="10"/>
    <n v="20603.48"/>
    <x v="0"/>
    <x v="0"/>
    <x v="3"/>
    <s v="High BP"/>
    <s v="High Cost"/>
  </r>
  <r>
    <n v="76"/>
    <x v="0"/>
    <n v="23.7"/>
    <n v="114"/>
    <n v="76"/>
    <n v="211.3"/>
    <n v="128.30000000000001"/>
    <n v="96"/>
    <n v="0"/>
    <x v="1"/>
    <x v="1"/>
    <s v="High"/>
    <n v="6.2"/>
    <n v="10763.44"/>
    <x v="0"/>
    <x v="3"/>
    <x v="3"/>
    <s v="Normal BP"/>
    <s v="Normal Cost"/>
  </r>
  <r>
    <n v="66"/>
    <x v="0"/>
    <n v="30.5"/>
    <n v="144"/>
    <n v="85"/>
    <n v="220.6"/>
    <n v="92.7"/>
    <n v="99"/>
    <n v="1"/>
    <x v="2"/>
    <x v="2"/>
    <s v="High"/>
    <n v="7.8"/>
    <n v="15488.84"/>
    <x v="0"/>
    <x v="2"/>
    <x v="0"/>
    <s v="High BP"/>
    <s v="High Cost"/>
  </r>
  <r>
    <n v="65"/>
    <x v="1"/>
    <n v="23.1"/>
    <n v="122"/>
    <n v="66"/>
    <n v="207.3"/>
    <n v="115.7"/>
    <n v="63"/>
    <n v="4"/>
    <x v="1"/>
    <x v="3"/>
    <s v="Medium"/>
    <n v="3.1"/>
    <n v="10282.5"/>
    <x v="0"/>
    <x v="0"/>
    <x v="3"/>
    <s v="High BP"/>
    <s v="Normal Cost"/>
  </r>
  <r>
    <n v="84"/>
    <x v="0"/>
    <n v="24.1"/>
    <n v="121"/>
    <n v="72"/>
    <n v="220"/>
    <n v="126.9"/>
    <n v="74"/>
    <n v="0"/>
    <x v="0"/>
    <x v="1"/>
    <s v="Medium"/>
    <n v="1.5"/>
    <n v="4232.58"/>
    <x v="0"/>
    <x v="2"/>
    <x v="3"/>
    <s v="High BP"/>
    <s v="Normal Cost"/>
  </r>
  <r>
    <n v="88"/>
    <x v="0"/>
    <n v="33"/>
    <n v="129"/>
    <n v="78"/>
    <n v="250.6"/>
    <n v="126.4"/>
    <n v="83"/>
    <n v="0"/>
    <x v="1"/>
    <x v="1"/>
    <s v="Low"/>
    <n v="6.4"/>
    <n v="12074.72"/>
    <x v="1"/>
    <x v="0"/>
    <x v="0"/>
    <s v="High BP"/>
    <s v="Normal Cost"/>
  </r>
  <r>
    <n v="62"/>
    <x v="1"/>
    <n v="23.1"/>
    <n v="145"/>
    <n v="90"/>
    <n v="206.5"/>
    <n v="76.8"/>
    <n v="75"/>
    <n v="1"/>
    <x v="1"/>
    <x v="0"/>
    <s v="Low"/>
    <n v="6.1"/>
    <n v="11794.69"/>
    <x v="1"/>
    <x v="0"/>
    <x v="3"/>
    <s v="High BP"/>
    <s v="Normal Cost"/>
  </r>
  <r>
    <n v="67"/>
    <x v="0"/>
    <n v="37.1"/>
    <n v="155"/>
    <n v="91"/>
    <n v="255"/>
    <n v="227.3"/>
    <n v="74"/>
    <n v="0"/>
    <x v="1"/>
    <x v="1"/>
    <s v="Medium"/>
    <n v="3.4"/>
    <n v="7849.54"/>
    <x v="0"/>
    <x v="2"/>
    <x v="0"/>
    <s v="High BP"/>
    <s v="Normal Cost"/>
  </r>
  <r>
    <n v="52"/>
    <x v="1"/>
    <n v="23.1"/>
    <n v="128"/>
    <n v="74"/>
    <n v="195"/>
    <n v="170.5"/>
    <n v="140"/>
    <n v="1"/>
    <x v="2"/>
    <x v="1"/>
    <s v="Medium"/>
    <n v="8.1"/>
    <n v="14766.54"/>
    <x v="0"/>
    <x v="1"/>
    <x v="3"/>
    <s v="High BP"/>
    <s v="Normal Cost"/>
  </r>
  <r>
    <n v="46"/>
    <x v="0"/>
    <n v="32.299999999999997"/>
    <n v="142"/>
    <n v="89"/>
    <n v="232.8"/>
    <n v="151.5"/>
    <n v="82"/>
    <n v="0"/>
    <x v="1"/>
    <x v="0"/>
    <s v="Low"/>
    <n v="12.6"/>
    <n v="27715.09"/>
    <x v="0"/>
    <x v="0"/>
    <x v="0"/>
    <s v="High BP"/>
    <s v="High Cost"/>
  </r>
  <r>
    <n v="73"/>
    <x v="0"/>
    <n v="29"/>
    <n v="108"/>
    <n v="65"/>
    <n v="229.5"/>
    <n v="114.6"/>
    <n v="83"/>
    <n v="1"/>
    <x v="0"/>
    <x v="1"/>
    <s v="Low"/>
    <n v="3.4"/>
    <n v="7385.25"/>
    <x v="0"/>
    <x v="0"/>
    <x v="2"/>
    <s v="Normal BP"/>
    <s v="Normal Cost"/>
  </r>
  <r>
    <n v="74"/>
    <x v="0"/>
    <n v="23.8"/>
    <n v="138"/>
    <n v="86"/>
    <n v="241.7"/>
    <n v="114.7"/>
    <n v="87"/>
    <n v="0"/>
    <x v="0"/>
    <x v="3"/>
    <s v="High"/>
    <n v="3.5"/>
    <n v="9894.9500000000007"/>
    <x v="0"/>
    <x v="1"/>
    <x v="3"/>
    <s v="High BP"/>
    <s v="Normal Cost"/>
  </r>
  <r>
    <n v="60"/>
    <x v="0"/>
    <n v="29.5"/>
    <n v="141"/>
    <n v="83"/>
    <n v="241"/>
    <n v="139"/>
    <n v="84"/>
    <n v="4"/>
    <x v="2"/>
    <x v="1"/>
    <s v="High"/>
    <n v="5.4"/>
    <n v="10537.51"/>
    <x v="0"/>
    <x v="1"/>
    <x v="2"/>
    <s v="High BP"/>
    <s v="Normal Cost"/>
  </r>
  <r>
    <n v="92"/>
    <x v="1"/>
    <n v="23.1"/>
    <n v="120"/>
    <n v="76"/>
    <n v="217"/>
    <n v="90.2"/>
    <n v="88"/>
    <n v="0"/>
    <x v="2"/>
    <x v="0"/>
    <s v="Medium"/>
    <n v="5.6"/>
    <n v="11386.55"/>
    <x v="0"/>
    <x v="2"/>
    <x v="3"/>
    <s v="High BP"/>
    <s v="Normal Cost"/>
  </r>
  <r>
    <n v="60"/>
    <x v="0"/>
    <n v="27.8"/>
    <n v="239"/>
    <n v="130"/>
    <n v="202.8"/>
    <n v="101.7"/>
    <n v="81"/>
    <n v="0"/>
    <x v="0"/>
    <x v="2"/>
    <s v="Medium"/>
    <n v="3.1"/>
    <n v="8634.2900000000009"/>
    <x v="0"/>
    <x v="0"/>
    <x v="2"/>
    <s v="High BP"/>
    <s v="Normal Cost"/>
  </r>
  <r>
    <n v="63"/>
    <x v="1"/>
    <n v="23.1"/>
    <n v="131"/>
    <n v="73"/>
    <n v="212.5"/>
    <n v="130.5"/>
    <n v="61"/>
    <n v="2"/>
    <x v="0"/>
    <x v="2"/>
    <s v="Medium"/>
    <n v="11.5"/>
    <n v="20820.7"/>
    <x v="0"/>
    <x v="0"/>
    <x v="3"/>
    <s v="High BP"/>
    <s v="High Cost"/>
  </r>
  <r>
    <n v="52"/>
    <x v="0"/>
    <n v="19.100000000000001"/>
    <n v="112"/>
    <n v="60"/>
    <n v="212"/>
    <n v="107.9"/>
    <n v="61"/>
    <n v="2"/>
    <x v="1"/>
    <x v="0"/>
    <s v="High"/>
    <n v="5.2"/>
    <n v="10269.77"/>
    <x v="0"/>
    <x v="2"/>
    <x v="3"/>
    <s v="Normal BP"/>
    <s v="Normal Cost"/>
  </r>
  <r>
    <n v="49"/>
    <x v="0"/>
    <n v="25.6"/>
    <n v="122"/>
    <n v="76"/>
    <n v="224.9"/>
    <n v="128.4"/>
    <n v="136"/>
    <n v="0"/>
    <x v="2"/>
    <x v="1"/>
    <s v="Low"/>
    <n v="5.8"/>
    <n v="10927.23"/>
    <x v="0"/>
    <x v="0"/>
    <x v="2"/>
    <s v="High BP"/>
    <s v="Normal Cost"/>
  </r>
  <r>
    <n v="69"/>
    <x v="1"/>
    <n v="23.1"/>
    <n v="125"/>
    <n v="76"/>
    <n v="227.1"/>
    <n v="114.8"/>
    <n v="78"/>
    <n v="1"/>
    <x v="1"/>
    <x v="3"/>
    <s v="High"/>
    <n v="5.3"/>
    <n v="13329.51"/>
    <x v="0"/>
    <x v="0"/>
    <x v="3"/>
    <s v="High BP"/>
    <s v="Normal Cost"/>
  </r>
  <r>
    <n v="77"/>
    <x v="0"/>
    <n v="21.6"/>
    <n v="126"/>
    <n v="71"/>
    <n v="234.5"/>
    <n v="85.6"/>
    <n v="95"/>
    <n v="3"/>
    <x v="2"/>
    <x v="3"/>
    <s v="Low"/>
    <n v="12.1"/>
    <n v="22513.21"/>
    <x v="1"/>
    <x v="1"/>
    <x v="3"/>
    <s v="High BP"/>
    <s v="High Cost"/>
  </r>
  <r>
    <n v="57"/>
    <x v="1"/>
    <n v="23.1"/>
    <n v="113"/>
    <n v="72"/>
    <n v="230.4"/>
    <n v="125.5"/>
    <n v="108"/>
    <n v="0"/>
    <x v="2"/>
    <x v="1"/>
    <s v="Medium"/>
    <n v="4.4000000000000004"/>
    <n v="9309.65"/>
    <x v="0"/>
    <x v="1"/>
    <x v="3"/>
    <s v="Normal BP"/>
    <s v="Normal Cost"/>
  </r>
  <r>
    <n v="42"/>
    <x v="1"/>
    <n v="23.1"/>
    <n v="117"/>
    <n v="70"/>
    <n v="192.8"/>
    <n v="174.1"/>
    <n v="78"/>
    <n v="1"/>
    <x v="2"/>
    <x v="1"/>
    <s v="High"/>
    <n v="9.1"/>
    <n v="15841.11"/>
    <x v="0"/>
    <x v="3"/>
    <x v="3"/>
    <s v="Normal BP"/>
    <s v="High Cost"/>
  </r>
  <r>
    <n v="84"/>
    <x v="1"/>
    <n v="23.1"/>
    <n v="120"/>
    <n v="75"/>
    <n v="217.9"/>
    <n v="112.4"/>
    <n v="67"/>
    <n v="1"/>
    <x v="1"/>
    <x v="2"/>
    <s v="High"/>
    <n v="9.6999999999999993"/>
    <n v="18757.54"/>
    <x v="0"/>
    <x v="2"/>
    <x v="3"/>
    <s v="High BP"/>
    <s v="High Cost"/>
  </r>
  <r>
    <n v="53"/>
    <x v="1"/>
    <n v="23.1"/>
    <n v="110"/>
    <n v="65"/>
    <n v="188.1"/>
    <n v="165.1"/>
    <n v="72"/>
    <n v="1"/>
    <x v="0"/>
    <x v="1"/>
    <s v="High"/>
    <n v="1"/>
    <n v="3569.49"/>
    <x v="0"/>
    <x v="1"/>
    <x v="3"/>
    <s v="Normal BP"/>
    <s v="Normal Cost"/>
  </r>
  <r>
    <n v="44"/>
    <x v="0"/>
    <n v="35.5"/>
    <n v="148"/>
    <n v="86"/>
    <n v="254.3"/>
    <n v="218.8"/>
    <n v="70"/>
    <n v="0"/>
    <x v="0"/>
    <x v="1"/>
    <s v="Medium"/>
    <n v="2.6"/>
    <n v="6245.82"/>
    <x v="0"/>
    <x v="3"/>
    <x v="0"/>
    <s v="High BP"/>
    <s v="Normal Cost"/>
  </r>
  <r>
    <n v="26"/>
    <x v="0"/>
    <n v="30.6"/>
    <n v="130"/>
    <n v="70"/>
    <n v="231.5"/>
    <n v="123.1"/>
    <n v="67"/>
    <n v="1"/>
    <x v="1"/>
    <x v="2"/>
    <s v="High"/>
    <n v="3.1"/>
    <n v="8251.23"/>
    <x v="0"/>
    <x v="2"/>
    <x v="0"/>
    <s v="High BP"/>
    <s v="Normal Cost"/>
  </r>
  <r>
    <n v="70"/>
    <x v="0"/>
    <n v="25.6"/>
    <n v="128"/>
    <n v="79"/>
    <n v="198.6"/>
    <n v="80.2"/>
    <n v="95"/>
    <n v="1"/>
    <x v="2"/>
    <x v="2"/>
    <s v="Medium"/>
    <n v="14"/>
    <n v="24305.24"/>
    <x v="0"/>
    <x v="1"/>
    <x v="2"/>
    <s v="High BP"/>
    <s v="High Cost"/>
  </r>
  <r>
    <n v="66"/>
    <x v="1"/>
    <n v="23.1"/>
    <n v="112"/>
    <n v="76"/>
    <n v="240.7"/>
    <n v="100.7"/>
    <n v="75"/>
    <n v="1"/>
    <x v="0"/>
    <x v="0"/>
    <s v="Medium"/>
    <n v="2.2000000000000002"/>
    <n v="5324.02"/>
    <x v="0"/>
    <x v="0"/>
    <x v="3"/>
    <s v="Normal BP"/>
    <s v="Normal Cost"/>
  </r>
  <r>
    <n v="61"/>
    <x v="1"/>
    <n v="23.1"/>
    <n v="123"/>
    <n v="68"/>
    <n v="213.9"/>
    <n v="104.8"/>
    <n v="72"/>
    <n v="2"/>
    <x v="1"/>
    <x v="2"/>
    <s v="Medium"/>
    <n v="3.5"/>
    <n v="9985.92"/>
    <x v="0"/>
    <x v="0"/>
    <x v="3"/>
    <s v="High BP"/>
    <s v="Normal Cost"/>
  </r>
  <r>
    <n v="57"/>
    <x v="0"/>
    <n v="33"/>
    <n v="131"/>
    <n v="74"/>
    <n v="225.1"/>
    <n v="134.1"/>
    <n v="91"/>
    <n v="1"/>
    <x v="1"/>
    <x v="1"/>
    <s v="Low"/>
    <n v="3.4"/>
    <n v="7233.9"/>
    <x v="0"/>
    <x v="0"/>
    <x v="0"/>
    <s v="High BP"/>
    <s v="Normal Cost"/>
  </r>
  <r>
    <n v="73"/>
    <x v="1"/>
    <n v="23.1"/>
    <n v="114"/>
    <n v="70"/>
    <n v="219.2"/>
    <n v="117.3"/>
    <n v="101"/>
    <n v="1"/>
    <x v="2"/>
    <x v="3"/>
    <s v="Medium"/>
    <n v="9.4"/>
    <n v="19135.38"/>
    <x v="0"/>
    <x v="0"/>
    <x v="3"/>
    <s v="Normal BP"/>
    <s v="High Cost"/>
  </r>
  <r>
    <n v="59"/>
    <x v="0"/>
    <n v="26.3"/>
    <n v="139"/>
    <n v="81"/>
    <n v="237.2"/>
    <n v="84"/>
    <n v="92"/>
    <n v="2"/>
    <x v="1"/>
    <x v="2"/>
    <s v="Medium"/>
    <n v="4.0999999999999996"/>
    <n v="11504.13"/>
    <x v="0"/>
    <x v="0"/>
    <x v="2"/>
    <s v="High BP"/>
    <s v="Normal Cost"/>
  </r>
  <r>
    <n v="63"/>
    <x v="1"/>
    <n v="23.1"/>
    <n v="123"/>
    <n v="70"/>
    <n v="200.3"/>
    <n v="106.2"/>
    <n v="90"/>
    <n v="2"/>
    <x v="2"/>
    <x v="2"/>
    <s v="Medium"/>
    <n v="9.8000000000000007"/>
    <n v="21264.48"/>
    <x v="0"/>
    <x v="0"/>
    <x v="3"/>
    <s v="High BP"/>
    <s v="High Cost"/>
  </r>
  <r>
    <n v="59"/>
    <x v="0"/>
    <n v="21.4"/>
    <n v="126"/>
    <n v="72"/>
    <n v="213.2"/>
    <n v="116.8"/>
    <n v="98"/>
    <n v="2"/>
    <x v="0"/>
    <x v="1"/>
    <s v="Medium"/>
    <n v="8.5"/>
    <n v="13227"/>
    <x v="0"/>
    <x v="0"/>
    <x v="3"/>
    <s v="High BP"/>
    <s v="Normal Cost"/>
  </r>
  <r>
    <n v="54"/>
    <x v="1"/>
    <n v="23.1"/>
    <n v="121"/>
    <n v="81"/>
    <n v="218.6"/>
    <n v="78.2"/>
    <n v="83"/>
    <n v="1"/>
    <x v="2"/>
    <x v="0"/>
    <s v="High"/>
    <n v="10.6"/>
    <n v="18529.37"/>
    <x v="0"/>
    <x v="1"/>
    <x v="3"/>
    <s v="High BP"/>
    <s v="High Cost"/>
  </r>
  <r>
    <n v="74"/>
    <x v="1"/>
    <n v="23.1"/>
    <n v="129"/>
    <n v="69"/>
    <n v="213.6"/>
    <n v="107.6"/>
    <n v="92"/>
    <n v="1"/>
    <x v="2"/>
    <x v="2"/>
    <s v="Medium"/>
    <n v="7.6"/>
    <n v="16206.23"/>
    <x v="0"/>
    <x v="0"/>
    <x v="3"/>
    <s v="High BP"/>
    <s v="High Cost"/>
  </r>
  <r>
    <n v="56"/>
    <x v="0"/>
    <n v="21"/>
    <n v="118"/>
    <n v="63"/>
    <n v="183.8"/>
    <n v="121.7"/>
    <n v="86"/>
    <n v="2"/>
    <x v="1"/>
    <x v="1"/>
    <s v="High"/>
    <n v="6.9"/>
    <n v="11241.2"/>
    <x v="0"/>
    <x v="1"/>
    <x v="3"/>
    <s v="Normal BP"/>
    <s v="Normal Cost"/>
  </r>
  <r>
    <n v="54"/>
    <x v="0"/>
    <n v="26.4"/>
    <n v="133"/>
    <n v="81"/>
    <n v="222.1"/>
    <n v="126.1"/>
    <n v="83"/>
    <n v="2"/>
    <x v="2"/>
    <x v="0"/>
    <s v="High"/>
    <n v="6.5"/>
    <n v="10692.92"/>
    <x v="0"/>
    <x v="1"/>
    <x v="2"/>
    <s v="High BP"/>
    <s v="Normal Cost"/>
  </r>
  <r>
    <n v="50"/>
    <x v="0"/>
    <n v="35"/>
    <n v="133"/>
    <n v="81"/>
    <n v="229.9"/>
    <n v="117.3"/>
    <n v="88"/>
    <n v="1"/>
    <x v="0"/>
    <x v="2"/>
    <s v="Medium"/>
    <n v="4.5"/>
    <n v="9609.48"/>
    <x v="0"/>
    <x v="0"/>
    <x v="0"/>
    <s v="High BP"/>
    <s v="Normal Cost"/>
  </r>
  <r>
    <n v="59"/>
    <x v="0"/>
    <n v="24.8"/>
    <n v="135"/>
    <n v="72"/>
    <n v="206.2"/>
    <n v="99"/>
    <n v="64"/>
    <n v="1"/>
    <x v="1"/>
    <x v="0"/>
    <s v="High"/>
    <n v="7.8"/>
    <n v="16170.62"/>
    <x v="0"/>
    <x v="1"/>
    <x v="3"/>
    <s v="High BP"/>
    <s v="High Cost"/>
  </r>
  <r>
    <n v="55"/>
    <x v="0"/>
    <n v="23"/>
    <n v="127"/>
    <n v="80"/>
    <n v="170.8"/>
    <n v="112.4"/>
    <n v="81"/>
    <n v="1"/>
    <x v="2"/>
    <x v="0"/>
    <s v="High"/>
    <n v="8.9"/>
    <n v="16313.53"/>
    <x v="0"/>
    <x v="1"/>
    <x v="3"/>
    <s v="High BP"/>
    <s v="High Cost"/>
  </r>
  <r>
    <n v="89"/>
    <x v="1"/>
    <n v="23.1"/>
    <n v="133"/>
    <n v="81"/>
    <n v="217.4"/>
    <n v="109.7"/>
    <n v="67"/>
    <n v="1"/>
    <x v="0"/>
    <x v="0"/>
    <s v="Low"/>
    <n v="1.6"/>
    <n v="4406.55"/>
    <x v="0"/>
    <x v="2"/>
    <x v="3"/>
    <s v="High BP"/>
    <s v="Normal Cost"/>
  </r>
  <r>
    <n v="55"/>
    <x v="1"/>
    <n v="23.1"/>
    <n v="117"/>
    <n v="74"/>
    <n v="187.9"/>
    <n v="102.5"/>
    <n v="150"/>
    <n v="0"/>
    <x v="2"/>
    <x v="2"/>
    <s v="High"/>
    <n v="7.8"/>
    <n v="15672.25"/>
    <x v="0"/>
    <x v="1"/>
    <x v="3"/>
    <s v="Normal BP"/>
    <s v="High Cost"/>
  </r>
  <r>
    <n v="82"/>
    <x v="1"/>
    <n v="23.1"/>
    <n v="131"/>
    <n v="87"/>
    <n v="238.1"/>
    <n v="90.6"/>
    <n v="73"/>
    <n v="1"/>
    <x v="2"/>
    <x v="0"/>
    <s v="Medium"/>
    <n v="9.1"/>
    <n v="17184.669999999998"/>
    <x v="1"/>
    <x v="2"/>
    <x v="3"/>
    <s v="High BP"/>
    <s v="High Cost"/>
  </r>
  <r>
    <n v="65"/>
    <x v="0"/>
    <n v="24"/>
    <n v="125"/>
    <n v="71"/>
    <n v="212.7"/>
    <n v="109.4"/>
    <n v="75"/>
    <n v="1"/>
    <x v="1"/>
    <x v="0"/>
    <s v="Medium"/>
    <n v="4.0999999999999996"/>
    <n v="8629.09"/>
    <x v="0"/>
    <x v="2"/>
    <x v="3"/>
    <s v="High BP"/>
    <s v="Normal Cost"/>
  </r>
  <r>
    <n v="78"/>
    <x v="1"/>
    <n v="23.1"/>
    <n v="138"/>
    <n v="83"/>
    <n v="244.2"/>
    <n v="82.1"/>
    <n v="81"/>
    <n v="0"/>
    <x v="1"/>
    <x v="0"/>
    <s v="High"/>
    <n v="2.5"/>
    <n v="6416.66"/>
    <x v="0"/>
    <x v="2"/>
    <x v="3"/>
    <s v="High BP"/>
    <s v="Normal Cost"/>
  </r>
  <r>
    <n v="66"/>
    <x v="1"/>
    <n v="23.1"/>
    <n v="152"/>
    <n v="93"/>
    <n v="205.1"/>
    <n v="98.6"/>
    <n v="88"/>
    <n v="1"/>
    <x v="0"/>
    <x v="2"/>
    <s v="Low"/>
    <n v="6"/>
    <n v="11265.26"/>
    <x v="0"/>
    <x v="0"/>
    <x v="3"/>
    <s v="High BP"/>
    <s v="Normal Cost"/>
  </r>
  <r>
    <n v="81"/>
    <x v="0"/>
    <n v="24.3"/>
    <n v="121"/>
    <n v="72"/>
    <n v="205.4"/>
    <n v="103.5"/>
    <n v="90"/>
    <n v="0"/>
    <x v="2"/>
    <x v="2"/>
    <s v="Medium"/>
    <n v="7.4"/>
    <n v="15603.15"/>
    <x v="0"/>
    <x v="0"/>
    <x v="3"/>
    <s v="High BP"/>
    <s v="High Cost"/>
  </r>
  <r>
    <n v="59"/>
    <x v="1"/>
    <n v="23.1"/>
    <n v="129"/>
    <n v="85"/>
    <n v="216.5"/>
    <n v="88.1"/>
    <n v="61"/>
    <n v="0"/>
    <x v="1"/>
    <x v="2"/>
    <s v="Low"/>
    <n v="3.8"/>
    <n v="10602.41"/>
    <x v="0"/>
    <x v="1"/>
    <x v="3"/>
    <s v="High BP"/>
    <s v="Normal Cost"/>
  </r>
  <r>
    <n v="69"/>
    <x v="1"/>
    <n v="23.1"/>
    <n v="132"/>
    <n v="74"/>
    <n v="250.7"/>
    <n v="78.599999999999994"/>
    <n v="71"/>
    <n v="2"/>
    <x v="0"/>
    <x v="0"/>
    <s v="Medium"/>
    <n v="4.3"/>
    <n v="7624.48"/>
    <x v="0"/>
    <x v="0"/>
    <x v="3"/>
    <s v="High BP"/>
    <s v="Normal Cost"/>
  </r>
  <r>
    <n v="57"/>
    <x v="0"/>
    <n v="24.9"/>
    <n v="123"/>
    <n v="75"/>
    <n v="217.1"/>
    <n v="93.3"/>
    <n v="81"/>
    <n v="1"/>
    <x v="2"/>
    <x v="2"/>
    <s v="Medium"/>
    <n v="9.6"/>
    <n v="19321.7"/>
    <x v="0"/>
    <x v="2"/>
    <x v="3"/>
    <s v="High BP"/>
    <s v="High Cost"/>
  </r>
  <r>
    <n v="70"/>
    <x v="0"/>
    <n v="30.3"/>
    <n v="109"/>
    <n v="60"/>
    <n v="201.4"/>
    <n v="144"/>
    <n v="84"/>
    <n v="1"/>
    <x v="2"/>
    <x v="1"/>
    <s v="Medium"/>
    <n v="6.9"/>
    <n v="12463.6"/>
    <x v="0"/>
    <x v="1"/>
    <x v="0"/>
    <s v="Normal BP"/>
    <s v="Normal Cost"/>
  </r>
  <r>
    <n v="67"/>
    <x v="0"/>
    <n v="34.200000000000003"/>
    <n v="119"/>
    <n v="69"/>
    <n v="246.8"/>
    <n v="95.8"/>
    <n v="97"/>
    <n v="3"/>
    <x v="2"/>
    <x v="2"/>
    <s v="Medium"/>
    <n v="7.3"/>
    <n v="16091.29"/>
    <x v="0"/>
    <x v="0"/>
    <x v="0"/>
    <s v="Normal BP"/>
    <s v="High Cost"/>
  </r>
  <r>
    <n v="57"/>
    <x v="0"/>
    <n v="24.5"/>
    <n v="129"/>
    <n v="74"/>
    <n v="193.5"/>
    <n v="99.5"/>
    <n v="76"/>
    <n v="2"/>
    <x v="1"/>
    <x v="0"/>
    <s v="Medium"/>
    <n v="4.7"/>
    <n v="6957.1"/>
    <x v="0"/>
    <x v="1"/>
    <x v="3"/>
    <s v="High BP"/>
    <s v="Normal Cost"/>
  </r>
  <r>
    <n v="70"/>
    <x v="1"/>
    <n v="23.1"/>
    <n v="115"/>
    <n v="60"/>
    <n v="192.7"/>
    <n v="152.30000000000001"/>
    <n v="78"/>
    <n v="2"/>
    <x v="0"/>
    <x v="1"/>
    <s v="High"/>
    <n v="3.9"/>
    <n v="6511.13"/>
    <x v="0"/>
    <x v="0"/>
    <x v="3"/>
    <s v="Normal BP"/>
    <s v="Normal Cost"/>
  </r>
  <r>
    <n v="51"/>
    <x v="1"/>
    <n v="23.1"/>
    <n v="125"/>
    <n v="76"/>
    <n v="202.6"/>
    <n v="151.6"/>
    <n v="87"/>
    <n v="1"/>
    <x v="2"/>
    <x v="2"/>
    <s v="Medium"/>
    <n v="11.1"/>
    <n v="19987.02"/>
    <x v="0"/>
    <x v="1"/>
    <x v="3"/>
    <s v="High BP"/>
    <s v="High Cost"/>
  </r>
  <r>
    <n v="64"/>
    <x v="1"/>
    <n v="23.1"/>
    <n v="121"/>
    <n v="78"/>
    <n v="208.8"/>
    <n v="114"/>
    <n v="88"/>
    <n v="1"/>
    <x v="2"/>
    <x v="1"/>
    <s v="High"/>
    <n v="5.3"/>
    <n v="12029.04"/>
    <x v="0"/>
    <x v="0"/>
    <x v="3"/>
    <s v="High BP"/>
    <s v="Normal Cost"/>
  </r>
  <r>
    <n v="95"/>
    <x v="0"/>
    <n v="26.1"/>
    <n v="129"/>
    <n v="85"/>
    <n v="253.4"/>
    <n v="87.3"/>
    <n v="73"/>
    <n v="1"/>
    <x v="0"/>
    <x v="2"/>
    <s v="High"/>
    <n v="4.2"/>
    <n v="10670.26"/>
    <x v="0"/>
    <x v="0"/>
    <x v="2"/>
    <s v="High BP"/>
    <s v="Normal Cost"/>
  </r>
  <r>
    <n v="42"/>
    <x v="0"/>
    <n v="24.3"/>
    <n v="106"/>
    <n v="63"/>
    <n v="201.4"/>
    <n v="103.3"/>
    <n v="89"/>
    <n v="2"/>
    <x v="1"/>
    <x v="3"/>
    <s v="Medium"/>
    <n v="2.5"/>
    <n v="8488.6"/>
    <x v="0"/>
    <x v="1"/>
    <x v="3"/>
    <s v="Normal BP"/>
    <s v="Normal Cost"/>
  </r>
  <r>
    <n v="49"/>
    <x v="1"/>
    <n v="23.1"/>
    <n v="136"/>
    <n v="77"/>
    <n v="231.1"/>
    <n v="120.3"/>
    <n v="83"/>
    <n v="0"/>
    <x v="0"/>
    <x v="1"/>
    <s v="Medium"/>
    <n v="1.5"/>
    <n v="4348.68"/>
    <x v="0"/>
    <x v="1"/>
    <x v="3"/>
    <s v="High BP"/>
    <s v="Normal Cost"/>
  </r>
  <r>
    <n v="79"/>
    <x v="1"/>
    <n v="23.1"/>
    <n v="122"/>
    <n v="75"/>
    <n v="220.9"/>
    <n v="106.5"/>
    <n v="65"/>
    <n v="0"/>
    <x v="0"/>
    <x v="0"/>
    <s v="Medium"/>
    <n v="1.5"/>
    <n v="4199.18"/>
    <x v="0"/>
    <x v="2"/>
    <x v="3"/>
    <s v="High BP"/>
    <s v="Normal Cost"/>
  </r>
  <r>
    <n v="95"/>
    <x v="0"/>
    <n v="20.3"/>
    <n v="125"/>
    <n v="79"/>
    <n v="230.5"/>
    <n v="84.7"/>
    <n v="74"/>
    <n v="2"/>
    <x v="0"/>
    <x v="0"/>
    <s v="High"/>
    <n v="21.2"/>
    <n v="37711.06"/>
    <x v="0"/>
    <x v="3"/>
    <x v="3"/>
    <s v="High BP"/>
    <s v="High Cost"/>
  </r>
  <r>
    <n v="57"/>
    <x v="1"/>
    <n v="23.2"/>
    <n v="121"/>
    <n v="66"/>
    <n v="192.2"/>
    <n v="91"/>
    <n v="73"/>
    <n v="0"/>
    <x v="0"/>
    <x v="3"/>
    <s v="Medium"/>
    <n v="3.4"/>
    <n v="10558.07"/>
    <x v="0"/>
    <x v="1"/>
    <x v="3"/>
    <s v="High BP"/>
    <s v="Normal Cost"/>
  </r>
  <r>
    <n v="65"/>
    <x v="1"/>
    <n v="23.2"/>
    <n v="129"/>
    <n v="78"/>
    <n v="216.2"/>
    <n v="87.9"/>
    <n v="80"/>
    <n v="2"/>
    <x v="2"/>
    <x v="3"/>
    <s v="Low"/>
    <n v="9.1999999999999993"/>
    <n v="20036.560000000001"/>
    <x v="1"/>
    <x v="0"/>
    <x v="3"/>
    <s v="High BP"/>
    <s v="High Cost"/>
  </r>
  <r>
    <n v="73"/>
    <x v="0"/>
    <n v="27.9"/>
    <n v="114"/>
    <n v="60"/>
    <n v="239.8"/>
    <n v="119.2"/>
    <n v="72"/>
    <n v="2"/>
    <x v="1"/>
    <x v="1"/>
    <s v="High"/>
    <n v="11.3"/>
    <n v="14934.48"/>
    <x v="0"/>
    <x v="2"/>
    <x v="2"/>
    <s v="Normal BP"/>
    <s v="Normal Cost"/>
  </r>
  <r>
    <n v="61"/>
    <x v="0"/>
    <n v="22.6"/>
    <n v="130"/>
    <n v="78"/>
    <n v="206.2"/>
    <n v="116.1"/>
    <n v="75"/>
    <n v="2"/>
    <x v="0"/>
    <x v="1"/>
    <s v="High"/>
    <n v="3.3"/>
    <n v="6436.33"/>
    <x v="0"/>
    <x v="1"/>
    <x v="3"/>
    <s v="High BP"/>
    <s v="Normal Cost"/>
  </r>
  <r>
    <n v="57"/>
    <x v="1"/>
    <n v="23.2"/>
    <n v="134"/>
    <n v="77"/>
    <n v="220.5"/>
    <n v="93.1"/>
    <n v="88"/>
    <n v="1"/>
    <x v="0"/>
    <x v="3"/>
    <s v="High"/>
    <n v="4.3"/>
    <n v="10730.8"/>
    <x v="0"/>
    <x v="1"/>
    <x v="3"/>
    <s v="High BP"/>
    <s v="Normal Cost"/>
  </r>
  <r>
    <n v="64"/>
    <x v="0"/>
    <n v="18.3"/>
    <n v="120"/>
    <n v="73"/>
    <n v="205.6"/>
    <n v="130.5"/>
    <n v="74"/>
    <n v="1"/>
    <x v="2"/>
    <x v="1"/>
    <s v="Low"/>
    <n v="6.1"/>
    <n v="12802.14"/>
    <x v="0"/>
    <x v="0"/>
    <x v="1"/>
    <s v="High BP"/>
    <s v="Normal Cost"/>
  </r>
  <r>
    <n v="52"/>
    <x v="0"/>
    <n v="23.3"/>
    <n v="128"/>
    <n v="71"/>
    <n v="185.5"/>
    <n v="80.8"/>
    <n v="177"/>
    <n v="2"/>
    <x v="0"/>
    <x v="3"/>
    <s v="High"/>
    <n v="1.9"/>
    <n v="7730.22"/>
    <x v="0"/>
    <x v="0"/>
    <x v="3"/>
    <s v="High BP"/>
    <s v="Normal Cost"/>
  </r>
  <r>
    <n v="95"/>
    <x v="0"/>
    <n v="25.2"/>
    <n v="132"/>
    <n v="76"/>
    <n v="277.3"/>
    <n v="98.6"/>
    <n v="91"/>
    <n v="0"/>
    <x v="0"/>
    <x v="3"/>
    <s v="High"/>
    <n v="7"/>
    <n v="19598.2"/>
    <x v="1"/>
    <x v="1"/>
    <x v="2"/>
    <s v="High BP"/>
    <s v="High Cost"/>
  </r>
  <r>
    <n v="21"/>
    <x v="0"/>
    <n v="31.1"/>
    <n v="98"/>
    <n v="60"/>
    <n v="189.8"/>
    <n v="144.80000000000001"/>
    <n v="78"/>
    <n v="0"/>
    <x v="2"/>
    <x v="2"/>
    <s v="Medium"/>
    <n v="8"/>
    <n v="15959.01"/>
    <x v="0"/>
    <x v="0"/>
    <x v="0"/>
    <s v="Normal BP"/>
    <s v="High Cost"/>
  </r>
  <r>
    <n v="52"/>
    <x v="1"/>
    <n v="23.2"/>
    <n v="118"/>
    <n v="70"/>
    <n v="229.9"/>
    <n v="160.19999999999999"/>
    <n v="72"/>
    <n v="1"/>
    <x v="0"/>
    <x v="0"/>
    <s v="Medium"/>
    <n v="8.4"/>
    <n v="14950.63"/>
    <x v="0"/>
    <x v="1"/>
    <x v="3"/>
    <s v="Normal BP"/>
    <s v="Normal Cost"/>
  </r>
  <r>
    <n v="28"/>
    <x v="1"/>
    <n v="23.2"/>
    <n v="111"/>
    <n v="66"/>
    <n v="193.8"/>
    <n v="98.4"/>
    <n v="82"/>
    <n v="2"/>
    <x v="2"/>
    <x v="3"/>
    <s v="High"/>
    <n v="6.9"/>
    <n v="15661.4"/>
    <x v="0"/>
    <x v="4"/>
    <x v="3"/>
    <s v="Normal BP"/>
    <s v="High Cost"/>
  </r>
  <r>
    <n v="54"/>
    <x v="0"/>
    <n v="30.6"/>
    <n v="128"/>
    <n v="69"/>
    <n v="238.1"/>
    <n v="95.8"/>
    <n v="81"/>
    <n v="1"/>
    <x v="2"/>
    <x v="2"/>
    <s v="Medium"/>
    <n v="11.9"/>
    <n v="26427.25"/>
    <x v="0"/>
    <x v="4"/>
    <x v="0"/>
    <s v="High BP"/>
    <s v="High Cost"/>
  </r>
  <r>
    <n v="74"/>
    <x v="1"/>
    <n v="23.2"/>
    <n v="134"/>
    <n v="82"/>
    <n v="220.5"/>
    <n v="86.2"/>
    <n v="85"/>
    <n v="1"/>
    <x v="2"/>
    <x v="2"/>
    <s v="Medium"/>
    <n v="9.6"/>
    <n v="15193.81"/>
    <x v="0"/>
    <x v="0"/>
    <x v="3"/>
    <s v="High BP"/>
    <s v="High Cost"/>
  </r>
  <r>
    <n v="65"/>
    <x v="1"/>
    <n v="23.2"/>
    <n v="122"/>
    <n v="79"/>
    <n v="229"/>
    <n v="120"/>
    <n v="63"/>
    <n v="3"/>
    <x v="1"/>
    <x v="3"/>
    <s v="Low"/>
    <n v="2.6"/>
    <n v="9249.0400000000009"/>
    <x v="1"/>
    <x v="0"/>
    <x v="3"/>
    <s v="High BP"/>
    <s v="Normal Cost"/>
  </r>
  <r>
    <n v="56"/>
    <x v="1"/>
    <n v="23.2"/>
    <n v="103"/>
    <n v="62"/>
    <n v="192.6"/>
    <n v="90.5"/>
    <n v="82"/>
    <n v="1"/>
    <x v="1"/>
    <x v="0"/>
    <s v="High"/>
    <n v="4.4000000000000004"/>
    <n v="7411.51"/>
    <x v="0"/>
    <x v="1"/>
    <x v="3"/>
    <s v="Normal BP"/>
    <s v="Normal Cost"/>
  </r>
  <r>
    <n v="34"/>
    <x v="0"/>
    <n v="24.4"/>
    <n v="118"/>
    <n v="74"/>
    <n v="250"/>
    <n v="81.7"/>
    <n v="70"/>
    <n v="2"/>
    <x v="2"/>
    <x v="0"/>
    <s v="High"/>
    <n v="8.1999999999999993"/>
    <n v="15854.53"/>
    <x v="0"/>
    <x v="0"/>
    <x v="3"/>
    <s v="Normal BP"/>
    <s v="High Cost"/>
  </r>
  <r>
    <n v="48"/>
    <x v="0"/>
    <n v="43.8"/>
    <n v="145"/>
    <n v="85"/>
    <n v="264.89999999999998"/>
    <n v="160.80000000000001"/>
    <n v="67"/>
    <n v="2"/>
    <x v="1"/>
    <x v="0"/>
    <s v="Low"/>
    <n v="5.4"/>
    <n v="10912.83"/>
    <x v="0"/>
    <x v="0"/>
    <x v="0"/>
    <s v="High BP"/>
    <s v="Normal Cost"/>
  </r>
  <r>
    <n v="69"/>
    <x v="1"/>
    <n v="23.2"/>
    <n v="139"/>
    <n v="85"/>
    <n v="214.5"/>
    <n v="172.1"/>
    <n v="87"/>
    <n v="3"/>
    <x v="1"/>
    <x v="1"/>
    <s v="Medium"/>
    <n v="11.4"/>
    <n v="15975.24"/>
    <x v="0"/>
    <x v="0"/>
    <x v="3"/>
    <s v="High BP"/>
    <s v="High Cost"/>
  </r>
  <r>
    <n v="76"/>
    <x v="1"/>
    <n v="23.2"/>
    <n v="123"/>
    <n v="74"/>
    <n v="228"/>
    <n v="90.4"/>
    <n v="90"/>
    <n v="1"/>
    <x v="0"/>
    <x v="2"/>
    <s v="Medium"/>
    <n v="4"/>
    <n v="9638.81"/>
    <x v="0"/>
    <x v="2"/>
    <x v="3"/>
    <s v="High BP"/>
    <s v="Normal Cost"/>
  </r>
  <r>
    <n v="65"/>
    <x v="0"/>
    <n v="29.8"/>
    <n v="145"/>
    <n v="87"/>
    <n v="243.5"/>
    <n v="133.69999999999999"/>
    <n v="62"/>
    <n v="0"/>
    <x v="1"/>
    <x v="3"/>
    <s v="Low"/>
    <n v="4.0999999999999996"/>
    <n v="11724.52"/>
    <x v="1"/>
    <x v="1"/>
    <x v="2"/>
    <s v="High BP"/>
    <s v="Normal Cost"/>
  </r>
  <r>
    <n v="53"/>
    <x v="0"/>
    <n v="18.600000000000001"/>
    <n v="103"/>
    <n v="60"/>
    <n v="181.9"/>
    <n v="141.19999999999999"/>
    <n v="92"/>
    <n v="0"/>
    <x v="1"/>
    <x v="1"/>
    <s v="Low"/>
    <n v="1.9"/>
    <n v="4225.3500000000004"/>
    <x v="0"/>
    <x v="0"/>
    <x v="3"/>
    <s v="Normal BP"/>
    <s v="Normal Cost"/>
  </r>
  <r>
    <n v="34"/>
    <x v="0"/>
    <n v="23.3"/>
    <n v="129"/>
    <n v="85"/>
    <n v="197.5"/>
    <n v="84.7"/>
    <n v="90"/>
    <n v="1"/>
    <x v="2"/>
    <x v="0"/>
    <s v="Medium"/>
    <n v="9.8000000000000007"/>
    <n v="15909.73"/>
    <x v="0"/>
    <x v="2"/>
    <x v="3"/>
    <s v="High BP"/>
    <s v="High Cost"/>
  </r>
  <r>
    <n v="78"/>
    <x v="1"/>
    <n v="23.2"/>
    <n v="121"/>
    <n v="75"/>
    <n v="209.7"/>
    <n v="174.6"/>
    <n v="79"/>
    <n v="1"/>
    <x v="0"/>
    <x v="0"/>
    <s v="High"/>
    <n v="2.4"/>
    <n v="5675.09"/>
    <x v="0"/>
    <x v="2"/>
    <x v="3"/>
    <s v="High BP"/>
    <s v="Normal Cost"/>
  </r>
  <r>
    <n v="74"/>
    <x v="1"/>
    <n v="23.2"/>
    <n v="117"/>
    <n v="66"/>
    <n v="239.8"/>
    <n v="133.5"/>
    <n v="85"/>
    <n v="1"/>
    <x v="0"/>
    <x v="1"/>
    <s v="High"/>
    <n v="8.1999999999999993"/>
    <n v="15357.44"/>
    <x v="1"/>
    <x v="0"/>
    <x v="3"/>
    <s v="Normal BP"/>
    <s v="High Cost"/>
  </r>
  <r>
    <n v="95"/>
    <x v="1"/>
    <n v="23.2"/>
    <n v="125"/>
    <n v="84"/>
    <n v="254.9"/>
    <n v="94.5"/>
    <n v="57"/>
    <n v="1"/>
    <x v="1"/>
    <x v="0"/>
    <s v="High"/>
    <n v="12.7"/>
    <n v="18347.2"/>
    <x v="0"/>
    <x v="2"/>
    <x v="3"/>
    <s v="High BP"/>
    <s v="High Cost"/>
  </r>
  <r>
    <n v="68"/>
    <x v="0"/>
    <n v="28.3"/>
    <n v="127"/>
    <n v="73"/>
    <n v="270.89999999999998"/>
    <n v="114.6"/>
    <n v="99"/>
    <n v="0"/>
    <x v="1"/>
    <x v="0"/>
    <s v="Medium"/>
    <n v="2.6"/>
    <n v="6228.97"/>
    <x v="0"/>
    <x v="2"/>
    <x v="2"/>
    <s v="High BP"/>
    <s v="Normal Cost"/>
  </r>
  <r>
    <n v="54"/>
    <x v="1"/>
    <n v="23.2"/>
    <n v="118"/>
    <n v="72"/>
    <n v="221.9"/>
    <n v="178.2"/>
    <n v="81"/>
    <n v="4"/>
    <x v="0"/>
    <x v="3"/>
    <s v="Medium"/>
    <n v="6.4"/>
    <n v="15955.63"/>
    <x v="1"/>
    <x v="1"/>
    <x v="3"/>
    <s v="Normal BP"/>
    <s v="High Cost"/>
  </r>
  <r>
    <n v="73"/>
    <x v="1"/>
    <n v="23.2"/>
    <n v="123"/>
    <n v="76"/>
    <n v="240.6"/>
    <n v="144.19999999999999"/>
    <n v="69"/>
    <n v="1"/>
    <x v="1"/>
    <x v="1"/>
    <s v="Medium"/>
    <n v="4.0999999999999996"/>
    <n v="8445.07"/>
    <x v="0"/>
    <x v="0"/>
    <x v="3"/>
    <s v="High BP"/>
    <s v="Normal Cost"/>
  </r>
  <r>
    <n v="80"/>
    <x v="0"/>
    <n v="22.2"/>
    <n v="115"/>
    <n v="72"/>
    <n v="217.6"/>
    <n v="94.6"/>
    <n v="85"/>
    <n v="1"/>
    <x v="1"/>
    <x v="0"/>
    <s v="Medium"/>
    <n v="7.2"/>
    <n v="13352.85"/>
    <x v="0"/>
    <x v="0"/>
    <x v="3"/>
    <s v="Normal BP"/>
    <s v="Normal Cost"/>
  </r>
  <r>
    <n v="60"/>
    <x v="1"/>
    <n v="23.2"/>
    <n v="112"/>
    <n v="69"/>
    <n v="177"/>
    <n v="100.1"/>
    <n v="61"/>
    <n v="3"/>
    <x v="0"/>
    <x v="2"/>
    <s v="Medium"/>
    <n v="10.7"/>
    <n v="19696.64"/>
    <x v="0"/>
    <x v="0"/>
    <x v="3"/>
    <s v="Normal BP"/>
    <s v="High Cost"/>
  </r>
  <r>
    <n v="74"/>
    <x v="1"/>
    <n v="23.2"/>
    <n v="126"/>
    <n v="76"/>
    <n v="204.7"/>
    <n v="102.4"/>
    <n v="78"/>
    <n v="1"/>
    <x v="2"/>
    <x v="2"/>
    <s v="High"/>
    <n v="8.9"/>
    <n v="20562.400000000001"/>
    <x v="0"/>
    <x v="0"/>
    <x v="3"/>
    <s v="High BP"/>
    <s v="High Cost"/>
  </r>
  <r>
    <n v="86"/>
    <x v="0"/>
    <n v="25.6"/>
    <n v="133"/>
    <n v="82"/>
    <n v="226.2"/>
    <n v="91.5"/>
    <n v="98"/>
    <n v="2"/>
    <x v="2"/>
    <x v="0"/>
    <s v="Low"/>
    <n v="6.6"/>
    <n v="12156.57"/>
    <x v="1"/>
    <x v="2"/>
    <x v="2"/>
    <s v="High BP"/>
    <s v="Normal Cost"/>
  </r>
  <r>
    <n v="69"/>
    <x v="1"/>
    <n v="23.2"/>
    <n v="108"/>
    <n v="61"/>
    <n v="192"/>
    <n v="107.5"/>
    <n v="81"/>
    <n v="1"/>
    <x v="1"/>
    <x v="2"/>
    <s v="Low"/>
    <n v="6.8"/>
    <n v="15296.01"/>
    <x v="0"/>
    <x v="0"/>
    <x v="3"/>
    <s v="Normal BP"/>
    <s v="High Cost"/>
  </r>
  <r>
    <n v="74"/>
    <x v="0"/>
    <n v="34.4"/>
    <n v="139"/>
    <n v="92"/>
    <n v="244.3"/>
    <n v="124.1"/>
    <n v="75"/>
    <n v="0"/>
    <x v="1"/>
    <x v="3"/>
    <s v="Medium"/>
    <n v="7.5"/>
    <n v="17848.03"/>
    <x v="0"/>
    <x v="0"/>
    <x v="0"/>
    <s v="High BP"/>
    <s v="High Cost"/>
  </r>
  <r>
    <n v="67"/>
    <x v="1"/>
    <n v="23.2"/>
    <n v="138"/>
    <n v="83"/>
    <n v="241.2"/>
    <n v="98.8"/>
    <n v="88"/>
    <n v="2"/>
    <x v="2"/>
    <x v="2"/>
    <s v="Low"/>
    <n v="10.6"/>
    <n v="23856.33"/>
    <x v="0"/>
    <x v="0"/>
    <x v="3"/>
    <s v="High BP"/>
    <s v="High Cost"/>
  </r>
  <r>
    <n v="63"/>
    <x v="1"/>
    <n v="23.2"/>
    <n v="114"/>
    <n v="65"/>
    <n v="183.5"/>
    <n v="88.5"/>
    <n v="72"/>
    <n v="0"/>
    <x v="1"/>
    <x v="2"/>
    <s v="Medium"/>
    <n v="4.8"/>
    <n v="12069.59"/>
    <x v="0"/>
    <x v="0"/>
    <x v="3"/>
    <s v="Normal BP"/>
    <s v="Normal Cost"/>
  </r>
  <r>
    <n v="47"/>
    <x v="1"/>
    <n v="23.2"/>
    <n v="131"/>
    <n v="81"/>
    <n v="232.4"/>
    <n v="133.9"/>
    <n v="87"/>
    <n v="0"/>
    <x v="1"/>
    <x v="1"/>
    <s v="High"/>
    <n v="5.9"/>
    <n v="9428.08"/>
    <x v="0"/>
    <x v="1"/>
    <x v="3"/>
    <s v="High BP"/>
    <s v="Normal Cost"/>
  </r>
  <r>
    <n v="58"/>
    <x v="1"/>
    <n v="23.2"/>
    <n v="114"/>
    <n v="68"/>
    <n v="183.3"/>
    <n v="98.6"/>
    <n v="75"/>
    <n v="1"/>
    <x v="0"/>
    <x v="3"/>
    <s v="Medium"/>
    <n v="1.9"/>
    <n v="8093.15"/>
    <x v="0"/>
    <x v="1"/>
    <x v="3"/>
    <s v="Normal BP"/>
    <s v="Normal Cost"/>
  </r>
  <r>
    <n v="64"/>
    <x v="0"/>
    <n v="23.5"/>
    <n v="123"/>
    <n v="74"/>
    <n v="231.6"/>
    <n v="96.4"/>
    <n v="73"/>
    <n v="1"/>
    <x v="1"/>
    <x v="2"/>
    <s v="High"/>
    <n v="12.9"/>
    <n v="17014.689999999999"/>
    <x v="0"/>
    <x v="0"/>
    <x v="3"/>
    <s v="High BP"/>
    <s v="High Cost"/>
  </r>
  <r>
    <n v="95"/>
    <x v="1"/>
    <n v="23.2"/>
    <n v="122"/>
    <n v="80"/>
    <n v="209.7"/>
    <n v="132.80000000000001"/>
    <n v="79"/>
    <n v="2"/>
    <x v="2"/>
    <x v="3"/>
    <s v="Low"/>
    <n v="8.6"/>
    <n v="17192.349999999999"/>
    <x v="0"/>
    <x v="2"/>
    <x v="3"/>
    <s v="High BP"/>
    <s v="High Cost"/>
  </r>
  <r>
    <n v="53"/>
    <x v="1"/>
    <n v="23.2"/>
    <n v="139"/>
    <n v="88"/>
    <n v="218.4"/>
    <n v="78.5"/>
    <n v="101"/>
    <n v="0"/>
    <x v="2"/>
    <x v="3"/>
    <s v="Medium"/>
    <n v="9.1"/>
    <n v="19220.13"/>
    <x v="0"/>
    <x v="1"/>
    <x v="3"/>
    <s v="High BP"/>
    <s v="High Cost"/>
  </r>
  <r>
    <n v="48"/>
    <x v="0"/>
    <n v="30.2"/>
    <n v="123"/>
    <n v="74"/>
    <n v="225.5"/>
    <n v="102.2"/>
    <n v="72"/>
    <n v="1"/>
    <x v="0"/>
    <x v="2"/>
    <s v="Medium"/>
    <n v="5.9"/>
    <n v="12278.49"/>
    <x v="0"/>
    <x v="0"/>
    <x v="0"/>
    <s v="High BP"/>
    <s v="Normal Cost"/>
  </r>
  <r>
    <n v="81"/>
    <x v="1"/>
    <n v="23.2"/>
    <n v="134"/>
    <n v="77"/>
    <n v="205.6"/>
    <n v="124.4"/>
    <n v="100"/>
    <n v="0"/>
    <x v="2"/>
    <x v="2"/>
    <s v="High"/>
    <n v="10.3"/>
    <n v="21248.26"/>
    <x v="0"/>
    <x v="2"/>
    <x v="3"/>
    <s v="High BP"/>
    <s v="High Cost"/>
  </r>
  <r>
    <n v="67"/>
    <x v="1"/>
    <n v="23.2"/>
    <n v="117"/>
    <n v="71"/>
    <n v="216"/>
    <n v="128"/>
    <n v="95"/>
    <n v="1"/>
    <x v="2"/>
    <x v="1"/>
    <s v="High"/>
    <n v="15"/>
    <n v="30663.96"/>
    <x v="0"/>
    <x v="0"/>
    <x v="3"/>
    <s v="Normal BP"/>
    <s v="High Cost"/>
  </r>
  <r>
    <n v="66"/>
    <x v="0"/>
    <n v="18.5"/>
    <n v="135"/>
    <n v="82"/>
    <n v="179.3"/>
    <n v="93.5"/>
    <n v="72"/>
    <n v="1"/>
    <x v="0"/>
    <x v="0"/>
    <s v="High"/>
    <n v="2.9"/>
    <n v="7432.42"/>
    <x v="0"/>
    <x v="1"/>
    <x v="3"/>
    <s v="High BP"/>
    <s v="Normal Cost"/>
  </r>
  <r>
    <n v="81"/>
    <x v="1"/>
    <n v="23.2"/>
    <n v="130"/>
    <n v="70"/>
    <n v="262.3"/>
    <n v="105.9"/>
    <n v="73"/>
    <n v="1"/>
    <x v="1"/>
    <x v="1"/>
    <s v="Medium"/>
    <n v="2.2999999999999998"/>
    <n v="5452.63"/>
    <x v="0"/>
    <x v="2"/>
    <x v="3"/>
    <s v="High BP"/>
    <s v="Normal Cost"/>
  </r>
  <r>
    <n v="65"/>
    <x v="1"/>
    <n v="23.2"/>
    <n v="106"/>
    <n v="70"/>
    <n v="226.4"/>
    <n v="106.6"/>
    <n v="62"/>
    <n v="2"/>
    <x v="0"/>
    <x v="2"/>
    <s v="Low"/>
    <n v="4.9000000000000004"/>
    <n v="12048.89"/>
    <x v="0"/>
    <x v="0"/>
    <x v="3"/>
    <s v="Normal BP"/>
    <s v="Normal Cost"/>
  </r>
  <r>
    <n v="45"/>
    <x v="0"/>
    <n v="23.4"/>
    <n v="111"/>
    <n v="69"/>
    <n v="234.3"/>
    <n v="109.3"/>
    <n v="64"/>
    <n v="0"/>
    <x v="1"/>
    <x v="1"/>
    <s v="High"/>
    <n v="4.5"/>
    <n v="9448.23"/>
    <x v="0"/>
    <x v="0"/>
    <x v="3"/>
    <s v="Normal BP"/>
    <s v="Normal Cost"/>
  </r>
  <r>
    <n v="85"/>
    <x v="1"/>
    <n v="23.2"/>
    <n v="147"/>
    <n v="81"/>
    <n v="239.8"/>
    <n v="103.3"/>
    <n v="83"/>
    <n v="2"/>
    <x v="1"/>
    <x v="2"/>
    <s v="Medium"/>
    <n v="15.6"/>
    <n v="25232.81"/>
    <x v="1"/>
    <x v="2"/>
    <x v="3"/>
    <s v="High BP"/>
    <s v="High Cost"/>
  </r>
  <r>
    <n v="57"/>
    <x v="0"/>
    <n v="26.9"/>
    <n v="127"/>
    <n v="78"/>
    <n v="197.9"/>
    <n v="134.1"/>
    <n v="88"/>
    <n v="1"/>
    <x v="2"/>
    <x v="0"/>
    <s v="High"/>
    <n v="10"/>
    <n v="15425.37"/>
    <x v="0"/>
    <x v="0"/>
    <x v="2"/>
    <s v="High BP"/>
    <s v="High Cost"/>
  </r>
  <r>
    <n v="95"/>
    <x v="0"/>
    <n v="28"/>
    <n v="149"/>
    <n v="91"/>
    <n v="266.8"/>
    <n v="95.1"/>
    <n v="66"/>
    <n v="0"/>
    <x v="0"/>
    <x v="3"/>
    <s v="Medium"/>
    <n v="6.1"/>
    <n v="13853.56"/>
    <x v="1"/>
    <x v="1"/>
    <x v="2"/>
    <s v="High BP"/>
    <s v="Normal Cost"/>
  </r>
  <r>
    <n v="79"/>
    <x v="0"/>
    <n v="25.2"/>
    <n v="138"/>
    <n v="91"/>
    <n v="200.2"/>
    <n v="106.1"/>
    <n v="88"/>
    <n v="2"/>
    <x v="2"/>
    <x v="0"/>
    <s v="Medium"/>
    <n v="6.3"/>
    <n v="13694.6"/>
    <x v="0"/>
    <x v="2"/>
    <x v="2"/>
    <s v="High BP"/>
    <s v="Normal Cost"/>
  </r>
  <r>
    <n v="65"/>
    <x v="1"/>
    <n v="23.2"/>
    <n v="127"/>
    <n v="78"/>
    <n v="229.1"/>
    <n v="110.1"/>
    <n v="76"/>
    <n v="3"/>
    <x v="0"/>
    <x v="2"/>
    <s v="Low"/>
    <n v="5.6"/>
    <n v="11273.59"/>
    <x v="1"/>
    <x v="0"/>
    <x v="3"/>
    <s v="High BP"/>
    <s v="Normal Cost"/>
  </r>
  <r>
    <n v="79"/>
    <x v="1"/>
    <n v="23.2"/>
    <n v="135"/>
    <n v="83"/>
    <n v="221.5"/>
    <n v="98.8"/>
    <n v="65"/>
    <n v="0"/>
    <x v="1"/>
    <x v="2"/>
    <s v="Low"/>
    <n v="8.4"/>
    <n v="15313.34"/>
    <x v="0"/>
    <x v="2"/>
    <x v="3"/>
    <s v="High BP"/>
    <s v="High Cost"/>
  </r>
  <r>
    <n v="76"/>
    <x v="0"/>
    <n v="22.4"/>
    <n v="137"/>
    <n v="81"/>
    <n v="233.1"/>
    <n v="117.8"/>
    <n v="75"/>
    <n v="1"/>
    <x v="2"/>
    <x v="3"/>
    <s v="Low"/>
    <n v="7.5"/>
    <n v="14710.75"/>
    <x v="0"/>
    <x v="2"/>
    <x v="3"/>
    <s v="High BP"/>
    <s v="Normal Cost"/>
  </r>
  <r>
    <n v="75"/>
    <x v="0"/>
    <n v="21.4"/>
    <n v="118"/>
    <n v="67"/>
    <n v="187.7"/>
    <n v="99.8"/>
    <n v="61"/>
    <n v="1"/>
    <x v="1"/>
    <x v="3"/>
    <s v="High"/>
    <n v="5.3"/>
    <n v="16176.41"/>
    <x v="0"/>
    <x v="0"/>
    <x v="3"/>
    <s v="Normal BP"/>
    <s v="High Cost"/>
  </r>
  <r>
    <n v="87"/>
    <x v="1"/>
    <n v="23.3"/>
    <n v="123"/>
    <n v="75"/>
    <n v="198.8"/>
    <n v="99.1"/>
    <n v="88"/>
    <n v="2"/>
    <x v="2"/>
    <x v="3"/>
    <s v="High"/>
    <n v="7"/>
    <n v="15880.39"/>
    <x v="0"/>
    <x v="2"/>
    <x v="3"/>
    <s v="High BP"/>
    <s v="High Cost"/>
  </r>
  <r>
    <n v="71"/>
    <x v="0"/>
    <n v="27.4"/>
    <n v="133"/>
    <n v="75"/>
    <n v="230.2"/>
    <n v="159.5"/>
    <n v="52"/>
    <n v="4"/>
    <x v="0"/>
    <x v="3"/>
    <s v="Medium"/>
    <n v="4.8"/>
    <n v="11019.74"/>
    <x v="0"/>
    <x v="2"/>
    <x v="2"/>
    <s v="High BP"/>
    <s v="Normal Cost"/>
  </r>
  <r>
    <n v="56"/>
    <x v="1"/>
    <n v="23.3"/>
    <n v="133"/>
    <n v="81"/>
    <n v="236.7"/>
    <n v="84.8"/>
    <n v="66"/>
    <n v="1"/>
    <x v="0"/>
    <x v="2"/>
    <s v="Medium"/>
    <n v="40.4"/>
    <n v="69608.72"/>
    <x v="0"/>
    <x v="1"/>
    <x v="3"/>
    <s v="High BP"/>
    <s v="High Cost"/>
  </r>
  <r>
    <n v="77"/>
    <x v="1"/>
    <n v="23.3"/>
    <n v="126"/>
    <n v="77"/>
    <n v="232.5"/>
    <n v="105.4"/>
    <n v="70"/>
    <n v="0"/>
    <x v="1"/>
    <x v="3"/>
    <s v="Low"/>
    <n v="6.8"/>
    <n v="15764.48"/>
    <x v="0"/>
    <x v="2"/>
    <x v="3"/>
    <s v="High BP"/>
    <s v="High Cost"/>
  </r>
  <r>
    <n v="21"/>
    <x v="1"/>
    <n v="23.3"/>
    <n v="116"/>
    <n v="74"/>
    <n v="234"/>
    <n v="91.7"/>
    <n v="70"/>
    <n v="2"/>
    <x v="0"/>
    <x v="0"/>
    <s v="High"/>
    <n v="8.5"/>
    <n v="13135.31"/>
    <x v="0"/>
    <x v="4"/>
    <x v="3"/>
    <s v="Normal BP"/>
    <s v="Normal Cost"/>
  </r>
  <r>
    <n v="95"/>
    <x v="1"/>
    <n v="23.3"/>
    <n v="144"/>
    <n v="84"/>
    <n v="244.1"/>
    <n v="177.4"/>
    <n v="72"/>
    <n v="1"/>
    <x v="1"/>
    <x v="2"/>
    <s v="Medium"/>
    <n v="7.3"/>
    <n v="15910.4"/>
    <x v="0"/>
    <x v="2"/>
    <x v="3"/>
    <s v="High BP"/>
    <s v="High Cost"/>
  </r>
  <r>
    <n v="41"/>
    <x v="0"/>
    <n v="28.4"/>
    <n v="90"/>
    <n v="60"/>
    <n v="226"/>
    <n v="118.2"/>
    <n v="65"/>
    <n v="0"/>
    <x v="0"/>
    <x v="1"/>
    <s v="Medium"/>
    <n v="3"/>
    <n v="6524.08"/>
    <x v="0"/>
    <x v="2"/>
    <x v="2"/>
    <s v="Normal BP"/>
    <s v="Normal Cost"/>
  </r>
  <r>
    <n v="66"/>
    <x v="1"/>
    <n v="23.3"/>
    <n v="126"/>
    <n v="70"/>
    <n v="203.6"/>
    <n v="94.6"/>
    <n v="84"/>
    <n v="1"/>
    <x v="2"/>
    <x v="2"/>
    <s v="Medium"/>
    <n v="9.5"/>
    <n v="19487.439999999999"/>
    <x v="0"/>
    <x v="0"/>
    <x v="3"/>
    <s v="High BP"/>
    <s v="High Cost"/>
  </r>
  <r>
    <n v="64"/>
    <x v="1"/>
    <n v="23.3"/>
    <n v="147"/>
    <n v="81"/>
    <n v="193.3"/>
    <n v="79"/>
    <n v="86"/>
    <n v="5"/>
    <x v="1"/>
    <x v="2"/>
    <s v="Medium"/>
    <n v="8.6"/>
    <n v="16623.87"/>
    <x v="0"/>
    <x v="0"/>
    <x v="3"/>
    <s v="High BP"/>
    <s v="High Cost"/>
  </r>
  <r>
    <n v="80"/>
    <x v="1"/>
    <n v="23.3"/>
    <n v="126"/>
    <n v="72"/>
    <n v="253"/>
    <n v="91.6"/>
    <n v="77"/>
    <n v="4"/>
    <x v="2"/>
    <x v="0"/>
    <s v="Medium"/>
    <n v="7.1"/>
    <n v="14624.43"/>
    <x v="1"/>
    <x v="2"/>
    <x v="3"/>
    <s v="High BP"/>
    <s v="Normal Cost"/>
  </r>
  <r>
    <n v="23"/>
    <x v="0"/>
    <n v="13.1"/>
    <n v="120"/>
    <n v="67"/>
    <n v="163.4"/>
    <n v="104.8"/>
    <n v="55"/>
    <n v="0"/>
    <x v="0"/>
    <x v="3"/>
    <s v="High"/>
    <n v="6.3"/>
    <n v="13648.68"/>
    <x v="0"/>
    <x v="0"/>
    <x v="1"/>
    <s v="High BP"/>
    <s v="Normal Cost"/>
  </r>
  <r>
    <n v="76"/>
    <x v="1"/>
    <n v="23.3"/>
    <n v="115"/>
    <n v="61"/>
    <n v="257.7"/>
    <n v="145"/>
    <n v="81"/>
    <n v="1"/>
    <x v="0"/>
    <x v="2"/>
    <s v="Medium"/>
    <n v="6.3"/>
    <n v="12026.14"/>
    <x v="0"/>
    <x v="2"/>
    <x v="3"/>
    <s v="Normal BP"/>
    <s v="Normal Cost"/>
  </r>
  <r>
    <n v="95"/>
    <x v="0"/>
    <n v="26.2"/>
    <n v="134"/>
    <n v="88"/>
    <n v="275.7"/>
    <n v="88.2"/>
    <n v="99"/>
    <n v="2"/>
    <x v="1"/>
    <x v="0"/>
    <s v="High"/>
    <n v="4.2"/>
    <n v="6409.26"/>
    <x v="0"/>
    <x v="2"/>
    <x v="2"/>
    <s v="High BP"/>
    <s v="Normal Cost"/>
  </r>
  <r>
    <n v="60"/>
    <x v="0"/>
    <n v="35.299999999999997"/>
    <n v="127"/>
    <n v="82"/>
    <n v="259.8"/>
    <n v="185.5"/>
    <n v="72"/>
    <n v="2"/>
    <x v="1"/>
    <x v="1"/>
    <s v="High"/>
    <n v="6.6"/>
    <n v="11077.54"/>
    <x v="0"/>
    <x v="4"/>
    <x v="0"/>
    <s v="High BP"/>
    <s v="Normal Cost"/>
  </r>
  <r>
    <n v="79"/>
    <x v="0"/>
    <n v="26.6"/>
    <n v="129"/>
    <n v="85"/>
    <n v="247.5"/>
    <n v="106.6"/>
    <n v="95"/>
    <n v="0"/>
    <x v="2"/>
    <x v="2"/>
    <s v="Medium"/>
    <n v="8.1999999999999993"/>
    <n v="18209"/>
    <x v="0"/>
    <x v="2"/>
    <x v="2"/>
    <s v="High BP"/>
    <s v="High Cost"/>
  </r>
  <r>
    <n v="66"/>
    <x v="1"/>
    <n v="23.3"/>
    <n v="126"/>
    <n v="79"/>
    <n v="220.6"/>
    <n v="93.5"/>
    <n v="68"/>
    <n v="6"/>
    <x v="0"/>
    <x v="2"/>
    <s v="Medium"/>
    <n v="6.6"/>
    <n v="13431.56"/>
    <x v="0"/>
    <x v="0"/>
    <x v="3"/>
    <s v="High BP"/>
    <s v="Normal Cost"/>
  </r>
  <r>
    <n v="76"/>
    <x v="1"/>
    <n v="23.3"/>
    <n v="129"/>
    <n v="65"/>
    <n v="195.3"/>
    <n v="93"/>
    <n v="89"/>
    <n v="0"/>
    <x v="2"/>
    <x v="0"/>
    <s v="High"/>
    <n v="5.6"/>
    <n v="10886.47"/>
    <x v="0"/>
    <x v="2"/>
    <x v="3"/>
    <s v="High BP"/>
    <s v="Normal Cost"/>
  </r>
  <r>
    <n v="63"/>
    <x v="1"/>
    <n v="23.3"/>
    <n v="127"/>
    <n v="74"/>
    <n v="230.9"/>
    <n v="122"/>
    <n v="81"/>
    <n v="2"/>
    <x v="2"/>
    <x v="1"/>
    <s v="High"/>
    <n v="7"/>
    <n v="13727.18"/>
    <x v="0"/>
    <x v="0"/>
    <x v="3"/>
    <s v="High BP"/>
    <s v="Normal Cost"/>
  </r>
  <r>
    <n v="82"/>
    <x v="1"/>
    <n v="23.3"/>
    <n v="149"/>
    <n v="87"/>
    <n v="244.9"/>
    <n v="93.8"/>
    <n v="92"/>
    <n v="0"/>
    <x v="2"/>
    <x v="3"/>
    <s v="Medium"/>
    <n v="7.1"/>
    <n v="16390.8"/>
    <x v="0"/>
    <x v="2"/>
    <x v="3"/>
    <s v="High BP"/>
    <s v="High Cost"/>
  </r>
  <r>
    <n v="53"/>
    <x v="0"/>
    <n v="29"/>
    <n v="139"/>
    <n v="75"/>
    <n v="233.3"/>
    <n v="84.7"/>
    <n v="95"/>
    <n v="3"/>
    <x v="0"/>
    <x v="2"/>
    <s v="Medium"/>
    <n v="11.5"/>
    <n v="17483.830000000002"/>
    <x v="0"/>
    <x v="2"/>
    <x v="2"/>
    <s v="High BP"/>
    <s v="High Cost"/>
  </r>
  <r>
    <n v="39"/>
    <x v="1"/>
    <n v="23.3"/>
    <n v="113"/>
    <n v="61"/>
    <n v="204.3"/>
    <n v="127.6"/>
    <n v="79"/>
    <n v="1"/>
    <x v="2"/>
    <x v="2"/>
    <s v="Medium"/>
    <n v="9.1999999999999993"/>
    <n v="20579.14"/>
    <x v="0"/>
    <x v="3"/>
    <x v="3"/>
    <s v="Normal BP"/>
    <s v="High Cost"/>
  </r>
  <r>
    <n v="68"/>
    <x v="0"/>
    <n v="24.9"/>
    <n v="113"/>
    <n v="64"/>
    <n v="250.3"/>
    <n v="139.5"/>
    <n v="102"/>
    <n v="1"/>
    <x v="2"/>
    <x v="1"/>
    <s v="Low"/>
    <n v="5.8"/>
    <n v="11416.04"/>
    <x v="0"/>
    <x v="2"/>
    <x v="3"/>
    <s v="Normal BP"/>
    <s v="Normal Cost"/>
  </r>
  <r>
    <n v="65"/>
    <x v="1"/>
    <n v="23.3"/>
    <n v="122"/>
    <n v="77"/>
    <n v="214.7"/>
    <n v="96.2"/>
    <n v="67"/>
    <n v="1"/>
    <x v="1"/>
    <x v="2"/>
    <s v="Medium"/>
    <n v="6"/>
    <n v="13867.12"/>
    <x v="0"/>
    <x v="0"/>
    <x v="3"/>
    <s v="High BP"/>
    <s v="Normal Cost"/>
  </r>
  <r>
    <n v="95"/>
    <x v="1"/>
    <n v="23.3"/>
    <n v="110"/>
    <n v="70"/>
    <n v="238"/>
    <n v="98.4"/>
    <n v="80"/>
    <n v="0"/>
    <x v="2"/>
    <x v="2"/>
    <s v="Medium"/>
    <n v="9.6"/>
    <n v="19477.75"/>
    <x v="0"/>
    <x v="2"/>
    <x v="3"/>
    <s v="Normal BP"/>
    <s v="High Cost"/>
  </r>
  <r>
    <n v="47"/>
    <x v="1"/>
    <n v="23.3"/>
    <n v="151"/>
    <n v="91"/>
    <n v="213.3"/>
    <n v="105.8"/>
    <n v="72"/>
    <n v="2"/>
    <x v="2"/>
    <x v="0"/>
    <s v="Medium"/>
    <n v="35.4"/>
    <n v="61613.67"/>
    <x v="1"/>
    <x v="1"/>
    <x v="3"/>
    <s v="High BP"/>
    <s v="High Cost"/>
  </r>
  <r>
    <n v="69"/>
    <x v="1"/>
    <n v="23.3"/>
    <n v="123"/>
    <n v="74"/>
    <n v="220.2"/>
    <n v="109.2"/>
    <n v="88"/>
    <n v="2"/>
    <x v="0"/>
    <x v="0"/>
    <s v="Low"/>
    <n v="4.8"/>
    <n v="8034.53"/>
    <x v="0"/>
    <x v="0"/>
    <x v="3"/>
    <s v="High BP"/>
    <s v="Normal Cost"/>
  </r>
  <r>
    <n v="84"/>
    <x v="0"/>
    <n v="29.7"/>
    <n v="141"/>
    <n v="86"/>
    <n v="235.7"/>
    <n v="141.30000000000001"/>
    <n v="97"/>
    <n v="0"/>
    <x v="2"/>
    <x v="1"/>
    <s v="Medium"/>
    <n v="19.100000000000001"/>
    <n v="28373.74"/>
    <x v="0"/>
    <x v="2"/>
    <x v="2"/>
    <s v="High BP"/>
    <s v="High Cost"/>
  </r>
  <r>
    <n v="70"/>
    <x v="0"/>
    <n v="41.5"/>
    <n v="139"/>
    <n v="81"/>
    <n v="264.60000000000002"/>
    <n v="111.9"/>
    <n v="79"/>
    <n v="0"/>
    <x v="1"/>
    <x v="3"/>
    <s v="Low"/>
    <n v="10.199999999999999"/>
    <n v="20875.939999999999"/>
    <x v="0"/>
    <x v="1"/>
    <x v="0"/>
    <s v="High BP"/>
    <s v="High Cost"/>
  </r>
  <r>
    <n v="54"/>
    <x v="1"/>
    <n v="23.3"/>
    <n v="97"/>
    <n v="60"/>
    <n v="218.8"/>
    <n v="154.30000000000001"/>
    <n v="65"/>
    <n v="0"/>
    <x v="0"/>
    <x v="2"/>
    <s v="Medium"/>
    <n v="3.3"/>
    <n v="9598.02"/>
    <x v="0"/>
    <x v="1"/>
    <x v="3"/>
    <s v="Normal BP"/>
    <s v="Normal Cost"/>
  </r>
  <r>
    <n v="46"/>
    <x v="0"/>
    <n v="25.1"/>
    <n v="118"/>
    <n v="73"/>
    <n v="228.3"/>
    <n v="88.2"/>
    <n v="81"/>
    <n v="0"/>
    <x v="2"/>
    <x v="2"/>
    <s v="Low"/>
    <n v="9.3000000000000007"/>
    <n v="20932.3"/>
    <x v="0"/>
    <x v="2"/>
    <x v="2"/>
    <s v="Normal BP"/>
    <s v="High Cost"/>
  </r>
  <r>
    <n v="76"/>
    <x v="0"/>
    <n v="24.1"/>
    <n v="119"/>
    <n v="76"/>
    <n v="199.1"/>
    <n v="122.9"/>
    <n v="91"/>
    <n v="2"/>
    <x v="2"/>
    <x v="1"/>
    <s v="High"/>
    <n v="8.6"/>
    <n v="18171.900000000001"/>
    <x v="0"/>
    <x v="0"/>
    <x v="3"/>
    <s v="Normal BP"/>
    <s v="High Cost"/>
  </r>
  <r>
    <n v="31"/>
    <x v="1"/>
    <n v="23.3"/>
    <n v="102"/>
    <n v="66"/>
    <n v="188.9"/>
    <n v="80.599999999999994"/>
    <n v="66"/>
    <n v="0"/>
    <x v="0"/>
    <x v="2"/>
    <s v="Medium"/>
    <n v="7.4"/>
    <n v="13995.92"/>
    <x v="1"/>
    <x v="3"/>
    <x v="3"/>
    <s v="Normal BP"/>
    <s v="Normal Cost"/>
  </r>
  <r>
    <n v="83"/>
    <x v="1"/>
    <n v="23.3"/>
    <n v="117"/>
    <n v="65"/>
    <n v="259.5"/>
    <n v="111.2"/>
    <n v="81"/>
    <n v="2"/>
    <x v="0"/>
    <x v="1"/>
    <s v="Medium"/>
    <n v="1"/>
    <n v="3407.91"/>
    <x v="0"/>
    <x v="2"/>
    <x v="3"/>
    <s v="Normal BP"/>
    <s v="Normal Cost"/>
  </r>
  <r>
    <n v="38"/>
    <x v="0"/>
    <n v="27"/>
    <n v="123"/>
    <n v="68"/>
    <n v="183.8"/>
    <n v="172.1"/>
    <n v="83"/>
    <n v="2"/>
    <x v="1"/>
    <x v="1"/>
    <s v="High"/>
    <n v="9.1"/>
    <n v="17068.41"/>
    <x v="0"/>
    <x v="2"/>
    <x v="2"/>
    <s v="High BP"/>
    <s v="High Cost"/>
  </r>
  <r>
    <n v="90"/>
    <x v="0"/>
    <n v="21.3"/>
    <n v="116"/>
    <n v="67"/>
    <n v="233.4"/>
    <n v="142.6"/>
    <n v="80"/>
    <n v="1"/>
    <x v="1"/>
    <x v="1"/>
    <s v="Medium"/>
    <n v="4.0999999999999996"/>
    <n v="7904.25"/>
    <x v="0"/>
    <x v="3"/>
    <x v="3"/>
    <s v="Normal BP"/>
    <s v="Normal Cost"/>
  </r>
  <r>
    <n v="53"/>
    <x v="1"/>
    <n v="23.3"/>
    <n v="120"/>
    <n v="65"/>
    <n v="243.7"/>
    <n v="92.7"/>
    <n v="82"/>
    <n v="2"/>
    <x v="2"/>
    <x v="0"/>
    <s v="Low"/>
    <n v="5.8"/>
    <n v="10826.09"/>
    <x v="1"/>
    <x v="1"/>
    <x v="3"/>
    <s v="High BP"/>
    <s v="Normal Cost"/>
  </r>
  <r>
    <n v="73"/>
    <x v="1"/>
    <n v="23.3"/>
    <n v="139"/>
    <n v="87"/>
    <n v="236.1"/>
    <n v="100.4"/>
    <n v="109"/>
    <n v="1"/>
    <x v="2"/>
    <x v="0"/>
    <s v="Medium"/>
    <n v="8.4"/>
    <n v="16448.310000000001"/>
    <x v="0"/>
    <x v="0"/>
    <x v="3"/>
    <s v="High BP"/>
    <s v="High Cost"/>
  </r>
  <r>
    <n v="79"/>
    <x v="0"/>
    <n v="28.4"/>
    <n v="140"/>
    <n v="79"/>
    <n v="250"/>
    <n v="111.1"/>
    <n v="68"/>
    <n v="2"/>
    <x v="1"/>
    <x v="3"/>
    <s v="Medium"/>
    <n v="3.7"/>
    <n v="11064.3"/>
    <x v="1"/>
    <x v="2"/>
    <x v="2"/>
    <s v="High BP"/>
    <s v="Normal Cost"/>
  </r>
  <r>
    <n v="81"/>
    <x v="0"/>
    <n v="27"/>
    <n v="145"/>
    <n v="80"/>
    <n v="226.6"/>
    <n v="128.1"/>
    <n v="76"/>
    <n v="0"/>
    <x v="2"/>
    <x v="0"/>
    <s v="Low"/>
    <n v="8.1999999999999993"/>
    <n v="13883.57"/>
    <x v="1"/>
    <x v="1"/>
    <x v="2"/>
    <s v="High BP"/>
    <s v="Normal Cost"/>
  </r>
  <r>
    <n v="38"/>
    <x v="0"/>
    <n v="31"/>
    <n v="107"/>
    <n v="67"/>
    <n v="242.1"/>
    <n v="164.5"/>
    <n v="88"/>
    <n v="0"/>
    <x v="2"/>
    <x v="1"/>
    <s v="Medium"/>
    <n v="9.3000000000000007"/>
    <n v="16026.54"/>
    <x v="0"/>
    <x v="0"/>
    <x v="0"/>
    <s v="Normal BP"/>
    <s v="High Cost"/>
  </r>
  <r>
    <n v="67"/>
    <x v="0"/>
    <n v="21.2"/>
    <n v="126"/>
    <n v="78"/>
    <n v="194.8"/>
    <n v="152.69999999999999"/>
    <n v="80"/>
    <n v="3"/>
    <x v="2"/>
    <x v="0"/>
    <s v="High"/>
    <n v="5.6"/>
    <n v="10770.45"/>
    <x v="1"/>
    <x v="2"/>
    <x v="3"/>
    <s v="High BP"/>
    <s v="Normal Cost"/>
  </r>
  <r>
    <n v="66"/>
    <x v="0"/>
    <n v="28.8"/>
    <n v="126"/>
    <n v="81"/>
    <n v="210.4"/>
    <n v="158.6"/>
    <n v="81"/>
    <n v="1"/>
    <x v="2"/>
    <x v="0"/>
    <s v="Medium"/>
    <n v="5.3"/>
    <n v="10112.709999999999"/>
    <x v="0"/>
    <x v="2"/>
    <x v="2"/>
    <s v="High BP"/>
    <s v="Normal Cost"/>
  </r>
  <r>
    <n v="76"/>
    <x v="1"/>
    <n v="23.3"/>
    <n v="124"/>
    <n v="71"/>
    <n v="231.7"/>
    <n v="90.6"/>
    <n v="56"/>
    <n v="1"/>
    <x v="0"/>
    <x v="2"/>
    <s v="Medium"/>
    <n v="5.9"/>
    <n v="12404.34"/>
    <x v="0"/>
    <x v="2"/>
    <x v="3"/>
    <s v="High BP"/>
    <s v="Normal Cost"/>
  </r>
  <r>
    <n v="66"/>
    <x v="1"/>
    <n v="23.3"/>
    <n v="121"/>
    <n v="74"/>
    <n v="217.3"/>
    <n v="97.4"/>
    <n v="86"/>
    <n v="0"/>
    <x v="2"/>
    <x v="3"/>
    <s v="Medium"/>
    <n v="12.9"/>
    <n v="29928.21"/>
    <x v="0"/>
    <x v="0"/>
    <x v="3"/>
    <s v="High BP"/>
    <s v="High Cost"/>
  </r>
  <r>
    <n v="53"/>
    <x v="1"/>
    <n v="23.3"/>
    <n v="125"/>
    <n v="71"/>
    <n v="249.6"/>
    <n v="118.9"/>
    <n v="77"/>
    <n v="1"/>
    <x v="0"/>
    <x v="1"/>
    <s v="High"/>
    <n v="5.3"/>
    <n v="9129.36"/>
    <x v="0"/>
    <x v="1"/>
    <x v="3"/>
    <s v="High BP"/>
    <s v="Normal Cost"/>
  </r>
  <r>
    <n v="73"/>
    <x v="0"/>
    <n v="31.1"/>
    <n v="133"/>
    <n v="86"/>
    <n v="225.1"/>
    <n v="92.9"/>
    <n v="86"/>
    <n v="0"/>
    <x v="1"/>
    <x v="0"/>
    <s v="Medium"/>
    <n v="3.9"/>
    <n v="7588.5"/>
    <x v="0"/>
    <x v="2"/>
    <x v="0"/>
    <s v="High BP"/>
    <s v="Normal Cost"/>
  </r>
  <r>
    <n v="56"/>
    <x v="1"/>
    <n v="23.3"/>
    <n v="211"/>
    <n v="127"/>
    <n v="221.2"/>
    <n v="91"/>
    <n v="69"/>
    <n v="1"/>
    <x v="2"/>
    <x v="2"/>
    <s v="Medium"/>
    <n v="6.5"/>
    <n v="14985.5"/>
    <x v="0"/>
    <x v="1"/>
    <x v="3"/>
    <s v="High BP"/>
    <s v="Normal Cost"/>
  </r>
  <r>
    <n v="68"/>
    <x v="0"/>
    <n v="44.4"/>
    <n v="142"/>
    <n v="86"/>
    <n v="276.7"/>
    <n v="138.80000000000001"/>
    <n v="90"/>
    <n v="1"/>
    <x v="2"/>
    <x v="2"/>
    <s v="Low"/>
    <n v="11.3"/>
    <n v="25267.57"/>
    <x v="0"/>
    <x v="1"/>
    <x v="0"/>
    <s v="High BP"/>
    <s v="High Cost"/>
  </r>
  <r>
    <n v="34"/>
    <x v="1"/>
    <n v="23.3"/>
    <n v="116"/>
    <n v="68"/>
    <n v="196.6"/>
    <n v="113.4"/>
    <n v="84"/>
    <n v="1"/>
    <x v="1"/>
    <x v="2"/>
    <s v="High"/>
    <n v="14.7"/>
    <n v="28387.46"/>
    <x v="0"/>
    <x v="3"/>
    <x v="3"/>
    <s v="Normal BP"/>
    <s v="High Cost"/>
  </r>
  <r>
    <n v="87"/>
    <x v="1"/>
    <n v="23.3"/>
    <n v="118"/>
    <n v="68"/>
    <n v="226.8"/>
    <n v="108.1"/>
    <n v="89"/>
    <n v="1"/>
    <x v="2"/>
    <x v="0"/>
    <s v="High"/>
    <n v="13.4"/>
    <n v="23144.38"/>
    <x v="0"/>
    <x v="2"/>
    <x v="3"/>
    <s v="Normal BP"/>
    <s v="High Cost"/>
  </r>
  <r>
    <n v="79"/>
    <x v="0"/>
    <n v="25.8"/>
    <n v="103"/>
    <n v="60"/>
    <n v="213.4"/>
    <n v="86"/>
    <n v="72"/>
    <n v="1"/>
    <x v="0"/>
    <x v="0"/>
    <s v="Medium"/>
    <n v="3.6"/>
    <n v="8449.57"/>
    <x v="0"/>
    <x v="0"/>
    <x v="2"/>
    <s v="Normal BP"/>
    <s v="Normal Cost"/>
  </r>
  <r>
    <n v="73"/>
    <x v="1"/>
    <n v="23.3"/>
    <n v="123"/>
    <n v="68"/>
    <n v="226.6"/>
    <n v="123.4"/>
    <n v="99"/>
    <n v="1"/>
    <x v="2"/>
    <x v="2"/>
    <s v="High"/>
    <n v="7.2"/>
    <n v="16804.93"/>
    <x v="0"/>
    <x v="0"/>
    <x v="3"/>
    <s v="High BP"/>
    <s v="High Cost"/>
  </r>
  <r>
    <n v="52"/>
    <x v="0"/>
    <n v="25"/>
    <n v="117"/>
    <n v="69"/>
    <n v="241.1"/>
    <n v="85"/>
    <n v="85"/>
    <n v="3"/>
    <x v="2"/>
    <x v="0"/>
    <s v="Low"/>
    <n v="13"/>
    <n v="18356.97"/>
    <x v="0"/>
    <x v="2"/>
    <x v="2"/>
    <s v="Normal BP"/>
    <s v="High Cost"/>
  </r>
  <r>
    <n v="27"/>
    <x v="1"/>
    <n v="23.4"/>
    <n v="125"/>
    <n v="77"/>
    <n v="188.1"/>
    <n v="105"/>
    <n v="80"/>
    <n v="0"/>
    <x v="1"/>
    <x v="0"/>
    <s v="High"/>
    <n v="6.8"/>
    <n v="11287.78"/>
    <x v="0"/>
    <x v="4"/>
    <x v="3"/>
    <s v="High BP"/>
    <s v="Normal Cost"/>
  </r>
  <r>
    <n v="52"/>
    <x v="0"/>
    <n v="36.299999999999997"/>
    <n v="131"/>
    <n v="77"/>
    <n v="264.89999999999998"/>
    <n v="104.5"/>
    <n v="63"/>
    <n v="4"/>
    <x v="0"/>
    <x v="0"/>
    <s v="High"/>
    <n v="2.9"/>
    <n v="5953.68"/>
    <x v="0"/>
    <x v="0"/>
    <x v="0"/>
    <s v="High BP"/>
    <s v="Normal Cost"/>
  </r>
  <r>
    <n v="71"/>
    <x v="0"/>
    <n v="24.7"/>
    <n v="137"/>
    <n v="75"/>
    <n v="218"/>
    <n v="95"/>
    <n v="76"/>
    <n v="3"/>
    <x v="2"/>
    <x v="2"/>
    <s v="High"/>
    <n v="8.1999999999999993"/>
    <n v="15142.65"/>
    <x v="0"/>
    <x v="1"/>
    <x v="3"/>
    <s v="High BP"/>
    <s v="High Cost"/>
  </r>
  <r>
    <n v="55"/>
    <x v="1"/>
    <n v="23.4"/>
    <n v="137"/>
    <n v="76"/>
    <n v="236.3"/>
    <n v="104.7"/>
    <n v="89"/>
    <n v="0"/>
    <x v="2"/>
    <x v="0"/>
    <s v="Medium"/>
    <n v="6.6"/>
    <n v="14647.28"/>
    <x v="1"/>
    <x v="1"/>
    <x v="3"/>
    <s v="High BP"/>
    <s v="Normal Cost"/>
  </r>
  <r>
    <n v="30"/>
    <x v="0"/>
    <n v="23.3"/>
    <n v="126"/>
    <n v="72"/>
    <n v="178.5"/>
    <n v="167.5"/>
    <n v="77"/>
    <n v="3"/>
    <x v="1"/>
    <x v="1"/>
    <s v="Medium"/>
    <n v="2.2000000000000002"/>
    <n v="5414.14"/>
    <x v="0"/>
    <x v="1"/>
    <x v="3"/>
    <s v="High BP"/>
    <s v="Normal Cost"/>
  </r>
  <r>
    <n v="36"/>
    <x v="1"/>
    <n v="23.4"/>
    <n v="108"/>
    <n v="65"/>
    <n v="224.6"/>
    <n v="86.1"/>
    <n v="67"/>
    <n v="1"/>
    <x v="2"/>
    <x v="0"/>
    <s v="High"/>
    <n v="6.8"/>
    <n v="12639.48"/>
    <x v="0"/>
    <x v="3"/>
    <x v="3"/>
    <s v="Normal BP"/>
    <s v="Normal Cost"/>
  </r>
  <r>
    <n v="67"/>
    <x v="0"/>
    <n v="30.5"/>
    <n v="132"/>
    <n v="77"/>
    <n v="225.9"/>
    <n v="95.4"/>
    <n v="85"/>
    <n v="0"/>
    <x v="2"/>
    <x v="2"/>
    <s v="Low"/>
    <n v="10.199999999999999"/>
    <n v="20838.96"/>
    <x v="0"/>
    <x v="1"/>
    <x v="0"/>
    <s v="High BP"/>
    <s v="High Cost"/>
  </r>
  <r>
    <n v="95"/>
    <x v="1"/>
    <n v="23.4"/>
    <n v="126"/>
    <n v="72"/>
    <n v="273.8"/>
    <n v="103.8"/>
    <n v="93"/>
    <n v="1"/>
    <x v="2"/>
    <x v="0"/>
    <s v="High"/>
    <n v="7.2"/>
    <n v="15608.41"/>
    <x v="0"/>
    <x v="2"/>
    <x v="3"/>
    <s v="High BP"/>
    <s v="High Cost"/>
  </r>
  <r>
    <n v="35"/>
    <x v="1"/>
    <n v="23.4"/>
    <n v="117"/>
    <n v="66"/>
    <n v="198"/>
    <n v="90.1"/>
    <n v="93"/>
    <n v="0"/>
    <x v="2"/>
    <x v="0"/>
    <s v="High"/>
    <n v="5.5"/>
    <n v="11498.39"/>
    <x v="1"/>
    <x v="3"/>
    <x v="3"/>
    <s v="Normal BP"/>
    <s v="Normal Cost"/>
  </r>
  <r>
    <n v="79"/>
    <x v="1"/>
    <n v="23.4"/>
    <n v="128"/>
    <n v="73"/>
    <n v="187.2"/>
    <n v="115.7"/>
    <n v="70"/>
    <n v="3"/>
    <x v="1"/>
    <x v="2"/>
    <s v="High"/>
    <n v="6.2"/>
    <n v="14404.57"/>
    <x v="0"/>
    <x v="2"/>
    <x v="3"/>
    <s v="High BP"/>
    <s v="Normal Cost"/>
  </r>
  <r>
    <n v="76"/>
    <x v="0"/>
    <n v="25.7"/>
    <n v="126"/>
    <n v="76"/>
    <n v="247.3"/>
    <n v="89"/>
    <n v="97"/>
    <n v="1"/>
    <x v="2"/>
    <x v="3"/>
    <s v="Medium"/>
    <n v="8.4"/>
    <n v="15938.61"/>
    <x v="0"/>
    <x v="2"/>
    <x v="2"/>
    <s v="High BP"/>
    <s v="High Cost"/>
  </r>
  <r>
    <n v="86"/>
    <x v="0"/>
    <n v="24"/>
    <n v="114"/>
    <n v="74"/>
    <n v="242.1"/>
    <n v="89.3"/>
    <n v="83"/>
    <n v="1"/>
    <x v="0"/>
    <x v="0"/>
    <s v="Medium"/>
    <n v="2.8"/>
    <n v="6130.44"/>
    <x v="0"/>
    <x v="3"/>
    <x v="3"/>
    <s v="Normal BP"/>
    <s v="Normal Cost"/>
  </r>
  <r>
    <n v="78"/>
    <x v="0"/>
    <n v="27"/>
    <n v="126"/>
    <n v="76"/>
    <n v="226.6"/>
    <n v="83"/>
    <n v="91"/>
    <n v="1"/>
    <x v="1"/>
    <x v="2"/>
    <s v="Medium"/>
    <n v="8.1999999999999993"/>
    <n v="18838.509999999998"/>
    <x v="0"/>
    <x v="2"/>
    <x v="2"/>
    <s v="High BP"/>
    <s v="High Cost"/>
  </r>
  <r>
    <n v="80"/>
    <x v="0"/>
    <n v="30.1"/>
    <n v="153"/>
    <n v="96"/>
    <n v="252.7"/>
    <n v="133.4"/>
    <n v="78"/>
    <n v="0"/>
    <x v="1"/>
    <x v="1"/>
    <s v="High"/>
    <n v="7.6"/>
    <n v="12158.34"/>
    <x v="0"/>
    <x v="2"/>
    <x v="0"/>
    <s v="High BP"/>
    <s v="Normal Cost"/>
  </r>
  <r>
    <n v="53"/>
    <x v="1"/>
    <n v="23.4"/>
    <n v="139"/>
    <n v="80"/>
    <n v="181.4"/>
    <n v="97.9"/>
    <n v="86"/>
    <n v="3"/>
    <x v="0"/>
    <x v="0"/>
    <s v="High"/>
    <n v="1.2"/>
    <n v="3944.98"/>
    <x v="0"/>
    <x v="1"/>
    <x v="3"/>
    <s v="High BP"/>
    <s v="Normal Cost"/>
  </r>
  <r>
    <n v="78"/>
    <x v="1"/>
    <n v="23.4"/>
    <n v="115"/>
    <n v="72"/>
    <n v="227.2"/>
    <n v="93.5"/>
    <n v="68"/>
    <n v="3"/>
    <x v="2"/>
    <x v="0"/>
    <s v="Medium"/>
    <n v="6.7"/>
    <n v="14656.78"/>
    <x v="0"/>
    <x v="2"/>
    <x v="3"/>
    <s v="Normal BP"/>
    <s v="Normal Cost"/>
  </r>
  <r>
    <n v="61"/>
    <x v="1"/>
    <n v="23.4"/>
    <n v="126"/>
    <n v="76"/>
    <n v="215.8"/>
    <n v="91.6"/>
    <n v="73"/>
    <n v="1"/>
    <x v="2"/>
    <x v="3"/>
    <s v="Low"/>
    <n v="6.1"/>
    <n v="14377.84"/>
    <x v="0"/>
    <x v="0"/>
    <x v="3"/>
    <s v="High BP"/>
    <s v="Normal Cost"/>
  </r>
  <r>
    <n v="68"/>
    <x v="1"/>
    <n v="23.4"/>
    <n v="131"/>
    <n v="80"/>
    <n v="227.8"/>
    <n v="101.8"/>
    <n v="78"/>
    <n v="0"/>
    <x v="1"/>
    <x v="2"/>
    <s v="High"/>
    <n v="4.5"/>
    <n v="10452.549999999999"/>
    <x v="0"/>
    <x v="0"/>
    <x v="3"/>
    <s v="High BP"/>
    <s v="Normal Cost"/>
  </r>
  <r>
    <n v="72"/>
    <x v="1"/>
    <n v="23.4"/>
    <n v="124"/>
    <n v="63"/>
    <n v="194.9"/>
    <n v="109.6"/>
    <n v="82"/>
    <n v="3"/>
    <x v="1"/>
    <x v="2"/>
    <s v="Low"/>
    <n v="5"/>
    <n v="10942"/>
    <x v="0"/>
    <x v="0"/>
    <x v="3"/>
    <s v="High BP"/>
    <s v="Normal Cost"/>
  </r>
  <r>
    <n v="84"/>
    <x v="1"/>
    <n v="23.4"/>
    <n v="150"/>
    <n v="95"/>
    <n v="225"/>
    <n v="129.6"/>
    <n v="77"/>
    <n v="2"/>
    <x v="1"/>
    <x v="0"/>
    <s v="High"/>
    <n v="5.9"/>
    <n v="11829.94"/>
    <x v="1"/>
    <x v="2"/>
    <x v="3"/>
    <s v="High BP"/>
    <s v="Normal Cost"/>
  </r>
  <r>
    <n v="59"/>
    <x v="0"/>
    <n v="28.4"/>
    <n v="119"/>
    <n v="69"/>
    <n v="240.3"/>
    <n v="131.4"/>
    <n v="70"/>
    <n v="1"/>
    <x v="1"/>
    <x v="2"/>
    <s v="High"/>
    <n v="5.5"/>
    <n v="10998.41"/>
    <x v="0"/>
    <x v="0"/>
    <x v="2"/>
    <s v="Normal BP"/>
    <s v="Normal Cost"/>
  </r>
  <r>
    <n v="59"/>
    <x v="1"/>
    <n v="23.4"/>
    <n v="128"/>
    <n v="68"/>
    <n v="240.4"/>
    <n v="123.8"/>
    <n v="90"/>
    <n v="2"/>
    <x v="2"/>
    <x v="3"/>
    <s v="High"/>
    <n v="9.9"/>
    <n v="19708.740000000002"/>
    <x v="0"/>
    <x v="1"/>
    <x v="3"/>
    <s v="High BP"/>
    <s v="High Cost"/>
  </r>
  <r>
    <n v="35"/>
    <x v="1"/>
    <n v="23.4"/>
    <n v="122"/>
    <n v="74"/>
    <n v="197.9"/>
    <n v="77.5"/>
    <n v="75"/>
    <n v="1"/>
    <x v="1"/>
    <x v="2"/>
    <s v="High"/>
    <n v="10.6"/>
    <n v="16353.25"/>
    <x v="0"/>
    <x v="3"/>
    <x v="3"/>
    <s v="High BP"/>
    <s v="High Cost"/>
  </r>
  <r>
    <n v="64"/>
    <x v="1"/>
    <n v="23.4"/>
    <n v="122"/>
    <n v="65"/>
    <n v="219.9"/>
    <n v="119.8"/>
    <n v="82"/>
    <n v="1"/>
    <x v="0"/>
    <x v="1"/>
    <s v="Medium"/>
    <n v="7.5"/>
    <n v="13147.98"/>
    <x v="0"/>
    <x v="0"/>
    <x v="3"/>
    <s v="High BP"/>
    <s v="Normal Cost"/>
  </r>
  <r>
    <n v="69"/>
    <x v="0"/>
    <n v="26.7"/>
    <n v="124"/>
    <n v="78"/>
    <n v="207.4"/>
    <n v="83.7"/>
    <n v="85"/>
    <n v="0"/>
    <x v="2"/>
    <x v="2"/>
    <s v="Medium"/>
    <n v="7.6"/>
    <n v="14184.53"/>
    <x v="0"/>
    <x v="1"/>
    <x v="2"/>
    <s v="High BP"/>
    <s v="Normal Cost"/>
  </r>
  <r>
    <n v="77"/>
    <x v="0"/>
    <n v="30.3"/>
    <n v="134"/>
    <n v="72"/>
    <n v="227.5"/>
    <n v="158.6"/>
    <n v="55"/>
    <n v="1"/>
    <x v="1"/>
    <x v="1"/>
    <s v="High"/>
    <n v="7.1"/>
    <n v="13033.92"/>
    <x v="0"/>
    <x v="3"/>
    <x v="0"/>
    <s v="High BP"/>
    <s v="Normal Cost"/>
  </r>
  <r>
    <n v="36"/>
    <x v="0"/>
    <n v="18.899999999999999"/>
    <n v="94"/>
    <n v="60"/>
    <n v="195.7"/>
    <n v="124.1"/>
    <n v="81"/>
    <n v="1"/>
    <x v="0"/>
    <x v="2"/>
    <s v="Low"/>
    <n v="5.9"/>
    <n v="12445.66"/>
    <x v="0"/>
    <x v="0"/>
    <x v="3"/>
    <s v="Normal BP"/>
    <s v="Normal Cost"/>
  </r>
  <r>
    <n v="68"/>
    <x v="1"/>
    <n v="23.4"/>
    <n v="114"/>
    <n v="68"/>
    <n v="205"/>
    <n v="167.4"/>
    <n v="93"/>
    <n v="0"/>
    <x v="2"/>
    <x v="1"/>
    <s v="Low"/>
    <n v="5.0999999999999996"/>
    <n v="11242.45"/>
    <x v="0"/>
    <x v="0"/>
    <x v="3"/>
    <s v="Normal BP"/>
    <s v="Normal Cost"/>
  </r>
  <r>
    <n v="81"/>
    <x v="1"/>
    <n v="23.4"/>
    <n v="129"/>
    <n v="79"/>
    <n v="273.10000000000002"/>
    <n v="103.3"/>
    <n v="82"/>
    <n v="0"/>
    <x v="0"/>
    <x v="2"/>
    <s v="Low"/>
    <n v="4.4000000000000004"/>
    <n v="11959.38"/>
    <x v="0"/>
    <x v="2"/>
    <x v="3"/>
    <s v="High BP"/>
    <s v="Normal Cost"/>
  </r>
  <r>
    <n v="84"/>
    <x v="0"/>
    <n v="22.2"/>
    <n v="120"/>
    <n v="70"/>
    <n v="234.3"/>
    <n v="90.6"/>
    <n v="76"/>
    <n v="2"/>
    <x v="1"/>
    <x v="2"/>
    <s v="Low"/>
    <n v="5.5"/>
    <n v="13994.77"/>
    <x v="1"/>
    <x v="3"/>
    <x v="3"/>
    <s v="High BP"/>
    <s v="Normal Cost"/>
  </r>
  <r>
    <n v="65"/>
    <x v="1"/>
    <n v="23.4"/>
    <n v="101"/>
    <n v="60"/>
    <n v="213.7"/>
    <n v="114.5"/>
    <n v="104"/>
    <n v="0"/>
    <x v="2"/>
    <x v="1"/>
    <s v="Medium"/>
    <n v="5.7"/>
    <n v="12090.68"/>
    <x v="0"/>
    <x v="0"/>
    <x v="3"/>
    <s v="Normal BP"/>
    <s v="Normal Cost"/>
  </r>
  <r>
    <n v="57"/>
    <x v="0"/>
    <n v="25.3"/>
    <n v="131"/>
    <n v="74"/>
    <n v="236.9"/>
    <n v="121.5"/>
    <n v="77"/>
    <n v="0"/>
    <x v="0"/>
    <x v="2"/>
    <s v="Medium"/>
    <n v="3"/>
    <n v="8279.6299999999992"/>
    <x v="0"/>
    <x v="2"/>
    <x v="2"/>
    <s v="High BP"/>
    <s v="Normal Cost"/>
  </r>
  <r>
    <n v="73"/>
    <x v="0"/>
    <n v="24.8"/>
    <n v="117"/>
    <n v="68"/>
    <n v="221.4"/>
    <n v="93.7"/>
    <n v="86"/>
    <n v="2"/>
    <x v="2"/>
    <x v="2"/>
    <s v="Low"/>
    <n v="13.7"/>
    <n v="22092.94"/>
    <x v="0"/>
    <x v="2"/>
    <x v="3"/>
    <s v="Normal BP"/>
    <s v="High Cost"/>
  </r>
  <r>
    <n v="56"/>
    <x v="0"/>
    <n v="32.4"/>
    <n v="116"/>
    <n v="71"/>
    <n v="231.1"/>
    <n v="170.1"/>
    <n v="94"/>
    <n v="0"/>
    <x v="0"/>
    <x v="1"/>
    <s v="High"/>
    <n v="5.9"/>
    <n v="10490.95"/>
    <x v="0"/>
    <x v="0"/>
    <x v="0"/>
    <s v="Normal BP"/>
    <s v="Normal Cost"/>
  </r>
  <r>
    <n v="76"/>
    <x v="1"/>
    <n v="23.4"/>
    <n v="125"/>
    <n v="70"/>
    <n v="207.2"/>
    <n v="78.599999999999994"/>
    <n v="66"/>
    <n v="1"/>
    <x v="1"/>
    <x v="3"/>
    <s v="Medium"/>
    <n v="4.7"/>
    <n v="11851.3"/>
    <x v="1"/>
    <x v="2"/>
    <x v="3"/>
    <s v="High BP"/>
    <s v="Normal Cost"/>
  </r>
  <r>
    <n v="32"/>
    <x v="1"/>
    <n v="23.4"/>
    <n v="108"/>
    <n v="60"/>
    <n v="215.4"/>
    <n v="90.7"/>
    <n v="59"/>
    <n v="2"/>
    <x v="1"/>
    <x v="0"/>
    <s v="High"/>
    <n v="4"/>
    <n v="9390.3799999999992"/>
    <x v="0"/>
    <x v="3"/>
    <x v="3"/>
    <s v="Normal BP"/>
    <s v="Normal Cost"/>
  </r>
  <r>
    <n v="92"/>
    <x v="0"/>
    <n v="24"/>
    <n v="136"/>
    <n v="83"/>
    <n v="240.8"/>
    <n v="92.3"/>
    <n v="85"/>
    <n v="3"/>
    <x v="0"/>
    <x v="0"/>
    <s v="Low"/>
    <n v="7"/>
    <n v="13679.94"/>
    <x v="1"/>
    <x v="1"/>
    <x v="3"/>
    <s v="High BP"/>
    <s v="Normal Cost"/>
  </r>
  <r>
    <n v="81"/>
    <x v="1"/>
    <n v="23.4"/>
    <n v="119"/>
    <n v="68"/>
    <n v="208.6"/>
    <n v="114.3"/>
    <n v="88"/>
    <n v="1"/>
    <x v="1"/>
    <x v="0"/>
    <s v="Low"/>
    <n v="3.9"/>
    <n v="8586.0400000000009"/>
    <x v="0"/>
    <x v="2"/>
    <x v="3"/>
    <s v="Normal BP"/>
    <s v="Normal Cost"/>
  </r>
  <r>
    <n v="62"/>
    <x v="0"/>
    <n v="28.2"/>
    <n v="117"/>
    <n v="74"/>
    <n v="173.5"/>
    <n v="95.8"/>
    <n v="86"/>
    <n v="0"/>
    <x v="2"/>
    <x v="0"/>
    <s v="High"/>
    <n v="7.4"/>
    <n v="13460.17"/>
    <x v="0"/>
    <x v="3"/>
    <x v="2"/>
    <s v="Normal BP"/>
    <s v="Normal Cost"/>
  </r>
  <r>
    <n v="95"/>
    <x v="1"/>
    <n v="23.4"/>
    <n v="141"/>
    <n v="81"/>
    <n v="263.89999999999998"/>
    <n v="84.5"/>
    <n v="73"/>
    <n v="2"/>
    <x v="2"/>
    <x v="2"/>
    <s v="High"/>
    <n v="11.9"/>
    <n v="19708.75"/>
    <x v="0"/>
    <x v="2"/>
    <x v="3"/>
    <s v="High BP"/>
    <s v="High Cost"/>
  </r>
  <r>
    <n v="80"/>
    <x v="1"/>
    <n v="23.4"/>
    <n v="124"/>
    <n v="72"/>
    <n v="203.5"/>
    <n v="108.3"/>
    <n v="97"/>
    <n v="0"/>
    <x v="2"/>
    <x v="0"/>
    <s v="Low"/>
    <n v="7.5"/>
    <n v="14534.94"/>
    <x v="1"/>
    <x v="2"/>
    <x v="3"/>
    <s v="High BP"/>
    <s v="Normal Cost"/>
  </r>
  <r>
    <n v="80"/>
    <x v="1"/>
    <n v="23.4"/>
    <n v="132"/>
    <n v="83"/>
    <n v="180.8"/>
    <n v="131.6"/>
    <n v="76"/>
    <n v="2"/>
    <x v="2"/>
    <x v="1"/>
    <s v="High"/>
    <n v="9.3000000000000007"/>
    <n v="19037.75"/>
    <x v="1"/>
    <x v="2"/>
    <x v="3"/>
    <s v="High BP"/>
    <s v="High Cost"/>
  </r>
  <r>
    <n v="95"/>
    <x v="0"/>
    <n v="36.1"/>
    <n v="150"/>
    <n v="91"/>
    <n v="300"/>
    <n v="108.5"/>
    <n v="86"/>
    <n v="3"/>
    <x v="0"/>
    <x v="2"/>
    <s v="Medium"/>
    <n v="9.3000000000000007"/>
    <n v="18958.23"/>
    <x v="0"/>
    <x v="2"/>
    <x v="0"/>
    <s v="High BP"/>
    <s v="High Cost"/>
  </r>
  <r>
    <n v="84"/>
    <x v="1"/>
    <n v="23.4"/>
    <n v="116"/>
    <n v="76"/>
    <n v="180"/>
    <n v="161.9"/>
    <n v="82"/>
    <n v="1"/>
    <x v="0"/>
    <x v="2"/>
    <s v="Medium"/>
    <n v="14.2"/>
    <n v="26337.35"/>
    <x v="1"/>
    <x v="2"/>
    <x v="3"/>
    <s v="Normal BP"/>
    <s v="High Cost"/>
  </r>
  <r>
    <n v="74"/>
    <x v="1"/>
    <n v="23.4"/>
    <n v="119"/>
    <n v="73"/>
    <n v="255.8"/>
    <n v="79.900000000000006"/>
    <n v="80"/>
    <n v="2"/>
    <x v="2"/>
    <x v="2"/>
    <s v="High"/>
    <n v="9.1999999999999993"/>
    <n v="20197.88"/>
    <x v="0"/>
    <x v="0"/>
    <x v="3"/>
    <s v="Normal BP"/>
    <s v="High Cost"/>
  </r>
  <r>
    <n v="61"/>
    <x v="0"/>
    <n v="27.3"/>
    <n v="126"/>
    <n v="65"/>
    <n v="231.5"/>
    <n v="106.9"/>
    <n v="86"/>
    <n v="0"/>
    <x v="1"/>
    <x v="3"/>
    <s v="Low"/>
    <n v="7.7"/>
    <n v="17332.849999999999"/>
    <x v="0"/>
    <x v="2"/>
    <x v="2"/>
    <s v="High BP"/>
    <s v="High Cost"/>
  </r>
  <r>
    <n v="79"/>
    <x v="1"/>
    <n v="23.4"/>
    <n v="118"/>
    <n v="73"/>
    <n v="210.1"/>
    <n v="124.8"/>
    <n v="90"/>
    <n v="3"/>
    <x v="1"/>
    <x v="1"/>
    <s v="Medium"/>
    <n v="4.9000000000000004"/>
    <n v="10743.44"/>
    <x v="0"/>
    <x v="2"/>
    <x v="3"/>
    <s v="Normal BP"/>
    <s v="Normal Cost"/>
  </r>
  <r>
    <n v="48"/>
    <x v="0"/>
    <n v="25.7"/>
    <n v="112"/>
    <n v="63"/>
    <n v="218.2"/>
    <n v="148.9"/>
    <n v="72"/>
    <n v="1"/>
    <x v="1"/>
    <x v="1"/>
    <s v="Medium"/>
    <n v="4.4000000000000004"/>
    <n v="7333.23"/>
    <x v="0"/>
    <x v="0"/>
    <x v="2"/>
    <s v="Normal BP"/>
    <s v="Normal Cost"/>
  </r>
  <r>
    <n v="95"/>
    <x v="1"/>
    <n v="23.4"/>
    <n v="122"/>
    <n v="72"/>
    <n v="211.9"/>
    <n v="141.1"/>
    <n v="73"/>
    <n v="0"/>
    <x v="1"/>
    <x v="1"/>
    <s v="Medium"/>
    <n v="5.6"/>
    <n v="8940.83"/>
    <x v="0"/>
    <x v="2"/>
    <x v="3"/>
    <s v="High BP"/>
    <s v="Normal Cost"/>
  </r>
  <r>
    <n v="80"/>
    <x v="0"/>
    <n v="22.5"/>
    <n v="135"/>
    <n v="88"/>
    <n v="184.7"/>
    <n v="86.9"/>
    <n v="71"/>
    <n v="1"/>
    <x v="2"/>
    <x v="3"/>
    <s v="High"/>
    <n v="14.7"/>
    <n v="25090.720000000001"/>
    <x v="0"/>
    <x v="2"/>
    <x v="3"/>
    <s v="High BP"/>
    <s v="High Cost"/>
  </r>
  <r>
    <n v="95"/>
    <x v="1"/>
    <n v="23.4"/>
    <n v="130"/>
    <n v="80"/>
    <n v="222.2"/>
    <n v="143.5"/>
    <n v="78"/>
    <n v="1"/>
    <x v="0"/>
    <x v="3"/>
    <s v="High"/>
    <n v="6.1"/>
    <n v="14346"/>
    <x v="0"/>
    <x v="2"/>
    <x v="3"/>
    <s v="High BP"/>
    <s v="Normal Cost"/>
  </r>
  <r>
    <n v="45"/>
    <x v="1"/>
    <n v="23.4"/>
    <n v="112"/>
    <n v="64"/>
    <n v="197.2"/>
    <n v="94.6"/>
    <n v="79"/>
    <n v="0"/>
    <x v="0"/>
    <x v="2"/>
    <s v="High"/>
    <n v="3.6"/>
    <n v="9711.24"/>
    <x v="0"/>
    <x v="1"/>
    <x v="3"/>
    <s v="Normal BP"/>
    <s v="Normal Cost"/>
  </r>
  <r>
    <n v="70"/>
    <x v="0"/>
    <n v="27.6"/>
    <n v="123"/>
    <n v="66"/>
    <n v="199.6"/>
    <n v="175.5"/>
    <n v="95"/>
    <n v="1"/>
    <x v="2"/>
    <x v="2"/>
    <s v="High"/>
    <n v="10.7"/>
    <n v="19750.150000000001"/>
    <x v="0"/>
    <x v="2"/>
    <x v="2"/>
    <s v="High BP"/>
    <s v="High Cost"/>
  </r>
  <r>
    <n v="49"/>
    <x v="0"/>
    <n v="20.7"/>
    <n v="125"/>
    <n v="75"/>
    <n v="212.6"/>
    <n v="141.4"/>
    <n v="94"/>
    <n v="0"/>
    <x v="1"/>
    <x v="1"/>
    <s v="High"/>
    <n v="5.7"/>
    <n v="9978.2199999999993"/>
    <x v="0"/>
    <x v="2"/>
    <x v="3"/>
    <s v="High BP"/>
    <s v="Normal Cost"/>
  </r>
  <r>
    <n v="56"/>
    <x v="0"/>
    <n v="34.9"/>
    <n v="123"/>
    <n v="75"/>
    <n v="255.8"/>
    <n v="138.1"/>
    <n v="87"/>
    <n v="3"/>
    <x v="0"/>
    <x v="0"/>
    <s v="Medium"/>
    <n v="5.0999999999999996"/>
    <n v="9382.7800000000007"/>
    <x v="1"/>
    <x v="1"/>
    <x v="0"/>
    <s v="High BP"/>
    <s v="Normal Cost"/>
  </r>
  <r>
    <n v="69"/>
    <x v="0"/>
    <n v="27.3"/>
    <n v="114"/>
    <n v="73"/>
    <n v="240.6"/>
    <n v="113.2"/>
    <n v="79"/>
    <n v="1"/>
    <x v="1"/>
    <x v="1"/>
    <s v="Medium"/>
    <n v="6"/>
    <n v="11184.11"/>
    <x v="0"/>
    <x v="0"/>
    <x v="2"/>
    <s v="Normal BP"/>
    <s v="Normal Cost"/>
  </r>
  <r>
    <n v="48"/>
    <x v="0"/>
    <n v="31.5"/>
    <n v="124"/>
    <n v="73"/>
    <n v="219.4"/>
    <n v="116.2"/>
    <n v="83"/>
    <n v="0"/>
    <x v="2"/>
    <x v="3"/>
    <s v="Medium"/>
    <n v="7.9"/>
    <n v="20264.259999999998"/>
    <x v="0"/>
    <x v="1"/>
    <x v="0"/>
    <s v="High BP"/>
    <s v="High Cost"/>
  </r>
  <r>
    <n v="62"/>
    <x v="1"/>
    <n v="23.5"/>
    <n v="139"/>
    <n v="84"/>
    <n v="243.9"/>
    <n v="125.5"/>
    <n v="70"/>
    <n v="2"/>
    <x v="1"/>
    <x v="2"/>
    <s v="High"/>
    <n v="7.3"/>
    <n v="13034.7"/>
    <x v="0"/>
    <x v="0"/>
    <x v="3"/>
    <s v="High BP"/>
    <s v="Normal Cost"/>
  </r>
  <r>
    <n v="47"/>
    <x v="0"/>
    <n v="25.8"/>
    <n v="123"/>
    <n v="64"/>
    <n v="194.7"/>
    <n v="99.1"/>
    <n v="82"/>
    <n v="2"/>
    <x v="1"/>
    <x v="0"/>
    <s v="Medium"/>
    <n v="2.2000000000000002"/>
    <n v="5144.75"/>
    <x v="0"/>
    <x v="0"/>
    <x v="2"/>
    <s v="High BP"/>
    <s v="Normal Cost"/>
  </r>
  <r>
    <n v="73"/>
    <x v="0"/>
    <n v="27.5"/>
    <n v="130"/>
    <n v="89"/>
    <n v="204.6"/>
    <n v="91"/>
    <n v="72"/>
    <n v="0"/>
    <x v="2"/>
    <x v="2"/>
    <s v="High"/>
    <n v="8.1"/>
    <n v="15318.86"/>
    <x v="0"/>
    <x v="1"/>
    <x v="2"/>
    <s v="High BP"/>
    <s v="High Cost"/>
  </r>
  <r>
    <n v="75"/>
    <x v="1"/>
    <n v="23.5"/>
    <n v="125"/>
    <n v="71"/>
    <n v="223.1"/>
    <n v="147.4"/>
    <n v="71"/>
    <n v="0"/>
    <x v="0"/>
    <x v="2"/>
    <s v="Medium"/>
    <n v="6.3"/>
    <n v="13516.75"/>
    <x v="0"/>
    <x v="2"/>
    <x v="3"/>
    <s v="High BP"/>
    <s v="Normal Cost"/>
  </r>
  <r>
    <n v="83"/>
    <x v="0"/>
    <n v="22.7"/>
    <n v="132"/>
    <n v="81"/>
    <n v="196.2"/>
    <n v="89.8"/>
    <n v="59"/>
    <n v="0"/>
    <x v="0"/>
    <x v="0"/>
    <s v="High"/>
    <n v="13.5"/>
    <n v="20582.78"/>
    <x v="0"/>
    <x v="1"/>
    <x v="3"/>
    <s v="High BP"/>
    <s v="High Cost"/>
  </r>
  <r>
    <n v="49"/>
    <x v="1"/>
    <n v="23.5"/>
    <n v="111"/>
    <n v="68"/>
    <n v="220.1"/>
    <n v="87.4"/>
    <n v="76"/>
    <n v="0"/>
    <x v="1"/>
    <x v="2"/>
    <s v="Low"/>
    <n v="5.9"/>
    <n v="14394.75"/>
    <x v="0"/>
    <x v="1"/>
    <x v="3"/>
    <s v="Normal BP"/>
    <s v="Normal Cost"/>
  </r>
  <r>
    <n v="93"/>
    <x v="1"/>
    <n v="23.5"/>
    <n v="139"/>
    <n v="85"/>
    <n v="245.6"/>
    <n v="93.1"/>
    <n v="72"/>
    <n v="0"/>
    <x v="0"/>
    <x v="3"/>
    <s v="Medium"/>
    <n v="3.3"/>
    <n v="10717.18"/>
    <x v="0"/>
    <x v="2"/>
    <x v="3"/>
    <s v="High BP"/>
    <s v="Normal Cost"/>
  </r>
  <r>
    <n v="47"/>
    <x v="1"/>
    <n v="23.5"/>
    <n v="133"/>
    <n v="83"/>
    <n v="225.6"/>
    <n v="81.599999999999994"/>
    <n v="80"/>
    <n v="0"/>
    <x v="2"/>
    <x v="2"/>
    <s v="High"/>
    <n v="6"/>
    <n v="14087.52"/>
    <x v="0"/>
    <x v="1"/>
    <x v="3"/>
    <s v="High BP"/>
    <s v="Normal Cost"/>
  </r>
  <r>
    <n v="72"/>
    <x v="1"/>
    <n v="23.5"/>
    <n v="117"/>
    <n v="73"/>
    <n v="223.3"/>
    <n v="84.5"/>
    <n v="80"/>
    <n v="1"/>
    <x v="0"/>
    <x v="2"/>
    <s v="Medium"/>
    <n v="6.4"/>
    <n v="11825.01"/>
    <x v="0"/>
    <x v="0"/>
    <x v="3"/>
    <s v="Normal BP"/>
    <s v="Normal Cost"/>
  </r>
  <r>
    <n v="70"/>
    <x v="1"/>
    <n v="23.5"/>
    <n v="140"/>
    <n v="87"/>
    <n v="167.6"/>
    <n v="105.4"/>
    <n v="63"/>
    <n v="2"/>
    <x v="0"/>
    <x v="2"/>
    <s v="Medium"/>
    <n v="13"/>
    <n v="23821.65"/>
    <x v="0"/>
    <x v="0"/>
    <x v="3"/>
    <s v="High BP"/>
    <s v="High Cost"/>
  </r>
  <r>
    <n v="44"/>
    <x v="0"/>
    <n v="32"/>
    <n v="122"/>
    <n v="76"/>
    <n v="230.9"/>
    <n v="147.9"/>
    <n v="74"/>
    <n v="1"/>
    <x v="0"/>
    <x v="3"/>
    <s v="High"/>
    <n v="4"/>
    <n v="11446.24"/>
    <x v="0"/>
    <x v="1"/>
    <x v="0"/>
    <s v="High BP"/>
    <s v="Normal Cost"/>
  </r>
  <r>
    <n v="41"/>
    <x v="0"/>
    <n v="27.3"/>
    <n v="134"/>
    <n v="91"/>
    <n v="208.8"/>
    <n v="126.6"/>
    <n v="98"/>
    <n v="1"/>
    <x v="2"/>
    <x v="1"/>
    <s v="Medium"/>
    <n v="7.2"/>
    <n v="12808.93"/>
    <x v="0"/>
    <x v="0"/>
    <x v="2"/>
    <s v="High BP"/>
    <s v="Normal Cost"/>
  </r>
  <r>
    <n v="83"/>
    <x v="0"/>
    <n v="27.2"/>
    <n v="130"/>
    <n v="87"/>
    <n v="256.5"/>
    <n v="92"/>
    <n v="60"/>
    <n v="2"/>
    <x v="0"/>
    <x v="2"/>
    <s v="Medium"/>
    <n v="8.8000000000000007"/>
    <n v="16951.73"/>
    <x v="0"/>
    <x v="0"/>
    <x v="2"/>
    <s v="High BP"/>
    <s v="High Cost"/>
  </r>
  <r>
    <n v="61"/>
    <x v="1"/>
    <n v="23.5"/>
    <n v="128"/>
    <n v="86"/>
    <n v="244"/>
    <n v="83.6"/>
    <n v="74"/>
    <n v="3"/>
    <x v="1"/>
    <x v="3"/>
    <s v="Medium"/>
    <n v="3.7"/>
    <n v="10723.97"/>
    <x v="0"/>
    <x v="0"/>
    <x v="3"/>
    <s v="High BP"/>
    <s v="Normal Cost"/>
  </r>
  <r>
    <n v="88"/>
    <x v="0"/>
    <n v="36.5"/>
    <n v="134"/>
    <n v="90"/>
    <n v="238.7"/>
    <n v="132.69999999999999"/>
    <n v="83"/>
    <n v="1"/>
    <x v="2"/>
    <x v="2"/>
    <s v="Medium"/>
    <n v="9.6999999999999993"/>
    <n v="17555.28"/>
    <x v="0"/>
    <x v="3"/>
    <x v="0"/>
    <s v="High BP"/>
    <s v="High Cost"/>
  </r>
  <r>
    <n v="91"/>
    <x v="1"/>
    <n v="23.5"/>
    <n v="136"/>
    <n v="84"/>
    <n v="240.3"/>
    <n v="129.1"/>
    <n v="75"/>
    <n v="1"/>
    <x v="0"/>
    <x v="2"/>
    <s v="High"/>
    <n v="13"/>
    <n v="26622.32"/>
    <x v="0"/>
    <x v="2"/>
    <x v="3"/>
    <s v="High BP"/>
    <s v="High Cost"/>
  </r>
  <r>
    <n v="63"/>
    <x v="1"/>
    <n v="23.5"/>
    <n v="134"/>
    <n v="90"/>
    <n v="227.9"/>
    <n v="129"/>
    <n v="73"/>
    <n v="0"/>
    <x v="1"/>
    <x v="2"/>
    <s v="Medium"/>
    <n v="14.9"/>
    <n v="28026.07"/>
    <x v="0"/>
    <x v="0"/>
    <x v="3"/>
    <s v="High BP"/>
    <s v="High Cost"/>
  </r>
  <r>
    <n v="55"/>
    <x v="1"/>
    <n v="23.5"/>
    <n v="122"/>
    <n v="65"/>
    <n v="190.6"/>
    <n v="89.2"/>
    <n v="75"/>
    <n v="3"/>
    <x v="0"/>
    <x v="2"/>
    <s v="Low"/>
    <n v="13.5"/>
    <n v="25901.97"/>
    <x v="0"/>
    <x v="1"/>
    <x v="3"/>
    <s v="High BP"/>
    <s v="High Cost"/>
  </r>
  <r>
    <n v="54"/>
    <x v="1"/>
    <n v="23.5"/>
    <n v="117"/>
    <n v="71"/>
    <n v="243.8"/>
    <n v="126"/>
    <n v="95"/>
    <n v="1"/>
    <x v="0"/>
    <x v="0"/>
    <s v="Medium"/>
    <n v="4.9000000000000004"/>
    <n v="8269.0400000000009"/>
    <x v="0"/>
    <x v="1"/>
    <x v="3"/>
    <s v="Normal BP"/>
    <s v="Normal Cost"/>
  </r>
  <r>
    <n v="43"/>
    <x v="0"/>
    <n v="26.7"/>
    <n v="143"/>
    <n v="87"/>
    <n v="203.3"/>
    <n v="90.7"/>
    <n v="92"/>
    <n v="1"/>
    <x v="2"/>
    <x v="0"/>
    <s v="Low"/>
    <n v="5.5"/>
    <n v="10871.32"/>
    <x v="0"/>
    <x v="0"/>
    <x v="2"/>
    <s v="High BP"/>
    <s v="Normal Cost"/>
  </r>
  <r>
    <n v="65"/>
    <x v="1"/>
    <n v="23.5"/>
    <n v="126"/>
    <n v="72"/>
    <n v="192.9"/>
    <n v="116.4"/>
    <n v="84"/>
    <n v="1"/>
    <x v="2"/>
    <x v="2"/>
    <s v="Medium"/>
    <n v="13"/>
    <n v="22033.18"/>
    <x v="1"/>
    <x v="0"/>
    <x v="3"/>
    <s v="High BP"/>
    <s v="High Cost"/>
  </r>
  <r>
    <n v="62"/>
    <x v="1"/>
    <n v="23.5"/>
    <n v="120"/>
    <n v="66"/>
    <n v="199.9"/>
    <n v="104.4"/>
    <n v="68"/>
    <n v="0"/>
    <x v="0"/>
    <x v="2"/>
    <s v="Medium"/>
    <n v="7.7"/>
    <n v="15093.45"/>
    <x v="0"/>
    <x v="0"/>
    <x v="3"/>
    <s v="High BP"/>
    <s v="High Cost"/>
  </r>
  <r>
    <n v="82"/>
    <x v="0"/>
    <n v="22.5"/>
    <n v="116"/>
    <n v="70"/>
    <n v="227.9"/>
    <n v="99.5"/>
    <n v="79"/>
    <n v="3"/>
    <x v="0"/>
    <x v="2"/>
    <s v="High"/>
    <n v="13.7"/>
    <n v="20849.23"/>
    <x v="0"/>
    <x v="3"/>
    <x v="3"/>
    <s v="Normal BP"/>
    <s v="High Cost"/>
  </r>
  <r>
    <n v="59"/>
    <x v="0"/>
    <n v="23.5"/>
    <n v="126"/>
    <n v="68"/>
    <n v="200.5"/>
    <n v="85.4"/>
    <n v="80"/>
    <n v="0"/>
    <x v="1"/>
    <x v="3"/>
    <s v="High"/>
    <n v="5.2"/>
    <n v="10866.81"/>
    <x v="0"/>
    <x v="0"/>
    <x v="3"/>
    <s v="High BP"/>
    <s v="Normal Cost"/>
  </r>
  <r>
    <n v="59"/>
    <x v="1"/>
    <n v="23.5"/>
    <n v="116"/>
    <n v="66"/>
    <n v="217.7"/>
    <n v="94"/>
    <n v="69"/>
    <n v="2"/>
    <x v="0"/>
    <x v="3"/>
    <s v="High"/>
    <n v="5.3"/>
    <n v="13892.89"/>
    <x v="0"/>
    <x v="1"/>
    <x v="3"/>
    <s v="Normal BP"/>
    <s v="Normal Cost"/>
  </r>
  <r>
    <n v="66"/>
    <x v="1"/>
    <n v="23.5"/>
    <n v="132"/>
    <n v="74"/>
    <n v="221.3"/>
    <n v="103.7"/>
    <n v="64"/>
    <n v="1"/>
    <x v="1"/>
    <x v="2"/>
    <s v="High"/>
    <n v="5.3"/>
    <n v="12086.84"/>
    <x v="0"/>
    <x v="0"/>
    <x v="3"/>
    <s v="High BP"/>
    <s v="Normal Cost"/>
  </r>
  <r>
    <n v="72"/>
    <x v="1"/>
    <n v="23.5"/>
    <n v="132"/>
    <n v="79"/>
    <n v="197.4"/>
    <n v="126.2"/>
    <n v="94"/>
    <n v="1"/>
    <x v="1"/>
    <x v="1"/>
    <s v="High"/>
    <n v="2.7"/>
    <n v="5802.25"/>
    <x v="0"/>
    <x v="0"/>
    <x v="3"/>
    <s v="High BP"/>
    <s v="Normal Cost"/>
  </r>
  <r>
    <n v="49"/>
    <x v="1"/>
    <n v="23.5"/>
    <n v="125"/>
    <n v="72"/>
    <n v="206.6"/>
    <n v="99.4"/>
    <n v="53"/>
    <n v="0"/>
    <x v="1"/>
    <x v="2"/>
    <s v="High"/>
    <n v="16.899999999999999"/>
    <n v="28268.14"/>
    <x v="0"/>
    <x v="1"/>
    <x v="3"/>
    <s v="High BP"/>
    <s v="High Cost"/>
  </r>
  <r>
    <n v="40"/>
    <x v="1"/>
    <n v="23.5"/>
    <n v="140"/>
    <n v="90"/>
    <n v="166.2"/>
    <n v="113.1"/>
    <n v="91"/>
    <n v="0"/>
    <x v="2"/>
    <x v="1"/>
    <s v="Medium"/>
    <n v="6.4"/>
    <n v="12210.59"/>
    <x v="0"/>
    <x v="3"/>
    <x v="3"/>
    <s v="High BP"/>
    <s v="Normal Cost"/>
  </r>
  <r>
    <n v="63"/>
    <x v="1"/>
    <n v="23.5"/>
    <n v="106"/>
    <n v="65"/>
    <n v="217"/>
    <n v="114.8"/>
    <n v="60"/>
    <n v="0"/>
    <x v="0"/>
    <x v="2"/>
    <s v="High"/>
    <n v="7.7"/>
    <n v="14156.34"/>
    <x v="0"/>
    <x v="0"/>
    <x v="3"/>
    <s v="Normal BP"/>
    <s v="Normal Cost"/>
  </r>
  <r>
    <n v="77"/>
    <x v="0"/>
    <n v="31.8"/>
    <n v="126"/>
    <n v="76"/>
    <n v="245.2"/>
    <n v="98.9"/>
    <n v="82"/>
    <n v="2"/>
    <x v="1"/>
    <x v="0"/>
    <s v="High"/>
    <n v="3.8"/>
    <n v="6928.52"/>
    <x v="0"/>
    <x v="1"/>
    <x v="0"/>
    <s v="High BP"/>
    <s v="Normal Cost"/>
  </r>
  <r>
    <n v="48"/>
    <x v="0"/>
    <n v="41.1"/>
    <n v="133"/>
    <n v="73"/>
    <n v="242.4"/>
    <n v="193.2"/>
    <n v="84"/>
    <n v="1"/>
    <x v="1"/>
    <x v="2"/>
    <s v="High"/>
    <n v="3.5"/>
    <n v="9416.77"/>
    <x v="0"/>
    <x v="3"/>
    <x v="0"/>
    <s v="High BP"/>
    <s v="Normal Cost"/>
  </r>
  <r>
    <n v="55"/>
    <x v="0"/>
    <n v="28.9"/>
    <n v="127"/>
    <n v="76"/>
    <n v="224.1"/>
    <n v="118.3"/>
    <n v="66"/>
    <n v="1"/>
    <x v="0"/>
    <x v="1"/>
    <s v="Medium"/>
    <n v="2.9"/>
    <n v="5797.12"/>
    <x v="0"/>
    <x v="0"/>
    <x v="2"/>
    <s v="High BP"/>
    <s v="Normal Cost"/>
  </r>
  <r>
    <n v="58"/>
    <x v="1"/>
    <n v="23.5"/>
    <n v="116"/>
    <n v="66"/>
    <n v="201.5"/>
    <n v="93.9"/>
    <n v="61"/>
    <n v="1"/>
    <x v="0"/>
    <x v="2"/>
    <s v="Medium"/>
    <n v="4.7"/>
    <n v="10041.870000000001"/>
    <x v="0"/>
    <x v="1"/>
    <x v="3"/>
    <s v="Normal BP"/>
    <s v="Normal Cost"/>
  </r>
  <r>
    <n v="58"/>
    <x v="1"/>
    <n v="23.5"/>
    <n v="107"/>
    <n v="61"/>
    <n v="214"/>
    <n v="131.4"/>
    <n v="52"/>
    <n v="0"/>
    <x v="0"/>
    <x v="1"/>
    <s v="Low"/>
    <n v="3.3"/>
    <n v="6299.98"/>
    <x v="1"/>
    <x v="1"/>
    <x v="3"/>
    <s v="Normal BP"/>
    <s v="Normal Cost"/>
  </r>
  <r>
    <n v="73"/>
    <x v="1"/>
    <n v="23.5"/>
    <n v="121"/>
    <n v="76"/>
    <n v="229.5"/>
    <n v="131.5"/>
    <n v="95"/>
    <n v="0"/>
    <x v="2"/>
    <x v="1"/>
    <s v="High"/>
    <n v="7"/>
    <n v="12918.03"/>
    <x v="0"/>
    <x v="0"/>
    <x v="3"/>
    <s v="High BP"/>
    <s v="Normal Cost"/>
  </r>
  <r>
    <n v="58"/>
    <x v="0"/>
    <n v="28.2"/>
    <n v="121"/>
    <n v="62"/>
    <n v="204.3"/>
    <n v="118.7"/>
    <n v="75"/>
    <n v="0"/>
    <x v="2"/>
    <x v="2"/>
    <s v="Medium"/>
    <n v="7.1"/>
    <n v="17782.34"/>
    <x v="0"/>
    <x v="1"/>
    <x v="2"/>
    <s v="High BP"/>
    <s v="High Cost"/>
  </r>
  <r>
    <n v="85"/>
    <x v="1"/>
    <n v="23.5"/>
    <n v="117"/>
    <n v="75"/>
    <n v="237.4"/>
    <n v="136.5"/>
    <n v="77"/>
    <n v="1"/>
    <x v="1"/>
    <x v="0"/>
    <s v="High"/>
    <n v="6.7"/>
    <n v="10412.44"/>
    <x v="0"/>
    <x v="2"/>
    <x v="3"/>
    <s v="Normal BP"/>
    <s v="Normal Cost"/>
  </r>
  <r>
    <n v="50"/>
    <x v="1"/>
    <n v="23.5"/>
    <n v="106"/>
    <n v="66"/>
    <n v="228.8"/>
    <n v="140"/>
    <n v="77"/>
    <n v="1"/>
    <x v="1"/>
    <x v="1"/>
    <s v="High"/>
    <n v="4.4000000000000004"/>
    <n v="8311.89"/>
    <x v="0"/>
    <x v="1"/>
    <x v="3"/>
    <s v="Normal BP"/>
    <s v="Normal Cost"/>
  </r>
  <r>
    <n v="75"/>
    <x v="1"/>
    <n v="23.5"/>
    <n v="103"/>
    <n v="73"/>
    <n v="230.8"/>
    <n v="145.80000000000001"/>
    <n v="52"/>
    <n v="4"/>
    <x v="0"/>
    <x v="1"/>
    <s v="Medium"/>
    <n v="7.4"/>
    <n v="11780.74"/>
    <x v="0"/>
    <x v="2"/>
    <x v="3"/>
    <s v="Normal BP"/>
    <s v="Normal Cost"/>
  </r>
  <r>
    <n v="58"/>
    <x v="1"/>
    <n v="23.5"/>
    <n v="110"/>
    <n v="64"/>
    <n v="223.2"/>
    <n v="93.8"/>
    <n v="87"/>
    <n v="2"/>
    <x v="2"/>
    <x v="2"/>
    <s v="High"/>
    <n v="9.4"/>
    <n v="19641.97"/>
    <x v="0"/>
    <x v="1"/>
    <x v="3"/>
    <s v="Normal BP"/>
    <s v="High Cost"/>
  </r>
  <r>
    <n v="60"/>
    <x v="0"/>
    <n v="18"/>
    <n v="131"/>
    <n v="81"/>
    <n v="235.8"/>
    <n v="140.30000000000001"/>
    <n v="85"/>
    <n v="0"/>
    <x v="1"/>
    <x v="0"/>
    <s v="Medium"/>
    <n v="3.9"/>
    <n v="7666.95"/>
    <x v="0"/>
    <x v="1"/>
    <x v="1"/>
    <s v="High BP"/>
    <s v="Normal Cost"/>
  </r>
  <r>
    <n v="81"/>
    <x v="1"/>
    <n v="23.5"/>
    <n v="116"/>
    <n v="62"/>
    <n v="216.3"/>
    <n v="141.9"/>
    <n v="83"/>
    <n v="0"/>
    <x v="2"/>
    <x v="2"/>
    <s v="High"/>
    <n v="7.9"/>
    <n v="16927.240000000002"/>
    <x v="0"/>
    <x v="2"/>
    <x v="3"/>
    <s v="Normal BP"/>
    <s v="High Cost"/>
  </r>
  <r>
    <n v="60"/>
    <x v="0"/>
    <n v="19.3"/>
    <n v="113"/>
    <n v="72"/>
    <n v="236.8"/>
    <n v="90"/>
    <n v="85"/>
    <n v="1"/>
    <x v="0"/>
    <x v="3"/>
    <s v="Medium"/>
    <n v="4"/>
    <n v="11391.34"/>
    <x v="0"/>
    <x v="1"/>
    <x v="3"/>
    <s v="Normal BP"/>
    <s v="Normal Cost"/>
  </r>
  <r>
    <n v="78"/>
    <x v="0"/>
    <n v="32.299999999999997"/>
    <n v="120"/>
    <n v="72"/>
    <n v="256.60000000000002"/>
    <n v="136.1"/>
    <n v="81"/>
    <n v="2"/>
    <x v="2"/>
    <x v="0"/>
    <s v="Medium"/>
    <n v="12.8"/>
    <n v="24763.64"/>
    <x v="0"/>
    <x v="0"/>
    <x v="0"/>
    <s v="High BP"/>
    <s v="High Cost"/>
  </r>
  <r>
    <n v="42"/>
    <x v="0"/>
    <n v="21.4"/>
    <n v="103"/>
    <n v="69"/>
    <n v="178.7"/>
    <n v="139.80000000000001"/>
    <n v="87"/>
    <n v="1"/>
    <x v="0"/>
    <x v="1"/>
    <s v="Low"/>
    <n v="1.2"/>
    <n v="3823.42"/>
    <x v="0"/>
    <x v="2"/>
    <x v="3"/>
    <s v="Normal BP"/>
    <s v="Normal Cost"/>
  </r>
  <r>
    <n v="72"/>
    <x v="1"/>
    <n v="23.5"/>
    <n v="126"/>
    <n v="68"/>
    <n v="246.5"/>
    <n v="80.3"/>
    <n v="83"/>
    <n v="2"/>
    <x v="2"/>
    <x v="2"/>
    <s v="Low"/>
    <n v="11.4"/>
    <n v="23696.87"/>
    <x v="1"/>
    <x v="0"/>
    <x v="3"/>
    <s v="High BP"/>
    <s v="High Cost"/>
  </r>
  <r>
    <n v="78"/>
    <x v="1"/>
    <n v="23.5"/>
    <n v="132"/>
    <n v="86"/>
    <n v="244.9"/>
    <n v="137.9"/>
    <n v="70"/>
    <n v="4"/>
    <x v="0"/>
    <x v="1"/>
    <s v="Low"/>
    <n v="5.4"/>
    <n v="10876.65"/>
    <x v="1"/>
    <x v="2"/>
    <x v="3"/>
    <s v="High BP"/>
    <s v="Normal Cost"/>
  </r>
  <r>
    <n v="49"/>
    <x v="1"/>
    <n v="23.5"/>
    <n v="125"/>
    <n v="79"/>
    <n v="230.6"/>
    <n v="89.6"/>
    <n v="68"/>
    <n v="3"/>
    <x v="1"/>
    <x v="0"/>
    <s v="High"/>
    <n v="4.0999999999999996"/>
    <n v="9114.1299999999992"/>
    <x v="1"/>
    <x v="1"/>
    <x v="3"/>
    <s v="High BP"/>
    <s v="Normal Cost"/>
  </r>
  <r>
    <n v="77"/>
    <x v="1"/>
    <n v="23.5"/>
    <n v="124"/>
    <n v="71"/>
    <n v="261.10000000000002"/>
    <n v="88.3"/>
    <n v="86"/>
    <n v="0"/>
    <x v="2"/>
    <x v="0"/>
    <s v="Medium"/>
    <n v="5.2"/>
    <n v="10987.21"/>
    <x v="0"/>
    <x v="2"/>
    <x v="3"/>
    <s v="High BP"/>
    <s v="Normal Cost"/>
  </r>
  <r>
    <n v="95"/>
    <x v="1"/>
    <n v="23.5"/>
    <n v="146"/>
    <n v="86"/>
    <n v="218.9"/>
    <n v="122.3"/>
    <n v="86"/>
    <n v="1"/>
    <x v="2"/>
    <x v="1"/>
    <s v="High"/>
    <n v="9.5"/>
    <n v="16605.71"/>
    <x v="0"/>
    <x v="2"/>
    <x v="3"/>
    <s v="High BP"/>
    <s v="High Cost"/>
  </r>
  <r>
    <n v="51"/>
    <x v="1"/>
    <n v="23.5"/>
    <n v="124"/>
    <n v="71"/>
    <n v="244.8"/>
    <n v="88.6"/>
    <n v="66"/>
    <n v="1"/>
    <x v="0"/>
    <x v="0"/>
    <s v="High"/>
    <n v="3.3"/>
    <n v="6715.72"/>
    <x v="0"/>
    <x v="1"/>
    <x v="3"/>
    <s v="High BP"/>
    <s v="Normal Cost"/>
  </r>
  <r>
    <n v="31"/>
    <x v="0"/>
    <n v="31.8"/>
    <n v="114"/>
    <n v="63"/>
    <n v="210.5"/>
    <n v="111.9"/>
    <n v="75"/>
    <n v="1"/>
    <x v="2"/>
    <x v="0"/>
    <s v="High"/>
    <n v="6"/>
    <n v="12314.84"/>
    <x v="0"/>
    <x v="2"/>
    <x v="0"/>
    <s v="Normal BP"/>
    <s v="Normal Cost"/>
  </r>
  <r>
    <n v="48"/>
    <x v="0"/>
    <n v="39.1"/>
    <n v="222"/>
    <n v="127"/>
    <n v="238.6"/>
    <n v="109.2"/>
    <n v="70"/>
    <n v="2"/>
    <x v="1"/>
    <x v="0"/>
    <s v="High"/>
    <n v="2.4"/>
    <n v="5430.6"/>
    <x v="1"/>
    <x v="2"/>
    <x v="0"/>
    <s v="High BP"/>
    <s v="Normal Cost"/>
  </r>
  <r>
    <n v="38"/>
    <x v="0"/>
    <n v="31.8"/>
    <n v="124"/>
    <n v="68"/>
    <n v="254.8"/>
    <n v="106.5"/>
    <n v="80"/>
    <n v="1"/>
    <x v="0"/>
    <x v="0"/>
    <s v="High"/>
    <n v="32.6"/>
    <n v="57142.14"/>
    <x v="0"/>
    <x v="1"/>
    <x v="0"/>
    <s v="High BP"/>
    <s v="High Cost"/>
  </r>
  <r>
    <n v="57"/>
    <x v="0"/>
    <n v="21.4"/>
    <n v="129"/>
    <n v="75"/>
    <n v="181.1"/>
    <n v="112.7"/>
    <n v="79"/>
    <n v="0"/>
    <x v="2"/>
    <x v="3"/>
    <s v="Low"/>
    <n v="6.3"/>
    <n v="12721.06"/>
    <x v="0"/>
    <x v="3"/>
    <x v="3"/>
    <s v="High BP"/>
    <s v="Normal Cost"/>
  </r>
  <r>
    <n v="62"/>
    <x v="0"/>
    <n v="30.9"/>
    <n v="130"/>
    <n v="75"/>
    <n v="229.7"/>
    <n v="114.5"/>
    <n v="85"/>
    <n v="1"/>
    <x v="1"/>
    <x v="0"/>
    <s v="Medium"/>
    <n v="3.5"/>
    <n v="7411.54"/>
    <x v="0"/>
    <x v="1"/>
    <x v="0"/>
    <s v="High BP"/>
    <s v="Normal Cost"/>
  </r>
  <r>
    <n v="72"/>
    <x v="0"/>
    <n v="20.100000000000001"/>
    <n v="122"/>
    <n v="76"/>
    <n v="228.5"/>
    <n v="143.69999999999999"/>
    <n v="100"/>
    <n v="0"/>
    <x v="2"/>
    <x v="1"/>
    <s v="High"/>
    <n v="6.6"/>
    <n v="11103.13"/>
    <x v="0"/>
    <x v="3"/>
    <x v="3"/>
    <s v="High BP"/>
    <s v="Normal Cost"/>
  </r>
  <r>
    <n v="61"/>
    <x v="0"/>
    <n v="26.8"/>
    <n v="124"/>
    <n v="73"/>
    <n v="196.9"/>
    <n v="130"/>
    <n v="69"/>
    <n v="0"/>
    <x v="0"/>
    <x v="1"/>
    <s v="High"/>
    <n v="2.6"/>
    <n v="6296.73"/>
    <x v="0"/>
    <x v="1"/>
    <x v="2"/>
    <s v="High BP"/>
    <s v="Normal Cost"/>
  </r>
  <r>
    <n v="42"/>
    <x v="1"/>
    <n v="23.5"/>
    <n v="119"/>
    <n v="72"/>
    <n v="230.3"/>
    <n v="80.2"/>
    <n v="71"/>
    <n v="0"/>
    <x v="1"/>
    <x v="2"/>
    <s v="High"/>
    <n v="35.6"/>
    <n v="61914.99"/>
    <x v="0"/>
    <x v="3"/>
    <x v="3"/>
    <s v="Normal BP"/>
    <s v="High Cost"/>
  </r>
  <r>
    <n v="67"/>
    <x v="0"/>
    <n v="27.2"/>
    <n v="131"/>
    <n v="83"/>
    <n v="250.3"/>
    <n v="118"/>
    <n v="94"/>
    <n v="1"/>
    <x v="2"/>
    <x v="1"/>
    <s v="Medium"/>
    <n v="7.7"/>
    <n v="15592.83"/>
    <x v="0"/>
    <x v="0"/>
    <x v="2"/>
    <s v="High BP"/>
    <s v="High Cost"/>
  </r>
  <r>
    <n v="50"/>
    <x v="0"/>
    <n v="20"/>
    <n v="110"/>
    <n v="70"/>
    <n v="226.7"/>
    <n v="124.5"/>
    <n v="88"/>
    <n v="1"/>
    <x v="2"/>
    <x v="3"/>
    <s v="Medium"/>
    <n v="6.7"/>
    <n v="17505.86"/>
    <x v="0"/>
    <x v="0"/>
    <x v="3"/>
    <s v="Normal BP"/>
    <s v="High Cost"/>
  </r>
  <r>
    <n v="40"/>
    <x v="0"/>
    <n v="20.5"/>
    <n v="115"/>
    <n v="70"/>
    <n v="186.4"/>
    <n v="133.9"/>
    <n v="70"/>
    <n v="2"/>
    <x v="2"/>
    <x v="0"/>
    <s v="Low"/>
    <n v="8.1"/>
    <n v="14391.67"/>
    <x v="0"/>
    <x v="3"/>
    <x v="3"/>
    <s v="Normal BP"/>
    <s v="Normal Cost"/>
  </r>
  <r>
    <n v="46"/>
    <x v="1"/>
    <n v="23.5"/>
    <n v="127"/>
    <n v="78"/>
    <n v="208.8"/>
    <n v="140"/>
    <n v="82"/>
    <n v="2"/>
    <x v="2"/>
    <x v="1"/>
    <s v="Medium"/>
    <n v="6.6"/>
    <n v="13480.59"/>
    <x v="0"/>
    <x v="1"/>
    <x v="3"/>
    <s v="High BP"/>
    <s v="Normal Cost"/>
  </r>
  <r>
    <n v="90"/>
    <x v="0"/>
    <n v="25.9"/>
    <n v="131"/>
    <n v="82"/>
    <n v="269.8"/>
    <n v="122.2"/>
    <n v="77"/>
    <n v="0"/>
    <x v="1"/>
    <x v="1"/>
    <s v="Medium"/>
    <n v="7"/>
    <n v="11398.85"/>
    <x v="0"/>
    <x v="1"/>
    <x v="2"/>
    <s v="High BP"/>
    <s v="Normal Cost"/>
  </r>
  <r>
    <n v="95"/>
    <x v="0"/>
    <n v="24.9"/>
    <n v="126"/>
    <n v="86"/>
    <n v="231.1"/>
    <n v="88.5"/>
    <n v="95"/>
    <n v="1"/>
    <x v="0"/>
    <x v="0"/>
    <s v="Low"/>
    <n v="1.4"/>
    <n v="3793.62"/>
    <x v="0"/>
    <x v="3"/>
    <x v="3"/>
    <s v="High BP"/>
    <s v="Normal Cost"/>
  </r>
  <r>
    <n v="74"/>
    <x v="1"/>
    <n v="23.5"/>
    <n v="122"/>
    <n v="71"/>
    <n v="170.5"/>
    <n v="124.6"/>
    <n v="95"/>
    <n v="2"/>
    <x v="2"/>
    <x v="1"/>
    <s v="Medium"/>
    <n v="6.2"/>
    <n v="14245.81"/>
    <x v="0"/>
    <x v="0"/>
    <x v="3"/>
    <s v="High BP"/>
    <s v="Normal Cost"/>
  </r>
  <r>
    <n v="87"/>
    <x v="0"/>
    <n v="29.5"/>
    <n v="158"/>
    <n v="91"/>
    <n v="237.4"/>
    <n v="84.4"/>
    <n v="110"/>
    <n v="3"/>
    <x v="2"/>
    <x v="2"/>
    <s v="High"/>
    <n v="8.9"/>
    <n v="17272.310000000001"/>
    <x v="0"/>
    <x v="2"/>
    <x v="2"/>
    <s v="High BP"/>
    <s v="High Cost"/>
  </r>
  <r>
    <n v="72"/>
    <x v="0"/>
    <n v="29.3"/>
    <n v="123"/>
    <n v="75"/>
    <n v="209.5"/>
    <n v="119"/>
    <n v="75"/>
    <n v="1"/>
    <x v="0"/>
    <x v="2"/>
    <s v="Medium"/>
    <n v="11.1"/>
    <n v="19573.79"/>
    <x v="0"/>
    <x v="2"/>
    <x v="2"/>
    <s v="High BP"/>
    <s v="High Cost"/>
  </r>
  <r>
    <n v="70"/>
    <x v="0"/>
    <n v="25.1"/>
    <n v="119"/>
    <n v="66"/>
    <n v="224.6"/>
    <n v="125.4"/>
    <n v="51"/>
    <n v="0"/>
    <x v="1"/>
    <x v="1"/>
    <s v="Medium"/>
    <n v="5.3"/>
    <n v="10714.44"/>
    <x v="0"/>
    <x v="0"/>
    <x v="2"/>
    <s v="Normal BP"/>
    <s v="Normal Cost"/>
  </r>
  <r>
    <n v="67"/>
    <x v="0"/>
    <n v="20.5"/>
    <n v="141"/>
    <n v="82"/>
    <n v="206.4"/>
    <n v="151.5"/>
    <n v="100"/>
    <n v="0"/>
    <x v="1"/>
    <x v="1"/>
    <s v="Medium"/>
    <n v="4.4000000000000004"/>
    <n v="8114.57"/>
    <x v="0"/>
    <x v="2"/>
    <x v="3"/>
    <s v="High BP"/>
    <s v="Normal Cost"/>
  </r>
  <r>
    <n v="63"/>
    <x v="0"/>
    <n v="27.1"/>
    <n v="116"/>
    <n v="72"/>
    <n v="207.2"/>
    <n v="103.9"/>
    <n v="76"/>
    <n v="1"/>
    <x v="2"/>
    <x v="2"/>
    <s v="High"/>
    <n v="12"/>
    <n v="23104.6"/>
    <x v="0"/>
    <x v="0"/>
    <x v="2"/>
    <s v="Normal BP"/>
    <s v="High Cost"/>
  </r>
  <r>
    <n v="74"/>
    <x v="0"/>
    <n v="38.9"/>
    <n v="123"/>
    <n v="71"/>
    <n v="255"/>
    <n v="144.1"/>
    <n v="71"/>
    <n v="0"/>
    <x v="2"/>
    <x v="1"/>
    <s v="High"/>
    <n v="5"/>
    <n v="12380.49"/>
    <x v="0"/>
    <x v="0"/>
    <x v="0"/>
    <s v="High BP"/>
    <s v="Normal Cost"/>
  </r>
  <r>
    <n v="93"/>
    <x v="1"/>
    <n v="23.5"/>
    <n v="117"/>
    <n v="66"/>
    <n v="251.5"/>
    <n v="132.5"/>
    <n v="67"/>
    <n v="0"/>
    <x v="0"/>
    <x v="2"/>
    <s v="Low"/>
    <n v="8.1999999999999993"/>
    <n v="14705.5"/>
    <x v="1"/>
    <x v="2"/>
    <x v="3"/>
    <s v="Normal BP"/>
    <s v="Normal Cost"/>
  </r>
  <r>
    <n v="91"/>
    <x v="1"/>
    <n v="23.5"/>
    <n v="122"/>
    <n v="72"/>
    <n v="201.3"/>
    <n v="142"/>
    <n v="54"/>
    <n v="1"/>
    <x v="1"/>
    <x v="2"/>
    <s v="High"/>
    <n v="7.8"/>
    <n v="14748.69"/>
    <x v="0"/>
    <x v="2"/>
    <x v="3"/>
    <s v="High BP"/>
    <s v="Normal Cost"/>
  </r>
  <r>
    <n v="62"/>
    <x v="1"/>
    <n v="23.6"/>
    <n v="116"/>
    <n v="69"/>
    <n v="211.8"/>
    <n v="114.8"/>
    <n v="97"/>
    <n v="1"/>
    <x v="2"/>
    <x v="0"/>
    <s v="Medium"/>
    <n v="10.199999999999999"/>
    <n v="17616.080000000002"/>
    <x v="0"/>
    <x v="0"/>
    <x v="3"/>
    <s v="Normal BP"/>
    <s v="High Cost"/>
  </r>
  <r>
    <n v="72"/>
    <x v="0"/>
    <n v="30.3"/>
    <n v="123"/>
    <n v="68"/>
    <n v="259.89999999999998"/>
    <n v="166.2"/>
    <n v="79"/>
    <n v="3"/>
    <x v="1"/>
    <x v="1"/>
    <s v="Medium"/>
    <n v="3.6"/>
    <n v="7035.97"/>
    <x v="1"/>
    <x v="2"/>
    <x v="0"/>
    <s v="High BP"/>
    <s v="Normal Cost"/>
  </r>
  <r>
    <n v="32"/>
    <x v="1"/>
    <n v="23.6"/>
    <n v="117"/>
    <n v="77"/>
    <n v="199"/>
    <n v="89.3"/>
    <n v="89"/>
    <n v="3"/>
    <x v="0"/>
    <x v="0"/>
    <s v="High"/>
    <n v="3.1"/>
    <n v="5785.4"/>
    <x v="0"/>
    <x v="3"/>
    <x v="3"/>
    <s v="Normal BP"/>
    <s v="Normal Cost"/>
  </r>
  <r>
    <n v="66"/>
    <x v="0"/>
    <n v="22.3"/>
    <n v="141"/>
    <n v="92"/>
    <n v="204"/>
    <n v="89.5"/>
    <n v="89"/>
    <n v="1"/>
    <x v="2"/>
    <x v="2"/>
    <s v="Medium"/>
    <n v="9.1"/>
    <n v="18194.919999999998"/>
    <x v="0"/>
    <x v="0"/>
    <x v="3"/>
    <s v="High BP"/>
    <s v="High Cost"/>
  </r>
  <r>
    <n v="73"/>
    <x v="0"/>
    <n v="26"/>
    <n v="113"/>
    <n v="73"/>
    <n v="255.3"/>
    <n v="115.2"/>
    <n v="89"/>
    <n v="2"/>
    <x v="1"/>
    <x v="1"/>
    <s v="Medium"/>
    <n v="5.0999999999999996"/>
    <n v="11154.25"/>
    <x v="0"/>
    <x v="0"/>
    <x v="2"/>
    <s v="Normal BP"/>
    <s v="Normal Cost"/>
  </r>
  <r>
    <n v="64"/>
    <x v="1"/>
    <n v="23.6"/>
    <n v="128"/>
    <n v="68"/>
    <n v="241.5"/>
    <n v="112.6"/>
    <n v="72"/>
    <n v="2"/>
    <x v="1"/>
    <x v="1"/>
    <s v="Medium"/>
    <n v="3.1"/>
    <n v="5957.55"/>
    <x v="0"/>
    <x v="0"/>
    <x v="3"/>
    <s v="High BP"/>
    <s v="Normal Cost"/>
  </r>
  <r>
    <n v="77"/>
    <x v="0"/>
    <n v="29"/>
    <n v="148"/>
    <n v="87"/>
    <n v="226.4"/>
    <n v="107.7"/>
    <n v="85"/>
    <n v="1"/>
    <x v="2"/>
    <x v="3"/>
    <s v="High"/>
    <n v="12.7"/>
    <n v="19506.13"/>
    <x v="0"/>
    <x v="0"/>
    <x v="2"/>
    <s v="High BP"/>
    <s v="High Cost"/>
  </r>
  <r>
    <n v="62"/>
    <x v="0"/>
    <n v="20.399999999999999"/>
    <n v="117"/>
    <n v="71"/>
    <n v="211.6"/>
    <n v="121.6"/>
    <n v="85"/>
    <n v="0"/>
    <x v="0"/>
    <x v="1"/>
    <s v="Medium"/>
    <n v="7.7"/>
    <n v="15251.52"/>
    <x v="0"/>
    <x v="0"/>
    <x v="3"/>
    <s v="Normal BP"/>
    <s v="High Cost"/>
  </r>
  <r>
    <n v="83"/>
    <x v="1"/>
    <n v="23.6"/>
    <n v="143"/>
    <n v="81"/>
    <n v="216.4"/>
    <n v="165.6"/>
    <n v="105"/>
    <n v="1"/>
    <x v="2"/>
    <x v="1"/>
    <s v="Low"/>
    <n v="11.9"/>
    <n v="19657.71"/>
    <x v="0"/>
    <x v="2"/>
    <x v="3"/>
    <s v="High BP"/>
    <s v="High Cost"/>
  </r>
  <r>
    <n v="63"/>
    <x v="1"/>
    <n v="23.6"/>
    <n v="228"/>
    <n v="133"/>
    <n v="213.1"/>
    <n v="127.1"/>
    <n v="81"/>
    <n v="1"/>
    <x v="1"/>
    <x v="1"/>
    <s v="Medium"/>
    <n v="8.6999999999999993"/>
    <n v="17278.22"/>
    <x v="0"/>
    <x v="0"/>
    <x v="3"/>
    <s v="High BP"/>
    <s v="High Cost"/>
  </r>
  <r>
    <n v="79"/>
    <x v="1"/>
    <n v="23.6"/>
    <n v="129"/>
    <n v="81"/>
    <n v="235.9"/>
    <n v="127"/>
    <n v="66"/>
    <n v="2"/>
    <x v="1"/>
    <x v="2"/>
    <s v="Low"/>
    <n v="5.3"/>
    <n v="11843.65"/>
    <x v="0"/>
    <x v="2"/>
    <x v="3"/>
    <s v="High BP"/>
    <s v="Normal Cost"/>
  </r>
  <r>
    <n v="35"/>
    <x v="1"/>
    <n v="23.6"/>
    <n v="98"/>
    <n v="60"/>
    <n v="189.4"/>
    <n v="105.7"/>
    <n v="90"/>
    <n v="2"/>
    <x v="2"/>
    <x v="2"/>
    <s v="Low"/>
    <n v="6.4"/>
    <n v="14154.76"/>
    <x v="1"/>
    <x v="3"/>
    <x v="3"/>
    <s v="Normal BP"/>
    <s v="Normal Cost"/>
  </r>
  <r>
    <n v="59"/>
    <x v="1"/>
    <n v="23.6"/>
    <n v="118"/>
    <n v="75"/>
    <n v="258.2"/>
    <n v="101.8"/>
    <n v="85"/>
    <n v="0"/>
    <x v="2"/>
    <x v="3"/>
    <s v="High"/>
    <n v="10.4"/>
    <n v="17051.09"/>
    <x v="0"/>
    <x v="1"/>
    <x v="3"/>
    <s v="Normal BP"/>
    <s v="High Cost"/>
  </r>
  <r>
    <n v="80"/>
    <x v="0"/>
    <n v="25.7"/>
    <n v="126"/>
    <n v="73"/>
    <n v="253.9"/>
    <n v="101.4"/>
    <n v="85"/>
    <n v="0"/>
    <x v="2"/>
    <x v="2"/>
    <s v="High"/>
    <n v="11.2"/>
    <n v="19248.86"/>
    <x v="0"/>
    <x v="2"/>
    <x v="2"/>
    <s v="High BP"/>
    <s v="High Cost"/>
  </r>
  <r>
    <n v="65"/>
    <x v="0"/>
    <n v="18"/>
    <n v="107"/>
    <n v="66"/>
    <n v="237.6"/>
    <n v="138.4"/>
    <n v="72"/>
    <n v="0"/>
    <x v="1"/>
    <x v="1"/>
    <s v="High"/>
    <n v="3.6"/>
    <n v="7183.89"/>
    <x v="0"/>
    <x v="3"/>
    <x v="1"/>
    <s v="Normal BP"/>
    <s v="Normal Cost"/>
  </r>
  <r>
    <n v="41"/>
    <x v="0"/>
    <n v="23.4"/>
    <n v="124"/>
    <n v="73"/>
    <n v="193"/>
    <n v="114.3"/>
    <n v="78"/>
    <n v="1"/>
    <x v="2"/>
    <x v="0"/>
    <s v="Medium"/>
    <n v="8.8000000000000007"/>
    <n v="17133.39"/>
    <x v="0"/>
    <x v="1"/>
    <x v="3"/>
    <s v="High BP"/>
    <s v="High Cost"/>
  </r>
  <r>
    <n v="64"/>
    <x v="0"/>
    <n v="32.799999999999997"/>
    <n v="132"/>
    <n v="81"/>
    <n v="234.5"/>
    <n v="143.9"/>
    <n v="89"/>
    <n v="2"/>
    <x v="2"/>
    <x v="1"/>
    <s v="Medium"/>
    <n v="11"/>
    <n v="21174.560000000001"/>
    <x v="0"/>
    <x v="2"/>
    <x v="0"/>
    <s v="High BP"/>
    <s v="High Cost"/>
  </r>
  <r>
    <n v="78"/>
    <x v="0"/>
    <n v="28.9"/>
    <n v="139"/>
    <n v="87"/>
    <n v="225.7"/>
    <n v="138.19999999999999"/>
    <n v="81"/>
    <n v="1"/>
    <x v="0"/>
    <x v="2"/>
    <s v="High"/>
    <n v="4.9000000000000004"/>
    <n v="11534.98"/>
    <x v="0"/>
    <x v="0"/>
    <x v="2"/>
    <s v="High BP"/>
    <s v="Normal Cost"/>
  </r>
  <r>
    <n v="70"/>
    <x v="1"/>
    <n v="23.6"/>
    <n v="107"/>
    <n v="65"/>
    <n v="201.4"/>
    <n v="111.5"/>
    <n v="62"/>
    <n v="0"/>
    <x v="1"/>
    <x v="2"/>
    <s v="Medium"/>
    <n v="8.8000000000000007"/>
    <n v="17438.939999999999"/>
    <x v="1"/>
    <x v="0"/>
    <x v="3"/>
    <s v="Normal BP"/>
    <s v="High Cost"/>
  </r>
  <r>
    <n v="59"/>
    <x v="1"/>
    <n v="23.6"/>
    <n v="112"/>
    <n v="68"/>
    <n v="251.1"/>
    <n v="147.19999999999999"/>
    <n v="91"/>
    <n v="2"/>
    <x v="0"/>
    <x v="1"/>
    <s v="High"/>
    <n v="1.8"/>
    <n v="4818.59"/>
    <x v="0"/>
    <x v="1"/>
    <x v="3"/>
    <s v="Normal BP"/>
    <s v="Normal Cost"/>
  </r>
  <r>
    <n v="43"/>
    <x v="1"/>
    <n v="23.6"/>
    <n v="116"/>
    <n v="72"/>
    <n v="211.1"/>
    <n v="121"/>
    <n v="79"/>
    <n v="2"/>
    <x v="0"/>
    <x v="1"/>
    <s v="Medium"/>
    <n v="2.2000000000000002"/>
    <n v="5382.59"/>
    <x v="0"/>
    <x v="3"/>
    <x v="3"/>
    <s v="Normal BP"/>
    <s v="Normal Cost"/>
  </r>
  <r>
    <n v="50"/>
    <x v="0"/>
    <n v="26.5"/>
    <n v="122"/>
    <n v="79"/>
    <n v="221.8"/>
    <n v="111.5"/>
    <n v="72"/>
    <n v="1"/>
    <x v="1"/>
    <x v="1"/>
    <s v="High"/>
    <n v="11.6"/>
    <n v="18793.509999999998"/>
    <x v="0"/>
    <x v="0"/>
    <x v="2"/>
    <s v="High BP"/>
    <s v="High Cost"/>
  </r>
  <r>
    <n v="73"/>
    <x v="1"/>
    <n v="23.6"/>
    <n v="139"/>
    <n v="86"/>
    <n v="253.3"/>
    <n v="85.6"/>
    <n v="74"/>
    <n v="1"/>
    <x v="1"/>
    <x v="2"/>
    <s v="Low"/>
    <n v="9.3000000000000007"/>
    <n v="18716.75"/>
    <x v="0"/>
    <x v="0"/>
    <x v="3"/>
    <s v="High BP"/>
    <s v="High Cost"/>
  </r>
  <r>
    <n v="52"/>
    <x v="1"/>
    <n v="23.6"/>
    <n v="118"/>
    <n v="72"/>
    <n v="200.2"/>
    <n v="127.2"/>
    <n v="71"/>
    <n v="3"/>
    <x v="2"/>
    <x v="1"/>
    <s v="Medium"/>
    <n v="9.1999999999999993"/>
    <n v="17509.22"/>
    <x v="0"/>
    <x v="1"/>
    <x v="3"/>
    <s v="Normal BP"/>
    <s v="High Cost"/>
  </r>
  <r>
    <n v="62"/>
    <x v="1"/>
    <n v="23.6"/>
    <n v="120"/>
    <n v="66"/>
    <n v="215.8"/>
    <n v="126"/>
    <n v="95"/>
    <n v="1"/>
    <x v="2"/>
    <x v="2"/>
    <s v="Medium"/>
    <n v="13.3"/>
    <n v="22484.080000000002"/>
    <x v="0"/>
    <x v="0"/>
    <x v="3"/>
    <s v="High BP"/>
    <s v="High Cost"/>
  </r>
  <r>
    <n v="66"/>
    <x v="0"/>
    <n v="24.1"/>
    <n v="126"/>
    <n v="68"/>
    <n v="218.5"/>
    <n v="98.3"/>
    <n v="83"/>
    <n v="0"/>
    <x v="2"/>
    <x v="0"/>
    <s v="High"/>
    <n v="8.8000000000000007"/>
    <n v="18062.18"/>
    <x v="0"/>
    <x v="0"/>
    <x v="3"/>
    <s v="High BP"/>
    <s v="High Cost"/>
  </r>
  <r>
    <n v="80"/>
    <x v="1"/>
    <n v="23.6"/>
    <n v="115"/>
    <n v="60"/>
    <n v="208"/>
    <n v="90.7"/>
    <n v="88"/>
    <n v="3"/>
    <x v="2"/>
    <x v="0"/>
    <s v="High"/>
    <n v="7.7"/>
    <n v="13730.9"/>
    <x v="0"/>
    <x v="2"/>
    <x v="3"/>
    <s v="Normal BP"/>
    <s v="Normal Cost"/>
  </r>
  <r>
    <n v="74"/>
    <x v="0"/>
    <n v="36"/>
    <n v="140"/>
    <n v="82"/>
    <n v="287.2"/>
    <n v="122"/>
    <n v="81"/>
    <n v="3"/>
    <x v="2"/>
    <x v="3"/>
    <s v="Medium"/>
    <n v="8.4"/>
    <n v="20532.57"/>
    <x v="0"/>
    <x v="0"/>
    <x v="0"/>
    <s v="High BP"/>
    <s v="High Cost"/>
  </r>
  <r>
    <n v="79"/>
    <x v="0"/>
    <n v="25.2"/>
    <n v="117"/>
    <n v="77"/>
    <n v="241.4"/>
    <n v="125"/>
    <n v="89"/>
    <n v="1"/>
    <x v="1"/>
    <x v="1"/>
    <s v="Low"/>
    <n v="2.9"/>
    <n v="6455.37"/>
    <x v="0"/>
    <x v="0"/>
    <x v="2"/>
    <s v="Normal BP"/>
    <s v="Normal Cost"/>
  </r>
  <r>
    <n v="70"/>
    <x v="0"/>
    <n v="21.8"/>
    <n v="113"/>
    <n v="67"/>
    <n v="210.5"/>
    <n v="96.7"/>
    <n v="60"/>
    <n v="3"/>
    <x v="0"/>
    <x v="2"/>
    <s v="Low"/>
    <n v="5"/>
    <n v="11917.5"/>
    <x v="0"/>
    <x v="2"/>
    <x v="3"/>
    <s v="Normal BP"/>
    <s v="Normal Cost"/>
  </r>
  <r>
    <n v="94"/>
    <x v="1"/>
    <n v="23.6"/>
    <n v="119"/>
    <n v="72"/>
    <n v="225.7"/>
    <n v="148.6"/>
    <n v="147"/>
    <n v="2"/>
    <x v="0"/>
    <x v="0"/>
    <s v="Medium"/>
    <n v="4.2"/>
    <n v="10107.959999999999"/>
    <x v="0"/>
    <x v="2"/>
    <x v="3"/>
    <s v="Normal BP"/>
    <s v="Normal Cost"/>
  </r>
  <r>
    <n v="73"/>
    <x v="1"/>
    <n v="23.6"/>
    <n v="135"/>
    <n v="79"/>
    <n v="179.4"/>
    <n v="99"/>
    <n v="81"/>
    <n v="0"/>
    <x v="1"/>
    <x v="0"/>
    <s v="Low"/>
    <n v="2.1"/>
    <n v="5659.17"/>
    <x v="0"/>
    <x v="0"/>
    <x v="3"/>
    <s v="High BP"/>
    <s v="Normal Cost"/>
  </r>
  <r>
    <n v="51"/>
    <x v="0"/>
    <n v="22.6"/>
    <n v="125"/>
    <n v="76"/>
    <n v="176.1"/>
    <n v="94.5"/>
    <n v="78"/>
    <n v="3"/>
    <x v="2"/>
    <x v="3"/>
    <s v="Low"/>
    <n v="8"/>
    <n v="17786.82"/>
    <x v="1"/>
    <x v="0"/>
    <x v="3"/>
    <s v="High BP"/>
    <s v="High Cost"/>
  </r>
  <r>
    <n v="74"/>
    <x v="0"/>
    <n v="24.9"/>
    <n v="119"/>
    <n v="69"/>
    <n v="241.9"/>
    <n v="87.5"/>
    <n v="81"/>
    <n v="0"/>
    <x v="2"/>
    <x v="3"/>
    <s v="Low"/>
    <n v="7.2"/>
    <n v="15563.16"/>
    <x v="0"/>
    <x v="2"/>
    <x v="3"/>
    <s v="Normal BP"/>
    <s v="High Cost"/>
  </r>
  <r>
    <n v="55"/>
    <x v="0"/>
    <n v="22.8"/>
    <n v="130"/>
    <n v="84"/>
    <n v="259.3"/>
    <n v="119.1"/>
    <n v="67"/>
    <n v="1"/>
    <x v="2"/>
    <x v="3"/>
    <s v="Low"/>
    <n v="9.3000000000000007"/>
    <n v="19492.98"/>
    <x v="1"/>
    <x v="0"/>
    <x v="3"/>
    <s v="High BP"/>
    <s v="High Cost"/>
  </r>
  <r>
    <n v="59"/>
    <x v="0"/>
    <n v="32.799999999999997"/>
    <n v="132"/>
    <n v="82"/>
    <n v="251.2"/>
    <n v="100.4"/>
    <n v="87"/>
    <n v="2"/>
    <x v="1"/>
    <x v="2"/>
    <s v="Low"/>
    <n v="3.9"/>
    <n v="10752.06"/>
    <x v="1"/>
    <x v="1"/>
    <x v="0"/>
    <s v="High BP"/>
    <s v="Normal Cost"/>
  </r>
  <r>
    <n v="65"/>
    <x v="0"/>
    <n v="28.7"/>
    <n v="126"/>
    <n v="75"/>
    <n v="234.7"/>
    <n v="93.3"/>
    <n v="81"/>
    <n v="2"/>
    <x v="0"/>
    <x v="3"/>
    <s v="Medium"/>
    <n v="7.1"/>
    <n v="16697.580000000002"/>
    <x v="0"/>
    <x v="0"/>
    <x v="2"/>
    <s v="High BP"/>
    <s v="High Cost"/>
  </r>
  <r>
    <n v="90"/>
    <x v="0"/>
    <n v="32.6"/>
    <n v="145"/>
    <n v="90"/>
    <n v="246"/>
    <n v="122.2"/>
    <n v="65"/>
    <n v="1"/>
    <x v="2"/>
    <x v="3"/>
    <s v="High"/>
    <n v="13.7"/>
    <n v="27523.32"/>
    <x v="0"/>
    <x v="1"/>
    <x v="0"/>
    <s v="High BP"/>
    <s v="High Cost"/>
  </r>
  <r>
    <n v="49"/>
    <x v="1"/>
    <n v="23.6"/>
    <n v="123"/>
    <n v="75"/>
    <n v="197.6"/>
    <n v="77.900000000000006"/>
    <n v="70"/>
    <n v="0"/>
    <x v="0"/>
    <x v="2"/>
    <s v="High"/>
    <n v="3"/>
    <n v="8327.33"/>
    <x v="0"/>
    <x v="1"/>
    <x v="3"/>
    <s v="High BP"/>
    <s v="Normal Cost"/>
  </r>
  <r>
    <n v="53"/>
    <x v="0"/>
    <n v="12.3"/>
    <n v="113"/>
    <n v="62"/>
    <n v="225.3"/>
    <n v="94.5"/>
    <n v="83"/>
    <n v="3"/>
    <x v="2"/>
    <x v="0"/>
    <s v="Medium"/>
    <n v="8"/>
    <n v="13291.01"/>
    <x v="0"/>
    <x v="0"/>
    <x v="1"/>
    <s v="Normal BP"/>
    <s v="Normal Cost"/>
  </r>
  <r>
    <n v="67"/>
    <x v="0"/>
    <n v="23.3"/>
    <n v="126"/>
    <n v="73"/>
    <n v="233.6"/>
    <n v="84.4"/>
    <n v="81"/>
    <n v="3"/>
    <x v="2"/>
    <x v="0"/>
    <s v="High"/>
    <n v="7.8"/>
    <n v="17271.87"/>
    <x v="0"/>
    <x v="2"/>
    <x v="3"/>
    <s v="High BP"/>
    <s v="High Cost"/>
  </r>
  <r>
    <n v="90"/>
    <x v="0"/>
    <n v="24.9"/>
    <n v="141"/>
    <n v="94"/>
    <n v="237.3"/>
    <n v="126.8"/>
    <n v="76"/>
    <n v="1"/>
    <x v="1"/>
    <x v="1"/>
    <s v="High"/>
    <n v="6.6"/>
    <n v="10752.29"/>
    <x v="0"/>
    <x v="1"/>
    <x v="3"/>
    <s v="High BP"/>
    <s v="Normal Cost"/>
  </r>
  <r>
    <n v="71"/>
    <x v="1"/>
    <n v="23.6"/>
    <n v="118"/>
    <n v="63"/>
    <n v="235.9"/>
    <n v="124.8"/>
    <n v="58"/>
    <n v="1"/>
    <x v="0"/>
    <x v="2"/>
    <s v="High"/>
    <n v="17"/>
    <n v="28852.57"/>
    <x v="0"/>
    <x v="0"/>
    <x v="3"/>
    <s v="Normal BP"/>
    <s v="High Cost"/>
  </r>
  <r>
    <n v="68"/>
    <x v="1"/>
    <n v="23.6"/>
    <n v="115"/>
    <n v="78"/>
    <n v="208.4"/>
    <n v="128.80000000000001"/>
    <n v="94"/>
    <n v="0"/>
    <x v="1"/>
    <x v="3"/>
    <s v="High"/>
    <n v="4.0999999999999996"/>
    <n v="9635.39"/>
    <x v="0"/>
    <x v="0"/>
    <x v="3"/>
    <s v="Normal BP"/>
    <s v="Normal Cost"/>
  </r>
  <r>
    <n v="70"/>
    <x v="1"/>
    <n v="23.6"/>
    <n v="124"/>
    <n v="77"/>
    <n v="251.5"/>
    <n v="78.7"/>
    <n v="70"/>
    <n v="0"/>
    <x v="0"/>
    <x v="2"/>
    <s v="Medium"/>
    <n v="8.1"/>
    <n v="15280.71"/>
    <x v="0"/>
    <x v="0"/>
    <x v="3"/>
    <s v="High BP"/>
    <s v="High Cost"/>
  </r>
  <r>
    <n v="50"/>
    <x v="0"/>
    <n v="23.6"/>
    <n v="114"/>
    <n v="68"/>
    <n v="228.5"/>
    <n v="86.3"/>
    <n v="71"/>
    <n v="0"/>
    <x v="0"/>
    <x v="0"/>
    <s v="High"/>
    <n v="7.5"/>
    <n v="11823.85"/>
    <x v="0"/>
    <x v="0"/>
    <x v="3"/>
    <s v="Normal BP"/>
    <s v="Normal Cost"/>
  </r>
  <r>
    <n v="76"/>
    <x v="1"/>
    <n v="23.6"/>
    <n v="128"/>
    <n v="79"/>
    <n v="219.4"/>
    <n v="99.1"/>
    <n v="67"/>
    <n v="0"/>
    <x v="0"/>
    <x v="0"/>
    <s v="High"/>
    <n v="2.2999999999999998"/>
    <n v="5976.9"/>
    <x v="0"/>
    <x v="2"/>
    <x v="3"/>
    <s v="High BP"/>
    <s v="Normal Cost"/>
  </r>
  <r>
    <n v="84"/>
    <x v="0"/>
    <n v="30.2"/>
    <n v="121"/>
    <n v="71"/>
    <n v="245.5"/>
    <n v="166.9"/>
    <n v="90"/>
    <n v="1"/>
    <x v="2"/>
    <x v="1"/>
    <s v="High"/>
    <n v="38.1"/>
    <n v="65964.100000000006"/>
    <x v="0"/>
    <x v="0"/>
    <x v="0"/>
    <s v="High BP"/>
    <s v="High Cost"/>
  </r>
  <r>
    <n v="71"/>
    <x v="1"/>
    <n v="23.6"/>
    <n v="131"/>
    <n v="72"/>
    <n v="211.1"/>
    <n v="107.2"/>
    <n v="85"/>
    <n v="3"/>
    <x v="1"/>
    <x v="0"/>
    <s v="Medium"/>
    <n v="4.8"/>
    <n v="8890.85"/>
    <x v="0"/>
    <x v="0"/>
    <x v="3"/>
    <s v="High BP"/>
    <s v="Normal Cost"/>
  </r>
  <r>
    <n v="39"/>
    <x v="1"/>
    <n v="23.6"/>
    <n v="134"/>
    <n v="82"/>
    <n v="219.6"/>
    <n v="82.5"/>
    <n v="81"/>
    <n v="0"/>
    <x v="1"/>
    <x v="0"/>
    <s v="High"/>
    <n v="6.7"/>
    <n v="12426.2"/>
    <x v="0"/>
    <x v="3"/>
    <x v="3"/>
    <s v="High BP"/>
    <s v="Normal Cost"/>
  </r>
  <r>
    <n v="76"/>
    <x v="1"/>
    <n v="23.6"/>
    <n v="141"/>
    <n v="92"/>
    <n v="236.3"/>
    <n v="92.8"/>
    <n v="68"/>
    <n v="1"/>
    <x v="1"/>
    <x v="2"/>
    <s v="Medium"/>
    <n v="6.2"/>
    <n v="13211.53"/>
    <x v="0"/>
    <x v="2"/>
    <x v="3"/>
    <s v="High BP"/>
    <s v="Normal Cost"/>
  </r>
  <r>
    <n v="44"/>
    <x v="1"/>
    <n v="23.6"/>
    <n v="118"/>
    <n v="72"/>
    <n v="188.6"/>
    <n v="99.7"/>
    <n v="75"/>
    <n v="0"/>
    <x v="2"/>
    <x v="2"/>
    <s v="High"/>
    <n v="9.6999999999999993"/>
    <n v="18428.84"/>
    <x v="0"/>
    <x v="3"/>
    <x v="3"/>
    <s v="Normal BP"/>
    <s v="High Cost"/>
  </r>
  <r>
    <n v="92"/>
    <x v="1"/>
    <n v="23.6"/>
    <n v="133"/>
    <n v="85"/>
    <n v="206.5"/>
    <n v="244.9"/>
    <n v="64"/>
    <n v="0"/>
    <x v="1"/>
    <x v="1"/>
    <s v="Low"/>
    <n v="5.5"/>
    <n v="11489.43"/>
    <x v="0"/>
    <x v="2"/>
    <x v="3"/>
    <s v="High BP"/>
    <s v="Normal Cost"/>
  </r>
  <r>
    <n v="61"/>
    <x v="0"/>
    <n v="23"/>
    <n v="139"/>
    <n v="84"/>
    <n v="210.4"/>
    <n v="119.3"/>
    <n v="97"/>
    <n v="1"/>
    <x v="2"/>
    <x v="2"/>
    <s v="Medium"/>
    <n v="8.1999999999999993"/>
    <n v="13715.31"/>
    <x v="0"/>
    <x v="2"/>
    <x v="3"/>
    <s v="High BP"/>
    <s v="Normal Cost"/>
  </r>
  <r>
    <n v="80"/>
    <x v="1"/>
    <n v="23.6"/>
    <n v="121"/>
    <n v="73"/>
    <n v="200.3"/>
    <n v="140"/>
    <n v="85"/>
    <n v="3"/>
    <x v="2"/>
    <x v="2"/>
    <s v="High"/>
    <n v="12.8"/>
    <n v="25176.31"/>
    <x v="0"/>
    <x v="2"/>
    <x v="3"/>
    <s v="High BP"/>
    <s v="High Cost"/>
  </r>
  <r>
    <n v="84"/>
    <x v="0"/>
    <n v="22.7"/>
    <n v="130"/>
    <n v="75"/>
    <n v="233.3"/>
    <n v="81"/>
    <n v="74"/>
    <n v="2"/>
    <x v="0"/>
    <x v="2"/>
    <s v="High"/>
    <n v="4.0999999999999996"/>
    <n v="10905.6"/>
    <x v="0"/>
    <x v="2"/>
    <x v="3"/>
    <s v="High BP"/>
    <s v="Normal Cost"/>
  </r>
  <r>
    <n v="64"/>
    <x v="1"/>
    <n v="23.6"/>
    <n v="129"/>
    <n v="87"/>
    <n v="193"/>
    <n v="83.1"/>
    <n v="63"/>
    <n v="2"/>
    <x v="1"/>
    <x v="0"/>
    <s v="Medium"/>
    <n v="4.5999999999999996"/>
    <n v="8591.7099999999991"/>
    <x v="1"/>
    <x v="0"/>
    <x v="3"/>
    <s v="High BP"/>
    <s v="Normal Cost"/>
  </r>
  <r>
    <n v="38"/>
    <x v="0"/>
    <n v="23"/>
    <n v="124"/>
    <n v="71"/>
    <n v="210.6"/>
    <n v="102.4"/>
    <n v="68"/>
    <n v="2"/>
    <x v="1"/>
    <x v="2"/>
    <s v="Low"/>
    <n v="3.4"/>
    <n v="8124.35"/>
    <x v="0"/>
    <x v="2"/>
    <x v="3"/>
    <s v="High BP"/>
    <s v="Normal Cost"/>
  </r>
  <r>
    <n v="72"/>
    <x v="0"/>
    <n v="19.7"/>
    <n v="110"/>
    <n v="68"/>
    <n v="213.5"/>
    <n v="118"/>
    <n v="71"/>
    <n v="2"/>
    <x v="0"/>
    <x v="0"/>
    <s v="Low"/>
    <n v="2.6"/>
    <n v="5979.37"/>
    <x v="1"/>
    <x v="2"/>
    <x v="3"/>
    <s v="Normal BP"/>
    <s v="Normal Cost"/>
  </r>
  <r>
    <n v="46"/>
    <x v="0"/>
    <n v="26.8"/>
    <n v="105"/>
    <n v="62"/>
    <n v="212.1"/>
    <n v="139.5"/>
    <n v="80"/>
    <n v="1"/>
    <x v="2"/>
    <x v="1"/>
    <s v="Medium"/>
    <n v="5.5"/>
    <n v="11120.19"/>
    <x v="0"/>
    <x v="0"/>
    <x v="2"/>
    <s v="Normal BP"/>
    <s v="Normal Cost"/>
  </r>
  <r>
    <n v="57"/>
    <x v="0"/>
    <n v="21.5"/>
    <n v="110"/>
    <n v="60"/>
    <n v="230.2"/>
    <n v="129.9"/>
    <n v="87"/>
    <n v="2"/>
    <x v="1"/>
    <x v="3"/>
    <s v="High"/>
    <n v="5.7"/>
    <n v="12597.83"/>
    <x v="0"/>
    <x v="3"/>
    <x v="3"/>
    <s v="Normal BP"/>
    <s v="Normal Cost"/>
  </r>
  <r>
    <n v="66"/>
    <x v="0"/>
    <n v="31.4"/>
    <n v="146"/>
    <n v="85"/>
    <n v="228.1"/>
    <n v="151.5"/>
    <n v="84"/>
    <n v="0"/>
    <x v="2"/>
    <x v="1"/>
    <s v="High"/>
    <n v="9.1"/>
    <n v="15665.46"/>
    <x v="0"/>
    <x v="0"/>
    <x v="0"/>
    <s v="High BP"/>
    <s v="High Cost"/>
  </r>
  <r>
    <n v="73"/>
    <x v="1"/>
    <n v="23.6"/>
    <n v="119"/>
    <n v="63"/>
    <n v="184.7"/>
    <n v="127.3"/>
    <n v="72"/>
    <n v="5"/>
    <x v="1"/>
    <x v="3"/>
    <s v="High"/>
    <n v="9.1999999999999993"/>
    <n v="19891.3"/>
    <x v="0"/>
    <x v="0"/>
    <x v="3"/>
    <s v="Normal BP"/>
    <s v="High Cost"/>
  </r>
  <r>
    <n v="62"/>
    <x v="0"/>
    <n v="34.4"/>
    <n v="139"/>
    <n v="86"/>
    <n v="231.7"/>
    <n v="93.2"/>
    <n v="79"/>
    <n v="0"/>
    <x v="2"/>
    <x v="0"/>
    <s v="High"/>
    <n v="7.8"/>
    <n v="18357.32"/>
    <x v="0"/>
    <x v="1"/>
    <x v="0"/>
    <s v="High BP"/>
    <s v="High Cost"/>
  </r>
  <r>
    <n v="92"/>
    <x v="0"/>
    <n v="32.1"/>
    <n v="145"/>
    <n v="88"/>
    <n v="249.5"/>
    <n v="126.4"/>
    <n v="78"/>
    <n v="2"/>
    <x v="0"/>
    <x v="1"/>
    <s v="Medium"/>
    <n v="2.2000000000000002"/>
    <n v="5290.33"/>
    <x v="1"/>
    <x v="0"/>
    <x v="0"/>
    <s v="High BP"/>
    <s v="Normal Cost"/>
  </r>
  <r>
    <n v="73"/>
    <x v="1"/>
    <n v="23.6"/>
    <n v="123"/>
    <n v="81"/>
    <n v="239.2"/>
    <n v="130.30000000000001"/>
    <n v="73"/>
    <n v="1"/>
    <x v="1"/>
    <x v="1"/>
    <s v="Medium"/>
    <n v="6.6"/>
    <n v="12814.79"/>
    <x v="0"/>
    <x v="0"/>
    <x v="3"/>
    <s v="High BP"/>
    <s v="Normal Cost"/>
  </r>
  <r>
    <n v="83"/>
    <x v="0"/>
    <n v="26.6"/>
    <n v="141"/>
    <n v="80"/>
    <n v="283.5"/>
    <n v="97.1"/>
    <n v="99"/>
    <n v="0"/>
    <x v="2"/>
    <x v="3"/>
    <s v="High"/>
    <n v="11.1"/>
    <n v="21263.82"/>
    <x v="0"/>
    <x v="0"/>
    <x v="2"/>
    <s v="High BP"/>
    <s v="High Cost"/>
  </r>
  <r>
    <n v="52"/>
    <x v="1"/>
    <n v="23.6"/>
    <n v="99"/>
    <n v="60"/>
    <n v="193.7"/>
    <n v="141.6"/>
    <n v="99"/>
    <n v="0"/>
    <x v="2"/>
    <x v="2"/>
    <s v="High"/>
    <n v="12.3"/>
    <n v="17702.97"/>
    <x v="0"/>
    <x v="1"/>
    <x v="3"/>
    <s v="Normal BP"/>
    <s v="High Cost"/>
  </r>
  <r>
    <n v="76"/>
    <x v="1"/>
    <n v="23.6"/>
    <n v="120"/>
    <n v="70"/>
    <n v="204.2"/>
    <n v="131.6"/>
    <n v="75"/>
    <n v="1"/>
    <x v="1"/>
    <x v="1"/>
    <s v="High"/>
    <n v="2.5"/>
    <n v="5297.38"/>
    <x v="0"/>
    <x v="2"/>
    <x v="3"/>
    <s v="High BP"/>
    <s v="Normal Cost"/>
  </r>
  <r>
    <n v="59"/>
    <x v="1"/>
    <n v="23.6"/>
    <n v="128"/>
    <n v="71"/>
    <n v="190.5"/>
    <n v="112.8"/>
    <n v="88"/>
    <n v="3"/>
    <x v="2"/>
    <x v="0"/>
    <s v="Low"/>
    <n v="6.9"/>
    <n v="15146.77"/>
    <x v="1"/>
    <x v="1"/>
    <x v="3"/>
    <s v="High BP"/>
    <s v="High Cost"/>
  </r>
  <r>
    <n v="71"/>
    <x v="1"/>
    <n v="23.6"/>
    <n v="121"/>
    <n v="77"/>
    <n v="238.3"/>
    <n v="82.7"/>
    <n v="79"/>
    <n v="2"/>
    <x v="0"/>
    <x v="2"/>
    <s v="Medium"/>
    <n v="3.5"/>
    <n v="9136.64"/>
    <x v="0"/>
    <x v="0"/>
    <x v="3"/>
    <s v="High BP"/>
    <s v="Normal Cost"/>
  </r>
  <r>
    <n v="74"/>
    <x v="0"/>
    <n v="23.6"/>
    <n v="121"/>
    <n v="69"/>
    <n v="230.9"/>
    <n v="82"/>
    <n v="89"/>
    <n v="1"/>
    <x v="2"/>
    <x v="3"/>
    <s v="Medium"/>
    <n v="9.6"/>
    <n v="19670.27"/>
    <x v="0"/>
    <x v="2"/>
    <x v="3"/>
    <s v="High BP"/>
    <s v="High Cost"/>
  </r>
  <r>
    <n v="52"/>
    <x v="1"/>
    <n v="23.6"/>
    <n v="126"/>
    <n v="68"/>
    <n v="228.1"/>
    <n v="144.30000000000001"/>
    <n v="77"/>
    <n v="2"/>
    <x v="1"/>
    <x v="1"/>
    <s v="High"/>
    <n v="5.0999999999999996"/>
    <n v="10213.299999999999"/>
    <x v="0"/>
    <x v="1"/>
    <x v="3"/>
    <s v="High BP"/>
    <s v="Normal Cost"/>
  </r>
  <r>
    <n v="61"/>
    <x v="0"/>
    <n v="36.799999999999997"/>
    <n v="133"/>
    <n v="71"/>
    <n v="232.6"/>
    <n v="159.80000000000001"/>
    <n v="77"/>
    <n v="1"/>
    <x v="0"/>
    <x v="1"/>
    <s v="High"/>
    <n v="3.5"/>
    <n v="8373.0400000000009"/>
    <x v="0"/>
    <x v="0"/>
    <x v="0"/>
    <s v="High BP"/>
    <s v="Normal Cost"/>
  </r>
  <r>
    <n v="45"/>
    <x v="0"/>
    <n v="30.1"/>
    <n v="132"/>
    <n v="75"/>
    <n v="231.1"/>
    <n v="122.3"/>
    <n v="74"/>
    <n v="4"/>
    <x v="2"/>
    <x v="2"/>
    <s v="High"/>
    <n v="10.9"/>
    <n v="24494.36"/>
    <x v="0"/>
    <x v="0"/>
    <x v="0"/>
    <s v="High BP"/>
    <s v="High Cost"/>
  </r>
  <r>
    <n v="61"/>
    <x v="1"/>
    <n v="23.7"/>
    <n v="108"/>
    <n v="60"/>
    <n v="192.8"/>
    <n v="133.6"/>
    <n v="61"/>
    <n v="1"/>
    <x v="0"/>
    <x v="2"/>
    <s v="Low"/>
    <n v="15.5"/>
    <n v="32823.39"/>
    <x v="0"/>
    <x v="0"/>
    <x v="3"/>
    <s v="Normal BP"/>
    <s v="High Cost"/>
  </r>
  <r>
    <n v="95"/>
    <x v="0"/>
    <n v="30.9"/>
    <n v="138"/>
    <n v="85"/>
    <n v="257.2"/>
    <n v="137.4"/>
    <n v="77"/>
    <n v="1"/>
    <x v="1"/>
    <x v="3"/>
    <s v="Medium"/>
    <n v="5.3"/>
    <n v="14238.85"/>
    <x v="0"/>
    <x v="0"/>
    <x v="0"/>
    <s v="High BP"/>
    <s v="Normal Cost"/>
  </r>
  <r>
    <n v="38"/>
    <x v="1"/>
    <n v="23.7"/>
    <n v="112"/>
    <n v="66"/>
    <n v="158.30000000000001"/>
    <n v="110.9"/>
    <n v="55"/>
    <n v="0"/>
    <x v="0"/>
    <x v="3"/>
    <s v="High"/>
    <n v="8.6999999999999993"/>
    <n v="17745.349999999999"/>
    <x v="0"/>
    <x v="3"/>
    <x v="3"/>
    <s v="Normal BP"/>
    <s v="High Cost"/>
  </r>
  <r>
    <n v="66"/>
    <x v="1"/>
    <n v="23.7"/>
    <n v="129"/>
    <n v="80"/>
    <n v="193.7"/>
    <n v="78.5"/>
    <n v="91"/>
    <n v="0"/>
    <x v="2"/>
    <x v="3"/>
    <s v="High"/>
    <n v="7.5"/>
    <n v="15256.57"/>
    <x v="0"/>
    <x v="0"/>
    <x v="3"/>
    <s v="High BP"/>
    <s v="High Cost"/>
  </r>
  <r>
    <n v="73"/>
    <x v="1"/>
    <n v="23.7"/>
    <n v="144"/>
    <n v="89"/>
    <n v="248.5"/>
    <n v="83.9"/>
    <n v="85"/>
    <n v="0"/>
    <x v="2"/>
    <x v="3"/>
    <s v="High"/>
    <n v="7.4"/>
    <n v="17804.03"/>
    <x v="0"/>
    <x v="0"/>
    <x v="3"/>
    <s v="High BP"/>
    <s v="High Cost"/>
  </r>
  <r>
    <n v="79"/>
    <x v="1"/>
    <n v="23.7"/>
    <n v="123"/>
    <n v="69"/>
    <n v="231.1"/>
    <n v="86.9"/>
    <n v="97"/>
    <n v="2"/>
    <x v="2"/>
    <x v="0"/>
    <s v="High"/>
    <n v="10.4"/>
    <n v="15270.25"/>
    <x v="0"/>
    <x v="2"/>
    <x v="3"/>
    <s v="High BP"/>
    <s v="High Cost"/>
  </r>
  <r>
    <n v="71"/>
    <x v="0"/>
    <n v="22.6"/>
    <n v="129"/>
    <n v="82"/>
    <n v="218.4"/>
    <n v="86.3"/>
    <n v="55"/>
    <n v="1"/>
    <x v="1"/>
    <x v="3"/>
    <s v="Medium"/>
    <n v="2.9"/>
    <n v="9515.6"/>
    <x v="0"/>
    <x v="0"/>
    <x v="3"/>
    <s v="High BP"/>
    <s v="Normal Cost"/>
  </r>
  <r>
    <n v="58"/>
    <x v="0"/>
    <n v="25.3"/>
    <n v="119"/>
    <n v="76"/>
    <n v="227.5"/>
    <n v="103.4"/>
    <n v="74"/>
    <n v="0"/>
    <x v="1"/>
    <x v="2"/>
    <s v="Medium"/>
    <n v="11.7"/>
    <n v="26575.41"/>
    <x v="0"/>
    <x v="0"/>
    <x v="2"/>
    <s v="Normal BP"/>
    <s v="High Cost"/>
  </r>
  <r>
    <n v="50"/>
    <x v="1"/>
    <n v="23.7"/>
    <n v="106"/>
    <n v="66"/>
    <n v="174.4"/>
    <n v="102.3"/>
    <n v="91"/>
    <n v="0"/>
    <x v="2"/>
    <x v="3"/>
    <s v="High"/>
    <n v="6.3"/>
    <n v="16043.99"/>
    <x v="0"/>
    <x v="1"/>
    <x v="3"/>
    <s v="Normal BP"/>
    <s v="High Cost"/>
  </r>
  <r>
    <n v="82"/>
    <x v="0"/>
    <n v="26.5"/>
    <n v="132"/>
    <n v="87"/>
    <n v="223.8"/>
    <n v="115.6"/>
    <n v="95"/>
    <n v="1"/>
    <x v="0"/>
    <x v="1"/>
    <s v="Low"/>
    <n v="6.1"/>
    <n v="11450.78"/>
    <x v="1"/>
    <x v="0"/>
    <x v="2"/>
    <s v="High BP"/>
    <s v="Normal Cost"/>
  </r>
  <r>
    <n v="56"/>
    <x v="1"/>
    <n v="23.7"/>
    <n v="114"/>
    <n v="71"/>
    <n v="181.8"/>
    <n v="110.8"/>
    <n v="90"/>
    <n v="4"/>
    <x v="2"/>
    <x v="2"/>
    <s v="Medium"/>
    <n v="13.9"/>
    <n v="26572.25"/>
    <x v="0"/>
    <x v="1"/>
    <x v="3"/>
    <s v="Normal BP"/>
    <s v="High Cost"/>
  </r>
  <r>
    <n v="57"/>
    <x v="1"/>
    <n v="23.7"/>
    <n v="115"/>
    <n v="71"/>
    <n v="200.4"/>
    <n v="132.69999999999999"/>
    <n v="77"/>
    <n v="0"/>
    <x v="2"/>
    <x v="1"/>
    <s v="High"/>
    <n v="5.4"/>
    <n v="11194.34"/>
    <x v="0"/>
    <x v="1"/>
    <x v="3"/>
    <s v="Normal BP"/>
    <s v="Normal Cost"/>
  </r>
  <r>
    <n v="53"/>
    <x v="1"/>
    <n v="23.7"/>
    <n v="119"/>
    <n v="79"/>
    <n v="182.9"/>
    <n v="127.1"/>
    <n v="92"/>
    <n v="0"/>
    <x v="2"/>
    <x v="1"/>
    <s v="Medium"/>
    <n v="4.8"/>
    <n v="10232.969999999999"/>
    <x v="0"/>
    <x v="1"/>
    <x v="3"/>
    <s v="Normal BP"/>
    <s v="Normal Cost"/>
  </r>
  <r>
    <n v="48"/>
    <x v="0"/>
    <n v="31.4"/>
    <n v="103"/>
    <n v="65"/>
    <n v="259.10000000000002"/>
    <n v="110.7"/>
    <n v="71"/>
    <n v="3"/>
    <x v="1"/>
    <x v="2"/>
    <s v="Medium"/>
    <n v="7"/>
    <n v="13781.73"/>
    <x v="0"/>
    <x v="1"/>
    <x v="0"/>
    <s v="Normal BP"/>
    <s v="Normal Cost"/>
  </r>
  <r>
    <n v="54"/>
    <x v="0"/>
    <n v="34"/>
    <n v="119"/>
    <n v="60"/>
    <n v="250.4"/>
    <n v="122.9"/>
    <n v="75"/>
    <n v="0"/>
    <x v="0"/>
    <x v="0"/>
    <s v="Medium"/>
    <n v="1.9"/>
    <n v="4824.6400000000003"/>
    <x v="0"/>
    <x v="1"/>
    <x v="0"/>
    <s v="Normal BP"/>
    <s v="Normal Cost"/>
  </r>
  <r>
    <n v="47"/>
    <x v="0"/>
    <n v="29.5"/>
    <n v="124"/>
    <n v="73"/>
    <n v="222.1"/>
    <n v="136.9"/>
    <n v="64"/>
    <n v="1"/>
    <x v="1"/>
    <x v="0"/>
    <s v="Low"/>
    <n v="3.5"/>
    <n v="8422.36"/>
    <x v="0"/>
    <x v="1"/>
    <x v="2"/>
    <s v="High BP"/>
    <s v="Normal Cost"/>
  </r>
  <r>
    <n v="64"/>
    <x v="0"/>
    <n v="24.3"/>
    <n v="127"/>
    <n v="81"/>
    <n v="228.4"/>
    <n v="81.5"/>
    <n v="82"/>
    <n v="0"/>
    <x v="0"/>
    <x v="2"/>
    <s v="Medium"/>
    <n v="5.6"/>
    <n v="11695.11"/>
    <x v="0"/>
    <x v="1"/>
    <x v="3"/>
    <s v="High BP"/>
    <s v="Normal Cost"/>
  </r>
  <r>
    <n v="66"/>
    <x v="1"/>
    <n v="23.7"/>
    <n v="134"/>
    <n v="78"/>
    <n v="254.7"/>
    <n v="127.1"/>
    <n v="74"/>
    <n v="1"/>
    <x v="1"/>
    <x v="2"/>
    <s v="High"/>
    <n v="6.8"/>
    <n v="13026.57"/>
    <x v="0"/>
    <x v="0"/>
    <x v="3"/>
    <s v="High BP"/>
    <s v="Normal Cost"/>
  </r>
  <r>
    <n v="42"/>
    <x v="0"/>
    <n v="29.9"/>
    <n v="126"/>
    <n v="79"/>
    <n v="225.6"/>
    <n v="115"/>
    <n v="93"/>
    <n v="0"/>
    <x v="2"/>
    <x v="0"/>
    <s v="High"/>
    <n v="7.9"/>
    <n v="15225.64"/>
    <x v="0"/>
    <x v="1"/>
    <x v="2"/>
    <s v="High BP"/>
    <s v="High Cost"/>
  </r>
  <r>
    <n v="59"/>
    <x v="0"/>
    <n v="30.7"/>
    <n v="123"/>
    <n v="64"/>
    <n v="223.2"/>
    <n v="113.5"/>
    <n v="70"/>
    <n v="3"/>
    <x v="1"/>
    <x v="3"/>
    <s v="Low"/>
    <n v="3.6"/>
    <n v="9817.31"/>
    <x v="0"/>
    <x v="0"/>
    <x v="0"/>
    <s v="High BP"/>
    <s v="Normal Cost"/>
  </r>
  <r>
    <n v="39"/>
    <x v="0"/>
    <n v="36.9"/>
    <n v="116"/>
    <n v="71"/>
    <n v="224"/>
    <n v="122"/>
    <n v="76"/>
    <n v="0"/>
    <x v="2"/>
    <x v="2"/>
    <s v="High"/>
    <n v="11.1"/>
    <n v="24628.73"/>
    <x v="0"/>
    <x v="0"/>
    <x v="0"/>
    <s v="Normal BP"/>
    <s v="High Cost"/>
  </r>
  <r>
    <n v="61"/>
    <x v="1"/>
    <n v="23.7"/>
    <n v="108"/>
    <n v="60"/>
    <n v="216.5"/>
    <n v="89.8"/>
    <n v="93"/>
    <n v="0"/>
    <x v="2"/>
    <x v="0"/>
    <s v="Medium"/>
    <n v="7.3"/>
    <n v="15203.74"/>
    <x v="1"/>
    <x v="0"/>
    <x v="3"/>
    <s v="Normal BP"/>
    <s v="High Cost"/>
  </r>
  <r>
    <n v="60"/>
    <x v="1"/>
    <n v="23.7"/>
    <n v="121"/>
    <n v="71"/>
    <n v="212.5"/>
    <n v="108.8"/>
    <n v="77"/>
    <n v="5"/>
    <x v="2"/>
    <x v="2"/>
    <s v="Medium"/>
    <n v="8.1999999999999993"/>
    <n v="15558.6"/>
    <x v="0"/>
    <x v="0"/>
    <x v="3"/>
    <s v="High BP"/>
    <s v="High Cost"/>
  </r>
  <r>
    <n v="80"/>
    <x v="0"/>
    <n v="26.3"/>
    <n v="239"/>
    <n v="127"/>
    <n v="236.5"/>
    <n v="122.5"/>
    <n v="57"/>
    <n v="1"/>
    <x v="0"/>
    <x v="2"/>
    <s v="Medium"/>
    <n v="16.7"/>
    <n v="26206.97"/>
    <x v="0"/>
    <x v="3"/>
    <x v="2"/>
    <s v="High BP"/>
    <s v="High Cost"/>
  </r>
  <r>
    <n v="58"/>
    <x v="0"/>
    <n v="24.9"/>
    <n v="130"/>
    <n v="86"/>
    <n v="225.1"/>
    <n v="124.8"/>
    <n v="78"/>
    <n v="2"/>
    <x v="1"/>
    <x v="2"/>
    <s v="Medium"/>
    <n v="12"/>
    <n v="22048.63"/>
    <x v="0"/>
    <x v="0"/>
    <x v="3"/>
    <s v="High BP"/>
    <s v="High Cost"/>
  </r>
  <r>
    <n v="47"/>
    <x v="0"/>
    <n v="34.1"/>
    <n v="136"/>
    <n v="82"/>
    <n v="228.1"/>
    <n v="113.3"/>
    <n v="78"/>
    <n v="0"/>
    <x v="1"/>
    <x v="0"/>
    <s v="High"/>
    <n v="3"/>
    <n v="6253.52"/>
    <x v="0"/>
    <x v="0"/>
    <x v="0"/>
    <s v="High BP"/>
    <s v="Normal Cost"/>
  </r>
  <r>
    <n v="83"/>
    <x v="0"/>
    <n v="22.3"/>
    <n v="138"/>
    <n v="84"/>
    <n v="168.2"/>
    <n v="177.1"/>
    <n v="85"/>
    <n v="3"/>
    <x v="2"/>
    <x v="2"/>
    <s v="High"/>
    <n v="11.8"/>
    <n v="22770.959999999999"/>
    <x v="0"/>
    <x v="2"/>
    <x v="3"/>
    <s v="High BP"/>
    <s v="High Cost"/>
  </r>
  <r>
    <n v="52"/>
    <x v="1"/>
    <n v="23.7"/>
    <n v="121"/>
    <n v="73"/>
    <n v="219.6"/>
    <n v="105.1"/>
    <n v="86"/>
    <n v="0"/>
    <x v="1"/>
    <x v="0"/>
    <s v="Medium"/>
    <n v="3.6"/>
    <n v="7041.52"/>
    <x v="1"/>
    <x v="1"/>
    <x v="3"/>
    <s v="High BP"/>
    <s v="Normal Cost"/>
  </r>
  <r>
    <n v="40"/>
    <x v="1"/>
    <n v="23.7"/>
    <n v="110"/>
    <n v="70"/>
    <n v="215.3"/>
    <n v="114.9"/>
    <n v="79"/>
    <n v="0"/>
    <x v="1"/>
    <x v="1"/>
    <s v="High"/>
    <n v="10"/>
    <n v="18788.189999999999"/>
    <x v="0"/>
    <x v="3"/>
    <x v="3"/>
    <s v="Normal BP"/>
    <s v="High Cost"/>
  </r>
  <r>
    <n v="58"/>
    <x v="0"/>
    <n v="27.6"/>
    <n v="134"/>
    <n v="81"/>
    <n v="231.2"/>
    <n v="176.8"/>
    <n v="102"/>
    <n v="3"/>
    <x v="2"/>
    <x v="1"/>
    <s v="Medium"/>
    <n v="6.2"/>
    <n v="12342.75"/>
    <x v="1"/>
    <x v="2"/>
    <x v="2"/>
    <s v="High BP"/>
    <s v="Normal Cost"/>
  </r>
  <r>
    <n v="58"/>
    <x v="0"/>
    <n v="34.5"/>
    <n v="129"/>
    <n v="74"/>
    <n v="226.6"/>
    <n v="131.30000000000001"/>
    <n v="109"/>
    <n v="1"/>
    <x v="2"/>
    <x v="0"/>
    <s v="Medium"/>
    <n v="7.1"/>
    <n v="16014.17"/>
    <x v="0"/>
    <x v="1"/>
    <x v="0"/>
    <s v="High BP"/>
    <s v="High Cost"/>
  </r>
  <r>
    <n v="61"/>
    <x v="1"/>
    <n v="23.7"/>
    <n v="125"/>
    <n v="74"/>
    <n v="250.7"/>
    <n v="86.8"/>
    <n v="84"/>
    <n v="0"/>
    <x v="0"/>
    <x v="3"/>
    <s v="High"/>
    <n v="2.2999999999999998"/>
    <n v="8457.93"/>
    <x v="0"/>
    <x v="0"/>
    <x v="3"/>
    <s v="High BP"/>
    <s v="Normal Cost"/>
  </r>
  <r>
    <n v="80"/>
    <x v="0"/>
    <n v="20.9"/>
    <n v="138"/>
    <n v="84"/>
    <n v="237.3"/>
    <n v="94.5"/>
    <n v="80"/>
    <n v="2"/>
    <x v="0"/>
    <x v="0"/>
    <s v="Medium"/>
    <n v="4"/>
    <n v="8384.16"/>
    <x v="0"/>
    <x v="1"/>
    <x v="3"/>
    <s v="High BP"/>
    <s v="Normal Cost"/>
  </r>
  <r>
    <n v="78"/>
    <x v="1"/>
    <n v="23.7"/>
    <n v="135"/>
    <n v="77"/>
    <n v="207.4"/>
    <n v="132.9"/>
    <n v="78"/>
    <n v="2"/>
    <x v="1"/>
    <x v="2"/>
    <s v="Low"/>
    <n v="5.4"/>
    <n v="12291.36"/>
    <x v="0"/>
    <x v="2"/>
    <x v="3"/>
    <s v="High BP"/>
    <s v="Normal Cost"/>
  </r>
  <r>
    <n v="95"/>
    <x v="0"/>
    <n v="28.7"/>
    <n v="155"/>
    <n v="103"/>
    <n v="252.8"/>
    <n v="103.4"/>
    <n v="82"/>
    <n v="2"/>
    <x v="0"/>
    <x v="2"/>
    <s v="Medium"/>
    <n v="7.4"/>
    <n v="13598.04"/>
    <x v="0"/>
    <x v="0"/>
    <x v="2"/>
    <s v="High BP"/>
    <s v="Normal Cost"/>
  </r>
  <r>
    <n v="61"/>
    <x v="0"/>
    <n v="28"/>
    <n v="122"/>
    <n v="82"/>
    <n v="214.1"/>
    <n v="109.1"/>
    <n v="85"/>
    <n v="2"/>
    <x v="2"/>
    <x v="3"/>
    <s v="Medium"/>
    <n v="6.7"/>
    <n v="16690.25"/>
    <x v="1"/>
    <x v="2"/>
    <x v="2"/>
    <s v="High BP"/>
    <s v="High Cost"/>
  </r>
  <r>
    <n v="46"/>
    <x v="0"/>
    <n v="35.200000000000003"/>
    <n v="132"/>
    <n v="79"/>
    <n v="226.2"/>
    <n v="92.3"/>
    <n v="73"/>
    <n v="0"/>
    <x v="0"/>
    <x v="0"/>
    <s v="Low"/>
    <n v="5.3"/>
    <n v="9949.18"/>
    <x v="1"/>
    <x v="2"/>
    <x v="0"/>
    <s v="High BP"/>
    <s v="Normal Cost"/>
  </r>
  <r>
    <n v="81"/>
    <x v="1"/>
    <n v="23.7"/>
    <n v="127"/>
    <n v="72"/>
    <n v="241.3"/>
    <n v="123.9"/>
    <n v="68"/>
    <n v="0"/>
    <x v="1"/>
    <x v="2"/>
    <s v="Medium"/>
    <n v="4.5"/>
    <n v="10641.27"/>
    <x v="0"/>
    <x v="2"/>
    <x v="3"/>
    <s v="High BP"/>
    <s v="Normal Cost"/>
  </r>
  <r>
    <n v="60"/>
    <x v="1"/>
    <n v="23.7"/>
    <n v="119"/>
    <n v="71"/>
    <n v="188.1"/>
    <n v="168.2"/>
    <n v="70"/>
    <n v="1"/>
    <x v="1"/>
    <x v="1"/>
    <s v="Low"/>
    <n v="2.1"/>
    <n v="4719.09"/>
    <x v="0"/>
    <x v="0"/>
    <x v="3"/>
    <s v="Normal BP"/>
    <s v="Normal Cost"/>
  </r>
  <r>
    <n v="88"/>
    <x v="0"/>
    <n v="24.3"/>
    <n v="134"/>
    <n v="86"/>
    <n v="243.6"/>
    <n v="125.7"/>
    <n v="98"/>
    <n v="1"/>
    <x v="2"/>
    <x v="3"/>
    <s v="Medium"/>
    <n v="14.5"/>
    <n v="25854.27"/>
    <x v="0"/>
    <x v="1"/>
    <x v="3"/>
    <s v="High BP"/>
    <s v="High Cost"/>
  </r>
  <r>
    <n v="62"/>
    <x v="0"/>
    <n v="31.5"/>
    <n v="127"/>
    <n v="72"/>
    <n v="216.7"/>
    <n v="122.2"/>
    <n v="91"/>
    <n v="1"/>
    <x v="1"/>
    <x v="1"/>
    <s v="Medium"/>
    <n v="2.2999999999999998"/>
    <n v="4748.04"/>
    <x v="0"/>
    <x v="2"/>
    <x v="0"/>
    <s v="High BP"/>
    <s v="Normal Cost"/>
  </r>
  <r>
    <n v="88"/>
    <x v="0"/>
    <n v="18.8"/>
    <n v="120"/>
    <n v="80"/>
    <n v="205.9"/>
    <n v="114.9"/>
    <n v="67"/>
    <n v="0"/>
    <x v="0"/>
    <x v="0"/>
    <s v="Medium"/>
    <n v="1.1000000000000001"/>
    <n v="3748.57"/>
    <x v="1"/>
    <x v="0"/>
    <x v="3"/>
    <s v="High BP"/>
    <s v="Normal Cost"/>
  </r>
  <r>
    <n v="72"/>
    <x v="0"/>
    <n v="20.399999999999999"/>
    <n v="123"/>
    <n v="77"/>
    <n v="257.8"/>
    <n v="86.6"/>
    <n v="89"/>
    <n v="1"/>
    <x v="2"/>
    <x v="0"/>
    <s v="Medium"/>
    <n v="4.8"/>
    <n v="11763.2"/>
    <x v="0"/>
    <x v="2"/>
    <x v="3"/>
    <s v="High BP"/>
    <s v="Normal Cost"/>
  </r>
  <r>
    <n v="81"/>
    <x v="0"/>
    <n v="25.2"/>
    <n v="123"/>
    <n v="68"/>
    <n v="236.8"/>
    <n v="103.2"/>
    <n v="152"/>
    <n v="1"/>
    <x v="0"/>
    <x v="2"/>
    <s v="Medium"/>
    <n v="5.8"/>
    <n v="13867.39"/>
    <x v="0"/>
    <x v="0"/>
    <x v="2"/>
    <s v="High BP"/>
    <s v="Normal Cost"/>
  </r>
  <r>
    <n v="71"/>
    <x v="0"/>
    <n v="32.6"/>
    <n v="131"/>
    <n v="75"/>
    <n v="250.8"/>
    <n v="116"/>
    <n v="65"/>
    <n v="1"/>
    <x v="1"/>
    <x v="3"/>
    <s v="High"/>
    <n v="11.2"/>
    <n v="20646.55"/>
    <x v="0"/>
    <x v="2"/>
    <x v="0"/>
    <s v="High BP"/>
    <s v="High Cost"/>
  </r>
  <r>
    <n v="57"/>
    <x v="1"/>
    <n v="23.7"/>
    <n v="115"/>
    <n v="66"/>
    <n v="202.5"/>
    <n v="164.2"/>
    <n v="69"/>
    <n v="1"/>
    <x v="0"/>
    <x v="1"/>
    <s v="High"/>
    <n v="3.1"/>
    <n v="6485.72"/>
    <x v="0"/>
    <x v="1"/>
    <x v="3"/>
    <s v="Normal BP"/>
    <s v="Normal Cost"/>
  </r>
  <r>
    <n v="76"/>
    <x v="0"/>
    <n v="29.7"/>
    <n v="143"/>
    <n v="82"/>
    <n v="260.89999999999998"/>
    <n v="98.1"/>
    <n v="69"/>
    <n v="4"/>
    <x v="1"/>
    <x v="2"/>
    <s v="Low"/>
    <n v="6.2"/>
    <n v="12905"/>
    <x v="1"/>
    <x v="2"/>
    <x v="2"/>
    <s v="High BP"/>
    <s v="Normal Cost"/>
  </r>
  <r>
    <n v="56"/>
    <x v="0"/>
    <n v="27.1"/>
    <n v="121"/>
    <n v="67"/>
    <n v="245.8"/>
    <n v="110.4"/>
    <n v="87"/>
    <n v="1"/>
    <x v="1"/>
    <x v="2"/>
    <s v="Medium"/>
    <n v="14.1"/>
    <n v="24806.36"/>
    <x v="0"/>
    <x v="0"/>
    <x v="2"/>
    <s v="High BP"/>
    <s v="High Cost"/>
  </r>
  <r>
    <n v="61"/>
    <x v="1"/>
    <n v="23.7"/>
    <n v="121"/>
    <n v="69"/>
    <n v="202.3"/>
    <n v="111.5"/>
    <n v="84"/>
    <n v="1"/>
    <x v="0"/>
    <x v="0"/>
    <s v="High"/>
    <n v="1.7"/>
    <n v="4669.8599999999997"/>
    <x v="0"/>
    <x v="0"/>
    <x v="3"/>
    <s v="High BP"/>
    <s v="Normal Cost"/>
  </r>
  <r>
    <n v="70"/>
    <x v="0"/>
    <n v="23.8"/>
    <n v="136"/>
    <n v="80"/>
    <n v="243"/>
    <n v="121.5"/>
    <n v="82"/>
    <n v="0"/>
    <x v="1"/>
    <x v="1"/>
    <s v="Low"/>
    <n v="8.6999999999999993"/>
    <n v="16010.9"/>
    <x v="0"/>
    <x v="2"/>
    <x v="3"/>
    <s v="High BP"/>
    <s v="High Cost"/>
  </r>
  <r>
    <n v="50"/>
    <x v="1"/>
    <n v="23.7"/>
    <n v="126"/>
    <n v="82"/>
    <n v="213.8"/>
    <n v="130.69999999999999"/>
    <n v="97"/>
    <n v="2"/>
    <x v="0"/>
    <x v="0"/>
    <s v="Low"/>
    <n v="1.1000000000000001"/>
    <n v="3499.62"/>
    <x v="0"/>
    <x v="1"/>
    <x v="3"/>
    <s v="High BP"/>
    <s v="Normal Cost"/>
  </r>
  <r>
    <n v="42"/>
    <x v="0"/>
    <n v="21.1"/>
    <n v="115"/>
    <n v="71"/>
    <n v="156.5"/>
    <n v="88.6"/>
    <n v="88"/>
    <n v="0"/>
    <x v="2"/>
    <x v="0"/>
    <s v="Low"/>
    <n v="4.9000000000000004"/>
    <n v="10626.72"/>
    <x v="0"/>
    <x v="0"/>
    <x v="3"/>
    <s v="Normal BP"/>
    <s v="Normal Cost"/>
  </r>
  <r>
    <n v="76"/>
    <x v="1"/>
    <n v="23.7"/>
    <n v="112"/>
    <n v="69"/>
    <n v="244.1"/>
    <n v="82.2"/>
    <n v="80"/>
    <n v="4"/>
    <x v="2"/>
    <x v="0"/>
    <s v="Medium"/>
    <n v="8.8000000000000007"/>
    <n v="18998.62"/>
    <x v="0"/>
    <x v="2"/>
    <x v="3"/>
    <s v="Normal BP"/>
    <s v="High Cost"/>
  </r>
  <r>
    <n v="74"/>
    <x v="1"/>
    <n v="23.7"/>
    <n v="105"/>
    <n v="69"/>
    <n v="242.6"/>
    <n v="97.4"/>
    <n v="66"/>
    <n v="1"/>
    <x v="2"/>
    <x v="2"/>
    <s v="Medium"/>
    <n v="10.6"/>
    <n v="22632.959999999999"/>
    <x v="0"/>
    <x v="0"/>
    <x v="3"/>
    <s v="Normal BP"/>
    <s v="High Cost"/>
  </r>
  <r>
    <n v="62"/>
    <x v="1"/>
    <n v="23.7"/>
    <n v="127"/>
    <n v="70"/>
    <n v="215.9"/>
    <n v="155.19999999999999"/>
    <n v="62"/>
    <n v="0"/>
    <x v="1"/>
    <x v="1"/>
    <s v="High"/>
    <n v="10.3"/>
    <n v="16160.13"/>
    <x v="0"/>
    <x v="0"/>
    <x v="3"/>
    <s v="High BP"/>
    <s v="High Cost"/>
  </r>
  <r>
    <n v="78"/>
    <x v="1"/>
    <n v="23.7"/>
    <n v="229"/>
    <n v="121"/>
    <n v="233.4"/>
    <n v="105.6"/>
    <n v="73"/>
    <n v="0"/>
    <x v="0"/>
    <x v="0"/>
    <s v="High"/>
    <n v="4.9000000000000004"/>
    <n v="8220.31"/>
    <x v="0"/>
    <x v="2"/>
    <x v="3"/>
    <s v="High BP"/>
    <s v="Normal Cost"/>
  </r>
  <r>
    <n v="47"/>
    <x v="0"/>
    <n v="18"/>
    <n v="116"/>
    <n v="67"/>
    <n v="205.6"/>
    <n v="83"/>
    <n v="64"/>
    <n v="1"/>
    <x v="1"/>
    <x v="2"/>
    <s v="High"/>
    <n v="3.7"/>
    <n v="10514.3"/>
    <x v="0"/>
    <x v="0"/>
    <x v="1"/>
    <s v="Normal BP"/>
    <s v="Normal Cost"/>
  </r>
  <r>
    <n v="39"/>
    <x v="1"/>
    <n v="23.7"/>
    <n v="116"/>
    <n v="73"/>
    <n v="220.5"/>
    <n v="103.7"/>
    <n v="144"/>
    <n v="0"/>
    <x v="0"/>
    <x v="0"/>
    <s v="Medium"/>
    <n v="8.1"/>
    <n v="14491.41"/>
    <x v="0"/>
    <x v="3"/>
    <x v="3"/>
    <s v="Normal BP"/>
    <s v="Normal Cost"/>
  </r>
  <r>
    <n v="39"/>
    <x v="0"/>
    <n v="31.4"/>
    <n v="123"/>
    <n v="76"/>
    <n v="244.2"/>
    <n v="104.3"/>
    <n v="78"/>
    <n v="1"/>
    <x v="0"/>
    <x v="3"/>
    <s v="High"/>
    <n v="7.2"/>
    <n v="14103.71"/>
    <x v="0"/>
    <x v="2"/>
    <x v="0"/>
    <s v="High BP"/>
    <s v="Normal Cost"/>
  </r>
  <r>
    <n v="74"/>
    <x v="0"/>
    <n v="25.3"/>
    <n v="110"/>
    <n v="78"/>
    <n v="229.4"/>
    <n v="149.5"/>
    <n v="80"/>
    <n v="1"/>
    <x v="1"/>
    <x v="1"/>
    <s v="Medium"/>
    <n v="1.8"/>
    <n v="4579.8500000000004"/>
    <x v="0"/>
    <x v="1"/>
    <x v="2"/>
    <s v="Normal BP"/>
    <s v="Normal Cost"/>
  </r>
  <r>
    <n v="60"/>
    <x v="0"/>
    <n v="21"/>
    <n v="121"/>
    <n v="70"/>
    <n v="234.6"/>
    <n v="80.400000000000006"/>
    <n v="84"/>
    <n v="1"/>
    <x v="2"/>
    <x v="3"/>
    <s v="Low"/>
    <n v="8.6"/>
    <n v="19049.37"/>
    <x v="0"/>
    <x v="3"/>
    <x v="3"/>
    <s v="High BP"/>
    <s v="High Cost"/>
  </r>
  <r>
    <n v="77"/>
    <x v="1"/>
    <n v="23.7"/>
    <n v="130"/>
    <n v="74"/>
    <n v="211.4"/>
    <n v="99.6"/>
    <n v="79"/>
    <n v="0"/>
    <x v="1"/>
    <x v="2"/>
    <s v="Medium"/>
    <n v="5.8"/>
    <n v="12714.66"/>
    <x v="0"/>
    <x v="2"/>
    <x v="3"/>
    <s v="High BP"/>
    <s v="Normal Cost"/>
  </r>
  <r>
    <n v="71"/>
    <x v="0"/>
    <n v="34.299999999999997"/>
    <n v="154"/>
    <n v="94"/>
    <n v="252.9"/>
    <n v="106.3"/>
    <n v="92"/>
    <n v="1"/>
    <x v="2"/>
    <x v="3"/>
    <s v="High"/>
    <n v="6.8"/>
    <n v="16565.22"/>
    <x v="0"/>
    <x v="0"/>
    <x v="0"/>
    <s v="High BP"/>
    <s v="High Cost"/>
  </r>
  <r>
    <n v="47"/>
    <x v="1"/>
    <n v="23.7"/>
    <n v="237"/>
    <n v="135"/>
    <n v="205.1"/>
    <n v="116.3"/>
    <n v="83"/>
    <n v="0"/>
    <x v="0"/>
    <x v="0"/>
    <s v="Medium"/>
    <n v="7.4"/>
    <n v="13327.78"/>
    <x v="0"/>
    <x v="1"/>
    <x v="3"/>
    <s v="High BP"/>
    <s v="Normal Cost"/>
  </r>
  <r>
    <n v="60"/>
    <x v="1"/>
    <n v="23.7"/>
    <n v="111"/>
    <n v="70"/>
    <n v="232.6"/>
    <n v="88.2"/>
    <n v="67"/>
    <n v="0"/>
    <x v="1"/>
    <x v="2"/>
    <s v="High"/>
    <n v="7"/>
    <n v="13338.72"/>
    <x v="0"/>
    <x v="0"/>
    <x v="3"/>
    <s v="Normal BP"/>
    <s v="Normal Cost"/>
  </r>
  <r>
    <n v="89"/>
    <x v="1"/>
    <n v="23.7"/>
    <n v="119"/>
    <n v="65"/>
    <n v="220"/>
    <n v="93.1"/>
    <n v="73"/>
    <n v="1"/>
    <x v="2"/>
    <x v="2"/>
    <s v="Medium"/>
    <n v="9.9"/>
    <n v="19009.84"/>
    <x v="0"/>
    <x v="2"/>
    <x v="3"/>
    <s v="Normal BP"/>
    <s v="High Cost"/>
  </r>
  <r>
    <n v="62"/>
    <x v="1"/>
    <n v="23.7"/>
    <n v="112"/>
    <n v="75"/>
    <n v="245"/>
    <n v="136.4"/>
    <n v="90"/>
    <n v="0"/>
    <x v="2"/>
    <x v="3"/>
    <s v="High"/>
    <n v="5.8"/>
    <n v="12619.58"/>
    <x v="0"/>
    <x v="0"/>
    <x v="3"/>
    <s v="Normal BP"/>
    <s v="Normal Cost"/>
  </r>
  <r>
    <n v="38"/>
    <x v="0"/>
    <n v="27.7"/>
    <n v="130"/>
    <n v="80"/>
    <n v="181.3"/>
    <n v="110.1"/>
    <n v="72"/>
    <n v="1"/>
    <x v="2"/>
    <x v="3"/>
    <s v="Low"/>
    <n v="8"/>
    <n v="16560.03"/>
    <x v="1"/>
    <x v="0"/>
    <x v="2"/>
    <s v="High BP"/>
    <s v="High Cost"/>
  </r>
  <r>
    <n v="62"/>
    <x v="0"/>
    <n v="32.799999999999997"/>
    <n v="116"/>
    <n v="79"/>
    <n v="228.4"/>
    <n v="141.19999999999999"/>
    <n v="93"/>
    <n v="2"/>
    <x v="2"/>
    <x v="2"/>
    <s v="High"/>
    <n v="11.5"/>
    <n v="18642.349999999999"/>
    <x v="0"/>
    <x v="2"/>
    <x v="0"/>
    <s v="Normal BP"/>
    <s v="High Cost"/>
  </r>
  <r>
    <n v="49"/>
    <x v="0"/>
    <n v="36.4"/>
    <n v="141"/>
    <n v="93"/>
    <n v="263"/>
    <n v="102.3"/>
    <n v="76"/>
    <n v="1"/>
    <x v="1"/>
    <x v="2"/>
    <s v="High"/>
    <n v="5"/>
    <n v="10410.01"/>
    <x v="0"/>
    <x v="0"/>
    <x v="0"/>
    <s v="High BP"/>
    <s v="Normal Cost"/>
  </r>
  <r>
    <n v="46"/>
    <x v="0"/>
    <n v="33.1"/>
    <n v="116"/>
    <n v="71"/>
    <n v="189.3"/>
    <n v="168.5"/>
    <n v="65"/>
    <n v="2"/>
    <x v="0"/>
    <x v="1"/>
    <s v="High"/>
    <n v="1"/>
    <n v="3210.06"/>
    <x v="0"/>
    <x v="3"/>
    <x v="0"/>
    <s v="Normal BP"/>
    <s v="Normal Cost"/>
  </r>
  <r>
    <n v="73"/>
    <x v="0"/>
    <n v="37"/>
    <n v="130"/>
    <n v="76"/>
    <n v="278.60000000000002"/>
    <n v="115.9"/>
    <n v="73"/>
    <n v="3"/>
    <x v="1"/>
    <x v="3"/>
    <s v="High"/>
    <n v="8"/>
    <n v="16981.39"/>
    <x v="0"/>
    <x v="0"/>
    <x v="0"/>
    <s v="High BP"/>
    <s v="High Cost"/>
  </r>
  <r>
    <n v="59"/>
    <x v="0"/>
    <n v="28.1"/>
    <n v="113"/>
    <n v="70"/>
    <n v="213.7"/>
    <n v="130"/>
    <n v="83"/>
    <n v="0"/>
    <x v="2"/>
    <x v="1"/>
    <s v="Low"/>
    <n v="5.0999999999999996"/>
    <n v="9224.18"/>
    <x v="0"/>
    <x v="1"/>
    <x v="2"/>
    <s v="Normal BP"/>
    <s v="Normal Cost"/>
  </r>
  <r>
    <n v="63"/>
    <x v="0"/>
    <n v="23.9"/>
    <n v="143"/>
    <n v="84"/>
    <n v="258.7"/>
    <n v="79.599999999999994"/>
    <n v="66"/>
    <n v="0"/>
    <x v="0"/>
    <x v="2"/>
    <s v="Medium"/>
    <n v="2.8"/>
    <n v="8531.7199999999993"/>
    <x v="0"/>
    <x v="1"/>
    <x v="3"/>
    <s v="High BP"/>
    <s v="Normal Cost"/>
  </r>
  <r>
    <n v="35"/>
    <x v="1"/>
    <n v="23.8"/>
    <n v="107"/>
    <n v="68"/>
    <n v="187.3"/>
    <n v="95"/>
    <n v="135"/>
    <n v="2"/>
    <x v="0"/>
    <x v="2"/>
    <s v="Low"/>
    <n v="7.9"/>
    <n v="17985.73"/>
    <x v="0"/>
    <x v="3"/>
    <x v="3"/>
    <s v="Normal BP"/>
    <s v="High Cost"/>
  </r>
  <r>
    <n v="88"/>
    <x v="1"/>
    <n v="23.8"/>
    <n v="129"/>
    <n v="84"/>
    <n v="211.7"/>
    <n v="123.4"/>
    <n v="81"/>
    <n v="1"/>
    <x v="2"/>
    <x v="2"/>
    <s v="Medium"/>
    <n v="10.8"/>
    <n v="17524.740000000002"/>
    <x v="0"/>
    <x v="2"/>
    <x v="3"/>
    <s v="High BP"/>
    <s v="High Cost"/>
  </r>
  <r>
    <n v="75"/>
    <x v="0"/>
    <n v="32.700000000000003"/>
    <n v="145"/>
    <n v="93"/>
    <n v="266.3"/>
    <n v="120.3"/>
    <n v="87"/>
    <n v="2"/>
    <x v="0"/>
    <x v="3"/>
    <s v="High"/>
    <n v="6.2"/>
    <n v="14824.82"/>
    <x v="0"/>
    <x v="0"/>
    <x v="0"/>
    <s v="High BP"/>
    <s v="Normal Cost"/>
  </r>
  <r>
    <n v="79"/>
    <x v="1"/>
    <n v="23.8"/>
    <n v="117"/>
    <n v="81"/>
    <n v="237"/>
    <n v="135"/>
    <n v="72"/>
    <n v="2"/>
    <x v="1"/>
    <x v="3"/>
    <s v="High"/>
    <n v="4.7"/>
    <n v="11117.54"/>
    <x v="0"/>
    <x v="2"/>
    <x v="3"/>
    <s v="High BP"/>
    <s v="Normal Cost"/>
  </r>
  <r>
    <n v="62"/>
    <x v="0"/>
    <n v="35.799999999999997"/>
    <n v="129"/>
    <n v="76"/>
    <n v="259"/>
    <n v="113.8"/>
    <n v="86"/>
    <n v="1"/>
    <x v="2"/>
    <x v="0"/>
    <s v="High"/>
    <n v="4.5999999999999996"/>
    <n v="10493.87"/>
    <x v="0"/>
    <x v="2"/>
    <x v="0"/>
    <s v="High BP"/>
    <s v="Normal Cost"/>
  </r>
  <r>
    <n v="43"/>
    <x v="0"/>
    <n v="29"/>
    <n v="124"/>
    <n v="73"/>
    <n v="209.6"/>
    <n v="93.3"/>
    <n v="80"/>
    <n v="1"/>
    <x v="2"/>
    <x v="2"/>
    <s v="Medium"/>
    <n v="8.3000000000000007"/>
    <n v="16807.93"/>
    <x v="0"/>
    <x v="2"/>
    <x v="2"/>
    <s v="High BP"/>
    <s v="High Cost"/>
  </r>
  <r>
    <n v="46"/>
    <x v="1"/>
    <n v="23.8"/>
    <n v="120"/>
    <n v="63"/>
    <n v="172.4"/>
    <n v="122.8"/>
    <n v="66"/>
    <n v="2"/>
    <x v="1"/>
    <x v="0"/>
    <s v="High"/>
    <n v="3"/>
    <n v="6390.75"/>
    <x v="0"/>
    <x v="1"/>
    <x v="3"/>
    <s v="High BP"/>
    <s v="Normal Cost"/>
  </r>
  <r>
    <n v="78"/>
    <x v="0"/>
    <n v="31.3"/>
    <n v="126"/>
    <n v="80"/>
    <n v="226.4"/>
    <n v="130.19999999999999"/>
    <n v="95"/>
    <n v="2"/>
    <x v="1"/>
    <x v="1"/>
    <s v="Medium"/>
    <n v="1.7"/>
    <n v="4316.82"/>
    <x v="0"/>
    <x v="0"/>
    <x v="0"/>
    <s v="High BP"/>
    <s v="Normal Cost"/>
  </r>
  <r>
    <n v="53"/>
    <x v="0"/>
    <n v="29.8"/>
    <n v="120"/>
    <n v="66"/>
    <n v="248.1"/>
    <n v="121.2"/>
    <n v="95"/>
    <n v="2"/>
    <x v="2"/>
    <x v="3"/>
    <s v="High"/>
    <n v="8.6999999999999993"/>
    <n v="18923.990000000002"/>
    <x v="0"/>
    <x v="3"/>
    <x v="2"/>
    <s v="High BP"/>
    <s v="High Cost"/>
  </r>
  <r>
    <n v="70"/>
    <x v="1"/>
    <n v="23.8"/>
    <n v="118"/>
    <n v="69"/>
    <n v="236.7"/>
    <n v="82.8"/>
    <n v="94"/>
    <n v="2"/>
    <x v="2"/>
    <x v="2"/>
    <s v="High"/>
    <n v="9.3000000000000007"/>
    <n v="18756.689999999999"/>
    <x v="0"/>
    <x v="0"/>
    <x v="3"/>
    <s v="Normal BP"/>
    <s v="High Cost"/>
  </r>
  <r>
    <n v="66"/>
    <x v="1"/>
    <n v="23.8"/>
    <n v="135"/>
    <n v="83"/>
    <n v="219.9"/>
    <n v="157.19999999999999"/>
    <n v="59"/>
    <n v="2"/>
    <x v="1"/>
    <x v="1"/>
    <s v="Medium"/>
    <n v="2.5"/>
    <n v="5139.6499999999996"/>
    <x v="0"/>
    <x v="0"/>
    <x v="3"/>
    <s v="High BP"/>
    <s v="Normal Cost"/>
  </r>
  <r>
    <n v="92"/>
    <x v="1"/>
    <n v="23.8"/>
    <n v="136"/>
    <n v="86"/>
    <n v="223"/>
    <n v="103.1"/>
    <n v="76"/>
    <n v="0"/>
    <x v="1"/>
    <x v="3"/>
    <s v="High"/>
    <n v="9.1999999999999993"/>
    <n v="19103.93"/>
    <x v="0"/>
    <x v="2"/>
    <x v="3"/>
    <s v="High BP"/>
    <s v="High Cost"/>
  </r>
  <r>
    <n v="57"/>
    <x v="1"/>
    <n v="23.8"/>
    <n v="231"/>
    <n v="121"/>
    <n v="207.9"/>
    <n v="155.19999999999999"/>
    <n v="77"/>
    <n v="0"/>
    <x v="2"/>
    <x v="1"/>
    <s v="High"/>
    <n v="9"/>
    <n v="15535.11"/>
    <x v="0"/>
    <x v="1"/>
    <x v="3"/>
    <s v="High BP"/>
    <s v="High Cost"/>
  </r>
  <r>
    <n v="70"/>
    <x v="1"/>
    <n v="23.8"/>
    <n v="134"/>
    <n v="74"/>
    <n v="229.1"/>
    <n v="124.3"/>
    <n v="66"/>
    <n v="1"/>
    <x v="2"/>
    <x v="0"/>
    <s v="High"/>
    <n v="6"/>
    <n v="12723.35"/>
    <x v="0"/>
    <x v="0"/>
    <x v="3"/>
    <s v="High BP"/>
    <s v="Normal Cost"/>
  </r>
  <r>
    <n v="64"/>
    <x v="0"/>
    <n v="23.3"/>
    <n v="117"/>
    <n v="79"/>
    <n v="173.7"/>
    <n v="90.1"/>
    <n v="75"/>
    <n v="0"/>
    <x v="2"/>
    <x v="2"/>
    <s v="Low"/>
    <n v="6.5"/>
    <n v="16897.849999999999"/>
    <x v="1"/>
    <x v="2"/>
    <x v="3"/>
    <s v="Normal BP"/>
    <s v="High Cost"/>
  </r>
  <r>
    <n v="77"/>
    <x v="0"/>
    <n v="34.700000000000003"/>
    <n v="129"/>
    <n v="76"/>
    <n v="280.7"/>
    <n v="130.19999999999999"/>
    <n v="89"/>
    <n v="3"/>
    <x v="2"/>
    <x v="1"/>
    <s v="Medium"/>
    <n v="7.7"/>
    <n v="14695.43"/>
    <x v="0"/>
    <x v="1"/>
    <x v="0"/>
    <s v="High BP"/>
    <s v="Normal Cost"/>
  </r>
  <r>
    <n v="58"/>
    <x v="0"/>
    <n v="21.3"/>
    <n v="123"/>
    <n v="78"/>
    <n v="177.5"/>
    <n v="100.7"/>
    <n v="81"/>
    <n v="2"/>
    <x v="2"/>
    <x v="3"/>
    <s v="High"/>
    <n v="10.199999999999999"/>
    <n v="21589.06"/>
    <x v="0"/>
    <x v="0"/>
    <x v="3"/>
    <s v="High BP"/>
    <s v="High Cost"/>
  </r>
  <r>
    <n v="73"/>
    <x v="0"/>
    <n v="22.4"/>
    <n v="150"/>
    <n v="94"/>
    <n v="241.1"/>
    <n v="94.2"/>
    <n v="72"/>
    <n v="1"/>
    <x v="1"/>
    <x v="2"/>
    <s v="High"/>
    <n v="7.8"/>
    <n v="15281.15"/>
    <x v="0"/>
    <x v="0"/>
    <x v="3"/>
    <s v="High BP"/>
    <s v="High Cost"/>
  </r>
  <r>
    <n v="51"/>
    <x v="1"/>
    <n v="23.8"/>
    <n v="115"/>
    <n v="63"/>
    <n v="199.1"/>
    <n v="129.5"/>
    <n v="85"/>
    <n v="2"/>
    <x v="2"/>
    <x v="1"/>
    <s v="Low"/>
    <n v="7"/>
    <n v="13467.9"/>
    <x v="0"/>
    <x v="1"/>
    <x v="3"/>
    <s v="Normal BP"/>
    <s v="Normal Cost"/>
  </r>
  <r>
    <n v="48"/>
    <x v="0"/>
    <n v="18"/>
    <n v="123"/>
    <n v="75"/>
    <n v="154.80000000000001"/>
    <n v="80.5"/>
    <n v="78"/>
    <n v="0"/>
    <x v="0"/>
    <x v="0"/>
    <s v="High"/>
    <n v="9.1"/>
    <n v="16465.75"/>
    <x v="0"/>
    <x v="1"/>
    <x v="1"/>
    <s v="High BP"/>
    <s v="High Cost"/>
  </r>
  <r>
    <n v="57"/>
    <x v="1"/>
    <n v="23.8"/>
    <n v="106"/>
    <n v="66"/>
    <n v="207.4"/>
    <n v="103.5"/>
    <n v="66"/>
    <n v="0"/>
    <x v="0"/>
    <x v="2"/>
    <s v="High"/>
    <n v="3.9"/>
    <n v="9523.91"/>
    <x v="0"/>
    <x v="1"/>
    <x v="3"/>
    <s v="Normal BP"/>
    <s v="Normal Cost"/>
  </r>
  <r>
    <n v="64"/>
    <x v="1"/>
    <n v="23.8"/>
    <n v="121"/>
    <n v="73"/>
    <n v="214.9"/>
    <n v="118.5"/>
    <n v="87"/>
    <n v="0"/>
    <x v="2"/>
    <x v="1"/>
    <s v="Low"/>
    <n v="9.1"/>
    <n v="16544.89"/>
    <x v="0"/>
    <x v="0"/>
    <x v="3"/>
    <s v="High BP"/>
    <s v="High Cost"/>
  </r>
  <r>
    <n v="81"/>
    <x v="1"/>
    <n v="23.8"/>
    <n v="139"/>
    <n v="84"/>
    <n v="238.3"/>
    <n v="119.6"/>
    <n v="84"/>
    <n v="1"/>
    <x v="2"/>
    <x v="1"/>
    <s v="High"/>
    <n v="11.5"/>
    <n v="20912.59"/>
    <x v="0"/>
    <x v="2"/>
    <x v="3"/>
    <s v="High BP"/>
    <s v="High Cost"/>
  </r>
  <r>
    <n v="64"/>
    <x v="1"/>
    <n v="23.8"/>
    <n v="108"/>
    <n v="76"/>
    <n v="250.2"/>
    <n v="86.3"/>
    <n v="97"/>
    <n v="0"/>
    <x v="0"/>
    <x v="2"/>
    <s v="High"/>
    <n v="2.5"/>
    <n v="7863.74"/>
    <x v="0"/>
    <x v="0"/>
    <x v="3"/>
    <s v="Normal BP"/>
    <s v="Normal Cost"/>
  </r>
  <r>
    <n v="68"/>
    <x v="1"/>
    <n v="23.8"/>
    <n v="125"/>
    <n v="76"/>
    <n v="215.8"/>
    <n v="123.7"/>
    <n v="80"/>
    <n v="0"/>
    <x v="1"/>
    <x v="1"/>
    <s v="Medium"/>
    <n v="4.0999999999999996"/>
    <n v="8309.93"/>
    <x v="0"/>
    <x v="0"/>
    <x v="3"/>
    <s v="High BP"/>
    <s v="Normal Cost"/>
  </r>
  <r>
    <n v="59"/>
    <x v="0"/>
    <n v="35.5"/>
    <n v="122"/>
    <n v="69"/>
    <n v="274.2"/>
    <n v="117.2"/>
    <n v="65"/>
    <n v="0"/>
    <x v="2"/>
    <x v="2"/>
    <s v="High"/>
    <n v="12.2"/>
    <n v="26498.11"/>
    <x v="0"/>
    <x v="2"/>
    <x v="0"/>
    <s v="High BP"/>
    <s v="High Cost"/>
  </r>
  <r>
    <n v="72"/>
    <x v="1"/>
    <n v="23.8"/>
    <n v="125"/>
    <n v="77"/>
    <n v="223.1"/>
    <n v="122.5"/>
    <n v="86"/>
    <n v="1"/>
    <x v="0"/>
    <x v="1"/>
    <s v="Medium"/>
    <n v="1"/>
    <n v="3326.92"/>
    <x v="1"/>
    <x v="0"/>
    <x v="3"/>
    <s v="High BP"/>
    <s v="Normal Cost"/>
  </r>
  <r>
    <n v="87"/>
    <x v="0"/>
    <n v="29.6"/>
    <n v="124"/>
    <n v="79"/>
    <n v="269.10000000000002"/>
    <n v="120.3"/>
    <n v="105"/>
    <n v="2"/>
    <x v="2"/>
    <x v="1"/>
    <s v="Medium"/>
    <n v="8.1"/>
    <n v="13591.86"/>
    <x v="0"/>
    <x v="0"/>
    <x v="2"/>
    <s v="High BP"/>
    <s v="Normal Cost"/>
  </r>
  <r>
    <n v="45"/>
    <x v="1"/>
    <n v="23.8"/>
    <n v="111"/>
    <n v="74"/>
    <n v="236.4"/>
    <n v="75.5"/>
    <n v="78"/>
    <n v="1"/>
    <x v="2"/>
    <x v="2"/>
    <s v="Medium"/>
    <n v="6.7"/>
    <n v="16634.400000000001"/>
    <x v="0"/>
    <x v="1"/>
    <x v="3"/>
    <s v="Normal BP"/>
    <s v="High Cost"/>
  </r>
  <r>
    <n v="67"/>
    <x v="0"/>
    <n v="31.2"/>
    <n v="131"/>
    <n v="82"/>
    <n v="236"/>
    <n v="158.6"/>
    <n v="71"/>
    <n v="1"/>
    <x v="0"/>
    <x v="1"/>
    <s v="High"/>
    <n v="3.6"/>
    <n v="6250.41"/>
    <x v="0"/>
    <x v="0"/>
    <x v="0"/>
    <s v="High BP"/>
    <s v="Normal Cost"/>
  </r>
  <r>
    <n v="60"/>
    <x v="1"/>
    <n v="23.8"/>
    <n v="140"/>
    <n v="84"/>
    <n v="244.3"/>
    <n v="120.9"/>
    <n v="76"/>
    <n v="2"/>
    <x v="1"/>
    <x v="1"/>
    <s v="Medium"/>
    <n v="5.2"/>
    <n v="8304.2199999999993"/>
    <x v="1"/>
    <x v="0"/>
    <x v="3"/>
    <s v="High BP"/>
    <s v="Normal Cost"/>
  </r>
  <r>
    <n v="58"/>
    <x v="1"/>
    <n v="23.8"/>
    <n v="122"/>
    <n v="73"/>
    <n v="243.2"/>
    <n v="127.3"/>
    <n v="82"/>
    <n v="4"/>
    <x v="2"/>
    <x v="1"/>
    <s v="Low"/>
    <n v="5.2"/>
    <n v="10399"/>
    <x v="1"/>
    <x v="1"/>
    <x v="3"/>
    <s v="High BP"/>
    <s v="Normal Cost"/>
  </r>
  <r>
    <n v="47"/>
    <x v="0"/>
    <n v="30.2"/>
    <n v="112"/>
    <n v="61"/>
    <n v="220.5"/>
    <n v="106"/>
    <n v="91"/>
    <n v="3"/>
    <x v="2"/>
    <x v="2"/>
    <s v="Low"/>
    <n v="7.9"/>
    <n v="15487.6"/>
    <x v="1"/>
    <x v="0"/>
    <x v="0"/>
    <s v="Normal BP"/>
    <s v="High Cost"/>
  </r>
  <r>
    <n v="40"/>
    <x v="0"/>
    <n v="32.799999999999997"/>
    <n v="111"/>
    <n v="60"/>
    <n v="239.9"/>
    <n v="138.6"/>
    <n v="82"/>
    <n v="0"/>
    <x v="0"/>
    <x v="1"/>
    <s v="High"/>
    <n v="1.1000000000000001"/>
    <n v="3260.08"/>
    <x v="0"/>
    <x v="0"/>
    <x v="0"/>
    <s v="Normal BP"/>
    <s v="Normal Cost"/>
  </r>
  <r>
    <n v="69"/>
    <x v="1"/>
    <n v="23.8"/>
    <n v="133"/>
    <n v="76"/>
    <n v="225"/>
    <n v="122"/>
    <n v="80"/>
    <n v="0"/>
    <x v="2"/>
    <x v="1"/>
    <s v="Medium"/>
    <n v="8.1999999999999993"/>
    <n v="12921.32"/>
    <x v="0"/>
    <x v="0"/>
    <x v="3"/>
    <s v="High BP"/>
    <s v="Normal Cost"/>
  </r>
  <r>
    <n v="81"/>
    <x v="0"/>
    <n v="45"/>
    <n v="160"/>
    <n v="93"/>
    <n v="292"/>
    <n v="112.3"/>
    <n v="81"/>
    <n v="1"/>
    <x v="2"/>
    <x v="3"/>
    <s v="Medium"/>
    <n v="10.5"/>
    <n v="20162.12"/>
    <x v="0"/>
    <x v="1"/>
    <x v="0"/>
    <s v="High BP"/>
    <s v="High Cost"/>
  </r>
  <r>
    <n v="47"/>
    <x v="1"/>
    <n v="23.8"/>
    <n v="123"/>
    <n v="81"/>
    <n v="201.3"/>
    <n v="107"/>
    <n v="68"/>
    <n v="1"/>
    <x v="0"/>
    <x v="2"/>
    <s v="Medium"/>
    <n v="10.199999999999999"/>
    <n v="15052.23"/>
    <x v="0"/>
    <x v="1"/>
    <x v="3"/>
    <s v="High BP"/>
    <s v="High Cost"/>
  </r>
  <r>
    <n v="68"/>
    <x v="1"/>
    <n v="23.8"/>
    <n v="101"/>
    <n v="64"/>
    <n v="231.5"/>
    <n v="112.5"/>
    <n v="95"/>
    <n v="0"/>
    <x v="0"/>
    <x v="3"/>
    <s v="High"/>
    <n v="6.1"/>
    <n v="14535.62"/>
    <x v="0"/>
    <x v="0"/>
    <x v="3"/>
    <s v="Normal BP"/>
    <s v="Normal Cost"/>
  </r>
  <r>
    <n v="80"/>
    <x v="0"/>
    <n v="34.1"/>
    <n v="142"/>
    <n v="81"/>
    <n v="258.10000000000002"/>
    <n v="106.9"/>
    <n v="79"/>
    <n v="2"/>
    <x v="0"/>
    <x v="3"/>
    <s v="High"/>
    <n v="9.3000000000000007"/>
    <n v="23387.29"/>
    <x v="0"/>
    <x v="2"/>
    <x v="0"/>
    <s v="High BP"/>
    <s v="High Cost"/>
  </r>
  <r>
    <n v="41"/>
    <x v="0"/>
    <n v="13.1"/>
    <n v="116"/>
    <n v="67"/>
    <n v="191.7"/>
    <n v="129.30000000000001"/>
    <n v="84"/>
    <n v="0"/>
    <x v="0"/>
    <x v="1"/>
    <s v="Medium"/>
    <n v="4.9000000000000004"/>
    <n v="9040.9599999999991"/>
    <x v="0"/>
    <x v="1"/>
    <x v="1"/>
    <s v="Normal BP"/>
    <s v="Normal Cost"/>
  </r>
  <r>
    <n v="93"/>
    <x v="0"/>
    <n v="36.5"/>
    <n v="142"/>
    <n v="92"/>
    <n v="282.7"/>
    <n v="114.5"/>
    <n v="76"/>
    <n v="2"/>
    <x v="2"/>
    <x v="2"/>
    <s v="Low"/>
    <n v="10.199999999999999"/>
    <n v="19294.86"/>
    <x v="0"/>
    <x v="0"/>
    <x v="0"/>
    <s v="High BP"/>
    <s v="High Cost"/>
  </r>
  <r>
    <n v="78"/>
    <x v="1"/>
    <n v="23.8"/>
    <n v="133"/>
    <n v="84"/>
    <n v="195.4"/>
    <n v="109.3"/>
    <n v="84"/>
    <n v="0"/>
    <x v="1"/>
    <x v="1"/>
    <s v="High"/>
    <n v="3.7"/>
    <n v="7461.87"/>
    <x v="0"/>
    <x v="2"/>
    <x v="3"/>
    <s v="High BP"/>
    <s v="Normal Cost"/>
  </r>
  <r>
    <n v="73"/>
    <x v="0"/>
    <n v="27.7"/>
    <n v="221"/>
    <n v="130"/>
    <n v="221.6"/>
    <n v="110.8"/>
    <n v="77"/>
    <n v="2"/>
    <x v="2"/>
    <x v="1"/>
    <s v="High"/>
    <n v="11.2"/>
    <n v="21026.5"/>
    <x v="0"/>
    <x v="3"/>
    <x v="2"/>
    <s v="High BP"/>
    <s v="High Cost"/>
  </r>
  <r>
    <n v="82"/>
    <x v="1"/>
    <n v="23.8"/>
    <n v="140"/>
    <n v="90"/>
    <n v="203.5"/>
    <n v="98.7"/>
    <n v="110"/>
    <n v="1"/>
    <x v="2"/>
    <x v="3"/>
    <s v="Medium"/>
    <n v="9.6"/>
    <n v="20850.59"/>
    <x v="0"/>
    <x v="2"/>
    <x v="3"/>
    <s v="High BP"/>
    <s v="High Cost"/>
  </r>
  <r>
    <n v="43"/>
    <x v="1"/>
    <n v="23.8"/>
    <n v="113"/>
    <n v="73"/>
    <n v="226.6"/>
    <n v="89.5"/>
    <n v="73"/>
    <n v="3"/>
    <x v="0"/>
    <x v="2"/>
    <s v="Medium"/>
    <n v="3.8"/>
    <n v="10405.06"/>
    <x v="0"/>
    <x v="3"/>
    <x v="3"/>
    <s v="Normal BP"/>
    <s v="Normal Cost"/>
  </r>
  <r>
    <n v="72"/>
    <x v="1"/>
    <n v="23.8"/>
    <n v="107"/>
    <n v="68"/>
    <n v="248.7"/>
    <n v="124.6"/>
    <n v="65"/>
    <n v="1"/>
    <x v="0"/>
    <x v="1"/>
    <s v="Medium"/>
    <n v="1.7"/>
    <n v="4716.3900000000003"/>
    <x v="0"/>
    <x v="0"/>
    <x v="3"/>
    <s v="Normal BP"/>
    <s v="Normal Cost"/>
  </r>
  <r>
    <n v="63"/>
    <x v="1"/>
    <n v="23.8"/>
    <n v="125"/>
    <n v="85"/>
    <n v="209.9"/>
    <n v="154.80000000000001"/>
    <n v="67"/>
    <n v="3"/>
    <x v="1"/>
    <x v="1"/>
    <s v="High"/>
    <n v="3.9"/>
    <n v="8131.59"/>
    <x v="0"/>
    <x v="0"/>
    <x v="3"/>
    <s v="High BP"/>
    <s v="Normal Cost"/>
  </r>
  <r>
    <n v="55"/>
    <x v="1"/>
    <n v="23.8"/>
    <n v="134"/>
    <n v="74"/>
    <n v="223"/>
    <n v="124"/>
    <n v="76"/>
    <n v="0"/>
    <x v="1"/>
    <x v="1"/>
    <s v="Medium"/>
    <n v="3.3"/>
    <n v="6800.69"/>
    <x v="0"/>
    <x v="1"/>
    <x v="3"/>
    <s v="High BP"/>
    <s v="Normal Cost"/>
  </r>
  <r>
    <n v="72"/>
    <x v="0"/>
    <n v="21.8"/>
    <n v="126"/>
    <n v="83"/>
    <n v="246"/>
    <n v="81"/>
    <n v="65"/>
    <n v="0"/>
    <x v="0"/>
    <x v="2"/>
    <s v="Medium"/>
    <n v="8.1999999999999993"/>
    <n v="17520.560000000001"/>
    <x v="0"/>
    <x v="0"/>
    <x v="3"/>
    <s v="High BP"/>
    <s v="High Cost"/>
  </r>
  <r>
    <n v="57"/>
    <x v="1"/>
    <n v="23.8"/>
    <n v="140"/>
    <n v="79"/>
    <n v="223.2"/>
    <n v="110.2"/>
    <n v="93"/>
    <n v="1"/>
    <x v="0"/>
    <x v="0"/>
    <s v="Low"/>
    <n v="1.1000000000000001"/>
    <n v="3834.38"/>
    <x v="1"/>
    <x v="1"/>
    <x v="3"/>
    <s v="High BP"/>
    <s v="Normal Cost"/>
  </r>
  <r>
    <n v="78"/>
    <x v="1"/>
    <n v="23.8"/>
    <n v="126"/>
    <n v="77"/>
    <n v="222.4"/>
    <n v="78.7"/>
    <n v="76"/>
    <n v="1"/>
    <x v="0"/>
    <x v="2"/>
    <s v="Medium"/>
    <n v="5.8"/>
    <n v="12931.98"/>
    <x v="1"/>
    <x v="2"/>
    <x v="3"/>
    <s v="High BP"/>
    <s v="Normal Cost"/>
  </r>
  <r>
    <n v="71"/>
    <x v="1"/>
    <n v="23.8"/>
    <n v="149"/>
    <n v="88"/>
    <n v="235.7"/>
    <n v="110.4"/>
    <n v="83"/>
    <n v="2"/>
    <x v="1"/>
    <x v="0"/>
    <s v="Medium"/>
    <n v="5.5"/>
    <n v="10819.68"/>
    <x v="1"/>
    <x v="0"/>
    <x v="3"/>
    <s v="High BP"/>
    <s v="Normal Cost"/>
  </r>
  <r>
    <n v="83"/>
    <x v="1"/>
    <n v="23.8"/>
    <n v="112"/>
    <n v="64"/>
    <n v="207.2"/>
    <n v="129"/>
    <n v="70"/>
    <n v="2"/>
    <x v="2"/>
    <x v="1"/>
    <s v="Low"/>
    <n v="5"/>
    <n v="10575.26"/>
    <x v="0"/>
    <x v="2"/>
    <x v="3"/>
    <s v="Normal BP"/>
    <s v="Normal Cost"/>
  </r>
  <r>
    <n v="39"/>
    <x v="0"/>
    <n v="18"/>
    <n v="109"/>
    <n v="60"/>
    <n v="157.9"/>
    <n v="83.1"/>
    <n v="78"/>
    <n v="2"/>
    <x v="2"/>
    <x v="0"/>
    <s v="Low"/>
    <n v="6"/>
    <n v="13351.84"/>
    <x v="1"/>
    <x v="2"/>
    <x v="1"/>
    <s v="Normal BP"/>
    <s v="Normal Cost"/>
  </r>
  <r>
    <n v="69"/>
    <x v="0"/>
    <n v="20.100000000000001"/>
    <n v="138"/>
    <n v="87"/>
    <n v="205.7"/>
    <n v="135.80000000000001"/>
    <n v="73"/>
    <n v="0"/>
    <x v="0"/>
    <x v="1"/>
    <s v="High"/>
    <n v="2.9"/>
    <n v="6936.17"/>
    <x v="0"/>
    <x v="0"/>
    <x v="3"/>
    <s v="High BP"/>
    <s v="Normal Cost"/>
  </r>
  <r>
    <n v="67"/>
    <x v="1"/>
    <n v="23.8"/>
    <n v="129"/>
    <n v="81"/>
    <n v="205.3"/>
    <n v="133.6"/>
    <n v="80"/>
    <n v="1"/>
    <x v="2"/>
    <x v="1"/>
    <s v="High"/>
    <n v="6.1"/>
    <n v="10978.64"/>
    <x v="0"/>
    <x v="0"/>
    <x v="3"/>
    <s v="High BP"/>
    <s v="Normal Cost"/>
  </r>
  <r>
    <n v="71"/>
    <x v="0"/>
    <n v="27.1"/>
    <n v="132"/>
    <n v="76"/>
    <n v="218.9"/>
    <n v="136.19999999999999"/>
    <n v="78"/>
    <n v="2"/>
    <x v="0"/>
    <x v="1"/>
    <s v="Medium"/>
    <n v="3.3"/>
    <n v="6359.8"/>
    <x v="0"/>
    <x v="3"/>
    <x v="2"/>
    <s v="High BP"/>
    <s v="Normal Cost"/>
  </r>
  <r>
    <n v="59"/>
    <x v="1"/>
    <n v="23.8"/>
    <n v="132"/>
    <n v="75"/>
    <n v="196.4"/>
    <n v="86.5"/>
    <n v="87"/>
    <n v="0"/>
    <x v="1"/>
    <x v="2"/>
    <s v="High"/>
    <n v="9.9"/>
    <n v="18349.52"/>
    <x v="0"/>
    <x v="1"/>
    <x v="3"/>
    <s v="High BP"/>
    <s v="High Cost"/>
  </r>
  <r>
    <n v="60"/>
    <x v="1"/>
    <n v="23.8"/>
    <n v="117"/>
    <n v="69"/>
    <n v="209.4"/>
    <n v="123.5"/>
    <n v="72"/>
    <n v="0"/>
    <x v="1"/>
    <x v="1"/>
    <s v="Medium"/>
    <n v="36.799999999999997"/>
    <n v="63845.04"/>
    <x v="0"/>
    <x v="0"/>
    <x v="3"/>
    <s v="Normal BP"/>
    <s v="High Cost"/>
  </r>
  <r>
    <n v="82"/>
    <x v="0"/>
    <n v="23.4"/>
    <n v="125"/>
    <n v="83"/>
    <n v="221.7"/>
    <n v="79"/>
    <n v="81"/>
    <n v="2"/>
    <x v="2"/>
    <x v="0"/>
    <s v="Medium"/>
    <n v="8.9"/>
    <n v="13649.83"/>
    <x v="1"/>
    <x v="0"/>
    <x v="3"/>
    <s v="High BP"/>
    <s v="Normal Cost"/>
  </r>
  <r>
    <n v="59"/>
    <x v="1"/>
    <n v="23.9"/>
    <n v="121"/>
    <n v="89"/>
    <n v="234.2"/>
    <n v="144.1"/>
    <n v="75"/>
    <n v="1"/>
    <x v="0"/>
    <x v="1"/>
    <s v="High"/>
    <n v="1.9"/>
    <n v="4883.1099999999997"/>
    <x v="0"/>
    <x v="1"/>
    <x v="3"/>
    <s v="High BP"/>
    <s v="Normal Cost"/>
  </r>
  <r>
    <n v="69"/>
    <x v="0"/>
    <n v="33.200000000000003"/>
    <n v="113"/>
    <n v="72"/>
    <n v="269.10000000000002"/>
    <n v="110.6"/>
    <n v="81"/>
    <n v="1"/>
    <x v="2"/>
    <x v="3"/>
    <s v="Medium"/>
    <n v="9.6999999999999993"/>
    <n v="17772.73"/>
    <x v="0"/>
    <x v="0"/>
    <x v="0"/>
    <s v="Normal BP"/>
    <s v="High Cost"/>
  </r>
  <r>
    <n v="53"/>
    <x v="1"/>
    <n v="23.9"/>
    <n v="126"/>
    <n v="70"/>
    <n v="205.7"/>
    <n v="97"/>
    <n v="61"/>
    <n v="0"/>
    <x v="1"/>
    <x v="2"/>
    <s v="Medium"/>
    <n v="10.8"/>
    <n v="21615.03"/>
    <x v="1"/>
    <x v="1"/>
    <x v="3"/>
    <s v="High BP"/>
    <s v="High Cost"/>
  </r>
  <r>
    <n v="79"/>
    <x v="1"/>
    <n v="23.9"/>
    <n v="109"/>
    <n v="60"/>
    <n v="207.8"/>
    <n v="112.2"/>
    <n v="66"/>
    <n v="2"/>
    <x v="1"/>
    <x v="0"/>
    <s v="Medium"/>
    <n v="7.3"/>
    <n v="11567.91"/>
    <x v="1"/>
    <x v="2"/>
    <x v="3"/>
    <s v="Normal BP"/>
    <s v="Normal Cost"/>
  </r>
  <r>
    <n v="55"/>
    <x v="1"/>
    <n v="23.9"/>
    <n v="132"/>
    <n v="66"/>
    <n v="230.7"/>
    <n v="92.3"/>
    <n v="88"/>
    <n v="1"/>
    <x v="0"/>
    <x v="2"/>
    <s v="Medium"/>
    <n v="17.899999999999999"/>
    <n v="32121"/>
    <x v="0"/>
    <x v="1"/>
    <x v="3"/>
    <s v="High BP"/>
    <s v="High Cost"/>
  </r>
  <r>
    <n v="58"/>
    <x v="0"/>
    <n v="31.7"/>
    <n v="118"/>
    <n v="65"/>
    <n v="261.60000000000002"/>
    <n v="102.4"/>
    <n v="96"/>
    <n v="1"/>
    <x v="1"/>
    <x v="2"/>
    <s v="Medium"/>
    <n v="4.2"/>
    <n v="9392.07"/>
    <x v="0"/>
    <x v="1"/>
    <x v="0"/>
    <s v="Normal BP"/>
    <s v="Normal Cost"/>
  </r>
  <r>
    <n v="61"/>
    <x v="0"/>
    <n v="23.3"/>
    <n v="113"/>
    <n v="63"/>
    <n v="204.2"/>
    <n v="106.8"/>
    <n v="79"/>
    <n v="0"/>
    <x v="0"/>
    <x v="1"/>
    <s v="Medium"/>
    <n v="6.3"/>
    <n v="10369.41"/>
    <x v="0"/>
    <x v="2"/>
    <x v="3"/>
    <s v="Normal BP"/>
    <s v="Normal Cost"/>
  </r>
  <r>
    <n v="59"/>
    <x v="1"/>
    <n v="23.9"/>
    <n v="105"/>
    <n v="68"/>
    <n v="251.9"/>
    <n v="106.9"/>
    <n v="72"/>
    <n v="1"/>
    <x v="1"/>
    <x v="2"/>
    <s v="High"/>
    <n v="3.5"/>
    <n v="8233.5"/>
    <x v="0"/>
    <x v="1"/>
    <x v="3"/>
    <s v="Normal BP"/>
    <s v="Normal Cost"/>
  </r>
  <r>
    <n v="67"/>
    <x v="1"/>
    <n v="23.9"/>
    <n v="134"/>
    <n v="85"/>
    <n v="236.9"/>
    <n v="80.7"/>
    <n v="92"/>
    <n v="3"/>
    <x v="2"/>
    <x v="0"/>
    <s v="High"/>
    <n v="8.3000000000000007"/>
    <n v="15136.36"/>
    <x v="0"/>
    <x v="0"/>
    <x v="3"/>
    <s v="High BP"/>
    <s v="High Cost"/>
  </r>
  <r>
    <n v="43"/>
    <x v="1"/>
    <n v="23.9"/>
    <n v="106"/>
    <n v="64"/>
    <n v="208.2"/>
    <n v="112.5"/>
    <n v="78"/>
    <n v="1"/>
    <x v="0"/>
    <x v="0"/>
    <s v="Medium"/>
    <n v="4.5"/>
    <n v="9730.93"/>
    <x v="0"/>
    <x v="3"/>
    <x v="3"/>
    <s v="Normal BP"/>
    <s v="Normal Cost"/>
  </r>
  <r>
    <n v="73"/>
    <x v="0"/>
    <n v="27.1"/>
    <n v="135"/>
    <n v="76"/>
    <n v="217.6"/>
    <n v="88.2"/>
    <n v="67"/>
    <n v="2"/>
    <x v="0"/>
    <x v="2"/>
    <s v="High"/>
    <n v="5.4"/>
    <n v="11160.89"/>
    <x v="0"/>
    <x v="1"/>
    <x v="2"/>
    <s v="High BP"/>
    <s v="Normal Cost"/>
  </r>
  <r>
    <n v="71"/>
    <x v="0"/>
    <n v="27.8"/>
    <n v="142"/>
    <n v="84"/>
    <n v="226.6"/>
    <n v="136.6"/>
    <n v="78"/>
    <n v="4"/>
    <x v="1"/>
    <x v="2"/>
    <s v="Medium"/>
    <n v="4.3"/>
    <n v="10525.11"/>
    <x v="1"/>
    <x v="0"/>
    <x v="2"/>
    <s v="High BP"/>
    <s v="Normal Cost"/>
  </r>
  <r>
    <n v="38"/>
    <x v="0"/>
    <n v="39.799999999999997"/>
    <n v="145"/>
    <n v="90"/>
    <n v="217.6"/>
    <n v="128.6"/>
    <n v="87"/>
    <n v="2"/>
    <x v="1"/>
    <x v="0"/>
    <s v="Medium"/>
    <n v="5.7"/>
    <n v="9226.18"/>
    <x v="0"/>
    <x v="3"/>
    <x v="0"/>
    <s v="High BP"/>
    <s v="Normal Cost"/>
  </r>
  <r>
    <n v="84"/>
    <x v="1"/>
    <n v="23.9"/>
    <n v="120"/>
    <n v="72"/>
    <n v="246.2"/>
    <n v="84.5"/>
    <n v="86"/>
    <n v="3"/>
    <x v="2"/>
    <x v="2"/>
    <s v="Medium"/>
    <n v="19.7"/>
    <n v="38606.17"/>
    <x v="0"/>
    <x v="2"/>
    <x v="3"/>
    <s v="High BP"/>
    <s v="High Cost"/>
  </r>
  <r>
    <n v="43"/>
    <x v="0"/>
    <n v="24.9"/>
    <n v="134"/>
    <n v="83"/>
    <n v="228.6"/>
    <n v="78.5"/>
    <n v="69"/>
    <n v="1"/>
    <x v="1"/>
    <x v="2"/>
    <s v="Low"/>
    <n v="5.3"/>
    <n v="13542.89"/>
    <x v="0"/>
    <x v="0"/>
    <x v="3"/>
    <s v="High BP"/>
    <s v="Normal Cost"/>
  </r>
  <r>
    <n v="91"/>
    <x v="0"/>
    <n v="36.200000000000003"/>
    <n v="135"/>
    <n v="90"/>
    <n v="288.39999999999998"/>
    <n v="144"/>
    <n v="86"/>
    <n v="2"/>
    <x v="2"/>
    <x v="1"/>
    <s v="Medium"/>
    <n v="8"/>
    <n v="16376.3"/>
    <x v="0"/>
    <x v="3"/>
    <x v="0"/>
    <s v="High BP"/>
    <s v="High Cost"/>
  </r>
  <r>
    <n v="75"/>
    <x v="1"/>
    <n v="23.9"/>
    <n v="145"/>
    <n v="84"/>
    <n v="231.1"/>
    <n v="128.30000000000001"/>
    <n v="68"/>
    <n v="2"/>
    <x v="2"/>
    <x v="2"/>
    <s v="Low"/>
    <n v="7"/>
    <n v="17075.37"/>
    <x v="0"/>
    <x v="2"/>
    <x v="3"/>
    <s v="High BP"/>
    <s v="High Cost"/>
  </r>
  <r>
    <n v="68"/>
    <x v="0"/>
    <n v="31.6"/>
    <n v="121"/>
    <n v="61"/>
    <n v="226.1"/>
    <n v="250"/>
    <n v="70"/>
    <n v="0"/>
    <x v="1"/>
    <x v="1"/>
    <s v="High"/>
    <n v="6.8"/>
    <n v="12309.14"/>
    <x v="0"/>
    <x v="3"/>
    <x v="0"/>
    <s v="High BP"/>
    <s v="Normal Cost"/>
  </r>
  <r>
    <n v="68"/>
    <x v="1"/>
    <n v="23.9"/>
    <n v="139"/>
    <n v="83"/>
    <n v="211.8"/>
    <n v="146.30000000000001"/>
    <n v="88"/>
    <n v="1"/>
    <x v="2"/>
    <x v="3"/>
    <s v="High"/>
    <n v="14.4"/>
    <n v="27945.95"/>
    <x v="0"/>
    <x v="0"/>
    <x v="3"/>
    <s v="High BP"/>
    <s v="High Cost"/>
  </r>
  <r>
    <n v="68"/>
    <x v="1"/>
    <n v="23.9"/>
    <n v="135"/>
    <n v="77"/>
    <n v="248.6"/>
    <n v="96.6"/>
    <n v="89"/>
    <n v="2"/>
    <x v="2"/>
    <x v="3"/>
    <s v="High"/>
    <n v="8"/>
    <n v="16335.43"/>
    <x v="0"/>
    <x v="0"/>
    <x v="3"/>
    <s v="High BP"/>
    <s v="High Cost"/>
  </r>
  <r>
    <n v="67"/>
    <x v="1"/>
    <n v="23.9"/>
    <n v="125"/>
    <n v="80"/>
    <n v="223.7"/>
    <n v="102.7"/>
    <n v="77"/>
    <n v="0"/>
    <x v="1"/>
    <x v="2"/>
    <s v="Medium"/>
    <n v="5.0999999999999996"/>
    <n v="10755.72"/>
    <x v="0"/>
    <x v="0"/>
    <x v="3"/>
    <s v="High BP"/>
    <s v="Normal Cost"/>
  </r>
  <r>
    <n v="65"/>
    <x v="0"/>
    <n v="23.7"/>
    <n v="121"/>
    <n v="73"/>
    <n v="217"/>
    <n v="83.9"/>
    <n v="76"/>
    <n v="2"/>
    <x v="2"/>
    <x v="3"/>
    <s v="Medium"/>
    <n v="11"/>
    <n v="17189.759999999998"/>
    <x v="0"/>
    <x v="0"/>
    <x v="3"/>
    <s v="High BP"/>
    <s v="High Cost"/>
  </r>
  <r>
    <n v="57"/>
    <x v="0"/>
    <n v="30.7"/>
    <n v="136"/>
    <n v="80"/>
    <n v="210.4"/>
    <n v="115"/>
    <n v="86"/>
    <n v="3"/>
    <x v="2"/>
    <x v="1"/>
    <s v="Low"/>
    <n v="9.6"/>
    <n v="18900.900000000001"/>
    <x v="0"/>
    <x v="0"/>
    <x v="0"/>
    <s v="High BP"/>
    <s v="High Cost"/>
  </r>
  <r>
    <n v="63"/>
    <x v="1"/>
    <n v="23.9"/>
    <n v="136"/>
    <n v="85"/>
    <n v="244.7"/>
    <n v="120"/>
    <n v="86"/>
    <n v="0"/>
    <x v="1"/>
    <x v="0"/>
    <s v="Low"/>
    <n v="2.4"/>
    <n v="6188.93"/>
    <x v="1"/>
    <x v="0"/>
    <x v="3"/>
    <s v="High BP"/>
    <s v="Normal Cost"/>
  </r>
  <r>
    <n v="66"/>
    <x v="1"/>
    <n v="23.9"/>
    <n v="142"/>
    <n v="80"/>
    <n v="203.8"/>
    <n v="151.80000000000001"/>
    <n v="82"/>
    <n v="0"/>
    <x v="2"/>
    <x v="1"/>
    <s v="Medium"/>
    <n v="13.8"/>
    <n v="23940.97"/>
    <x v="1"/>
    <x v="0"/>
    <x v="3"/>
    <s v="High BP"/>
    <s v="High Cost"/>
  </r>
  <r>
    <n v="47"/>
    <x v="1"/>
    <n v="23.9"/>
    <n v="123"/>
    <n v="68"/>
    <n v="193.9"/>
    <n v="123.7"/>
    <n v="90"/>
    <n v="2"/>
    <x v="2"/>
    <x v="1"/>
    <s v="Low"/>
    <n v="8.6999999999999993"/>
    <n v="15673.97"/>
    <x v="0"/>
    <x v="1"/>
    <x v="3"/>
    <s v="High BP"/>
    <s v="High Cost"/>
  </r>
  <r>
    <n v="75"/>
    <x v="0"/>
    <n v="34"/>
    <n v="136"/>
    <n v="79"/>
    <n v="291.2"/>
    <n v="155.69999999999999"/>
    <n v="80"/>
    <n v="1"/>
    <x v="0"/>
    <x v="1"/>
    <s v="High"/>
    <n v="8.1"/>
    <n v="14078.79"/>
    <x v="0"/>
    <x v="0"/>
    <x v="0"/>
    <s v="High BP"/>
    <s v="Normal Cost"/>
  </r>
  <r>
    <n v="76"/>
    <x v="1"/>
    <n v="23.9"/>
    <n v="121"/>
    <n v="76"/>
    <n v="244.3"/>
    <n v="97"/>
    <n v="76"/>
    <n v="1"/>
    <x v="1"/>
    <x v="0"/>
    <s v="High"/>
    <n v="10"/>
    <n v="17398.32"/>
    <x v="0"/>
    <x v="2"/>
    <x v="3"/>
    <s v="High BP"/>
    <s v="High Cost"/>
  </r>
  <r>
    <n v="56"/>
    <x v="1"/>
    <n v="23.9"/>
    <n v="134"/>
    <n v="75"/>
    <n v="214.4"/>
    <n v="135.4"/>
    <n v="98"/>
    <n v="1"/>
    <x v="2"/>
    <x v="2"/>
    <s v="Medium"/>
    <n v="10.6"/>
    <n v="20974.83"/>
    <x v="0"/>
    <x v="1"/>
    <x v="3"/>
    <s v="High BP"/>
    <s v="High Cost"/>
  </r>
  <r>
    <n v="59"/>
    <x v="1"/>
    <n v="23.9"/>
    <n v="129"/>
    <n v="73"/>
    <n v="204.6"/>
    <n v="87.9"/>
    <n v="67"/>
    <n v="3"/>
    <x v="1"/>
    <x v="0"/>
    <s v="Medium"/>
    <n v="4.5"/>
    <n v="6772.85"/>
    <x v="0"/>
    <x v="1"/>
    <x v="3"/>
    <s v="High BP"/>
    <s v="Normal Cost"/>
  </r>
  <r>
    <n v="43"/>
    <x v="1"/>
    <n v="23.9"/>
    <n v="132"/>
    <n v="84"/>
    <n v="224.6"/>
    <n v="80.5"/>
    <n v="65"/>
    <n v="2"/>
    <x v="1"/>
    <x v="3"/>
    <s v="High"/>
    <n v="7"/>
    <n v="12928.68"/>
    <x v="0"/>
    <x v="3"/>
    <x v="3"/>
    <s v="High BP"/>
    <s v="Normal Cost"/>
  </r>
  <r>
    <n v="66"/>
    <x v="1"/>
    <n v="23.9"/>
    <n v="115"/>
    <n v="66"/>
    <n v="232.6"/>
    <n v="123.3"/>
    <n v="77"/>
    <n v="1"/>
    <x v="0"/>
    <x v="1"/>
    <s v="High"/>
    <n v="32.299999999999997"/>
    <n v="56751.58"/>
    <x v="0"/>
    <x v="0"/>
    <x v="3"/>
    <s v="Normal BP"/>
    <s v="High Cost"/>
  </r>
  <r>
    <n v="95"/>
    <x v="1"/>
    <n v="23.9"/>
    <n v="109"/>
    <n v="73"/>
    <n v="278"/>
    <n v="78.3"/>
    <n v="76"/>
    <n v="0"/>
    <x v="1"/>
    <x v="2"/>
    <s v="Low"/>
    <n v="9.8000000000000007"/>
    <n v="20390.189999999999"/>
    <x v="0"/>
    <x v="2"/>
    <x v="3"/>
    <s v="Normal BP"/>
    <s v="High Cost"/>
  </r>
  <r>
    <n v="43"/>
    <x v="0"/>
    <n v="22.1"/>
    <n v="100"/>
    <n v="60"/>
    <n v="165.8"/>
    <n v="132.6"/>
    <n v="83"/>
    <n v="0"/>
    <x v="2"/>
    <x v="1"/>
    <s v="Medium"/>
    <n v="9.1"/>
    <n v="16578.14"/>
    <x v="0"/>
    <x v="3"/>
    <x v="3"/>
    <s v="Normal BP"/>
    <s v="High Cost"/>
  </r>
  <r>
    <n v="91"/>
    <x v="0"/>
    <n v="25.1"/>
    <n v="131"/>
    <n v="85"/>
    <n v="197.9"/>
    <n v="165.2"/>
    <n v="84"/>
    <n v="0"/>
    <x v="2"/>
    <x v="3"/>
    <s v="High"/>
    <n v="11.5"/>
    <n v="25589.07"/>
    <x v="0"/>
    <x v="0"/>
    <x v="2"/>
    <s v="High BP"/>
    <s v="High Cost"/>
  </r>
  <r>
    <n v="61"/>
    <x v="0"/>
    <n v="21.7"/>
    <n v="104"/>
    <n v="60"/>
    <n v="167.3"/>
    <n v="120.6"/>
    <n v="78"/>
    <n v="0"/>
    <x v="1"/>
    <x v="3"/>
    <s v="Medium"/>
    <n v="11.7"/>
    <n v="25741.38"/>
    <x v="0"/>
    <x v="2"/>
    <x v="3"/>
    <s v="Normal BP"/>
    <s v="High Cost"/>
  </r>
  <r>
    <n v="75"/>
    <x v="0"/>
    <n v="29.5"/>
    <n v="136"/>
    <n v="82"/>
    <n v="230.1"/>
    <n v="116"/>
    <n v="51"/>
    <n v="2"/>
    <x v="1"/>
    <x v="0"/>
    <s v="Medium"/>
    <n v="4.0999999999999996"/>
    <n v="7443.66"/>
    <x v="0"/>
    <x v="3"/>
    <x v="2"/>
    <s v="High BP"/>
    <s v="Normal Cost"/>
  </r>
  <r>
    <n v="76"/>
    <x v="0"/>
    <n v="12.8"/>
    <n v="127"/>
    <n v="66"/>
    <n v="203.7"/>
    <n v="113"/>
    <n v="76"/>
    <n v="0"/>
    <x v="1"/>
    <x v="1"/>
    <s v="High"/>
    <n v="4"/>
    <n v="7910.84"/>
    <x v="0"/>
    <x v="2"/>
    <x v="1"/>
    <s v="High BP"/>
    <s v="Normal Cost"/>
  </r>
  <r>
    <n v="28"/>
    <x v="0"/>
    <n v="20.5"/>
    <n v="111"/>
    <n v="66"/>
    <n v="169.2"/>
    <n v="101.4"/>
    <n v="65"/>
    <n v="0"/>
    <x v="0"/>
    <x v="0"/>
    <s v="Medium"/>
    <n v="9.1"/>
    <n v="11956.03"/>
    <x v="0"/>
    <x v="0"/>
    <x v="3"/>
    <s v="Normal BP"/>
    <s v="Normal Cost"/>
  </r>
  <r>
    <n v="55"/>
    <x v="0"/>
    <n v="31.5"/>
    <n v="135"/>
    <n v="81"/>
    <n v="223.3"/>
    <n v="119.7"/>
    <n v="82"/>
    <n v="0"/>
    <x v="1"/>
    <x v="0"/>
    <s v="High"/>
    <n v="3.2"/>
    <n v="6658.71"/>
    <x v="0"/>
    <x v="2"/>
    <x v="0"/>
    <s v="High BP"/>
    <s v="Normal Cost"/>
  </r>
  <r>
    <n v="78"/>
    <x v="0"/>
    <n v="31"/>
    <n v="131"/>
    <n v="85"/>
    <n v="244.3"/>
    <n v="123.4"/>
    <n v="79"/>
    <n v="3"/>
    <x v="2"/>
    <x v="0"/>
    <s v="Low"/>
    <n v="8.4"/>
    <n v="17377.939999999999"/>
    <x v="0"/>
    <x v="2"/>
    <x v="0"/>
    <s v="High BP"/>
    <s v="High Cost"/>
  </r>
  <r>
    <n v="67"/>
    <x v="1"/>
    <n v="23.9"/>
    <n v="131"/>
    <n v="72"/>
    <n v="231.5"/>
    <n v="134.1"/>
    <n v="75"/>
    <n v="3"/>
    <x v="1"/>
    <x v="1"/>
    <s v="Low"/>
    <n v="6.7"/>
    <n v="12791.14"/>
    <x v="1"/>
    <x v="0"/>
    <x v="3"/>
    <s v="High BP"/>
    <s v="Normal Cost"/>
  </r>
  <r>
    <n v="70"/>
    <x v="1"/>
    <n v="23.9"/>
    <n v="112"/>
    <n v="73"/>
    <n v="221"/>
    <n v="127.2"/>
    <n v="68"/>
    <n v="4"/>
    <x v="1"/>
    <x v="1"/>
    <s v="Low"/>
    <n v="4.5"/>
    <n v="9944.5499999999993"/>
    <x v="0"/>
    <x v="0"/>
    <x v="3"/>
    <s v="Normal BP"/>
    <s v="Normal Cost"/>
  </r>
  <r>
    <n v="66"/>
    <x v="0"/>
    <n v="23.1"/>
    <n v="126"/>
    <n v="83"/>
    <n v="256.10000000000002"/>
    <n v="112.5"/>
    <n v="68"/>
    <n v="1"/>
    <x v="1"/>
    <x v="1"/>
    <s v="High"/>
    <n v="3.2"/>
    <n v="7259.89"/>
    <x v="0"/>
    <x v="2"/>
    <x v="3"/>
    <s v="High BP"/>
    <s v="Normal Cost"/>
  </r>
  <r>
    <n v="87"/>
    <x v="1"/>
    <n v="23.9"/>
    <n v="127"/>
    <n v="69"/>
    <n v="240.2"/>
    <n v="117.1"/>
    <n v="78"/>
    <n v="2"/>
    <x v="2"/>
    <x v="1"/>
    <s v="Medium"/>
    <n v="6.9"/>
    <n v="12940.81"/>
    <x v="0"/>
    <x v="2"/>
    <x v="3"/>
    <s v="High BP"/>
    <s v="Normal Cost"/>
  </r>
  <r>
    <n v="68"/>
    <x v="1"/>
    <n v="23.9"/>
    <n v="125"/>
    <n v="81"/>
    <n v="184.6"/>
    <n v="112.7"/>
    <n v="81"/>
    <n v="0"/>
    <x v="1"/>
    <x v="0"/>
    <s v="High"/>
    <n v="6.6"/>
    <n v="11031.32"/>
    <x v="1"/>
    <x v="0"/>
    <x v="3"/>
    <s v="High BP"/>
    <s v="Normal Cost"/>
  </r>
  <r>
    <n v="86"/>
    <x v="0"/>
    <n v="33.299999999999997"/>
    <n v="142"/>
    <n v="82"/>
    <n v="230.4"/>
    <n v="175.7"/>
    <n v="89"/>
    <n v="4"/>
    <x v="1"/>
    <x v="1"/>
    <s v="Medium"/>
    <n v="4"/>
    <n v="7287.7"/>
    <x v="0"/>
    <x v="0"/>
    <x v="0"/>
    <s v="High BP"/>
    <s v="Normal Cost"/>
  </r>
  <r>
    <n v="50"/>
    <x v="0"/>
    <n v="25.1"/>
    <n v="117"/>
    <n v="62"/>
    <n v="239.7"/>
    <n v="111"/>
    <n v="73"/>
    <n v="1"/>
    <x v="0"/>
    <x v="0"/>
    <s v="High"/>
    <n v="8.4"/>
    <n v="13205.81"/>
    <x v="0"/>
    <x v="2"/>
    <x v="2"/>
    <s v="Normal BP"/>
    <s v="Normal Cost"/>
  </r>
  <r>
    <n v="59"/>
    <x v="1"/>
    <n v="23.9"/>
    <n v="148"/>
    <n v="86"/>
    <n v="243"/>
    <n v="142.19999999999999"/>
    <n v="94"/>
    <n v="0"/>
    <x v="2"/>
    <x v="0"/>
    <s v="Medium"/>
    <n v="5.4"/>
    <n v="13085.46"/>
    <x v="0"/>
    <x v="1"/>
    <x v="3"/>
    <s v="High BP"/>
    <s v="Normal Cost"/>
  </r>
  <r>
    <n v="40"/>
    <x v="1"/>
    <n v="23.9"/>
    <n v="110"/>
    <n v="68"/>
    <n v="183.2"/>
    <n v="115.9"/>
    <n v="79"/>
    <n v="0"/>
    <x v="1"/>
    <x v="1"/>
    <s v="Medium"/>
    <n v="5.2"/>
    <n v="9397.74"/>
    <x v="0"/>
    <x v="3"/>
    <x v="3"/>
    <s v="Normal BP"/>
    <s v="Normal Cost"/>
  </r>
  <r>
    <n v="90"/>
    <x v="1"/>
    <n v="23.9"/>
    <n v="129"/>
    <n v="74"/>
    <n v="211.1"/>
    <n v="86.6"/>
    <n v="75"/>
    <n v="2"/>
    <x v="0"/>
    <x v="2"/>
    <s v="Medium"/>
    <n v="5.5"/>
    <n v="14061.99"/>
    <x v="1"/>
    <x v="2"/>
    <x v="3"/>
    <s v="High BP"/>
    <s v="Normal Cost"/>
  </r>
  <r>
    <n v="61"/>
    <x v="0"/>
    <n v="27.9"/>
    <n v="128"/>
    <n v="87"/>
    <n v="205"/>
    <n v="99.5"/>
    <n v="79"/>
    <n v="3"/>
    <x v="1"/>
    <x v="3"/>
    <s v="Low"/>
    <n v="4.8"/>
    <n v="12982.31"/>
    <x v="1"/>
    <x v="1"/>
    <x v="2"/>
    <s v="High BP"/>
    <s v="Normal Cost"/>
  </r>
  <r>
    <n v="62"/>
    <x v="0"/>
    <n v="34.299999999999997"/>
    <n v="130"/>
    <n v="79"/>
    <n v="239"/>
    <n v="132"/>
    <n v="78"/>
    <n v="2"/>
    <x v="0"/>
    <x v="1"/>
    <s v="Medium"/>
    <n v="2.2000000000000002"/>
    <n v="5376.91"/>
    <x v="0"/>
    <x v="3"/>
    <x v="0"/>
    <s v="High BP"/>
    <s v="Normal Cost"/>
  </r>
  <r>
    <n v="54"/>
    <x v="0"/>
    <n v="40"/>
    <n v="135"/>
    <n v="80"/>
    <n v="245.6"/>
    <n v="140.4"/>
    <n v="84"/>
    <n v="0"/>
    <x v="2"/>
    <x v="0"/>
    <s v="Low"/>
    <n v="9"/>
    <n v="15566.24"/>
    <x v="0"/>
    <x v="2"/>
    <x v="0"/>
    <s v="High BP"/>
    <s v="High Cost"/>
  </r>
  <r>
    <n v="58"/>
    <x v="0"/>
    <n v="29.2"/>
    <n v="148"/>
    <n v="92"/>
    <n v="204.3"/>
    <n v="126.7"/>
    <n v="78"/>
    <n v="2"/>
    <x v="0"/>
    <x v="1"/>
    <s v="High"/>
    <n v="4.5"/>
    <n v="7765.25"/>
    <x v="0"/>
    <x v="0"/>
    <x v="2"/>
    <s v="High BP"/>
    <s v="Normal Cost"/>
  </r>
  <r>
    <n v="65"/>
    <x v="0"/>
    <n v="24.1"/>
    <n v="131"/>
    <n v="84"/>
    <n v="248.6"/>
    <n v="126.9"/>
    <n v="65"/>
    <n v="2"/>
    <x v="0"/>
    <x v="2"/>
    <s v="High"/>
    <n v="6.1"/>
    <n v="12323.56"/>
    <x v="0"/>
    <x v="0"/>
    <x v="3"/>
    <s v="High BP"/>
    <s v="Normal Cost"/>
  </r>
  <r>
    <n v="35"/>
    <x v="0"/>
    <n v="29.9"/>
    <n v="125"/>
    <n v="81"/>
    <n v="243.1"/>
    <n v="94.2"/>
    <n v="98"/>
    <n v="0"/>
    <x v="2"/>
    <x v="2"/>
    <s v="High"/>
    <n v="11.7"/>
    <n v="21410.48"/>
    <x v="0"/>
    <x v="1"/>
    <x v="2"/>
    <s v="High BP"/>
    <s v="High Cost"/>
  </r>
  <r>
    <n v="69"/>
    <x v="1"/>
    <n v="23.9"/>
    <n v="101"/>
    <n v="71"/>
    <n v="173.2"/>
    <n v="96"/>
    <n v="70"/>
    <n v="0"/>
    <x v="1"/>
    <x v="2"/>
    <s v="Medium"/>
    <n v="3.9"/>
    <n v="9240.4500000000007"/>
    <x v="0"/>
    <x v="0"/>
    <x v="3"/>
    <s v="Normal BP"/>
    <s v="Normal Cost"/>
  </r>
  <r>
    <n v="88"/>
    <x v="1"/>
    <n v="24"/>
    <n v="133"/>
    <n v="76"/>
    <n v="233.6"/>
    <n v="101.2"/>
    <n v="83"/>
    <n v="0"/>
    <x v="1"/>
    <x v="2"/>
    <s v="Low"/>
    <n v="5.4"/>
    <n v="10825.87"/>
    <x v="0"/>
    <x v="2"/>
    <x v="3"/>
    <s v="High BP"/>
    <s v="Normal Cost"/>
  </r>
  <r>
    <n v="23"/>
    <x v="0"/>
    <n v="23.6"/>
    <n v="104"/>
    <n v="63"/>
    <n v="221.4"/>
    <n v="89"/>
    <n v="70"/>
    <n v="1"/>
    <x v="0"/>
    <x v="2"/>
    <s v="High"/>
    <n v="3.7"/>
    <n v="10876.39"/>
    <x v="0"/>
    <x v="3"/>
    <x v="3"/>
    <s v="Normal BP"/>
    <s v="Normal Cost"/>
  </r>
  <r>
    <n v="81"/>
    <x v="1"/>
    <n v="24"/>
    <n v="118"/>
    <n v="67"/>
    <n v="237.9"/>
    <n v="78.8"/>
    <n v="67"/>
    <n v="4"/>
    <x v="2"/>
    <x v="0"/>
    <s v="Low"/>
    <n v="5.9"/>
    <n v="11055.89"/>
    <x v="1"/>
    <x v="2"/>
    <x v="3"/>
    <s v="Normal BP"/>
    <s v="Normal Cost"/>
  </r>
  <r>
    <n v="59"/>
    <x v="0"/>
    <n v="22.9"/>
    <n v="103"/>
    <n v="60"/>
    <n v="199.5"/>
    <n v="121.5"/>
    <n v="83"/>
    <n v="2"/>
    <x v="2"/>
    <x v="0"/>
    <s v="Medium"/>
    <n v="5.0999999999999996"/>
    <n v="7541.39"/>
    <x v="0"/>
    <x v="2"/>
    <x v="3"/>
    <s v="Normal BP"/>
    <s v="Normal Cost"/>
  </r>
  <r>
    <n v="73"/>
    <x v="0"/>
    <n v="28.1"/>
    <n v="138"/>
    <n v="88"/>
    <n v="259.8"/>
    <n v="140.80000000000001"/>
    <n v="77"/>
    <n v="0"/>
    <x v="2"/>
    <x v="1"/>
    <s v="High"/>
    <n v="13.9"/>
    <n v="30756.31"/>
    <x v="0"/>
    <x v="4"/>
    <x v="2"/>
    <s v="High BP"/>
    <s v="High Cost"/>
  </r>
  <r>
    <n v="55"/>
    <x v="0"/>
    <n v="28.3"/>
    <n v="129"/>
    <n v="77"/>
    <n v="246.3"/>
    <n v="143.4"/>
    <n v="54"/>
    <n v="2"/>
    <x v="1"/>
    <x v="2"/>
    <s v="High"/>
    <n v="5.5"/>
    <n v="12619.29"/>
    <x v="0"/>
    <x v="2"/>
    <x v="2"/>
    <s v="High BP"/>
    <s v="Normal Cost"/>
  </r>
  <r>
    <n v="76"/>
    <x v="1"/>
    <n v="24"/>
    <n v="120"/>
    <n v="69"/>
    <n v="206.5"/>
    <n v="89.9"/>
    <n v="88"/>
    <n v="2"/>
    <x v="2"/>
    <x v="2"/>
    <s v="Medium"/>
    <n v="36.9"/>
    <n v="64007.63"/>
    <x v="0"/>
    <x v="2"/>
    <x v="3"/>
    <s v="High BP"/>
    <s v="High Cost"/>
  </r>
  <r>
    <n v="76"/>
    <x v="1"/>
    <n v="24"/>
    <n v="235"/>
    <n v="122"/>
    <n v="217.1"/>
    <n v="97.7"/>
    <n v="71"/>
    <n v="2"/>
    <x v="0"/>
    <x v="2"/>
    <s v="High"/>
    <n v="4.2"/>
    <n v="10404.86"/>
    <x v="0"/>
    <x v="2"/>
    <x v="3"/>
    <s v="High BP"/>
    <s v="Normal Cost"/>
  </r>
  <r>
    <n v="65"/>
    <x v="1"/>
    <n v="24"/>
    <n v="111"/>
    <n v="67"/>
    <n v="205.5"/>
    <n v="144.19999999999999"/>
    <n v="78"/>
    <n v="0"/>
    <x v="1"/>
    <x v="3"/>
    <s v="Medium"/>
    <n v="3.4"/>
    <n v="9705.0300000000007"/>
    <x v="1"/>
    <x v="0"/>
    <x v="3"/>
    <s v="Normal BP"/>
    <s v="Normal Cost"/>
  </r>
  <r>
    <n v="61"/>
    <x v="0"/>
    <n v="24.2"/>
    <n v="101"/>
    <n v="60"/>
    <n v="224.5"/>
    <n v="114.4"/>
    <n v="85"/>
    <n v="1"/>
    <x v="2"/>
    <x v="0"/>
    <s v="Medium"/>
    <n v="6.2"/>
    <n v="12196.8"/>
    <x v="0"/>
    <x v="2"/>
    <x v="3"/>
    <s v="Normal BP"/>
    <s v="Normal Cost"/>
  </r>
  <r>
    <n v="52"/>
    <x v="1"/>
    <n v="24"/>
    <n v="125"/>
    <n v="75"/>
    <n v="219.4"/>
    <n v="79"/>
    <n v="95"/>
    <n v="1"/>
    <x v="1"/>
    <x v="2"/>
    <s v="Low"/>
    <n v="7.3"/>
    <n v="16435.45"/>
    <x v="0"/>
    <x v="1"/>
    <x v="3"/>
    <s v="High BP"/>
    <s v="High Cost"/>
  </r>
  <r>
    <n v="55"/>
    <x v="0"/>
    <n v="20.5"/>
    <n v="132"/>
    <n v="75"/>
    <n v="207.3"/>
    <n v="119.6"/>
    <n v="91"/>
    <n v="1"/>
    <x v="0"/>
    <x v="0"/>
    <s v="Medium"/>
    <n v="3.1"/>
    <n v="6856.98"/>
    <x v="0"/>
    <x v="0"/>
    <x v="3"/>
    <s v="High BP"/>
    <s v="Normal Cost"/>
  </r>
  <r>
    <n v="87"/>
    <x v="1"/>
    <n v="24"/>
    <n v="122"/>
    <n v="79"/>
    <n v="215.9"/>
    <n v="98.2"/>
    <n v="70"/>
    <n v="2"/>
    <x v="1"/>
    <x v="2"/>
    <s v="Medium"/>
    <n v="19.7"/>
    <n v="35672.18"/>
    <x v="1"/>
    <x v="2"/>
    <x v="3"/>
    <s v="High BP"/>
    <s v="High Cost"/>
  </r>
  <r>
    <n v="71"/>
    <x v="1"/>
    <n v="24"/>
    <n v="122"/>
    <n v="73"/>
    <n v="198.4"/>
    <n v="128.9"/>
    <n v="97"/>
    <n v="1"/>
    <x v="2"/>
    <x v="2"/>
    <s v="Low"/>
    <n v="35.1"/>
    <n v="61168.94"/>
    <x v="1"/>
    <x v="0"/>
    <x v="3"/>
    <s v="High BP"/>
    <s v="High Cost"/>
  </r>
  <r>
    <n v="57"/>
    <x v="0"/>
    <n v="37.6"/>
    <n v="114"/>
    <n v="76"/>
    <n v="215.8"/>
    <n v="156"/>
    <n v="74"/>
    <n v="1"/>
    <x v="0"/>
    <x v="1"/>
    <s v="Low"/>
    <n v="1"/>
    <n v="3674.67"/>
    <x v="0"/>
    <x v="1"/>
    <x v="0"/>
    <s v="Normal BP"/>
    <s v="Normal Cost"/>
  </r>
  <r>
    <n v="53"/>
    <x v="1"/>
    <n v="24"/>
    <n v="107"/>
    <n v="64"/>
    <n v="215.9"/>
    <n v="81"/>
    <n v="88"/>
    <n v="1"/>
    <x v="1"/>
    <x v="3"/>
    <s v="Low"/>
    <n v="10.1"/>
    <n v="20871.900000000001"/>
    <x v="0"/>
    <x v="1"/>
    <x v="3"/>
    <s v="Normal BP"/>
    <s v="High Cost"/>
  </r>
  <r>
    <n v="65"/>
    <x v="1"/>
    <n v="24"/>
    <n v="101"/>
    <n v="63"/>
    <n v="212.2"/>
    <n v="113.3"/>
    <n v="81"/>
    <n v="1"/>
    <x v="0"/>
    <x v="0"/>
    <s v="Medium"/>
    <n v="2.1"/>
    <n v="4838.7"/>
    <x v="0"/>
    <x v="0"/>
    <x v="3"/>
    <s v="Normal BP"/>
    <s v="Normal Cost"/>
  </r>
  <r>
    <n v="22"/>
    <x v="0"/>
    <n v="24.8"/>
    <n v="119"/>
    <n v="71"/>
    <n v="201.5"/>
    <n v="83.1"/>
    <n v="80"/>
    <n v="0"/>
    <x v="2"/>
    <x v="2"/>
    <s v="Medium"/>
    <n v="12.7"/>
    <n v="27339.52"/>
    <x v="0"/>
    <x v="1"/>
    <x v="3"/>
    <s v="Normal BP"/>
    <s v="High Cost"/>
  </r>
  <r>
    <n v="74"/>
    <x v="1"/>
    <n v="24"/>
    <n v="139"/>
    <n v="86"/>
    <n v="210.6"/>
    <n v="114.1"/>
    <n v="88"/>
    <n v="0"/>
    <x v="2"/>
    <x v="0"/>
    <s v="Medium"/>
    <n v="10.8"/>
    <n v="20333.900000000001"/>
    <x v="0"/>
    <x v="0"/>
    <x v="3"/>
    <s v="High BP"/>
    <s v="High Cost"/>
  </r>
  <r>
    <n v="72"/>
    <x v="0"/>
    <n v="27.5"/>
    <n v="126"/>
    <n v="75"/>
    <n v="187.7"/>
    <n v="86.2"/>
    <n v="69"/>
    <n v="1"/>
    <x v="0"/>
    <x v="2"/>
    <s v="Low"/>
    <n v="4"/>
    <n v="11264.52"/>
    <x v="0"/>
    <x v="0"/>
    <x v="2"/>
    <s v="High BP"/>
    <s v="Normal Cost"/>
  </r>
  <r>
    <n v="65"/>
    <x v="1"/>
    <n v="24"/>
    <n v="107"/>
    <n v="64"/>
    <n v="251"/>
    <n v="112.1"/>
    <n v="69"/>
    <n v="1"/>
    <x v="0"/>
    <x v="0"/>
    <s v="Low"/>
    <n v="6.9"/>
    <n v="12266.98"/>
    <x v="1"/>
    <x v="0"/>
    <x v="3"/>
    <s v="Normal BP"/>
    <s v="Normal Cost"/>
  </r>
  <r>
    <n v="49"/>
    <x v="1"/>
    <n v="24"/>
    <n v="114"/>
    <n v="71"/>
    <n v="203.9"/>
    <n v="158.80000000000001"/>
    <n v="70"/>
    <n v="1"/>
    <x v="0"/>
    <x v="1"/>
    <s v="Low"/>
    <n v="3"/>
    <n v="6241.9"/>
    <x v="1"/>
    <x v="1"/>
    <x v="3"/>
    <s v="Normal BP"/>
    <s v="Normal Cost"/>
  </r>
  <r>
    <n v="69"/>
    <x v="1"/>
    <n v="24"/>
    <n v="122"/>
    <n v="75"/>
    <n v="225.7"/>
    <n v="79.599999999999994"/>
    <n v="88"/>
    <n v="0"/>
    <x v="2"/>
    <x v="0"/>
    <s v="High"/>
    <n v="11.9"/>
    <n v="23914.57"/>
    <x v="0"/>
    <x v="0"/>
    <x v="3"/>
    <s v="High BP"/>
    <s v="High Cost"/>
  </r>
  <r>
    <n v="52"/>
    <x v="1"/>
    <n v="24"/>
    <n v="110"/>
    <n v="62"/>
    <n v="202.1"/>
    <n v="98.7"/>
    <n v="104"/>
    <n v="0"/>
    <x v="2"/>
    <x v="2"/>
    <s v="Medium"/>
    <n v="9.1999999999999993"/>
    <n v="17592.47"/>
    <x v="0"/>
    <x v="1"/>
    <x v="3"/>
    <s v="Normal BP"/>
    <s v="High Cost"/>
  </r>
  <r>
    <n v="47"/>
    <x v="1"/>
    <n v="24"/>
    <n v="126"/>
    <n v="78"/>
    <n v="218.5"/>
    <n v="81.599999999999994"/>
    <n v="91"/>
    <n v="2"/>
    <x v="2"/>
    <x v="0"/>
    <s v="High"/>
    <n v="8.3000000000000007"/>
    <n v="18769.36"/>
    <x v="0"/>
    <x v="1"/>
    <x v="3"/>
    <s v="High BP"/>
    <s v="High Cost"/>
  </r>
  <r>
    <n v="63"/>
    <x v="0"/>
    <n v="30.6"/>
    <n v="119"/>
    <n v="72"/>
    <n v="210.1"/>
    <n v="119.2"/>
    <n v="89"/>
    <n v="0"/>
    <x v="2"/>
    <x v="0"/>
    <s v="High"/>
    <n v="8.5"/>
    <n v="13340.81"/>
    <x v="0"/>
    <x v="0"/>
    <x v="0"/>
    <s v="Normal BP"/>
    <s v="Normal Cost"/>
  </r>
  <r>
    <n v="47"/>
    <x v="1"/>
    <n v="24"/>
    <n v="137"/>
    <n v="78"/>
    <n v="194.1"/>
    <n v="123.5"/>
    <n v="84"/>
    <n v="0"/>
    <x v="0"/>
    <x v="2"/>
    <s v="High"/>
    <n v="6.1"/>
    <n v="12893.9"/>
    <x v="0"/>
    <x v="1"/>
    <x v="3"/>
    <s v="High BP"/>
    <s v="Normal Cost"/>
  </r>
  <r>
    <n v="88"/>
    <x v="0"/>
    <n v="23.7"/>
    <n v="146"/>
    <n v="95"/>
    <n v="241.8"/>
    <n v="110.3"/>
    <n v="69"/>
    <n v="3"/>
    <x v="1"/>
    <x v="3"/>
    <s v="Low"/>
    <n v="3.9"/>
    <n v="10342.74"/>
    <x v="1"/>
    <x v="1"/>
    <x v="3"/>
    <s v="High BP"/>
    <s v="Normal Cost"/>
  </r>
  <r>
    <n v="63"/>
    <x v="1"/>
    <n v="24"/>
    <n v="132"/>
    <n v="69"/>
    <n v="213.9"/>
    <n v="101.5"/>
    <n v="80"/>
    <n v="0"/>
    <x v="0"/>
    <x v="2"/>
    <s v="High"/>
    <n v="6.7"/>
    <n v="16732.830000000002"/>
    <x v="0"/>
    <x v="0"/>
    <x v="3"/>
    <s v="High BP"/>
    <s v="High Cost"/>
  </r>
  <r>
    <n v="58"/>
    <x v="0"/>
    <n v="30.4"/>
    <n v="132"/>
    <n v="78"/>
    <n v="232.3"/>
    <n v="144.69999999999999"/>
    <n v="83"/>
    <n v="1"/>
    <x v="1"/>
    <x v="1"/>
    <s v="High"/>
    <n v="7.6"/>
    <n v="12729.98"/>
    <x v="0"/>
    <x v="1"/>
    <x v="0"/>
    <s v="High BP"/>
    <s v="Normal Cost"/>
  </r>
  <r>
    <n v="44"/>
    <x v="0"/>
    <n v="22.7"/>
    <n v="120"/>
    <n v="69"/>
    <n v="223.8"/>
    <n v="112.5"/>
    <n v="75"/>
    <n v="1"/>
    <x v="1"/>
    <x v="1"/>
    <s v="Medium"/>
    <n v="3"/>
    <n v="5874.56"/>
    <x v="1"/>
    <x v="2"/>
    <x v="3"/>
    <s v="High BP"/>
    <s v="Normal Cost"/>
  </r>
  <r>
    <n v="25"/>
    <x v="1"/>
    <n v="24"/>
    <n v="119"/>
    <n v="73"/>
    <n v="198.9"/>
    <n v="97.1"/>
    <n v="84"/>
    <n v="0"/>
    <x v="0"/>
    <x v="2"/>
    <s v="Low"/>
    <n v="2.2000000000000002"/>
    <n v="7519.61"/>
    <x v="0"/>
    <x v="4"/>
    <x v="3"/>
    <s v="Normal BP"/>
    <s v="Normal Cost"/>
  </r>
  <r>
    <n v="51"/>
    <x v="0"/>
    <n v="29.2"/>
    <n v="137"/>
    <n v="82"/>
    <n v="222.2"/>
    <n v="98.9"/>
    <n v="78"/>
    <n v="1"/>
    <x v="1"/>
    <x v="3"/>
    <s v="Medium"/>
    <n v="3.7"/>
    <n v="9512.7199999999993"/>
    <x v="0"/>
    <x v="1"/>
    <x v="2"/>
    <s v="High BP"/>
    <s v="Normal Cost"/>
  </r>
  <r>
    <n v="86"/>
    <x v="1"/>
    <n v="24"/>
    <n v="123"/>
    <n v="68"/>
    <n v="223.7"/>
    <n v="111"/>
    <n v="78"/>
    <n v="1"/>
    <x v="1"/>
    <x v="1"/>
    <s v="Medium"/>
    <n v="8.4"/>
    <n v="15438.46"/>
    <x v="1"/>
    <x v="2"/>
    <x v="3"/>
    <s v="High BP"/>
    <s v="High Cost"/>
  </r>
  <r>
    <n v="85"/>
    <x v="0"/>
    <n v="20.7"/>
    <n v="136"/>
    <n v="83"/>
    <n v="249.9"/>
    <n v="119.2"/>
    <n v="87"/>
    <n v="1"/>
    <x v="2"/>
    <x v="1"/>
    <s v="High"/>
    <n v="10.7"/>
    <n v="21242.52"/>
    <x v="1"/>
    <x v="4"/>
    <x v="3"/>
    <s v="High BP"/>
    <s v="High Cost"/>
  </r>
  <r>
    <n v="78"/>
    <x v="0"/>
    <n v="29.8"/>
    <n v="130"/>
    <n v="69"/>
    <n v="251.9"/>
    <n v="102.2"/>
    <n v="96"/>
    <n v="0"/>
    <x v="0"/>
    <x v="0"/>
    <s v="Low"/>
    <n v="4.0999999999999996"/>
    <n v="9360.56"/>
    <x v="1"/>
    <x v="1"/>
    <x v="2"/>
    <s v="High BP"/>
    <s v="Normal Cost"/>
  </r>
  <r>
    <n v="67"/>
    <x v="1"/>
    <n v="24"/>
    <n v="139"/>
    <n v="86"/>
    <n v="238.6"/>
    <n v="139.80000000000001"/>
    <n v="68"/>
    <n v="1"/>
    <x v="0"/>
    <x v="1"/>
    <s v="Low"/>
    <n v="1.9"/>
    <n v="5211.62"/>
    <x v="0"/>
    <x v="0"/>
    <x v="3"/>
    <s v="High BP"/>
    <s v="Normal Cost"/>
  </r>
  <r>
    <n v="46"/>
    <x v="0"/>
    <n v="36.700000000000003"/>
    <n v="130"/>
    <n v="74"/>
    <n v="232.3"/>
    <n v="145.19999999999999"/>
    <n v="96"/>
    <n v="1"/>
    <x v="1"/>
    <x v="1"/>
    <s v="Medium"/>
    <n v="5.7"/>
    <n v="12529.86"/>
    <x v="0"/>
    <x v="2"/>
    <x v="0"/>
    <s v="High BP"/>
    <s v="Normal Cost"/>
  </r>
  <r>
    <n v="92"/>
    <x v="0"/>
    <n v="38.299999999999997"/>
    <n v="141"/>
    <n v="83"/>
    <n v="274.7"/>
    <n v="144.9"/>
    <n v="60"/>
    <n v="2"/>
    <x v="0"/>
    <x v="3"/>
    <s v="High"/>
    <n v="5"/>
    <n v="11805.36"/>
    <x v="0"/>
    <x v="2"/>
    <x v="0"/>
    <s v="High BP"/>
    <s v="Normal Cost"/>
  </r>
  <r>
    <n v="70"/>
    <x v="1"/>
    <n v="24"/>
    <n v="123"/>
    <n v="67"/>
    <n v="195.1"/>
    <n v="121.8"/>
    <n v="75"/>
    <n v="1"/>
    <x v="2"/>
    <x v="2"/>
    <s v="High"/>
    <n v="9.6999999999999993"/>
    <n v="20866.88"/>
    <x v="0"/>
    <x v="0"/>
    <x v="3"/>
    <s v="High BP"/>
    <s v="High Cost"/>
  </r>
  <r>
    <n v="60"/>
    <x v="0"/>
    <n v="32.799999999999997"/>
    <n v="125"/>
    <n v="72"/>
    <n v="272.3"/>
    <n v="144.30000000000001"/>
    <n v="75"/>
    <n v="0"/>
    <x v="0"/>
    <x v="2"/>
    <s v="Low"/>
    <n v="8.9"/>
    <n v="19212"/>
    <x v="0"/>
    <x v="1"/>
    <x v="0"/>
    <s v="High BP"/>
    <s v="High Cost"/>
  </r>
  <r>
    <n v="67"/>
    <x v="1"/>
    <n v="24"/>
    <n v="114"/>
    <n v="64"/>
    <n v="181.4"/>
    <n v="103.9"/>
    <n v="91"/>
    <n v="1"/>
    <x v="2"/>
    <x v="2"/>
    <s v="High"/>
    <n v="12"/>
    <n v="26437.17"/>
    <x v="0"/>
    <x v="0"/>
    <x v="3"/>
    <s v="Normal BP"/>
    <s v="High Cost"/>
  </r>
  <r>
    <n v="66"/>
    <x v="0"/>
    <n v="20.8"/>
    <n v="212"/>
    <n v="123"/>
    <n v="221.8"/>
    <n v="119.4"/>
    <n v="82"/>
    <n v="2"/>
    <x v="2"/>
    <x v="1"/>
    <s v="Medium"/>
    <n v="12.1"/>
    <n v="20506.939999999999"/>
    <x v="0"/>
    <x v="0"/>
    <x v="3"/>
    <s v="High BP"/>
    <s v="High Cost"/>
  </r>
  <r>
    <n v="58"/>
    <x v="0"/>
    <n v="26.4"/>
    <n v="113"/>
    <n v="72"/>
    <n v="180.5"/>
    <n v="129.1"/>
    <n v="78"/>
    <n v="0"/>
    <x v="2"/>
    <x v="1"/>
    <s v="High"/>
    <n v="7.1"/>
    <n v="14358.09"/>
    <x v="0"/>
    <x v="0"/>
    <x v="2"/>
    <s v="Normal BP"/>
    <s v="Normal Cost"/>
  </r>
  <r>
    <n v="75"/>
    <x v="1"/>
    <n v="24.1"/>
    <n v="131"/>
    <n v="83"/>
    <n v="220.6"/>
    <n v="133.69999999999999"/>
    <n v="80"/>
    <n v="0"/>
    <x v="2"/>
    <x v="1"/>
    <s v="High"/>
    <n v="7.6"/>
    <n v="17158.3"/>
    <x v="0"/>
    <x v="2"/>
    <x v="3"/>
    <s v="High BP"/>
    <s v="High Cost"/>
  </r>
  <r>
    <n v="59"/>
    <x v="0"/>
    <n v="28.8"/>
    <n v="119"/>
    <n v="66"/>
    <n v="245.1"/>
    <n v="84"/>
    <n v="76"/>
    <n v="1"/>
    <x v="0"/>
    <x v="0"/>
    <s v="Medium"/>
    <n v="5.0999999999999996"/>
    <n v="11037.25"/>
    <x v="0"/>
    <x v="0"/>
    <x v="2"/>
    <s v="Normal BP"/>
    <s v="Normal Cost"/>
  </r>
  <r>
    <n v="49"/>
    <x v="0"/>
    <n v="23.2"/>
    <n v="122"/>
    <n v="70"/>
    <n v="236.1"/>
    <n v="124.7"/>
    <n v="91"/>
    <n v="2"/>
    <x v="1"/>
    <x v="2"/>
    <s v="Low"/>
    <n v="7.2"/>
    <n v="13765.14"/>
    <x v="0"/>
    <x v="1"/>
    <x v="3"/>
    <s v="High BP"/>
    <s v="Normal Cost"/>
  </r>
  <r>
    <n v="89"/>
    <x v="0"/>
    <n v="28.2"/>
    <n v="132"/>
    <n v="74"/>
    <n v="231.9"/>
    <n v="110.1"/>
    <n v="91"/>
    <n v="2"/>
    <x v="2"/>
    <x v="3"/>
    <s v="Medium"/>
    <n v="8.1999999999999993"/>
    <n v="19206.310000000001"/>
    <x v="0"/>
    <x v="2"/>
    <x v="2"/>
    <s v="High BP"/>
    <s v="High Cost"/>
  </r>
  <r>
    <n v="56"/>
    <x v="0"/>
    <n v="26.2"/>
    <n v="131"/>
    <n v="77"/>
    <n v="205.1"/>
    <n v="125.7"/>
    <n v="93"/>
    <n v="1"/>
    <x v="2"/>
    <x v="2"/>
    <s v="High"/>
    <n v="10.6"/>
    <n v="21409.05"/>
    <x v="0"/>
    <x v="1"/>
    <x v="2"/>
    <s v="High BP"/>
    <s v="High Cost"/>
  </r>
  <r>
    <n v="74"/>
    <x v="1"/>
    <n v="24.1"/>
    <n v="143"/>
    <n v="86"/>
    <n v="225"/>
    <n v="80.2"/>
    <n v="76"/>
    <n v="1"/>
    <x v="1"/>
    <x v="3"/>
    <s v="High"/>
    <n v="6.6"/>
    <n v="14704.05"/>
    <x v="0"/>
    <x v="0"/>
    <x v="3"/>
    <s v="High BP"/>
    <s v="Normal Cost"/>
  </r>
  <r>
    <n v="75"/>
    <x v="0"/>
    <n v="28.9"/>
    <n v="137"/>
    <n v="78"/>
    <n v="261.3"/>
    <n v="189.9"/>
    <n v="66"/>
    <n v="2"/>
    <x v="1"/>
    <x v="2"/>
    <s v="Low"/>
    <n v="10.8"/>
    <n v="18373.5"/>
    <x v="0"/>
    <x v="2"/>
    <x v="2"/>
    <s v="High BP"/>
    <s v="High Cost"/>
  </r>
  <r>
    <n v="72"/>
    <x v="1"/>
    <n v="24.1"/>
    <n v="126"/>
    <n v="74"/>
    <n v="230.1"/>
    <n v="102.4"/>
    <n v="85"/>
    <n v="0"/>
    <x v="2"/>
    <x v="2"/>
    <s v="High"/>
    <n v="10.199999999999999"/>
    <n v="19389.86"/>
    <x v="0"/>
    <x v="0"/>
    <x v="3"/>
    <s v="High BP"/>
    <s v="High Cost"/>
  </r>
  <r>
    <n v="57"/>
    <x v="1"/>
    <n v="24.1"/>
    <n v="114"/>
    <n v="66"/>
    <n v="197.1"/>
    <n v="88.9"/>
    <n v="67"/>
    <n v="3"/>
    <x v="2"/>
    <x v="2"/>
    <s v="High"/>
    <n v="13.6"/>
    <n v="26078.43"/>
    <x v="0"/>
    <x v="1"/>
    <x v="3"/>
    <s v="Normal BP"/>
    <s v="High Cost"/>
  </r>
  <r>
    <n v="64"/>
    <x v="0"/>
    <n v="28"/>
    <n v="144"/>
    <n v="85"/>
    <n v="207.4"/>
    <n v="115.7"/>
    <n v="73"/>
    <n v="1"/>
    <x v="0"/>
    <x v="2"/>
    <s v="High"/>
    <n v="3.7"/>
    <n v="10736.45"/>
    <x v="0"/>
    <x v="2"/>
    <x v="2"/>
    <s v="High BP"/>
    <s v="Normal Cost"/>
  </r>
  <r>
    <n v="70"/>
    <x v="1"/>
    <n v="24.1"/>
    <n v="136"/>
    <n v="87"/>
    <n v="251.3"/>
    <n v="79.7"/>
    <n v="73"/>
    <n v="2"/>
    <x v="2"/>
    <x v="3"/>
    <s v="High"/>
    <n v="9.5"/>
    <n v="22325.71"/>
    <x v="1"/>
    <x v="0"/>
    <x v="3"/>
    <s v="High BP"/>
    <s v="High Cost"/>
  </r>
  <r>
    <n v="65"/>
    <x v="0"/>
    <n v="34.799999999999997"/>
    <n v="143"/>
    <n v="86"/>
    <n v="217.4"/>
    <n v="101"/>
    <n v="90"/>
    <n v="2"/>
    <x v="2"/>
    <x v="2"/>
    <s v="Low"/>
    <n v="11.2"/>
    <n v="23491.69"/>
    <x v="0"/>
    <x v="1"/>
    <x v="0"/>
    <s v="High BP"/>
    <s v="High Cost"/>
  </r>
  <r>
    <n v="43"/>
    <x v="1"/>
    <n v="24.1"/>
    <n v="126"/>
    <n v="81"/>
    <n v="225"/>
    <n v="115.3"/>
    <n v="75"/>
    <n v="0"/>
    <x v="0"/>
    <x v="1"/>
    <s v="Medium"/>
    <n v="1.2"/>
    <n v="3370.22"/>
    <x v="0"/>
    <x v="3"/>
    <x v="3"/>
    <s v="High BP"/>
    <s v="Normal Cost"/>
  </r>
  <r>
    <n v="91"/>
    <x v="0"/>
    <n v="32.1"/>
    <n v="135"/>
    <n v="78"/>
    <n v="239.2"/>
    <n v="214.1"/>
    <n v="99"/>
    <n v="1"/>
    <x v="2"/>
    <x v="1"/>
    <s v="Medium"/>
    <n v="6.6"/>
    <n v="12898.41"/>
    <x v="0"/>
    <x v="0"/>
    <x v="0"/>
    <s v="High BP"/>
    <s v="Normal Cost"/>
  </r>
  <r>
    <n v="62"/>
    <x v="1"/>
    <n v="24.1"/>
    <n v="120"/>
    <n v="65"/>
    <n v="192.7"/>
    <n v="109.4"/>
    <n v="94"/>
    <n v="0"/>
    <x v="2"/>
    <x v="0"/>
    <s v="Low"/>
    <n v="8.3000000000000007"/>
    <n v="15271.38"/>
    <x v="0"/>
    <x v="0"/>
    <x v="3"/>
    <s v="High BP"/>
    <s v="High Cost"/>
  </r>
  <r>
    <n v="49"/>
    <x v="1"/>
    <n v="24.1"/>
    <n v="132"/>
    <n v="81"/>
    <n v="184.2"/>
    <n v="191.2"/>
    <n v="85"/>
    <n v="1"/>
    <x v="1"/>
    <x v="1"/>
    <s v="Medium"/>
    <n v="2.1"/>
    <n v="5571.45"/>
    <x v="0"/>
    <x v="1"/>
    <x v="3"/>
    <s v="High BP"/>
    <s v="Normal Cost"/>
  </r>
  <r>
    <n v="57"/>
    <x v="0"/>
    <n v="23.7"/>
    <n v="132"/>
    <n v="82"/>
    <n v="221"/>
    <n v="81.400000000000006"/>
    <n v="74"/>
    <n v="1"/>
    <x v="0"/>
    <x v="2"/>
    <s v="Medium"/>
    <n v="3.9"/>
    <n v="10454.14"/>
    <x v="0"/>
    <x v="2"/>
    <x v="3"/>
    <s v="High BP"/>
    <s v="Normal Cost"/>
  </r>
  <r>
    <n v="63"/>
    <x v="1"/>
    <n v="24.1"/>
    <n v="133"/>
    <n v="69"/>
    <n v="207"/>
    <n v="88.5"/>
    <n v="97"/>
    <n v="1"/>
    <x v="1"/>
    <x v="0"/>
    <s v="Medium"/>
    <n v="4.5"/>
    <n v="9880.68"/>
    <x v="0"/>
    <x v="0"/>
    <x v="3"/>
    <s v="High BP"/>
    <s v="Normal Cost"/>
  </r>
  <r>
    <n v="50"/>
    <x v="1"/>
    <n v="24.1"/>
    <n v="113"/>
    <n v="61"/>
    <n v="198.5"/>
    <n v="100.6"/>
    <n v="84"/>
    <n v="3"/>
    <x v="2"/>
    <x v="2"/>
    <s v="Low"/>
    <n v="8.5"/>
    <n v="18064.97"/>
    <x v="0"/>
    <x v="1"/>
    <x v="3"/>
    <s v="Normal BP"/>
    <s v="High Cost"/>
  </r>
  <r>
    <n v="51"/>
    <x v="0"/>
    <n v="26.7"/>
    <n v="134"/>
    <n v="89"/>
    <n v="196.5"/>
    <n v="138.19999999999999"/>
    <n v="95"/>
    <n v="0"/>
    <x v="2"/>
    <x v="3"/>
    <s v="Medium"/>
    <n v="8.1"/>
    <n v="15867.91"/>
    <x v="0"/>
    <x v="1"/>
    <x v="2"/>
    <s v="High BP"/>
    <s v="High Cost"/>
  </r>
  <r>
    <n v="40"/>
    <x v="0"/>
    <n v="20.6"/>
    <n v="120"/>
    <n v="73"/>
    <n v="207.1"/>
    <n v="82.1"/>
    <n v="95"/>
    <n v="2"/>
    <x v="1"/>
    <x v="3"/>
    <s v="High"/>
    <n v="3.9"/>
    <n v="9471.5"/>
    <x v="0"/>
    <x v="0"/>
    <x v="3"/>
    <s v="High BP"/>
    <s v="Normal Cost"/>
  </r>
  <r>
    <n v="82"/>
    <x v="1"/>
    <n v="24.1"/>
    <n v="134"/>
    <n v="85"/>
    <n v="220.4"/>
    <n v="118.8"/>
    <n v="79"/>
    <n v="2"/>
    <x v="1"/>
    <x v="2"/>
    <s v="Medium"/>
    <n v="5.8"/>
    <n v="13443.91"/>
    <x v="0"/>
    <x v="2"/>
    <x v="3"/>
    <s v="High BP"/>
    <s v="Normal Cost"/>
  </r>
  <r>
    <n v="57"/>
    <x v="1"/>
    <n v="24.1"/>
    <n v="120"/>
    <n v="70"/>
    <n v="223.6"/>
    <n v="109.7"/>
    <n v="78"/>
    <n v="0"/>
    <x v="1"/>
    <x v="0"/>
    <s v="High"/>
    <n v="11.8"/>
    <n v="24082.87"/>
    <x v="0"/>
    <x v="1"/>
    <x v="3"/>
    <s v="High BP"/>
    <s v="High Cost"/>
  </r>
  <r>
    <n v="95"/>
    <x v="1"/>
    <n v="24.1"/>
    <n v="142"/>
    <n v="86"/>
    <n v="221.7"/>
    <n v="87.7"/>
    <n v="85"/>
    <n v="5"/>
    <x v="1"/>
    <x v="0"/>
    <s v="High"/>
    <n v="4.3"/>
    <n v="10373.549999999999"/>
    <x v="0"/>
    <x v="2"/>
    <x v="3"/>
    <s v="High BP"/>
    <s v="Normal Cost"/>
  </r>
  <r>
    <n v="56"/>
    <x v="1"/>
    <n v="24.1"/>
    <n v="127"/>
    <n v="72"/>
    <n v="201.8"/>
    <n v="129.5"/>
    <n v="60"/>
    <n v="1"/>
    <x v="0"/>
    <x v="0"/>
    <s v="Low"/>
    <n v="1.8"/>
    <n v="4804.37"/>
    <x v="0"/>
    <x v="1"/>
    <x v="3"/>
    <s v="High BP"/>
    <s v="Normal Cost"/>
  </r>
  <r>
    <n v="59"/>
    <x v="1"/>
    <n v="24.1"/>
    <n v="117"/>
    <n v="73"/>
    <n v="253.7"/>
    <n v="125.1"/>
    <n v="84"/>
    <n v="1"/>
    <x v="0"/>
    <x v="2"/>
    <s v="Medium"/>
    <n v="3.8"/>
    <n v="9519.65"/>
    <x v="0"/>
    <x v="1"/>
    <x v="3"/>
    <s v="Normal BP"/>
    <s v="Normal Cost"/>
  </r>
  <r>
    <n v="61"/>
    <x v="1"/>
    <n v="24.1"/>
    <n v="123"/>
    <n v="75"/>
    <n v="204.6"/>
    <n v="137.4"/>
    <n v="60"/>
    <n v="2"/>
    <x v="2"/>
    <x v="1"/>
    <s v="Medium"/>
    <n v="5.3"/>
    <n v="10107.94"/>
    <x v="0"/>
    <x v="0"/>
    <x v="3"/>
    <s v="High BP"/>
    <s v="Normal Cost"/>
  </r>
  <r>
    <n v="71"/>
    <x v="0"/>
    <n v="20.9"/>
    <n v="132"/>
    <n v="79"/>
    <n v="201.8"/>
    <n v="105.7"/>
    <n v="65"/>
    <n v="1"/>
    <x v="1"/>
    <x v="0"/>
    <s v="Medium"/>
    <n v="4.4000000000000004"/>
    <n v="7368.14"/>
    <x v="0"/>
    <x v="1"/>
    <x v="3"/>
    <s v="High BP"/>
    <s v="Normal Cost"/>
  </r>
  <r>
    <n v="72"/>
    <x v="0"/>
    <n v="23.2"/>
    <n v="137"/>
    <n v="92"/>
    <n v="219.1"/>
    <n v="81.599999999999994"/>
    <n v="81"/>
    <n v="1"/>
    <x v="1"/>
    <x v="0"/>
    <s v="High"/>
    <n v="3.9"/>
    <n v="6794.51"/>
    <x v="0"/>
    <x v="1"/>
    <x v="3"/>
    <s v="High BP"/>
    <s v="Normal Cost"/>
  </r>
  <r>
    <n v="48"/>
    <x v="1"/>
    <n v="24.1"/>
    <n v="110"/>
    <n v="67"/>
    <n v="217"/>
    <n v="106.9"/>
    <n v="50"/>
    <n v="0"/>
    <x v="0"/>
    <x v="2"/>
    <s v="Medium"/>
    <n v="8.9"/>
    <n v="16957.990000000002"/>
    <x v="0"/>
    <x v="1"/>
    <x v="3"/>
    <s v="Normal BP"/>
    <s v="High Cost"/>
  </r>
  <r>
    <n v="59"/>
    <x v="1"/>
    <n v="24.1"/>
    <n v="119"/>
    <n v="66"/>
    <n v="196.2"/>
    <n v="135"/>
    <n v="82"/>
    <n v="2"/>
    <x v="2"/>
    <x v="2"/>
    <s v="High"/>
    <n v="7.6"/>
    <n v="17535.150000000001"/>
    <x v="0"/>
    <x v="1"/>
    <x v="3"/>
    <s v="Normal BP"/>
    <s v="High Cost"/>
  </r>
  <r>
    <n v="45"/>
    <x v="0"/>
    <n v="23.5"/>
    <n v="134"/>
    <n v="83"/>
    <n v="196"/>
    <n v="111"/>
    <n v="100"/>
    <n v="0"/>
    <x v="2"/>
    <x v="1"/>
    <s v="Medium"/>
    <n v="5.8"/>
    <n v="9420.92"/>
    <x v="0"/>
    <x v="0"/>
    <x v="3"/>
    <s v="High BP"/>
    <s v="Normal Cost"/>
  </r>
  <r>
    <n v="56"/>
    <x v="0"/>
    <n v="30.9"/>
    <n v="121"/>
    <n v="68"/>
    <n v="192.4"/>
    <n v="125.7"/>
    <n v="95"/>
    <n v="0"/>
    <x v="1"/>
    <x v="2"/>
    <s v="Medium"/>
    <n v="6.3"/>
    <n v="13888.98"/>
    <x v="0"/>
    <x v="1"/>
    <x v="0"/>
    <s v="High BP"/>
    <s v="Normal Cost"/>
  </r>
  <r>
    <n v="44"/>
    <x v="1"/>
    <n v="24.1"/>
    <n v="132"/>
    <n v="77"/>
    <n v="224.6"/>
    <n v="104"/>
    <n v="71"/>
    <n v="1"/>
    <x v="0"/>
    <x v="0"/>
    <s v="High"/>
    <n v="3.2"/>
    <n v="6483.54"/>
    <x v="0"/>
    <x v="3"/>
    <x v="3"/>
    <s v="High BP"/>
    <s v="Normal Cost"/>
  </r>
  <r>
    <n v="85"/>
    <x v="1"/>
    <n v="24.1"/>
    <n v="134"/>
    <n v="80"/>
    <n v="204"/>
    <n v="96.1"/>
    <n v="80"/>
    <n v="2"/>
    <x v="2"/>
    <x v="0"/>
    <s v="Low"/>
    <n v="12"/>
    <n v="19128.11"/>
    <x v="1"/>
    <x v="2"/>
    <x v="3"/>
    <s v="High BP"/>
    <s v="High Cost"/>
  </r>
  <r>
    <n v="64"/>
    <x v="0"/>
    <n v="29.3"/>
    <n v="129"/>
    <n v="78"/>
    <n v="235.6"/>
    <n v="120"/>
    <n v="89"/>
    <n v="4"/>
    <x v="1"/>
    <x v="1"/>
    <s v="Medium"/>
    <n v="10"/>
    <n v="17563.07"/>
    <x v="0"/>
    <x v="1"/>
    <x v="2"/>
    <s v="High BP"/>
    <s v="High Cost"/>
  </r>
  <r>
    <n v="60"/>
    <x v="0"/>
    <n v="23.7"/>
    <n v="126"/>
    <n v="72"/>
    <n v="209.8"/>
    <n v="88"/>
    <n v="78"/>
    <n v="1"/>
    <x v="0"/>
    <x v="0"/>
    <s v="High"/>
    <n v="6.9"/>
    <n v="10385.94"/>
    <x v="0"/>
    <x v="3"/>
    <x v="3"/>
    <s v="High BP"/>
    <s v="Normal Cost"/>
  </r>
  <r>
    <n v="51"/>
    <x v="0"/>
    <n v="26.7"/>
    <n v="134"/>
    <n v="82"/>
    <n v="236.5"/>
    <n v="96.8"/>
    <n v="88"/>
    <n v="1"/>
    <x v="2"/>
    <x v="2"/>
    <s v="Medium"/>
    <n v="15.1"/>
    <n v="28415.95"/>
    <x v="1"/>
    <x v="2"/>
    <x v="2"/>
    <s v="High BP"/>
    <s v="High Cost"/>
  </r>
  <r>
    <n v="71"/>
    <x v="0"/>
    <n v="18.7"/>
    <n v="131"/>
    <n v="72"/>
    <n v="215.6"/>
    <n v="126.6"/>
    <n v="90"/>
    <n v="2"/>
    <x v="2"/>
    <x v="0"/>
    <s v="Medium"/>
    <n v="7.1"/>
    <n v="13081.26"/>
    <x v="0"/>
    <x v="0"/>
    <x v="3"/>
    <s v="High BP"/>
    <s v="Normal Cost"/>
  </r>
  <r>
    <n v="58"/>
    <x v="0"/>
    <n v="24.5"/>
    <n v="127"/>
    <n v="91"/>
    <n v="227.8"/>
    <n v="88.6"/>
    <n v="74"/>
    <n v="3"/>
    <x v="2"/>
    <x v="0"/>
    <s v="Medium"/>
    <n v="10.9"/>
    <n v="18082.5"/>
    <x v="0"/>
    <x v="0"/>
    <x v="3"/>
    <s v="High BP"/>
    <s v="High Cost"/>
  </r>
  <r>
    <n v="70"/>
    <x v="0"/>
    <n v="25.8"/>
    <n v="124"/>
    <n v="82"/>
    <n v="190"/>
    <n v="86.9"/>
    <n v="63"/>
    <n v="2"/>
    <x v="1"/>
    <x v="3"/>
    <s v="Medium"/>
    <n v="6.7"/>
    <n v="17607.509999999998"/>
    <x v="0"/>
    <x v="1"/>
    <x v="2"/>
    <s v="High BP"/>
    <s v="High Cost"/>
  </r>
  <r>
    <n v="70"/>
    <x v="1"/>
    <n v="24.1"/>
    <n v="127"/>
    <n v="71"/>
    <n v="232.8"/>
    <n v="147.4"/>
    <n v="155"/>
    <n v="1"/>
    <x v="2"/>
    <x v="0"/>
    <s v="High"/>
    <n v="6.9"/>
    <n v="12997.31"/>
    <x v="0"/>
    <x v="0"/>
    <x v="3"/>
    <s v="High BP"/>
    <s v="Normal Cost"/>
  </r>
  <r>
    <n v="70"/>
    <x v="0"/>
    <n v="30"/>
    <n v="132"/>
    <n v="73"/>
    <n v="234.3"/>
    <n v="106.8"/>
    <n v="81"/>
    <n v="2"/>
    <x v="2"/>
    <x v="2"/>
    <s v="Low"/>
    <n v="13.8"/>
    <n v="22309.759999999998"/>
    <x v="0"/>
    <x v="1"/>
    <x v="0"/>
    <s v="High BP"/>
    <s v="High Cost"/>
  </r>
  <r>
    <n v="61"/>
    <x v="1"/>
    <n v="24.1"/>
    <n v="112"/>
    <n v="71"/>
    <n v="219.8"/>
    <n v="107.6"/>
    <n v="80"/>
    <n v="0"/>
    <x v="0"/>
    <x v="0"/>
    <s v="Low"/>
    <n v="2"/>
    <n v="5051.45"/>
    <x v="0"/>
    <x v="0"/>
    <x v="3"/>
    <s v="Normal BP"/>
    <s v="Normal Cost"/>
  </r>
  <r>
    <n v="48"/>
    <x v="1"/>
    <n v="24.1"/>
    <n v="113"/>
    <n v="73"/>
    <n v="209.9"/>
    <n v="125.1"/>
    <n v="76"/>
    <n v="1"/>
    <x v="0"/>
    <x v="0"/>
    <s v="High"/>
    <n v="7.9"/>
    <n v="12908.49"/>
    <x v="0"/>
    <x v="1"/>
    <x v="3"/>
    <s v="Normal BP"/>
    <s v="Normal Cost"/>
  </r>
  <r>
    <n v="62"/>
    <x v="0"/>
    <n v="35.200000000000003"/>
    <n v="114"/>
    <n v="67"/>
    <n v="232.1"/>
    <n v="100.3"/>
    <n v="86"/>
    <n v="0"/>
    <x v="1"/>
    <x v="2"/>
    <s v="High"/>
    <n v="6.4"/>
    <n v="12418.51"/>
    <x v="0"/>
    <x v="0"/>
    <x v="0"/>
    <s v="Normal BP"/>
    <s v="Normal Cost"/>
  </r>
  <r>
    <n v="73"/>
    <x v="1"/>
    <n v="24.1"/>
    <n v="108"/>
    <n v="64"/>
    <n v="260.7"/>
    <n v="111.5"/>
    <n v="94"/>
    <n v="3"/>
    <x v="2"/>
    <x v="1"/>
    <s v="High"/>
    <n v="6.7"/>
    <n v="13840.14"/>
    <x v="0"/>
    <x v="0"/>
    <x v="3"/>
    <s v="Normal BP"/>
    <s v="Normal Cost"/>
  </r>
  <r>
    <n v="46"/>
    <x v="0"/>
    <n v="27.7"/>
    <n v="120"/>
    <n v="75"/>
    <n v="236.5"/>
    <n v="109"/>
    <n v="87"/>
    <n v="1"/>
    <x v="2"/>
    <x v="3"/>
    <s v="Medium"/>
    <n v="7.6"/>
    <n v="16399.72"/>
    <x v="0"/>
    <x v="1"/>
    <x v="2"/>
    <s v="High BP"/>
    <s v="High Cost"/>
  </r>
  <r>
    <n v="79"/>
    <x v="1"/>
    <n v="24.1"/>
    <n v="124"/>
    <n v="75"/>
    <n v="217.6"/>
    <n v="117"/>
    <n v="86"/>
    <n v="1"/>
    <x v="2"/>
    <x v="1"/>
    <s v="High"/>
    <n v="8.3000000000000007"/>
    <n v="15995.92"/>
    <x v="0"/>
    <x v="2"/>
    <x v="3"/>
    <s v="High BP"/>
    <s v="High Cost"/>
  </r>
  <r>
    <n v="62"/>
    <x v="0"/>
    <n v="26.7"/>
    <n v="124"/>
    <n v="82"/>
    <n v="206.9"/>
    <n v="113.7"/>
    <n v="75"/>
    <n v="2"/>
    <x v="1"/>
    <x v="1"/>
    <s v="High"/>
    <n v="12.7"/>
    <n v="17190.93"/>
    <x v="0"/>
    <x v="0"/>
    <x v="2"/>
    <s v="High BP"/>
    <s v="High Cost"/>
  </r>
  <r>
    <n v="47"/>
    <x v="1"/>
    <n v="24.1"/>
    <n v="111"/>
    <n v="60"/>
    <n v="182.6"/>
    <n v="188"/>
    <n v="84"/>
    <n v="3"/>
    <x v="1"/>
    <x v="1"/>
    <s v="Medium"/>
    <n v="6.9"/>
    <n v="13726.94"/>
    <x v="0"/>
    <x v="1"/>
    <x v="3"/>
    <s v="Normal BP"/>
    <s v="Normal Cost"/>
  </r>
  <r>
    <n v="61"/>
    <x v="1"/>
    <n v="24.1"/>
    <n v="130"/>
    <n v="81"/>
    <n v="219.1"/>
    <n v="99.1"/>
    <n v="79"/>
    <n v="0"/>
    <x v="1"/>
    <x v="0"/>
    <s v="Medium"/>
    <n v="9.9"/>
    <n v="15490.59"/>
    <x v="0"/>
    <x v="0"/>
    <x v="3"/>
    <s v="High BP"/>
    <s v="High Cost"/>
  </r>
  <r>
    <n v="49"/>
    <x v="0"/>
    <n v="24.5"/>
    <n v="113"/>
    <n v="73"/>
    <n v="206"/>
    <n v="135.80000000000001"/>
    <n v="91"/>
    <n v="1"/>
    <x v="2"/>
    <x v="2"/>
    <s v="Medium"/>
    <n v="8.1"/>
    <n v="16611.099999999999"/>
    <x v="0"/>
    <x v="0"/>
    <x v="3"/>
    <s v="Normal BP"/>
    <s v="High Cost"/>
  </r>
  <r>
    <n v="91"/>
    <x v="0"/>
    <n v="27.9"/>
    <n v="128"/>
    <n v="73"/>
    <n v="217.9"/>
    <n v="146.9"/>
    <n v="71"/>
    <n v="1"/>
    <x v="0"/>
    <x v="1"/>
    <s v="Medium"/>
    <n v="5"/>
    <n v="9820.2999999999993"/>
    <x v="0"/>
    <x v="1"/>
    <x v="2"/>
    <s v="High BP"/>
    <s v="Normal Cost"/>
  </r>
  <r>
    <n v="38"/>
    <x v="1"/>
    <n v="24.1"/>
    <n v="103"/>
    <n v="66"/>
    <n v="209.7"/>
    <n v="84"/>
    <n v="70"/>
    <n v="1"/>
    <x v="0"/>
    <x v="0"/>
    <s v="Medium"/>
    <n v="6.8"/>
    <n v="13005.62"/>
    <x v="0"/>
    <x v="3"/>
    <x v="3"/>
    <s v="Normal BP"/>
    <s v="Normal Cost"/>
  </r>
  <r>
    <n v="54"/>
    <x v="1"/>
    <n v="24.1"/>
    <n v="121"/>
    <n v="67"/>
    <n v="196.5"/>
    <n v="110"/>
    <n v="93"/>
    <n v="0"/>
    <x v="2"/>
    <x v="1"/>
    <s v="Medium"/>
    <n v="6.5"/>
    <n v="14834.36"/>
    <x v="0"/>
    <x v="1"/>
    <x v="3"/>
    <s v="High BP"/>
    <s v="Normal Cost"/>
  </r>
  <r>
    <n v="54"/>
    <x v="0"/>
    <n v="30.2"/>
    <n v="130"/>
    <n v="74"/>
    <n v="209.1"/>
    <n v="88.6"/>
    <n v="89"/>
    <n v="0"/>
    <x v="2"/>
    <x v="2"/>
    <s v="Medium"/>
    <n v="16.3"/>
    <n v="28237.02"/>
    <x v="0"/>
    <x v="2"/>
    <x v="0"/>
    <s v="High BP"/>
    <s v="High Cost"/>
  </r>
  <r>
    <n v="82"/>
    <x v="1"/>
    <n v="24.1"/>
    <n v="123"/>
    <n v="74"/>
    <n v="192.1"/>
    <n v="85.1"/>
    <n v="85"/>
    <n v="1"/>
    <x v="1"/>
    <x v="2"/>
    <s v="High"/>
    <n v="7.5"/>
    <n v="14062.89"/>
    <x v="0"/>
    <x v="2"/>
    <x v="3"/>
    <s v="High BP"/>
    <s v="Normal Cost"/>
  </r>
  <r>
    <n v="86"/>
    <x v="0"/>
    <n v="36"/>
    <n v="130"/>
    <n v="76"/>
    <n v="259.60000000000002"/>
    <n v="213.3"/>
    <n v="57"/>
    <n v="0"/>
    <x v="2"/>
    <x v="1"/>
    <s v="Medium"/>
    <n v="17.2"/>
    <n v="25613.01"/>
    <x v="1"/>
    <x v="1"/>
    <x v="0"/>
    <s v="High BP"/>
    <s v="High Cost"/>
  </r>
  <r>
    <n v="70"/>
    <x v="1"/>
    <n v="24.1"/>
    <n v="129"/>
    <n v="72"/>
    <n v="233.2"/>
    <n v="118.2"/>
    <n v="88"/>
    <n v="3"/>
    <x v="1"/>
    <x v="2"/>
    <s v="Medium"/>
    <n v="11.7"/>
    <n v="18650.07"/>
    <x v="0"/>
    <x v="0"/>
    <x v="3"/>
    <s v="High BP"/>
    <s v="High Cost"/>
  </r>
  <r>
    <n v="87"/>
    <x v="0"/>
    <n v="29.4"/>
    <n v="147"/>
    <n v="84"/>
    <n v="236.6"/>
    <n v="136.80000000000001"/>
    <n v="66"/>
    <n v="1"/>
    <x v="2"/>
    <x v="0"/>
    <s v="High"/>
    <n v="12.1"/>
    <n v="25167.45"/>
    <x v="0"/>
    <x v="2"/>
    <x v="2"/>
    <s v="High BP"/>
    <s v="High Cost"/>
  </r>
  <r>
    <n v="63"/>
    <x v="1"/>
    <n v="24.1"/>
    <n v="125"/>
    <n v="73"/>
    <n v="217"/>
    <n v="86.5"/>
    <n v="75"/>
    <n v="3"/>
    <x v="1"/>
    <x v="3"/>
    <s v="Medium"/>
    <n v="6"/>
    <n v="14412.57"/>
    <x v="0"/>
    <x v="0"/>
    <x v="3"/>
    <s v="High BP"/>
    <s v="Normal Cost"/>
  </r>
  <r>
    <n v="60"/>
    <x v="0"/>
    <n v="24.7"/>
    <n v="119"/>
    <n v="72"/>
    <n v="191.3"/>
    <n v="99.3"/>
    <n v="80"/>
    <n v="0"/>
    <x v="0"/>
    <x v="0"/>
    <s v="Low"/>
    <n v="4.3"/>
    <n v="6969.27"/>
    <x v="0"/>
    <x v="0"/>
    <x v="3"/>
    <s v="Normal BP"/>
    <s v="Normal Cost"/>
  </r>
  <r>
    <n v="77"/>
    <x v="0"/>
    <n v="30"/>
    <n v="142"/>
    <n v="93"/>
    <n v="252.5"/>
    <n v="105.6"/>
    <n v="90"/>
    <n v="1"/>
    <x v="2"/>
    <x v="0"/>
    <s v="High"/>
    <n v="9.6"/>
    <n v="20509.07"/>
    <x v="0"/>
    <x v="2"/>
    <x v="0"/>
    <s v="High BP"/>
    <s v="High Cost"/>
  </r>
  <r>
    <n v="58"/>
    <x v="0"/>
    <n v="28.9"/>
    <n v="117"/>
    <n v="71"/>
    <n v="213.2"/>
    <n v="108.3"/>
    <n v="85"/>
    <n v="0"/>
    <x v="0"/>
    <x v="2"/>
    <s v="Medium"/>
    <n v="6.7"/>
    <n v="10900.03"/>
    <x v="0"/>
    <x v="0"/>
    <x v="2"/>
    <s v="Normal BP"/>
    <s v="Normal Cost"/>
  </r>
  <r>
    <n v="74"/>
    <x v="0"/>
    <n v="25.2"/>
    <n v="125"/>
    <n v="83"/>
    <n v="213.9"/>
    <n v="137.80000000000001"/>
    <n v="80"/>
    <n v="0"/>
    <x v="0"/>
    <x v="1"/>
    <s v="Low"/>
    <n v="3.5"/>
    <n v="8962.06"/>
    <x v="0"/>
    <x v="0"/>
    <x v="2"/>
    <s v="High BP"/>
    <s v="Normal Cost"/>
  </r>
  <r>
    <n v="76"/>
    <x v="1"/>
    <n v="24.1"/>
    <n v="136"/>
    <n v="85"/>
    <n v="246.9"/>
    <n v="137.4"/>
    <n v="76"/>
    <n v="2"/>
    <x v="0"/>
    <x v="2"/>
    <s v="Medium"/>
    <n v="7.2"/>
    <n v="13352"/>
    <x v="0"/>
    <x v="2"/>
    <x v="3"/>
    <s v="High BP"/>
    <s v="Normal Cost"/>
  </r>
  <r>
    <n v="78"/>
    <x v="0"/>
    <n v="26.8"/>
    <n v="121"/>
    <n v="60"/>
    <n v="224.8"/>
    <n v="99.2"/>
    <n v="83"/>
    <n v="1"/>
    <x v="0"/>
    <x v="3"/>
    <s v="Medium"/>
    <n v="2.2999999999999998"/>
    <n v="9490.1299999999992"/>
    <x v="0"/>
    <x v="1"/>
    <x v="2"/>
    <s v="High BP"/>
    <s v="Normal Cost"/>
  </r>
  <r>
    <n v="86"/>
    <x v="1"/>
    <n v="24.1"/>
    <n v="108"/>
    <n v="60"/>
    <n v="254.1"/>
    <n v="150.30000000000001"/>
    <n v="73"/>
    <n v="1"/>
    <x v="2"/>
    <x v="3"/>
    <s v="High"/>
    <n v="13.3"/>
    <n v="24628.28"/>
    <x v="0"/>
    <x v="2"/>
    <x v="3"/>
    <s v="Normal BP"/>
    <s v="High Cost"/>
  </r>
  <r>
    <n v="60"/>
    <x v="0"/>
    <n v="27.7"/>
    <n v="127"/>
    <n v="73"/>
    <n v="223.1"/>
    <n v="156.69999999999999"/>
    <n v="87"/>
    <n v="2"/>
    <x v="2"/>
    <x v="1"/>
    <s v="High"/>
    <n v="8.4"/>
    <n v="14456.6"/>
    <x v="0"/>
    <x v="2"/>
    <x v="2"/>
    <s v="High BP"/>
    <s v="Normal Cost"/>
  </r>
  <r>
    <n v="69"/>
    <x v="0"/>
    <n v="27.3"/>
    <n v="130"/>
    <n v="80"/>
    <n v="214.2"/>
    <n v="115.1"/>
    <n v="79"/>
    <n v="2"/>
    <x v="2"/>
    <x v="2"/>
    <s v="High"/>
    <n v="13.3"/>
    <n v="24143.7"/>
    <x v="0"/>
    <x v="2"/>
    <x v="2"/>
    <s v="High BP"/>
    <s v="High Cost"/>
  </r>
  <r>
    <n v="61"/>
    <x v="0"/>
    <n v="29.5"/>
    <n v="117"/>
    <n v="70"/>
    <n v="220.2"/>
    <n v="85.9"/>
    <n v="93"/>
    <n v="1"/>
    <x v="1"/>
    <x v="0"/>
    <s v="Medium"/>
    <n v="3.3"/>
    <n v="7030.56"/>
    <x v="0"/>
    <x v="2"/>
    <x v="2"/>
    <s v="Normal BP"/>
    <s v="Normal Cost"/>
  </r>
  <r>
    <n v="66"/>
    <x v="0"/>
    <n v="29.9"/>
    <n v="152"/>
    <n v="105"/>
    <n v="234"/>
    <n v="118.3"/>
    <n v="69"/>
    <n v="2"/>
    <x v="0"/>
    <x v="3"/>
    <s v="Medium"/>
    <n v="6.7"/>
    <n v="15908.65"/>
    <x v="0"/>
    <x v="0"/>
    <x v="2"/>
    <s v="High BP"/>
    <s v="High Cost"/>
  </r>
  <r>
    <n v="69"/>
    <x v="0"/>
    <n v="28.5"/>
    <n v="121"/>
    <n v="75"/>
    <n v="232.6"/>
    <n v="114.6"/>
    <n v="83"/>
    <n v="2"/>
    <x v="1"/>
    <x v="0"/>
    <s v="High"/>
    <n v="3.7"/>
    <n v="7127.07"/>
    <x v="0"/>
    <x v="0"/>
    <x v="2"/>
    <s v="High BP"/>
    <s v="Normal Cost"/>
  </r>
  <r>
    <n v="57"/>
    <x v="0"/>
    <n v="26.9"/>
    <n v="135"/>
    <n v="84"/>
    <n v="232"/>
    <n v="106.1"/>
    <n v="70"/>
    <n v="0"/>
    <x v="2"/>
    <x v="2"/>
    <s v="High"/>
    <n v="8.6"/>
    <n v="18215.45"/>
    <x v="1"/>
    <x v="0"/>
    <x v="2"/>
    <s v="High BP"/>
    <s v="High Cost"/>
  </r>
  <r>
    <n v="60"/>
    <x v="1"/>
    <n v="24.1"/>
    <n v="125"/>
    <n v="78"/>
    <n v="241.9"/>
    <n v="86.9"/>
    <n v="61"/>
    <n v="2"/>
    <x v="1"/>
    <x v="0"/>
    <s v="High"/>
    <n v="5.6"/>
    <n v="11165.57"/>
    <x v="0"/>
    <x v="0"/>
    <x v="3"/>
    <s v="High BP"/>
    <s v="Normal Cost"/>
  </r>
  <r>
    <n v="47"/>
    <x v="0"/>
    <n v="33.1"/>
    <n v="118"/>
    <n v="63"/>
    <n v="255.6"/>
    <n v="117.8"/>
    <n v="76"/>
    <n v="2"/>
    <x v="1"/>
    <x v="0"/>
    <s v="Low"/>
    <n v="7.5"/>
    <n v="15494.14"/>
    <x v="1"/>
    <x v="0"/>
    <x v="0"/>
    <s v="Normal BP"/>
    <s v="High Cost"/>
  </r>
  <r>
    <n v="56"/>
    <x v="1"/>
    <n v="24.1"/>
    <n v="105"/>
    <n v="62"/>
    <n v="214.4"/>
    <n v="112.9"/>
    <n v="77"/>
    <n v="0"/>
    <x v="2"/>
    <x v="3"/>
    <s v="Low"/>
    <n v="6.4"/>
    <n v="16702.060000000001"/>
    <x v="0"/>
    <x v="1"/>
    <x v="3"/>
    <s v="Normal BP"/>
    <s v="High Cost"/>
  </r>
  <r>
    <n v="70"/>
    <x v="1"/>
    <n v="24.1"/>
    <n v="121"/>
    <n v="68"/>
    <n v="218.8"/>
    <n v="88.5"/>
    <n v="83"/>
    <n v="1"/>
    <x v="0"/>
    <x v="0"/>
    <s v="Medium"/>
    <n v="5.9"/>
    <n v="10768.64"/>
    <x v="0"/>
    <x v="0"/>
    <x v="3"/>
    <s v="High BP"/>
    <s v="Normal Cost"/>
  </r>
  <r>
    <n v="67"/>
    <x v="0"/>
    <n v="28"/>
    <n v="130"/>
    <n v="74"/>
    <n v="223.1"/>
    <n v="152.69999999999999"/>
    <n v="80"/>
    <n v="0"/>
    <x v="1"/>
    <x v="1"/>
    <s v="Low"/>
    <n v="6.3"/>
    <n v="9755.5"/>
    <x v="1"/>
    <x v="1"/>
    <x v="2"/>
    <s v="High BP"/>
    <s v="Normal Cost"/>
  </r>
  <r>
    <n v="62"/>
    <x v="0"/>
    <n v="27.4"/>
    <n v="135"/>
    <n v="85"/>
    <n v="238.9"/>
    <n v="115.4"/>
    <n v="85"/>
    <n v="0"/>
    <x v="0"/>
    <x v="3"/>
    <s v="Medium"/>
    <n v="3.5"/>
    <n v="10387.09"/>
    <x v="0"/>
    <x v="1"/>
    <x v="2"/>
    <s v="High BP"/>
    <s v="Normal Cost"/>
  </r>
  <r>
    <n v="82"/>
    <x v="1"/>
    <n v="24.1"/>
    <n v="125"/>
    <n v="77"/>
    <n v="248.5"/>
    <n v="96.5"/>
    <n v="87"/>
    <n v="2"/>
    <x v="2"/>
    <x v="2"/>
    <s v="Medium"/>
    <n v="42.8"/>
    <n v="73557.69"/>
    <x v="0"/>
    <x v="2"/>
    <x v="3"/>
    <s v="High BP"/>
    <s v="High Cost"/>
  </r>
  <r>
    <n v="82"/>
    <x v="1"/>
    <n v="24.1"/>
    <n v="137"/>
    <n v="79"/>
    <n v="246.2"/>
    <n v="118.5"/>
    <n v="84"/>
    <n v="1"/>
    <x v="1"/>
    <x v="1"/>
    <s v="High"/>
    <n v="2.1"/>
    <n v="5447.33"/>
    <x v="0"/>
    <x v="2"/>
    <x v="3"/>
    <s v="High BP"/>
    <s v="Normal Cost"/>
  </r>
  <r>
    <n v="46"/>
    <x v="1"/>
    <n v="24.1"/>
    <n v="126"/>
    <n v="72"/>
    <n v="211"/>
    <n v="110.5"/>
    <n v="57"/>
    <n v="2"/>
    <x v="1"/>
    <x v="1"/>
    <s v="Medium"/>
    <n v="6.1"/>
    <n v="11468.18"/>
    <x v="0"/>
    <x v="1"/>
    <x v="3"/>
    <s v="High BP"/>
    <s v="Normal Cost"/>
  </r>
  <r>
    <n v="69"/>
    <x v="0"/>
    <n v="27.7"/>
    <n v="131"/>
    <n v="78"/>
    <n v="246.2"/>
    <n v="105.5"/>
    <n v="64"/>
    <n v="1"/>
    <x v="0"/>
    <x v="3"/>
    <s v="Medium"/>
    <n v="15.8"/>
    <n v="27027.1"/>
    <x v="1"/>
    <x v="2"/>
    <x v="2"/>
    <s v="High BP"/>
    <s v="High Cost"/>
  </r>
  <r>
    <n v="68"/>
    <x v="1"/>
    <n v="24.1"/>
    <n v="138"/>
    <n v="75"/>
    <n v="213.2"/>
    <n v="94.8"/>
    <n v="82"/>
    <n v="1"/>
    <x v="2"/>
    <x v="0"/>
    <s v="High"/>
    <n v="5"/>
    <n v="9215.98"/>
    <x v="0"/>
    <x v="0"/>
    <x v="3"/>
    <s v="High BP"/>
    <s v="Normal Cost"/>
  </r>
  <r>
    <n v="65"/>
    <x v="1"/>
    <n v="24.1"/>
    <n v="125"/>
    <n v="69"/>
    <n v="196.1"/>
    <n v="106.9"/>
    <n v="76"/>
    <n v="1"/>
    <x v="0"/>
    <x v="2"/>
    <s v="Medium"/>
    <n v="5.5"/>
    <n v="12525.89"/>
    <x v="0"/>
    <x v="0"/>
    <x v="3"/>
    <s v="High BP"/>
    <s v="Normal Cost"/>
  </r>
  <r>
    <n v="62"/>
    <x v="1"/>
    <n v="24.2"/>
    <n v="120"/>
    <n v="68"/>
    <n v="192.4"/>
    <n v="78.5"/>
    <n v="81"/>
    <n v="2"/>
    <x v="2"/>
    <x v="3"/>
    <s v="High"/>
    <n v="12"/>
    <n v="24426.959999999999"/>
    <x v="1"/>
    <x v="0"/>
    <x v="3"/>
    <s v="High BP"/>
    <s v="High Cost"/>
  </r>
  <r>
    <n v="65"/>
    <x v="1"/>
    <n v="24.2"/>
    <n v="113"/>
    <n v="71"/>
    <n v="217.6"/>
    <n v="117.5"/>
    <n v="67"/>
    <n v="0"/>
    <x v="1"/>
    <x v="1"/>
    <s v="High"/>
    <n v="7.2"/>
    <n v="11071.19"/>
    <x v="0"/>
    <x v="0"/>
    <x v="3"/>
    <s v="Normal BP"/>
    <s v="Normal Cost"/>
  </r>
  <r>
    <n v="65"/>
    <x v="0"/>
    <n v="24.7"/>
    <n v="146"/>
    <n v="83"/>
    <n v="232.1"/>
    <n v="107.7"/>
    <n v="72"/>
    <n v="1"/>
    <x v="0"/>
    <x v="1"/>
    <s v="Medium"/>
    <n v="11.2"/>
    <n v="20094.41"/>
    <x v="0"/>
    <x v="0"/>
    <x v="3"/>
    <s v="High BP"/>
    <s v="High Cost"/>
  </r>
  <r>
    <n v="77"/>
    <x v="0"/>
    <n v="24.5"/>
    <n v="131"/>
    <n v="83"/>
    <n v="206.1"/>
    <n v="107.1"/>
    <n v="72"/>
    <n v="1"/>
    <x v="0"/>
    <x v="3"/>
    <s v="High"/>
    <n v="4.7"/>
    <n v="11730.35"/>
    <x v="0"/>
    <x v="0"/>
    <x v="3"/>
    <s v="High BP"/>
    <s v="Normal Cost"/>
  </r>
  <r>
    <n v="57"/>
    <x v="1"/>
    <n v="24.2"/>
    <n v="126"/>
    <n v="85"/>
    <n v="204.4"/>
    <n v="101.7"/>
    <n v="88"/>
    <n v="2"/>
    <x v="0"/>
    <x v="2"/>
    <s v="Medium"/>
    <n v="8.3000000000000007"/>
    <n v="14179.35"/>
    <x v="0"/>
    <x v="1"/>
    <x v="3"/>
    <s v="High BP"/>
    <s v="Normal Cost"/>
  </r>
  <r>
    <n v="73"/>
    <x v="1"/>
    <n v="24.2"/>
    <n v="128"/>
    <n v="76"/>
    <n v="241.5"/>
    <n v="145.5"/>
    <n v="107"/>
    <n v="3"/>
    <x v="0"/>
    <x v="2"/>
    <s v="Medium"/>
    <n v="5.7"/>
    <n v="11906.61"/>
    <x v="0"/>
    <x v="0"/>
    <x v="3"/>
    <s v="High BP"/>
    <s v="Normal Cost"/>
  </r>
  <r>
    <n v="42"/>
    <x v="0"/>
    <n v="27.5"/>
    <n v="133"/>
    <n v="75"/>
    <n v="204"/>
    <n v="86.2"/>
    <n v="90"/>
    <n v="0"/>
    <x v="2"/>
    <x v="0"/>
    <s v="Low"/>
    <n v="6.5"/>
    <n v="12794.14"/>
    <x v="1"/>
    <x v="2"/>
    <x v="2"/>
    <s v="High BP"/>
    <s v="Normal Cost"/>
  </r>
  <r>
    <n v="87"/>
    <x v="0"/>
    <n v="30"/>
    <n v="149"/>
    <n v="91"/>
    <n v="264.3"/>
    <n v="89.1"/>
    <n v="79"/>
    <n v="0"/>
    <x v="0"/>
    <x v="0"/>
    <s v="Low"/>
    <n v="3.2"/>
    <n v="6878.29"/>
    <x v="0"/>
    <x v="1"/>
    <x v="0"/>
    <s v="High BP"/>
    <s v="Normal Cost"/>
  </r>
  <r>
    <n v="79"/>
    <x v="0"/>
    <n v="30.4"/>
    <n v="143"/>
    <n v="87"/>
    <n v="230.7"/>
    <n v="90.5"/>
    <n v="73"/>
    <n v="1"/>
    <x v="1"/>
    <x v="2"/>
    <s v="High"/>
    <n v="6.7"/>
    <n v="13944.29"/>
    <x v="0"/>
    <x v="0"/>
    <x v="0"/>
    <s v="High BP"/>
    <s v="Normal Cost"/>
  </r>
  <r>
    <n v="75"/>
    <x v="0"/>
    <n v="30.9"/>
    <n v="137"/>
    <n v="89"/>
    <n v="282.5"/>
    <n v="90"/>
    <n v="81"/>
    <n v="1"/>
    <x v="2"/>
    <x v="2"/>
    <s v="High"/>
    <n v="10.1"/>
    <n v="20027.59"/>
    <x v="0"/>
    <x v="3"/>
    <x v="0"/>
    <s v="High BP"/>
    <s v="High Cost"/>
  </r>
  <r>
    <n v="72"/>
    <x v="1"/>
    <n v="24.2"/>
    <n v="209"/>
    <n v="134"/>
    <n v="215.7"/>
    <n v="123.4"/>
    <n v="67"/>
    <n v="3"/>
    <x v="1"/>
    <x v="0"/>
    <s v="Medium"/>
    <n v="8.8000000000000007"/>
    <n v="15082.82"/>
    <x v="0"/>
    <x v="0"/>
    <x v="3"/>
    <s v="High BP"/>
    <s v="High Cost"/>
  </r>
  <r>
    <n v="67"/>
    <x v="1"/>
    <n v="24.2"/>
    <n v="131"/>
    <n v="86"/>
    <n v="210.7"/>
    <n v="95.3"/>
    <n v="76"/>
    <n v="0"/>
    <x v="0"/>
    <x v="3"/>
    <s v="High"/>
    <n v="3"/>
    <n v="9320.7199999999993"/>
    <x v="0"/>
    <x v="0"/>
    <x v="3"/>
    <s v="High BP"/>
    <s v="Normal Cost"/>
  </r>
  <r>
    <n v="61"/>
    <x v="0"/>
    <n v="27.4"/>
    <n v="117"/>
    <n v="80"/>
    <n v="230"/>
    <n v="92.5"/>
    <n v="82"/>
    <n v="2"/>
    <x v="1"/>
    <x v="3"/>
    <s v="High"/>
    <n v="2.6"/>
    <n v="9109.31"/>
    <x v="0"/>
    <x v="2"/>
    <x v="2"/>
    <s v="High BP"/>
    <s v="Normal Cost"/>
  </r>
  <r>
    <n v="64"/>
    <x v="0"/>
    <n v="32.6"/>
    <n v="127"/>
    <n v="77"/>
    <n v="209.2"/>
    <n v="95.8"/>
    <n v="74"/>
    <n v="2"/>
    <x v="1"/>
    <x v="3"/>
    <s v="High"/>
    <n v="6.6"/>
    <n v="13480.01"/>
    <x v="0"/>
    <x v="0"/>
    <x v="0"/>
    <s v="High BP"/>
    <s v="Normal Cost"/>
  </r>
  <r>
    <n v="48"/>
    <x v="0"/>
    <n v="31.1"/>
    <n v="122"/>
    <n v="74"/>
    <n v="222.2"/>
    <n v="104"/>
    <n v="164"/>
    <n v="4"/>
    <x v="2"/>
    <x v="2"/>
    <s v="Medium"/>
    <n v="16"/>
    <n v="31225.49"/>
    <x v="0"/>
    <x v="0"/>
    <x v="0"/>
    <s v="High BP"/>
    <s v="High Cost"/>
  </r>
  <r>
    <n v="43"/>
    <x v="0"/>
    <n v="20.2"/>
    <n v="120"/>
    <n v="77"/>
    <n v="157.6"/>
    <n v="100.7"/>
    <n v="87"/>
    <n v="3"/>
    <x v="2"/>
    <x v="2"/>
    <s v="Medium"/>
    <n v="9.5"/>
    <n v="16825.099999999999"/>
    <x v="0"/>
    <x v="0"/>
    <x v="3"/>
    <s v="High BP"/>
    <s v="High Cost"/>
  </r>
  <r>
    <n v="73"/>
    <x v="1"/>
    <n v="24.2"/>
    <n v="138"/>
    <n v="82"/>
    <n v="220.8"/>
    <n v="97.4"/>
    <n v="87"/>
    <n v="1"/>
    <x v="2"/>
    <x v="0"/>
    <s v="High"/>
    <n v="13.2"/>
    <n v="24141.19"/>
    <x v="0"/>
    <x v="0"/>
    <x v="3"/>
    <s v="High BP"/>
    <s v="High Cost"/>
  </r>
  <r>
    <n v="50"/>
    <x v="1"/>
    <n v="24.2"/>
    <n v="124"/>
    <n v="62"/>
    <n v="217.5"/>
    <n v="89.2"/>
    <n v="74"/>
    <n v="1"/>
    <x v="0"/>
    <x v="3"/>
    <s v="Medium"/>
    <n v="6.7"/>
    <n v="14144.88"/>
    <x v="0"/>
    <x v="1"/>
    <x v="3"/>
    <s v="High BP"/>
    <s v="Normal Cost"/>
  </r>
  <r>
    <n v="71"/>
    <x v="1"/>
    <n v="24.2"/>
    <n v="136"/>
    <n v="84"/>
    <n v="235"/>
    <n v="151.5"/>
    <n v="178"/>
    <n v="1"/>
    <x v="2"/>
    <x v="1"/>
    <s v="High"/>
    <n v="15.5"/>
    <n v="22732.94"/>
    <x v="0"/>
    <x v="0"/>
    <x v="3"/>
    <s v="High BP"/>
    <s v="High Cost"/>
  </r>
  <r>
    <n v="70"/>
    <x v="0"/>
    <n v="24.5"/>
    <n v="132"/>
    <n v="79"/>
    <n v="226.3"/>
    <n v="125.9"/>
    <n v="88"/>
    <n v="1"/>
    <x v="2"/>
    <x v="0"/>
    <s v="Medium"/>
    <n v="11.6"/>
    <n v="20438.57"/>
    <x v="0"/>
    <x v="0"/>
    <x v="3"/>
    <s v="High BP"/>
    <s v="High Cost"/>
  </r>
  <r>
    <n v="79"/>
    <x v="1"/>
    <n v="24.2"/>
    <n v="134"/>
    <n v="77"/>
    <n v="212.8"/>
    <n v="155.5"/>
    <n v="104"/>
    <n v="2"/>
    <x v="1"/>
    <x v="3"/>
    <s v="Medium"/>
    <n v="9.6"/>
    <n v="21688.01"/>
    <x v="1"/>
    <x v="2"/>
    <x v="3"/>
    <s v="High BP"/>
    <s v="High Cost"/>
  </r>
  <r>
    <n v="82"/>
    <x v="1"/>
    <n v="24.2"/>
    <n v="136"/>
    <n v="83"/>
    <n v="253.8"/>
    <n v="94.8"/>
    <n v="78"/>
    <n v="0"/>
    <x v="0"/>
    <x v="2"/>
    <s v="Low"/>
    <n v="7.6"/>
    <n v="16584.22"/>
    <x v="0"/>
    <x v="2"/>
    <x v="3"/>
    <s v="High BP"/>
    <s v="High Cost"/>
  </r>
  <r>
    <n v="88"/>
    <x v="1"/>
    <n v="24.2"/>
    <n v="140"/>
    <n v="87"/>
    <n v="264.3"/>
    <n v="130.1"/>
    <n v="68"/>
    <n v="0"/>
    <x v="1"/>
    <x v="3"/>
    <s v="High"/>
    <n v="10.5"/>
    <n v="15029.41"/>
    <x v="0"/>
    <x v="2"/>
    <x v="3"/>
    <s v="High BP"/>
    <s v="High Cost"/>
  </r>
  <r>
    <n v="62"/>
    <x v="0"/>
    <n v="31.7"/>
    <n v="136"/>
    <n v="86"/>
    <n v="188.3"/>
    <n v="130.69999999999999"/>
    <n v="79"/>
    <n v="1"/>
    <x v="0"/>
    <x v="2"/>
    <s v="Medium"/>
    <n v="5.5"/>
    <n v="11899.43"/>
    <x v="0"/>
    <x v="2"/>
    <x v="0"/>
    <s v="High BP"/>
    <s v="Normal Cost"/>
  </r>
  <r>
    <n v="67"/>
    <x v="0"/>
    <n v="23.5"/>
    <n v="133"/>
    <n v="79"/>
    <n v="208.5"/>
    <n v="140.30000000000001"/>
    <n v="68"/>
    <n v="0"/>
    <x v="1"/>
    <x v="1"/>
    <s v="Medium"/>
    <n v="6.8"/>
    <n v="12547.05"/>
    <x v="0"/>
    <x v="2"/>
    <x v="3"/>
    <s v="High BP"/>
    <s v="Normal Cost"/>
  </r>
  <r>
    <n v="63"/>
    <x v="0"/>
    <n v="29.9"/>
    <n v="146"/>
    <n v="82"/>
    <n v="254.9"/>
    <n v="116.4"/>
    <n v="76"/>
    <n v="2"/>
    <x v="0"/>
    <x v="1"/>
    <s v="Medium"/>
    <n v="1.2"/>
    <n v="3881.94"/>
    <x v="0"/>
    <x v="2"/>
    <x v="2"/>
    <s v="High BP"/>
    <s v="Normal Cost"/>
  </r>
  <r>
    <n v="56"/>
    <x v="0"/>
    <n v="23.7"/>
    <n v="127"/>
    <n v="75"/>
    <n v="180.1"/>
    <n v="112.7"/>
    <n v="65"/>
    <n v="0"/>
    <x v="0"/>
    <x v="2"/>
    <s v="Medium"/>
    <n v="8.1999999999999993"/>
    <n v="15355.53"/>
    <x v="1"/>
    <x v="0"/>
    <x v="3"/>
    <s v="High BP"/>
    <s v="High Cost"/>
  </r>
  <r>
    <n v="80"/>
    <x v="0"/>
    <n v="24.5"/>
    <n v="141"/>
    <n v="78"/>
    <n v="213.7"/>
    <n v="89.5"/>
    <n v="61"/>
    <n v="0"/>
    <x v="0"/>
    <x v="2"/>
    <s v="Medium"/>
    <n v="14.9"/>
    <n v="30188.62"/>
    <x v="0"/>
    <x v="0"/>
    <x v="3"/>
    <s v="High BP"/>
    <s v="High Cost"/>
  </r>
  <r>
    <n v="59"/>
    <x v="0"/>
    <n v="29.6"/>
    <n v="123"/>
    <n v="78"/>
    <n v="229.2"/>
    <n v="140.4"/>
    <n v="64"/>
    <n v="1"/>
    <x v="1"/>
    <x v="2"/>
    <s v="High"/>
    <n v="7.2"/>
    <n v="13383.41"/>
    <x v="0"/>
    <x v="0"/>
    <x v="2"/>
    <s v="High BP"/>
    <s v="Normal Cost"/>
  </r>
  <r>
    <n v="64"/>
    <x v="0"/>
    <n v="25.3"/>
    <n v="118"/>
    <n v="67"/>
    <n v="210.9"/>
    <n v="98.9"/>
    <n v="85"/>
    <n v="1"/>
    <x v="2"/>
    <x v="2"/>
    <s v="High"/>
    <n v="10.7"/>
    <n v="26060.36"/>
    <x v="0"/>
    <x v="1"/>
    <x v="2"/>
    <s v="Normal BP"/>
    <s v="High Cost"/>
  </r>
  <r>
    <n v="58"/>
    <x v="1"/>
    <n v="24.2"/>
    <n v="117"/>
    <n v="65"/>
    <n v="208.3"/>
    <n v="168.8"/>
    <n v="65"/>
    <n v="2"/>
    <x v="1"/>
    <x v="1"/>
    <s v="Medium"/>
    <n v="12.6"/>
    <n v="23333.25"/>
    <x v="0"/>
    <x v="1"/>
    <x v="3"/>
    <s v="Normal BP"/>
    <s v="High Cost"/>
  </r>
  <r>
    <n v="69"/>
    <x v="0"/>
    <n v="28.7"/>
    <n v="139"/>
    <n v="89"/>
    <n v="236.8"/>
    <n v="92.2"/>
    <n v="88"/>
    <n v="0"/>
    <x v="2"/>
    <x v="2"/>
    <s v="Medium"/>
    <n v="11"/>
    <n v="20179.25"/>
    <x v="0"/>
    <x v="1"/>
    <x v="2"/>
    <s v="High BP"/>
    <s v="High Cost"/>
  </r>
  <r>
    <n v="56"/>
    <x v="0"/>
    <n v="20.399999999999999"/>
    <n v="115"/>
    <n v="73"/>
    <n v="205.1"/>
    <n v="114.4"/>
    <n v="76"/>
    <n v="2"/>
    <x v="1"/>
    <x v="0"/>
    <s v="Medium"/>
    <n v="6.3"/>
    <n v="11400.14"/>
    <x v="0"/>
    <x v="0"/>
    <x v="3"/>
    <s v="Normal BP"/>
    <s v="Normal Cost"/>
  </r>
  <r>
    <n v="63"/>
    <x v="1"/>
    <n v="24.2"/>
    <n v="112"/>
    <n v="71"/>
    <n v="243.4"/>
    <n v="100.5"/>
    <n v="85"/>
    <n v="1"/>
    <x v="1"/>
    <x v="2"/>
    <s v="High"/>
    <n v="4.7"/>
    <n v="12179.29"/>
    <x v="0"/>
    <x v="0"/>
    <x v="3"/>
    <s v="Normal BP"/>
    <s v="Normal Cost"/>
  </r>
  <r>
    <n v="53"/>
    <x v="1"/>
    <n v="24.2"/>
    <n v="137"/>
    <n v="76"/>
    <n v="237.7"/>
    <n v="107.6"/>
    <n v="78"/>
    <n v="0"/>
    <x v="0"/>
    <x v="1"/>
    <s v="Medium"/>
    <n v="3.6"/>
    <n v="7276.92"/>
    <x v="0"/>
    <x v="1"/>
    <x v="3"/>
    <s v="High BP"/>
    <s v="Normal Cost"/>
  </r>
  <r>
    <n v="81"/>
    <x v="1"/>
    <n v="24.2"/>
    <n v="140"/>
    <n v="80"/>
    <n v="205.5"/>
    <n v="98.7"/>
    <n v="50"/>
    <n v="2"/>
    <x v="0"/>
    <x v="3"/>
    <s v="High"/>
    <n v="5.4"/>
    <n v="13422.18"/>
    <x v="0"/>
    <x v="2"/>
    <x v="3"/>
    <s v="High BP"/>
    <s v="Normal Cost"/>
  </r>
  <r>
    <n v="95"/>
    <x v="1"/>
    <n v="24.2"/>
    <n v="129"/>
    <n v="78"/>
    <n v="219.3"/>
    <n v="112.7"/>
    <n v="83"/>
    <n v="1"/>
    <x v="2"/>
    <x v="3"/>
    <s v="High"/>
    <n v="8.9"/>
    <n v="19684.48"/>
    <x v="0"/>
    <x v="2"/>
    <x v="3"/>
    <s v="High BP"/>
    <s v="High Cost"/>
  </r>
  <r>
    <n v="79"/>
    <x v="1"/>
    <n v="24.2"/>
    <n v="115"/>
    <n v="65"/>
    <n v="209.6"/>
    <n v="144.80000000000001"/>
    <n v="75"/>
    <n v="1"/>
    <x v="0"/>
    <x v="0"/>
    <s v="Medium"/>
    <n v="7.5"/>
    <n v="16518.400000000001"/>
    <x v="0"/>
    <x v="2"/>
    <x v="3"/>
    <s v="Normal BP"/>
    <s v="High Cost"/>
  </r>
  <r>
    <n v="95"/>
    <x v="1"/>
    <n v="24.2"/>
    <n v="140"/>
    <n v="87"/>
    <n v="238"/>
    <n v="135"/>
    <n v="90"/>
    <n v="0"/>
    <x v="1"/>
    <x v="2"/>
    <s v="High"/>
    <n v="6.1"/>
    <n v="12886.24"/>
    <x v="0"/>
    <x v="2"/>
    <x v="3"/>
    <s v="High BP"/>
    <s v="Normal Cost"/>
  </r>
  <r>
    <n v="58"/>
    <x v="0"/>
    <n v="30.9"/>
    <n v="128"/>
    <n v="83"/>
    <n v="233.1"/>
    <n v="103.2"/>
    <n v="72"/>
    <n v="1"/>
    <x v="0"/>
    <x v="3"/>
    <s v="High"/>
    <n v="1.3"/>
    <n v="6287.45"/>
    <x v="0"/>
    <x v="2"/>
    <x v="0"/>
    <s v="High BP"/>
    <s v="Normal Cost"/>
  </r>
  <r>
    <n v="42"/>
    <x v="0"/>
    <n v="29"/>
    <n v="112"/>
    <n v="68"/>
    <n v="211.4"/>
    <n v="121.1"/>
    <n v="71"/>
    <n v="4"/>
    <x v="1"/>
    <x v="1"/>
    <s v="Medium"/>
    <n v="1.9"/>
    <n v="4227.0600000000004"/>
    <x v="0"/>
    <x v="2"/>
    <x v="2"/>
    <s v="Normal BP"/>
    <s v="Normal Cost"/>
  </r>
  <r>
    <n v="71"/>
    <x v="0"/>
    <n v="27.5"/>
    <n v="123"/>
    <n v="74"/>
    <n v="255.5"/>
    <n v="123.8"/>
    <n v="55"/>
    <n v="1"/>
    <x v="1"/>
    <x v="2"/>
    <s v="High"/>
    <n v="5.7"/>
    <n v="12018.38"/>
    <x v="0"/>
    <x v="2"/>
    <x v="2"/>
    <s v="High BP"/>
    <s v="Normal Cost"/>
  </r>
  <r>
    <n v="55"/>
    <x v="0"/>
    <n v="28.5"/>
    <n v="120"/>
    <n v="74"/>
    <n v="224.3"/>
    <n v="123.4"/>
    <n v="50"/>
    <n v="1"/>
    <x v="1"/>
    <x v="1"/>
    <s v="Low"/>
    <n v="2.1"/>
    <n v="4791.03"/>
    <x v="0"/>
    <x v="1"/>
    <x v="2"/>
    <s v="High BP"/>
    <s v="Normal Cost"/>
  </r>
  <r>
    <n v="85"/>
    <x v="0"/>
    <n v="25.6"/>
    <n v="132"/>
    <n v="78"/>
    <n v="230"/>
    <n v="126.7"/>
    <n v="81"/>
    <n v="1"/>
    <x v="2"/>
    <x v="1"/>
    <s v="Medium"/>
    <n v="6.8"/>
    <n v="12992.41"/>
    <x v="0"/>
    <x v="3"/>
    <x v="2"/>
    <s v="High BP"/>
    <s v="Normal Cost"/>
  </r>
  <r>
    <n v="63"/>
    <x v="1"/>
    <n v="24.2"/>
    <n v="131"/>
    <n v="81"/>
    <n v="223"/>
    <n v="116.8"/>
    <n v="87"/>
    <n v="1"/>
    <x v="1"/>
    <x v="0"/>
    <s v="Medium"/>
    <n v="6.1"/>
    <n v="11655.24"/>
    <x v="0"/>
    <x v="0"/>
    <x v="3"/>
    <s v="High BP"/>
    <s v="Normal Cost"/>
  </r>
  <r>
    <n v="74"/>
    <x v="1"/>
    <n v="24.2"/>
    <n v="127"/>
    <n v="84"/>
    <n v="249.6"/>
    <n v="112.9"/>
    <n v="91"/>
    <n v="3"/>
    <x v="2"/>
    <x v="1"/>
    <s v="Medium"/>
    <n v="5.8"/>
    <n v="11922.81"/>
    <x v="0"/>
    <x v="0"/>
    <x v="3"/>
    <s v="High BP"/>
    <s v="Normal Cost"/>
  </r>
  <r>
    <n v="60"/>
    <x v="1"/>
    <n v="24.2"/>
    <n v="133"/>
    <n v="78"/>
    <n v="239.2"/>
    <n v="87.3"/>
    <n v="77"/>
    <n v="1"/>
    <x v="2"/>
    <x v="2"/>
    <s v="High"/>
    <n v="10.4"/>
    <n v="20315.14"/>
    <x v="0"/>
    <x v="0"/>
    <x v="3"/>
    <s v="High BP"/>
    <s v="High Cost"/>
  </r>
  <r>
    <n v="81"/>
    <x v="0"/>
    <n v="26.7"/>
    <n v="126"/>
    <n v="79"/>
    <n v="212"/>
    <n v="117.8"/>
    <n v="86"/>
    <n v="2"/>
    <x v="0"/>
    <x v="2"/>
    <s v="Low"/>
    <n v="3.2"/>
    <n v="8749.39"/>
    <x v="0"/>
    <x v="0"/>
    <x v="2"/>
    <s v="High BP"/>
    <s v="Normal Cost"/>
  </r>
  <r>
    <n v="32"/>
    <x v="1"/>
    <n v="24.2"/>
    <n v="110"/>
    <n v="60"/>
    <n v="206.4"/>
    <n v="87.8"/>
    <n v="84"/>
    <n v="1"/>
    <x v="1"/>
    <x v="2"/>
    <s v="Low"/>
    <n v="12.9"/>
    <n v="23163.02"/>
    <x v="0"/>
    <x v="3"/>
    <x v="3"/>
    <s v="Normal BP"/>
    <s v="High Cost"/>
  </r>
  <r>
    <n v="78"/>
    <x v="1"/>
    <n v="24.2"/>
    <n v="141"/>
    <n v="82"/>
    <n v="225.9"/>
    <n v="106.7"/>
    <n v="83"/>
    <n v="1"/>
    <x v="2"/>
    <x v="0"/>
    <s v="Medium"/>
    <n v="6.9"/>
    <n v="12821.48"/>
    <x v="0"/>
    <x v="2"/>
    <x v="3"/>
    <s v="High BP"/>
    <s v="Normal Cost"/>
  </r>
  <r>
    <n v="68"/>
    <x v="0"/>
    <n v="39"/>
    <n v="134"/>
    <n v="86"/>
    <n v="249.8"/>
    <n v="189.5"/>
    <n v="79"/>
    <n v="0"/>
    <x v="2"/>
    <x v="1"/>
    <s v="High"/>
    <n v="9.3000000000000007"/>
    <n v="16549.560000000001"/>
    <x v="0"/>
    <x v="2"/>
    <x v="0"/>
    <s v="High BP"/>
    <s v="High Cost"/>
  </r>
  <r>
    <n v="46"/>
    <x v="1"/>
    <n v="24.2"/>
    <n v="126"/>
    <n v="75"/>
    <n v="179.1"/>
    <n v="215.5"/>
    <n v="83"/>
    <n v="1"/>
    <x v="2"/>
    <x v="3"/>
    <s v="High"/>
    <n v="7"/>
    <n v="16175.19"/>
    <x v="0"/>
    <x v="1"/>
    <x v="3"/>
    <s v="High BP"/>
    <s v="High Cost"/>
  </r>
  <r>
    <n v="95"/>
    <x v="0"/>
    <n v="26.3"/>
    <n v="139"/>
    <n v="93"/>
    <n v="262.89999999999998"/>
    <n v="165"/>
    <n v="109"/>
    <n v="0"/>
    <x v="2"/>
    <x v="1"/>
    <s v="Low"/>
    <n v="6.8"/>
    <n v="11176.46"/>
    <x v="1"/>
    <x v="2"/>
    <x v="2"/>
    <s v="High BP"/>
    <s v="Normal Cost"/>
  </r>
  <r>
    <n v="63"/>
    <x v="0"/>
    <n v="25.9"/>
    <n v="119"/>
    <n v="75"/>
    <n v="243.8"/>
    <n v="149.30000000000001"/>
    <n v="90"/>
    <n v="0"/>
    <x v="2"/>
    <x v="1"/>
    <s v="Medium"/>
    <n v="8.4"/>
    <n v="16565.939999999999"/>
    <x v="0"/>
    <x v="0"/>
    <x v="2"/>
    <s v="Normal BP"/>
    <s v="High Cost"/>
  </r>
  <r>
    <n v="50"/>
    <x v="1"/>
    <n v="24.2"/>
    <n v="113"/>
    <n v="66"/>
    <n v="234.7"/>
    <n v="86"/>
    <n v="77"/>
    <n v="2"/>
    <x v="2"/>
    <x v="2"/>
    <s v="Medium"/>
    <n v="9.8000000000000007"/>
    <n v="18475.3"/>
    <x v="0"/>
    <x v="1"/>
    <x v="3"/>
    <s v="Normal BP"/>
    <s v="High Cost"/>
  </r>
  <r>
    <n v="71"/>
    <x v="0"/>
    <n v="24.7"/>
    <n v="121"/>
    <n v="75"/>
    <n v="226.1"/>
    <n v="119.8"/>
    <n v="78"/>
    <n v="3"/>
    <x v="0"/>
    <x v="1"/>
    <s v="High"/>
    <n v="3.1"/>
    <n v="6963.14"/>
    <x v="0"/>
    <x v="2"/>
    <x v="3"/>
    <s v="High BP"/>
    <s v="Normal Cost"/>
  </r>
  <r>
    <n v="49"/>
    <x v="0"/>
    <n v="22"/>
    <n v="109"/>
    <n v="65"/>
    <n v="212.7"/>
    <n v="132.5"/>
    <n v="77"/>
    <n v="2"/>
    <x v="2"/>
    <x v="1"/>
    <s v="Low"/>
    <n v="12.9"/>
    <n v="26502.99"/>
    <x v="1"/>
    <x v="0"/>
    <x v="3"/>
    <s v="Normal BP"/>
    <s v="High Cost"/>
  </r>
  <r>
    <n v="48"/>
    <x v="1"/>
    <n v="24.2"/>
    <n v="125"/>
    <n v="75"/>
    <n v="203.1"/>
    <n v="106"/>
    <n v="96"/>
    <n v="1"/>
    <x v="1"/>
    <x v="3"/>
    <s v="High"/>
    <n v="2.5"/>
    <n v="8033.94"/>
    <x v="0"/>
    <x v="1"/>
    <x v="3"/>
    <s v="High BP"/>
    <s v="Normal Cost"/>
  </r>
  <r>
    <n v="65"/>
    <x v="1"/>
    <n v="24.2"/>
    <n v="112"/>
    <n v="66"/>
    <n v="237"/>
    <n v="99.6"/>
    <n v="78"/>
    <n v="2"/>
    <x v="0"/>
    <x v="2"/>
    <s v="High"/>
    <n v="3.3"/>
    <n v="9146.41"/>
    <x v="0"/>
    <x v="0"/>
    <x v="3"/>
    <s v="Normal BP"/>
    <s v="Normal Cost"/>
  </r>
  <r>
    <n v="46"/>
    <x v="0"/>
    <n v="27.2"/>
    <n v="112"/>
    <n v="64"/>
    <n v="229.3"/>
    <n v="112.5"/>
    <n v="89"/>
    <n v="1"/>
    <x v="2"/>
    <x v="1"/>
    <s v="Medium"/>
    <n v="4.5999999999999996"/>
    <n v="10370.94"/>
    <x v="0"/>
    <x v="1"/>
    <x v="2"/>
    <s v="Normal BP"/>
    <s v="Normal Cost"/>
  </r>
  <r>
    <n v="63"/>
    <x v="0"/>
    <n v="30.8"/>
    <n v="142"/>
    <n v="84"/>
    <n v="241.2"/>
    <n v="130.9"/>
    <n v="94"/>
    <n v="1"/>
    <x v="2"/>
    <x v="1"/>
    <s v="High"/>
    <n v="5.2"/>
    <n v="12045.03"/>
    <x v="0"/>
    <x v="1"/>
    <x v="0"/>
    <s v="High BP"/>
    <s v="Normal Cost"/>
  </r>
  <r>
    <n v="46"/>
    <x v="0"/>
    <n v="24.2"/>
    <n v="125"/>
    <n v="68"/>
    <n v="225.9"/>
    <n v="91.3"/>
    <n v="95"/>
    <n v="1"/>
    <x v="1"/>
    <x v="3"/>
    <s v="Medium"/>
    <n v="3.7"/>
    <n v="11492.2"/>
    <x v="0"/>
    <x v="0"/>
    <x v="3"/>
    <s v="High BP"/>
    <s v="Normal Cost"/>
  </r>
  <r>
    <n v="43"/>
    <x v="1"/>
    <n v="24.2"/>
    <n v="106"/>
    <n v="60"/>
    <n v="202.2"/>
    <n v="96.5"/>
    <n v="78"/>
    <n v="0"/>
    <x v="2"/>
    <x v="2"/>
    <s v="High"/>
    <n v="9.4"/>
    <n v="19363.64"/>
    <x v="0"/>
    <x v="3"/>
    <x v="3"/>
    <s v="Normal BP"/>
    <s v="High Cost"/>
  </r>
  <r>
    <n v="62"/>
    <x v="0"/>
    <n v="33.299999999999997"/>
    <n v="117"/>
    <n v="76"/>
    <n v="215.5"/>
    <n v="151.19999999999999"/>
    <n v="54"/>
    <n v="0"/>
    <x v="1"/>
    <x v="1"/>
    <s v="Medium"/>
    <n v="6.8"/>
    <n v="11364.25"/>
    <x v="0"/>
    <x v="0"/>
    <x v="0"/>
    <s v="Normal BP"/>
    <s v="Normal Cost"/>
  </r>
  <r>
    <n v="18"/>
    <x v="0"/>
    <n v="20.8"/>
    <n v="107"/>
    <n v="60"/>
    <n v="192.4"/>
    <n v="124.8"/>
    <n v="58"/>
    <n v="0"/>
    <x v="0"/>
    <x v="3"/>
    <s v="Medium"/>
    <n v="7.7"/>
    <n v="17821.509999999998"/>
    <x v="0"/>
    <x v="1"/>
    <x v="3"/>
    <s v="Normal BP"/>
    <s v="High Cost"/>
  </r>
  <r>
    <n v="56"/>
    <x v="1"/>
    <n v="24.2"/>
    <n v="137"/>
    <n v="82"/>
    <n v="215.6"/>
    <n v="112.8"/>
    <n v="78"/>
    <n v="1"/>
    <x v="0"/>
    <x v="0"/>
    <s v="Medium"/>
    <n v="3.3"/>
    <n v="7269.7"/>
    <x v="0"/>
    <x v="1"/>
    <x v="3"/>
    <s v="High BP"/>
    <s v="Normal Cost"/>
  </r>
  <r>
    <n v="41"/>
    <x v="1"/>
    <n v="24.2"/>
    <n v="110"/>
    <n v="62"/>
    <n v="209.1"/>
    <n v="127.6"/>
    <n v="73"/>
    <n v="1"/>
    <x v="2"/>
    <x v="1"/>
    <s v="Medium"/>
    <n v="10.4"/>
    <n v="18718.919999999998"/>
    <x v="0"/>
    <x v="3"/>
    <x v="3"/>
    <s v="Normal BP"/>
    <s v="High Cost"/>
  </r>
  <r>
    <n v="59"/>
    <x v="0"/>
    <n v="23.5"/>
    <n v="116"/>
    <n v="71"/>
    <n v="263.5"/>
    <n v="126.1"/>
    <n v="73"/>
    <n v="1"/>
    <x v="0"/>
    <x v="2"/>
    <s v="Low"/>
    <n v="4.5"/>
    <n v="11120.41"/>
    <x v="0"/>
    <x v="4"/>
    <x v="3"/>
    <s v="Normal BP"/>
    <s v="Normal Cost"/>
  </r>
  <r>
    <n v="67"/>
    <x v="1"/>
    <n v="24.2"/>
    <n v="126"/>
    <n v="78"/>
    <n v="231.8"/>
    <n v="133.1"/>
    <n v="76"/>
    <n v="1"/>
    <x v="0"/>
    <x v="2"/>
    <s v="Low"/>
    <n v="5.4"/>
    <n v="11104.47"/>
    <x v="0"/>
    <x v="0"/>
    <x v="3"/>
    <s v="High BP"/>
    <s v="Normal Cost"/>
  </r>
  <r>
    <n v="63"/>
    <x v="1"/>
    <n v="24.2"/>
    <n v="127"/>
    <n v="80"/>
    <n v="214.6"/>
    <n v="88.6"/>
    <n v="84"/>
    <n v="1"/>
    <x v="1"/>
    <x v="0"/>
    <s v="Low"/>
    <n v="2.1"/>
    <n v="5520.89"/>
    <x v="0"/>
    <x v="0"/>
    <x v="3"/>
    <s v="High BP"/>
    <s v="Normal Cost"/>
  </r>
  <r>
    <n v="58"/>
    <x v="0"/>
    <n v="31.8"/>
    <n v="122"/>
    <n v="78"/>
    <n v="229.5"/>
    <n v="100.9"/>
    <n v="77"/>
    <n v="2"/>
    <x v="0"/>
    <x v="0"/>
    <s v="Medium"/>
    <n v="5.5"/>
    <n v="8867.5499999999993"/>
    <x v="1"/>
    <x v="1"/>
    <x v="0"/>
    <s v="High BP"/>
    <s v="Normal Cost"/>
  </r>
  <r>
    <n v="50"/>
    <x v="0"/>
    <n v="32"/>
    <n v="143"/>
    <n v="86"/>
    <n v="231.2"/>
    <n v="131.9"/>
    <n v="78"/>
    <n v="2"/>
    <x v="1"/>
    <x v="0"/>
    <s v="Medium"/>
    <n v="7"/>
    <n v="14257.8"/>
    <x v="0"/>
    <x v="0"/>
    <x v="0"/>
    <s v="High BP"/>
    <s v="Normal Cost"/>
  </r>
  <r>
    <n v="58"/>
    <x v="1"/>
    <n v="24.2"/>
    <n v="127"/>
    <n v="75"/>
    <n v="236.3"/>
    <n v="87.2"/>
    <n v="107"/>
    <n v="0"/>
    <x v="2"/>
    <x v="2"/>
    <s v="High"/>
    <n v="11.5"/>
    <n v="20701.330000000002"/>
    <x v="0"/>
    <x v="1"/>
    <x v="3"/>
    <s v="High BP"/>
    <s v="High Cost"/>
  </r>
  <r>
    <n v="67"/>
    <x v="0"/>
    <n v="30.8"/>
    <n v="128"/>
    <n v="78"/>
    <n v="217.8"/>
    <n v="101.5"/>
    <n v="105"/>
    <n v="1"/>
    <x v="2"/>
    <x v="0"/>
    <s v="Low"/>
    <n v="6.9"/>
    <n v="15549.39"/>
    <x v="0"/>
    <x v="1"/>
    <x v="0"/>
    <s v="High BP"/>
    <s v="High Cost"/>
  </r>
  <r>
    <n v="91"/>
    <x v="1"/>
    <n v="24.2"/>
    <n v="148"/>
    <n v="88"/>
    <n v="240.1"/>
    <n v="84.2"/>
    <n v="76"/>
    <n v="1"/>
    <x v="0"/>
    <x v="0"/>
    <s v="Low"/>
    <n v="3.7"/>
    <n v="8047.74"/>
    <x v="0"/>
    <x v="2"/>
    <x v="3"/>
    <s v="High BP"/>
    <s v="Normal Cost"/>
  </r>
  <r>
    <n v="72"/>
    <x v="0"/>
    <n v="24.8"/>
    <n v="127"/>
    <n v="75"/>
    <n v="197.4"/>
    <n v="86"/>
    <n v="77"/>
    <n v="1"/>
    <x v="1"/>
    <x v="3"/>
    <s v="Medium"/>
    <n v="5.6"/>
    <n v="13045.71"/>
    <x v="0"/>
    <x v="1"/>
    <x v="3"/>
    <s v="High BP"/>
    <s v="Normal Cost"/>
  </r>
  <r>
    <n v="39"/>
    <x v="0"/>
    <n v="32.799999999999997"/>
    <n v="105"/>
    <n v="62"/>
    <n v="244.4"/>
    <n v="137.1"/>
    <n v="107"/>
    <n v="3"/>
    <x v="2"/>
    <x v="0"/>
    <s v="Low"/>
    <n v="6.5"/>
    <n v="12957.86"/>
    <x v="0"/>
    <x v="0"/>
    <x v="0"/>
    <s v="Normal BP"/>
    <s v="Normal Cost"/>
  </r>
  <r>
    <n v="74"/>
    <x v="0"/>
    <n v="20.5"/>
    <n v="127"/>
    <n v="73"/>
    <n v="227.4"/>
    <n v="75.900000000000006"/>
    <n v="70"/>
    <n v="2"/>
    <x v="0"/>
    <x v="0"/>
    <s v="Medium"/>
    <n v="2.7"/>
    <n v="6699.83"/>
    <x v="0"/>
    <x v="2"/>
    <x v="3"/>
    <s v="High BP"/>
    <s v="Normal Cost"/>
  </r>
  <r>
    <n v="77"/>
    <x v="0"/>
    <n v="25.4"/>
    <n v="125"/>
    <n v="88"/>
    <n v="197.6"/>
    <n v="173.1"/>
    <n v="78"/>
    <n v="3"/>
    <x v="0"/>
    <x v="1"/>
    <s v="Medium"/>
    <n v="1.7"/>
    <n v="4420.93"/>
    <x v="0"/>
    <x v="0"/>
    <x v="2"/>
    <s v="High BP"/>
    <s v="Normal Cost"/>
  </r>
  <r>
    <n v="86"/>
    <x v="0"/>
    <n v="28.9"/>
    <n v="141"/>
    <n v="91"/>
    <n v="239.2"/>
    <n v="137"/>
    <n v="60"/>
    <n v="0"/>
    <x v="1"/>
    <x v="1"/>
    <s v="Low"/>
    <n v="2.2999999999999998"/>
    <n v="5613.17"/>
    <x v="0"/>
    <x v="3"/>
    <x v="2"/>
    <s v="High BP"/>
    <s v="Normal Cost"/>
  </r>
  <r>
    <n v="51"/>
    <x v="0"/>
    <n v="23.2"/>
    <n v="112"/>
    <n v="68"/>
    <n v="215.9"/>
    <n v="159.69999999999999"/>
    <n v="92"/>
    <n v="1"/>
    <x v="1"/>
    <x v="2"/>
    <s v="Medium"/>
    <n v="7.9"/>
    <n v="13454.77"/>
    <x v="0"/>
    <x v="0"/>
    <x v="3"/>
    <s v="Normal BP"/>
    <s v="Normal Cost"/>
  </r>
  <r>
    <n v="80"/>
    <x v="1"/>
    <n v="24.2"/>
    <n v="152"/>
    <n v="95"/>
    <n v="235.5"/>
    <n v="115.5"/>
    <n v="79"/>
    <n v="2"/>
    <x v="2"/>
    <x v="1"/>
    <s v="High"/>
    <n v="6.6"/>
    <n v="11851.23"/>
    <x v="0"/>
    <x v="2"/>
    <x v="3"/>
    <s v="High BP"/>
    <s v="Normal Cost"/>
  </r>
  <r>
    <n v="53"/>
    <x v="1"/>
    <n v="24.2"/>
    <n v="109"/>
    <n v="61"/>
    <n v="261.7"/>
    <n v="100.2"/>
    <n v="79"/>
    <n v="2"/>
    <x v="0"/>
    <x v="2"/>
    <s v="Medium"/>
    <n v="4"/>
    <n v="10559.81"/>
    <x v="0"/>
    <x v="1"/>
    <x v="3"/>
    <s v="Normal BP"/>
    <s v="Normal Cost"/>
  </r>
  <r>
    <n v="86"/>
    <x v="1"/>
    <n v="24.2"/>
    <n v="129"/>
    <n v="81"/>
    <n v="236.8"/>
    <n v="139.19999999999999"/>
    <n v="87"/>
    <n v="5"/>
    <x v="2"/>
    <x v="1"/>
    <s v="Medium"/>
    <n v="8.1"/>
    <n v="14935.98"/>
    <x v="0"/>
    <x v="2"/>
    <x v="3"/>
    <s v="High BP"/>
    <s v="Normal Cost"/>
  </r>
  <r>
    <n v="57"/>
    <x v="1"/>
    <n v="24.2"/>
    <n v="125"/>
    <n v="66"/>
    <n v="235.6"/>
    <n v="115.1"/>
    <n v="81"/>
    <n v="2"/>
    <x v="0"/>
    <x v="1"/>
    <s v="Low"/>
    <n v="7.7"/>
    <n v="14688.34"/>
    <x v="1"/>
    <x v="1"/>
    <x v="3"/>
    <s v="High BP"/>
    <s v="Normal Cost"/>
  </r>
  <r>
    <n v="65"/>
    <x v="0"/>
    <n v="23"/>
    <n v="106"/>
    <n v="68"/>
    <n v="238.1"/>
    <n v="98.8"/>
    <n v="91"/>
    <n v="1"/>
    <x v="0"/>
    <x v="2"/>
    <s v="Medium"/>
    <n v="5.8"/>
    <n v="12633.15"/>
    <x v="0"/>
    <x v="1"/>
    <x v="3"/>
    <s v="Normal BP"/>
    <s v="Normal Cost"/>
  </r>
  <r>
    <n v="49"/>
    <x v="1"/>
    <n v="24.2"/>
    <n v="124"/>
    <n v="72"/>
    <n v="212.7"/>
    <n v="95.6"/>
    <n v="87"/>
    <n v="0"/>
    <x v="1"/>
    <x v="2"/>
    <s v="Medium"/>
    <n v="5.4"/>
    <n v="11599.26"/>
    <x v="0"/>
    <x v="1"/>
    <x v="3"/>
    <s v="High BP"/>
    <s v="Normal Cost"/>
  </r>
  <r>
    <n v="54"/>
    <x v="0"/>
    <n v="29"/>
    <n v="125"/>
    <n v="79"/>
    <n v="198.1"/>
    <n v="102.6"/>
    <n v="83"/>
    <n v="1"/>
    <x v="0"/>
    <x v="3"/>
    <s v="High"/>
    <n v="5.9"/>
    <n v="11589.52"/>
    <x v="0"/>
    <x v="1"/>
    <x v="2"/>
    <s v="High BP"/>
    <s v="Normal Cost"/>
  </r>
  <r>
    <n v="95"/>
    <x v="1"/>
    <n v="24.2"/>
    <n v="201"/>
    <n v="127"/>
    <n v="232"/>
    <n v="106.5"/>
    <n v="78"/>
    <n v="1"/>
    <x v="2"/>
    <x v="2"/>
    <s v="Medium"/>
    <n v="15.6"/>
    <n v="29729.81"/>
    <x v="0"/>
    <x v="2"/>
    <x v="3"/>
    <s v="High BP"/>
    <s v="High Cost"/>
  </r>
  <r>
    <n v="66"/>
    <x v="1"/>
    <n v="24.2"/>
    <n v="128"/>
    <n v="86"/>
    <n v="203"/>
    <n v="178"/>
    <n v="80"/>
    <n v="1"/>
    <x v="1"/>
    <x v="3"/>
    <s v="High"/>
    <n v="7.7"/>
    <n v="17327.68"/>
    <x v="0"/>
    <x v="0"/>
    <x v="3"/>
    <s v="High BP"/>
    <s v="High Cost"/>
  </r>
  <r>
    <n v="68"/>
    <x v="1"/>
    <n v="24.3"/>
    <n v="117"/>
    <n v="69"/>
    <n v="231.2"/>
    <n v="110.8"/>
    <n v="86"/>
    <n v="0"/>
    <x v="0"/>
    <x v="0"/>
    <s v="Low"/>
    <n v="2.4"/>
    <n v="5227.68"/>
    <x v="0"/>
    <x v="0"/>
    <x v="3"/>
    <s v="Normal BP"/>
    <s v="Normal Cost"/>
  </r>
  <r>
    <n v="61"/>
    <x v="1"/>
    <n v="24.3"/>
    <n v="126"/>
    <n v="73"/>
    <n v="222.9"/>
    <n v="145.6"/>
    <n v="86"/>
    <n v="0"/>
    <x v="0"/>
    <x v="0"/>
    <s v="Medium"/>
    <n v="3.9"/>
    <n v="7555.73"/>
    <x v="0"/>
    <x v="0"/>
    <x v="3"/>
    <s v="High BP"/>
    <s v="Normal Cost"/>
  </r>
  <r>
    <n v="73"/>
    <x v="1"/>
    <n v="24.3"/>
    <n v="125"/>
    <n v="69"/>
    <n v="214.9"/>
    <n v="113.6"/>
    <n v="84"/>
    <n v="1"/>
    <x v="1"/>
    <x v="1"/>
    <s v="High"/>
    <n v="4.0999999999999996"/>
    <n v="9184.3799999999992"/>
    <x v="0"/>
    <x v="0"/>
    <x v="3"/>
    <s v="High BP"/>
    <s v="Normal Cost"/>
  </r>
  <r>
    <n v="45"/>
    <x v="0"/>
    <n v="27.6"/>
    <n v="140"/>
    <n v="88"/>
    <n v="211.1"/>
    <n v="104"/>
    <n v="83"/>
    <n v="2"/>
    <x v="0"/>
    <x v="2"/>
    <s v="Low"/>
    <n v="8.6999999999999993"/>
    <n v="17197.03"/>
    <x v="0"/>
    <x v="0"/>
    <x v="2"/>
    <s v="High BP"/>
    <s v="High Cost"/>
  </r>
  <r>
    <n v="57"/>
    <x v="0"/>
    <n v="24.4"/>
    <n v="143"/>
    <n v="88"/>
    <n v="240.7"/>
    <n v="143.80000000000001"/>
    <n v="80"/>
    <n v="1"/>
    <x v="1"/>
    <x v="1"/>
    <s v="Medium"/>
    <n v="37.200000000000003"/>
    <n v="64465.33"/>
    <x v="0"/>
    <x v="0"/>
    <x v="3"/>
    <s v="High BP"/>
    <s v="High Cost"/>
  </r>
  <r>
    <n v="66"/>
    <x v="1"/>
    <n v="24.3"/>
    <n v="118"/>
    <n v="66"/>
    <n v="224.9"/>
    <n v="130.80000000000001"/>
    <n v="61"/>
    <n v="2"/>
    <x v="1"/>
    <x v="2"/>
    <s v="High"/>
    <n v="7.4"/>
    <n v="16601.150000000001"/>
    <x v="0"/>
    <x v="0"/>
    <x v="3"/>
    <s v="Normal BP"/>
    <s v="High Cost"/>
  </r>
  <r>
    <n v="55"/>
    <x v="0"/>
    <n v="21.7"/>
    <n v="216"/>
    <n v="129"/>
    <n v="227"/>
    <n v="156.9"/>
    <n v="64"/>
    <n v="1"/>
    <x v="0"/>
    <x v="0"/>
    <s v="Medium"/>
    <n v="1.4"/>
    <n v="4419.43"/>
    <x v="0"/>
    <x v="1"/>
    <x v="3"/>
    <s v="High BP"/>
    <s v="Normal Cost"/>
  </r>
  <r>
    <n v="71"/>
    <x v="1"/>
    <n v="24.3"/>
    <n v="120"/>
    <n v="75"/>
    <n v="211.8"/>
    <n v="117.2"/>
    <n v="91"/>
    <n v="1"/>
    <x v="2"/>
    <x v="3"/>
    <s v="Low"/>
    <n v="7.1"/>
    <n v="15864.1"/>
    <x v="1"/>
    <x v="0"/>
    <x v="3"/>
    <s v="High BP"/>
    <s v="High Cost"/>
  </r>
  <r>
    <n v="75"/>
    <x v="1"/>
    <n v="24.3"/>
    <n v="112"/>
    <n v="60"/>
    <n v="202.2"/>
    <n v="121.3"/>
    <n v="99"/>
    <n v="3"/>
    <x v="2"/>
    <x v="2"/>
    <s v="Low"/>
    <n v="11.4"/>
    <n v="26523.91"/>
    <x v="1"/>
    <x v="2"/>
    <x v="3"/>
    <s v="Normal BP"/>
    <s v="High Cost"/>
  </r>
  <r>
    <n v="52"/>
    <x v="0"/>
    <n v="18.8"/>
    <n v="133"/>
    <n v="75"/>
    <n v="181.1"/>
    <n v="177.1"/>
    <n v="164"/>
    <n v="1"/>
    <x v="1"/>
    <x v="2"/>
    <s v="High"/>
    <n v="3.9"/>
    <n v="11967.64"/>
    <x v="0"/>
    <x v="1"/>
    <x v="3"/>
    <s v="High BP"/>
    <s v="Normal Cost"/>
  </r>
  <r>
    <n v="58"/>
    <x v="1"/>
    <n v="24.3"/>
    <n v="126"/>
    <n v="69"/>
    <n v="187.6"/>
    <n v="99.5"/>
    <n v="96"/>
    <n v="1"/>
    <x v="2"/>
    <x v="0"/>
    <s v="Medium"/>
    <n v="7.7"/>
    <n v="14226.9"/>
    <x v="0"/>
    <x v="1"/>
    <x v="3"/>
    <s v="High BP"/>
    <s v="Normal Cost"/>
  </r>
  <r>
    <n v="56"/>
    <x v="1"/>
    <n v="24.3"/>
    <n v="121"/>
    <n v="74"/>
    <n v="222.3"/>
    <n v="104.3"/>
    <n v="160"/>
    <n v="3"/>
    <x v="0"/>
    <x v="2"/>
    <s v="High"/>
    <n v="5.7"/>
    <n v="11918.8"/>
    <x v="0"/>
    <x v="1"/>
    <x v="3"/>
    <s v="High BP"/>
    <s v="Normal Cost"/>
  </r>
  <r>
    <n v="76"/>
    <x v="1"/>
    <n v="24.3"/>
    <n v="135"/>
    <n v="85"/>
    <n v="263"/>
    <n v="100.1"/>
    <n v="85"/>
    <n v="4"/>
    <x v="0"/>
    <x v="2"/>
    <s v="Medium"/>
    <n v="5.9"/>
    <n v="11782.7"/>
    <x v="0"/>
    <x v="2"/>
    <x v="3"/>
    <s v="High BP"/>
    <s v="Normal Cost"/>
  </r>
  <r>
    <n v="82"/>
    <x v="1"/>
    <n v="24.3"/>
    <n v="136"/>
    <n v="84"/>
    <n v="235.7"/>
    <n v="105.1"/>
    <n v="83"/>
    <n v="1"/>
    <x v="0"/>
    <x v="3"/>
    <s v="High"/>
    <n v="5.9"/>
    <n v="14229.14"/>
    <x v="0"/>
    <x v="2"/>
    <x v="3"/>
    <s v="High BP"/>
    <s v="Normal Cost"/>
  </r>
  <r>
    <n v="73"/>
    <x v="1"/>
    <n v="24.3"/>
    <n v="130"/>
    <n v="76"/>
    <n v="201.6"/>
    <n v="94.2"/>
    <n v="83"/>
    <n v="3"/>
    <x v="0"/>
    <x v="0"/>
    <s v="High"/>
    <n v="1.8"/>
    <n v="4750.6400000000003"/>
    <x v="1"/>
    <x v="0"/>
    <x v="3"/>
    <s v="High BP"/>
    <s v="Normal Cost"/>
  </r>
  <r>
    <n v="84"/>
    <x v="1"/>
    <n v="24.3"/>
    <n v="155"/>
    <n v="85"/>
    <n v="244.8"/>
    <n v="119.8"/>
    <n v="78"/>
    <n v="0"/>
    <x v="2"/>
    <x v="1"/>
    <s v="High"/>
    <n v="9.8000000000000007"/>
    <n v="22510.54"/>
    <x v="0"/>
    <x v="2"/>
    <x v="3"/>
    <s v="High BP"/>
    <s v="High Cost"/>
  </r>
  <r>
    <n v="44"/>
    <x v="1"/>
    <n v="24.3"/>
    <n v="110"/>
    <n v="68"/>
    <n v="218.2"/>
    <n v="91"/>
    <n v="56"/>
    <n v="0"/>
    <x v="1"/>
    <x v="0"/>
    <s v="Medium"/>
    <n v="6.2"/>
    <n v="12534"/>
    <x v="1"/>
    <x v="3"/>
    <x v="3"/>
    <s v="Normal BP"/>
    <s v="Normal Cost"/>
  </r>
  <r>
    <n v="39"/>
    <x v="0"/>
    <n v="38.6"/>
    <n v="110"/>
    <n v="69"/>
    <n v="172.1"/>
    <n v="131.80000000000001"/>
    <n v="85"/>
    <n v="3"/>
    <x v="2"/>
    <x v="2"/>
    <s v="Medium"/>
    <n v="7.9"/>
    <n v="18827.310000000001"/>
    <x v="0"/>
    <x v="0"/>
    <x v="0"/>
    <s v="Normal BP"/>
    <s v="High Cost"/>
  </r>
  <r>
    <n v="65"/>
    <x v="0"/>
    <n v="25.8"/>
    <n v="128"/>
    <n v="80"/>
    <n v="233"/>
    <n v="127.4"/>
    <n v="50"/>
    <n v="2"/>
    <x v="1"/>
    <x v="2"/>
    <s v="High"/>
    <n v="15.7"/>
    <n v="26706.45"/>
    <x v="0"/>
    <x v="2"/>
    <x v="2"/>
    <s v="High BP"/>
    <s v="High Cost"/>
  </r>
  <r>
    <n v="63"/>
    <x v="1"/>
    <n v="24.3"/>
    <n v="118"/>
    <n v="60"/>
    <n v="204.6"/>
    <n v="94.9"/>
    <n v="66"/>
    <n v="2"/>
    <x v="0"/>
    <x v="2"/>
    <s v="Medium"/>
    <n v="8.1"/>
    <n v="15177.42"/>
    <x v="1"/>
    <x v="0"/>
    <x v="3"/>
    <s v="Normal BP"/>
    <s v="High Cost"/>
  </r>
  <r>
    <n v="68"/>
    <x v="0"/>
    <n v="28.1"/>
    <n v="144"/>
    <n v="89"/>
    <n v="276.3"/>
    <n v="114.1"/>
    <n v="80"/>
    <n v="1"/>
    <x v="2"/>
    <x v="0"/>
    <s v="High"/>
    <n v="8.6"/>
    <n v="13958.57"/>
    <x v="0"/>
    <x v="3"/>
    <x v="2"/>
    <s v="High BP"/>
    <s v="Normal Cost"/>
  </r>
  <r>
    <n v="79"/>
    <x v="1"/>
    <n v="24.3"/>
    <n v="98"/>
    <n v="66"/>
    <n v="218.8"/>
    <n v="94.8"/>
    <n v="60"/>
    <n v="0"/>
    <x v="0"/>
    <x v="3"/>
    <s v="High"/>
    <n v="9.1"/>
    <n v="17970.48"/>
    <x v="0"/>
    <x v="2"/>
    <x v="3"/>
    <s v="Normal BP"/>
    <s v="High Cost"/>
  </r>
  <r>
    <n v="74"/>
    <x v="1"/>
    <n v="24.3"/>
    <n v="132"/>
    <n v="79"/>
    <n v="230.8"/>
    <n v="98.3"/>
    <n v="84"/>
    <n v="1"/>
    <x v="2"/>
    <x v="0"/>
    <s v="Medium"/>
    <n v="10.4"/>
    <n v="21062.31"/>
    <x v="1"/>
    <x v="0"/>
    <x v="3"/>
    <s v="High BP"/>
    <s v="High Cost"/>
  </r>
  <r>
    <n v="63"/>
    <x v="0"/>
    <n v="35.299999999999997"/>
    <n v="119"/>
    <n v="69"/>
    <n v="238.5"/>
    <n v="137.9"/>
    <n v="90"/>
    <n v="2"/>
    <x v="2"/>
    <x v="0"/>
    <s v="Low"/>
    <n v="8.4"/>
    <n v="15290.27"/>
    <x v="0"/>
    <x v="0"/>
    <x v="0"/>
    <s v="Normal BP"/>
    <s v="High Cost"/>
  </r>
  <r>
    <n v="55"/>
    <x v="1"/>
    <n v="24.3"/>
    <n v="136"/>
    <n v="77"/>
    <n v="197.2"/>
    <n v="90.4"/>
    <n v="82"/>
    <n v="2"/>
    <x v="2"/>
    <x v="2"/>
    <s v="Low"/>
    <n v="9.1"/>
    <n v="16736.919999999998"/>
    <x v="0"/>
    <x v="1"/>
    <x v="3"/>
    <s v="High BP"/>
    <s v="High Cost"/>
  </r>
  <r>
    <n v="40"/>
    <x v="1"/>
    <n v="24.3"/>
    <n v="134"/>
    <n v="83"/>
    <n v="210.7"/>
    <n v="98.2"/>
    <n v="82"/>
    <n v="1"/>
    <x v="1"/>
    <x v="2"/>
    <s v="High"/>
    <n v="3.7"/>
    <n v="11386.28"/>
    <x v="0"/>
    <x v="3"/>
    <x v="3"/>
    <s v="High BP"/>
    <s v="Normal Cost"/>
  </r>
  <r>
    <n v="59"/>
    <x v="1"/>
    <n v="24.3"/>
    <n v="108"/>
    <n v="60"/>
    <n v="216.9"/>
    <n v="132.80000000000001"/>
    <n v="68"/>
    <n v="1"/>
    <x v="0"/>
    <x v="1"/>
    <s v="Low"/>
    <n v="2.9"/>
    <n v="5876.82"/>
    <x v="0"/>
    <x v="1"/>
    <x v="3"/>
    <s v="Normal BP"/>
    <s v="Normal Cost"/>
  </r>
  <r>
    <n v="85"/>
    <x v="0"/>
    <n v="24.2"/>
    <n v="137"/>
    <n v="77"/>
    <n v="236.2"/>
    <n v="116.6"/>
    <n v="87"/>
    <n v="0"/>
    <x v="0"/>
    <x v="2"/>
    <s v="High"/>
    <n v="5.9"/>
    <n v="10997.39"/>
    <x v="0"/>
    <x v="1"/>
    <x v="3"/>
    <s v="High BP"/>
    <s v="Normal Cost"/>
  </r>
  <r>
    <n v="54"/>
    <x v="0"/>
    <n v="31.3"/>
    <n v="130"/>
    <n v="78"/>
    <n v="242.9"/>
    <n v="112"/>
    <n v="79"/>
    <n v="0"/>
    <x v="1"/>
    <x v="0"/>
    <s v="Low"/>
    <n v="5.7"/>
    <n v="10337.91"/>
    <x v="0"/>
    <x v="3"/>
    <x v="0"/>
    <s v="High BP"/>
    <s v="Normal Cost"/>
  </r>
  <r>
    <n v="84"/>
    <x v="0"/>
    <n v="30.5"/>
    <n v="111"/>
    <n v="70"/>
    <n v="249.4"/>
    <n v="109.2"/>
    <n v="67"/>
    <n v="1"/>
    <x v="1"/>
    <x v="3"/>
    <s v="Medium"/>
    <n v="8.8000000000000007"/>
    <n v="19505.91"/>
    <x v="0"/>
    <x v="1"/>
    <x v="0"/>
    <s v="Normal BP"/>
    <s v="High Cost"/>
  </r>
  <r>
    <n v="37"/>
    <x v="1"/>
    <n v="24.3"/>
    <n v="117"/>
    <n v="77"/>
    <n v="211"/>
    <n v="95.1"/>
    <n v="81"/>
    <n v="0"/>
    <x v="2"/>
    <x v="2"/>
    <s v="High"/>
    <n v="6.2"/>
    <n v="13399.76"/>
    <x v="0"/>
    <x v="3"/>
    <x v="3"/>
    <s v="Normal BP"/>
    <s v="Normal Cost"/>
  </r>
  <r>
    <n v="75"/>
    <x v="0"/>
    <n v="35.4"/>
    <n v="139"/>
    <n v="83"/>
    <n v="240.4"/>
    <n v="133.80000000000001"/>
    <n v="69"/>
    <n v="0"/>
    <x v="1"/>
    <x v="1"/>
    <s v="High"/>
    <n v="3.5"/>
    <n v="8156.57"/>
    <x v="0"/>
    <x v="1"/>
    <x v="0"/>
    <s v="High BP"/>
    <s v="Normal Cost"/>
  </r>
  <r>
    <n v="55"/>
    <x v="1"/>
    <n v="24.3"/>
    <n v="129"/>
    <n v="75"/>
    <n v="220.7"/>
    <n v="121.5"/>
    <n v="70"/>
    <n v="1"/>
    <x v="0"/>
    <x v="1"/>
    <s v="Medium"/>
    <n v="1.2"/>
    <n v="3486.8"/>
    <x v="0"/>
    <x v="1"/>
    <x v="3"/>
    <s v="High BP"/>
    <s v="Normal Cost"/>
  </r>
  <r>
    <n v="51"/>
    <x v="0"/>
    <n v="39"/>
    <n v="133"/>
    <n v="67"/>
    <n v="229.4"/>
    <n v="216.6"/>
    <n v="71"/>
    <n v="2"/>
    <x v="1"/>
    <x v="1"/>
    <s v="High"/>
    <n v="5.4"/>
    <n v="11918.82"/>
    <x v="0"/>
    <x v="3"/>
    <x v="0"/>
    <s v="High BP"/>
    <s v="Normal Cost"/>
  </r>
  <r>
    <n v="59"/>
    <x v="0"/>
    <n v="23.2"/>
    <n v="99"/>
    <n v="61"/>
    <n v="228.7"/>
    <n v="94.9"/>
    <n v="73"/>
    <n v="1"/>
    <x v="0"/>
    <x v="2"/>
    <s v="Low"/>
    <n v="3.6"/>
    <n v="8597.77"/>
    <x v="0"/>
    <x v="2"/>
    <x v="3"/>
    <s v="Normal BP"/>
    <s v="Normal Cost"/>
  </r>
  <r>
    <n v="57"/>
    <x v="1"/>
    <n v="24.3"/>
    <n v="119"/>
    <n v="72"/>
    <n v="233.2"/>
    <n v="100.2"/>
    <n v="80"/>
    <n v="2"/>
    <x v="2"/>
    <x v="0"/>
    <s v="High"/>
    <n v="7.8"/>
    <n v="14519.32"/>
    <x v="0"/>
    <x v="1"/>
    <x v="3"/>
    <s v="Normal BP"/>
    <s v="Normal Cost"/>
  </r>
  <r>
    <n v="71"/>
    <x v="1"/>
    <n v="24.3"/>
    <n v="131"/>
    <n v="72"/>
    <n v="227.8"/>
    <n v="86.6"/>
    <n v="73"/>
    <n v="0"/>
    <x v="1"/>
    <x v="2"/>
    <s v="High"/>
    <n v="5.7"/>
    <n v="13464.9"/>
    <x v="0"/>
    <x v="0"/>
    <x v="3"/>
    <s v="High BP"/>
    <s v="Normal Cost"/>
  </r>
  <r>
    <n v="49"/>
    <x v="0"/>
    <n v="45"/>
    <n v="141"/>
    <n v="92"/>
    <n v="269"/>
    <n v="172.8"/>
    <n v="92"/>
    <n v="0"/>
    <x v="2"/>
    <x v="1"/>
    <s v="Medium"/>
    <n v="5.8"/>
    <n v="9907.35"/>
    <x v="0"/>
    <x v="1"/>
    <x v="0"/>
    <s v="High BP"/>
    <s v="Normal Cost"/>
  </r>
  <r>
    <n v="70"/>
    <x v="0"/>
    <n v="27.2"/>
    <n v="127"/>
    <n v="79"/>
    <n v="228.5"/>
    <n v="114.3"/>
    <n v="91"/>
    <n v="1"/>
    <x v="2"/>
    <x v="2"/>
    <s v="High"/>
    <n v="7.8"/>
    <n v="19066.849999999999"/>
    <x v="0"/>
    <x v="1"/>
    <x v="2"/>
    <s v="High BP"/>
    <s v="High Cost"/>
  </r>
  <r>
    <n v="53"/>
    <x v="0"/>
    <n v="34.9"/>
    <n v="124"/>
    <n v="72"/>
    <n v="241.4"/>
    <n v="156.1"/>
    <n v="84"/>
    <n v="1"/>
    <x v="2"/>
    <x v="1"/>
    <s v="Medium"/>
    <n v="19.100000000000001"/>
    <n v="34617.870000000003"/>
    <x v="0"/>
    <x v="0"/>
    <x v="0"/>
    <s v="High BP"/>
    <s v="High Cost"/>
  </r>
  <r>
    <n v="77"/>
    <x v="0"/>
    <n v="33.299999999999997"/>
    <n v="143"/>
    <n v="81"/>
    <n v="275.7"/>
    <n v="173.1"/>
    <n v="92"/>
    <n v="1"/>
    <x v="2"/>
    <x v="1"/>
    <s v="Medium"/>
    <n v="10.7"/>
    <n v="19214.32"/>
    <x v="1"/>
    <x v="1"/>
    <x v="0"/>
    <s v="High BP"/>
    <s v="High Cost"/>
  </r>
  <r>
    <n v="58"/>
    <x v="1"/>
    <n v="24.3"/>
    <n v="120"/>
    <n v="77"/>
    <n v="217.5"/>
    <n v="104.8"/>
    <n v="76"/>
    <n v="0"/>
    <x v="2"/>
    <x v="2"/>
    <s v="Medium"/>
    <n v="13.1"/>
    <n v="21833.88"/>
    <x v="0"/>
    <x v="1"/>
    <x v="3"/>
    <s v="High BP"/>
    <s v="High Cost"/>
  </r>
  <r>
    <n v="69"/>
    <x v="0"/>
    <n v="27.4"/>
    <n v="136"/>
    <n v="79"/>
    <n v="226.3"/>
    <n v="102.9"/>
    <n v="86"/>
    <n v="1"/>
    <x v="2"/>
    <x v="0"/>
    <s v="Medium"/>
    <n v="8.4"/>
    <n v="15192.32"/>
    <x v="0"/>
    <x v="1"/>
    <x v="2"/>
    <s v="High BP"/>
    <s v="High Cost"/>
  </r>
  <r>
    <n v="70"/>
    <x v="0"/>
    <n v="30.1"/>
    <n v="121"/>
    <n v="75"/>
    <n v="227.8"/>
    <n v="145.19999999999999"/>
    <n v="71"/>
    <n v="1"/>
    <x v="1"/>
    <x v="1"/>
    <s v="Low"/>
    <n v="9.3000000000000007"/>
    <n v="12780.53"/>
    <x v="0"/>
    <x v="2"/>
    <x v="0"/>
    <s v="High BP"/>
    <s v="Normal Cost"/>
  </r>
  <r>
    <n v="58"/>
    <x v="0"/>
    <n v="34.9"/>
    <n v="139"/>
    <n v="73"/>
    <n v="262.39999999999998"/>
    <n v="107.7"/>
    <n v="81"/>
    <n v="2"/>
    <x v="2"/>
    <x v="2"/>
    <s v="High"/>
    <n v="8.8000000000000007"/>
    <n v="17672.240000000002"/>
    <x v="0"/>
    <x v="1"/>
    <x v="0"/>
    <s v="High BP"/>
    <s v="High Cost"/>
  </r>
  <r>
    <n v="79"/>
    <x v="1"/>
    <n v="24.3"/>
    <n v="128"/>
    <n v="83"/>
    <n v="251.3"/>
    <n v="108.7"/>
    <n v="55"/>
    <n v="1"/>
    <x v="0"/>
    <x v="1"/>
    <s v="High"/>
    <n v="3.6"/>
    <n v="8133.73"/>
    <x v="0"/>
    <x v="2"/>
    <x v="3"/>
    <s v="High BP"/>
    <s v="Normal Cost"/>
  </r>
  <r>
    <n v="60"/>
    <x v="1"/>
    <n v="24.3"/>
    <n v="107"/>
    <n v="66"/>
    <n v="170.9"/>
    <n v="87.3"/>
    <n v="88"/>
    <n v="2"/>
    <x v="1"/>
    <x v="0"/>
    <s v="Medium"/>
    <n v="6.3"/>
    <n v="12106.23"/>
    <x v="0"/>
    <x v="0"/>
    <x v="3"/>
    <s v="Normal BP"/>
    <s v="Normal Cost"/>
  </r>
  <r>
    <n v="65"/>
    <x v="0"/>
    <n v="32.700000000000003"/>
    <n v="125"/>
    <n v="70"/>
    <n v="214.7"/>
    <n v="101.6"/>
    <n v="80"/>
    <n v="1"/>
    <x v="1"/>
    <x v="2"/>
    <s v="Medium"/>
    <n v="4.5"/>
    <n v="10138.65"/>
    <x v="1"/>
    <x v="1"/>
    <x v="0"/>
    <s v="High BP"/>
    <s v="Normal Cost"/>
  </r>
  <r>
    <n v="93"/>
    <x v="1"/>
    <n v="24.3"/>
    <n v="143"/>
    <n v="87"/>
    <n v="257.10000000000002"/>
    <n v="116.7"/>
    <n v="84"/>
    <n v="0"/>
    <x v="2"/>
    <x v="3"/>
    <s v="High"/>
    <n v="10.6"/>
    <n v="26606.76"/>
    <x v="0"/>
    <x v="2"/>
    <x v="3"/>
    <s v="High BP"/>
    <s v="High Cost"/>
  </r>
  <r>
    <n v="62"/>
    <x v="0"/>
    <n v="28.5"/>
    <n v="133"/>
    <n v="75"/>
    <n v="205.7"/>
    <n v="115.3"/>
    <n v="85"/>
    <n v="2"/>
    <x v="2"/>
    <x v="2"/>
    <s v="Medium"/>
    <n v="7.6"/>
    <n v="16568.73"/>
    <x v="0"/>
    <x v="0"/>
    <x v="2"/>
    <s v="High BP"/>
    <s v="High Cost"/>
  </r>
  <r>
    <n v="76"/>
    <x v="0"/>
    <n v="33.5"/>
    <n v="115"/>
    <n v="60"/>
    <n v="255.2"/>
    <n v="95.1"/>
    <n v="86"/>
    <n v="0"/>
    <x v="0"/>
    <x v="3"/>
    <s v="High"/>
    <n v="3.3"/>
    <n v="11459.83"/>
    <x v="1"/>
    <x v="0"/>
    <x v="0"/>
    <s v="Normal BP"/>
    <s v="Normal Cost"/>
  </r>
  <r>
    <n v="30"/>
    <x v="1"/>
    <n v="24.3"/>
    <n v="116"/>
    <n v="64"/>
    <n v="201"/>
    <n v="130.69999999999999"/>
    <n v="89"/>
    <n v="1"/>
    <x v="2"/>
    <x v="0"/>
    <s v="Medium"/>
    <n v="4.8"/>
    <n v="9798.7800000000007"/>
    <x v="0"/>
    <x v="3"/>
    <x v="3"/>
    <s v="Normal BP"/>
    <s v="Normal Cost"/>
  </r>
  <r>
    <n v="69"/>
    <x v="1"/>
    <n v="24.4"/>
    <n v="117"/>
    <n v="68"/>
    <n v="243.6"/>
    <n v="104.9"/>
    <n v="57"/>
    <n v="1"/>
    <x v="1"/>
    <x v="3"/>
    <s v="Medium"/>
    <n v="5.5"/>
    <n v="12387.47"/>
    <x v="0"/>
    <x v="0"/>
    <x v="3"/>
    <s v="Normal BP"/>
    <s v="Normal Cost"/>
  </r>
  <r>
    <n v="82"/>
    <x v="1"/>
    <n v="24.4"/>
    <n v="132"/>
    <n v="82"/>
    <n v="235.8"/>
    <n v="122.1"/>
    <n v="90"/>
    <n v="2"/>
    <x v="2"/>
    <x v="1"/>
    <s v="High"/>
    <n v="7.7"/>
    <n v="14064.24"/>
    <x v="0"/>
    <x v="2"/>
    <x v="3"/>
    <s v="High BP"/>
    <s v="Normal Cost"/>
  </r>
  <r>
    <n v="67"/>
    <x v="1"/>
    <n v="24.4"/>
    <n v="146"/>
    <n v="87"/>
    <n v="227.1"/>
    <n v="97.2"/>
    <n v="86"/>
    <n v="2"/>
    <x v="0"/>
    <x v="0"/>
    <s v="Medium"/>
    <n v="1.4"/>
    <n v="4265.54"/>
    <x v="0"/>
    <x v="0"/>
    <x v="3"/>
    <s v="High BP"/>
    <s v="Normal Cost"/>
  </r>
  <r>
    <n v="93"/>
    <x v="0"/>
    <n v="26.2"/>
    <n v="132"/>
    <n v="74"/>
    <n v="217.3"/>
    <n v="94.3"/>
    <n v="80"/>
    <n v="0"/>
    <x v="2"/>
    <x v="2"/>
    <s v="Medium"/>
    <n v="9"/>
    <n v="18368.689999999999"/>
    <x v="0"/>
    <x v="0"/>
    <x v="2"/>
    <s v="High BP"/>
    <s v="High Cost"/>
  </r>
  <r>
    <n v="26"/>
    <x v="1"/>
    <n v="24.4"/>
    <n v="106"/>
    <n v="73"/>
    <n v="172.9"/>
    <n v="113.2"/>
    <n v="74"/>
    <n v="1"/>
    <x v="0"/>
    <x v="2"/>
    <s v="Medium"/>
    <n v="2.4"/>
    <n v="7985.84"/>
    <x v="0"/>
    <x v="4"/>
    <x v="3"/>
    <s v="Normal BP"/>
    <s v="Normal Cost"/>
  </r>
  <r>
    <n v="42"/>
    <x v="0"/>
    <n v="34"/>
    <n v="125"/>
    <n v="79"/>
    <n v="223.1"/>
    <n v="107"/>
    <n v="84"/>
    <n v="1"/>
    <x v="0"/>
    <x v="2"/>
    <s v="Medium"/>
    <n v="3"/>
    <n v="8997.83"/>
    <x v="0"/>
    <x v="0"/>
    <x v="0"/>
    <s v="High BP"/>
    <s v="Normal Cost"/>
  </r>
  <r>
    <n v="79"/>
    <x v="1"/>
    <n v="24.4"/>
    <n v="117"/>
    <n v="81"/>
    <n v="217.5"/>
    <n v="111.6"/>
    <n v="83"/>
    <n v="2"/>
    <x v="2"/>
    <x v="2"/>
    <s v="Medium"/>
    <n v="7.1"/>
    <n v="12346.07"/>
    <x v="0"/>
    <x v="2"/>
    <x v="3"/>
    <s v="High BP"/>
    <s v="Normal Cost"/>
  </r>
  <r>
    <n v="65"/>
    <x v="0"/>
    <n v="22"/>
    <n v="123"/>
    <n v="76"/>
    <n v="215.6"/>
    <n v="109.2"/>
    <n v="66"/>
    <n v="1"/>
    <x v="1"/>
    <x v="0"/>
    <s v="High"/>
    <n v="5.3"/>
    <n v="11290.93"/>
    <x v="0"/>
    <x v="4"/>
    <x v="3"/>
    <s v="High BP"/>
    <s v="Normal Cost"/>
  </r>
  <r>
    <n v="88"/>
    <x v="1"/>
    <n v="24.4"/>
    <n v="133"/>
    <n v="81"/>
    <n v="217"/>
    <n v="119.1"/>
    <n v="59"/>
    <n v="0"/>
    <x v="1"/>
    <x v="2"/>
    <s v="High"/>
    <n v="11.6"/>
    <n v="22106.19"/>
    <x v="0"/>
    <x v="2"/>
    <x v="3"/>
    <s v="High BP"/>
    <s v="High Cost"/>
  </r>
  <r>
    <n v="79"/>
    <x v="0"/>
    <n v="24.3"/>
    <n v="151"/>
    <n v="78"/>
    <n v="209.6"/>
    <n v="189.2"/>
    <n v="61"/>
    <n v="0"/>
    <x v="1"/>
    <x v="2"/>
    <s v="High"/>
    <n v="7.4"/>
    <n v="14919.61"/>
    <x v="0"/>
    <x v="2"/>
    <x v="3"/>
    <s v="High BP"/>
    <s v="Normal Cost"/>
  </r>
  <r>
    <n v="71"/>
    <x v="0"/>
    <n v="31.7"/>
    <n v="137"/>
    <n v="83"/>
    <n v="239"/>
    <n v="124.7"/>
    <n v="61"/>
    <n v="1"/>
    <x v="0"/>
    <x v="2"/>
    <s v="High"/>
    <n v="4.5"/>
    <n v="12276.13"/>
    <x v="1"/>
    <x v="0"/>
    <x v="0"/>
    <s v="High BP"/>
    <s v="Normal Cost"/>
  </r>
  <r>
    <n v="58"/>
    <x v="1"/>
    <n v="24.4"/>
    <n v="123"/>
    <n v="75"/>
    <n v="203.6"/>
    <n v="91.5"/>
    <n v="75"/>
    <n v="3"/>
    <x v="0"/>
    <x v="3"/>
    <s v="Low"/>
    <n v="7"/>
    <n v="15987.93"/>
    <x v="0"/>
    <x v="1"/>
    <x v="3"/>
    <s v="High BP"/>
    <s v="High Cost"/>
  </r>
  <r>
    <n v="56"/>
    <x v="0"/>
    <n v="32.4"/>
    <n v="134"/>
    <n v="79"/>
    <n v="229.3"/>
    <n v="101.2"/>
    <n v="83"/>
    <n v="2"/>
    <x v="2"/>
    <x v="0"/>
    <s v="Low"/>
    <n v="12.8"/>
    <n v="19640.75"/>
    <x v="0"/>
    <x v="2"/>
    <x v="0"/>
    <s v="High BP"/>
    <s v="High Cost"/>
  </r>
  <r>
    <n v="58"/>
    <x v="1"/>
    <n v="24.4"/>
    <n v="123"/>
    <n v="80"/>
    <n v="212.2"/>
    <n v="80.3"/>
    <n v="72"/>
    <n v="0"/>
    <x v="2"/>
    <x v="0"/>
    <s v="High"/>
    <n v="6.5"/>
    <n v="12035.02"/>
    <x v="0"/>
    <x v="1"/>
    <x v="3"/>
    <s v="High BP"/>
    <s v="Normal Cost"/>
  </r>
  <r>
    <n v="76"/>
    <x v="0"/>
    <n v="20.399999999999999"/>
    <n v="128"/>
    <n v="67"/>
    <n v="212"/>
    <n v="128.5"/>
    <n v="75"/>
    <n v="2"/>
    <x v="0"/>
    <x v="1"/>
    <s v="Low"/>
    <n v="4.7"/>
    <n v="7528.94"/>
    <x v="0"/>
    <x v="1"/>
    <x v="3"/>
    <s v="High BP"/>
    <s v="Normal Cost"/>
  </r>
  <r>
    <n v="74"/>
    <x v="0"/>
    <n v="40.799999999999997"/>
    <n v="150"/>
    <n v="91"/>
    <n v="252.5"/>
    <n v="150.1"/>
    <n v="70"/>
    <n v="2"/>
    <x v="1"/>
    <x v="2"/>
    <s v="Medium"/>
    <n v="12.6"/>
    <n v="21263.41"/>
    <x v="0"/>
    <x v="1"/>
    <x v="0"/>
    <s v="High BP"/>
    <s v="High Cost"/>
  </r>
  <r>
    <n v="83"/>
    <x v="0"/>
    <n v="32.200000000000003"/>
    <n v="141"/>
    <n v="89"/>
    <n v="249.6"/>
    <n v="114.2"/>
    <n v="68"/>
    <n v="4"/>
    <x v="1"/>
    <x v="2"/>
    <s v="High"/>
    <n v="4.8"/>
    <n v="12035.22"/>
    <x v="0"/>
    <x v="1"/>
    <x v="0"/>
    <s v="High BP"/>
    <s v="Normal Cost"/>
  </r>
  <r>
    <n v="50"/>
    <x v="0"/>
    <n v="20.399999999999999"/>
    <n v="133"/>
    <n v="69"/>
    <n v="206.1"/>
    <n v="175"/>
    <n v="88"/>
    <n v="4"/>
    <x v="2"/>
    <x v="1"/>
    <s v="Medium"/>
    <n v="4.8"/>
    <n v="10662.59"/>
    <x v="0"/>
    <x v="2"/>
    <x v="3"/>
    <s v="High BP"/>
    <s v="Normal Cost"/>
  </r>
  <r>
    <n v="53"/>
    <x v="1"/>
    <n v="24.4"/>
    <n v="126"/>
    <n v="78"/>
    <n v="200.5"/>
    <n v="85.4"/>
    <n v="81"/>
    <n v="1"/>
    <x v="2"/>
    <x v="0"/>
    <s v="Medium"/>
    <n v="5.9"/>
    <n v="12753.9"/>
    <x v="0"/>
    <x v="1"/>
    <x v="3"/>
    <s v="High BP"/>
    <s v="Normal Cost"/>
  </r>
  <r>
    <n v="61"/>
    <x v="0"/>
    <n v="27.4"/>
    <n v="129"/>
    <n v="87"/>
    <n v="233.2"/>
    <n v="87.4"/>
    <n v="76"/>
    <n v="0"/>
    <x v="0"/>
    <x v="2"/>
    <s v="Medium"/>
    <n v="4.3"/>
    <n v="10475.26"/>
    <x v="0"/>
    <x v="2"/>
    <x v="2"/>
    <s v="High BP"/>
    <s v="Normal Cost"/>
  </r>
  <r>
    <n v="72"/>
    <x v="1"/>
    <n v="24.4"/>
    <n v="130"/>
    <n v="74"/>
    <n v="187.7"/>
    <n v="91.4"/>
    <n v="85"/>
    <n v="4"/>
    <x v="1"/>
    <x v="0"/>
    <s v="High"/>
    <n v="3.4"/>
    <n v="7427.05"/>
    <x v="0"/>
    <x v="0"/>
    <x v="3"/>
    <s v="High BP"/>
    <s v="Normal Cost"/>
  </r>
  <r>
    <n v="64"/>
    <x v="1"/>
    <n v="24.4"/>
    <n v="120"/>
    <n v="69"/>
    <n v="200.8"/>
    <n v="122.5"/>
    <n v="85"/>
    <n v="0"/>
    <x v="1"/>
    <x v="0"/>
    <s v="High"/>
    <n v="1.8"/>
    <n v="4435.76"/>
    <x v="0"/>
    <x v="0"/>
    <x v="3"/>
    <s v="High BP"/>
    <s v="Normal Cost"/>
  </r>
  <r>
    <n v="37"/>
    <x v="0"/>
    <n v="28.1"/>
    <n v="124"/>
    <n v="69"/>
    <n v="222.4"/>
    <n v="95.8"/>
    <n v="96"/>
    <n v="0"/>
    <x v="1"/>
    <x v="2"/>
    <s v="Medium"/>
    <n v="3.8"/>
    <n v="10427.549999999999"/>
    <x v="0"/>
    <x v="0"/>
    <x v="2"/>
    <s v="High BP"/>
    <s v="Normal Cost"/>
  </r>
  <r>
    <n v="82"/>
    <x v="1"/>
    <n v="24.4"/>
    <n v="133"/>
    <n v="80"/>
    <n v="219.1"/>
    <n v="132.30000000000001"/>
    <n v="174"/>
    <n v="1"/>
    <x v="1"/>
    <x v="1"/>
    <s v="Low"/>
    <n v="3"/>
    <n v="6216.21"/>
    <x v="1"/>
    <x v="2"/>
    <x v="3"/>
    <s v="High BP"/>
    <s v="Normal Cost"/>
  </r>
  <r>
    <n v="69"/>
    <x v="1"/>
    <n v="24.4"/>
    <n v="127"/>
    <n v="71"/>
    <n v="239.5"/>
    <n v="99.5"/>
    <n v="76"/>
    <n v="1"/>
    <x v="2"/>
    <x v="0"/>
    <s v="Medium"/>
    <n v="6.5"/>
    <n v="12272.54"/>
    <x v="0"/>
    <x v="0"/>
    <x v="3"/>
    <s v="High BP"/>
    <s v="Normal Cost"/>
  </r>
  <r>
    <n v="67"/>
    <x v="1"/>
    <n v="24.4"/>
    <n v="124"/>
    <n v="70"/>
    <n v="181.1"/>
    <n v="83"/>
    <n v="107"/>
    <n v="2"/>
    <x v="2"/>
    <x v="2"/>
    <s v="High"/>
    <n v="7.9"/>
    <n v="16295.22"/>
    <x v="0"/>
    <x v="0"/>
    <x v="3"/>
    <s v="High BP"/>
    <s v="High Cost"/>
  </r>
  <r>
    <n v="58"/>
    <x v="0"/>
    <n v="45"/>
    <n v="139"/>
    <n v="84"/>
    <n v="268"/>
    <n v="175.6"/>
    <n v="87"/>
    <n v="1"/>
    <x v="1"/>
    <x v="1"/>
    <s v="High"/>
    <n v="6.9"/>
    <n v="12714.25"/>
    <x v="0"/>
    <x v="2"/>
    <x v="0"/>
    <s v="High BP"/>
    <s v="Normal Cost"/>
  </r>
  <r>
    <n v="36"/>
    <x v="0"/>
    <n v="29.8"/>
    <n v="115"/>
    <n v="71"/>
    <n v="206.9"/>
    <n v="101.3"/>
    <n v="74"/>
    <n v="2"/>
    <x v="1"/>
    <x v="2"/>
    <s v="Low"/>
    <n v="4"/>
    <n v="10331.790000000001"/>
    <x v="0"/>
    <x v="0"/>
    <x v="2"/>
    <s v="Normal BP"/>
    <s v="Normal Cost"/>
  </r>
  <r>
    <n v="70"/>
    <x v="1"/>
    <n v="24.4"/>
    <n v="133"/>
    <n v="79"/>
    <n v="212.4"/>
    <n v="86.8"/>
    <n v="70"/>
    <n v="0"/>
    <x v="1"/>
    <x v="2"/>
    <s v="High"/>
    <n v="10.3"/>
    <n v="21412.29"/>
    <x v="0"/>
    <x v="0"/>
    <x v="3"/>
    <s v="High BP"/>
    <s v="High Cost"/>
  </r>
  <r>
    <n v="51"/>
    <x v="1"/>
    <n v="24.4"/>
    <n v="116"/>
    <n v="73"/>
    <n v="183.8"/>
    <n v="83.8"/>
    <n v="67"/>
    <n v="2"/>
    <x v="0"/>
    <x v="0"/>
    <s v="Medium"/>
    <n v="4.5"/>
    <n v="9125.17"/>
    <x v="0"/>
    <x v="1"/>
    <x v="3"/>
    <s v="Normal BP"/>
    <s v="Normal Cost"/>
  </r>
  <r>
    <n v="68"/>
    <x v="1"/>
    <n v="24.4"/>
    <n v="127"/>
    <n v="79"/>
    <n v="210"/>
    <n v="113.2"/>
    <n v="91"/>
    <n v="0"/>
    <x v="2"/>
    <x v="0"/>
    <s v="High"/>
    <n v="10.8"/>
    <n v="21706.79"/>
    <x v="0"/>
    <x v="0"/>
    <x v="3"/>
    <s v="High BP"/>
    <s v="High Cost"/>
  </r>
  <r>
    <n v="61"/>
    <x v="0"/>
    <n v="36.299999999999997"/>
    <n v="125"/>
    <n v="75"/>
    <n v="241.5"/>
    <n v="164.4"/>
    <n v="82"/>
    <n v="1"/>
    <x v="2"/>
    <x v="1"/>
    <s v="Medium"/>
    <n v="12.2"/>
    <n v="23585.39"/>
    <x v="0"/>
    <x v="0"/>
    <x v="0"/>
    <s v="High BP"/>
    <s v="High Cost"/>
  </r>
  <r>
    <n v="61"/>
    <x v="1"/>
    <n v="24.4"/>
    <n v="120"/>
    <n v="68"/>
    <n v="191.6"/>
    <n v="126.7"/>
    <n v="77"/>
    <n v="0"/>
    <x v="2"/>
    <x v="1"/>
    <s v="High"/>
    <n v="5.7"/>
    <n v="11110.67"/>
    <x v="0"/>
    <x v="0"/>
    <x v="3"/>
    <s v="High BP"/>
    <s v="Normal Cost"/>
  </r>
  <r>
    <n v="66"/>
    <x v="0"/>
    <n v="38.200000000000003"/>
    <n v="129"/>
    <n v="77"/>
    <n v="276.3"/>
    <n v="141.69999999999999"/>
    <n v="65"/>
    <n v="1"/>
    <x v="1"/>
    <x v="1"/>
    <s v="Medium"/>
    <n v="6"/>
    <n v="11786.24"/>
    <x v="0"/>
    <x v="0"/>
    <x v="0"/>
    <s v="High BP"/>
    <s v="Normal Cost"/>
  </r>
  <r>
    <n v="71"/>
    <x v="1"/>
    <n v="24.4"/>
    <n v="125"/>
    <n v="76"/>
    <n v="220.2"/>
    <n v="148.30000000000001"/>
    <n v="73"/>
    <n v="0"/>
    <x v="0"/>
    <x v="1"/>
    <s v="High"/>
    <n v="3.9"/>
    <n v="9168.01"/>
    <x v="0"/>
    <x v="0"/>
    <x v="3"/>
    <s v="High BP"/>
    <s v="Normal Cost"/>
  </r>
  <r>
    <n v="40"/>
    <x v="0"/>
    <n v="34.799999999999997"/>
    <n v="120"/>
    <n v="69"/>
    <n v="248.4"/>
    <n v="145.1"/>
    <n v="73"/>
    <n v="4"/>
    <x v="1"/>
    <x v="1"/>
    <s v="High"/>
    <n v="4.7"/>
    <n v="7811.55"/>
    <x v="0"/>
    <x v="0"/>
    <x v="0"/>
    <s v="High BP"/>
    <s v="Normal Cost"/>
  </r>
  <r>
    <n v="81"/>
    <x v="1"/>
    <n v="24.4"/>
    <n v="117"/>
    <n v="72"/>
    <n v="216.9"/>
    <n v="90.9"/>
    <n v="59"/>
    <n v="0"/>
    <x v="0"/>
    <x v="2"/>
    <s v="High"/>
    <n v="5.6"/>
    <n v="10839.36"/>
    <x v="0"/>
    <x v="2"/>
    <x v="3"/>
    <s v="Normal BP"/>
    <s v="Normal Cost"/>
  </r>
  <r>
    <n v="46"/>
    <x v="0"/>
    <n v="30.2"/>
    <n v="112"/>
    <n v="70"/>
    <n v="223.5"/>
    <n v="129.69999999999999"/>
    <n v="82"/>
    <n v="1"/>
    <x v="2"/>
    <x v="3"/>
    <s v="High"/>
    <n v="16.3"/>
    <n v="25998.54"/>
    <x v="0"/>
    <x v="0"/>
    <x v="0"/>
    <s v="Normal BP"/>
    <s v="High Cost"/>
  </r>
  <r>
    <n v="78"/>
    <x v="0"/>
    <n v="33.299999999999997"/>
    <n v="136"/>
    <n v="78"/>
    <n v="258.3"/>
    <n v="154.5"/>
    <n v="76"/>
    <n v="1"/>
    <x v="0"/>
    <x v="1"/>
    <s v="High"/>
    <n v="3.9"/>
    <n v="7161.42"/>
    <x v="0"/>
    <x v="3"/>
    <x v="0"/>
    <s v="High BP"/>
    <s v="Normal Cost"/>
  </r>
  <r>
    <n v="67"/>
    <x v="1"/>
    <n v="24.4"/>
    <n v="122"/>
    <n v="72"/>
    <n v="226.8"/>
    <n v="123.7"/>
    <n v="73"/>
    <n v="0"/>
    <x v="2"/>
    <x v="2"/>
    <s v="High"/>
    <n v="7.7"/>
    <n v="17393.54"/>
    <x v="0"/>
    <x v="0"/>
    <x v="3"/>
    <s v="High BP"/>
    <s v="High Cost"/>
  </r>
  <r>
    <n v="95"/>
    <x v="0"/>
    <n v="33.5"/>
    <n v="152"/>
    <n v="96"/>
    <n v="256.8"/>
    <n v="108"/>
    <n v="72"/>
    <n v="1"/>
    <x v="1"/>
    <x v="0"/>
    <s v="Medium"/>
    <n v="8.1"/>
    <n v="8671"/>
    <x v="0"/>
    <x v="1"/>
    <x v="0"/>
    <s v="High BP"/>
    <s v="Normal Cost"/>
  </r>
  <r>
    <n v="80"/>
    <x v="0"/>
    <n v="26.2"/>
    <n v="128"/>
    <n v="72"/>
    <n v="211.2"/>
    <n v="86"/>
    <n v="74"/>
    <n v="2"/>
    <x v="1"/>
    <x v="3"/>
    <s v="High"/>
    <n v="10"/>
    <n v="19050.060000000001"/>
    <x v="1"/>
    <x v="2"/>
    <x v="2"/>
    <s v="High BP"/>
    <s v="High Cost"/>
  </r>
  <r>
    <n v="63"/>
    <x v="0"/>
    <n v="26.7"/>
    <n v="131"/>
    <n v="70"/>
    <n v="174"/>
    <n v="98.8"/>
    <n v="79"/>
    <n v="0"/>
    <x v="2"/>
    <x v="3"/>
    <s v="Medium"/>
    <n v="8.1"/>
    <n v="16922.79"/>
    <x v="0"/>
    <x v="0"/>
    <x v="2"/>
    <s v="High BP"/>
    <s v="High Cost"/>
  </r>
  <r>
    <n v="76"/>
    <x v="1"/>
    <n v="24.4"/>
    <n v="132"/>
    <n v="84"/>
    <n v="221.6"/>
    <n v="167.4"/>
    <n v="79"/>
    <n v="1"/>
    <x v="1"/>
    <x v="0"/>
    <s v="High"/>
    <n v="6.6"/>
    <n v="10819.66"/>
    <x v="1"/>
    <x v="2"/>
    <x v="3"/>
    <s v="High BP"/>
    <s v="Normal Cost"/>
  </r>
  <r>
    <n v="67"/>
    <x v="1"/>
    <n v="24.4"/>
    <n v="121"/>
    <n v="69"/>
    <n v="226.7"/>
    <n v="101"/>
    <n v="81"/>
    <n v="3"/>
    <x v="0"/>
    <x v="2"/>
    <s v="High"/>
    <n v="7.8"/>
    <n v="15810.57"/>
    <x v="0"/>
    <x v="0"/>
    <x v="3"/>
    <s v="High BP"/>
    <s v="High Cost"/>
  </r>
  <r>
    <n v="79"/>
    <x v="0"/>
    <n v="24.8"/>
    <n v="128"/>
    <n v="75"/>
    <n v="209.7"/>
    <n v="91.7"/>
    <n v="84"/>
    <n v="1"/>
    <x v="2"/>
    <x v="2"/>
    <s v="High"/>
    <n v="10.8"/>
    <n v="22768.01"/>
    <x v="0"/>
    <x v="0"/>
    <x v="3"/>
    <s v="High BP"/>
    <s v="High Cost"/>
  </r>
  <r>
    <n v="38"/>
    <x v="1"/>
    <n v="24.4"/>
    <n v="126"/>
    <n v="71"/>
    <n v="197.5"/>
    <n v="152.1"/>
    <n v="64"/>
    <n v="3"/>
    <x v="0"/>
    <x v="2"/>
    <s v="Low"/>
    <n v="5.8"/>
    <n v="12121.4"/>
    <x v="0"/>
    <x v="3"/>
    <x v="3"/>
    <s v="High BP"/>
    <s v="Normal Cost"/>
  </r>
  <r>
    <n v="52"/>
    <x v="1"/>
    <n v="24.4"/>
    <n v="131"/>
    <n v="82"/>
    <n v="207.8"/>
    <n v="103.6"/>
    <n v="75"/>
    <n v="0"/>
    <x v="2"/>
    <x v="2"/>
    <s v="Low"/>
    <n v="12.1"/>
    <n v="25495.56"/>
    <x v="0"/>
    <x v="1"/>
    <x v="3"/>
    <s v="High BP"/>
    <s v="High Cost"/>
  </r>
  <r>
    <n v="54"/>
    <x v="0"/>
    <n v="25.2"/>
    <n v="146"/>
    <n v="82"/>
    <n v="228.2"/>
    <n v="132.19999999999999"/>
    <n v="71"/>
    <n v="1"/>
    <x v="1"/>
    <x v="1"/>
    <s v="High"/>
    <n v="5"/>
    <n v="8072.32"/>
    <x v="0"/>
    <x v="2"/>
    <x v="2"/>
    <s v="High BP"/>
    <s v="Normal Cost"/>
  </r>
  <r>
    <n v="58"/>
    <x v="1"/>
    <n v="24.4"/>
    <n v="97"/>
    <n v="61"/>
    <n v="223.5"/>
    <n v="106.8"/>
    <n v="93"/>
    <n v="1"/>
    <x v="0"/>
    <x v="2"/>
    <s v="High"/>
    <n v="4.2"/>
    <n v="10092.41"/>
    <x v="0"/>
    <x v="1"/>
    <x v="3"/>
    <s v="Normal BP"/>
    <s v="Normal Cost"/>
  </r>
  <r>
    <n v="60"/>
    <x v="1"/>
    <n v="24.4"/>
    <n v="131"/>
    <n v="73"/>
    <n v="182"/>
    <n v="95.1"/>
    <n v="60"/>
    <n v="0"/>
    <x v="1"/>
    <x v="2"/>
    <s v="High"/>
    <n v="9.1999999999999993"/>
    <n v="21483.1"/>
    <x v="0"/>
    <x v="0"/>
    <x v="3"/>
    <s v="High BP"/>
    <s v="High Cost"/>
  </r>
  <r>
    <n v="51"/>
    <x v="1"/>
    <n v="24.4"/>
    <n v="118"/>
    <n v="74"/>
    <n v="187.2"/>
    <n v="124.8"/>
    <n v="66"/>
    <n v="1"/>
    <x v="1"/>
    <x v="0"/>
    <s v="Low"/>
    <n v="4.5"/>
    <n v="8527"/>
    <x v="1"/>
    <x v="1"/>
    <x v="3"/>
    <s v="Normal BP"/>
    <s v="Normal Cost"/>
  </r>
  <r>
    <n v="65"/>
    <x v="0"/>
    <n v="29.2"/>
    <n v="139"/>
    <n v="86"/>
    <n v="238.7"/>
    <n v="118.5"/>
    <n v="97"/>
    <n v="0"/>
    <x v="2"/>
    <x v="1"/>
    <s v="High"/>
    <n v="11.8"/>
    <n v="21083.95"/>
    <x v="0"/>
    <x v="1"/>
    <x v="2"/>
    <s v="High BP"/>
    <s v="High Cost"/>
  </r>
  <r>
    <n v="84"/>
    <x v="1"/>
    <n v="24.4"/>
    <n v="142"/>
    <n v="82"/>
    <n v="241"/>
    <n v="140.1"/>
    <n v="70"/>
    <n v="1"/>
    <x v="1"/>
    <x v="0"/>
    <s v="High"/>
    <n v="4.3"/>
    <n v="8296.2999999999993"/>
    <x v="0"/>
    <x v="2"/>
    <x v="3"/>
    <s v="High BP"/>
    <s v="Normal Cost"/>
  </r>
  <r>
    <n v="63"/>
    <x v="1"/>
    <n v="24.4"/>
    <n v="120"/>
    <n v="77"/>
    <n v="212.9"/>
    <n v="147.5"/>
    <n v="66"/>
    <n v="4"/>
    <x v="0"/>
    <x v="1"/>
    <s v="High"/>
    <n v="1"/>
    <n v="3692.91"/>
    <x v="0"/>
    <x v="0"/>
    <x v="3"/>
    <s v="High BP"/>
    <s v="Normal Cost"/>
  </r>
  <r>
    <n v="95"/>
    <x v="0"/>
    <n v="27.5"/>
    <n v="133"/>
    <n v="80"/>
    <n v="271.7"/>
    <n v="140.5"/>
    <n v="78"/>
    <n v="0"/>
    <x v="0"/>
    <x v="2"/>
    <s v="Low"/>
    <n v="6.9"/>
    <n v="13803.45"/>
    <x v="0"/>
    <x v="0"/>
    <x v="2"/>
    <s v="High BP"/>
    <s v="Normal Cost"/>
  </r>
  <r>
    <n v="68"/>
    <x v="0"/>
    <n v="26.7"/>
    <n v="114"/>
    <n v="71"/>
    <n v="248"/>
    <n v="100.4"/>
    <n v="86"/>
    <n v="1"/>
    <x v="0"/>
    <x v="2"/>
    <s v="Low"/>
    <n v="3.4"/>
    <n v="9899.19"/>
    <x v="0"/>
    <x v="2"/>
    <x v="2"/>
    <s v="Normal BP"/>
    <s v="Normal Cost"/>
  </r>
  <r>
    <n v="72"/>
    <x v="0"/>
    <n v="27.5"/>
    <n v="138"/>
    <n v="90"/>
    <n v="249.2"/>
    <n v="125.3"/>
    <n v="79"/>
    <n v="1"/>
    <x v="2"/>
    <x v="1"/>
    <s v="High"/>
    <n v="6"/>
    <n v="12434.54"/>
    <x v="0"/>
    <x v="0"/>
    <x v="2"/>
    <s v="High BP"/>
    <s v="Normal Cost"/>
  </r>
  <r>
    <n v="60"/>
    <x v="0"/>
    <n v="24.4"/>
    <n v="125"/>
    <n v="69"/>
    <n v="235.6"/>
    <n v="111.2"/>
    <n v="79"/>
    <n v="4"/>
    <x v="0"/>
    <x v="2"/>
    <s v="High"/>
    <n v="3.3"/>
    <n v="8408.92"/>
    <x v="0"/>
    <x v="2"/>
    <x v="3"/>
    <s v="High BP"/>
    <s v="Normal Cost"/>
  </r>
  <r>
    <n v="59"/>
    <x v="1"/>
    <n v="24.4"/>
    <n v="127"/>
    <n v="73"/>
    <n v="215.6"/>
    <n v="123.6"/>
    <n v="84"/>
    <n v="1"/>
    <x v="1"/>
    <x v="2"/>
    <s v="Low"/>
    <n v="7.4"/>
    <n v="16748.66"/>
    <x v="0"/>
    <x v="1"/>
    <x v="3"/>
    <s v="High BP"/>
    <s v="High Cost"/>
  </r>
  <r>
    <n v="67"/>
    <x v="0"/>
    <n v="27.3"/>
    <n v="123"/>
    <n v="74"/>
    <n v="251.9"/>
    <n v="83.5"/>
    <n v="87"/>
    <n v="2"/>
    <x v="2"/>
    <x v="3"/>
    <s v="Medium"/>
    <n v="9.8000000000000007"/>
    <n v="23691.58"/>
    <x v="0"/>
    <x v="0"/>
    <x v="2"/>
    <s v="High BP"/>
    <s v="High Cost"/>
  </r>
  <r>
    <n v="69"/>
    <x v="0"/>
    <n v="39.4"/>
    <n v="136"/>
    <n v="86"/>
    <n v="236"/>
    <n v="104.7"/>
    <n v="75"/>
    <n v="4"/>
    <x v="0"/>
    <x v="3"/>
    <s v="High"/>
    <n v="5.5"/>
    <n v="12592.96"/>
    <x v="0"/>
    <x v="0"/>
    <x v="0"/>
    <s v="High BP"/>
    <s v="Normal Cost"/>
  </r>
  <r>
    <n v="59"/>
    <x v="1"/>
    <n v="24.4"/>
    <n v="119"/>
    <n v="76"/>
    <n v="212"/>
    <n v="100.9"/>
    <n v="68"/>
    <n v="0"/>
    <x v="2"/>
    <x v="0"/>
    <s v="Medium"/>
    <n v="9.1999999999999993"/>
    <n v="13977.98"/>
    <x v="1"/>
    <x v="1"/>
    <x v="3"/>
    <s v="Normal BP"/>
    <s v="Normal Cost"/>
  </r>
  <r>
    <n v="95"/>
    <x v="0"/>
    <n v="35.4"/>
    <n v="142"/>
    <n v="94"/>
    <n v="279.7"/>
    <n v="130.19999999999999"/>
    <n v="72"/>
    <n v="1"/>
    <x v="1"/>
    <x v="1"/>
    <s v="High"/>
    <n v="2.2999999999999998"/>
    <n v="5336.21"/>
    <x v="0"/>
    <x v="0"/>
    <x v="0"/>
    <s v="High BP"/>
    <s v="Normal Cost"/>
  </r>
  <r>
    <n v="51"/>
    <x v="1"/>
    <n v="24.4"/>
    <n v="117"/>
    <n v="71"/>
    <n v="178.4"/>
    <n v="131.19999999999999"/>
    <n v="57"/>
    <n v="1"/>
    <x v="1"/>
    <x v="0"/>
    <s v="Low"/>
    <n v="1.6"/>
    <n v="4512.62"/>
    <x v="0"/>
    <x v="1"/>
    <x v="3"/>
    <s v="Normal BP"/>
    <s v="Normal Cost"/>
  </r>
  <r>
    <n v="39"/>
    <x v="0"/>
    <n v="20.8"/>
    <n v="111"/>
    <n v="63"/>
    <n v="202.7"/>
    <n v="121.6"/>
    <n v="71"/>
    <n v="4"/>
    <x v="0"/>
    <x v="3"/>
    <s v="High"/>
    <n v="10.6"/>
    <n v="23271.83"/>
    <x v="0"/>
    <x v="1"/>
    <x v="3"/>
    <s v="Normal BP"/>
    <s v="High Cost"/>
  </r>
  <r>
    <n v="58"/>
    <x v="0"/>
    <n v="25.6"/>
    <n v="113"/>
    <n v="66"/>
    <n v="237.3"/>
    <n v="126.3"/>
    <n v="79"/>
    <n v="2"/>
    <x v="0"/>
    <x v="1"/>
    <s v="Medium"/>
    <n v="2.7"/>
    <n v="6982.49"/>
    <x v="0"/>
    <x v="2"/>
    <x v="2"/>
    <s v="Normal BP"/>
    <s v="Normal Cost"/>
  </r>
  <r>
    <n v="70"/>
    <x v="0"/>
    <n v="36"/>
    <n v="137"/>
    <n v="86"/>
    <n v="280.8"/>
    <n v="130.5"/>
    <n v="59"/>
    <n v="0"/>
    <x v="0"/>
    <x v="2"/>
    <s v="Medium"/>
    <n v="4"/>
    <n v="11734.77"/>
    <x v="0"/>
    <x v="1"/>
    <x v="0"/>
    <s v="High BP"/>
    <s v="Normal Cost"/>
  </r>
  <r>
    <n v="59"/>
    <x v="0"/>
    <n v="28.1"/>
    <n v="117"/>
    <n v="64"/>
    <n v="204.4"/>
    <n v="105.1"/>
    <n v="86"/>
    <n v="4"/>
    <x v="1"/>
    <x v="0"/>
    <s v="Medium"/>
    <n v="5.7"/>
    <n v="9699.18"/>
    <x v="1"/>
    <x v="3"/>
    <x v="2"/>
    <s v="Normal BP"/>
    <s v="Normal Cost"/>
  </r>
  <r>
    <n v="64"/>
    <x v="0"/>
    <n v="26.5"/>
    <n v="122"/>
    <n v="72"/>
    <n v="230.8"/>
    <n v="92.5"/>
    <n v="62"/>
    <n v="1"/>
    <x v="0"/>
    <x v="2"/>
    <s v="Medium"/>
    <n v="2.9"/>
    <n v="7783.74"/>
    <x v="0"/>
    <x v="1"/>
    <x v="2"/>
    <s v="High BP"/>
    <s v="Normal Cost"/>
  </r>
  <r>
    <n v="62"/>
    <x v="1"/>
    <n v="24.4"/>
    <n v="127"/>
    <n v="79"/>
    <n v="243.8"/>
    <n v="94.3"/>
    <n v="83"/>
    <n v="0"/>
    <x v="1"/>
    <x v="2"/>
    <s v="Low"/>
    <n v="9.5"/>
    <n v="17627.560000000001"/>
    <x v="0"/>
    <x v="0"/>
    <x v="3"/>
    <s v="High BP"/>
    <s v="High Cost"/>
  </r>
  <r>
    <n v="83"/>
    <x v="1"/>
    <n v="24.4"/>
    <n v="122"/>
    <n v="72"/>
    <n v="233.1"/>
    <n v="151.19999999999999"/>
    <n v="79"/>
    <n v="1"/>
    <x v="1"/>
    <x v="3"/>
    <s v="High"/>
    <n v="9.8000000000000007"/>
    <n v="20001.64"/>
    <x v="0"/>
    <x v="2"/>
    <x v="3"/>
    <s v="High BP"/>
    <s v="High Cost"/>
  </r>
  <r>
    <n v="37"/>
    <x v="0"/>
    <n v="27"/>
    <n v="125"/>
    <n v="76"/>
    <n v="224"/>
    <n v="138.19999999999999"/>
    <n v="91"/>
    <n v="0"/>
    <x v="0"/>
    <x v="1"/>
    <s v="High"/>
    <n v="7.6"/>
    <n v="16012.28"/>
    <x v="0"/>
    <x v="0"/>
    <x v="2"/>
    <s v="High BP"/>
    <s v="High Cost"/>
  </r>
  <r>
    <n v="61"/>
    <x v="1"/>
    <n v="24.4"/>
    <n v="123"/>
    <n v="71"/>
    <n v="212.9"/>
    <n v="119.7"/>
    <n v="70"/>
    <n v="0"/>
    <x v="0"/>
    <x v="1"/>
    <s v="High"/>
    <n v="2.1"/>
    <n v="5283.45"/>
    <x v="0"/>
    <x v="0"/>
    <x v="3"/>
    <s v="High BP"/>
    <s v="Normal Cost"/>
  </r>
  <r>
    <n v="62"/>
    <x v="1"/>
    <n v="24.4"/>
    <n v="115"/>
    <n v="71"/>
    <n v="208.8"/>
    <n v="97.5"/>
    <n v="77"/>
    <n v="2"/>
    <x v="0"/>
    <x v="3"/>
    <s v="Medium"/>
    <n v="4.2"/>
    <n v="11249.96"/>
    <x v="0"/>
    <x v="0"/>
    <x v="3"/>
    <s v="Normal BP"/>
    <s v="Normal Cost"/>
  </r>
  <r>
    <n v="81"/>
    <x v="1"/>
    <n v="24.4"/>
    <n v="128"/>
    <n v="70"/>
    <n v="218"/>
    <n v="129.30000000000001"/>
    <n v="76"/>
    <n v="2"/>
    <x v="1"/>
    <x v="1"/>
    <s v="High"/>
    <n v="6.4"/>
    <n v="11588.12"/>
    <x v="0"/>
    <x v="2"/>
    <x v="3"/>
    <s v="High BP"/>
    <s v="Normal Cost"/>
  </r>
  <r>
    <n v="41"/>
    <x v="0"/>
    <n v="25.1"/>
    <n v="106"/>
    <n v="62"/>
    <n v="226.2"/>
    <n v="103.3"/>
    <n v="89"/>
    <n v="0"/>
    <x v="2"/>
    <x v="0"/>
    <s v="High"/>
    <n v="14.5"/>
    <n v="25625.360000000001"/>
    <x v="0"/>
    <x v="0"/>
    <x v="2"/>
    <s v="Normal BP"/>
    <s v="High Cost"/>
  </r>
  <r>
    <n v="49"/>
    <x v="0"/>
    <n v="22.2"/>
    <n v="93"/>
    <n v="60"/>
    <n v="194.2"/>
    <n v="134.19999999999999"/>
    <n v="72"/>
    <n v="5"/>
    <x v="1"/>
    <x v="1"/>
    <s v="High"/>
    <n v="3.1"/>
    <n v="6570.95"/>
    <x v="0"/>
    <x v="0"/>
    <x v="3"/>
    <s v="Normal BP"/>
    <s v="Normal Cost"/>
  </r>
  <r>
    <n v="82"/>
    <x v="0"/>
    <n v="26"/>
    <n v="134"/>
    <n v="85"/>
    <n v="211.8"/>
    <n v="116.5"/>
    <n v="65"/>
    <n v="0"/>
    <x v="0"/>
    <x v="1"/>
    <s v="Low"/>
    <n v="2.8"/>
    <n v="6058.2"/>
    <x v="0"/>
    <x v="2"/>
    <x v="2"/>
    <s v="High BP"/>
    <s v="Normal Cost"/>
  </r>
  <r>
    <n v="54"/>
    <x v="1"/>
    <n v="24.5"/>
    <n v="113"/>
    <n v="63"/>
    <n v="229.1"/>
    <n v="114.1"/>
    <n v="75"/>
    <n v="1"/>
    <x v="2"/>
    <x v="0"/>
    <s v="Low"/>
    <n v="4.5"/>
    <n v="9487.31"/>
    <x v="0"/>
    <x v="1"/>
    <x v="3"/>
    <s v="Normal BP"/>
    <s v="Normal Cost"/>
  </r>
  <r>
    <n v="53"/>
    <x v="1"/>
    <n v="24.5"/>
    <n v="109"/>
    <n v="70"/>
    <n v="237.3"/>
    <n v="140.19999999999999"/>
    <n v="83"/>
    <n v="1"/>
    <x v="1"/>
    <x v="2"/>
    <s v="High"/>
    <n v="7.6"/>
    <n v="17241.349999999999"/>
    <x v="0"/>
    <x v="1"/>
    <x v="3"/>
    <s v="Normal BP"/>
    <s v="High Cost"/>
  </r>
  <r>
    <n v="46"/>
    <x v="0"/>
    <n v="25.6"/>
    <n v="118"/>
    <n v="73"/>
    <n v="217.7"/>
    <n v="104.6"/>
    <n v="102"/>
    <n v="0"/>
    <x v="0"/>
    <x v="2"/>
    <s v="High"/>
    <n v="2.5"/>
    <n v="7202.13"/>
    <x v="0"/>
    <x v="2"/>
    <x v="2"/>
    <s v="Normal BP"/>
    <s v="Normal Cost"/>
  </r>
  <r>
    <n v="64"/>
    <x v="0"/>
    <n v="29.6"/>
    <n v="123"/>
    <n v="69"/>
    <n v="222.9"/>
    <n v="103.9"/>
    <n v="65"/>
    <n v="0"/>
    <x v="1"/>
    <x v="2"/>
    <s v="High"/>
    <n v="5.5"/>
    <n v="12874.69"/>
    <x v="0"/>
    <x v="1"/>
    <x v="2"/>
    <s v="High BP"/>
    <s v="Normal Cost"/>
  </r>
  <r>
    <n v="58"/>
    <x v="1"/>
    <n v="24.5"/>
    <n v="127"/>
    <n v="76"/>
    <n v="205.3"/>
    <n v="114.6"/>
    <n v="54"/>
    <n v="0"/>
    <x v="0"/>
    <x v="2"/>
    <s v="Medium"/>
    <n v="15.1"/>
    <n v="23934.46"/>
    <x v="0"/>
    <x v="1"/>
    <x v="3"/>
    <s v="High BP"/>
    <s v="High Cost"/>
  </r>
  <r>
    <n v="59"/>
    <x v="1"/>
    <n v="24.5"/>
    <n v="132"/>
    <n v="84"/>
    <n v="192.3"/>
    <n v="86.3"/>
    <n v="75"/>
    <n v="1"/>
    <x v="2"/>
    <x v="2"/>
    <s v="Low"/>
    <n v="6.4"/>
    <n v="16582"/>
    <x v="0"/>
    <x v="1"/>
    <x v="3"/>
    <s v="High BP"/>
    <s v="High Cost"/>
  </r>
  <r>
    <n v="46"/>
    <x v="1"/>
    <n v="24.5"/>
    <n v="119"/>
    <n v="74"/>
    <n v="228.4"/>
    <n v="83.7"/>
    <n v="79"/>
    <n v="5"/>
    <x v="2"/>
    <x v="2"/>
    <s v="High"/>
    <n v="12.8"/>
    <n v="20721.150000000001"/>
    <x v="0"/>
    <x v="1"/>
    <x v="3"/>
    <s v="Normal BP"/>
    <s v="High Cost"/>
  </r>
  <r>
    <n v="72"/>
    <x v="1"/>
    <n v="24.5"/>
    <n v="131"/>
    <n v="71"/>
    <n v="233.6"/>
    <n v="102.3"/>
    <n v="77"/>
    <n v="2"/>
    <x v="1"/>
    <x v="2"/>
    <s v="High"/>
    <n v="9.6999999999999993"/>
    <n v="18600.95"/>
    <x v="1"/>
    <x v="0"/>
    <x v="3"/>
    <s v="High BP"/>
    <s v="High Cost"/>
  </r>
  <r>
    <n v="72"/>
    <x v="0"/>
    <n v="33.6"/>
    <n v="208"/>
    <n v="128"/>
    <n v="246.7"/>
    <n v="91.9"/>
    <n v="72"/>
    <n v="0"/>
    <x v="0"/>
    <x v="0"/>
    <s v="Low"/>
    <n v="2.9"/>
    <n v="6660.49"/>
    <x v="0"/>
    <x v="1"/>
    <x v="0"/>
    <s v="High BP"/>
    <s v="Normal Cost"/>
  </r>
  <r>
    <n v="72"/>
    <x v="1"/>
    <n v="24.5"/>
    <n v="129"/>
    <n v="77"/>
    <n v="206.9"/>
    <n v="117.4"/>
    <n v="70"/>
    <n v="0"/>
    <x v="0"/>
    <x v="1"/>
    <s v="High"/>
    <n v="1.5"/>
    <n v="4035.04"/>
    <x v="0"/>
    <x v="0"/>
    <x v="3"/>
    <s v="High BP"/>
    <s v="Normal Cost"/>
  </r>
  <r>
    <n v="62"/>
    <x v="1"/>
    <n v="24.5"/>
    <n v="129"/>
    <n v="83"/>
    <n v="229.9"/>
    <n v="122.9"/>
    <n v="73"/>
    <n v="0"/>
    <x v="1"/>
    <x v="2"/>
    <s v="High"/>
    <n v="7.3"/>
    <n v="15320.5"/>
    <x v="0"/>
    <x v="0"/>
    <x v="3"/>
    <s v="High BP"/>
    <s v="High Cost"/>
  </r>
  <r>
    <n v="78"/>
    <x v="0"/>
    <n v="25.6"/>
    <n v="153"/>
    <n v="96"/>
    <n v="271.7"/>
    <n v="97.9"/>
    <n v="84"/>
    <n v="2"/>
    <x v="1"/>
    <x v="3"/>
    <s v="Medium"/>
    <n v="6.8"/>
    <n v="15413.2"/>
    <x v="0"/>
    <x v="0"/>
    <x v="2"/>
    <s v="High BP"/>
    <s v="High Cost"/>
  </r>
  <r>
    <n v="60"/>
    <x v="1"/>
    <n v="24.5"/>
    <n v="210"/>
    <n v="133"/>
    <n v="236.5"/>
    <n v="143.30000000000001"/>
    <n v="67"/>
    <n v="1"/>
    <x v="1"/>
    <x v="1"/>
    <s v="Medium"/>
    <n v="4.0999999999999996"/>
    <n v="8013.07"/>
    <x v="0"/>
    <x v="0"/>
    <x v="3"/>
    <s v="High BP"/>
    <s v="Normal Cost"/>
  </r>
  <r>
    <n v="55"/>
    <x v="1"/>
    <n v="24.5"/>
    <n v="115"/>
    <n v="73"/>
    <n v="207.9"/>
    <n v="113"/>
    <n v="74"/>
    <n v="0"/>
    <x v="0"/>
    <x v="2"/>
    <s v="High"/>
    <n v="37"/>
    <n v="64210.98"/>
    <x v="0"/>
    <x v="1"/>
    <x v="3"/>
    <s v="Normal BP"/>
    <s v="High Cost"/>
  </r>
  <r>
    <n v="48"/>
    <x v="0"/>
    <n v="33.799999999999997"/>
    <n v="127"/>
    <n v="79"/>
    <n v="243.1"/>
    <n v="150.9"/>
    <n v="89"/>
    <n v="2"/>
    <x v="0"/>
    <x v="3"/>
    <s v="Low"/>
    <n v="1.7"/>
    <n v="7581.52"/>
    <x v="1"/>
    <x v="2"/>
    <x v="0"/>
    <s v="High BP"/>
    <s v="Normal Cost"/>
  </r>
  <r>
    <n v="73"/>
    <x v="1"/>
    <n v="24.5"/>
    <n v="128"/>
    <n v="85"/>
    <n v="191.3"/>
    <n v="131"/>
    <n v="64"/>
    <n v="2"/>
    <x v="0"/>
    <x v="1"/>
    <s v="High"/>
    <n v="4.2"/>
    <n v="8201.66"/>
    <x v="0"/>
    <x v="0"/>
    <x v="3"/>
    <s v="High BP"/>
    <s v="Normal Cost"/>
  </r>
  <r>
    <n v="18"/>
    <x v="1"/>
    <n v="24.5"/>
    <n v="122"/>
    <n v="80"/>
    <n v="167.5"/>
    <n v="143.69999999999999"/>
    <n v="85"/>
    <n v="1"/>
    <x v="2"/>
    <x v="2"/>
    <s v="Medium"/>
    <n v="11.4"/>
    <n v="19986.150000000001"/>
    <x v="0"/>
    <x v="4"/>
    <x v="3"/>
    <s v="High BP"/>
    <s v="High Cost"/>
  </r>
  <r>
    <n v="73"/>
    <x v="1"/>
    <n v="24.5"/>
    <n v="101"/>
    <n v="60"/>
    <n v="218.4"/>
    <n v="107.5"/>
    <n v="85"/>
    <n v="2"/>
    <x v="2"/>
    <x v="2"/>
    <s v="Medium"/>
    <n v="8.3000000000000007"/>
    <n v="14710"/>
    <x v="1"/>
    <x v="0"/>
    <x v="3"/>
    <s v="Normal BP"/>
    <s v="Normal Cost"/>
  </r>
  <r>
    <n v="41"/>
    <x v="0"/>
    <n v="28.9"/>
    <n v="117"/>
    <n v="73"/>
    <n v="215.3"/>
    <n v="99.7"/>
    <n v="95"/>
    <n v="3"/>
    <x v="2"/>
    <x v="0"/>
    <s v="Medium"/>
    <n v="6.7"/>
    <n v="12627.51"/>
    <x v="0"/>
    <x v="0"/>
    <x v="2"/>
    <s v="Normal BP"/>
    <s v="Normal Cost"/>
  </r>
  <r>
    <n v="79"/>
    <x v="0"/>
    <n v="32"/>
    <n v="151"/>
    <n v="85"/>
    <n v="260.89999999999998"/>
    <n v="144.30000000000001"/>
    <n v="101"/>
    <n v="0"/>
    <x v="2"/>
    <x v="2"/>
    <s v="Medium"/>
    <n v="17.7"/>
    <n v="36765.919999999998"/>
    <x v="0"/>
    <x v="4"/>
    <x v="0"/>
    <s v="High BP"/>
    <s v="High Cost"/>
  </r>
  <r>
    <n v="79"/>
    <x v="1"/>
    <n v="24.5"/>
    <n v="123"/>
    <n v="81"/>
    <n v="196.7"/>
    <n v="102.9"/>
    <n v="94"/>
    <n v="0"/>
    <x v="2"/>
    <x v="0"/>
    <s v="Medium"/>
    <n v="41.6"/>
    <n v="71571.990000000005"/>
    <x v="0"/>
    <x v="2"/>
    <x v="3"/>
    <s v="High BP"/>
    <s v="High Cost"/>
  </r>
  <r>
    <n v="36"/>
    <x v="0"/>
    <n v="28.4"/>
    <n v="129"/>
    <n v="81"/>
    <n v="164.2"/>
    <n v="97.3"/>
    <n v="78"/>
    <n v="1"/>
    <x v="2"/>
    <x v="2"/>
    <s v="Medium"/>
    <n v="8.8000000000000007"/>
    <n v="15698.5"/>
    <x v="0"/>
    <x v="3"/>
    <x v="2"/>
    <s v="High BP"/>
    <s v="High Cost"/>
  </r>
  <r>
    <n v="73"/>
    <x v="1"/>
    <n v="24.5"/>
    <n v="118"/>
    <n v="71"/>
    <n v="215"/>
    <n v="112.2"/>
    <n v="95"/>
    <n v="1"/>
    <x v="2"/>
    <x v="2"/>
    <s v="Low"/>
    <n v="7.1"/>
    <n v="14712.99"/>
    <x v="1"/>
    <x v="0"/>
    <x v="3"/>
    <s v="Normal BP"/>
    <s v="Normal Cost"/>
  </r>
  <r>
    <n v="61"/>
    <x v="1"/>
    <n v="24.5"/>
    <n v="124"/>
    <n v="76"/>
    <n v="185.9"/>
    <n v="83"/>
    <n v="70"/>
    <n v="0"/>
    <x v="2"/>
    <x v="3"/>
    <s v="Low"/>
    <n v="8.5"/>
    <n v="20347.88"/>
    <x v="0"/>
    <x v="0"/>
    <x v="3"/>
    <s v="High BP"/>
    <s v="High Cost"/>
  </r>
  <r>
    <n v="76"/>
    <x v="0"/>
    <n v="33.6"/>
    <n v="138"/>
    <n v="84"/>
    <n v="265.3"/>
    <n v="134.1"/>
    <n v="63"/>
    <n v="0"/>
    <x v="2"/>
    <x v="3"/>
    <s v="Medium"/>
    <n v="9.4"/>
    <n v="19385.22"/>
    <x v="0"/>
    <x v="3"/>
    <x v="0"/>
    <s v="High BP"/>
    <s v="High Cost"/>
  </r>
  <r>
    <n v="65"/>
    <x v="1"/>
    <n v="24.5"/>
    <n v="127"/>
    <n v="67"/>
    <n v="237.8"/>
    <n v="103.1"/>
    <n v="70"/>
    <n v="1"/>
    <x v="1"/>
    <x v="3"/>
    <s v="Medium"/>
    <n v="3.8"/>
    <n v="10133.76"/>
    <x v="0"/>
    <x v="0"/>
    <x v="3"/>
    <s v="High BP"/>
    <s v="Normal Cost"/>
  </r>
  <r>
    <n v="57"/>
    <x v="1"/>
    <n v="24.5"/>
    <n v="130"/>
    <n v="78"/>
    <n v="217.6"/>
    <n v="120.6"/>
    <n v="76"/>
    <n v="3"/>
    <x v="0"/>
    <x v="3"/>
    <s v="Medium"/>
    <n v="4.9000000000000004"/>
    <n v="12651.43"/>
    <x v="0"/>
    <x v="1"/>
    <x v="3"/>
    <s v="High BP"/>
    <s v="Normal Cost"/>
  </r>
  <r>
    <n v="62"/>
    <x v="0"/>
    <n v="18.7"/>
    <n v="126"/>
    <n v="75"/>
    <n v="207.9"/>
    <n v="98.5"/>
    <n v="77"/>
    <n v="0"/>
    <x v="0"/>
    <x v="2"/>
    <s v="Medium"/>
    <n v="2.9"/>
    <n v="7553.71"/>
    <x v="0"/>
    <x v="2"/>
    <x v="3"/>
    <s v="High BP"/>
    <s v="Normal Cost"/>
  </r>
  <r>
    <n v="64"/>
    <x v="1"/>
    <n v="24.5"/>
    <n v="131"/>
    <n v="77"/>
    <n v="174.5"/>
    <n v="97"/>
    <n v="78"/>
    <n v="1"/>
    <x v="0"/>
    <x v="2"/>
    <s v="High"/>
    <n v="4.5"/>
    <n v="8482.39"/>
    <x v="0"/>
    <x v="0"/>
    <x v="3"/>
    <s v="High BP"/>
    <s v="Normal Cost"/>
  </r>
  <r>
    <n v="33"/>
    <x v="1"/>
    <n v="24.5"/>
    <n v="140"/>
    <n v="84"/>
    <n v="191.9"/>
    <n v="143.6"/>
    <n v="98"/>
    <n v="0"/>
    <x v="2"/>
    <x v="1"/>
    <s v="Low"/>
    <n v="10.9"/>
    <n v="16950.900000000001"/>
    <x v="0"/>
    <x v="3"/>
    <x v="3"/>
    <s v="High BP"/>
    <s v="High Cost"/>
  </r>
  <r>
    <n v="37"/>
    <x v="1"/>
    <n v="24.5"/>
    <n v="108"/>
    <n v="63"/>
    <n v="203.8"/>
    <n v="104.7"/>
    <n v="81"/>
    <n v="3"/>
    <x v="2"/>
    <x v="2"/>
    <s v="Medium"/>
    <n v="6.9"/>
    <n v="17512.87"/>
    <x v="0"/>
    <x v="3"/>
    <x v="3"/>
    <s v="Normal BP"/>
    <s v="High Cost"/>
  </r>
  <r>
    <n v="56"/>
    <x v="1"/>
    <n v="24.5"/>
    <n v="126"/>
    <n v="67"/>
    <n v="208"/>
    <n v="93.2"/>
    <n v="93"/>
    <n v="2"/>
    <x v="2"/>
    <x v="2"/>
    <s v="Medium"/>
    <n v="7.5"/>
    <n v="16481.21"/>
    <x v="0"/>
    <x v="1"/>
    <x v="3"/>
    <s v="High BP"/>
    <s v="High Cost"/>
  </r>
  <r>
    <n v="50"/>
    <x v="0"/>
    <n v="25.9"/>
    <n v="132"/>
    <n v="82"/>
    <n v="251.6"/>
    <n v="141.19999999999999"/>
    <n v="69"/>
    <n v="0"/>
    <x v="2"/>
    <x v="2"/>
    <s v="High"/>
    <n v="10.1"/>
    <n v="21834.880000000001"/>
    <x v="0"/>
    <x v="3"/>
    <x v="2"/>
    <s v="High BP"/>
    <s v="High Cost"/>
  </r>
  <r>
    <n v="77"/>
    <x v="1"/>
    <n v="24.5"/>
    <n v="127"/>
    <n v="76"/>
    <n v="224.9"/>
    <n v="101.2"/>
    <n v="69"/>
    <n v="0"/>
    <x v="2"/>
    <x v="3"/>
    <s v="Medium"/>
    <n v="10.5"/>
    <n v="21483.07"/>
    <x v="0"/>
    <x v="2"/>
    <x v="3"/>
    <s v="High BP"/>
    <s v="High Cost"/>
  </r>
  <r>
    <n v="42"/>
    <x v="1"/>
    <n v="24.5"/>
    <n v="105"/>
    <n v="60"/>
    <n v="199.4"/>
    <n v="157.5"/>
    <n v="91"/>
    <n v="3"/>
    <x v="1"/>
    <x v="1"/>
    <s v="High"/>
    <n v="4.9000000000000004"/>
    <n v="9944.07"/>
    <x v="0"/>
    <x v="3"/>
    <x v="3"/>
    <s v="Normal BP"/>
    <s v="Normal Cost"/>
  </r>
  <r>
    <n v="76"/>
    <x v="1"/>
    <n v="24.5"/>
    <n v="133"/>
    <n v="88"/>
    <n v="231.7"/>
    <n v="87.1"/>
    <n v="95"/>
    <n v="3"/>
    <x v="1"/>
    <x v="3"/>
    <s v="Medium"/>
    <n v="7.3"/>
    <n v="16177.14"/>
    <x v="0"/>
    <x v="2"/>
    <x v="3"/>
    <s v="High BP"/>
    <s v="High Cost"/>
  </r>
  <r>
    <n v="88"/>
    <x v="1"/>
    <n v="24.5"/>
    <n v="137"/>
    <n v="73"/>
    <n v="245"/>
    <n v="98"/>
    <n v="95"/>
    <n v="4"/>
    <x v="1"/>
    <x v="2"/>
    <s v="High"/>
    <n v="5.4"/>
    <n v="12859.37"/>
    <x v="1"/>
    <x v="2"/>
    <x v="3"/>
    <s v="High BP"/>
    <s v="Normal Cost"/>
  </r>
  <r>
    <n v="63"/>
    <x v="0"/>
    <n v="18"/>
    <n v="126"/>
    <n v="68"/>
    <n v="194.1"/>
    <n v="117.3"/>
    <n v="93"/>
    <n v="2"/>
    <x v="2"/>
    <x v="2"/>
    <s v="High"/>
    <n v="9.5"/>
    <n v="18571.490000000002"/>
    <x v="0"/>
    <x v="3"/>
    <x v="1"/>
    <s v="High BP"/>
    <s v="High Cost"/>
  </r>
  <r>
    <n v="60"/>
    <x v="1"/>
    <n v="24.5"/>
    <n v="113"/>
    <n v="68"/>
    <n v="225.6"/>
    <n v="99"/>
    <n v="107"/>
    <n v="1"/>
    <x v="2"/>
    <x v="3"/>
    <s v="Medium"/>
    <n v="7.2"/>
    <n v="17812.14"/>
    <x v="0"/>
    <x v="0"/>
    <x v="3"/>
    <s v="Normal BP"/>
    <s v="High Cost"/>
  </r>
  <r>
    <n v="64"/>
    <x v="0"/>
    <n v="21.2"/>
    <n v="128"/>
    <n v="67"/>
    <n v="208.7"/>
    <n v="106"/>
    <n v="97"/>
    <n v="2"/>
    <x v="2"/>
    <x v="2"/>
    <s v="Medium"/>
    <n v="12.9"/>
    <n v="25596.7"/>
    <x v="0"/>
    <x v="2"/>
    <x v="3"/>
    <s v="High BP"/>
    <s v="High Cost"/>
  </r>
  <r>
    <n v="53"/>
    <x v="0"/>
    <n v="38.299999999999997"/>
    <n v="132"/>
    <n v="94"/>
    <n v="249.7"/>
    <n v="131.9"/>
    <n v="72"/>
    <n v="0"/>
    <x v="2"/>
    <x v="3"/>
    <s v="Medium"/>
    <n v="11.9"/>
    <n v="19891.36"/>
    <x v="0"/>
    <x v="0"/>
    <x v="0"/>
    <s v="High BP"/>
    <s v="High Cost"/>
  </r>
  <r>
    <n v="67"/>
    <x v="0"/>
    <n v="18.8"/>
    <n v="121"/>
    <n v="66"/>
    <n v="167.3"/>
    <n v="113.1"/>
    <n v="98"/>
    <n v="0"/>
    <x v="0"/>
    <x v="0"/>
    <s v="Medium"/>
    <n v="3.2"/>
    <n v="7045.98"/>
    <x v="0"/>
    <x v="0"/>
    <x v="3"/>
    <s v="High BP"/>
    <s v="Normal Cost"/>
  </r>
  <r>
    <n v="80"/>
    <x v="1"/>
    <n v="24.5"/>
    <n v="133"/>
    <n v="82"/>
    <n v="224.3"/>
    <n v="152.80000000000001"/>
    <n v="87"/>
    <n v="0"/>
    <x v="2"/>
    <x v="2"/>
    <s v="Low"/>
    <n v="7.5"/>
    <n v="16133.7"/>
    <x v="0"/>
    <x v="2"/>
    <x v="3"/>
    <s v="High BP"/>
    <s v="High Cost"/>
  </r>
  <r>
    <n v="64"/>
    <x v="1"/>
    <n v="24.5"/>
    <n v="126"/>
    <n v="69"/>
    <n v="243.9"/>
    <n v="90.1"/>
    <n v="79"/>
    <n v="2"/>
    <x v="2"/>
    <x v="0"/>
    <s v="Low"/>
    <n v="16.7"/>
    <n v="33303.56"/>
    <x v="0"/>
    <x v="0"/>
    <x v="3"/>
    <s v="High BP"/>
    <s v="High Cost"/>
  </r>
  <r>
    <n v="74"/>
    <x v="1"/>
    <n v="24.5"/>
    <n v="113"/>
    <n v="62"/>
    <n v="194.4"/>
    <n v="85.1"/>
    <n v="77"/>
    <n v="4"/>
    <x v="2"/>
    <x v="0"/>
    <s v="High"/>
    <n v="6.4"/>
    <n v="13369.23"/>
    <x v="0"/>
    <x v="0"/>
    <x v="3"/>
    <s v="Normal BP"/>
    <s v="Normal Cost"/>
  </r>
  <r>
    <n v="73"/>
    <x v="1"/>
    <n v="24.5"/>
    <n v="126"/>
    <n v="69"/>
    <n v="205.8"/>
    <n v="84.5"/>
    <n v="90"/>
    <n v="0"/>
    <x v="2"/>
    <x v="0"/>
    <s v="Medium"/>
    <n v="5.5"/>
    <n v="10311.530000000001"/>
    <x v="0"/>
    <x v="0"/>
    <x v="3"/>
    <s v="High BP"/>
    <s v="Normal Cost"/>
  </r>
  <r>
    <n v="70"/>
    <x v="1"/>
    <n v="24.5"/>
    <n v="142"/>
    <n v="84"/>
    <n v="223.9"/>
    <n v="129.9"/>
    <n v="83"/>
    <n v="2"/>
    <x v="0"/>
    <x v="2"/>
    <s v="High"/>
    <n v="7.1"/>
    <n v="16689.740000000002"/>
    <x v="0"/>
    <x v="0"/>
    <x v="3"/>
    <s v="High BP"/>
    <s v="High Cost"/>
  </r>
  <r>
    <n v="41"/>
    <x v="1"/>
    <n v="24.5"/>
    <n v="105"/>
    <n v="60"/>
    <n v="183.3"/>
    <n v="130.30000000000001"/>
    <n v="69"/>
    <n v="2"/>
    <x v="0"/>
    <x v="1"/>
    <s v="High"/>
    <n v="2.6"/>
    <n v="6155.58"/>
    <x v="0"/>
    <x v="3"/>
    <x v="3"/>
    <s v="Normal BP"/>
    <s v="Normal Cost"/>
  </r>
  <r>
    <n v="63"/>
    <x v="1"/>
    <n v="24.5"/>
    <n v="118"/>
    <n v="68"/>
    <n v="193.5"/>
    <n v="127.2"/>
    <n v="88"/>
    <n v="0"/>
    <x v="1"/>
    <x v="1"/>
    <s v="High"/>
    <n v="4.8"/>
    <n v="9525.6200000000008"/>
    <x v="0"/>
    <x v="0"/>
    <x v="3"/>
    <s v="Normal BP"/>
    <s v="Normal Cost"/>
  </r>
  <r>
    <n v="95"/>
    <x v="0"/>
    <n v="28.4"/>
    <n v="141"/>
    <n v="88"/>
    <n v="256"/>
    <n v="102.8"/>
    <n v="76"/>
    <n v="0"/>
    <x v="1"/>
    <x v="0"/>
    <s v="Medium"/>
    <n v="5.3"/>
    <n v="10863.23"/>
    <x v="0"/>
    <x v="0"/>
    <x v="2"/>
    <s v="High BP"/>
    <s v="Normal Cost"/>
  </r>
  <r>
    <n v="63"/>
    <x v="0"/>
    <n v="29.3"/>
    <n v="113"/>
    <n v="60"/>
    <n v="188.9"/>
    <n v="116.9"/>
    <n v="72"/>
    <n v="1"/>
    <x v="0"/>
    <x v="1"/>
    <s v="Medium"/>
    <n v="7.1"/>
    <n v="12648.88"/>
    <x v="0"/>
    <x v="3"/>
    <x v="2"/>
    <s v="Normal BP"/>
    <s v="Normal Cost"/>
  </r>
  <r>
    <n v="54"/>
    <x v="1"/>
    <n v="24.5"/>
    <n v="124"/>
    <n v="82"/>
    <n v="163.30000000000001"/>
    <n v="117.7"/>
    <n v="84"/>
    <n v="3"/>
    <x v="2"/>
    <x v="1"/>
    <s v="High"/>
    <n v="7.1"/>
    <n v="13620.2"/>
    <x v="0"/>
    <x v="1"/>
    <x v="3"/>
    <s v="High BP"/>
    <s v="Normal Cost"/>
  </r>
  <r>
    <n v="94"/>
    <x v="1"/>
    <n v="24.5"/>
    <n v="142"/>
    <n v="90"/>
    <n v="220.3"/>
    <n v="173.2"/>
    <n v="73"/>
    <n v="3"/>
    <x v="0"/>
    <x v="3"/>
    <s v="High"/>
    <n v="9.6"/>
    <n v="15681.69"/>
    <x v="0"/>
    <x v="2"/>
    <x v="3"/>
    <s v="High BP"/>
    <s v="High Cost"/>
  </r>
  <r>
    <n v="54"/>
    <x v="0"/>
    <n v="31.2"/>
    <n v="111"/>
    <n v="75"/>
    <n v="262.89999999999998"/>
    <n v="161.69999999999999"/>
    <n v="75"/>
    <n v="1"/>
    <x v="0"/>
    <x v="1"/>
    <s v="Medium"/>
    <n v="5.0999999999999996"/>
    <n v="11136.91"/>
    <x v="0"/>
    <x v="0"/>
    <x v="0"/>
    <s v="Normal BP"/>
    <s v="Normal Cost"/>
  </r>
  <r>
    <n v="53"/>
    <x v="0"/>
    <n v="22"/>
    <n v="117"/>
    <n v="70"/>
    <n v="244.2"/>
    <n v="91.3"/>
    <n v="54"/>
    <n v="0"/>
    <x v="0"/>
    <x v="3"/>
    <s v="Medium"/>
    <n v="3.7"/>
    <n v="10709.7"/>
    <x v="0"/>
    <x v="1"/>
    <x v="3"/>
    <s v="Normal BP"/>
    <s v="Normal Cost"/>
  </r>
  <r>
    <n v="47"/>
    <x v="1"/>
    <n v="24.6"/>
    <n v="110"/>
    <n v="66"/>
    <n v="207.5"/>
    <n v="147.6"/>
    <n v="92"/>
    <n v="1"/>
    <x v="2"/>
    <x v="1"/>
    <s v="Medium"/>
    <n v="6.4"/>
    <n v="13218.61"/>
    <x v="0"/>
    <x v="1"/>
    <x v="3"/>
    <s v="Normal BP"/>
    <s v="Normal Cost"/>
  </r>
  <r>
    <n v="67"/>
    <x v="0"/>
    <n v="27.8"/>
    <n v="129"/>
    <n v="80"/>
    <n v="207"/>
    <n v="112.2"/>
    <n v="82"/>
    <n v="4"/>
    <x v="2"/>
    <x v="2"/>
    <s v="Low"/>
    <n v="12"/>
    <n v="24255.919999999998"/>
    <x v="0"/>
    <x v="1"/>
    <x v="2"/>
    <s v="High BP"/>
    <s v="High Cost"/>
  </r>
  <r>
    <n v="75"/>
    <x v="1"/>
    <n v="24.6"/>
    <n v="123"/>
    <n v="71"/>
    <n v="221.2"/>
    <n v="110.5"/>
    <n v="79"/>
    <n v="1"/>
    <x v="2"/>
    <x v="2"/>
    <s v="Medium"/>
    <n v="10.8"/>
    <n v="19019.099999999999"/>
    <x v="0"/>
    <x v="2"/>
    <x v="3"/>
    <s v="High BP"/>
    <s v="High Cost"/>
  </r>
  <r>
    <n v="66"/>
    <x v="1"/>
    <n v="24.6"/>
    <n v="116"/>
    <n v="66"/>
    <n v="239.6"/>
    <n v="90.5"/>
    <n v="79"/>
    <n v="0"/>
    <x v="0"/>
    <x v="2"/>
    <s v="High"/>
    <n v="6.2"/>
    <n v="13753.29"/>
    <x v="0"/>
    <x v="0"/>
    <x v="3"/>
    <s v="Normal BP"/>
    <s v="Normal Cost"/>
  </r>
  <r>
    <n v="79"/>
    <x v="0"/>
    <n v="22.4"/>
    <n v="129"/>
    <n v="79"/>
    <n v="195.4"/>
    <n v="109.9"/>
    <n v="80"/>
    <n v="0"/>
    <x v="2"/>
    <x v="1"/>
    <s v="Medium"/>
    <n v="8.3000000000000007"/>
    <n v="16449.150000000001"/>
    <x v="0"/>
    <x v="0"/>
    <x v="3"/>
    <s v="High BP"/>
    <s v="High Cost"/>
  </r>
  <r>
    <n v="57"/>
    <x v="0"/>
    <n v="37.6"/>
    <n v="139"/>
    <n v="88"/>
    <n v="258.3"/>
    <n v="178.8"/>
    <n v="74"/>
    <n v="1"/>
    <x v="1"/>
    <x v="1"/>
    <s v="High"/>
    <n v="4"/>
    <n v="8691.2099999999991"/>
    <x v="0"/>
    <x v="2"/>
    <x v="0"/>
    <s v="High BP"/>
    <s v="Normal Cost"/>
  </r>
  <r>
    <n v="69"/>
    <x v="1"/>
    <n v="24.6"/>
    <n v="125"/>
    <n v="82"/>
    <n v="241.2"/>
    <n v="110.5"/>
    <n v="87"/>
    <n v="4"/>
    <x v="2"/>
    <x v="2"/>
    <s v="Medium"/>
    <n v="36.1"/>
    <n v="62696.95"/>
    <x v="0"/>
    <x v="0"/>
    <x v="3"/>
    <s v="High BP"/>
    <s v="High Cost"/>
  </r>
  <r>
    <n v="79"/>
    <x v="1"/>
    <n v="24.6"/>
    <n v="124"/>
    <n v="69"/>
    <n v="239.6"/>
    <n v="138.30000000000001"/>
    <n v="83"/>
    <n v="1"/>
    <x v="0"/>
    <x v="2"/>
    <s v="High"/>
    <n v="9.6999999999999993"/>
    <n v="18812.05"/>
    <x v="0"/>
    <x v="2"/>
    <x v="3"/>
    <s v="High BP"/>
    <s v="High Cost"/>
  </r>
  <r>
    <n v="51"/>
    <x v="1"/>
    <n v="24.6"/>
    <n v="138"/>
    <n v="89"/>
    <n v="222.4"/>
    <n v="106.5"/>
    <n v="75"/>
    <n v="1"/>
    <x v="2"/>
    <x v="2"/>
    <s v="High"/>
    <n v="7.7"/>
    <n v="15730.3"/>
    <x v="0"/>
    <x v="1"/>
    <x v="3"/>
    <s v="High BP"/>
    <s v="High Cost"/>
  </r>
  <r>
    <n v="38"/>
    <x v="1"/>
    <n v="24.6"/>
    <n v="133"/>
    <n v="83"/>
    <n v="197.6"/>
    <n v="132.19999999999999"/>
    <n v="90"/>
    <n v="1"/>
    <x v="2"/>
    <x v="1"/>
    <s v="High"/>
    <n v="7.5"/>
    <n v="13143.86"/>
    <x v="0"/>
    <x v="3"/>
    <x v="3"/>
    <s v="High BP"/>
    <s v="Normal Cost"/>
  </r>
  <r>
    <n v="64"/>
    <x v="0"/>
    <n v="20.5"/>
    <n v="125"/>
    <n v="74"/>
    <n v="222.5"/>
    <n v="93.6"/>
    <n v="58"/>
    <n v="1"/>
    <x v="0"/>
    <x v="2"/>
    <s v="Medium"/>
    <n v="3.4"/>
    <n v="9681.16"/>
    <x v="0"/>
    <x v="2"/>
    <x v="3"/>
    <s v="High BP"/>
    <s v="Normal Cost"/>
  </r>
  <r>
    <n v="95"/>
    <x v="1"/>
    <n v="24.6"/>
    <n v="124"/>
    <n v="77"/>
    <n v="227.5"/>
    <n v="93.5"/>
    <n v="88"/>
    <n v="2"/>
    <x v="2"/>
    <x v="2"/>
    <s v="High"/>
    <n v="10.6"/>
    <n v="17995.34"/>
    <x v="0"/>
    <x v="2"/>
    <x v="3"/>
    <s v="High BP"/>
    <s v="High Cost"/>
  </r>
  <r>
    <n v="74"/>
    <x v="1"/>
    <n v="24.6"/>
    <n v="137"/>
    <n v="87"/>
    <n v="221.2"/>
    <n v="84.9"/>
    <n v="84"/>
    <n v="0"/>
    <x v="1"/>
    <x v="2"/>
    <s v="High"/>
    <n v="10.7"/>
    <n v="18244.95"/>
    <x v="0"/>
    <x v="0"/>
    <x v="3"/>
    <s v="High BP"/>
    <s v="High Cost"/>
  </r>
  <r>
    <n v="53"/>
    <x v="1"/>
    <n v="24.6"/>
    <n v="125"/>
    <n v="74"/>
    <n v="205.5"/>
    <n v="171.4"/>
    <n v="67"/>
    <n v="4"/>
    <x v="0"/>
    <x v="1"/>
    <s v="High"/>
    <n v="2.7"/>
    <n v="6779.74"/>
    <x v="1"/>
    <x v="1"/>
    <x v="3"/>
    <s v="High BP"/>
    <s v="Normal Cost"/>
  </r>
  <r>
    <n v="81"/>
    <x v="0"/>
    <n v="21.6"/>
    <n v="144"/>
    <n v="96"/>
    <n v="226.3"/>
    <n v="105.2"/>
    <n v="75"/>
    <n v="0"/>
    <x v="0"/>
    <x v="2"/>
    <s v="Medium"/>
    <n v="9.8000000000000007"/>
    <n v="19247.02"/>
    <x v="0"/>
    <x v="2"/>
    <x v="3"/>
    <s v="High BP"/>
    <s v="High Cost"/>
  </r>
  <r>
    <n v="66"/>
    <x v="1"/>
    <n v="24.6"/>
    <n v="140"/>
    <n v="81"/>
    <n v="178.6"/>
    <n v="131.1"/>
    <n v="69"/>
    <n v="1"/>
    <x v="1"/>
    <x v="1"/>
    <s v="High"/>
    <n v="5.7"/>
    <n v="10790.27"/>
    <x v="0"/>
    <x v="0"/>
    <x v="3"/>
    <s v="High BP"/>
    <s v="Normal Cost"/>
  </r>
  <r>
    <n v="51"/>
    <x v="1"/>
    <n v="24.6"/>
    <n v="123"/>
    <n v="70"/>
    <n v="177"/>
    <n v="97.7"/>
    <n v="83"/>
    <n v="1"/>
    <x v="2"/>
    <x v="0"/>
    <s v="Medium"/>
    <n v="9.1"/>
    <n v="14828.36"/>
    <x v="0"/>
    <x v="1"/>
    <x v="3"/>
    <s v="High BP"/>
    <s v="Normal Cost"/>
  </r>
  <r>
    <n v="55"/>
    <x v="0"/>
    <n v="28.6"/>
    <n v="120"/>
    <n v="67"/>
    <n v="257.60000000000002"/>
    <n v="130.80000000000001"/>
    <n v="80"/>
    <n v="0"/>
    <x v="2"/>
    <x v="2"/>
    <s v="High"/>
    <n v="9.3000000000000007"/>
    <n v="17258.080000000002"/>
    <x v="0"/>
    <x v="2"/>
    <x v="2"/>
    <s v="High BP"/>
    <s v="High Cost"/>
  </r>
  <r>
    <n v="48"/>
    <x v="0"/>
    <n v="22.4"/>
    <n v="134"/>
    <n v="85"/>
    <n v="174.8"/>
    <n v="91.9"/>
    <n v="87"/>
    <n v="2"/>
    <x v="2"/>
    <x v="0"/>
    <s v="High"/>
    <n v="7.4"/>
    <n v="14179.57"/>
    <x v="0"/>
    <x v="0"/>
    <x v="3"/>
    <s v="High BP"/>
    <s v="Normal Cost"/>
  </r>
  <r>
    <n v="42"/>
    <x v="1"/>
    <n v="24.6"/>
    <n v="124"/>
    <n v="76"/>
    <n v="230.6"/>
    <n v="90.3"/>
    <n v="84"/>
    <n v="1"/>
    <x v="2"/>
    <x v="2"/>
    <s v="Low"/>
    <n v="7.7"/>
    <n v="16411.64"/>
    <x v="0"/>
    <x v="3"/>
    <x v="3"/>
    <s v="High BP"/>
    <s v="High Cost"/>
  </r>
  <r>
    <n v="51"/>
    <x v="0"/>
    <n v="37.1"/>
    <n v="138"/>
    <n v="81"/>
    <n v="230.9"/>
    <n v="139.5"/>
    <n v="87"/>
    <n v="4"/>
    <x v="1"/>
    <x v="1"/>
    <s v="Medium"/>
    <n v="2.9"/>
    <n v="6618.27"/>
    <x v="0"/>
    <x v="1"/>
    <x v="0"/>
    <s v="High BP"/>
    <s v="Normal Cost"/>
  </r>
  <r>
    <n v="88"/>
    <x v="0"/>
    <n v="21.3"/>
    <n v="132"/>
    <n v="75"/>
    <n v="226.2"/>
    <n v="89.6"/>
    <n v="93"/>
    <n v="2"/>
    <x v="0"/>
    <x v="3"/>
    <s v="High"/>
    <n v="2.7"/>
    <n v="8561.24"/>
    <x v="0"/>
    <x v="1"/>
    <x v="3"/>
    <s v="High BP"/>
    <s v="Normal Cost"/>
  </r>
  <r>
    <n v="71"/>
    <x v="0"/>
    <n v="27"/>
    <n v="149"/>
    <n v="89"/>
    <n v="217"/>
    <n v="153.5"/>
    <n v="83"/>
    <n v="1"/>
    <x v="2"/>
    <x v="1"/>
    <s v="Medium"/>
    <n v="6.6"/>
    <n v="13903.51"/>
    <x v="0"/>
    <x v="3"/>
    <x v="2"/>
    <s v="High BP"/>
    <s v="Normal Cost"/>
  </r>
  <r>
    <n v="62"/>
    <x v="1"/>
    <n v="24.6"/>
    <n v="119"/>
    <n v="61"/>
    <n v="225.4"/>
    <n v="127.2"/>
    <n v="79"/>
    <n v="2"/>
    <x v="0"/>
    <x v="0"/>
    <s v="High"/>
    <n v="37.6"/>
    <n v="65087.55"/>
    <x v="0"/>
    <x v="0"/>
    <x v="3"/>
    <s v="Normal BP"/>
    <s v="High Cost"/>
  </r>
  <r>
    <n v="92"/>
    <x v="1"/>
    <n v="24.6"/>
    <n v="146"/>
    <n v="87"/>
    <n v="232.3"/>
    <n v="128.30000000000001"/>
    <n v="67"/>
    <n v="0"/>
    <x v="0"/>
    <x v="1"/>
    <s v="Low"/>
    <n v="5.8"/>
    <n v="11522.13"/>
    <x v="0"/>
    <x v="2"/>
    <x v="3"/>
    <s v="High BP"/>
    <s v="Normal Cost"/>
  </r>
  <r>
    <n v="44"/>
    <x v="1"/>
    <n v="24.6"/>
    <n v="109"/>
    <n v="66"/>
    <n v="227.2"/>
    <n v="111.8"/>
    <n v="85"/>
    <n v="3"/>
    <x v="1"/>
    <x v="1"/>
    <s v="Medium"/>
    <n v="2.6"/>
    <n v="5709.97"/>
    <x v="0"/>
    <x v="3"/>
    <x v="3"/>
    <s v="Normal BP"/>
    <s v="Normal Cost"/>
  </r>
  <r>
    <n v="65"/>
    <x v="0"/>
    <n v="20.7"/>
    <n v="139"/>
    <n v="85"/>
    <n v="226"/>
    <n v="133.6"/>
    <n v="75"/>
    <n v="1"/>
    <x v="0"/>
    <x v="2"/>
    <s v="Low"/>
    <n v="9.4"/>
    <n v="19739.939999999999"/>
    <x v="0"/>
    <x v="0"/>
    <x v="3"/>
    <s v="High BP"/>
    <s v="High Cost"/>
  </r>
  <r>
    <n v="58"/>
    <x v="1"/>
    <n v="24.6"/>
    <n v="116"/>
    <n v="77"/>
    <n v="204.5"/>
    <n v="122.5"/>
    <n v="81"/>
    <n v="0"/>
    <x v="2"/>
    <x v="1"/>
    <s v="Medium"/>
    <n v="7"/>
    <n v="11345.4"/>
    <x v="0"/>
    <x v="1"/>
    <x v="3"/>
    <s v="Normal BP"/>
    <s v="Normal Cost"/>
  </r>
  <r>
    <n v="68"/>
    <x v="1"/>
    <n v="24.6"/>
    <n v="141"/>
    <n v="83"/>
    <n v="228.6"/>
    <n v="104.5"/>
    <n v="71"/>
    <n v="0"/>
    <x v="0"/>
    <x v="2"/>
    <s v="High"/>
    <n v="7.5"/>
    <n v="14478.7"/>
    <x v="0"/>
    <x v="0"/>
    <x v="3"/>
    <s v="High BP"/>
    <s v="Normal Cost"/>
  </r>
  <r>
    <n v="79"/>
    <x v="1"/>
    <n v="24.6"/>
    <n v="127"/>
    <n v="79"/>
    <n v="232"/>
    <n v="84"/>
    <n v="76"/>
    <n v="2"/>
    <x v="1"/>
    <x v="0"/>
    <s v="Low"/>
    <n v="6.7"/>
    <n v="12850.54"/>
    <x v="0"/>
    <x v="2"/>
    <x v="3"/>
    <s v="High BP"/>
    <s v="Normal Cost"/>
  </r>
  <r>
    <n v="90"/>
    <x v="1"/>
    <n v="24.6"/>
    <n v="204"/>
    <n v="133"/>
    <n v="234.7"/>
    <n v="104"/>
    <n v="74"/>
    <n v="3"/>
    <x v="0"/>
    <x v="2"/>
    <s v="High"/>
    <n v="4.5"/>
    <n v="10735.44"/>
    <x v="0"/>
    <x v="2"/>
    <x v="3"/>
    <s v="High BP"/>
    <s v="Normal Cost"/>
  </r>
  <r>
    <n v="77"/>
    <x v="0"/>
    <n v="22.7"/>
    <n v="121"/>
    <n v="62"/>
    <n v="231.2"/>
    <n v="118.7"/>
    <n v="84"/>
    <n v="3"/>
    <x v="0"/>
    <x v="3"/>
    <s v="Medium"/>
    <n v="4.4000000000000004"/>
    <n v="12523.36"/>
    <x v="0"/>
    <x v="0"/>
    <x v="3"/>
    <s v="High BP"/>
    <s v="Normal Cost"/>
  </r>
  <r>
    <n v="59"/>
    <x v="1"/>
    <n v="24.6"/>
    <n v="112"/>
    <n v="72"/>
    <n v="233.2"/>
    <n v="118.5"/>
    <n v="70"/>
    <n v="1"/>
    <x v="0"/>
    <x v="1"/>
    <s v="Medium"/>
    <n v="2.9"/>
    <n v="6502.53"/>
    <x v="0"/>
    <x v="1"/>
    <x v="3"/>
    <s v="Normal BP"/>
    <s v="Normal Cost"/>
  </r>
  <r>
    <n v="63"/>
    <x v="0"/>
    <n v="30.8"/>
    <n v="126"/>
    <n v="84"/>
    <n v="248"/>
    <n v="103.5"/>
    <n v="86"/>
    <n v="2"/>
    <x v="2"/>
    <x v="3"/>
    <s v="High"/>
    <n v="12.1"/>
    <n v="28612.98"/>
    <x v="0"/>
    <x v="2"/>
    <x v="0"/>
    <s v="High BP"/>
    <s v="High Cost"/>
  </r>
  <r>
    <n v="63"/>
    <x v="1"/>
    <n v="24.6"/>
    <n v="124"/>
    <n v="71"/>
    <n v="245.3"/>
    <n v="111"/>
    <n v="83"/>
    <n v="0"/>
    <x v="1"/>
    <x v="0"/>
    <s v="Medium"/>
    <n v="6.7"/>
    <n v="13294.76"/>
    <x v="0"/>
    <x v="0"/>
    <x v="3"/>
    <s v="High BP"/>
    <s v="Normal Cost"/>
  </r>
  <r>
    <n v="94"/>
    <x v="0"/>
    <n v="24.4"/>
    <n v="148"/>
    <n v="89"/>
    <n v="245"/>
    <n v="115.3"/>
    <n v="84"/>
    <n v="1"/>
    <x v="1"/>
    <x v="0"/>
    <s v="Low"/>
    <n v="3.2"/>
    <n v="7440.43"/>
    <x v="0"/>
    <x v="1"/>
    <x v="3"/>
    <s v="High BP"/>
    <s v="Normal Cost"/>
  </r>
  <r>
    <n v="48"/>
    <x v="0"/>
    <n v="34"/>
    <n v="129"/>
    <n v="74"/>
    <n v="245.9"/>
    <n v="126.6"/>
    <n v="84"/>
    <n v="2"/>
    <x v="0"/>
    <x v="2"/>
    <s v="Medium"/>
    <n v="4.3"/>
    <n v="10163.18"/>
    <x v="0"/>
    <x v="0"/>
    <x v="0"/>
    <s v="High BP"/>
    <s v="Normal Cost"/>
  </r>
  <r>
    <n v="54"/>
    <x v="0"/>
    <n v="18"/>
    <n v="139"/>
    <n v="87"/>
    <n v="209.3"/>
    <n v="141.1"/>
    <n v="77"/>
    <n v="1"/>
    <x v="2"/>
    <x v="1"/>
    <s v="Medium"/>
    <n v="6.5"/>
    <n v="12436.81"/>
    <x v="0"/>
    <x v="0"/>
    <x v="1"/>
    <s v="High BP"/>
    <s v="Normal Cost"/>
  </r>
  <r>
    <n v="92"/>
    <x v="1"/>
    <n v="24.6"/>
    <n v="127"/>
    <n v="72"/>
    <n v="251.7"/>
    <n v="120.1"/>
    <n v="60"/>
    <n v="1"/>
    <x v="0"/>
    <x v="1"/>
    <s v="Medium"/>
    <n v="2"/>
    <n v="5133"/>
    <x v="1"/>
    <x v="2"/>
    <x v="3"/>
    <s v="High BP"/>
    <s v="Normal Cost"/>
  </r>
  <r>
    <n v="55"/>
    <x v="0"/>
    <n v="20.2"/>
    <n v="122"/>
    <n v="76"/>
    <n v="210.9"/>
    <n v="106.1"/>
    <n v="91"/>
    <n v="3"/>
    <x v="1"/>
    <x v="2"/>
    <s v="Medium"/>
    <n v="5.0999999999999996"/>
    <n v="12019.4"/>
    <x v="0"/>
    <x v="1"/>
    <x v="3"/>
    <s v="High BP"/>
    <s v="Normal Cost"/>
  </r>
  <r>
    <n v="79"/>
    <x v="1"/>
    <n v="24.6"/>
    <n v="116"/>
    <n v="71"/>
    <n v="208.8"/>
    <n v="96.2"/>
    <n v="110"/>
    <n v="3"/>
    <x v="2"/>
    <x v="0"/>
    <s v="Medium"/>
    <n v="12"/>
    <n v="23904.58"/>
    <x v="1"/>
    <x v="2"/>
    <x v="3"/>
    <s v="Normal BP"/>
    <s v="High Cost"/>
  </r>
  <r>
    <n v="24"/>
    <x v="0"/>
    <n v="28.7"/>
    <n v="120"/>
    <n v="70"/>
    <n v="193.9"/>
    <n v="104.9"/>
    <n v="68"/>
    <n v="2"/>
    <x v="1"/>
    <x v="0"/>
    <s v="High"/>
    <n v="7.2"/>
    <n v="12787.42"/>
    <x v="0"/>
    <x v="2"/>
    <x v="2"/>
    <s v="High BP"/>
    <s v="Normal Cost"/>
  </r>
  <r>
    <n v="38"/>
    <x v="0"/>
    <n v="30.6"/>
    <n v="109"/>
    <n v="60"/>
    <n v="168.7"/>
    <n v="109.8"/>
    <n v="66"/>
    <n v="2"/>
    <x v="1"/>
    <x v="2"/>
    <s v="High"/>
    <n v="4.3"/>
    <n v="11160.04"/>
    <x v="0"/>
    <x v="1"/>
    <x v="0"/>
    <s v="Normal BP"/>
    <s v="Normal Cost"/>
  </r>
  <r>
    <n v="60"/>
    <x v="1"/>
    <n v="24.6"/>
    <n v="124"/>
    <n v="75"/>
    <n v="249.6"/>
    <n v="129.4"/>
    <n v="86"/>
    <n v="1"/>
    <x v="2"/>
    <x v="1"/>
    <s v="High"/>
    <n v="7.9"/>
    <n v="16430.98"/>
    <x v="0"/>
    <x v="0"/>
    <x v="3"/>
    <s v="High BP"/>
    <s v="High Cost"/>
  </r>
  <r>
    <n v="65"/>
    <x v="0"/>
    <n v="27.4"/>
    <n v="135"/>
    <n v="75"/>
    <n v="208.5"/>
    <n v="138.9"/>
    <n v="78"/>
    <n v="1"/>
    <x v="1"/>
    <x v="1"/>
    <s v="Low"/>
    <n v="6.3"/>
    <n v="9863.89"/>
    <x v="0"/>
    <x v="4"/>
    <x v="2"/>
    <s v="High BP"/>
    <s v="Normal Cost"/>
  </r>
  <r>
    <n v="78"/>
    <x v="0"/>
    <n v="24.8"/>
    <n v="139"/>
    <n v="78"/>
    <n v="238.7"/>
    <n v="86.4"/>
    <n v="73"/>
    <n v="2"/>
    <x v="0"/>
    <x v="2"/>
    <s v="High"/>
    <n v="7.7"/>
    <n v="16278.08"/>
    <x v="1"/>
    <x v="3"/>
    <x v="3"/>
    <s v="High BP"/>
    <s v="High Cost"/>
  </r>
  <r>
    <n v="67"/>
    <x v="1"/>
    <n v="24.6"/>
    <n v="134"/>
    <n v="87"/>
    <n v="218.7"/>
    <n v="93.1"/>
    <n v="79"/>
    <n v="0"/>
    <x v="1"/>
    <x v="0"/>
    <s v="High"/>
    <n v="4.3"/>
    <n v="9055.25"/>
    <x v="0"/>
    <x v="0"/>
    <x v="3"/>
    <s v="High BP"/>
    <s v="Normal Cost"/>
  </r>
  <r>
    <n v="64"/>
    <x v="0"/>
    <n v="31.6"/>
    <n v="139"/>
    <n v="93"/>
    <n v="274.60000000000002"/>
    <n v="117.8"/>
    <n v="79"/>
    <n v="1"/>
    <x v="1"/>
    <x v="2"/>
    <s v="High"/>
    <n v="3.8"/>
    <n v="9274.7099999999991"/>
    <x v="0"/>
    <x v="0"/>
    <x v="0"/>
    <s v="High BP"/>
    <s v="Normal Cost"/>
  </r>
  <r>
    <n v="89"/>
    <x v="0"/>
    <n v="34.299999999999997"/>
    <n v="138"/>
    <n v="70"/>
    <n v="291.89999999999998"/>
    <n v="98.4"/>
    <n v="73"/>
    <n v="0"/>
    <x v="1"/>
    <x v="0"/>
    <s v="High"/>
    <n v="8.1"/>
    <n v="12776.8"/>
    <x v="0"/>
    <x v="2"/>
    <x v="0"/>
    <s v="High BP"/>
    <s v="Normal Cost"/>
  </r>
  <r>
    <n v="88"/>
    <x v="0"/>
    <n v="24.9"/>
    <n v="125"/>
    <n v="68"/>
    <n v="256.3"/>
    <n v="118.3"/>
    <n v="70"/>
    <n v="0"/>
    <x v="2"/>
    <x v="1"/>
    <s v="Medium"/>
    <n v="7.5"/>
    <n v="16415.080000000002"/>
    <x v="0"/>
    <x v="0"/>
    <x v="3"/>
    <s v="High BP"/>
    <s v="High Cost"/>
  </r>
  <r>
    <n v="51"/>
    <x v="1"/>
    <n v="24.6"/>
    <n v="132"/>
    <n v="77"/>
    <n v="224.7"/>
    <n v="102.2"/>
    <n v="82"/>
    <n v="1"/>
    <x v="0"/>
    <x v="0"/>
    <s v="Medium"/>
    <n v="4.0999999999999996"/>
    <n v="7236.78"/>
    <x v="0"/>
    <x v="1"/>
    <x v="3"/>
    <s v="High BP"/>
    <s v="Normal Cost"/>
  </r>
  <r>
    <n v="91"/>
    <x v="1"/>
    <n v="24.6"/>
    <n v="127"/>
    <n v="74"/>
    <n v="251.8"/>
    <n v="157.30000000000001"/>
    <n v="81"/>
    <n v="2"/>
    <x v="0"/>
    <x v="1"/>
    <s v="Medium"/>
    <n v="5"/>
    <n v="9868.59"/>
    <x v="0"/>
    <x v="2"/>
    <x v="3"/>
    <s v="High BP"/>
    <s v="Normal Cost"/>
  </r>
  <r>
    <n v="69"/>
    <x v="1"/>
    <n v="24.6"/>
    <n v="128"/>
    <n v="72"/>
    <n v="227.8"/>
    <n v="85.7"/>
    <n v="68"/>
    <n v="3"/>
    <x v="1"/>
    <x v="0"/>
    <s v="High"/>
    <n v="4.7"/>
    <n v="10617.89"/>
    <x v="0"/>
    <x v="0"/>
    <x v="3"/>
    <s v="High BP"/>
    <s v="Normal Cost"/>
  </r>
  <r>
    <n v="66"/>
    <x v="1"/>
    <n v="24.6"/>
    <n v="118"/>
    <n v="71"/>
    <n v="189.5"/>
    <n v="111.7"/>
    <n v="65"/>
    <n v="1"/>
    <x v="2"/>
    <x v="2"/>
    <s v="High"/>
    <n v="11.6"/>
    <n v="23131.13"/>
    <x v="0"/>
    <x v="0"/>
    <x v="3"/>
    <s v="Normal BP"/>
    <s v="High Cost"/>
  </r>
  <r>
    <n v="62"/>
    <x v="0"/>
    <n v="24.2"/>
    <n v="129"/>
    <n v="84"/>
    <n v="233.8"/>
    <n v="99.7"/>
    <n v="102"/>
    <n v="4"/>
    <x v="2"/>
    <x v="2"/>
    <s v="High"/>
    <n v="7.6"/>
    <n v="17622.669999999998"/>
    <x v="0"/>
    <x v="2"/>
    <x v="3"/>
    <s v="High BP"/>
    <s v="High Cost"/>
  </r>
  <r>
    <n v="59"/>
    <x v="0"/>
    <n v="25.3"/>
    <n v="113"/>
    <n v="71"/>
    <n v="230.6"/>
    <n v="131.69999999999999"/>
    <n v="78"/>
    <n v="1"/>
    <x v="2"/>
    <x v="2"/>
    <s v="Medium"/>
    <n v="10.9"/>
    <n v="21527.03"/>
    <x v="0"/>
    <x v="0"/>
    <x v="2"/>
    <s v="Normal BP"/>
    <s v="High Cost"/>
  </r>
  <r>
    <n v="86"/>
    <x v="1"/>
    <n v="24.6"/>
    <n v="125"/>
    <n v="71"/>
    <n v="238.5"/>
    <n v="99.5"/>
    <n v="80"/>
    <n v="3"/>
    <x v="0"/>
    <x v="2"/>
    <s v="High"/>
    <n v="4.5"/>
    <n v="9193.83"/>
    <x v="1"/>
    <x v="2"/>
    <x v="3"/>
    <s v="High BP"/>
    <s v="Normal Cost"/>
  </r>
  <r>
    <n v="46"/>
    <x v="0"/>
    <n v="27.4"/>
    <n v="118"/>
    <n v="76"/>
    <n v="191.3"/>
    <n v="86.2"/>
    <n v="80"/>
    <n v="1"/>
    <x v="2"/>
    <x v="0"/>
    <s v="Medium"/>
    <n v="9.1"/>
    <n v="17769.73"/>
    <x v="0"/>
    <x v="0"/>
    <x v="2"/>
    <s v="Normal BP"/>
    <s v="High Cost"/>
  </r>
  <r>
    <n v="87"/>
    <x v="0"/>
    <n v="21.6"/>
    <n v="151"/>
    <n v="85"/>
    <n v="230.1"/>
    <n v="110.4"/>
    <n v="86"/>
    <n v="2"/>
    <x v="2"/>
    <x v="2"/>
    <s v="Low"/>
    <n v="12.3"/>
    <n v="23846.43"/>
    <x v="0"/>
    <x v="1"/>
    <x v="3"/>
    <s v="High BP"/>
    <s v="High Cost"/>
  </r>
  <r>
    <n v="61"/>
    <x v="0"/>
    <n v="31.6"/>
    <n v="125"/>
    <n v="78"/>
    <n v="204.1"/>
    <n v="127.4"/>
    <n v="71"/>
    <n v="0"/>
    <x v="1"/>
    <x v="1"/>
    <s v="Medium"/>
    <n v="4.8"/>
    <n v="9277.11"/>
    <x v="0"/>
    <x v="2"/>
    <x v="0"/>
    <s v="High BP"/>
    <s v="Normal Cost"/>
  </r>
  <r>
    <n v="45"/>
    <x v="0"/>
    <n v="40.700000000000003"/>
    <n v="152"/>
    <n v="95"/>
    <n v="254.7"/>
    <n v="152.4"/>
    <n v="88"/>
    <n v="1"/>
    <x v="1"/>
    <x v="1"/>
    <s v="High"/>
    <n v="4"/>
    <n v="7526.91"/>
    <x v="0"/>
    <x v="1"/>
    <x v="0"/>
    <s v="High BP"/>
    <s v="Normal Cost"/>
  </r>
  <r>
    <n v="35"/>
    <x v="1"/>
    <n v="24.6"/>
    <n v="117"/>
    <n v="69"/>
    <n v="180.2"/>
    <n v="93.5"/>
    <n v="73"/>
    <n v="2"/>
    <x v="1"/>
    <x v="2"/>
    <s v="Medium"/>
    <n v="4.9000000000000004"/>
    <n v="12094.94"/>
    <x v="0"/>
    <x v="3"/>
    <x v="3"/>
    <s v="Normal BP"/>
    <s v="Normal Cost"/>
  </r>
  <r>
    <n v="52"/>
    <x v="0"/>
    <n v="19.7"/>
    <n v="118"/>
    <n v="69"/>
    <n v="187.2"/>
    <n v="111"/>
    <n v="77"/>
    <n v="1"/>
    <x v="1"/>
    <x v="2"/>
    <s v="High"/>
    <n v="9.1"/>
    <n v="18719.689999999999"/>
    <x v="0"/>
    <x v="0"/>
    <x v="3"/>
    <s v="Normal BP"/>
    <s v="High Cost"/>
  </r>
  <r>
    <n v="73"/>
    <x v="1"/>
    <n v="24.6"/>
    <n v="130"/>
    <n v="85"/>
    <n v="184.1"/>
    <n v="83.7"/>
    <n v="63"/>
    <n v="3"/>
    <x v="0"/>
    <x v="2"/>
    <s v="Medium"/>
    <n v="6.8"/>
    <n v="14944.47"/>
    <x v="1"/>
    <x v="0"/>
    <x v="3"/>
    <s v="High BP"/>
    <s v="Normal Cost"/>
  </r>
  <r>
    <n v="56"/>
    <x v="0"/>
    <n v="28.9"/>
    <n v="114"/>
    <n v="64"/>
    <n v="258.39999999999998"/>
    <n v="85.6"/>
    <n v="73"/>
    <n v="0"/>
    <x v="1"/>
    <x v="3"/>
    <s v="Low"/>
    <n v="3.1"/>
    <n v="10485.36"/>
    <x v="0"/>
    <x v="3"/>
    <x v="2"/>
    <s v="Normal BP"/>
    <s v="Normal Cost"/>
  </r>
  <r>
    <n v="81"/>
    <x v="1"/>
    <n v="24.6"/>
    <n v="128"/>
    <n v="80"/>
    <n v="232"/>
    <n v="92.8"/>
    <n v="81"/>
    <n v="0"/>
    <x v="2"/>
    <x v="0"/>
    <s v="High"/>
    <n v="6.8"/>
    <n v="14437.08"/>
    <x v="0"/>
    <x v="2"/>
    <x v="3"/>
    <s v="High BP"/>
    <s v="Normal Cost"/>
  </r>
  <r>
    <n v="60"/>
    <x v="0"/>
    <n v="37.4"/>
    <n v="133"/>
    <n v="91"/>
    <n v="245.5"/>
    <n v="181.3"/>
    <n v="82"/>
    <n v="0"/>
    <x v="0"/>
    <x v="1"/>
    <s v="Medium"/>
    <n v="1"/>
    <n v="3571.09"/>
    <x v="0"/>
    <x v="0"/>
    <x v="0"/>
    <s v="High BP"/>
    <s v="Normal Cost"/>
  </r>
  <r>
    <n v="64"/>
    <x v="0"/>
    <n v="31.9"/>
    <n v="137"/>
    <n v="87"/>
    <n v="260"/>
    <n v="176"/>
    <n v="78"/>
    <n v="3"/>
    <x v="0"/>
    <x v="1"/>
    <s v="Medium"/>
    <n v="1.5"/>
    <n v="4022.27"/>
    <x v="0"/>
    <x v="1"/>
    <x v="0"/>
    <s v="High BP"/>
    <s v="Normal Cost"/>
  </r>
  <r>
    <n v="56"/>
    <x v="1"/>
    <n v="24.6"/>
    <n v="145"/>
    <n v="92"/>
    <n v="233"/>
    <n v="127"/>
    <n v="81"/>
    <n v="1"/>
    <x v="2"/>
    <x v="2"/>
    <s v="High"/>
    <n v="9.1999999999999993"/>
    <n v="19239.740000000002"/>
    <x v="0"/>
    <x v="1"/>
    <x v="3"/>
    <s v="High BP"/>
    <s v="High Cost"/>
  </r>
  <r>
    <n v="68"/>
    <x v="1"/>
    <n v="24.6"/>
    <n v="102"/>
    <n v="60"/>
    <n v="241.4"/>
    <n v="129.9"/>
    <n v="99"/>
    <n v="2"/>
    <x v="1"/>
    <x v="2"/>
    <s v="High"/>
    <n v="9.6999999999999993"/>
    <n v="20375.259999999998"/>
    <x v="0"/>
    <x v="0"/>
    <x v="3"/>
    <s v="Normal BP"/>
    <s v="High Cost"/>
  </r>
  <r>
    <n v="70"/>
    <x v="0"/>
    <n v="29.4"/>
    <n v="130"/>
    <n v="81"/>
    <n v="275.60000000000002"/>
    <n v="131.30000000000001"/>
    <n v="91"/>
    <n v="2"/>
    <x v="2"/>
    <x v="0"/>
    <s v="Medium"/>
    <n v="5.5"/>
    <n v="9977.9500000000007"/>
    <x v="0"/>
    <x v="0"/>
    <x v="2"/>
    <s v="High BP"/>
    <s v="Normal Cost"/>
  </r>
  <r>
    <n v="65"/>
    <x v="0"/>
    <n v="24.8"/>
    <n v="128"/>
    <n v="75"/>
    <n v="206.3"/>
    <n v="79.8"/>
    <n v="57"/>
    <n v="1"/>
    <x v="1"/>
    <x v="0"/>
    <s v="High"/>
    <n v="8.1"/>
    <n v="10912.9"/>
    <x v="0"/>
    <x v="1"/>
    <x v="3"/>
    <s v="High BP"/>
    <s v="Normal Cost"/>
  </r>
  <r>
    <n v="73"/>
    <x v="0"/>
    <n v="36.700000000000003"/>
    <n v="123"/>
    <n v="73"/>
    <n v="280"/>
    <n v="126.2"/>
    <n v="77"/>
    <n v="1"/>
    <x v="0"/>
    <x v="0"/>
    <s v="Medium"/>
    <n v="4.2"/>
    <n v="7651.16"/>
    <x v="0"/>
    <x v="0"/>
    <x v="0"/>
    <s v="High BP"/>
    <s v="Normal Cost"/>
  </r>
  <r>
    <n v="66"/>
    <x v="0"/>
    <n v="22.5"/>
    <n v="107"/>
    <n v="75"/>
    <n v="218.7"/>
    <n v="85.5"/>
    <n v="95"/>
    <n v="1"/>
    <x v="1"/>
    <x v="3"/>
    <s v="High"/>
    <n v="5.3"/>
    <n v="13786.78"/>
    <x v="0"/>
    <x v="0"/>
    <x v="3"/>
    <s v="Normal BP"/>
    <s v="Normal Cost"/>
  </r>
  <r>
    <n v="55"/>
    <x v="0"/>
    <n v="32.9"/>
    <n v="113"/>
    <n v="77"/>
    <n v="238"/>
    <n v="128.19999999999999"/>
    <n v="85"/>
    <n v="1"/>
    <x v="0"/>
    <x v="1"/>
    <s v="Low"/>
    <n v="5.6"/>
    <n v="10005.48"/>
    <x v="0"/>
    <x v="0"/>
    <x v="0"/>
    <s v="Normal BP"/>
    <s v="Normal Cost"/>
  </r>
  <r>
    <n v="51"/>
    <x v="0"/>
    <n v="23.8"/>
    <n v="134"/>
    <n v="69"/>
    <n v="200.1"/>
    <n v="88.6"/>
    <n v="75"/>
    <n v="1"/>
    <x v="1"/>
    <x v="2"/>
    <s v="High"/>
    <n v="12.3"/>
    <n v="20951.599999999999"/>
    <x v="0"/>
    <x v="0"/>
    <x v="3"/>
    <s v="High BP"/>
    <s v="High Cost"/>
  </r>
  <r>
    <n v="68"/>
    <x v="0"/>
    <n v="28.6"/>
    <n v="126"/>
    <n v="78"/>
    <n v="228.3"/>
    <n v="88.2"/>
    <n v="82"/>
    <n v="2"/>
    <x v="0"/>
    <x v="0"/>
    <s v="High"/>
    <n v="2.2000000000000002"/>
    <n v="5694.12"/>
    <x v="0"/>
    <x v="0"/>
    <x v="2"/>
    <s v="High BP"/>
    <s v="Normal Cost"/>
  </r>
  <r>
    <n v="84"/>
    <x v="0"/>
    <n v="23"/>
    <n v="139"/>
    <n v="84"/>
    <n v="263.60000000000002"/>
    <n v="142.80000000000001"/>
    <n v="72"/>
    <n v="2"/>
    <x v="1"/>
    <x v="1"/>
    <s v="Medium"/>
    <n v="3.4"/>
    <n v="7878.84"/>
    <x v="0"/>
    <x v="1"/>
    <x v="3"/>
    <s v="High BP"/>
    <s v="Normal Cost"/>
  </r>
  <r>
    <n v="66"/>
    <x v="1"/>
    <n v="24.6"/>
    <n v="118"/>
    <n v="80"/>
    <n v="254.7"/>
    <n v="105"/>
    <n v="87"/>
    <n v="0"/>
    <x v="2"/>
    <x v="3"/>
    <s v="High"/>
    <n v="14.3"/>
    <n v="24771.53"/>
    <x v="0"/>
    <x v="0"/>
    <x v="3"/>
    <s v="High BP"/>
    <s v="High Cost"/>
  </r>
  <r>
    <n v="61"/>
    <x v="1"/>
    <n v="24.7"/>
    <n v="118"/>
    <n v="74"/>
    <n v="252.1"/>
    <n v="88.3"/>
    <n v="86"/>
    <n v="0"/>
    <x v="1"/>
    <x v="2"/>
    <s v="High"/>
    <n v="10.6"/>
    <n v="17543.95"/>
    <x v="0"/>
    <x v="0"/>
    <x v="3"/>
    <s v="Normal BP"/>
    <s v="High Cost"/>
  </r>
  <r>
    <n v="49"/>
    <x v="1"/>
    <n v="24.7"/>
    <n v="116"/>
    <n v="69"/>
    <n v="196.3"/>
    <n v="154.19999999999999"/>
    <n v="72"/>
    <n v="2"/>
    <x v="1"/>
    <x v="2"/>
    <s v="High"/>
    <n v="7.2"/>
    <n v="14851.2"/>
    <x v="0"/>
    <x v="1"/>
    <x v="3"/>
    <s v="Normal BP"/>
    <s v="Normal Cost"/>
  </r>
  <r>
    <n v="57"/>
    <x v="0"/>
    <n v="39.700000000000003"/>
    <n v="124"/>
    <n v="69"/>
    <n v="260.89999999999998"/>
    <n v="110.2"/>
    <n v="69"/>
    <n v="0"/>
    <x v="2"/>
    <x v="0"/>
    <s v="High"/>
    <n v="12.6"/>
    <n v="22678.880000000001"/>
    <x v="0"/>
    <x v="0"/>
    <x v="0"/>
    <s v="High BP"/>
    <s v="High Cost"/>
  </r>
  <r>
    <n v="55"/>
    <x v="0"/>
    <n v="23.5"/>
    <n v="128"/>
    <n v="82"/>
    <n v="224.5"/>
    <n v="86.8"/>
    <n v="64"/>
    <n v="0"/>
    <x v="0"/>
    <x v="2"/>
    <s v="High"/>
    <n v="3.4"/>
    <n v="12075.34"/>
    <x v="0"/>
    <x v="0"/>
    <x v="3"/>
    <s v="High BP"/>
    <s v="Normal Cost"/>
  </r>
  <r>
    <n v="53"/>
    <x v="1"/>
    <n v="24.7"/>
    <n v="112"/>
    <n v="68"/>
    <n v="240.6"/>
    <n v="87.5"/>
    <n v="82"/>
    <n v="2"/>
    <x v="2"/>
    <x v="0"/>
    <s v="Medium"/>
    <n v="8.8000000000000007"/>
    <n v="17396.2"/>
    <x v="0"/>
    <x v="1"/>
    <x v="3"/>
    <s v="Normal BP"/>
    <s v="High Cost"/>
  </r>
  <r>
    <n v="61"/>
    <x v="0"/>
    <n v="32.1"/>
    <n v="129"/>
    <n v="86"/>
    <n v="235.5"/>
    <n v="123.2"/>
    <n v="82"/>
    <n v="1"/>
    <x v="0"/>
    <x v="0"/>
    <s v="Medium"/>
    <n v="4.0999999999999996"/>
    <n v="7020.72"/>
    <x v="0"/>
    <x v="1"/>
    <x v="0"/>
    <s v="High BP"/>
    <s v="Normal Cost"/>
  </r>
  <r>
    <n v="69"/>
    <x v="0"/>
    <n v="22.4"/>
    <n v="131"/>
    <n v="75"/>
    <n v="200.2"/>
    <n v="126.2"/>
    <n v="95"/>
    <n v="1"/>
    <x v="2"/>
    <x v="0"/>
    <s v="Medium"/>
    <n v="11.8"/>
    <n v="14755.71"/>
    <x v="0"/>
    <x v="1"/>
    <x v="3"/>
    <s v="High BP"/>
    <s v="Normal Cost"/>
  </r>
  <r>
    <n v="62"/>
    <x v="1"/>
    <n v="24.7"/>
    <n v="122"/>
    <n v="74"/>
    <n v="231.5"/>
    <n v="83.9"/>
    <n v="91"/>
    <n v="3"/>
    <x v="0"/>
    <x v="2"/>
    <s v="Medium"/>
    <n v="9.1999999999999993"/>
    <n v="15558.23"/>
    <x v="0"/>
    <x v="0"/>
    <x v="3"/>
    <s v="High BP"/>
    <s v="High Cost"/>
  </r>
  <r>
    <n v="74"/>
    <x v="1"/>
    <n v="24.7"/>
    <n v="142"/>
    <n v="87"/>
    <n v="226.3"/>
    <n v="140.19999999999999"/>
    <n v="74"/>
    <n v="2"/>
    <x v="0"/>
    <x v="0"/>
    <s v="High"/>
    <n v="2.7"/>
    <n v="6387.19"/>
    <x v="1"/>
    <x v="0"/>
    <x v="3"/>
    <s v="High BP"/>
    <s v="Normal Cost"/>
  </r>
  <r>
    <n v="85"/>
    <x v="1"/>
    <n v="24.7"/>
    <n v="124"/>
    <n v="77"/>
    <n v="249.7"/>
    <n v="144.5"/>
    <n v="92"/>
    <n v="0"/>
    <x v="2"/>
    <x v="2"/>
    <s v="Medium"/>
    <n v="9.1999999999999993"/>
    <n v="17281.63"/>
    <x v="1"/>
    <x v="2"/>
    <x v="3"/>
    <s v="High BP"/>
    <s v="High Cost"/>
  </r>
  <r>
    <n v="44"/>
    <x v="0"/>
    <n v="34.1"/>
    <n v="134"/>
    <n v="75"/>
    <n v="179.1"/>
    <n v="95.8"/>
    <n v="79"/>
    <n v="0"/>
    <x v="1"/>
    <x v="2"/>
    <s v="High"/>
    <n v="3.8"/>
    <n v="10304.75"/>
    <x v="0"/>
    <x v="0"/>
    <x v="0"/>
    <s v="High BP"/>
    <s v="Normal Cost"/>
  </r>
  <r>
    <n v="51"/>
    <x v="0"/>
    <n v="22.8"/>
    <n v="130"/>
    <n v="80"/>
    <n v="202.5"/>
    <n v="80.2"/>
    <n v="79"/>
    <n v="2"/>
    <x v="1"/>
    <x v="0"/>
    <s v="Medium"/>
    <n v="1.2"/>
    <n v="3665.99"/>
    <x v="1"/>
    <x v="0"/>
    <x v="3"/>
    <s v="High BP"/>
    <s v="Normal Cost"/>
  </r>
  <r>
    <n v="95"/>
    <x v="1"/>
    <n v="24.7"/>
    <n v="139"/>
    <n v="72"/>
    <n v="224.6"/>
    <n v="156.9"/>
    <n v="104"/>
    <n v="3"/>
    <x v="2"/>
    <x v="1"/>
    <s v="High"/>
    <n v="5.3"/>
    <n v="12416.22"/>
    <x v="0"/>
    <x v="2"/>
    <x v="3"/>
    <s v="High BP"/>
    <s v="Normal Cost"/>
  </r>
  <r>
    <n v="45"/>
    <x v="0"/>
    <n v="20.8"/>
    <n v="119"/>
    <n v="68"/>
    <n v="187.3"/>
    <n v="163.30000000000001"/>
    <n v="90"/>
    <n v="1"/>
    <x v="0"/>
    <x v="3"/>
    <s v="High"/>
    <n v="2.9"/>
    <n v="9251.4699999999993"/>
    <x v="0"/>
    <x v="3"/>
    <x v="3"/>
    <s v="Normal BP"/>
    <s v="Normal Cost"/>
  </r>
  <r>
    <n v="81"/>
    <x v="1"/>
    <n v="24.7"/>
    <n v="146"/>
    <n v="93"/>
    <n v="218.1"/>
    <n v="81.099999999999994"/>
    <n v="83"/>
    <n v="1"/>
    <x v="2"/>
    <x v="3"/>
    <s v="Low"/>
    <n v="15.4"/>
    <n v="31337.78"/>
    <x v="1"/>
    <x v="2"/>
    <x v="3"/>
    <s v="High BP"/>
    <s v="High Cost"/>
  </r>
  <r>
    <n v="72"/>
    <x v="1"/>
    <n v="24.7"/>
    <n v="114"/>
    <n v="64"/>
    <n v="237.8"/>
    <n v="122.9"/>
    <n v="86"/>
    <n v="3"/>
    <x v="2"/>
    <x v="1"/>
    <s v="Low"/>
    <n v="5.7"/>
    <n v="8530.43"/>
    <x v="0"/>
    <x v="0"/>
    <x v="3"/>
    <s v="Normal BP"/>
    <s v="Normal Cost"/>
  </r>
  <r>
    <n v="67"/>
    <x v="1"/>
    <n v="24.7"/>
    <n v="135"/>
    <n v="90"/>
    <n v="259.39999999999998"/>
    <n v="111.2"/>
    <n v="90"/>
    <n v="1"/>
    <x v="2"/>
    <x v="2"/>
    <s v="High"/>
    <n v="10.1"/>
    <n v="16401.560000000001"/>
    <x v="0"/>
    <x v="0"/>
    <x v="3"/>
    <s v="High BP"/>
    <s v="High Cost"/>
  </r>
  <r>
    <n v="71"/>
    <x v="0"/>
    <n v="30.1"/>
    <n v="136"/>
    <n v="78"/>
    <n v="255.2"/>
    <n v="101.2"/>
    <n v="79"/>
    <n v="1"/>
    <x v="2"/>
    <x v="0"/>
    <s v="Medium"/>
    <n v="9.4"/>
    <n v="17229.89"/>
    <x v="0"/>
    <x v="2"/>
    <x v="0"/>
    <s v="High BP"/>
    <s v="High Cost"/>
  </r>
  <r>
    <n v="55"/>
    <x v="0"/>
    <n v="27.3"/>
    <n v="118"/>
    <n v="68"/>
    <n v="213.2"/>
    <n v="145.4"/>
    <n v="79"/>
    <n v="0"/>
    <x v="1"/>
    <x v="1"/>
    <s v="High"/>
    <n v="3"/>
    <n v="6356.12"/>
    <x v="0"/>
    <x v="0"/>
    <x v="2"/>
    <s v="Normal BP"/>
    <s v="Normal Cost"/>
  </r>
  <r>
    <n v="72"/>
    <x v="1"/>
    <n v="24.7"/>
    <n v="135"/>
    <n v="80"/>
    <n v="211.7"/>
    <n v="108.5"/>
    <n v="67"/>
    <n v="4"/>
    <x v="1"/>
    <x v="0"/>
    <s v="Low"/>
    <n v="3.7"/>
    <n v="7031.28"/>
    <x v="1"/>
    <x v="0"/>
    <x v="3"/>
    <s v="High BP"/>
    <s v="Normal Cost"/>
  </r>
  <r>
    <n v="65"/>
    <x v="1"/>
    <n v="24.7"/>
    <n v="147"/>
    <n v="86"/>
    <n v="220.4"/>
    <n v="92.8"/>
    <n v="67"/>
    <n v="1"/>
    <x v="1"/>
    <x v="0"/>
    <s v="Medium"/>
    <n v="7"/>
    <n v="13040.99"/>
    <x v="0"/>
    <x v="0"/>
    <x v="3"/>
    <s v="High BP"/>
    <s v="Normal Cost"/>
  </r>
  <r>
    <n v="57"/>
    <x v="1"/>
    <n v="24.7"/>
    <n v="115"/>
    <n v="63"/>
    <n v="213.7"/>
    <n v="107.3"/>
    <n v="86"/>
    <n v="1"/>
    <x v="2"/>
    <x v="2"/>
    <s v="Medium"/>
    <n v="7.2"/>
    <n v="16111.03"/>
    <x v="0"/>
    <x v="1"/>
    <x v="3"/>
    <s v="Normal BP"/>
    <s v="High Cost"/>
  </r>
  <r>
    <n v="88"/>
    <x v="0"/>
    <n v="24.2"/>
    <n v="149"/>
    <n v="85"/>
    <n v="227.4"/>
    <n v="87.5"/>
    <n v="62"/>
    <n v="4"/>
    <x v="1"/>
    <x v="0"/>
    <s v="High"/>
    <n v="6.4"/>
    <n v="10752.59"/>
    <x v="0"/>
    <x v="0"/>
    <x v="3"/>
    <s v="High BP"/>
    <s v="Normal Cost"/>
  </r>
  <r>
    <n v="60"/>
    <x v="0"/>
    <n v="22.4"/>
    <n v="132"/>
    <n v="83"/>
    <n v="206.2"/>
    <n v="161.5"/>
    <n v="66"/>
    <n v="1"/>
    <x v="0"/>
    <x v="1"/>
    <s v="High"/>
    <n v="4.5999999999999996"/>
    <n v="8744.32"/>
    <x v="0"/>
    <x v="0"/>
    <x v="3"/>
    <s v="High BP"/>
    <s v="Normal Cost"/>
  </r>
  <r>
    <n v="59"/>
    <x v="1"/>
    <n v="24.7"/>
    <n v="118"/>
    <n v="74"/>
    <n v="240.3"/>
    <n v="109.4"/>
    <n v="78"/>
    <n v="0"/>
    <x v="1"/>
    <x v="2"/>
    <s v="Medium"/>
    <n v="9.1"/>
    <n v="16610.490000000002"/>
    <x v="0"/>
    <x v="1"/>
    <x v="3"/>
    <s v="Normal BP"/>
    <s v="High Cost"/>
  </r>
  <r>
    <n v="84"/>
    <x v="1"/>
    <n v="24.7"/>
    <n v="120"/>
    <n v="76"/>
    <n v="269.60000000000002"/>
    <n v="91.6"/>
    <n v="90"/>
    <n v="2"/>
    <x v="0"/>
    <x v="0"/>
    <s v="Low"/>
    <n v="5"/>
    <n v="9277.2199999999993"/>
    <x v="0"/>
    <x v="2"/>
    <x v="3"/>
    <s v="High BP"/>
    <s v="Normal Cost"/>
  </r>
  <r>
    <n v="56"/>
    <x v="1"/>
    <n v="24.7"/>
    <n v="119"/>
    <n v="63"/>
    <n v="220.5"/>
    <n v="88"/>
    <n v="94"/>
    <n v="3"/>
    <x v="2"/>
    <x v="0"/>
    <s v="Medium"/>
    <n v="4.9000000000000004"/>
    <n v="11290.26"/>
    <x v="0"/>
    <x v="1"/>
    <x v="3"/>
    <s v="Normal BP"/>
    <s v="Normal Cost"/>
  </r>
  <r>
    <n v="84"/>
    <x v="0"/>
    <n v="36.799999999999997"/>
    <n v="140"/>
    <n v="79"/>
    <n v="235.2"/>
    <n v="108.9"/>
    <n v="55"/>
    <n v="0"/>
    <x v="1"/>
    <x v="3"/>
    <s v="High"/>
    <n v="5.0999999999999996"/>
    <n v="14069.91"/>
    <x v="1"/>
    <x v="1"/>
    <x v="0"/>
    <s v="High BP"/>
    <s v="Normal Cost"/>
  </r>
  <r>
    <n v="54"/>
    <x v="1"/>
    <n v="24.7"/>
    <n v="122"/>
    <n v="73"/>
    <n v="192.4"/>
    <n v="100.5"/>
    <n v="87"/>
    <n v="2"/>
    <x v="2"/>
    <x v="3"/>
    <s v="High"/>
    <n v="8.4"/>
    <n v="18398.53"/>
    <x v="0"/>
    <x v="1"/>
    <x v="3"/>
    <s v="High BP"/>
    <s v="High Cost"/>
  </r>
  <r>
    <n v="54"/>
    <x v="1"/>
    <n v="24.7"/>
    <n v="109"/>
    <n v="64"/>
    <n v="241.9"/>
    <n v="88.9"/>
    <n v="78"/>
    <n v="2"/>
    <x v="1"/>
    <x v="2"/>
    <s v="Medium"/>
    <n v="4.2"/>
    <n v="10285.129999999999"/>
    <x v="0"/>
    <x v="1"/>
    <x v="3"/>
    <s v="Normal BP"/>
    <s v="Normal Cost"/>
  </r>
  <r>
    <n v="85"/>
    <x v="1"/>
    <n v="24.7"/>
    <n v="129"/>
    <n v="68"/>
    <n v="253.8"/>
    <n v="101.4"/>
    <n v="68"/>
    <n v="5"/>
    <x v="0"/>
    <x v="2"/>
    <s v="Medium"/>
    <n v="7.6"/>
    <n v="15751.02"/>
    <x v="1"/>
    <x v="2"/>
    <x v="3"/>
    <s v="High BP"/>
    <s v="High Cost"/>
  </r>
  <r>
    <n v="37"/>
    <x v="0"/>
    <n v="27.2"/>
    <n v="137"/>
    <n v="76"/>
    <n v="208.7"/>
    <n v="132"/>
    <n v="78"/>
    <n v="2"/>
    <x v="2"/>
    <x v="0"/>
    <s v="Medium"/>
    <n v="21"/>
    <n v="32232.799999999999"/>
    <x v="1"/>
    <x v="1"/>
    <x v="2"/>
    <s v="High BP"/>
    <s v="High Cost"/>
  </r>
  <r>
    <n v="69"/>
    <x v="0"/>
    <n v="20.3"/>
    <n v="117"/>
    <n v="75"/>
    <n v="201.9"/>
    <n v="103.8"/>
    <n v="60"/>
    <n v="4"/>
    <x v="0"/>
    <x v="0"/>
    <s v="Medium"/>
    <n v="1.1000000000000001"/>
    <n v="3781.4"/>
    <x v="0"/>
    <x v="1"/>
    <x v="3"/>
    <s v="Normal BP"/>
    <s v="Normal Cost"/>
  </r>
  <r>
    <n v="70"/>
    <x v="1"/>
    <n v="24.7"/>
    <n v="129"/>
    <n v="76"/>
    <n v="224.1"/>
    <n v="130.80000000000001"/>
    <n v="102"/>
    <n v="1"/>
    <x v="2"/>
    <x v="1"/>
    <s v="Low"/>
    <n v="7.5"/>
    <n v="12599.71"/>
    <x v="0"/>
    <x v="0"/>
    <x v="3"/>
    <s v="High BP"/>
    <s v="Normal Cost"/>
  </r>
  <r>
    <n v="70"/>
    <x v="0"/>
    <n v="29.8"/>
    <n v="136"/>
    <n v="77"/>
    <n v="243.6"/>
    <n v="121"/>
    <n v="74"/>
    <n v="1"/>
    <x v="1"/>
    <x v="0"/>
    <s v="Medium"/>
    <n v="8"/>
    <n v="17046.490000000002"/>
    <x v="0"/>
    <x v="3"/>
    <x v="2"/>
    <s v="High BP"/>
    <s v="High Cost"/>
  </r>
  <r>
    <n v="41"/>
    <x v="0"/>
    <n v="35.9"/>
    <n v="128"/>
    <n v="76"/>
    <n v="236.3"/>
    <n v="143.5"/>
    <n v="83"/>
    <n v="1"/>
    <x v="2"/>
    <x v="1"/>
    <s v="Low"/>
    <n v="7.1"/>
    <n v="12371.68"/>
    <x v="0"/>
    <x v="0"/>
    <x v="0"/>
    <s v="High BP"/>
    <s v="Normal Cost"/>
  </r>
  <r>
    <n v="65"/>
    <x v="1"/>
    <n v="24.7"/>
    <n v="121"/>
    <n v="70"/>
    <n v="202.3"/>
    <n v="116.7"/>
    <n v="110"/>
    <n v="1"/>
    <x v="2"/>
    <x v="1"/>
    <s v="Medium"/>
    <n v="6.5"/>
    <n v="13203.72"/>
    <x v="0"/>
    <x v="0"/>
    <x v="3"/>
    <s v="High BP"/>
    <s v="Normal Cost"/>
  </r>
  <r>
    <n v="63"/>
    <x v="0"/>
    <n v="13.5"/>
    <n v="139"/>
    <n v="83"/>
    <n v="181.3"/>
    <n v="82.8"/>
    <n v="104"/>
    <n v="2"/>
    <x v="2"/>
    <x v="0"/>
    <s v="High"/>
    <n v="6.5"/>
    <n v="14172.07"/>
    <x v="0"/>
    <x v="0"/>
    <x v="1"/>
    <s v="High BP"/>
    <s v="Normal Cost"/>
  </r>
  <r>
    <n v="46"/>
    <x v="1"/>
    <n v="24.7"/>
    <n v="127"/>
    <n v="67"/>
    <n v="222.5"/>
    <n v="126.3"/>
    <n v="70"/>
    <n v="5"/>
    <x v="0"/>
    <x v="1"/>
    <s v="Medium"/>
    <n v="1.2"/>
    <n v="3737.27"/>
    <x v="0"/>
    <x v="1"/>
    <x v="3"/>
    <s v="High BP"/>
    <s v="Normal Cost"/>
  </r>
  <r>
    <n v="94"/>
    <x v="0"/>
    <n v="26.6"/>
    <n v="140"/>
    <n v="94"/>
    <n v="257.10000000000002"/>
    <n v="108.7"/>
    <n v="64"/>
    <n v="1"/>
    <x v="0"/>
    <x v="2"/>
    <s v="High"/>
    <n v="3.8"/>
    <n v="10881.09"/>
    <x v="0"/>
    <x v="0"/>
    <x v="2"/>
    <s v="High BP"/>
    <s v="Normal Cost"/>
  </r>
  <r>
    <n v="72"/>
    <x v="1"/>
    <n v="24.7"/>
    <n v="136"/>
    <n v="87"/>
    <n v="201.7"/>
    <n v="187.5"/>
    <n v="91"/>
    <n v="0"/>
    <x v="2"/>
    <x v="1"/>
    <s v="Medium"/>
    <n v="4.7"/>
    <n v="7872.33"/>
    <x v="0"/>
    <x v="0"/>
    <x v="3"/>
    <s v="High BP"/>
    <s v="Normal Cost"/>
  </r>
  <r>
    <n v="75"/>
    <x v="1"/>
    <n v="24.7"/>
    <n v="140"/>
    <n v="83"/>
    <n v="244"/>
    <n v="104.1"/>
    <n v="79"/>
    <n v="0"/>
    <x v="1"/>
    <x v="0"/>
    <s v="Medium"/>
    <n v="5.7"/>
    <n v="10065.200000000001"/>
    <x v="0"/>
    <x v="2"/>
    <x v="3"/>
    <s v="High BP"/>
    <s v="Normal Cost"/>
  </r>
  <r>
    <n v="77"/>
    <x v="0"/>
    <n v="26.7"/>
    <n v="141"/>
    <n v="83"/>
    <n v="197.3"/>
    <n v="156.6"/>
    <n v="76"/>
    <n v="0"/>
    <x v="2"/>
    <x v="1"/>
    <s v="Medium"/>
    <n v="14"/>
    <n v="29353.95"/>
    <x v="0"/>
    <x v="2"/>
    <x v="2"/>
    <s v="High BP"/>
    <s v="High Cost"/>
  </r>
  <r>
    <n v="95"/>
    <x v="0"/>
    <n v="30.7"/>
    <n v="133"/>
    <n v="80"/>
    <n v="255.1"/>
    <n v="106.4"/>
    <n v="75"/>
    <n v="3"/>
    <x v="2"/>
    <x v="0"/>
    <s v="High"/>
    <n v="6.8"/>
    <n v="11842.6"/>
    <x v="0"/>
    <x v="0"/>
    <x v="0"/>
    <s v="High BP"/>
    <s v="Normal Cost"/>
  </r>
  <r>
    <n v="82"/>
    <x v="0"/>
    <n v="35.6"/>
    <n v="126"/>
    <n v="76"/>
    <n v="242.2"/>
    <n v="168.2"/>
    <n v="77"/>
    <n v="2"/>
    <x v="1"/>
    <x v="0"/>
    <s v="High"/>
    <n v="2.5"/>
    <n v="6135.24"/>
    <x v="0"/>
    <x v="2"/>
    <x v="0"/>
    <s v="High BP"/>
    <s v="Normal Cost"/>
  </r>
  <r>
    <n v="54"/>
    <x v="0"/>
    <n v="27.8"/>
    <n v="111"/>
    <n v="71"/>
    <n v="180.1"/>
    <n v="150.4"/>
    <n v="84"/>
    <n v="0"/>
    <x v="2"/>
    <x v="1"/>
    <s v="High"/>
    <n v="7.7"/>
    <n v="13050.86"/>
    <x v="0"/>
    <x v="2"/>
    <x v="2"/>
    <s v="Normal BP"/>
    <s v="Normal Cost"/>
  </r>
  <r>
    <n v="66"/>
    <x v="1"/>
    <n v="24.7"/>
    <n v="134"/>
    <n v="73"/>
    <n v="203.9"/>
    <n v="150.80000000000001"/>
    <n v="72"/>
    <n v="1"/>
    <x v="1"/>
    <x v="1"/>
    <s v="Medium"/>
    <n v="5.9"/>
    <n v="11193.47"/>
    <x v="0"/>
    <x v="0"/>
    <x v="3"/>
    <s v="High BP"/>
    <s v="Normal Cost"/>
  </r>
  <r>
    <n v="50"/>
    <x v="1"/>
    <n v="24.7"/>
    <n v="134"/>
    <n v="74"/>
    <n v="205"/>
    <n v="99"/>
    <n v="60"/>
    <n v="2"/>
    <x v="0"/>
    <x v="2"/>
    <s v="High"/>
    <n v="4.5999999999999996"/>
    <n v="11084.54"/>
    <x v="0"/>
    <x v="1"/>
    <x v="3"/>
    <s v="High BP"/>
    <s v="Normal Cost"/>
  </r>
  <r>
    <n v="53"/>
    <x v="0"/>
    <n v="40.799999999999997"/>
    <n v="137"/>
    <n v="88"/>
    <n v="248.3"/>
    <n v="113.4"/>
    <n v="74"/>
    <n v="1"/>
    <x v="0"/>
    <x v="2"/>
    <s v="Low"/>
    <n v="4.0999999999999996"/>
    <n v="10481.91"/>
    <x v="0"/>
    <x v="1"/>
    <x v="0"/>
    <s v="High BP"/>
    <s v="Normal Cost"/>
  </r>
  <r>
    <n v="94"/>
    <x v="0"/>
    <n v="32.5"/>
    <n v="149"/>
    <n v="92"/>
    <n v="265.89999999999998"/>
    <n v="108.5"/>
    <n v="70"/>
    <n v="0"/>
    <x v="0"/>
    <x v="0"/>
    <s v="Medium"/>
    <n v="1.7"/>
    <n v="4616.6499999999996"/>
    <x v="0"/>
    <x v="0"/>
    <x v="0"/>
    <s v="High BP"/>
    <s v="Normal Cost"/>
  </r>
  <r>
    <n v="52"/>
    <x v="0"/>
    <n v="29.4"/>
    <n v="121"/>
    <n v="79"/>
    <n v="233.7"/>
    <n v="131.69999999999999"/>
    <n v="71"/>
    <n v="2"/>
    <x v="1"/>
    <x v="1"/>
    <s v="Medium"/>
    <n v="8.6999999999999993"/>
    <n v="15868.98"/>
    <x v="0"/>
    <x v="1"/>
    <x v="2"/>
    <s v="High BP"/>
    <s v="High Cost"/>
  </r>
  <r>
    <n v="46"/>
    <x v="1"/>
    <n v="24.7"/>
    <n v="114"/>
    <n v="67"/>
    <n v="208.4"/>
    <n v="83.5"/>
    <n v="80"/>
    <n v="0"/>
    <x v="2"/>
    <x v="2"/>
    <s v="Medium"/>
    <n v="8"/>
    <n v="15968.79"/>
    <x v="1"/>
    <x v="1"/>
    <x v="3"/>
    <s v="Normal BP"/>
    <s v="High Cost"/>
  </r>
  <r>
    <n v="76"/>
    <x v="0"/>
    <n v="37.4"/>
    <n v="154"/>
    <n v="98"/>
    <n v="270.60000000000002"/>
    <n v="164.5"/>
    <n v="73"/>
    <n v="1"/>
    <x v="0"/>
    <x v="1"/>
    <s v="Low"/>
    <n v="5.2"/>
    <n v="9151.01"/>
    <x v="0"/>
    <x v="2"/>
    <x v="0"/>
    <s v="High BP"/>
    <s v="Normal Cost"/>
  </r>
  <r>
    <n v="75"/>
    <x v="1"/>
    <n v="24.7"/>
    <n v="116"/>
    <n v="63"/>
    <n v="228.5"/>
    <n v="119.2"/>
    <n v="86"/>
    <n v="0"/>
    <x v="2"/>
    <x v="2"/>
    <s v="Low"/>
    <n v="11.1"/>
    <n v="17237.38"/>
    <x v="0"/>
    <x v="2"/>
    <x v="3"/>
    <s v="Normal BP"/>
    <s v="High Cost"/>
  </r>
  <r>
    <n v="35"/>
    <x v="1"/>
    <n v="24.7"/>
    <n v="112"/>
    <n v="69"/>
    <n v="181"/>
    <n v="94.9"/>
    <n v="77"/>
    <n v="0"/>
    <x v="2"/>
    <x v="0"/>
    <s v="High"/>
    <n v="7.5"/>
    <n v="15399.77"/>
    <x v="0"/>
    <x v="3"/>
    <x v="3"/>
    <s v="Normal BP"/>
    <s v="High Cost"/>
  </r>
  <r>
    <n v="60"/>
    <x v="1"/>
    <n v="24.7"/>
    <n v="117"/>
    <n v="75"/>
    <n v="213.8"/>
    <n v="96.7"/>
    <n v="89"/>
    <n v="1"/>
    <x v="2"/>
    <x v="2"/>
    <s v="Medium"/>
    <n v="9.4"/>
    <n v="21825.18"/>
    <x v="0"/>
    <x v="0"/>
    <x v="3"/>
    <s v="Normal BP"/>
    <s v="High Cost"/>
  </r>
  <r>
    <n v="82"/>
    <x v="0"/>
    <n v="21.2"/>
    <n v="149"/>
    <n v="93"/>
    <n v="213.9"/>
    <n v="81.3"/>
    <n v="73"/>
    <n v="1"/>
    <x v="1"/>
    <x v="2"/>
    <s v="High"/>
    <n v="5.7"/>
    <n v="12773.63"/>
    <x v="0"/>
    <x v="2"/>
    <x v="3"/>
    <s v="High BP"/>
    <s v="Normal Cost"/>
  </r>
  <r>
    <n v="70"/>
    <x v="1"/>
    <n v="24.7"/>
    <n v="144"/>
    <n v="87"/>
    <n v="189.3"/>
    <n v="110.8"/>
    <n v="84"/>
    <n v="1"/>
    <x v="2"/>
    <x v="2"/>
    <s v="Medium"/>
    <n v="9.9"/>
    <n v="21623.66"/>
    <x v="0"/>
    <x v="0"/>
    <x v="3"/>
    <s v="High BP"/>
    <s v="High Cost"/>
  </r>
  <r>
    <n v="69"/>
    <x v="0"/>
    <n v="35.5"/>
    <n v="136"/>
    <n v="86"/>
    <n v="262.2"/>
    <n v="141.30000000000001"/>
    <n v="180"/>
    <n v="3"/>
    <x v="1"/>
    <x v="3"/>
    <s v="Low"/>
    <n v="7.6"/>
    <n v="14259.91"/>
    <x v="1"/>
    <x v="0"/>
    <x v="0"/>
    <s v="High BP"/>
    <s v="Normal Cost"/>
  </r>
  <r>
    <n v="61"/>
    <x v="0"/>
    <n v="19.399999999999999"/>
    <n v="126"/>
    <n v="80"/>
    <n v="224.3"/>
    <n v="92.3"/>
    <n v="76"/>
    <n v="2"/>
    <x v="1"/>
    <x v="3"/>
    <s v="High"/>
    <n v="5"/>
    <n v="12696.78"/>
    <x v="0"/>
    <x v="2"/>
    <x v="3"/>
    <s v="High BP"/>
    <s v="Normal Cost"/>
  </r>
  <r>
    <n v="63"/>
    <x v="1"/>
    <n v="24.7"/>
    <n v="126"/>
    <n v="74"/>
    <n v="229.2"/>
    <n v="111.6"/>
    <n v="88"/>
    <n v="2"/>
    <x v="1"/>
    <x v="2"/>
    <s v="Medium"/>
    <n v="5.8"/>
    <n v="13346.32"/>
    <x v="0"/>
    <x v="0"/>
    <x v="3"/>
    <s v="High BP"/>
    <s v="Normal Cost"/>
  </r>
  <r>
    <n v="55"/>
    <x v="1"/>
    <n v="24.7"/>
    <n v="111"/>
    <n v="66"/>
    <n v="254.7"/>
    <n v="84.3"/>
    <n v="92"/>
    <n v="1"/>
    <x v="0"/>
    <x v="2"/>
    <s v="High"/>
    <n v="6.1"/>
    <n v="14792.52"/>
    <x v="0"/>
    <x v="1"/>
    <x v="3"/>
    <s v="Normal BP"/>
    <s v="Normal Cost"/>
  </r>
  <r>
    <n v="25"/>
    <x v="0"/>
    <n v="24.5"/>
    <n v="116"/>
    <n v="68"/>
    <n v="170.7"/>
    <n v="126"/>
    <n v="86"/>
    <n v="0"/>
    <x v="1"/>
    <x v="1"/>
    <s v="Medium"/>
    <n v="5.2"/>
    <n v="11685.32"/>
    <x v="0"/>
    <x v="0"/>
    <x v="3"/>
    <s v="Normal BP"/>
    <s v="Normal Cost"/>
  </r>
  <r>
    <n v="53"/>
    <x v="0"/>
    <n v="29.5"/>
    <n v="132"/>
    <n v="80"/>
    <n v="212.2"/>
    <n v="115.4"/>
    <n v="78"/>
    <n v="1"/>
    <x v="0"/>
    <x v="1"/>
    <s v="High"/>
    <n v="1"/>
    <n v="3373.2"/>
    <x v="0"/>
    <x v="0"/>
    <x v="2"/>
    <s v="High BP"/>
    <s v="Normal Cost"/>
  </r>
  <r>
    <n v="84"/>
    <x v="0"/>
    <n v="29.5"/>
    <n v="143"/>
    <n v="90"/>
    <n v="271.5"/>
    <n v="119"/>
    <n v="75"/>
    <n v="2"/>
    <x v="2"/>
    <x v="1"/>
    <s v="Medium"/>
    <n v="9.6"/>
    <n v="17169.36"/>
    <x v="0"/>
    <x v="1"/>
    <x v="2"/>
    <s v="High BP"/>
    <s v="High Cost"/>
  </r>
  <r>
    <n v="77"/>
    <x v="0"/>
    <n v="32.4"/>
    <n v="147"/>
    <n v="86"/>
    <n v="238.5"/>
    <n v="139.1"/>
    <n v="57"/>
    <n v="4"/>
    <x v="1"/>
    <x v="1"/>
    <s v="Low"/>
    <n v="2.2000000000000002"/>
    <n v="6147.82"/>
    <x v="1"/>
    <x v="4"/>
    <x v="0"/>
    <s v="High BP"/>
    <s v="Normal Cost"/>
  </r>
  <r>
    <n v="62"/>
    <x v="0"/>
    <n v="23.8"/>
    <n v="114"/>
    <n v="60"/>
    <n v="203.1"/>
    <n v="91.6"/>
    <n v="94"/>
    <n v="1"/>
    <x v="2"/>
    <x v="0"/>
    <s v="Low"/>
    <n v="13.5"/>
    <n v="22464.61"/>
    <x v="0"/>
    <x v="1"/>
    <x v="3"/>
    <s v="Normal BP"/>
    <s v="High Cost"/>
  </r>
  <r>
    <n v="44"/>
    <x v="0"/>
    <n v="18"/>
    <n v="110"/>
    <n v="69"/>
    <n v="196.1"/>
    <n v="102.4"/>
    <n v="92"/>
    <n v="1"/>
    <x v="2"/>
    <x v="2"/>
    <s v="High"/>
    <n v="7.5"/>
    <n v="17103.48"/>
    <x v="0"/>
    <x v="2"/>
    <x v="1"/>
    <s v="Normal BP"/>
    <s v="High Cost"/>
  </r>
  <r>
    <n v="77"/>
    <x v="0"/>
    <n v="29.4"/>
    <n v="141"/>
    <n v="90"/>
    <n v="228.3"/>
    <n v="123.9"/>
    <n v="70"/>
    <n v="0"/>
    <x v="1"/>
    <x v="2"/>
    <s v="Medium"/>
    <n v="4.9000000000000004"/>
    <n v="12037.46"/>
    <x v="0"/>
    <x v="2"/>
    <x v="2"/>
    <s v="High BP"/>
    <s v="Normal Cost"/>
  </r>
  <r>
    <n v="60"/>
    <x v="1"/>
    <n v="24.7"/>
    <n v="130"/>
    <n v="76"/>
    <n v="260.3"/>
    <n v="92.9"/>
    <n v="78"/>
    <n v="1"/>
    <x v="2"/>
    <x v="2"/>
    <s v="Medium"/>
    <n v="8.4"/>
    <n v="15719.41"/>
    <x v="0"/>
    <x v="0"/>
    <x v="3"/>
    <s v="High BP"/>
    <s v="High Cost"/>
  </r>
  <r>
    <n v="63"/>
    <x v="1"/>
    <n v="24.7"/>
    <n v="126"/>
    <n v="78"/>
    <n v="203.6"/>
    <n v="138.69999999999999"/>
    <n v="68"/>
    <n v="1"/>
    <x v="1"/>
    <x v="2"/>
    <s v="High"/>
    <n v="8.4"/>
    <n v="17830.25"/>
    <x v="0"/>
    <x v="0"/>
    <x v="3"/>
    <s v="High BP"/>
    <s v="High Cost"/>
  </r>
  <r>
    <n v="64"/>
    <x v="1"/>
    <n v="24.8"/>
    <n v="109"/>
    <n v="64"/>
    <n v="200.9"/>
    <n v="93.7"/>
    <n v="64"/>
    <n v="1"/>
    <x v="1"/>
    <x v="0"/>
    <s v="Medium"/>
    <n v="5.0999999999999996"/>
    <n v="9532.9500000000007"/>
    <x v="1"/>
    <x v="0"/>
    <x v="3"/>
    <s v="Normal BP"/>
    <s v="Normal Cost"/>
  </r>
  <r>
    <n v="52"/>
    <x v="0"/>
    <n v="25.6"/>
    <n v="128"/>
    <n v="83"/>
    <n v="207.5"/>
    <n v="94.9"/>
    <n v="75"/>
    <n v="3"/>
    <x v="1"/>
    <x v="2"/>
    <s v="Medium"/>
    <n v="7.2"/>
    <n v="15881.87"/>
    <x v="0"/>
    <x v="0"/>
    <x v="2"/>
    <s v="High BP"/>
    <s v="High Cost"/>
  </r>
  <r>
    <n v="94"/>
    <x v="1"/>
    <n v="24.8"/>
    <n v="138"/>
    <n v="78"/>
    <n v="233.1"/>
    <n v="104.8"/>
    <n v="61"/>
    <n v="2"/>
    <x v="1"/>
    <x v="0"/>
    <s v="Low"/>
    <n v="34"/>
    <n v="59403.040000000001"/>
    <x v="1"/>
    <x v="2"/>
    <x v="3"/>
    <s v="High BP"/>
    <s v="High Cost"/>
  </r>
  <r>
    <n v="76"/>
    <x v="1"/>
    <n v="24.8"/>
    <n v="117"/>
    <n v="63"/>
    <n v="221.9"/>
    <n v="100.5"/>
    <n v="78"/>
    <n v="1"/>
    <x v="1"/>
    <x v="2"/>
    <s v="High"/>
    <n v="5.8"/>
    <n v="12185.29"/>
    <x v="0"/>
    <x v="2"/>
    <x v="3"/>
    <s v="Normal BP"/>
    <s v="Normal Cost"/>
  </r>
  <r>
    <n v="83"/>
    <x v="1"/>
    <n v="24.8"/>
    <n v="116"/>
    <n v="61"/>
    <n v="213.5"/>
    <n v="110.7"/>
    <n v="72"/>
    <n v="0"/>
    <x v="0"/>
    <x v="1"/>
    <s v="Medium"/>
    <n v="1.1000000000000001"/>
    <n v="3600.59"/>
    <x v="0"/>
    <x v="2"/>
    <x v="3"/>
    <s v="Normal BP"/>
    <s v="Normal Cost"/>
  </r>
  <r>
    <n v="73"/>
    <x v="1"/>
    <n v="24.8"/>
    <n v="122"/>
    <n v="73"/>
    <n v="200.6"/>
    <n v="121.3"/>
    <n v="62"/>
    <n v="0"/>
    <x v="0"/>
    <x v="0"/>
    <s v="High"/>
    <n v="1.5"/>
    <n v="4431.1400000000003"/>
    <x v="0"/>
    <x v="0"/>
    <x v="3"/>
    <s v="High BP"/>
    <s v="Normal Cost"/>
  </r>
  <r>
    <n v="74"/>
    <x v="1"/>
    <n v="24.8"/>
    <n v="112"/>
    <n v="71"/>
    <n v="243.4"/>
    <n v="93.1"/>
    <n v="67"/>
    <n v="4"/>
    <x v="1"/>
    <x v="2"/>
    <s v="Medium"/>
    <n v="6.8"/>
    <n v="13685.81"/>
    <x v="0"/>
    <x v="0"/>
    <x v="3"/>
    <s v="Normal BP"/>
    <s v="Normal Cost"/>
  </r>
  <r>
    <n v="71"/>
    <x v="1"/>
    <n v="24.8"/>
    <n v="112"/>
    <n v="67"/>
    <n v="216.5"/>
    <n v="101.1"/>
    <n v="74"/>
    <n v="0"/>
    <x v="1"/>
    <x v="3"/>
    <s v="Medium"/>
    <n v="6.2"/>
    <n v="12920.87"/>
    <x v="0"/>
    <x v="0"/>
    <x v="3"/>
    <s v="Normal BP"/>
    <s v="Normal Cost"/>
  </r>
  <r>
    <n v="65"/>
    <x v="0"/>
    <n v="24.6"/>
    <n v="128"/>
    <n v="76"/>
    <n v="225.2"/>
    <n v="124.9"/>
    <n v="69"/>
    <n v="1"/>
    <x v="1"/>
    <x v="3"/>
    <s v="High"/>
    <n v="7.4"/>
    <n v="16144.77"/>
    <x v="0"/>
    <x v="0"/>
    <x v="3"/>
    <s v="High BP"/>
    <s v="High Cost"/>
  </r>
  <r>
    <n v="47"/>
    <x v="1"/>
    <n v="24.8"/>
    <n v="113"/>
    <n v="65"/>
    <n v="191.2"/>
    <n v="130"/>
    <n v="85"/>
    <n v="1"/>
    <x v="2"/>
    <x v="2"/>
    <s v="High"/>
    <n v="8.9"/>
    <n v="20349.02"/>
    <x v="0"/>
    <x v="1"/>
    <x v="3"/>
    <s v="Normal BP"/>
    <s v="High Cost"/>
  </r>
  <r>
    <n v="64"/>
    <x v="1"/>
    <n v="24.8"/>
    <n v="125"/>
    <n v="67"/>
    <n v="213.8"/>
    <n v="86.7"/>
    <n v="69"/>
    <n v="2"/>
    <x v="1"/>
    <x v="0"/>
    <s v="High"/>
    <n v="9.9"/>
    <n v="18556.05"/>
    <x v="0"/>
    <x v="0"/>
    <x v="3"/>
    <s v="High BP"/>
    <s v="High Cost"/>
  </r>
  <r>
    <n v="43"/>
    <x v="1"/>
    <n v="24.8"/>
    <n v="124"/>
    <n v="70"/>
    <n v="183.2"/>
    <n v="98.1"/>
    <n v="83"/>
    <n v="0"/>
    <x v="0"/>
    <x v="3"/>
    <s v="High"/>
    <n v="4.5"/>
    <n v="11288.63"/>
    <x v="0"/>
    <x v="3"/>
    <x v="3"/>
    <s v="High BP"/>
    <s v="Normal Cost"/>
  </r>
  <r>
    <n v="48"/>
    <x v="1"/>
    <n v="24.8"/>
    <n v="118"/>
    <n v="74"/>
    <n v="179.2"/>
    <n v="80.5"/>
    <n v="69"/>
    <n v="2"/>
    <x v="0"/>
    <x v="0"/>
    <s v="Medium"/>
    <n v="5.5"/>
    <n v="10993.77"/>
    <x v="0"/>
    <x v="1"/>
    <x v="3"/>
    <s v="Normal BP"/>
    <s v="Normal Cost"/>
  </r>
  <r>
    <n v="75"/>
    <x v="0"/>
    <n v="31.5"/>
    <n v="136"/>
    <n v="77"/>
    <n v="250.9"/>
    <n v="96.7"/>
    <n v="89"/>
    <n v="1"/>
    <x v="2"/>
    <x v="3"/>
    <s v="Medium"/>
    <n v="6.4"/>
    <n v="14647.92"/>
    <x v="0"/>
    <x v="0"/>
    <x v="0"/>
    <s v="High BP"/>
    <s v="Normal Cost"/>
  </r>
  <r>
    <n v="68"/>
    <x v="0"/>
    <n v="29.9"/>
    <n v="134"/>
    <n v="73"/>
    <n v="234.7"/>
    <n v="132.6"/>
    <n v="79"/>
    <n v="2"/>
    <x v="0"/>
    <x v="2"/>
    <s v="Medium"/>
    <n v="3.8"/>
    <n v="10159.09"/>
    <x v="1"/>
    <x v="3"/>
    <x v="2"/>
    <s v="High BP"/>
    <s v="Normal Cost"/>
  </r>
  <r>
    <n v="77"/>
    <x v="1"/>
    <n v="24.8"/>
    <n v="133"/>
    <n v="85"/>
    <n v="220.2"/>
    <n v="78.099999999999994"/>
    <n v="65"/>
    <n v="1"/>
    <x v="2"/>
    <x v="0"/>
    <s v="High"/>
    <n v="7.5"/>
    <n v="12553.56"/>
    <x v="0"/>
    <x v="2"/>
    <x v="3"/>
    <s v="High BP"/>
    <s v="Normal Cost"/>
  </r>
  <r>
    <n v="54"/>
    <x v="1"/>
    <n v="24.8"/>
    <n v="116"/>
    <n v="63"/>
    <n v="202.4"/>
    <n v="115"/>
    <n v="76"/>
    <n v="1"/>
    <x v="1"/>
    <x v="2"/>
    <s v="High"/>
    <n v="5"/>
    <n v="11286.27"/>
    <x v="0"/>
    <x v="1"/>
    <x v="3"/>
    <s v="Normal BP"/>
    <s v="Normal Cost"/>
  </r>
  <r>
    <n v="74"/>
    <x v="1"/>
    <n v="24.8"/>
    <n v="111"/>
    <n v="63"/>
    <n v="229.4"/>
    <n v="131.5"/>
    <n v="73"/>
    <n v="2"/>
    <x v="0"/>
    <x v="1"/>
    <s v="Medium"/>
    <n v="10"/>
    <n v="19641.16"/>
    <x v="0"/>
    <x v="0"/>
    <x v="3"/>
    <s v="Normal BP"/>
    <s v="High Cost"/>
  </r>
  <r>
    <n v="92"/>
    <x v="0"/>
    <n v="32.799999999999997"/>
    <n v="119"/>
    <n v="65"/>
    <n v="275.10000000000002"/>
    <n v="129.80000000000001"/>
    <n v="79"/>
    <n v="2"/>
    <x v="2"/>
    <x v="3"/>
    <s v="Medium"/>
    <n v="10"/>
    <n v="20728.09"/>
    <x v="0"/>
    <x v="2"/>
    <x v="0"/>
    <s v="Normal BP"/>
    <s v="High Cost"/>
  </r>
  <r>
    <n v="84"/>
    <x v="0"/>
    <n v="28.5"/>
    <n v="135"/>
    <n v="77"/>
    <n v="200.3"/>
    <n v="147.4"/>
    <n v="84"/>
    <n v="1"/>
    <x v="0"/>
    <x v="0"/>
    <s v="High"/>
    <n v="6.1"/>
    <n v="9976.2199999999993"/>
    <x v="0"/>
    <x v="1"/>
    <x v="2"/>
    <s v="High BP"/>
    <s v="Normal Cost"/>
  </r>
  <r>
    <n v="42"/>
    <x v="1"/>
    <n v="24.8"/>
    <n v="122"/>
    <n v="77"/>
    <n v="187.6"/>
    <n v="94.5"/>
    <n v="69"/>
    <n v="0"/>
    <x v="2"/>
    <x v="0"/>
    <s v="High"/>
    <n v="15.9"/>
    <n v="26560.65"/>
    <x v="0"/>
    <x v="3"/>
    <x v="3"/>
    <s v="High BP"/>
    <s v="High Cost"/>
  </r>
  <r>
    <n v="75"/>
    <x v="1"/>
    <n v="24.8"/>
    <n v="114"/>
    <n v="65"/>
    <n v="270.2"/>
    <n v="81.900000000000006"/>
    <n v="89"/>
    <n v="1"/>
    <x v="2"/>
    <x v="2"/>
    <s v="Medium"/>
    <n v="8"/>
    <n v="15817.58"/>
    <x v="0"/>
    <x v="2"/>
    <x v="3"/>
    <s v="Normal BP"/>
    <s v="High Cost"/>
  </r>
  <r>
    <n v="62"/>
    <x v="1"/>
    <n v="24.8"/>
    <n v="114"/>
    <n v="67"/>
    <n v="203.7"/>
    <n v="105.7"/>
    <n v="95"/>
    <n v="4"/>
    <x v="2"/>
    <x v="1"/>
    <s v="Medium"/>
    <n v="6.4"/>
    <n v="13067.69"/>
    <x v="0"/>
    <x v="0"/>
    <x v="3"/>
    <s v="Normal BP"/>
    <s v="Normal Cost"/>
  </r>
  <r>
    <n v="71"/>
    <x v="0"/>
    <n v="30.2"/>
    <n v="130"/>
    <n v="73"/>
    <n v="216.7"/>
    <n v="138.6"/>
    <n v="85"/>
    <n v="1"/>
    <x v="0"/>
    <x v="1"/>
    <s v="Medium"/>
    <n v="1"/>
    <n v="3493.38"/>
    <x v="0"/>
    <x v="3"/>
    <x v="0"/>
    <s v="High BP"/>
    <s v="Normal Cost"/>
  </r>
  <r>
    <n v="79"/>
    <x v="1"/>
    <n v="24.8"/>
    <n v="126"/>
    <n v="79"/>
    <n v="240.4"/>
    <n v="86.1"/>
    <n v="75"/>
    <n v="0"/>
    <x v="2"/>
    <x v="0"/>
    <s v="Low"/>
    <n v="7.5"/>
    <n v="12387.7"/>
    <x v="0"/>
    <x v="2"/>
    <x v="3"/>
    <s v="High BP"/>
    <s v="Normal Cost"/>
  </r>
  <r>
    <n v="80"/>
    <x v="0"/>
    <n v="27.9"/>
    <n v="124"/>
    <n v="73"/>
    <n v="263.2"/>
    <n v="136.9"/>
    <n v="70"/>
    <n v="0"/>
    <x v="2"/>
    <x v="0"/>
    <s v="High"/>
    <n v="12.4"/>
    <n v="21141.95"/>
    <x v="0"/>
    <x v="0"/>
    <x v="2"/>
    <s v="High BP"/>
    <s v="High Cost"/>
  </r>
  <r>
    <n v="47"/>
    <x v="1"/>
    <n v="24.8"/>
    <n v="132"/>
    <n v="70"/>
    <n v="211.4"/>
    <n v="122.9"/>
    <n v="67"/>
    <n v="1"/>
    <x v="1"/>
    <x v="0"/>
    <s v="Low"/>
    <n v="5.6"/>
    <n v="10063.219999999999"/>
    <x v="0"/>
    <x v="1"/>
    <x v="3"/>
    <s v="High BP"/>
    <s v="Normal Cost"/>
  </r>
  <r>
    <n v="76"/>
    <x v="0"/>
    <n v="29.3"/>
    <n v="130"/>
    <n v="78"/>
    <n v="217.8"/>
    <n v="100.6"/>
    <n v="101"/>
    <n v="2"/>
    <x v="2"/>
    <x v="0"/>
    <s v="Medium"/>
    <n v="7.7"/>
    <n v="14577.93"/>
    <x v="0"/>
    <x v="2"/>
    <x v="2"/>
    <s v="High BP"/>
    <s v="Normal Cost"/>
  </r>
  <r>
    <n v="41"/>
    <x v="0"/>
    <n v="32.700000000000003"/>
    <n v="122"/>
    <n v="74"/>
    <n v="224.6"/>
    <n v="140.6"/>
    <n v="86"/>
    <n v="0"/>
    <x v="2"/>
    <x v="1"/>
    <s v="Low"/>
    <n v="5.8"/>
    <n v="11332.64"/>
    <x v="0"/>
    <x v="2"/>
    <x v="0"/>
    <s v="High BP"/>
    <s v="Normal Cost"/>
  </r>
  <r>
    <n v="92"/>
    <x v="1"/>
    <n v="24.8"/>
    <n v="128"/>
    <n v="67"/>
    <n v="215.4"/>
    <n v="88.4"/>
    <n v="72"/>
    <n v="2"/>
    <x v="1"/>
    <x v="2"/>
    <s v="Low"/>
    <n v="7"/>
    <n v="13133.11"/>
    <x v="1"/>
    <x v="2"/>
    <x v="3"/>
    <s v="High BP"/>
    <s v="Normal Cost"/>
  </r>
  <r>
    <n v="87"/>
    <x v="1"/>
    <n v="24.8"/>
    <n v="126"/>
    <n v="75"/>
    <n v="222.8"/>
    <n v="96.4"/>
    <n v="67"/>
    <n v="2"/>
    <x v="0"/>
    <x v="3"/>
    <s v="Medium"/>
    <n v="6.1"/>
    <n v="14212.06"/>
    <x v="0"/>
    <x v="2"/>
    <x v="3"/>
    <s v="High BP"/>
    <s v="Normal Cost"/>
  </r>
  <r>
    <n v="48"/>
    <x v="0"/>
    <n v="18.399999999999999"/>
    <n v="100"/>
    <n v="60"/>
    <n v="194.2"/>
    <n v="91.1"/>
    <n v="95"/>
    <n v="1"/>
    <x v="2"/>
    <x v="0"/>
    <s v="Medium"/>
    <n v="6.1"/>
    <n v="14243.75"/>
    <x v="0"/>
    <x v="3"/>
    <x v="1"/>
    <s v="Normal BP"/>
    <s v="Normal Cost"/>
  </r>
  <r>
    <n v="77"/>
    <x v="1"/>
    <n v="24.8"/>
    <n v="127"/>
    <n v="74"/>
    <n v="248.9"/>
    <n v="149.1"/>
    <n v="70"/>
    <n v="0"/>
    <x v="1"/>
    <x v="0"/>
    <s v="Medium"/>
    <n v="5.6"/>
    <n v="11943.68"/>
    <x v="1"/>
    <x v="2"/>
    <x v="3"/>
    <s v="High BP"/>
    <s v="Normal Cost"/>
  </r>
  <r>
    <n v="60"/>
    <x v="0"/>
    <n v="27.5"/>
    <n v="127"/>
    <n v="77"/>
    <n v="218.3"/>
    <n v="90.1"/>
    <n v="72"/>
    <n v="2"/>
    <x v="2"/>
    <x v="2"/>
    <s v="Low"/>
    <n v="9.4"/>
    <n v="20705.11"/>
    <x v="0"/>
    <x v="2"/>
    <x v="2"/>
    <s v="High BP"/>
    <s v="High Cost"/>
  </r>
  <r>
    <n v="65"/>
    <x v="0"/>
    <n v="29.2"/>
    <n v="135"/>
    <n v="74"/>
    <n v="258.39999999999998"/>
    <n v="96.1"/>
    <n v="100"/>
    <n v="2"/>
    <x v="1"/>
    <x v="3"/>
    <s v="High"/>
    <n v="5.7"/>
    <n v="14394.24"/>
    <x v="0"/>
    <x v="1"/>
    <x v="2"/>
    <s v="High BP"/>
    <s v="Normal Cost"/>
  </r>
  <r>
    <n v="85"/>
    <x v="0"/>
    <n v="24.4"/>
    <n v="120"/>
    <n v="71"/>
    <n v="231"/>
    <n v="85.2"/>
    <n v="69"/>
    <n v="1"/>
    <x v="1"/>
    <x v="2"/>
    <s v="Medium"/>
    <n v="5.8"/>
    <n v="12067.59"/>
    <x v="0"/>
    <x v="2"/>
    <x v="3"/>
    <s v="High BP"/>
    <s v="Normal Cost"/>
  </r>
  <r>
    <n v="66"/>
    <x v="0"/>
    <n v="34.1"/>
    <n v="130"/>
    <n v="81"/>
    <n v="232.4"/>
    <n v="121.7"/>
    <n v="73"/>
    <n v="0"/>
    <x v="1"/>
    <x v="1"/>
    <s v="Medium"/>
    <n v="12.5"/>
    <n v="21650.68"/>
    <x v="0"/>
    <x v="0"/>
    <x v="0"/>
    <s v="High BP"/>
    <s v="High Cost"/>
  </r>
  <r>
    <n v="51"/>
    <x v="1"/>
    <n v="24.8"/>
    <n v="116"/>
    <n v="74"/>
    <n v="229.1"/>
    <n v="101.3"/>
    <n v="84"/>
    <n v="1"/>
    <x v="0"/>
    <x v="0"/>
    <s v="High"/>
    <n v="1"/>
    <n v="3688.25"/>
    <x v="0"/>
    <x v="1"/>
    <x v="3"/>
    <s v="Normal BP"/>
    <s v="Normal Cost"/>
  </r>
  <r>
    <n v="47"/>
    <x v="0"/>
    <n v="23.4"/>
    <n v="140"/>
    <n v="86"/>
    <n v="218.1"/>
    <n v="111.9"/>
    <n v="94"/>
    <n v="2"/>
    <x v="2"/>
    <x v="1"/>
    <s v="Medium"/>
    <n v="6.5"/>
    <n v="13895.22"/>
    <x v="0"/>
    <x v="2"/>
    <x v="3"/>
    <s v="High BP"/>
    <s v="Normal Cost"/>
  </r>
  <r>
    <n v="59"/>
    <x v="1"/>
    <n v="24.8"/>
    <n v="127"/>
    <n v="73"/>
    <n v="202"/>
    <n v="123.8"/>
    <n v="92"/>
    <n v="1"/>
    <x v="2"/>
    <x v="3"/>
    <s v="High"/>
    <n v="9.1"/>
    <n v="22428.84"/>
    <x v="0"/>
    <x v="1"/>
    <x v="3"/>
    <s v="High BP"/>
    <s v="High Cost"/>
  </r>
  <r>
    <n v="62"/>
    <x v="1"/>
    <n v="24.8"/>
    <n v="119"/>
    <n v="69"/>
    <n v="228.4"/>
    <n v="111"/>
    <n v="84"/>
    <n v="0"/>
    <x v="2"/>
    <x v="2"/>
    <s v="High"/>
    <n v="13.8"/>
    <n v="26285.83"/>
    <x v="0"/>
    <x v="0"/>
    <x v="3"/>
    <s v="Normal BP"/>
    <s v="High Cost"/>
  </r>
  <r>
    <n v="79"/>
    <x v="0"/>
    <n v="26.7"/>
    <n v="124"/>
    <n v="80"/>
    <n v="245"/>
    <n v="91.1"/>
    <n v="66"/>
    <n v="3"/>
    <x v="2"/>
    <x v="3"/>
    <s v="Low"/>
    <n v="9.9"/>
    <n v="19508.400000000001"/>
    <x v="0"/>
    <x v="1"/>
    <x v="2"/>
    <s v="High BP"/>
    <s v="High Cost"/>
  </r>
  <r>
    <n v="61"/>
    <x v="1"/>
    <n v="24.8"/>
    <n v="123"/>
    <n v="75"/>
    <n v="209"/>
    <n v="77.400000000000006"/>
    <n v="88"/>
    <n v="3"/>
    <x v="1"/>
    <x v="2"/>
    <s v="Low"/>
    <n v="7.5"/>
    <n v="15353.56"/>
    <x v="1"/>
    <x v="0"/>
    <x v="3"/>
    <s v="High BP"/>
    <s v="High Cost"/>
  </r>
  <r>
    <n v="50"/>
    <x v="0"/>
    <n v="26.1"/>
    <n v="129"/>
    <n v="76"/>
    <n v="216"/>
    <n v="119.9"/>
    <n v="77"/>
    <n v="1"/>
    <x v="1"/>
    <x v="1"/>
    <s v="High"/>
    <n v="6.6"/>
    <n v="12408.45"/>
    <x v="0"/>
    <x v="0"/>
    <x v="2"/>
    <s v="High BP"/>
    <s v="Normal Cost"/>
  </r>
  <r>
    <n v="73"/>
    <x v="1"/>
    <n v="24.8"/>
    <n v="142"/>
    <n v="84"/>
    <n v="230.8"/>
    <n v="172.9"/>
    <n v="92"/>
    <n v="2"/>
    <x v="2"/>
    <x v="1"/>
    <s v="Medium"/>
    <n v="5.9"/>
    <n v="12838.74"/>
    <x v="0"/>
    <x v="0"/>
    <x v="3"/>
    <s v="High BP"/>
    <s v="Normal Cost"/>
  </r>
  <r>
    <n v="67"/>
    <x v="0"/>
    <n v="29.9"/>
    <n v="126"/>
    <n v="83"/>
    <n v="215.7"/>
    <n v="92.7"/>
    <n v="81"/>
    <n v="1"/>
    <x v="1"/>
    <x v="2"/>
    <s v="Medium"/>
    <n v="5"/>
    <n v="9859.77"/>
    <x v="0"/>
    <x v="0"/>
    <x v="2"/>
    <s v="High BP"/>
    <s v="Normal Cost"/>
  </r>
  <r>
    <n v="58"/>
    <x v="0"/>
    <n v="21.4"/>
    <n v="124"/>
    <n v="81"/>
    <n v="185.8"/>
    <n v="123.9"/>
    <n v="99"/>
    <n v="1"/>
    <x v="2"/>
    <x v="1"/>
    <s v="Medium"/>
    <n v="6.2"/>
    <n v="13151.04"/>
    <x v="0"/>
    <x v="1"/>
    <x v="3"/>
    <s v="High BP"/>
    <s v="Normal Cost"/>
  </r>
  <r>
    <n v="94"/>
    <x v="0"/>
    <n v="22.3"/>
    <n v="118"/>
    <n v="76"/>
    <n v="204.1"/>
    <n v="119.3"/>
    <n v="62"/>
    <n v="1"/>
    <x v="0"/>
    <x v="1"/>
    <s v="High"/>
    <n v="3.7"/>
    <n v="7614.78"/>
    <x v="0"/>
    <x v="0"/>
    <x v="3"/>
    <s v="Normal BP"/>
    <s v="Normal Cost"/>
  </r>
  <r>
    <n v="56"/>
    <x v="0"/>
    <n v="27.1"/>
    <n v="143"/>
    <n v="90"/>
    <n v="265.39999999999998"/>
    <n v="115.3"/>
    <n v="87"/>
    <n v="3"/>
    <x v="2"/>
    <x v="1"/>
    <s v="Medium"/>
    <n v="4.5"/>
    <n v="8715.2900000000009"/>
    <x v="0"/>
    <x v="0"/>
    <x v="2"/>
    <s v="High BP"/>
    <s v="Normal Cost"/>
  </r>
  <r>
    <n v="49"/>
    <x v="0"/>
    <n v="23.8"/>
    <n v="103"/>
    <n v="60"/>
    <n v="232.9"/>
    <n v="82.8"/>
    <n v="70"/>
    <n v="1"/>
    <x v="0"/>
    <x v="2"/>
    <s v="High"/>
    <n v="5.7"/>
    <n v="14734.83"/>
    <x v="0"/>
    <x v="1"/>
    <x v="3"/>
    <s v="Normal BP"/>
    <s v="Normal Cost"/>
  </r>
  <r>
    <n v="71"/>
    <x v="1"/>
    <n v="24.8"/>
    <n v="121"/>
    <n v="65"/>
    <n v="233.9"/>
    <n v="105.9"/>
    <n v="89"/>
    <n v="1"/>
    <x v="2"/>
    <x v="2"/>
    <s v="Medium"/>
    <n v="9.6"/>
    <n v="22143.119999999999"/>
    <x v="0"/>
    <x v="0"/>
    <x v="3"/>
    <s v="High BP"/>
    <s v="High Cost"/>
  </r>
  <r>
    <n v="67"/>
    <x v="1"/>
    <n v="24.8"/>
    <n v="123"/>
    <n v="68"/>
    <n v="220"/>
    <n v="135.30000000000001"/>
    <n v="74"/>
    <n v="2"/>
    <x v="1"/>
    <x v="1"/>
    <s v="Medium"/>
    <n v="6.4"/>
    <n v="10058.870000000001"/>
    <x v="0"/>
    <x v="0"/>
    <x v="3"/>
    <s v="High BP"/>
    <s v="Normal Cost"/>
  </r>
  <r>
    <n v="61"/>
    <x v="1"/>
    <n v="24.8"/>
    <n v="134"/>
    <n v="92"/>
    <n v="214.7"/>
    <n v="88.8"/>
    <n v="81"/>
    <n v="1"/>
    <x v="2"/>
    <x v="0"/>
    <s v="Medium"/>
    <n v="8.5"/>
    <n v="13943.48"/>
    <x v="0"/>
    <x v="0"/>
    <x v="3"/>
    <s v="High BP"/>
    <s v="Normal Cost"/>
  </r>
  <r>
    <n v="46"/>
    <x v="1"/>
    <n v="24.8"/>
    <n v="106"/>
    <n v="60"/>
    <n v="210"/>
    <n v="104.3"/>
    <n v="85"/>
    <n v="3"/>
    <x v="2"/>
    <x v="2"/>
    <s v="Medium"/>
    <n v="8.8000000000000007"/>
    <n v="20895.09"/>
    <x v="0"/>
    <x v="1"/>
    <x v="3"/>
    <s v="Normal BP"/>
    <s v="High Cost"/>
  </r>
  <r>
    <n v="36"/>
    <x v="0"/>
    <n v="31.3"/>
    <n v="118"/>
    <n v="74"/>
    <n v="228.2"/>
    <n v="130.6"/>
    <n v="80"/>
    <n v="0"/>
    <x v="2"/>
    <x v="0"/>
    <s v="High"/>
    <n v="8.8000000000000007"/>
    <n v="15211.97"/>
    <x v="0"/>
    <x v="0"/>
    <x v="0"/>
    <s v="Normal BP"/>
    <s v="High Cost"/>
  </r>
  <r>
    <n v="83"/>
    <x v="0"/>
    <n v="18"/>
    <n v="137"/>
    <n v="91"/>
    <n v="209.6"/>
    <n v="97.3"/>
    <n v="104"/>
    <n v="1"/>
    <x v="2"/>
    <x v="0"/>
    <s v="High"/>
    <n v="11.5"/>
    <n v="18614.099999999999"/>
    <x v="0"/>
    <x v="0"/>
    <x v="1"/>
    <s v="High BP"/>
    <s v="High Cost"/>
  </r>
  <r>
    <n v="78"/>
    <x v="0"/>
    <n v="23.2"/>
    <n v="132"/>
    <n v="82"/>
    <n v="197.9"/>
    <n v="108.2"/>
    <n v="81"/>
    <n v="1"/>
    <x v="2"/>
    <x v="2"/>
    <s v="High"/>
    <n v="8.6"/>
    <n v="18039.34"/>
    <x v="0"/>
    <x v="1"/>
    <x v="3"/>
    <s v="High BP"/>
    <s v="High Cost"/>
  </r>
  <r>
    <n v="58"/>
    <x v="0"/>
    <n v="31.8"/>
    <n v="136"/>
    <n v="83"/>
    <n v="255.6"/>
    <n v="127.9"/>
    <n v="88"/>
    <n v="2"/>
    <x v="2"/>
    <x v="2"/>
    <s v="Medium"/>
    <n v="7.9"/>
    <n v="14353.83"/>
    <x v="0"/>
    <x v="3"/>
    <x v="0"/>
    <s v="High BP"/>
    <s v="Normal Cost"/>
  </r>
  <r>
    <n v="60"/>
    <x v="1"/>
    <n v="24.8"/>
    <n v="117"/>
    <n v="81"/>
    <n v="229.4"/>
    <n v="87.8"/>
    <n v="82"/>
    <n v="0"/>
    <x v="0"/>
    <x v="2"/>
    <s v="Medium"/>
    <n v="6.6"/>
    <n v="13608.43"/>
    <x v="0"/>
    <x v="0"/>
    <x v="3"/>
    <s v="High BP"/>
    <s v="Normal Cost"/>
  </r>
  <r>
    <n v="62"/>
    <x v="1"/>
    <n v="24.8"/>
    <n v="121"/>
    <n v="74"/>
    <n v="244.7"/>
    <n v="108.3"/>
    <n v="88"/>
    <n v="0"/>
    <x v="0"/>
    <x v="2"/>
    <s v="Low"/>
    <n v="8.8000000000000007"/>
    <n v="18836.43"/>
    <x v="0"/>
    <x v="0"/>
    <x v="3"/>
    <s v="High BP"/>
    <s v="High Cost"/>
  </r>
  <r>
    <n v="89"/>
    <x v="0"/>
    <n v="23.7"/>
    <n v="143"/>
    <n v="90"/>
    <n v="217.7"/>
    <n v="129.80000000000001"/>
    <n v="82"/>
    <n v="1"/>
    <x v="2"/>
    <x v="1"/>
    <s v="Medium"/>
    <n v="5.4"/>
    <n v="10741.13"/>
    <x v="0"/>
    <x v="1"/>
    <x v="3"/>
    <s v="High BP"/>
    <s v="Normal Cost"/>
  </r>
  <r>
    <n v="49"/>
    <x v="0"/>
    <n v="29.6"/>
    <n v="130"/>
    <n v="83"/>
    <n v="254.3"/>
    <n v="92.4"/>
    <n v="69"/>
    <n v="2"/>
    <x v="0"/>
    <x v="2"/>
    <s v="Medium"/>
    <n v="4.5"/>
    <n v="9113.1"/>
    <x v="0"/>
    <x v="0"/>
    <x v="2"/>
    <s v="High BP"/>
    <s v="Normal Cost"/>
  </r>
  <r>
    <n v="74"/>
    <x v="1"/>
    <n v="24.8"/>
    <n v="130"/>
    <n v="81"/>
    <n v="216.3"/>
    <n v="85.8"/>
    <n v="92"/>
    <n v="2"/>
    <x v="2"/>
    <x v="0"/>
    <s v="Medium"/>
    <n v="9.5"/>
    <n v="17839.849999999999"/>
    <x v="0"/>
    <x v="0"/>
    <x v="3"/>
    <s v="High BP"/>
    <s v="High Cost"/>
  </r>
  <r>
    <n v="64"/>
    <x v="1"/>
    <n v="24.9"/>
    <n v="125"/>
    <n v="68"/>
    <n v="248"/>
    <n v="106.2"/>
    <n v="96"/>
    <n v="2"/>
    <x v="2"/>
    <x v="2"/>
    <s v="Medium"/>
    <n v="8.9"/>
    <n v="15776.72"/>
    <x v="0"/>
    <x v="0"/>
    <x v="3"/>
    <s v="High BP"/>
    <s v="High Cost"/>
  </r>
  <r>
    <n v="70"/>
    <x v="0"/>
    <n v="29.9"/>
    <n v="144"/>
    <n v="86"/>
    <n v="229.3"/>
    <n v="192.9"/>
    <n v="69"/>
    <n v="0"/>
    <x v="0"/>
    <x v="1"/>
    <s v="High"/>
    <n v="4.0999999999999996"/>
    <n v="9012.2199999999993"/>
    <x v="0"/>
    <x v="1"/>
    <x v="2"/>
    <s v="High BP"/>
    <s v="Normal Cost"/>
  </r>
  <r>
    <n v="72"/>
    <x v="1"/>
    <n v="24.9"/>
    <n v="126"/>
    <n v="78"/>
    <n v="217.6"/>
    <n v="78.8"/>
    <n v="61"/>
    <n v="1"/>
    <x v="0"/>
    <x v="2"/>
    <s v="High"/>
    <n v="7.4"/>
    <n v="15572.47"/>
    <x v="0"/>
    <x v="0"/>
    <x v="3"/>
    <s v="High BP"/>
    <s v="High Cost"/>
  </r>
  <r>
    <n v="61"/>
    <x v="1"/>
    <n v="24.9"/>
    <n v="129"/>
    <n v="72"/>
    <n v="250.2"/>
    <n v="91.8"/>
    <n v="81"/>
    <n v="2"/>
    <x v="2"/>
    <x v="0"/>
    <s v="High"/>
    <n v="5.5"/>
    <n v="10655.74"/>
    <x v="0"/>
    <x v="0"/>
    <x v="3"/>
    <s v="High BP"/>
    <s v="Normal Cost"/>
  </r>
  <r>
    <n v="52"/>
    <x v="0"/>
    <n v="27.6"/>
    <n v="110"/>
    <n v="60"/>
    <n v="206.9"/>
    <n v="84.4"/>
    <n v="67"/>
    <n v="0"/>
    <x v="1"/>
    <x v="2"/>
    <s v="Medium"/>
    <n v="6.3"/>
    <n v="14338.75"/>
    <x v="0"/>
    <x v="0"/>
    <x v="2"/>
    <s v="Normal BP"/>
    <s v="Normal Cost"/>
  </r>
  <r>
    <n v="87"/>
    <x v="0"/>
    <n v="20.9"/>
    <n v="127"/>
    <n v="68"/>
    <n v="241.2"/>
    <n v="96.5"/>
    <n v="65"/>
    <n v="0"/>
    <x v="1"/>
    <x v="0"/>
    <s v="High"/>
    <n v="4.0999999999999996"/>
    <n v="7276.86"/>
    <x v="0"/>
    <x v="0"/>
    <x v="3"/>
    <s v="High BP"/>
    <s v="Normal Cost"/>
  </r>
  <r>
    <n v="48"/>
    <x v="1"/>
    <n v="24.9"/>
    <n v="114"/>
    <n v="70"/>
    <n v="237.6"/>
    <n v="129"/>
    <n v="87"/>
    <n v="0"/>
    <x v="0"/>
    <x v="2"/>
    <s v="High"/>
    <n v="5.4"/>
    <n v="14316.34"/>
    <x v="0"/>
    <x v="1"/>
    <x v="3"/>
    <s v="Normal BP"/>
    <s v="Normal Cost"/>
  </r>
  <r>
    <n v="90"/>
    <x v="1"/>
    <n v="24.9"/>
    <n v="124"/>
    <n v="71"/>
    <n v="239.7"/>
    <n v="115"/>
    <n v="101"/>
    <n v="2"/>
    <x v="2"/>
    <x v="1"/>
    <s v="High"/>
    <n v="9.1"/>
    <n v="18247.21"/>
    <x v="0"/>
    <x v="2"/>
    <x v="3"/>
    <s v="High BP"/>
    <s v="High Cost"/>
  </r>
  <r>
    <n v="66"/>
    <x v="1"/>
    <n v="24.9"/>
    <n v="120"/>
    <n v="69"/>
    <n v="204.3"/>
    <n v="109.9"/>
    <n v="86"/>
    <n v="2"/>
    <x v="2"/>
    <x v="2"/>
    <s v="High"/>
    <n v="11.9"/>
    <n v="24111.24"/>
    <x v="0"/>
    <x v="0"/>
    <x v="3"/>
    <s v="High BP"/>
    <s v="High Cost"/>
  </r>
  <r>
    <n v="52"/>
    <x v="0"/>
    <n v="33.5"/>
    <n v="236"/>
    <n v="126"/>
    <n v="215"/>
    <n v="165.3"/>
    <n v="68"/>
    <n v="2"/>
    <x v="2"/>
    <x v="1"/>
    <s v="Medium"/>
    <n v="11.5"/>
    <n v="19633.849999999999"/>
    <x v="0"/>
    <x v="1"/>
    <x v="0"/>
    <s v="High BP"/>
    <s v="High Cost"/>
  </r>
  <r>
    <n v="70"/>
    <x v="0"/>
    <n v="23.3"/>
    <n v="144"/>
    <n v="91"/>
    <n v="212.7"/>
    <n v="100.3"/>
    <n v="101"/>
    <n v="2"/>
    <x v="2"/>
    <x v="2"/>
    <s v="Low"/>
    <n v="9.9"/>
    <n v="19411.16"/>
    <x v="0"/>
    <x v="2"/>
    <x v="3"/>
    <s v="High BP"/>
    <s v="High Cost"/>
  </r>
  <r>
    <n v="94"/>
    <x v="1"/>
    <n v="24.9"/>
    <n v="139"/>
    <n v="85"/>
    <n v="258.2"/>
    <n v="115"/>
    <n v="72"/>
    <n v="0"/>
    <x v="2"/>
    <x v="1"/>
    <s v="Medium"/>
    <n v="7.6"/>
    <n v="15127.95"/>
    <x v="0"/>
    <x v="2"/>
    <x v="3"/>
    <s v="High BP"/>
    <s v="High Cost"/>
  </r>
  <r>
    <n v="58"/>
    <x v="1"/>
    <n v="24.9"/>
    <n v="127"/>
    <n v="82"/>
    <n v="186.8"/>
    <n v="148.6"/>
    <n v="59"/>
    <n v="1"/>
    <x v="1"/>
    <x v="1"/>
    <s v="Medium"/>
    <n v="2.6"/>
    <n v="5477.09"/>
    <x v="0"/>
    <x v="1"/>
    <x v="3"/>
    <s v="High BP"/>
    <s v="Normal Cost"/>
  </r>
  <r>
    <n v="61"/>
    <x v="0"/>
    <n v="27"/>
    <n v="139"/>
    <n v="85"/>
    <n v="245.3"/>
    <n v="89.4"/>
    <n v="99"/>
    <n v="1"/>
    <x v="1"/>
    <x v="3"/>
    <s v="Medium"/>
    <n v="7.8"/>
    <n v="16148.49"/>
    <x v="0"/>
    <x v="0"/>
    <x v="2"/>
    <s v="High BP"/>
    <s v="High Cost"/>
  </r>
  <r>
    <n v="74"/>
    <x v="1"/>
    <n v="24.9"/>
    <n v="136"/>
    <n v="82"/>
    <n v="268.7"/>
    <n v="111.5"/>
    <n v="106"/>
    <n v="2"/>
    <x v="2"/>
    <x v="0"/>
    <s v="Medium"/>
    <n v="11.2"/>
    <n v="17888.03"/>
    <x v="1"/>
    <x v="0"/>
    <x v="3"/>
    <s v="High BP"/>
    <s v="High Cost"/>
  </r>
  <r>
    <n v="88"/>
    <x v="1"/>
    <n v="24.9"/>
    <n v="129"/>
    <n v="84"/>
    <n v="232"/>
    <n v="105.3"/>
    <n v="74"/>
    <n v="1"/>
    <x v="2"/>
    <x v="0"/>
    <s v="Medium"/>
    <n v="6.8"/>
    <n v="13118.39"/>
    <x v="0"/>
    <x v="2"/>
    <x v="3"/>
    <s v="High BP"/>
    <s v="Normal Cost"/>
  </r>
  <r>
    <n v="63"/>
    <x v="1"/>
    <n v="24.9"/>
    <n v="113"/>
    <n v="65"/>
    <n v="213.4"/>
    <n v="134.19999999999999"/>
    <n v="59"/>
    <n v="3"/>
    <x v="2"/>
    <x v="3"/>
    <s v="Medium"/>
    <n v="10.9"/>
    <n v="19661.349999999999"/>
    <x v="1"/>
    <x v="0"/>
    <x v="3"/>
    <s v="Normal BP"/>
    <s v="High Cost"/>
  </r>
  <r>
    <n v="64"/>
    <x v="1"/>
    <n v="24.9"/>
    <n v="125"/>
    <n v="79"/>
    <n v="236.7"/>
    <n v="208.7"/>
    <n v="93"/>
    <n v="1"/>
    <x v="2"/>
    <x v="1"/>
    <s v="Medium"/>
    <n v="5.3"/>
    <n v="11304.13"/>
    <x v="0"/>
    <x v="0"/>
    <x v="3"/>
    <s v="High BP"/>
    <s v="Normal Cost"/>
  </r>
  <r>
    <n v="59"/>
    <x v="1"/>
    <n v="24.9"/>
    <n v="131"/>
    <n v="74"/>
    <n v="213.7"/>
    <n v="99.7"/>
    <n v="78"/>
    <n v="0"/>
    <x v="2"/>
    <x v="3"/>
    <s v="Low"/>
    <n v="7.5"/>
    <n v="17632.98"/>
    <x v="1"/>
    <x v="1"/>
    <x v="3"/>
    <s v="High BP"/>
    <s v="High Cost"/>
  </r>
  <r>
    <n v="72"/>
    <x v="0"/>
    <n v="18.100000000000001"/>
    <n v="129"/>
    <n v="78"/>
    <n v="214.1"/>
    <n v="129.4"/>
    <n v="98"/>
    <n v="1"/>
    <x v="2"/>
    <x v="0"/>
    <s v="Medium"/>
    <n v="8.5"/>
    <n v="16022.14"/>
    <x v="0"/>
    <x v="0"/>
    <x v="1"/>
    <s v="High BP"/>
    <s v="High Cost"/>
  </r>
  <r>
    <n v="45"/>
    <x v="1"/>
    <n v="24.9"/>
    <n v="223"/>
    <n v="125"/>
    <n v="208.5"/>
    <n v="121.5"/>
    <n v="64"/>
    <n v="3"/>
    <x v="0"/>
    <x v="0"/>
    <s v="High"/>
    <n v="3.2"/>
    <n v="5943.43"/>
    <x v="1"/>
    <x v="1"/>
    <x v="3"/>
    <s v="High BP"/>
    <s v="Normal Cost"/>
  </r>
  <r>
    <n v="56"/>
    <x v="0"/>
    <n v="25.3"/>
    <n v="136"/>
    <n v="73"/>
    <n v="233.7"/>
    <n v="115.6"/>
    <n v="88"/>
    <n v="2"/>
    <x v="1"/>
    <x v="2"/>
    <s v="High"/>
    <n v="8.1"/>
    <n v="17176.25"/>
    <x v="0"/>
    <x v="1"/>
    <x v="2"/>
    <s v="High BP"/>
    <s v="High Cost"/>
  </r>
  <r>
    <n v="68"/>
    <x v="1"/>
    <n v="24.9"/>
    <n v="132"/>
    <n v="85"/>
    <n v="226.6"/>
    <n v="88"/>
    <n v="80"/>
    <n v="0"/>
    <x v="2"/>
    <x v="3"/>
    <s v="High"/>
    <n v="9.1"/>
    <n v="20174.41"/>
    <x v="1"/>
    <x v="0"/>
    <x v="3"/>
    <s v="High BP"/>
    <s v="High Cost"/>
  </r>
  <r>
    <n v="73"/>
    <x v="0"/>
    <n v="35.4"/>
    <n v="139"/>
    <n v="79"/>
    <n v="258.10000000000002"/>
    <n v="163.1"/>
    <n v="86"/>
    <n v="1"/>
    <x v="2"/>
    <x v="0"/>
    <s v="Medium"/>
    <n v="9.8000000000000007"/>
    <n v="20291.13"/>
    <x v="0"/>
    <x v="1"/>
    <x v="0"/>
    <s v="High BP"/>
    <s v="High Cost"/>
  </r>
  <r>
    <n v="65"/>
    <x v="1"/>
    <n v="24.9"/>
    <n v="132"/>
    <n v="73"/>
    <n v="217.3"/>
    <n v="83.9"/>
    <n v="72"/>
    <n v="3"/>
    <x v="1"/>
    <x v="2"/>
    <s v="Medium"/>
    <n v="9.5"/>
    <n v="17263.18"/>
    <x v="0"/>
    <x v="0"/>
    <x v="3"/>
    <s v="High BP"/>
    <s v="High Cost"/>
  </r>
  <r>
    <n v="84"/>
    <x v="0"/>
    <n v="30.2"/>
    <n v="134"/>
    <n v="81"/>
    <n v="234.1"/>
    <n v="88.2"/>
    <n v="94"/>
    <n v="1"/>
    <x v="2"/>
    <x v="0"/>
    <s v="Medium"/>
    <n v="5.0999999999999996"/>
    <n v="10126.64"/>
    <x v="0"/>
    <x v="0"/>
    <x v="0"/>
    <s v="High BP"/>
    <s v="Normal Cost"/>
  </r>
  <r>
    <n v="93"/>
    <x v="0"/>
    <n v="34.799999999999997"/>
    <n v="114"/>
    <n v="68"/>
    <n v="268.10000000000002"/>
    <n v="105.4"/>
    <n v="82"/>
    <n v="2"/>
    <x v="1"/>
    <x v="0"/>
    <s v="Low"/>
    <n v="6.6"/>
    <n v="9104.16"/>
    <x v="0"/>
    <x v="0"/>
    <x v="0"/>
    <s v="Normal BP"/>
    <s v="Normal Cost"/>
  </r>
  <r>
    <n v="57"/>
    <x v="0"/>
    <n v="26.2"/>
    <n v="116"/>
    <n v="65"/>
    <n v="238.9"/>
    <n v="113.6"/>
    <n v="83"/>
    <n v="1"/>
    <x v="2"/>
    <x v="1"/>
    <s v="High"/>
    <n v="6"/>
    <n v="11783.88"/>
    <x v="0"/>
    <x v="0"/>
    <x v="2"/>
    <s v="Normal BP"/>
    <s v="Normal Cost"/>
  </r>
  <r>
    <n v="67"/>
    <x v="0"/>
    <n v="32.6"/>
    <n v="127"/>
    <n v="76"/>
    <n v="214.2"/>
    <n v="152.5"/>
    <n v="65"/>
    <n v="0"/>
    <x v="1"/>
    <x v="0"/>
    <s v="High"/>
    <n v="1.8"/>
    <n v="4576.93"/>
    <x v="0"/>
    <x v="2"/>
    <x v="0"/>
    <s v="High BP"/>
    <s v="Normal Cost"/>
  </r>
  <r>
    <n v="95"/>
    <x v="1"/>
    <n v="24.9"/>
    <n v="160"/>
    <n v="96"/>
    <n v="238.3"/>
    <n v="133.9"/>
    <n v="77"/>
    <n v="2"/>
    <x v="0"/>
    <x v="1"/>
    <s v="Medium"/>
    <n v="5.2"/>
    <n v="10783.53"/>
    <x v="0"/>
    <x v="2"/>
    <x v="3"/>
    <s v="High BP"/>
    <s v="Normal Cost"/>
  </r>
  <r>
    <n v="49"/>
    <x v="1"/>
    <n v="24.9"/>
    <n v="131"/>
    <n v="88"/>
    <n v="250.5"/>
    <n v="101.5"/>
    <n v="85"/>
    <n v="1"/>
    <x v="2"/>
    <x v="2"/>
    <s v="Medium"/>
    <n v="9.8000000000000007"/>
    <n v="16836.13"/>
    <x v="1"/>
    <x v="1"/>
    <x v="3"/>
    <s v="High BP"/>
    <s v="High Cost"/>
  </r>
  <r>
    <n v="81"/>
    <x v="1"/>
    <n v="24.9"/>
    <n v="136"/>
    <n v="79"/>
    <n v="192"/>
    <n v="98.3"/>
    <n v="75"/>
    <n v="2"/>
    <x v="2"/>
    <x v="0"/>
    <s v="High"/>
    <n v="12.3"/>
    <n v="24596.27"/>
    <x v="1"/>
    <x v="2"/>
    <x v="3"/>
    <s v="High BP"/>
    <s v="High Cost"/>
  </r>
  <r>
    <n v="77"/>
    <x v="0"/>
    <n v="34.1"/>
    <n v="132"/>
    <n v="92"/>
    <n v="229.9"/>
    <n v="105.7"/>
    <n v="63"/>
    <n v="3"/>
    <x v="0"/>
    <x v="2"/>
    <s v="Low"/>
    <n v="10.9"/>
    <n v="21024.41"/>
    <x v="0"/>
    <x v="2"/>
    <x v="0"/>
    <s v="High BP"/>
    <s v="High Cost"/>
  </r>
  <r>
    <n v="49"/>
    <x v="0"/>
    <n v="31.2"/>
    <n v="136"/>
    <n v="75"/>
    <n v="258"/>
    <n v="113.8"/>
    <n v="106"/>
    <n v="2"/>
    <x v="0"/>
    <x v="2"/>
    <s v="High"/>
    <n v="6.4"/>
    <n v="12467.34"/>
    <x v="0"/>
    <x v="1"/>
    <x v="0"/>
    <s v="High BP"/>
    <s v="Normal Cost"/>
  </r>
  <r>
    <n v="59"/>
    <x v="0"/>
    <n v="28.2"/>
    <n v="204"/>
    <n v="136"/>
    <n v="235.5"/>
    <n v="154.1"/>
    <n v="64"/>
    <n v="0"/>
    <x v="0"/>
    <x v="2"/>
    <s v="High"/>
    <n v="9"/>
    <n v="14765.48"/>
    <x v="1"/>
    <x v="2"/>
    <x v="2"/>
    <s v="High BP"/>
    <s v="Normal Cost"/>
  </r>
  <r>
    <n v="58"/>
    <x v="0"/>
    <n v="25.4"/>
    <n v="138"/>
    <n v="81"/>
    <n v="227.6"/>
    <n v="88.7"/>
    <n v="68"/>
    <n v="1"/>
    <x v="1"/>
    <x v="2"/>
    <s v="Medium"/>
    <n v="8.6"/>
    <n v="18247.97"/>
    <x v="1"/>
    <x v="2"/>
    <x v="2"/>
    <s v="High BP"/>
    <s v="High Cost"/>
  </r>
  <r>
    <n v="53"/>
    <x v="1"/>
    <n v="24.9"/>
    <n v="124"/>
    <n v="74"/>
    <n v="168.5"/>
    <n v="144.6"/>
    <n v="64"/>
    <n v="0"/>
    <x v="1"/>
    <x v="0"/>
    <s v="Medium"/>
    <n v="9.4"/>
    <n v="15563.79"/>
    <x v="0"/>
    <x v="1"/>
    <x v="3"/>
    <s v="High BP"/>
    <s v="High Cost"/>
  </r>
  <r>
    <n v="64"/>
    <x v="0"/>
    <n v="25.4"/>
    <n v="121"/>
    <n v="71"/>
    <n v="226.1"/>
    <n v="85.8"/>
    <n v="65"/>
    <n v="2"/>
    <x v="1"/>
    <x v="0"/>
    <s v="High"/>
    <n v="5"/>
    <n v="10574.05"/>
    <x v="0"/>
    <x v="1"/>
    <x v="2"/>
    <s v="High BP"/>
    <s v="Normal Cost"/>
  </r>
  <r>
    <n v="48"/>
    <x v="0"/>
    <n v="20.9"/>
    <n v="125"/>
    <n v="72"/>
    <n v="188.5"/>
    <n v="90.6"/>
    <n v="65"/>
    <n v="1"/>
    <x v="0"/>
    <x v="2"/>
    <s v="Medium"/>
    <n v="4.7"/>
    <n v="11194.91"/>
    <x v="0"/>
    <x v="1"/>
    <x v="3"/>
    <s v="High BP"/>
    <s v="Normal Cost"/>
  </r>
  <r>
    <n v="67"/>
    <x v="0"/>
    <n v="38.4"/>
    <n v="122"/>
    <n v="68"/>
    <n v="280.8"/>
    <n v="139.1"/>
    <n v="94"/>
    <n v="0"/>
    <x v="2"/>
    <x v="2"/>
    <s v="Medium"/>
    <n v="8.3000000000000007"/>
    <n v="15938.67"/>
    <x v="0"/>
    <x v="1"/>
    <x v="0"/>
    <s v="High BP"/>
    <s v="High Cost"/>
  </r>
  <r>
    <n v="69"/>
    <x v="0"/>
    <n v="33.1"/>
    <n v="122"/>
    <n v="82"/>
    <n v="269"/>
    <n v="99.3"/>
    <n v="66"/>
    <n v="0"/>
    <x v="2"/>
    <x v="2"/>
    <s v="High"/>
    <n v="7.5"/>
    <n v="19032.080000000002"/>
    <x v="0"/>
    <x v="0"/>
    <x v="0"/>
    <s v="High BP"/>
    <s v="High Cost"/>
  </r>
  <r>
    <n v="77"/>
    <x v="1"/>
    <n v="24.9"/>
    <n v="112"/>
    <n v="72"/>
    <n v="229"/>
    <n v="96.4"/>
    <n v="62"/>
    <n v="0"/>
    <x v="0"/>
    <x v="2"/>
    <s v="High"/>
    <n v="4.3"/>
    <n v="11775.08"/>
    <x v="0"/>
    <x v="2"/>
    <x v="3"/>
    <s v="Normal BP"/>
    <s v="Normal Cost"/>
  </r>
  <r>
    <n v="59"/>
    <x v="1"/>
    <n v="24.9"/>
    <n v="119"/>
    <n v="69"/>
    <n v="253.9"/>
    <n v="91"/>
    <n v="84"/>
    <n v="3"/>
    <x v="0"/>
    <x v="2"/>
    <s v="Medium"/>
    <n v="7.8"/>
    <n v="15401.23"/>
    <x v="0"/>
    <x v="1"/>
    <x v="3"/>
    <s v="Normal BP"/>
    <s v="High Cost"/>
  </r>
  <r>
    <n v="88"/>
    <x v="0"/>
    <n v="31.5"/>
    <n v="153"/>
    <n v="97"/>
    <n v="267.39999999999998"/>
    <n v="111.5"/>
    <n v="90"/>
    <n v="0"/>
    <x v="0"/>
    <x v="0"/>
    <s v="High"/>
    <n v="6"/>
    <n v="11633.8"/>
    <x v="0"/>
    <x v="0"/>
    <x v="0"/>
    <s v="High BP"/>
    <s v="Normal Cost"/>
  </r>
  <r>
    <n v="53"/>
    <x v="0"/>
    <n v="22.2"/>
    <n v="120"/>
    <n v="79"/>
    <n v="220.3"/>
    <n v="88.1"/>
    <n v="90"/>
    <n v="3"/>
    <x v="2"/>
    <x v="0"/>
    <s v="Low"/>
    <n v="7.8"/>
    <n v="14221.45"/>
    <x v="0"/>
    <x v="2"/>
    <x v="3"/>
    <s v="High BP"/>
    <s v="Normal Cost"/>
  </r>
  <r>
    <n v="54"/>
    <x v="0"/>
    <n v="30.8"/>
    <n v="128"/>
    <n v="72"/>
    <n v="205.8"/>
    <n v="138.6"/>
    <n v="80"/>
    <n v="2"/>
    <x v="1"/>
    <x v="1"/>
    <s v="Medium"/>
    <n v="1.4"/>
    <n v="3695.56"/>
    <x v="0"/>
    <x v="1"/>
    <x v="0"/>
    <s v="High BP"/>
    <s v="Normal Cost"/>
  </r>
  <r>
    <n v="75"/>
    <x v="0"/>
    <n v="35"/>
    <n v="136"/>
    <n v="88"/>
    <n v="246.4"/>
    <n v="121.6"/>
    <n v="77"/>
    <n v="1"/>
    <x v="0"/>
    <x v="2"/>
    <s v="High"/>
    <n v="5.8"/>
    <n v="11917.53"/>
    <x v="0"/>
    <x v="2"/>
    <x v="0"/>
    <s v="High BP"/>
    <s v="Normal Cost"/>
  </r>
  <r>
    <n v="63"/>
    <x v="0"/>
    <n v="23.7"/>
    <n v="143"/>
    <n v="85"/>
    <n v="260.89999999999998"/>
    <n v="106.4"/>
    <n v="98"/>
    <n v="2"/>
    <x v="2"/>
    <x v="0"/>
    <s v="High"/>
    <n v="8.6"/>
    <n v="18079.91"/>
    <x v="0"/>
    <x v="1"/>
    <x v="3"/>
    <s v="High BP"/>
    <s v="High Cost"/>
  </r>
  <r>
    <n v="57"/>
    <x v="1"/>
    <n v="24.9"/>
    <n v="127"/>
    <n v="66"/>
    <n v="199"/>
    <n v="127.3"/>
    <n v="93"/>
    <n v="4"/>
    <x v="2"/>
    <x v="1"/>
    <s v="Medium"/>
    <n v="13.5"/>
    <n v="24259"/>
    <x v="0"/>
    <x v="1"/>
    <x v="3"/>
    <s v="High BP"/>
    <s v="High Cost"/>
  </r>
  <r>
    <n v="39"/>
    <x v="1"/>
    <n v="24.9"/>
    <n v="116"/>
    <n v="67"/>
    <n v="214.8"/>
    <n v="124.6"/>
    <n v="67"/>
    <n v="3"/>
    <x v="0"/>
    <x v="2"/>
    <s v="High"/>
    <n v="4.9000000000000004"/>
    <n v="9810.64"/>
    <x v="0"/>
    <x v="3"/>
    <x v="3"/>
    <s v="Normal BP"/>
    <s v="Normal Cost"/>
  </r>
  <r>
    <n v="72"/>
    <x v="1"/>
    <n v="24.9"/>
    <n v="136"/>
    <n v="82"/>
    <n v="220.2"/>
    <n v="94.5"/>
    <n v="95"/>
    <n v="1"/>
    <x v="2"/>
    <x v="0"/>
    <s v="Medium"/>
    <n v="8.5"/>
    <n v="13854.31"/>
    <x v="1"/>
    <x v="0"/>
    <x v="3"/>
    <s v="High BP"/>
    <s v="Normal Cost"/>
  </r>
  <r>
    <n v="64"/>
    <x v="0"/>
    <n v="21.2"/>
    <n v="127"/>
    <n v="83"/>
    <n v="200.1"/>
    <n v="145.5"/>
    <n v="75"/>
    <n v="1"/>
    <x v="2"/>
    <x v="1"/>
    <s v="Medium"/>
    <n v="7"/>
    <n v="13493.71"/>
    <x v="0"/>
    <x v="1"/>
    <x v="3"/>
    <s v="High BP"/>
    <s v="Normal Cost"/>
  </r>
  <r>
    <n v="43"/>
    <x v="0"/>
    <n v="26.2"/>
    <n v="131"/>
    <n v="85"/>
    <n v="226.5"/>
    <n v="162.4"/>
    <n v="77"/>
    <n v="2"/>
    <x v="2"/>
    <x v="0"/>
    <s v="High"/>
    <n v="9"/>
    <n v="18165.07"/>
    <x v="0"/>
    <x v="3"/>
    <x v="2"/>
    <s v="High BP"/>
    <s v="High Cost"/>
  </r>
  <r>
    <n v="79"/>
    <x v="1"/>
    <n v="24.9"/>
    <n v="132"/>
    <n v="78"/>
    <n v="229.3"/>
    <n v="143.69999999999999"/>
    <n v="72"/>
    <n v="0"/>
    <x v="1"/>
    <x v="1"/>
    <s v="Medium"/>
    <n v="9"/>
    <n v="15695.06"/>
    <x v="0"/>
    <x v="2"/>
    <x v="3"/>
    <s v="High BP"/>
    <s v="High Cost"/>
  </r>
  <r>
    <n v="69"/>
    <x v="1"/>
    <n v="24.9"/>
    <n v="116"/>
    <n v="60"/>
    <n v="211.3"/>
    <n v="120.3"/>
    <n v="81"/>
    <n v="2"/>
    <x v="2"/>
    <x v="3"/>
    <s v="High"/>
    <n v="5.6"/>
    <n v="14661.16"/>
    <x v="0"/>
    <x v="0"/>
    <x v="3"/>
    <s v="Normal BP"/>
    <s v="Normal Cost"/>
  </r>
  <r>
    <n v="60"/>
    <x v="1"/>
    <n v="24.9"/>
    <n v="129"/>
    <n v="76"/>
    <n v="215.9"/>
    <n v="98.3"/>
    <n v="82"/>
    <n v="0"/>
    <x v="1"/>
    <x v="0"/>
    <s v="Low"/>
    <n v="3.8"/>
    <n v="8197.41"/>
    <x v="0"/>
    <x v="0"/>
    <x v="3"/>
    <s v="High BP"/>
    <s v="Normal Cost"/>
  </r>
  <r>
    <n v="75"/>
    <x v="0"/>
    <n v="26.9"/>
    <n v="132"/>
    <n v="82"/>
    <n v="239.3"/>
    <n v="108.3"/>
    <n v="163"/>
    <n v="1"/>
    <x v="1"/>
    <x v="3"/>
    <s v="Medium"/>
    <n v="6.3"/>
    <n v="11728.94"/>
    <x v="0"/>
    <x v="2"/>
    <x v="2"/>
    <s v="High BP"/>
    <s v="Normal Cost"/>
  </r>
  <r>
    <n v="87"/>
    <x v="1"/>
    <n v="24.9"/>
    <n v="115"/>
    <n v="69"/>
    <n v="212.1"/>
    <n v="116.9"/>
    <n v="82"/>
    <n v="2"/>
    <x v="2"/>
    <x v="3"/>
    <s v="High"/>
    <n v="10.5"/>
    <n v="18795.21"/>
    <x v="0"/>
    <x v="2"/>
    <x v="3"/>
    <s v="Normal BP"/>
    <s v="High Cost"/>
  </r>
  <r>
    <n v="50"/>
    <x v="0"/>
    <n v="22.4"/>
    <n v="115"/>
    <n v="74"/>
    <n v="177.5"/>
    <n v="123.5"/>
    <n v="94"/>
    <n v="0"/>
    <x v="2"/>
    <x v="0"/>
    <s v="Medium"/>
    <n v="6.9"/>
    <n v="12710.86"/>
    <x v="0"/>
    <x v="0"/>
    <x v="3"/>
    <s v="Normal BP"/>
    <s v="Normal Cost"/>
  </r>
  <r>
    <n v="74"/>
    <x v="1"/>
    <n v="24.9"/>
    <n v="131"/>
    <n v="93"/>
    <n v="249.8"/>
    <n v="117.6"/>
    <n v="95"/>
    <n v="0"/>
    <x v="2"/>
    <x v="2"/>
    <s v="Medium"/>
    <n v="8.1"/>
    <n v="16045.92"/>
    <x v="0"/>
    <x v="0"/>
    <x v="3"/>
    <s v="High BP"/>
    <s v="High Cost"/>
  </r>
  <r>
    <n v="77"/>
    <x v="1"/>
    <n v="24.9"/>
    <n v="117"/>
    <n v="71"/>
    <n v="231.9"/>
    <n v="99.4"/>
    <n v="86"/>
    <n v="0"/>
    <x v="0"/>
    <x v="0"/>
    <s v="High"/>
    <n v="9.1"/>
    <n v="15929.55"/>
    <x v="0"/>
    <x v="2"/>
    <x v="3"/>
    <s v="Normal BP"/>
    <s v="High Cost"/>
  </r>
  <r>
    <n v="53"/>
    <x v="1"/>
    <n v="24.9"/>
    <n v="104"/>
    <n v="60"/>
    <n v="169.3"/>
    <n v="88.9"/>
    <n v="81"/>
    <n v="0"/>
    <x v="0"/>
    <x v="2"/>
    <s v="Medium"/>
    <n v="3.8"/>
    <n v="9742.42"/>
    <x v="0"/>
    <x v="1"/>
    <x v="3"/>
    <s v="Normal BP"/>
    <s v="Normal Cost"/>
  </r>
  <r>
    <n v="59"/>
    <x v="0"/>
    <n v="26.7"/>
    <n v="124"/>
    <n v="78"/>
    <n v="221.5"/>
    <n v="110.5"/>
    <n v="67"/>
    <n v="3"/>
    <x v="1"/>
    <x v="2"/>
    <s v="High"/>
    <n v="7.5"/>
    <n v="14158.87"/>
    <x v="1"/>
    <x v="0"/>
    <x v="2"/>
    <s v="High BP"/>
    <s v="Normal Cost"/>
  </r>
  <r>
    <n v="80"/>
    <x v="1"/>
    <n v="24.9"/>
    <n v="160"/>
    <n v="90"/>
    <n v="209.4"/>
    <n v="126.1"/>
    <n v="85"/>
    <n v="0"/>
    <x v="1"/>
    <x v="1"/>
    <s v="Medium"/>
    <n v="6"/>
    <n v="10920.84"/>
    <x v="0"/>
    <x v="2"/>
    <x v="3"/>
    <s v="High BP"/>
    <s v="Normal Cost"/>
  </r>
  <r>
    <n v="35"/>
    <x v="0"/>
    <n v="11.9"/>
    <n v="132"/>
    <n v="80"/>
    <n v="202.2"/>
    <n v="114.5"/>
    <n v="100"/>
    <n v="0"/>
    <x v="2"/>
    <x v="0"/>
    <s v="Medium"/>
    <n v="10.199999999999999"/>
    <n v="18912.509999999998"/>
    <x v="0"/>
    <x v="1"/>
    <x v="1"/>
    <s v="High BP"/>
    <s v="High Cost"/>
  </r>
  <r>
    <n v="65"/>
    <x v="0"/>
    <n v="34.700000000000003"/>
    <n v="139"/>
    <n v="90"/>
    <n v="286"/>
    <n v="91.1"/>
    <n v="87"/>
    <n v="2"/>
    <x v="2"/>
    <x v="2"/>
    <s v="High"/>
    <n v="10.5"/>
    <n v="20092.25"/>
    <x v="0"/>
    <x v="1"/>
    <x v="0"/>
    <s v="High BP"/>
    <s v="High Cost"/>
  </r>
  <r>
    <n v="89"/>
    <x v="0"/>
    <n v="27"/>
    <n v="146"/>
    <n v="95"/>
    <n v="247.2"/>
    <n v="86.9"/>
    <n v="89"/>
    <n v="2"/>
    <x v="2"/>
    <x v="3"/>
    <s v="Low"/>
    <n v="8.1"/>
    <n v="18488.75"/>
    <x v="1"/>
    <x v="2"/>
    <x v="2"/>
    <s v="High BP"/>
    <s v="High Cost"/>
  </r>
  <r>
    <n v="74"/>
    <x v="1"/>
    <n v="24.9"/>
    <n v="120"/>
    <n v="77"/>
    <n v="252"/>
    <n v="79.2"/>
    <n v="72"/>
    <n v="0"/>
    <x v="0"/>
    <x v="0"/>
    <s v="Medium"/>
    <n v="2.1"/>
    <n v="5208.7700000000004"/>
    <x v="0"/>
    <x v="0"/>
    <x v="3"/>
    <s v="High BP"/>
    <s v="Normal Cost"/>
  </r>
  <r>
    <n v="80"/>
    <x v="0"/>
    <n v="32.700000000000003"/>
    <n v="130"/>
    <n v="70"/>
    <n v="222.9"/>
    <n v="90.5"/>
    <n v="81"/>
    <n v="1"/>
    <x v="2"/>
    <x v="2"/>
    <s v="High"/>
    <n v="8"/>
    <n v="17072.89"/>
    <x v="0"/>
    <x v="0"/>
    <x v="0"/>
    <s v="High BP"/>
    <s v="High Cost"/>
  </r>
  <r>
    <n v="70"/>
    <x v="0"/>
    <n v="29"/>
    <n v="138"/>
    <n v="79"/>
    <n v="228.2"/>
    <n v="105.3"/>
    <n v="87"/>
    <n v="0"/>
    <x v="2"/>
    <x v="2"/>
    <s v="Medium"/>
    <n v="10.6"/>
    <n v="20590.36"/>
    <x v="0"/>
    <x v="2"/>
    <x v="2"/>
    <s v="High BP"/>
    <s v="High Cost"/>
  </r>
  <r>
    <n v="64"/>
    <x v="1"/>
    <n v="25"/>
    <n v="126"/>
    <n v="76"/>
    <n v="216.4"/>
    <n v="129.80000000000001"/>
    <n v="85"/>
    <n v="3"/>
    <x v="1"/>
    <x v="0"/>
    <s v="High"/>
    <n v="2.7"/>
    <n v="5716.74"/>
    <x v="0"/>
    <x v="0"/>
    <x v="2"/>
    <s v="High BP"/>
    <s v="Normal Cost"/>
  </r>
  <r>
    <n v="67"/>
    <x v="0"/>
    <n v="26.5"/>
    <n v="131"/>
    <n v="75"/>
    <n v="226.1"/>
    <n v="85.4"/>
    <n v="70"/>
    <n v="2"/>
    <x v="0"/>
    <x v="3"/>
    <s v="High"/>
    <n v="6.7"/>
    <n v="13071.27"/>
    <x v="0"/>
    <x v="2"/>
    <x v="2"/>
    <s v="High BP"/>
    <s v="Normal Cost"/>
  </r>
  <r>
    <n v="37"/>
    <x v="1"/>
    <n v="25"/>
    <n v="125"/>
    <n v="71"/>
    <n v="158.30000000000001"/>
    <n v="87"/>
    <n v="68"/>
    <n v="1"/>
    <x v="0"/>
    <x v="0"/>
    <s v="Low"/>
    <n v="1.1000000000000001"/>
    <n v="3972.68"/>
    <x v="0"/>
    <x v="3"/>
    <x v="2"/>
    <s v="High BP"/>
    <s v="Normal Cost"/>
  </r>
  <r>
    <n v="49"/>
    <x v="0"/>
    <n v="42.5"/>
    <n v="133"/>
    <n v="76"/>
    <n v="243.1"/>
    <n v="119.7"/>
    <n v="87"/>
    <n v="1"/>
    <x v="1"/>
    <x v="0"/>
    <s v="High"/>
    <n v="2.2999999999999998"/>
    <n v="6013.18"/>
    <x v="0"/>
    <x v="0"/>
    <x v="0"/>
    <s v="High BP"/>
    <s v="Normal Cost"/>
  </r>
  <r>
    <n v="63"/>
    <x v="0"/>
    <n v="24"/>
    <n v="132"/>
    <n v="76"/>
    <n v="213.4"/>
    <n v="114"/>
    <n v="86"/>
    <n v="5"/>
    <x v="0"/>
    <x v="2"/>
    <s v="Medium"/>
    <n v="4.5"/>
    <n v="10766.07"/>
    <x v="0"/>
    <x v="0"/>
    <x v="3"/>
    <s v="High BP"/>
    <s v="Normal Cost"/>
  </r>
  <r>
    <n v="68"/>
    <x v="1"/>
    <n v="25"/>
    <n v="119"/>
    <n v="74"/>
    <n v="205.7"/>
    <n v="93.4"/>
    <n v="81"/>
    <n v="0"/>
    <x v="1"/>
    <x v="2"/>
    <s v="Medium"/>
    <n v="4.8"/>
    <n v="12350.82"/>
    <x v="0"/>
    <x v="0"/>
    <x v="2"/>
    <s v="Normal BP"/>
    <s v="Normal Cost"/>
  </r>
  <r>
    <n v="60"/>
    <x v="0"/>
    <n v="31.3"/>
    <n v="129"/>
    <n v="82"/>
    <n v="246.1"/>
    <n v="122.6"/>
    <n v="69"/>
    <n v="1"/>
    <x v="0"/>
    <x v="2"/>
    <s v="High"/>
    <n v="3.6"/>
    <n v="7973.54"/>
    <x v="0"/>
    <x v="1"/>
    <x v="0"/>
    <s v="High BP"/>
    <s v="Normal Cost"/>
  </r>
  <r>
    <n v="58"/>
    <x v="0"/>
    <n v="22.4"/>
    <n v="130"/>
    <n v="70"/>
    <n v="227.3"/>
    <n v="114.5"/>
    <n v="135"/>
    <n v="0"/>
    <x v="2"/>
    <x v="2"/>
    <s v="Medium"/>
    <n v="7.2"/>
    <n v="14938.24"/>
    <x v="0"/>
    <x v="0"/>
    <x v="3"/>
    <s v="High BP"/>
    <s v="Normal Cost"/>
  </r>
  <r>
    <n v="46"/>
    <x v="1"/>
    <n v="25"/>
    <n v="127"/>
    <n v="72"/>
    <n v="212.7"/>
    <n v="140.69999999999999"/>
    <n v="82"/>
    <n v="1"/>
    <x v="1"/>
    <x v="1"/>
    <s v="Medium"/>
    <n v="8.3000000000000007"/>
    <n v="15233.72"/>
    <x v="0"/>
    <x v="1"/>
    <x v="2"/>
    <s v="High BP"/>
    <s v="High Cost"/>
  </r>
  <r>
    <n v="52"/>
    <x v="1"/>
    <n v="25"/>
    <n v="119"/>
    <n v="80"/>
    <n v="238"/>
    <n v="80.7"/>
    <n v="80"/>
    <n v="3"/>
    <x v="0"/>
    <x v="2"/>
    <s v="High"/>
    <n v="6.6"/>
    <n v="11577.75"/>
    <x v="0"/>
    <x v="1"/>
    <x v="2"/>
    <s v="High BP"/>
    <s v="Normal Cost"/>
  </r>
  <r>
    <n v="55"/>
    <x v="1"/>
    <n v="25"/>
    <n v="126"/>
    <n v="74"/>
    <n v="208.7"/>
    <n v="90.9"/>
    <n v="62"/>
    <n v="1"/>
    <x v="0"/>
    <x v="2"/>
    <s v="Medium"/>
    <n v="5.0999999999999996"/>
    <n v="12804.85"/>
    <x v="0"/>
    <x v="1"/>
    <x v="2"/>
    <s v="High BP"/>
    <s v="Normal Cost"/>
  </r>
  <r>
    <n v="64"/>
    <x v="0"/>
    <n v="25.2"/>
    <n v="116"/>
    <n v="71"/>
    <n v="195.6"/>
    <n v="86.8"/>
    <n v="91"/>
    <n v="2"/>
    <x v="2"/>
    <x v="0"/>
    <s v="Medium"/>
    <n v="6.1"/>
    <n v="13427.01"/>
    <x v="0"/>
    <x v="1"/>
    <x v="2"/>
    <s v="Normal BP"/>
    <s v="Normal Cost"/>
  </r>
  <r>
    <n v="56"/>
    <x v="0"/>
    <n v="37.299999999999997"/>
    <n v="127"/>
    <n v="75"/>
    <n v="276.7"/>
    <n v="121.2"/>
    <n v="100"/>
    <n v="1"/>
    <x v="2"/>
    <x v="2"/>
    <s v="High"/>
    <n v="8.3000000000000007"/>
    <n v="16218.71"/>
    <x v="0"/>
    <x v="1"/>
    <x v="0"/>
    <s v="High BP"/>
    <s v="High Cost"/>
  </r>
  <r>
    <n v="53"/>
    <x v="1"/>
    <n v="25"/>
    <n v="126"/>
    <n v="71"/>
    <n v="209.9"/>
    <n v="93.4"/>
    <n v="83"/>
    <n v="0"/>
    <x v="2"/>
    <x v="3"/>
    <s v="Low"/>
    <n v="9.3000000000000007"/>
    <n v="17954.099999999999"/>
    <x v="0"/>
    <x v="1"/>
    <x v="2"/>
    <s v="High BP"/>
    <s v="High Cost"/>
  </r>
  <r>
    <n v="47"/>
    <x v="1"/>
    <n v="25"/>
    <n v="117"/>
    <n v="76"/>
    <n v="189.6"/>
    <n v="105.9"/>
    <n v="78"/>
    <n v="1"/>
    <x v="1"/>
    <x v="2"/>
    <s v="Medium"/>
    <n v="7.5"/>
    <n v="16108.66"/>
    <x v="0"/>
    <x v="1"/>
    <x v="2"/>
    <s v="Normal BP"/>
    <s v="High Cost"/>
  </r>
  <r>
    <n v="67"/>
    <x v="1"/>
    <n v="25"/>
    <n v="136"/>
    <n v="76"/>
    <n v="196.1"/>
    <n v="146.19999999999999"/>
    <n v="52"/>
    <n v="1"/>
    <x v="1"/>
    <x v="3"/>
    <s v="High"/>
    <n v="4.5"/>
    <n v="9733.69"/>
    <x v="0"/>
    <x v="0"/>
    <x v="2"/>
    <s v="High BP"/>
    <s v="Normal Cost"/>
  </r>
  <r>
    <n v="68"/>
    <x v="1"/>
    <n v="25"/>
    <n v="122"/>
    <n v="79"/>
    <n v="252"/>
    <n v="86.4"/>
    <n v="74"/>
    <n v="0"/>
    <x v="1"/>
    <x v="2"/>
    <s v="Low"/>
    <n v="14.1"/>
    <n v="23969.919999999998"/>
    <x v="0"/>
    <x v="0"/>
    <x v="2"/>
    <s v="High BP"/>
    <s v="High Cost"/>
  </r>
  <r>
    <n v="53"/>
    <x v="1"/>
    <n v="25"/>
    <n v="116"/>
    <n v="72"/>
    <n v="222.2"/>
    <n v="84.8"/>
    <n v="87"/>
    <n v="4"/>
    <x v="2"/>
    <x v="2"/>
    <s v="High"/>
    <n v="11.1"/>
    <n v="26710.86"/>
    <x v="0"/>
    <x v="1"/>
    <x v="2"/>
    <s v="Normal BP"/>
    <s v="High Cost"/>
  </r>
  <r>
    <n v="24"/>
    <x v="0"/>
    <n v="22.6"/>
    <n v="111"/>
    <n v="65"/>
    <n v="180.2"/>
    <n v="130.4"/>
    <n v="94"/>
    <n v="1"/>
    <x v="1"/>
    <x v="1"/>
    <s v="Medium"/>
    <n v="2.4"/>
    <n v="5926.43"/>
    <x v="0"/>
    <x v="0"/>
    <x v="3"/>
    <s v="Normal BP"/>
    <s v="Normal Cost"/>
  </r>
  <r>
    <n v="28"/>
    <x v="0"/>
    <n v="28.3"/>
    <n v="143"/>
    <n v="90"/>
    <n v="208.3"/>
    <n v="121.8"/>
    <n v="81"/>
    <n v="0"/>
    <x v="1"/>
    <x v="0"/>
    <s v="Low"/>
    <n v="5.9"/>
    <n v="11802.49"/>
    <x v="1"/>
    <x v="0"/>
    <x v="2"/>
    <s v="High BP"/>
    <s v="Normal Cost"/>
  </r>
  <r>
    <n v="95"/>
    <x v="1"/>
    <n v="25"/>
    <n v="137"/>
    <n v="82"/>
    <n v="260.5"/>
    <n v="89.5"/>
    <n v="69"/>
    <n v="1"/>
    <x v="0"/>
    <x v="0"/>
    <s v="Medium"/>
    <n v="6.3"/>
    <n v="12466.17"/>
    <x v="0"/>
    <x v="2"/>
    <x v="2"/>
    <s v="High BP"/>
    <s v="Normal Cost"/>
  </r>
  <r>
    <n v="73"/>
    <x v="0"/>
    <n v="27"/>
    <n v="118"/>
    <n v="66"/>
    <n v="259.8"/>
    <n v="105.4"/>
    <n v="68"/>
    <n v="0"/>
    <x v="0"/>
    <x v="2"/>
    <s v="Medium"/>
    <n v="10.3"/>
    <n v="23384.21"/>
    <x v="0"/>
    <x v="4"/>
    <x v="2"/>
    <s v="Normal BP"/>
    <s v="High Cost"/>
  </r>
  <r>
    <n v="57"/>
    <x v="0"/>
    <n v="27.9"/>
    <n v="128"/>
    <n v="79"/>
    <n v="204.7"/>
    <n v="106.9"/>
    <n v="90"/>
    <n v="0"/>
    <x v="2"/>
    <x v="2"/>
    <s v="Low"/>
    <n v="8.6"/>
    <n v="17465.830000000002"/>
    <x v="0"/>
    <x v="4"/>
    <x v="2"/>
    <s v="High BP"/>
    <s v="High Cost"/>
  </r>
  <r>
    <n v="75"/>
    <x v="1"/>
    <n v="25"/>
    <n v="125"/>
    <n v="76"/>
    <n v="242.8"/>
    <n v="216.3"/>
    <n v="80"/>
    <n v="1"/>
    <x v="1"/>
    <x v="2"/>
    <s v="Medium"/>
    <n v="6.9"/>
    <n v="13123.39"/>
    <x v="0"/>
    <x v="2"/>
    <x v="2"/>
    <s v="High BP"/>
    <s v="Normal Cost"/>
  </r>
  <r>
    <n v="67"/>
    <x v="1"/>
    <n v="25"/>
    <n v="117"/>
    <n v="68"/>
    <n v="215.3"/>
    <n v="153.9"/>
    <n v="63"/>
    <n v="0"/>
    <x v="0"/>
    <x v="1"/>
    <s v="Medium"/>
    <n v="2"/>
    <n v="4249.45"/>
    <x v="0"/>
    <x v="0"/>
    <x v="2"/>
    <s v="Normal BP"/>
    <s v="Normal Cost"/>
  </r>
  <r>
    <n v="75"/>
    <x v="0"/>
    <n v="22"/>
    <n v="131"/>
    <n v="84"/>
    <n v="201.8"/>
    <n v="96.8"/>
    <n v="71"/>
    <n v="0"/>
    <x v="1"/>
    <x v="3"/>
    <s v="High"/>
    <n v="5.8"/>
    <n v="13624.96"/>
    <x v="0"/>
    <x v="1"/>
    <x v="3"/>
    <s v="High BP"/>
    <s v="Normal Cost"/>
  </r>
  <r>
    <n v="67"/>
    <x v="0"/>
    <n v="23.7"/>
    <n v="111"/>
    <n v="74"/>
    <n v="238.5"/>
    <n v="75.900000000000006"/>
    <n v="89"/>
    <n v="0"/>
    <x v="0"/>
    <x v="0"/>
    <s v="Low"/>
    <n v="4.0999999999999996"/>
    <n v="7992.97"/>
    <x v="0"/>
    <x v="2"/>
    <x v="3"/>
    <s v="Normal BP"/>
    <s v="Normal Cost"/>
  </r>
  <r>
    <n v="66"/>
    <x v="0"/>
    <n v="32.6"/>
    <n v="129"/>
    <n v="81"/>
    <n v="238"/>
    <n v="114.2"/>
    <n v="71"/>
    <n v="1"/>
    <x v="0"/>
    <x v="2"/>
    <s v="Medium"/>
    <n v="6.2"/>
    <n v="13405.57"/>
    <x v="0"/>
    <x v="0"/>
    <x v="0"/>
    <s v="High BP"/>
    <s v="Normal Cost"/>
  </r>
  <r>
    <n v="51"/>
    <x v="1"/>
    <n v="25"/>
    <n v="130"/>
    <n v="71"/>
    <n v="216.4"/>
    <n v="137.80000000000001"/>
    <n v="96"/>
    <n v="0"/>
    <x v="2"/>
    <x v="1"/>
    <s v="High"/>
    <n v="7.1"/>
    <n v="11693.89"/>
    <x v="0"/>
    <x v="1"/>
    <x v="2"/>
    <s v="High BP"/>
    <s v="Normal Cost"/>
  </r>
  <r>
    <n v="59"/>
    <x v="1"/>
    <n v="25"/>
    <n v="117"/>
    <n v="70"/>
    <n v="218.5"/>
    <n v="108.6"/>
    <n v="67"/>
    <n v="1"/>
    <x v="0"/>
    <x v="3"/>
    <s v="Medium"/>
    <n v="4.0999999999999996"/>
    <n v="10197.83"/>
    <x v="0"/>
    <x v="1"/>
    <x v="2"/>
    <s v="Normal BP"/>
    <s v="Normal Cost"/>
  </r>
  <r>
    <n v="50"/>
    <x v="0"/>
    <n v="12.8"/>
    <n v="131"/>
    <n v="81"/>
    <n v="221.4"/>
    <n v="140.69999999999999"/>
    <n v="84"/>
    <n v="2"/>
    <x v="2"/>
    <x v="0"/>
    <s v="High"/>
    <n v="5.5"/>
    <n v="11580.36"/>
    <x v="0"/>
    <x v="0"/>
    <x v="1"/>
    <s v="High BP"/>
    <s v="Normal Cost"/>
  </r>
  <r>
    <n v="53"/>
    <x v="0"/>
    <n v="19.5"/>
    <n v="118"/>
    <n v="72"/>
    <n v="197.8"/>
    <n v="102.7"/>
    <n v="93"/>
    <n v="2"/>
    <x v="1"/>
    <x v="3"/>
    <s v="Low"/>
    <n v="5.6"/>
    <n v="14018.71"/>
    <x v="0"/>
    <x v="1"/>
    <x v="3"/>
    <s v="Normal BP"/>
    <s v="Normal Cost"/>
  </r>
  <r>
    <n v="40"/>
    <x v="1"/>
    <n v="25"/>
    <n v="90"/>
    <n v="60"/>
    <n v="198.6"/>
    <n v="115.4"/>
    <n v="84"/>
    <n v="3"/>
    <x v="2"/>
    <x v="2"/>
    <s v="Low"/>
    <n v="8"/>
    <n v="17612.599999999999"/>
    <x v="0"/>
    <x v="3"/>
    <x v="2"/>
    <s v="Normal BP"/>
    <s v="High Cost"/>
  </r>
  <r>
    <n v="58"/>
    <x v="0"/>
    <n v="31.9"/>
    <n v="120"/>
    <n v="80"/>
    <n v="255.7"/>
    <n v="93.9"/>
    <n v="69"/>
    <n v="1"/>
    <x v="1"/>
    <x v="0"/>
    <s v="Low"/>
    <n v="3.2"/>
    <n v="6147.3"/>
    <x v="0"/>
    <x v="1"/>
    <x v="0"/>
    <s v="High BP"/>
    <s v="Normal Cost"/>
  </r>
  <r>
    <n v="74"/>
    <x v="1"/>
    <n v="25"/>
    <n v="111"/>
    <n v="65"/>
    <n v="217.1"/>
    <n v="97.5"/>
    <n v="94"/>
    <n v="2"/>
    <x v="2"/>
    <x v="2"/>
    <s v="High"/>
    <n v="12.9"/>
    <n v="29436.09"/>
    <x v="0"/>
    <x v="0"/>
    <x v="2"/>
    <s v="Normal BP"/>
    <s v="High Cost"/>
  </r>
  <r>
    <n v="86"/>
    <x v="1"/>
    <n v="25"/>
    <n v="139"/>
    <n v="74"/>
    <n v="181.2"/>
    <n v="128.69999999999999"/>
    <n v="84"/>
    <n v="2"/>
    <x v="1"/>
    <x v="3"/>
    <s v="High"/>
    <n v="11.4"/>
    <n v="21143.37"/>
    <x v="0"/>
    <x v="2"/>
    <x v="2"/>
    <s v="High BP"/>
    <s v="High Cost"/>
  </r>
  <r>
    <n v="71"/>
    <x v="0"/>
    <n v="32"/>
    <n v="164"/>
    <n v="101"/>
    <n v="244.8"/>
    <n v="174.3"/>
    <n v="91"/>
    <n v="1"/>
    <x v="2"/>
    <x v="0"/>
    <s v="Medium"/>
    <n v="7"/>
    <n v="14025.49"/>
    <x v="0"/>
    <x v="1"/>
    <x v="0"/>
    <s v="High BP"/>
    <s v="Normal Cost"/>
  </r>
  <r>
    <n v="69"/>
    <x v="1"/>
    <n v="25"/>
    <n v="144"/>
    <n v="80"/>
    <n v="227.8"/>
    <n v="84"/>
    <n v="70"/>
    <n v="2"/>
    <x v="1"/>
    <x v="2"/>
    <s v="High"/>
    <n v="6.1"/>
    <n v="11149.83"/>
    <x v="0"/>
    <x v="0"/>
    <x v="2"/>
    <s v="High BP"/>
    <s v="Normal Cost"/>
  </r>
  <r>
    <n v="63"/>
    <x v="0"/>
    <n v="23.7"/>
    <n v="121"/>
    <n v="67"/>
    <n v="236.3"/>
    <n v="93.6"/>
    <n v="96"/>
    <n v="1"/>
    <x v="0"/>
    <x v="2"/>
    <s v="High"/>
    <n v="4.9000000000000004"/>
    <n v="12514.89"/>
    <x v="0"/>
    <x v="2"/>
    <x v="3"/>
    <s v="High BP"/>
    <s v="Normal Cost"/>
  </r>
  <r>
    <n v="71"/>
    <x v="0"/>
    <n v="38.6"/>
    <n v="139"/>
    <n v="88"/>
    <n v="247.1"/>
    <n v="102.2"/>
    <n v="167"/>
    <n v="2"/>
    <x v="2"/>
    <x v="2"/>
    <s v="Low"/>
    <n v="12.5"/>
    <n v="23125.9"/>
    <x v="0"/>
    <x v="0"/>
    <x v="0"/>
    <s v="High BP"/>
    <s v="High Cost"/>
  </r>
  <r>
    <n v="64"/>
    <x v="1"/>
    <n v="25"/>
    <n v="113"/>
    <n v="70"/>
    <n v="216.5"/>
    <n v="88.4"/>
    <n v="73"/>
    <n v="0"/>
    <x v="0"/>
    <x v="0"/>
    <s v="High"/>
    <n v="4.5999999999999996"/>
    <n v="8293.43"/>
    <x v="0"/>
    <x v="0"/>
    <x v="2"/>
    <s v="Normal BP"/>
    <s v="Normal Cost"/>
  </r>
  <r>
    <n v="68"/>
    <x v="0"/>
    <n v="20.100000000000001"/>
    <n v="113"/>
    <n v="72"/>
    <n v="227.2"/>
    <n v="94.6"/>
    <n v="65"/>
    <n v="2"/>
    <x v="1"/>
    <x v="2"/>
    <s v="High"/>
    <n v="4.5999999999999996"/>
    <n v="12200.37"/>
    <x v="0"/>
    <x v="0"/>
    <x v="3"/>
    <s v="Normal BP"/>
    <s v="Normal Cost"/>
  </r>
  <r>
    <n v="73"/>
    <x v="1"/>
    <n v="25"/>
    <n v="140"/>
    <n v="92"/>
    <n v="280.3"/>
    <n v="86.3"/>
    <n v="85"/>
    <n v="1"/>
    <x v="1"/>
    <x v="2"/>
    <s v="Medium"/>
    <n v="8.8000000000000007"/>
    <n v="18086.240000000002"/>
    <x v="0"/>
    <x v="0"/>
    <x v="2"/>
    <s v="High BP"/>
    <s v="High Cost"/>
  </r>
  <r>
    <n v="86"/>
    <x v="1"/>
    <n v="25"/>
    <n v="117"/>
    <n v="67"/>
    <n v="234.2"/>
    <n v="90.3"/>
    <n v="73"/>
    <n v="0"/>
    <x v="0"/>
    <x v="2"/>
    <s v="Medium"/>
    <n v="3"/>
    <n v="9347.61"/>
    <x v="0"/>
    <x v="2"/>
    <x v="2"/>
    <s v="Normal BP"/>
    <s v="Normal Cost"/>
  </r>
  <r>
    <n v="59"/>
    <x v="0"/>
    <n v="25.6"/>
    <n v="128"/>
    <n v="68"/>
    <n v="229.1"/>
    <n v="95.7"/>
    <n v="133"/>
    <n v="2"/>
    <x v="0"/>
    <x v="3"/>
    <s v="Low"/>
    <n v="6.3"/>
    <n v="16747.97"/>
    <x v="0"/>
    <x v="0"/>
    <x v="2"/>
    <s v="High BP"/>
    <s v="High Cost"/>
  </r>
  <r>
    <n v="49"/>
    <x v="0"/>
    <n v="24.4"/>
    <n v="120"/>
    <n v="66"/>
    <n v="196.3"/>
    <n v="124.4"/>
    <n v="90"/>
    <n v="2"/>
    <x v="1"/>
    <x v="1"/>
    <s v="Medium"/>
    <n v="7"/>
    <n v="12685.48"/>
    <x v="0"/>
    <x v="0"/>
    <x v="3"/>
    <s v="High BP"/>
    <s v="Normal Cost"/>
  </r>
  <r>
    <n v="72"/>
    <x v="0"/>
    <n v="23.5"/>
    <n v="135"/>
    <n v="78"/>
    <n v="230.6"/>
    <n v="94.5"/>
    <n v="79"/>
    <n v="1"/>
    <x v="1"/>
    <x v="0"/>
    <s v="Medium"/>
    <n v="8.6999999999999993"/>
    <n v="13654.39"/>
    <x v="0"/>
    <x v="2"/>
    <x v="3"/>
    <s v="High BP"/>
    <s v="Normal Cost"/>
  </r>
  <r>
    <n v="74"/>
    <x v="0"/>
    <n v="25.9"/>
    <n v="147"/>
    <n v="88"/>
    <n v="229.1"/>
    <n v="104.1"/>
    <n v="167"/>
    <n v="0"/>
    <x v="1"/>
    <x v="3"/>
    <s v="Low"/>
    <n v="4.7"/>
    <n v="10568.66"/>
    <x v="0"/>
    <x v="1"/>
    <x v="2"/>
    <s v="High BP"/>
    <s v="Normal Cost"/>
  </r>
  <r>
    <n v="76"/>
    <x v="0"/>
    <n v="24.1"/>
    <n v="137"/>
    <n v="79"/>
    <n v="195.1"/>
    <n v="140.5"/>
    <n v="85"/>
    <n v="0"/>
    <x v="0"/>
    <x v="2"/>
    <s v="Medium"/>
    <n v="5.8"/>
    <n v="13688.41"/>
    <x v="0"/>
    <x v="1"/>
    <x v="3"/>
    <s v="High BP"/>
    <s v="Normal Cost"/>
  </r>
  <r>
    <n v="50"/>
    <x v="0"/>
    <n v="31.1"/>
    <n v="116"/>
    <n v="69"/>
    <n v="163.80000000000001"/>
    <n v="100"/>
    <n v="67"/>
    <n v="1"/>
    <x v="0"/>
    <x v="0"/>
    <s v="Low"/>
    <n v="5.8"/>
    <n v="11612.66"/>
    <x v="1"/>
    <x v="0"/>
    <x v="0"/>
    <s v="Normal BP"/>
    <s v="Normal Cost"/>
  </r>
  <r>
    <n v="67"/>
    <x v="0"/>
    <n v="27.3"/>
    <n v="110"/>
    <n v="63"/>
    <n v="269.60000000000002"/>
    <n v="119.4"/>
    <n v="72"/>
    <n v="1"/>
    <x v="1"/>
    <x v="1"/>
    <s v="High"/>
    <n v="9.4"/>
    <n v="15931.12"/>
    <x v="0"/>
    <x v="0"/>
    <x v="2"/>
    <s v="Normal BP"/>
    <s v="High Cost"/>
  </r>
  <r>
    <n v="56"/>
    <x v="1"/>
    <n v="25"/>
    <n v="129"/>
    <n v="89"/>
    <n v="230.2"/>
    <n v="86.6"/>
    <n v="76"/>
    <n v="0"/>
    <x v="1"/>
    <x v="0"/>
    <s v="High"/>
    <n v="2.2000000000000002"/>
    <n v="4538.8900000000003"/>
    <x v="0"/>
    <x v="1"/>
    <x v="2"/>
    <s v="High BP"/>
    <s v="Normal Cost"/>
  </r>
  <r>
    <n v="73"/>
    <x v="1"/>
    <n v="25"/>
    <n v="115"/>
    <n v="77"/>
    <n v="219"/>
    <n v="89.1"/>
    <n v="64"/>
    <n v="0"/>
    <x v="2"/>
    <x v="2"/>
    <s v="Medium"/>
    <n v="17.5"/>
    <n v="40112.93"/>
    <x v="0"/>
    <x v="0"/>
    <x v="2"/>
    <s v="Normal BP"/>
    <s v="High Cost"/>
  </r>
  <r>
    <n v="72"/>
    <x v="1"/>
    <n v="25"/>
    <n v="126"/>
    <n v="73"/>
    <n v="210.7"/>
    <n v="115.8"/>
    <n v="84"/>
    <n v="2"/>
    <x v="2"/>
    <x v="3"/>
    <s v="Low"/>
    <n v="35"/>
    <n v="61078.01"/>
    <x v="1"/>
    <x v="0"/>
    <x v="2"/>
    <s v="High BP"/>
    <s v="High Cost"/>
  </r>
  <r>
    <n v="65"/>
    <x v="0"/>
    <n v="24.6"/>
    <n v="134"/>
    <n v="83"/>
    <n v="208.5"/>
    <n v="88.4"/>
    <n v="66"/>
    <n v="2"/>
    <x v="1"/>
    <x v="2"/>
    <s v="Medium"/>
    <n v="4.5"/>
    <n v="10934.02"/>
    <x v="0"/>
    <x v="1"/>
    <x v="3"/>
    <s v="High BP"/>
    <s v="Normal Cost"/>
  </r>
  <r>
    <n v="63"/>
    <x v="0"/>
    <n v="21"/>
    <n v="119"/>
    <n v="75"/>
    <n v="253.7"/>
    <n v="112.9"/>
    <n v="68"/>
    <n v="1"/>
    <x v="1"/>
    <x v="2"/>
    <s v="High"/>
    <n v="9"/>
    <n v="17028.849999999999"/>
    <x v="0"/>
    <x v="0"/>
    <x v="3"/>
    <s v="Normal BP"/>
    <s v="High Cost"/>
  </r>
  <r>
    <n v="45"/>
    <x v="1"/>
    <n v="25"/>
    <n v="98"/>
    <n v="60"/>
    <n v="212.9"/>
    <n v="78.7"/>
    <n v="75"/>
    <n v="2"/>
    <x v="0"/>
    <x v="2"/>
    <s v="Low"/>
    <n v="3.4"/>
    <n v="9759.67"/>
    <x v="1"/>
    <x v="1"/>
    <x v="2"/>
    <s v="Normal BP"/>
    <s v="Normal Cost"/>
  </r>
  <r>
    <n v="52"/>
    <x v="0"/>
    <n v="25.9"/>
    <n v="130"/>
    <n v="69"/>
    <n v="178.8"/>
    <n v="127.2"/>
    <n v="81"/>
    <n v="2"/>
    <x v="2"/>
    <x v="1"/>
    <s v="High"/>
    <n v="10.199999999999999"/>
    <n v="20456.37"/>
    <x v="0"/>
    <x v="0"/>
    <x v="2"/>
    <s v="High BP"/>
    <s v="High Cost"/>
  </r>
  <r>
    <n v="62"/>
    <x v="0"/>
    <n v="10.7"/>
    <n v="121"/>
    <n v="74"/>
    <n v="233.2"/>
    <n v="140.80000000000001"/>
    <n v="81"/>
    <n v="2"/>
    <x v="1"/>
    <x v="1"/>
    <s v="High"/>
    <n v="13.1"/>
    <n v="22884.400000000001"/>
    <x v="0"/>
    <x v="0"/>
    <x v="1"/>
    <s v="High BP"/>
    <s v="High Cost"/>
  </r>
  <r>
    <n v="81"/>
    <x v="1"/>
    <n v="25"/>
    <n v="115"/>
    <n v="76"/>
    <n v="268.10000000000002"/>
    <n v="80.3"/>
    <n v="67"/>
    <n v="2"/>
    <x v="2"/>
    <x v="0"/>
    <s v="High"/>
    <n v="5.9"/>
    <n v="12583.6"/>
    <x v="0"/>
    <x v="2"/>
    <x v="2"/>
    <s v="Normal BP"/>
    <s v="Normal Cost"/>
  </r>
  <r>
    <n v="70"/>
    <x v="1"/>
    <n v="25"/>
    <n v="123"/>
    <n v="71"/>
    <n v="225.8"/>
    <n v="108.1"/>
    <n v="91"/>
    <n v="1"/>
    <x v="2"/>
    <x v="0"/>
    <s v="Medium"/>
    <n v="6.3"/>
    <n v="15258.72"/>
    <x v="1"/>
    <x v="0"/>
    <x v="2"/>
    <s v="High BP"/>
    <s v="High Cost"/>
  </r>
  <r>
    <n v="66"/>
    <x v="1"/>
    <n v="25"/>
    <n v="125"/>
    <n v="80"/>
    <n v="249.4"/>
    <n v="93.7"/>
    <n v="67"/>
    <n v="0"/>
    <x v="2"/>
    <x v="3"/>
    <s v="High"/>
    <n v="7.2"/>
    <n v="17192.349999999999"/>
    <x v="0"/>
    <x v="0"/>
    <x v="2"/>
    <s v="High BP"/>
    <s v="High Cost"/>
  </r>
  <r>
    <n v="76"/>
    <x v="0"/>
    <n v="22.7"/>
    <n v="137"/>
    <n v="81"/>
    <n v="219"/>
    <n v="134.19999999999999"/>
    <n v="80"/>
    <n v="1"/>
    <x v="2"/>
    <x v="0"/>
    <s v="Medium"/>
    <n v="7.8"/>
    <n v="13698.19"/>
    <x v="0"/>
    <x v="2"/>
    <x v="3"/>
    <s v="High BP"/>
    <s v="Normal Cost"/>
  </r>
  <r>
    <n v="48"/>
    <x v="1"/>
    <n v="25"/>
    <n v="120"/>
    <n v="74"/>
    <n v="175.1"/>
    <n v="87.4"/>
    <n v="94"/>
    <n v="1"/>
    <x v="2"/>
    <x v="3"/>
    <s v="Medium"/>
    <n v="7.4"/>
    <n v="19829.79"/>
    <x v="0"/>
    <x v="1"/>
    <x v="2"/>
    <s v="High BP"/>
    <s v="High Cost"/>
  </r>
  <r>
    <n v="62"/>
    <x v="1"/>
    <n v="25"/>
    <n v="131"/>
    <n v="75"/>
    <n v="246.4"/>
    <n v="138.6"/>
    <n v="81"/>
    <n v="5"/>
    <x v="0"/>
    <x v="0"/>
    <s v="Medium"/>
    <n v="5.8"/>
    <n v="10185.709999999999"/>
    <x v="1"/>
    <x v="0"/>
    <x v="2"/>
    <s v="High BP"/>
    <s v="Normal Cost"/>
  </r>
  <r>
    <n v="72"/>
    <x v="1"/>
    <n v="25"/>
    <n v="121"/>
    <n v="73"/>
    <n v="240.8"/>
    <n v="123.8"/>
    <n v="80"/>
    <n v="2"/>
    <x v="2"/>
    <x v="1"/>
    <s v="Medium"/>
    <n v="11.6"/>
    <n v="23438.58"/>
    <x v="0"/>
    <x v="0"/>
    <x v="2"/>
    <s v="High BP"/>
    <s v="High Cost"/>
  </r>
  <r>
    <n v="86"/>
    <x v="1"/>
    <n v="25"/>
    <n v="141"/>
    <n v="81"/>
    <n v="230.3"/>
    <n v="134.19999999999999"/>
    <n v="78"/>
    <n v="0"/>
    <x v="0"/>
    <x v="1"/>
    <s v="Medium"/>
    <n v="2.2000000000000002"/>
    <n v="5896.95"/>
    <x v="0"/>
    <x v="2"/>
    <x v="2"/>
    <s v="High BP"/>
    <s v="Normal Cost"/>
  </r>
  <r>
    <n v="62"/>
    <x v="1"/>
    <n v="25"/>
    <n v="117"/>
    <n v="75"/>
    <n v="240.4"/>
    <n v="108.2"/>
    <n v="75"/>
    <n v="1"/>
    <x v="0"/>
    <x v="3"/>
    <s v="High"/>
    <n v="7.1"/>
    <n v="16519.09"/>
    <x v="0"/>
    <x v="0"/>
    <x v="2"/>
    <s v="Normal BP"/>
    <s v="High Cost"/>
  </r>
  <r>
    <n v="88"/>
    <x v="1"/>
    <n v="25"/>
    <n v="128"/>
    <n v="71"/>
    <n v="247.2"/>
    <n v="163.30000000000001"/>
    <n v="72"/>
    <n v="2"/>
    <x v="0"/>
    <x v="1"/>
    <s v="High"/>
    <n v="5.6"/>
    <n v="11048.51"/>
    <x v="0"/>
    <x v="2"/>
    <x v="2"/>
    <s v="High BP"/>
    <s v="Normal Cost"/>
  </r>
  <r>
    <n v="47"/>
    <x v="0"/>
    <n v="25.1"/>
    <n v="139"/>
    <n v="92"/>
    <n v="209.5"/>
    <n v="120"/>
    <n v="73"/>
    <n v="0"/>
    <x v="2"/>
    <x v="1"/>
    <s v="Medium"/>
    <n v="4.7"/>
    <n v="10123.69"/>
    <x v="0"/>
    <x v="2"/>
    <x v="2"/>
    <s v="High BP"/>
    <s v="Normal Cost"/>
  </r>
  <r>
    <n v="55"/>
    <x v="1"/>
    <n v="25"/>
    <n v="109"/>
    <n v="67"/>
    <n v="206.7"/>
    <n v="110.3"/>
    <n v="60"/>
    <n v="2"/>
    <x v="0"/>
    <x v="1"/>
    <s v="Medium"/>
    <n v="2.8"/>
    <n v="5549.24"/>
    <x v="0"/>
    <x v="1"/>
    <x v="2"/>
    <s v="Normal BP"/>
    <s v="Normal Cost"/>
  </r>
  <r>
    <n v="66"/>
    <x v="1"/>
    <n v="25"/>
    <n v="122"/>
    <n v="79"/>
    <n v="208.4"/>
    <n v="92.4"/>
    <n v="87"/>
    <n v="1"/>
    <x v="0"/>
    <x v="0"/>
    <s v="Medium"/>
    <n v="3.3"/>
    <n v="6851.84"/>
    <x v="0"/>
    <x v="0"/>
    <x v="2"/>
    <s v="High BP"/>
    <s v="Normal Cost"/>
  </r>
  <r>
    <n v="72"/>
    <x v="1"/>
    <n v="25"/>
    <n v="112"/>
    <n v="72"/>
    <n v="223.9"/>
    <n v="85.7"/>
    <n v="87"/>
    <n v="2"/>
    <x v="2"/>
    <x v="0"/>
    <s v="Medium"/>
    <n v="15.1"/>
    <n v="23472.93"/>
    <x v="0"/>
    <x v="0"/>
    <x v="2"/>
    <s v="Normal BP"/>
    <s v="High Cost"/>
  </r>
  <r>
    <n v="64"/>
    <x v="0"/>
    <n v="39.700000000000003"/>
    <n v="141"/>
    <n v="78"/>
    <n v="243.3"/>
    <n v="152.6"/>
    <n v="75"/>
    <n v="2"/>
    <x v="1"/>
    <x v="1"/>
    <s v="Medium"/>
    <n v="3.8"/>
    <n v="8340.1200000000008"/>
    <x v="1"/>
    <x v="1"/>
    <x v="0"/>
    <s v="High BP"/>
    <s v="Normal Cost"/>
  </r>
  <r>
    <n v="94"/>
    <x v="0"/>
    <n v="27.4"/>
    <n v="132"/>
    <n v="77"/>
    <n v="254.3"/>
    <n v="111.8"/>
    <n v="74"/>
    <n v="2"/>
    <x v="0"/>
    <x v="0"/>
    <s v="High"/>
    <n v="3.9"/>
    <n v="8472.09"/>
    <x v="0"/>
    <x v="0"/>
    <x v="2"/>
    <s v="High BP"/>
    <s v="Normal Cost"/>
  </r>
  <r>
    <n v="67"/>
    <x v="1"/>
    <n v="25"/>
    <n v="122"/>
    <n v="68"/>
    <n v="212.8"/>
    <n v="143.30000000000001"/>
    <n v="67"/>
    <n v="2"/>
    <x v="2"/>
    <x v="1"/>
    <s v="Medium"/>
    <n v="14.2"/>
    <n v="22729.83"/>
    <x v="1"/>
    <x v="0"/>
    <x v="2"/>
    <s v="High BP"/>
    <s v="High Cost"/>
  </r>
  <r>
    <n v="78"/>
    <x v="1"/>
    <n v="25"/>
    <n v="129"/>
    <n v="88"/>
    <n v="250.2"/>
    <n v="123.2"/>
    <n v="81"/>
    <n v="0"/>
    <x v="1"/>
    <x v="1"/>
    <s v="Medium"/>
    <n v="6.9"/>
    <n v="12688.93"/>
    <x v="0"/>
    <x v="2"/>
    <x v="2"/>
    <s v="High BP"/>
    <s v="Normal Cost"/>
  </r>
  <r>
    <n v="70"/>
    <x v="1"/>
    <n v="25"/>
    <n v="133"/>
    <n v="84"/>
    <n v="228"/>
    <n v="78.900000000000006"/>
    <n v="88"/>
    <n v="1"/>
    <x v="2"/>
    <x v="2"/>
    <s v="Low"/>
    <n v="10.3"/>
    <n v="22320.42"/>
    <x v="1"/>
    <x v="0"/>
    <x v="2"/>
    <s v="High BP"/>
    <s v="High Cost"/>
  </r>
  <r>
    <n v="61"/>
    <x v="1"/>
    <n v="25"/>
    <n v="127"/>
    <n v="72"/>
    <n v="194.6"/>
    <n v="92.3"/>
    <n v="105"/>
    <n v="0"/>
    <x v="2"/>
    <x v="3"/>
    <s v="Low"/>
    <n v="7"/>
    <n v="16057.4"/>
    <x v="0"/>
    <x v="0"/>
    <x v="2"/>
    <s v="High BP"/>
    <s v="High Cost"/>
  </r>
  <r>
    <n v="56"/>
    <x v="1"/>
    <n v="25"/>
    <n v="100"/>
    <n v="63"/>
    <n v="226.1"/>
    <n v="96.2"/>
    <n v="95"/>
    <n v="2"/>
    <x v="1"/>
    <x v="3"/>
    <s v="Medium"/>
    <n v="10.199999999999999"/>
    <n v="22235.38"/>
    <x v="0"/>
    <x v="1"/>
    <x v="2"/>
    <s v="Normal BP"/>
    <s v="High Cost"/>
  </r>
  <r>
    <n v="69"/>
    <x v="1"/>
    <n v="25"/>
    <n v="148"/>
    <n v="91"/>
    <n v="230.1"/>
    <n v="95.7"/>
    <n v="71"/>
    <n v="1"/>
    <x v="0"/>
    <x v="0"/>
    <s v="Medium"/>
    <n v="5.6"/>
    <n v="10173.56"/>
    <x v="0"/>
    <x v="0"/>
    <x v="2"/>
    <s v="High BP"/>
    <s v="Normal Cost"/>
  </r>
  <r>
    <n v="62"/>
    <x v="1"/>
    <n v="25"/>
    <n v="122"/>
    <n v="75"/>
    <n v="225"/>
    <n v="108.5"/>
    <n v="91"/>
    <n v="1"/>
    <x v="2"/>
    <x v="3"/>
    <s v="Medium"/>
    <n v="13.3"/>
    <n v="26514.15"/>
    <x v="0"/>
    <x v="0"/>
    <x v="2"/>
    <s v="High BP"/>
    <s v="High Cost"/>
  </r>
  <r>
    <n v="58"/>
    <x v="1"/>
    <n v="25"/>
    <n v="118"/>
    <n v="73"/>
    <n v="233.9"/>
    <n v="109.3"/>
    <n v="79"/>
    <n v="1"/>
    <x v="2"/>
    <x v="2"/>
    <s v="Medium"/>
    <n v="7.2"/>
    <n v="14723.49"/>
    <x v="1"/>
    <x v="1"/>
    <x v="2"/>
    <s v="Normal BP"/>
    <s v="Normal Cost"/>
  </r>
  <r>
    <n v="48"/>
    <x v="1"/>
    <n v="25"/>
    <n v="119"/>
    <n v="69"/>
    <n v="234.1"/>
    <n v="126.5"/>
    <n v="98"/>
    <n v="1"/>
    <x v="2"/>
    <x v="2"/>
    <s v="Medium"/>
    <n v="12.6"/>
    <n v="24427.66"/>
    <x v="0"/>
    <x v="1"/>
    <x v="2"/>
    <s v="Normal BP"/>
    <s v="High Cost"/>
  </r>
  <r>
    <n v="42"/>
    <x v="0"/>
    <n v="11.2"/>
    <n v="131"/>
    <n v="78"/>
    <n v="198.7"/>
    <n v="127.8"/>
    <n v="81"/>
    <n v="1"/>
    <x v="1"/>
    <x v="1"/>
    <s v="Medium"/>
    <n v="2"/>
    <n v="5965.04"/>
    <x v="0"/>
    <x v="0"/>
    <x v="1"/>
    <s v="High BP"/>
    <s v="Normal Cost"/>
  </r>
  <r>
    <n v="80"/>
    <x v="0"/>
    <n v="32.700000000000003"/>
    <n v="144"/>
    <n v="84"/>
    <n v="205.4"/>
    <n v="146"/>
    <n v="70"/>
    <n v="0"/>
    <x v="1"/>
    <x v="1"/>
    <s v="High"/>
    <n v="3.7"/>
    <n v="6812.98"/>
    <x v="0"/>
    <x v="1"/>
    <x v="0"/>
    <s v="High BP"/>
    <s v="Normal Cost"/>
  </r>
  <r>
    <n v="44"/>
    <x v="1"/>
    <n v="25"/>
    <n v="119"/>
    <n v="82"/>
    <n v="212.2"/>
    <n v="144.30000000000001"/>
    <n v="87"/>
    <n v="3"/>
    <x v="0"/>
    <x v="3"/>
    <s v="Low"/>
    <n v="4.5999999999999996"/>
    <n v="12633.34"/>
    <x v="1"/>
    <x v="3"/>
    <x v="2"/>
    <s v="High BP"/>
    <s v="Normal Cost"/>
  </r>
  <r>
    <n v="77"/>
    <x v="0"/>
    <n v="26.8"/>
    <n v="122"/>
    <n v="63"/>
    <n v="249.6"/>
    <n v="98.6"/>
    <n v="74"/>
    <n v="4"/>
    <x v="1"/>
    <x v="0"/>
    <s v="High"/>
    <n v="4.3"/>
    <n v="7651.12"/>
    <x v="0"/>
    <x v="3"/>
    <x v="2"/>
    <s v="High BP"/>
    <s v="Normal Cost"/>
  </r>
  <r>
    <n v="67"/>
    <x v="0"/>
    <n v="28.7"/>
    <n v="148"/>
    <n v="89"/>
    <n v="241.9"/>
    <n v="101.1"/>
    <n v="82"/>
    <n v="3"/>
    <x v="2"/>
    <x v="2"/>
    <s v="Medium"/>
    <n v="10.3"/>
    <n v="19357"/>
    <x v="0"/>
    <x v="2"/>
    <x v="2"/>
    <s v="High BP"/>
    <s v="High Cost"/>
  </r>
  <r>
    <n v="58"/>
    <x v="0"/>
    <n v="33.6"/>
    <n v="129"/>
    <n v="79"/>
    <n v="224.4"/>
    <n v="125.3"/>
    <n v="65"/>
    <n v="1"/>
    <x v="1"/>
    <x v="2"/>
    <s v="Medium"/>
    <n v="10.8"/>
    <n v="21814.560000000001"/>
    <x v="0"/>
    <x v="3"/>
    <x v="0"/>
    <s v="High BP"/>
    <s v="High Cost"/>
  </r>
  <r>
    <n v="48"/>
    <x v="0"/>
    <n v="27.2"/>
    <n v="135"/>
    <n v="84"/>
    <n v="206.8"/>
    <n v="91.7"/>
    <n v="85"/>
    <n v="1"/>
    <x v="1"/>
    <x v="0"/>
    <s v="Medium"/>
    <n v="2.7"/>
    <n v="6463.42"/>
    <x v="0"/>
    <x v="2"/>
    <x v="2"/>
    <s v="High BP"/>
    <s v="Normal Cost"/>
  </r>
  <r>
    <n v="70"/>
    <x v="0"/>
    <n v="23"/>
    <n v="152"/>
    <n v="96"/>
    <n v="212.9"/>
    <n v="130.19999999999999"/>
    <n v="70"/>
    <n v="0"/>
    <x v="0"/>
    <x v="0"/>
    <s v="High"/>
    <n v="2.9"/>
    <n v="6300.57"/>
    <x v="0"/>
    <x v="0"/>
    <x v="3"/>
    <s v="High BP"/>
    <s v="Normal Cost"/>
  </r>
  <r>
    <n v="52"/>
    <x v="0"/>
    <n v="24"/>
    <n v="131"/>
    <n v="78"/>
    <n v="206.4"/>
    <n v="97"/>
    <n v="82"/>
    <n v="0"/>
    <x v="2"/>
    <x v="0"/>
    <s v="Medium"/>
    <n v="5.5"/>
    <n v="11618.9"/>
    <x v="0"/>
    <x v="1"/>
    <x v="3"/>
    <s v="High BP"/>
    <s v="Normal Cost"/>
  </r>
  <r>
    <n v="84"/>
    <x v="1"/>
    <n v="25"/>
    <n v="132"/>
    <n v="83"/>
    <n v="215.7"/>
    <n v="132.4"/>
    <n v="110"/>
    <n v="1"/>
    <x v="2"/>
    <x v="1"/>
    <s v="Medium"/>
    <n v="11"/>
    <n v="17322.63"/>
    <x v="0"/>
    <x v="2"/>
    <x v="2"/>
    <s v="High BP"/>
    <s v="High Cost"/>
  </r>
  <r>
    <n v="56"/>
    <x v="1"/>
    <n v="25"/>
    <n v="125"/>
    <n v="71"/>
    <n v="218.6"/>
    <n v="126.4"/>
    <n v="72"/>
    <n v="2"/>
    <x v="0"/>
    <x v="2"/>
    <s v="Low"/>
    <n v="3.3"/>
    <n v="9011.65"/>
    <x v="0"/>
    <x v="1"/>
    <x v="2"/>
    <s v="High BP"/>
    <s v="Normal Cost"/>
  </r>
  <r>
    <n v="90"/>
    <x v="0"/>
    <n v="19.8"/>
    <n v="124"/>
    <n v="75"/>
    <n v="206.2"/>
    <n v="146.30000000000001"/>
    <n v="77"/>
    <n v="1"/>
    <x v="2"/>
    <x v="2"/>
    <s v="Low"/>
    <n v="8.6"/>
    <n v="20374.84"/>
    <x v="0"/>
    <x v="1"/>
    <x v="3"/>
    <s v="High BP"/>
    <s v="High Cost"/>
  </r>
  <r>
    <n v="69"/>
    <x v="0"/>
    <n v="25.5"/>
    <n v="141"/>
    <n v="77"/>
    <n v="228.2"/>
    <n v="85.3"/>
    <n v="75"/>
    <n v="1"/>
    <x v="0"/>
    <x v="3"/>
    <s v="Low"/>
    <n v="10.4"/>
    <n v="21641.27"/>
    <x v="0"/>
    <x v="2"/>
    <x v="2"/>
    <s v="High BP"/>
    <s v="High Cost"/>
  </r>
  <r>
    <n v="87"/>
    <x v="1"/>
    <n v="25"/>
    <n v="138"/>
    <n v="85"/>
    <n v="234.8"/>
    <n v="80.8"/>
    <n v="81"/>
    <n v="0"/>
    <x v="2"/>
    <x v="2"/>
    <s v="Medium"/>
    <n v="7.5"/>
    <n v="14641.35"/>
    <x v="0"/>
    <x v="2"/>
    <x v="2"/>
    <s v="High BP"/>
    <s v="Normal Cost"/>
  </r>
  <r>
    <n v="61"/>
    <x v="0"/>
    <n v="32.200000000000003"/>
    <n v="116"/>
    <n v="70"/>
    <n v="246.9"/>
    <n v="110.5"/>
    <n v="79"/>
    <n v="2"/>
    <x v="0"/>
    <x v="2"/>
    <s v="Medium"/>
    <n v="4.5"/>
    <n v="10337.9"/>
    <x v="1"/>
    <x v="2"/>
    <x v="0"/>
    <s v="Normal BP"/>
    <s v="Normal Cost"/>
  </r>
  <r>
    <n v="53"/>
    <x v="1"/>
    <n v="25.1"/>
    <n v="135"/>
    <n v="80"/>
    <n v="222.6"/>
    <n v="134.80000000000001"/>
    <n v="87"/>
    <n v="0"/>
    <x v="0"/>
    <x v="1"/>
    <s v="High"/>
    <n v="5.0999999999999996"/>
    <n v="9233.3799999999992"/>
    <x v="0"/>
    <x v="1"/>
    <x v="2"/>
    <s v="High BP"/>
    <s v="Normal Cost"/>
  </r>
  <r>
    <n v="43"/>
    <x v="1"/>
    <n v="25.1"/>
    <n v="110"/>
    <n v="60"/>
    <n v="220"/>
    <n v="216.7"/>
    <n v="70"/>
    <n v="1"/>
    <x v="0"/>
    <x v="0"/>
    <s v="Medium"/>
    <n v="10"/>
    <n v="19293.32"/>
    <x v="0"/>
    <x v="3"/>
    <x v="2"/>
    <s v="Normal BP"/>
    <s v="High Cost"/>
  </r>
  <r>
    <n v="73"/>
    <x v="1"/>
    <n v="25.1"/>
    <n v="113"/>
    <n v="70"/>
    <n v="254.5"/>
    <n v="97.5"/>
    <n v="76"/>
    <n v="1"/>
    <x v="1"/>
    <x v="3"/>
    <s v="Low"/>
    <n v="5.3"/>
    <n v="12424.27"/>
    <x v="1"/>
    <x v="0"/>
    <x v="2"/>
    <s v="Normal BP"/>
    <s v="Normal Cost"/>
  </r>
  <r>
    <n v="83"/>
    <x v="0"/>
    <n v="23"/>
    <n v="141"/>
    <n v="94"/>
    <n v="230.5"/>
    <n v="126.2"/>
    <n v="79"/>
    <n v="0"/>
    <x v="2"/>
    <x v="2"/>
    <s v="Low"/>
    <n v="11.7"/>
    <n v="24383.61"/>
    <x v="0"/>
    <x v="1"/>
    <x v="3"/>
    <s v="High BP"/>
    <s v="High Cost"/>
  </r>
  <r>
    <n v="58"/>
    <x v="1"/>
    <n v="25.1"/>
    <n v="115"/>
    <n v="78"/>
    <n v="186.4"/>
    <n v="125.8"/>
    <n v="82"/>
    <n v="1"/>
    <x v="0"/>
    <x v="1"/>
    <s v="Medium"/>
    <n v="3"/>
    <n v="6842.2"/>
    <x v="0"/>
    <x v="1"/>
    <x v="2"/>
    <s v="Normal BP"/>
    <s v="Normal Cost"/>
  </r>
  <r>
    <n v="44"/>
    <x v="0"/>
    <n v="18"/>
    <n v="130"/>
    <n v="72"/>
    <n v="216"/>
    <n v="107.5"/>
    <n v="97"/>
    <n v="1"/>
    <x v="2"/>
    <x v="3"/>
    <s v="Low"/>
    <n v="6.2"/>
    <n v="17329.900000000001"/>
    <x v="1"/>
    <x v="0"/>
    <x v="1"/>
    <s v="High BP"/>
    <s v="High Cost"/>
  </r>
  <r>
    <n v="64"/>
    <x v="1"/>
    <n v="25.1"/>
    <n v="113"/>
    <n v="66"/>
    <n v="225.9"/>
    <n v="89"/>
    <n v="85"/>
    <n v="0"/>
    <x v="2"/>
    <x v="2"/>
    <s v="High"/>
    <n v="11.7"/>
    <n v="25022.36"/>
    <x v="0"/>
    <x v="0"/>
    <x v="2"/>
    <s v="Normal BP"/>
    <s v="High Cost"/>
  </r>
  <r>
    <n v="66"/>
    <x v="1"/>
    <n v="25.1"/>
    <n v="116"/>
    <n v="67"/>
    <n v="231.5"/>
    <n v="107.8"/>
    <n v="77"/>
    <n v="1"/>
    <x v="0"/>
    <x v="0"/>
    <s v="High"/>
    <n v="2.5"/>
    <n v="6140.01"/>
    <x v="0"/>
    <x v="0"/>
    <x v="2"/>
    <s v="Normal BP"/>
    <s v="Normal Cost"/>
  </r>
  <r>
    <n v="42"/>
    <x v="0"/>
    <n v="27"/>
    <n v="122"/>
    <n v="77"/>
    <n v="216.1"/>
    <n v="96"/>
    <n v="76"/>
    <n v="0"/>
    <x v="2"/>
    <x v="2"/>
    <s v="High"/>
    <n v="8.6"/>
    <n v="16948.28"/>
    <x v="0"/>
    <x v="3"/>
    <x v="2"/>
    <s v="High BP"/>
    <s v="High Cost"/>
  </r>
  <r>
    <n v="76"/>
    <x v="0"/>
    <n v="20.8"/>
    <n v="128"/>
    <n v="80"/>
    <n v="194.7"/>
    <n v="90.6"/>
    <n v="89"/>
    <n v="1"/>
    <x v="0"/>
    <x v="2"/>
    <s v="Medium"/>
    <n v="6"/>
    <n v="11978.9"/>
    <x v="0"/>
    <x v="0"/>
    <x v="3"/>
    <s v="High BP"/>
    <s v="Normal Cost"/>
  </r>
  <r>
    <n v="59"/>
    <x v="0"/>
    <n v="31"/>
    <n v="134"/>
    <n v="84"/>
    <n v="210.2"/>
    <n v="93.2"/>
    <n v="79"/>
    <n v="1"/>
    <x v="0"/>
    <x v="2"/>
    <s v="Medium"/>
    <n v="5.7"/>
    <n v="11513.2"/>
    <x v="1"/>
    <x v="0"/>
    <x v="0"/>
    <s v="High BP"/>
    <s v="Normal Cost"/>
  </r>
  <r>
    <n v="68"/>
    <x v="1"/>
    <n v="25.1"/>
    <n v="103"/>
    <n v="60"/>
    <n v="208.3"/>
    <n v="75.599999999999994"/>
    <n v="67"/>
    <n v="2"/>
    <x v="1"/>
    <x v="0"/>
    <s v="High"/>
    <n v="6.3"/>
    <n v="10762.9"/>
    <x v="0"/>
    <x v="0"/>
    <x v="2"/>
    <s v="Normal BP"/>
    <s v="Normal Cost"/>
  </r>
  <r>
    <n v="71"/>
    <x v="0"/>
    <n v="18"/>
    <n v="128"/>
    <n v="76"/>
    <n v="233.8"/>
    <n v="99.4"/>
    <n v="73"/>
    <n v="3"/>
    <x v="0"/>
    <x v="2"/>
    <s v="Medium"/>
    <n v="4.0999999999999996"/>
    <n v="10491.2"/>
    <x v="0"/>
    <x v="2"/>
    <x v="1"/>
    <s v="High BP"/>
    <s v="Normal Cost"/>
  </r>
  <r>
    <n v="72"/>
    <x v="1"/>
    <n v="25.1"/>
    <n v="127"/>
    <n v="70"/>
    <n v="210.7"/>
    <n v="121.8"/>
    <n v="83"/>
    <n v="1"/>
    <x v="2"/>
    <x v="1"/>
    <s v="Medium"/>
    <n v="9.3000000000000007"/>
    <n v="16584.580000000002"/>
    <x v="0"/>
    <x v="0"/>
    <x v="2"/>
    <s v="High BP"/>
    <s v="High Cost"/>
  </r>
  <r>
    <n v="70"/>
    <x v="0"/>
    <n v="34.200000000000003"/>
    <n v="112"/>
    <n v="67"/>
    <n v="236.8"/>
    <n v="102.6"/>
    <n v="109"/>
    <n v="0"/>
    <x v="2"/>
    <x v="2"/>
    <s v="Medium"/>
    <n v="8.4"/>
    <n v="14851.94"/>
    <x v="0"/>
    <x v="0"/>
    <x v="0"/>
    <s v="Normal BP"/>
    <s v="Normal Cost"/>
  </r>
  <r>
    <n v="81"/>
    <x v="1"/>
    <n v="25.1"/>
    <n v="141"/>
    <n v="90"/>
    <n v="240.8"/>
    <n v="116.4"/>
    <n v="62"/>
    <n v="2"/>
    <x v="1"/>
    <x v="2"/>
    <s v="Medium"/>
    <n v="6.9"/>
    <n v="17436.03"/>
    <x v="0"/>
    <x v="2"/>
    <x v="2"/>
    <s v="High BP"/>
    <s v="High Cost"/>
  </r>
  <r>
    <n v="52"/>
    <x v="1"/>
    <n v="25.1"/>
    <n v="124"/>
    <n v="67"/>
    <n v="207.1"/>
    <n v="117.5"/>
    <n v="75"/>
    <n v="2"/>
    <x v="2"/>
    <x v="1"/>
    <s v="Medium"/>
    <n v="5"/>
    <n v="11481.49"/>
    <x v="0"/>
    <x v="1"/>
    <x v="2"/>
    <s v="High BP"/>
    <s v="Normal Cost"/>
  </r>
  <r>
    <n v="64"/>
    <x v="1"/>
    <n v="25.1"/>
    <n v="134"/>
    <n v="81"/>
    <n v="204.2"/>
    <n v="138.19999999999999"/>
    <n v="92"/>
    <n v="0"/>
    <x v="1"/>
    <x v="2"/>
    <s v="High"/>
    <n v="41.9"/>
    <n v="71981.279999999999"/>
    <x v="0"/>
    <x v="0"/>
    <x v="2"/>
    <s v="High BP"/>
    <s v="High Cost"/>
  </r>
  <r>
    <n v="74"/>
    <x v="1"/>
    <n v="25.1"/>
    <n v="143"/>
    <n v="90"/>
    <n v="222.4"/>
    <n v="96.8"/>
    <n v="107"/>
    <n v="0"/>
    <x v="2"/>
    <x v="3"/>
    <s v="High"/>
    <n v="7.8"/>
    <n v="18512.86"/>
    <x v="0"/>
    <x v="0"/>
    <x v="2"/>
    <s v="High BP"/>
    <s v="High Cost"/>
  </r>
  <r>
    <n v="60"/>
    <x v="0"/>
    <n v="30.1"/>
    <n v="124"/>
    <n v="67"/>
    <n v="261.39999999999998"/>
    <n v="123.6"/>
    <n v="77"/>
    <n v="2"/>
    <x v="0"/>
    <x v="1"/>
    <s v="High"/>
    <n v="7.9"/>
    <n v="15385.61"/>
    <x v="0"/>
    <x v="1"/>
    <x v="0"/>
    <s v="High BP"/>
    <s v="High Cost"/>
  </r>
  <r>
    <n v="64"/>
    <x v="0"/>
    <n v="22.5"/>
    <n v="129"/>
    <n v="78"/>
    <n v="209.1"/>
    <n v="108.8"/>
    <n v="67"/>
    <n v="1"/>
    <x v="1"/>
    <x v="0"/>
    <s v="Low"/>
    <n v="6.7"/>
    <n v="12263.08"/>
    <x v="0"/>
    <x v="0"/>
    <x v="3"/>
    <s v="High BP"/>
    <s v="Normal Cost"/>
  </r>
  <r>
    <n v="86"/>
    <x v="1"/>
    <n v="25.1"/>
    <n v="141"/>
    <n v="86"/>
    <n v="244.2"/>
    <n v="84.6"/>
    <n v="77"/>
    <n v="2"/>
    <x v="0"/>
    <x v="2"/>
    <s v="Low"/>
    <n v="7.2"/>
    <n v="15529.91"/>
    <x v="1"/>
    <x v="2"/>
    <x v="2"/>
    <s v="High BP"/>
    <s v="High Cost"/>
  </r>
  <r>
    <n v="86"/>
    <x v="0"/>
    <n v="31.3"/>
    <n v="152"/>
    <n v="93"/>
    <n v="255.6"/>
    <n v="159.5"/>
    <n v="81"/>
    <n v="2"/>
    <x v="2"/>
    <x v="1"/>
    <s v="High"/>
    <n v="10.9"/>
    <n v="21992.39"/>
    <x v="0"/>
    <x v="0"/>
    <x v="0"/>
    <s v="High BP"/>
    <s v="High Cost"/>
  </r>
  <r>
    <n v="46"/>
    <x v="0"/>
    <n v="25.3"/>
    <n v="127"/>
    <n v="78"/>
    <n v="228.1"/>
    <n v="122.4"/>
    <n v="90"/>
    <n v="1"/>
    <x v="2"/>
    <x v="0"/>
    <s v="High"/>
    <n v="5.4"/>
    <n v="12045.51"/>
    <x v="0"/>
    <x v="0"/>
    <x v="2"/>
    <s v="High BP"/>
    <s v="Normal Cost"/>
  </r>
  <r>
    <n v="62"/>
    <x v="0"/>
    <n v="30.7"/>
    <n v="120"/>
    <n v="80"/>
    <n v="265.2"/>
    <n v="88.5"/>
    <n v="84"/>
    <n v="4"/>
    <x v="0"/>
    <x v="3"/>
    <s v="High"/>
    <n v="3.7"/>
    <n v="11810.66"/>
    <x v="0"/>
    <x v="2"/>
    <x v="0"/>
    <s v="High BP"/>
    <s v="Normal Cost"/>
  </r>
  <r>
    <n v="73"/>
    <x v="0"/>
    <n v="27.2"/>
    <n v="114"/>
    <n v="70"/>
    <n v="217.8"/>
    <n v="130.80000000000001"/>
    <n v="60"/>
    <n v="0"/>
    <x v="1"/>
    <x v="3"/>
    <s v="Low"/>
    <n v="11.1"/>
    <n v="20737.59"/>
    <x v="0"/>
    <x v="2"/>
    <x v="2"/>
    <s v="Normal BP"/>
    <s v="High Cost"/>
  </r>
  <r>
    <n v="85"/>
    <x v="0"/>
    <n v="26.2"/>
    <n v="142"/>
    <n v="87"/>
    <n v="232.9"/>
    <n v="136.9"/>
    <n v="88"/>
    <n v="4"/>
    <x v="1"/>
    <x v="3"/>
    <s v="Medium"/>
    <n v="6.8"/>
    <n v="13860.97"/>
    <x v="0"/>
    <x v="1"/>
    <x v="2"/>
    <s v="High BP"/>
    <s v="Normal Cost"/>
  </r>
  <r>
    <n v="58"/>
    <x v="1"/>
    <n v="25.1"/>
    <n v="124"/>
    <n v="85"/>
    <n v="206.7"/>
    <n v="84.6"/>
    <n v="84"/>
    <n v="2"/>
    <x v="2"/>
    <x v="3"/>
    <s v="High"/>
    <n v="6.6"/>
    <n v="17688.34"/>
    <x v="0"/>
    <x v="1"/>
    <x v="2"/>
    <s v="High BP"/>
    <s v="High Cost"/>
  </r>
  <r>
    <n v="27"/>
    <x v="0"/>
    <n v="25.2"/>
    <n v="123"/>
    <n v="67"/>
    <n v="194.2"/>
    <n v="85.2"/>
    <n v="84"/>
    <n v="0"/>
    <x v="1"/>
    <x v="2"/>
    <s v="Low"/>
    <n v="3.7"/>
    <n v="9728.42"/>
    <x v="0"/>
    <x v="0"/>
    <x v="2"/>
    <s v="High BP"/>
    <s v="Normal Cost"/>
  </r>
  <r>
    <n v="75"/>
    <x v="1"/>
    <n v="25.1"/>
    <n v="137"/>
    <n v="88"/>
    <n v="217.6"/>
    <n v="153.1"/>
    <n v="72"/>
    <n v="1"/>
    <x v="1"/>
    <x v="1"/>
    <s v="High"/>
    <n v="3"/>
    <n v="6908.42"/>
    <x v="0"/>
    <x v="2"/>
    <x v="2"/>
    <s v="High BP"/>
    <s v="Normal Cost"/>
  </r>
  <r>
    <n v="46"/>
    <x v="0"/>
    <n v="21.8"/>
    <n v="124"/>
    <n v="80"/>
    <n v="197"/>
    <n v="125.6"/>
    <n v="86"/>
    <n v="0"/>
    <x v="1"/>
    <x v="0"/>
    <s v="High"/>
    <n v="2.4"/>
    <n v="5297.72"/>
    <x v="0"/>
    <x v="1"/>
    <x v="3"/>
    <s v="High BP"/>
    <s v="Normal Cost"/>
  </r>
  <r>
    <n v="55"/>
    <x v="1"/>
    <n v="25.1"/>
    <n v="113"/>
    <n v="65"/>
    <n v="235.3"/>
    <n v="101.4"/>
    <n v="65"/>
    <n v="0"/>
    <x v="0"/>
    <x v="0"/>
    <s v="Low"/>
    <n v="5.7"/>
    <n v="10760.44"/>
    <x v="0"/>
    <x v="1"/>
    <x v="2"/>
    <s v="Normal BP"/>
    <s v="Normal Cost"/>
  </r>
  <r>
    <n v="71"/>
    <x v="0"/>
    <n v="34.799999999999997"/>
    <n v="142"/>
    <n v="75"/>
    <n v="237.7"/>
    <n v="146.19999999999999"/>
    <n v="89"/>
    <n v="1"/>
    <x v="2"/>
    <x v="1"/>
    <s v="Medium"/>
    <n v="7.6"/>
    <n v="15103.58"/>
    <x v="0"/>
    <x v="2"/>
    <x v="0"/>
    <s v="High BP"/>
    <s v="High Cost"/>
  </r>
  <r>
    <n v="76"/>
    <x v="1"/>
    <n v="25.1"/>
    <n v="126"/>
    <n v="73"/>
    <n v="205.1"/>
    <n v="120.1"/>
    <n v="90"/>
    <n v="1"/>
    <x v="2"/>
    <x v="0"/>
    <s v="Medium"/>
    <n v="9.6999999999999993"/>
    <n v="18776.14"/>
    <x v="0"/>
    <x v="2"/>
    <x v="2"/>
    <s v="High BP"/>
    <s v="High Cost"/>
  </r>
  <r>
    <n v="91"/>
    <x v="1"/>
    <n v="25.1"/>
    <n v="135"/>
    <n v="77"/>
    <n v="248.6"/>
    <n v="81.099999999999994"/>
    <n v="67"/>
    <n v="0"/>
    <x v="1"/>
    <x v="0"/>
    <s v="Medium"/>
    <n v="6.8"/>
    <n v="11062.12"/>
    <x v="0"/>
    <x v="2"/>
    <x v="2"/>
    <s v="High BP"/>
    <s v="Normal Cost"/>
  </r>
  <r>
    <n v="58"/>
    <x v="0"/>
    <n v="29.2"/>
    <n v="127"/>
    <n v="76"/>
    <n v="220.1"/>
    <n v="179.9"/>
    <n v="94"/>
    <n v="0"/>
    <x v="0"/>
    <x v="1"/>
    <s v="High"/>
    <n v="7.5"/>
    <n v="13360.21"/>
    <x v="0"/>
    <x v="0"/>
    <x v="2"/>
    <s v="High BP"/>
    <s v="Normal Cost"/>
  </r>
  <r>
    <n v="54"/>
    <x v="1"/>
    <n v="25.1"/>
    <n v="137"/>
    <n v="82"/>
    <n v="203.9"/>
    <n v="89.3"/>
    <n v="76"/>
    <n v="0"/>
    <x v="2"/>
    <x v="0"/>
    <s v="High"/>
    <n v="5.6"/>
    <n v="12686.11"/>
    <x v="0"/>
    <x v="1"/>
    <x v="2"/>
    <s v="High BP"/>
    <s v="Normal Cost"/>
  </r>
  <r>
    <n v="70"/>
    <x v="1"/>
    <n v="25.1"/>
    <n v="126"/>
    <n v="72"/>
    <n v="225.5"/>
    <n v="131"/>
    <n v="77"/>
    <n v="2"/>
    <x v="2"/>
    <x v="2"/>
    <s v="Medium"/>
    <n v="8.6"/>
    <n v="16209.59"/>
    <x v="0"/>
    <x v="0"/>
    <x v="2"/>
    <s v="High BP"/>
    <s v="High Cost"/>
  </r>
  <r>
    <n v="61"/>
    <x v="1"/>
    <n v="25.1"/>
    <n v="114"/>
    <n v="72"/>
    <n v="254.1"/>
    <n v="88"/>
    <n v="101"/>
    <n v="1"/>
    <x v="2"/>
    <x v="2"/>
    <s v="High"/>
    <n v="13"/>
    <n v="18983.169999999998"/>
    <x v="0"/>
    <x v="0"/>
    <x v="2"/>
    <s v="Normal BP"/>
    <s v="High Cost"/>
  </r>
  <r>
    <n v="55"/>
    <x v="1"/>
    <n v="25.1"/>
    <n v="117"/>
    <n v="66"/>
    <n v="231.6"/>
    <n v="134.6"/>
    <n v="62"/>
    <n v="2"/>
    <x v="0"/>
    <x v="2"/>
    <s v="High"/>
    <n v="3.4"/>
    <n v="9827.9500000000007"/>
    <x v="0"/>
    <x v="1"/>
    <x v="2"/>
    <s v="Normal BP"/>
    <s v="Normal Cost"/>
  </r>
  <r>
    <n v="70"/>
    <x v="0"/>
    <n v="11.3"/>
    <n v="128"/>
    <n v="83"/>
    <n v="241.4"/>
    <n v="100.5"/>
    <n v="78"/>
    <n v="0"/>
    <x v="2"/>
    <x v="0"/>
    <s v="High"/>
    <n v="5.6"/>
    <n v="12909.17"/>
    <x v="0"/>
    <x v="0"/>
    <x v="1"/>
    <s v="High BP"/>
    <s v="Normal Cost"/>
  </r>
  <r>
    <n v="60"/>
    <x v="1"/>
    <n v="25.1"/>
    <n v="117"/>
    <n v="69"/>
    <n v="221"/>
    <n v="138.9"/>
    <n v="80"/>
    <n v="0"/>
    <x v="0"/>
    <x v="1"/>
    <s v="Medium"/>
    <n v="1.4"/>
    <n v="3419.89"/>
    <x v="1"/>
    <x v="0"/>
    <x v="2"/>
    <s v="Normal BP"/>
    <s v="Normal Cost"/>
  </r>
  <r>
    <n v="40"/>
    <x v="0"/>
    <n v="25.1"/>
    <n v="111"/>
    <n v="75"/>
    <n v="218.9"/>
    <n v="153.69999999999999"/>
    <n v="83"/>
    <n v="2"/>
    <x v="0"/>
    <x v="0"/>
    <s v="High"/>
    <n v="1.4"/>
    <n v="4118.53"/>
    <x v="0"/>
    <x v="1"/>
    <x v="2"/>
    <s v="Normal BP"/>
    <s v="Normal Cost"/>
  </r>
  <r>
    <n v="46"/>
    <x v="0"/>
    <n v="27.1"/>
    <n v="132"/>
    <n v="88"/>
    <n v="240.7"/>
    <n v="114.4"/>
    <n v="76"/>
    <n v="1"/>
    <x v="1"/>
    <x v="0"/>
    <s v="High"/>
    <n v="12.2"/>
    <n v="16688"/>
    <x v="0"/>
    <x v="0"/>
    <x v="2"/>
    <s v="High BP"/>
    <s v="High Cost"/>
  </r>
  <r>
    <n v="41"/>
    <x v="1"/>
    <n v="25.1"/>
    <n v="134"/>
    <n v="72"/>
    <n v="245.2"/>
    <n v="86.4"/>
    <n v="71"/>
    <n v="4"/>
    <x v="1"/>
    <x v="2"/>
    <s v="Medium"/>
    <n v="10.8"/>
    <n v="18961.009999999998"/>
    <x v="0"/>
    <x v="3"/>
    <x v="2"/>
    <s v="High BP"/>
    <s v="High Cost"/>
  </r>
  <r>
    <n v="88"/>
    <x v="0"/>
    <n v="24.6"/>
    <n v="140"/>
    <n v="92"/>
    <n v="255.1"/>
    <n v="136.19999999999999"/>
    <n v="59"/>
    <n v="1"/>
    <x v="1"/>
    <x v="1"/>
    <s v="Medium"/>
    <n v="8.1999999999999993"/>
    <n v="15349.68"/>
    <x v="0"/>
    <x v="3"/>
    <x v="3"/>
    <s v="High BP"/>
    <s v="High Cost"/>
  </r>
  <r>
    <n v="54"/>
    <x v="1"/>
    <n v="25.1"/>
    <n v="111"/>
    <n v="60"/>
    <n v="229.5"/>
    <n v="122.1"/>
    <n v="64"/>
    <n v="1"/>
    <x v="1"/>
    <x v="1"/>
    <s v="Low"/>
    <n v="3.3"/>
    <n v="7231.85"/>
    <x v="0"/>
    <x v="1"/>
    <x v="2"/>
    <s v="Normal BP"/>
    <s v="Normal Cost"/>
  </r>
  <r>
    <n v="81"/>
    <x v="1"/>
    <n v="25.1"/>
    <n v="137"/>
    <n v="80"/>
    <n v="228.5"/>
    <n v="93.6"/>
    <n v="97"/>
    <n v="1"/>
    <x v="2"/>
    <x v="0"/>
    <s v="Low"/>
    <n v="5.7"/>
    <n v="12512.14"/>
    <x v="1"/>
    <x v="2"/>
    <x v="2"/>
    <s v="High BP"/>
    <s v="Normal Cost"/>
  </r>
  <r>
    <n v="59"/>
    <x v="1"/>
    <n v="25.1"/>
    <n v="113"/>
    <n v="71"/>
    <n v="233"/>
    <n v="87.7"/>
    <n v="75"/>
    <n v="1"/>
    <x v="0"/>
    <x v="2"/>
    <s v="Medium"/>
    <n v="6"/>
    <n v="12875.97"/>
    <x v="0"/>
    <x v="1"/>
    <x v="2"/>
    <s v="Normal BP"/>
    <s v="Normal Cost"/>
  </r>
  <r>
    <n v="48"/>
    <x v="1"/>
    <n v="25.1"/>
    <n v="132"/>
    <n v="81"/>
    <n v="212.1"/>
    <n v="87.5"/>
    <n v="80"/>
    <n v="0"/>
    <x v="2"/>
    <x v="0"/>
    <s v="Medium"/>
    <n v="5.3"/>
    <n v="12155.06"/>
    <x v="0"/>
    <x v="1"/>
    <x v="2"/>
    <s v="High BP"/>
    <s v="Normal Cost"/>
  </r>
  <r>
    <n v="61"/>
    <x v="0"/>
    <n v="13.5"/>
    <n v="124"/>
    <n v="69"/>
    <n v="233.5"/>
    <n v="103"/>
    <n v="75"/>
    <n v="1"/>
    <x v="2"/>
    <x v="2"/>
    <s v="Low"/>
    <n v="12.6"/>
    <n v="27467.71"/>
    <x v="0"/>
    <x v="2"/>
    <x v="1"/>
    <s v="High BP"/>
    <s v="High Cost"/>
  </r>
  <r>
    <n v="55"/>
    <x v="0"/>
    <n v="23.1"/>
    <n v="125"/>
    <n v="71"/>
    <n v="212.5"/>
    <n v="143.9"/>
    <n v="80"/>
    <n v="2"/>
    <x v="0"/>
    <x v="1"/>
    <s v="Low"/>
    <n v="2.6"/>
    <n v="4789.74"/>
    <x v="1"/>
    <x v="1"/>
    <x v="3"/>
    <s v="High BP"/>
    <s v="Normal Cost"/>
  </r>
  <r>
    <n v="95"/>
    <x v="0"/>
    <n v="24"/>
    <n v="137"/>
    <n v="88"/>
    <n v="254.1"/>
    <n v="108.7"/>
    <n v="60"/>
    <n v="0"/>
    <x v="2"/>
    <x v="2"/>
    <s v="Low"/>
    <n v="13.4"/>
    <n v="27587.39"/>
    <x v="1"/>
    <x v="1"/>
    <x v="3"/>
    <s v="High BP"/>
    <s v="High Cost"/>
  </r>
  <r>
    <n v="66"/>
    <x v="0"/>
    <n v="32.1"/>
    <n v="157"/>
    <n v="99"/>
    <n v="235.8"/>
    <n v="92.6"/>
    <n v="83"/>
    <n v="0"/>
    <x v="2"/>
    <x v="2"/>
    <s v="Medium"/>
    <n v="8.4"/>
    <n v="17586.97"/>
    <x v="0"/>
    <x v="0"/>
    <x v="0"/>
    <s v="High BP"/>
    <s v="High Cost"/>
  </r>
  <r>
    <n v="71"/>
    <x v="0"/>
    <n v="24"/>
    <n v="134"/>
    <n v="84"/>
    <n v="206.7"/>
    <n v="94.2"/>
    <n v="100"/>
    <n v="1"/>
    <x v="2"/>
    <x v="3"/>
    <s v="High"/>
    <n v="7.1"/>
    <n v="15827.33"/>
    <x v="0"/>
    <x v="1"/>
    <x v="3"/>
    <s v="High BP"/>
    <s v="High Cost"/>
  </r>
  <r>
    <n v="70"/>
    <x v="0"/>
    <n v="32"/>
    <n v="127"/>
    <n v="74"/>
    <n v="269.89999999999998"/>
    <n v="173.6"/>
    <n v="96"/>
    <n v="1"/>
    <x v="2"/>
    <x v="3"/>
    <s v="High"/>
    <n v="7.4"/>
    <n v="16857.57"/>
    <x v="0"/>
    <x v="2"/>
    <x v="0"/>
    <s v="High BP"/>
    <s v="High Cost"/>
  </r>
  <r>
    <n v="68"/>
    <x v="1"/>
    <n v="25.1"/>
    <n v="131"/>
    <n v="71"/>
    <n v="251.9"/>
    <n v="116.5"/>
    <n v="70"/>
    <n v="0"/>
    <x v="2"/>
    <x v="1"/>
    <s v="Medium"/>
    <n v="8.4"/>
    <n v="18524.96"/>
    <x v="0"/>
    <x v="0"/>
    <x v="2"/>
    <s v="High BP"/>
    <s v="High Cost"/>
  </r>
  <r>
    <n v="66"/>
    <x v="1"/>
    <n v="25.1"/>
    <n v="136"/>
    <n v="87"/>
    <n v="202"/>
    <n v="120.4"/>
    <n v="90"/>
    <n v="2"/>
    <x v="2"/>
    <x v="1"/>
    <s v="High"/>
    <n v="8.4"/>
    <n v="16473.259999999998"/>
    <x v="0"/>
    <x v="0"/>
    <x v="2"/>
    <s v="High BP"/>
    <s v="High Cost"/>
  </r>
  <r>
    <n v="60"/>
    <x v="0"/>
    <n v="31.5"/>
    <n v="124"/>
    <n v="78"/>
    <n v="233.6"/>
    <n v="92.9"/>
    <n v="104"/>
    <n v="1"/>
    <x v="2"/>
    <x v="3"/>
    <s v="Medium"/>
    <n v="9.6999999999999993"/>
    <n v="20651.95"/>
    <x v="0"/>
    <x v="0"/>
    <x v="0"/>
    <s v="High BP"/>
    <s v="High Cost"/>
  </r>
  <r>
    <n v="54"/>
    <x v="1"/>
    <n v="25.1"/>
    <n v="126"/>
    <n v="76"/>
    <n v="203"/>
    <n v="82.7"/>
    <n v="70"/>
    <n v="1"/>
    <x v="1"/>
    <x v="2"/>
    <s v="High"/>
    <n v="4"/>
    <n v="9469.2900000000009"/>
    <x v="0"/>
    <x v="1"/>
    <x v="2"/>
    <s v="High BP"/>
    <s v="Normal Cost"/>
  </r>
  <r>
    <n v="70"/>
    <x v="0"/>
    <n v="32.299999999999997"/>
    <n v="132"/>
    <n v="87"/>
    <n v="216.1"/>
    <n v="104.4"/>
    <n v="80"/>
    <n v="2"/>
    <x v="0"/>
    <x v="0"/>
    <s v="Medium"/>
    <n v="44.7"/>
    <n v="76556.05"/>
    <x v="0"/>
    <x v="0"/>
    <x v="0"/>
    <s v="High BP"/>
    <s v="High Cost"/>
  </r>
  <r>
    <n v="51"/>
    <x v="0"/>
    <n v="35.200000000000003"/>
    <n v="132"/>
    <n v="79"/>
    <n v="236.2"/>
    <n v="125.2"/>
    <n v="80"/>
    <n v="1"/>
    <x v="0"/>
    <x v="0"/>
    <s v="Medium"/>
    <n v="2.6"/>
    <n v="5805.86"/>
    <x v="0"/>
    <x v="0"/>
    <x v="0"/>
    <s v="High BP"/>
    <s v="Normal Cost"/>
  </r>
  <r>
    <n v="51"/>
    <x v="1"/>
    <n v="25.1"/>
    <n v="136"/>
    <n v="83"/>
    <n v="248"/>
    <n v="95.7"/>
    <n v="72"/>
    <n v="0"/>
    <x v="1"/>
    <x v="2"/>
    <s v="High"/>
    <n v="4.4000000000000004"/>
    <n v="12710.54"/>
    <x v="0"/>
    <x v="1"/>
    <x v="2"/>
    <s v="High BP"/>
    <s v="Normal Cost"/>
  </r>
  <r>
    <n v="64"/>
    <x v="1"/>
    <n v="25.1"/>
    <n v="127"/>
    <n v="71"/>
    <n v="241.4"/>
    <n v="114"/>
    <n v="52"/>
    <n v="3"/>
    <x v="0"/>
    <x v="0"/>
    <s v="Low"/>
    <n v="5.4"/>
    <n v="9583.56"/>
    <x v="1"/>
    <x v="0"/>
    <x v="2"/>
    <s v="High BP"/>
    <s v="Normal Cost"/>
  </r>
  <r>
    <n v="42"/>
    <x v="1"/>
    <n v="25.1"/>
    <n v="123"/>
    <n v="68"/>
    <n v="202.8"/>
    <n v="117.6"/>
    <n v="73"/>
    <n v="1"/>
    <x v="0"/>
    <x v="2"/>
    <s v="Medium"/>
    <n v="4"/>
    <n v="9217.2000000000007"/>
    <x v="0"/>
    <x v="3"/>
    <x v="2"/>
    <s v="High BP"/>
    <s v="Normal Cost"/>
  </r>
  <r>
    <n v="60"/>
    <x v="0"/>
    <n v="29.2"/>
    <n v="127"/>
    <n v="85"/>
    <n v="213.1"/>
    <n v="157.30000000000001"/>
    <n v="66"/>
    <n v="1"/>
    <x v="1"/>
    <x v="1"/>
    <s v="Medium"/>
    <n v="5.2"/>
    <n v="10883.19"/>
    <x v="0"/>
    <x v="1"/>
    <x v="2"/>
    <s v="High BP"/>
    <s v="Normal Cost"/>
  </r>
  <r>
    <n v="64"/>
    <x v="1"/>
    <n v="25.1"/>
    <n v="133"/>
    <n v="80"/>
    <n v="256.89999999999998"/>
    <n v="122.7"/>
    <n v="79"/>
    <n v="1"/>
    <x v="0"/>
    <x v="1"/>
    <s v="Medium"/>
    <n v="1"/>
    <n v="3252.74"/>
    <x v="0"/>
    <x v="0"/>
    <x v="2"/>
    <s v="High BP"/>
    <s v="Normal Cost"/>
  </r>
  <r>
    <n v="71"/>
    <x v="1"/>
    <n v="25.1"/>
    <n v="137"/>
    <n v="90"/>
    <n v="225.3"/>
    <n v="146.5"/>
    <n v="66"/>
    <n v="0"/>
    <x v="1"/>
    <x v="2"/>
    <s v="Medium"/>
    <n v="11"/>
    <n v="21097.200000000001"/>
    <x v="1"/>
    <x v="0"/>
    <x v="2"/>
    <s v="High BP"/>
    <s v="High Cost"/>
  </r>
  <r>
    <n v="66"/>
    <x v="1"/>
    <n v="25.1"/>
    <n v="141"/>
    <n v="92"/>
    <n v="229.7"/>
    <n v="182.6"/>
    <n v="91"/>
    <n v="0"/>
    <x v="1"/>
    <x v="1"/>
    <s v="High"/>
    <n v="6.7"/>
    <n v="13081.24"/>
    <x v="0"/>
    <x v="0"/>
    <x v="2"/>
    <s v="High BP"/>
    <s v="Normal Cost"/>
  </r>
  <r>
    <n v="53"/>
    <x v="1"/>
    <n v="25.1"/>
    <n v="113"/>
    <n v="72"/>
    <n v="206.7"/>
    <n v="125.6"/>
    <n v="65"/>
    <n v="1"/>
    <x v="1"/>
    <x v="2"/>
    <s v="High"/>
    <n v="6.2"/>
    <n v="11700.28"/>
    <x v="0"/>
    <x v="1"/>
    <x v="2"/>
    <s v="Normal BP"/>
    <s v="Normal Cost"/>
  </r>
  <r>
    <n v="72"/>
    <x v="1"/>
    <n v="25.1"/>
    <n v="122"/>
    <n v="65"/>
    <n v="223.8"/>
    <n v="111.7"/>
    <n v="79"/>
    <n v="1"/>
    <x v="0"/>
    <x v="3"/>
    <s v="Medium"/>
    <n v="3.4"/>
    <n v="10101.6"/>
    <x v="0"/>
    <x v="0"/>
    <x v="2"/>
    <s v="High BP"/>
    <s v="Normal Cost"/>
  </r>
  <r>
    <n v="45"/>
    <x v="1"/>
    <n v="25.1"/>
    <n v="114"/>
    <n v="65"/>
    <n v="233.6"/>
    <n v="84.5"/>
    <n v="71"/>
    <n v="1"/>
    <x v="1"/>
    <x v="2"/>
    <s v="Medium"/>
    <n v="5.6"/>
    <n v="11461.15"/>
    <x v="0"/>
    <x v="1"/>
    <x v="2"/>
    <s v="Normal BP"/>
    <s v="Normal Cost"/>
  </r>
  <r>
    <n v="84"/>
    <x v="1"/>
    <n v="25.1"/>
    <n v="131"/>
    <n v="80"/>
    <n v="243.9"/>
    <n v="101"/>
    <n v="74"/>
    <n v="1"/>
    <x v="1"/>
    <x v="3"/>
    <s v="High"/>
    <n v="6.2"/>
    <n v="16036.99"/>
    <x v="0"/>
    <x v="2"/>
    <x v="2"/>
    <s v="High BP"/>
    <s v="High Cost"/>
  </r>
  <r>
    <n v="75"/>
    <x v="1"/>
    <n v="25.1"/>
    <n v="148"/>
    <n v="83"/>
    <n v="192.8"/>
    <n v="105"/>
    <n v="87"/>
    <n v="0"/>
    <x v="0"/>
    <x v="0"/>
    <s v="Medium"/>
    <n v="1.8"/>
    <n v="5935.21"/>
    <x v="0"/>
    <x v="2"/>
    <x v="2"/>
    <s v="High BP"/>
    <s v="Normal Cost"/>
  </r>
  <r>
    <n v="58"/>
    <x v="1"/>
    <n v="25.1"/>
    <n v="235"/>
    <n v="129"/>
    <n v="203.4"/>
    <n v="121.1"/>
    <n v="85"/>
    <n v="2"/>
    <x v="2"/>
    <x v="1"/>
    <s v="High"/>
    <n v="5.2"/>
    <n v="11391.51"/>
    <x v="0"/>
    <x v="1"/>
    <x v="2"/>
    <s v="High BP"/>
    <s v="Normal Cost"/>
  </r>
  <r>
    <n v="73"/>
    <x v="0"/>
    <n v="26.5"/>
    <n v="235"/>
    <n v="123"/>
    <n v="220.7"/>
    <n v="109.7"/>
    <n v="80"/>
    <n v="2"/>
    <x v="1"/>
    <x v="2"/>
    <s v="Medium"/>
    <n v="9.3000000000000007"/>
    <n v="18583.63"/>
    <x v="0"/>
    <x v="2"/>
    <x v="2"/>
    <s v="High BP"/>
    <s v="High Cost"/>
  </r>
  <r>
    <n v="62"/>
    <x v="1"/>
    <n v="25.1"/>
    <n v="119"/>
    <n v="71"/>
    <n v="205.3"/>
    <n v="116.5"/>
    <n v="72"/>
    <n v="1"/>
    <x v="0"/>
    <x v="3"/>
    <s v="High"/>
    <n v="1.8"/>
    <n v="7560.91"/>
    <x v="0"/>
    <x v="0"/>
    <x v="2"/>
    <s v="Normal BP"/>
    <s v="Normal Cost"/>
  </r>
  <r>
    <n v="87"/>
    <x v="0"/>
    <n v="12.3"/>
    <n v="134"/>
    <n v="83"/>
    <n v="227.7"/>
    <n v="115.7"/>
    <n v="79"/>
    <n v="2"/>
    <x v="0"/>
    <x v="1"/>
    <s v="Low"/>
    <n v="1.3"/>
    <n v="3951.78"/>
    <x v="1"/>
    <x v="1"/>
    <x v="1"/>
    <s v="High BP"/>
    <s v="Normal Cost"/>
  </r>
  <r>
    <n v="74"/>
    <x v="0"/>
    <n v="22.5"/>
    <n v="125"/>
    <n v="78"/>
    <n v="223.7"/>
    <n v="122.7"/>
    <n v="83"/>
    <n v="1"/>
    <x v="2"/>
    <x v="2"/>
    <s v="High"/>
    <n v="9.3000000000000007"/>
    <n v="18283.02"/>
    <x v="0"/>
    <x v="0"/>
    <x v="3"/>
    <s v="High BP"/>
    <s v="High Cost"/>
  </r>
  <r>
    <n v="73"/>
    <x v="1"/>
    <n v="25.1"/>
    <n v="125"/>
    <n v="81"/>
    <n v="233"/>
    <n v="89.9"/>
    <n v="57"/>
    <n v="2"/>
    <x v="1"/>
    <x v="2"/>
    <s v="High"/>
    <n v="6.4"/>
    <n v="13443.18"/>
    <x v="0"/>
    <x v="0"/>
    <x v="2"/>
    <s v="High BP"/>
    <s v="Normal Cost"/>
  </r>
  <r>
    <n v="67"/>
    <x v="1"/>
    <n v="25.2"/>
    <n v="127"/>
    <n v="70"/>
    <n v="189.2"/>
    <n v="109.7"/>
    <n v="67"/>
    <n v="1"/>
    <x v="0"/>
    <x v="0"/>
    <s v="High"/>
    <n v="1.3"/>
    <n v="3704.5"/>
    <x v="0"/>
    <x v="0"/>
    <x v="2"/>
    <s v="High BP"/>
    <s v="Normal Cost"/>
  </r>
  <r>
    <n v="42"/>
    <x v="1"/>
    <n v="25.2"/>
    <n v="92"/>
    <n v="66"/>
    <n v="193.7"/>
    <n v="124.6"/>
    <n v="80"/>
    <n v="3"/>
    <x v="0"/>
    <x v="1"/>
    <s v="High"/>
    <n v="3.9"/>
    <n v="7732.3"/>
    <x v="0"/>
    <x v="3"/>
    <x v="2"/>
    <s v="Normal BP"/>
    <s v="Normal Cost"/>
  </r>
  <r>
    <n v="61"/>
    <x v="0"/>
    <n v="22"/>
    <n v="128"/>
    <n v="83"/>
    <n v="212.3"/>
    <n v="111.9"/>
    <n v="84"/>
    <n v="2"/>
    <x v="2"/>
    <x v="3"/>
    <s v="Medium"/>
    <n v="7.6"/>
    <n v="20125.46"/>
    <x v="0"/>
    <x v="0"/>
    <x v="3"/>
    <s v="High BP"/>
    <s v="High Cost"/>
  </r>
  <r>
    <n v="65"/>
    <x v="1"/>
    <n v="25.2"/>
    <n v="132"/>
    <n v="86"/>
    <n v="220.6"/>
    <n v="88.4"/>
    <n v="96"/>
    <n v="1"/>
    <x v="2"/>
    <x v="0"/>
    <s v="Medium"/>
    <n v="7.4"/>
    <n v="14212.27"/>
    <x v="0"/>
    <x v="0"/>
    <x v="2"/>
    <s v="High BP"/>
    <s v="Normal Cost"/>
  </r>
  <r>
    <n v="92"/>
    <x v="0"/>
    <n v="25.4"/>
    <n v="130"/>
    <n v="75"/>
    <n v="233"/>
    <n v="138.19999999999999"/>
    <n v="61"/>
    <n v="1"/>
    <x v="0"/>
    <x v="3"/>
    <s v="High"/>
    <n v="3.5"/>
    <n v="10440.07"/>
    <x v="0"/>
    <x v="3"/>
    <x v="2"/>
    <s v="High BP"/>
    <s v="Normal Cost"/>
  </r>
  <r>
    <n v="64"/>
    <x v="1"/>
    <n v="25.2"/>
    <n v="120"/>
    <n v="67"/>
    <n v="200.2"/>
    <n v="125.3"/>
    <n v="77"/>
    <n v="0"/>
    <x v="2"/>
    <x v="1"/>
    <s v="High"/>
    <n v="10.3"/>
    <n v="18753.45"/>
    <x v="0"/>
    <x v="0"/>
    <x v="2"/>
    <s v="High BP"/>
    <s v="High Cost"/>
  </r>
  <r>
    <n v="95"/>
    <x v="1"/>
    <n v="25.2"/>
    <n v="130"/>
    <n v="79"/>
    <n v="225.2"/>
    <n v="80"/>
    <n v="59"/>
    <n v="3"/>
    <x v="0"/>
    <x v="2"/>
    <s v="Medium"/>
    <n v="4.5"/>
    <n v="11224.14"/>
    <x v="0"/>
    <x v="2"/>
    <x v="2"/>
    <s v="High BP"/>
    <s v="Normal Cost"/>
  </r>
  <r>
    <n v="80"/>
    <x v="1"/>
    <n v="25.2"/>
    <n v="115"/>
    <n v="72"/>
    <n v="235.9"/>
    <n v="99.7"/>
    <n v="76"/>
    <n v="3"/>
    <x v="2"/>
    <x v="2"/>
    <s v="High"/>
    <n v="10"/>
    <n v="19418.16"/>
    <x v="0"/>
    <x v="2"/>
    <x v="2"/>
    <s v="Normal BP"/>
    <s v="High Cost"/>
  </r>
  <r>
    <n v="74"/>
    <x v="1"/>
    <n v="25.2"/>
    <n v="136"/>
    <n v="86"/>
    <n v="225.3"/>
    <n v="119.6"/>
    <n v="80"/>
    <n v="2"/>
    <x v="0"/>
    <x v="2"/>
    <s v="Low"/>
    <n v="6.1"/>
    <n v="14863.6"/>
    <x v="0"/>
    <x v="0"/>
    <x v="2"/>
    <s v="High BP"/>
    <s v="Normal Cost"/>
  </r>
  <r>
    <n v="83"/>
    <x v="1"/>
    <n v="25.2"/>
    <n v="123"/>
    <n v="82"/>
    <n v="229"/>
    <n v="121.5"/>
    <n v="68"/>
    <n v="0"/>
    <x v="1"/>
    <x v="1"/>
    <s v="Low"/>
    <n v="7.8"/>
    <n v="13007.28"/>
    <x v="1"/>
    <x v="2"/>
    <x v="2"/>
    <s v="High BP"/>
    <s v="Normal Cost"/>
  </r>
  <r>
    <n v="77"/>
    <x v="1"/>
    <n v="25.2"/>
    <n v="114"/>
    <n v="71"/>
    <n v="245.9"/>
    <n v="81.400000000000006"/>
    <n v="84"/>
    <n v="1"/>
    <x v="2"/>
    <x v="2"/>
    <s v="High"/>
    <n v="10.5"/>
    <n v="21252.73"/>
    <x v="0"/>
    <x v="2"/>
    <x v="2"/>
    <s v="Normal BP"/>
    <s v="High Cost"/>
  </r>
  <r>
    <n v="84"/>
    <x v="0"/>
    <n v="23.5"/>
    <n v="124"/>
    <n v="73"/>
    <n v="224"/>
    <n v="85.9"/>
    <n v="77"/>
    <n v="0"/>
    <x v="2"/>
    <x v="2"/>
    <s v="Low"/>
    <n v="14"/>
    <n v="32114.53"/>
    <x v="0"/>
    <x v="0"/>
    <x v="3"/>
    <s v="High BP"/>
    <s v="High Cost"/>
  </r>
  <r>
    <n v="52"/>
    <x v="0"/>
    <n v="27.3"/>
    <n v="123"/>
    <n v="67"/>
    <n v="248.2"/>
    <n v="81.2"/>
    <n v="70"/>
    <n v="2"/>
    <x v="0"/>
    <x v="2"/>
    <s v="Low"/>
    <n v="3.8"/>
    <n v="7574.08"/>
    <x v="0"/>
    <x v="2"/>
    <x v="2"/>
    <s v="High BP"/>
    <s v="Normal Cost"/>
  </r>
  <r>
    <n v="86"/>
    <x v="1"/>
    <n v="25.2"/>
    <n v="130"/>
    <n v="80"/>
    <n v="259.8"/>
    <n v="81.8"/>
    <n v="86"/>
    <n v="3"/>
    <x v="2"/>
    <x v="2"/>
    <s v="High"/>
    <n v="10.3"/>
    <n v="21004.87"/>
    <x v="0"/>
    <x v="2"/>
    <x v="2"/>
    <s v="High BP"/>
    <s v="High Cost"/>
  </r>
  <r>
    <n v="75"/>
    <x v="1"/>
    <n v="25.2"/>
    <n v="113"/>
    <n v="66"/>
    <n v="211.3"/>
    <n v="98.7"/>
    <n v="79"/>
    <n v="1"/>
    <x v="0"/>
    <x v="0"/>
    <s v="High"/>
    <n v="3.4"/>
    <n v="7493.62"/>
    <x v="0"/>
    <x v="2"/>
    <x v="2"/>
    <s v="Normal BP"/>
    <s v="Normal Cost"/>
  </r>
  <r>
    <n v="55"/>
    <x v="0"/>
    <n v="22"/>
    <n v="123"/>
    <n v="78"/>
    <n v="204.5"/>
    <n v="92.7"/>
    <n v="78"/>
    <n v="0"/>
    <x v="2"/>
    <x v="3"/>
    <s v="Low"/>
    <n v="7.6"/>
    <n v="15150.8"/>
    <x v="1"/>
    <x v="1"/>
    <x v="3"/>
    <s v="High BP"/>
    <s v="High Cost"/>
  </r>
  <r>
    <n v="39"/>
    <x v="1"/>
    <n v="25.2"/>
    <n v="117"/>
    <n v="69"/>
    <n v="194.2"/>
    <n v="123.8"/>
    <n v="74"/>
    <n v="1"/>
    <x v="1"/>
    <x v="2"/>
    <s v="Medium"/>
    <n v="6.1"/>
    <n v="10777.92"/>
    <x v="0"/>
    <x v="3"/>
    <x v="2"/>
    <s v="Normal BP"/>
    <s v="Normal Cost"/>
  </r>
  <r>
    <n v="89"/>
    <x v="0"/>
    <n v="23.2"/>
    <n v="128"/>
    <n v="73"/>
    <n v="244"/>
    <n v="103.6"/>
    <n v="165"/>
    <n v="1"/>
    <x v="0"/>
    <x v="2"/>
    <s v="High"/>
    <n v="7.1"/>
    <n v="14828.61"/>
    <x v="0"/>
    <x v="2"/>
    <x v="3"/>
    <s v="High BP"/>
    <s v="Normal Cost"/>
  </r>
  <r>
    <n v="47"/>
    <x v="1"/>
    <n v="25.2"/>
    <n v="120"/>
    <n v="82"/>
    <n v="206.4"/>
    <n v="119.5"/>
    <n v="88"/>
    <n v="0"/>
    <x v="2"/>
    <x v="1"/>
    <s v="Medium"/>
    <n v="11.2"/>
    <n v="19068.18"/>
    <x v="0"/>
    <x v="1"/>
    <x v="2"/>
    <s v="High BP"/>
    <s v="High Cost"/>
  </r>
  <r>
    <n v="52"/>
    <x v="1"/>
    <n v="25.2"/>
    <n v="118"/>
    <n v="73"/>
    <n v="244.5"/>
    <n v="102.6"/>
    <n v="90"/>
    <n v="1"/>
    <x v="2"/>
    <x v="3"/>
    <s v="Medium"/>
    <n v="7.4"/>
    <n v="17231.2"/>
    <x v="0"/>
    <x v="1"/>
    <x v="2"/>
    <s v="Normal BP"/>
    <s v="High Cost"/>
  </r>
  <r>
    <n v="54"/>
    <x v="1"/>
    <n v="25.2"/>
    <n v="132"/>
    <n v="77"/>
    <n v="207.9"/>
    <n v="98.5"/>
    <n v="89"/>
    <n v="2"/>
    <x v="0"/>
    <x v="2"/>
    <s v="Medium"/>
    <n v="39.700000000000003"/>
    <n v="68521.67"/>
    <x v="0"/>
    <x v="1"/>
    <x v="2"/>
    <s v="High BP"/>
    <s v="High Cost"/>
  </r>
  <r>
    <n v="56"/>
    <x v="1"/>
    <n v="25.2"/>
    <n v="104"/>
    <n v="60"/>
    <n v="199.6"/>
    <n v="153.19999999999999"/>
    <n v="93"/>
    <n v="3"/>
    <x v="1"/>
    <x v="3"/>
    <s v="High"/>
    <n v="5.0999999999999996"/>
    <n v="12673.69"/>
    <x v="0"/>
    <x v="1"/>
    <x v="2"/>
    <s v="Normal BP"/>
    <s v="Normal Cost"/>
  </r>
  <r>
    <n v="68"/>
    <x v="0"/>
    <n v="18.3"/>
    <n v="140"/>
    <n v="75"/>
    <n v="214.1"/>
    <n v="118.4"/>
    <n v="86"/>
    <n v="0"/>
    <x v="0"/>
    <x v="1"/>
    <s v="High"/>
    <n v="4.4000000000000004"/>
    <n v="7346.66"/>
    <x v="0"/>
    <x v="1"/>
    <x v="1"/>
    <s v="High BP"/>
    <s v="Normal Cost"/>
  </r>
  <r>
    <n v="43"/>
    <x v="0"/>
    <n v="19.5"/>
    <n v="114"/>
    <n v="66"/>
    <n v="175.2"/>
    <n v="92.3"/>
    <n v="78"/>
    <n v="0"/>
    <x v="2"/>
    <x v="2"/>
    <s v="Medium"/>
    <n v="16.600000000000001"/>
    <n v="28033.38"/>
    <x v="0"/>
    <x v="1"/>
    <x v="3"/>
    <s v="Normal BP"/>
    <s v="High Cost"/>
  </r>
  <r>
    <n v="60"/>
    <x v="1"/>
    <n v="25.2"/>
    <n v="121"/>
    <n v="71"/>
    <n v="194"/>
    <n v="99"/>
    <n v="70"/>
    <n v="0"/>
    <x v="0"/>
    <x v="3"/>
    <s v="High"/>
    <n v="4.2"/>
    <n v="8987.58"/>
    <x v="1"/>
    <x v="0"/>
    <x v="2"/>
    <s v="High BP"/>
    <s v="Normal Cost"/>
  </r>
  <r>
    <n v="64"/>
    <x v="1"/>
    <n v="25.2"/>
    <n v="135"/>
    <n v="79"/>
    <n v="216.8"/>
    <n v="86.7"/>
    <n v="79"/>
    <n v="2"/>
    <x v="1"/>
    <x v="2"/>
    <s v="Medium"/>
    <n v="5.2"/>
    <n v="11821.65"/>
    <x v="0"/>
    <x v="0"/>
    <x v="2"/>
    <s v="High BP"/>
    <s v="Normal Cost"/>
  </r>
  <r>
    <n v="78"/>
    <x v="0"/>
    <n v="33.799999999999997"/>
    <n v="135"/>
    <n v="82"/>
    <n v="236.2"/>
    <n v="140.80000000000001"/>
    <n v="72"/>
    <n v="0"/>
    <x v="1"/>
    <x v="2"/>
    <s v="Medium"/>
    <n v="11.7"/>
    <n v="22926.79"/>
    <x v="0"/>
    <x v="3"/>
    <x v="0"/>
    <s v="High BP"/>
    <s v="High Cost"/>
  </r>
  <r>
    <n v="66"/>
    <x v="1"/>
    <n v="25.2"/>
    <n v="117"/>
    <n v="75"/>
    <n v="193.2"/>
    <n v="86.5"/>
    <n v="50"/>
    <n v="1"/>
    <x v="1"/>
    <x v="0"/>
    <s v="Low"/>
    <n v="2"/>
    <n v="4263.84"/>
    <x v="0"/>
    <x v="0"/>
    <x v="2"/>
    <s v="Normal BP"/>
    <s v="Normal Cost"/>
  </r>
  <r>
    <n v="69"/>
    <x v="0"/>
    <n v="28.1"/>
    <n v="148"/>
    <n v="95"/>
    <n v="233.3"/>
    <n v="117.5"/>
    <n v="60"/>
    <n v="1"/>
    <x v="1"/>
    <x v="1"/>
    <s v="High"/>
    <n v="2.2999999999999998"/>
    <n v="5923.1"/>
    <x v="0"/>
    <x v="0"/>
    <x v="2"/>
    <s v="High BP"/>
    <s v="Normal Cost"/>
  </r>
  <r>
    <n v="44"/>
    <x v="1"/>
    <n v="25.2"/>
    <n v="132"/>
    <n v="83"/>
    <n v="174"/>
    <n v="90.2"/>
    <n v="76"/>
    <n v="2"/>
    <x v="0"/>
    <x v="0"/>
    <s v="High"/>
    <n v="1.4"/>
    <n v="4113.47"/>
    <x v="0"/>
    <x v="3"/>
    <x v="2"/>
    <s v="High BP"/>
    <s v="Normal Cost"/>
  </r>
  <r>
    <n v="59"/>
    <x v="1"/>
    <n v="25.2"/>
    <n v="118"/>
    <n v="76"/>
    <n v="247.4"/>
    <n v="106.2"/>
    <n v="98"/>
    <n v="2"/>
    <x v="0"/>
    <x v="0"/>
    <s v="Medium"/>
    <n v="2.2999999999999998"/>
    <n v="5813.5"/>
    <x v="0"/>
    <x v="1"/>
    <x v="2"/>
    <s v="Normal BP"/>
    <s v="Normal Cost"/>
  </r>
  <r>
    <n v="75"/>
    <x v="0"/>
    <n v="25.4"/>
    <n v="137"/>
    <n v="82"/>
    <n v="221.2"/>
    <n v="120.7"/>
    <n v="61"/>
    <n v="0"/>
    <x v="1"/>
    <x v="2"/>
    <s v="Medium"/>
    <n v="7.7"/>
    <n v="16427.21"/>
    <x v="0"/>
    <x v="0"/>
    <x v="2"/>
    <s v="High BP"/>
    <s v="High Cost"/>
  </r>
  <r>
    <n v="63"/>
    <x v="0"/>
    <n v="23.5"/>
    <n v="109"/>
    <n v="62"/>
    <n v="219.4"/>
    <n v="93.5"/>
    <n v="74"/>
    <n v="2"/>
    <x v="2"/>
    <x v="0"/>
    <s v="High"/>
    <n v="9.1999999999999993"/>
    <n v="18355.810000000001"/>
    <x v="0"/>
    <x v="3"/>
    <x v="3"/>
    <s v="Normal BP"/>
    <s v="High Cost"/>
  </r>
  <r>
    <n v="49"/>
    <x v="1"/>
    <n v="25.2"/>
    <n v="143"/>
    <n v="92"/>
    <n v="226.1"/>
    <n v="77"/>
    <n v="88"/>
    <n v="0"/>
    <x v="2"/>
    <x v="0"/>
    <s v="Low"/>
    <n v="8"/>
    <n v="13602.34"/>
    <x v="0"/>
    <x v="1"/>
    <x v="2"/>
    <s v="High BP"/>
    <s v="Normal Cost"/>
  </r>
  <r>
    <n v="63"/>
    <x v="1"/>
    <n v="25.2"/>
    <n v="135"/>
    <n v="89"/>
    <n v="246.6"/>
    <n v="79.5"/>
    <n v="97"/>
    <n v="0"/>
    <x v="2"/>
    <x v="2"/>
    <s v="Medium"/>
    <n v="15.4"/>
    <n v="29816.23"/>
    <x v="0"/>
    <x v="0"/>
    <x v="2"/>
    <s v="High BP"/>
    <s v="High Cost"/>
  </r>
  <r>
    <n v="65"/>
    <x v="1"/>
    <n v="25.2"/>
    <n v="125"/>
    <n v="71"/>
    <n v="230.9"/>
    <n v="137.80000000000001"/>
    <n v="79"/>
    <n v="3"/>
    <x v="0"/>
    <x v="0"/>
    <s v="Medium"/>
    <n v="1.9"/>
    <n v="4467.17"/>
    <x v="0"/>
    <x v="0"/>
    <x v="2"/>
    <s v="High BP"/>
    <s v="Normal Cost"/>
  </r>
  <r>
    <n v="71"/>
    <x v="1"/>
    <n v="25.2"/>
    <n v="113"/>
    <n v="63"/>
    <n v="228.2"/>
    <n v="81"/>
    <n v="78"/>
    <n v="2"/>
    <x v="0"/>
    <x v="0"/>
    <s v="Low"/>
    <n v="5.4"/>
    <n v="10416.59"/>
    <x v="0"/>
    <x v="0"/>
    <x v="2"/>
    <s v="Normal BP"/>
    <s v="Normal Cost"/>
  </r>
  <r>
    <n v="54"/>
    <x v="1"/>
    <n v="25.2"/>
    <n v="120"/>
    <n v="69"/>
    <n v="203.1"/>
    <n v="127.9"/>
    <n v="96"/>
    <n v="1"/>
    <x v="2"/>
    <x v="3"/>
    <s v="Medium"/>
    <n v="14.7"/>
    <n v="28293.29"/>
    <x v="0"/>
    <x v="1"/>
    <x v="2"/>
    <s v="High BP"/>
    <s v="High Cost"/>
  </r>
  <r>
    <n v="50"/>
    <x v="1"/>
    <n v="25.2"/>
    <n v="119"/>
    <n v="73"/>
    <n v="227.4"/>
    <n v="105.4"/>
    <n v="85"/>
    <n v="0"/>
    <x v="1"/>
    <x v="2"/>
    <s v="Low"/>
    <n v="12.3"/>
    <n v="27141.24"/>
    <x v="1"/>
    <x v="1"/>
    <x v="2"/>
    <s v="Normal BP"/>
    <s v="High Cost"/>
  </r>
  <r>
    <n v="55"/>
    <x v="1"/>
    <n v="25.2"/>
    <n v="127"/>
    <n v="74"/>
    <n v="219.1"/>
    <n v="77.7"/>
    <n v="82"/>
    <n v="0"/>
    <x v="2"/>
    <x v="2"/>
    <s v="Low"/>
    <n v="10.9"/>
    <n v="22366.11"/>
    <x v="0"/>
    <x v="1"/>
    <x v="2"/>
    <s v="High BP"/>
    <s v="High Cost"/>
  </r>
  <r>
    <n v="62"/>
    <x v="0"/>
    <n v="31.6"/>
    <n v="136"/>
    <n v="80"/>
    <n v="252.3"/>
    <n v="107.3"/>
    <n v="70"/>
    <n v="0"/>
    <x v="1"/>
    <x v="0"/>
    <s v="High"/>
    <n v="6.7"/>
    <n v="12261.37"/>
    <x v="0"/>
    <x v="1"/>
    <x v="0"/>
    <s v="High BP"/>
    <s v="Normal Cost"/>
  </r>
  <r>
    <n v="57"/>
    <x v="0"/>
    <n v="37.700000000000003"/>
    <n v="134"/>
    <n v="79"/>
    <n v="240.6"/>
    <n v="147.19999999999999"/>
    <n v="59"/>
    <n v="2"/>
    <x v="0"/>
    <x v="1"/>
    <s v="Low"/>
    <n v="3.9"/>
    <n v="6738.7"/>
    <x v="1"/>
    <x v="1"/>
    <x v="0"/>
    <s v="High BP"/>
    <s v="Normal Cost"/>
  </r>
  <r>
    <n v="73"/>
    <x v="0"/>
    <n v="24.5"/>
    <n v="132"/>
    <n v="85"/>
    <n v="202"/>
    <n v="100.3"/>
    <n v="80"/>
    <n v="3"/>
    <x v="1"/>
    <x v="2"/>
    <s v="Medium"/>
    <n v="6.1"/>
    <n v="12866.69"/>
    <x v="1"/>
    <x v="1"/>
    <x v="3"/>
    <s v="High BP"/>
    <s v="Normal Cost"/>
  </r>
  <r>
    <n v="94"/>
    <x v="1"/>
    <n v="25.2"/>
    <n v="142"/>
    <n v="84"/>
    <n v="206"/>
    <n v="115.1"/>
    <n v="73"/>
    <n v="1"/>
    <x v="1"/>
    <x v="3"/>
    <s v="Medium"/>
    <n v="5"/>
    <n v="10974.54"/>
    <x v="0"/>
    <x v="2"/>
    <x v="2"/>
    <s v="High BP"/>
    <s v="Normal Cost"/>
  </r>
  <r>
    <n v="84"/>
    <x v="0"/>
    <n v="20.7"/>
    <n v="151"/>
    <n v="87"/>
    <n v="188"/>
    <n v="85.1"/>
    <n v="75"/>
    <n v="1"/>
    <x v="1"/>
    <x v="0"/>
    <s v="High"/>
    <n v="13.5"/>
    <n v="26235.18"/>
    <x v="0"/>
    <x v="1"/>
    <x v="3"/>
    <s v="High BP"/>
    <s v="High Cost"/>
  </r>
  <r>
    <n v="70"/>
    <x v="1"/>
    <n v="25.2"/>
    <n v="119"/>
    <n v="77"/>
    <n v="181.1"/>
    <n v="144.1"/>
    <n v="81"/>
    <n v="0"/>
    <x v="1"/>
    <x v="1"/>
    <s v="Medium"/>
    <n v="9.8000000000000007"/>
    <n v="17529.060000000001"/>
    <x v="0"/>
    <x v="0"/>
    <x v="2"/>
    <s v="Normal BP"/>
    <s v="High Cost"/>
  </r>
  <r>
    <n v="60"/>
    <x v="1"/>
    <n v="25.2"/>
    <n v="116"/>
    <n v="64"/>
    <n v="218.7"/>
    <n v="139.4"/>
    <n v="83"/>
    <n v="2"/>
    <x v="2"/>
    <x v="1"/>
    <s v="High"/>
    <n v="7.4"/>
    <n v="12906.19"/>
    <x v="0"/>
    <x v="0"/>
    <x v="2"/>
    <s v="Normal BP"/>
    <s v="Normal Cost"/>
  </r>
  <r>
    <n v="73"/>
    <x v="1"/>
    <n v="25.2"/>
    <n v="119"/>
    <n v="69"/>
    <n v="208.1"/>
    <n v="140.5"/>
    <n v="66"/>
    <n v="0"/>
    <x v="0"/>
    <x v="1"/>
    <s v="Medium"/>
    <n v="6.6"/>
    <n v="12067.91"/>
    <x v="0"/>
    <x v="0"/>
    <x v="2"/>
    <s v="Normal BP"/>
    <s v="Normal Cost"/>
  </r>
  <r>
    <n v="36"/>
    <x v="0"/>
    <n v="34.200000000000003"/>
    <n v="112"/>
    <n v="65"/>
    <n v="210.2"/>
    <n v="99"/>
    <n v="73"/>
    <n v="1"/>
    <x v="1"/>
    <x v="0"/>
    <s v="Low"/>
    <n v="4.5999999999999996"/>
    <n v="9291.06"/>
    <x v="0"/>
    <x v="0"/>
    <x v="0"/>
    <s v="Normal BP"/>
    <s v="Normal Cost"/>
  </r>
  <r>
    <n v="47"/>
    <x v="0"/>
    <n v="23.6"/>
    <n v="130"/>
    <n v="83"/>
    <n v="182.9"/>
    <n v="94.1"/>
    <n v="77"/>
    <n v="0"/>
    <x v="1"/>
    <x v="0"/>
    <s v="High"/>
    <n v="5.5"/>
    <n v="9067.2199999999993"/>
    <x v="0"/>
    <x v="0"/>
    <x v="3"/>
    <s v="High BP"/>
    <s v="Normal Cost"/>
  </r>
  <r>
    <n v="64"/>
    <x v="0"/>
    <n v="24.7"/>
    <n v="113"/>
    <n v="66"/>
    <n v="205.8"/>
    <n v="138.5"/>
    <n v="92"/>
    <n v="0"/>
    <x v="2"/>
    <x v="1"/>
    <s v="High"/>
    <n v="7.5"/>
    <n v="15302.95"/>
    <x v="0"/>
    <x v="0"/>
    <x v="3"/>
    <s v="Normal BP"/>
    <s v="High Cost"/>
  </r>
  <r>
    <n v="71"/>
    <x v="0"/>
    <n v="33.200000000000003"/>
    <n v="143"/>
    <n v="96"/>
    <n v="244.4"/>
    <n v="142.5"/>
    <n v="83"/>
    <n v="0"/>
    <x v="1"/>
    <x v="1"/>
    <s v="High"/>
    <n v="10.4"/>
    <n v="18891.88"/>
    <x v="0"/>
    <x v="3"/>
    <x v="0"/>
    <s v="High BP"/>
    <s v="High Cost"/>
  </r>
  <r>
    <n v="72"/>
    <x v="0"/>
    <n v="31.2"/>
    <n v="120"/>
    <n v="72"/>
    <n v="247.6"/>
    <n v="120"/>
    <n v="76"/>
    <n v="2"/>
    <x v="0"/>
    <x v="1"/>
    <s v="High"/>
    <n v="4.7"/>
    <n v="9250.11"/>
    <x v="0"/>
    <x v="1"/>
    <x v="0"/>
    <s v="High BP"/>
    <s v="Normal Cost"/>
  </r>
  <r>
    <n v="75"/>
    <x v="1"/>
    <n v="25.2"/>
    <n v="122"/>
    <n v="79"/>
    <n v="204.4"/>
    <n v="82.6"/>
    <n v="65"/>
    <n v="1"/>
    <x v="0"/>
    <x v="0"/>
    <s v="High"/>
    <n v="2.2999999999999998"/>
    <n v="5924.79"/>
    <x v="0"/>
    <x v="2"/>
    <x v="2"/>
    <s v="High BP"/>
    <s v="Normal Cost"/>
  </r>
  <r>
    <n v="66"/>
    <x v="1"/>
    <n v="25.2"/>
    <n v="115"/>
    <n v="64"/>
    <n v="212.7"/>
    <n v="97.9"/>
    <n v="94"/>
    <n v="2"/>
    <x v="0"/>
    <x v="0"/>
    <s v="Medium"/>
    <n v="4.5"/>
    <n v="9125.17"/>
    <x v="0"/>
    <x v="0"/>
    <x v="2"/>
    <s v="Normal BP"/>
    <s v="Normal Cost"/>
  </r>
  <r>
    <n v="75"/>
    <x v="1"/>
    <n v="25.2"/>
    <n v="127"/>
    <n v="82"/>
    <n v="231.5"/>
    <n v="102.3"/>
    <n v="63"/>
    <n v="0"/>
    <x v="0"/>
    <x v="0"/>
    <s v="High"/>
    <n v="5.7"/>
    <n v="9248.8700000000008"/>
    <x v="0"/>
    <x v="2"/>
    <x v="2"/>
    <s v="High BP"/>
    <s v="Normal Cost"/>
  </r>
  <r>
    <n v="74"/>
    <x v="1"/>
    <n v="25.2"/>
    <n v="123"/>
    <n v="76"/>
    <n v="223"/>
    <n v="85.6"/>
    <n v="84"/>
    <n v="2"/>
    <x v="0"/>
    <x v="0"/>
    <s v="High"/>
    <n v="5.3"/>
    <n v="10320.93"/>
    <x v="0"/>
    <x v="0"/>
    <x v="2"/>
    <s v="High BP"/>
    <s v="Normal Cost"/>
  </r>
  <r>
    <n v="75"/>
    <x v="0"/>
    <n v="22.2"/>
    <n v="113"/>
    <n v="62"/>
    <n v="221.5"/>
    <n v="106.5"/>
    <n v="90"/>
    <n v="6"/>
    <x v="2"/>
    <x v="2"/>
    <s v="Medium"/>
    <n v="7.7"/>
    <n v="15638.28"/>
    <x v="0"/>
    <x v="0"/>
    <x v="3"/>
    <s v="Normal BP"/>
    <s v="High Cost"/>
  </r>
  <r>
    <n v="52"/>
    <x v="1"/>
    <n v="25.2"/>
    <n v="119"/>
    <n v="74"/>
    <n v="223.1"/>
    <n v="115.9"/>
    <n v="68"/>
    <n v="2"/>
    <x v="1"/>
    <x v="1"/>
    <s v="Medium"/>
    <n v="4.3"/>
    <n v="7982.64"/>
    <x v="0"/>
    <x v="1"/>
    <x v="2"/>
    <s v="Normal BP"/>
    <s v="Normal Cost"/>
  </r>
  <r>
    <n v="66"/>
    <x v="1"/>
    <n v="25.2"/>
    <n v="118"/>
    <n v="73"/>
    <n v="227.7"/>
    <n v="95.5"/>
    <n v="75"/>
    <n v="3"/>
    <x v="0"/>
    <x v="2"/>
    <s v="Low"/>
    <n v="4.8"/>
    <n v="11445.76"/>
    <x v="1"/>
    <x v="0"/>
    <x v="2"/>
    <s v="Normal BP"/>
    <s v="Normal Cost"/>
  </r>
  <r>
    <n v="61"/>
    <x v="0"/>
    <n v="24.1"/>
    <n v="143"/>
    <n v="91"/>
    <n v="198.2"/>
    <n v="126.8"/>
    <n v="84"/>
    <n v="0"/>
    <x v="2"/>
    <x v="1"/>
    <s v="Medium"/>
    <n v="5.6"/>
    <n v="11527.74"/>
    <x v="0"/>
    <x v="2"/>
    <x v="3"/>
    <s v="High BP"/>
    <s v="Normal Cost"/>
  </r>
  <r>
    <n v="56"/>
    <x v="1"/>
    <n v="25.2"/>
    <n v="116"/>
    <n v="71"/>
    <n v="217"/>
    <n v="155.4"/>
    <n v="78"/>
    <n v="0"/>
    <x v="0"/>
    <x v="2"/>
    <s v="High"/>
    <n v="3.2"/>
    <n v="9255.14"/>
    <x v="0"/>
    <x v="1"/>
    <x v="2"/>
    <s v="Normal BP"/>
    <s v="Normal Cost"/>
  </r>
  <r>
    <n v="36"/>
    <x v="0"/>
    <n v="29.8"/>
    <n v="128"/>
    <n v="77"/>
    <n v="226.9"/>
    <n v="170.3"/>
    <n v="110"/>
    <n v="3"/>
    <x v="2"/>
    <x v="1"/>
    <s v="Medium"/>
    <n v="9.6"/>
    <n v="19574.77"/>
    <x v="0"/>
    <x v="0"/>
    <x v="2"/>
    <s v="High BP"/>
    <s v="High Cost"/>
  </r>
  <r>
    <n v="63"/>
    <x v="1"/>
    <n v="25.2"/>
    <n v="134"/>
    <n v="82"/>
    <n v="198.2"/>
    <n v="90.1"/>
    <n v="167"/>
    <n v="0"/>
    <x v="2"/>
    <x v="2"/>
    <s v="High"/>
    <n v="8.9"/>
    <n v="16222.28"/>
    <x v="0"/>
    <x v="0"/>
    <x v="2"/>
    <s v="High BP"/>
    <s v="High Cost"/>
  </r>
  <r>
    <n v="78"/>
    <x v="1"/>
    <n v="25.2"/>
    <n v="131"/>
    <n v="79"/>
    <n v="208.8"/>
    <n v="104.5"/>
    <n v="93"/>
    <n v="0"/>
    <x v="2"/>
    <x v="0"/>
    <s v="Medium"/>
    <n v="7.5"/>
    <n v="10858.69"/>
    <x v="0"/>
    <x v="2"/>
    <x v="2"/>
    <s v="High BP"/>
    <s v="Normal Cost"/>
  </r>
  <r>
    <n v="74"/>
    <x v="0"/>
    <n v="40.299999999999997"/>
    <n v="132"/>
    <n v="86"/>
    <n v="240.9"/>
    <n v="135.30000000000001"/>
    <n v="76"/>
    <n v="1"/>
    <x v="2"/>
    <x v="1"/>
    <s v="Medium"/>
    <n v="9.1"/>
    <n v="16547.71"/>
    <x v="0"/>
    <x v="3"/>
    <x v="0"/>
    <s v="High BP"/>
    <s v="High Cost"/>
  </r>
  <r>
    <n v="47"/>
    <x v="1"/>
    <n v="25.2"/>
    <n v="99"/>
    <n v="60"/>
    <n v="218.6"/>
    <n v="134.9"/>
    <n v="96"/>
    <n v="0"/>
    <x v="2"/>
    <x v="1"/>
    <s v="High"/>
    <n v="4.4000000000000004"/>
    <n v="9424.36"/>
    <x v="0"/>
    <x v="1"/>
    <x v="2"/>
    <s v="Normal BP"/>
    <s v="Normal Cost"/>
  </r>
  <r>
    <n v="66"/>
    <x v="1"/>
    <n v="25.2"/>
    <n v="123"/>
    <n v="76"/>
    <n v="202"/>
    <n v="96"/>
    <n v="72"/>
    <n v="2"/>
    <x v="2"/>
    <x v="0"/>
    <s v="Medium"/>
    <n v="9.6"/>
    <n v="16835.63"/>
    <x v="0"/>
    <x v="0"/>
    <x v="2"/>
    <s v="High BP"/>
    <s v="High Cost"/>
  </r>
  <r>
    <n v="71"/>
    <x v="1"/>
    <n v="25.3"/>
    <n v="126"/>
    <n v="72"/>
    <n v="216.1"/>
    <n v="111.3"/>
    <n v="77"/>
    <n v="3"/>
    <x v="1"/>
    <x v="2"/>
    <s v="High"/>
    <n v="4.7"/>
    <n v="12020.07"/>
    <x v="0"/>
    <x v="0"/>
    <x v="2"/>
    <s v="High BP"/>
    <s v="Normal Cost"/>
  </r>
  <r>
    <n v="69"/>
    <x v="0"/>
    <n v="20"/>
    <n v="119"/>
    <n v="74"/>
    <n v="227.1"/>
    <n v="110.8"/>
    <n v="72"/>
    <n v="1"/>
    <x v="0"/>
    <x v="1"/>
    <s v="Medium"/>
    <n v="11.9"/>
    <n v="19118.73"/>
    <x v="0"/>
    <x v="1"/>
    <x v="3"/>
    <s v="Normal BP"/>
    <s v="High Cost"/>
  </r>
  <r>
    <n v="73"/>
    <x v="1"/>
    <n v="25.3"/>
    <n v="125"/>
    <n v="71"/>
    <n v="205.4"/>
    <n v="87.8"/>
    <n v="99"/>
    <n v="2"/>
    <x v="2"/>
    <x v="2"/>
    <s v="Medium"/>
    <n v="9.9"/>
    <n v="19592.59"/>
    <x v="0"/>
    <x v="0"/>
    <x v="2"/>
    <s v="High BP"/>
    <s v="High Cost"/>
  </r>
  <r>
    <n v="62"/>
    <x v="0"/>
    <n v="31.9"/>
    <n v="123"/>
    <n v="76"/>
    <n v="262.3"/>
    <n v="114.5"/>
    <n v="72"/>
    <n v="1"/>
    <x v="1"/>
    <x v="0"/>
    <s v="High"/>
    <n v="3.4"/>
    <n v="5694.47"/>
    <x v="0"/>
    <x v="0"/>
    <x v="0"/>
    <s v="High BP"/>
    <s v="Normal Cost"/>
  </r>
  <r>
    <n v="95"/>
    <x v="0"/>
    <n v="26.4"/>
    <n v="139"/>
    <n v="86"/>
    <n v="268.5"/>
    <n v="87.8"/>
    <n v="79"/>
    <n v="0"/>
    <x v="1"/>
    <x v="2"/>
    <s v="High"/>
    <n v="6.2"/>
    <n v="13464.86"/>
    <x v="0"/>
    <x v="0"/>
    <x v="2"/>
    <s v="High BP"/>
    <s v="Normal Cost"/>
  </r>
  <r>
    <n v="69"/>
    <x v="0"/>
    <n v="20.2"/>
    <n v="118"/>
    <n v="70"/>
    <n v="212.2"/>
    <n v="104.2"/>
    <n v="62"/>
    <n v="1"/>
    <x v="0"/>
    <x v="0"/>
    <s v="High"/>
    <n v="1.2"/>
    <n v="3702.92"/>
    <x v="0"/>
    <x v="0"/>
    <x v="3"/>
    <s v="Normal BP"/>
    <s v="Normal Cost"/>
  </r>
  <r>
    <n v="76"/>
    <x v="1"/>
    <n v="25.3"/>
    <n v="131"/>
    <n v="79"/>
    <n v="248"/>
    <n v="90.9"/>
    <n v="78"/>
    <n v="3"/>
    <x v="1"/>
    <x v="2"/>
    <s v="High"/>
    <n v="4.5999999999999996"/>
    <n v="11009.8"/>
    <x v="0"/>
    <x v="2"/>
    <x v="2"/>
    <s v="High BP"/>
    <s v="Normal Cost"/>
  </r>
  <r>
    <n v="56"/>
    <x v="1"/>
    <n v="25.3"/>
    <n v="122"/>
    <n v="70"/>
    <n v="192.3"/>
    <n v="83.2"/>
    <n v="71"/>
    <n v="1"/>
    <x v="1"/>
    <x v="0"/>
    <s v="High"/>
    <n v="3"/>
    <n v="6278.02"/>
    <x v="0"/>
    <x v="1"/>
    <x v="2"/>
    <s v="High BP"/>
    <s v="Normal Cost"/>
  </r>
  <r>
    <n v="75"/>
    <x v="1"/>
    <n v="25.3"/>
    <n v="121"/>
    <n v="77"/>
    <n v="206"/>
    <n v="87.1"/>
    <n v="99"/>
    <n v="1"/>
    <x v="2"/>
    <x v="0"/>
    <s v="Low"/>
    <n v="6.8"/>
    <n v="12260.6"/>
    <x v="0"/>
    <x v="2"/>
    <x v="2"/>
    <s v="High BP"/>
    <s v="Normal Cost"/>
  </r>
  <r>
    <n v="59"/>
    <x v="1"/>
    <n v="25.3"/>
    <n v="133"/>
    <n v="84"/>
    <n v="195.7"/>
    <n v="127"/>
    <n v="76"/>
    <n v="1"/>
    <x v="1"/>
    <x v="1"/>
    <s v="High"/>
    <n v="2"/>
    <n v="4779.79"/>
    <x v="0"/>
    <x v="1"/>
    <x v="2"/>
    <s v="High BP"/>
    <s v="Normal Cost"/>
  </r>
  <r>
    <n v="82"/>
    <x v="0"/>
    <n v="29.3"/>
    <n v="131"/>
    <n v="73"/>
    <n v="249.1"/>
    <n v="91.6"/>
    <n v="77"/>
    <n v="0"/>
    <x v="1"/>
    <x v="0"/>
    <s v="Low"/>
    <n v="2"/>
    <n v="4999.59"/>
    <x v="0"/>
    <x v="1"/>
    <x v="2"/>
    <s v="High BP"/>
    <s v="Normal Cost"/>
  </r>
  <r>
    <n v="74"/>
    <x v="0"/>
    <n v="30.6"/>
    <n v="132"/>
    <n v="71"/>
    <n v="236.3"/>
    <n v="100.4"/>
    <n v="64"/>
    <n v="2"/>
    <x v="0"/>
    <x v="2"/>
    <s v="High"/>
    <n v="7.2"/>
    <n v="16000.12"/>
    <x v="0"/>
    <x v="2"/>
    <x v="0"/>
    <s v="High BP"/>
    <s v="High Cost"/>
  </r>
  <r>
    <n v="63"/>
    <x v="0"/>
    <n v="25.8"/>
    <n v="119"/>
    <n v="73"/>
    <n v="198.7"/>
    <n v="107.5"/>
    <n v="84"/>
    <n v="1"/>
    <x v="2"/>
    <x v="0"/>
    <s v="High"/>
    <n v="5.8"/>
    <n v="10826.61"/>
    <x v="0"/>
    <x v="1"/>
    <x v="2"/>
    <s v="Normal BP"/>
    <s v="Normal Cost"/>
  </r>
  <r>
    <n v="62"/>
    <x v="0"/>
    <n v="21.7"/>
    <n v="114"/>
    <n v="60"/>
    <n v="224.2"/>
    <n v="141.1"/>
    <n v="110"/>
    <n v="1"/>
    <x v="2"/>
    <x v="3"/>
    <s v="Low"/>
    <n v="7.7"/>
    <n v="16260.3"/>
    <x v="1"/>
    <x v="2"/>
    <x v="3"/>
    <s v="Normal BP"/>
    <s v="High Cost"/>
  </r>
  <r>
    <n v="64"/>
    <x v="0"/>
    <n v="33.299999999999997"/>
    <n v="141"/>
    <n v="83"/>
    <n v="237.6"/>
    <n v="120.7"/>
    <n v="73"/>
    <n v="0"/>
    <x v="1"/>
    <x v="0"/>
    <s v="Medium"/>
    <n v="7"/>
    <n v="13841.07"/>
    <x v="0"/>
    <x v="0"/>
    <x v="0"/>
    <s v="High BP"/>
    <s v="Normal Cost"/>
  </r>
  <r>
    <n v="67"/>
    <x v="0"/>
    <n v="24"/>
    <n v="136"/>
    <n v="84"/>
    <n v="226.3"/>
    <n v="105.1"/>
    <n v="79"/>
    <n v="0"/>
    <x v="2"/>
    <x v="3"/>
    <s v="High"/>
    <n v="8.3000000000000007"/>
    <n v="18048.95"/>
    <x v="0"/>
    <x v="0"/>
    <x v="3"/>
    <s v="High BP"/>
    <s v="High Cost"/>
  </r>
  <r>
    <n v="84"/>
    <x v="0"/>
    <n v="25.9"/>
    <n v="134"/>
    <n v="80"/>
    <n v="223.4"/>
    <n v="138.9"/>
    <n v="86"/>
    <n v="2"/>
    <x v="2"/>
    <x v="3"/>
    <s v="Medium"/>
    <n v="6.1"/>
    <n v="16259.84"/>
    <x v="0"/>
    <x v="0"/>
    <x v="2"/>
    <s v="High BP"/>
    <s v="High Cost"/>
  </r>
  <r>
    <n v="81"/>
    <x v="0"/>
    <n v="38.799999999999997"/>
    <n v="134"/>
    <n v="91"/>
    <n v="300"/>
    <n v="132.6"/>
    <n v="50"/>
    <n v="0"/>
    <x v="0"/>
    <x v="2"/>
    <s v="Medium"/>
    <n v="14"/>
    <n v="20885.2"/>
    <x v="0"/>
    <x v="0"/>
    <x v="0"/>
    <s v="High BP"/>
    <s v="High Cost"/>
  </r>
  <r>
    <n v="76"/>
    <x v="0"/>
    <n v="25.3"/>
    <n v="131"/>
    <n v="81"/>
    <n v="233.9"/>
    <n v="137.30000000000001"/>
    <n v="71"/>
    <n v="1"/>
    <x v="1"/>
    <x v="2"/>
    <s v="Medium"/>
    <n v="12.4"/>
    <n v="18705.09"/>
    <x v="0"/>
    <x v="0"/>
    <x v="2"/>
    <s v="High BP"/>
    <s v="High Cost"/>
  </r>
  <r>
    <n v="95"/>
    <x v="0"/>
    <n v="34.6"/>
    <n v="145"/>
    <n v="86"/>
    <n v="255.8"/>
    <n v="145.19999999999999"/>
    <n v="74"/>
    <n v="4"/>
    <x v="0"/>
    <x v="0"/>
    <s v="Medium"/>
    <n v="9.6999999999999993"/>
    <n v="16175.97"/>
    <x v="1"/>
    <x v="2"/>
    <x v="0"/>
    <s v="High BP"/>
    <s v="High Cost"/>
  </r>
  <r>
    <n v="28"/>
    <x v="1"/>
    <n v="25.3"/>
    <n v="121"/>
    <n v="67"/>
    <n v="175.6"/>
    <n v="139.4"/>
    <n v="93"/>
    <n v="0"/>
    <x v="2"/>
    <x v="1"/>
    <s v="High"/>
    <n v="6.8"/>
    <n v="13899.42"/>
    <x v="0"/>
    <x v="4"/>
    <x v="2"/>
    <s v="High BP"/>
    <s v="Normal Cost"/>
  </r>
  <r>
    <n v="72"/>
    <x v="1"/>
    <n v="25.3"/>
    <n v="117"/>
    <n v="78"/>
    <n v="253.5"/>
    <n v="93.9"/>
    <n v="68"/>
    <n v="1"/>
    <x v="1"/>
    <x v="2"/>
    <s v="High"/>
    <n v="6.3"/>
    <n v="11986.23"/>
    <x v="0"/>
    <x v="0"/>
    <x v="2"/>
    <s v="Normal BP"/>
    <s v="Normal Cost"/>
  </r>
  <r>
    <n v="37"/>
    <x v="1"/>
    <n v="25.3"/>
    <n v="119"/>
    <n v="76"/>
    <n v="220.1"/>
    <n v="117.9"/>
    <n v="69"/>
    <n v="0"/>
    <x v="0"/>
    <x v="0"/>
    <s v="Medium"/>
    <n v="6.2"/>
    <n v="9728.0400000000009"/>
    <x v="0"/>
    <x v="3"/>
    <x v="2"/>
    <s v="Normal BP"/>
    <s v="Normal Cost"/>
  </r>
  <r>
    <n v="55"/>
    <x v="0"/>
    <n v="23.5"/>
    <n v="91"/>
    <n v="60"/>
    <n v="200"/>
    <n v="118.7"/>
    <n v="74"/>
    <n v="1"/>
    <x v="2"/>
    <x v="1"/>
    <s v="Medium"/>
    <n v="4.9000000000000004"/>
    <n v="11338.37"/>
    <x v="0"/>
    <x v="4"/>
    <x v="3"/>
    <s v="Normal BP"/>
    <s v="Normal Cost"/>
  </r>
  <r>
    <n v="51"/>
    <x v="0"/>
    <n v="32.5"/>
    <n v="125"/>
    <n v="80"/>
    <n v="222.9"/>
    <n v="98.4"/>
    <n v="56"/>
    <n v="0"/>
    <x v="0"/>
    <x v="2"/>
    <s v="Low"/>
    <n v="9.1999999999999993"/>
    <n v="16524.150000000001"/>
    <x v="0"/>
    <x v="0"/>
    <x v="0"/>
    <s v="High BP"/>
    <s v="High Cost"/>
  </r>
  <r>
    <n v="79"/>
    <x v="1"/>
    <n v="25.3"/>
    <n v="98"/>
    <n v="62"/>
    <n v="246.9"/>
    <n v="97.7"/>
    <n v="67"/>
    <n v="0"/>
    <x v="2"/>
    <x v="2"/>
    <s v="Medium"/>
    <n v="13.8"/>
    <n v="21835.06"/>
    <x v="0"/>
    <x v="2"/>
    <x v="2"/>
    <s v="Normal BP"/>
    <s v="High Cost"/>
  </r>
  <r>
    <n v="60"/>
    <x v="0"/>
    <n v="27.4"/>
    <n v="127"/>
    <n v="79"/>
    <n v="202.8"/>
    <n v="112"/>
    <n v="79"/>
    <n v="2"/>
    <x v="2"/>
    <x v="2"/>
    <s v="Medium"/>
    <n v="11.7"/>
    <n v="20306.45"/>
    <x v="0"/>
    <x v="1"/>
    <x v="2"/>
    <s v="High BP"/>
    <s v="High Cost"/>
  </r>
  <r>
    <n v="78"/>
    <x v="0"/>
    <n v="35.5"/>
    <n v="140"/>
    <n v="81"/>
    <n v="249.9"/>
    <n v="118"/>
    <n v="88"/>
    <n v="1"/>
    <x v="2"/>
    <x v="3"/>
    <s v="High"/>
    <n v="9.9"/>
    <n v="16937.55"/>
    <x v="0"/>
    <x v="1"/>
    <x v="0"/>
    <s v="High BP"/>
    <s v="High Cost"/>
  </r>
  <r>
    <n v="77"/>
    <x v="0"/>
    <n v="28"/>
    <n v="129"/>
    <n v="72"/>
    <n v="237.1"/>
    <n v="103"/>
    <n v="160"/>
    <n v="0"/>
    <x v="1"/>
    <x v="2"/>
    <s v="High"/>
    <n v="8.1"/>
    <n v="15702.81"/>
    <x v="0"/>
    <x v="2"/>
    <x v="2"/>
    <s v="High BP"/>
    <s v="High Cost"/>
  </r>
  <r>
    <n v="54"/>
    <x v="0"/>
    <n v="32.6"/>
    <n v="126"/>
    <n v="70"/>
    <n v="213.5"/>
    <n v="99.1"/>
    <n v="88"/>
    <n v="1"/>
    <x v="2"/>
    <x v="2"/>
    <s v="Low"/>
    <n v="7.5"/>
    <n v="18203.009999999998"/>
    <x v="0"/>
    <x v="0"/>
    <x v="0"/>
    <s v="High BP"/>
    <s v="High Cost"/>
  </r>
  <r>
    <n v="68"/>
    <x v="0"/>
    <n v="45"/>
    <n v="141"/>
    <n v="76"/>
    <n v="280.10000000000002"/>
    <n v="113.9"/>
    <n v="70"/>
    <n v="2"/>
    <x v="2"/>
    <x v="2"/>
    <s v="High"/>
    <n v="12.2"/>
    <n v="22076.94"/>
    <x v="0"/>
    <x v="2"/>
    <x v="0"/>
    <s v="High BP"/>
    <s v="High Cost"/>
  </r>
  <r>
    <n v="85"/>
    <x v="0"/>
    <n v="44.5"/>
    <n v="164"/>
    <n v="96"/>
    <n v="257.89999999999998"/>
    <n v="135.1"/>
    <n v="78"/>
    <n v="3"/>
    <x v="0"/>
    <x v="3"/>
    <s v="High"/>
    <n v="7.5"/>
    <n v="16613.400000000001"/>
    <x v="0"/>
    <x v="2"/>
    <x v="0"/>
    <s v="High BP"/>
    <s v="High Cost"/>
  </r>
  <r>
    <n v="89"/>
    <x v="1"/>
    <n v="25.3"/>
    <n v="134"/>
    <n v="78"/>
    <n v="242.3"/>
    <n v="95.9"/>
    <n v="73"/>
    <n v="3"/>
    <x v="1"/>
    <x v="2"/>
    <s v="Medium"/>
    <n v="5.8"/>
    <n v="10665.05"/>
    <x v="1"/>
    <x v="2"/>
    <x v="2"/>
    <s v="High BP"/>
    <s v="Normal Cost"/>
  </r>
  <r>
    <n v="63"/>
    <x v="0"/>
    <n v="28.8"/>
    <n v="135"/>
    <n v="86"/>
    <n v="236.7"/>
    <n v="116.9"/>
    <n v="71"/>
    <n v="0"/>
    <x v="2"/>
    <x v="1"/>
    <s v="Medium"/>
    <n v="5.9"/>
    <n v="12870.15"/>
    <x v="0"/>
    <x v="0"/>
    <x v="2"/>
    <s v="High BP"/>
    <s v="Normal Cost"/>
  </r>
  <r>
    <n v="69"/>
    <x v="0"/>
    <n v="22"/>
    <n v="128"/>
    <n v="72"/>
    <n v="216.2"/>
    <n v="177.7"/>
    <n v="85"/>
    <n v="0"/>
    <x v="1"/>
    <x v="3"/>
    <s v="Medium"/>
    <n v="5.3"/>
    <n v="12138.23"/>
    <x v="0"/>
    <x v="2"/>
    <x v="3"/>
    <s v="High BP"/>
    <s v="Normal Cost"/>
  </r>
  <r>
    <n v="63"/>
    <x v="1"/>
    <n v="25.3"/>
    <n v="134"/>
    <n v="79"/>
    <n v="209.7"/>
    <n v="127.1"/>
    <n v="52"/>
    <n v="2"/>
    <x v="1"/>
    <x v="2"/>
    <s v="Low"/>
    <n v="10.4"/>
    <n v="16907.18"/>
    <x v="0"/>
    <x v="0"/>
    <x v="2"/>
    <s v="High BP"/>
    <s v="High Cost"/>
  </r>
  <r>
    <n v="78"/>
    <x v="0"/>
    <n v="29.3"/>
    <n v="145"/>
    <n v="82"/>
    <n v="184.2"/>
    <n v="93.9"/>
    <n v="104"/>
    <n v="1"/>
    <x v="2"/>
    <x v="0"/>
    <s v="High"/>
    <n v="8.1999999999999993"/>
    <n v="15426.97"/>
    <x v="0"/>
    <x v="0"/>
    <x v="2"/>
    <s v="High BP"/>
    <s v="High Cost"/>
  </r>
  <r>
    <n v="43"/>
    <x v="0"/>
    <n v="23.2"/>
    <n v="128"/>
    <n v="72"/>
    <n v="214.9"/>
    <n v="107.6"/>
    <n v="75"/>
    <n v="0"/>
    <x v="0"/>
    <x v="3"/>
    <s v="High"/>
    <n v="4.9000000000000004"/>
    <n v="11933.27"/>
    <x v="0"/>
    <x v="0"/>
    <x v="3"/>
    <s v="High BP"/>
    <s v="Normal Cost"/>
  </r>
  <r>
    <n v="88"/>
    <x v="1"/>
    <n v="25.3"/>
    <n v="124"/>
    <n v="78"/>
    <n v="251.2"/>
    <n v="84.1"/>
    <n v="85"/>
    <n v="0"/>
    <x v="2"/>
    <x v="0"/>
    <s v="High"/>
    <n v="7.7"/>
    <n v="15130.29"/>
    <x v="0"/>
    <x v="2"/>
    <x v="2"/>
    <s v="High BP"/>
    <s v="High Cost"/>
  </r>
  <r>
    <n v="75"/>
    <x v="0"/>
    <n v="25.7"/>
    <n v="130"/>
    <n v="78"/>
    <n v="238.2"/>
    <n v="88.7"/>
    <n v="79"/>
    <n v="1"/>
    <x v="1"/>
    <x v="0"/>
    <s v="Medium"/>
    <n v="5"/>
    <n v="8525.9599999999991"/>
    <x v="0"/>
    <x v="2"/>
    <x v="2"/>
    <s v="High BP"/>
    <s v="Normal Cost"/>
  </r>
  <r>
    <n v="39"/>
    <x v="0"/>
    <n v="24.4"/>
    <n v="124"/>
    <n v="73"/>
    <n v="200.2"/>
    <n v="78.400000000000006"/>
    <n v="72"/>
    <n v="1"/>
    <x v="1"/>
    <x v="0"/>
    <s v="Medium"/>
    <n v="2.2000000000000002"/>
    <n v="5225.8999999999996"/>
    <x v="0"/>
    <x v="3"/>
    <x v="3"/>
    <s v="High BP"/>
    <s v="Normal Cost"/>
  </r>
  <r>
    <n v="77"/>
    <x v="0"/>
    <n v="29.4"/>
    <n v="221"/>
    <n v="132"/>
    <n v="234.8"/>
    <n v="102.8"/>
    <n v="88"/>
    <n v="0"/>
    <x v="1"/>
    <x v="3"/>
    <s v="Medium"/>
    <n v="6.7"/>
    <n v="15151.92"/>
    <x v="1"/>
    <x v="2"/>
    <x v="2"/>
    <s v="High BP"/>
    <s v="High Cost"/>
  </r>
  <r>
    <n v="72"/>
    <x v="0"/>
    <n v="24.7"/>
    <n v="136"/>
    <n v="83"/>
    <n v="222.7"/>
    <n v="104.3"/>
    <n v="76"/>
    <n v="1"/>
    <x v="0"/>
    <x v="3"/>
    <s v="High"/>
    <n v="9.6"/>
    <n v="21645.23"/>
    <x v="0"/>
    <x v="2"/>
    <x v="3"/>
    <s v="High BP"/>
    <s v="High Cost"/>
  </r>
  <r>
    <n v="51"/>
    <x v="1"/>
    <n v="25.3"/>
    <n v="113"/>
    <n v="75"/>
    <n v="197.8"/>
    <n v="149.6"/>
    <n v="81"/>
    <n v="3"/>
    <x v="2"/>
    <x v="1"/>
    <s v="High"/>
    <n v="5.4"/>
    <n v="11397.27"/>
    <x v="0"/>
    <x v="1"/>
    <x v="2"/>
    <s v="Normal BP"/>
    <s v="Normal Cost"/>
  </r>
  <r>
    <n v="50"/>
    <x v="1"/>
    <n v="25.3"/>
    <n v="120"/>
    <n v="64"/>
    <n v="221.9"/>
    <n v="86.6"/>
    <n v="81"/>
    <n v="2"/>
    <x v="1"/>
    <x v="3"/>
    <s v="High"/>
    <n v="8.9"/>
    <n v="18748.43"/>
    <x v="0"/>
    <x v="1"/>
    <x v="2"/>
    <s v="High BP"/>
    <s v="High Cost"/>
  </r>
  <r>
    <n v="73"/>
    <x v="0"/>
    <n v="24"/>
    <n v="116"/>
    <n v="70"/>
    <n v="231"/>
    <n v="103.8"/>
    <n v="78"/>
    <n v="1"/>
    <x v="1"/>
    <x v="2"/>
    <s v="High"/>
    <n v="8.6999999999999993"/>
    <n v="19260.13"/>
    <x v="0"/>
    <x v="0"/>
    <x v="3"/>
    <s v="Normal BP"/>
    <s v="High Cost"/>
  </r>
  <r>
    <n v="76"/>
    <x v="1"/>
    <n v="25.3"/>
    <n v="107"/>
    <n v="73"/>
    <n v="235"/>
    <n v="79.400000000000006"/>
    <n v="60"/>
    <n v="0"/>
    <x v="2"/>
    <x v="2"/>
    <s v="High"/>
    <n v="9.9"/>
    <n v="20499.32"/>
    <x v="0"/>
    <x v="2"/>
    <x v="2"/>
    <s v="Normal BP"/>
    <s v="High Cost"/>
  </r>
  <r>
    <n v="50"/>
    <x v="1"/>
    <n v="25.3"/>
    <n v="125"/>
    <n v="74"/>
    <n v="219.5"/>
    <n v="82.6"/>
    <n v="77"/>
    <n v="0"/>
    <x v="2"/>
    <x v="0"/>
    <s v="High"/>
    <n v="9.1"/>
    <n v="17158.169999999998"/>
    <x v="0"/>
    <x v="1"/>
    <x v="2"/>
    <s v="High BP"/>
    <s v="High Cost"/>
  </r>
  <r>
    <n v="66"/>
    <x v="0"/>
    <n v="22.3"/>
    <n v="124"/>
    <n v="88"/>
    <n v="211.4"/>
    <n v="99.4"/>
    <n v="76"/>
    <n v="1"/>
    <x v="0"/>
    <x v="2"/>
    <s v="Medium"/>
    <n v="4"/>
    <n v="9354.2800000000007"/>
    <x v="0"/>
    <x v="0"/>
    <x v="3"/>
    <s v="High BP"/>
    <s v="Normal Cost"/>
  </r>
  <r>
    <n v="65"/>
    <x v="1"/>
    <n v="25.3"/>
    <n v="120"/>
    <n v="72"/>
    <n v="222.6"/>
    <n v="86.1"/>
    <n v="89"/>
    <n v="1"/>
    <x v="2"/>
    <x v="0"/>
    <s v="High"/>
    <n v="9.1"/>
    <n v="15822.38"/>
    <x v="0"/>
    <x v="0"/>
    <x v="2"/>
    <s v="High BP"/>
    <s v="High Cost"/>
  </r>
  <r>
    <n v="68"/>
    <x v="0"/>
    <n v="45"/>
    <n v="143"/>
    <n v="85"/>
    <n v="265.60000000000002"/>
    <n v="127.1"/>
    <n v="87"/>
    <n v="0"/>
    <x v="2"/>
    <x v="0"/>
    <s v="Medium"/>
    <n v="10.5"/>
    <n v="18916.150000000001"/>
    <x v="0"/>
    <x v="1"/>
    <x v="0"/>
    <s v="High BP"/>
    <s v="High Cost"/>
  </r>
  <r>
    <n v="48"/>
    <x v="0"/>
    <n v="31.7"/>
    <n v="115"/>
    <n v="63"/>
    <n v="225.9"/>
    <n v="138.9"/>
    <n v="66"/>
    <n v="1"/>
    <x v="0"/>
    <x v="2"/>
    <s v="High"/>
    <n v="7"/>
    <n v="16267.28"/>
    <x v="0"/>
    <x v="0"/>
    <x v="0"/>
    <s v="Normal BP"/>
    <s v="High Cost"/>
  </r>
  <r>
    <n v="69"/>
    <x v="0"/>
    <n v="29.7"/>
    <n v="136"/>
    <n v="76"/>
    <n v="218.2"/>
    <n v="96"/>
    <n v="77"/>
    <n v="4"/>
    <x v="2"/>
    <x v="0"/>
    <s v="Low"/>
    <n v="8.3000000000000007"/>
    <n v="15400.29"/>
    <x v="1"/>
    <x v="0"/>
    <x v="2"/>
    <s v="High BP"/>
    <s v="High Cost"/>
  </r>
  <r>
    <n v="91"/>
    <x v="0"/>
    <n v="24.4"/>
    <n v="120"/>
    <n v="73"/>
    <n v="203.2"/>
    <n v="117.5"/>
    <n v="95"/>
    <n v="1"/>
    <x v="1"/>
    <x v="0"/>
    <s v="High"/>
    <n v="3.8"/>
    <n v="7491.01"/>
    <x v="0"/>
    <x v="0"/>
    <x v="3"/>
    <s v="High BP"/>
    <s v="Normal Cost"/>
  </r>
  <r>
    <n v="46"/>
    <x v="0"/>
    <n v="25.1"/>
    <n v="113"/>
    <n v="71"/>
    <n v="184.3"/>
    <n v="101.4"/>
    <n v="80"/>
    <n v="1"/>
    <x v="2"/>
    <x v="3"/>
    <s v="Medium"/>
    <n v="6.4"/>
    <n v="15185.81"/>
    <x v="0"/>
    <x v="1"/>
    <x v="2"/>
    <s v="Normal BP"/>
    <s v="High Cost"/>
  </r>
  <r>
    <n v="91"/>
    <x v="1"/>
    <n v="25.3"/>
    <n v="129"/>
    <n v="85"/>
    <n v="219.4"/>
    <n v="129.6"/>
    <n v="96"/>
    <n v="0"/>
    <x v="2"/>
    <x v="2"/>
    <s v="Medium"/>
    <n v="9"/>
    <n v="17871.02"/>
    <x v="0"/>
    <x v="2"/>
    <x v="2"/>
    <s v="High BP"/>
    <s v="High Cost"/>
  </r>
  <r>
    <n v="41"/>
    <x v="0"/>
    <n v="38.799999999999997"/>
    <n v="133"/>
    <n v="75"/>
    <n v="228.1"/>
    <n v="100.3"/>
    <n v="59"/>
    <n v="3"/>
    <x v="1"/>
    <x v="0"/>
    <s v="Medium"/>
    <n v="2.6"/>
    <n v="5468.61"/>
    <x v="0"/>
    <x v="2"/>
    <x v="0"/>
    <s v="High BP"/>
    <s v="Normal Cost"/>
  </r>
  <r>
    <n v="53"/>
    <x v="0"/>
    <n v="28.6"/>
    <n v="120"/>
    <n v="73"/>
    <n v="218.7"/>
    <n v="99.9"/>
    <n v="72"/>
    <n v="3"/>
    <x v="1"/>
    <x v="3"/>
    <s v="Medium"/>
    <n v="4.7"/>
    <n v="12146.46"/>
    <x v="0"/>
    <x v="1"/>
    <x v="2"/>
    <s v="High BP"/>
    <s v="Normal Cost"/>
  </r>
  <r>
    <n v="76"/>
    <x v="0"/>
    <n v="28.1"/>
    <n v="136"/>
    <n v="74"/>
    <n v="236.6"/>
    <n v="100.1"/>
    <n v="84"/>
    <n v="1"/>
    <x v="1"/>
    <x v="2"/>
    <s v="Medium"/>
    <n v="7.3"/>
    <n v="13665.7"/>
    <x v="1"/>
    <x v="2"/>
    <x v="2"/>
    <s v="High BP"/>
    <s v="Normal Cost"/>
  </r>
  <r>
    <n v="95"/>
    <x v="1"/>
    <n v="25.3"/>
    <n v="121"/>
    <n v="71"/>
    <n v="277.8"/>
    <n v="136.69999999999999"/>
    <n v="72"/>
    <n v="2"/>
    <x v="2"/>
    <x v="3"/>
    <s v="Low"/>
    <n v="16.3"/>
    <n v="28682.29"/>
    <x v="0"/>
    <x v="2"/>
    <x v="2"/>
    <s v="High BP"/>
    <s v="High Cost"/>
  </r>
  <r>
    <n v="35"/>
    <x v="1"/>
    <n v="25.3"/>
    <n v="125"/>
    <n v="77"/>
    <n v="182"/>
    <n v="109.7"/>
    <n v="60"/>
    <n v="0"/>
    <x v="1"/>
    <x v="2"/>
    <s v="High"/>
    <n v="6.2"/>
    <n v="13088.52"/>
    <x v="0"/>
    <x v="3"/>
    <x v="2"/>
    <s v="High BP"/>
    <s v="Normal Cost"/>
  </r>
  <r>
    <n v="76"/>
    <x v="1"/>
    <n v="25.3"/>
    <n v="126"/>
    <n v="74"/>
    <n v="230"/>
    <n v="98.8"/>
    <n v="70"/>
    <n v="1"/>
    <x v="0"/>
    <x v="3"/>
    <s v="High"/>
    <n v="3.4"/>
    <n v="10182.36"/>
    <x v="0"/>
    <x v="2"/>
    <x v="2"/>
    <s v="High BP"/>
    <s v="Normal Cost"/>
  </r>
  <r>
    <n v="75"/>
    <x v="1"/>
    <n v="25.3"/>
    <n v="148"/>
    <n v="88"/>
    <n v="225.2"/>
    <n v="105.5"/>
    <n v="64"/>
    <n v="3"/>
    <x v="0"/>
    <x v="2"/>
    <s v="Medium"/>
    <n v="6.4"/>
    <n v="13494.49"/>
    <x v="0"/>
    <x v="2"/>
    <x v="2"/>
    <s v="High BP"/>
    <s v="Normal Cost"/>
  </r>
  <r>
    <n v="43"/>
    <x v="1"/>
    <n v="25.3"/>
    <n v="122"/>
    <n v="73"/>
    <n v="213.5"/>
    <n v="107.4"/>
    <n v="85"/>
    <n v="0"/>
    <x v="1"/>
    <x v="2"/>
    <s v="Medium"/>
    <n v="5.0999999999999996"/>
    <n v="10783.26"/>
    <x v="0"/>
    <x v="3"/>
    <x v="2"/>
    <s v="High BP"/>
    <s v="Normal Cost"/>
  </r>
  <r>
    <n v="75"/>
    <x v="0"/>
    <n v="26.4"/>
    <n v="146"/>
    <n v="90"/>
    <n v="211.7"/>
    <n v="154"/>
    <n v="90"/>
    <n v="2"/>
    <x v="2"/>
    <x v="2"/>
    <s v="Low"/>
    <n v="9.6999999999999993"/>
    <n v="21188.41"/>
    <x v="0"/>
    <x v="2"/>
    <x v="2"/>
    <s v="High BP"/>
    <s v="High Cost"/>
  </r>
  <r>
    <n v="53"/>
    <x v="1"/>
    <n v="25.3"/>
    <n v="115"/>
    <n v="65"/>
    <n v="227.1"/>
    <n v="108.2"/>
    <n v="73"/>
    <n v="0"/>
    <x v="0"/>
    <x v="0"/>
    <s v="Low"/>
    <n v="2"/>
    <n v="4889.1499999999996"/>
    <x v="0"/>
    <x v="1"/>
    <x v="2"/>
    <s v="Normal BP"/>
    <s v="Normal Cost"/>
  </r>
  <r>
    <n v="52"/>
    <x v="1"/>
    <n v="25.3"/>
    <n v="108"/>
    <n v="72"/>
    <n v="216.9"/>
    <n v="127.1"/>
    <n v="50"/>
    <n v="0"/>
    <x v="1"/>
    <x v="1"/>
    <s v="Medium"/>
    <n v="3.2"/>
    <n v="6709.95"/>
    <x v="0"/>
    <x v="1"/>
    <x v="2"/>
    <s v="Normal BP"/>
    <s v="Normal Cost"/>
  </r>
  <r>
    <n v="48"/>
    <x v="1"/>
    <n v="25.3"/>
    <n v="118"/>
    <n v="73"/>
    <n v="206.7"/>
    <n v="105.6"/>
    <n v="73"/>
    <n v="1"/>
    <x v="0"/>
    <x v="3"/>
    <s v="Low"/>
    <n v="2.9"/>
    <n v="9141.93"/>
    <x v="1"/>
    <x v="1"/>
    <x v="2"/>
    <s v="Normal BP"/>
    <s v="Normal Cost"/>
  </r>
  <r>
    <n v="52"/>
    <x v="1"/>
    <n v="25.3"/>
    <n v="132"/>
    <n v="79"/>
    <n v="200.4"/>
    <n v="127.4"/>
    <n v="76"/>
    <n v="3"/>
    <x v="2"/>
    <x v="3"/>
    <s v="High"/>
    <n v="6.6"/>
    <n v="14817.08"/>
    <x v="0"/>
    <x v="1"/>
    <x v="2"/>
    <s v="High BP"/>
    <s v="Normal Cost"/>
  </r>
  <r>
    <n v="45"/>
    <x v="0"/>
    <n v="32"/>
    <n v="118"/>
    <n v="72"/>
    <n v="232"/>
    <n v="148.4"/>
    <n v="74"/>
    <n v="0"/>
    <x v="0"/>
    <x v="3"/>
    <s v="Medium"/>
    <n v="1.1000000000000001"/>
    <n v="6646.32"/>
    <x v="0"/>
    <x v="1"/>
    <x v="0"/>
    <s v="Normal BP"/>
    <s v="Normal Cost"/>
  </r>
  <r>
    <n v="60"/>
    <x v="0"/>
    <n v="22.6"/>
    <n v="119"/>
    <n v="72"/>
    <n v="204.5"/>
    <n v="86.6"/>
    <n v="88"/>
    <n v="0"/>
    <x v="2"/>
    <x v="2"/>
    <s v="Medium"/>
    <n v="13"/>
    <n v="21050.12"/>
    <x v="0"/>
    <x v="1"/>
    <x v="3"/>
    <s v="Normal BP"/>
    <s v="High Cost"/>
  </r>
  <r>
    <n v="49"/>
    <x v="0"/>
    <n v="25.9"/>
    <n v="119"/>
    <n v="70"/>
    <n v="206"/>
    <n v="174.1"/>
    <n v="68"/>
    <n v="1"/>
    <x v="1"/>
    <x v="0"/>
    <s v="Medium"/>
    <n v="36.4"/>
    <n v="63292.7"/>
    <x v="0"/>
    <x v="1"/>
    <x v="2"/>
    <s v="Normal BP"/>
    <s v="High Cost"/>
  </r>
  <r>
    <n v="52"/>
    <x v="1"/>
    <n v="25.3"/>
    <n v="107"/>
    <n v="60"/>
    <n v="228.5"/>
    <n v="131.80000000000001"/>
    <n v="84"/>
    <n v="1"/>
    <x v="1"/>
    <x v="3"/>
    <s v="High"/>
    <n v="4.5"/>
    <n v="12760.13"/>
    <x v="0"/>
    <x v="1"/>
    <x v="2"/>
    <s v="Normal BP"/>
    <s v="Normal Cost"/>
  </r>
  <r>
    <n v="67"/>
    <x v="1"/>
    <n v="25.3"/>
    <n v="141"/>
    <n v="86"/>
    <n v="213.4"/>
    <n v="178.6"/>
    <n v="85"/>
    <n v="0"/>
    <x v="2"/>
    <x v="0"/>
    <s v="Low"/>
    <n v="6.6"/>
    <n v="14596.11"/>
    <x v="0"/>
    <x v="0"/>
    <x v="2"/>
    <s v="High BP"/>
    <s v="Normal Cost"/>
  </r>
  <r>
    <n v="80"/>
    <x v="0"/>
    <n v="35"/>
    <n v="151"/>
    <n v="90"/>
    <n v="255"/>
    <n v="120.6"/>
    <n v="95"/>
    <n v="1"/>
    <x v="2"/>
    <x v="2"/>
    <s v="High"/>
    <n v="14.5"/>
    <n v="25453.33"/>
    <x v="0"/>
    <x v="1"/>
    <x v="0"/>
    <s v="High BP"/>
    <s v="High Cost"/>
  </r>
  <r>
    <n v="74"/>
    <x v="1"/>
    <n v="25.3"/>
    <n v="123"/>
    <n v="71"/>
    <n v="232.2"/>
    <n v="113.8"/>
    <n v="67"/>
    <n v="0"/>
    <x v="1"/>
    <x v="0"/>
    <s v="Medium"/>
    <n v="2.5"/>
    <n v="5712.02"/>
    <x v="1"/>
    <x v="0"/>
    <x v="2"/>
    <s v="High BP"/>
    <s v="Normal Cost"/>
  </r>
  <r>
    <n v="77"/>
    <x v="0"/>
    <n v="29.1"/>
    <n v="125"/>
    <n v="78"/>
    <n v="218.1"/>
    <n v="124.9"/>
    <n v="81"/>
    <n v="2"/>
    <x v="2"/>
    <x v="1"/>
    <s v="Medium"/>
    <n v="5.8"/>
    <n v="13454.79"/>
    <x v="0"/>
    <x v="0"/>
    <x v="2"/>
    <s v="High BP"/>
    <s v="Normal Cost"/>
  </r>
  <r>
    <n v="67"/>
    <x v="1"/>
    <n v="25.3"/>
    <n v="117"/>
    <n v="78"/>
    <n v="195"/>
    <n v="141.19999999999999"/>
    <n v="80"/>
    <n v="1"/>
    <x v="2"/>
    <x v="1"/>
    <s v="Medium"/>
    <n v="7.5"/>
    <n v="13714.72"/>
    <x v="1"/>
    <x v="0"/>
    <x v="2"/>
    <s v="Normal BP"/>
    <s v="Normal Cost"/>
  </r>
  <r>
    <n v="74"/>
    <x v="0"/>
    <n v="23.6"/>
    <n v="123"/>
    <n v="72"/>
    <n v="163.19999999999999"/>
    <n v="156.69999999999999"/>
    <n v="86"/>
    <n v="1"/>
    <x v="2"/>
    <x v="1"/>
    <s v="Medium"/>
    <n v="5.3"/>
    <n v="11381.28"/>
    <x v="0"/>
    <x v="0"/>
    <x v="3"/>
    <s v="High BP"/>
    <s v="Normal Cost"/>
  </r>
  <r>
    <n v="69"/>
    <x v="0"/>
    <n v="28.3"/>
    <n v="221"/>
    <n v="125"/>
    <n v="217.3"/>
    <n v="90.6"/>
    <n v="83"/>
    <n v="0"/>
    <x v="2"/>
    <x v="2"/>
    <s v="Medium"/>
    <n v="10.199999999999999"/>
    <n v="18639.95"/>
    <x v="0"/>
    <x v="2"/>
    <x v="2"/>
    <s v="High BP"/>
    <s v="High Cost"/>
  </r>
  <r>
    <n v="81"/>
    <x v="0"/>
    <n v="21.9"/>
    <n v="126"/>
    <n v="76"/>
    <n v="214.1"/>
    <n v="89.8"/>
    <n v="75"/>
    <n v="1"/>
    <x v="0"/>
    <x v="0"/>
    <s v="High"/>
    <n v="9.5"/>
    <n v="16161.68"/>
    <x v="1"/>
    <x v="0"/>
    <x v="3"/>
    <s v="High BP"/>
    <s v="High Cost"/>
  </r>
  <r>
    <n v="38"/>
    <x v="1"/>
    <n v="25.3"/>
    <n v="114"/>
    <n v="67"/>
    <n v="206.4"/>
    <n v="158.80000000000001"/>
    <n v="82"/>
    <n v="2"/>
    <x v="2"/>
    <x v="3"/>
    <s v="Medium"/>
    <n v="7.4"/>
    <n v="16753.72"/>
    <x v="0"/>
    <x v="3"/>
    <x v="2"/>
    <s v="Normal BP"/>
    <s v="High Cost"/>
  </r>
  <r>
    <n v="47"/>
    <x v="0"/>
    <n v="28.7"/>
    <n v="113"/>
    <n v="69"/>
    <n v="213.5"/>
    <n v="123.7"/>
    <n v="76"/>
    <n v="1"/>
    <x v="2"/>
    <x v="3"/>
    <s v="Medium"/>
    <n v="7.3"/>
    <n v="17525.87"/>
    <x v="0"/>
    <x v="0"/>
    <x v="2"/>
    <s v="Normal BP"/>
    <s v="High Cost"/>
  </r>
  <r>
    <n v="62"/>
    <x v="0"/>
    <n v="18"/>
    <n v="103"/>
    <n v="62"/>
    <n v="205.9"/>
    <n v="111.1"/>
    <n v="102"/>
    <n v="0"/>
    <x v="2"/>
    <x v="2"/>
    <s v="High"/>
    <n v="9.1"/>
    <n v="17187.939999999999"/>
    <x v="0"/>
    <x v="2"/>
    <x v="1"/>
    <s v="Normal BP"/>
    <s v="High Cost"/>
  </r>
  <r>
    <n v="51"/>
    <x v="1"/>
    <n v="25.3"/>
    <n v="126"/>
    <n v="70"/>
    <n v="214.3"/>
    <n v="121.1"/>
    <n v="85"/>
    <n v="0"/>
    <x v="1"/>
    <x v="1"/>
    <s v="High"/>
    <n v="4.5"/>
    <n v="8043.6"/>
    <x v="0"/>
    <x v="1"/>
    <x v="2"/>
    <s v="High BP"/>
    <s v="Normal Cost"/>
  </r>
  <r>
    <n v="82"/>
    <x v="0"/>
    <n v="32.200000000000003"/>
    <n v="118"/>
    <n v="76"/>
    <n v="286.7"/>
    <n v="138"/>
    <n v="80"/>
    <n v="1"/>
    <x v="1"/>
    <x v="1"/>
    <s v="Medium"/>
    <n v="3.7"/>
    <n v="6930.13"/>
    <x v="0"/>
    <x v="1"/>
    <x v="0"/>
    <s v="Normal BP"/>
    <s v="Normal Cost"/>
  </r>
  <r>
    <n v="54"/>
    <x v="1"/>
    <n v="25.3"/>
    <n v="118"/>
    <n v="72"/>
    <n v="236.8"/>
    <n v="117.7"/>
    <n v="91"/>
    <n v="1"/>
    <x v="1"/>
    <x v="1"/>
    <s v="High"/>
    <n v="4.2"/>
    <n v="7574.18"/>
    <x v="0"/>
    <x v="1"/>
    <x v="2"/>
    <s v="Normal BP"/>
    <s v="Normal Cost"/>
  </r>
  <r>
    <n v="71"/>
    <x v="1"/>
    <n v="25.3"/>
    <n v="112"/>
    <n v="76"/>
    <n v="231.1"/>
    <n v="147.80000000000001"/>
    <n v="76"/>
    <n v="2"/>
    <x v="1"/>
    <x v="1"/>
    <s v="High"/>
    <n v="6.4"/>
    <n v="12923.58"/>
    <x v="0"/>
    <x v="0"/>
    <x v="2"/>
    <s v="Normal BP"/>
    <s v="Normal Cost"/>
  </r>
  <r>
    <n v="80"/>
    <x v="0"/>
    <n v="13.6"/>
    <n v="117"/>
    <n v="68"/>
    <n v="232.6"/>
    <n v="121.1"/>
    <n v="76"/>
    <n v="0"/>
    <x v="1"/>
    <x v="0"/>
    <s v="High"/>
    <n v="7.2"/>
    <n v="13253.89"/>
    <x v="0"/>
    <x v="2"/>
    <x v="1"/>
    <s v="Normal BP"/>
    <s v="Normal Cost"/>
  </r>
  <r>
    <n v="71"/>
    <x v="1"/>
    <n v="25.3"/>
    <n v="129"/>
    <n v="73"/>
    <n v="208.5"/>
    <n v="186.7"/>
    <n v="82"/>
    <n v="1"/>
    <x v="2"/>
    <x v="1"/>
    <s v="Low"/>
    <n v="6.8"/>
    <n v="12672.05"/>
    <x v="0"/>
    <x v="0"/>
    <x v="2"/>
    <s v="High BP"/>
    <s v="Normal Cost"/>
  </r>
  <r>
    <n v="95"/>
    <x v="0"/>
    <n v="37.9"/>
    <n v="146"/>
    <n v="88"/>
    <n v="300"/>
    <n v="100.3"/>
    <n v="80"/>
    <n v="1"/>
    <x v="1"/>
    <x v="2"/>
    <s v="Medium"/>
    <n v="12.9"/>
    <n v="21420.98"/>
    <x v="0"/>
    <x v="0"/>
    <x v="0"/>
    <s v="High BP"/>
    <s v="High Cost"/>
  </r>
  <r>
    <n v="52"/>
    <x v="1"/>
    <n v="25.3"/>
    <n v="123"/>
    <n v="77"/>
    <n v="219.2"/>
    <n v="115"/>
    <n v="83"/>
    <n v="1"/>
    <x v="2"/>
    <x v="1"/>
    <s v="High"/>
    <n v="11.3"/>
    <n v="16492.810000000001"/>
    <x v="0"/>
    <x v="1"/>
    <x v="2"/>
    <s v="High BP"/>
    <s v="High Cost"/>
  </r>
  <r>
    <n v="57"/>
    <x v="0"/>
    <n v="27.2"/>
    <n v="125"/>
    <n v="70"/>
    <n v="228.1"/>
    <n v="106"/>
    <n v="78"/>
    <n v="3"/>
    <x v="2"/>
    <x v="2"/>
    <s v="Medium"/>
    <n v="8.1"/>
    <n v="18729.36"/>
    <x v="0"/>
    <x v="0"/>
    <x v="2"/>
    <s v="High BP"/>
    <s v="High Cost"/>
  </r>
  <r>
    <n v="65"/>
    <x v="1"/>
    <n v="25.4"/>
    <n v="122"/>
    <n v="78"/>
    <n v="200.4"/>
    <n v="127"/>
    <n v="65"/>
    <n v="1"/>
    <x v="0"/>
    <x v="1"/>
    <s v="High"/>
    <n v="15"/>
    <n v="26357.94"/>
    <x v="0"/>
    <x v="0"/>
    <x v="2"/>
    <s v="High BP"/>
    <s v="High Cost"/>
  </r>
  <r>
    <n v="46"/>
    <x v="0"/>
    <n v="29"/>
    <n v="102"/>
    <n v="63"/>
    <n v="207.3"/>
    <n v="105.5"/>
    <n v="109"/>
    <n v="1"/>
    <x v="2"/>
    <x v="0"/>
    <s v="Low"/>
    <n v="12.8"/>
    <n v="22516.959999999999"/>
    <x v="0"/>
    <x v="1"/>
    <x v="2"/>
    <s v="Normal BP"/>
    <s v="High Cost"/>
  </r>
  <r>
    <n v="39"/>
    <x v="1"/>
    <n v="25.4"/>
    <n v="146"/>
    <n v="89"/>
    <n v="204.4"/>
    <n v="113.1"/>
    <n v="77"/>
    <n v="0"/>
    <x v="2"/>
    <x v="1"/>
    <s v="High"/>
    <n v="4.8"/>
    <n v="9907.8799999999992"/>
    <x v="0"/>
    <x v="3"/>
    <x v="2"/>
    <s v="High BP"/>
    <s v="Normal Cost"/>
  </r>
  <r>
    <n v="47"/>
    <x v="0"/>
    <n v="31.3"/>
    <n v="134"/>
    <n v="79"/>
    <n v="255.5"/>
    <n v="131"/>
    <n v="89"/>
    <n v="2"/>
    <x v="1"/>
    <x v="2"/>
    <s v="Low"/>
    <n v="8.1"/>
    <n v="17661.63"/>
    <x v="0"/>
    <x v="0"/>
    <x v="0"/>
    <s v="High BP"/>
    <s v="High Cost"/>
  </r>
  <r>
    <n v="74"/>
    <x v="0"/>
    <n v="29.8"/>
    <n v="128"/>
    <n v="72"/>
    <n v="233.1"/>
    <n v="91.6"/>
    <n v="73"/>
    <n v="3"/>
    <x v="1"/>
    <x v="3"/>
    <s v="High"/>
    <n v="4.2"/>
    <n v="11775.84"/>
    <x v="0"/>
    <x v="1"/>
    <x v="2"/>
    <s v="High BP"/>
    <s v="Normal Cost"/>
  </r>
  <r>
    <n v="37"/>
    <x v="0"/>
    <n v="36.1"/>
    <n v="122"/>
    <n v="71"/>
    <n v="241.6"/>
    <n v="129.9"/>
    <n v="88"/>
    <n v="0"/>
    <x v="2"/>
    <x v="2"/>
    <s v="High"/>
    <n v="6.5"/>
    <n v="11904.37"/>
    <x v="0"/>
    <x v="3"/>
    <x v="0"/>
    <s v="High BP"/>
    <s v="Normal Cost"/>
  </r>
  <r>
    <n v="66"/>
    <x v="0"/>
    <n v="24.3"/>
    <n v="121"/>
    <n v="78"/>
    <n v="230.2"/>
    <n v="109.5"/>
    <n v="86"/>
    <n v="1"/>
    <x v="2"/>
    <x v="0"/>
    <s v="Medium"/>
    <n v="7.2"/>
    <n v="13262.66"/>
    <x v="0"/>
    <x v="1"/>
    <x v="3"/>
    <s v="High BP"/>
    <s v="Normal Cost"/>
  </r>
  <r>
    <n v="71"/>
    <x v="1"/>
    <n v="25.4"/>
    <n v="127"/>
    <n v="76"/>
    <n v="207.4"/>
    <n v="103"/>
    <n v="58"/>
    <n v="0"/>
    <x v="0"/>
    <x v="2"/>
    <s v="Low"/>
    <n v="4.2"/>
    <n v="11243.48"/>
    <x v="0"/>
    <x v="0"/>
    <x v="2"/>
    <s v="High BP"/>
    <s v="Normal Cost"/>
  </r>
  <r>
    <n v="94"/>
    <x v="0"/>
    <n v="24.1"/>
    <n v="132"/>
    <n v="83"/>
    <n v="221"/>
    <n v="127.7"/>
    <n v="66"/>
    <n v="1"/>
    <x v="1"/>
    <x v="1"/>
    <s v="Low"/>
    <n v="3.9"/>
    <n v="6533.79"/>
    <x v="0"/>
    <x v="3"/>
    <x v="3"/>
    <s v="High BP"/>
    <s v="Normal Cost"/>
  </r>
  <r>
    <n v="71"/>
    <x v="1"/>
    <n v="25.4"/>
    <n v="104"/>
    <n v="60"/>
    <n v="231.9"/>
    <n v="120.7"/>
    <n v="95"/>
    <n v="1"/>
    <x v="2"/>
    <x v="3"/>
    <s v="Medium"/>
    <n v="8.3000000000000007"/>
    <n v="18680.939999999999"/>
    <x v="0"/>
    <x v="0"/>
    <x v="2"/>
    <s v="Normal BP"/>
    <s v="High Cost"/>
  </r>
  <r>
    <n v="56"/>
    <x v="1"/>
    <n v="25.4"/>
    <n v="115"/>
    <n v="60"/>
    <n v="173.6"/>
    <n v="139.4"/>
    <n v="81"/>
    <n v="0"/>
    <x v="1"/>
    <x v="1"/>
    <s v="Low"/>
    <n v="7.3"/>
    <n v="11244.37"/>
    <x v="0"/>
    <x v="1"/>
    <x v="2"/>
    <s v="Normal BP"/>
    <s v="Normal Cost"/>
  </r>
  <r>
    <n v="63"/>
    <x v="1"/>
    <n v="25.4"/>
    <n v="116"/>
    <n v="75"/>
    <n v="255.9"/>
    <n v="124"/>
    <n v="63"/>
    <n v="0"/>
    <x v="0"/>
    <x v="0"/>
    <s v="High"/>
    <n v="1.8"/>
    <n v="4786.53"/>
    <x v="0"/>
    <x v="0"/>
    <x v="2"/>
    <s v="Normal BP"/>
    <s v="Normal Cost"/>
  </r>
  <r>
    <n v="56"/>
    <x v="0"/>
    <n v="29.8"/>
    <n v="124"/>
    <n v="77"/>
    <n v="237.2"/>
    <n v="142.1"/>
    <n v="71"/>
    <n v="1"/>
    <x v="0"/>
    <x v="1"/>
    <s v="Medium"/>
    <n v="9.5"/>
    <n v="13755.58"/>
    <x v="0"/>
    <x v="0"/>
    <x v="2"/>
    <s v="High BP"/>
    <s v="Normal Cost"/>
  </r>
  <r>
    <n v="75"/>
    <x v="0"/>
    <n v="19.600000000000001"/>
    <n v="133"/>
    <n v="76"/>
    <n v="221.9"/>
    <n v="141.5"/>
    <n v="93"/>
    <n v="0"/>
    <x v="2"/>
    <x v="1"/>
    <s v="Medium"/>
    <n v="6.1"/>
    <n v="11787.83"/>
    <x v="0"/>
    <x v="1"/>
    <x v="3"/>
    <s v="High BP"/>
    <s v="Normal Cost"/>
  </r>
  <r>
    <n v="63"/>
    <x v="1"/>
    <n v="25.4"/>
    <n v="136"/>
    <n v="88"/>
    <n v="189.2"/>
    <n v="128.30000000000001"/>
    <n v="91"/>
    <n v="2"/>
    <x v="2"/>
    <x v="1"/>
    <s v="High"/>
    <n v="8.1"/>
    <n v="14396.81"/>
    <x v="0"/>
    <x v="0"/>
    <x v="2"/>
    <s v="High BP"/>
    <s v="Normal Cost"/>
  </r>
  <r>
    <n v="53"/>
    <x v="0"/>
    <n v="34.6"/>
    <n v="103"/>
    <n v="63"/>
    <n v="215.2"/>
    <n v="118.8"/>
    <n v="74"/>
    <n v="0"/>
    <x v="1"/>
    <x v="0"/>
    <s v="Low"/>
    <n v="5.9"/>
    <n v="11091.19"/>
    <x v="0"/>
    <x v="1"/>
    <x v="0"/>
    <s v="Normal BP"/>
    <s v="Normal Cost"/>
  </r>
  <r>
    <n v="65"/>
    <x v="0"/>
    <n v="30.4"/>
    <n v="223"/>
    <n v="124"/>
    <n v="275.7"/>
    <n v="91.9"/>
    <n v="72"/>
    <n v="2"/>
    <x v="0"/>
    <x v="3"/>
    <s v="Medium"/>
    <n v="6"/>
    <n v="15258.46"/>
    <x v="0"/>
    <x v="2"/>
    <x v="0"/>
    <s v="High BP"/>
    <s v="High Cost"/>
  </r>
  <r>
    <n v="66"/>
    <x v="1"/>
    <n v="25.4"/>
    <n v="153"/>
    <n v="84"/>
    <n v="216.8"/>
    <n v="113.5"/>
    <n v="79"/>
    <n v="3"/>
    <x v="2"/>
    <x v="1"/>
    <s v="High"/>
    <n v="8.1"/>
    <n v="16850.52"/>
    <x v="0"/>
    <x v="0"/>
    <x v="2"/>
    <s v="High BP"/>
    <s v="High Cost"/>
  </r>
  <r>
    <n v="42"/>
    <x v="1"/>
    <n v="25.4"/>
    <n v="130"/>
    <n v="74"/>
    <n v="195.3"/>
    <n v="111.1"/>
    <n v="101"/>
    <n v="0"/>
    <x v="2"/>
    <x v="3"/>
    <s v="Medium"/>
    <n v="6.5"/>
    <n v="16649.55"/>
    <x v="0"/>
    <x v="3"/>
    <x v="2"/>
    <s v="High BP"/>
    <s v="High Cost"/>
  </r>
  <r>
    <n v="62"/>
    <x v="1"/>
    <n v="25.4"/>
    <n v="133"/>
    <n v="68"/>
    <n v="230.1"/>
    <n v="119.8"/>
    <n v="86"/>
    <n v="2"/>
    <x v="1"/>
    <x v="2"/>
    <s v="High"/>
    <n v="7.5"/>
    <n v="16978.75"/>
    <x v="0"/>
    <x v="0"/>
    <x v="2"/>
    <s v="High BP"/>
    <s v="High Cost"/>
  </r>
  <r>
    <n v="73"/>
    <x v="0"/>
    <n v="27.2"/>
    <n v="135"/>
    <n v="85"/>
    <n v="250.8"/>
    <n v="221.4"/>
    <n v="66"/>
    <n v="3"/>
    <x v="2"/>
    <x v="1"/>
    <s v="High"/>
    <n v="4.9000000000000004"/>
    <n v="12265.4"/>
    <x v="1"/>
    <x v="0"/>
    <x v="2"/>
    <s v="High BP"/>
    <s v="Normal Cost"/>
  </r>
  <r>
    <n v="43"/>
    <x v="1"/>
    <n v="25.4"/>
    <n v="101"/>
    <n v="67"/>
    <n v="191.4"/>
    <n v="148.69999999999999"/>
    <n v="76"/>
    <n v="1"/>
    <x v="1"/>
    <x v="3"/>
    <s v="Medium"/>
    <n v="10.3"/>
    <n v="22418.38"/>
    <x v="0"/>
    <x v="3"/>
    <x v="2"/>
    <s v="Normal BP"/>
    <s v="High Cost"/>
  </r>
  <r>
    <n v="36"/>
    <x v="0"/>
    <n v="38.4"/>
    <n v="129"/>
    <n v="73"/>
    <n v="211.5"/>
    <n v="142.69999999999999"/>
    <n v="104"/>
    <n v="3"/>
    <x v="2"/>
    <x v="1"/>
    <s v="High"/>
    <n v="7.4"/>
    <n v="12187.01"/>
    <x v="0"/>
    <x v="0"/>
    <x v="0"/>
    <s v="High BP"/>
    <s v="Normal Cost"/>
  </r>
  <r>
    <n v="58"/>
    <x v="0"/>
    <n v="27.6"/>
    <n v="126"/>
    <n v="82"/>
    <n v="221.4"/>
    <n v="96.6"/>
    <n v="79"/>
    <n v="2"/>
    <x v="0"/>
    <x v="0"/>
    <s v="High"/>
    <n v="3"/>
    <n v="7294.49"/>
    <x v="0"/>
    <x v="0"/>
    <x v="2"/>
    <s v="High BP"/>
    <s v="Normal Cost"/>
  </r>
  <r>
    <n v="79"/>
    <x v="1"/>
    <n v="25.4"/>
    <n v="129"/>
    <n v="80"/>
    <n v="175.8"/>
    <n v="119.2"/>
    <n v="83"/>
    <n v="2"/>
    <x v="1"/>
    <x v="1"/>
    <s v="High"/>
    <n v="7.2"/>
    <n v="13341.39"/>
    <x v="0"/>
    <x v="2"/>
    <x v="2"/>
    <s v="High BP"/>
    <s v="Normal Cost"/>
  </r>
  <r>
    <n v="87"/>
    <x v="0"/>
    <n v="26.9"/>
    <n v="133"/>
    <n v="86"/>
    <n v="232.3"/>
    <n v="89.5"/>
    <n v="86"/>
    <n v="1"/>
    <x v="1"/>
    <x v="2"/>
    <s v="High"/>
    <n v="37.299999999999997"/>
    <n v="64693.13"/>
    <x v="0"/>
    <x v="3"/>
    <x v="2"/>
    <s v="High BP"/>
    <s v="High Cost"/>
  </r>
  <r>
    <n v="56"/>
    <x v="0"/>
    <n v="29.8"/>
    <n v="113"/>
    <n v="75"/>
    <n v="214.9"/>
    <n v="129"/>
    <n v="61"/>
    <n v="5"/>
    <x v="1"/>
    <x v="1"/>
    <s v="Low"/>
    <n v="7.1"/>
    <n v="12722.93"/>
    <x v="0"/>
    <x v="1"/>
    <x v="2"/>
    <s v="Normal BP"/>
    <s v="Normal Cost"/>
  </r>
  <r>
    <n v="30"/>
    <x v="0"/>
    <n v="26"/>
    <n v="118"/>
    <n v="69"/>
    <n v="210.2"/>
    <n v="142.6"/>
    <n v="75"/>
    <n v="0"/>
    <x v="1"/>
    <x v="1"/>
    <s v="High"/>
    <n v="1.2"/>
    <n v="4133.8900000000003"/>
    <x v="0"/>
    <x v="2"/>
    <x v="2"/>
    <s v="Normal BP"/>
    <s v="Normal Cost"/>
  </r>
  <r>
    <n v="48"/>
    <x v="1"/>
    <n v="25.4"/>
    <n v="112"/>
    <n v="73"/>
    <n v="248.6"/>
    <n v="84.7"/>
    <n v="83"/>
    <n v="1"/>
    <x v="0"/>
    <x v="3"/>
    <s v="Medium"/>
    <n v="3.6"/>
    <n v="11086.02"/>
    <x v="0"/>
    <x v="1"/>
    <x v="2"/>
    <s v="Normal BP"/>
    <s v="Normal Cost"/>
  </r>
  <r>
    <n v="63"/>
    <x v="1"/>
    <n v="25.4"/>
    <n v="133"/>
    <n v="79"/>
    <n v="214.7"/>
    <n v="132.19999999999999"/>
    <n v="98"/>
    <n v="0"/>
    <x v="0"/>
    <x v="1"/>
    <s v="High"/>
    <n v="4.9000000000000004"/>
    <n v="9344.15"/>
    <x v="0"/>
    <x v="0"/>
    <x v="2"/>
    <s v="High BP"/>
    <s v="Normal Cost"/>
  </r>
  <r>
    <n v="58"/>
    <x v="1"/>
    <n v="25.4"/>
    <n v="125"/>
    <n v="77"/>
    <n v="185"/>
    <n v="100.4"/>
    <n v="87"/>
    <n v="2"/>
    <x v="1"/>
    <x v="0"/>
    <s v="High"/>
    <n v="3.7"/>
    <n v="8860.7000000000007"/>
    <x v="0"/>
    <x v="1"/>
    <x v="2"/>
    <s v="High BP"/>
    <s v="Normal Cost"/>
  </r>
  <r>
    <n v="73"/>
    <x v="1"/>
    <n v="25.4"/>
    <n v="110"/>
    <n v="65"/>
    <n v="190.3"/>
    <n v="107.7"/>
    <n v="71"/>
    <n v="2"/>
    <x v="2"/>
    <x v="0"/>
    <s v="Low"/>
    <n v="10.9"/>
    <n v="16829.05"/>
    <x v="0"/>
    <x v="0"/>
    <x v="2"/>
    <s v="Normal BP"/>
    <s v="High Cost"/>
  </r>
  <r>
    <n v="41"/>
    <x v="0"/>
    <n v="26.3"/>
    <n v="123"/>
    <n v="71"/>
    <n v="187.4"/>
    <n v="107.4"/>
    <n v="90"/>
    <n v="0"/>
    <x v="2"/>
    <x v="2"/>
    <s v="High"/>
    <n v="9.6"/>
    <n v="19489.91"/>
    <x v="0"/>
    <x v="0"/>
    <x v="2"/>
    <s v="High BP"/>
    <s v="High Cost"/>
  </r>
  <r>
    <n v="72"/>
    <x v="0"/>
    <n v="32.1"/>
    <n v="127"/>
    <n v="76"/>
    <n v="270.3"/>
    <n v="106.5"/>
    <n v="91"/>
    <n v="2"/>
    <x v="2"/>
    <x v="0"/>
    <s v="Low"/>
    <n v="9"/>
    <n v="15522.07"/>
    <x v="1"/>
    <x v="1"/>
    <x v="0"/>
    <s v="High BP"/>
    <s v="High Cost"/>
  </r>
  <r>
    <n v="49"/>
    <x v="0"/>
    <n v="29.9"/>
    <n v="109"/>
    <n v="60"/>
    <n v="233.4"/>
    <n v="105.9"/>
    <n v="79"/>
    <n v="0"/>
    <x v="1"/>
    <x v="0"/>
    <s v="Low"/>
    <n v="9.1999999999999993"/>
    <n v="13704.33"/>
    <x v="1"/>
    <x v="0"/>
    <x v="2"/>
    <s v="Normal BP"/>
    <s v="Normal Cost"/>
  </r>
  <r>
    <n v="88"/>
    <x v="0"/>
    <n v="32"/>
    <n v="126"/>
    <n v="72"/>
    <n v="264.8"/>
    <n v="140.69999999999999"/>
    <n v="66"/>
    <n v="1"/>
    <x v="1"/>
    <x v="3"/>
    <s v="High"/>
    <n v="4.5999999999999996"/>
    <n v="11816.27"/>
    <x v="0"/>
    <x v="3"/>
    <x v="0"/>
    <s v="High BP"/>
    <s v="Normal Cost"/>
  </r>
  <r>
    <n v="61"/>
    <x v="0"/>
    <n v="27.6"/>
    <n v="104"/>
    <n v="60"/>
    <n v="199.7"/>
    <n v="121.2"/>
    <n v="71"/>
    <n v="2"/>
    <x v="0"/>
    <x v="0"/>
    <s v="Medium"/>
    <n v="2.9"/>
    <n v="6399.68"/>
    <x v="0"/>
    <x v="0"/>
    <x v="2"/>
    <s v="Normal BP"/>
    <s v="Normal Cost"/>
  </r>
  <r>
    <n v="95"/>
    <x v="1"/>
    <n v="25.4"/>
    <n v="112"/>
    <n v="60"/>
    <n v="246"/>
    <n v="109.5"/>
    <n v="80"/>
    <n v="0"/>
    <x v="0"/>
    <x v="2"/>
    <s v="Low"/>
    <n v="6.5"/>
    <n v="13171.88"/>
    <x v="0"/>
    <x v="2"/>
    <x v="2"/>
    <s v="Normal BP"/>
    <s v="Normal Cost"/>
  </r>
  <r>
    <n v="73"/>
    <x v="0"/>
    <n v="27.9"/>
    <n v="135"/>
    <n v="89"/>
    <n v="237.4"/>
    <n v="135.5"/>
    <n v="88"/>
    <n v="1"/>
    <x v="1"/>
    <x v="0"/>
    <s v="Low"/>
    <n v="7.8"/>
    <n v="13060.4"/>
    <x v="0"/>
    <x v="2"/>
    <x v="2"/>
    <s v="High BP"/>
    <s v="Normal Cost"/>
  </r>
  <r>
    <n v="50"/>
    <x v="0"/>
    <n v="24.5"/>
    <n v="122"/>
    <n v="86"/>
    <n v="189.6"/>
    <n v="78.099999999999994"/>
    <n v="81"/>
    <n v="1"/>
    <x v="1"/>
    <x v="2"/>
    <s v="High"/>
    <n v="7.9"/>
    <n v="13113.08"/>
    <x v="0"/>
    <x v="0"/>
    <x v="3"/>
    <s v="High BP"/>
    <s v="Normal Cost"/>
  </r>
  <r>
    <n v="74"/>
    <x v="0"/>
    <n v="33"/>
    <n v="127"/>
    <n v="76"/>
    <n v="234.1"/>
    <n v="119.1"/>
    <n v="59"/>
    <n v="1"/>
    <x v="1"/>
    <x v="2"/>
    <s v="Low"/>
    <n v="6"/>
    <n v="11608.74"/>
    <x v="0"/>
    <x v="2"/>
    <x v="0"/>
    <s v="High BP"/>
    <s v="Normal Cost"/>
  </r>
  <r>
    <n v="58"/>
    <x v="0"/>
    <n v="36.4"/>
    <n v="130"/>
    <n v="78"/>
    <n v="260.7"/>
    <n v="157.5"/>
    <n v="78"/>
    <n v="1"/>
    <x v="1"/>
    <x v="2"/>
    <s v="High"/>
    <n v="8.3000000000000007"/>
    <n v="19496.16"/>
    <x v="0"/>
    <x v="0"/>
    <x v="0"/>
    <s v="High BP"/>
    <s v="High Cost"/>
  </r>
  <r>
    <n v="91"/>
    <x v="1"/>
    <n v="25.4"/>
    <n v="130"/>
    <n v="80"/>
    <n v="226.4"/>
    <n v="122.3"/>
    <n v="68"/>
    <n v="1"/>
    <x v="0"/>
    <x v="1"/>
    <s v="Medium"/>
    <n v="1.4"/>
    <n v="4152.32"/>
    <x v="0"/>
    <x v="2"/>
    <x v="2"/>
    <s v="High BP"/>
    <s v="Normal Cost"/>
  </r>
  <r>
    <n v="64"/>
    <x v="0"/>
    <n v="36"/>
    <n v="127"/>
    <n v="70"/>
    <n v="255.7"/>
    <n v="112.3"/>
    <n v="79"/>
    <n v="2"/>
    <x v="1"/>
    <x v="2"/>
    <s v="High"/>
    <n v="7.8"/>
    <n v="17842.95"/>
    <x v="0"/>
    <x v="0"/>
    <x v="0"/>
    <s v="High BP"/>
    <s v="High Cost"/>
  </r>
  <r>
    <n v="49"/>
    <x v="0"/>
    <n v="34"/>
    <n v="122"/>
    <n v="68"/>
    <n v="217.6"/>
    <n v="107.1"/>
    <n v="83"/>
    <n v="0"/>
    <x v="1"/>
    <x v="0"/>
    <s v="Medium"/>
    <n v="1.9"/>
    <n v="4518.4799999999996"/>
    <x v="0"/>
    <x v="1"/>
    <x v="0"/>
    <s v="High BP"/>
    <s v="Normal Cost"/>
  </r>
  <r>
    <n v="83"/>
    <x v="1"/>
    <n v="25.4"/>
    <n v="132"/>
    <n v="78"/>
    <n v="225.7"/>
    <n v="107.2"/>
    <n v="66"/>
    <n v="2"/>
    <x v="1"/>
    <x v="2"/>
    <s v="High"/>
    <n v="15.1"/>
    <n v="28436.65"/>
    <x v="0"/>
    <x v="2"/>
    <x v="2"/>
    <s v="High BP"/>
    <s v="High Cost"/>
  </r>
  <r>
    <n v="70"/>
    <x v="0"/>
    <n v="32"/>
    <n v="120"/>
    <n v="76"/>
    <n v="219.8"/>
    <n v="136.19999999999999"/>
    <n v="97"/>
    <n v="0"/>
    <x v="1"/>
    <x v="1"/>
    <s v="Medium"/>
    <n v="11"/>
    <n v="20438.689999999999"/>
    <x v="0"/>
    <x v="0"/>
    <x v="0"/>
    <s v="High BP"/>
    <s v="High Cost"/>
  </r>
  <r>
    <n v="30"/>
    <x v="0"/>
    <n v="21"/>
    <n v="124"/>
    <n v="70"/>
    <n v="202.5"/>
    <n v="117"/>
    <n v="86"/>
    <n v="0"/>
    <x v="0"/>
    <x v="1"/>
    <s v="Medium"/>
    <n v="2.9"/>
    <n v="5434.09"/>
    <x v="0"/>
    <x v="1"/>
    <x v="3"/>
    <s v="High BP"/>
    <s v="Normal Cost"/>
  </r>
  <r>
    <n v="81"/>
    <x v="0"/>
    <n v="28.1"/>
    <n v="117"/>
    <n v="75"/>
    <n v="282.39999999999998"/>
    <n v="129.5"/>
    <n v="67"/>
    <n v="0"/>
    <x v="1"/>
    <x v="2"/>
    <s v="Medium"/>
    <n v="4.4000000000000004"/>
    <n v="8979.9"/>
    <x v="1"/>
    <x v="2"/>
    <x v="2"/>
    <s v="Normal BP"/>
    <s v="Normal Cost"/>
  </r>
  <r>
    <n v="84"/>
    <x v="1"/>
    <n v="25.4"/>
    <n v="127"/>
    <n v="72"/>
    <n v="255.7"/>
    <n v="85.4"/>
    <n v="82"/>
    <n v="2"/>
    <x v="2"/>
    <x v="2"/>
    <s v="Medium"/>
    <n v="9.1"/>
    <n v="17185.62"/>
    <x v="0"/>
    <x v="2"/>
    <x v="2"/>
    <s v="High BP"/>
    <s v="High Cost"/>
  </r>
  <r>
    <n v="66"/>
    <x v="1"/>
    <n v="25.4"/>
    <n v="129"/>
    <n v="78"/>
    <n v="221.3"/>
    <n v="116.4"/>
    <n v="63"/>
    <n v="5"/>
    <x v="0"/>
    <x v="1"/>
    <s v="High"/>
    <n v="2"/>
    <n v="5427.82"/>
    <x v="0"/>
    <x v="0"/>
    <x v="2"/>
    <s v="High BP"/>
    <s v="Normal Cost"/>
  </r>
  <r>
    <n v="47"/>
    <x v="1"/>
    <n v="25.4"/>
    <n v="121"/>
    <n v="77"/>
    <n v="200.4"/>
    <n v="176.6"/>
    <n v="77"/>
    <n v="1"/>
    <x v="0"/>
    <x v="1"/>
    <s v="Low"/>
    <n v="5.0999999999999996"/>
    <n v="11347.15"/>
    <x v="1"/>
    <x v="1"/>
    <x v="2"/>
    <s v="High BP"/>
    <s v="Normal Cost"/>
  </r>
  <r>
    <n v="78"/>
    <x v="0"/>
    <n v="33.700000000000003"/>
    <n v="129"/>
    <n v="78"/>
    <n v="252.2"/>
    <n v="101.4"/>
    <n v="89"/>
    <n v="1"/>
    <x v="2"/>
    <x v="2"/>
    <s v="High"/>
    <n v="13.4"/>
    <n v="26160.54"/>
    <x v="0"/>
    <x v="2"/>
    <x v="0"/>
    <s v="High BP"/>
    <s v="High Cost"/>
  </r>
  <r>
    <n v="68"/>
    <x v="1"/>
    <n v="25.4"/>
    <n v="122"/>
    <n v="73"/>
    <n v="204.7"/>
    <n v="82.9"/>
    <n v="92"/>
    <n v="0"/>
    <x v="2"/>
    <x v="0"/>
    <s v="Medium"/>
    <n v="7.1"/>
    <n v="15161.02"/>
    <x v="0"/>
    <x v="0"/>
    <x v="2"/>
    <s v="High BP"/>
    <s v="High Cost"/>
  </r>
  <r>
    <n v="74"/>
    <x v="0"/>
    <n v="32.5"/>
    <n v="132"/>
    <n v="85"/>
    <n v="252.6"/>
    <n v="95.7"/>
    <n v="84"/>
    <n v="1"/>
    <x v="1"/>
    <x v="0"/>
    <s v="Medium"/>
    <n v="6.3"/>
    <n v="10893.63"/>
    <x v="0"/>
    <x v="1"/>
    <x v="0"/>
    <s v="High BP"/>
    <s v="Normal Cost"/>
  </r>
  <r>
    <n v="44"/>
    <x v="0"/>
    <n v="26.7"/>
    <n v="127"/>
    <n v="75"/>
    <n v="217.3"/>
    <n v="81.2"/>
    <n v="66"/>
    <n v="0"/>
    <x v="1"/>
    <x v="0"/>
    <s v="Medium"/>
    <n v="6.3"/>
    <n v="9766.93"/>
    <x v="0"/>
    <x v="2"/>
    <x v="2"/>
    <s v="High BP"/>
    <s v="Normal Cost"/>
  </r>
  <r>
    <n v="92"/>
    <x v="0"/>
    <n v="18.7"/>
    <n v="111"/>
    <n v="69"/>
    <n v="209.7"/>
    <n v="119.7"/>
    <n v="78"/>
    <n v="3"/>
    <x v="0"/>
    <x v="1"/>
    <s v="Medium"/>
    <n v="6.7"/>
    <n v="12112.12"/>
    <x v="0"/>
    <x v="0"/>
    <x v="3"/>
    <s v="Normal BP"/>
    <s v="Normal Cost"/>
  </r>
  <r>
    <n v="54"/>
    <x v="0"/>
    <n v="24.6"/>
    <n v="123"/>
    <n v="74"/>
    <n v="200.3"/>
    <n v="147"/>
    <n v="95"/>
    <n v="0"/>
    <x v="2"/>
    <x v="2"/>
    <s v="High"/>
    <n v="8.6999999999999993"/>
    <n v="17282.75"/>
    <x v="0"/>
    <x v="0"/>
    <x v="3"/>
    <s v="High BP"/>
    <s v="High Cost"/>
  </r>
  <r>
    <n v="80"/>
    <x v="1"/>
    <n v="25.4"/>
    <n v="118"/>
    <n v="68"/>
    <n v="236"/>
    <n v="81.599999999999994"/>
    <n v="71"/>
    <n v="2"/>
    <x v="1"/>
    <x v="0"/>
    <s v="High"/>
    <n v="8.8000000000000007"/>
    <n v="11877.17"/>
    <x v="0"/>
    <x v="2"/>
    <x v="2"/>
    <s v="Normal BP"/>
    <s v="Normal Cost"/>
  </r>
  <r>
    <n v="64"/>
    <x v="1"/>
    <n v="25.4"/>
    <n v="138"/>
    <n v="99"/>
    <n v="227.8"/>
    <n v="134.9"/>
    <n v="83"/>
    <n v="0"/>
    <x v="2"/>
    <x v="2"/>
    <s v="Low"/>
    <n v="10.1"/>
    <n v="19801.75"/>
    <x v="0"/>
    <x v="0"/>
    <x v="2"/>
    <s v="High BP"/>
    <s v="High Cost"/>
  </r>
  <r>
    <n v="95"/>
    <x v="1"/>
    <n v="25.4"/>
    <n v="135"/>
    <n v="83"/>
    <n v="229.4"/>
    <n v="112.5"/>
    <n v="76"/>
    <n v="1"/>
    <x v="1"/>
    <x v="1"/>
    <s v="High"/>
    <n v="5.3"/>
    <n v="10158.99"/>
    <x v="0"/>
    <x v="2"/>
    <x v="2"/>
    <s v="High BP"/>
    <s v="Normal Cost"/>
  </r>
  <r>
    <n v="80"/>
    <x v="1"/>
    <n v="25.4"/>
    <n v="132"/>
    <n v="83"/>
    <n v="227.3"/>
    <n v="138.30000000000001"/>
    <n v="85"/>
    <n v="1"/>
    <x v="2"/>
    <x v="1"/>
    <s v="High"/>
    <n v="8.6"/>
    <n v="17150.61"/>
    <x v="0"/>
    <x v="2"/>
    <x v="2"/>
    <s v="High BP"/>
    <s v="High Cost"/>
  </r>
  <r>
    <n v="73"/>
    <x v="1"/>
    <n v="25.4"/>
    <n v="112"/>
    <n v="61"/>
    <n v="216.3"/>
    <n v="83"/>
    <n v="86"/>
    <n v="0"/>
    <x v="0"/>
    <x v="3"/>
    <s v="Medium"/>
    <n v="3.5"/>
    <n v="9671.56"/>
    <x v="0"/>
    <x v="0"/>
    <x v="2"/>
    <s v="Normal BP"/>
    <s v="Normal Cost"/>
  </r>
  <r>
    <n v="64"/>
    <x v="0"/>
    <n v="21.1"/>
    <n v="127"/>
    <n v="69"/>
    <n v="205.8"/>
    <n v="147.69999999999999"/>
    <n v="51"/>
    <n v="0"/>
    <x v="1"/>
    <x v="1"/>
    <s v="Medium"/>
    <n v="6.7"/>
    <n v="10615.88"/>
    <x v="0"/>
    <x v="2"/>
    <x v="3"/>
    <s v="High BP"/>
    <s v="Normal Cost"/>
  </r>
  <r>
    <n v="47"/>
    <x v="0"/>
    <n v="23.4"/>
    <n v="122"/>
    <n v="72"/>
    <n v="195.4"/>
    <n v="103.4"/>
    <n v="83"/>
    <n v="1"/>
    <x v="1"/>
    <x v="3"/>
    <s v="Low"/>
    <n v="6.1"/>
    <n v="13123.94"/>
    <x v="0"/>
    <x v="2"/>
    <x v="3"/>
    <s v="High BP"/>
    <s v="Normal Cost"/>
  </r>
  <r>
    <n v="76"/>
    <x v="1"/>
    <n v="25.4"/>
    <n v="136"/>
    <n v="81"/>
    <n v="210.8"/>
    <n v="139.69999999999999"/>
    <n v="93"/>
    <n v="1"/>
    <x v="0"/>
    <x v="1"/>
    <s v="High"/>
    <n v="3.9"/>
    <n v="7773.22"/>
    <x v="0"/>
    <x v="2"/>
    <x v="2"/>
    <s v="High BP"/>
    <s v="Normal Cost"/>
  </r>
  <r>
    <n v="65"/>
    <x v="0"/>
    <n v="26.5"/>
    <n v="140"/>
    <n v="83"/>
    <n v="235.4"/>
    <n v="80.099999999999994"/>
    <n v="79"/>
    <n v="2"/>
    <x v="0"/>
    <x v="3"/>
    <s v="High"/>
    <n v="4.5"/>
    <n v="10386.15"/>
    <x v="0"/>
    <x v="0"/>
    <x v="2"/>
    <s v="High BP"/>
    <s v="Normal Cost"/>
  </r>
  <r>
    <n v="42"/>
    <x v="1"/>
    <n v="25.4"/>
    <n v="119"/>
    <n v="67"/>
    <n v="234.4"/>
    <n v="132.6"/>
    <n v="89"/>
    <n v="1"/>
    <x v="2"/>
    <x v="1"/>
    <s v="High"/>
    <n v="9.3000000000000007"/>
    <n v="19081.59"/>
    <x v="0"/>
    <x v="3"/>
    <x v="2"/>
    <s v="Normal BP"/>
    <s v="High Cost"/>
  </r>
  <r>
    <n v="70"/>
    <x v="0"/>
    <n v="24.5"/>
    <n v="150"/>
    <n v="91"/>
    <n v="230.5"/>
    <n v="99.9"/>
    <n v="93"/>
    <n v="0"/>
    <x v="2"/>
    <x v="2"/>
    <s v="High"/>
    <n v="15.4"/>
    <n v="23133.31"/>
    <x v="0"/>
    <x v="2"/>
    <x v="3"/>
    <s v="High BP"/>
    <s v="High Cost"/>
  </r>
  <r>
    <n v="67"/>
    <x v="0"/>
    <n v="35.200000000000003"/>
    <n v="137"/>
    <n v="80"/>
    <n v="287.7"/>
    <n v="93.4"/>
    <n v="77"/>
    <n v="1"/>
    <x v="0"/>
    <x v="2"/>
    <s v="Medium"/>
    <n v="6.5"/>
    <n v="12239.65"/>
    <x v="0"/>
    <x v="0"/>
    <x v="0"/>
    <s v="High BP"/>
    <s v="Normal Cost"/>
  </r>
  <r>
    <n v="67"/>
    <x v="0"/>
    <n v="28.7"/>
    <n v="124"/>
    <n v="76"/>
    <n v="246.6"/>
    <n v="159.69999999999999"/>
    <n v="80"/>
    <n v="2"/>
    <x v="0"/>
    <x v="1"/>
    <s v="Low"/>
    <n v="3.6"/>
    <n v="7023.25"/>
    <x v="0"/>
    <x v="3"/>
    <x v="2"/>
    <s v="High BP"/>
    <s v="Normal Cost"/>
  </r>
  <r>
    <n v="49"/>
    <x v="0"/>
    <n v="27.4"/>
    <n v="146"/>
    <n v="88"/>
    <n v="212"/>
    <n v="122"/>
    <n v="89"/>
    <n v="1"/>
    <x v="2"/>
    <x v="0"/>
    <s v="High"/>
    <n v="10.7"/>
    <n v="19472.75"/>
    <x v="0"/>
    <x v="0"/>
    <x v="2"/>
    <s v="High BP"/>
    <s v="High Cost"/>
  </r>
  <r>
    <n v="81"/>
    <x v="0"/>
    <n v="25.1"/>
    <n v="127"/>
    <n v="75"/>
    <n v="248.9"/>
    <n v="116.3"/>
    <n v="78"/>
    <n v="2"/>
    <x v="2"/>
    <x v="1"/>
    <s v="Medium"/>
    <n v="5.6"/>
    <n v="11184.78"/>
    <x v="0"/>
    <x v="0"/>
    <x v="2"/>
    <s v="High BP"/>
    <s v="Normal Cost"/>
  </r>
  <r>
    <n v="61"/>
    <x v="1"/>
    <n v="25.4"/>
    <n v="119"/>
    <n v="71"/>
    <n v="246.1"/>
    <n v="140.69999999999999"/>
    <n v="81"/>
    <n v="1"/>
    <x v="2"/>
    <x v="1"/>
    <s v="Low"/>
    <n v="10.1"/>
    <n v="16152.5"/>
    <x v="1"/>
    <x v="0"/>
    <x v="2"/>
    <s v="Normal BP"/>
    <s v="High Cost"/>
  </r>
  <r>
    <n v="47"/>
    <x v="0"/>
    <n v="30.2"/>
    <n v="119"/>
    <n v="74"/>
    <n v="247.2"/>
    <n v="93.4"/>
    <n v="81"/>
    <n v="1"/>
    <x v="2"/>
    <x v="3"/>
    <s v="High"/>
    <n v="8.1999999999999993"/>
    <n v="16924.560000000001"/>
    <x v="0"/>
    <x v="1"/>
    <x v="0"/>
    <s v="Normal BP"/>
    <s v="High Cost"/>
  </r>
  <r>
    <n v="75"/>
    <x v="1"/>
    <n v="25.4"/>
    <n v="138"/>
    <n v="77"/>
    <n v="241.6"/>
    <n v="94.4"/>
    <n v="67"/>
    <n v="1"/>
    <x v="0"/>
    <x v="2"/>
    <s v="Medium"/>
    <n v="7.9"/>
    <n v="14440.67"/>
    <x v="0"/>
    <x v="2"/>
    <x v="2"/>
    <s v="High BP"/>
    <s v="Normal Cost"/>
  </r>
  <r>
    <n v="62"/>
    <x v="0"/>
    <n v="31.6"/>
    <n v="140"/>
    <n v="86"/>
    <n v="238.5"/>
    <n v="102.6"/>
    <n v="83"/>
    <n v="1"/>
    <x v="1"/>
    <x v="0"/>
    <s v="Low"/>
    <n v="2.2999999999999998"/>
    <n v="5732.16"/>
    <x v="0"/>
    <x v="0"/>
    <x v="0"/>
    <s v="High BP"/>
    <s v="Normal Cost"/>
  </r>
  <r>
    <n v="45"/>
    <x v="0"/>
    <n v="30.2"/>
    <n v="123"/>
    <n v="74"/>
    <n v="213"/>
    <n v="168"/>
    <n v="79"/>
    <n v="3"/>
    <x v="2"/>
    <x v="2"/>
    <s v="Low"/>
    <n v="7.7"/>
    <n v="14712.78"/>
    <x v="0"/>
    <x v="1"/>
    <x v="0"/>
    <s v="High BP"/>
    <s v="Normal Cost"/>
  </r>
  <r>
    <n v="54"/>
    <x v="0"/>
    <n v="27.2"/>
    <n v="125"/>
    <n v="71"/>
    <n v="222.9"/>
    <n v="96.9"/>
    <n v="82"/>
    <n v="3"/>
    <x v="0"/>
    <x v="0"/>
    <s v="Medium"/>
    <n v="6.8"/>
    <n v="11460.43"/>
    <x v="0"/>
    <x v="2"/>
    <x v="2"/>
    <s v="High BP"/>
    <s v="Normal Cost"/>
  </r>
  <r>
    <n v="95"/>
    <x v="1"/>
    <n v="25.4"/>
    <n v="128"/>
    <n v="78"/>
    <n v="232.9"/>
    <n v="133.4"/>
    <n v="92"/>
    <n v="0"/>
    <x v="2"/>
    <x v="1"/>
    <s v="Medium"/>
    <n v="13.9"/>
    <n v="22536.68"/>
    <x v="0"/>
    <x v="2"/>
    <x v="2"/>
    <s v="High BP"/>
    <s v="High Cost"/>
  </r>
  <r>
    <n v="85"/>
    <x v="0"/>
    <n v="24.1"/>
    <n v="144"/>
    <n v="88"/>
    <n v="228.2"/>
    <n v="78.900000000000006"/>
    <n v="84"/>
    <n v="0"/>
    <x v="2"/>
    <x v="2"/>
    <s v="High"/>
    <n v="11.2"/>
    <n v="20619.38"/>
    <x v="0"/>
    <x v="1"/>
    <x v="3"/>
    <s v="High BP"/>
    <s v="High Cost"/>
  </r>
  <r>
    <n v="50"/>
    <x v="1"/>
    <n v="25.5"/>
    <n v="129"/>
    <n v="72"/>
    <n v="175.4"/>
    <n v="108.5"/>
    <n v="81"/>
    <n v="3"/>
    <x v="2"/>
    <x v="0"/>
    <s v="High"/>
    <n v="8.3000000000000007"/>
    <n v="15354.47"/>
    <x v="0"/>
    <x v="1"/>
    <x v="2"/>
    <s v="High BP"/>
    <s v="High Cost"/>
  </r>
  <r>
    <n v="76"/>
    <x v="0"/>
    <n v="35.5"/>
    <n v="134"/>
    <n v="81"/>
    <n v="263.39999999999998"/>
    <n v="96.4"/>
    <n v="82"/>
    <n v="2"/>
    <x v="0"/>
    <x v="3"/>
    <s v="High"/>
    <n v="7.2"/>
    <n v="14629.28"/>
    <x v="1"/>
    <x v="2"/>
    <x v="0"/>
    <s v="High BP"/>
    <s v="Normal Cost"/>
  </r>
  <r>
    <n v="66"/>
    <x v="1"/>
    <n v="25.5"/>
    <n v="106"/>
    <n v="64"/>
    <n v="201.9"/>
    <n v="90"/>
    <n v="91"/>
    <n v="0"/>
    <x v="0"/>
    <x v="0"/>
    <s v="Medium"/>
    <n v="5.8"/>
    <n v="9972.7000000000007"/>
    <x v="0"/>
    <x v="0"/>
    <x v="2"/>
    <s v="Normal BP"/>
    <s v="Normal Cost"/>
  </r>
  <r>
    <n v="84"/>
    <x v="0"/>
    <n v="26"/>
    <n v="128"/>
    <n v="79"/>
    <n v="241.4"/>
    <n v="85"/>
    <n v="74"/>
    <n v="1"/>
    <x v="1"/>
    <x v="2"/>
    <s v="Medium"/>
    <n v="6.3"/>
    <n v="13779.59"/>
    <x v="0"/>
    <x v="1"/>
    <x v="2"/>
    <s v="High BP"/>
    <s v="Normal Cost"/>
  </r>
  <r>
    <n v="54"/>
    <x v="1"/>
    <n v="25.5"/>
    <n v="118"/>
    <n v="74"/>
    <n v="220.7"/>
    <n v="92.5"/>
    <n v="81"/>
    <n v="2"/>
    <x v="0"/>
    <x v="0"/>
    <s v="Medium"/>
    <n v="1.2"/>
    <n v="4094.12"/>
    <x v="0"/>
    <x v="1"/>
    <x v="2"/>
    <s v="Normal BP"/>
    <s v="Normal Cost"/>
  </r>
  <r>
    <n v="63"/>
    <x v="1"/>
    <n v="25.5"/>
    <n v="236"/>
    <n v="132"/>
    <n v="219.7"/>
    <n v="140.69999999999999"/>
    <n v="89"/>
    <n v="0"/>
    <x v="2"/>
    <x v="1"/>
    <s v="High"/>
    <n v="8.6"/>
    <n v="16038.88"/>
    <x v="0"/>
    <x v="0"/>
    <x v="2"/>
    <s v="High BP"/>
    <s v="High Cost"/>
  </r>
  <r>
    <n v="79"/>
    <x v="1"/>
    <n v="25.5"/>
    <n v="117"/>
    <n v="72"/>
    <n v="229.9"/>
    <n v="127"/>
    <n v="89"/>
    <n v="3"/>
    <x v="1"/>
    <x v="3"/>
    <s v="High"/>
    <n v="7.8"/>
    <n v="19513.41"/>
    <x v="0"/>
    <x v="2"/>
    <x v="2"/>
    <s v="Normal BP"/>
    <s v="High Cost"/>
  </r>
  <r>
    <n v="63"/>
    <x v="0"/>
    <n v="38.1"/>
    <n v="133"/>
    <n v="82"/>
    <n v="272.5"/>
    <n v="131.6"/>
    <n v="91"/>
    <n v="1"/>
    <x v="0"/>
    <x v="0"/>
    <s v="High"/>
    <n v="2.8"/>
    <n v="5942.11"/>
    <x v="0"/>
    <x v="1"/>
    <x v="0"/>
    <s v="High BP"/>
    <s v="Normal Cost"/>
  </r>
  <r>
    <n v="72"/>
    <x v="0"/>
    <n v="23.1"/>
    <n v="125"/>
    <n v="73"/>
    <n v="199.5"/>
    <n v="100.8"/>
    <n v="88"/>
    <n v="3"/>
    <x v="2"/>
    <x v="2"/>
    <s v="Low"/>
    <n v="8.4"/>
    <n v="16222.54"/>
    <x v="0"/>
    <x v="0"/>
    <x v="3"/>
    <s v="High BP"/>
    <s v="High Cost"/>
  </r>
  <r>
    <n v="19"/>
    <x v="0"/>
    <n v="28.6"/>
    <n v="119"/>
    <n v="76"/>
    <n v="207.9"/>
    <n v="123.5"/>
    <n v="99"/>
    <n v="1"/>
    <x v="0"/>
    <x v="1"/>
    <s v="Medium"/>
    <n v="4.3"/>
    <n v="7619.51"/>
    <x v="0"/>
    <x v="2"/>
    <x v="2"/>
    <s v="Normal BP"/>
    <s v="Normal Cost"/>
  </r>
  <r>
    <n v="88"/>
    <x v="1"/>
    <n v="25.5"/>
    <n v="140"/>
    <n v="95"/>
    <n v="261.89999999999998"/>
    <n v="100.2"/>
    <n v="90"/>
    <n v="0"/>
    <x v="2"/>
    <x v="2"/>
    <s v="Medium"/>
    <n v="8.3000000000000007"/>
    <n v="18990.59"/>
    <x v="0"/>
    <x v="2"/>
    <x v="2"/>
    <s v="High BP"/>
    <s v="High Cost"/>
  </r>
  <r>
    <n v="54"/>
    <x v="1"/>
    <n v="25.5"/>
    <n v="133"/>
    <n v="86"/>
    <n v="202"/>
    <n v="111"/>
    <n v="69"/>
    <n v="1"/>
    <x v="0"/>
    <x v="2"/>
    <s v="Medium"/>
    <n v="3.6"/>
    <n v="9479.5499999999993"/>
    <x v="0"/>
    <x v="1"/>
    <x v="2"/>
    <s v="High BP"/>
    <s v="Normal Cost"/>
  </r>
  <r>
    <n v="35"/>
    <x v="1"/>
    <n v="25.5"/>
    <n v="111"/>
    <n v="68"/>
    <n v="212.3"/>
    <n v="111.3"/>
    <n v="60"/>
    <n v="1"/>
    <x v="1"/>
    <x v="1"/>
    <s v="Medium"/>
    <n v="6.5"/>
    <n v="13482.78"/>
    <x v="0"/>
    <x v="3"/>
    <x v="2"/>
    <s v="Normal BP"/>
    <s v="Normal Cost"/>
  </r>
  <r>
    <n v="58"/>
    <x v="0"/>
    <n v="31.3"/>
    <n v="124"/>
    <n v="71"/>
    <n v="192"/>
    <n v="145.4"/>
    <n v="69"/>
    <n v="0"/>
    <x v="2"/>
    <x v="3"/>
    <s v="Medium"/>
    <n v="10.9"/>
    <n v="20594.11"/>
    <x v="0"/>
    <x v="2"/>
    <x v="0"/>
    <s v="High BP"/>
    <s v="High Cost"/>
  </r>
  <r>
    <n v="74"/>
    <x v="0"/>
    <n v="21.8"/>
    <n v="124"/>
    <n v="77"/>
    <n v="222.2"/>
    <n v="144.5"/>
    <n v="87"/>
    <n v="1"/>
    <x v="1"/>
    <x v="1"/>
    <s v="High"/>
    <n v="4.3"/>
    <n v="10069.030000000001"/>
    <x v="0"/>
    <x v="1"/>
    <x v="3"/>
    <s v="High BP"/>
    <s v="Normal Cost"/>
  </r>
  <r>
    <n v="54"/>
    <x v="0"/>
    <n v="31.1"/>
    <n v="232"/>
    <n v="135"/>
    <n v="196.6"/>
    <n v="94.7"/>
    <n v="87"/>
    <n v="1"/>
    <x v="2"/>
    <x v="0"/>
    <s v="Medium"/>
    <n v="10.7"/>
    <n v="17080.66"/>
    <x v="1"/>
    <x v="3"/>
    <x v="0"/>
    <s v="High BP"/>
    <s v="High Cost"/>
  </r>
  <r>
    <n v="58"/>
    <x v="1"/>
    <n v="25.5"/>
    <n v="112"/>
    <n v="63"/>
    <n v="228.7"/>
    <n v="92.4"/>
    <n v="64"/>
    <n v="0"/>
    <x v="1"/>
    <x v="2"/>
    <s v="Medium"/>
    <n v="9.8000000000000007"/>
    <n v="17796.37"/>
    <x v="0"/>
    <x v="1"/>
    <x v="2"/>
    <s v="Normal BP"/>
    <s v="High Cost"/>
  </r>
  <r>
    <n v="47"/>
    <x v="1"/>
    <n v="25.5"/>
    <n v="124"/>
    <n v="77"/>
    <n v="219.2"/>
    <n v="83"/>
    <n v="64"/>
    <n v="2"/>
    <x v="0"/>
    <x v="0"/>
    <s v="Medium"/>
    <n v="1"/>
    <n v="3330.59"/>
    <x v="0"/>
    <x v="1"/>
    <x v="2"/>
    <s v="High BP"/>
    <s v="Normal Cost"/>
  </r>
  <r>
    <n v="73"/>
    <x v="1"/>
    <n v="25.5"/>
    <n v="123"/>
    <n v="73"/>
    <n v="236"/>
    <n v="104"/>
    <n v="105"/>
    <n v="2"/>
    <x v="2"/>
    <x v="3"/>
    <s v="Low"/>
    <n v="8.1"/>
    <n v="18015.91"/>
    <x v="0"/>
    <x v="0"/>
    <x v="2"/>
    <s v="High BP"/>
    <s v="High Cost"/>
  </r>
  <r>
    <n v="56"/>
    <x v="0"/>
    <n v="27.7"/>
    <n v="118"/>
    <n v="70"/>
    <n v="211"/>
    <n v="88.5"/>
    <n v="76"/>
    <n v="2"/>
    <x v="2"/>
    <x v="2"/>
    <s v="High"/>
    <n v="11.3"/>
    <n v="24150.13"/>
    <x v="0"/>
    <x v="1"/>
    <x v="2"/>
    <s v="Normal BP"/>
    <s v="High Cost"/>
  </r>
  <r>
    <n v="60"/>
    <x v="1"/>
    <n v="25.5"/>
    <n v="116"/>
    <n v="62"/>
    <n v="240.5"/>
    <n v="131.69999999999999"/>
    <n v="81"/>
    <n v="0"/>
    <x v="0"/>
    <x v="2"/>
    <s v="Low"/>
    <n v="2.9"/>
    <n v="8533.51"/>
    <x v="1"/>
    <x v="0"/>
    <x v="2"/>
    <s v="Normal BP"/>
    <s v="Normal Cost"/>
  </r>
  <r>
    <n v="53"/>
    <x v="1"/>
    <n v="25.5"/>
    <n v="132"/>
    <n v="81"/>
    <n v="205.8"/>
    <n v="81"/>
    <n v="84"/>
    <n v="3"/>
    <x v="2"/>
    <x v="2"/>
    <s v="High"/>
    <n v="9"/>
    <n v="19341.990000000002"/>
    <x v="0"/>
    <x v="1"/>
    <x v="2"/>
    <s v="High BP"/>
    <s v="High Cost"/>
  </r>
  <r>
    <n v="66"/>
    <x v="0"/>
    <n v="20.8"/>
    <n v="114"/>
    <n v="67"/>
    <n v="201.7"/>
    <n v="130.69999999999999"/>
    <n v="76"/>
    <n v="2"/>
    <x v="0"/>
    <x v="3"/>
    <s v="Medium"/>
    <n v="2.4"/>
    <n v="8128.5"/>
    <x v="0"/>
    <x v="1"/>
    <x v="3"/>
    <s v="Normal BP"/>
    <s v="Normal Cost"/>
  </r>
  <r>
    <n v="46"/>
    <x v="1"/>
    <n v="25.5"/>
    <n v="132"/>
    <n v="87"/>
    <n v="262.60000000000002"/>
    <n v="113.2"/>
    <n v="78"/>
    <n v="1"/>
    <x v="2"/>
    <x v="2"/>
    <s v="High"/>
    <n v="8.6"/>
    <n v="18337.39"/>
    <x v="0"/>
    <x v="1"/>
    <x v="2"/>
    <s v="High BP"/>
    <s v="High Cost"/>
  </r>
  <r>
    <n v="59"/>
    <x v="1"/>
    <n v="25.5"/>
    <n v="101"/>
    <n v="62"/>
    <n v="235.3"/>
    <n v="91.6"/>
    <n v="59"/>
    <n v="1"/>
    <x v="1"/>
    <x v="2"/>
    <s v="High"/>
    <n v="6"/>
    <n v="14473.36"/>
    <x v="0"/>
    <x v="1"/>
    <x v="2"/>
    <s v="Normal BP"/>
    <s v="Normal Cost"/>
  </r>
  <r>
    <n v="75"/>
    <x v="1"/>
    <n v="25.5"/>
    <n v="137"/>
    <n v="82"/>
    <n v="255.1"/>
    <n v="107.3"/>
    <n v="69"/>
    <n v="0"/>
    <x v="0"/>
    <x v="1"/>
    <s v="Medium"/>
    <n v="3.5"/>
    <n v="6232.68"/>
    <x v="0"/>
    <x v="2"/>
    <x v="2"/>
    <s v="High BP"/>
    <s v="Normal Cost"/>
  </r>
  <r>
    <n v="55"/>
    <x v="1"/>
    <n v="25.5"/>
    <n v="114"/>
    <n v="68"/>
    <n v="266.7"/>
    <n v="106"/>
    <n v="101"/>
    <n v="2"/>
    <x v="2"/>
    <x v="0"/>
    <s v="Medium"/>
    <n v="10.3"/>
    <n v="22264.35"/>
    <x v="0"/>
    <x v="1"/>
    <x v="2"/>
    <s v="Normal BP"/>
    <s v="High Cost"/>
  </r>
  <r>
    <n v="51"/>
    <x v="0"/>
    <n v="22.2"/>
    <n v="106"/>
    <n v="66"/>
    <n v="210.3"/>
    <n v="80"/>
    <n v="80"/>
    <n v="0"/>
    <x v="2"/>
    <x v="3"/>
    <s v="Low"/>
    <n v="8.6999999999999993"/>
    <n v="17711.52"/>
    <x v="0"/>
    <x v="1"/>
    <x v="3"/>
    <s v="Normal BP"/>
    <s v="High Cost"/>
  </r>
  <r>
    <n v="71"/>
    <x v="0"/>
    <n v="27.5"/>
    <n v="122"/>
    <n v="77"/>
    <n v="221.3"/>
    <n v="136.80000000000001"/>
    <n v="53"/>
    <n v="0"/>
    <x v="0"/>
    <x v="2"/>
    <s v="Low"/>
    <n v="4.9000000000000004"/>
    <n v="11353.37"/>
    <x v="0"/>
    <x v="2"/>
    <x v="2"/>
    <s v="High BP"/>
    <s v="Normal Cost"/>
  </r>
  <r>
    <n v="65"/>
    <x v="1"/>
    <n v="25.5"/>
    <n v="122"/>
    <n v="75"/>
    <n v="220.2"/>
    <n v="83.5"/>
    <n v="86"/>
    <n v="0"/>
    <x v="0"/>
    <x v="0"/>
    <s v="Medium"/>
    <n v="8.5"/>
    <n v="14822.83"/>
    <x v="0"/>
    <x v="0"/>
    <x v="2"/>
    <s v="High BP"/>
    <s v="Normal Cost"/>
  </r>
  <r>
    <n v="60"/>
    <x v="0"/>
    <n v="22.7"/>
    <n v="120"/>
    <n v="73"/>
    <n v="207.7"/>
    <n v="87.1"/>
    <n v="81"/>
    <n v="2"/>
    <x v="1"/>
    <x v="0"/>
    <s v="Low"/>
    <n v="3.6"/>
    <n v="8267.6"/>
    <x v="0"/>
    <x v="1"/>
    <x v="3"/>
    <s v="High BP"/>
    <s v="Normal Cost"/>
  </r>
  <r>
    <n v="69"/>
    <x v="1"/>
    <n v="25.5"/>
    <n v="120"/>
    <n v="68"/>
    <n v="228.8"/>
    <n v="89.5"/>
    <n v="103"/>
    <n v="1"/>
    <x v="2"/>
    <x v="0"/>
    <s v="Low"/>
    <n v="6.2"/>
    <n v="11293.11"/>
    <x v="0"/>
    <x v="0"/>
    <x v="2"/>
    <s v="High BP"/>
    <s v="Normal Cost"/>
  </r>
  <r>
    <n v="95"/>
    <x v="1"/>
    <n v="25.5"/>
    <n v="118"/>
    <n v="73"/>
    <n v="264.39999999999998"/>
    <n v="173.8"/>
    <n v="76"/>
    <n v="1"/>
    <x v="0"/>
    <x v="1"/>
    <s v="Medium"/>
    <n v="2.2999999999999998"/>
    <n v="5608.17"/>
    <x v="0"/>
    <x v="2"/>
    <x v="2"/>
    <s v="Normal BP"/>
    <s v="Normal Cost"/>
  </r>
  <r>
    <n v="66"/>
    <x v="1"/>
    <n v="25.5"/>
    <n v="112"/>
    <n v="60"/>
    <n v="236.2"/>
    <n v="111.7"/>
    <n v="69"/>
    <n v="1"/>
    <x v="0"/>
    <x v="2"/>
    <s v="High"/>
    <n v="4.9000000000000004"/>
    <n v="11437.76"/>
    <x v="0"/>
    <x v="0"/>
    <x v="2"/>
    <s v="Normal BP"/>
    <s v="Normal Cost"/>
  </r>
  <r>
    <n v="95"/>
    <x v="1"/>
    <n v="25.5"/>
    <n v="146"/>
    <n v="95"/>
    <n v="219"/>
    <n v="89.8"/>
    <n v="67"/>
    <n v="1"/>
    <x v="1"/>
    <x v="3"/>
    <s v="Medium"/>
    <n v="6"/>
    <n v="15163.01"/>
    <x v="1"/>
    <x v="2"/>
    <x v="2"/>
    <s v="High BP"/>
    <s v="High Cost"/>
  </r>
  <r>
    <n v="41"/>
    <x v="0"/>
    <n v="39.1"/>
    <n v="132"/>
    <n v="85"/>
    <n v="230.8"/>
    <n v="117.5"/>
    <n v="101"/>
    <n v="1"/>
    <x v="2"/>
    <x v="3"/>
    <s v="Medium"/>
    <n v="8.9"/>
    <n v="20928.330000000002"/>
    <x v="1"/>
    <x v="2"/>
    <x v="0"/>
    <s v="High BP"/>
    <s v="High Cost"/>
  </r>
  <r>
    <n v="40"/>
    <x v="0"/>
    <n v="28.1"/>
    <n v="116"/>
    <n v="63"/>
    <n v="215.8"/>
    <n v="135.4"/>
    <n v="58"/>
    <n v="2"/>
    <x v="1"/>
    <x v="1"/>
    <s v="Medium"/>
    <n v="1.3"/>
    <n v="4137.6099999999997"/>
    <x v="0"/>
    <x v="0"/>
    <x v="2"/>
    <s v="Normal BP"/>
    <s v="Normal Cost"/>
  </r>
  <r>
    <n v="61"/>
    <x v="0"/>
    <n v="26.2"/>
    <n v="136"/>
    <n v="80"/>
    <n v="228.2"/>
    <n v="90.7"/>
    <n v="80"/>
    <n v="2"/>
    <x v="0"/>
    <x v="2"/>
    <s v="High"/>
    <n v="2.9"/>
    <n v="8604.49"/>
    <x v="0"/>
    <x v="2"/>
    <x v="2"/>
    <s v="High BP"/>
    <s v="Normal Cost"/>
  </r>
  <r>
    <n v="70"/>
    <x v="0"/>
    <n v="25.1"/>
    <n v="115"/>
    <n v="75"/>
    <n v="233.7"/>
    <n v="102.1"/>
    <n v="87"/>
    <n v="0"/>
    <x v="2"/>
    <x v="2"/>
    <s v="High"/>
    <n v="12.6"/>
    <n v="21263.47"/>
    <x v="0"/>
    <x v="3"/>
    <x v="2"/>
    <s v="Normal BP"/>
    <s v="High Cost"/>
  </r>
  <r>
    <n v="93"/>
    <x v="0"/>
    <n v="33.200000000000003"/>
    <n v="127"/>
    <n v="74"/>
    <n v="210.6"/>
    <n v="98"/>
    <n v="93"/>
    <n v="0"/>
    <x v="2"/>
    <x v="2"/>
    <s v="Medium"/>
    <n v="11.3"/>
    <n v="23276"/>
    <x v="0"/>
    <x v="3"/>
    <x v="0"/>
    <s v="High BP"/>
    <s v="High Cost"/>
  </r>
  <r>
    <n v="64"/>
    <x v="0"/>
    <n v="30.2"/>
    <n v="120"/>
    <n v="71"/>
    <n v="262.60000000000002"/>
    <n v="143.9"/>
    <n v="57"/>
    <n v="1"/>
    <x v="1"/>
    <x v="1"/>
    <s v="High"/>
    <n v="8.6999999999999993"/>
    <n v="19045.79"/>
    <x v="0"/>
    <x v="0"/>
    <x v="0"/>
    <s v="High BP"/>
    <s v="High Cost"/>
  </r>
  <r>
    <n v="60"/>
    <x v="1"/>
    <n v="25.5"/>
    <n v="135"/>
    <n v="81"/>
    <n v="229.5"/>
    <n v="107.1"/>
    <n v="55"/>
    <n v="1"/>
    <x v="0"/>
    <x v="1"/>
    <s v="Low"/>
    <n v="2.2000000000000002"/>
    <n v="5212.04"/>
    <x v="0"/>
    <x v="0"/>
    <x v="2"/>
    <s v="High BP"/>
    <s v="Normal Cost"/>
  </r>
  <r>
    <n v="71"/>
    <x v="1"/>
    <n v="25.5"/>
    <n v="138"/>
    <n v="87"/>
    <n v="221.7"/>
    <n v="124.3"/>
    <n v="109"/>
    <n v="1"/>
    <x v="2"/>
    <x v="1"/>
    <s v="High"/>
    <n v="7.1"/>
    <n v="11512.86"/>
    <x v="0"/>
    <x v="0"/>
    <x v="2"/>
    <s v="High BP"/>
    <s v="Normal Cost"/>
  </r>
  <r>
    <n v="84"/>
    <x v="0"/>
    <n v="24.8"/>
    <n v="123"/>
    <n v="73"/>
    <n v="215.7"/>
    <n v="82.6"/>
    <n v="74"/>
    <n v="0"/>
    <x v="2"/>
    <x v="3"/>
    <s v="Medium"/>
    <n v="7.9"/>
    <n v="19379.689999999999"/>
    <x v="0"/>
    <x v="0"/>
    <x v="3"/>
    <s v="High BP"/>
    <s v="High Cost"/>
  </r>
  <r>
    <n v="55"/>
    <x v="0"/>
    <n v="27"/>
    <n v="123"/>
    <n v="69"/>
    <n v="226.4"/>
    <n v="99.9"/>
    <n v="89"/>
    <n v="0"/>
    <x v="0"/>
    <x v="2"/>
    <s v="High"/>
    <n v="3.4"/>
    <n v="10871.42"/>
    <x v="0"/>
    <x v="0"/>
    <x v="2"/>
    <s v="High BP"/>
    <s v="Normal Cost"/>
  </r>
  <r>
    <n v="95"/>
    <x v="1"/>
    <n v="25.5"/>
    <n v="125"/>
    <n v="82"/>
    <n v="263.7"/>
    <n v="93"/>
    <n v="72"/>
    <n v="2"/>
    <x v="1"/>
    <x v="2"/>
    <s v="Medium"/>
    <n v="9"/>
    <n v="17699.02"/>
    <x v="0"/>
    <x v="2"/>
    <x v="2"/>
    <s v="High BP"/>
    <s v="High Cost"/>
  </r>
  <r>
    <n v="68"/>
    <x v="0"/>
    <n v="21.9"/>
    <n v="115"/>
    <n v="70"/>
    <n v="246.3"/>
    <n v="106.3"/>
    <n v="58"/>
    <n v="0"/>
    <x v="0"/>
    <x v="0"/>
    <s v="High"/>
    <n v="3.3"/>
    <n v="6416.7"/>
    <x v="0"/>
    <x v="2"/>
    <x v="3"/>
    <s v="Normal BP"/>
    <s v="Normal Cost"/>
  </r>
  <r>
    <n v="75"/>
    <x v="0"/>
    <n v="26.7"/>
    <n v="132"/>
    <n v="85"/>
    <n v="224.3"/>
    <n v="158.30000000000001"/>
    <n v="66"/>
    <n v="1"/>
    <x v="0"/>
    <x v="2"/>
    <s v="High"/>
    <n v="7.2"/>
    <n v="14228.59"/>
    <x v="0"/>
    <x v="1"/>
    <x v="2"/>
    <s v="High BP"/>
    <s v="Normal Cost"/>
  </r>
  <r>
    <n v="93"/>
    <x v="0"/>
    <n v="38.1"/>
    <n v="141"/>
    <n v="86"/>
    <n v="281"/>
    <n v="131"/>
    <n v="91"/>
    <n v="2"/>
    <x v="2"/>
    <x v="0"/>
    <s v="Medium"/>
    <n v="18.899999999999999"/>
    <n v="33298.379999999997"/>
    <x v="0"/>
    <x v="2"/>
    <x v="0"/>
    <s v="High BP"/>
    <s v="High Cost"/>
  </r>
  <r>
    <n v="42"/>
    <x v="1"/>
    <n v="25.5"/>
    <n v="103"/>
    <n v="60"/>
    <n v="210.2"/>
    <n v="79.2"/>
    <n v="90"/>
    <n v="0"/>
    <x v="2"/>
    <x v="2"/>
    <s v="Medium"/>
    <n v="15.3"/>
    <n v="30467.439999999999"/>
    <x v="0"/>
    <x v="3"/>
    <x v="2"/>
    <s v="Normal BP"/>
    <s v="High Cost"/>
  </r>
  <r>
    <n v="78"/>
    <x v="0"/>
    <n v="23.6"/>
    <n v="117"/>
    <n v="76"/>
    <n v="259.3"/>
    <n v="109"/>
    <n v="78"/>
    <n v="3"/>
    <x v="2"/>
    <x v="3"/>
    <s v="High"/>
    <n v="6.8"/>
    <n v="16036.33"/>
    <x v="0"/>
    <x v="2"/>
    <x v="3"/>
    <s v="Normal BP"/>
    <s v="High Cost"/>
  </r>
  <r>
    <n v="85"/>
    <x v="1"/>
    <n v="25.5"/>
    <n v="123"/>
    <n v="82"/>
    <n v="222.7"/>
    <n v="114.9"/>
    <n v="90"/>
    <n v="1"/>
    <x v="2"/>
    <x v="0"/>
    <s v="High"/>
    <n v="5.0999999999999996"/>
    <n v="10992.91"/>
    <x v="0"/>
    <x v="2"/>
    <x v="2"/>
    <s v="High BP"/>
    <s v="Normal Cost"/>
  </r>
  <r>
    <n v="51"/>
    <x v="0"/>
    <n v="24.6"/>
    <n v="117"/>
    <n v="61"/>
    <n v="159.30000000000001"/>
    <n v="100.9"/>
    <n v="88"/>
    <n v="2"/>
    <x v="0"/>
    <x v="0"/>
    <s v="Medium"/>
    <n v="5.2"/>
    <n v="10090.879999999999"/>
    <x v="0"/>
    <x v="3"/>
    <x v="3"/>
    <s v="Normal BP"/>
    <s v="Normal Cost"/>
  </r>
  <r>
    <n v="49"/>
    <x v="1"/>
    <n v="25.5"/>
    <n v="222"/>
    <n v="134"/>
    <n v="215.6"/>
    <n v="121"/>
    <n v="82"/>
    <n v="1"/>
    <x v="1"/>
    <x v="2"/>
    <s v="High"/>
    <n v="6.2"/>
    <n v="11248.57"/>
    <x v="0"/>
    <x v="1"/>
    <x v="2"/>
    <s v="High BP"/>
    <s v="Normal Cost"/>
  </r>
  <r>
    <n v="90"/>
    <x v="0"/>
    <n v="25.1"/>
    <n v="138"/>
    <n v="83"/>
    <n v="213.3"/>
    <n v="133.1"/>
    <n v="96"/>
    <n v="2"/>
    <x v="0"/>
    <x v="1"/>
    <s v="Medium"/>
    <n v="1.9"/>
    <n v="5755.43"/>
    <x v="0"/>
    <x v="2"/>
    <x v="2"/>
    <s v="High BP"/>
    <s v="Normal Cost"/>
  </r>
  <r>
    <n v="85"/>
    <x v="0"/>
    <n v="30.2"/>
    <n v="139"/>
    <n v="84"/>
    <n v="245.2"/>
    <n v="154.4"/>
    <n v="79"/>
    <n v="1"/>
    <x v="2"/>
    <x v="1"/>
    <s v="Medium"/>
    <n v="7.1"/>
    <n v="13212.57"/>
    <x v="0"/>
    <x v="1"/>
    <x v="0"/>
    <s v="High BP"/>
    <s v="Normal Cost"/>
  </r>
  <r>
    <n v="64"/>
    <x v="1"/>
    <n v="25.5"/>
    <n v="120"/>
    <n v="74"/>
    <n v="206.2"/>
    <n v="108.9"/>
    <n v="82"/>
    <n v="1"/>
    <x v="2"/>
    <x v="2"/>
    <s v="High"/>
    <n v="12.6"/>
    <n v="23842.55"/>
    <x v="0"/>
    <x v="0"/>
    <x v="2"/>
    <s v="High BP"/>
    <s v="High Cost"/>
  </r>
  <r>
    <n v="67"/>
    <x v="1"/>
    <n v="25.6"/>
    <n v="123"/>
    <n v="79"/>
    <n v="232"/>
    <n v="96.9"/>
    <n v="78"/>
    <n v="0"/>
    <x v="0"/>
    <x v="2"/>
    <s v="Medium"/>
    <n v="4.8"/>
    <n v="11571.63"/>
    <x v="0"/>
    <x v="0"/>
    <x v="2"/>
    <s v="High BP"/>
    <s v="Normal Cost"/>
  </r>
  <r>
    <n v="52"/>
    <x v="1"/>
    <n v="25.6"/>
    <n v="114"/>
    <n v="73"/>
    <n v="199.8"/>
    <n v="97.2"/>
    <n v="94"/>
    <n v="1"/>
    <x v="0"/>
    <x v="2"/>
    <s v="Low"/>
    <n v="6.8"/>
    <n v="12742.53"/>
    <x v="1"/>
    <x v="1"/>
    <x v="2"/>
    <s v="Normal BP"/>
    <s v="Normal Cost"/>
  </r>
  <r>
    <n v="95"/>
    <x v="1"/>
    <n v="25.6"/>
    <n v="149"/>
    <n v="85"/>
    <n v="232.4"/>
    <n v="122.2"/>
    <n v="70"/>
    <n v="2"/>
    <x v="0"/>
    <x v="1"/>
    <s v="Low"/>
    <n v="5.7"/>
    <n v="11895.6"/>
    <x v="0"/>
    <x v="2"/>
    <x v="2"/>
    <s v="High BP"/>
    <s v="Normal Cost"/>
  </r>
  <r>
    <n v="67"/>
    <x v="1"/>
    <n v="25.6"/>
    <n v="115"/>
    <n v="66"/>
    <n v="243.8"/>
    <n v="100.1"/>
    <n v="85"/>
    <n v="3"/>
    <x v="2"/>
    <x v="0"/>
    <s v="High"/>
    <n v="7.8"/>
    <n v="14234.53"/>
    <x v="0"/>
    <x v="0"/>
    <x v="2"/>
    <s v="Normal BP"/>
    <s v="Normal Cost"/>
  </r>
  <r>
    <n v="54"/>
    <x v="1"/>
    <n v="25.6"/>
    <n v="132"/>
    <n v="77"/>
    <n v="206.4"/>
    <n v="99.6"/>
    <n v="79"/>
    <n v="1"/>
    <x v="0"/>
    <x v="2"/>
    <s v="Low"/>
    <n v="2.8"/>
    <n v="8872.06"/>
    <x v="0"/>
    <x v="1"/>
    <x v="2"/>
    <s v="High BP"/>
    <s v="Normal Cost"/>
  </r>
  <r>
    <n v="48"/>
    <x v="1"/>
    <n v="25.6"/>
    <n v="122"/>
    <n v="77"/>
    <n v="212.4"/>
    <n v="114.5"/>
    <n v="90"/>
    <n v="0"/>
    <x v="0"/>
    <x v="2"/>
    <s v="Low"/>
    <n v="8.4"/>
    <n v="15451.96"/>
    <x v="0"/>
    <x v="1"/>
    <x v="2"/>
    <s v="High BP"/>
    <s v="High Cost"/>
  </r>
  <r>
    <n v="45"/>
    <x v="0"/>
    <n v="25"/>
    <n v="106"/>
    <n v="66"/>
    <n v="191.4"/>
    <n v="105.2"/>
    <n v="66"/>
    <n v="3"/>
    <x v="1"/>
    <x v="2"/>
    <s v="Medium"/>
    <n v="3.7"/>
    <n v="9260.64"/>
    <x v="0"/>
    <x v="0"/>
    <x v="2"/>
    <s v="Normal BP"/>
    <s v="Normal Cost"/>
  </r>
  <r>
    <n v="40"/>
    <x v="0"/>
    <n v="24.1"/>
    <n v="115"/>
    <n v="74"/>
    <n v="219.1"/>
    <n v="121.4"/>
    <n v="79"/>
    <n v="2"/>
    <x v="2"/>
    <x v="2"/>
    <s v="Low"/>
    <n v="17.600000000000001"/>
    <n v="29579.1"/>
    <x v="0"/>
    <x v="1"/>
    <x v="3"/>
    <s v="Normal BP"/>
    <s v="High Cost"/>
  </r>
  <r>
    <n v="46"/>
    <x v="0"/>
    <n v="20.8"/>
    <n v="118"/>
    <n v="65"/>
    <n v="198.9"/>
    <n v="149.80000000000001"/>
    <n v="84"/>
    <n v="2"/>
    <x v="2"/>
    <x v="2"/>
    <s v="High"/>
    <n v="10.1"/>
    <n v="19435.91"/>
    <x v="0"/>
    <x v="1"/>
    <x v="3"/>
    <s v="Normal BP"/>
    <s v="High Cost"/>
  </r>
  <r>
    <n v="77"/>
    <x v="1"/>
    <n v="25.6"/>
    <n v="126"/>
    <n v="78"/>
    <n v="222.7"/>
    <n v="128.69999999999999"/>
    <n v="75"/>
    <n v="1"/>
    <x v="2"/>
    <x v="0"/>
    <s v="Medium"/>
    <n v="5.8"/>
    <n v="10407.83"/>
    <x v="0"/>
    <x v="2"/>
    <x v="2"/>
    <s v="High BP"/>
    <s v="Normal Cost"/>
  </r>
  <r>
    <n v="54"/>
    <x v="0"/>
    <n v="27"/>
    <n v="132"/>
    <n v="73"/>
    <n v="226.4"/>
    <n v="123.3"/>
    <n v="145"/>
    <n v="0"/>
    <x v="1"/>
    <x v="3"/>
    <s v="High"/>
    <n v="7.9"/>
    <n v="17658.8"/>
    <x v="0"/>
    <x v="3"/>
    <x v="2"/>
    <s v="High BP"/>
    <s v="High Cost"/>
  </r>
  <r>
    <n v="52"/>
    <x v="0"/>
    <n v="28.8"/>
    <n v="125"/>
    <n v="83"/>
    <n v="241.8"/>
    <n v="111.3"/>
    <n v="81"/>
    <n v="2"/>
    <x v="0"/>
    <x v="3"/>
    <s v="High"/>
    <n v="4.8"/>
    <n v="11685.83"/>
    <x v="0"/>
    <x v="1"/>
    <x v="2"/>
    <s v="High BP"/>
    <s v="Normal Cost"/>
  </r>
  <r>
    <n v="94"/>
    <x v="1"/>
    <n v="25.6"/>
    <n v="135"/>
    <n v="77"/>
    <n v="252.3"/>
    <n v="109.6"/>
    <n v="74"/>
    <n v="4"/>
    <x v="1"/>
    <x v="0"/>
    <s v="Low"/>
    <n v="5"/>
    <n v="12221.98"/>
    <x v="0"/>
    <x v="2"/>
    <x v="2"/>
    <s v="High BP"/>
    <s v="Normal Cost"/>
  </r>
  <r>
    <n v="58"/>
    <x v="1"/>
    <n v="25.6"/>
    <n v="119"/>
    <n v="73"/>
    <n v="203.2"/>
    <n v="99.8"/>
    <n v="96"/>
    <n v="0"/>
    <x v="2"/>
    <x v="2"/>
    <s v="Medium"/>
    <n v="7.4"/>
    <n v="16671.47"/>
    <x v="0"/>
    <x v="1"/>
    <x v="2"/>
    <s v="Normal BP"/>
    <s v="High Cost"/>
  </r>
  <r>
    <n v="64"/>
    <x v="1"/>
    <n v="25.6"/>
    <n v="226"/>
    <n v="126"/>
    <n v="211.5"/>
    <n v="152.69999999999999"/>
    <n v="85"/>
    <n v="3"/>
    <x v="2"/>
    <x v="2"/>
    <s v="Low"/>
    <n v="7.7"/>
    <n v="18027.43"/>
    <x v="0"/>
    <x v="0"/>
    <x v="2"/>
    <s v="High BP"/>
    <s v="High Cost"/>
  </r>
  <r>
    <n v="58"/>
    <x v="0"/>
    <n v="31.7"/>
    <n v="138"/>
    <n v="78"/>
    <n v="221.2"/>
    <n v="97.4"/>
    <n v="103"/>
    <n v="0"/>
    <x v="2"/>
    <x v="3"/>
    <s v="High"/>
    <n v="11.5"/>
    <n v="26251.86"/>
    <x v="0"/>
    <x v="2"/>
    <x v="0"/>
    <s v="High BP"/>
    <s v="High Cost"/>
  </r>
  <r>
    <n v="79"/>
    <x v="1"/>
    <n v="25.6"/>
    <n v="146"/>
    <n v="92"/>
    <n v="259.60000000000002"/>
    <n v="173.9"/>
    <n v="72"/>
    <n v="2"/>
    <x v="2"/>
    <x v="1"/>
    <s v="Low"/>
    <n v="9.4"/>
    <n v="15461.72"/>
    <x v="1"/>
    <x v="2"/>
    <x v="2"/>
    <s v="High BP"/>
    <s v="High Cost"/>
  </r>
  <r>
    <n v="72"/>
    <x v="0"/>
    <n v="27.2"/>
    <n v="141"/>
    <n v="84"/>
    <n v="227.7"/>
    <n v="137.80000000000001"/>
    <n v="66"/>
    <n v="2"/>
    <x v="2"/>
    <x v="2"/>
    <s v="High"/>
    <n v="12.5"/>
    <n v="24626.09"/>
    <x v="0"/>
    <x v="0"/>
    <x v="2"/>
    <s v="High BP"/>
    <s v="High Cost"/>
  </r>
  <r>
    <n v="52"/>
    <x v="0"/>
    <n v="23.8"/>
    <n v="125"/>
    <n v="74"/>
    <n v="221.7"/>
    <n v="110.5"/>
    <n v="71"/>
    <n v="1"/>
    <x v="1"/>
    <x v="2"/>
    <s v="Medium"/>
    <n v="5.6"/>
    <n v="12508.86"/>
    <x v="0"/>
    <x v="1"/>
    <x v="3"/>
    <s v="High BP"/>
    <s v="Normal Cost"/>
  </r>
  <r>
    <n v="60"/>
    <x v="0"/>
    <n v="34"/>
    <n v="124"/>
    <n v="76"/>
    <n v="231.8"/>
    <n v="116.9"/>
    <n v="80"/>
    <n v="2"/>
    <x v="2"/>
    <x v="2"/>
    <s v="Low"/>
    <n v="7.2"/>
    <n v="16617.97"/>
    <x v="0"/>
    <x v="2"/>
    <x v="0"/>
    <s v="High BP"/>
    <s v="High Cost"/>
  </r>
  <r>
    <n v="57"/>
    <x v="0"/>
    <n v="24.5"/>
    <n v="115"/>
    <n v="60"/>
    <n v="232.1"/>
    <n v="86.3"/>
    <n v="67"/>
    <n v="1"/>
    <x v="0"/>
    <x v="2"/>
    <s v="High"/>
    <n v="4"/>
    <n v="11133.07"/>
    <x v="0"/>
    <x v="0"/>
    <x v="3"/>
    <s v="Normal BP"/>
    <s v="Normal Cost"/>
  </r>
  <r>
    <n v="71"/>
    <x v="0"/>
    <n v="31"/>
    <n v="125"/>
    <n v="74"/>
    <n v="230.8"/>
    <n v="102.3"/>
    <n v="81"/>
    <n v="1"/>
    <x v="2"/>
    <x v="2"/>
    <s v="High"/>
    <n v="14.8"/>
    <n v="19179.98"/>
    <x v="0"/>
    <x v="1"/>
    <x v="0"/>
    <s v="High BP"/>
    <s v="High Cost"/>
  </r>
  <r>
    <n v="46"/>
    <x v="1"/>
    <n v="25.6"/>
    <n v="141"/>
    <n v="88"/>
    <n v="211.3"/>
    <n v="131.6"/>
    <n v="86"/>
    <n v="1"/>
    <x v="0"/>
    <x v="1"/>
    <s v="Medium"/>
    <n v="1.5"/>
    <n v="4247.4799999999996"/>
    <x v="0"/>
    <x v="1"/>
    <x v="2"/>
    <s v="High BP"/>
    <s v="Normal Cost"/>
  </r>
  <r>
    <n v="54"/>
    <x v="0"/>
    <n v="36.9"/>
    <n v="130"/>
    <n v="84"/>
    <n v="192.1"/>
    <n v="110.8"/>
    <n v="81"/>
    <n v="2"/>
    <x v="2"/>
    <x v="2"/>
    <s v="High"/>
    <n v="6.6"/>
    <n v="16793.2"/>
    <x v="0"/>
    <x v="1"/>
    <x v="0"/>
    <s v="High BP"/>
    <s v="High Cost"/>
  </r>
  <r>
    <n v="70"/>
    <x v="1"/>
    <n v="25.6"/>
    <n v="145"/>
    <n v="87"/>
    <n v="190.7"/>
    <n v="97.1"/>
    <n v="85"/>
    <n v="1"/>
    <x v="2"/>
    <x v="0"/>
    <s v="High"/>
    <n v="9.8000000000000007"/>
    <n v="15231.96"/>
    <x v="0"/>
    <x v="0"/>
    <x v="2"/>
    <s v="High BP"/>
    <s v="High Cost"/>
  </r>
  <r>
    <n v="89"/>
    <x v="1"/>
    <n v="25.6"/>
    <n v="128"/>
    <n v="87"/>
    <n v="217.3"/>
    <n v="151.30000000000001"/>
    <n v="84"/>
    <n v="0"/>
    <x v="0"/>
    <x v="2"/>
    <s v="High"/>
    <n v="12.6"/>
    <n v="25364.68"/>
    <x v="0"/>
    <x v="2"/>
    <x v="2"/>
    <s v="High BP"/>
    <s v="High Cost"/>
  </r>
  <r>
    <n v="93"/>
    <x v="0"/>
    <n v="34.200000000000003"/>
    <n v="120"/>
    <n v="79"/>
    <n v="223.4"/>
    <n v="101.3"/>
    <n v="83"/>
    <n v="2"/>
    <x v="0"/>
    <x v="2"/>
    <s v="Medium"/>
    <n v="3.3"/>
    <n v="9167.24"/>
    <x v="0"/>
    <x v="1"/>
    <x v="0"/>
    <s v="High BP"/>
    <s v="Normal Cost"/>
  </r>
  <r>
    <n v="88"/>
    <x v="1"/>
    <n v="25.6"/>
    <n v="139"/>
    <n v="82"/>
    <n v="220.4"/>
    <n v="82.1"/>
    <n v="75"/>
    <n v="1"/>
    <x v="2"/>
    <x v="0"/>
    <s v="Medium"/>
    <n v="10"/>
    <n v="19653"/>
    <x v="0"/>
    <x v="2"/>
    <x v="2"/>
    <s v="High BP"/>
    <s v="High Cost"/>
  </r>
  <r>
    <n v="65"/>
    <x v="0"/>
    <n v="24"/>
    <n v="116"/>
    <n v="69"/>
    <n v="211.3"/>
    <n v="133"/>
    <n v="71"/>
    <n v="1"/>
    <x v="1"/>
    <x v="1"/>
    <s v="High"/>
    <n v="6.1"/>
    <n v="10654.9"/>
    <x v="1"/>
    <x v="2"/>
    <x v="3"/>
    <s v="Normal BP"/>
    <s v="Normal Cost"/>
  </r>
  <r>
    <n v="79"/>
    <x v="1"/>
    <n v="25.6"/>
    <n v="132"/>
    <n v="88"/>
    <n v="216.8"/>
    <n v="113.3"/>
    <n v="92"/>
    <n v="2"/>
    <x v="0"/>
    <x v="0"/>
    <s v="High"/>
    <n v="3.1"/>
    <n v="6040.7"/>
    <x v="1"/>
    <x v="2"/>
    <x v="2"/>
    <s v="High BP"/>
    <s v="Normal Cost"/>
  </r>
  <r>
    <n v="51"/>
    <x v="0"/>
    <n v="27.6"/>
    <n v="96"/>
    <n v="62"/>
    <n v="231.4"/>
    <n v="85.3"/>
    <n v="92"/>
    <n v="3"/>
    <x v="1"/>
    <x v="0"/>
    <s v="High"/>
    <n v="3.8"/>
    <n v="6982.8"/>
    <x v="0"/>
    <x v="2"/>
    <x v="2"/>
    <s v="Normal BP"/>
    <s v="Normal Cost"/>
  </r>
  <r>
    <n v="39"/>
    <x v="0"/>
    <n v="20"/>
    <n v="131"/>
    <n v="79"/>
    <n v="215.3"/>
    <n v="93.5"/>
    <n v="78"/>
    <n v="1"/>
    <x v="0"/>
    <x v="3"/>
    <s v="Medium"/>
    <n v="2.2000000000000002"/>
    <n v="8638.2800000000007"/>
    <x v="0"/>
    <x v="0"/>
    <x v="3"/>
    <s v="High BP"/>
    <s v="Normal Cost"/>
  </r>
  <r>
    <n v="60"/>
    <x v="0"/>
    <n v="23"/>
    <n v="102"/>
    <n v="68"/>
    <n v="210.9"/>
    <n v="145.9"/>
    <n v="93"/>
    <n v="2"/>
    <x v="2"/>
    <x v="2"/>
    <s v="High"/>
    <n v="9.3000000000000007"/>
    <n v="18963.29"/>
    <x v="0"/>
    <x v="2"/>
    <x v="3"/>
    <s v="Normal BP"/>
    <s v="High Cost"/>
  </r>
  <r>
    <n v="70"/>
    <x v="1"/>
    <n v="25.6"/>
    <n v="137"/>
    <n v="81"/>
    <n v="223.1"/>
    <n v="100"/>
    <n v="92"/>
    <n v="2"/>
    <x v="1"/>
    <x v="2"/>
    <s v="Medium"/>
    <n v="10.6"/>
    <n v="16406.330000000002"/>
    <x v="0"/>
    <x v="0"/>
    <x v="2"/>
    <s v="High BP"/>
    <s v="High Cost"/>
  </r>
  <r>
    <n v="41"/>
    <x v="1"/>
    <n v="25.6"/>
    <n v="131"/>
    <n v="82"/>
    <n v="189.6"/>
    <n v="141.19999999999999"/>
    <n v="78"/>
    <n v="2"/>
    <x v="1"/>
    <x v="1"/>
    <s v="High"/>
    <n v="8"/>
    <n v="13092.85"/>
    <x v="0"/>
    <x v="3"/>
    <x v="2"/>
    <s v="High BP"/>
    <s v="Normal Cost"/>
  </r>
  <r>
    <n v="37"/>
    <x v="0"/>
    <n v="37.200000000000003"/>
    <n v="131"/>
    <n v="87"/>
    <n v="210.6"/>
    <n v="136.1"/>
    <n v="76"/>
    <n v="1"/>
    <x v="0"/>
    <x v="1"/>
    <s v="High"/>
    <n v="4.2"/>
    <n v="7952.21"/>
    <x v="0"/>
    <x v="0"/>
    <x v="0"/>
    <s v="High BP"/>
    <s v="Normal Cost"/>
  </r>
  <r>
    <n v="65"/>
    <x v="1"/>
    <n v="25.6"/>
    <n v="121"/>
    <n v="78"/>
    <n v="194.9"/>
    <n v="116.1"/>
    <n v="92"/>
    <n v="4"/>
    <x v="2"/>
    <x v="1"/>
    <s v="Medium"/>
    <n v="9.1"/>
    <n v="18449.14"/>
    <x v="0"/>
    <x v="0"/>
    <x v="2"/>
    <s v="High BP"/>
    <s v="High Cost"/>
  </r>
  <r>
    <n v="95"/>
    <x v="1"/>
    <n v="25.6"/>
    <n v="142"/>
    <n v="90"/>
    <n v="220.6"/>
    <n v="133.9"/>
    <n v="80"/>
    <n v="1"/>
    <x v="1"/>
    <x v="1"/>
    <s v="High"/>
    <n v="8.1999999999999993"/>
    <n v="16927.740000000002"/>
    <x v="0"/>
    <x v="2"/>
    <x v="2"/>
    <s v="High BP"/>
    <s v="High Cost"/>
  </r>
  <r>
    <n v="85"/>
    <x v="1"/>
    <n v="25.6"/>
    <n v="135"/>
    <n v="84"/>
    <n v="236.2"/>
    <n v="167.4"/>
    <n v="82"/>
    <n v="1"/>
    <x v="0"/>
    <x v="1"/>
    <s v="Medium"/>
    <n v="6.3"/>
    <n v="11586.31"/>
    <x v="1"/>
    <x v="2"/>
    <x v="2"/>
    <s v="High BP"/>
    <s v="Normal Cost"/>
  </r>
  <r>
    <n v="61"/>
    <x v="1"/>
    <n v="25.6"/>
    <n v="124"/>
    <n v="74"/>
    <n v="212.9"/>
    <n v="103.1"/>
    <n v="75"/>
    <n v="0"/>
    <x v="2"/>
    <x v="0"/>
    <s v="Medium"/>
    <n v="7.7"/>
    <n v="12699.08"/>
    <x v="0"/>
    <x v="0"/>
    <x v="2"/>
    <s v="High BP"/>
    <s v="Normal Cost"/>
  </r>
  <r>
    <n v="85"/>
    <x v="1"/>
    <n v="25.6"/>
    <n v="132"/>
    <n v="86"/>
    <n v="247.1"/>
    <n v="98.6"/>
    <n v="96"/>
    <n v="1"/>
    <x v="2"/>
    <x v="0"/>
    <s v="Medium"/>
    <n v="10.6"/>
    <n v="18180.009999999998"/>
    <x v="0"/>
    <x v="2"/>
    <x v="2"/>
    <s v="High BP"/>
    <s v="High Cost"/>
  </r>
  <r>
    <n v="63"/>
    <x v="1"/>
    <n v="25.6"/>
    <n v="121"/>
    <n v="74"/>
    <n v="226.9"/>
    <n v="161.5"/>
    <n v="90"/>
    <n v="0"/>
    <x v="0"/>
    <x v="1"/>
    <s v="Low"/>
    <n v="2.6"/>
    <n v="5332.29"/>
    <x v="0"/>
    <x v="0"/>
    <x v="2"/>
    <s v="High BP"/>
    <s v="Normal Cost"/>
  </r>
  <r>
    <n v="90"/>
    <x v="1"/>
    <n v="25.6"/>
    <n v="129"/>
    <n v="81"/>
    <n v="225.2"/>
    <n v="121"/>
    <n v="168"/>
    <n v="2"/>
    <x v="0"/>
    <x v="1"/>
    <s v="Low"/>
    <n v="3.6"/>
    <n v="8194.25"/>
    <x v="1"/>
    <x v="2"/>
    <x v="2"/>
    <s v="High BP"/>
    <s v="Normal Cost"/>
  </r>
  <r>
    <n v="64"/>
    <x v="0"/>
    <n v="31.1"/>
    <n v="132"/>
    <n v="77"/>
    <n v="237.2"/>
    <n v="132.4"/>
    <n v="85"/>
    <n v="3"/>
    <x v="0"/>
    <x v="1"/>
    <s v="Low"/>
    <n v="7.4"/>
    <n v="12829.42"/>
    <x v="0"/>
    <x v="2"/>
    <x v="0"/>
    <s v="High BP"/>
    <s v="Normal Cost"/>
  </r>
  <r>
    <n v="67"/>
    <x v="0"/>
    <n v="38"/>
    <n v="130"/>
    <n v="74"/>
    <n v="251.9"/>
    <n v="116.6"/>
    <n v="96"/>
    <n v="2"/>
    <x v="2"/>
    <x v="2"/>
    <s v="High"/>
    <n v="14.8"/>
    <n v="26817.01"/>
    <x v="1"/>
    <x v="0"/>
    <x v="0"/>
    <s v="High BP"/>
    <s v="High Cost"/>
  </r>
  <r>
    <n v="87"/>
    <x v="0"/>
    <n v="23.5"/>
    <n v="139"/>
    <n v="87"/>
    <n v="231"/>
    <n v="142.9"/>
    <n v="60"/>
    <n v="1"/>
    <x v="2"/>
    <x v="1"/>
    <s v="Medium"/>
    <n v="16.100000000000001"/>
    <n v="31879.360000000001"/>
    <x v="0"/>
    <x v="2"/>
    <x v="3"/>
    <s v="High BP"/>
    <s v="High Cost"/>
  </r>
  <r>
    <n v="77"/>
    <x v="1"/>
    <n v="25.6"/>
    <n v="131"/>
    <n v="80"/>
    <n v="250.6"/>
    <n v="95.4"/>
    <n v="99"/>
    <n v="1"/>
    <x v="2"/>
    <x v="0"/>
    <s v="Low"/>
    <n v="7.2"/>
    <n v="15646.03"/>
    <x v="0"/>
    <x v="2"/>
    <x v="2"/>
    <s v="High BP"/>
    <s v="High Cost"/>
  </r>
  <r>
    <n v="74"/>
    <x v="1"/>
    <n v="25.6"/>
    <n v="127"/>
    <n v="84"/>
    <n v="219.2"/>
    <n v="139.5"/>
    <n v="82"/>
    <n v="0"/>
    <x v="2"/>
    <x v="1"/>
    <s v="Medium"/>
    <n v="36.799999999999997"/>
    <n v="63877.03"/>
    <x v="0"/>
    <x v="0"/>
    <x v="2"/>
    <s v="High BP"/>
    <s v="High Cost"/>
  </r>
  <r>
    <n v="52"/>
    <x v="0"/>
    <n v="21.9"/>
    <n v="112"/>
    <n v="63"/>
    <n v="208.2"/>
    <n v="100.8"/>
    <n v="86"/>
    <n v="1"/>
    <x v="2"/>
    <x v="3"/>
    <s v="Medium"/>
    <n v="5.9"/>
    <n v="15843.73"/>
    <x v="0"/>
    <x v="2"/>
    <x v="3"/>
    <s v="Normal BP"/>
    <s v="High Cost"/>
  </r>
  <r>
    <n v="73"/>
    <x v="1"/>
    <n v="25.6"/>
    <n v="204"/>
    <n v="133"/>
    <n v="262"/>
    <n v="121"/>
    <n v="92"/>
    <n v="4"/>
    <x v="2"/>
    <x v="1"/>
    <s v="Medium"/>
    <n v="5.6"/>
    <n v="11971.04"/>
    <x v="1"/>
    <x v="0"/>
    <x v="2"/>
    <s v="High BP"/>
    <s v="Normal Cost"/>
  </r>
  <r>
    <n v="66"/>
    <x v="0"/>
    <n v="26.7"/>
    <n v="119"/>
    <n v="68"/>
    <n v="209"/>
    <n v="115.9"/>
    <n v="68"/>
    <n v="0"/>
    <x v="2"/>
    <x v="0"/>
    <s v="High"/>
    <n v="13.9"/>
    <n v="20301.349999999999"/>
    <x v="0"/>
    <x v="0"/>
    <x v="2"/>
    <s v="Normal BP"/>
    <s v="High Cost"/>
  </r>
  <r>
    <n v="57"/>
    <x v="0"/>
    <n v="21.7"/>
    <n v="127"/>
    <n v="78"/>
    <n v="203"/>
    <n v="112"/>
    <n v="70"/>
    <n v="3"/>
    <x v="0"/>
    <x v="2"/>
    <s v="Low"/>
    <n v="3.2"/>
    <n v="9207.3799999999992"/>
    <x v="1"/>
    <x v="1"/>
    <x v="3"/>
    <s v="High BP"/>
    <s v="Normal Cost"/>
  </r>
  <r>
    <n v="71"/>
    <x v="1"/>
    <n v="25.6"/>
    <n v="135"/>
    <n v="81"/>
    <n v="214.8"/>
    <n v="119.2"/>
    <n v="83"/>
    <n v="1"/>
    <x v="1"/>
    <x v="1"/>
    <s v="Medium"/>
    <n v="6.5"/>
    <n v="14970.81"/>
    <x v="0"/>
    <x v="0"/>
    <x v="2"/>
    <s v="High BP"/>
    <s v="Normal Cost"/>
  </r>
  <r>
    <n v="57"/>
    <x v="0"/>
    <n v="32.299999999999997"/>
    <n v="123"/>
    <n v="72"/>
    <n v="220.4"/>
    <n v="147.6"/>
    <n v="90"/>
    <n v="2"/>
    <x v="2"/>
    <x v="2"/>
    <s v="High"/>
    <n v="7.4"/>
    <n v="17829.990000000002"/>
    <x v="0"/>
    <x v="0"/>
    <x v="0"/>
    <s v="High BP"/>
    <s v="High Cost"/>
  </r>
  <r>
    <n v="58"/>
    <x v="0"/>
    <n v="20.3"/>
    <n v="126"/>
    <n v="69"/>
    <n v="213.7"/>
    <n v="79.2"/>
    <n v="82"/>
    <n v="1"/>
    <x v="2"/>
    <x v="0"/>
    <s v="Medium"/>
    <n v="4.5999999999999996"/>
    <n v="10421.799999999999"/>
    <x v="0"/>
    <x v="1"/>
    <x v="3"/>
    <s v="High BP"/>
    <s v="Normal Cost"/>
  </r>
  <r>
    <n v="66"/>
    <x v="1"/>
    <n v="25.6"/>
    <n v="131"/>
    <n v="79"/>
    <n v="224.2"/>
    <n v="186.1"/>
    <n v="80"/>
    <n v="2"/>
    <x v="1"/>
    <x v="1"/>
    <s v="Low"/>
    <n v="2.6"/>
    <n v="6744.43"/>
    <x v="1"/>
    <x v="0"/>
    <x v="2"/>
    <s v="High BP"/>
    <s v="Normal Cost"/>
  </r>
  <r>
    <n v="83"/>
    <x v="1"/>
    <n v="25.6"/>
    <n v="127"/>
    <n v="74"/>
    <n v="234.9"/>
    <n v="94.1"/>
    <n v="83"/>
    <n v="2"/>
    <x v="1"/>
    <x v="0"/>
    <s v="High"/>
    <n v="7.4"/>
    <n v="14544.9"/>
    <x v="0"/>
    <x v="2"/>
    <x v="2"/>
    <s v="High BP"/>
    <s v="Normal Cost"/>
  </r>
  <r>
    <n v="35"/>
    <x v="0"/>
    <n v="30.5"/>
    <n v="117"/>
    <n v="80"/>
    <n v="206.1"/>
    <n v="104.1"/>
    <n v="178"/>
    <n v="0"/>
    <x v="0"/>
    <x v="2"/>
    <s v="High"/>
    <n v="6.3"/>
    <n v="15614.37"/>
    <x v="0"/>
    <x v="1"/>
    <x v="0"/>
    <s v="High BP"/>
    <s v="High Cost"/>
  </r>
  <r>
    <n v="65"/>
    <x v="1"/>
    <n v="25.6"/>
    <n v="110"/>
    <n v="65"/>
    <n v="196.7"/>
    <n v="102.5"/>
    <n v="79"/>
    <n v="1"/>
    <x v="1"/>
    <x v="3"/>
    <s v="High"/>
    <n v="6.8"/>
    <n v="16044.17"/>
    <x v="0"/>
    <x v="0"/>
    <x v="2"/>
    <s v="Normal BP"/>
    <s v="High Cost"/>
  </r>
  <r>
    <n v="52"/>
    <x v="1"/>
    <n v="25.6"/>
    <n v="109"/>
    <n v="67"/>
    <n v="240.1"/>
    <n v="91.6"/>
    <n v="98"/>
    <n v="2"/>
    <x v="2"/>
    <x v="0"/>
    <s v="Medium"/>
    <n v="13.2"/>
    <n v="23081.35"/>
    <x v="0"/>
    <x v="1"/>
    <x v="2"/>
    <s v="Normal BP"/>
    <s v="High Cost"/>
  </r>
  <r>
    <n v="76"/>
    <x v="0"/>
    <n v="32.9"/>
    <n v="144"/>
    <n v="89"/>
    <n v="251.9"/>
    <n v="122"/>
    <n v="67"/>
    <n v="2"/>
    <x v="1"/>
    <x v="0"/>
    <s v="Medium"/>
    <n v="1.9"/>
    <n v="5089.2700000000004"/>
    <x v="0"/>
    <x v="3"/>
    <x v="0"/>
    <s v="High BP"/>
    <s v="Normal Cost"/>
  </r>
  <r>
    <n v="57"/>
    <x v="0"/>
    <n v="25.2"/>
    <n v="148"/>
    <n v="91"/>
    <n v="246.7"/>
    <n v="133.5"/>
    <n v="75"/>
    <n v="2"/>
    <x v="0"/>
    <x v="1"/>
    <s v="High"/>
    <n v="3.4"/>
    <n v="7357.6"/>
    <x v="0"/>
    <x v="0"/>
    <x v="2"/>
    <s v="High BP"/>
    <s v="Normal Cost"/>
  </r>
  <r>
    <n v="58"/>
    <x v="1"/>
    <n v="25.6"/>
    <n v="100"/>
    <n v="64"/>
    <n v="197"/>
    <n v="94.5"/>
    <n v="85"/>
    <n v="0"/>
    <x v="0"/>
    <x v="0"/>
    <s v="High"/>
    <n v="2.2000000000000002"/>
    <n v="4958.45"/>
    <x v="0"/>
    <x v="1"/>
    <x v="2"/>
    <s v="Normal BP"/>
    <s v="Normal Cost"/>
  </r>
  <r>
    <n v="59"/>
    <x v="0"/>
    <n v="23.4"/>
    <n v="120"/>
    <n v="78"/>
    <n v="218.3"/>
    <n v="147.19999999999999"/>
    <n v="75"/>
    <n v="0"/>
    <x v="0"/>
    <x v="2"/>
    <s v="High"/>
    <n v="5.9"/>
    <n v="13450.43"/>
    <x v="0"/>
    <x v="2"/>
    <x v="3"/>
    <s v="High BP"/>
    <s v="Normal Cost"/>
  </r>
  <r>
    <n v="35"/>
    <x v="1"/>
    <n v="25.6"/>
    <n v="117"/>
    <n v="69"/>
    <n v="202.6"/>
    <n v="102.7"/>
    <n v="87"/>
    <n v="0"/>
    <x v="2"/>
    <x v="0"/>
    <s v="Medium"/>
    <n v="5.9"/>
    <n v="11221.72"/>
    <x v="0"/>
    <x v="3"/>
    <x v="2"/>
    <s v="Normal BP"/>
    <s v="Normal Cost"/>
  </r>
  <r>
    <n v="52"/>
    <x v="1"/>
    <n v="25.6"/>
    <n v="132"/>
    <n v="80"/>
    <n v="223.8"/>
    <n v="85.5"/>
    <n v="87"/>
    <n v="0"/>
    <x v="0"/>
    <x v="2"/>
    <s v="High"/>
    <n v="11"/>
    <n v="21955.77"/>
    <x v="0"/>
    <x v="1"/>
    <x v="2"/>
    <s v="High BP"/>
    <s v="High Cost"/>
  </r>
  <r>
    <n v="46"/>
    <x v="1"/>
    <n v="25.6"/>
    <n v="126"/>
    <n v="72"/>
    <n v="221.4"/>
    <n v="103.3"/>
    <n v="65"/>
    <n v="1"/>
    <x v="1"/>
    <x v="3"/>
    <s v="Medium"/>
    <n v="4.7"/>
    <n v="11835.26"/>
    <x v="0"/>
    <x v="1"/>
    <x v="2"/>
    <s v="High BP"/>
    <s v="Normal Cost"/>
  </r>
  <r>
    <n v="41"/>
    <x v="0"/>
    <n v="30.9"/>
    <n v="136"/>
    <n v="76"/>
    <n v="239.3"/>
    <n v="107.8"/>
    <n v="77"/>
    <n v="1"/>
    <x v="0"/>
    <x v="2"/>
    <s v="High"/>
    <n v="15.1"/>
    <n v="24290.49"/>
    <x v="0"/>
    <x v="3"/>
    <x v="0"/>
    <s v="High BP"/>
    <s v="High Cost"/>
  </r>
  <r>
    <n v="67"/>
    <x v="1"/>
    <n v="25.6"/>
    <n v="113"/>
    <n v="63"/>
    <n v="207.3"/>
    <n v="115.7"/>
    <n v="57"/>
    <n v="3"/>
    <x v="0"/>
    <x v="1"/>
    <s v="Medium"/>
    <n v="5"/>
    <n v="8929.7199999999993"/>
    <x v="0"/>
    <x v="0"/>
    <x v="2"/>
    <s v="Normal BP"/>
    <s v="Normal Cost"/>
  </r>
  <r>
    <n v="58"/>
    <x v="0"/>
    <n v="30.3"/>
    <n v="105"/>
    <n v="65"/>
    <n v="236.1"/>
    <n v="92.9"/>
    <n v="90"/>
    <n v="0"/>
    <x v="2"/>
    <x v="0"/>
    <s v="Medium"/>
    <n v="5.8"/>
    <n v="11465.28"/>
    <x v="0"/>
    <x v="1"/>
    <x v="0"/>
    <s v="Normal BP"/>
    <s v="Normal Cost"/>
  </r>
  <r>
    <n v="70"/>
    <x v="0"/>
    <n v="23.1"/>
    <n v="134"/>
    <n v="77"/>
    <n v="222.5"/>
    <n v="89.1"/>
    <n v="97"/>
    <n v="1"/>
    <x v="2"/>
    <x v="2"/>
    <s v="Medium"/>
    <n v="9.1999999999999993"/>
    <n v="20647.37"/>
    <x v="0"/>
    <x v="3"/>
    <x v="3"/>
    <s v="High BP"/>
    <s v="High Cost"/>
  </r>
  <r>
    <n v="76"/>
    <x v="0"/>
    <n v="37.799999999999997"/>
    <n v="137"/>
    <n v="87"/>
    <n v="242.8"/>
    <n v="116"/>
    <n v="93"/>
    <n v="0"/>
    <x v="2"/>
    <x v="2"/>
    <s v="Medium"/>
    <n v="7.9"/>
    <n v="16608.419999999998"/>
    <x v="0"/>
    <x v="0"/>
    <x v="0"/>
    <s v="High BP"/>
    <s v="High Cost"/>
  </r>
  <r>
    <n v="48"/>
    <x v="0"/>
    <n v="30.1"/>
    <n v="103"/>
    <n v="65"/>
    <n v="240.9"/>
    <n v="105.7"/>
    <n v="74"/>
    <n v="0"/>
    <x v="2"/>
    <x v="2"/>
    <s v="Medium"/>
    <n v="30.5"/>
    <n v="53786.12"/>
    <x v="0"/>
    <x v="1"/>
    <x v="0"/>
    <s v="Normal BP"/>
    <s v="High Cost"/>
  </r>
  <r>
    <n v="51"/>
    <x v="1"/>
    <n v="25.6"/>
    <n v="127"/>
    <n v="76"/>
    <n v="199.7"/>
    <n v="139.19999999999999"/>
    <n v="71"/>
    <n v="1"/>
    <x v="0"/>
    <x v="1"/>
    <s v="High"/>
    <n v="1"/>
    <n v="3391.55"/>
    <x v="0"/>
    <x v="1"/>
    <x v="2"/>
    <s v="High BP"/>
    <s v="Normal Cost"/>
  </r>
  <r>
    <n v="50"/>
    <x v="0"/>
    <n v="27.4"/>
    <n v="106"/>
    <n v="66"/>
    <n v="207.4"/>
    <n v="81.5"/>
    <n v="92"/>
    <n v="2"/>
    <x v="2"/>
    <x v="0"/>
    <s v="Medium"/>
    <n v="9.6"/>
    <n v="21335.39"/>
    <x v="0"/>
    <x v="2"/>
    <x v="2"/>
    <s v="Normal BP"/>
    <s v="High Cost"/>
  </r>
  <r>
    <n v="66"/>
    <x v="0"/>
    <n v="33.9"/>
    <n v="129"/>
    <n v="71"/>
    <n v="222.5"/>
    <n v="120.8"/>
    <n v="79"/>
    <n v="1"/>
    <x v="2"/>
    <x v="0"/>
    <s v="Medium"/>
    <n v="16"/>
    <n v="21915.88"/>
    <x v="0"/>
    <x v="1"/>
    <x v="0"/>
    <s v="High BP"/>
    <s v="High Cost"/>
  </r>
  <r>
    <n v="68"/>
    <x v="1"/>
    <n v="25.6"/>
    <n v="129"/>
    <n v="78"/>
    <n v="227.5"/>
    <n v="90.5"/>
    <n v="74"/>
    <n v="1"/>
    <x v="2"/>
    <x v="0"/>
    <s v="Medium"/>
    <n v="8.3000000000000007"/>
    <n v="16032.77"/>
    <x v="0"/>
    <x v="0"/>
    <x v="2"/>
    <s v="High BP"/>
    <s v="High Cost"/>
  </r>
  <r>
    <n v="67"/>
    <x v="0"/>
    <n v="25.2"/>
    <n v="112"/>
    <n v="60"/>
    <n v="246.7"/>
    <n v="149.80000000000001"/>
    <n v="69"/>
    <n v="2"/>
    <x v="1"/>
    <x v="2"/>
    <s v="Low"/>
    <n v="7.2"/>
    <n v="18066.22"/>
    <x v="1"/>
    <x v="1"/>
    <x v="2"/>
    <s v="Normal BP"/>
    <s v="High Cost"/>
  </r>
  <r>
    <n v="69"/>
    <x v="1"/>
    <n v="25.6"/>
    <n v="144"/>
    <n v="85"/>
    <n v="208.2"/>
    <n v="92.4"/>
    <n v="104"/>
    <n v="2"/>
    <x v="2"/>
    <x v="0"/>
    <s v="Low"/>
    <n v="5.7"/>
    <n v="10832.5"/>
    <x v="0"/>
    <x v="0"/>
    <x v="2"/>
    <s v="High BP"/>
    <s v="Normal Cost"/>
  </r>
  <r>
    <n v="48"/>
    <x v="0"/>
    <n v="27.3"/>
    <n v="112"/>
    <n v="71"/>
    <n v="268.10000000000002"/>
    <n v="104.8"/>
    <n v="82"/>
    <n v="3"/>
    <x v="2"/>
    <x v="2"/>
    <s v="High"/>
    <n v="12.2"/>
    <n v="28360.57"/>
    <x v="0"/>
    <x v="0"/>
    <x v="2"/>
    <s v="Normal BP"/>
    <s v="High Cost"/>
  </r>
  <r>
    <n v="85"/>
    <x v="1"/>
    <n v="25.6"/>
    <n v="151"/>
    <n v="88"/>
    <n v="206.7"/>
    <n v="122.4"/>
    <n v="67"/>
    <n v="2"/>
    <x v="1"/>
    <x v="2"/>
    <s v="Low"/>
    <n v="7.3"/>
    <n v="15115.84"/>
    <x v="0"/>
    <x v="2"/>
    <x v="2"/>
    <s v="High BP"/>
    <s v="High Cost"/>
  </r>
  <r>
    <n v="73"/>
    <x v="1"/>
    <n v="25.6"/>
    <n v="142"/>
    <n v="92"/>
    <n v="233.2"/>
    <n v="110.6"/>
    <n v="79"/>
    <n v="0"/>
    <x v="0"/>
    <x v="1"/>
    <s v="Medium"/>
    <n v="1"/>
    <n v="3315.33"/>
    <x v="1"/>
    <x v="0"/>
    <x v="2"/>
    <s v="High BP"/>
    <s v="Normal Cost"/>
  </r>
  <r>
    <n v="58"/>
    <x v="0"/>
    <n v="29.5"/>
    <n v="125"/>
    <n v="71"/>
    <n v="248.8"/>
    <n v="121.3"/>
    <n v="87"/>
    <n v="2"/>
    <x v="2"/>
    <x v="1"/>
    <s v="Medium"/>
    <n v="10.4"/>
    <n v="20102.57"/>
    <x v="0"/>
    <x v="1"/>
    <x v="2"/>
    <s v="High BP"/>
    <s v="High Cost"/>
  </r>
  <r>
    <n v="80"/>
    <x v="0"/>
    <n v="33.200000000000003"/>
    <n v="204"/>
    <n v="133"/>
    <n v="237.6"/>
    <n v="97.6"/>
    <n v="90"/>
    <n v="1"/>
    <x v="2"/>
    <x v="0"/>
    <s v="Medium"/>
    <n v="11.1"/>
    <n v="17826.669999999998"/>
    <x v="0"/>
    <x v="2"/>
    <x v="0"/>
    <s v="High BP"/>
    <s v="High Cost"/>
  </r>
  <r>
    <n v="57"/>
    <x v="0"/>
    <n v="30.6"/>
    <n v="130"/>
    <n v="67"/>
    <n v="238.8"/>
    <n v="147.9"/>
    <n v="86"/>
    <n v="2"/>
    <x v="2"/>
    <x v="1"/>
    <s v="Medium"/>
    <n v="7.6"/>
    <n v="13183.79"/>
    <x v="0"/>
    <x v="0"/>
    <x v="0"/>
    <s v="High BP"/>
    <s v="Normal Cost"/>
  </r>
  <r>
    <n v="95"/>
    <x v="1"/>
    <n v="25.6"/>
    <n v="131"/>
    <n v="81"/>
    <n v="197.5"/>
    <n v="106.2"/>
    <n v="85"/>
    <n v="0"/>
    <x v="1"/>
    <x v="2"/>
    <s v="Medium"/>
    <n v="9.6"/>
    <n v="18316.18"/>
    <x v="0"/>
    <x v="2"/>
    <x v="2"/>
    <s v="High BP"/>
    <s v="High Cost"/>
  </r>
  <r>
    <n v="51"/>
    <x v="0"/>
    <n v="45"/>
    <n v="134"/>
    <n v="79"/>
    <n v="236.6"/>
    <n v="165.8"/>
    <n v="90"/>
    <n v="1"/>
    <x v="2"/>
    <x v="1"/>
    <s v="Medium"/>
    <n v="4.3"/>
    <n v="9381.9"/>
    <x v="1"/>
    <x v="2"/>
    <x v="0"/>
    <s v="High BP"/>
    <s v="Normal Cost"/>
  </r>
  <r>
    <n v="87"/>
    <x v="0"/>
    <n v="30.1"/>
    <n v="133"/>
    <n v="88"/>
    <n v="269.39999999999998"/>
    <n v="123.7"/>
    <n v="63"/>
    <n v="2"/>
    <x v="1"/>
    <x v="2"/>
    <s v="High"/>
    <n v="10"/>
    <n v="18095.59"/>
    <x v="0"/>
    <x v="1"/>
    <x v="0"/>
    <s v="High BP"/>
    <s v="High Cost"/>
  </r>
  <r>
    <n v="68"/>
    <x v="0"/>
    <n v="25.7"/>
    <n v="132"/>
    <n v="79"/>
    <n v="207.9"/>
    <n v="114.1"/>
    <n v="85"/>
    <n v="1"/>
    <x v="2"/>
    <x v="1"/>
    <s v="High"/>
    <n v="9.3000000000000007"/>
    <n v="18746.740000000002"/>
    <x v="0"/>
    <x v="2"/>
    <x v="2"/>
    <s v="High BP"/>
    <s v="High Cost"/>
  </r>
  <r>
    <n v="71"/>
    <x v="0"/>
    <n v="26.4"/>
    <n v="144"/>
    <n v="91"/>
    <n v="232.4"/>
    <n v="121.8"/>
    <n v="78"/>
    <n v="2"/>
    <x v="1"/>
    <x v="1"/>
    <s v="Medium"/>
    <n v="5.2"/>
    <n v="9950.4"/>
    <x v="0"/>
    <x v="1"/>
    <x v="2"/>
    <s v="High BP"/>
    <s v="Normal Cost"/>
  </r>
  <r>
    <n v="50"/>
    <x v="0"/>
    <n v="37.6"/>
    <n v="95"/>
    <n v="60"/>
    <n v="276.60000000000002"/>
    <n v="182.5"/>
    <n v="88"/>
    <n v="2"/>
    <x v="2"/>
    <x v="1"/>
    <s v="Medium"/>
    <n v="9.6"/>
    <n v="14899.38"/>
    <x v="0"/>
    <x v="2"/>
    <x v="0"/>
    <s v="Normal BP"/>
    <s v="Normal Cost"/>
  </r>
  <r>
    <n v="61"/>
    <x v="1"/>
    <n v="25.7"/>
    <n v="142"/>
    <n v="81"/>
    <n v="214.9"/>
    <n v="119.7"/>
    <n v="88"/>
    <n v="2"/>
    <x v="0"/>
    <x v="1"/>
    <s v="High"/>
    <n v="3.8"/>
    <n v="8402.2099999999991"/>
    <x v="0"/>
    <x v="0"/>
    <x v="2"/>
    <s v="High BP"/>
    <s v="Normal Cost"/>
  </r>
  <r>
    <n v="76"/>
    <x v="0"/>
    <n v="34.700000000000003"/>
    <n v="126"/>
    <n v="71"/>
    <n v="265.7"/>
    <n v="132.6"/>
    <n v="79"/>
    <n v="2"/>
    <x v="1"/>
    <x v="3"/>
    <s v="High"/>
    <n v="3.9"/>
    <n v="11279.73"/>
    <x v="1"/>
    <x v="0"/>
    <x v="0"/>
    <s v="High BP"/>
    <s v="Normal Cost"/>
  </r>
  <r>
    <n v="60"/>
    <x v="0"/>
    <n v="27.2"/>
    <n v="236"/>
    <n v="132"/>
    <n v="223.6"/>
    <n v="90.9"/>
    <n v="86"/>
    <n v="1"/>
    <x v="2"/>
    <x v="0"/>
    <s v="High"/>
    <n v="5.6"/>
    <n v="11358.61"/>
    <x v="0"/>
    <x v="1"/>
    <x v="2"/>
    <s v="High BP"/>
    <s v="Normal Cost"/>
  </r>
  <r>
    <n v="42"/>
    <x v="1"/>
    <n v="25.7"/>
    <n v="111"/>
    <n v="67"/>
    <n v="236.9"/>
    <n v="102.2"/>
    <n v="78"/>
    <n v="2"/>
    <x v="0"/>
    <x v="0"/>
    <s v="High"/>
    <n v="1"/>
    <n v="3387.68"/>
    <x v="0"/>
    <x v="3"/>
    <x v="2"/>
    <s v="Normal BP"/>
    <s v="Normal Cost"/>
  </r>
  <r>
    <n v="76"/>
    <x v="1"/>
    <n v="25.7"/>
    <n v="116"/>
    <n v="74"/>
    <n v="247.6"/>
    <n v="91.1"/>
    <n v="81"/>
    <n v="1"/>
    <x v="1"/>
    <x v="2"/>
    <s v="High"/>
    <n v="4.9000000000000004"/>
    <n v="10507.87"/>
    <x v="0"/>
    <x v="2"/>
    <x v="2"/>
    <s v="Normal BP"/>
    <s v="Normal Cost"/>
  </r>
  <r>
    <n v="48"/>
    <x v="0"/>
    <n v="36.5"/>
    <n v="115"/>
    <n v="79"/>
    <n v="240.5"/>
    <n v="181.2"/>
    <n v="76"/>
    <n v="2"/>
    <x v="0"/>
    <x v="2"/>
    <s v="High"/>
    <n v="2.7"/>
    <n v="7946.37"/>
    <x v="0"/>
    <x v="0"/>
    <x v="0"/>
    <s v="Normal BP"/>
    <s v="Normal Cost"/>
  </r>
  <r>
    <n v="72"/>
    <x v="0"/>
    <n v="22.8"/>
    <n v="138"/>
    <n v="83"/>
    <n v="230.6"/>
    <n v="105.4"/>
    <n v="98"/>
    <n v="1"/>
    <x v="2"/>
    <x v="2"/>
    <s v="Medium"/>
    <n v="8.5"/>
    <n v="18261.62"/>
    <x v="1"/>
    <x v="3"/>
    <x v="3"/>
    <s v="High BP"/>
    <s v="High Cost"/>
  </r>
  <r>
    <n v="58"/>
    <x v="0"/>
    <n v="27.5"/>
    <n v="123"/>
    <n v="67"/>
    <n v="202.4"/>
    <n v="91.7"/>
    <n v="77"/>
    <n v="0"/>
    <x v="1"/>
    <x v="0"/>
    <s v="High"/>
    <n v="1.7"/>
    <n v="4965.8"/>
    <x v="0"/>
    <x v="2"/>
    <x v="2"/>
    <s v="High BP"/>
    <s v="Normal Cost"/>
  </r>
  <r>
    <n v="69"/>
    <x v="1"/>
    <n v="25.7"/>
    <n v="135"/>
    <n v="84"/>
    <n v="212.3"/>
    <n v="82.9"/>
    <n v="72"/>
    <n v="2"/>
    <x v="2"/>
    <x v="2"/>
    <s v="Medium"/>
    <n v="15.5"/>
    <n v="31295.9"/>
    <x v="0"/>
    <x v="0"/>
    <x v="2"/>
    <s v="High BP"/>
    <s v="High Cost"/>
  </r>
  <r>
    <n v="57"/>
    <x v="0"/>
    <n v="40.200000000000003"/>
    <n v="120"/>
    <n v="77"/>
    <n v="231.8"/>
    <n v="152.30000000000001"/>
    <n v="84"/>
    <n v="0"/>
    <x v="0"/>
    <x v="1"/>
    <s v="High"/>
    <n v="1"/>
    <n v="3591.09"/>
    <x v="0"/>
    <x v="0"/>
    <x v="0"/>
    <s v="High BP"/>
    <s v="Normal Cost"/>
  </r>
  <r>
    <n v="49"/>
    <x v="1"/>
    <n v="25.7"/>
    <n v="103"/>
    <n v="60"/>
    <n v="230.3"/>
    <n v="80.2"/>
    <n v="62"/>
    <n v="0"/>
    <x v="0"/>
    <x v="3"/>
    <s v="Medium"/>
    <n v="1.5"/>
    <n v="6866.04"/>
    <x v="0"/>
    <x v="1"/>
    <x v="2"/>
    <s v="Normal BP"/>
    <s v="Normal Cost"/>
  </r>
  <r>
    <n v="64"/>
    <x v="1"/>
    <n v="25.7"/>
    <n v="130"/>
    <n v="76"/>
    <n v="239.7"/>
    <n v="100.9"/>
    <n v="78"/>
    <n v="0"/>
    <x v="0"/>
    <x v="3"/>
    <s v="High"/>
    <n v="2.8"/>
    <n v="10236"/>
    <x v="1"/>
    <x v="0"/>
    <x v="2"/>
    <s v="High BP"/>
    <s v="Normal Cost"/>
  </r>
  <r>
    <n v="65"/>
    <x v="1"/>
    <n v="25.7"/>
    <n v="126"/>
    <n v="72"/>
    <n v="206.6"/>
    <n v="118.9"/>
    <n v="71"/>
    <n v="0"/>
    <x v="0"/>
    <x v="0"/>
    <s v="Medium"/>
    <n v="1.5"/>
    <n v="3978.41"/>
    <x v="0"/>
    <x v="0"/>
    <x v="2"/>
    <s v="High BP"/>
    <s v="Normal Cost"/>
  </r>
  <r>
    <n v="56"/>
    <x v="0"/>
    <n v="35.799999999999997"/>
    <n v="110"/>
    <n v="65"/>
    <n v="278.39999999999998"/>
    <n v="95.2"/>
    <n v="65"/>
    <n v="1"/>
    <x v="1"/>
    <x v="2"/>
    <s v="High"/>
    <n v="6.6"/>
    <n v="14397.76"/>
    <x v="0"/>
    <x v="1"/>
    <x v="0"/>
    <s v="Normal BP"/>
    <s v="Normal Cost"/>
  </r>
  <r>
    <n v="65"/>
    <x v="0"/>
    <n v="22.3"/>
    <n v="116"/>
    <n v="66"/>
    <n v="199"/>
    <n v="144.19999999999999"/>
    <n v="77"/>
    <n v="1"/>
    <x v="2"/>
    <x v="1"/>
    <s v="Medium"/>
    <n v="10.4"/>
    <n v="17085.060000000001"/>
    <x v="0"/>
    <x v="0"/>
    <x v="3"/>
    <s v="Normal BP"/>
    <s v="High Cost"/>
  </r>
  <r>
    <n v="50"/>
    <x v="0"/>
    <n v="25.2"/>
    <n v="125"/>
    <n v="70"/>
    <n v="213"/>
    <n v="125.4"/>
    <n v="93"/>
    <n v="0"/>
    <x v="2"/>
    <x v="1"/>
    <s v="Low"/>
    <n v="13.6"/>
    <n v="20004.52"/>
    <x v="0"/>
    <x v="0"/>
    <x v="2"/>
    <s v="High BP"/>
    <s v="High Cost"/>
  </r>
  <r>
    <n v="70"/>
    <x v="0"/>
    <n v="34.4"/>
    <n v="118"/>
    <n v="72"/>
    <n v="219.8"/>
    <n v="119.6"/>
    <n v="69"/>
    <n v="1"/>
    <x v="1"/>
    <x v="2"/>
    <s v="High"/>
    <n v="4.0999999999999996"/>
    <n v="11638.75"/>
    <x v="0"/>
    <x v="1"/>
    <x v="0"/>
    <s v="Normal BP"/>
    <s v="Normal Cost"/>
  </r>
  <r>
    <n v="37"/>
    <x v="1"/>
    <n v="25.7"/>
    <n v="115"/>
    <n v="78"/>
    <n v="215"/>
    <n v="112.6"/>
    <n v="89"/>
    <n v="1"/>
    <x v="0"/>
    <x v="2"/>
    <s v="Medium"/>
    <n v="3.5"/>
    <n v="9650.1"/>
    <x v="0"/>
    <x v="3"/>
    <x v="2"/>
    <s v="Normal BP"/>
    <s v="Normal Cost"/>
  </r>
  <r>
    <n v="74"/>
    <x v="1"/>
    <n v="25.7"/>
    <n v="132"/>
    <n v="74"/>
    <n v="267.3"/>
    <n v="126.7"/>
    <n v="80"/>
    <n v="0"/>
    <x v="2"/>
    <x v="1"/>
    <s v="Low"/>
    <n v="9.1999999999999993"/>
    <n v="17248.03"/>
    <x v="0"/>
    <x v="0"/>
    <x v="2"/>
    <s v="High BP"/>
    <s v="High Cost"/>
  </r>
  <r>
    <n v="72"/>
    <x v="1"/>
    <n v="25.7"/>
    <n v="152"/>
    <n v="95"/>
    <n v="216.2"/>
    <n v="113.9"/>
    <n v="101"/>
    <n v="0"/>
    <x v="2"/>
    <x v="2"/>
    <s v="Low"/>
    <n v="6.6"/>
    <n v="16307.8"/>
    <x v="0"/>
    <x v="0"/>
    <x v="2"/>
    <s v="High BP"/>
    <s v="High Cost"/>
  </r>
  <r>
    <n v="47"/>
    <x v="1"/>
    <n v="25.7"/>
    <n v="113"/>
    <n v="64"/>
    <n v="190.8"/>
    <n v="101.8"/>
    <n v="100"/>
    <n v="2"/>
    <x v="2"/>
    <x v="0"/>
    <s v="Medium"/>
    <n v="4.8"/>
    <n v="9646.5400000000009"/>
    <x v="0"/>
    <x v="1"/>
    <x v="2"/>
    <s v="Normal BP"/>
    <s v="Normal Cost"/>
  </r>
  <r>
    <n v="94"/>
    <x v="0"/>
    <n v="27.4"/>
    <n v="138"/>
    <n v="90"/>
    <n v="235.9"/>
    <n v="97.6"/>
    <n v="71"/>
    <n v="0"/>
    <x v="2"/>
    <x v="2"/>
    <s v="Low"/>
    <n v="12.3"/>
    <n v="22526.3"/>
    <x v="0"/>
    <x v="0"/>
    <x v="2"/>
    <s v="High BP"/>
    <s v="High Cost"/>
  </r>
  <r>
    <n v="65"/>
    <x v="0"/>
    <n v="32.799999999999997"/>
    <n v="120"/>
    <n v="76"/>
    <n v="230.8"/>
    <n v="151.5"/>
    <n v="96"/>
    <n v="3"/>
    <x v="2"/>
    <x v="0"/>
    <s v="Medium"/>
    <n v="6.3"/>
    <n v="12991.41"/>
    <x v="0"/>
    <x v="0"/>
    <x v="0"/>
    <s v="High BP"/>
    <s v="Normal Cost"/>
  </r>
  <r>
    <n v="85"/>
    <x v="0"/>
    <n v="28.4"/>
    <n v="146"/>
    <n v="84"/>
    <n v="261.3"/>
    <n v="97"/>
    <n v="87"/>
    <n v="3"/>
    <x v="1"/>
    <x v="2"/>
    <s v="Low"/>
    <n v="7.5"/>
    <n v="16999.37"/>
    <x v="1"/>
    <x v="1"/>
    <x v="2"/>
    <s v="High BP"/>
    <s v="High Cost"/>
  </r>
  <r>
    <n v="62"/>
    <x v="1"/>
    <n v="25.7"/>
    <n v="137"/>
    <n v="74"/>
    <n v="233.5"/>
    <n v="87.2"/>
    <n v="50"/>
    <n v="0"/>
    <x v="1"/>
    <x v="3"/>
    <s v="Medium"/>
    <n v="8.3000000000000007"/>
    <n v="16979.990000000002"/>
    <x v="1"/>
    <x v="0"/>
    <x v="2"/>
    <s v="High BP"/>
    <s v="High Cost"/>
  </r>
  <r>
    <n v="53"/>
    <x v="1"/>
    <n v="25.7"/>
    <n v="117"/>
    <n v="73"/>
    <n v="188.8"/>
    <n v="119.6"/>
    <n v="70"/>
    <n v="0"/>
    <x v="2"/>
    <x v="1"/>
    <s v="Medium"/>
    <n v="5.3"/>
    <n v="10190.549999999999"/>
    <x v="0"/>
    <x v="1"/>
    <x v="2"/>
    <s v="Normal BP"/>
    <s v="Normal Cost"/>
  </r>
  <r>
    <n v="66"/>
    <x v="1"/>
    <n v="25.7"/>
    <n v="134"/>
    <n v="81"/>
    <n v="251"/>
    <n v="90.3"/>
    <n v="81"/>
    <n v="1"/>
    <x v="0"/>
    <x v="0"/>
    <s v="High"/>
    <n v="3"/>
    <n v="5463.77"/>
    <x v="0"/>
    <x v="0"/>
    <x v="2"/>
    <s v="High BP"/>
    <s v="Normal Cost"/>
  </r>
  <r>
    <n v="73"/>
    <x v="0"/>
    <n v="23.5"/>
    <n v="132"/>
    <n v="74"/>
    <n v="219.4"/>
    <n v="135.9"/>
    <n v="91"/>
    <n v="0"/>
    <x v="0"/>
    <x v="3"/>
    <s v="High"/>
    <n v="3.8"/>
    <n v="10647.63"/>
    <x v="0"/>
    <x v="0"/>
    <x v="3"/>
    <s v="High BP"/>
    <s v="Normal Cost"/>
  </r>
  <r>
    <n v="74"/>
    <x v="0"/>
    <n v="18"/>
    <n v="124"/>
    <n v="75"/>
    <n v="222.9"/>
    <n v="124.2"/>
    <n v="108"/>
    <n v="0"/>
    <x v="2"/>
    <x v="1"/>
    <s v="Medium"/>
    <n v="9.1999999999999993"/>
    <n v="14612.02"/>
    <x v="1"/>
    <x v="1"/>
    <x v="1"/>
    <s v="High BP"/>
    <s v="Normal Cost"/>
  </r>
  <r>
    <n v="71"/>
    <x v="1"/>
    <n v="25.7"/>
    <n v="132"/>
    <n v="73"/>
    <n v="248.1"/>
    <n v="84.9"/>
    <n v="77"/>
    <n v="1"/>
    <x v="2"/>
    <x v="2"/>
    <s v="Medium"/>
    <n v="13.1"/>
    <n v="21602.74"/>
    <x v="0"/>
    <x v="0"/>
    <x v="2"/>
    <s v="High BP"/>
    <s v="High Cost"/>
  </r>
  <r>
    <n v="67"/>
    <x v="0"/>
    <n v="29.2"/>
    <n v="130"/>
    <n v="79"/>
    <n v="275.2"/>
    <n v="103.3"/>
    <n v="82"/>
    <n v="1"/>
    <x v="1"/>
    <x v="2"/>
    <s v="High"/>
    <n v="13.3"/>
    <n v="24906.85"/>
    <x v="0"/>
    <x v="0"/>
    <x v="2"/>
    <s v="High BP"/>
    <s v="High Cost"/>
  </r>
  <r>
    <n v="64"/>
    <x v="1"/>
    <n v="25.7"/>
    <n v="143"/>
    <n v="78"/>
    <n v="208.3"/>
    <n v="108.7"/>
    <n v="75"/>
    <n v="1"/>
    <x v="0"/>
    <x v="1"/>
    <s v="High"/>
    <n v="8.8000000000000007"/>
    <n v="14684.94"/>
    <x v="0"/>
    <x v="0"/>
    <x v="2"/>
    <s v="High BP"/>
    <s v="Normal Cost"/>
  </r>
  <r>
    <n v="64"/>
    <x v="1"/>
    <n v="25.7"/>
    <n v="127"/>
    <n v="76"/>
    <n v="214.9"/>
    <n v="88.1"/>
    <n v="75"/>
    <n v="1"/>
    <x v="2"/>
    <x v="2"/>
    <s v="Low"/>
    <n v="17.3"/>
    <n v="30090.83"/>
    <x v="0"/>
    <x v="0"/>
    <x v="2"/>
    <s v="High BP"/>
    <s v="High Cost"/>
  </r>
  <r>
    <n v="78"/>
    <x v="1"/>
    <n v="25.7"/>
    <n v="129"/>
    <n v="71"/>
    <n v="234"/>
    <n v="141.69999999999999"/>
    <n v="87"/>
    <n v="0"/>
    <x v="0"/>
    <x v="2"/>
    <s v="High"/>
    <n v="7"/>
    <n v="15065.69"/>
    <x v="0"/>
    <x v="2"/>
    <x v="2"/>
    <s v="High BP"/>
    <s v="High Cost"/>
  </r>
  <r>
    <n v="61"/>
    <x v="0"/>
    <n v="27"/>
    <n v="137"/>
    <n v="80"/>
    <n v="229.7"/>
    <n v="130.6"/>
    <n v="78"/>
    <n v="0"/>
    <x v="2"/>
    <x v="1"/>
    <s v="High"/>
    <n v="8.8000000000000007"/>
    <n v="14779.85"/>
    <x v="0"/>
    <x v="0"/>
    <x v="2"/>
    <s v="High BP"/>
    <s v="Normal Cost"/>
  </r>
  <r>
    <n v="43"/>
    <x v="0"/>
    <n v="20.9"/>
    <n v="102"/>
    <n v="67"/>
    <n v="207.4"/>
    <n v="87.4"/>
    <n v="66"/>
    <n v="0"/>
    <x v="0"/>
    <x v="2"/>
    <s v="Medium"/>
    <n v="9.9"/>
    <n v="18747.09"/>
    <x v="0"/>
    <x v="0"/>
    <x v="3"/>
    <s v="Normal BP"/>
    <s v="High Cost"/>
  </r>
  <r>
    <n v="58"/>
    <x v="0"/>
    <n v="30.9"/>
    <n v="135"/>
    <n v="80"/>
    <n v="248.1"/>
    <n v="154"/>
    <n v="74"/>
    <n v="0"/>
    <x v="0"/>
    <x v="1"/>
    <s v="High"/>
    <n v="1"/>
    <n v="3622.15"/>
    <x v="0"/>
    <x v="2"/>
    <x v="0"/>
    <s v="High BP"/>
    <s v="Normal Cost"/>
  </r>
  <r>
    <n v="56"/>
    <x v="0"/>
    <n v="18"/>
    <n v="123"/>
    <n v="68"/>
    <n v="187.1"/>
    <n v="85.1"/>
    <n v="54"/>
    <n v="0"/>
    <x v="1"/>
    <x v="2"/>
    <s v="Medium"/>
    <n v="5.4"/>
    <n v="11246.86"/>
    <x v="0"/>
    <x v="0"/>
    <x v="1"/>
    <s v="High BP"/>
    <s v="Normal Cost"/>
  </r>
  <r>
    <n v="55"/>
    <x v="0"/>
    <n v="30.2"/>
    <n v="110"/>
    <n v="61"/>
    <n v="259.89999999999998"/>
    <n v="107.1"/>
    <n v="63"/>
    <n v="0"/>
    <x v="0"/>
    <x v="2"/>
    <s v="High"/>
    <n v="7.2"/>
    <n v="17385.61"/>
    <x v="0"/>
    <x v="3"/>
    <x v="0"/>
    <s v="Normal BP"/>
    <s v="High Cost"/>
  </r>
  <r>
    <n v="84"/>
    <x v="1"/>
    <n v="25.7"/>
    <n v="118"/>
    <n v="73"/>
    <n v="258.5"/>
    <n v="97.2"/>
    <n v="77"/>
    <n v="2"/>
    <x v="2"/>
    <x v="2"/>
    <s v="Low"/>
    <n v="16.2"/>
    <n v="35156.980000000003"/>
    <x v="1"/>
    <x v="2"/>
    <x v="2"/>
    <s v="Normal BP"/>
    <s v="High Cost"/>
  </r>
  <r>
    <n v="60"/>
    <x v="1"/>
    <n v="25.7"/>
    <n v="117"/>
    <n v="69"/>
    <n v="184"/>
    <n v="92.8"/>
    <n v="73"/>
    <n v="2"/>
    <x v="2"/>
    <x v="2"/>
    <s v="Low"/>
    <n v="12"/>
    <n v="24303.7"/>
    <x v="0"/>
    <x v="0"/>
    <x v="2"/>
    <s v="Normal BP"/>
    <s v="High Cost"/>
  </r>
  <r>
    <n v="60"/>
    <x v="0"/>
    <n v="18.399999999999999"/>
    <n v="124"/>
    <n v="74"/>
    <n v="188.3"/>
    <n v="92.3"/>
    <n v="81"/>
    <n v="2"/>
    <x v="1"/>
    <x v="2"/>
    <s v="High"/>
    <n v="12.3"/>
    <n v="26562.39"/>
    <x v="0"/>
    <x v="1"/>
    <x v="1"/>
    <s v="High BP"/>
    <s v="High Cost"/>
  </r>
  <r>
    <n v="59"/>
    <x v="0"/>
    <n v="28.7"/>
    <n v="132"/>
    <n v="80"/>
    <n v="265.60000000000002"/>
    <n v="93.2"/>
    <n v="82"/>
    <n v="0"/>
    <x v="0"/>
    <x v="0"/>
    <s v="High"/>
    <n v="38.1"/>
    <n v="65904.740000000005"/>
    <x v="0"/>
    <x v="2"/>
    <x v="2"/>
    <s v="High BP"/>
    <s v="High Cost"/>
  </r>
  <r>
    <n v="44"/>
    <x v="0"/>
    <n v="24.3"/>
    <n v="109"/>
    <n v="69"/>
    <n v="221.7"/>
    <n v="113.4"/>
    <n v="94"/>
    <n v="3"/>
    <x v="2"/>
    <x v="3"/>
    <s v="High"/>
    <n v="11.3"/>
    <n v="20490.509999999998"/>
    <x v="0"/>
    <x v="0"/>
    <x v="3"/>
    <s v="Normal BP"/>
    <s v="High Cost"/>
  </r>
  <r>
    <n v="61"/>
    <x v="0"/>
    <n v="37.4"/>
    <n v="126"/>
    <n v="78"/>
    <n v="239.9"/>
    <n v="130.30000000000001"/>
    <n v="156"/>
    <n v="0"/>
    <x v="1"/>
    <x v="1"/>
    <s v="Medium"/>
    <n v="1.4"/>
    <n v="4206.38"/>
    <x v="0"/>
    <x v="0"/>
    <x v="0"/>
    <s v="High BP"/>
    <s v="Normal Cost"/>
  </r>
  <r>
    <n v="74"/>
    <x v="1"/>
    <n v="25.7"/>
    <n v="131"/>
    <n v="79"/>
    <n v="258.60000000000002"/>
    <n v="146.1"/>
    <n v="79"/>
    <n v="0"/>
    <x v="2"/>
    <x v="0"/>
    <s v="Medium"/>
    <n v="5.5"/>
    <n v="10147.83"/>
    <x v="0"/>
    <x v="0"/>
    <x v="2"/>
    <s v="High BP"/>
    <s v="Normal Cost"/>
  </r>
  <r>
    <n v="82"/>
    <x v="0"/>
    <n v="21.4"/>
    <n v="134"/>
    <n v="77"/>
    <n v="227.4"/>
    <n v="136.5"/>
    <n v="75"/>
    <n v="0"/>
    <x v="1"/>
    <x v="1"/>
    <s v="High"/>
    <n v="9.4"/>
    <n v="13078.5"/>
    <x v="1"/>
    <x v="3"/>
    <x v="3"/>
    <s v="High BP"/>
    <s v="Normal Cost"/>
  </r>
  <r>
    <n v="71"/>
    <x v="0"/>
    <n v="19.3"/>
    <n v="120"/>
    <n v="66"/>
    <n v="240.9"/>
    <n v="98.6"/>
    <n v="75"/>
    <n v="1"/>
    <x v="2"/>
    <x v="0"/>
    <s v="Medium"/>
    <n v="6.5"/>
    <n v="12798"/>
    <x v="0"/>
    <x v="0"/>
    <x v="3"/>
    <s v="High BP"/>
    <s v="Normal Cost"/>
  </r>
  <r>
    <n v="61"/>
    <x v="0"/>
    <n v="24"/>
    <n v="119"/>
    <n v="67"/>
    <n v="199.4"/>
    <n v="116.3"/>
    <n v="71"/>
    <n v="2"/>
    <x v="1"/>
    <x v="2"/>
    <s v="Low"/>
    <n v="12.4"/>
    <n v="25607.84"/>
    <x v="0"/>
    <x v="0"/>
    <x v="3"/>
    <s v="Normal BP"/>
    <s v="High Cost"/>
  </r>
  <r>
    <n v="95"/>
    <x v="1"/>
    <n v="25.7"/>
    <n v="107"/>
    <n v="65"/>
    <n v="237.3"/>
    <n v="100.6"/>
    <n v="84"/>
    <n v="2"/>
    <x v="2"/>
    <x v="2"/>
    <s v="Medium"/>
    <n v="8.5"/>
    <n v="18959.97"/>
    <x v="0"/>
    <x v="2"/>
    <x v="2"/>
    <s v="Normal BP"/>
    <s v="High Cost"/>
  </r>
  <r>
    <n v="71"/>
    <x v="1"/>
    <n v="25.7"/>
    <n v="112"/>
    <n v="62"/>
    <n v="233.1"/>
    <n v="85.9"/>
    <n v="73"/>
    <n v="2"/>
    <x v="0"/>
    <x v="3"/>
    <s v="High"/>
    <n v="9.8000000000000007"/>
    <n v="17696.87"/>
    <x v="0"/>
    <x v="0"/>
    <x v="2"/>
    <s v="Normal BP"/>
    <s v="High Cost"/>
  </r>
  <r>
    <n v="61"/>
    <x v="0"/>
    <n v="28.1"/>
    <n v="126"/>
    <n v="60"/>
    <n v="213.2"/>
    <n v="136.9"/>
    <n v="66"/>
    <n v="1"/>
    <x v="0"/>
    <x v="1"/>
    <s v="Medium"/>
    <n v="1"/>
    <n v="3858.97"/>
    <x v="0"/>
    <x v="0"/>
    <x v="2"/>
    <s v="High BP"/>
    <s v="Normal Cost"/>
  </r>
  <r>
    <n v="80"/>
    <x v="1"/>
    <n v="25.7"/>
    <n v="128"/>
    <n v="82"/>
    <n v="241.6"/>
    <n v="123.5"/>
    <n v="90"/>
    <n v="4"/>
    <x v="2"/>
    <x v="0"/>
    <s v="High"/>
    <n v="7.5"/>
    <n v="14060.32"/>
    <x v="0"/>
    <x v="2"/>
    <x v="2"/>
    <s v="High BP"/>
    <s v="Normal Cost"/>
  </r>
  <r>
    <n v="61"/>
    <x v="1"/>
    <n v="25.7"/>
    <n v="132"/>
    <n v="79"/>
    <n v="247.6"/>
    <n v="128.80000000000001"/>
    <n v="84"/>
    <n v="0"/>
    <x v="1"/>
    <x v="1"/>
    <s v="High"/>
    <n v="6.9"/>
    <n v="12779.76"/>
    <x v="0"/>
    <x v="0"/>
    <x v="2"/>
    <s v="High BP"/>
    <s v="Normal Cost"/>
  </r>
  <r>
    <n v="84"/>
    <x v="1"/>
    <n v="25.7"/>
    <n v="135"/>
    <n v="77"/>
    <n v="180.7"/>
    <n v="133.6"/>
    <n v="86"/>
    <n v="2"/>
    <x v="1"/>
    <x v="1"/>
    <s v="Medium"/>
    <n v="4.2"/>
    <n v="8659.19"/>
    <x v="0"/>
    <x v="2"/>
    <x v="2"/>
    <s v="High BP"/>
    <s v="Normal Cost"/>
  </r>
  <r>
    <n v="64"/>
    <x v="0"/>
    <n v="34.6"/>
    <n v="140"/>
    <n v="77"/>
    <n v="268.2"/>
    <n v="123.1"/>
    <n v="95"/>
    <n v="1"/>
    <x v="2"/>
    <x v="3"/>
    <s v="High"/>
    <n v="6.5"/>
    <n v="14210.48"/>
    <x v="0"/>
    <x v="2"/>
    <x v="0"/>
    <s v="High BP"/>
    <s v="Normal Cost"/>
  </r>
  <r>
    <n v="51"/>
    <x v="1"/>
    <n v="25.7"/>
    <n v="145"/>
    <n v="86"/>
    <n v="230.7"/>
    <n v="90.2"/>
    <n v="82"/>
    <n v="5"/>
    <x v="1"/>
    <x v="2"/>
    <s v="High"/>
    <n v="9"/>
    <n v="17120.16"/>
    <x v="0"/>
    <x v="1"/>
    <x v="2"/>
    <s v="High BP"/>
    <s v="High Cost"/>
  </r>
  <r>
    <n v="73"/>
    <x v="1"/>
    <n v="25.7"/>
    <n v="114"/>
    <n v="67"/>
    <n v="217.6"/>
    <n v="108.4"/>
    <n v="78"/>
    <n v="0"/>
    <x v="2"/>
    <x v="0"/>
    <s v="Medium"/>
    <n v="9.4"/>
    <n v="19525.88"/>
    <x v="0"/>
    <x v="0"/>
    <x v="2"/>
    <s v="Normal BP"/>
    <s v="High Cost"/>
  </r>
  <r>
    <n v="78"/>
    <x v="1"/>
    <n v="25.7"/>
    <n v="119"/>
    <n v="63"/>
    <n v="216.5"/>
    <n v="149.30000000000001"/>
    <n v="69"/>
    <n v="2"/>
    <x v="0"/>
    <x v="1"/>
    <s v="High"/>
    <n v="11.7"/>
    <n v="18445.419999999998"/>
    <x v="1"/>
    <x v="2"/>
    <x v="2"/>
    <s v="Normal BP"/>
    <s v="High Cost"/>
  </r>
  <r>
    <n v="64"/>
    <x v="1"/>
    <n v="25.7"/>
    <n v="134"/>
    <n v="88"/>
    <n v="201.1"/>
    <n v="123"/>
    <n v="93"/>
    <n v="2"/>
    <x v="2"/>
    <x v="2"/>
    <s v="High"/>
    <n v="10.199999999999999"/>
    <n v="20235.41"/>
    <x v="0"/>
    <x v="0"/>
    <x v="2"/>
    <s v="High BP"/>
    <s v="High Cost"/>
  </r>
  <r>
    <n v="63"/>
    <x v="1"/>
    <n v="25.7"/>
    <n v="119"/>
    <n v="72"/>
    <n v="186.1"/>
    <n v="122.3"/>
    <n v="74"/>
    <n v="0"/>
    <x v="2"/>
    <x v="0"/>
    <s v="High"/>
    <n v="9.3000000000000007"/>
    <n v="14723.54"/>
    <x v="0"/>
    <x v="0"/>
    <x v="2"/>
    <s v="Normal BP"/>
    <s v="Normal Cost"/>
  </r>
  <r>
    <n v="52"/>
    <x v="0"/>
    <n v="32.9"/>
    <n v="137"/>
    <n v="75"/>
    <n v="221.8"/>
    <n v="101"/>
    <n v="82"/>
    <n v="0"/>
    <x v="1"/>
    <x v="0"/>
    <s v="Low"/>
    <n v="2.5"/>
    <n v="6370.58"/>
    <x v="0"/>
    <x v="2"/>
    <x v="0"/>
    <s v="High BP"/>
    <s v="Normal Cost"/>
  </r>
  <r>
    <n v="61"/>
    <x v="1"/>
    <n v="25.7"/>
    <n v="126"/>
    <n v="78"/>
    <n v="247.7"/>
    <n v="98.6"/>
    <n v="70"/>
    <n v="2"/>
    <x v="0"/>
    <x v="0"/>
    <s v="Low"/>
    <n v="2.9"/>
    <n v="6273.26"/>
    <x v="0"/>
    <x v="0"/>
    <x v="2"/>
    <s v="High BP"/>
    <s v="Normal Cost"/>
  </r>
  <r>
    <n v="47"/>
    <x v="1"/>
    <n v="25.7"/>
    <n v="103"/>
    <n v="65"/>
    <n v="224.9"/>
    <n v="120.9"/>
    <n v="67"/>
    <n v="2"/>
    <x v="1"/>
    <x v="3"/>
    <s v="Low"/>
    <n v="8.6"/>
    <n v="18767.91"/>
    <x v="0"/>
    <x v="1"/>
    <x v="2"/>
    <s v="Normal BP"/>
    <s v="High Cost"/>
  </r>
  <r>
    <n v="72"/>
    <x v="1"/>
    <n v="25.7"/>
    <n v="124"/>
    <n v="73"/>
    <n v="232.5"/>
    <n v="80.099999999999994"/>
    <n v="77"/>
    <n v="1"/>
    <x v="1"/>
    <x v="3"/>
    <s v="High"/>
    <n v="4.4000000000000004"/>
    <n v="11797.05"/>
    <x v="0"/>
    <x v="0"/>
    <x v="2"/>
    <s v="High BP"/>
    <s v="Normal Cost"/>
  </r>
  <r>
    <n v="55"/>
    <x v="0"/>
    <n v="29.8"/>
    <n v="124"/>
    <n v="70"/>
    <n v="216.3"/>
    <n v="155.30000000000001"/>
    <n v="60"/>
    <n v="2"/>
    <x v="0"/>
    <x v="2"/>
    <s v="Low"/>
    <n v="3.7"/>
    <n v="8588.73"/>
    <x v="1"/>
    <x v="0"/>
    <x v="2"/>
    <s v="High BP"/>
    <s v="Normal Cost"/>
  </r>
  <r>
    <n v="64"/>
    <x v="1"/>
    <n v="25.7"/>
    <n v="112"/>
    <n v="69"/>
    <n v="243.1"/>
    <n v="86.1"/>
    <n v="79"/>
    <n v="2"/>
    <x v="0"/>
    <x v="2"/>
    <s v="Medium"/>
    <n v="6.6"/>
    <n v="13069.45"/>
    <x v="1"/>
    <x v="0"/>
    <x v="2"/>
    <s v="Normal BP"/>
    <s v="Normal Cost"/>
  </r>
  <r>
    <n v="49"/>
    <x v="1"/>
    <n v="25.7"/>
    <n v="145"/>
    <n v="87"/>
    <n v="192.9"/>
    <n v="116.3"/>
    <n v="71"/>
    <n v="0"/>
    <x v="1"/>
    <x v="1"/>
    <s v="High"/>
    <n v="8.5"/>
    <n v="17470.259999999998"/>
    <x v="0"/>
    <x v="1"/>
    <x v="2"/>
    <s v="High BP"/>
    <s v="High Cost"/>
  </r>
  <r>
    <n v="67"/>
    <x v="0"/>
    <n v="28.4"/>
    <n v="142"/>
    <n v="93"/>
    <n v="230.2"/>
    <n v="164.2"/>
    <n v="68"/>
    <n v="3"/>
    <x v="1"/>
    <x v="1"/>
    <s v="Low"/>
    <n v="1.4"/>
    <n v="4296.53"/>
    <x v="0"/>
    <x v="1"/>
    <x v="2"/>
    <s v="High BP"/>
    <s v="Normal Cost"/>
  </r>
  <r>
    <n v="51"/>
    <x v="1"/>
    <n v="25.7"/>
    <n v="103"/>
    <n v="60"/>
    <n v="249.3"/>
    <n v="100.9"/>
    <n v="62"/>
    <n v="2"/>
    <x v="0"/>
    <x v="3"/>
    <s v="High"/>
    <n v="2.7"/>
    <n v="9962.64"/>
    <x v="0"/>
    <x v="1"/>
    <x v="2"/>
    <s v="Normal BP"/>
    <s v="Normal Cost"/>
  </r>
  <r>
    <n v="75"/>
    <x v="1"/>
    <n v="25.8"/>
    <n v="116"/>
    <n v="75"/>
    <n v="245.2"/>
    <n v="173.1"/>
    <n v="78"/>
    <n v="0"/>
    <x v="0"/>
    <x v="0"/>
    <s v="Medium"/>
    <n v="4.5999999999999996"/>
    <n v="8930.0400000000009"/>
    <x v="0"/>
    <x v="2"/>
    <x v="2"/>
    <s v="Normal BP"/>
    <s v="Normal Cost"/>
  </r>
  <r>
    <n v="75"/>
    <x v="1"/>
    <n v="25.8"/>
    <n v="118"/>
    <n v="67"/>
    <n v="236.3"/>
    <n v="135"/>
    <n v="72"/>
    <n v="3"/>
    <x v="1"/>
    <x v="3"/>
    <s v="High"/>
    <n v="3.8"/>
    <n v="10693.86"/>
    <x v="0"/>
    <x v="2"/>
    <x v="2"/>
    <s v="Normal BP"/>
    <s v="Normal Cost"/>
  </r>
  <r>
    <n v="51"/>
    <x v="0"/>
    <n v="27"/>
    <n v="150"/>
    <n v="99"/>
    <n v="235.9"/>
    <n v="118.8"/>
    <n v="74"/>
    <n v="1"/>
    <x v="2"/>
    <x v="1"/>
    <s v="High"/>
    <n v="5.7"/>
    <n v="11136.37"/>
    <x v="0"/>
    <x v="1"/>
    <x v="2"/>
    <s v="High BP"/>
    <s v="Normal Cost"/>
  </r>
  <r>
    <n v="57"/>
    <x v="0"/>
    <n v="26.1"/>
    <n v="118"/>
    <n v="62"/>
    <n v="177.1"/>
    <n v="128.30000000000001"/>
    <n v="83"/>
    <n v="1"/>
    <x v="0"/>
    <x v="3"/>
    <s v="Medium"/>
    <n v="4.5"/>
    <n v="10898.45"/>
    <x v="0"/>
    <x v="2"/>
    <x v="2"/>
    <s v="Normal BP"/>
    <s v="Normal Cost"/>
  </r>
  <r>
    <n v="43"/>
    <x v="1"/>
    <n v="25.8"/>
    <n v="115"/>
    <n v="64"/>
    <n v="233.3"/>
    <n v="147.30000000000001"/>
    <n v="52"/>
    <n v="0"/>
    <x v="1"/>
    <x v="1"/>
    <s v="High"/>
    <n v="3.7"/>
    <n v="6884.68"/>
    <x v="0"/>
    <x v="3"/>
    <x v="2"/>
    <s v="Normal BP"/>
    <s v="Normal Cost"/>
  </r>
  <r>
    <n v="64"/>
    <x v="0"/>
    <n v="25"/>
    <n v="129"/>
    <n v="84"/>
    <n v="207.4"/>
    <n v="99"/>
    <n v="92"/>
    <n v="2"/>
    <x v="0"/>
    <x v="2"/>
    <s v="Medium"/>
    <n v="5.0999999999999996"/>
    <n v="12373.44"/>
    <x v="0"/>
    <x v="1"/>
    <x v="2"/>
    <s v="High BP"/>
    <s v="Normal Cost"/>
  </r>
  <r>
    <n v="63"/>
    <x v="1"/>
    <n v="25.8"/>
    <n v="124"/>
    <n v="81"/>
    <n v="231.8"/>
    <n v="112.5"/>
    <n v="73"/>
    <n v="0"/>
    <x v="2"/>
    <x v="1"/>
    <s v="Medium"/>
    <n v="5.5"/>
    <n v="11770.81"/>
    <x v="0"/>
    <x v="0"/>
    <x v="2"/>
    <s v="High BP"/>
    <s v="Normal Cost"/>
  </r>
  <r>
    <n v="76"/>
    <x v="0"/>
    <n v="21"/>
    <n v="138"/>
    <n v="83"/>
    <n v="236.8"/>
    <n v="97"/>
    <n v="84"/>
    <n v="1"/>
    <x v="2"/>
    <x v="2"/>
    <s v="Medium"/>
    <n v="11.7"/>
    <n v="23438.32"/>
    <x v="0"/>
    <x v="3"/>
    <x v="3"/>
    <s v="High BP"/>
    <s v="High Cost"/>
  </r>
  <r>
    <n v="92"/>
    <x v="1"/>
    <n v="25.8"/>
    <n v="117"/>
    <n v="67"/>
    <n v="208.1"/>
    <n v="86.5"/>
    <n v="82"/>
    <n v="0"/>
    <x v="2"/>
    <x v="0"/>
    <s v="Low"/>
    <n v="10.8"/>
    <n v="23533.7"/>
    <x v="0"/>
    <x v="2"/>
    <x v="2"/>
    <s v="Normal BP"/>
    <s v="High Cost"/>
  </r>
  <r>
    <n v="80"/>
    <x v="0"/>
    <n v="31.5"/>
    <n v="128"/>
    <n v="71"/>
    <n v="234.8"/>
    <n v="105.6"/>
    <n v="72"/>
    <n v="1"/>
    <x v="2"/>
    <x v="0"/>
    <s v="Medium"/>
    <n v="6.2"/>
    <n v="10588.56"/>
    <x v="0"/>
    <x v="0"/>
    <x v="0"/>
    <s v="High BP"/>
    <s v="Normal Cost"/>
  </r>
  <r>
    <n v="75"/>
    <x v="1"/>
    <n v="25.8"/>
    <n v="125"/>
    <n v="74"/>
    <n v="249.5"/>
    <n v="102.1"/>
    <n v="71"/>
    <n v="2"/>
    <x v="1"/>
    <x v="2"/>
    <s v="Low"/>
    <n v="33"/>
    <n v="57729.85"/>
    <x v="0"/>
    <x v="2"/>
    <x v="2"/>
    <s v="High BP"/>
    <s v="High Cost"/>
  </r>
  <r>
    <n v="58"/>
    <x v="0"/>
    <n v="28.8"/>
    <n v="117"/>
    <n v="62"/>
    <n v="252.2"/>
    <n v="112.2"/>
    <n v="78"/>
    <n v="0"/>
    <x v="2"/>
    <x v="1"/>
    <s v="Medium"/>
    <n v="7.2"/>
    <n v="12805.42"/>
    <x v="0"/>
    <x v="2"/>
    <x v="2"/>
    <s v="Normal BP"/>
    <s v="Normal Cost"/>
  </r>
  <r>
    <n v="74"/>
    <x v="0"/>
    <n v="34.9"/>
    <n v="146"/>
    <n v="79"/>
    <n v="275.2"/>
    <n v="146.6"/>
    <n v="89"/>
    <n v="0"/>
    <x v="0"/>
    <x v="3"/>
    <s v="Low"/>
    <n v="6.6"/>
    <n v="14695.99"/>
    <x v="0"/>
    <x v="2"/>
    <x v="0"/>
    <s v="High BP"/>
    <s v="Normal Cost"/>
  </r>
  <r>
    <n v="58"/>
    <x v="0"/>
    <n v="25.4"/>
    <n v="111"/>
    <n v="71"/>
    <n v="178.1"/>
    <n v="77.5"/>
    <n v="80"/>
    <n v="1"/>
    <x v="2"/>
    <x v="3"/>
    <s v="High"/>
    <n v="13.2"/>
    <n v="29687.79"/>
    <x v="0"/>
    <x v="2"/>
    <x v="2"/>
    <s v="Normal BP"/>
    <s v="High Cost"/>
  </r>
  <r>
    <n v="59"/>
    <x v="0"/>
    <n v="35.200000000000003"/>
    <n v="121"/>
    <n v="68"/>
    <n v="270.8"/>
    <n v="121.5"/>
    <n v="87"/>
    <n v="4"/>
    <x v="1"/>
    <x v="2"/>
    <s v="High"/>
    <n v="5.4"/>
    <n v="13806.91"/>
    <x v="0"/>
    <x v="1"/>
    <x v="0"/>
    <s v="High BP"/>
    <s v="Normal Cost"/>
  </r>
  <r>
    <n v="47"/>
    <x v="1"/>
    <n v="25.8"/>
    <n v="108"/>
    <n v="62"/>
    <n v="221.4"/>
    <n v="114.2"/>
    <n v="86"/>
    <n v="0"/>
    <x v="2"/>
    <x v="2"/>
    <s v="High"/>
    <n v="6.9"/>
    <n v="13777.18"/>
    <x v="0"/>
    <x v="1"/>
    <x v="2"/>
    <s v="Normal BP"/>
    <s v="Normal Cost"/>
  </r>
  <r>
    <n v="52"/>
    <x v="1"/>
    <n v="25.8"/>
    <n v="114"/>
    <n v="64"/>
    <n v="189.3"/>
    <n v="88.7"/>
    <n v="88"/>
    <n v="1"/>
    <x v="2"/>
    <x v="3"/>
    <s v="Low"/>
    <n v="7.9"/>
    <n v="15676.55"/>
    <x v="0"/>
    <x v="1"/>
    <x v="2"/>
    <s v="Normal BP"/>
    <s v="High Cost"/>
  </r>
  <r>
    <n v="91"/>
    <x v="0"/>
    <n v="21.7"/>
    <n v="147"/>
    <n v="90"/>
    <n v="212.7"/>
    <n v="89.2"/>
    <n v="92"/>
    <n v="0"/>
    <x v="0"/>
    <x v="2"/>
    <s v="Medium"/>
    <n v="6.6"/>
    <n v="13931.39"/>
    <x v="0"/>
    <x v="1"/>
    <x v="3"/>
    <s v="High BP"/>
    <s v="Normal Cost"/>
  </r>
  <r>
    <n v="64"/>
    <x v="1"/>
    <n v="25.8"/>
    <n v="129"/>
    <n v="74"/>
    <n v="210.8"/>
    <n v="123"/>
    <n v="91"/>
    <n v="1"/>
    <x v="2"/>
    <x v="1"/>
    <s v="High"/>
    <n v="6.4"/>
    <n v="11398.41"/>
    <x v="0"/>
    <x v="0"/>
    <x v="2"/>
    <s v="High BP"/>
    <s v="Normal Cost"/>
  </r>
  <r>
    <n v="56"/>
    <x v="0"/>
    <n v="11.8"/>
    <n v="108"/>
    <n v="71"/>
    <n v="197"/>
    <n v="123.9"/>
    <n v="68"/>
    <n v="0"/>
    <x v="0"/>
    <x v="0"/>
    <s v="High"/>
    <n v="1.7"/>
    <n v="3689.02"/>
    <x v="0"/>
    <x v="1"/>
    <x v="1"/>
    <s v="Normal BP"/>
    <s v="Normal Cost"/>
  </r>
  <r>
    <n v="56"/>
    <x v="1"/>
    <n v="25.8"/>
    <n v="136"/>
    <n v="82"/>
    <n v="221.2"/>
    <n v="96.5"/>
    <n v="71"/>
    <n v="1"/>
    <x v="0"/>
    <x v="2"/>
    <s v="High"/>
    <n v="5.0999999999999996"/>
    <n v="12355.53"/>
    <x v="0"/>
    <x v="1"/>
    <x v="2"/>
    <s v="High BP"/>
    <s v="Normal Cost"/>
  </r>
  <r>
    <n v="52"/>
    <x v="1"/>
    <n v="25.8"/>
    <n v="109"/>
    <n v="61"/>
    <n v="245.1"/>
    <n v="147"/>
    <n v="110"/>
    <n v="3"/>
    <x v="1"/>
    <x v="1"/>
    <s v="High"/>
    <n v="6.2"/>
    <n v="12150.21"/>
    <x v="0"/>
    <x v="1"/>
    <x v="2"/>
    <s v="Normal BP"/>
    <s v="Normal Cost"/>
  </r>
  <r>
    <n v="58"/>
    <x v="1"/>
    <n v="25.8"/>
    <n v="131"/>
    <n v="86"/>
    <n v="204.3"/>
    <n v="86.5"/>
    <n v="65"/>
    <n v="2"/>
    <x v="0"/>
    <x v="3"/>
    <s v="Medium"/>
    <n v="4.3"/>
    <n v="12060.33"/>
    <x v="0"/>
    <x v="1"/>
    <x v="2"/>
    <s v="High BP"/>
    <s v="Normal Cost"/>
  </r>
  <r>
    <n v="62"/>
    <x v="0"/>
    <n v="24.8"/>
    <n v="111"/>
    <n v="66"/>
    <n v="199.1"/>
    <n v="77.400000000000006"/>
    <n v="81"/>
    <n v="1"/>
    <x v="2"/>
    <x v="2"/>
    <s v="High"/>
    <n v="10.9"/>
    <n v="23084.34"/>
    <x v="0"/>
    <x v="1"/>
    <x v="3"/>
    <s v="Normal BP"/>
    <s v="High Cost"/>
  </r>
  <r>
    <n v="55"/>
    <x v="1"/>
    <n v="25.8"/>
    <n v="129"/>
    <n v="72"/>
    <n v="235"/>
    <n v="108.7"/>
    <n v="67"/>
    <n v="1"/>
    <x v="1"/>
    <x v="3"/>
    <s v="High"/>
    <n v="6.8"/>
    <n v="16901.2"/>
    <x v="0"/>
    <x v="1"/>
    <x v="2"/>
    <s v="High BP"/>
    <s v="High Cost"/>
  </r>
  <r>
    <n v="69"/>
    <x v="0"/>
    <n v="31.2"/>
    <n v="126"/>
    <n v="73"/>
    <n v="270.39999999999998"/>
    <n v="98.4"/>
    <n v="81"/>
    <n v="1"/>
    <x v="2"/>
    <x v="3"/>
    <s v="Medium"/>
    <n v="9.3000000000000007"/>
    <n v="21005.51"/>
    <x v="1"/>
    <x v="1"/>
    <x v="0"/>
    <s v="High BP"/>
    <s v="High Cost"/>
  </r>
  <r>
    <n v="42"/>
    <x v="1"/>
    <n v="25.8"/>
    <n v="115"/>
    <n v="66"/>
    <n v="263.2"/>
    <n v="126.5"/>
    <n v="90"/>
    <n v="1"/>
    <x v="2"/>
    <x v="2"/>
    <s v="Low"/>
    <n v="10.1"/>
    <n v="20190.27"/>
    <x v="0"/>
    <x v="3"/>
    <x v="2"/>
    <s v="Normal BP"/>
    <s v="High Cost"/>
  </r>
  <r>
    <n v="55"/>
    <x v="0"/>
    <n v="25.4"/>
    <n v="117"/>
    <n v="76"/>
    <n v="188.1"/>
    <n v="105.9"/>
    <n v="82"/>
    <n v="0"/>
    <x v="2"/>
    <x v="2"/>
    <s v="Medium"/>
    <n v="11.8"/>
    <n v="22833.51"/>
    <x v="0"/>
    <x v="1"/>
    <x v="2"/>
    <s v="Normal BP"/>
    <s v="High Cost"/>
  </r>
  <r>
    <n v="79"/>
    <x v="1"/>
    <n v="25.8"/>
    <n v="127"/>
    <n v="74"/>
    <n v="206.7"/>
    <n v="123"/>
    <n v="65"/>
    <n v="1"/>
    <x v="0"/>
    <x v="1"/>
    <s v="Medium"/>
    <n v="15.3"/>
    <n v="21184.33"/>
    <x v="1"/>
    <x v="2"/>
    <x v="2"/>
    <s v="High BP"/>
    <s v="High Cost"/>
  </r>
  <r>
    <n v="45"/>
    <x v="1"/>
    <n v="25.8"/>
    <n v="114"/>
    <n v="68"/>
    <n v="213.2"/>
    <n v="84.1"/>
    <n v="56"/>
    <n v="3"/>
    <x v="0"/>
    <x v="2"/>
    <s v="Medium"/>
    <n v="6"/>
    <n v="11642.79"/>
    <x v="0"/>
    <x v="1"/>
    <x v="2"/>
    <s v="Normal BP"/>
    <s v="Normal Cost"/>
  </r>
  <r>
    <n v="50"/>
    <x v="1"/>
    <n v="25.8"/>
    <n v="104"/>
    <n v="66"/>
    <n v="190"/>
    <n v="133.19999999999999"/>
    <n v="88"/>
    <n v="1"/>
    <x v="0"/>
    <x v="1"/>
    <s v="High"/>
    <n v="2.7"/>
    <n v="6486.89"/>
    <x v="0"/>
    <x v="1"/>
    <x v="2"/>
    <s v="Normal BP"/>
    <s v="Normal Cost"/>
  </r>
  <r>
    <n v="81"/>
    <x v="0"/>
    <n v="31.8"/>
    <n v="139"/>
    <n v="82"/>
    <n v="264.3"/>
    <n v="249"/>
    <n v="67"/>
    <n v="1"/>
    <x v="1"/>
    <x v="1"/>
    <s v="Medium"/>
    <n v="5.2"/>
    <n v="9248.7099999999991"/>
    <x v="0"/>
    <x v="2"/>
    <x v="0"/>
    <s v="High BP"/>
    <s v="Normal Cost"/>
  </r>
  <r>
    <n v="47"/>
    <x v="1"/>
    <n v="25.8"/>
    <n v="109"/>
    <n v="67"/>
    <n v="227.2"/>
    <n v="112.1"/>
    <n v="75"/>
    <n v="1"/>
    <x v="0"/>
    <x v="2"/>
    <s v="High"/>
    <n v="4"/>
    <n v="8633.65"/>
    <x v="0"/>
    <x v="1"/>
    <x v="2"/>
    <s v="Normal BP"/>
    <s v="Normal Cost"/>
  </r>
  <r>
    <n v="66"/>
    <x v="0"/>
    <n v="13.3"/>
    <n v="121"/>
    <n v="77"/>
    <n v="214.3"/>
    <n v="88.5"/>
    <n v="70"/>
    <n v="0"/>
    <x v="0"/>
    <x v="2"/>
    <s v="High"/>
    <n v="2.4"/>
    <n v="8444.84"/>
    <x v="1"/>
    <x v="1"/>
    <x v="1"/>
    <s v="High BP"/>
    <s v="Normal Cost"/>
  </r>
  <r>
    <n v="60"/>
    <x v="1"/>
    <n v="25.8"/>
    <n v="122"/>
    <n v="70"/>
    <n v="226.7"/>
    <n v="79.400000000000006"/>
    <n v="86"/>
    <n v="1"/>
    <x v="2"/>
    <x v="3"/>
    <s v="High"/>
    <n v="9.3000000000000007"/>
    <n v="21537.55"/>
    <x v="0"/>
    <x v="0"/>
    <x v="2"/>
    <s v="High BP"/>
    <s v="High Cost"/>
  </r>
  <r>
    <n v="39"/>
    <x v="0"/>
    <n v="30.4"/>
    <n v="114"/>
    <n v="71"/>
    <n v="242.8"/>
    <n v="132.4"/>
    <n v="80"/>
    <n v="1"/>
    <x v="0"/>
    <x v="1"/>
    <s v="High"/>
    <n v="5.3"/>
    <n v="10595.31"/>
    <x v="1"/>
    <x v="1"/>
    <x v="0"/>
    <s v="Normal BP"/>
    <s v="Normal Cost"/>
  </r>
  <r>
    <n v="66"/>
    <x v="0"/>
    <n v="26.2"/>
    <n v="132"/>
    <n v="77"/>
    <n v="252.9"/>
    <n v="88.9"/>
    <n v="68"/>
    <n v="2"/>
    <x v="1"/>
    <x v="2"/>
    <s v="High"/>
    <n v="11.5"/>
    <n v="24290.25"/>
    <x v="0"/>
    <x v="0"/>
    <x v="2"/>
    <s v="High BP"/>
    <s v="High Cost"/>
  </r>
  <r>
    <n v="56"/>
    <x v="1"/>
    <n v="25.8"/>
    <n v="134"/>
    <n v="81"/>
    <n v="225.3"/>
    <n v="117"/>
    <n v="69"/>
    <n v="1"/>
    <x v="1"/>
    <x v="1"/>
    <s v="Low"/>
    <n v="5.0999999999999996"/>
    <n v="12354.71"/>
    <x v="0"/>
    <x v="1"/>
    <x v="2"/>
    <s v="High BP"/>
    <s v="Normal Cost"/>
  </r>
  <r>
    <n v="85"/>
    <x v="0"/>
    <n v="27.4"/>
    <n v="141"/>
    <n v="89"/>
    <n v="220.5"/>
    <n v="159.5"/>
    <n v="88"/>
    <n v="0"/>
    <x v="1"/>
    <x v="0"/>
    <s v="High"/>
    <n v="4.9000000000000004"/>
    <n v="10427.14"/>
    <x v="0"/>
    <x v="3"/>
    <x v="2"/>
    <s v="High BP"/>
    <s v="Normal Cost"/>
  </r>
  <r>
    <n v="52"/>
    <x v="0"/>
    <n v="20.6"/>
    <n v="127"/>
    <n v="76"/>
    <n v="200.3"/>
    <n v="117.5"/>
    <n v="71"/>
    <n v="2"/>
    <x v="0"/>
    <x v="0"/>
    <s v="Low"/>
    <n v="4.8"/>
    <n v="8674.8799999999992"/>
    <x v="1"/>
    <x v="0"/>
    <x v="3"/>
    <s v="High BP"/>
    <s v="Normal Cost"/>
  </r>
  <r>
    <n v="42"/>
    <x v="0"/>
    <n v="25.3"/>
    <n v="116"/>
    <n v="71"/>
    <n v="146.30000000000001"/>
    <n v="85.6"/>
    <n v="75"/>
    <n v="2"/>
    <x v="1"/>
    <x v="2"/>
    <s v="High"/>
    <n v="10.4"/>
    <n v="19813"/>
    <x v="0"/>
    <x v="1"/>
    <x v="2"/>
    <s v="Normal BP"/>
    <s v="High Cost"/>
  </r>
  <r>
    <n v="79"/>
    <x v="0"/>
    <n v="32.4"/>
    <n v="140"/>
    <n v="78"/>
    <n v="254.8"/>
    <n v="96.6"/>
    <n v="70"/>
    <n v="1"/>
    <x v="0"/>
    <x v="2"/>
    <s v="Low"/>
    <n v="9"/>
    <n v="14168.7"/>
    <x v="1"/>
    <x v="2"/>
    <x v="0"/>
    <s v="High BP"/>
    <s v="Normal Cost"/>
  </r>
  <r>
    <n v="69"/>
    <x v="1"/>
    <n v="25.8"/>
    <n v="130"/>
    <n v="75"/>
    <n v="253"/>
    <n v="96.1"/>
    <n v="94"/>
    <n v="0"/>
    <x v="2"/>
    <x v="0"/>
    <s v="Low"/>
    <n v="6.5"/>
    <n v="13025.34"/>
    <x v="0"/>
    <x v="0"/>
    <x v="2"/>
    <s v="High BP"/>
    <s v="Normal Cost"/>
  </r>
  <r>
    <n v="73"/>
    <x v="1"/>
    <n v="25.8"/>
    <n v="135"/>
    <n v="74"/>
    <n v="215"/>
    <n v="116.3"/>
    <n v="73"/>
    <n v="1"/>
    <x v="1"/>
    <x v="0"/>
    <s v="Low"/>
    <n v="2"/>
    <n v="5582.56"/>
    <x v="0"/>
    <x v="0"/>
    <x v="2"/>
    <s v="High BP"/>
    <s v="Normal Cost"/>
  </r>
  <r>
    <n v="58"/>
    <x v="0"/>
    <n v="24.8"/>
    <n v="114"/>
    <n v="77"/>
    <n v="225.9"/>
    <n v="96.4"/>
    <n v="85"/>
    <n v="0"/>
    <x v="2"/>
    <x v="2"/>
    <s v="Medium"/>
    <n v="9"/>
    <n v="20210.53"/>
    <x v="0"/>
    <x v="2"/>
    <x v="3"/>
    <s v="Normal BP"/>
    <s v="High Cost"/>
  </r>
  <r>
    <n v="57"/>
    <x v="0"/>
    <n v="31.3"/>
    <n v="129"/>
    <n v="76"/>
    <n v="221.3"/>
    <n v="126.9"/>
    <n v="91"/>
    <n v="1"/>
    <x v="2"/>
    <x v="2"/>
    <s v="High"/>
    <n v="8.8000000000000007"/>
    <n v="16805.48"/>
    <x v="0"/>
    <x v="0"/>
    <x v="0"/>
    <s v="High BP"/>
    <s v="High Cost"/>
  </r>
  <r>
    <n v="85"/>
    <x v="0"/>
    <n v="19"/>
    <n v="121"/>
    <n v="71"/>
    <n v="209.6"/>
    <n v="90.4"/>
    <n v="103"/>
    <n v="2"/>
    <x v="2"/>
    <x v="2"/>
    <s v="Medium"/>
    <n v="11.2"/>
    <n v="23893.49"/>
    <x v="0"/>
    <x v="0"/>
    <x v="3"/>
    <s v="High BP"/>
    <s v="High Cost"/>
  </r>
  <r>
    <n v="78"/>
    <x v="0"/>
    <n v="25.9"/>
    <n v="145"/>
    <n v="91"/>
    <n v="236.7"/>
    <n v="112.2"/>
    <n v="69"/>
    <n v="2"/>
    <x v="0"/>
    <x v="1"/>
    <s v="Medium"/>
    <n v="3.7"/>
    <n v="6904.96"/>
    <x v="0"/>
    <x v="1"/>
    <x v="2"/>
    <s v="High BP"/>
    <s v="Normal Cost"/>
  </r>
  <r>
    <n v="66"/>
    <x v="1"/>
    <n v="25.8"/>
    <n v="116"/>
    <n v="71"/>
    <n v="201.3"/>
    <n v="117.9"/>
    <n v="64"/>
    <n v="1"/>
    <x v="1"/>
    <x v="1"/>
    <s v="Low"/>
    <n v="4.0999999999999996"/>
    <n v="8475.1200000000008"/>
    <x v="1"/>
    <x v="0"/>
    <x v="2"/>
    <s v="Normal BP"/>
    <s v="Normal Cost"/>
  </r>
  <r>
    <n v="93"/>
    <x v="1"/>
    <n v="25.8"/>
    <n v="151"/>
    <n v="94"/>
    <n v="203"/>
    <n v="86"/>
    <n v="94"/>
    <n v="1"/>
    <x v="0"/>
    <x v="2"/>
    <s v="Low"/>
    <n v="3.3"/>
    <n v="8329.41"/>
    <x v="0"/>
    <x v="2"/>
    <x v="2"/>
    <s v="High BP"/>
    <s v="Normal Cost"/>
  </r>
  <r>
    <n v="67"/>
    <x v="0"/>
    <n v="33.9"/>
    <n v="135"/>
    <n v="79"/>
    <n v="260.2"/>
    <n v="124.8"/>
    <n v="50"/>
    <n v="1"/>
    <x v="1"/>
    <x v="1"/>
    <s v="High"/>
    <n v="6.8"/>
    <n v="12091.78"/>
    <x v="0"/>
    <x v="2"/>
    <x v="0"/>
    <s v="High BP"/>
    <s v="Normal Cost"/>
  </r>
  <r>
    <n v="81"/>
    <x v="0"/>
    <n v="23.9"/>
    <n v="131"/>
    <n v="82"/>
    <n v="239.5"/>
    <n v="110.1"/>
    <n v="65"/>
    <n v="0"/>
    <x v="0"/>
    <x v="3"/>
    <s v="High"/>
    <n v="4.7"/>
    <n v="11232.27"/>
    <x v="0"/>
    <x v="0"/>
    <x v="3"/>
    <s v="High BP"/>
    <s v="Normal Cost"/>
  </r>
  <r>
    <n v="85"/>
    <x v="0"/>
    <n v="23.4"/>
    <n v="155"/>
    <n v="93"/>
    <n v="216.8"/>
    <n v="103.3"/>
    <n v="86"/>
    <n v="0"/>
    <x v="0"/>
    <x v="3"/>
    <s v="Medium"/>
    <n v="2.9"/>
    <n v="10658.72"/>
    <x v="0"/>
    <x v="2"/>
    <x v="3"/>
    <s v="High BP"/>
    <s v="Normal Cost"/>
  </r>
  <r>
    <n v="49"/>
    <x v="1"/>
    <n v="25.8"/>
    <n v="111"/>
    <n v="65"/>
    <n v="224"/>
    <n v="166.8"/>
    <n v="86"/>
    <n v="1"/>
    <x v="2"/>
    <x v="3"/>
    <s v="High"/>
    <n v="6.5"/>
    <n v="15381.11"/>
    <x v="0"/>
    <x v="1"/>
    <x v="2"/>
    <s v="Normal BP"/>
    <s v="High Cost"/>
  </r>
  <r>
    <n v="43"/>
    <x v="1"/>
    <n v="25.8"/>
    <n v="130"/>
    <n v="78"/>
    <n v="215.8"/>
    <n v="112.2"/>
    <n v="78"/>
    <n v="3"/>
    <x v="2"/>
    <x v="0"/>
    <s v="Low"/>
    <n v="13.4"/>
    <n v="23792.76"/>
    <x v="1"/>
    <x v="3"/>
    <x v="2"/>
    <s v="High BP"/>
    <s v="High Cost"/>
  </r>
  <r>
    <n v="59"/>
    <x v="0"/>
    <n v="31.7"/>
    <n v="127"/>
    <n v="68"/>
    <n v="232.8"/>
    <n v="112.2"/>
    <n v="75"/>
    <n v="0"/>
    <x v="0"/>
    <x v="2"/>
    <s v="Low"/>
    <n v="3.6"/>
    <n v="9983.7900000000009"/>
    <x v="0"/>
    <x v="2"/>
    <x v="0"/>
    <s v="High BP"/>
    <s v="Normal Cost"/>
  </r>
  <r>
    <n v="79"/>
    <x v="0"/>
    <n v="19.3"/>
    <n v="131"/>
    <n v="80"/>
    <n v="162.9"/>
    <n v="80.900000000000006"/>
    <n v="82"/>
    <n v="1"/>
    <x v="0"/>
    <x v="0"/>
    <s v="High"/>
    <n v="2.2000000000000002"/>
    <n v="3913.9"/>
    <x v="0"/>
    <x v="1"/>
    <x v="3"/>
    <s v="High BP"/>
    <s v="Normal Cost"/>
  </r>
  <r>
    <n v="67"/>
    <x v="1"/>
    <n v="25.8"/>
    <n v="127"/>
    <n v="82"/>
    <n v="219.7"/>
    <n v="97.4"/>
    <n v="84"/>
    <n v="2"/>
    <x v="1"/>
    <x v="2"/>
    <s v="High"/>
    <n v="8.4"/>
    <n v="17229.060000000001"/>
    <x v="0"/>
    <x v="0"/>
    <x v="2"/>
    <s v="High BP"/>
    <s v="High Cost"/>
  </r>
  <r>
    <n v="73"/>
    <x v="1"/>
    <n v="25.8"/>
    <n v="117"/>
    <n v="71"/>
    <n v="190.3"/>
    <n v="153"/>
    <n v="62"/>
    <n v="2"/>
    <x v="0"/>
    <x v="2"/>
    <s v="High"/>
    <n v="6.3"/>
    <n v="13778.63"/>
    <x v="0"/>
    <x v="0"/>
    <x v="2"/>
    <s v="Normal BP"/>
    <s v="Normal Cost"/>
  </r>
  <r>
    <n v="88"/>
    <x v="0"/>
    <n v="32.200000000000003"/>
    <n v="124"/>
    <n v="87"/>
    <n v="257.60000000000002"/>
    <n v="115.8"/>
    <n v="72"/>
    <n v="0"/>
    <x v="1"/>
    <x v="2"/>
    <s v="High"/>
    <n v="7.7"/>
    <n v="14092.24"/>
    <x v="0"/>
    <x v="2"/>
    <x v="0"/>
    <s v="High BP"/>
    <s v="Normal Cost"/>
  </r>
  <r>
    <n v="73"/>
    <x v="0"/>
    <n v="21.9"/>
    <n v="124"/>
    <n v="70"/>
    <n v="187"/>
    <n v="162"/>
    <n v="72"/>
    <n v="1"/>
    <x v="1"/>
    <x v="1"/>
    <s v="Medium"/>
    <n v="3.7"/>
    <n v="7097.01"/>
    <x v="0"/>
    <x v="0"/>
    <x v="3"/>
    <s v="High BP"/>
    <s v="Normal Cost"/>
  </r>
  <r>
    <n v="64"/>
    <x v="0"/>
    <n v="28.4"/>
    <n v="119"/>
    <n v="72"/>
    <n v="224.7"/>
    <n v="81.900000000000006"/>
    <n v="77"/>
    <n v="1"/>
    <x v="2"/>
    <x v="0"/>
    <s v="High"/>
    <n v="7"/>
    <n v="12978.21"/>
    <x v="0"/>
    <x v="0"/>
    <x v="2"/>
    <s v="Normal BP"/>
    <s v="Normal Cost"/>
  </r>
  <r>
    <n v="61"/>
    <x v="1"/>
    <n v="25.8"/>
    <n v="118"/>
    <n v="65"/>
    <n v="198.8"/>
    <n v="80.2"/>
    <n v="97"/>
    <n v="2"/>
    <x v="2"/>
    <x v="3"/>
    <s v="High"/>
    <n v="15.8"/>
    <n v="37367.81"/>
    <x v="0"/>
    <x v="0"/>
    <x v="2"/>
    <s v="Normal BP"/>
    <s v="High Cost"/>
  </r>
  <r>
    <n v="21"/>
    <x v="0"/>
    <n v="35.799999999999997"/>
    <n v="105"/>
    <n v="60"/>
    <n v="222.3"/>
    <n v="130.4"/>
    <n v="88"/>
    <n v="0"/>
    <x v="1"/>
    <x v="2"/>
    <s v="High"/>
    <n v="5.6"/>
    <n v="13655.12"/>
    <x v="0"/>
    <x v="0"/>
    <x v="0"/>
    <s v="Normal BP"/>
    <s v="Normal Cost"/>
  </r>
  <r>
    <n v="54"/>
    <x v="0"/>
    <n v="18"/>
    <n v="106"/>
    <n v="60"/>
    <n v="248.4"/>
    <n v="101.3"/>
    <n v="68"/>
    <n v="1"/>
    <x v="0"/>
    <x v="0"/>
    <s v="Low"/>
    <n v="3.6"/>
    <n v="7665.57"/>
    <x v="0"/>
    <x v="0"/>
    <x v="1"/>
    <s v="Normal BP"/>
    <s v="Normal Cost"/>
  </r>
  <r>
    <n v="63"/>
    <x v="1"/>
    <n v="25.8"/>
    <n v="127"/>
    <n v="71"/>
    <n v="237.3"/>
    <n v="98.3"/>
    <n v="70"/>
    <n v="1"/>
    <x v="1"/>
    <x v="2"/>
    <s v="High"/>
    <n v="11"/>
    <n v="21355.85"/>
    <x v="0"/>
    <x v="0"/>
    <x v="2"/>
    <s v="High BP"/>
    <s v="High Cost"/>
  </r>
  <r>
    <n v="80"/>
    <x v="0"/>
    <n v="28.6"/>
    <n v="127"/>
    <n v="82"/>
    <n v="227.6"/>
    <n v="102.6"/>
    <n v="85"/>
    <n v="3"/>
    <x v="0"/>
    <x v="3"/>
    <s v="Low"/>
    <n v="2.7"/>
    <n v="9666.16"/>
    <x v="1"/>
    <x v="4"/>
    <x v="2"/>
    <s v="High BP"/>
    <s v="Normal Cost"/>
  </r>
  <r>
    <n v="62"/>
    <x v="1"/>
    <n v="25.9"/>
    <n v="124"/>
    <n v="75"/>
    <n v="203.6"/>
    <n v="147.5"/>
    <n v="62"/>
    <n v="1"/>
    <x v="1"/>
    <x v="1"/>
    <s v="Medium"/>
    <n v="3.3"/>
    <n v="4998.7700000000004"/>
    <x v="0"/>
    <x v="0"/>
    <x v="2"/>
    <s v="High BP"/>
    <s v="Normal Cost"/>
  </r>
  <r>
    <n v="67"/>
    <x v="0"/>
    <n v="25.7"/>
    <n v="127"/>
    <n v="76"/>
    <n v="221.8"/>
    <n v="103.7"/>
    <n v="60"/>
    <n v="1"/>
    <x v="0"/>
    <x v="2"/>
    <s v="High"/>
    <n v="4.5999999999999996"/>
    <n v="10240.530000000001"/>
    <x v="0"/>
    <x v="0"/>
    <x v="2"/>
    <s v="High BP"/>
    <s v="Normal Cost"/>
  </r>
  <r>
    <n v="62"/>
    <x v="0"/>
    <n v="29.2"/>
    <n v="128"/>
    <n v="77"/>
    <n v="215.4"/>
    <n v="117.3"/>
    <n v="75"/>
    <n v="1"/>
    <x v="0"/>
    <x v="2"/>
    <s v="High"/>
    <n v="8.3000000000000007"/>
    <n v="16027.41"/>
    <x v="0"/>
    <x v="2"/>
    <x v="2"/>
    <s v="High BP"/>
    <s v="High Cost"/>
  </r>
  <r>
    <n v="73"/>
    <x v="1"/>
    <n v="25.9"/>
    <n v="121"/>
    <n v="64"/>
    <n v="264.2"/>
    <n v="161.5"/>
    <n v="73"/>
    <n v="2"/>
    <x v="0"/>
    <x v="1"/>
    <s v="Medium"/>
    <n v="2.5"/>
    <n v="5257.08"/>
    <x v="0"/>
    <x v="0"/>
    <x v="2"/>
    <s v="High BP"/>
    <s v="Normal Cost"/>
  </r>
  <r>
    <n v="95"/>
    <x v="0"/>
    <n v="21"/>
    <n v="123"/>
    <n v="81"/>
    <n v="244.1"/>
    <n v="83.9"/>
    <n v="59"/>
    <n v="0"/>
    <x v="1"/>
    <x v="2"/>
    <s v="Medium"/>
    <n v="6.6"/>
    <n v="12530.73"/>
    <x v="0"/>
    <x v="0"/>
    <x v="3"/>
    <s v="High BP"/>
    <s v="Normal Cost"/>
  </r>
  <r>
    <n v="51"/>
    <x v="1"/>
    <n v="25.9"/>
    <n v="130"/>
    <n v="79"/>
    <n v="209.7"/>
    <n v="95.1"/>
    <n v="79"/>
    <n v="2"/>
    <x v="0"/>
    <x v="3"/>
    <s v="Medium"/>
    <n v="2.2999999999999998"/>
    <n v="8367.0499999999993"/>
    <x v="0"/>
    <x v="1"/>
    <x v="2"/>
    <s v="High BP"/>
    <s v="Normal Cost"/>
  </r>
  <r>
    <n v="46"/>
    <x v="1"/>
    <n v="25.9"/>
    <n v="106"/>
    <n v="61"/>
    <n v="236.6"/>
    <n v="84.8"/>
    <n v="95"/>
    <n v="1"/>
    <x v="2"/>
    <x v="3"/>
    <s v="Medium"/>
    <n v="12.4"/>
    <n v="23762.04"/>
    <x v="0"/>
    <x v="1"/>
    <x v="2"/>
    <s v="Normal BP"/>
    <s v="High Cost"/>
  </r>
  <r>
    <n v="64"/>
    <x v="0"/>
    <n v="24.7"/>
    <n v="134"/>
    <n v="78"/>
    <n v="203.9"/>
    <n v="94"/>
    <n v="78"/>
    <n v="1"/>
    <x v="0"/>
    <x v="2"/>
    <s v="High"/>
    <n v="6.7"/>
    <n v="16908.36"/>
    <x v="0"/>
    <x v="2"/>
    <x v="3"/>
    <s v="High BP"/>
    <s v="High Cost"/>
  </r>
  <r>
    <n v="70"/>
    <x v="1"/>
    <n v="25.9"/>
    <n v="123"/>
    <n v="73"/>
    <n v="219.8"/>
    <n v="110.3"/>
    <n v="79"/>
    <n v="1"/>
    <x v="1"/>
    <x v="2"/>
    <s v="High"/>
    <n v="6.6"/>
    <n v="14503.31"/>
    <x v="0"/>
    <x v="0"/>
    <x v="2"/>
    <s v="High BP"/>
    <s v="Normal Cost"/>
  </r>
  <r>
    <n v="44"/>
    <x v="0"/>
    <n v="22.6"/>
    <n v="235"/>
    <n v="123"/>
    <n v="215.9"/>
    <n v="82.4"/>
    <n v="77"/>
    <n v="2"/>
    <x v="0"/>
    <x v="2"/>
    <s v="Low"/>
    <n v="4.5999999999999996"/>
    <n v="11608.17"/>
    <x v="0"/>
    <x v="1"/>
    <x v="3"/>
    <s v="High BP"/>
    <s v="Normal Cost"/>
  </r>
  <r>
    <n v="75"/>
    <x v="1"/>
    <n v="25.9"/>
    <n v="121"/>
    <n v="77"/>
    <n v="260"/>
    <n v="114.4"/>
    <n v="102"/>
    <n v="2"/>
    <x v="2"/>
    <x v="0"/>
    <s v="High"/>
    <n v="5.2"/>
    <n v="12067.22"/>
    <x v="0"/>
    <x v="2"/>
    <x v="2"/>
    <s v="High BP"/>
    <s v="Normal Cost"/>
  </r>
  <r>
    <n v="76"/>
    <x v="0"/>
    <n v="28.8"/>
    <n v="154"/>
    <n v="91"/>
    <n v="241.1"/>
    <n v="114.9"/>
    <n v="62"/>
    <n v="1"/>
    <x v="1"/>
    <x v="2"/>
    <s v="High"/>
    <n v="5.9"/>
    <n v="13593.18"/>
    <x v="0"/>
    <x v="0"/>
    <x v="2"/>
    <s v="High BP"/>
    <s v="Normal Cost"/>
  </r>
  <r>
    <n v="56"/>
    <x v="1"/>
    <n v="25.9"/>
    <n v="96"/>
    <n v="68"/>
    <n v="200.6"/>
    <n v="95.1"/>
    <n v="74"/>
    <n v="0"/>
    <x v="0"/>
    <x v="2"/>
    <s v="Low"/>
    <n v="3.4"/>
    <n v="9107.25"/>
    <x v="0"/>
    <x v="1"/>
    <x v="2"/>
    <s v="Normal BP"/>
    <s v="Normal Cost"/>
  </r>
  <r>
    <n v="74"/>
    <x v="0"/>
    <n v="21.1"/>
    <n v="139"/>
    <n v="87"/>
    <n v="225.9"/>
    <n v="141.5"/>
    <n v="85"/>
    <n v="4"/>
    <x v="2"/>
    <x v="1"/>
    <s v="High"/>
    <n v="8.4"/>
    <n v="15545.36"/>
    <x v="1"/>
    <x v="2"/>
    <x v="3"/>
    <s v="High BP"/>
    <s v="High Cost"/>
  </r>
  <r>
    <n v="56"/>
    <x v="0"/>
    <n v="23.9"/>
    <n v="139"/>
    <n v="89"/>
    <n v="225.1"/>
    <n v="107.9"/>
    <n v="79"/>
    <n v="1"/>
    <x v="2"/>
    <x v="1"/>
    <s v="Low"/>
    <n v="5"/>
    <n v="11018.87"/>
    <x v="0"/>
    <x v="2"/>
    <x v="3"/>
    <s v="High BP"/>
    <s v="Normal Cost"/>
  </r>
  <r>
    <n v="68"/>
    <x v="1"/>
    <n v="25.9"/>
    <n v="130"/>
    <n v="78"/>
    <n v="227.3"/>
    <n v="129.30000000000001"/>
    <n v="86"/>
    <n v="1"/>
    <x v="1"/>
    <x v="0"/>
    <s v="Low"/>
    <n v="3.3"/>
    <n v="6473.63"/>
    <x v="0"/>
    <x v="0"/>
    <x v="2"/>
    <s v="High BP"/>
    <s v="Normal Cost"/>
  </r>
  <r>
    <n v="35"/>
    <x v="1"/>
    <n v="25.9"/>
    <n v="122"/>
    <n v="76"/>
    <n v="222.6"/>
    <n v="91.1"/>
    <n v="86"/>
    <n v="0"/>
    <x v="1"/>
    <x v="2"/>
    <s v="High"/>
    <n v="5.5"/>
    <n v="12341.35"/>
    <x v="0"/>
    <x v="3"/>
    <x v="2"/>
    <s v="High BP"/>
    <s v="Normal Cost"/>
  </r>
  <r>
    <n v="70"/>
    <x v="0"/>
    <n v="27.7"/>
    <n v="110"/>
    <n v="63"/>
    <n v="234.9"/>
    <n v="139.19999999999999"/>
    <n v="105"/>
    <n v="2"/>
    <x v="2"/>
    <x v="1"/>
    <s v="High"/>
    <n v="18.3"/>
    <n v="30368.13"/>
    <x v="0"/>
    <x v="1"/>
    <x v="2"/>
    <s v="Normal BP"/>
    <s v="High Cost"/>
  </r>
  <r>
    <n v="64"/>
    <x v="0"/>
    <n v="27.3"/>
    <n v="128"/>
    <n v="82"/>
    <n v="207.6"/>
    <n v="140.1"/>
    <n v="95"/>
    <n v="1"/>
    <x v="2"/>
    <x v="1"/>
    <s v="High"/>
    <n v="12.3"/>
    <n v="22995.34"/>
    <x v="0"/>
    <x v="0"/>
    <x v="2"/>
    <s v="High BP"/>
    <s v="High Cost"/>
  </r>
  <r>
    <n v="72"/>
    <x v="1"/>
    <n v="25.9"/>
    <n v="151"/>
    <n v="97"/>
    <n v="245.6"/>
    <n v="126.6"/>
    <n v="91"/>
    <n v="3"/>
    <x v="1"/>
    <x v="1"/>
    <s v="Medium"/>
    <n v="10.7"/>
    <n v="17852.36"/>
    <x v="0"/>
    <x v="0"/>
    <x v="2"/>
    <s v="High BP"/>
    <s v="High Cost"/>
  </r>
  <r>
    <n v="48"/>
    <x v="1"/>
    <n v="25.9"/>
    <n v="135"/>
    <n v="83"/>
    <n v="215.9"/>
    <n v="112.9"/>
    <n v="64"/>
    <n v="0"/>
    <x v="0"/>
    <x v="1"/>
    <s v="Medium"/>
    <n v="2"/>
    <n v="4684.6400000000003"/>
    <x v="0"/>
    <x v="1"/>
    <x v="2"/>
    <s v="High BP"/>
    <s v="Normal Cost"/>
  </r>
  <r>
    <n v="95"/>
    <x v="0"/>
    <n v="29"/>
    <n v="143"/>
    <n v="89"/>
    <n v="268.3"/>
    <n v="109.4"/>
    <n v="84"/>
    <n v="0"/>
    <x v="2"/>
    <x v="2"/>
    <s v="Medium"/>
    <n v="15.3"/>
    <n v="27112.81"/>
    <x v="0"/>
    <x v="0"/>
    <x v="2"/>
    <s v="High BP"/>
    <s v="High Cost"/>
  </r>
  <r>
    <n v="67"/>
    <x v="0"/>
    <n v="26"/>
    <n v="120"/>
    <n v="79"/>
    <n v="214.2"/>
    <n v="192.2"/>
    <n v="79"/>
    <n v="0"/>
    <x v="2"/>
    <x v="1"/>
    <s v="Low"/>
    <n v="8.1"/>
    <n v="13037.97"/>
    <x v="1"/>
    <x v="0"/>
    <x v="2"/>
    <s v="High BP"/>
    <s v="Normal Cost"/>
  </r>
  <r>
    <n v="73"/>
    <x v="0"/>
    <n v="24.7"/>
    <n v="124"/>
    <n v="71"/>
    <n v="227.2"/>
    <n v="111.7"/>
    <n v="98"/>
    <n v="2"/>
    <x v="2"/>
    <x v="2"/>
    <s v="High"/>
    <n v="6.7"/>
    <n v="13823.07"/>
    <x v="0"/>
    <x v="1"/>
    <x v="3"/>
    <s v="High BP"/>
    <s v="Normal Cost"/>
  </r>
  <r>
    <n v="65"/>
    <x v="1"/>
    <n v="25.9"/>
    <n v="108"/>
    <n v="65"/>
    <n v="221.3"/>
    <n v="102.5"/>
    <n v="79"/>
    <n v="3"/>
    <x v="2"/>
    <x v="2"/>
    <s v="Low"/>
    <n v="16"/>
    <n v="31551.25"/>
    <x v="0"/>
    <x v="0"/>
    <x v="2"/>
    <s v="Normal BP"/>
    <s v="High Cost"/>
  </r>
  <r>
    <n v="78"/>
    <x v="0"/>
    <n v="33"/>
    <n v="144"/>
    <n v="89"/>
    <n v="293.3"/>
    <n v="188.7"/>
    <n v="87"/>
    <n v="1"/>
    <x v="2"/>
    <x v="2"/>
    <s v="High"/>
    <n v="9.6"/>
    <n v="19629.38"/>
    <x v="0"/>
    <x v="0"/>
    <x v="0"/>
    <s v="High BP"/>
    <s v="High Cost"/>
  </r>
  <r>
    <n v="46"/>
    <x v="0"/>
    <n v="30.2"/>
    <n v="115"/>
    <n v="64"/>
    <n v="186.9"/>
    <n v="129.30000000000001"/>
    <n v="90"/>
    <n v="1"/>
    <x v="1"/>
    <x v="0"/>
    <s v="High"/>
    <n v="5.8"/>
    <n v="10448.31"/>
    <x v="0"/>
    <x v="0"/>
    <x v="0"/>
    <s v="Normal BP"/>
    <s v="Normal Cost"/>
  </r>
  <r>
    <n v="71"/>
    <x v="1"/>
    <n v="25.9"/>
    <n v="132"/>
    <n v="83"/>
    <n v="244.8"/>
    <n v="92"/>
    <n v="68"/>
    <n v="0"/>
    <x v="2"/>
    <x v="2"/>
    <s v="Medium"/>
    <n v="9.3000000000000007"/>
    <n v="18927.52"/>
    <x v="0"/>
    <x v="0"/>
    <x v="2"/>
    <s v="High BP"/>
    <s v="High Cost"/>
  </r>
  <r>
    <n v="65"/>
    <x v="0"/>
    <n v="20.3"/>
    <n v="126"/>
    <n v="69"/>
    <n v="202.2"/>
    <n v="108.5"/>
    <n v="90"/>
    <n v="2"/>
    <x v="2"/>
    <x v="3"/>
    <s v="Low"/>
    <n v="5.9"/>
    <n v="13908.7"/>
    <x v="1"/>
    <x v="2"/>
    <x v="3"/>
    <s v="High BP"/>
    <s v="Normal Cost"/>
  </r>
  <r>
    <n v="68"/>
    <x v="1"/>
    <n v="25.9"/>
    <n v="93"/>
    <n v="60"/>
    <n v="226.8"/>
    <n v="93.6"/>
    <n v="56"/>
    <n v="2"/>
    <x v="0"/>
    <x v="3"/>
    <s v="High"/>
    <n v="7.2"/>
    <n v="15744.79"/>
    <x v="0"/>
    <x v="0"/>
    <x v="2"/>
    <s v="Normal BP"/>
    <s v="High Cost"/>
  </r>
  <r>
    <n v="83"/>
    <x v="0"/>
    <n v="21.4"/>
    <n v="119"/>
    <n v="69"/>
    <n v="217"/>
    <n v="133.69999999999999"/>
    <n v="81"/>
    <n v="1"/>
    <x v="1"/>
    <x v="3"/>
    <s v="Medium"/>
    <n v="32.799999999999997"/>
    <n v="57554.96"/>
    <x v="0"/>
    <x v="0"/>
    <x v="3"/>
    <s v="Normal BP"/>
    <s v="High Cost"/>
  </r>
  <r>
    <n v="53"/>
    <x v="0"/>
    <n v="24.4"/>
    <n v="125"/>
    <n v="72"/>
    <n v="194.9"/>
    <n v="149.5"/>
    <n v="92"/>
    <n v="1"/>
    <x v="0"/>
    <x v="0"/>
    <s v="Medium"/>
    <n v="1"/>
    <n v="3502.01"/>
    <x v="0"/>
    <x v="0"/>
    <x v="3"/>
    <s v="High BP"/>
    <s v="Normal Cost"/>
  </r>
  <r>
    <n v="73"/>
    <x v="0"/>
    <n v="28.2"/>
    <n v="113"/>
    <n v="69"/>
    <n v="211.8"/>
    <n v="148.69999999999999"/>
    <n v="80"/>
    <n v="1"/>
    <x v="1"/>
    <x v="0"/>
    <s v="High"/>
    <n v="2"/>
    <n v="4509.2"/>
    <x v="0"/>
    <x v="0"/>
    <x v="2"/>
    <s v="Normal BP"/>
    <s v="Normal Cost"/>
  </r>
  <r>
    <n v="34"/>
    <x v="1"/>
    <n v="25.9"/>
    <n v="114"/>
    <n v="63"/>
    <n v="242.4"/>
    <n v="106.4"/>
    <n v="87"/>
    <n v="3"/>
    <x v="2"/>
    <x v="2"/>
    <s v="Low"/>
    <n v="8.3000000000000007"/>
    <n v="17844.68"/>
    <x v="1"/>
    <x v="3"/>
    <x v="2"/>
    <s v="Normal BP"/>
    <s v="High Cost"/>
  </r>
  <r>
    <n v="71"/>
    <x v="0"/>
    <n v="35.1"/>
    <n v="141"/>
    <n v="79"/>
    <n v="244.5"/>
    <n v="150.80000000000001"/>
    <n v="64"/>
    <n v="3"/>
    <x v="0"/>
    <x v="1"/>
    <s v="Medium"/>
    <n v="5.0999999999999996"/>
    <n v="11702.71"/>
    <x v="0"/>
    <x v="1"/>
    <x v="0"/>
    <s v="High BP"/>
    <s v="Normal Cost"/>
  </r>
  <r>
    <n v="70"/>
    <x v="1"/>
    <n v="25.9"/>
    <n v="134"/>
    <n v="79"/>
    <n v="200.6"/>
    <n v="120.6"/>
    <n v="77"/>
    <n v="0"/>
    <x v="1"/>
    <x v="3"/>
    <s v="Medium"/>
    <n v="5.0999999999999996"/>
    <n v="13058.84"/>
    <x v="0"/>
    <x v="0"/>
    <x v="2"/>
    <s v="High BP"/>
    <s v="Normal Cost"/>
  </r>
  <r>
    <n v="65"/>
    <x v="1"/>
    <n v="25.9"/>
    <n v="128"/>
    <n v="74"/>
    <n v="197.3"/>
    <n v="139.9"/>
    <n v="97"/>
    <n v="1"/>
    <x v="1"/>
    <x v="1"/>
    <s v="High"/>
    <n v="3.6"/>
    <n v="7564.78"/>
    <x v="0"/>
    <x v="0"/>
    <x v="2"/>
    <s v="High BP"/>
    <s v="Normal Cost"/>
  </r>
  <r>
    <n v="53"/>
    <x v="1"/>
    <n v="25.9"/>
    <n v="111"/>
    <n v="69"/>
    <n v="216.1"/>
    <n v="84.2"/>
    <n v="77"/>
    <n v="1"/>
    <x v="2"/>
    <x v="0"/>
    <s v="Low"/>
    <n v="8.4"/>
    <n v="12712.17"/>
    <x v="0"/>
    <x v="1"/>
    <x v="2"/>
    <s v="Normal BP"/>
    <s v="Normal Cost"/>
  </r>
  <r>
    <n v="46"/>
    <x v="0"/>
    <n v="40.1"/>
    <n v="126"/>
    <n v="70"/>
    <n v="234.4"/>
    <n v="157.19999999999999"/>
    <n v="55"/>
    <n v="0"/>
    <x v="1"/>
    <x v="3"/>
    <s v="Low"/>
    <n v="6.5"/>
    <n v="15665.16"/>
    <x v="0"/>
    <x v="0"/>
    <x v="0"/>
    <s v="High BP"/>
    <s v="High Cost"/>
  </r>
  <r>
    <n v="64"/>
    <x v="0"/>
    <n v="25.6"/>
    <n v="125"/>
    <n v="73"/>
    <n v="239.7"/>
    <n v="86.6"/>
    <n v="69"/>
    <n v="0"/>
    <x v="0"/>
    <x v="3"/>
    <s v="High"/>
    <n v="4.8"/>
    <n v="11115.18"/>
    <x v="0"/>
    <x v="0"/>
    <x v="2"/>
    <s v="High BP"/>
    <s v="Normal Cost"/>
  </r>
  <r>
    <n v="50"/>
    <x v="0"/>
    <n v="31"/>
    <n v="122"/>
    <n v="68"/>
    <n v="227.9"/>
    <n v="110.5"/>
    <n v="80"/>
    <n v="2"/>
    <x v="0"/>
    <x v="0"/>
    <s v="Low"/>
    <n v="5.2"/>
    <n v="10165.75"/>
    <x v="0"/>
    <x v="1"/>
    <x v="0"/>
    <s v="High BP"/>
    <s v="Normal Cost"/>
  </r>
  <r>
    <n v="48"/>
    <x v="0"/>
    <n v="28.2"/>
    <n v="138"/>
    <n v="86"/>
    <n v="208.7"/>
    <n v="142.1"/>
    <n v="87"/>
    <n v="2"/>
    <x v="2"/>
    <x v="1"/>
    <s v="Low"/>
    <n v="6.1"/>
    <n v="10548.48"/>
    <x v="1"/>
    <x v="1"/>
    <x v="2"/>
    <s v="High BP"/>
    <s v="Normal Cost"/>
  </r>
  <r>
    <n v="69"/>
    <x v="0"/>
    <n v="24.6"/>
    <n v="233"/>
    <n v="132"/>
    <n v="231.4"/>
    <n v="87.7"/>
    <n v="67"/>
    <n v="1"/>
    <x v="1"/>
    <x v="0"/>
    <s v="High"/>
    <n v="4.7"/>
    <n v="10383.73"/>
    <x v="0"/>
    <x v="0"/>
    <x v="3"/>
    <s v="High BP"/>
    <s v="Normal Cost"/>
  </r>
  <r>
    <n v="71"/>
    <x v="1"/>
    <n v="25.9"/>
    <n v="120"/>
    <n v="71"/>
    <n v="200.2"/>
    <n v="141.69999999999999"/>
    <n v="87"/>
    <n v="1"/>
    <x v="2"/>
    <x v="0"/>
    <s v="High"/>
    <n v="9.1"/>
    <n v="18472.21"/>
    <x v="0"/>
    <x v="0"/>
    <x v="2"/>
    <s v="High BP"/>
    <s v="High Cost"/>
  </r>
  <r>
    <n v="95"/>
    <x v="0"/>
    <n v="20.6"/>
    <n v="140"/>
    <n v="85"/>
    <n v="255.9"/>
    <n v="126.5"/>
    <n v="84"/>
    <n v="1"/>
    <x v="0"/>
    <x v="2"/>
    <s v="High"/>
    <n v="5.9"/>
    <n v="13884.5"/>
    <x v="0"/>
    <x v="1"/>
    <x v="3"/>
    <s v="High BP"/>
    <s v="Normal Cost"/>
  </r>
  <r>
    <n v="57"/>
    <x v="0"/>
    <n v="33.9"/>
    <n v="150"/>
    <n v="92"/>
    <n v="267.39999999999998"/>
    <n v="91.8"/>
    <n v="97"/>
    <n v="4"/>
    <x v="0"/>
    <x v="0"/>
    <s v="High"/>
    <n v="3.3"/>
    <n v="7304.34"/>
    <x v="1"/>
    <x v="0"/>
    <x v="0"/>
    <s v="High BP"/>
    <s v="Normal Cost"/>
  </r>
  <r>
    <n v="61"/>
    <x v="0"/>
    <n v="26.5"/>
    <n v="118"/>
    <n v="67"/>
    <n v="211.2"/>
    <n v="145.4"/>
    <n v="71"/>
    <n v="1"/>
    <x v="0"/>
    <x v="1"/>
    <s v="Medium"/>
    <n v="1.7"/>
    <n v="4317.79"/>
    <x v="0"/>
    <x v="0"/>
    <x v="2"/>
    <s v="Normal BP"/>
    <s v="Normal Cost"/>
  </r>
  <r>
    <n v="45"/>
    <x v="1"/>
    <n v="25.9"/>
    <n v="115"/>
    <n v="63"/>
    <n v="196.4"/>
    <n v="136"/>
    <n v="148"/>
    <n v="1"/>
    <x v="1"/>
    <x v="3"/>
    <s v="Low"/>
    <n v="4.5"/>
    <n v="10298.35"/>
    <x v="0"/>
    <x v="1"/>
    <x v="2"/>
    <s v="Normal BP"/>
    <s v="Normal Cost"/>
  </r>
  <r>
    <n v="42"/>
    <x v="0"/>
    <n v="24.8"/>
    <n v="108"/>
    <n v="65"/>
    <n v="205.9"/>
    <n v="100.3"/>
    <n v="76"/>
    <n v="1"/>
    <x v="0"/>
    <x v="0"/>
    <s v="High"/>
    <n v="1"/>
    <n v="3204.22"/>
    <x v="1"/>
    <x v="1"/>
    <x v="3"/>
    <s v="Normal BP"/>
    <s v="Normal Cost"/>
  </r>
  <r>
    <n v="59"/>
    <x v="1"/>
    <n v="25.9"/>
    <n v="128"/>
    <n v="85"/>
    <n v="237.2"/>
    <n v="84.6"/>
    <n v="70"/>
    <n v="2"/>
    <x v="2"/>
    <x v="2"/>
    <s v="High"/>
    <n v="10.199999999999999"/>
    <n v="19401.34"/>
    <x v="0"/>
    <x v="1"/>
    <x v="2"/>
    <s v="High BP"/>
    <s v="High Cost"/>
  </r>
  <r>
    <n v="70"/>
    <x v="0"/>
    <n v="21.6"/>
    <n v="126"/>
    <n v="76"/>
    <n v="210.6"/>
    <n v="90.5"/>
    <n v="87"/>
    <n v="2"/>
    <x v="2"/>
    <x v="2"/>
    <s v="Medium"/>
    <n v="10.3"/>
    <n v="18084.11"/>
    <x v="0"/>
    <x v="1"/>
    <x v="3"/>
    <s v="High BP"/>
    <s v="High Cost"/>
  </r>
  <r>
    <n v="67"/>
    <x v="1"/>
    <n v="25.9"/>
    <n v="134"/>
    <n v="79"/>
    <n v="223"/>
    <n v="131.19999999999999"/>
    <n v="81"/>
    <n v="2"/>
    <x v="1"/>
    <x v="1"/>
    <s v="Medium"/>
    <n v="2.2999999999999998"/>
    <n v="5437.33"/>
    <x v="0"/>
    <x v="0"/>
    <x v="2"/>
    <s v="High BP"/>
    <s v="Normal Cost"/>
  </r>
  <r>
    <n v="67"/>
    <x v="1"/>
    <n v="25.9"/>
    <n v="138"/>
    <n v="86"/>
    <n v="257"/>
    <n v="122.6"/>
    <n v="81"/>
    <n v="0"/>
    <x v="1"/>
    <x v="1"/>
    <s v="Low"/>
    <n v="3"/>
    <n v="6477.02"/>
    <x v="0"/>
    <x v="0"/>
    <x v="2"/>
    <s v="High BP"/>
    <s v="Normal Cost"/>
  </r>
  <r>
    <n v="71"/>
    <x v="0"/>
    <n v="29.4"/>
    <n v="117"/>
    <n v="65"/>
    <n v="258.10000000000002"/>
    <n v="102.3"/>
    <n v="62"/>
    <n v="1"/>
    <x v="0"/>
    <x v="2"/>
    <s v="Low"/>
    <n v="9.3000000000000007"/>
    <n v="14949.18"/>
    <x v="0"/>
    <x v="0"/>
    <x v="2"/>
    <s v="Normal BP"/>
    <s v="Normal Cost"/>
  </r>
  <r>
    <n v="87"/>
    <x v="0"/>
    <n v="27.7"/>
    <n v="141"/>
    <n v="74"/>
    <n v="218.7"/>
    <n v="85.1"/>
    <n v="75"/>
    <n v="2"/>
    <x v="2"/>
    <x v="2"/>
    <s v="Medium"/>
    <n v="10.199999999999999"/>
    <n v="23167.96"/>
    <x v="0"/>
    <x v="0"/>
    <x v="2"/>
    <s v="High BP"/>
    <s v="High Cost"/>
  </r>
  <r>
    <n v="95"/>
    <x v="0"/>
    <n v="36.4"/>
    <n v="133"/>
    <n v="76"/>
    <n v="256.2"/>
    <n v="94.4"/>
    <n v="69"/>
    <n v="2"/>
    <x v="0"/>
    <x v="0"/>
    <s v="Low"/>
    <n v="5.5"/>
    <n v="10718.18"/>
    <x v="0"/>
    <x v="0"/>
    <x v="0"/>
    <s v="High BP"/>
    <s v="Normal Cost"/>
  </r>
  <r>
    <n v="49"/>
    <x v="0"/>
    <n v="20.3"/>
    <n v="112"/>
    <n v="66"/>
    <n v="210.7"/>
    <n v="110.4"/>
    <n v="82"/>
    <n v="0"/>
    <x v="2"/>
    <x v="0"/>
    <s v="High"/>
    <n v="4.9000000000000004"/>
    <n v="10746.52"/>
    <x v="0"/>
    <x v="0"/>
    <x v="3"/>
    <s v="Normal BP"/>
    <s v="Normal Cost"/>
  </r>
  <r>
    <n v="44"/>
    <x v="1"/>
    <n v="25.9"/>
    <n v="135"/>
    <n v="74"/>
    <n v="214"/>
    <n v="97.7"/>
    <n v="58"/>
    <n v="2"/>
    <x v="1"/>
    <x v="2"/>
    <s v="Medium"/>
    <n v="5.5"/>
    <n v="10820.14"/>
    <x v="0"/>
    <x v="3"/>
    <x v="2"/>
    <s v="High BP"/>
    <s v="Normal Cost"/>
  </r>
  <r>
    <n v="50"/>
    <x v="1"/>
    <n v="25.9"/>
    <n v="117"/>
    <n v="67"/>
    <n v="204"/>
    <n v="83.4"/>
    <n v="70"/>
    <n v="2"/>
    <x v="1"/>
    <x v="0"/>
    <s v="Medium"/>
    <n v="4.2"/>
    <n v="7731.4"/>
    <x v="1"/>
    <x v="1"/>
    <x v="2"/>
    <s v="Normal BP"/>
    <s v="Normal Cost"/>
  </r>
  <r>
    <n v="68"/>
    <x v="1"/>
    <n v="25.9"/>
    <n v="110"/>
    <n v="60"/>
    <n v="218"/>
    <n v="98"/>
    <n v="142"/>
    <n v="0"/>
    <x v="2"/>
    <x v="2"/>
    <s v="Low"/>
    <n v="10.5"/>
    <n v="19600.61"/>
    <x v="0"/>
    <x v="0"/>
    <x v="2"/>
    <s v="Normal BP"/>
    <s v="High Cost"/>
  </r>
  <r>
    <n v="81"/>
    <x v="1"/>
    <n v="25.9"/>
    <n v="134"/>
    <n v="87"/>
    <n v="220.7"/>
    <n v="131.5"/>
    <n v="82"/>
    <n v="1"/>
    <x v="0"/>
    <x v="0"/>
    <s v="Low"/>
    <n v="2.4"/>
    <n v="5537.82"/>
    <x v="0"/>
    <x v="2"/>
    <x v="2"/>
    <s v="High BP"/>
    <s v="Normal Cost"/>
  </r>
  <r>
    <n v="67"/>
    <x v="0"/>
    <n v="28.2"/>
    <n v="154"/>
    <n v="85"/>
    <n v="259.2"/>
    <n v="130.6"/>
    <n v="70"/>
    <n v="2"/>
    <x v="1"/>
    <x v="3"/>
    <s v="High"/>
    <n v="6.9"/>
    <n v="16661.86"/>
    <x v="0"/>
    <x v="1"/>
    <x v="2"/>
    <s v="High BP"/>
    <s v="High Cost"/>
  </r>
  <r>
    <n v="71"/>
    <x v="0"/>
    <n v="18"/>
    <n v="122"/>
    <n v="72"/>
    <n v="167.1"/>
    <n v="98.9"/>
    <n v="98"/>
    <n v="0"/>
    <x v="2"/>
    <x v="2"/>
    <s v="Low"/>
    <n v="10.6"/>
    <n v="23856.38"/>
    <x v="0"/>
    <x v="0"/>
    <x v="1"/>
    <s v="High BP"/>
    <s v="High Cost"/>
  </r>
  <r>
    <n v="73"/>
    <x v="1"/>
    <n v="25.9"/>
    <n v="129"/>
    <n v="79"/>
    <n v="231.4"/>
    <n v="92.5"/>
    <n v="74"/>
    <n v="0"/>
    <x v="0"/>
    <x v="2"/>
    <s v="Low"/>
    <n v="10.6"/>
    <n v="19887.39"/>
    <x v="0"/>
    <x v="0"/>
    <x v="2"/>
    <s v="High BP"/>
    <s v="High Cost"/>
  </r>
  <r>
    <n v="69"/>
    <x v="0"/>
    <n v="27.7"/>
    <n v="143"/>
    <n v="86"/>
    <n v="228.4"/>
    <n v="98.8"/>
    <n v="52"/>
    <n v="0"/>
    <x v="2"/>
    <x v="3"/>
    <s v="Low"/>
    <n v="10.7"/>
    <n v="21542.84"/>
    <x v="1"/>
    <x v="0"/>
    <x v="2"/>
    <s v="High BP"/>
    <s v="High Cost"/>
  </r>
  <r>
    <n v="48"/>
    <x v="1"/>
    <n v="25.9"/>
    <n v="122"/>
    <n v="74"/>
    <n v="220.4"/>
    <n v="150"/>
    <n v="101"/>
    <n v="2"/>
    <x v="2"/>
    <x v="1"/>
    <s v="Medium"/>
    <n v="6"/>
    <n v="14248.23"/>
    <x v="0"/>
    <x v="1"/>
    <x v="2"/>
    <s v="High BP"/>
    <s v="Normal Cost"/>
  </r>
  <r>
    <n v="68"/>
    <x v="0"/>
    <n v="18"/>
    <n v="122"/>
    <n v="78"/>
    <n v="202.7"/>
    <n v="108.9"/>
    <n v="75"/>
    <n v="1"/>
    <x v="0"/>
    <x v="2"/>
    <s v="High"/>
    <n v="40.299999999999997"/>
    <n v="69553.039999999994"/>
    <x v="0"/>
    <x v="0"/>
    <x v="1"/>
    <s v="High BP"/>
    <s v="High Cost"/>
  </r>
  <r>
    <n v="45"/>
    <x v="0"/>
    <n v="27.1"/>
    <n v="120"/>
    <n v="68"/>
    <n v="181.9"/>
    <n v="99.4"/>
    <n v="52"/>
    <n v="1"/>
    <x v="0"/>
    <x v="2"/>
    <s v="High"/>
    <n v="5.0999999999999996"/>
    <n v="12513.77"/>
    <x v="0"/>
    <x v="0"/>
    <x v="2"/>
    <s v="High BP"/>
    <s v="Normal Cost"/>
  </r>
  <r>
    <n v="74"/>
    <x v="1"/>
    <n v="25.9"/>
    <n v="116"/>
    <n v="80"/>
    <n v="246.3"/>
    <n v="133.80000000000001"/>
    <n v="84"/>
    <n v="0"/>
    <x v="2"/>
    <x v="1"/>
    <s v="Medium"/>
    <n v="7"/>
    <n v="13681.74"/>
    <x v="0"/>
    <x v="0"/>
    <x v="2"/>
    <s v="High BP"/>
    <s v="Normal Cost"/>
  </r>
  <r>
    <n v="93"/>
    <x v="0"/>
    <n v="18.5"/>
    <n v="141"/>
    <n v="81"/>
    <n v="216.5"/>
    <n v="93.1"/>
    <n v="80"/>
    <n v="1"/>
    <x v="1"/>
    <x v="2"/>
    <s v="High"/>
    <n v="7.9"/>
    <n v="16284.05"/>
    <x v="0"/>
    <x v="0"/>
    <x v="3"/>
    <s v="High BP"/>
    <s v="High Cost"/>
  </r>
  <r>
    <n v="75"/>
    <x v="1"/>
    <n v="25.9"/>
    <n v="137"/>
    <n v="78"/>
    <n v="269.8"/>
    <n v="104.4"/>
    <n v="64"/>
    <n v="1"/>
    <x v="0"/>
    <x v="0"/>
    <s v="Low"/>
    <n v="6.7"/>
    <n v="12187.09"/>
    <x v="0"/>
    <x v="2"/>
    <x v="2"/>
    <s v="High BP"/>
    <s v="Normal Cost"/>
  </r>
  <r>
    <n v="61"/>
    <x v="1"/>
    <n v="25.9"/>
    <n v="130"/>
    <n v="70"/>
    <n v="223.9"/>
    <n v="100.3"/>
    <n v="75"/>
    <n v="0"/>
    <x v="1"/>
    <x v="2"/>
    <s v="Medium"/>
    <n v="9.1999999999999993"/>
    <n v="19221.79"/>
    <x v="0"/>
    <x v="0"/>
    <x v="2"/>
    <s v="High BP"/>
    <s v="High Cost"/>
  </r>
  <r>
    <n v="54"/>
    <x v="1"/>
    <n v="26"/>
    <n v="138"/>
    <n v="82"/>
    <n v="231.2"/>
    <n v="99.2"/>
    <n v="58"/>
    <n v="2"/>
    <x v="2"/>
    <x v="2"/>
    <s v="High"/>
    <n v="10.1"/>
    <n v="20104.5"/>
    <x v="0"/>
    <x v="1"/>
    <x v="2"/>
    <s v="High BP"/>
    <s v="High Cost"/>
  </r>
  <r>
    <n v="53"/>
    <x v="1"/>
    <n v="26"/>
    <n v="119"/>
    <n v="79"/>
    <n v="187.8"/>
    <n v="131.6"/>
    <n v="90"/>
    <n v="1"/>
    <x v="1"/>
    <x v="3"/>
    <s v="High"/>
    <n v="8.6"/>
    <n v="15823.01"/>
    <x v="0"/>
    <x v="1"/>
    <x v="2"/>
    <s v="Normal BP"/>
    <s v="High Cost"/>
  </r>
  <r>
    <n v="68"/>
    <x v="1"/>
    <n v="26"/>
    <n v="119"/>
    <n v="79"/>
    <n v="186.2"/>
    <n v="97.3"/>
    <n v="72"/>
    <n v="2"/>
    <x v="0"/>
    <x v="3"/>
    <s v="Low"/>
    <n v="2.4"/>
    <n v="7540.06"/>
    <x v="0"/>
    <x v="0"/>
    <x v="2"/>
    <s v="Normal BP"/>
    <s v="Normal Cost"/>
  </r>
  <r>
    <n v="72"/>
    <x v="1"/>
    <n v="26"/>
    <n v="141"/>
    <n v="78"/>
    <n v="247.3"/>
    <n v="116.3"/>
    <n v="69"/>
    <n v="2"/>
    <x v="0"/>
    <x v="2"/>
    <s v="High"/>
    <n v="6.6"/>
    <n v="13006.83"/>
    <x v="0"/>
    <x v="0"/>
    <x v="2"/>
    <s v="High BP"/>
    <s v="Normal Cost"/>
  </r>
  <r>
    <n v="81"/>
    <x v="0"/>
    <n v="29.5"/>
    <n v="141"/>
    <n v="85"/>
    <n v="230.1"/>
    <n v="167.9"/>
    <n v="105"/>
    <n v="1"/>
    <x v="2"/>
    <x v="0"/>
    <s v="Medium"/>
    <n v="5.3"/>
    <n v="11276.19"/>
    <x v="0"/>
    <x v="1"/>
    <x v="2"/>
    <s v="High BP"/>
    <s v="Normal Cost"/>
  </r>
  <r>
    <n v="77"/>
    <x v="0"/>
    <n v="26.1"/>
    <n v="142"/>
    <n v="79"/>
    <n v="224.9"/>
    <n v="97.3"/>
    <n v="67"/>
    <n v="1"/>
    <x v="1"/>
    <x v="3"/>
    <s v="Low"/>
    <n v="40.1"/>
    <n v="69205.990000000005"/>
    <x v="0"/>
    <x v="0"/>
    <x v="2"/>
    <s v="High BP"/>
    <s v="High Cost"/>
  </r>
  <r>
    <n v="76"/>
    <x v="1"/>
    <n v="26"/>
    <n v="119"/>
    <n v="69"/>
    <n v="234.5"/>
    <n v="96.1"/>
    <n v="99"/>
    <n v="1"/>
    <x v="2"/>
    <x v="2"/>
    <s v="Low"/>
    <n v="9.8000000000000007"/>
    <n v="21500.6"/>
    <x v="1"/>
    <x v="2"/>
    <x v="2"/>
    <s v="Normal BP"/>
    <s v="High Cost"/>
  </r>
  <r>
    <n v="61"/>
    <x v="0"/>
    <n v="25.3"/>
    <n v="118"/>
    <n v="66"/>
    <n v="217.9"/>
    <n v="86.8"/>
    <n v="75"/>
    <n v="2"/>
    <x v="2"/>
    <x v="0"/>
    <s v="Low"/>
    <n v="5.6"/>
    <n v="12061.03"/>
    <x v="0"/>
    <x v="2"/>
    <x v="2"/>
    <s v="Normal BP"/>
    <s v="Normal Cost"/>
  </r>
  <r>
    <n v="80"/>
    <x v="0"/>
    <n v="34.1"/>
    <n v="164"/>
    <n v="99"/>
    <n v="240"/>
    <n v="94"/>
    <n v="85"/>
    <n v="2"/>
    <x v="2"/>
    <x v="0"/>
    <s v="Low"/>
    <n v="7.9"/>
    <n v="12772.42"/>
    <x v="0"/>
    <x v="2"/>
    <x v="0"/>
    <s v="High BP"/>
    <s v="Normal Cost"/>
  </r>
  <r>
    <n v="37"/>
    <x v="0"/>
    <n v="30.2"/>
    <n v="138"/>
    <n v="82"/>
    <n v="183"/>
    <n v="115.5"/>
    <n v="84"/>
    <n v="2"/>
    <x v="2"/>
    <x v="2"/>
    <s v="Medium"/>
    <n v="8"/>
    <n v="17519.47"/>
    <x v="1"/>
    <x v="2"/>
    <x v="0"/>
    <s v="High BP"/>
    <s v="High Cost"/>
  </r>
  <r>
    <n v="55"/>
    <x v="1"/>
    <n v="26"/>
    <n v="125"/>
    <n v="82"/>
    <n v="251.8"/>
    <n v="125.9"/>
    <n v="99"/>
    <n v="2"/>
    <x v="1"/>
    <x v="1"/>
    <s v="Medium"/>
    <n v="5.6"/>
    <n v="12280.5"/>
    <x v="0"/>
    <x v="1"/>
    <x v="2"/>
    <s v="High BP"/>
    <s v="Normal Cost"/>
  </r>
  <r>
    <n v="68"/>
    <x v="1"/>
    <n v="26"/>
    <n v="132"/>
    <n v="80"/>
    <n v="221.3"/>
    <n v="113.8"/>
    <n v="87"/>
    <n v="0"/>
    <x v="2"/>
    <x v="0"/>
    <s v="High"/>
    <n v="10.5"/>
    <n v="16332.89"/>
    <x v="0"/>
    <x v="0"/>
    <x v="2"/>
    <s v="High BP"/>
    <s v="High Cost"/>
  </r>
  <r>
    <n v="60"/>
    <x v="0"/>
    <n v="29.7"/>
    <n v="138"/>
    <n v="80"/>
    <n v="210.7"/>
    <n v="117.9"/>
    <n v="78"/>
    <n v="4"/>
    <x v="2"/>
    <x v="2"/>
    <s v="Medium"/>
    <n v="19.3"/>
    <n v="32629.35"/>
    <x v="0"/>
    <x v="3"/>
    <x v="2"/>
    <s v="High BP"/>
    <s v="High Cost"/>
  </r>
  <r>
    <n v="78"/>
    <x v="1"/>
    <n v="26"/>
    <n v="114"/>
    <n v="69"/>
    <n v="221.4"/>
    <n v="102.4"/>
    <n v="155"/>
    <n v="1"/>
    <x v="2"/>
    <x v="3"/>
    <s v="Medium"/>
    <n v="9.4"/>
    <n v="21433.69"/>
    <x v="0"/>
    <x v="2"/>
    <x v="2"/>
    <s v="Normal BP"/>
    <s v="High Cost"/>
  </r>
  <r>
    <n v="52"/>
    <x v="1"/>
    <n v="26"/>
    <n v="133"/>
    <n v="76"/>
    <n v="248.1"/>
    <n v="105"/>
    <n v="68"/>
    <n v="2"/>
    <x v="0"/>
    <x v="0"/>
    <s v="Medium"/>
    <n v="10.199999999999999"/>
    <n v="19202.37"/>
    <x v="0"/>
    <x v="1"/>
    <x v="2"/>
    <s v="High BP"/>
    <s v="High Cost"/>
  </r>
  <r>
    <n v="71"/>
    <x v="1"/>
    <n v="26"/>
    <n v="126"/>
    <n v="73"/>
    <n v="214.8"/>
    <n v="121.3"/>
    <n v="80"/>
    <n v="1"/>
    <x v="2"/>
    <x v="1"/>
    <s v="High"/>
    <n v="7.1"/>
    <n v="12330.33"/>
    <x v="0"/>
    <x v="0"/>
    <x v="2"/>
    <s v="High BP"/>
    <s v="Normal Cost"/>
  </r>
  <r>
    <n v="55"/>
    <x v="1"/>
    <n v="26"/>
    <n v="108"/>
    <n v="60"/>
    <n v="247.9"/>
    <n v="112.5"/>
    <n v="74"/>
    <n v="0"/>
    <x v="2"/>
    <x v="1"/>
    <s v="Medium"/>
    <n v="9.4"/>
    <n v="15271.3"/>
    <x v="0"/>
    <x v="1"/>
    <x v="2"/>
    <s v="Normal BP"/>
    <s v="High Cost"/>
  </r>
  <r>
    <n v="95"/>
    <x v="1"/>
    <n v="26"/>
    <n v="137"/>
    <n v="83"/>
    <n v="215.3"/>
    <n v="86.9"/>
    <n v="58"/>
    <n v="0"/>
    <x v="1"/>
    <x v="2"/>
    <s v="Medium"/>
    <n v="5.2"/>
    <n v="12637.65"/>
    <x v="0"/>
    <x v="2"/>
    <x v="2"/>
    <s v="High BP"/>
    <s v="Normal Cost"/>
  </r>
  <r>
    <n v="45"/>
    <x v="0"/>
    <n v="25.6"/>
    <n v="122"/>
    <n v="75"/>
    <n v="178.9"/>
    <n v="87.3"/>
    <n v="96"/>
    <n v="1"/>
    <x v="0"/>
    <x v="3"/>
    <s v="Low"/>
    <n v="5.7"/>
    <n v="15263.38"/>
    <x v="0"/>
    <x v="0"/>
    <x v="2"/>
    <s v="High BP"/>
    <s v="High Cost"/>
  </r>
  <r>
    <n v="78"/>
    <x v="1"/>
    <n v="26"/>
    <n v="124"/>
    <n v="77"/>
    <n v="219.2"/>
    <n v="116.2"/>
    <n v="68"/>
    <n v="3"/>
    <x v="2"/>
    <x v="1"/>
    <s v="Medium"/>
    <n v="6.5"/>
    <n v="11248.96"/>
    <x v="0"/>
    <x v="2"/>
    <x v="2"/>
    <s v="High BP"/>
    <s v="Normal Cost"/>
  </r>
  <r>
    <n v="73"/>
    <x v="0"/>
    <n v="28.8"/>
    <n v="139"/>
    <n v="91"/>
    <n v="239"/>
    <n v="114.4"/>
    <n v="77"/>
    <n v="2"/>
    <x v="0"/>
    <x v="2"/>
    <s v="High"/>
    <n v="9.3000000000000007"/>
    <n v="17654.55"/>
    <x v="0"/>
    <x v="2"/>
    <x v="2"/>
    <s v="High BP"/>
    <s v="High Cost"/>
  </r>
  <r>
    <n v="88"/>
    <x v="1"/>
    <n v="26"/>
    <n v="117"/>
    <n v="80"/>
    <n v="250.1"/>
    <n v="176.1"/>
    <n v="61"/>
    <n v="2"/>
    <x v="1"/>
    <x v="1"/>
    <s v="Medium"/>
    <n v="5.8"/>
    <n v="10208.27"/>
    <x v="1"/>
    <x v="2"/>
    <x v="2"/>
    <s v="High BP"/>
    <s v="Normal Cost"/>
  </r>
  <r>
    <n v="72"/>
    <x v="1"/>
    <n v="26"/>
    <n v="124"/>
    <n v="68"/>
    <n v="264.8"/>
    <n v="135.6"/>
    <n v="77"/>
    <n v="1"/>
    <x v="1"/>
    <x v="1"/>
    <s v="High"/>
    <n v="8.3000000000000007"/>
    <n v="13382.87"/>
    <x v="0"/>
    <x v="0"/>
    <x v="2"/>
    <s v="High BP"/>
    <s v="Normal Cost"/>
  </r>
  <r>
    <n v="49"/>
    <x v="0"/>
    <n v="28.6"/>
    <n v="137"/>
    <n v="82"/>
    <n v="194.9"/>
    <n v="121.7"/>
    <n v="68"/>
    <n v="0"/>
    <x v="0"/>
    <x v="1"/>
    <s v="High"/>
    <n v="6.6"/>
    <n v="13208.45"/>
    <x v="0"/>
    <x v="0"/>
    <x v="2"/>
    <s v="High BP"/>
    <s v="Normal Cost"/>
  </r>
  <r>
    <n v="63"/>
    <x v="0"/>
    <n v="24.3"/>
    <n v="126"/>
    <n v="77"/>
    <n v="234.3"/>
    <n v="120.2"/>
    <n v="86"/>
    <n v="1"/>
    <x v="0"/>
    <x v="1"/>
    <s v="Medium"/>
    <n v="3.8"/>
    <n v="8324.64"/>
    <x v="0"/>
    <x v="2"/>
    <x v="3"/>
    <s v="High BP"/>
    <s v="Normal Cost"/>
  </r>
  <r>
    <n v="44"/>
    <x v="1"/>
    <n v="26"/>
    <n v="125"/>
    <n v="76"/>
    <n v="221.6"/>
    <n v="98.8"/>
    <n v="85"/>
    <n v="0"/>
    <x v="1"/>
    <x v="2"/>
    <s v="High"/>
    <n v="7"/>
    <n v="16514.75"/>
    <x v="0"/>
    <x v="3"/>
    <x v="2"/>
    <s v="High BP"/>
    <s v="High Cost"/>
  </r>
  <r>
    <n v="53"/>
    <x v="0"/>
    <n v="29.9"/>
    <n v="130"/>
    <n v="75"/>
    <n v="221.3"/>
    <n v="125.1"/>
    <n v="78"/>
    <n v="0"/>
    <x v="1"/>
    <x v="1"/>
    <s v="High"/>
    <n v="6.7"/>
    <n v="12781.3"/>
    <x v="0"/>
    <x v="1"/>
    <x v="2"/>
    <s v="High BP"/>
    <s v="Normal Cost"/>
  </r>
  <r>
    <n v="68"/>
    <x v="1"/>
    <n v="26"/>
    <n v="122"/>
    <n v="78"/>
    <n v="223.6"/>
    <n v="88.6"/>
    <n v="74"/>
    <n v="2"/>
    <x v="0"/>
    <x v="0"/>
    <s v="High"/>
    <n v="2.2000000000000002"/>
    <n v="4796.8599999999997"/>
    <x v="0"/>
    <x v="0"/>
    <x v="2"/>
    <s v="High BP"/>
    <s v="Normal Cost"/>
  </r>
  <r>
    <n v="78"/>
    <x v="0"/>
    <n v="25.8"/>
    <n v="135"/>
    <n v="84"/>
    <n v="250.8"/>
    <n v="158.80000000000001"/>
    <n v="86"/>
    <n v="5"/>
    <x v="0"/>
    <x v="1"/>
    <s v="Low"/>
    <n v="1.9"/>
    <n v="5147.96"/>
    <x v="1"/>
    <x v="3"/>
    <x v="2"/>
    <s v="High BP"/>
    <s v="Normal Cost"/>
  </r>
  <r>
    <n v="69"/>
    <x v="0"/>
    <n v="33.6"/>
    <n v="132"/>
    <n v="73"/>
    <n v="239.3"/>
    <n v="149.30000000000001"/>
    <n v="64"/>
    <n v="0"/>
    <x v="0"/>
    <x v="2"/>
    <s v="Medium"/>
    <n v="4.0999999999999996"/>
    <n v="11227.48"/>
    <x v="0"/>
    <x v="1"/>
    <x v="0"/>
    <s v="High BP"/>
    <s v="Normal Cost"/>
  </r>
  <r>
    <n v="81"/>
    <x v="1"/>
    <n v="26"/>
    <n v="122"/>
    <n v="86"/>
    <n v="255.8"/>
    <n v="129.30000000000001"/>
    <n v="80"/>
    <n v="1"/>
    <x v="2"/>
    <x v="1"/>
    <s v="Medium"/>
    <n v="6.7"/>
    <n v="12016.64"/>
    <x v="1"/>
    <x v="2"/>
    <x v="2"/>
    <s v="High BP"/>
    <s v="Normal Cost"/>
  </r>
  <r>
    <n v="64"/>
    <x v="1"/>
    <n v="26"/>
    <n v="120"/>
    <n v="71"/>
    <n v="217.1"/>
    <n v="79.3"/>
    <n v="86"/>
    <n v="0"/>
    <x v="2"/>
    <x v="3"/>
    <s v="Medium"/>
    <n v="6"/>
    <n v="15827.08"/>
    <x v="0"/>
    <x v="0"/>
    <x v="2"/>
    <s v="High BP"/>
    <s v="High Cost"/>
  </r>
  <r>
    <n v="56"/>
    <x v="1"/>
    <n v="26"/>
    <n v="127"/>
    <n v="80"/>
    <n v="210.8"/>
    <n v="133.4"/>
    <n v="94"/>
    <n v="0"/>
    <x v="2"/>
    <x v="1"/>
    <s v="High"/>
    <n v="5.6"/>
    <n v="11829.36"/>
    <x v="0"/>
    <x v="1"/>
    <x v="2"/>
    <s v="High BP"/>
    <s v="Normal Cost"/>
  </r>
  <r>
    <n v="64"/>
    <x v="0"/>
    <n v="25.8"/>
    <n v="131"/>
    <n v="81"/>
    <n v="204.4"/>
    <n v="93.2"/>
    <n v="50"/>
    <n v="1"/>
    <x v="1"/>
    <x v="3"/>
    <s v="Low"/>
    <n v="9.4"/>
    <n v="19095.349999999999"/>
    <x v="0"/>
    <x v="2"/>
    <x v="2"/>
    <s v="High BP"/>
    <s v="High Cost"/>
  </r>
  <r>
    <n v="75"/>
    <x v="1"/>
    <n v="26"/>
    <n v="137"/>
    <n v="66"/>
    <n v="244.1"/>
    <n v="99"/>
    <n v="79"/>
    <n v="2"/>
    <x v="2"/>
    <x v="2"/>
    <s v="Low"/>
    <n v="13.6"/>
    <n v="25821.66"/>
    <x v="0"/>
    <x v="2"/>
    <x v="2"/>
    <s v="High BP"/>
    <s v="High Cost"/>
  </r>
  <r>
    <n v="72"/>
    <x v="1"/>
    <n v="26"/>
    <n v="137"/>
    <n v="84"/>
    <n v="238.4"/>
    <n v="120"/>
    <n v="71"/>
    <n v="1"/>
    <x v="0"/>
    <x v="0"/>
    <s v="Medium"/>
    <n v="4.4000000000000004"/>
    <n v="9692.19"/>
    <x v="0"/>
    <x v="0"/>
    <x v="2"/>
    <s v="High BP"/>
    <s v="Normal Cost"/>
  </r>
  <r>
    <n v="66"/>
    <x v="1"/>
    <n v="26"/>
    <n v="132"/>
    <n v="79"/>
    <n v="216.6"/>
    <n v="93.7"/>
    <n v="90"/>
    <n v="1"/>
    <x v="1"/>
    <x v="0"/>
    <s v="High"/>
    <n v="5.7"/>
    <n v="13244.36"/>
    <x v="0"/>
    <x v="0"/>
    <x v="2"/>
    <s v="High BP"/>
    <s v="Normal Cost"/>
  </r>
  <r>
    <n v="41"/>
    <x v="1"/>
    <n v="26"/>
    <n v="102"/>
    <n v="70"/>
    <n v="197.1"/>
    <n v="93.4"/>
    <n v="87"/>
    <n v="1"/>
    <x v="2"/>
    <x v="2"/>
    <s v="Low"/>
    <n v="9.3000000000000007"/>
    <n v="15186.84"/>
    <x v="0"/>
    <x v="3"/>
    <x v="2"/>
    <s v="Normal BP"/>
    <s v="High Cost"/>
  </r>
  <r>
    <n v="48"/>
    <x v="1"/>
    <n v="26"/>
    <n v="115"/>
    <n v="68"/>
    <n v="236.5"/>
    <n v="102"/>
    <n v="84"/>
    <n v="1"/>
    <x v="1"/>
    <x v="3"/>
    <s v="Medium"/>
    <n v="7.2"/>
    <n v="16680.82"/>
    <x v="0"/>
    <x v="1"/>
    <x v="2"/>
    <s v="Normal BP"/>
    <s v="High Cost"/>
  </r>
  <r>
    <n v="76"/>
    <x v="0"/>
    <n v="30.3"/>
    <n v="136"/>
    <n v="77"/>
    <n v="235"/>
    <n v="105.9"/>
    <n v="79"/>
    <n v="0"/>
    <x v="1"/>
    <x v="2"/>
    <s v="Medium"/>
    <n v="12.1"/>
    <n v="20969.43"/>
    <x v="0"/>
    <x v="0"/>
    <x v="0"/>
    <s v="High BP"/>
    <s v="High Cost"/>
  </r>
  <r>
    <n v="64"/>
    <x v="0"/>
    <n v="28"/>
    <n v="114"/>
    <n v="67"/>
    <n v="225.9"/>
    <n v="110.7"/>
    <n v="84"/>
    <n v="2"/>
    <x v="2"/>
    <x v="2"/>
    <s v="High"/>
    <n v="18"/>
    <n v="29206.22"/>
    <x v="0"/>
    <x v="3"/>
    <x v="2"/>
    <s v="Normal BP"/>
    <s v="High Cost"/>
  </r>
  <r>
    <n v="65"/>
    <x v="1"/>
    <n v="26"/>
    <n v="131"/>
    <n v="77"/>
    <n v="202.4"/>
    <n v="118.2"/>
    <n v="60"/>
    <n v="2"/>
    <x v="1"/>
    <x v="1"/>
    <s v="Medium"/>
    <n v="3.1"/>
    <n v="6673.09"/>
    <x v="0"/>
    <x v="0"/>
    <x v="2"/>
    <s v="High BP"/>
    <s v="Normal Cost"/>
  </r>
  <r>
    <n v="53"/>
    <x v="0"/>
    <n v="28.1"/>
    <n v="136"/>
    <n v="71"/>
    <n v="203.7"/>
    <n v="91"/>
    <n v="75"/>
    <n v="1"/>
    <x v="1"/>
    <x v="2"/>
    <s v="Medium"/>
    <n v="6.4"/>
    <n v="13750.57"/>
    <x v="0"/>
    <x v="2"/>
    <x v="2"/>
    <s v="High BP"/>
    <s v="Normal Cost"/>
  </r>
  <r>
    <n v="86"/>
    <x v="1"/>
    <n v="26"/>
    <n v="121"/>
    <n v="72"/>
    <n v="238.7"/>
    <n v="122.2"/>
    <n v="84"/>
    <n v="1"/>
    <x v="2"/>
    <x v="1"/>
    <s v="Low"/>
    <n v="7.3"/>
    <n v="13770.55"/>
    <x v="0"/>
    <x v="2"/>
    <x v="2"/>
    <s v="High BP"/>
    <s v="Normal Cost"/>
  </r>
  <r>
    <n v="68"/>
    <x v="0"/>
    <n v="25.9"/>
    <n v="124"/>
    <n v="79"/>
    <n v="219.2"/>
    <n v="80.8"/>
    <n v="72"/>
    <n v="3"/>
    <x v="0"/>
    <x v="2"/>
    <s v="Medium"/>
    <n v="6"/>
    <n v="12896.97"/>
    <x v="0"/>
    <x v="0"/>
    <x v="2"/>
    <s v="High BP"/>
    <s v="Normal Cost"/>
  </r>
  <r>
    <n v="60"/>
    <x v="1"/>
    <n v="26"/>
    <n v="124"/>
    <n v="75"/>
    <n v="221.6"/>
    <n v="80.900000000000006"/>
    <n v="73"/>
    <n v="1"/>
    <x v="0"/>
    <x v="2"/>
    <s v="Medium"/>
    <n v="13.8"/>
    <n v="27629.9"/>
    <x v="0"/>
    <x v="0"/>
    <x v="2"/>
    <s v="High BP"/>
    <s v="High Cost"/>
  </r>
  <r>
    <n v="68"/>
    <x v="1"/>
    <n v="26"/>
    <n v="141"/>
    <n v="79"/>
    <n v="229.1"/>
    <n v="151.5"/>
    <n v="66"/>
    <n v="0"/>
    <x v="1"/>
    <x v="1"/>
    <s v="High"/>
    <n v="11.3"/>
    <n v="21588.65"/>
    <x v="0"/>
    <x v="0"/>
    <x v="2"/>
    <s v="High BP"/>
    <s v="High Cost"/>
  </r>
  <r>
    <n v="44"/>
    <x v="0"/>
    <n v="21.6"/>
    <n v="124"/>
    <n v="65"/>
    <n v="216.6"/>
    <n v="92.7"/>
    <n v="86"/>
    <n v="0"/>
    <x v="2"/>
    <x v="3"/>
    <s v="High"/>
    <n v="11"/>
    <n v="25416.41"/>
    <x v="0"/>
    <x v="0"/>
    <x v="3"/>
    <s v="High BP"/>
    <s v="High Cost"/>
  </r>
  <r>
    <n v="61"/>
    <x v="0"/>
    <n v="20.9"/>
    <n v="113"/>
    <n v="64"/>
    <n v="217"/>
    <n v="96.4"/>
    <n v="88"/>
    <n v="3"/>
    <x v="1"/>
    <x v="2"/>
    <s v="Medium"/>
    <n v="4.9000000000000004"/>
    <n v="11550.22"/>
    <x v="1"/>
    <x v="0"/>
    <x v="3"/>
    <s v="Normal BP"/>
    <s v="Normal Cost"/>
  </r>
  <r>
    <n v="87"/>
    <x v="0"/>
    <n v="28.1"/>
    <n v="141"/>
    <n v="88"/>
    <n v="225.5"/>
    <n v="123.9"/>
    <n v="69"/>
    <n v="0"/>
    <x v="0"/>
    <x v="2"/>
    <s v="Medium"/>
    <n v="6.3"/>
    <n v="14460.32"/>
    <x v="0"/>
    <x v="0"/>
    <x v="2"/>
    <s v="High BP"/>
    <s v="Normal Cost"/>
  </r>
  <r>
    <n v="63"/>
    <x v="1"/>
    <n v="26"/>
    <n v="119"/>
    <n v="67"/>
    <n v="208.7"/>
    <n v="141.19999999999999"/>
    <n v="90"/>
    <n v="0"/>
    <x v="2"/>
    <x v="1"/>
    <s v="High"/>
    <n v="13.3"/>
    <n v="21978.43"/>
    <x v="0"/>
    <x v="0"/>
    <x v="2"/>
    <s v="Normal BP"/>
    <s v="High Cost"/>
  </r>
  <r>
    <n v="46"/>
    <x v="1"/>
    <n v="26"/>
    <n v="122"/>
    <n v="75"/>
    <n v="215.1"/>
    <n v="123.8"/>
    <n v="83"/>
    <n v="1"/>
    <x v="0"/>
    <x v="1"/>
    <s v="High"/>
    <n v="4.4000000000000004"/>
    <n v="8918.82"/>
    <x v="0"/>
    <x v="1"/>
    <x v="2"/>
    <s v="High BP"/>
    <s v="Normal Cost"/>
  </r>
  <r>
    <n v="66"/>
    <x v="0"/>
    <n v="38.9"/>
    <n v="131"/>
    <n v="80"/>
    <n v="235.5"/>
    <n v="167.4"/>
    <n v="60"/>
    <n v="0"/>
    <x v="1"/>
    <x v="1"/>
    <s v="Medium"/>
    <n v="3.8"/>
    <n v="6456.81"/>
    <x v="0"/>
    <x v="2"/>
    <x v="0"/>
    <s v="High BP"/>
    <s v="Normal Cost"/>
  </r>
  <r>
    <n v="66"/>
    <x v="1"/>
    <n v="26"/>
    <n v="128"/>
    <n v="76"/>
    <n v="278.89999999999998"/>
    <n v="109.2"/>
    <n v="78"/>
    <n v="1"/>
    <x v="1"/>
    <x v="0"/>
    <s v="Low"/>
    <n v="2.9"/>
    <n v="6055.61"/>
    <x v="1"/>
    <x v="0"/>
    <x v="2"/>
    <s v="High BP"/>
    <s v="Normal Cost"/>
  </r>
  <r>
    <n v="76"/>
    <x v="0"/>
    <n v="24.2"/>
    <n v="130"/>
    <n v="80"/>
    <n v="199.8"/>
    <n v="84.2"/>
    <n v="96"/>
    <n v="2"/>
    <x v="2"/>
    <x v="0"/>
    <s v="High"/>
    <n v="9.4"/>
    <n v="18539.689999999999"/>
    <x v="1"/>
    <x v="1"/>
    <x v="3"/>
    <s v="High BP"/>
    <s v="High Cost"/>
  </r>
  <r>
    <n v="78"/>
    <x v="0"/>
    <n v="33.1"/>
    <n v="129"/>
    <n v="81"/>
    <n v="236.6"/>
    <n v="126.9"/>
    <n v="83"/>
    <n v="2"/>
    <x v="1"/>
    <x v="2"/>
    <s v="Low"/>
    <n v="12.9"/>
    <n v="21243.37"/>
    <x v="0"/>
    <x v="0"/>
    <x v="0"/>
    <s v="High BP"/>
    <s v="High Cost"/>
  </r>
  <r>
    <n v="45"/>
    <x v="1"/>
    <n v="26"/>
    <n v="98"/>
    <n v="60"/>
    <n v="214.4"/>
    <n v="159.19999999999999"/>
    <n v="77"/>
    <n v="0"/>
    <x v="2"/>
    <x v="0"/>
    <s v="Low"/>
    <n v="9.1"/>
    <n v="16270.02"/>
    <x v="0"/>
    <x v="1"/>
    <x v="2"/>
    <s v="Normal BP"/>
    <s v="High Cost"/>
  </r>
  <r>
    <n v="66"/>
    <x v="0"/>
    <n v="29.8"/>
    <n v="119"/>
    <n v="74"/>
    <n v="248.1"/>
    <n v="148.6"/>
    <n v="60"/>
    <n v="0"/>
    <x v="1"/>
    <x v="1"/>
    <s v="Low"/>
    <n v="11"/>
    <n v="17692.11"/>
    <x v="0"/>
    <x v="2"/>
    <x v="2"/>
    <s v="Normal BP"/>
    <s v="High Cost"/>
  </r>
  <r>
    <n v="35"/>
    <x v="0"/>
    <n v="26.7"/>
    <n v="123"/>
    <n v="65"/>
    <n v="212.5"/>
    <n v="116.5"/>
    <n v="82"/>
    <n v="1"/>
    <x v="0"/>
    <x v="1"/>
    <s v="High"/>
    <n v="2.2000000000000002"/>
    <n v="5672.82"/>
    <x v="0"/>
    <x v="2"/>
    <x v="2"/>
    <s v="High BP"/>
    <s v="Normal Cost"/>
  </r>
  <r>
    <n v="77"/>
    <x v="0"/>
    <n v="30.7"/>
    <n v="137"/>
    <n v="93"/>
    <n v="199.7"/>
    <n v="91.3"/>
    <n v="93"/>
    <n v="1"/>
    <x v="1"/>
    <x v="0"/>
    <s v="Low"/>
    <n v="5.3"/>
    <n v="9116.4500000000007"/>
    <x v="1"/>
    <x v="1"/>
    <x v="0"/>
    <s v="High BP"/>
    <s v="Normal Cost"/>
  </r>
  <r>
    <n v="60"/>
    <x v="0"/>
    <n v="31.8"/>
    <n v="137"/>
    <n v="96"/>
    <n v="233.1"/>
    <n v="113.3"/>
    <n v="74"/>
    <n v="2"/>
    <x v="0"/>
    <x v="3"/>
    <s v="Medium"/>
    <n v="3.8"/>
    <n v="11756.47"/>
    <x v="0"/>
    <x v="0"/>
    <x v="0"/>
    <s v="High BP"/>
    <s v="Normal Cost"/>
  </r>
  <r>
    <n v="47"/>
    <x v="0"/>
    <n v="30.8"/>
    <n v="100"/>
    <n v="67"/>
    <n v="201.9"/>
    <n v="106.8"/>
    <n v="76"/>
    <n v="3"/>
    <x v="1"/>
    <x v="2"/>
    <s v="Low"/>
    <n v="11.1"/>
    <n v="20427.59"/>
    <x v="0"/>
    <x v="3"/>
    <x v="0"/>
    <s v="Normal BP"/>
    <s v="High Cost"/>
  </r>
  <r>
    <n v="70"/>
    <x v="0"/>
    <n v="19.899999999999999"/>
    <n v="108"/>
    <n v="65"/>
    <n v="210.2"/>
    <n v="136.69999999999999"/>
    <n v="88"/>
    <n v="3"/>
    <x v="0"/>
    <x v="2"/>
    <s v="High"/>
    <n v="3.2"/>
    <n v="9427.2999999999993"/>
    <x v="1"/>
    <x v="2"/>
    <x v="3"/>
    <s v="Normal BP"/>
    <s v="Normal Cost"/>
  </r>
  <r>
    <n v="69"/>
    <x v="1"/>
    <n v="26"/>
    <n v="155"/>
    <n v="92"/>
    <n v="226.8"/>
    <n v="128.9"/>
    <n v="58"/>
    <n v="4"/>
    <x v="1"/>
    <x v="2"/>
    <s v="Medium"/>
    <n v="6.6"/>
    <n v="13644.31"/>
    <x v="0"/>
    <x v="0"/>
    <x v="2"/>
    <s v="High BP"/>
    <s v="Normal Cost"/>
  </r>
  <r>
    <n v="84"/>
    <x v="0"/>
    <n v="43.8"/>
    <n v="153"/>
    <n v="90"/>
    <n v="262.8"/>
    <n v="151.1"/>
    <n v="73"/>
    <n v="0"/>
    <x v="0"/>
    <x v="1"/>
    <s v="Medium"/>
    <n v="5.0999999999999996"/>
    <n v="10839.3"/>
    <x v="0"/>
    <x v="1"/>
    <x v="0"/>
    <s v="High BP"/>
    <s v="Normal Cost"/>
  </r>
  <r>
    <n v="38"/>
    <x v="1"/>
    <n v="26"/>
    <n v="121"/>
    <n v="68"/>
    <n v="245.7"/>
    <n v="121.9"/>
    <n v="96"/>
    <n v="2"/>
    <x v="2"/>
    <x v="0"/>
    <s v="High"/>
    <n v="7.2"/>
    <n v="13705.3"/>
    <x v="0"/>
    <x v="3"/>
    <x v="2"/>
    <s v="High BP"/>
    <s v="Normal Cost"/>
  </r>
  <r>
    <n v="95"/>
    <x v="0"/>
    <n v="30"/>
    <n v="135"/>
    <n v="87"/>
    <n v="271.2"/>
    <n v="153.19999999999999"/>
    <n v="93"/>
    <n v="1"/>
    <x v="2"/>
    <x v="1"/>
    <s v="Low"/>
    <n v="13.2"/>
    <n v="24968.67"/>
    <x v="1"/>
    <x v="0"/>
    <x v="0"/>
    <s v="High BP"/>
    <s v="High Cost"/>
  </r>
  <r>
    <n v="78"/>
    <x v="0"/>
    <n v="40.799999999999997"/>
    <n v="140"/>
    <n v="81"/>
    <n v="246.2"/>
    <n v="155.4"/>
    <n v="84"/>
    <n v="1"/>
    <x v="0"/>
    <x v="0"/>
    <s v="High"/>
    <n v="2.2999999999999998"/>
    <n v="5068.8500000000004"/>
    <x v="0"/>
    <x v="2"/>
    <x v="0"/>
    <s v="High BP"/>
    <s v="Normal Cost"/>
  </r>
  <r>
    <n v="85"/>
    <x v="1"/>
    <n v="26"/>
    <n v="143"/>
    <n v="88"/>
    <n v="189.8"/>
    <n v="140.4"/>
    <n v="58"/>
    <n v="2"/>
    <x v="1"/>
    <x v="2"/>
    <s v="Medium"/>
    <n v="8.6999999999999993"/>
    <n v="18487.96"/>
    <x v="0"/>
    <x v="2"/>
    <x v="2"/>
    <s v="High BP"/>
    <s v="High Cost"/>
  </r>
  <r>
    <n v="65"/>
    <x v="1"/>
    <n v="26"/>
    <n v="117"/>
    <n v="66"/>
    <n v="261.8"/>
    <n v="104.8"/>
    <n v="88"/>
    <n v="2"/>
    <x v="2"/>
    <x v="3"/>
    <s v="Low"/>
    <n v="11"/>
    <n v="21940.79"/>
    <x v="1"/>
    <x v="0"/>
    <x v="2"/>
    <s v="Normal BP"/>
    <s v="High Cost"/>
  </r>
  <r>
    <n v="92"/>
    <x v="0"/>
    <n v="20.3"/>
    <n v="134"/>
    <n v="80"/>
    <n v="259.2"/>
    <n v="124.5"/>
    <n v="87"/>
    <n v="1"/>
    <x v="2"/>
    <x v="0"/>
    <s v="Medium"/>
    <n v="14.8"/>
    <n v="24753.47"/>
    <x v="0"/>
    <x v="2"/>
    <x v="3"/>
    <s v="High BP"/>
    <s v="High Cost"/>
  </r>
  <r>
    <n v="41"/>
    <x v="1"/>
    <n v="26"/>
    <n v="122"/>
    <n v="75"/>
    <n v="235.9"/>
    <n v="93.7"/>
    <n v="72"/>
    <n v="1"/>
    <x v="0"/>
    <x v="3"/>
    <s v="Medium"/>
    <n v="6.4"/>
    <n v="13016.44"/>
    <x v="0"/>
    <x v="3"/>
    <x v="2"/>
    <s v="High BP"/>
    <s v="Normal Cost"/>
  </r>
  <r>
    <n v="66"/>
    <x v="1"/>
    <n v="26"/>
    <n v="131"/>
    <n v="90"/>
    <n v="237.5"/>
    <n v="103.8"/>
    <n v="75"/>
    <n v="0"/>
    <x v="1"/>
    <x v="2"/>
    <s v="High"/>
    <n v="4.7"/>
    <n v="11362.46"/>
    <x v="0"/>
    <x v="0"/>
    <x v="2"/>
    <s v="High BP"/>
    <s v="Normal Cost"/>
  </r>
  <r>
    <n v="59"/>
    <x v="1"/>
    <n v="26.1"/>
    <n v="123"/>
    <n v="75"/>
    <n v="227.1"/>
    <n v="139.6"/>
    <n v="85"/>
    <n v="1"/>
    <x v="0"/>
    <x v="3"/>
    <s v="High"/>
    <n v="4.5999999999999996"/>
    <n v="11571.99"/>
    <x v="0"/>
    <x v="1"/>
    <x v="2"/>
    <s v="High BP"/>
    <s v="Normal Cost"/>
  </r>
  <r>
    <n v="84"/>
    <x v="1"/>
    <n v="26.1"/>
    <n v="125"/>
    <n v="74"/>
    <n v="187.1"/>
    <n v="82.8"/>
    <n v="87"/>
    <n v="1"/>
    <x v="2"/>
    <x v="0"/>
    <s v="Medium"/>
    <n v="10.7"/>
    <n v="16454.13"/>
    <x v="0"/>
    <x v="2"/>
    <x v="2"/>
    <s v="High BP"/>
    <s v="High Cost"/>
  </r>
  <r>
    <n v="46"/>
    <x v="0"/>
    <n v="21.9"/>
    <n v="109"/>
    <n v="60"/>
    <n v="224.5"/>
    <n v="128.5"/>
    <n v="92"/>
    <n v="2"/>
    <x v="2"/>
    <x v="0"/>
    <s v="Low"/>
    <n v="6.8"/>
    <n v="13527.59"/>
    <x v="0"/>
    <x v="0"/>
    <x v="3"/>
    <s v="Normal BP"/>
    <s v="Normal Cost"/>
  </r>
  <r>
    <n v="82"/>
    <x v="0"/>
    <n v="26.4"/>
    <n v="120"/>
    <n v="67"/>
    <n v="209.1"/>
    <n v="87"/>
    <n v="87"/>
    <n v="1"/>
    <x v="1"/>
    <x v="3"/>
    <s v="High"/>
    <n v="2.9"/>
    <n v="9540.31"/>
    <x v="0"/>
    <x v="1"/>
    <x v="2"/>
    <s v="High BP"/>
    <s v="Normal Cost"/>
  </r>
  <r>
    <n v="30"/>
    <x v="1"/>
    <n v="26.1"/>
    <n v="107"/>
    <n v="64"/>
    <n v="240.2"/>
    <n v="93.5"/>
    <n v="62"/>
    <n v="0"/>
    <x v="0"/>
    <x v="0"/>
    <s v="Medium"/>
    <n v="1.4"/>
    <n v="3946.31"/>
    <x v="0"/>
    <x v="3"/>
    <x v="2"/>
    <s v="Normal BP"/>
    <s v="Normal Cost"/>
  </r>
  <r>
    <n v="59"/>
    <x v="0"/>
    <n v="26.3"/>
    <n v="126"/>
    <n v="73"/>
    <n v="230.4"/>
    <n v="96.5"/>
    <n v="87"/>
    <n v="1"/>
    <x v="2"/>
    <x v="2"/>
    <s v="Medium"/>
    <n v="17.899999999999999"/>
    <n v="34648.49"/>
    <x v="0"/>
    <x v="1"/>
    <x v="2"/>
    <s v="High BP"/>
    <s v="High Cost"/>
  </r>
  <r>
    <n v="67"/>
    <x v="1"/>
    <n v="26.1"/>
    <n v="131"/>
    <n v="67"/>
    <n v="212.5"/>
    <n v="92.8"/>
    <n v="100"/>
    <n v="0"/>
    <x v="2"/>
    <x v="0"/>
    <s v="High"/>
    <n v="13.7"/>
    <n v="25090.48"/>
    <x v="0"/>
    <x v="0"/>
    <x v="2"/>
    <s v="High BP"/>
    <s v="High Cost"/>
  </r>
  <r>
    <n v="72"/>
    <x v="0"/>
    <n v="26"/>
    <n v="135"/>
    <n v="80"/>
    <n v="242.3"/>
    <n v="113.8"/>
    <n v="85"/>
    <n v="2"/>
    <x v="2"/>
    <x v="0"/>
    <s v="High"/>
    <n v="8.6"/>
    <n v="17057.349999999999"/>
    <x v="0"/>
    <x v="3"/>
    <x v="2"/>
    <s v="High BP"/>
    <s v="High Cost"/>
  </r>
  <r>
    <n v="63"/>
    <x v="0"/>
    <n v="23.7"/>
    <n v="128"/>
    <n v="76"/>
    <n v="217.8"/>
    <n v="119.5"/>
    <n v="72"/>
    <n v="2"/>
    <x v="0"/>
    <x v="3"/>
    <s v="High"/>
    <n v="1.7"/>
    <n v="7535.59"/>
    <x v="0"/>
    <x v="1"/>
    <x v="3"/>
    <s v="High BP"/>
    <s v="Normal Cost"/>
  </r>
  <r>
    <n v="57"/>
    <x v="1"/>
    <n v="26.1"/>
    <n v="133"/>
    <n v="89"/>
    <n v="230.5"/>
    <n v="109.5"/>
    <n v="63"/>
    <n v="1"/>
    <x v="1"/>
    <x v="3"/>
    <s v="Medium"/>
    <n v="4.4000000000000004"/>
    <n v="10484.23"/>
    <x v="0"/>
    <x v="1"/>
    <x v="2"/>
    <s v="High BP"/>
    <s v="Normal Cost"/>
  </r>
  <r>
    <n v="41"/>
    <x v="0"/>
    <n v="20.399999999999999"/>
    <n v="113"/>
    <n v="64"/>
    <n v="181.2"/>
    <n v="95.8"/>
    <n v="81"/>
    <n v="0"/>
    <x v="1"/>
    <x v="2"/>
    <s v="High"/>
    <n v="12"/>
    <n v="23532.68"/>
    <x v="0"/>
    <x v="0"/>
    <x v="3"/>
    <s v="Normal BP"/>
    <s v="High Cost"/>
  </r>
  <r>
    <n v="60"/>
    <x v="1"/>
    <n v="26.1"/>
    <n v="138"/>
    <n v="91"/>
    <n v="230.7"/>
    <n v="111.3"/>
    <n v="79"/>
    <n v="1"/>
    <x v="2"/>
    <x v="0"/>
    <s v="Medium"/>
    <n v="8.9"/>
    <n v="16299.3"/>
    <x v="0"/>
    <x v="0"/>
    <x v="2"/>
    <s v="High BP"/>
    <s v="High Cost"/>
  </r>
  <r>
    <n v="18"/>
    <x v="1"/>
    <n v="26.1"/>
    <n v="122"/>
    <n v="63"/>
    <n v="201.8"/>
    <n v="114.7"/>
    <n v="158"/>
    <n v="0"/>
    <x v="0"/>
    <x v="1"/>
    <s v="Medium"/>
    <n v="1"/>
    <n v="3754.7"/>
    <x v="0"/>
    <x v="4"/>
    <x v="2"/>
    <s v="High BP"/>
    <s v="Normal Cost"/>
  </r>
  <r>
    <n v="62"/>
    <x v="1"/>
    <n v="26.1"/>
    <n v="120"/>
    <n v="75"/>
    <n v="223.5"/>
    <n v="111.6"/>
    <n v="71"/>
    <n v="1"/>
    <x v="1"/>
    <x v="1"/>
    <s v="High"/>
    <n v="5.5"/>
    <n v="9769.5"/>
    <x v="0"/>
    <x v="0"/>
    <x v="2"/>
    <s v="High BP"/>
    <s v="Normal Cost"/>
  </r>
  <r>
    <n v="62"/>
    <x v="1"/>
    <n v="26.1"/>
    <n v="94"/>
    <n v="60"/>
    <n v="222.3"/>
    <n v="84.1"/>
    <n v="95"/>
    <n v="0"/>
    <x v="0"/>
    <x v="3"/>
    <s v="Low"/>
    <n v="3.9"/>
    <n v="9414.32"/>
    <x v="0"/>
    <x v="0"/>
    <x v="2"/>
    <s v="Normal BP"/>
    <s v="Normal Cost"/>
  </r>
  <r>
    <n v="47"/>
    <x v="1"/>
    <n v="26.1"/>
    <n v="126"/>
    <n v="76"/>
    <n v="217.3"/>
    <n v="125.6"/>
    <n v="70"/>
    <n v="0"/>
    <x v="0"/>
    <x v="1"/>
    <s v="Medium"/>
    <n v="7.6"/>
    <n v="16090.21"/>
    <x v="0"/>
    <x v="1"/>
    <x v="2"/>
    <s v="High BP"/>
    <s v="High Cost"/>
  </r>
  <r>
    <n v="42"/>
    <x v="1"/>
    <n v="26.1"/>
    <n v="127"/>
    <n v="73"/>
    <n v="201.9"/>
    <n v="84.8"/>
    <n v="73"/>
    <n v="1"/>
    <x v="0"/>
    <x v="2"/>
    <s v="Medium"/>
    <n v="6"/>
    <n v="12603.21"/>
    <x v="0"/>
    <x v="3"/>
    <x v="2"/>
    <s v="High BP"/>
    <s v="Normal Cost"/>
  </r>
  <r>
    <n v="64"/>
    <x v="1"/>
    <n v="26.1"/>
    <n v="114"/>
    <n v="65"/>
    <n v="201"/>
    <n v="119.4"/>
    <n v="84"/>
    <n v="0"/>
    <x v="0"/>
    <x v="1"/>
    <s v="Low"/>
    <n v="5.4"/>
    <n v="10721.68"/>
    <x v="0"/>
    <x v="0"/>
    <x v="2"/>
    <s v="Normal BP"/>
    <s v="Normal Cost"/>
  </r>
  <r>
    <n v="50"/>
    <x v="0"/>
    <n v="33.1"/>
    <n v="131"/>
    <n v="85"/>
    <n v="237.2"/>
    <n v="103.9"/>
    <n v="77"/>
    <n v="0"/>
    <x v="1"/>
    <x v="0"/>
    <s v="High"/>
    <n v="1.7"/>
    <n v="4998.72"/>
    <x v="0"/>
    <x v="1"/>
    <x v="0"/>
    <s v="High BP"/>
    <s v="Normal Cost"/>
  </r>
  <r>
    <n v="50"/>
    <x v="0"/>
    <n v="28.1"/>
    <n v="128"/>
    <n v="78"/>
    <n v="226.2"/>
    <n v="116.8"/>
    <n v="88"/>
    <n v="1"/>
    <x v="2"/>
    <x v="3"/>
    <s v="Medium"/>
    <n v="8.1"/>
    <n v="15885.32"/>
    <x v="0"/>
    <x v="3"/>
    <x v="2"/>
    <s v="High BP"/>
    <s v="High Cost"/>
  </r>
  <r>
    <n v="74"/>
    <x v="0"/>
    <n v="30.4"/>
    <n v="129"/>
    <n v="78"/>
    <n v="237.6"/>
    <n v="121.4"/>
    <n v="84"/>
    <n v="0"/>
    <x v="2"/>
    <x v="2"/>
    <s v="Medium"/>
    <n v="8.6999999999999993"/>
    <n v="15977.41"/>
    <x v="0"/>
    <x v="0"/>
    <x v="0"/>
    <s v="High BP"/>
    <s v="High Cost"/>
  </r>
  <r>
    <n v="57"/>
    <x v="0"/>
    <n v="33"/>
    <n v="145"/>
    <n v="92"/>
    <n v="239.1"/>
    <n v="124"/>
    <n v="59"/>
    <n v="0"/>
    <x v="1"/>
    <x v="3"/>
    <s v="Medium"/>
    <n v="2.8"/>
    <n v="9433.15"/>
    <x v="0"/>
    <x v="1"/>
    <x v="0"/>
    <s v="High BP"/>
    <s v="Normal Cost"/>
  </r>
  <r>
    <n v="51"/>
    <x v="1"/>
    <n v="26.1"/>
    <n v="124"/>
    <n v="76"/>
    <n v="210.9"/>
    <n v="78.2"/>
    <n v="82"/>
    <n v="0"/>
    <x v="1"/>
    <x v="0"/>
    <s v="High"/>
    <n v="5.3"/>
    <n v="10488.98"/>
    <x v="0"/>
    <x v="1"/>
    <x v="2"/>
    <s v="High BP"/>
    <s v="Normal Cost"/>
  </r>
  <r>
    <n v="76"/>
    <x v="1"/>
    <n v="26.1"/>
    <n v="139"/>
    <n v="77"/>
    <n v="202.3"/>
    <n v="154.1"/>
    <n v="77"/>
    <n v="4"/>
    <x v="1"/>
    <x v="1"/>
    <s v="Low"/>
    <n v="4.3"/>
    <n v="7256.55"/>
    <x v="1"/>
    <x v="2"/>
    <x v="2"/>
    <s v="High BP"/>
    <s v="Normal Cost"/>
  </r>
  <r>
    <n v="67"/>
    <x v="1"/>
    <n v="26.1"/>
    <n v="116"/>
    <n v="70"/>
    <n v="244.3"/>
    <n v="95.7"/>
    <n v="60"/>
    <n v="0"/>
    <x v="0"/>
    <x v="3"/>
    <s v="Low"/>
    <n v="3.1"/>
    <n v="10102.879999999999"/>
    <x v="1"/>
    <x v="0"/>
    <x v="2"/>
    <s v="Normal BP"/>
    <s v="Normal Cost"/>
  </r>
  <r>
    <n v="79"/>
    <x v="0"/>
    <n v="20.7"/>
    <n v="231"/>
    <n v="134"/>
    <n v="196.9"/>
    <n v="118.6"/>
    <n v="70"/>
    <n v="2"/>
    <x v="2"/>
    <x v="2"/>
    <s v="High"/>
    <n v="20.5"/>
    <n v="37610.239999999998"/>
    <x v="0"/>
    <x v="1"/>
    <x v="3"/>
    <s v="High BP"/>
    <s v="High Cost"/>
  </r>
  <r>
    <n v="72"/>
    <x v="1"/>
    <n v="26.1"/>
    <n v="123"/>
    <n v="74"/>
    <n v="229.6"/>
    <n v="136.9"/>
    <n v="81"/>
    <n v="1"/>
    <x v="2"/>
    <x v="2"/>
    <s v="High"/>
    <n v="8"/>
    <n v="15862.46"/>
    <x v="0"/>
    <x v="0"/>
    <x v="2"/>
    <s v="High BP"/>
    <s v="High Cost"/>
  </r>
  <r>
    <n v="77"/>
    <x v="0"/>
    <n v="26.4"/>
    <n v="147"/>
    <n v="84"/>
    <n v="215.5"/>
    <n v="107.3"/>
    <n v="90"/>
    <n v="3"/>
    <x v="2"/>
    <x v="0"/>
    <s v="High"/>
    <n v="7.9"/>
    <n v="16741.79"/>
    <x v="0"/>
    <x v="0"/>
    <x v="2"/>
    <s v="High BP"/>
    <s v="High Cost"/>
  </r>
  <r>
    <n v="48"/>
    <x v="1"/>
    <n v="26.1"/>
    <n v="114"/>
    <n v="70"/>
    <n v="224.3"/>
    <n v="87.3"/>
    <n v="51"/>
    <n v="0"/>
    <x v="0"/>
    <x v="2"/>
    <s v="Low"/>
    <n v="4.5999999999999996"/>
    <n v="11765.4"/>
    <x v="0"/>
    <x v="1"/>
    <x v="2"/>
    <s v="Normal BP"/>
    <s v="Normal Cost"/>
  </r>
  <r>
    <n v="60"/>
    <x v="1"/>
    <n v="26.1"/>
    <n v="135"/>
    <n v="79"/>
    <n v="217"/>
    <n v="85.1"/>
    <n v="68"/>
    <n v="0"/>
    <x v="2"/>
    <x v="0"/>
    <s v="Low"/>
    <n v="6.7"/>
    <n v="16238.39"/>
    <x v="0"/>
    <x v="0"/>
    <x v="2"/>
    <s v="High BP"/>
    <s v="High Cost"/>
  </r>
  <r>
    <n v="69"/>
    <x v="0"/>
    <n v="26.7"/>
    <n v="136"/>
    <n v="80"/>
    <n v="235.2"/>
    <n v="115.1"/>
    <n v="68"/>
    <n v="3"/>
    <x v="2"/>
    <x v="0"/>
    <s v="High"/>
    <n v="12.9"/>
    <n v="24844.25"/>
    <x v="0"/>
    <x v="2"/>
    <x v="2"/>
    <s v="High BP"/>
    <s v="High Cost"/>
  </r>
  <r>
    <n v="25"/>
    <x v="0"/>
    <n v="31"/>
    <n v="116"/>
    <n v="69"/>
    <n v="194"/>
    <n v="106.2"/>
    <n v="80"/>
    <n v="0"/>
    <x v="0"/>
    <x v="3"/>
    <s v="High"/>
    <n v="4.0999999999999996"/>
    <n v="10606.77"/>
    <x v="0"/>
    <x v="1"/>
    <x v="0"/>
    <s v="Normal BP"/>
    <s v="Normal Cost"/>
  </r>
  <r>
    <n v="52"/>
    <x v="0"/>
    <n v="23.9"/>
    <n v="119"/>
    <n v="69"/>
    <n v="204.3"/>
    <n v="153.1"/>
    <n v="87"/>
    <n v="4"/>
    <x v="1"/>
    <x v="0"/>
    <s v="Medium"/>
    <n v="4.5"/>
    <n v="9644.35"/>
    <x v="0"/>
    <x v="0"/>
    <x v="3"/>
    <s v="Normal BP"/>
    <s v="Normal Cost"/>
  </r>
  <r>
    <n v="80"/>
    <x v="1"/>
    <n v="26.1"/>
    <n v="126"/>
    <n v="85"/>
    <n v="213.7"/>
    <n v="139.30000000000001"/>
    <n v="74"/>
    <n v="0"/>
    <x v="0"/>
    <x v="2"/>
    <s v="Medium"/>
    <n v="4.9000000000000004"/>
    <n v="11354.2"/>
    <x v="0"/>
    <x v="2"/>
    <x v="2"/>
    <s v="High BP"/>
    <s v="Normal Cost"/>
  </r>
  <r>
    <n v="72"/>
    <x v="1"/>
    <n v="26.1"/>
    <n v="131"/>
    <n v="77"/>
    <n v="283.39999999999998"/>
    <n v="139.1"/>
    <n v="77"/>
    <n v="3"/>
    <x v="2"/>
    <x v="2"/>
    <s v="Low"/>
    <n v="8"/>
    <n v="18351.84"/>
    <x v="0"/>
    <x v="0"/>
    <x v="2"/>
    <s v="High BP"/>
    <s v="High Cost"/>
  </r>
  <r>
    <n v="70"/>
    <x v="1"/>
    <n v="26.1"/>
    <n v="130"/>
    <n v="70"/>
    <n v="271"/>
    <n v="84.4"/>
    <n v="98"/>
    <n v="0"/>
    <x v="1"/>
    <x v="2"/>
    <s v="Low"/>
    <n v="10"/>
    <n v="18455.009999999998"/>
    <x v="0"/>
    <x v="0"/>
    <x v="2"/>
    <s v="High BP"/>
    <s v="High Cost"/>
  </r>
  <r>
    <n v="48"/>
    <x v="0"/>
    <n v="39.4"/>
    <n v="120"/>
    <n v="61"/>
    <n v="232.3"/>
    <n v="137.69999999999999"/>
    <n v="76"/>
    <n v="0"/>
    <x v="1"/>
    <x v="1"/>
    <s v="Low"/>
    <n v="3.6"/>
    <n v="8721.27"/>
    <x v="0"/>
    <x v="2"/>
    <x v="0"/>
    <s v="High BP"/>
    <s v="Normal Cost"/>
  </r>
  <r>
    <n v="26"/>
    <x v="0"/>
    <n v="28.1"/>
    <n v="126"/>
    <n v="81"/>
    <n v="212.9"/>
    <n v="146"/>
    <n v="80"/>
    <n v="1"/>
    <x v="2"/>
    <x v="2"/>
    <s v="Low"/>
    <n v="7.1"/>
    <n v="15639.76"/>
    <x v="0"/>
    <x v="0"/>
    <x v="2"/>
    <s v="High BP"/>
    <s v="High Cost"/>
  </r>
  <r>
    <n v="82"/>
    <x v="1"/>
    <n v="26.1"/>
    <n v="143"/>
    <n v="85"/>
    <n v="263.3"/>
    <n v="117.1"/>
    <n v="81"/>
    <n v="0"/>
    <x v="0"/>
    <x v="0"/>
    <s v="Medium"/>
    <n v="12.1"/>
    <n v="18041.05"/>
    <x v="0"/>
    <x v="2"/>
    <x v="2"/>
    <s v="High BP"/>
    <s v="High Cost"/>
  </r>
  <r>
    <n v="66"/>
    <x v="1"/>
    <n v="26.1"/>
    <n v="121"/>
    <n v="76"/>
    <n v="198"/>
    <n v="79.8"/>
    <n v="93"/>
    <n v="2"/>
    <x v="2"/>
    <x v="2"/>
    <s v="Low"/>
    <n v="8.1999999999999993"/>
    <n v="19264.62"/>
    <x v="0"/>
    <x v="0"/>
    <x v="2"/>
    <s v="High BP"/>
    <s v="High Cost"/>
  </r>
  <r>
    <n v="57"/>
    <x v="0"/>
    <n v="38.799999999999997"/>
    <n v="125"/>
    <n v="81"/>
    <n v="272.60000000000002"/>
    <n v="122.8"/>
    <n v="66"/>
    <n v="1"/>
    <x v="1"/>
    <x v="0"/>
    <s v="Medium"/>
    <n v="8.8000000000000007"/>
    <n v="15827.48"/>
    <x v="0"/>
    <x v="4"/>
    <x v="0"/>
    <s v="High BP"/>
    <s v="High Cost"/>
  </r>
  <r>
    <n v="68"/>
    <x v="0"/>
    <n v="26.9"/>
    <n v="113"/>
    <n v="71"/>
    <n v="288.3"/>
    <n v="98"/>
    <n v="71"/>
    <n v="2"/>
    <x v="0"/>
    <x v="2"/>
    <s v="High"/>
    <n v="3.5"/>
    <n v="9037.2800000000007"/>
    <x v="0"/>
    <x v="2"/>
    <x v="2"/>
    <s v="Normal BP"/>
    <s v="Normal Cost"/>
  </r>
  <r>
    <n v="52"/>
    <x v="1"/>
    <n v="26.1"/>
    <n v="114"/>
    <n v="74"/>
    <n v="246.6"/>
    <n v="92.5"/>
    <n v="60"/>
    <n v="2"/>
    <x v="0"/>
    <x v="0"/>
    <s v="Low"/>
    <n v="1"/>
    <n v="3279.35"/>
    <x v="1"/>
    <x v="1"/>
    <x v="2"/>
    <s v="Normal BP"/>
    <s v="Normal Cost"/>
  </r>
  <r>
    <n v="65"/>
    <x v="0"/>
    <n v="26.5"/>
    <n v="123"/>
    <n v="72"/>
    <n v="228.1"/>
    <n v="116.4"/>
    <n v="79"/>
    <n v="1"/>
    <x v="2"/>
    <x v="0"/>
    <s v="High"/>
    <n v="7.5"/>
    <n v="16241.32"/>
    <x v="0"/>
    <x v="1"/>
    <x v="2"/>
    <s v="High BP"/>
    <s v="High Cost"/>
  </r>
  <r>
    <n v="80"/>
    <x v="0"/>
    <n v="26.6"/>
    <n v="116"/>
    <n v="69"/>
    <n v="233.9"/>
    <n v="139.6"/>
    <n v="81"/>
    <n v="6"/>
    <x v="0"/>
    <x v="1"/>
    <s v="High"/>
    <n v="2.2000000000000002"/>
    <n v="5211.93"/>
    <x v="0"/>
    <x v="0"/>
    <x v="2"/>
    <s v="Normal BP"/>
    <s v="Normal Cost"/>
  </r>
  <r>
    <n v="62"/>
    <x v="0"/>
    <n v="24.6"/>
    <n v="128"/>
    <n v="78"/>
    <n v="199.9"/>
    <n v="89.1"/>
    <n v="82"/>
    <n v="3"/>
    <x v="0"/>
    <x v="2"/>
    <s v="Medium"/>
    <n v="4.7"/>
    <n v="10595.54"/>
    <x v="1"/>
    <x v="1"/>
    <x v="3"/>
    <s v="High BP"/>
    <s v="Normal Cost"/>
  </r>
  <r>
    <n v="73"/>
    <x v="1"/>
    <n v="26.1"/>
    <n v="119"/>
    <n v="67"/>
    <n v="239.6"/>
    <n v="107.2"/>
    <n v="82"/>
    <n v="1"/>
    <x v="0"/>
    <x v="2"/>
    <s v="Medium"/>
    <n v="8.4"/>
    <n v="17405.509999999998"/>
    <x v="0"/>
    <x v="0"/>
    <x v="2"/>
    <s v="Normal BP"/>
    <s v="High Cost"/>
  </r>
  <r>
    <n v="90"/>
    <x v="1"/>
    <n v="26.1"/>
    <n v="107"/>
    <n v="72"/>
    <n v="215"/>
    <n v="105.1"/>
    <n v="80"/>
    <n v="0"/>
    <x v="2"/>
    <x v="3"/>
    <s v="Low"/>
    <n v="13"/>
    <n v="23516.32"/>
    <x v="0"/>
    <x v="2"/>
    <x v="2"/>
    <s v="Normal BP"/>
    <s v="High Cost"/>
  </r>
  <r>
    <n v="88"/>
    <x v="1"/>
    <n v="26.1"/>
    <n v="137"/>
    <n v="84"/>
    <n v="227.3"/>
    <n v="146.4"/>
    <n v="69"/>
    <n v="1"/>
    <x v="1"/>
    <x v="1"/>
    <s v="High"/>
    <n v="3.4"/>
    <n v="7106.46"/>
    <x v="0"/>
    <x v="2"/>
    <x v="2"/>
    <s v="High BP"/>
    <s v="Normal Cost"/>
  </r>
  <r>
    <n v="78"/>
    <x v="1"/>
    <n v="26.1"/>
    <n v="124"/>
    <n v="62"/>
    <n v="248.9"/>
    <n v="106.9"/>
    <n v="79"/>
    <n v="0"/>
    <x v="1"/>
    <x v="3"/>
    <s v="High"/>
    <n v="5.0999999999999996"/>
    <n v="11705.4"/>
    <x v="0"/>
    <x v="2"/>
    <x v="2"/>
    <s v="High BP"/>
    <s v="Normal Cost"/>
  </r>
  <r>
    <n v="70"/>
    <x v="1"/>
    <n v="26.1"/>
    <n v="124"/>
    <n v="68"/>
    <n v="207"/>
    <n v="85.3"/>
    <n v="67"/>
    <n v="1"/>
    <x v="0"/>
    <x v="2"/>
    <s v="Medium"/>
    <n v="11.9"/>
    <n v="24983.5"/>
    <x v="0"/>
    <x v="0"/>
    <x v="2"/>
    <s v="High BP"/>
    <s v="High Cost"/>
  </r>
  <r>
    <n v="54"/>
    <x v="0"/>
    <n v="33.200000000000003"/>
    <n v="140"/>
    <n v="83"/>
    <n v="219.1"/>
    <n v="153.4"/>
    <n v="97"/>
    <n v="0"/>
    <x v="2"/>
    <x v="3"/>
    <s v="Low"/>
    <n v="10.4"/>
    <n v="21515.37"/>
    <x v="0"/>
    <x v="2"/>
    <x v="0"/>
    <s v="High BP"/>
    <s v="High Cost"/>
  </r>
  <r>
    <n v="73"/>
    <x v="1"/>
    <n v="26.1"/>
    <n v="116"/>
    <n v="76"/>
    <n v="226.4"/>
    <n v="85"/>
    <n v="77"/>
    <n v="1"/>
    <x v="2"/>
    <x v="2"/>
    <s v="Low"/>
    <n v="11.7"/>
    <n v="19816.05"/>
    <x v="0"/>
    <x v="0"/>
    <x v="2"/>
    <s v="Normal BP"/>
    <s v="High Cost"/>
  </r>
  <r>
    <n v="52"/>
    <x v="0"/>
    <n v="21.4"/>
    <n v="127"/>
    <n v="78"/>
    <n v="194.3"/>
    <n v="87.2"/>
    <n v="80"/>
    <n v="3"/>
    <x v="2"/>
    <x v="2"/>
    <s v="Medium"/>
    <n v="6.3"/>
    <n v="14266.26"/>
    <x v="0"/>
    <x v="0"/>
    <x v="3"/>
    <s v="High BP"/>
    <s v="Normal Cost"/>
  </r>
  <r>
    <n v="53"/>
    <x v="1"/>
    <n v="26.1"/>
    <n v="129"/>
    <n v="85"/>
    <n v="191.3"/>
    <n v="78.599999999999994"/>
    <n v="88"/>
    <n v="1"/>
    <x v="0"/>
    <x v="0"/>
    <s v="High"/>
    <n v="4.5"/>
    <n v="7786.42"/>
    <x v="0"/>
    <x v="1"/>
    <x v="2"/>
    <s v="High BP"/>
    <s v="Normal Cost"/>
  </r>
  <r>
    <n v="51"/>
    <x v="0"/>
    <n v="40.9"/>
    <n v="126"/>
    <n v="74"/>
    <n v="243.2"/>
    <n v="117.4"/>
    <n v="78"/>
    <n v="0"/>
    <x v="1"/>
    <x v="2"/>
    <s v="High"/>
    <n v="6.4"/>
    <n v="11866.73"/>
    <x v="0"/>
    <x v="0"/>
    <x v="0"/>
    <s v="High BP"/>
    <s v="Normal Cost"/>
  </r>
  <r>
    <n v="69"/>
    <x v="0"/>
    <n v="23.6"/>
    <n v="130"/>
    <n v="69"/>
    <n v="214.7"/>
    <n v="102.6"/>
    <n v="87"/>
    <n v="0"/>
    <x v="2"/>
    <x v="3"/>
    <s v="High"/>
    <n v="7.9"/>
    <n v="19877.03"/>
    <x v="0"/>
    <x v="1"/>
    <x v="3"/>
    <s v="High BP"/>
    <s v="High Cost"/>
  </r>
  <r>
    <n v="76"/>
    <x v="0"/>
    <n v="26.2"/>
    <n v="137"/>
    <n v="85"/>
    <n v="239.7"/>
    <n v="182.4"/>
    <n v="78"/>
    <n v="1"/>
    <x v="0"/>
    <x v="1"/>
    <s v="Medium"/>
    <n v="8.1"/>
    <n v="13591.34"/>
    <x v="0"/>
    <x v="1"/>
    <x v="2"/>
    <s v="High BP"/>
    <s v="Normal Cost"/>
  </r>
  <r>
    <n v="91"/>
    <x v="0"/>
    <n v="21.2"/>
    <n v="119"/>
    <n v="66"/>
    <n v="216"/>
    <n v="88.7"/>
    <n v="99"/>
    <n v="1"/>
    <x v="2"/>
    <x v="3"/>
    <s v="Medium"/>
    <n v="9"/>
    <n v="20783.89"/>
    <x v="0"/>
    <x v="1"/>
    <x v="3"/>
    <s v="Normal BP"/>
    <s v="High Cost"/>
  </r>
  <r>
    <n v="95"/>
    <x v="0"/>
    <n v="39.299999999999997"/>
    <n v="141"/>
    <n v="81"/>
    <n v="268"/>
    <n v="135.30000000000001"/>
    <n v="85"/>
    <n v="0"/>
    <x v="2"/>
    <x v="1"/>
    <s v="Medium"/>
    <n v="6.7"/>
    <n v="13669.8"/>
    <x v="0"/>
    <x v="0"/>
    <x v="0"/>
    <s v="High BP"/>
    <s v="Normal Cost"/>
  </r>
  <r>
    <n v="75"/>
    <x v="0"/>
    <n v="20.100000000000001"/>
    <n v="125"/>
    <n v="75"/>
    <n v="225.7"/>
    <n v="112.9"/>
    <n v="79"/>
    <n v="2"/>
    <x v="0"/>
    <x v="0"/>
    <s v="High"/>
    <n v="2.2999999999999998"/>
    <n v="5311.43"/>
    <x v="0"/>
    <x v="2"/>
    <x v="3"/>
    <s v="High BP"/>
    <s v="Normal Cost"/>
  </r>
  <r>
    <n v="62"/>
    <x v="1"/>
    <n v="26.1"/>
    <n v="140"/>
    <n v="76"/>
    <n v="241.2"/>
    <n v="131.19999999999999"/>
    <n v="74"/>
    <n v="3"/>
    <x v="2"/>
    <x v="1"/>
    <s v="Medium"/>
    <n v="10.4"/>
    <n v="17682.259999999998"/>
    <x v="0"/>
    <x v="0"/>
    <x v="2"/>
    <s v="High BP"/>
    <s v="High Cost"/>
  </r>
  <r>
    <n v="47"/>
    <x v="0"/>
    <n v="31.7"/>
    <n v="118"/>
    <n v="71"/>
    <n v="214.5"/>
    <n v="94.6"/>
    <n v="71"/>
    <n v="1"/>
    <x v="1"/>
    <x v="0"/>
    <s v="High"/>
    <n v="8.3000000000000007"/>
    <n v="15260.33"/>
    <x v="0"/>
    <x v="2"/>
    <x v="0"/>
    <s v="Normal BP"/>
    <s v="High Cost"/>
  </r>
  <r>
    <n v="75"/>
    <x v="1"/>
    <n v="26.1"/>
    <n v="143"/>
    <n v="82"/>
    <n v="224.2"/>
    <n v="94.1"/>
    <n v="86"/>
    <n v="0"/>
    <x v="2"/>
    <x v="3"/>
    <s v="Medium"/>
    <n v="12.1"/>
    <n v="22800.25"/>
    <x v="0"/>
    <x v="2"/>
    <x v="2"/>
    <s v="High BP"/>
    <s v="High Cost"/>
  </r>
  <r>
    <n v="53"/>
    <x v="1"/>
    <n v="26.1"/>
    <n v="133"/>
    <n v="79"/>
    <n v="200.2"/>
    <n v="109.8"/>
    <n v="81"/>
    <n v="0"/>
    <x v="0"/>
    <x v="1"/>
    <s v="Medium"/>
    <n v="4.9000000000000004"/>
    <n v="9172.92"/>
    <x v="0"/>
    <x v="1"/>
    <x v="2"/>
    <s v="High BP"/>
    <s v="Normal Cost"/>
  </r>
  <r>
    <n v="69"/>
    <x v="1"/>
    <n v="26.1"/>
    <n v="117"/>
    <n v="68"/>
    <n v="225.1"/>
    <n v="98"/>
    <n v="65"/>
    <n v="1"/>
    <x v="1"/>
    <x v="0"/>
    <s v="Low"/>
    <n v="9.8000000000000007"/>
    <n v="17017.060000000001"/>
    <x v="1"/>
    <x v="0"/>
    <x v="2"/>
    <s v="Normal BP"/>
    <s v="High Cost"/>
  </r>
  <r>
    <n v="60"/>
    <x v="1"/>
    <n v="26.1"/>
    <n v="128"/>
    <n v="79"/>
    <n v="237.1"/>
    <n v="97.3"/>
    <n v="74"/>
    <n v="3"/>
    <x v="1"/>
    <x v="0"/>
    <s v="Low"/>
    <n v="1.6"/>
    <n v="4677.68"/>
    <x v="0"/>
    <x v="0"/>
    <x v="2"/>
    <s v="High BP"/>
    <s v="Normal Cost"/>
  </r>
  <r>
    <n v="70"/>
    <x v="1"/>
    <n v="26.2"/>
    <n v="124"/>
    <n v="81"/>
    <n v="225.1"/>
    <n v="93.9"/>
    <n v="90"/>
    <n v="2"/>
    <x v="2"/>
    <x v="0"/>
    <s v="Medium"/>
    <n v="8.6999999999999993"/>
    <n v="17677.84"/>
    <x v="0"/>
    <x v="0"/>
    <x v="2"/>
    <s v="High BP"/>
    <s v="High Cost"/>
  </r>
  <r>
    <n v="30"/>
    <x v="0"/>
    <n v="26"/>
    <n v="103"/>
    <n v="60"/>
    <n v="211.7"/>
    <n v="169.9"/>
    <n v="86"/>
    <n v="1"/>
    <x v="2"/>
    <x v="3"/>
    <s v="High"/>
    <n v="11.9"/>
    <n v="20683.71"/>
    <x v="0"/>
    <x v="0"/>
    <x v="2"/>
    <s v="Normal BP"/>
    <s v="High Cost"/>
  </r>
  <r>
    <n v="74"/>
    <x v="0"/>
    <n v="21.7"/>
    <n v="130"/>
    <n v="70"/>
    <n v="245.5"/>
    <n v="84.1"/>
    <n v="69"/>
    <n v="4"/>
    <x v="2"/>
    <x v="0"/>
    <s v="Medium"/>
    <n v="9.1"/>
    <n v="14511.19"/>
    <x v="0"/>
    <x v="0"/>
    <x v="3"/>
    <s v="High BP"/>
    <s v="Normal Cost"/>
  </r>
  <r>
    <n v="85"/>
    <x v="0"/>
    <n v="29.3"/>
    <n v="117"/>
    <n v="70"/>
    <n v="262"/>
    <n v="97.9"/>
    <n v="80"/>
    <n v="1"/>
    <x v="2"/>
    <x v="2"/>
    <s v="High"/>
    <n v="12.7"/>
    <n v="28092.44"/>
    <x v="0"/>
    <x v="0"/>
    <x v="2"/>
    <s v="Normal BP"/>
    <s v="High Cost"/>
  </r>
  <r>
    <n v="68"/>
    <x v="1"/>
    <n v="26.2"/>
    <n v="126"/>
    <n v="80"/>
    <n v="213.3"/>
    <n v="88.5"/>
    <n v="91"/>
    <n v="2"/>
    <x v="0"/>
    <x v="2"/>
    <s v="Medium"/>
    <n v="4.9000000000000004"/>
    <n v="12108.74"/>
    <x v="0"/>
    <x v="0"/>
    <x v="2"/>
    <s v="High BP"/>
    <s v="Normal Cost"/>
  </r>
  <r>
    <n v="46"/>
    <x v="1"/>
    <n v="26.2"/>
    <n v="124"/>
    <n v="75"/>
    <n v="223.9"/>
    <n v="139.19999999999999"/>
    <n v="82"/>
    <n v="1"/>
    <x v="1"/>
    <x v="1"/>
    <s v="Medium"/>
    <n v="4.4000000000000004"/>
    <n v="10051.24"/>
    <x v="0"/>
    <x v="1"/>
    <x v="2"/>
    <s v="High BP"/>
    <s v="Normal Cost"/>
  </r>
  <r>
    <n v="65"/>
    <x v="0"/>
    <n v="30.2"/>
    <n v="121"/>
    <n v="81"/>
    <n v="216.8"/>
    <n v="100.8"/>
    <n v="95"/>
    <n v="0"/>
    <x v="2"/>
    <x v="2"/>
    <s v="High"/>
    <n v="8.4"/>
    <n v="19487.66"/>
    <x v="0"/>
    <x v="2"/>
    <x v="0"/>
    <s v="High BP"/>
    <s v="High Cost"/>
  </r>
  <r>
    <n v="68"/>
    <x v="0"/>
    <n v="24.1"/>
    <n v="126"/>
    <n v="83"/>
    <n v="236.1"/>
    <n v="106.7"/>
    <n v="79"/>
    <n v="1"/>
    <x v="1"/>
    <x v="0"/>
    <s v="Medium"/>
    <n v="7.2"/>
    <n v="12042.38"/>
    <x v="0"/>
    <x v="0"/>
    <x v="3"/>
    <s v="High BP"/>
    <s v="Normal Cost"/>
  </r>
  <r>
    <n v="79"/>
    <x v="1"/>
    <n v="26.2"/>
    <n v="140"/>
    <n v="88"/>
    <n v="252.6"/>
    <n v="111.2"/>
    <n v="78"/>
    <n v="0"/>
    <x v="2"/>
    <x v="1"/>
    <s v="Low"/>
    <n v="9.9"/>
    <n v="18954.189999999999"/>
    <x v="1"/>
    <x v="2"/>
    <x v="2"/>
    <s v="High BP"/>
    <s v="High Cost"/>
  </r>
  <r>
    <n v="64"/>
    <x v="0"/>
    <n v="29.7"/>
    <n v="115"/>
    <n v="75"/>
    <n v="230.6"/>
    <n v="106.7"/>
    <n v="71"/>
    <n v="3"/>
    <x v="1"/>
    <x v="2"/>
    <s v="Medium"/>
    <n v="9.6999999999999993"/>
    <n v="16030.75"/>
    <x v="0"/>
    <x v="0"/>
    <x v="2"/>
    <s v="Normal BP"/>
    <s v="High Cost"/>
  </r>
  <r>
    <n v="95"/>
    <x v="1"/>
    <n v="26.2"/>
    <n v="127"/>
    <n v="79"/>
    <n v="214"/>
    <n v="144.9"/>
    <n v="86"/>
    <n v="2"/>
    <x v="2"/>
    <x v="2"/>
    <s v="High"/>
    <n v="8.6999999999999993"/>
    <n v="16713.05"/>
    <x v="0"/>
    <x v="2"/>
    <x v="2"/>
    <s v="High BP"/>
    <s v="High Cost"/>
  </r>
  <r>
    <n v="68"/>
    <x v="1"/>
    <n v="26.2"/>
    <n v="154"/>
    <n v="90"/>
    <n v="204.5"/>
    <n v="93.1"/>
    <n v="95"/>
    <n v="1"/>
    <x v="2"/>
    <x v="2"/>
    <s v="High"/>
    <n v="7.8"/>
    <n v="16512.3"/>
    <x v="0"/>
    <x v="0"/>
    <x v="2"/>
    <s v="High BP"/>
    <s v="High Cost"/>
  </r>
  <r>
    <n v="67"/>
    <x v="1"/>
    <n v="26.2"/>
    <n v="123"/>
    <n v="78"/>
    <n v="200.5"/>
    <n v="122.3"/>
    <n v="87"/>
    <n v="2"/>
    <x v="2"/>
    <x v="1"/>
    <s v="Medium"/>
    <n v="7.1"/>
    <n v="13581.74"/>
    <x v="0"/>
    <x v="0"/>
    <x v="2"/>
    <s v="High BP"/>
    <s v="Normal Cost"/>
  </r>
  <r>
    <n v="85"/>
    <x v="1"/>
    <n v="26.2"/>
    <n v="123"/>
    <n v="81"/>
    <n v="223.5"/>
    <n v="104"/>
    <n v="70"/>
    <n v="3"/>
    <x v="0"/>
    <x v="2"/>
    <s v="Medium"/>
    <n v="6.7"/>
    <n v="17242.25"/>
    <x v="1"/>
    <x v="2"/>
    <x v="2"/>
    <s v="High BP"/>
    <s v="High Cost"/>
  </r>
  <r>
    <n v="68"/>
    <x v="1"/>
    <n v="26.2"/>
    <n v="136"/>
    <n v="84"/>
    <n v="234.3"/>
    <n v="95.7"/>
    <n v="63"/>
    <n v="6"/>
    <x v="1"/>
    <x v="0"/>
    <s v="Medium"/>
    <n v="3.3"/>
    <n v="7018.51"/>
    <x v="0"/>
    <x v="0"/>
    <x v="2"/>
    <s v="High BP"/>
    <s v="Normal Cost"/>
  </r>
  <r>
    <n v="66"/>
    <x v="1"/>
    <n v="26.2"/>
    <n v="130"/>
    <n v="70"/>
    <n v="212.8"/>
    <n v="193.1"/>
    <n v="78"/>
    <n v="1"/>
    <x v="0"/>
    <x v="3"/>
    <s v="High"/>
    <n v="41.2"/>
    <n v="70910.649999999994"/>
    <x v="1"/>
    <x v="0"/>
    <x v="2"/>
    <s v="High BP"/>
    <s v="High Cost"/>
  </r>
  <r>
    <n v="51"/>
    <x v="1"/>
    <n v="26.2"/>
    <n v="101"/>
    <n v="78"/>
    <n v="206.1"/>
    <n v="111.2"/>
    <n v="68"/>
    <n v="2"/>
    <x v="2"/>
    <x v="2"/>
    <s v="Medium"/>
    <n v="10.7"/>
    <n v="17487.84"/>
    <x v="0"/>
    <x v="1"/>
    <x v="2"/>
    <s v="Normal BP"/>
    <s v="High Cost"/>
  </r>
  <r>
    <n v="51"/>
    <x v="1"/>
    <n v="26.2"/>
    <n v="143"/>
    <n v="89"/>
    <n v="236.8"/>
    <n v="144.9"/>
    <n v="79"/>
    <n v="2"/>
    <x v="1"/>
    <x v="1"/>
    <s v="High"/>
    <n v="1.8"/>
    <n v="4556.87"/>
    <x v="0"/>
    <x v="1"/>
    <x v="2"/>
    <s v="High BP"/>
    <s v="Normal Cost"/>
  </r>
  <r>
    <n v="58"/>
    <x v="0"/>
    <n v="24.5"/>
    <n v="122"/>
    <n v="67"/>
    <n v="242.1"/>
    <n v="84.6"/>
    <n v="74"/>
    <n v="1"/>
    <x v="2"/>
    <x v="0"/>
    <s v="Low"/>
    <n v="13"/>
    <n v="26817.83"/>
    <x v="1"/>
    <x v="0"/>
    <x v="3"/>
    <s v="High BP"/>
    <s v="High Cost"/>
  </r>
  <r>
    <n v="53"/>
    <x v="0"/>
    <n v="28.4"/>
    <n v="105"/>
    <n v="61"/>
    <n v="250.1"/>
    <n v="138.19999999999999"/>
    <n v="86"/>
    <n v="0"/>
    <x v="2"/>
    <x v="1"/>
    <s v="Medium"/>
    <n v="6.5"/>
    <n v="14652.66"/>
    <x v="0"/>
    <x v="1"/>
    <x v="2"/>
    <s v="Normal BP"/>
    <s v="Normal Cost"/>
  </r>
  <r>
    <n v="77"/>
    <x v="0"/>
    <n v="22"/>
    <n v="138"/>
    <n v="81"/>
    <n v="183.3"/>
    <n v="103.1"/>
    <n v="57"/>
    <n v="2"/>
    <x v="0"/>
    <x v="0"/>
    <s v="Low"/>
    <n v="2.2999999999999998"/>
    <n v="5693.58"/>
    <x v="0"/>
    <x v="1"/>
    <x v="3"/>
    <s v="High BP"/>
    <s v="Normal Cost"/>
  </r>
  <r>
    <n v="76"/>
    <x v="0"/>
    <n v="26.6"/>
    <n v="133"/>
    <n v="78"/>
    <n v="253.7"/>
    <n v="89.2"/>
    <n v="72"/>
    <n v="1"/>
    <x v="0"/>
    <x v="2"/>
    <s v="High"/>
    <n v="4"/>
    <n v="9054.49"/>
    <x v="0"/>
    <x v="1"/>
    <x v="2"/>
    <s v="High BP"/>
    <s v="Normal Cost"/>
  </r>
  <r>
    <n v="76"/>
    <x v="1"/>
    <n v="26.2"/>
    <n v="113"/>
    <n v="60"/>
    <n v="224.4"/>
    <n v="94.1"/>
    <n v="83"/>
    <n v="3"/>
    <x v="1"/>
    <x v="3"/>
    <s v="High"/>
    <n v="3.6"/>
    <n v="9701.77"/>
    <x v="0"/>
    <x v="2"/>
    <x v="2"/>
    <s v="Normal BP"/>
    <s v="Normal Cost"/>
  </r>
  <r>
    <n v="39"/>
    <x v="1"/>
    <n v="26.2"/>
    <n v="100"/>
    <n v="69"/>
    <n v="216"/>
    <n v="135.19999999999999"/>
    <n v="84"/>
    <n v="2"/>
    <x v="2"/>
    <x v="2"/>
    <s v="High"/>
    <n v="6.7"/>
    <n v="14887.43"/>
    <x v="0"/>
    <x v="3"/>
    <x v="2"/>
    <s v="Normal BP"/>
    <s v="Normal Cost"/>
  </r>
  <r>
    <n v="86"/>
    <x v="0"/>
    <n v="24.9"/>
    <n v="139"/>
    <n v="91"/>
    <n v="283.8"/>
    <n v="144.30000000000001"/>
    <n v="88"/>
    <n v="1"/>
    <x v="0"/>
    <x v="2"/>
    <s v="Medium"/>
    <n v="4.7"/>
    <n v="11730.24"/>
    <x v="0"/>
    <x v="2"/>
    <x v="3"/>
    <s v="High BP"/>
    <s v="Normal Cost"/>
  </r>
  <r>
    <n v="61"/>
    <x v="0"/>
    <n v="29.6"/>
    <n v="133"/>
    <n v="69"/>
    <n v="235.3"/>
    <n v="102.7"/>
    <n v="68"/>
    <n v="2"/>
    <x v="0"/>
    <x v="3"/>
    <s v="Low"/>
    <n v="4.2"/>
    <n v="13744.31"/>
    <x v="0"/>
    <x v="2"/>
    <x v="2"/>
    <s v="High BP"/>
    <s v="Normal Cost"/>
  </r>
  <r>
    <n v="68"/>
    <x v="1"/>
    <n v="26.2"/>
    <n v="130"/>
    <n v="76"/>
    <n v="221.2"/>
    <n v="89.4"/>
    <n v="71"/>
    <n v="2"/>
    <x v="1"/>
    <x v="0"/>
    <s v="High"/>
    <n v="2.5"/>
    <n v="5447.37"/>
    <x v="0"/>
    <x v="0"/>
    <x v="2"/>
    <s v="High BP"/>
    <s v="Normal Cost"/>
  </r>
  <r>
    <n v="76"/>
    <x v="0"/>
    <n v="31.4"/>
    <n v="220"/>
    <n v="130"/>
    <n v="260.10000000000002"/>
    <n v="99.4"/>
    <n v="82"/>
    <n v="0"/>
    <x v="0"/>
    <x v="0"/>
    <s v="Low"/>
    <n v="1.6"/>
    <n v="4420.6499999999996"/>
    <x v="1"/>
    <x v="2"/>
    <x v="0"/>
    <s v="High BP"/>
    <s v="Normal Cost"/>
  </r>
  <r>
    <n v="45"/>
    <x v="0"/>
    <n v="25.6"/>
    <n v="136"/>
    <n v="85"/>
    <n v="244.8"/>
    <n v="116.8"/>
    <n v="68"/>
    <n v="2"/>
    <x v="1"/>
    <x v="1"/>
    <s v="High"/>
    <n v="3.2"/>
    <n v="5616.65"/>
    <x v="0"/>
    <x v="0"/>
    <x v="2"/>
    <s v="High BP"/>
    <s v="Normal Cost"/>
  </r>
  <r>
    <n v="53"/>
    <x v="1"/>
    <n v="26.2"/>
    <n v="105"/>
    <n v="64"/>
    <n v="236.8"/>
    <n v="119.3"/>
    <n v="74"/>
    <n v="2"/>
    <x v="2"/>
    <x v="1"/>
    <s v="High"/>
    <n v="5.0999999999999996"/>
    <n v="12207.88"/>
    <x v="0"/>
    <x v="1"/>
    <x v="2"/>
    <s v="Normal BP"/>
    <s v="Normal Cost"/>
  </r>
  <r>
    <n v="61"/>
    <x v="1"/>
    <n v="26.2"/>
    <n v="121"/>
    <n v="72"/>
    <n v="229"/>
    <n v="124.4"/>
    <n v="70"/>
    <n v="0"/>
    <x v="1"/>
    <x v="1"/>
    <s v="Medium"/>
    <n v="2.4"/>
    <n v="5634.23"/>
    <x v="0"/>
    <x v="0"/>
    <x v="2"/>
    <s v="High BP"/>
    <s v="Normal Cost"/>
  </r>
  <r>
    <n v="56"/>
    <x v="0"/>
    <n v="27.9"/>
    <n v="120"/>
    <n v="78"/>
    <n v="225.2"/>
    <n v="106.8"/>
    <n v="70"/>
    <n v="1"/>
    <x v="0"/>
    <x v="2"/>
    <s v="High"/>
    <n v="8.8000000000000007"/>
    <n v="15485.63"/>
    <x v="0"/>
    <x v="1"/>
    <x v="2"/>
    <s v="High BP"/>
    <s v="High Cost"/>
  </r>
  <r>
    <n v="77"/>
    <x v="0"/>
    <n v="25.8"/>
    <n v="112"/>
    <n v="64"/>
    <n v="252.7"/>
    <n v="79.7"/>
    <n v="80"/>
    <n v="1"/>
    <x v="2"/>
    <x v="0"/>
    <s v="High"/>
    <n v="4.9000000000000004"/>
    <n v="8592.32"/>
    <x v="0"/>
    <x v="1"/>
    <x v="2"/>
    <s v="Normal BP"/>
    <s v="Normal Cost"/>
  </r>
  <r>
    <n v="65"/>
    <x v="0"/>
    <n v="20.2"/>
    <n v="105"/>
    <n v="60"/>
    <n v="203.5"/>
    <n v="88"/>
    <n v="85"/>
    <n v="0"/>
    <x v="2"/>
    <x v="0"/>
    <s v="High"/>
    <n v="7.3"/>
    <n v="17030.669999999998"/>
    <x v="0"/>
    <x v="0"/>
    <x v="3"/>
    <s v="Normal BP"/>
    <s v="High Cost"/>
  </r>
  <r>
    <n v="95"/>
    <x v="1"/>
    <n v="26.2"/>
    <n v="137"/>
    <n v="72"/>
    <n v="227.8"/>
    <n v="103.6"/>
    <n v="81"/>
    <n v="0"/>
    <x v="0"/>
    <x v="2"/>
    <s v="Medium"/>
    <n v="7"/>
    <n v="15435.07"/>
    <x v="1"/>
    <x v="2"/>
    <x v="2"/>
    <s v="High BP"/>
    <s v="High Cost"/>
  </r>
  <r>
    <n v="54"/>
    <x v="1"/>
    <n v="26.2"/>
    <n v="118"/>
    <n v="66"/>
    <n v="172.4"/>
    <n v="114.2"/>
    <n v="87"/>
    <n v="0"/>
    <x v="1"/>
    <x v="1"/>
    <s v="High"/>
    <n v="5.8"/>
    <n v="10080.26"/>
    <x v="0"/>
    <x v="1"/>
    <x v="2"/>
    <s v="Normal BP"/>
    <s v="Normal Cost"/>
  </r>
  <r>
    <n v="57"/>
    <x v="0"/>
    <n v="29.6"/>
    <n v="115"/>
    <n v="74"/>
    <n v="191.2"/>
    <n v="99.3"/>
    <n v="77"/>
    <n v="0"/>
    <x v="0"/>
    <x v="2"/>
    <s v="Low"/>
    <n v="4.4000000000000004"/>
    <n v="10135"/>
    <x v="0"/>
    <x v="0"/>
    <x v="2"/>
    <s v="Normal BP"/>
    <s v="Normal Cost"/>
  </r>
  <r>
    <n v="56"/>
    <x v="1"/>
    <n v="26.2"/>
    <n v="118"/>
    <n v="71"/>
    <n v="179.4"/>
    <n v="171.8"/>
    <n v="74"/>
    <n v="1"/>
    <x v="2"/>
    <x v="1"/>
    <s v="High"/>
    <n v="15.1"/>
    <n v="25089.91"/>
    <x v="0"/>
    <x v="1"/>
    <x v="2"/>
    <s v="Normal BP"/>
    <s v="High Cost"/>
  </r>
  <r>
    <n v="51"/>
    <x v="1"/>
    <n v="26.2"/>
    <n v="131"/>
    <n v="80"/>
    <n v="204.6"/>
    <n v="124.2"/>
    <n v="89"/>
    <n v="0"/>
    <x v="1"/>
    <x v="1"/>
    <s v="Medium"/>
    <n v="2.8"/>
    <n v="5479.45"/>
    <x v="0"/>
    <x v="1"/>
    <x v="2"/>
    <s v="High BP"/>
    <s v="Normal Cost"/>
  </r>
  <r>
    <n v="66"/>
    <x v="0"/>
    <n v="20.399999999999999"/>
    <n v="137"/>
    <n v="72"/>
    <n v="231.6"/>
    <n v="163"/>
    <n v="132"/>
    <n v="0"/>
    <x v="2"/>
    <x v="1"/>
    <s v="High"/>
    <n v="7.7"/>
    <n v="15863.07"/>
    <x v="0"/>
    <x v="1"/>
    <x v="3"/>
    <s v="High BP"/>
    <s v="High Cost"/>
  </r>
  <r>
    <n v="83"/>
    <x v="1"/>
    <n v="26.2"/>
    <n v="237"/>
    <n v="140"/>
    <n v="261.2"/>
    <n v="114.6"/>
    <n v="81"/>
    <n v="0"/>
    <x v="0"/>
    <x v="2"/>
    <s v="Medium"/>
    <n v="3.8"/>
    <n v="9477.73"/>
    <x v="0"/>
    <x v="2"/>
    <x v="2"/>
    <s v="High BP"/>
    <s v="Normal Cost"/>
  </r>
  <r>
    <n v="49"/>
    <x v="1"/>
    <n v="26.2"/>
    <n v="112"/>
    <n v="73"/>
    <n v="202"/>
    <n v="119"/>
    <n v="83"/>
    <n v="1"/>
    <x v="0"/>
    <x v="0"/>
    <s v="Medium"/>
    <n v="2.9"/>
    <n v="7101.99"/>
    <x v="0"/>
    <x v="1"/>
    <x v="2"/>
    <s v="Normal BP"/>
    <s v="Normal Cost"/>
  </r>
  <r>
    <n v="68"/>
    <x v="0"/>
    <n v="28.4"/>
    <n v="147"/>
    <n v="93"/>
    <n v="246.8"/>
    <n v="90.2"/>
    <n v="65"/>
    <n v="1"/>
    <x v="1"/>
    <x v="3"/>
    <s v="Medium"/>
    <n v="5.9"/>
    <n v="12924.11"/>
    <x v="0"/>
    <x v="0"/>
    <x v="2"/>
    <s v="High BP"/>
    <s v="Normal Cost"/>
  </r>
  <r>
    <n v="73"/>
    <x v="0"/>
    <n v="24.4"/>
    <n v="136"/>
    <n v="78"/>
    <n v="221.7"/>
    <n v="125"/>
    <n v="82"/>
    <n v="0"/>
    <x v="0"/>
    <x v="1"/>
    <s v="Medium"/>
    <n v="2.4"/>
    <n v="5782.01"/>
    <x v="0"/>
    <x v="2"/>
    <x v="3"/>
    <s v="High BP"/>
    <s v="Normal Cost"/>
  </r>
  <r>
    <n v="65"/>
    <x v="1"/>
    <n v="26.2"/>
    <n v="123"/>
    <n v="71"/>
    <n v="195"/>
    <n v="113.3"/>
    <n v="86"/>
    <n v="1"/>
    <x v="2"/>
    <x v="1"/>
    <s v="High"/>
    <n v="10"/>
    <n v="17600.39"/>
    <x v="0"/>
    <x v="0"/>
    <x v="2"/>
    <s v="High BP"/>
    <s v="High Cost"/>
  </r>
  <r>
    <n v="63"/>
    <x v="1"/>
    <n v="26.2"/>
    <n v="127"/>
    <n v="61"/>
    <n v="235.1"/>
    <n v="91"/>
    <n v="95"/>
    <n v="1"/>
    <x v="2"/>
    <x v="2"/>
    <s v="High"/>
    <n v="8.9"/>
    <n v="18046.5"/>
    <x v="0"/>
    <x v="0"/>
    <x v="2"/>
    <s v="High BP"/>
    <s v="High Cost"/>
  </r>
  <r>
    <n v="46"/>
    <x v="1"/>
    <n v="26.2"/>
    <n v="131"/>
    <n v="84"/>
    <n v="229.1"/>
    <n v="84.1"/>
    <n v="71"/>
    <n v="1"/>
    <x v="0"/>
    <x v="0"/>
    <s v="High"/>
    <n v="3.8"/>
    <n v="7664.62"/>
    <x v="0"/>
    <x v="1"/>
    <x v="2"/>
    <s v="High BP"/>
    <s v="Normal Cost"/>
  </r>
  <r>
    <n v="63"/>
    <x v="1"/>
    <n v="26.2"/>
    <n v="131"/>
    <n v="81"/>
    <n v="219.7"/>
    <n v="111.4"/>
    <n v="76"/>
    <n v="0"/>
    <x v="1"/>
    <x v="1"/>
    <s v="High"/>
    <n v="3.7"/>
    <n v="7060.76"/>
    <x v="1"/>
    <x v="0"/>
    <x v="2"/>
    <s v="High BP"/>
    <s v="Normal Cost"/>
  </r>
  <r>
    <n v="82"/>
    <x v="1"/>
    <n v="26.2"/>
    <n v="128"/>
    <n v="78"/>
    <n v="233.3"/>
    <n v="135.4"/>
    <n v="85"/>
    <n v="2"/>
    <x v="2"/>
    <x v="2"/>
    <s v="Medium"/>
    <n v="12.5"/>
    <n v="25290.73"/>
    <x v="0"/>
    <x v="2"/>
    <x v="2"/>
    <s v="High BP"/>
    <s v="High Cost"/>
  </r>
  <r>
    <n v="74"/>
    <x v="0"/>
    <n v="26.5"/>
    <n v="135"/>
    <n v="81"/>
    <n v="210.5"/>
    <n v="115.8"/>
    <n v="75"/>
    <n v="1"/>
    <x v="1"/>
    <x v="1"/>
    <s v="Low"/>
    <n v="1.8"/>
    <n v="4792.26"/>
    <x v="0"/>
    <x v="1"/>
    <x v="2"/>
    <s v="High BP"/>
    <s v="Normal Cost"/>
  </r>
  <r>
    <n v="58"/>
    <x v="1"/>
    <n v="26.2"/>
    <n v="112"/>
    <n v="66"/>
    <n v="227.2"/>
    <n v="99.3"/>
    <n v="60"/>
    <n v="1"/>
    <x v="1"/>
    <x v="2"/>
    <s v="Medium"/>
    <n v="7.6"/>
    <n v="15854.53"/>
    <x v="0"/>
    <x v="1"/>
    <x v="2"/>
    <s v="Normal BP"/>
    <s v="High Cost"/>
  </r>
  <r>
    <n v="73"/>
    <x v="0"/>
    <n v="31.4"/>
    <n v="122"/>
    <n v="74"/>
    <n v="224"/>
    <n v="98.9"/>
    <n v="99"/>
    <n v="1"/>
    <x v="2"/>
    <x v="2"/>
    <s v="High"/>
    <n v="18.5"/>
    <n v="33426.78"/>
    <x v="0"/>
    <x v="2"/>
    <x v="0"/>
    <s v="High BP"/>
    <s v="High Cost"/>
  </r>
  <r>
    <n v="66"/>
    <x v="0"/>
    <n v="25.4"/>
    <n v="114"/>
    <n v="62"/>
    <n v="196.1"/>
    <n v="98.4"/>
    <n v="110"/>
    <n v="1"/>
    <x v="2"/>
    <x v="2"/>
    <s v="High"/>
    <n v="7.9"/>
    <n v="18998.88"/>
    <x v="0"/>
    <x v="0"/>
    <x v="2"/>
    <s v="Normal BP"/>
    <s v="High Cost"/>
  </r>
  <r>
    <n v="73"/>
    <x v="1"/>
    <n v="26.2"/>
    <n v="126"/>
    <n v="76"/>
    <n v="272"/>
    <n v="83.6"/>
    <n v="56"/>
    <n v="0"/>
    <x v="1"/>
    <x v="0"/>
    <s v="Low"/>
    <n v="13.2"/>
    <n v="17780.810000000001"/>
    <x v="0"/>
    <x v="0"/>
    <x v="2"/>
    <s v="High BP"/>
    <s v="High Cost"/>
  </r>
  <r>
    <n v="61"/>
    <x v="1"/>
    <n v="26.2"/>
    <n v="122"/>
    <n v="78"/>
    <n v="220.9"/>
    <n v="126.5"/>
    <n v="76"/>
    <n v="2"/>
    <x v="1"/>
    <x v="2"/>
    <s v="High"/>
    <n v="5.7"/>
    <n v="12742.51"/>
    <x v="0"/>
    <x v="0"/>
    <x v="2"/>
    <s v="High BP"/>
    <s v="Normal Cost"/>
  </r>
  <r>
    <n v="61"/>
    <x v="0"/>
    <n v="35.299999999999997"/>
    <n v="140"/>
    <n v="81"/>
    <n v="260.39999999999998"/>
    <n v="133.80000000000001"/>
    <n v="78"/>
    <n v="1"/>
    <x v="2"/>
    <x v="2"/>
    <s v="Medium"/>
    <n v="6.9"/>
    <n v="13274.21"/>
    <x v="0"/>
    <x v="0"/>
    <x v="0"/>
    <s v="High BP"/>
    <s v="Normal Cost"/>
  </r>
  <r>
    <n v="76"/>
    <x v="1"/>
    <n v="26.2"/>
    <n v="110"/>
    <n v="62"/>
    <n v="209.1"/>
    <n v="93.9"/>
    <n v="93"/>
    <n v="1"/>
    <x v="2"/>
    <x v="3"/>
    <s v="Low"/>
    <n v="9.1999999999999993"/>
    <n v="22422.76"/>
    <x v="0"/>
    <x v="2"/>
    <x v="2"/>
    <s v="Normal BP"/>
    <s v="High Cost"/>
  </r>
  <r>
    <n v="63"/>
    <x v="0"/>
    <n v="26"/>
    <n v="108"/>
    <n v="70"/>
    <n v="237.1"/>
    <n v="106.9"/>
    <n v="87"/>
    <n v="1"/>
    <x v="0"/>
    <x v="0"/>
    <s v="Medium"/>
    <n v="2.8"/>
    <n v="6087.09"/>
    <x v="0"/>
    <x v="0"/>
    <x v="2"/>
    <s v="Normal BP"/>
    <s v="Normal Cost"/>
  </r>
  <r>
    <n v="58"/>
    <x v="0"/>
    <n v="24.7"/>
    <n v="116"/>
    <n v="69"/>
    <n v="221.6"/>
    <n v="110.8"/>
    <n v="84"/>
    <n v="0"/>
    <x v="0"/>
    <x v="3"/>
    <s v="High"/>
    <n v="2.6"/>
    <n v="9077.3700000000008"/>
    <x v="0"/>
    <x v="0"/>
    <x v="3"/>
    <s v="Normal BP"/>
    <s v="Normal Cost"/>
  </r>
  <r>
    <n v="71"/>
    <x v="0"/>
    <n v="23.4"/>
    <n v="126"/>
    <n v="74"/>
    <n v="179.8"/>
    <n v="118.3"/>
    <n v="71"/>
    <n v="0"/>
    <x v="0"/>
    <x v="1"/>
    <s v="High"/>
    <n v="4.5999999999999996"/>
    <n v="8703.35"/>
    <x v="0"/>
    <x v="2"/>
    <x v="3"/>
    <s v="High BP"/>
    <s v="Normal Cost"/>
  </r>
  <r>
    <n v="55"/>
    <x v="1"/>
    <n v="26.2"/>
    <n v="105"/>
    <n v="60"/>
    <n v="227.5"/>
    <n v="117.1"/>
    <n v="74"/>
    <n v="1"/>
    <x v="1"/>
    <x v="1"/>
    <s v="Medium"/>
    <n v="9.6999999999999993"/>
    <n v="14677.74"/>
    <x v="0"/>
    <x v="1"/>
    <x v="2"/>
    <s v="Normal BP"/>
    <s v="Normal Cost"/>
  </r>
  <r>
    <n v="67"/>
    <x v="1"/>
    <n v="26.2"/>
    <n v="130"/>
    <n v="83"/>
    <n v="205.3"/>
    <n v="92.9"/>
    <n v="62"/>
    <n v="3"/>
    <x v="1"/>
    <x v="3"/>
    <s v="Low"/>
    <n v="5.7"/>
    <n v="13154.73"/>
    <x v="0"/>
    <x v="0"/>
    <x v="2"/>
    <s v="High BP"/>
    <s v="Normal Cost"/>
  </r>
  <r>
    <n v="72"/>
    <x v="0"/>
    <n v="27.5"/>
    <n v="117"/>
    <n v="72"/>
    <n v="239.9"/>
    <n v="153.1"/>
    <n v="92"/>
    <n v="2"/>
    <x v="2"/>
    <x v="1"/>
    <s v="Medium"/>
    <n v="10.3"/>
    <n v="17147.61"/>
    <x v="0"/>
    <x v="0"/>
    <x v="2"/>
    <s v="Normal BP"/>
    <s v="High Cost"/>
  </r>
  <r>
    <n v="70"/>
    <x v="1"/>
    <n v="26.2"/>
    <n v="137"/>
    <n v="75"/>
    <n v="222.9"/>
    <n v="112.1"/>
    <n v="81"/>
    <n v="1"/>
    <x v="1"/>
    <x v="2"/>
    <s v="High"/>
    <n v="10.1"/>
    <n v="17587.04"/>
    <x v="0"/>
    <x v="0"/>
    <x v="2"/>
    <s v="High BP"/>
    <s v="High Cost"/>
  </r>
  <r>
    <n v="63"/>
    <x v="0"/>
    <n v="33.9"/>
    <n v="122"/>
    <n v="69"/>
    <n v="237.7"/>
    <n v="129.6"/>
    <n v="70"/>
    <n v="2"/>
    <x v="0"/>
    <x v="0"/>
    <s v="High"/>
    <n v="1.1000000000000001"/>
    <n v="3898.84"/>
    <x v="0"/>
    <x v="0"/>
    <x v="0"/>
    <s v="High BP"/>
    <s v="Normal Cost"/>
  </r>
  <r>
    <n v="74"/>
    <x v="1"/>
    <n v="26.2"/>
    <n v="127"/>
    <n v="78"/>
    <n v="242.3"/>
    <n v="127.6"/>
    <n v="73"/>
    <n v="3"/>
    <x v="2"/>
    <x v="1"/>
    <s v="Medium"/>
    <n v="6.1"/>
    <n v="12846.9"/>
    <x v="0"/>
    <x v="0"/>
    <x v="2"/>
    <s v="High BP"/>
    <s v="Normal Cost"/>
  </r>
  <r>
    <n v="95"/>
    <x v="0"/>
    <n v="27.8"/>
    <n v="146"/>
    <n v="92"/>
    <n v="256.10000000000002"/>
    <n v="125.8"/>
    <n v="73"/>
    <n v="2"/>
    <x v="1"/>
    <x v="2"/>
    <s v="High"/>
    <n v="13.7"/>
    <n v="27485.73"/>
    <x v="0"/>
    <x v="0"/>
    <x v="2"/>
    <s v="High BP"/>
    <s v="High Cost"/>
  </r>
  <r>
    <n v="50"/>
    <x v="0"/>
    <n v="42.1"/>
    <n v="136"/>
    <n v="76"/>
    <n v="272.8"/>
    <n v="115.5"/>
    <n v="178"/>
    <n v="0"/>
    <x v="0"/>
    <x v="0"/>
    <s v="Low"/>
    <n v="5.0999999999999996"/>
    <n v="8022.51"/>
    <x v="0"/>
    <x v="0"/>
    <x v="0"/>
    <s v="High BP"/>
    <s v="Normal Cost"/>
  </r>
  <r>
    <n v="76"/>
    <x v="1"/>
    <n v="26.2"/>
    <n v="135"/>
    <n v="88"/>
    <n v="273.39999999999998"/>
    <n v="81"/>
    <n v="63"/>
    <n v="1"/>
    <x v="1"/>
    <x v="0"/>
    <s v="Low"/>
    <n v="6.4"/>
    <n v="10609.65"/>
    <x v="0"/>
    <x v="2"/>
    <x v="2"/>
    <s v="High BP"/>
    <s v="Normal Cost"/>
  </r>
  <r>
    <n v="47"/>
    <x v="0"/>
    <n v="30.2"/>
    <n v="134"/>
    <n v="80"/>
    <n v="219.4"/>
    <n v="150.19999999999999"/>
    <n v="102"/>
    <n v="3"/>
    <x v="2"/>
    <x v="0"/>
    <s v="Medium"/>
    <n v="9.6"/>
    <n v="15734.79"/>
    <x v="0"/>
    <x v="2"/>
    <x v="0"/>
    <s v="High BP"/>
    <s v="High Cost"/>
  </r>
  <r>
    <n v="65"/>
    <x v="0"/>
    <n v="28.7"/>
    <n v="138"/>
    <n v="88"/>
    <n v="223.2"/>
    <n v="125.1"/>
    <n v="61"/>
    <n v="2"/>
    <x v="0"/>
    <x v="1"/>
    <s v="High"/>
    <n v="4.9000000000000004"/>
    <n v="6035.3"/>
    <x v="0"/>
    <x v="1"/>
    <x v="2"/>
    <s v="High BP"/>
    <s v="Normal Cost"/>
  </r>
  <r>
    <n v="70"/>
    <x v="1"/>
    <n v="26.2"/>
    <n v="119"/>
    <n v="71"/>
    <n v="238.2"/>
    <n v="85"/>
    <n v="74"/>
    <n v="3"/>
    <x v="1"/>
    <x v="2"/>
    <s v="High"/>
    <n v="6.7"/>
    <n v="14636.52"/>
    <x v="0"/>
    <x v="0"/>
    <x v="2"/>
    <s v="Normal BP"/>
    <s v="Normal Cost"/>
  </r>
  <r>
    <n v="80"/>
    <x v="1"/>
    <n v="26.2"/>
    <n v="133"/>
    <n v="75"/>
    <n v="242.1"/>
    <n v="178.8"/>
    <n v="73"/>
    <n v="2"/>
    <x v="0"/>
    <x v="1"/>
    <s v="Medium"/>
    <n v="4.0999999999999996"/>
    <n v="6673.68"/>
    <x v="0"/>
    <x v="2"/>
    <x v="2"/>
    <s v="High BP"/>
    <s v="Normal Cost"/>
  </r>
  <r>
    <n v="67"/>
    <x v="0"/>
    <n v="24.1"/>
    <n v="139"/>
    <n v="91"/>
    <n v="224.4"/>
    <n v="125.4"/>
    <n v="72"/>
    <n v="1"/>
    <x v="2"/>
    <x v="0"/>
    <s v="Medium"/>
    <n v="13.9"/>
    <n v="20932.009999999998"/>
    <x v="1"/>
    <x v="0"/>
    <x v="3"/>
    <s v="High BP"/>
    <s v="High Cost"/>
  </r>
  <r>
    <n v="58"/>
    <x v="0"/>
    <n v="28.4"/>
    <n v="124"/>
    <n v="79"/>
    <n v="242.2"/>
    <n v="110.2"/>
    <n v="54"/>
    <n v="2"/>
    <x v="0"/>
    <x v="3"/>
    <s v="Low"/>
    <n v="6.4"/>
    <n v="15486.49"/>
    <x v="0"/>
    <x v="0"/>
    <x v="2"/>
    <s v="High BP"/>
    <s v="High Cost"/>
  </r>
  <r>
    <n v="38"/>
    <x v="0"/>
    <n v="24.7"/>
    <n v="119"/>
    <n v="74"/>
    <n v="192.4"/>
    <n v="80.3"/>
    <n v="73"/>
    <n v="0"/>
    <x v="1"/>
    <x v="0"/>
    <s v="High"/>
    <n v="6"/>
    <n v="10668.6"/>
    <x v="0"/>
    <x v="2"/>
    <x v="3"/>
    <s v="Normal BP"/>
    <s v="Normal Cost"/>
  </r>
  <r>
    <n v="57"/>
    <x v="1"/>
    <n v="26.2"/>
    <n v="126"/>
    <n v="76"/>
    <n v="231"/>
    <n v="97.4"/>
    <n v="75"/>
    <n v="2"/>
    <x v="0"/>
    <x v="3"/>
    <s v="Low"/>
    <n v="2"/>
    <n v="7943.05"/>
    <x v="1"/>
    <x v="1"/>
    <x v="2"/>
    <s v="High BP"/>
    <s v="Normal Cost"/>
  </r>
  <r>
    <n v="78"/>
    <x v="0"/>
    <n v="23"/>
    <n v="134"/>
    <n v="81"/>
    <n v="197.7"/>
    <n v="122.6"/>
    <n v="88"/>
    <n v="0"/>
    <x v="0"/>
    <x v="1"/>
    <s v="High"/>
    <n v="4.7"/>
    <n v="10402.040000000001"/>
    <x v="0"/>
    <x v="1"/>
    <x v="3"/>
    <s v="High BP"/>
    <s v="Normal Cost"/>
  </r>
  <r>
    <n v="66"/>
    <x v="1"/>
    <n v="26.2"/>
    <n v="123"/>
    <n v="75"/>
    <n v="246.2"/>
    <n v="129"/>
    <n v="75"/>
    <n v="0"/>
    <x v="0"/>
    <x v="1"/>
    <s v="High"/>
    <n v="1.2"/>
    <n v="3745.82"/>
    <x v="0"/>
    <x v="0"/>
    <x v="2"/>
    <s v="High BP"/>
    <s v="Normal Cost"/>
  </r>
  <r>
    <n v="95"/>
    <x v="1"/>
    <n v="26.2"/>
    <n v="142"/>
    <n v="83"/>
    <n v="242"/>
    <n v="111.8"/>
    <n v="64"/>
    <n v="2"/>
    <x v="0"/>
    <x v="3"/>
    <s v="High"/>
    <n v="8.8000000000000007"/>
    <n v="13347.93"/>
    <x v="0"/>
    <x v="2"/>
    <x v="2"/>
    <s v="High BP"/>
    <s v="Normal Cost"/>
  </r>
  <r>
    <n v="66"/>
    <x v="0"/>
    <n v="27.9"/>
    <n v="126"/>
    <n v="78"/>
    <n v="250.8"/>
    <n v="99.7"/>
    <n v="58"/>
    <n v="1"/>
    <x v="0"/>
    <x v="2"/>
    <s v="High"/>
    <n v="3.3"/>
    <n v="8912.07"/>
    <x v="0"/>
    <x v="2"/>
    <x v="2"/>
    <s v="High BP"/>
    <s v="Normal Cost"/>
  </r>
  <r>
    <n v="70"/>
    <x v="0"/>
    <n v="23.3"/>
    <n v="129"/>
    <n v="74"/>
    <n v="254.6"/>
    <n v="138.69999999999999"/>
    <n v="90"/>
    <n v="2"/>
    <x v="2"/>
    <x v="3"/>
    <s v="Medium"/>
    <n v="7.3"/>
    <n v="16312.84"/>
    <x v="0"/>
    <x v="0"/>
    <x v="3"/>
    <s v="High BP"/>
    <s v="High Cost"/>
  </r>
  <r>
    <n v="77"/>
    <x v="0"/>
    <n v="26.9"/>
    <n v="134"/>
    <n v="89"/>
    <n v="209.6"/>
    <n v="96.1"/>
    <n v="84"/>
    <n v="1"/>
    <x v="2"/>
    <x v="2"/>
    <s v="Medium"/>
    <n v="24.2"/>
    <n v="39614.019999999997"/>
    <x v="0"/>
    <x v="2"/>
    <x v="2"/>
    <s v="High BP"/>
    <s v="High Cost"/>
  </r>
  <r>
    <n v="78"/>
    <x v="0"/>
    <n v="41.8"/>
    <n v="155"/>
    <n v="99"/>
    <n v="289.5"/>
    <n v="143.6"/>
    <n v="85"/>
    <n v="0"/>
    <x v="1"/>
    <x v="0"/>
    <s v="High"/>
    <n v="4.8"/>
    <n v="9031.2099999999991"/>
    <x v="0"/>
    <x v="0"/>
    <x v="0"/>
    <s v="High BP"/>
    <s v="Normal Cost"/>
  </r>
  <r>
    <n v="75"/>
    <x v="1"/>
    <n v="26.3"/>
    <n v="145"/>
    <n v="80"/>
    <n v="229.9"/>
    <n v="85.7"/>
    <n v="80"/>
    <n v="0"/>
    <x v="0"/>
    <x v="0"/>
    <s v="Low"/>
    <n v="7.4"/>
    <n v="11706.78"/>
    <x v="1"/>
    <x v="2"/>
    <x v="2"/>
    <s v="High BP"/>
    <s v="Normal Cost"/>
  </r>
  <r>
    <n v="39"/>
    <x v="0"/>
    <n v="30.5"/>
    <n v="122"/>
    <n v="72"/>
    <n v="208.6"/>
    <n v="140.5"/>
    <n v="84"/>
    <n v="3"/>
    <x v="1"/>
    <x v="0"/>
    <s v="Medium"/>
    <n v="3.8"/>
    <n v="6464.85"/>
    <x v="0"/>
    <x v="2"/>
    <x v="0"/>
    <s v="High BP"/>
    <s v="Normal Cost"/>
  </r>
  <r>
    <n v="60"/>
    <x v="0"/>
    <n v="38.9"/>
    <n v="127"/>
    <n v="75"/>
    <n v="238.6"/>
    <n v="172.2"/>
    <n v="91"/>
    <n v="1"/>
    <x v="0"/>
    <x v="1"/>
    <s v="Medium"/>
    <n v="1"/>
    <n v="4044.76"/>
    <x v="0"/>
    <x v="2"/>
    <x v="0"/>
    <s v="High BP"/>
    <s v="Normal Cost"/>
  </r>
  <r>
    <n v="47"/>
    <x v="1"/>
    <n v="26.3"/>
    <n v="117"/>
    <n v="70"/>
    <n v="227"/>
    <n v="92.5"/>
    <n v="67"/>
    <n v="1"/>
    <x v="0"/>
    <x v="0"/>
    <s v="High"/>
    <n v="3.2"/>
    <n v="6316.06"/>
    <x v="0"/>
    <x v="1"/>
    <x v="2"/>
    <s v="Normal BP"/>
    <s v="Normal Cost"/>
  </r>
  <r>
    <n v="51"/>
    <x v="0"/>
    <n v="26.8"/>
    <n v="115"/>
    <n v="65"/>
    <n v="210.1"/>
    <n v="89.5"/>
    <n v="97"/>
    <n v="1"/>
    <x v="2"/>
    <x v="0"/>
    <s v="High"/>
    <n v="13.2"/>
    <n v="24890.69"/>
    <x v="0"/>
    <x v="3"/>
    <x v="2"/>
    <s v="Normal BP"/>
    <s v="High Cost"/>
  </r>
  <r>
    <n v="55"/>
    <x v="1"/>
    <n v="26.3"/>
    <n v="119"/>
    <n v="66"/>
    <n v="205"/>
    <n v="134.1"/>
    <n v="66"/>
    <n v="0"/>
    <x v="0"/>
    <x v="3"/>
    <s v="High"/>
    <n v="3.4"/>
    <n v="10366.49"/>
    <x v="0"/>
    <x v="1"/>
    <x v="2"/>
    <s v="Normal BP"/>
    <s v="Normal Cost"/>
  </r>
  <r>
    <n v="92"/>
    <x v="0"/>
    <n v="35"/>
    <n v="116"/>
    <n v="74"/>
    <n v="259.8"/>
    <n v="110.7"/>
    <n v="63"/>
    <n v="0"/>
    <x v="2"/>
    <x v="0"/>
    <s v="High"/>
    <n v="7"/>
    <n v="12136.37"/>
    <x v="0"/>
    <x v="1"/>
    <x v="0"/>
    <s v="Normal BP"/>
    <s v="Normal Cost"/>
  </r>
  <r>
    <n v="67"/>
    <x v="1"/>
    <n v="26.3"/>
    <n v="130"/>
    <n v="76"/>
    <n v="239.3"/>
    <n v="114.8"/>
    <n v="89"/>
    <n v="2"/>
    <x v="2"/>
    <x v="1"/>
    <s v="Low"/>
    <n v="10"/>
    <n v="18322.62"/>
    <x v="0"/>
    <x v="0"/>
    <x v="2"/>
    <s v="High BP"/>
    <s v="High Cost"/>
  </r>
  <r>
    <n v="63"/>
    <x v="1"/>
    <n v="26.3"/>
    <n v="128"/>
    <n v="75"/>
    <n v="197.6"/>
    <n v="95.8"/>
    <n v="79"/>
    <n v="0"/>
    <x v="1"/>
    <x v="3"/>
    <s v="High"/>
    <n v="7.8"/>
    <n v="18923.53"/>
    <x v="0"/>
    <x v="0"/>
    <x v="2"/>
    <s v="High BP"/>
    <s v="High Cost"/>
  </r>
  <r>
    <n v="53"/>
    <x v="1"/>
    <n v="26.3"/>
    <n v="141"/>
    <n v="74"/>
    <n v="220.3"/>
    <n v="140.6"/>
    <n v="69"/>
    <n v="0"/>
    <x v="1"/>
    <x v="1"/>
    <s v="High"/>
    <n v="1.9"/>
    <n v="5078.09"/>
    <x v="0"/>
    <x v="1"/>
    <x v="2"/>
    <s v="High BP"/>
    <s v="Normal Cost"/>
  </r>
  <r>
    <n v="42"/>
    <x v="1"/>
    <n v="26.3"/>
    <n v="121"/>
    <n v="62"/>
    <n v="233.8"/>
    <n v="132.19999999999999"/>
    <n v="97"/>
    <n v="0"/>
    <x v="0"/>
    <x v="1"/>
    <s v="Low"/>
    <n v="2.8"/>
    <n v="6758.61"/>
    <x v="0"/>
    <x v="3"/>
    <x v="2"/>
    <s v="High BP"/>
    <s v="Normal Cost"/>
  </r>
  <r>
    <n v="45"/>
    <x v="0"/>
    <n v="43.3"/>
    <n v="127"/>
    <n v="73"/>
    <n v="244.3"/>
    <n v="125.2"/>
    <n v="69"/>
    <n v="0"/>
    <x v="2"/>
    <x v="0"/>
    <s v="Low"/>
    <n v="6.4"/>
    <n v="14055.37"/>
    <x v="0"/>
    <x v="0"/>
    <x v="0"/>
    <s v="High BP"/>
    <s v="Normal Cost"/>
  </r>
  <r>
    <n v="53"/>
    <x v="0"/>
    <n v="26.6"/>
    <n v="131"/>
    <n v="77"/>
    <n v="207"/>
    <n v="133.9"/>
    <n v="85"/>
    <n v="2"/>
    <x v="2"/>
    <x v="2"/>
    <s v="Medium"/>
    <n v="10.199999999999999"/>
    <n v="22372.71"/>
    <x v="0"/>
    <x v="1"/>
    <x v="2"/>
    <s v="High BP"/>
    <s v="High Cost"/>
  </r>
  <r>
    <n v="64"/>
    <x v="1"/>
    <n v="26.3"/>
    <n v="127"/>
    <n v="68"/>
    <n v="209.8"/>
    <n v="101.9"/>
    <n v="89"/>
    <n v="1"/>
    <x v="2"/>
    <x v="2"/>
    <s v="Low"/>
    <n v="10.5"/>
    <n v="21889.01"/>
    <x v="1"/>
    <x v="0"/>
    <x v="2"/>
    <s v="High BP"/>
    <s v="High Cost"/>
  </r>
  <r>
    <n v="53"/>
    <x v="1"/>
    <n v="26.3"/>
    <n v="113"/>
    <n v="66"/>
    <n v="231.4"/>
    <n v="108.4"/>
    <n v="73"/>
    <n v="0"/>
    <x v="2"/>
    <x v="2"/>
    <s v="Medium"/>
    <n v="7.2"/>
    <n v="14226.18"/>
    <x v="0"/>
    <x v="1"/>
    <x v="2"/>
    <s v="Normal BP"/>
    <s v="Normal Cost"/>
  </r>
  <r>
    <n v="59"/>
    <x v="0"/>
    <n v="31.6"/>
    <n v="129"/>
    <n v="72"/>
    <n v="238.6"/>
    <n v="108.4"/>
    <n v="76"/>
    <n v="0"/>
    <x v="2"/>
    <x v="0"/>
    <s v="Medium"/>
    <n v="10"/>
    <n v="19269.3"/>
    <x v="0"/>
    <x v="1"/>
    <x v="0"/>
    <s v="High BP"/>
    <s v="High Cost"/>
  </r>
  <r>
    <n v="69"/>
    <x v="0"/>
    <n v="25.3"/>
    <n v="139"/>
    <n v="86"/>
    <n v="241.8"/>
    <n v="118.5"/>
    <n v="82"/>
    <n v="2"/>
    <x v="1"/>
    <x v="2"/>
    <s v="High"/>
    <n v="6.7"/>
    <n v="15375.85"/>
    <x v="0"/>
    <x v="0"/>
    <x v="2"/>
    <s v="High BP"/>
    <s v="High Cost"/>
  </r>
  <r>
    <n v="78"/>
    <x v="0"/>
    <n v="28"/>
    <n v="147"/>
    <n v="80"/>
    <n v="235.8"/>
    <n v="105.9"/>
    <n v="63"/>
    <n v="0"/>
    <x v="0"/>
    <x v="2"/>
    <s v="Medium"/>
    <n v="10.5"/>
    <n v="17630.63"/>
    <x v="0"/>
    <x v="1"/>
    <x v="2"/>
    <s v="High BP"/>
    <s v="High Cost"/>
  </r>
  <r>
    <n v="54"/>
    <x v="0"/>
    <n v="18.5"/>
    <n v="115"/>
    <n v="66"/>
    <n v="226.3"/>
    <n v="89"/>
    <n v="86"/>
    <n v="0"/>
    <x v="1"/>
    <x v="0"/>
    <s v="Medium"/>
    <n v="9.1"/>
    <n v="16439.66"/>
    <x v="0"/>
    <x v="1"/>
    <x v="3"/>
    <s v="Normal BP"/>
    <s v="High Cost"/>
  </r>
  <r>
    <n v="67"/>
    <x v="0"/>
    <n v="32.700000000000003"/>
    <n v="144"/>
    <n v="90"/>
    <n v="201.9"/>
    <n v="108.1"/>
    <n v="74"/>
    <n v="2"/>
    <x v="0"/>
    <x v="2"/>
    <s v="High"/>
    <n v="2.8"/>
    <n v="6661.65"/>
    <x v="0"/>
    <x v="0"/>
    <x v="0"/>
    <s v="High BP"/>
    <s v="Normal Cost"/>
  </r>
  <r>
    <n v="46"/>
    <x v="1"/>
    <n v="26.3"/>
    <n v="131"/>
    <n v="78"/>
    <n v="231.1"/>
    <n v="145.69999999999999"/>
    <n v="92"/>
    <n v="0"/>
    <x v="2"/>
    <x v="1"/>
    <s v="High"/>
    <n v="4.9000000000000004"/>
    <n v="10910.5"/>
    <x v="0"/>
    <x v="1"/>
    <x v="2"/>
    <s v="High BP"/>
    <s v="Normal Cost"/>
  </r>
  <r>
    <n v="68"/>
    <x v="0"/>
    <n v="25.5"/>
    <n v="131"/>
    <n v="71"/>
    <n v="260.8"/>
    <n v="172.5"/>
    <n v="66"/>
    <n v="1"/>
    <x v="1"/>
    <x v="1"/>
    <s v="Medium"/>
    <n v="4.4000000000000004"/>
    <n v="8497.98"/>
    <x v="0"/>
    <x v="1"/>
    <x v="2"/>
    <s v="High BP"/>
    <s v="Normal Cost"/>
  </r>
  <r>
    <n v="75"/>
    <x v="0"/>
    <n v="36.9"/>
    <n v="153"/>
    <n v="82"/>
    <n v="249.5"/>
    <n v="147.1"/>
    <n v="80"/>
    <n v="0"/>
    <x v="1"/>
    <x v="2"/>
    <s v="Medium"/>
    <n v="6.1"/>
    <n v="13907.28"/>
    <x v="0"/>
    <x v="0"/>
    <x v="0"/>
    <s v="High BP"/>
    <s v="Normal Cost"/>
  </r>
  <r>
    <n v="43"/>
    <x v="1"/>
    <n v="26.3"/>
    <n v="113"/>
    <n v="63"/>
    <n v="214.8"/>
    <n v="105.2"/>
    <n v="62"/>
    <n v="1"/>
    <x v="0"/>
    <x v="0"/>
    <s v="High"/>
    <n v="6.8"/>
    <n v="14227.93"/>
    <x v="0"/>
    <x v="3"/>
    <x v="2"/>
    <s v="Normal BP"/>
    <s v="Normal Cost"/>
  </r>
  <r>
    <n v="81"/>
    <x v="1"/>
    <n v="26.3"/>
    <n v="101"/>
    <n v="62"/>
    <n v="252.4"/>
    <n v="129.6"/>
    <n v="88"/>
    <n v="1"/>
    <x v="1"/>
    <x v="1"/>
    <s v="High"/>
    <n v="3"/>
    <n v="6672.38"/>
    <x v="0"/>
    <x v="2"/>
    <x v="2"/>
    <s v="Normal BP"/>
    <s v="Normal Cost"/>
  </r>
  <r>
    <n v="55"/>
    <x v="1"/>
    <n v="26.3"/>
    <n v="125"/>
    <n v="71"/>
    <n v="192.9"/>
    <n v="142.1"/>
    <n v="87"/>
    <n v="0"/>
    <x v="2"/>
    <x v="0"/>
    <s v="High"/>
    <n v="11.1"/>
    <n v="18153.78"/>
    <x v="0"/>
    <x v="1"/>
    <x v="2"/>
    <s v="High BP"/>
    <s v="High Cost"/>
  </r>
  <r>
    <n v="65"/>
    <x v="1"/>
    <n v="26.3"/>
    <n v="135"/>
    <n v="68"/>
    <n v="232.7"/>
    <n v="170.3"/>
    <n v="74"/>
    <n v="2"/>
    <x v="0"/>
    <x v="1"/>
    <s v="High"/>
    <n v="4.9000000000000004"/>
    <n v="8766.18"/>
    <x v="0"/>
    <x v="0"/>
    <x v="2"/>
    <s v="High BP"/>
    <s v="Normal Cost"/>
  </r>
  <r>
    <n v="49"/>
    <x v="0"/>
    <n v="27.5"/>
    <n v="107"/>
    <n v="62"/>
    <n v="230.4"/>
    <n v="89.5"/>
    <n v="78"/>
    <n v="0"/>
    <x v="0"/>
    <x v="2"/>
    <s v="High"/>
    <n v="3.6"/>
    <n v="9146.42"/>
    <x v="0"/>
    <x v="2"/>
    <x v="2"/>
    <s v="Normal BP"/>
    <s v="Normal Cost"/>
  </r>
  <r>
    <n v="61"/>
    <x v="1"/>
    <n v="26.3"/>
    <n v="123"/>
    <n v="69"/>
    <n v="238.2"/>
    <n v="90.2"/>
    <n v="73"/>
    <n v="1"/>
    <x v="0"/>
    <x v="3"/>
    <s v="High"/>
    <n v="2.9"/>
    <n v="10627.76"/>
    <x v="0"/>
    <x v="0"/>
    <x v="2"/>
    <s v="High BP"/>
    <s v="Normal Cost"/>
  </r>
  <r>
    <n v="54"/>
    <x v="1"/>
    <n v="26.3"/>
    <n v="106"/>
    <n v="60"/>
    <n v="237.8"/>
    <n v="146.19999999999999"/>
    <n v="90"/>
    <n v="0"/>
    <x v="2"/>
    <x v="1"/>
    <s v="Medium"/>
    <n v="8.1999999999999993"/>
    <n v="11989.72"/>
    <x v="0"/>
    <x v="1"/>
    <x v="2"/>
    <s v="Normal BP"/>
    <s v="Normal Cost"/>
  </r>
  <r>
    <n v="46"/>
    <x v="0"/>
    <n v="21.9"/>
    <n v="122"/>
    <n v="74"/>
    <n v="216.9"/>
    <n v="90.8"/>
    <n v="79"/>
    <n v="2"/>
    <x v="2"/>
    <x v="2"/>
    <s v="High"/>
    <n v="7.4"/>
    <n v="16164.97"/>
    <x v="0"/>
    <x v="1"/>
    <x v="3"/>
    <s v="High BP"/>
    <s v="High Cost"/>
  </r>
  <r>
    <n v="83"/>
    <x v="1"/>
    <n v="26.3"/>
    <n v="141"/>
    <n v="86"/>
    <n v="238.8"/>
    <n v="94.6"/>
    <n v="71"/>
    <n v="0"/>
    <x v="0"/>
    <x v="0"/>
    <s v="Medium"/>
    <n v="2.1"/>
    <n v="5515.17"/>
    <x v="0"/>
    <x v="2"/>
    <x v="2"/>
    <s v="High BP"/>
    <s v="Normal Cost"/>
  </r>
  <r>
    <n v="35"/>
    <x v="1"/>
    <n v="26.3"/>
    <n v="97"/>
    <n v="60"/>
    <n v="166.5"/>
    <n v="81.400000000000006"/>
    <n v="84"/>
    <n v="0"/>
    <x v="2"/>
    <x v="3"/>
    <s v="Medium"/>
    <n v="9.3000000000000007"/>
    <n v="18231.240000000002"/>
    <x v="1"/>
    <x v="3"/>
    <x v="2"/>
    <s v="Normal BP"/>
    <s v="High Cost"/>
  </r>
  <r>
    <n v="36"/>
    <x v="0"/>
    <n v="29.9"/>
    <n v="116"/>
    <n v="68"/>
    <n v="215.5"/>
    <n v="101.7"/>
    <n v="91"/>
    <n v="2"/>
    <x v="0"/>
    <x v="2"/>
    <s v="High"/>
    <n v="2.7"/>
    <n v="8068.88"/>
    <x v="0"/>
    <x v="1"/>
    <x v="2"/>
    <s v="Normal BP"/>
    <s v="Normal Cost"/>
  </r>
  <r>
    <n v="49"/>
    <x v="0"/>
    <n v="44.5"/>
    <n v="139"/>
    <n v="85"/>
    <n v="258.7"/>
    <n v="182.3"/>
    <n v="78"/>
    <n v="2"/>
    <x v="0"/>
    <x v="1"/>
    <s v="Low"/>
    <n v="4.7"/>
    <n v="7578.46"/>
    <x v="1"/>
    <x v="2"/>
    <x v="0"/>
    <s v="High BP"/>
    <s v="Normal Cost"/>
  </r>
  <r>
    <n v="81"/>
    <x v="0"/>
    <n v="31.4"/>
    <n v="122"/>
    <n v="78"/>
    <n v="213.2"/>
    <n v="137.4"/>
    <n v="96"/>
    <n v="0"/>
    <x v="0"/>
    <x v="0"/>
    <s v="Medium"/>
    <n v="2.1"/>
    <n v="5132.08"/>
    <x v="1"/>
    <x v="3"/>
    <x v="0"/>
    <s v="High BP"/>
    <s v="Normal Cost"/>
  </r>
  <r>
    <n v="75"/>
    <x v="0"/>
    <n v="32.9"/>
    <n v="114"/>
    <n v="62"/>
    <n v="239.1"/>
    <n v="137.6"/>
    <n v="87"/>
    <n v="1"/>
    <x v="2"/>
    <x v="0"/>
    <s v="Medium"/>
    <n v="31.4"/>
    <n v="55194.68"/>
    <x v="0"/>
    <x v="3"/>
    <x v="0"/>
    <s v="Normal BP"/>
    <s v="High Cost"/>
  </r>
  <r>
    <n v="52"/>
    <x v="0"/>
    <n v="39.5"/>
    <n v="125"/>
    <n v="69"/>
    <n v="247.3"/>
    <n v="151.19999999999999"/>
    <n v="59"/>
    <n v="0"/>
    <x v="1"/>
    <x v="1"/>
    <s v="Medium"/>
    <n v="2.2999999999999998"/>
    <n v="4719.79"/>
    <x v="0"/>
    <x v="1"/>
    <x v="0"/>
    <s v="High BP"/>
    <s v="Normal Cost"/>
  </r>
  <r>
    <n v="79"/>
    <x v="1"/>
    <n v="26.3"/>
    <n v="135"/>
    <n v="79"/>
    <n v="244.7"/>
    <n v="134.19999999999999"/>
    <n v="88"/>
    <n v="2"/>
    <x v="1"/>
    <x v="1"/>
    <s v="Medium"/>
    <n v="4.9000000000000004"/>
    <n v="7548.39"/>
    <x v="0"/>
    <x v="2"/>
    <x v="2"/>
    <s v="High BP"/>
    <s v="Normal Cost"/>
  </r>
  <r>
    <n v="28"/>
    <x v="0"/>
    <n v="24.3"/>
    <n v="107"/>
    <n v="60"/>
    <n v="192.1"/>
    <n v="89.4"/>
    <n v="85"/>
    <n v="0"/>
    <x v="2"/>
    <x v="3"/>
    <s v="Low"/>
    <n v="7.3"/>
    <n v="19189.2"/>
    <x v="0"/>
    <x v="2"/>
    <x v="3"/>
    <s v="Normal BP"/>
    <s v="High Cost"/>
  </r>
  <r>
    <n v="76"/>
    <x v="1"/>
    <n v="26.3"/>
    <n v="133"/>
    <n v="76"/>
    <n v="213.8"/>
    <n v="117.4"/>
    <n v="67"/>
    <n v="0"/>
    <x v="2"/>
    <x v="3"/>
    <s v="Medium"/>
    <n v="9.4"/>
    <n v="19412.009999999998"/>
    <x v="0"/>
    <x v="2"/>
    <x v="2"/>
    <s v="High BP"/>
    <s v="High Cost"/>
  </r>
  <r>
    <n v="58"/>
    <x v="1"/>
    <n v="26.3"/>
    <n v="113"/>
    <n v="71"/>
    <n v="195.4"/>
    <n v="130.69999999999999"/>
    <n v="69"/>
    <n v="3"/>
    <x v="2"/>
    <x v="2"/>
    <s v="High"/>
    <n v="13.9"/>
    <n v="25383.61"/>
    <x v="0"/>
    <x v="1"/>
    <x v="2"/>
    <s v="Normal BP"/>
    <s v="High Cost"/>
  </r>
  <r>
    <n v="68"/>
    <x v="1"/>
    <n v="26.3"/>
    <n v="126"/>
    <n v="79"/>
    <n v="231.6"/>
    <n v="111.1"/>
    <n v="65"/>
    <n v="1"/>
    <x v="1"/>
    <x v="0"/>
    <s v="Medium"/>
    <n v="8.6"/>
    <n v="16942.09"/>
    <x v="0"/>
    <x v="0"/>
    <x v="2"/>
    <s v="High BP"/>
    <s v="High Cost"/>
  </r>
  <r>
    <n v="43"/>
    <x v="1"/>
    <n v="26.3"/>
    <n v="129"/>
    <n v="84"/>
    <n v="204.1"/>
    <n v="123"/>
    <n v="131"/>
    <n v="1"/>
    <x v="2"/>
    <x v="0"/>
    <s v="High"/>
    <n v="7.6"/>
    <n v="17352.71"/>
    <x v="0"/>
    <x v="3"/>
    <x v="2"/>
    <s v="High BP"/>
    <s v="High Cost"/>
  </r>
  <r>
    <n v="69"/>
    <x v="0"/>
    <n v="34.700000000000003"/>
    <n v="143"/>
    <n v="90"/>
    <n v="265.8"/>
    <n v="110.5"/>
    <n v="78"/>
    <n v="0"/>
    <x v="1"/>
    <x v="2"/>
    <s v="High"/>
    <n v="9.8000000000000007"/>
    <n v="17730.88"/>
    <x v="0"/>
    <x v="1"/>
    <x v="0"/>
    <s v="High BP"/>
    <s v="High Cost"/>
  </r>
  <r>
    <n v="78"/>
    <x v="0"/>
    <n v="30.7"/>
    <n v="139"/>
    <n v="83"/>
    <n v="293.10000000000002"/>
    <n v="145.30000000000001"/>
    <n v="98"/>
    <n v="0"/>
    <x v="2"/>
    <x v="2"/>
    <s v="High"/>
    <n v="7.2"/>
    <n v="19035.740000000002"/>
    <x v="0"/>
    <x v="0"/>
    <x v="0"/>
    <s v="High BP"/>
    <s v="High Cost"/>
  </r>
  <r>
    <n v="55"/>
    <x v="1"/>
    <n v="26.3"/>
    <n v="113"/>
    <n v="66"/>
    <n v="202.1"/>
    <n v="114.5"/>
    <n v="75"/>
    <n v="0"/>
    <x v="1"/>
    <x v="2"/>
    <s v="Medium"/>
    <n v="6.6"/>
    <n v="13308.84"/>
    <x v="0"/>
    <x v="1"/>
    <x v="2"/>
    <s v="Normal BP"/>
    <s v="Normal Cost"/>
  </r>
  <r>
    <n v="72"/>
    <x v="1"/>
    <n v="26.3"/>
    <n v="123"/>
    <n v="73"/>
    <n v="237.9"/>
    <n v="105.1"/>
    <n v="73"/>
    <n v="2"/>
    <x v="2"/>
    <x v="0"/>
    <s v="Medium"/>
    <n v="5.4"/>
    <n v="10117.700000000001"/>
    <x v="0"/>
    <x v="0"/>
    <x v="2"/>
    <s v="High BP"/>
    <s v="Normal Cost"/>
  </r>
  <r>
    <n v="58"/>
    <x v="1"/>
    <n v="26.3"/>
    <n v="121"/>
    <n v="69"/>
    <n v="206.4"/>
    <n v="182.2"/>
    <n v="87"/>
    <n v="2"/>
    <x v="2"/>
    <x v="2"/>
    <s v="High"/>
    <n v="11.3"/>
    <n v="20736.96"/>
    <x v="1"/>
    <x v="1"/>
    <x v="2"/>
    <s v="High BP"/>
    <s v="High Cost"/>
  </r>
  <r>
    <n v="65"/>
    <x v="0"/>
    <n v="28.9"/>
    <n v="125"/>
    <n v="78"/>
    <n v="248.3"/>
    <n v="170.5"/>
    <n v="84"/>
    <n v="1"/>
    <x v="2"/>
    <x v="1"/>
    <s v="High"/>
    <n v="4.5999999999999996"/>
    <n v="9425.07"/>
    <x v="0"/>
    <x v="1"/>
    <x v="2"/>
    <s v="High BP"/>
    <s v="Normal Cost"/>
  </r>
  <r>
    <n v="56"/>
    <x v="1"/>
    <n v="26.3"/>
    <n v="119"/>
    <n v="73"/>
    <n v="199.6"/>
    <n v="81"/>
    <n v="73"/>
    <n v="1"/>
    <x v="0"/>
    <x v="0"/>
    <s v="Low"/>
    <n v="37.700000000000003"/>
    <n v="65241.599999999999"/>
    <x v="0"/>
    <x v="1"/>
    <x v="2"/>
    <s v="Normal BP"/>
    <s v="High Cost"/>
  </r>
  <r>
    <n v="59"/>
    <x v="0"/>
    <n v="24"/>
    <n v="130"/>
    <n v="74"/>
    <n v="202.7"/>
    <n v="83.8"/>
    <n v="74"/>
    <n v="1"/>
    <x v="1"/>
    <x v="0"/>
    <s v="High"/>
    <n v="5.8"/>
    <n v="10461.98"/>
    <x v="0"/>
    <x v="1"/>
    <x v="3"/>
    <s v="High BP"/>
    <s v="Normal Cost"/>
  </r>
  <r>
    <n v="67"/>
    <x v="1"/>
    <n v="26.3"/>
    <n v="131"/>
    <n v="81"/>
    <n v="200.5"/>
    <n v="174.7"/>
    <n v="96"/>
    <n v="0"/>
    <x v="2"/>
    <x v="1"/>
    <s v="High"/>
    <n v="8.1999999999999993"/>
    <n v="16415.330000000002"/>
    <x v="0"/>
    <x v="0"/>
    <x v="2"/>
    <s v="High BP"/>
    <s v="High Cost"/>
  </r>
  <r>
    <n v="72"/>
    <x v="1"/>
    <n v="26.3"/>
    <n v="118"/>
    <n v="67"/>
    <n v="265.8"/>
    <n v="108.1"/>
    <n v="72"/>
    <n v="1"/>
    <x v="0"/>
    <x v="2"/>
    <s v="High"/>
    <n v="6.4"/>
    <n v="13302.67"/>
    <x v="0"/>
    <x v="0"/>
    <x v="2"/>
    <s v="Normal BP"/>
    <s v="Normal Cost"/>
  </r>
  <r>
    <n v="59"/>
    <x v="0"/>
    <n v="30.2"/>
    <n v="144"/>
    <n v="88"/>
    <n v="233.3"/>
    <n v="97.2"/>
    <n v="72"/>
    <n v="0"/>
    <x v="0"/>
    <x v="2"/>
    <s v="Medium"/>
    <n v="4.4000000000000004"/>
    <n v="9952.9599999999991"/>
    <x v="0"/>
    <x v="1"/>
    <x v="0"/>
    <s v="High BP"/>
    <s v="Normal Cost"/>
  </r>
  <r>
    <n v="41"/>
    <x v="1"/>
    <n v="26.3"/>
    <n v="113"/>
    <n v="71"/>
    <n v="222.9"/>
    <n v="90.6"/>
    <n v="72"/>
    <n v="0"/>
    <x v="0"/>
    <x v="0"/>
    <s v="High"/>
    <n v="3.4"/>
    <n v="7656.79"/>
    <x v="1"/>
    <x v="3"/>
    <x v="2"/>
    <s v="Normal BP"/>
    <s v="Normal Cost"/>
  </r>
  <r>
    <n v="64"/>
    <x v="0"/>
    <n v="41.5"/>
    <n v="133"/>
    <n v="84"/>
    <n v="300"/>
    <n v="107.4"/>
    <n v="78"/>
    <n v="0"/>
    <x v="2"/>
    <x v="2"/>
    <s v="High"/>
    <n v="10.8"/>
    <n v="19913.27"/>
    <x v="0"/>
    <x v="0"/>
    <x v="0"/>
    <s v="High BP"/>
    <s v="High Cost"/>
  </r>
  <r>
    <n v="84"/>
    <x v="0"/>
    <n v="29.6"/>
    <n v="147"/>
    <n v="92"/>
    <n v="278.3"/>
    <n v="99.8"/>
    <n v="76"/>
    <n v="1"/>
    <x v="0"/>
    <x v="2"/>
    <s v="High"/>
    <n v="4.3"/>
    <n v="10306.09"/>
    <x v="0"/>
    <x v="1"/>
    <x v="2"/>
    <s v="High BP"/>
    <s v="Normal Cost"/>
  </r>
  <r>
    <n v="63"/>
    <x v="1"/>
    <n v="26.3"/>
    <n v="121"/>
    <n v="80"/>
    <n v="198.2"/>
    <n v="87.8"/>
    <n v="68"/>
    <n v="2"/>
    <x v="0"/>
    <x v="3"/>
    <s v="Medium"/>
    <n v="2.7"/>
    <n v="9237.1200000000008"/>
    <x v="0"/>
    <x v="0"/>
    <x v="2"/>
    <s v="High BP"/>
    <s v="Normal Cost"/>
  </r>
  <r>
    <n v="66"/>
    <x v="1"/>
    <n v="26.3"/>
    <n v="133"/>
    <n v="89"/>
    <n v="254.3"/>
    <n v="174.7"/>
    <n v="76"/>
    <n v="3"/>
    <x v="2"/>
    <x v="1"/>
    <s v="High"/>
    <n v="6.6"/>
    <n v="11080.46"/>
    <x v="0"/>
    <x v="0"/>
    <x v="2"/>
    <s v="High BP"/>
    <s v="Normal Cost"/>
  </r>
  <r>
    <n v="68"/>
    <x v="1"/>
    <n v="26.3"/>
    <n v="144"/>
    <n v="87"/>
    <n v="247.7"/>
    <n v="118.7"/>
    <n v="66"/>
    <n v="0"/>
    <x v="0"/>
    <x v="1"/>
    <s v="High"/>
    <n v="2.2000000000000002"/>
    <n v="4925.07"/>
    <x v="0"/>
    <x v="0"/>
    <x v="2"/>
    <s v="High BP"/>
    <s v="Normal Cost"/>
  </r>
  <r>
    <n v="56"/>
    <x v="1"/>
    <n v="26.3"/>
    <n v="122"/>
    <n v="73"/>
    <n v="197.3"/>
    <n v="98.1"/>
    <n v="72"/>
    <n v="2"/>
    <x v="0"/>
    <x v="2"/>
    <s v="Medium"/>
    <n v="5.3"/>
    <n v="12176.5"/>
    <x v="0"/>
    <x v="1"/>
    <x v="2"/>
    <s v="High BP"/>
    <s v="Normal Cost"/>
  </r>
  <r>
    <n v="81"/>
    <x v="0"/>
    <n v="28.9"/>
    <n v="149"/>
    <n v="82"/>
    <n v="250.1"/>
    <n v="100.4"/>
    <n v="80"/>
    <n v="0"/>
    <x v="1"/>
    <x v="0"/>
    <s v="Medium"/>
    <n v="5.7"/>
    <n v="10668.95"/>
    <x v="0"/>
    <x v="0"/>
    <x v="2"/>
    <s v="High BP"/>
    <s v="Normal Cost"/>
  </r>
  <r>
    <n v="64"/>
    <x v="1"/>
    <n v="26.3"/>
    <n v="110"/>
    <n v="65"/>
    <n v="190.9"/>
    <n v="137.4"/>
    <n v="80"/>
    <n v="3"/>
    <x v="1"/>
    <x v="1"/>
    <s v="High"/>
    <n v="32.9"/>
    <n v="57691.65"/>
    <x v="0"/>
    <x v="0"/>
    <x v="2"/>
    <s v="Normal BP"/>
    <s v="High Cost"/>
  </r>
  <r>
    <n v="82"/>
    <x v="1"/>
    <n v="26.3"/>
    <n v="144"/>
    <n v="84"/>
    <n v="235.7"/>
    <n v="110.7"/>
    <n v="83"/>
    <n v="1"/>
    <x v="1"/>
    <x v="2"/>
    <s v="High"/>
    <n v="11.9"/>
    <n v="23778.57"/>
    <x v="0"/>
    <x v="2"/>
    <x v="2"/>
    <s v="High BP"/>
    <s v="High Cost"/>
  </r>
  <r>
    <n v="72"/>
    <x v="0"/>
    <n v="29.9"/>
    <n v="127"/>
    <n v="73"/>
    <n v="230.8"/>
    <n v="124.6"/>
    <n v="84"/>
    <n v="1"/>
    <x v="1"/>
    <x v="1"/>
    <s v="Low"/>
    <n v="3.2"/>
    <n v="6710.1"/>
    <x v="1"/>
    <x v="2"/>
    <x v="2"/>
    <s v="High BP"/>
    <s v="Normal Cost"/>
  </r>
  <r>
    <n v="81"/>
    <x v="1"/>
    <n v="26.3"/>
    <n v="129"/>
    <n v="73"/>
    <n v="256.3"/>
    <n v="124.4"/>
    <n v="80"/>
    <n v="1"/>
    <x v="2"/>
    <x v="1"/>
    <s v="High"/>
    <n v="8.3000000000000007"/>
    <n v="15276.39"/>
    <x v="0"/>
    <x v="2"/>
    <x v="2"/>
    <s v="High BP"/>
    <s v="High Cost"/>
  </r>
  <r>
    <n v="70"/>
    <x v="0"/>
    <n v="19.399999999999999"/>
    <n v="128"/>
    <n v="78"/>
    <n v="239.9"/>
    <n v="148.69999999999999"/>
    <n v="96"/>
    <n v="0"/>
    <x v="2"/>
    <x v="1"/>
    <s v="Low"/>
    <n v="13.6"/>
    <n v="19457.93"/>
    <x v="0"/>
    <x v="2"/>
    <x v="3"/>
    <s v="High BP"/>
    <s v="High Cost"/>
  </r>
  <r>
    <n v="75"/>
    <x v="1"/>
    <n v="26.3"/>
    <n v="119"/>
    <n v="76"/>
    <n v="235.9"/>
    <n v="116.4"/>
    <n v="68"/>
    <n v="0"/>
    <x v="0"/>
    <x v="1"/>
    <s v="Medium"/>
    <n v="6.9"/>
    <n v="10830.44"/>
    <x v="0"/>
    <x v="2"/>
    <x v="2"/>
    <s v="Normal BP"/>
    <s v="Normal Cost"/>
  </r>
  <r>
    <n v="77"/>
    <x v="0"/>
    <n v="32.299999999999997"/>
    <n v="113"/>
    <n v="73"/>
    <n v="230.7"/>
    <n v="109.5"/>
    <n v="74"/>
    <n v="1"/>
    <x v="2"/>
    <x v="2"/>
    <s v="Low"/>
    <n v="12.8"/>
    <n v="29409.02"/>
    <x v="0"/>
    <x v="2"/>
    <x v="0"/>
    <s v="Normal BP"/>
    <s v="High Cost"/>
  </r>
  <r>
    <n v="49"/>
    <x v="0"/>
    <n v="29.2"/>
    <n v="122"/>
    <n v="75"/>
    <n v="233.5"/>
    <n v="116.6"/>
    <n v="102"/>
    <n v="0"/>
    <x v="2"/>
    <x v="2"/>
    <s v="High"/>
    <n v="17.3"/>
    <n v="25209.13"/>
    <x v="0"/>
    <x v="0"/>
    <x v="2"/>
    <s v="High BP"/>
    <s v="High Cost"/>
  </r>
  <r>
    <n v="82"/>
    <x v="0"/>
    <n v="25"/>
    <n v="140"/>
    <n v="75"/>
    <n v="240.7"/>
    <n v="130.6"/>
    <n v="156"/>
    <n v="2"/>
    <x v="2"/>
    <x v="1"/>
    <s v="Medium"/>
    <n v="6"/>
    <n v="12652.83"/>
    <x v="0"/>
    <x v="2"/>
    <x v="2"/>
    <s v="High BP"/>
    <s v="Normal Cost"/>
  </r>
  <r>
    <n v="82"/>
    <x v="1"/>
    <n v="26.3"/>
    <n v="140"/>
    <n v="85"/>
    <n v="229.6"/>
    <n v="133.19999999999999"/>
    <n v="86"/>
    <n v="1"/>
    <x v="2"/>
    <x v="3"/>
    <s v="High"/>
    <n v="11.2"/>
    <n v="21200.55"/>
    <x v="0"/>
    <x v="2"/>
    <x v="2"/>
    <s v="High BP"/>
    <s v="High Cost"/>
  </r>
  <r>
    <n v="43"/>
    <x v="0"/>
    <n v="35.1"/>
    <n v="110"/>
    <n v="73"/>
    <n v="266.3"/>
    <n v="170.9"/>
    <n v="78"/>
    <n v="1"/>
    <x v="2"/>
    <x v="1"/>
    <s v="Medium"/>
    <n v="4.5999999999999996"/>
    <n v="8802.16"/>
    <x v="0"/>
    <x v="1"/>
    <x v="0"/>
    <s v="Normal BP"/>
    <s v="Normal Cost"/>
  </r>
  <r>
    <n v="64"/>
    <x v="0"/>
    <n v="33.4"/>
    <n v="114"/>
    <n v="68"/>
    <n v="235.4"/>
    <n v="155.69999999999999"/>
    <n v="78"/>
    <n v="1"/>
    <x v="0"/>
    <x v="1"/>
    <s v="Medium"/>
    <n v="3.2"/>
    <n v="7618.3"/>
    <x v="0"/>
    <x v="2"/>
    <x v="0"/>
    <s v="Normal BP"/>
    <s v="Normal Cost"/>
  </r>
  <r>
    <n v="53"/>
    <x v="1"/>
    <n v="26.3"/>
    <n v="130"/>
    <n v="86"/>
    <n v="201.2"/>
    <n v="221.7"/>
    <n v="65"/>
    <n v="1"/>
    <x v="0"/>
    <x v="0"/>
    <s v="Low"/>
    <n v="1.6"/>
    <n v="3984.44"/>
    <x v="0"/>
    <x v="1"/>
    <x v="2"/>
    <s v="High BP"/>
    <s v="Normal Cost"/>
  </r>
  <r>
    <n v="52"/>
    <x v="1"/>
    <n v="26.3"/>
    <n v="110"/>
    <n v="72"/>
    <n v="219.7"/>
    <n v="116.5"/>
    <n v="78"/>
    <n v="1"/>
    <x v="0"/>
    <x v="1"/>
    <s v="High"/>
    <n v="1"/>
    <n v="3615.54"/>
    <x v="0"/>
    <x v="1"/>
    <x v="2"/>
    <s v="Normal BP"/>
    <s v="Normal Cost"/>
  </r>
  <r>
    <n v="63"/>
    <x v="0"/>
    <n v="29"/>
    <n v="116"/>
    <n v="69"/>
    <n v="240.2"/>
    <n v="114.4"/>
    <n v="66"/>
    <n v="0"/>
    <x v="2"/>
    <x v="1"/>
    <s v="Medium"/>
    <n v="7.7"/>
    <n v="17932.39"/>
    <x v="0"/>
    <x v="0"/>
    <x v="2"/>
    <s v="Normal BP"/>
    <s v="High Cost"/>
  </r>
  <r>
    <n v="75"/>
    <x v="0"/>
    <n v="23.5"/>
    <n v="129"/>
    <n v="71"/>
    <n v="239.9"/>
    <n v="128.30000000000001"/>
    <n v="74"/>
    <n v="1"/>
    <x v="1"/>
    <x v="1"/>
    <s v="Low"/>
    <n v="4.0999999999999996"/>
    <n v="9419.35"/>
    <x v="0"/>
    <x v="1"/>
    <x v="3"/>
    <s v="High BP"/>
    <s v="Normal Cost"/>
  </r>
  <r>
    <n v="76"/>
    <x v="0"/>
    <n v="26.6"/>
    <n v="118"/>
    <n v="78"/>
    <n v="224.7"/>
    <n v="111.1"/>
    <n v="99"/>
    <n v="1"/>
    <x v="2"/>
    <x v="1"/>
    <s v="High"/>
    <n v="6.4"/>
    <n v="11038.86"/>
    <x v="0"/>
    <x v="1"/>
    <x v="2"/>
    <s v="Normal BP"/>
    <s v="Normal Cost"/>
  </r>
  <r>
    <n v="67"/>
    <x v="0"/>
    <n v="22"/>
    <n v="130"/>
    <n v="83"/>
    <n v="252.6"/>
    <n v="78.5"/>
    <n v="88"/>
    <n v="2"/>
    <x v="2"/>
    <x v="2"/>
    <s v="Medium"/>
    <n v="10.1"/>
    <n v="18936.310000000001"/>
    <x v="0"/>
    <x v="0"/>
    <x v="3"/>
    <s v="High BP"/>
    <s v="High Cost"/>
  </r>
  <r>
    <n v="77"/>
    <x v="1"/>
    <n v="26.3"/>
    <n v="108"/>
    <n v="60"/>
    <n v="189"/>
    <n v="100.3"/>
    <n v="77"/>
    <n v="4"/>
    <x v="1"/>
    <x v="2"/>
    <s v="High"/>
    <n v="11.3"/>
    <n v="21079.24"/>
    <x v="0"/>
    <x v="2"/>
    <x v="2"/>
    <s v="Normal BP"/>
    <s v="High Cost"/>
  </r>
  <r>
    <n v="48"/>
    <x v="1"/>
    <n v="26.4"/>
    <n v="113"/>
    <n v="72"/>
    <n v="201.9"/>
    <n v="85.9"/>
    <n v="67"/>
    <n v="1"/>
    <x v="2"/>
    <x v="0"/>
    <s v="Medium"/>
    <n v="6.8"/>
    <n v="11762.12"/>
    <x v="0"/>
    <x v="1"/>
    <x v="2"/>
    <s v="Normal BP"/>
    <s v="Normal Cost"/>
  </r>
  <r>
    <n v="80"/>
    <x v="1"/>
    <n v="26.4"/>
    <n v="138"/>
    <n v="91"/>
    <n v="249.3"/>
    <n v="157.6"/>
    <n v="92"/>
    <n v="0"/>
    <x v="2"/>
    <x v="1"/>
    <s v="High"/>
    <n v="9"/>
    <n v="14785.38"/>
    <x v="0"/>
    <x v="2"/>
    <x v="2"/>
    <s v="High BP"/>
    <s v="Normal Cost"/>
  </r>
  <r>
    <n v="44"/>
    <x v="0"/>
    <n v="26.7"/>
    <n v="117"/>
    <n v="75"/>
    <n v="209.7"/>
    <n v="85.8"/>
    <n v="67"/>
    <n v="1"/>
    <x v="2"/>
    <x v="0"/>
    <s v="High"/>
    <n v="7"/>
    <n v="11077.78"/>
    <x v="0"/>
    <x v="2"/>
    <x v="2"/>
    <s v="Normal BP"/>
    <s v="Normal Cost"/>
  </r>
  <r>
    <n v="85"/>
    <x v="1"/>
    <n v="26.4"/>
    <n v="121"/>
    <n v="75"/>
    <n v="284.10000000000002"/>
    <n v="123.4"/>
    <n v="84"/>
    <n v="1"/>
    <x v="2"/>
    <x v="0"/>
    <s v="High"/>
    <n v="7.4"/>
    <n v="14214.48"/>
    <x v="0"/>
    <x v="2"/>
    <x v="2"/>
    <s v="High BP"/>
    <s v="Normal Cost"/>
  </r>
  <r>
    <n v="66"/>
    <x v="1"/>
    <n v="26.4"/>
    <n v="143"/>
    <n v="81"/>
    <n v="234.5"/>
    <n v="98.7"/>
    <n v="67"/>
    <n v="0"/>
    <x v="1"/>
    <x v="2"/>
    <s v="Medium"/>
    <n v="5.9"/>
    <n v="13116.08"/>
    <x v="0"/>
    <x v="0"/>
    <x v="2"/>
    <s v="High BP"/>
    <s v="Normal Cost"/>
  </r>
  <r>
    <n v="51"/>
    <x v="1"/>
    <n v="26.4"/>
    <n v="127"/>
    <n v="72"/>
    <n v="204.7"/>
    <n v="102.7"/>
    <n v="79"/>
    <n v="2"/>
    <x v="0"/>
    <x v="2"/>
    <s v="Medium"/>
    <n v="4.2"/>
    <n v="8050.5"/>
    <x v="0"/>
    <x v="1"/>
    <x v="2"/>
    <s v="High BP"/>
    <s v="Normal Cost"/>
  </r>
  <r>
    <n v="54"/>
    <x v="1"/>
    <n v="26.4"/>
    <n v="126"/>
    <n v="75"/>
    <n v="216.8"/>
    <n v="136.19999999999999"/>
    <n v="85"/>
    <n v="2"/>
    <x v="2"/>
    <x v="1"/>
    <s v="Medium"/>
    <n v="8.1"/>
    <n v="14307.15"/>
    <x v="0"/>
    <x v="1"/>
    <x v="2"/>
    <s v="High BP"/>
    <s v="Normal Cost"/>
  </r>
  <r>
    <n v="73"/>
    <x v="1"/>
    <n v="26.4"/>
    <n v="124"/>
    <n v="70"/>
    <n v="244.3"/>
    <n v="94.3"/>
    <n v="66"/>
    <n v="0"/>
    <x v="1"/>
    <x v="3"/>
    <s v="Medium"/>
    <n v="6.9"/>
    <n v="15246.28"/>
    <x v="0"/>
    <x v="0"/>
    <x v="2"/>
    <s v="High BP"/>
    <s v="High Cost"/>
  </r>
  <r>
    <n v="92"/>
    <x v="1"/>
    <n v="26.4"/>
    <n v="143"/>
    <n v="88"/>
    <n v="217"/>
    <n v="126.5"/>
    <n v="68"/>
    <n v="3"/>
    <x v="1"/>
    <x v="2"/>
    <s v="High"/>
    <n v="5.4"/>
    <n v="11661.52"/>
    <x v="0"/>
    <x v="2"/>
    <x v="2"/>
    <s v="High BP"/>
    <s v="Normal Cost"/>
  </r>
  <r>
    <n v="44"/>
    <x v="0"/>
    <n v="24.5"/>
    <n v="126"/>
    <n v="70"/>
    <n v="224.1"/>
    <n v="122.1"/>
    <n v="82"/>
    <n v="1"/>
    <x v="2"/>
    <x v="1"/>
    <s v="Medium"/>
    <n v="5.3"/>
    <n v="9412.41"/>
    <x v="0"/>
    <x v="1"/>
    <x v="3"/>
    <s v="High BP"/>
    <s v="Normal Cost"/>
  </r>
  <r>
    <n v="57"/>
    <x v="1"/>
    <n v="26.4"/>
    <n v="117"/>
    <n v="67"/>
    <n v="207.8"/>
    <n v="112"/>
    <n v="84"/>
    <n v="1"/>
    <x v="0"/>
    <x v="2"/>
    <s v="Low"/>
    <n v="10.7"/>
    <n v="19959.25"/>
    <x v="1"/>
    <x v="1"/>
    <x v="2"/>
    <s v="Normal BP"/>
    <s v="High Cost"/>
  </r>
  <r>
    <n v="54"/>
    <x v="1"/>
    <n v="26.4"/>
    <n v="118"/>
    <n v="76"/>
    <n v="220.6"/>
    <n v="115"/>
    <n v="78"/>
    <n v="0"/>
    <x v="0"/>
    <x v="1"/>
    <s v="High"/>
    <n v="2.5"/>
    <n v="5870.18"/>
    <x v="0"/>
    <x v="1"/>
    <x v="2"/>
    <s v="Normal BP"/>
    <s v="Normal Cost"/>
  </r>
  <r>
    <n v="59"/>
    <x v="1"/>
    <n v="26.4"/>
    <n v="113"/>
    <n v="72"/>
    <n v="259.2"/>
    <n v="140.9"/>
    <n v="86"/>
    <n v="4"/>
    <x v="2"/>
    <x v="1"/>
    <s v="Medium"/>
    <n v="10.9"/>
    <n v="23304.639999999999"/>
    <x v="0"/>
    <x v="1"/>
    <x v="2"/>
    <s v="Normal BP"/>
    <s v="High Cost"/>
  </r>
  <r>
    <n v="76"/>
    <x v="0"/>
    <n v="19.899999999999999"/>
    <n v="126"/>
    <n v="77"/>
    <n v="242.2"/>
    <n v="144.1"/>
    <n v="70"/>
    <n v="2"/>
    <x v="0"/>
    <x v="1"/>
    <s v="Medium"/>
    <n v="9.1"/>
    <n v="17108.689999999999"/>
    <x v="0"/>
    <x v="1"/>
    <x v="3"/>
    <s v="High BP"/>
    <s v="High Cost"/>
  </r>
  <r>
    <n v="59"/>
    <x v="1"/>
    <n v="26.4"/>
    <n v="135"/>
    <n v="82"/>
    <n v="224.4"/>
    <n v="114.1"/>
    <n v="81"/>
    <n v="1"/>
    <x v="1"/>
    <x v="0"/>
    <s v="Medium"/>
    <n v="3.1"/>
    <n v="6849.87"/>
    <x v="0"/>
    <x v="1"/>
    <x v="2"/>
    <s v="High BP"/>
    <s v="Normal Cost"/>
  </r>
  <r>
    <n v="52"/>
    <x v="1"/>
    <n v="26.4"/>
    <n v="113"/>
    <n v="70"/>
    <n v="221.7"/>
    <n v="117.1"/>
    <n v="91"/>
    <n v="2"/>
    <x v="2"/>
    <x v="1"/>
    <s v="Medium"/>
    <n v="5.8"/>
    <n v="13425.83"/>
    <x v="0"/>
    <x v="1"/>
    <x v="2"/>
    <s v="Normal BP"/>
    <s v="Normal Cost"/>
  </r>
  <r>
    <n v="52"/>
    <x v="0"/>
    <n v="19.8"/>
    <n v="112"/>
    <n v="66"/>
    <n v="231.7"/>
    <n v="114"/>
    <n v="60"/>
    <n v="0"/>
    <x v="0"/>
    <x v="0"/>
    <s v="High"/>
    <n v="1"/>
    <n v="3644.35"/>
    <x v="0"/>
    <x v="2"/>
    <x v="3"/>
    <s v="Normal BP"/>
    <s v="Normal Cost"/>
  </r>
  <r>
    <n v="58"/>
    <x v="0"/>
    <n v="24.9"/>
    <n v="124"/>
    <n v="80"/>
    <n v="217.7"/>
    <n v="147.1"/>
    <n v="76"/>
    <n v="2"/>
    <x v="0"/>
    <x v="1"/>
    <s v="High"/>
    <n v="3.2"/>
    <n v="7609.8"/>
    <x v="0"/>
    <x v="1"/>
    <x v="3"/>
    <s v="High BP"/>
    <s v="Normal Cost"/>
  </r>
  <r>
    <n v="72"/>
    <x v="1"/>
    <n v="26.4"/>
    <n v="133"/>
    <n v="69"/>
    <n v="222.2"/>
    <n v="150.9"/>
    <n v="88"/>
    <n v="2"/>
    <x v="0"/>
    <x v="1"/>
    <s v="Low"/>
    <n v="5.5"/>
    <n v="11750.13"/>
    <x v="0"/>
    <x v="0"/>
    <x v="2"/>
    <s v="High BP"/>
    <s v="Normal Cost"/>
  </r>
  <r>
    <n v="63"/>
    <x v="1"/>
    <n v="26.4"/>
    <n v="138"/>
    <n v="89"/>
    <n v="230.9"/>
    <n v="121.9"/>
    <n v="86"/>
    <n v="0"/>
    <x v="2"/>
    <x v="1"/>
    <s v="Medium"/>
    <n v="7.2"/>
    <n v="15504.2"/>
    <x v="0"/>
    <x v="0"/>
    <x v="2"/>
    <s v="High BP"/>
    <s v="High Cost"/>
  </r>
  <r>
    <n v="73"/>
    <x v="1"/>
    <n v="26.4"/>
    <n v="148"/>
    <n v="82"/>
    <n v="231.7"/>
    <n v="92.3"/>
    <n v="76"/>
    <n v="2"/>
    <x v="1"/>
    <x v="2"/>
    <s v="Medium"/>
    <n v="7.8"/>
    <n v="13863.04"/>
    <x v="0"/>
    <x v="0"/>
    <x v="2"/>
    <s v="High BP"/>
    <s v="Normal Cost"/>
  </r>
  <r>
    <n v="52"/>
    <x v="0"/>
    <n v="31.5"/>
    <n v="108"/>
    <n v="66"/>
    <n v="205.7"/>
    <n v="120.9"/>
    <n v="73"/>
    <n v="1"/>
    <x v="2"/>
    <x v="1"/>
    <s v="Low"/>
    <n v="8"/>
    <n v="13558.91"/>
    <x v="0"/>
    <x v="0"/>
    <x v="0"/>
    <s v="Normal BP"/>
    <s v="Normal Cost"/>
  </r>
  <r>
    <n v="44"/>
    <x v="1"/>
    <n v="26.4"/>
    <n v="99"/>
    <n v="63"/>
    <n v="194.6"/>
    <n v="107.4"/>
    <n v="85"/>
    <n v="1"/>
    <x v="2"/>
    <x v="3"/>
    <s v="Low"/>
    <n v="7.5"/>
    <n v="19049.189999999999"/>
    <x v="1"/>
    <x v="3"/>
    <x v="2"/>
    <s v="Normal BP"/>
    <s v="High Cost"/>
  </r>
  <r>
    <n v="45"/>
    <x v="0"/>
    <n v="12.6"/>
    <n v="119"/>
    <n v="76"/>
    <n v="203.1"/>
    <n v="120.8"/>
    <n v="77"/>
    <n v="0"/>
    <x v="0"/>
    <x v="2"/>
    <s v="High"/>
    <n v="5.5"/>
    <n v="12680.25"/>
    <x v="0"/>
    <x v="0"/>
    <x v="1"/>
    <s v="Normal BP"/>
    <s v="Normal Cost"/>
  </r>
  <r>
    <n v="78"/>
    <x v="0"/>
    <n v="37.700000000000003"/>
    <n v="130"/>
    <n v="72"/>
    <n v="260.39999999999998"/>
    <n v="137.80000000000001"/>
    <n v="61"/>
    <n v="3"/>
    <x v="0"/>
    <x v="1"/>
    <s v="High"/>
    <n v="6"/>
    <n v="10886.55"/>
    <x v="0"/>
    <x v="1"/>
    <x v="0"/>
    <s v="High BP"/>
    <s v="Normal Cost"/>
  </r>
  <r>
    <n v="61"/>
    <x v="0"/>
    <n v="23.7"/>
    <n v="128"/>
    <n v="79"/>
    <n v="207.2"/>
    <n v="101.2"/>
    <n v="68"/>
    <n v="0"/>
    <x v="0"/>
    <x v="2"/>
    <s v="Low"/>
    <n v="10.5"/>
    <n v="20259.740000000002"/>
    <x v="0"/>
    <x v="3"/>
    <x v="3"/>
    <s v="High BP"/>
    <s v="High Cost"/>
  </r>
  <r>
    <n v="72"/>
    <x v="0"/>
    <n v="18"/>
    <n v="125"/>
    <n v="76"/>
    <n v="218.2"/>
    <n v="128.19999999999999"/>
    <n v="73"/>
    <n v="2"/>
    <x v="0"/>
    <x v="0"/>
    <s v="Low"/>
    <n v="5.5"/>
    <n v="10973.1"/>
    <x v="1"/>
    <x v="1"/>
    <x v="1"/>
    <s v="High BP"/>
    <s v="Normal Cost"/>
  </r>
  <r>
    <n v="73"/>
    <x v="0"/>
    <n v="18.899999999999999"/>
    <n v="138"/>
    <n v="92"/>
    <n v="206.4"/>
    <n v="138.19999999999999"/>
    <n v="93"/>
    <n v="1"/>
    <x v="0"/>
    <x v="1"/>
    <s v="High"/>
    <n v="4.3"/>
    <n v="6695.99"/>
    <x v="0"/>
    <x v="2"/>
    <x v="3"/>
    <s v="High BP"/>
    <s v="Normal Cost"/>
  </r>
  <r>
    <n v="67"/>
    <x v="0"/>
    <n v="26.5"/>
    <n v="117"/>
    <n v="68"/>
    <n v="239.8"/>
    <n v="113.5"/>
    <n v="69"/>
    <n v="0"/>
    <x v="0"/>
    <x v="0"/>
    <s v="Medium"/>
    <n v="3.8"/>
    <n v="8044.75"/>
    <x v="0"/>
    <x v="0"/>
    <x v="2"/>
    <s v="Normal BP"/>
    <s v="Normal Cost"/>
  </r>
  <r>
    <n v="48"/>
    <x v="0"/>
    <n v="25.4"/>
    <n v="116"/>
    <n v="70"/>
    <n v="204.9"/>
    <n v="107.5"/>
    <n v="74"/>
    <n v="0"/>
    <x v="0"/>
    <x v="2"/>
    <s v="High"/>
    <n v="5.7"/>
    <n v="12964.59"/>
    <x v="0"/>
    <x v="0"/>
    <x v="2"/>
    <s v="Normal BP"/>
    <s v="Normal Cost"/>
  </r>
  <r>
    <n v="60"/>
    <x v="0"/>
    <n v="24.4"/>
    <n v="135"/>
    <n v="81"/>
    <n v="239.3"/>
    <n v="112.5"/>
    <n v="78"/>
    <n v="1"/>
    <x v="1"/>
    <x v="1"/>
    <s v="High"/>
    <n v="1.2"/>
    <n v="4070.94"/>
    <x v="0"/>
    <x v="0"/>
    <x v="3"/>
    <s v="High BP"/>
    <s v="Normal Cost"/>
  </r>
  <r>
    <n v="63"/>
    <x v="1"/>
    <n v="26.4"/>
    <n v="134"/>
    <n v="76"/>
    <n v="220.7"/>
    <n v="121.2"/>
    <n v="89"/>
    <n v="2"/>
    <x v="2"/>
    <x v="2"/>
    <s v="Low"/>
    <n v="9.4"/>
    <n v="20017.5"/>
    <x v="0"/>
    <x v="0"/>
    <x v="2"/>
    <s v="High BP"/>
    <s v="High Cost"/>
  </r>
  <r>
    <n v="67"/>
    <x v="0"/>
    <n v="34.5"/>
    <n v="138"/>
    <n v="90"/>
    <n v="222"/>
    <n v="161.69999999999999"/>
    <n v="77"/>
    <n v="0"/>
    <x v="0"/>
    <x v="1"/>
    <s v="Medium"/>
    <n v="3.8"/>
    <n v="7916.28"/>
    <x v="0"/>
    <x v="1"/>
    <x v="0"/>
    <s v="High BP"/>
    <s v="Normal Cost"/>
  </r>
  <r>
    <n v="50"/>
    <x v="0"/>
    <n v="29.7"/>
    <n v="137"/>
    <n v="77"/>
    <n v="206.9"/>
    <n v="100.2"/>
    <n v="93"/>
    <n v="0"/>
    <x v="0"/>
    <x v="0"/>
    <s v="High"/>
    <n v="1.8"/>
    <n v="4691.6000000000004"/>
    <x v="0"/>
    <x v="0"/>
    <x v="2"/>
    <s v="High BP"/>
    <s v="Normal Cost"/>
  </r>
  <r>
    <n v="60"/>
    <x v="1"/>
    <n v="26.4"/>
    <n v="122"/>
    <n v="71"/>
    <n v="218.7"/>
    <n v="88.3"/>
    <n v="63"/>
    <n v="0"/>
    <x v="1"/>
    <x v="2"/>
    <s v="Medium"/>
    <n v="5.9"/>
    <n v="13430.97"/>
    <x v="0"/>
    <x v="0"/>
    <x v="2"/>
    <s v="High BP"/>
    <s v="Normal Cost"/>
  </r>
  <r>
    <n v="28"/>
    <x v="0"/>
    <n v="21.8"/>
    <n v="107"/>
    <n v="66"/>
    <n v="169.2"/>
    <n v="95"/>
    <n v="92"/>
    <n v="2"/>
    <x v="2"/>
    <x v="2"/>
    <s v="High"/>
    <n v="8.3000000000000007"/>
    <n v="11644.3"/>
    <x v="0"/>
    <x v="0"/>
    <x v="3"/>
    <s v="Normal BP"/>
    <s v="Normal Cost"/>
  </r>
  <r>
    <n v="48"/>
    <x v="1"/>
    <n v="26.4"/>
    <n v="139"/>
    <n v="84"/>
    <n v="242"/>
    <n v="143.69999999999999"/>
    <n v="70"/>
    <n v="1"/>
    <x v="0"/>
    <x v="0"/>
    <s v="Low"/>
    <n v="3.6"/>
    <n v="6990.54"/>
    <x v="0"/>
    <x v="1"/>
    <x v="2"/>
    <s v="High BP"/>
    <s v="Normal Cost"/>
  </r>
  <r>
    <n v="51"/>
    <x v="0"/>
    <n v="31.2"/>
    <n v="138"/>
    <n v="84"/>
    <n v="207"/>
    <n v="117.3"/>
    <n v="73"/>
    <n v="2"/>
    <x v="0"/>
    <x v="2"/>
    <s v="Medium"/>
    <n v="12.6"/>
    <n v="23313.599999999999"/>
    <x v="0"/>
    <x v="0"/>
    <x v="0"/>
    <s v="High BP"/>
    <s v="High Cost"/>
  </r>
  <r>
    <n v="68"/>
    <x v="0"/>
    <n v="27.7"/>
    <n v="130"/>
    <n v="81"/>
    <n v="229.8"/>
    <n v="94.2"/>
    <n v="71"/>
    <n v="0"/>
    <x v="1"/>
    <x v="3"/>
    <s v="High"/>
    <n v="4.7"/>
    <n v="12260.32"/>
    <x v="0"/>
    <x v="4"/>
    <x v="2"/>
    <s v="High BP"/>
    <s v="Normal Cost"/>
  </r>
  <r>
    <n v="63"/>
    <x v="1"/>
    <n v="26.4"/>
    <n v="132"/>
    <n v="81"/>
    <n v="235.8"/>
    <n v="111.8"/>
    <n v="73"/>
    <n v="1"/>
    <x v="0"/>
    <x v="3"/>
    <s v="Low"/>
    <n v="6.2"/>
    <n v="13801.4"/>
    <x v="0"/>
    <x v="0"/>
    <x v="2"/>
    <s v="High BP"/>
    <s v="Normal Cost"/>
  </r>
  <r>
    <n v="57"/>
    <x v="1"/>
    <n v="26.4"/>
    <n v="135"/>
    <n v="78"/>
    <n v="213.1"/>
    <n v="112.9"/>
    <n v="93"/>
    <n v="1"/>
    <x v="2"/>
    <x v="3"/>
    <s v="High"/>
    <n v="15.3"/>
    <n v="26505.040000000001"/>
    <x v="0"/>
    <x v="1"/>
    <x v="2"/>
    <s v="High BP"/>
    <s v="High Cost"/>
  </r>
  <r>
    <n v="66"/>
    <x v="1"/>
    <n v="26.4"/>
    <n v="113"/>
    <n v="63"/>
    <n v="250.3"/>
    <n v="89"/>
    <n v="90"/>
    <n v="2"/>
    <x v="2"/>
    <x v="2"/>
    <s v="High"/>
    <n v="6.9"/>
    <n v="15869.04"/>
    <x v="0"/>
    <x v="0"/>
    <x v="2"/>
    <s v="Normal BP"/>
    <s v="High Cost"/>
  </r>
  <r>
    <n v="49"/>
    <x v="1"/>
    <n v="26.4"/>
    <n v="117"/>
    <n v="73"/>
    <n v="188"/>
    <n v="94.5"/>
    <n v="91"/>
    <n v="1"/>
    <x v="2"/>
    <x v="0"/>
    <s v="Medium"/>
    <n v="5.8"/>
    <n v="10747.91"/>
    <x v="0"/>
    <x v="1"/>
    <x v="2"/>
    <s v="Normal BP"/>
    <s v="Normal Cost"/>
  </r>
  <r>
    <n v="44"/>
    <x v="1"/>
    <n v="26.4"/>
    <n v="116"/>
    <n v="60"/>
    <n v="217.3"/>
    <n v="164.3"/>
    <n v="76"/>
    <n v="3"/>
    <x v="2"/>
    <x v="3"/>
    <s v="High"/>
    <n v="9.1"/>
    <n v="21681.21"/>
    <x v="0"/>
    <x v="3"/>
    <x v="2"/>
    <s v="Normal BP"/>
    <s v="High Cost"/>
  </r>
  <r>
    <n v="43"/>
    <x v="0"/>
    <n v="23"/>
    <n v="118"/>
    <n v="80"/>
    <n v="169.4"/>
    <n v="141.19999999999999"/>
    <n v="68"/>
    <n v="2"/>
    <x v="1"/>
    <x v="3"/>
    <s v="High"/>
    <n v="13.8"/>
    <n v="25110.14"/>
    <x v="0"/>
    <x v="0"/>
    <x v="3"/>
    <s v="High BP"/>
    <s v="High Cost"/>
  </r>
  <r>
    <n v="64"/>
    <x v="0"/>
    <n v="19"/>
    <n v="119"/>
    <n v="77"/>
    <n v="207"/>
    <n v="115.4"/>
    <n v="88"/>
    <n v="0"/>
    <x v="2"/>
    <x v="3"/>
    <s v="High"/>
    <n v="11"/>
    <n v="19141.07"/>
    <x v="0"/>
    <x v="1"/>
    <x v="3"/>
    <s v="Normal BP"/>
    <s v="High Cost"/>
  </r>
  <r>
    <n v="80"/>
    <x v="0"/>
    <n v="31.5"/>
    <n v="216"/>
    <n v="130"/>
    <n v="253.7"/>
    <n v="118.4"/>
    <n v="66"/>
    <n v="4"/>
    <x v="2"/>
    <x v="3"/>
    <s v="Low"/>
    <n v="11.1"/>
    <n v="23081.45"/>
    <x v="1"/>
    <x v="3"/>
    <x v="0"/>
    <s v="High BP"/>
    <s v="High Cost"/>
  </r>
  <r>
    <n v="68"/>
    <x v="0"/>
    <n v="24.2"/>
    <n v="126"/>
    <n v="81"/>
    <n v="227.7"/>
    <n v="152.30000000000001"/>
    <n v="76"/>
    <n v="4"/>
    <x v="2"/>
    <x v="1"/>
    <s v="Medium"/>
    <n v="7.5"/>
    <n v="12999.3"/>
    <x v="1"/>
    <x v="3"/>
    <x v="3"/>
    <s v="High BP"/>
    <s v="Normal Cost"/>
  </r>
  <r>
    <n v="45"/>
    <x v="1"/>
    <n v="26.4"/>
    <n v="113"/>
    <n v="64"/>
    <n v="185.5"/>
    <n v="88.9"/>
    <n v="67"/>
    <n v="2"/>
    <x v="0"/>
    <x v="2"/>
    <s v="High"/>
    <n v="11.6"/>
    <n v="18449.07"/>
    <x v="0"/>
    <x v="1"/>
    <x v="2"/>
    <s v="Normal BP"/>
    <s v="High Cost"/>
  </r>
  <r>
    <n v="81"/>
    <x v="1"/>
    <n v="26.4"/>
    <n v="125"/>
    <n v="76"/>
    <n v="238.2"/>
    <n v="88.6"/>
    <n v="78"/>
    <n v="0"/>
    <x v="2"/>
    <x v="2"/>
    <s v="High"/>
    <n v="8.5"/>
    <n v="20568.77"/>
    <x v="0"/>
    <x v="2"/>
    <x v="2"/>
    <s v="High BP"/>
    <s v="High Cost"/>
  </r>
  <r>
    <n v="44"/>
    <x v="0"/>
    <n v="25.3"/>
    <n v="127"/>
    <n v="84"/>
    <n v="231.9"/>
    <n v="93.2"/>
    <n v="89"/>
    <n v="3"/>
    <x v="1"/>
    <x v="2"/>
    <s v="Medium"/>
    <n v="10.6"/>
    <n v="19660.23"/>
    <x v="0"/>
    <x v="0"/>
    <x v="2"/>
    <s v="High BP"/>
    <s v="High Cost"/>
  </r>
  <r>
    <n v="42"/>
    <x v="1"/>
    <n v="26.4"/>
    <n v="112"/>
    <n v="65"/>
    <n v="193.4"/>
    <n v="99.5"/>
    <n v="93"/>
    <n v="4"/>
    <x v="2"/>
    <x v="3"/>
    <s v="Medium"/>
    <n v="6.6"/>
    <n v="15943.94"/>
    <x v="1"/>
    <x v="3"/>
    <x v="2"/>
    <s v="Normal BP"/>
    <s v="High Cost"/>
  </r>
  <r>
    <n v="68"/>
    <x v="1"/>
    <n v="26.4"/>
    <n v="121"/>
    <n v="72"/>
    <n v="254.8"/>
    <n v="141.4"/>
    <n v="93"/>
    <n v="4"/>
    <x v="0"/>
    <x v="1"/>
    <s v="Medium"/>
    <n v="10.199999999999999"/>
    <n v="19854.669999999998"/>
    <x v="0"/>
    <x v="0"/>
    <x v="2"/>
    <s v="High BP"/>
    <s v="High Cost"/>
  </r>
  <r>
    <n v="78"/>
    <x v="0"/>
    <n v="26.8"/>
    <n v="128"/>
    <n v="80"/>
    <n v="221"/>
    <n v="111.4"/>
    <n v="77"/>
    <n v="1"/>
    <x v="0"/>
    <x v="2"/>
    <s v="Low"/>
    <n v="5.2"/>
    <n v="11982.23"/>
    <x v="0"/>
    <x v="3"/>
    <x v="2"/>
    <s v="High BP"/>
    <s v="Normal Cost"/>
  </r>
  <r>
    <n v="80"/>
    <x v="0"/>
    <n v="28.6"/>
    <n v="138"/>
    <n v="88"/>
    <n v="226.3"/>
    <n v="108"/>
    <n v="95"/>
    <n v="1"/>
    <x v="2"/>
    <x v="0"/>
    <s v="Low"/>
    <n v="11.7"/>
    <n v="13802.3"/>
    <x v="0"/>
    <x v="3"/>
    <x v="2"/>
    <s v="High BP"/>
    <s v="Normal Cost"/>
  </r>
  <r>
    <n v="53"/>
    <x v="0"/>
    <n v="30.6"/>
    <n v="136"/>
    <n v="84"/>
    <n v="203.1"/>
    <n v="107.1"/>
    <n v="69"/>
    <n v="1"/>
    <x v="0"/>
    <x v="2"/>
    <s v="High"/>
    <n v="5.5"/>
    <n v="12720.97"/>
    <x v="0"/>
    <x v="0"/>
    <x v="0"/>
    <s v="High BP"/>
    <s v="Normal Cost"/>
  </r>
  <r>
    <n v="63"/>
    <x v="0"/>
    <n v="28.6"/>
    <n v="109"/>
    <n v="60"/>
    <n v="199.7"/>
    <n v="96.4"/>
    <n v="88"/>
    <n v="2"/>
    <x v="2"/>
    <x v="3"/>
    <s v="High"/>
    <n v="9.6"/>
    <n v="18280.45"/>
    <x v="0"/>
    <x v="2"/>
    <x v="2"/>
    <s v="Normal BP"/>
    <s v="High Cost"/>
  </r>
  <r>
    <n v="83"/>
    <x v="0"/>
    <n v="22.9"/>
    <n v="152"/>
    <n v="92"/>
    <n v="240.7"/>
    <n v="108.8"/>
    <n v="72"/>
    <n v="3"/>
    <x v="2"/>
    <x v="1"/>
    <s v="High"/>
    <n v="7.3"/>
    <n v="14566.61"/>
    <x v="0"/>
    <x v="2"/>
    <x v="3"/>
    <s v="High BP"/>
    <s v="Normal Cost"/>
  </r>
  <r>
    <n v="49"/>
    <x v="1"/>
    <n v="26.4"/>
    <n v="139"/>
    <n v="80"/>
    <n v="235.8"/>
    <n v="91.3"/>
    <n v="106"/>
    <n v="2"/>
    <x v="2"/>
    <x v="3"/>
    <s v="Medium"/>
    <n v="25"/>
    <n v="43635.78"/>
    <x v="0"/>
    <x v="1"/>
    <x v="2"/>
    <s v="High BP"/>
    <s v="High Cost"/>
  </r>
  <r>
    <n v="82"/>
    <x v="0"/>
    <n v="31.9"/>
    <n v="137"/>
    <n v="82"/>
    <n v="299.89999999999998"/>
    <n v="97.4"/>
    <n v="85"/>
    <n v="2"/>
    <x v="2"/>
    <x v="2"/>
    <s v="High"/>
    <n v="11"/>
    <n v="21386.26"/>
    <x v="0"/>
    <x v="0"/>
    <x v="0"/>
    <s v="High BP"/>
    <s v="High Cost"/>
  </r>
  <r>
    <n v="56"/>
    <x v="0"/>
    <n v="29.1"/>
    <n v="112"/>
    <n v="63"/>
    <n v="217.1"/>
    <n v="121.6"/>
    <n v="64"/>
    <n v="4"/>
    <x v="0"/>
    <x v="1"/>
    <s v="High"/>
    <n v="1.5"/>
    <n v="4018.47"/>
    <x v="0"/>
    <x v="2"/>
    <x v="2"/>
    <s v="Normal BP"/>
    <s v="Normal Cost"/>
  </r>
  <r>
    <n v="79"/>
    <x v="1"/>
    <n v="26.4"/>
    <n v="116"/>
    <n v="71"/>
    <n v="207.8"/>
    <n v="89.1"/>
    <n v="71"/>
    <n v="0"/>
    <x v="1"/>
    <x v="0"/>
    <s v="High"/>
    <n v="3.9"/>
    <n v="8481.7999999999993"/>
    <x v="0"/>
    <x v="2"/>
    <x v="2"/>
    <s v="Normal BP"/>
    <s v="Normal Cost"/>
  </r>
  <r>
    <n v="94"/>
    <x v="1"/>
    <n v="26.4"/>
    <n v="132"/>
    <n v="77"/>
    <n v="231.3"/>
    <n v="101.4"/>
    <n v="80"/>
    <n v="2"/>
    <x v="0"/>
    <x v="2"/>
    <s v="Medium"/>
    <n v="7.1"/>
    <n v="15547.94"/>
    <x v="0"/>
    <x v="2"/>
    <x v="2"/>
    <s v="High BP"/>
    <s v="High Cost"/>
  </r>
  <r>
    <n v="56"/>
    <x v="1"/>
    <n v="26.4"/>
    <n v="127"/>
    <n v="88"/>
    <n v="230.4"/>
    <n v="101.7"/>
    <n v="77"/>
    <n v="3"/>
    <x v="1"/>
    <x v="0"/>
    <s v="Low"/>
    <n v="3.9"/>
    <n v="7869.3"/>
    <x v="0"/>
    <x v="1"/>
    <x v="2"/>
    <s v="High BP"/>
    <s v="Normal Cost"/>
  </r>
  <r>
    <n v="37"/>
    <x v="0"/>
    <n v="24.9"/>
    <n v="122"/>
    <n v="76"/>
    <n v="177.2"/>
    <n v="99.4"/>
    <n v="80"/>
    <n v="1"/>
    <x v="1"/>
    <x v="3"/>
    <s v="Medium"/>
    <n v="5.3"/>
    <n v="12540.63"/>
    <x v="0"/>
    <x v="2"/>
    <x v="3"/>
    <s v="High BP"/>
    <s v="Normal Cost"/>
  </r>
  <r>
    <n v="66"/>
    <x v="0"/>
    <n v="42.3"/>
    <n v="133"/>
    <n v="78"/>
    <n v="235.3"/>
    <n v="115.1"/>
    <n v="88"/>
    <n v="2"/>
    <x v="0"/>
    <x v="0"/>
    <s v="High"/>
    <n v="6.6"/>
    <n v="11784.74"/>
    <x v="1"/>
    <x v="2"/>
    <x v="0"/>
    <s v="High BP"/>
    <s v="Normal Cost"/>
  </r>
  <r>
    <n v="70"/>
    <x v="1"/>
    <n v="26.4"/>
    <n v="137"/>
    <n v="91"/>
    <n v="228.4"/>
    <n v="163.5"/>
    <n v="70"/>
    <n v="0"/>
    <x v="1"/>
    <x v="2"/>
    <s v="Medium"/>
    <n v="6.7"/>
    <n v="11992.65"/>
    <x v="1"/>
    <x v="0"/>
    <x v="2"/>
    <s v="High BP"/>
    <s v="Normal Cost"/>
  </r>
  <r>
    <n v="83"/>
    <x v="0"/>
    <n v="26.9"/>
    <n v="132"/>
    <n v="68"/>
    <n v="263"/>
    <n v="117.9"/>
    <n v="66"/>
    <n v="1"/>
    <x v="1"/>
    <x v="1"/>
    <s v="Medium"/>
    <n v="7"/>
    <n v="12291.22"/>
    <x v="0"/>
    <x v="3"/>
    <x v="2"/>
    <s v="High BP"/>
    <s v="Normal Cost"/>
  </r>
  <r>
    <n v="74"/>
    <x v="0"/>
    <n v="31.1"/>
    <n v="144"/>
    <n v="86"/>
    <n v="280.7"/>
    <n v="99.6"/>
    <n v="77"/>
    <n v="1"/>
    <x v="0"/>
    <x v="2"/>
    <s v="Medium"/>
    <n v="8.6999999999999993"/>
    <n v="17302.509999999998"/>
    <x v="0"/>
    <x v="0"/>
    <x v="0"/>
    <s v="High BP"/>
    <s v="High Cost"/>
  </r>
  <r>
    <n v="65"/>
    <x v="1"/>
    <n v="26.5"/>
    <n v="123"/>
    <n v="72"/>
    <n v="258.5"/>
    <n v="89.1"/>
    <n v="73"/>
    <n v="1"/>
    <x v="2"/>
    <x v="2"/>
    <s v="Low"/>
    <n v="9.3000000000000007"/>
    <n v="19329.03"/>
    <x v="0"/>
    <x v="0"/>
    <x v="2"/>
    <s v="High BP"/>
    <s v="High Cost"/>
  </r>
  <r>
    <n v="53"/>
    <x v="1"/>
    <n v="26.5"/>
    <n v="124"/>
    <n v="73"/>
    <n v="235.4"/>
    <n v="109.2"/>
    <n v="83"/>
    <n v="3"/>
    <x v="0"/>
    <x v="2"/>
    <s v="Medium"/>
    <n v="6.5"/>
    <n v="9541.76"/>
    <x v="0"/>
    <x v="1"/>
    <x v="2"/>
    <s v="High BP"/>
    <s v="Normal Cost"/>
  </r>
  <r>
    <n v="76"/>
    <x v="0"/>
    <n v="21.1"/>
    <n v="131"/>
    <n v="73"/>
    <n v="230.6"/>
    <n v="146.5"/>
    <n v="72"/>
    <n v="2"/>
    <x v="1"/>
    <x v="1"/>
    <s v="High"/>
    <n v="11"/>
    <n v="15200.2"/>
    <x v="0"/>
    <x v="0"/>
    <x v="3"/>
    <s v="High BP"/>
    <s v="High Cost"/>
  </r>
  <r>
    <n v="72"/>
    <x v="0"/>
    <n v="28.7"/>
    <n v="140"/>
    <n v="86"/>
    <n v="219.6"/>
    <n v="128.9"/>
    <n v="79"/>
    <n v="1"/>
    <x v="1"/>
    <x v="2"/>
    <s v="High"/>
    <n v="38.4"/>
    <n v="66388.2"/>
    <x v="0"/>
    <x v="0"/>
    <x v="2"/>
    <s v="High BP"/>
    <s v="High Cost"/>
  </r>
  <r>
    <n v="83"/>
    <x v="0"/>
    <n v="28.8"/>
    <n v="142"/>
    <n v="95"/>
    <n v="255.9"/>
    <n v="87"/>
    <n v="90"/>
    <n v="0"/>
    <x v="0"/>
    <x v="0"/>
    <s v="Medium"/>
    <n v="4.4000000000000004"/>
    <n v="8591.77"/>
    <x v="0"/>
    <x v="1"/>
    <x v="2"/>
    <s v="High BP"/>
    <s v="Normal Cost"/>
  </r>
  <r>
    <n v="32"/>
    <x v="0"/>
    <n v="33.700000000000003"/>
    <n v="117"/>
    <n v="71"/>
    <n v="214.4"/>
    <n v="101"/>
    <n v="82"/>
    <n v="1"/>
    <x v="1"/>
    <x v="0"/>
    <s v="High"/>
    <n v="2.1"/>
    <n v="5707.64"/>
    <x v="0"/>
    <x v="2"/>
    <x v="0"/>
    <s v="Normal BP"/>
    <s v="Normal Cost"/>
  </r>
  <r>
    <n v="58"/>
    <x v="0"/>
    <n v="26"/>
    <n v="137"/>
    <n v="82"/>
    <n v="208.7"/>
    <n v="112.2"/>
    <n v="66"/>
    <n v="1"/>
    <x v="0"/>
    <x v="3"/>
    <s v="Medium"/>
    <n v="6.5"/>
    <n v="14008.22"/>
    <x v="0"/>
    <x v="0"/>
    <x v="2"/>
    <s v="High BP"/>
    <s v="Normal Cost"/>
  </r>
  <r>
    <n v="37"/>
    <x v="0"/>
    <n v="33.6"/>
    <n v="113"/>
    <n v="81"/>
    <n v="189.9"/>
    <n v="107.3"/>
    <n v="86"/>
    <n v="1"/>
    <x v="2"/>
    <x v="2"/>
    <s v="High"/>
    <n v="11.7"/>
    <n v="22761.279999999999"/>
    <x v="0"/>
    <x v="2"/>
    <x v="0"/>
    <s v="High BP"/>
    <s v="High Cost"/>
  </r>
  <r>
    <n v="75"/>
    <x v="0"/>
    <n v="30.9"/>
    <n v="121"/>
    <n v="68"/>
    <n v="230.7"/>
    <n v="122.5"/>
    <n v="76"/>
    <n v="1"/>
    <x v="0"/>
    <x v="3"/>
    <s v="High"/>
    <n v="2"/>
    <n v="7167.12"/>
    <x v="0"/>
    <x v="3"/>
    <x v="0"/>
    <s v="High BP"/>
    <s v="Normal Cost"/>
  </r>
  <r>
    <n v="64"/>
    <x v="1"/>
    <n v="26.5"/>
    <n v="142"/>
    <n v="84"/>
    <n v="255.5"/>
    <n v="113.3"/>
    <n v="91"/>
    <n v="4"/>
    <x v="2"/>
    <x v="1"/>
    <s v="Medium"/>
    <n v="8.3000000000000007"/>
    <n v="17739.29"/>
    <x v="0"/>
    <x v="0"/>
    <x v="2"/>
    <s v="High BP"/>
    <s v="High Cost"/>
  </r>
  <r>
    <n v="47"/>
    <x v="1"/>
    <n v="26.5"/>
    <n v="144"/>
    <n v="88"/>
    <n v="209.2"/>
    <n v="141"/>
    <n v="93"/>
    <n v="0"/>
    <x v="2"/>
    <x v="1"/>
    <s v="Medium"/>
    <n v="8.4"/>
    <n v="15904.51"/>
    <x v="0"/>
    <x v="1"/>
    <x v="2"/>
    <s v="High BP"/>
    <s v="High Cost"/>
  </r>
  <r>
    <n v="81"/>
    <x v="1"/>
    <n v="26.5"/>
    <n v="120"/>
    <n v="72"/>
    <n v="252.9"/>
    <n v="95.7"/>
    <n v="81"/>
    <n v="1"/>
    <x v="2"/>
    <x v="2"/>
    <s v="Medium"/>
    <n v="17.7"/>
    <n v="25803.19"/>
    <x v="0"/>
    <x v="2"/>
    <x v="2"/>
    <s v="High BP"/>
    <s v="High Cost"/>
  </r>
  <r>
    <n v="67"/>
    <x v="0"/>
    <n v="32"/>
    <n v="130"/>
    <n v="83"/>
    <n v="219.1"/>
    <n v="131.19999999999999"/>
    <n v="84"/>
    <n v="1"/>
    <x v="2"/>
    <x v="1"/>
    <s v="High"/>
    <n v="6"/>
    <n v="12245.55"/>
    <x v="1"/>
    <x v="0"/>
    <x v="0"/>
    <s v="High BP"/>
    <s v="Normal Cost"/>
  </r>
  <r>
    <n v="59"/>
    <x v="0"/>
    <n v="22.7"/>
    <n v="109"/>
    <n v="67"/>
    <n v="196.6"/>
    <n v="115.8"/>
    <n v="75"/>
    <n v="2"/>
    <x v="0"/>
    <x v="2"/>
    <s v="Medium"/>
    <n v="7.3"/>
    <n v="13338.95"/>
    <x v="0"/>
    <x v="1"/>
    <x v="3"/>
    <s v="Normal BP"/>
    <s v="Normal Cost"/>
  </r>
  <r>
    <n v="58"/>
    <x v="0"/>
    <n v="28.7"/>
    <n v="124"/>
    <n v="69"/>
    <n v="212.4"/>
    <n v="112.8"/>
    <n v="67"/>
    <n v="3"/>
    <x v="0"/>
    <x v="2"/>
    <s v="High"/>
    <n v="3"/>
    <n v="8203.15"/>
    <x v="0"/>
    <x v="2"/>
    <x v="2"/>
    <s v="High BP"/>
    <s v="Normal Cost"/>
  </r>
  <r>
    <n v="46"/>
    <x v="0"/>
    <n v="42.5"/>
    <n v="141"/>
    <n v="84"/>
    <n v="263.3"/>
    <n v="107.7"/>
    <n v="86"/>
    <n v="3"/>
    <x v="2"/>
    <x v="3"/>
    <s v="Medium"/>
    <n v="6.2"/>
    <n v="14823.14"/>
    <x v="0"/>
    <x v="0"/>
    <x v="0"/>
    <s v="High BP"/>
    <s v="Normal Cost"/>
  </r>
  <r>
    <n v="46"/>
    <x v="0"/>
    <n v="30"/>
    <n v="115"/>
    <n v="69"/>
    <n v="239.7"/>
    <n v="136.6"/>
    <n v="75"/>
    <n v="1"/>
    <x v="1"/>
    <x v="1"/>
    <s v="Medium"/>
    <n v="7.1"/>
    <n v="14694.7"/>
    <x v="0"/>
    <x v="1"/>
    <x v="0"/>
    <s v="Normal BP"/>
    <s v="Normal Cost"/>
  </r>
  <r>
    <n v="85"/>
    <x v="1"/>
    <n v="26.5"/>
    <n v="127"/>
    <n v="76"/>
    <n v="225.1"/>
    <n v="112.7"/>
    <n v="78"/>
    <n v="1"/>
    <x v="0"/>
    <x v="2"/>
    <s v="High"/>
    <n v="7"/>
    <n v="14200.39"/>
    <x v="0"/>
    <x v="2"/>
    <x v="2"/>
    <s v="High BP"/>
    <s v="Normal Cost"/>
  </r>
  <r>
    <n v="78"/>
    <x v="1"/>
    <n v="26.5"/>
    <n v="114"/>
    <n v="67"/>
    <n v="231.5"/>
    <n v="119.6"/>
    <n v="80"/>
    <n v="1"/>
    <x v="2"/>
    <x v="1"/>
    <s v="Medium"/>
    <n v="7.1"/>
    <n v="12312.74"/>
    <x v="0"/>
    <x v="2"/>
    <x v="2"/>
    <s v="Normal BP"/>
    <s v="Normal Cost"/>
  </r>
  <r>
    <n v="91"/>
    <x v="1"/>
    <n v="26.5"/>
    <n v="154"/>
    <n v="91"/>
    <n v="231.3"/>
    <n v="88.1"/>
    <n v="65"/>
    <n v="1"/>
    <x v="0"/>
    <x v="2"/>
    <s v="Low"/>
    <n v="10.8"/>
    <n v="24890.23"/>
    <x v="0"/>
    <x v="2"/>
    <x v="2"/>
    <s v="High BP"/>
    <s v="High Cost"/>
  </r>
  <r>
    <n v="94"/>
    <x v="0"/>
    <n v="22.8"/>
    <n v="158"/>
    <n v="87"/>
    <n v="269"/>
    <n v="105.5"/>
    <n v="100"/>
    <n v="1"/>
    <x v="2"/>
    <x v="2"/>
    <s v="Low"/>
    <n v="9.6"/>
    <n v="20706.37"/>
    <x v="0"/>
    <x v="2"/>
    <x v="3"/>
    <s v="High BP"/>
    <s v="High Cost"/>
  </r>
  <r>
    <n v="51"/>
    <x v="1"/>
    <n v="26.5"/>
    <n v="117"/>
    <n v="69"/>
    <n v="228.8"/>
    <n v="102"/>
    <n v="57"/>
    <n v="1"/>
    <x v="0"/>
    <x v="0"/>
    <s v="Medium"/>
    <n v="6"/>
    <n v="10524.71"/>
    <x v="0"/>
    <x v="1"/>
    <x v="2"/>
    <s v="Normal BP"/>
    <s v="Normal Cost"/>
  </r>
  <r>
    <n v="87"/>
    <x v="0"/>
    <n v="31.4"/>
    <n v="147"/>
    <n v="91"/>
    <n v="263.2"/>
    <n v="93.4"/>
    <n v="79"/>
    <n v="3"/>
    <x v="0"/>
    <x v="2"/>
    <s v="Medium"/>
    <n v="4.7"/>
    <n v="8672.23"/>
    <x v="0"/>
    <x v="2"/>
    <x v="0"/>
    <s v="High BP"/>
    <s v="Normal Cost"/>
  </r>
  <r>
    <n v="89"/>
    <x v="0"/>
    <n v="23.1"/>
    <n v="119"/>
    <n v="65"/>
    <n v="250.1"/>
    <n v="106.6"/>
    <n v="96"/>
    <n v="1"/>
    <x v="2"/>
    <x v="2"/>
    <s v="Low"/>
    <n v="14.3"/>
    <n v="23146.41"/>
    <x v="0"/>
    <x v="2"/>
    <x v="3"/>
    <s v="Normal BP"/>
    <s v="High Cost"/>
  </r>
  <r>
    <n v="84"/>
    <x v="0"/>
    <n v="24.2"/>
    <n v="136"/>
    <n v="82"/>
    <n v="234.6"/>
    <n v="110.6"/>
    <n v="92"/>
    <n v="1"/>
    <x v="0"/>
    <x v="0"/>
    <s v="High"/>
    <n v="4.0999999999999996"/>
    <n v="10179.07"/>
    <x v="0"/>
    <x v="1"/>
    <x v="3"/>
    <s v="High BP"/>
    <s v="Normal Cost"/>
  </r>
  <r>
    <n v="82"/>
    <x v="1"/>
    <n v="26.5"/>
    <n v="131"/>
    <n v="80"/>
    <n v="219.9"/>
    <n v="91.3"/>
    <n v="65"/>
    <n v="1"/>
    <x v="2"/>
    <x v="0"/>
    <s v="High"/>
    <n v="7.2"/>
    <n v="14586.64"/>
    <x v="0"/>
    <x v="2"/>
    <x v="2"/>
    <s v="High BP"/>
    <s v="Normal Cost"/>
  </r>
  <r>
    <n v="45"/>
    <x v="1"/>
    <n v="26.5"/>
    <n v="121"/>
    <n v="73"/>
    <n v="233.2"/>
    <n v="96.5"/>
    <n v="79"/>
    <n v="2"/>
    <x v="0"/>
    <x v="0"/>
    <s v="Medium"/>
    <n v="2.4"/>
    <n v="6140.83"/>
    <x v="0"/>
    <x v="1"/>
    <x v="2"/>
    <s v="High BP"/>
    <s v="Normal Cost"/>
  </r>
  <r>
    <n v="84"/>
    <x v="0"/>
    <n v="18.399999999999999"/>
    <n v="121"/>
    <n v="69"/>
    <n v="205"/>
    <n v="128.4"/>
    <n v="89"/>
    <n v="0"/>
    <x v="2"/>
    <x v="0"/>
    <s v="Medium"/>
    <n v="9.5"/>
    <n v="15820.85"/>
    <x v="1"/>
    <x v="2"/>
    <x v="1"/>
    <s v="High BP"/>
    <s v="High Cost"/>
  </r>
  <r>
    <n v="82"/>
    <x v="1"/>
    <n v="26.5"/>
    <n v="104"/>
    <n v="60"/>
    <n v="230.1"/>
    <n v="116.6"/>
    <n v="84"/>
    <n v="4"/>
    <x v="2"/>
    <x v="3"/>
    <s v="High"/>
    <n v="6.5"/>
    <n v="17429.53"/>
    <x v="0"/>
    <x v="2"/>
    <x v="2"/>
    <s v="Normal BP"/>
    <s v="High Cost"/>
  </r>
  <r>
    <n v="76"/>
    <x v="1"/>
    <n v="26.5"/>
    <n v="132"/>
    <n v="73"/>
    <n v="249.1"/>
    <n v="98.5"/>
    <n v="77"/>
    <n v="3"/>
    <x v="2"/>
    <x v="0"/>
    <s v="Medium"/>
    <n v="10.7"/>
    <n v="18448.98"/>
    <x v="1"/>
    <x v="2"/>
    <x v="2"/>
    <s v="High BP"/>
    <s v="High Cost"/>
  </r>
  <r>
    <n v="64"/>
    <x v="0"/>
    <n v="19.100000000000001"/>
    <n v="124"/>
    <n v="79"/>
    <n v="184.4"/>
    <n v="86.1"/>
    <n v="95"/>
    <n v="2"/>
    <x v="2"/>
    <x v="2"/>
    <s v="Medium"/>
    <n v="8.5"/>
    <n v="18236.98"/>
    <x v="0"/>
    <x v="2"/>
    <x v="3"/>
    <s v="High BP"/>
    <s v="High Cost"/>
  </r>
  <r>
    <n v="52"/>
    <x v="0"/>
    <n v="22.2"/>
    <n v="134"/>
    <n v="87"/>
    <n v="209.1"/>
    <n v="88.8"/>
    <n v="84"/>
    <n v="1"/>
    <x v="0"/>
    <x v="2"/>
    <s v="Low"/>
    <n v="6.5"/>
    <n v="17487.97"/>
    <x v="0"/>
    <x v="2"/>
    <x v="3"/>
    <s v="High BP"/>
    <s v="High Cost"/>
  </r>
  <r>
    <n v="69"/>
    <x v="0"/>
    <n v="26.8"/>
    <n v="129"/>
    <n v="77"/>
    <n v="228"/>
    <n v="99.6"/>
    <n v="99"/>
    <n v="0"/>
    <x v="2"/>
    <x v="2"/>
    <s v="Medium"/>
    <n v="13.9"/>
    <n v="28868.77"/>
    <x v="0"/>
    <x v="2"/>
    <x v="2"/>
    <s v="High BP"/>
    <s v="High Cost"/>
  </r>
  <r>
    <n v="85"/>
    <x v="1"/>
    <n v="26.5"/>
    <n v="125"/>
    <n v="79"/>
    <n v="245.7"/>
    <n v="104.3"/>
    <n v="71"/>
    <n v="0"/>
    <x v="1"/>
    <x v="2"/>
    <s v="Low"/>
    <n v="7"/>
    <n v="13033.41"/>
    <x v="0"/>
    <x v="2"/>
    <x v="2"/>
    <s v="High BP"/>
    <s v="Normal Cost"/>
  </r>
  <r>
    <n v="51"/>
    <x v="0"/>
    <n v="26.3"/>
    <n v="141"/>
    <n v="74"/>
    <n v="233.2"/>
    <n v="91.9"/>
    <n v="58"/>
    <n v="0"/>
    <x v="0"/>
    <x v="0"/>
    <s v="Low"/>
    <n v="3"/>
    <n v="5351.32"/>
    <x v="1"/>
    <x v="1"/>
    <x v="2"/>
    <s v="High BP"/>
    <s v="Normal Cost"/>
  </r>
  <r>
    <n v="37"/>
    <x v="1"/>
    <n v="26.5"/>
    <n v="93"/>
    <n v="60"/>
    <n v="195.4"/>
    <n v="87.5"/>
    <n v="82"/>
    <n v="2"/>
    <x v="1"/>
    <x v="2"/>
    <s v="High"/>
    <n v="3"/>
    <n v="8075.71"/>
    <x v="0"/>
    <x v="3"/>
    <x v="2"/>
    <s v="Normal BP"/>
    <s v="Normal Cost"/>
  </r>
  <r>
    <n v="32"/>
    <x v="0"/>
    <n v="19.399999999999999"/>
    <n v="116"/>
    <n v="79"/>
    <n v="172.6"/>
    <n v="130.30000000000001"/>
    <n v="61"/>
    <n v="1"/>
    <x v="1"/>
    <x v="2"/>
    <s v="High"/>
    <n v="4.5"/>
    <n v="10332.41"/>
    <x v="0"/>
    <x v="2"/>
    <x v="3"/>
    <s v="Normal BP"/>
    <s v="Normal Cost"/>
  </r>
  <r>
    <n v="54"/>
    <x v="1"/>
    <n v="26.5"/>
    <n v="118"/>
    <n v="80"/>
    <n v="239.4"/>
    <n v="130"/>
    <n v="74"/>
    <n v="1"/>
    <x v="1"/>
    <x v="1"/>
    <s v="High"/>
    <n v="5.2"/>
    <n v="11629.94"/>
    <x v="0"/>
    <x v="1"/>
    <x v="2"/>
    <s v="High BP"/>
    <s v="Normal Cost"/>
  </r>
  <r>
    <n v="58"/>
    <x v="0"/>
    <n v="25.4"/>
    <n v="139"/>
    <n v="78"/>
    <n v="248.3"/>
    <n v="137.6"/>
    <n v="70"/>
    <n v="2"/>
    <x v="0"/>
    <x v="1"/>
    <s v="Low"/>
    <n v="5.5"/>
    <n v="9984.5300000000007"/>
    <x v="1"/>
    <x v="3"/>
    <x v="2"/>
    <s v="High BP"/>
    <s v="Normal Cost"/>
  </r>
  <r>
    <n v="90"/>
    <x v="1"/>
    <n v="26.5"/>
    <n v="141"/>
    <n v="80"/>
    <n v="253.9"/>
    <n v="122.3"/>
    <n v="93"/>
    <n v="1"/>
    <x v="2"/>
    <x v="2"/>
    <s v="High"/>
    <n v="9.1999999999999993"/>
    <n v="21460.63"/>
    <x v="0"/>
    <x v="2"/>
    <x v="2"/>
    <s v="High BP"/>
    <s v="High Cost"/>
  </r>
  <r>
    <n v="63"/>
    <x v="1"/>
    <n v="26.5"/>
    <n v="120"/>
    <n v="74"/>
    <n v="219.3"/>
    <n v="100.4"/>
    <n v="89"/>
    <n v="1"/>
    <x v="2"/>
    <x v="0"/>
    <s v="Low"/>
    <n v="8"/>
    <n v="13339.2"/>
    <x v="1"/>
    <x v="0"/>
    <x v="2"/>
    <s v="High BP"/>
    <s v="Normal Cost"/>
  </r>
  <r>
    <n v="52"/>
    <x v="1"/>
    <n v="26.5"/>
    <n v="144"/>
    <n v="73"/>
    <n v="220.3"/>
    <n v="110"/>
    <n v="79"/>
    <n v="3"/>
    <x v="0"/>
    <x v="3"/>
    <s v="High"/>
    <n v="2.4"/>
    <n v="7948.15"/>
    <x v="0"/>
    <x v="1"/>
    <x v="2"/>
    <s v="High BP"/>
    <s v="Normal Cost"/>
  </r>
  <r>
    <n v="58"/>
    <x v="1"/>
    <n v="26.5"/>
    <n v="124"/>
    <n v="74"/>
    <n v="216"/>
    <n v="99.4"/>
    <n v="80"/>
    <n v="1"/>
    <x v="2"/>
    <x v="2"/>
    <s v="Low"/>
    <n v="7.2"/>
    <n v="15229.09"/>
    <x v="1"/>
    <x v="1"/>
    <x v="2"/>
    <s v="High BP"/>
    <s v="High Cost"/>
  </r>
  <r>
    <n v="63"/>
    <x v="0"/>
    <n v="27.9"/>
    <n v="136"/>
    <n v="93"/>
    <n v="267.2"/>
    <n v="109.8"/>
    <n v="83"/>
    <n v="3"/>
    <x v="2"/>
    <x v="2"/>
    <s v="Medium"/>
    <n v="7.8"/>
    <n v="17364.330000000002"/>
    <x v="0"/>
    <x v="0"/>
    <x v="2"/>
    <s v="High BP"/>
    <s v="High Cost"/>
  </r>
  <r>
    <n v="74"/>
    <x v="1"/>
    <n v="26.5"/>
    <n v="130"/>
    <n v="86"/>
    <n v="194.4"/>
    <n v="107.8"/>
    <n v="94"/>
    <n v="0"/>
    <x v="2"/>
    <x v="0"/>
    <s v="High"/>
    <n v="5"/>
    <n v="10723.8"/>
    <x v="0"/>
    <x v="0"/>
    <x v="2"/>
    <s v="High BP"/>
    <s v="Normal Cost"/>
  </r>
  <r>
    <n v="70"/>
    <x v="0"/>
    <n v="25.3"/>
    <n v="130"/>
    <n v="81"/>
    <n v="228.2"/>
    <n v="81.599999999999994"/>
    <n v="96"/>
    <n v="4"/>
    <x v="2"/>
    <x v="0"/>
    <s v="Medium"/>
    <n v="5"/>
    <n v="11115.41"/>
    <x v="0"/>
    <x v="1"/>
    <x v="2"/>
    <s v="High BP"/>
    <s v="Normal Cost"/>
  </r>
  <r>
    <n v="57"/>
    <x v="0"/>
    <n v="26.8"/>
    <n v="128"/>
    <n v="74"/>
    <n v="185.5"/>
    <n v="90.6"/>
    <n v="83"/>
    <n v="4"/>
    <x v="0"/>
    <x v="2"/>
    <s v="Low"/>
    <n v="5.9"/>
    <n v="14791.65"/>
    <x v="0"/>
    <x v="0"/>
    <x v="2"/>
    <s v="High BP"/>
    <s v="Normal Cost"/>
  </r>
  <r>
    <n v="58"/>
    <x v="1"/>
    <n v="26.5"/>
    <n v="122"/>
    <n v="87"/>
    <n v="204.3"/>
    <n v="115.7"/>
    <n v="68"/>
    <n v="1"/>
    <x v="2"/>
    <x v="1"/>
    <s v="High"/>
    <n v="12.3"/>
    <n v="17292.25"/>
    <x v="0"/>
    <x v="1"/>
    <x v="2"/>
    <s v="High BP"/>
    <s v="High Cost"/>
  </r>
  <r>
    <n v="74"/>
    <x v="0"/>
    <n v="27.1"/>
    <n v="116"/>
    <n v="74"/>
    <n v="242.9"/>
    <n v="135.30000000000001"/>
    <n v="68"/>
    <n v="0"/>
    <x v="0"/>
    <x v="1"/>
    <s v="High"/>
    <n v="2.2000000000000002"/>
    <n v="5568.3"/>
    <x v="0"/>
    <x v="0"/>
    <x v="2"/>
    <s v="Normal BP"/>
    <s v="Normal Cost"/>
  </r>
  <r>
    <n v="86"/>
    <x v="1"/>
    <n v="26.5"/>
    <n v="135"/>
    <n v="87"/>
    <n v="238.7"/>
    <n v="133.30000000000001"/>
    <n v="83"/>
    <n v="1"/>
    <x v="0"/>
    <x v="2"/>
    <s v="High"/>
    <n v="10.5"/>
    <n v="18973.62"/>
    <x v="0"/>
    <x v="2"/>
    <x v="2"/>
    <s v="High BP"/>
    <s v="High Cost"/>
  </r>
  <r>
    <n v="42"/>
    <x v="1"/>
    <n v="26.5"/>
    <n v="104"/>
    <n v="67"/>
    <n v="235.7"/>
    <n v="184.4"/>
    <n v="94"/>
    <n v="0"/>
    <x v="2"/>
    <x v="1"/>
    <s v="High"/>
    <n v="8.5"/>
    <n v="17414.02"/>
    <x v="0"/>
    <x v="3"/>
    <x v="2"/>
    <s v="Normal BP"/>
    <s v="High Cost"/>
  </r>
  <r>
    <n v="48"/>
    <x v="0"/>
    <n v="31.5"/>
    <n v="117"/>
    <n v="75"/>
    <n v="267.89999999999998"/>
    <n v="115.5"/>
    <n v="86"/>
    <n v="1"/>
    <x v="2"/>
    <x v="0"/>
    <s v="High"/>
    <n v="6.9"/>
    <n v="13174.16"/>
    <x v="0"/>
    <x v="0"/>
    <x v="0"/>
    <s v="Normal BP"/>
    <s v="Normal Cost"/>
  </r>
  <r>
    <n v="78"/>
    <x v="1"/>
    <n v="26.5"/>
    <n v="137"/>
    <n v="81"/>
    <n v="265.89999999999998"/>
    <n v="101.9"/>
    <n v="83"/>
    <n v="2"/>
    <x v="1"/>
    <x v="3"/>
    <s v="High"/>
    <n v="9.1"/>
    <n v="18610.330000000002"/>
    <x v="0"/>
    <x v="2"/>
    <x v="2"/>
    <s v="High BP"/>
    <s v="High Cost"/>
  </r>
  <r>
    <n v="57"/>
    <x v="0"/>
    <n v="30.1"/>
    <n v="140"/>
    <n v="78"/>
    <n v="236.4"/>
    <n v="136.6"/>
    <n v="94"/>
    <n v="2"/>
    <x v="2"/>
    <x v="1"/>
    <s v="Low"/>
    <n v="6.3"/>
    <n v="13564.56"/>
    <x v="0"/>
    <x v="3"/>
    <x v="0"/>
    <s v="High BP"/>
    <s v="Normal Cost"/>
  </r>
  <r>
    <n v="66"/>
    <x v="0"/>
    <n v="30.5"/>
    <n v="133"/>
    <n v="75"/>
    <n v="236.8"/>
    <n v="133.1"/>
    <n v="79"/>
    <n v="1"/>
    <x v="2"/>
    <x v="0"/>
    <s v="Medium"/>
    <n v="10.8"/>
    <n v="18995.86"/>
    <x v="0"/>
    <x v="1"/>
    <x v="0"/>
    <s v="High BP"/>
    <s v="High Cost"/>
  </r>
  <r>
    <n v="66"/>
    <x v="0"/>
    <n v="24.4"/>
    <n v="119"/>
    <n v="63"/>
    <n v="234.2"/>
    <n v="150.5"/>
    <n v="89"/>
    <n v="3"/>
    <x v="0"/>
    <x v="2"/>
    <s v="Medium"/>
    <n v="3.9"/>
    <n v="10102.68"/>
    <x v="1"/>
    <x v="2"/>
    <x v="3"/>
    <s v="Normal BP"/>
    <s v="Normal Cost"/>
  </r>
  <r>
    <n v="54"/>
    <x v="1"/>
    <n v="26.5"/>
    <n v="116"/>
    <n v="73"/>
    <n v="209.9"/>
    <n v="155.4"/>
    <n v="77"/>
    <n v="0"/>
    <x v="0"/>
    <x v="2"/>
    <s v="Low"/>
    <n v="4.5"/>
    <n v="11497.52"/>
    <x v="0"/>
    <x v="1"/>
    <x v="2"/>
    <s v="Normal BP"/>
    <s v="Normal Cost"/>
  </r>
  <r>
    <n v="68"/>
    <x v="1"/>
    <n v="26.5"/>
    <n v="116"/>
    <n v="64"/>
    <n v="236.3"/>
    <n v="103.8"/>
    <n v="84"/>
    <n v="2"/>
    <x v="1"/>
    <x v="0"/>
    <s v="High"/>
    <n v="2.9"/>
    <n v="5714.24"/>
    <x v="0"/>
    <x v="0"/>
    <x v="2"/>
    <s v="Normal BP"/>
    <s v="Normal Cost"/>
  </r>
  <r>
    <n v="54"/>
    <x v="1"/>
    <n v="26.5"/>
    <n v="123"/>
    <n v="75"/>
    <n v="195.5"/>
    <n v="86"/>
    <n v="92"/>
    <n v="2"/>
    <x v="2"/>
    <x v="2"/>
    <s v="Low"/>
    <n v="7.4"/>
    <n v="15622.55"/>
    <x v="1"/>
    <x v="1"/>
    <x v="2"/>
    <s v="High BP"/>
    <s v="High Cost"/>
  </r>
  <r>
    <n v="73"/>
    <x v="1"/>
    <n v="26.5"/>
    <n v="129"/>
    <n v="80"/>
    <n v="250.5"/>
    <n v="117"/>
    <n v="84"/>
    <n v="1"/>
    <x v="2"/>
    <x v="2"/>
    <s v="High"/>
    <n v="12.3"/>
    <n v="19872.62"/>
    <x v="0"/>
    <x v="0"/>
    <x v="2"/>
    <s v="High BP"/>
    <s v="High Cost"/>
  </r>
  <r>
    <n v="73"/>
    <x v="0"/>
    <n v="27.1"/>
    <n v="124"/>
    <n v="83"/>
    <n v="212.4"/>
    <n v="166.4"/>
    <n v="91"/>
    <n v="1"/>
    <x v="2"/>
    <x v="1"/>
    <s v="High"/>
    <n v="7.2"/>
    <n v="13796.2"/>
    <x v="0"/>
    <x v="0"/>
    <x v="2"/>
    <s v="High BP"/>
    <s v="Normal Cost"/>
  </r>
  <r>
    <n v="81"/>
    <x v="0"/>
    <n v="22.4"/>
    <n v="140"/>
    <n v="78"/>
    <n v="235.8"/>
    <n v="134.4"/>
    <n v="74"/>
    <n v="1"/>
    <x v="0"/>
    <x v="2"/>
    <s v="Medium"/>
    <n v="8.1"/>
    <n v="15536.24"/>
    <x v="0"/>
    <x v="1"/>
    <x v="3"/>
    <s v="High BP"/>
    <s v="High Cost"/>
  </r>
  <r>
    <n v="30"/>
    <x v="1"/>
    <n v="26.5"/>
    <n v="123"/>
    <n v="68"/>
    <n v="183.5"/>
    <n v="87.8"/>
    <n v="78"/>
    <n v="1"/>
    <x v="2"/>
    <x v="2"/>
    <s v="Low"/>
    <n v="12.4"/>
    <n v="24313.06"/>
    <x v="0"/>
    <x v="3"/>
    <x v="2"/>
    <s v="High BP"/>
    <s v="High Cost"/>
  </r>
  <r>
    <n v="59"/>
    <x v="0"/>
    <n v="26.8"/>
    <n v="142"/>
    <n v="77"/>
    <n v="235.6"/>
    <n v="104.6"/>
    <n v="74"/>
    <n v="0"/>
    <x v="1"/>
    <x v="0"/>
    <s v="High"/>
    <n v="5.5"/>
    <n v="10738.03"/>
    <x v="0"/>
    <x v="0"/>
    <x v="2"/>
    <s v="High BP"/>
    <s v="Normal Cost"/>
  </r>
  <r>
    <n v="56"/>
    <x v="0"/>
    <n v="27"/>
    <n v="124"/>
    <n v="79"/>
    <n v="235.8"/>
    <n v="122.8"/>
    <n v="65"/>
    <n v="0"/>
    <x v="0"/>
    <x v="1"/>
    <s v="Medium"/>
    <n v="5.2"/>
    <n v="8265.2199999999993"/>
    <x v="0"/>
    <x v="2"/>
    <x v="2"/>
    <s v="High BP"/>
    <s v="Normal Cost"/>
  </r>
  <r>
    <n v="48"/>
    <x v="0"/>
    <n v="34.9"/>
    <n v="125"/>
    <n v="81"/>
    <n v="240.6"/>
    <n v="132.1"/>
    <n v="77"/>
    <n v="0"/>
    <x v="0"/>
    <x v="1"/>
    <s v="High"/>
    <n v="8.4"/>
    <n v="13267.06"/>
    <x v="0"/>
    <x v="3"/>
    <x v="0"/>
    <s v="High BP"/>
    <s v="Normal Cost"/>
  </r>
  <r>
    <n v="50"/>
    <x v="1"/>
    <n v="26.5"/>
    <n v="116"/>
    <n v="77"/>
    <n v="204.2"/>
    <n v="94.9"/>
    <n v="74"/>
    <n v="1"/>
    <x v="2"/>
    <x v="3"/>
    <s v="Medium"/>
    <n v="15.4"/>
    <n v="25936.12"/>
    <x v="1"/>
    <x v="1"/>
    <x v="2"/>
    <s v="Normal BP"/>
    <s v="High Cost"/>
  </r>
  <r>
    <n v="53"/>
    <x v="1"/>
    <n v="26.5"/>
    <n v="110"/>
    <n v="62"/>
    <n v="238.3"/>
    <n v="119.3"/>
    <n v="74"/>
    <n v="1"/>
    <x v="0"/>
    <x v="2"/>
    <s v="Low"/>
    <n v="5.0999999999999996"/>
    <n v="13352.51"/>
    <x v="0"/>
    <x v="1"/>
    <x v="2"/>
    <s v="Normal BP"/>
    <s v="Normal Cost"/>
  </r>
  <r>
    <n v="76"/>
    <x v="0"/>
    <n v="26.3"/>
    <n v="127"/>
    <n v="80"/>
    <n v="204.9"/>
    <n v="82.4"/>
    <n v="157"/>
    <n v="0"/>
    <x v="2"/>
    <x v="3"/>
    <s v="High"/>
    <n v="7.9"/>
    <n v="14571.06"/>
    <x v="0"/>
    <x v="1"/>
    <x v="2"/>
    <s v="High BP"/>
    <s v="Normal Cost"/>
  </r>
  <r>
    <n v="82"/>
    <x v="0"/>
    <n v="25"/>
    <n v="139"/>
    <n v="80"/>
    <n v="245.9"/>
    <n v="113.8"/>
    <n v="66"/>
    <n v="1"/>
    <x v="1"/>
    <x v="2"/>
    <s v="High"/>
    <n v="8.6"/>
    <n v="16316.32"/>
    <x v="0"/>
    <x v="1"/>
    <x v="2"/>
    <s v="High BP"/>
    <s v="High Cost"/>
  </r>
  <r>
    <n v="68"/>
    <x v="1"/>
    <n v="26.5"/>
    <n v="133"/>
    <n v="69"/>
    <n v="240.7"/>
    <n v="146.5"/>
    <n v="66"/>
    <n v="1"/>
    <x v="2"/>
    <x v="2"/>
    <s v="High"/>
    <n v="9.5"/>
    <n v="21825.21"/>
    <x v="0"/>
    <x v="0"/>
    <x v="2"/>
    <s v="High BP"/>
    <s v="High Cost"/>
  </r>
  <r>
    <n v="48"/>
    <x v="1"/>
    <n v="26.5"/>
    <n v="110"/>
    <n v="69"/>
    <n v="198.4"/>
    <n v="153.69999999999999"/>
    <n v="89"/>
    <n v="2"/>
    <x v="0"/>
    <x v="2"/>
    <s v="Medium"/>
    <n v="3.5"/>
    <n v="8716.7000000000007"/>
    <x v="0"/>
    <x v="1"/>
    <x v="2"/>
    <s v="Normal BP"/>
    <s v="Normal Cost"/>
  </r>
  <r>
    <n v="71"/>
    <x v="0"/>
    <n v="23.6"/>
    <n v="142"/>
    <n v="78"/>
    <n v="244.9"/>
    <n v="110"/>
    <n v="101"/>
    <n v="3"/>
    <x v="2"/>
    <x v="3"/>
    <s v="Medium"/>
    <n v="6.9"/>
    <n v="17385.009999999998"/>
    <x v="0"/>
    <x v="2"/>
    <x v="3"/>
    <s v="High BP"/>
    <s v="High Cost"/>
  </r>
  <r>
    <n v="52"/>
    <x v="1"/>
    <n v="26.5"/>
    <n v="115"/>
    <n v="60"/>
    <n v="223.2"/>
    <n v="93.5"/>
    <n v="61"/>
    <n v="0"/>
    <x v="1"/>
    <x v="0"/>
    <s v="High"/>
    <n v="5"/>
    <n v="9101.2099999999991"/>
    <x v="0"/>
    <x v="1"/>
    <x v="2"/>
    <s v="Normal BP"/>
    <s v="Normal Cost"/>
  </r>
  <r>
    <n v="64"/>
    <x v="0"/>
    <n v="22.7"/>
    <n v="119"/>
    <n v="72"/>
    <n v="216.9"/>
    <n v="91.4"/>
    <n v="56"/>
    <n v="3"/>
    <x v="2"/>
    <x v="2"/>
    <s v="High"/>
    <n v="14.7"/>
    <n v="26236.47"/>
    <x v="0"/>
    <x v="1"/>
    <x v="3"/>
    <s v="Normal BP"/>
    <s v="High Cost"/>
  </r>
  <r>
    <n v="53"/>
    <x v="0"/>
    <n v="23"/>
    <n v="109"/>
    <n v="64"/>
    <n v="225.9"/>
    <n v="89.7"/>
    <n v="100"/>
    <n v="3"/>
    <x v="0"/>
    <x v="3"/>
    <s v="Medium"/>
    <n v="4"/>
    <n v="10435.67"/>
    <x v="1"/>
    <x v="0"/>
    <x v="3"/>
    <s v="Normal BP"/>
    <s v="Normal Cost"/>
  </r>
  <r>
    <n v="53"/>
    <x v="1"/>
    <n v="26.5"/>
    <n v="131"/>
    <n v="89"/>
    <n v="222.2"/>
    <n v="82.6"/>
    <n v="73"/>
    <n v="1"/>
    <x v="0"/>
    <x v="0"/>
    <s v="Medium"/>
    <n v="2.1"/>
    <n v="4726.82"/>
    <x v="0"/>
    <x v="1"/>
    <x v="2"/>
    <s v="High BP"/>
    <s v="Normal Cost"/>
  </r>
  <r>
    <n v="57"/>
    <x v="1"/>
    <n v="26.5"/>
    <n v="135"/>
    <n v="71"/>
    <n v="264.10000000000002"/>
    <n v="119.1"/>
    <n v="75"/>
    <n v="0"/>
    <x v="2"/>
    <x v="1"/>
    <s v="High"/>
    <n v="6.4"/>
    <n v="12114.11"/>
    <x v="0"/>
    <x v="1"/>
    <x v="2"/>
    <s v="High BP"/>
    <s v="Normal Cost"/>
  </r>
  <r>
    <n v="32"/>
    <x v="0"/>
    <n v="22"/>
    <n v="107"/>
    <n v="63"/>
    <n v="183.1"/>
    <n v="113.4"/>
    <n v="66"/>
    <n v="1"/>
    <x v="0"/>
    <x v="0"/>
    <s v="Medium"/>
    <n v="1.4"/>
    <n v="4507.6499999999996"/>
    <x v="0"/>
    <x v="1"/>
    <x v="3"/>
    <s v="Normal BP"/>
    <s v="Normal Cost"/>
  </r>
  <r>
    <n v="65"/>
    <x v="1"/>
    <n v="26.5"/>
    <n v="121"/>
    <n v="72"/>
    <n v="241.3"/>
    <n v="97.2"/>
    <n v="70"/>
    <n v="0"/>
    <x v="0"/>
    <x v="2"/>
    <s v="Medium"/>
    <n v="5.9"/>
    <n v="11884.35"/>
    <x v="0"/>
    <x v="0"/>
    <x v="2"/>
    <s v="High BP"/>
    <s v="Normal Cost"/>
  </r>
  <r>
    <n v="95"/>
    <x v="1"/>
    <n v="26.5"/>
    <n v="126"/>
    <n v="70"/>
    <n v="213.5"/>
    <n v="95.5"/>
    <n v="74"/>
    <n v="3"/>
    <x v="2"/>
    <x v="2"/>
    <s v="High"/>
    <n v="10.199999999999999"/>
    <n v="22087.55"/>
    <x v="0"/>
    <x v="2"/>
    <x v="2"/>
    <s v="High BP"/>
    <s v="High Cost"/>
  </r>
  <r>
    <n v="95"/>
    <x v="1"/>
    <n v="26.5"/>
    <n v="143"/>
    <n v="80"/>
    <n v="248.3"/>
    <n v="87.1"/>
    <n v="82"/>
    <n v="1"/>
    <x v="0"/>
    <x v="2"/>
    <s v="High"/>
    <n v="11.8"/>
    <n v="25997.23"/>
    <x v="0"/>
    <x v="2"/>
    <x v="2"/>
    <s v="High BP"/>
    <s v="High Cost"/>
  </r>
  <r>
    <n v="70"/>
    <x v="1"/>
    <n v="26.5"/>
    <n v="118"/>
    <n v="64"/>
    <n v="219.3"/>
    <n v="91.5"/>
    <n v="91"/>
    <n v="2"/>
    <x v="2"/>
    <x v="0"/>
    <s v="High"/>
    <n v="5.7"/>
    <n v="13733.68"/>
    <x v="0"/>
    <x v="0"/>
    <x v="2"/>
    <s v="Normal BP"/>
    <s v="Normal Cost"/>
  </r>
  <r>
    <n v="55"/>
    <x v="1"/>
    <n v="26.5"/>
    <n v="119"/>
    <n v="74"/>
    <n v="214.3"/>
    <n v="119.5"/>
    <n v="70"/>
    <n v="1"/>
    <x v="0"/>
    <x v="0"/>
    <s v="Low"/>
    <n v="3.5"/>
    <n v="7572.11"/>
    <x v="0"/>
    <x v="1"/>
    <x v="2"/>
    <s v="Normal BP"/>
    <s v="Normal Cost"/>
  </r>
  <r>
    <n v="62"/>
    <x v="0"/>
    <n v="31.6"/>
    <n v="130"/>
    <n v="80"/>
    <n v="201.7"/>
    <n v="100.7"/>
    <n v="80"/>
    <n v="1"/>
    <x v="0"/>
    <x v="2"/>
    <s v="Medium"/>
    <n v="13.9"/>
    <n v="26744.78"/>
    <x v="0"/>
    <x v="2"/>
    <x v="0"/>
    <s v="High BP"/>
    <s v="High Cost"/>
  </r>
  <r>
    <n v="62"/>
    <x v="0"/>
    <n v="22.6"/>
    <n v="103"/>
    <n v="66"/>
    <n v="177.9"/>
    <n v="113.7"/>
    <n v="61"/>
    <n v="1"/>
    <x v="1"/>
    <x v="3"/>
    <s v="Medium"/>
    <n v="5.4"/>
    <n v="11135.05"/>
    <x v="0"/>
    <x v="0"/>
    <x v="3"/>
    <s v="Normal BP"/>
    <s v="Normal Cost"/>
  </r>
  <r>
    <n v="95"/>
    <x v="0"/>
    <n v="37.9"/>
    <n v="142"/>
    <n v="82"/>
    <n v="254.4"/>
    <n v="137.30000000000001"/>
    <n v="78"/>
    <n v="1"/>
    <x v="2"/>
    <x v="1"/>
    <s v="Medium"/>
    <n v="7"/>
    <n v="12994.31"/>
    <x v="0"/>
    <x v="1"/>
    <x v="0"/>
    <s v="High BP"/>
    <s v="Normal Cost"/>
  </r>
  <r>
    <n v="75"/>
    <x v="0"/>
    <n v="25.1"/>
    <n v="134"/>
    <n v="79"/>
    <n v="202.7"/>
    <n v="128.19999999999999"/>
    <n v="73"/>
    <n v="3"/>
    <x v="1"/>
    <x v="1"/>
    <s v="High"/>
    <n v="1.8"/>
    <n v="5059.3100000000004"/>
    <x v="0"/>
    <x v="0"/>
    <x v="2"/>
    <s v="High BP"/>
    <s v="Normal Cost"/>
  </r>
  <r>
    <n v="59"/>
    <x v="1"/>
    <n v="26.5"/>
    <n v="95"/>
    <n v="60"/>
    <n v="226.4"/>
    <n v="121.5"/>
    <n v="72"/>
    <n v="0"/>
    <x v="0"/>
    <x v="0"/>
    <s v="High"/>
    <n v="5.7"/>
    <n v="10646.05"/>
    <x v="0"/>
    <x v="1"/>
    <x v="2"/>
    <s v="Normal BP"/>
    <s v="Normal Cost"/>
  </r>
  <r>
    <n v="66"/>
    <x v="1"/>
    <n v="26.5"/>
    <n v="124"/>
    <n v="78"/>
    <n v="222.1"/>
    <n v="141.6"/>
    <n v="73"/>
    <n v="1"/>
    <x v="2"/>
    <x v="0"/>
    <s v="Medium"/>
    <n v="12.4"/>
    <n v="26260.27"/>
    <x v="0"/>
    <x v="0"/>
    <x v="2"/>
    <s v="High BP"/>
    <s v="High Cost"/>
  </r>
  <r>
    <n v="65"/>
    <x v="0"/>
    <n v="36.5"/>
    <n v="135"/>
    <n v="87"/>
    <n v="250.4"/>
    <n v="136.9"/>
    <n v="96"/>
    <n v="1"/>
    <x v="2"/>
    <x v="1"/>
    <s v="Medium"/>
    <n v="16.7"/>
    <n v="25857.23"/>
    <x v="0"/>
    <x v="2"/>
    <x v="0"/>
    <s v="High BP"/>
    <s v="High Cost"/>
  </r>
  <r>
    <n v="48"/>
    <x v="0"/>
    <n v="28.8"/>
    <n v="126"/>
    <n v="69"/>
    <n v="207.9"/>
    <n v="107.4"/>
    <n v="79"/>
    <n v="0"/>
    <x v="1"/>
    <x v="3"/>
    <s v="Medium"/>
    <n v="9.3000000000000007"/>
    <n v="16471.72"/>
    <x v="0"/>
    <x v="1"/>
    <x v="2"/>
    <s v="High BP"/>
    <s v="High Cost"/>
  </r>
  <r>
    <n v="60"/>
    <x v="1"/>
    <n v="26.5"/>
    <n v="111"/>
    <n v="61"/>
    <n v="217.3"/>
    <n v="130"/>
    <n v="92"/>
    <n v="0"/>
    <x v="2"/>
    <x v="1"/>
    <s v="Medium"/>
    <n v="5.5"/>
    <n v="10531.85"/>
    <x v="0"/>
    <x v="0"/>
    <x v="2"/>
    <s v="Normal BP"/>
    <s v="Normal Cost"/>
  </r>
  <r>
    <n v="74"/>
    <x v="0"/>
    <n v="34.299999999999997"/>
    <n v="136"/>
    <n v="87"/>
    <n v="235.8"/>
    <n v="114.6"/>
    <n v="80"/>
    <n v="0"/>
    <x v="1"/>
    <x v="2"/>
    <s v="Medium"/>
    <n v="4.7"/>
    <n v="11354.49"/>
    <x v="0"/>
    <x v="0"/>
    <x v="0"/>
    <s v="High BP"/>
    <s v="Normal Cost"/>
  </r>
  <r>
    <n v="90"/>
    <x v="1"/>
    <n v="26.6"/>
    <n v="136"/>
    <n v="82"/>
    <n v="235.2"/>
    <n v="155.9"/>
    <n v="81"/>
    <n v="2"/>
    <x v="0"/>
    <x v="1"/>
    <s v="Low"/>
    <n v="3.9"/>
    <n v="6722.18"/>
    <x v="1"/>
    <x v="2"/>
    <x v="2"/>
    <s v="High BP"/>
    <s v="Normal Cost"/>
  </r>
  <r>
    <n v="84"/>
    <x v="0"/>
    <n v="22.4"/>
    <n v="124"/>
    <n v="75"/>
    <n v="222.3"/>
    <n v="203.2"/>
    <n v="85"/>
    <n v="2"/>
    <x v="2"/>
    <x v="1"/>
    <s v="Low"/>
    <n v="9.5"/>
    <n v="18499.93"/>
    <x v="0"/>
    <x v="0"/>
    <x v="3"/>
    <s v="High BP"/>
    <s v="High Cost"/>
  </r>
  <r>
    <n v="56"/>
    <x v="1"/>
    <n v="26.6"/>
    <n v="127"/>
    <n v="72"/>
    <n v="200.3"/>
    <n v="96.6"/>
    <n v="73"/>
    <n v="2"/>
    <x v="1"/>
    <x v="2"/>
    <s v="Medium"/>
    <n v="6"/>
    <n v="13272.03"/>
    <x v="0"/>
    <x v="1"/>
    <x v="2"/>
    <s v="High BP"/>
    <s v="Normal Cost"/>
  </r>
  <r>
    <n v="46"/>
    <x v="1"/>
    <n v="26.6"/>
    <n v="106"/>
    <n v="66"/>
    <n v="258.8"/>
    <n v="98.5"/>
    <n v="94"/>
    <n v="1"/>
    <x v="2"/>
    <x v="3"/>
    <s v="Medium"/>
    <n v="11.7"/>
    <n v="24178.92"/>
    <x v="0"/>
    <x v="1"/>
    <x v="2"/>
    <s v="Normal BP"/>
    <s v="High Cost"/>
  </r>
  <r>
    <n v="29"/>
    <x v="0"/>
    <n v="27.3"/>
    <n v="105"/>
    <n v="64"/>
    <n v="164.8"/>
    <n v="120.9"/>
    <n v="68"/>
    <n v="0"/>
    <x v="0"/>
    <x v="0"/>
    <s v="High"/>
    <n v="6.5"/>
    <n v="11910.68"/>
    <x v="0"/>
    <x v="2"/>
    <x v="2"/>
    <s v="Normal BP"/>
    <s v="Normal Cost"/>
  </r>
  <r>
    <n v="83"/>
    <x v="0"/>
    <n v="27.9"/>
    <n v="131"/>
    <n v="80"/>
    <n v="222.6"/>
    <n v="120.1"/>
    <n v="78"/>
    <n v="2"/>
    <x v="0"/>
    <x v="1"/>
    <s v="Medium"/>
    <n v="5.2"/>
    <n v="8717.33"/>
    <x v="0"/>
    <x v="1"/>
    <x v="2"/>
    <s v="High BP"/>
    <s v="Normal Cost"/>
  </r>
  <r>
    <n v="69"/>
    <x v="0"/>
    <n v="22.6"/>
    <n v="134"/>
    <n v="80"/>
    <n v="228.7"/>
    <n v="84.2"/>
    <n v="79"/>
    <n v="1"/>
    <x v="2"/>
    <x v="2"/>
    <s v="Medium"/>
    <n v="9"/>
    <n v="18041.189999999999"/>
    <x v="0"/>
    <x v="1"/>
    <x v="3"/>
    <s v="High BP"/>
    <s v="High Cost"/>
  </r>
  <r>
    <n v="51"/>
    <x v="1"/>
    <n v="26.6"/>
    <n v="132"/>
    <n v="85"/>
    <n v="208.8"/>
    <n v="98.9"/>
    <n v="67"/>
    <n v="0"/>
    <x v="1"/>
    <x v="2"/>
    <s v="Medium"/>
    <n v="6.1"/>
    <n v="14748.76"/>
    <x v="0"/>
    <x v="1"/>
    <x v="2"/>
    <s v="High BP"/>
    <s v="Normal Cost"/>
  </r>
  <r>
    <n v="55"/>
    <x v="1"/>
    <n v="26.6"/>
    <n v="134"/>
    <n v="78"/>
    <n v="178.6"/>
    <n v="118.7"/>
    <n v="80"/>
    <n v="0"/>
    <x v="1"/>
    <x v="0"/>
    <s v="Medium"/>
    <n v="3.9"/>
    <n v="7867.65"/>
    <x v="0"/>
    <x v="1"/>
    <x v="2"/>
    <s v="High BP"/>
    <s v="Normal Cost"/>
  </r>
  <r>
    <n v="89"/>
    <x v="0"/>
    <n v="22.2"/>
    <n v="137"/>
    <n v="87"/>
    <n v="245.8"/>
    <n v="103.4"/>
    <n v="88"/>
    <n v="3"/>
    <x v="2"/>
    <x v="2"/>
    <s v="Low"/>
    <n v="10.1"/>
    <n v="20872.490000000002"/>
    <x v="0"/>
    <x v="0"/>
    <x v="3"/>
    <s v="High BP"/>
    <s v="High Cost"/>
  </r>
  <r>
    <n v="65"/>
    <x v="1"/>
    <n v="26.6"/>
    <n v="129"/>
    <n v="81"/>
    <n v="249.5"/>
    <n v="91.9"/>
    <n v="76"/>
    <n v="2"/>
    <x v="1"/>
    <x v="2"/>
    <s v="Low"/>
    <n v="4.3"/>
    <n v="10038.280000000001"/>
    <x v="1"/>
    <x v="0"/>
    <x v="2"/>
    <s v="High BP"/>
    <s v="Normal Cost"/>
  </r>
  <r>
    <n v="70"/>
    <x v="1"/>
    <n v="26.6"/>
    <n v="127"/>
    <n v="78"/>
    <n v="218.5"/>
    <n v="94.6"/>
    <n v="64"/>
    <n v="3"/>
    <x v="0"/>
    <x v="3"/>
    <s v="High"/>
    <n v="8.1"/>
    <n v="16163.55"/>
    <x v="0"/>
    <x v="0"/>
    <x v="2"/>
    <s v="High BP"/>
    <s v="High Cost"/>
  </r>
  <r>
    <n v="74"/>
    <x v="0"/>
    <n v="31.9"/>
    <n v="135"/>
    <n v="83"/>
    <n v="252.4"/>
    <n v="149"/>
    <n v="63"/>
    <n v="2"/>
    <x v="0"/>
    <x v="1"/>
    <s v="Low"/>
    <n v="2.2999999999999998"/>
    <n v="5501.33"/>
    <x v="0"/>
    <x v="2"/>
    <x v="0"/>
    <s v="High BP"/>
    <s v="Normal Cost"/>
  </r>
  <r>
    <n v="87"/>
    <x v="0"/>
    <n v="29.9"/>
    <n v="137"/>
    <n v="88"/>
    <n v="256.89999999999998"/>
    <n v="86.5"/>
    <n v="75"/>
    <n v="3"/>
    <x v="1"/>
    <x v="3"/>
    <s v="High"/>
    <n v="8.9"/>
    <n v="19374.509999999998"/>
    <x v="0"/>
    <x v="0"/>
    <x v="2"/>
    <s v="High BP"/>
    <s v="High Cost"/>
  </r>
  <r>
    <n v="70"/>
    <x v="1"/>
    <n v="26.6"/>
    <n v="134"/>
    <n v="77"/>
    <n v="241.8"/>
    <n v="149.5"/>
    <n v="93"/>
    <n v="4"/>
    <x v="2"/>
    <x v="1"/>
    <s v="Low"/>
    <n v="9.4"/>
    <n v="19613"/>
    <x v="1"/>
    <x v="0"/>
    <x v="2"/>
    <s v="High BP"/>
    <s v="High Cost"/>
  </r>
  <r>
    <n v="38"/>
    <x v="1"/>
    <n v="26.6"/>
    <n v="112"/>
    <n v="63"/>
    <n v="218.5"/>
    <n v="117.5"/>
    <n v="62"/>
    <n v="0"/>
    <x v="2"/>
    <x v="1"/>
    <s v="High"/>
    <n v="5"/>
    <n v="9218.33"/>
    <x v="0"/>
    <x v="3"/>
    <x v="2"/>
    <s v="Normal BP"/>
    <s v="Normal Cost"/>
  </r>
  <r>
    <n v="94"/>
    <x v="1"/>
    <n v="26.6"/>
    <n v="149"/>
    <n v="100"/>
    <n v="274.7"/>
    <n v="89.2"/>
    <n v="73"/>
    <n v="3"/>
    <x v="2"/>
    <x v="2"/>
    <s v="High"/>
    <n v="17.3"/>
    <n v="30761.97"/>
    <x v="0"/>
    <x v="2"/>
    <x v="2"/>
    <s v="High BP"/>
    <s v="High Cost"/>
  </r>
  <r>
    <n v="64"/>
    <x v="1"/>
    <n v="26.6"/>
    <n v="122"/>
    <n v="79"/>
    <n v="218.7"/>
    <n v="95.9"/>
    <n v="91"/>
    <n v="3"/>
    <x v="2"/>
    <x v="0"/>
    <s v="Low"/>
    <n v="6"/>
    <n v="13249.73"/>
    <x v="0"/>
    <x v="0"/>
    <x v="2"/>
    <s v="High BP"/>
    <s v="Normal Cost"/>
  </r>
  <r>
    <n v="86"/>
    <x v="1"/>
    <n v="26.6"/>
    <n v="144"/>
    <n v="87"/>
    <n v="282.8"/>
    <n v="144.19999999999999"/>
    <n v="55"/>
    <n v="0"/>
    <x v="0"/>
    <x v="2"/>
    <s v="High"/>
    <n v="3.5"/>
    <n v="8600.7800000000007"/>
    <x v="0"/>
    <x v="2"/>
    <x v="2"/>
    <s v="High BP"/>
    <s v="Normal Cost"/>
  </r>
  <r>
    <n v="44"/>
    <x v="0"/>
    <n v="29.8"/>
    <n v="116"/>
    <n v="72"/>
    <n v="212"/>
    <n v="127.3"/>
    <n v="88"/>
    <n v="0"/>
    <x v="2"/>
    <x v="1"/>
    <s v="High"/>
    <n v="7.6"/>
    <n v="14262.37"/>
    <x v="0"/>
    <x v="2"/>
    <x v="2"/>
    <s v="Normal BP"/>
    <s v="Normal Cost"/>
  </r>
  <r>
    <n v="49"/>
    <x v="1"/>
    <n v="26.6"/>
    <n v="126"/>
    <n v="73"/>
    <n v="176.6"/>
    <n v="87.3"/>
    <n v="65"/>
    <n v="1"/>
    <x v="2"/>
    <x v="3"/>
    <s v="High"/>
    <n v="8"/>
    <n v="20746.98"/>
    <x v="0"/>
    <x v="1"/>
    <x v="2"/>
    <s v="High BP"/>
    <s v="High Cost"/>
  </r>
  <r>
    <n v="77"/>
    <x v="1"/>
    <n v="26.6"/>
    <n v="113"/>
    <n v="68"/>
    <n v="234.5"/>
    <n v="134"/>
    <n v="83"/>
    <n v="0"/>
    <x v="2"/>
    <x v="3"/>
    <s v="Medium"/>
    <n v="7.9"/>
    <n v="19532.419999999998"/>
    <x v="0"/>
    <x v="2"/>
    <x v="2"/>
    <s v="Normal BP"/>
    <s v="High Cost"/>
  </r>
  <r>
    <n v="56"/>
    <x v="1"/>
    <n v="26.6"/>
    <n v="120"/>
    <n v="70"/>
    <n v="190.2"/>
    <n v="92.7"/>
    <n v="71"/>
    <n v="4"/>
    <x v="0"/>
    <x v="3"/>
    <s v="High"/>
    <n v="2.6"/>
    <n v="9908.43"/>
    <x v="0"/>
    <x v="1"/>
    <x v="2"/>
    <s v="High BP"/>
    <s v="Normal Cost"/>
  </r>
  <r>
    <n v="71"/>
    <x v="0"/>
    <n v="27.5"/>
    <n v="136"/>
    <n v="85"/>
    <n v="230.9"/>
    <n v="94.3"/>
    <n v="64"/>
    <n v="1"/>
    <x v="1"/>
    <x v="3"/>
    <s v="High"/>
    <n v="3.4"/>
    <n v="9193.75"/>
    <x v="0"/>
    <x v="1"/>
    <x v="2"/>
    <s v="High BP"/>
    <s v="Normal Cost"/>
  </r>
  <r>
    <n v="51"/>
    <x v="0"/>
    <n v="28.3"/>
    <n v="123"/>
    <n v="71"/>
    <n v="231.1"/>
    <n v="129.6"/>
    <n v="57"/>
    <n v="1"/>
    <x v="1"/>
    <x v="0"/>
    <s v="Low"/>
    <n v="4.3"/>
    <n v="9971.56"/>
    <x v="0"/>
    <x v="2"/>
    <x v="2"/>
    <s v="High BP"/>
    <s v="Normal Cost"/>
  </r>
  <r>
    <n v="88"/>
    <x v="0"/>
    <n v="21.1"/>
    <n v="135"/>
    <n v="79"/>
    <n v="227.1"/>
    <n v="103.3"/>
    <n v="85"/>
    <n v="0"/>
    <x v="0"/>
    <x v="3"/>
    <s v="High"/>
    <n v="6.3"/>
    <n v="14945.13"/>
    <x v="0"/>
    <x v="1"/>
    <x v="3"/>
    <s v="High BP"/>
    <s v="Normal Cost"/>
  </r>
  <r>
    <n v="70"/>
    <x v="0"/>
    <n v="21.5"/>
    <n v="148"/>
    <n v="83"/>
    <n v="191.8"/>
    <n v="81.400000000000006"/>
    <n v="94"/>
    <n v="1"/>
    <x v="2"/>
    <x v="0"/>
    <s v="High"/>
    <n v="5.7"/>
    <n v="13008.12"/>
    <x v="0"/>
    <x v="0"/>
    <x v="3"/>
    <s v="High BP"/>
    <s v="Normal Cost"/>
  </r>
  <r>
    <n v="68"/>
    <x v="0"/>
    <n v="19.7"/>
    <n v="117"/>
    <n v="78"/>
    <n v="204.6"/>
    <n v="110.6"/>
    <n v="73"/>
    <n v="1"/>
    <x v="1"/>
    <x v="1"/>
    <s v="Medium"/>
    <n v="9.3000000000000007"/>
    <n v="14451.99"/>
    <x v="0"/>
    <x v="1"/>
    <x v="3"/>
    <s v="Normal BP"/>
    <s v="Normal Cost"/>
  </r>
  <r>
    <n v="63"/>
    <x v="1"/>
    <n v="26.6"/>
    <n v="135"/>
    <n v="78"/>
    <n v="254.5"/>
    <n v="105.6"/>
    <n v="64"/>
    <n v="1"/>
    <x v="1"/>
    <x v="0"/>
    <s v="Low"/>
    <n v="7.2"/>
    <n v="11265.79"/>
    <x v="0"/>
    <x v="0"/>
    <x v="2"/>
    <s v="High BP"/>
    <s v="Normal Cost"/>
  </r>
  <r>
    <n v="63"/>
    <x v="1"/>
    <n v="26.6"/>
    <n v="132"/>
    <n v="69"/>
    <n v="203.6"/>
    <n v="135.30000000000001"/>
    <n v="71"/>
    <n v="2"/>
    <x v="0"/>
    <x v="1"/>
    <s v="High"/>
    <n v="3.7"/>
    <n v="7174.01"/>
    <x v="0"/>
    <x v="0"/>
    <x v="2"/>
    <s v="High BP"/>
    <s v="Normal Cost"/>
  </r>
  <r>
    <n v="59"/>
    <x v="0"/>
    <n v="37.5"/>
    <n v="142"/>
    <n v="78"/>
    <n v="231.5"/>
    <n v="184.4"/>
    <n v="84"/>
    <n v="3"/>
    <x v="1"/>
    <x v="0"/>
    <s v="High"/>
    <n v="6.2"/>
    <n v="10334.36"/>
    <x v="0"/>
    <x v="0"/>
    <x v="0"/>
    <s v="High BP"/>
    <s v="Normal Cost"/>
  </r>
  <r>
    <n v="94"/>
    <x v="1"/>
    <n v="26.6"/>
    <n v="142"/>
    <n v="79"/>
    <n v="253.7"/>
    <n v="160"/>
    <n v="77"/>
    <n v="0"/>
    <x v="0"/>
    <x v="1"/>
    <s v="Medium"/>
    <n v="4.5999999999999996"/>
    <n v="8903.59"/>
    <x v="1"/>
    <x v="2"/>
    <x v="2"/>
    <s v="High BP"/>
    <s v="Normal Cost"/>
  </r>
  <r>
    <n v="83"/>
    <x v="0"/>
    <n v="21.2"/>
    <n v="153"/>
    <n v="88"/>
    <n v="239.3"/>
    <n v="82.5"/>
    <n v="63"/>
    <n v="2"/>
    <x v="0"/>
    <x v="2"/>
    <s v="High"/>
    <n v="7.9"/>
    <n v="12437.21"/>
    <x v="0"/>
    <x v="0"/>
    <x v="3"/>
    <s v="High BP"/>
    <s v="Normal Cost"/>
  </r>
  <r>
    <n v="58"/>
    <x v="0"/>
    <n v="26.8"/>
    <n v="133"/>
    <n v="80"/>
    <n v="222.3"/>
    <n v="134.30000000000001"/>
    <n v="88"/>
    <n v="1"/>
    <x v="2"/>
    <x v="1"/>
    <s v="Low"/>
    <n v="10.9"/>
    <n v="14876.98"/>
    <x v="0"/>
    <x v="1"/>
    <x v="2"/>
    <s v="High BP"/>
    <s v="Normal Cost"/>
  </r>
  <r>
    <n v="57"/>
    <x v="0"/>
    <n v="23.6"/>
    <n v="117"/>
    <n v="72"/>
    <n v="173.6"/>
    <n v="94.9"/>
    <n v="89"/>
    <n v="2"/>
    <x v="2"/>
    <x v="0"/>
    <s v="Medium"/>
    <n v="8"/>
    <n v="14776.3"/>
    <x v="0"/>
    <x v="2"/>
    <x v="3"/>
    <s v="Normal BP"/>
    <s v="Normal Cost"/>
  </r>
  <r>
    <n v="76"/>
    <x v="1"/>
    <n v="26.6"/>
    <n v="134"/>
    <n v="80"/>
    <n v="232.2"/>
    <n v="130.5"/>
    <n v="81"/>
    <n v="1"/>
    <x v="0"/>
    <x v="0"/>
    <s v="Medium"/>
    <n v="9.6"/>
    <n v="14688.47"/>
    <x v="0"/>
    <x v="2"/>
    <x v="2"/>
    <s v="High BP"/>
    <s v="Normal Cost"/>
  </r>
  <r>
    <n v="86"/>
    <x v="0"/>
    <n v="22.8"/>
    <n v="127"/>
    <n v="72"/>
    <n v="241.6"/>
    <n v="103"/>
    <n v="164"/>
    <n v="2"/>
    <x v="2"/>
    <x v="2"/>
    <s v="Low"/>
    <n v="21.2"/>
    <n v="33365.74"/>
    <x v="0"/>
    <x v="1"/>
    <x v="3"/>
    <s v="High BP"/>
    <s v="High Cost"/>
  </r>
  <r>
    <n v="82"/>
    <x v="0"/>
    <n v="25.5"/>
    <n v="111"/>
    <n v="71"/>
    <n v="217.7"/>
    <n v="119.6"/>
    <n v="80"/>
    <n v="1"/>
    <x v="2"/>
    <x v="1"/>
    <s v="High"/>
    <n v="12.3"/>
    <n v="22487.59"/>
    <x v="0"/>
    <x v="1"/>
    <x v="2"/>
    <s v="Normal BP"/>
    <s v="High Cost"/>
  </r>
  <r>
    <n v="59"/>
    <x v="0"/>
    <n v="23.3"/>
    <n v="126"/>
    <n v="77"/>
    <n v="198.6"/>
    <n v="85.8"/>
    <n v="86"/>
    <n v="4"/>
    <x v="1"/>
    <x v="2"/>
    <s v="Medium"/>
    <n v="5.9"/>
    <n v="13800.2"/>
    <x v="0"/>
    <x v="2"/>
    <x v="3"/>
    <s v="High BP"/>
    <s v="Normal Cost"/>
  </r>
  <r>
    <n v="82"/>
    <x v="1"/>
    <n v="26.6"/>
    <n v="132"/>
    <n v="65"/>
    <n v="223.7"/>
    <n v="90.5"/>
    <n v="72"/>
    <n v="0"/>
    <x v="0"/>
    <x v="2"/>
    <s v="Low"/>
    <n v="3.7"/>
    <n v="8491.06"/>
    <x v="1"/>
    <x v="2"/>
    <x v="2"/>
    <s v="High BP"/>
    <s v="Normal Cost"/>
  </r>
  <r>
    <n v="67"/>
    <x v="0"/>
    <n v="30"/>
    <n v="120"/>
    <n v="65"/>
    <n v="219.3"/>
    <n v="118.4"/>
    <n v="78"/>
    <n v="3"/>
    <x v="1"/>
    <x v="0"/>
    <s v="Medium"/>
    <n v="2.4"/>
    <n v="5466.8"/>
    <x v="0"/>
    <x v="2"/>
    <x v="0"/>
    <s v="High BP"/>
    <s v="Normal Cost"/>
  </r>
  <r>
    <n v="75"/>
    <x v="1"/>
    <n v="26.6"/>
    <n v="130"/>
    <n v="79"/>
    <n v="238.8"/>
    <n v="119.1"/>
    <n v="98"/>
    <n v="2"/>
    <x v="2"/>
    <x v="1"/>
    <s v="Low"/>
    <n v="6.7"/>
    <n v="13251.1"/>
    <x v="1"/>
    <x v="2"/>
    <x v="2"/>
    <s v="High BP"/>
    <s v="Normal Cost"/>
  </r>
  <r>
    <n v="52"/>
    <x v="1"/>
    <n v="26.6"/>
    <n v="100"/>
    <n v="65"/>
    <n v="254.2"/>
    <n v="112.3"/>
    <n v="86"/>
    <n v="0"/>
    <x v="2"/>
    <x v="0"/>
    <s v="Low"/>
    <n v="10.8"/>
    <n v="21547.38"/>
    <x v="1"/>
    <x v="1"/>
    <x v="2"/>
    <s v="Normal BP"/>
    <s v="High Cost"/>
  </r>
  <r>
    <n v="88"/>
    <x v="1"/>
    <n v="26.6"/>
    <n v="131"/>
    <n v="84"/>
    <n v="236.8"/>
    <n v="124.4"/>
    <n v="71"/>
    <n v="0"/>
    <x v="0"/>
    <x v="0"/>
    <s v="Medium"/>
    <n v="1.1000000000000001"/>
    <n v="3507.87"/>
    <x v="0"/>
    <x v="2"/>
    <x v="2"/>
    <s v="High BP"/>
    <s v="Normal Cost"/>
  </r>
  <r>
    <n v="87"/>
    <x v="1"/>
    <n v="26.6"/>
    <n v="133"/>
    <n v="85"/>
    <n v="257.2"/>
    <n v="118"/>
    <n v="93"/>
    <n v="1"/>
    <x v="2"/>
    <x v="0"/>
    <s v="Medium"/>
    <n v="8.5"/>
    <n v="17590.98"/>
    <x v="1"/>
    <x v="2"/>
    <x v="2"/>
    <s v="High BP"/>
    <s v="High Cost"/>
  </r>
  <r>
    <n v="70"/>
    <x v="0"/>
    <n v="26.5"/>
    <n v="131"/>
    <n v="75"/>
    <n v="242.1"/>
    <n v="114.2"/>
    <n v="87"/>
    <n v="1"/>
    <x v="2"/>
    <x v="1"/>
    <s v="Low"/>
    <n v="10.8"/>
    <n v="18565.62"/>
    <x v="0"/>
    <x v="1"/>
    <x v="2"/>
    <s v="High BP"/>
    <s v="High Cost"/>
  </r>
  <r>
    <n v="57"/>
    <x v="0"/>
    <n v="23.5"/>
    <n v="139"/>
    <n v="89"/>
    <n v="214.4"/>
    <n v="114.2"/>
    <n v="86"/>
    <n v="0"/>
    <x v="0"/>
    <x v="1"/>
    <s v="Low"/>
    <n v="1.4"/>
    <n v="3863.65"/>
    <x v="0"/>
    <x v="2"/>
    <x v="3"/>
    <s v="High BP"/>
    <s v="Normal Cost"/>
  </r>
  <r>
    <n v="64"/>
    <x v="1"/>
    <n v="26.6"/>
    <n v="137"/>
    <n v="81"/>
    <n v="231"/>
    <n v="109"/>
    <n v="90"/>
    <n v="3"/>
    <x v="2"/>
    <x v="1"/>
    <s v="Medium"/>
    <n v="5.3"/>
    <n v="12501.63"/>
    <x v="0"/>
    <x v="0"/>
    <x v="2"/>
    <s v="High BP"/>
    <s v="Normal Cost"/>
  </r>
  <r>
    <n v="54"/>
    <x v="0"/>
    <n v="27.9"/>
    <n v="123"/>
    <n v="69"/>
    <n v="245.1"/>
    <n v="89.2"/>
    <n v="83"/>
    <n v="2"/>
    <x v="2"/>
    <x v="0"/>
    <s v="High"/>
    <n v="4.9000000000000004"/>
    <n v="11045.92"/>
    <x v="0"/>
    <x v="0"/>
    <x v="2"/>
    <s v="High BP"/>
    <s v="Normal Cost"/>
  </r>
  <r>
    <n v="53"/>
    <x v="1"/>
    <n v="26.6"/>
    <n v="102"/>
    <n v="60"/>
    <n v="206.7"/>
    <n v="124"/>
    <n v="56"/>
    <n v="3"/>
    <x v="0"/>
    <x v="0"/>
    <s v="Low"/>
    <n v="2.2000000000000002"/>
    <n v="5682.43"/>
    <x v="0"/>
    <x v="1"/>
    <x v="2"/>
    <s v="Normal BP"/>
    <s v="Normal Cost"/>
  </r>
  <r>
    <n v="65"/>
    <x v="1"/>
    <n v="26.6"/>
    <n v="118"/>
    <n v="77"/>
    <n v="231.9"/>
    <n v="129.1"/>
    <n v="93"/>
    <n v="1"/>
    <x v="2"/>
    <x v="1"/>
    <s v="Low"/>
    <n v="5.6"/>
    <n v="13237.08"/>
    <x v="1"/>
    <x v="0"/>
    <x v="2"/>
    <s v="Normal BP"/>
    <s v="Normal Cost"/>
  </r>
  <r>
    <n v="67"/>
    <x v="1"/>
    <n v="26.6"/>
    <n v="131"/>
    <n v="72"/>
    <n v="217"/>
    <n v="79.7"/>
    <n v="85"/>
    <n v="1"/>
    <x v="2"/>
    <x v="2"/>
    <s v="Medium"/>
    <n v="8.1999999999999993"/>
    <n v="18796.400000000001"/>
    <x v="1"/>
    <x v="0"/>
    <x v="2"/>
    <s v="High BP"/>
    <s v="High Cost"/>
  </r>
  <r>
    <n v="71"/>
    <x v="1"/>
    <n v="26.6"/>
    <n v="117"/>
    <n v="80"/>
    <n v="234.5"/>
    <n v="108.3"/>
    <n v="81"/>
    <n v="3"/>
    <x v="2"/>
    <x v="0"/>
    <s v="High"/>
    <n v="6.2"/>
    <n v="11915.59"/>
    <x v="0"/>
    <x v="0"/>
    <x v="2"/>
    <s v="High BP"/>
    <s v="Normal Cost"/>
  </r>
  <r>
    <n v="67"/>
    <x v="1"/>
    <n v="26.6"/>
    <n v="129"/>
    <n v="80"/>
    <n v="215.3"/>
    <n v="101"/>
    <n v="85"/>
    <n v="3"/>
    <x v="2"/>
    <x v="2"/>
    <s v="High"/>
    <n v="10.199999999999999"/>
    <n v="19711.98"/>
    <x v="0"/>
    <x v="0"/>
    <x v="2"/>
    <s v="High BP"/>
    <s v="High Cost"/>
  </r>
  <r>
    <n v="58"/>
    <x v="1"/>
    <n v="26.6"/>
    <n v="141"/>
    <n v="75"/>
    <n v="219.4"/>
    <n v="120.9"/>
    <n v="81"/>
    <n v="0"/>
    <x v="2"/>
    <x v="1"/>
    <s v="Medium"/>
    <n v="8"/>
    <n v="12603.09"/>
    <x v="0"/>
    <x v="1"/>
    <x v="2"/>
    <s v="High BP"/>
    <s v="Normal Cost"/>
  </r>
  <r>
    <n v="76"/>
    <x v="0"/>
    <n v="28.1"/>
    <n v="120"/>
    <n v="65"/>
    <n v="230.8"/>
    <n v="103.1"/>
    <n v="82"/>
    <n v="3"/>
    <x v="2"/>
    <x v="3"/>
    <s v="Medium"/>
    <n v="6.7"/>
    <n v="17049.939999999999"/>
    <x v="0"/>
    <x v="0"/>
    <x v="2"/>
    <s v="High BP"/>
    <s v="High Cost"/>
  </r>
  <r>
    <n v="80"/>
    <x v="1"/>
    <n v="26.6"/>
    <n v="118"/>
    <n v="68"/>
    <n v="247.8"/>
    <n v="128"/>
    <n v="85"/>
    <n v="0"/>
    <x v="0"/>
    <x v="1"/>
    <s v="Medium"/>
    <n v="12.2"/>
    <n v="20741.45"/>
    <x v="1"/>
    <x v="2"/>
    <x v="2"/>
    <s v="Normal BP"/>
    <s v="High Cost"/>
  </r>
  <r>
    <n v="63"/>
    <x v="0"/>
    <n v="21.5"/>
    <n v="107"/>
    <n v="68"/>
    <n v="216.9"/>
    <n v="148.4"/>
    <n v="80"/>
    <n v="2"/>
    <x v="0"/>
    <x v="1"/>
    <s v="Medium"/>
    <n v="4.7"/>
    <n v="9444.58"/>
    <x v="0"/>
    <x v="1"/>
    <x v="3"/>
    <s v="Normal BP"/>
    <s v="Normal Cost"/>
  </r>
  <r>
    <n v="62"/>
    <x v="0"/>
    <n v="28"/>
    <n v="137"/>
    <n v="91"/>
    <n v="237.1"/>
    <n v="103.5"/>
    <n v="68"/>
    <n v="2"/>
    <x v="1"/>
    <x v="3"/>
    <s v="Medium"/>
    <n v="6.8"/>
    <n v="13981.52"/>
    <x v="0"/>
    <x v="2"/>
    <x v="2"/>
    <s v="High BP"/>
    <s v="Normal Cost"/>
  </r>
  <r>
    <n v="57"/>
    <x v="1"/>
    <n v="26.6"/>
    <n v="126"/>
    <n v="73"/>
    <n v="241.8"/>
    <n v="92.8"/>
    <n v="83"/>
    <n v="1"/>
    <x v="0"/>
    <x v="0"/>
    <s v="High"/>
    <n v="2.7"/>
    <n v="6230.95"/>
    <x v="0"/>
    <x v="1"/>
    <x v="2"/>
    <s v="High BP"/>
    <s v="Normal Cost"/>
  </r>
  <r>
    <n v="58"/>
    <x v="0"/>
    <n v="33.1"/>
    <n v="117"/>
    <n v="67"/>
    <n v="246.1"/>
    <n v="108.8"/>
    <n v="84"/>
    <n v="0"/>
    <x v="0"/>
    <x v="0"/>
    <s v="High"/>
    <n v="4.7"/>
    <n v="9123.1"/>
    <x v="0"/>
    <x v="0"/>
    <x v="0"/>
    <s v="Normal BP"/>
    <s v="Normal Cost"/>
  </r>
  <r>
    <n v="74"/>
    <x v="0"/>
    <n v="24.4"/>
    <n v="125"/>
    <n v="78"/>
    <n v="207.8"/>
    <n v="106.5"/>
    <n v="70"/>
    <n v="1"/>
    <x v="0"/>
    <x v="3"/>
    <s v="Medium"/>
    <n v="8.3000000000000007"/>
    <n v="18868.650000000001"/>
    <x v="1"/>
    <x v="0"/>
    <x v="3"/>
    <s v="High BP"/>
    <s v="High Cost"/>
  </r>
  <r>
    <n v="54"/>
    <x v="0"/>
    <n v="26.8"/>
    <n v="107"/>
    <n v="63"/>
    <n v="207.2"/>
    <n v="87"/>
    <n v="82"/>
    <n v="2"/>
    <x v="0"/>
    <x v="3"/>
    <s v="Low"/>
    <n v="4.4000000000000004"/>
    <n v="12087.73"/>
    <x v="1"/>
    <x v="1"/>
    <x v="2"/>
    <s v="Normal BP"/>
    <s v="Normal Cost"/>
  </r>
  <r>
    <n v="75"/>
    <x v="1"/>
    <n v="26.6"/>
    <n v="131"/>
    <n v="69"/>
    <n v="216.5"/>
    <n v="108.9"/>
    <n v="67"/>
    <n v="2"/>
    <x v="1"/>
    <x v="2"/>
    <s v="High"/>
    <n v="12.7"/>
    <n v="28281.32"/>
    <x v="1"/>
    <x v="2"/>
    <x v="2"/>
    <s v="High BP"/>
    <s v="High Cost"/>
  </r>
  <r>
    <n v="55"/>
    <x v="1"/>
    <n v="26.6"/>
    <n v="130"/>
    <n v="85"/>
    <n v="219.9"/>
    <n v="82.6"/>
    <n v="80"/>
    <n v="1"/>
    <x v="0"/>
    <x v="3"/>
    <s v="High"/>
    <n v="4.5999999999999996"/>
    <n v="12280.9"/>
    <x v="0"/>
    <x v="1"/>
    <x v="2"/>
    <s v="High BP"/>
    <s v="Normal Cost"/>
  </r>
  <r>
    <n v="79"/>
    <x v="1"/>
    <n v="26.6"/>
    <n v="136"/>
    <n v="87"/>
    <n v="236.1"/>
    <n v="112.8"/>
    <n v="91"/>
    <n v="4"/>
    <x v="0"/>
    <x v="1"/>
    <s v="Medium"/>
    <n v="3.8"/>
    <n v="6579.11"/>
    <x v="0"/>
    <x v="2"/>
    <x v="2"/>
    <s v="High BP"/>
    <s v="Normal Cost"/>
  </r>
  <r>
    <n v="59"/>
    <x v="0"/>
    <n v="24.2"/>
    <n v="124"/>
    <n v="82"/>
    <n v="220.1"/>
    <n v="93.5"/>
    <n v="59"/>
    <n v="2"/>
    <x v="1"/>
    <x v="0"/>
    <s v="Medium"/>
    <n v="11.3"/>
    <n v="16864.95"/>
    <x v="0"/>
    <x v="2"/>
    <x v="3"/>
    <s v="High BP"/>
    <s v="High Cost"/>
  </r>
  <r>
    <n v="38"/>
    <x v="1"/>
    <n v="26.6"/>
    <n v="128"/>
    <n v="87"/>
    <n v="176.4"/>
    <n v="80.8"/>
    <n v="78"/>
    <n v="2"/>
    <x v="1"/>
    <x v="2"/>
    <s v="High"/>
    <n v="9.3000000000000007"/>
    <n v="15461.41"/>
    <x v="0"/>
    <x v="3"/>
    <x v="2"/>
    <s v="High BP"/>
    <s v="High Cost"/>
  </r>
  <r>
    <n v="77"/>
    <x v="1"/>
    <n v="26.6"/>
    <n v="126"/>
    <n v="69"/>
    <n v="241.9"/>
    <n v="96.9"/>
    <n v="60"/>
    <n v="2"/>
    <x v="0"/>
    <x v="3"/>
    <s v="High"/>
    <n v="5.6"/>
    <n v="12205.69"/>
    <x v="0"/>
    <x v="2"/>
    <x v="2"/>
    <s v="High BP"/>
    <s v="Normal Cost"/>
  </r>
  <r>
    <n v="79"/>
    <x v="0"/>
    <n v="26.6"/>
    <n v="129"/>
    <n v="68"/>
    <n v="257.10000000000002"/>
    <n v="97.4"/>
    <n v="96"/>
    <n v="2"/>
    <x v="2"/>
    <x v="3"/>
    <s v="Low"/>
    <n v="10.5"/>
    <n v="24799.17"/>
    <x v="1"/>
    <x v="1"/>
    <x v="2"/>
    <s v="High BP"/>
    <s v="High Cost"/>
  </r>
  <r>
    <n v="95"/>
    <x v="0"/>
    <n v="29.9"/>
    <n v="138"/>
    <n v="77"/>
    <n v="274.3"/>
    <n v="118.9"/>
    <n v="82"/>
    <n v="3"/>
    <x v="0"/>
    <x v="2"/>
    <s v="Medium"/>
    <n v="6.7"/>
    <n v="14970.15"/>
    <x v="0"/>
    <x v="3"/>
    <x v="2"/>
    <s v="High BP"/>
    <s v="Normal Cost"/>
  </r>
  <r>
    <n v="78"/>
    <x v="0"/>
    <n v="27.3"/>
    <n v="150"/>
    <n v="85"/>
    <n v="234.2"/>
    <n v="161.19999999999999"/>
    <n v="80"/>
    <n v="0"/>
    <x v="1"/>
    <x v="1"/>
    <s v="High"/>
    <n v="6.7"/>
    <n v="8912.83"/>
    <x v="0"/>
    <x v="2"/>
    <x v="2"/>
    <s v="High BP"/>
    <s v="Normal Cost"/>
  </r>
  <r>
    <n v="64"/>
    <x v="1"/>
    <n v="26.6"/>
    <n v="111"/>
    <n v="65"/>
    <n v="214.1"/>
    <n v="144.4"/>
    <n v="80"/>
    <n v="1"/>
    <x v="1"/>
    <x v="1"/>
    <s v="Low"/>
    <n v="4.3"/>
    <n v="8187.79"/>
    <x v="1"/>
    <x v="0"/>
    <x v="2"/>
    <s v="Normal BP"/>
    <s v="Normal Cost"/>
  </r>
  <r>
    <n v="53"/>
    <x v="1"/>
    <n v="26.6"/>
    <n v="134"/>
    <n v="77"/>
    <n v="238"/>
    <n v="115"/>
    <n v="87"/>
    <n v="2"/>
    <x v="2"/>
    <x v="1"/>
    <s v="Medium"/>
    <n v="7.1"/>
    <n v="16310.17"/>
    <x v="0"/>
    <x v="1"/>
    <x v="2"/>
    <s v="High BP"/>
    <s v="High Cost"/>
  </r>
  <r>
    <n v="43"/>
    <x v="1"/>
    <n v="26.6"/>
    <n v="126"/>
    <n v="78"/>
    <n v="217.5"/>
    <n v="121.2"/>
    <n v="58"/>
    <n v="2"/>
    <x v="0"/>
    <x v="0"/>
    <s v="High"/>
    <n v="1.5"/>
    <n v="4116.7700000000004"/>
    <x v="0"/>
    <x v="3"/>
    <x v="2"/>
    <s v="High BP"/>
    <s v="Normal Cost"/>
  </r>
  <r>
    <n v="60"/>
    <x v="0"/>
    <n v="26.8"/>
    <n v="116"/>
    <n v="75"/>
    <n v="230.6"/>
    <n v="123"/>
    <n v="96"/>
    <n v="1"/>
    <x v="2"/>
    <x v="2"/>
    <s v="High"/>
    <n v="16"/>
    <n v="27452.81"/>
    <x v="0"/>
    <x v="0"/>
    <x v="2"/>
    <s v="Normal BP"/>
    <s v="High Cost"/>
  </r>
  <r>
    <n v="58"/>
    <x v="1"/>
    <n v="26.6"/>
    <n v="115"/>
    <n v="82"/>
    <n v="222.9"/>
    <n v="125.9"/>
    <n v="73"/>
    <n v="0"/>
    <x v="1"/>
    <x v="1"/>
    <s v="Medium"/>
    <n v="2.4"/>
    <n v="5794.46"/>
    <x v="1"/>
    <x v="1"/>
    <x v="2"/>
    <s v="High BP"/>
    <s v="Normal Cost"/>
  </r>
  <r>
    <n v="74"/>
    <x v="1"/>
    <n v="26.6"/>
    <n v="136"/>
    <n v="81"/>
    <n v="238.1"/>
    <n v="117.8"/>
    <n v="80"/>
    <n v="0"/>
    <x v="1"/>
    <x v="1"/>
    <s v="High"/>
    <n v="3.3"/>
    <n v="7832.78"/>
    <x v="0"/>
    <x v="0"/>
    <x v="2"/>
    <s v="High BP"/>
    <s v="Normal Cost"/>
  </r>
  <r>
    <n v="40"/>
    <x v="1"/>
    <n v="26.6"/>
    <n v="140"/>
    <n v="82"/>
    <n v="222.8"/>
    <n v="139.5"/>
    <n v="84"/>
    <n v="1"/>
    <x v="1"/>
    <x v="0"/>
    <s v="Low"/>
    <n v="5.0999999999999996"/>
    <n v="8476.7099999999991"/>
    <x v="0"/>
    <x v="3"/>
    <x v="2"/>
    <s v="High BP"/>
    <s v="Normal Cost"/>
  </r>
  <r>
    <n v="71"/>
    <x v="1"/>
    <n v="26.6"/>
    <n v="131"/>
    <n v="77"/>
    <n v="234"/>
    <n v="118.5"/>
    <n v="82"/>
    <n v="0"/>
    <x v="2"/>
    <x v="1"/>
    <s v="Low"/>
    <n v="4.9000000000000004"/>
    <n v="10744.52"/>
    <x v="1"/>
    <x v="0"/>
    <x v="2"/>
    <s v="High BP"/>
    <s v="Normal Cost"/>
  </r>
  <r>
    <n v="81"/>
    <x v="0"/>
    <n v="24.8"/>
    <n v="141"/>
    <n v="86"/>
    <n v="214.7"/>
    <n v="79.7"/>
    <n v="61"/>
    <n v="1"/>
    <x v="0"/>
    <x v="2"/>
    <s v="High"/>
    <n v="3.2"/>
    <n v="8557.4"/>
    <x v="0"/>
    <x v="0"/>
    <x v="3"/>
    <s v="High BP"/>
    <s v="Normal Cost"/>
  </r>
  <r>
    <n v="57"/>
    <x v="0"/>
    <n v="36.4"/>
    <n v="132"/>
    <n v="73"/>
    <n v="258.10000000000002"/>
    <n v="128.6"/>
    <n v="88"/>
    <n v="2"/>
    <x v="2"/>
    <x v="2"/>
    <s v="High"/>
    <n v="7.4"/>
    <n v="17037.689999999999"/>
    <x v="0"/>
    <x v="3"/>
    <x v="0"/>
    <s v="High BP"/>
    <s v="High Cost"/>
  </r>
  <r>
    <n v="76"/>
    <x v="1"/>
    <n v="26.6"/>
    <n v="129"/>
    <n v="79"/>
    <n v="239.1"/>
    <n v="110.6"/>
    <n v="107"/>
    <n v="0"/>
    <x v="1"/>
    <x v="0"/>
    <s v="High"/>
    <n v="2.4"/>
    <n v="5309.57"/>
    <x v="0"/>
    <x v="2"/>
    <x v="2"/>
    <s v="High BP"/>
    <s v="Normal Cost"/>
  </r>
  <r>
    <n v="53"/>
    <x v="1"/>
    <n v="26.6"/>
    <n v="111"/>
    <n v="65"/>
    <n v="225.6"/>
    <n v="111.8"/>
    <n v="85"/>
    <n v="1"/>
    <x v="2"/>
    <x v="2"/>
    <s v="High"/>
    <n v="8.1999999999999993"/>
    <n v="15238.87"/>
    <x v="0"/>
    <x v="1"/>
    <x v="2"/>
    <s v="Normal BP"/>
    <s v="High Cost"/>
  </r>
  <r>
    <n v="57"/>
    <x v="1"/>
    <n v="26.6"/>
    <n v="117"/>
    <n v="67"/>
    <n v="206.6"/>
    <n v="92.3"/>
    <n v="69"/>
    <n v="2"/>
    <x v="1"/>
    <x v="2"/>
    <s v="High"/>
    <n v="4.7"/>
    <n v="11625.13"/>
    <x v="0"/>
    <x v="1"/>
    <x v="2"/>
    <s v="Normal BP"/>
    <s v="Normal Cost"/>
  </r>
  <r>
    <n v="47"/>
    <x v="0"/>
    <n v="23.4"/>
    <n v="109"/>
    <n v="70"/>
    <n v="216.1"/>
    <n v="144.69999999999999"/>
    <n v="74"/>
    <n v="2"/>
    <x v="0"/>
    <x v="1"/>
    <s v="Medium"/>
    <n v="10.9"/>
    <n v="18673.82"/>
    <x v="0"/>
    <x v="2"/>
    <x v="3"/>
    <s v="Normal BP"/>
    <s v="High Cost"/>
  </r>
  <r>
    <n v="69"/>
    <x v="1"/>
    <n v="26.6"/>
    <n v="117"/>
    <n v="82"/>
    <n v="218.8"/>
    <n v="103.2"/>
    <n v="97"/>
    <n v="2"/>
    <x v="1"/>
    <x v="2"/>
    <s v="Medium"/>
    <n v="11.6"/>
    <n v="17940.240000000002"/>
    <x v="0"/>
    <x v="0"/>
    <x v="2"/>
    <s v="High BP"/>
    <s v="High Cost"/>
  </r>
  <r>
    <n v="57"/>
    <x v="0"/>
    <n v="24.2"/>
    <n v="131"/>
    <n v="77"/>
    <n v="182.8"/>
    <n v="175.6"/>
    <n v="87"/>
    <n v="2"/>
    <x v="1"/>
    <x v="1"/>
    <s v="Medium"/>
    <n v="4.0999999999999996"/>
    <n v="8110.02"/>
    <x v="0"/>
    <x v="1"/>
    <x v="3"/>
    <s v="High BP"/>
    <s v="Normal Cost"/>
  </r>
  <r>
    <n v="88"/>
    <x v="0"/>
    <n v="35.1"/>
    <n v="130"/>
    <n v="73"/>
    <n v="244.3"/>
    <n v="134.19999999999999"/>
    <n v="84"/>
    <n v="0"/>
    <x v="1"/>
    <x v="2"/>
    <s v="Medium"/>
    <n v="5.3"/>
    <n v="14713.1"/>
    <x v="0"/>
    <x v="1"/>
    <x v="0"/>
    <s v="High BP"/>
    <s v="Normal Cost"/>
  </r>
  <r>
    <n v="54"/>
    <x v="1"/>
    <n v="26.6"/>
    <n v="112"/>
    <n v="60"/>
    <n v="204.1"/>
    <n v="101.8"/>
    <n v="84"/>
    <n v="2"/>
    <x v="2"/>
    <x v="3"/>
    <s v="Medium"/>
    <n v="7.6"/>
    <n v="17578.849999999999"/>
    <x v="0"/>
    <x v="1"/>
    <x v="2"/>
    <s v="Normal BP"/>
    <s v="High Cost"/>
  </r>
  <r>
    <n v="60"/>
    <x v="1"/>
    <n v="26.6"/>
    <n v="149"/>
    <n v="91"/>
    <n v="215.5"/>
    <n v="121.4"/>
    <n v="94"/>
    <n v="2"/>
    <x v="1"/>
    <x v="2"/>
    <s v="High"/>
    <n v="7"/>
    <n v="14267.74"/>
    <x v="0"/>
    <x v="0"/>
    <x v="2"/>
    <s v="High BP"/>
    <s v="Normal Cost"/>
  </r>
  <r>
    <n v="65"/>
    <x v="0"/>
    <n v="22.3"/>
    <n v="124"/>
    <n v="69"/>
    <n v="229.6"/>
    <n v="148.19999999999999"/>
    <n v="68"/>
    <n v="5"/>
    <x v="0"/>
    <x v="1"/>
    <s v="Low"/>
    <n v="3.1"/>
    <n v="6471.14"/>
    <x v="0"/>
    <x v="2"/>
    <x v="3"/>
    <s v="High BP"/>
    <s v="Normal Cost"/>
  </r>
  <r>
    <n v="68"/>
    <x v="0"/>
    <n v="32.799999999999997"/>
    <n v="154"/>
    <n v="91"/>
    <n v="250.5"/>
    <n v="126.7"/>
    <n v="78"/>
    <n v="3"/>
    <x v="2"/>
    <x v="0"/>
    <s v="High"/>
    <n v="39.4"/>
    <n v="67960.17"/>
    <x v="0"/>
    <x v="1"/>
    <x v="0"/>
    <s v="High BP"/>
    <s v="High Cost"/>
  </r>
  <r>
    <n v="84"/>
    <x v="0"/>
    <n v="23.4"/>
    <n v="122"/>
    <n v="83"/>
    <n v="219.6"/>
    <n v="87.5"/>
    <n v="84"/>
    <n v="1"/>
    <x v="0"/>
    <x v="2"/>
    <s v="Low"/>
    <n v="8.9"/>
    <n v="16846.52"/>
    <x v="0"/>
    <x v="0"/>
    <x v="3"/>
    <s v="High BP"/>
    <s v="High Cost"/>
  </r>
  <r>
    <n v="76"/>
    <x v="0"/>
    <n v="18"/>
    <n v="226"/>
    <n v="130"/>
    <n v="214.8"/>
    <n v="107.8"/>
    <n v="93"/>
    <n v="2"/>
    <x v="2"/>
    <x v="0"/>
    <s v="Medium"/>
    <n v="8.6999999999999993"/>
    <n v="12963.5"/>
    <x v="0"/>
    <x v="0"/>
    <x v="1"/>
    <s v="High BP"/>
    <s v="Normal Cost"/>
  </r>
  <r>
    <n v="74"/>
    <x v="1"/>
    <n v="26.6"/>
    <n v="125"/>
    <n v="76"/>
    <n v="194.4"/>
    <n v="129.9"/>
    <n v="85"/>
    <n v="3"/>
    <x v="2"/>
    <x v="0"/>
    <s v="Medium"/>
    <n v="6.9"/>
    <n v="11124.11"/>
    <x v="0"/>
    <x v="0"/>
    <x v="2"/>
    <s v="High BP"/>
    <s v="Normal Cost"/>
  </r>
  <r>
    <n v="78"/>
    <x v="1"/>
    <n v="26.7"/>
    <n v="131"/>
    <n v="83"/>
    <n v="193.7"/>
    <n v="151.9"/>
    <n v="82"/>
    <n v="1"/>
    <x v="2"/>
    <x v="1"/>
    <s v="High"/>
    <n v="7.4"/>
    <n v="14216.28"/>
    <x v="0"/>
    <x v="2"/>
    <x v="2"/>
    <s v="High BP"/>
    <s v="Normal Cost"/>
  </r>
  <r>
    <n v="77"/>
    <x v="0"/>
    <n v="32.9"/>
    <n v="127"/>
    <n v="73"/>
    <n v="238.3"/>
    <n v="158.6"/>
    <n v="88"/>
    <n v="1"/>
    <x v="2"/>
    <x v="3"/>
    <s v="Medium"/>
    <n v="11.8"/>
    <n v="24238.799999999999"/>
    <x v="0"/>
    <x v="2"/>
    <x v="0"/>
    <s v="High BP"/>
    <s v="High Cost"/>
  </r>
  <r>
    <n v="77"/>
    <x v="1"/>
    <n v="26.7"/>
    <n v="122"/>
    <n v="73"/>
    <n v="235.5"/>
    <n v="107.5"/>
    <n v="78"/>
    <n v="1"/>
    <x v="0"/>
    <x v="2"/>
    <s v="High"/>
    <n v="12"/>
    <n v="25736.43"/>
    <x v="0"/>
    <x v="2"/>
    <x v="2"/>
    <s v="High BP"/>
    <s v="High Cost"/>
  </r>
  <r>
    <n v="48"/>
    <x v="1"/>
    <n v="26.7"/>
    <n v="113"/>
    <n v="70"/>
    <n v="215.5"/>
    <n v="116"/>
    <n v="95"/>
    <n v="1"/>
    <x v="1"/>
    <x v="1"/>
    <s v="High"/>
    <n v="3.4"/>
    <n v="7899.59"/>
    <x v="0"/>
    <x v="1"/>
    <x v="2"/>
    <s v="Normal BP"/>
    <s v="Normal Cost"/>
  </r>
  <r>
    <n v="61"/>
    <x v="1"/>
    <n v="26.7"/>
    <n v="139"/>
    <n v="81"/>
    <n v="245.9"/>
    <n v="94.7"/>
    <n v="84"/>
    <n v="2"/>
    <x v="0"/>
    <x v="2"/>
    <s v="Medium"/>
    <n v="3.8"/>
    <n v="9794.4"/>
    <x v="0"/>
    <x v="0"/>
    <x v="2"/>
    <s v="High BP"/>
    <s v="Normal Cost"/>
  </r>
  <r>
    <n v="60"/>
    <x v="0"/>
    <n v="27.8"/>
    <n v="123"/>
    <n v="76"/>
    <n v="211.5"/>
    <n v="109.2"/>
    <n v="66"/>
    <n v="1"/>
    <x v="1"/>
    <x v="0"/>
    <s v="Medium"/>
    <n v="5.2"/>
    <n v="10132.68"/>
    <x v="0"/>
    <x v="2"/>
    <x v="2"/>
    <s v="High BP"/>
    <s v="Normal Cost"/>
  </r>
  <r>
    <n v="47"/>
    <x v="1"/>
    <n v="26.7"/>
    <n v="109"/>
    <n v="73"/>
    <n v="234.1"/>
    <n v="130.5"/>
    <n v="64"/>
    <n v="1"/>
    <x v="0"/>
    <x v="1"/>
    <s v="High"/>
    <n v="8.3000000000000007"/>
    <n v="12788.48"/>
    <x v="0"/>
    <x v="1"/>
    <x v="2"/>
    <s v="Normal BP"/>
    <s v="Normal Cost"/>
  </r>
  <r>
    <n v="78"/>
    <x v="0"/>
    <n v="26.6"/>
    <n v="152"/>
    <n v="89"/>
    <n v="239.3"/>
    <n v="81.099999999999994"/>
    <n v="77"/>
    <n v="1"/>
    <x v="0"/>
    <x v="3"/>
    <s v="Medium"/>
    <n v="6.6"/>
    <n v="14463.07"/>
    <x v="0"/>
    <x v="0"/>
    <x v="2"/>
    <s v="High BP"/>
    <s v="Normal Cost"/>
  </r>
  <r>
    <n v="43"/>
    <x v="0"/>
    <n v="28"/>
    <n v="109"/>
    <n v="65"/>
    <n v="232.7"/>
    <n v="228.5"/>
    <n v="87"/>
    <n v="2"/>
    <x v="2"/>
    <x v="1"/>
    <s v="Medium"/>
    <n v="6.5"/>
    <n v="14466.47"/>
    <x v="0"/>
    <x v="0"/>
    <x v="2"/>
    <s v="Normal BP"/>
    <s v="Normal Cost"/>
  </r>
  <r>
    <n v="36"/>
    <x v="0"/>
    <n v="18"/>
    <n v="124"/>
    <n v="67"/>
    <n v="151.69999999999999"/>
    <n v="89.8"/>
    <n v="81"/>
    <n v="2"/>
    <x v="0"/>
    <x v="2"/>
    <s v="High"/>
    <n v="10"/>
    <n v="17532.759999999998"/>
    <x v="0"/>
    <x v="1"/>
    <x v="1"/>
    <s v="High BP"/>
    <s v="High Cost"/>
  </r>
  <r>
    <n v="51"/>
    <x v="0"/>
    <n v="29.9"/>
    <n v="119"/>
    <n v="76"/>
    <n v="221.5"/>
    <n v="112.4"/>
    <n v="98"/>
    <n v="1"/>
    <x v="1"/>
    <x v="0"/>
    <s v="Medium"/>
    <n v="3.7"/>
    <n v="7796.55"/>
    <x v="0"/>
    <x v="2"/>
    <x v="2"/>
    <s v="Normal BP"/>
    <s v="Normal Cost"/>
  </r>
  <r>
    <n v="59"/>
    <x v="0"/>
    <n v="35.6"/>
    <n v="141"/>
    <n v="87"/>
    <n v="244.8"/>
    <n v="132.69999999999999"/>
    <n v="88"/>
    <n v="2"/>
    <x v="1"/>
    <x v="1"/>
    <s v="Medium"/>
    <n v="3.4"/>
    <n v="7462.01"/>
    <x v="0"/>
    <x v="3"/>
    <x v="0"/>
    <s v="High BP"/>
    <s v="Normal Cost"/>
  </r>
  <r>
    <n v="83"/>
    <x v="0"/>
    <n v="26.8"/>
    <n v="123"/>
    <n v="72"/>
    <n v="254.5"/>
    <n v="123.2"/>
    <n v="66"/>
    <n v="0"/>
    <x v="1"/>
    <x v="1"/>
    <s v="Low"/>
    <n v="2.7"/>
    <n v="5668.06"/>
    <x v="0"/>
    <x v="3"/>
    <x v="2"/>
    <s v="High BP"/>
    <s v="Normal Cost"/>
  </r>
  <r>
    <n v="61"/>
    <x v="0"/>
    <n v="24.9"/>
    <n v="231"/>
    <n v="124"/>
    <n v="200.9"/>
    <n v="100.2"/>
    <n v="76"/>
    <n v="3"/>
    <x v="0"/>
    <x v="0"/>
    <s v="High"/>
    <n v="6.4"/>
    <n v="11445.75"/>
    <x v="0"/>
    <x v="1"/>
    <x v="3"/>
    <s v="High BP"/>
    <s v="Normal Cost"/>
  </r>
  <r>
    <n v="38"/>
    <x v="1"/>
    <n v="26.7"/>
    <n v="129"/>
    <n v="83"/>
    <n v="201.2"/>
    <n v="106.4"/>
    <n v="67"/>
    <n v="0"/>
    <x v="0"/>
    <x v="3"/>
    <s v="High"/>
    <n v="6.4"/>
    <n v="15588.93"/>
    <x v="0"/>
    <x v="3"/>
    <x v="2"/>
    <s v="High BP"/>
    <s v="High Cost"/>
  </r>
  <r>
    <n v="42"/>
    <x v="1"/>
    <n v="26.7"/>
    <n v="110"/>
    <n v="66"/>
    <n v="197"/>
    <n v="152.1"/>
    <n v="75"/>
    <n v="1"/>
    <x v="0"/>
    <x v="0"/>
    <s v="Low"/>
    <n v="4.5"/>
    <n v="7747.54"/>
    <x v="0"/>
    <x v="3"/>
    <x v="2"/>
    <s v="Normal BP"/>
    <s v="Normal Cost"/>
  </r>
  <r>
    <n v="50"/>
    <x v="0"/>
    <n v="29.8"/>
    <n v="130"/>
    <n v="86"/>
    <n v="259.7"/>
    <n v="90.9"/>
    <n v="65"/>
    <n v="1"/>
    <x v="0"/>
    <x v="2"/>
    <s v="Low"/>
    <n v="3.5"/>
    <n v="8203.44"/>
    <x v="0"/>
    <x v="0"/>
    <x v="2"/>
    <s v="High BP"/>
    <s v="Normal Cost"/>
  </r>
  <r>
    <n v="55"/>
    <x v="1"/>
    <n v="26.7"/>
    <n v="123"/>
    <n v="68"/>
    <n v="210.9"/>
    <n v="103.8"/>
    <n v="64"/>
    <n v="0"/>
    <x v="2"/>
    <x v="0"/>
    <s v="Medium"/>
    <n v="8.6"/>
    <n v="16950.2"/>
    <x v="0"/>
    <x v="1"/>
    <x v="2"/>
    <s v="High BP"/>
    <s v="High Cost"/>
  </r>
  <r>
    <n v="70"/>
    <x v="1"/>
    <n v="26.7"/>
    <n v="136"/>
    <n v="88"/>
    <n v="220.9"/>
    <n v="130.9"/>
    <n v="82"/>
    <n v="1"/>
    <x v="2"/>
    <x v="0"/>
    <s v="High"/>
    <n v="6.4"/>
    <n v="14759.24"/>
    <x v="0"/>
    <x v="0"/>
    <x v="2"/>
    <s v="High BP"/>
    <s v="Normal Cost"/>
  </r>
  <r>
    <n v="87"/>
    <x v="1"/>
    <n v="26.7"/>
    <n v="121"/>
    <n v="70"/>
    <n v="222.7"/>
    <n v="96.2"/>
    <n v="82"/>
    <n v="1"/>
    <x v="0"/>
    <x v="0"/>
    <s v="High"/>
    <n v="2.2000000000000002"/>
    <n v="6307.01"/>
    <x v="0"/>
    <x v="2"/>
    <x v="2"/>
    <s v="High BP"/>
    <s v="Normal Cost"/>
  </r>
  <r>
    <n v="63"/>
    <x v="0"/>
    <n v="27.2"/>
    <n v="130"/>
    <n v="79"/>
    <n v="235.8"/>
    <n v="115.2"/>
    <n v="78"/>
    <n v="2"/>
    <x v="2"/>
    <x v="2"/>
    <s v="Medium"/>
    <n v="9.3000000000000007"/>
    <n v="19767.45"/>
    <x v="0"/>
    <x v="1"/>
    <x v="2"/>
    <s v="High BP"/>
    <s v="High Cost"/>
  </r>
  <r>
    <n v="54"/>
    <x v="1"/>
    <n v="26.7"/>
    <n v="133"/>
    <n v="74"/>
    <n v="234.4"/>
    <n v="198.6"/>
    <n v="85"/>
    <n v="0"/>
    <x v="2"/>
    <x v="0"/>
    <s v="High"/>
    <n v="5"/>
    <n v="9603.49"/>
    <x v="0"/>
    <x v="1"/>
    <x v="2"/>
    <s v="High BP"/>
    <s v="Normal Cost"/>
  </r>
  <r>
    <n v="60"/>
    <x v="1"/>
    <n v="26.7"/>
    <n v="120"/>
    <n v="71"/>
    <n v="234.7"/>
    <n v="121.6"/>
    <n v="70"/>
    <n v="0"/>
    <x v="1"/>
    <x v="2"/>
    <s v="Low"/>
    <n v="11"/>
    <n v="17131.46"/>
    <x v="0"/>
    <x v="0"/>
    <x v="2"/>
    <s v="High BP"/>
    <s v="High Cost"/>
  </r>
  <r>
    <n v="61"/>
    <x v="1"/>
    <n v="26.7"/>
    <n v="118"/>
    <n v="74"/>
    <n v="198.6"/>
    <n v="82.8"/>
    <n v="97"/>
    <n v="0"/>
    <x v="2"/>
    <x v="2"/>
    <s v="Medium"/>
    <n v="7.6"/>
    <n v="17270.61"/>
    <x v="0"/>
    <x v="0"/>
    <x v="2"/>
    <s v="Normal BP"/>
    <s v="High Cost"/>
  </r>
  <r>
    <n v="95"/>
    <x v="0"/>
    <n v="34.200000000000003"/>
    <n v="127"/>
    <n v="80"/>
    <n v="273.10000000000002"/>
    <n v="105"/>
    <n v="74"/>
    <n v="0"/>
    <x v="2"/>
    <x v="0"/>
    <s v="High"/>
    <n v="35.799999999999997"/>
    <n v="62259.37"/>
    <x v="0"/>
    <x v="1"/>
    <x v="0"/>
    <s v="High BP"/>
    <s v="High Cost"/>
  </r>
  <r>
    <n v="70"/>
    <x v="1"/>
    <n v="26.7"/>
    <n v="136"/>
    <n v="86"/>
    <n v="230.7"/>
    <n v="135.69999999999999"/>
    <n v="59"/>
    <n v="1"/>
    <x v="1"/>
    <x v="1"/>
    <s v="High"/>
    <n v="13.9"/>
    <n v="23138.33"/>
    <x v="0"/>
    <x v="0"/>
    <x v="2"/>
    <s v="High BP"/>
    <s v="High Cost"/>
  </r>
  <r>
    <n v="59"/>
    <x v="1"/>
    <n v="26.7"/>
    <n v="118"/>
    <n v="76"/>
    <n v="223"/>
    <n v="96.1"/>
    <n v="69"/>
    <n v="1"/>
    <x v="2"/>
    <x v="2"/>
    <s v="High"/>
    <n v="9.6"/>
    <n v="21946.3"/>
    <x v="0"/>
    <x v="1"/>
    <x v="2"/>
    <s v="Normal BP"/>
    <s v="High Cost"/>
  </r>
  <r>
    <n v="65"/>
    <x v="1"/>
    <n v="26.7"/>
    <n v="128"/>
    <n v="71"/>
    <n v="250.6"/>
    <n v="130.80000000000001"/>
    <n v="82"/>
    <n v="3"/>
    <x v="0"/>
    <x v="2"/>
    <s v="Low"/>
    <n v="8.6"/>
    <n v="17036.439999999999"/>
    <x v="1"/>
    <x v="0"/>
    <x v="2"/>
    <s v="High BP"/>
    <s v="High Cost"/>
  </r>
  <r>
    <n v="74"/>
    <x v="0"/>
    <n v="22.7"/>
    <n v="118"/>
    <n v="72"/>
    <n v="247"/>
    <n v="129.4"/>
    <n v="75"/>
    <n v="1"/>
    <x v="0"/>
    <x v="0"/>
    <s v="High"/>
    <n v="1"/>
    <n v="3661.75"/>
    <x v="0"/>
    <x v="0"/>
    <x v="3"/>
    <s v="Normal BP"/>
    <s v="Normal Cost"/>
  </r>
  <r>
    <n v="67"/>
    <x v="0"/>
    <n v="24.7"/>
    <n v="126"/>
    <n v="76"/>
    <n v="224.9"/>
    <n v="81.400000000000006"/>
    <n v="86"/>
    <n v="2"/>
    <x v="0"/>
    <x v="3"/>
    <s v="Medium"/>
    <n v="6.6"/>
    <n v="15757.46"/>
    <x v="0"/>
    <x v="1"/>
    <x v="3"/>
    <s v="High BP"/>
    <s v="High Cost"/>
  </r>
  <r>
    <n v="45"/>
    <x v="1"/>
    <n v="26.7"/>
    <n v="126"/>
    <n v="76"/>
    <n v="234"/>
    <n v="92.1"/>
    <n v="60"/>
    <n v="0"/>
    <x v="0"/>
    <x v="2"/>
    <s v="High"/>
    <n v="4"/>
    <n v="10658.31"/>
    <x v="0"/>
    <x v="1"/>
    <x v="2"/>
    <s v="High BP"/>
    <s v="Normal Cost"/>
  </r>
  <r>
    <n v="52"/>
    <x v="1"/>
    <n v="26.7"/>
    <n v="108"/>
    <n v="77"/>
    <n v="200.4"/>
    <n v="128.6"/>
    <n v="79"/>
    <n v="2"/>
    <x v="2"/>
    <x v="1"/>
    <s v="High"/>
    <n v="11.2"/>
    <n v="23696.89"/>
    <x v="0"/>
    <x v="1"/>
    <x v="2"/>
    <s v="Normal BP"/>
    <s v="High Cost"/>
  </r>
  <r>
    <n v="38"/>
    <x v="0"/>
    <n v="18.3"/>
    <n v="95"/>
    <n v="63"/>
    <n v="194.5"/>
    <n v="81.5"/>
    <n v="82"/>
    <n v="0"/>
    <x v="1"/>
    <x v="2"/>
    <s v="Medium"/>
    <n v="8.1999999999999993"/>
    <n v="17515.79"/>
    <x v="0"/>
    <x v="0"/>
    <x v="1"/>
    <s v="Normal BP"/>
    <s v="High Cost"/>
  </r>
  <r>
    <n v="80"/>
    <x v="1"/>
    <n v="26.7"/>
    <n v="125"/>
    <n v="79"/>
    <n v="219.5"/>
    <n v="94.4"/>
    <n v="77"/>
    <n v="0"/>
    <x v="0"/>
    <x v="3"/>
    <s v="High"/>
    <n v="4.5"/>
    <n v="12288.37"/>
    <x v="0"/>
    <x v="2"/>
    <x v="2"/>
    <s v="High BP"/>
    <s v="Normal Cost"/>
  </r>
  <r>
    <n v="47"/>
    <x v="0"/>
    <n v="31.8"/>
    <n v="114"/>
    <n v="64"/>
    <n v="206.1"/>
    <n v="87.1"/>
    <n v="106"/>
    <n v="3"/>
    <x v="2"/>
    <x v="2"/>
    <s v="High"/>
    <n v="8.4"/>
    <n v="17893.43"/>
    <x v="1"/>
    <x v="1"/>
    <x v="0"/>
    <s v="Normal BP"/>
    <s v="High Cost"/>
  </r>
  <r>
    <n v="72"/>
    <x v="1"/>
    <n v="26.7"/>
    <n v="127"/>
    <n v="85"/>
    <n v="262"/>
    <n v="93.3"/>
    <n v="71"/>
    <n v="2"/>
    <x v="1"/>
    <x v="3"/>
    <s v="High"/>
    <n v="7"/>
    <n v="14364.98"/>
    <x v="1"/>
    <x v="0"/>
    <x v="2"/>
    <s v="High BP"/>
    <s v="Normal Cost"/>
  </r>
  <r>
    <n v="83"/>
    <x v="1"/>
    <n v="26.7"/>
    <n v="106"/>
    <n v="67"/>
    <n v="207.4"/>
    <n v="92.6"/>
    <n v="71"/>
    <n v="6"/>
    <x v="1"/>
    <x v="2"/>
    <s v="Low"/>
    <n v="8.1"/>
    <n v="18626.32"/>
    <x v="1"/>
    <x v="2"/>
    <x v="2"/>
    <s v="Normal BP"/>
    <s v="High Cost"/>
  </r>
  <r>
    <n v="51"/>
    <x v="1"/>
    <n v="26.7"/>
    <n v="215"/>
    <n v="123"/>
    <n v="176.9"/>
    <n v="161.30000000000001"/>
    <n v="81"/>
    <n v="2"/>
    <x v="2"/>
    <x v="2"/>
    <s v="High"/>
    <n v="7.1"/>
    <n v="15518.42"/>
    <x v="0"/>
    <x v="1"/>
    <x v="2"/>
    <s v="High BP"/>
    <s v="High Cost"/>
  </r>
  <r>
    <n v="56"/>
    <x v="1"/>
    <n v="26.7"/>
    <n v="115"/>
    <n v="67"/>
    <n v="239.8"/>
    <n v="103.7"/>
    <n v="68"/>
    <n v="4"/>
    <x v="0"/>
    <x v="2"/>
    <s v="High"/>
    <n v="6.2"/>
    <n v="12780.81"/>
    <x v="0"/>
    <x v="1"/>
    <x v="2"/>
    <s v="Normal BP"/>
    <s v="Normal Cost"/>
  </r>
  <r>
    <n v="82"/>
    <x v="0"/>
    <n v="25.4"/>
    <n v="145"/>
    <n v="88"/>
    <n v="235.1"/>
    <n v="83.4"/>
    <n v="71"/>
    <n v="0"/>
    <x v="0"/>
    <x v="2"/>
    <s v="Low"/>
    <n v="3.4"/>
    <n v="10126.91"/>
    <x v="0"/>
    <x v="2"/>
    <x v="2"/>
    <s v="High BP"/>
    <s v="Normal Cost"/>
  </r>
  <r>
    <n v="53"/>
    <x v="1"/>
    <n v="26.7"/>
    <n v="137"/>
    <n v="77"/>
    <n v="260.39999999999998"/>
    <n v="97.3"/>
    <n v="75"/>
    <n v="3"/>
    <x v="1"/>
    <x v="0"/>
    <s v="High"/>
    <n v="7.3"/>
    <n v="13442.1"/>
    <x v="0"/>
    <x v="1"/>
    <x v="2"/>
    <s v="High BP"/>
    <s v="Normal Cost"/>
  </r>
  <r>
    <n v="56"/>
    <x v="0"/>
    <n v="27.6"/>
    <n v="131"/>
    <n v="84"/>
    <n v="245.8"/>
    <n v="86.9"/>
    <n v="84"/>
    <n v="1"/>
    <x v="1"/>
    <x v="0"/>
    <s v="Medium"/>
    <n v="6.5"/>
    <n v="14462.63"/>
    <x v="0"/>
    <x v="1"/>
    <x v="2"/>
    <s v="High BP"/>
    <s v="Normal Cost"/>
  </r>
  <r>
    <n v="50"/>
    <x v="1"/>
    <n v="26.7"/>
    <n v="130"/>
    <n v="83"/>
    <n v="201"/>
    <n v="115.5"/>
    <n v="61"/>
    <n v="2"/>
    <x v="1"/>
    <x v="3"/>
    <s v="High"/>
    <n v="11"/>
    <n v="19253.88"/>
    <x v="0"/>
    <x v="1"/>
    <x v="2"/>
    <s v="High BP"/>
    <s v="High Cost"/>
  </r>
  <r>
    <n v="81"/>
    <x v="1"/>
    <n v="26.7"/>
    <n v="126"/>
    <n v="85"/>
    <n v="231.3"/>
    <n v="118.3"/>
    <n v="74"/>
    <n v="2"/>
    <x v="1"/>
    <x v="2"/>
    <s v="High"/>
    <n v="7.2"/>
    <n v="13345.4"/>
    <x v="0"/>
    <x v="2"/>
    <x v="2"/>
    <s v="High BP"/>
    <s v="Normal Cost"/>
  </r>
  <r>
    <n v="74"/>
    <x v="1"/>
    <n v="26.7"/>
    <n v="125"/>
    <n v="77"/>
    <n v="250"/>
    <n v="119.1"/>
    <n v="94"/>
    <n v="1"/>
    <x v="0"/>
    <x v="2"/>
    <s v="Low"/>
    <n v="6.2"/>
    <n v="11702.49"/>
    <x v="0"/>
    <x v="0"/>
    <x v="2"/>
    <s v="High BP"/>
    <s v="Normal Cost"/>
  </r>
  <r>
    <n v="86"/>
    <x v="0"/>
    <n v="19.7"/>
    <n v="124"/>
    <n v="74"/>
    <n v="217.6"/>
    <n v="106.8"/>
    <n v="67"/>
    <n v="0"/>
    <x v="1"/>
    <x v="2"/>
    <s v="High"/>
    <n v="9.6"/>
    <n v="19058.400000000001"/>
    <x v="0"/>
    <x v="1"/>
    <x v="3"/>
    <s v="High BP"/>
    <s v="High Cost"/>
  </r>
  <r>
    <n v="49"/>
    <x v="1"/>
    <n v="26.7"/>
    <n v="114"/>
    <n v="67"/>
    <n v="244"/>
    <n v="91.2"/>
    <n v="85"/>
    <n v="1"/>
    <x v="0"/>
    <x v="2"/>
    <s v="Low"/>
    <n v="5.4"/>
    <n v="11345.01"/>
    <x v="0"/>
    <x v="1"/>
    <x v="2"/>
    <s v="Normal BP"/>
    <s v="Normal Cost"/>
  </r>
  <r>
    <n v="88"/>
    <x v="0"/>
    <n v="32.299999999999997"/>
    <n v="137"/>
    <n v="86"/>
    <n v="233.1"/>
    <n v="102.3"/>
    <n v="74"/>
    <n v="1"/>
    <x v="1"/>
    <x v="2"/>
    <s v="High"/>
    <n v="6.4"/>
    <n v="14579.72"/>
    <x v="0"/>
    <x v="0"/>
    <x v="0"/>
    <s v="High BP"/>
    <s v="Normal Cost"/>
  </r>
  <r>
    <n v="75"/>
    <x v="0"/>
    <n v="26.5"/>
    <n v="126"/>
    <n v="72"/>
    <n v="207.1"/>
    <n v="149.9"/>
    <n v="87"/>
    <n v="0"/>
    <x v="2"/>
    <x v="2"/>
    <s v="High"/>
    <n v="16.100000000000001"/>
    <n v="25024.42"/>
    <x v="0"/>
    <x v="2"/>
    <x v="2"/>
    <s v="High BP"/>
    <s v="High Cost"/>
  </r>
  <r>
    <n v="79"/>
    <x v="1"/>
    <n v="26.7"/>
    <n v="128"/>
    <n v="81"/>
    <n v="222.4"/>
    <n v="87.9"/>
    <n v="100"/>
    <n v="2"/>
    <x v="0"/>
    <x v="2"/>
    <s v="High"/>
    <n v="6.8"/>
    <n v="13948.24"/>
    <x v="0"/>
    <x v="2"/>
    <x v="2"/>
    <s v="High BP"/>
    <s v="Normal Cost"/>
  </r>
  <r>
    <n v="64"/>
    <x v="0"/>
    <n v="24.3"/>
    <n v="117"/>
    <n v="65"/>
    <n v="200.6"/>
    <n v="82.6"/>
    <n v="103"/>
    <n v="0"/>
    <x v="2"/>
    <x v="2"/>
    <s v="High"/>
    <n v="10.9"/>
    <n v="20738.68"/>
    <x v="0"/>
    <x v="2"/>
    <x v="3"/>
    <s v="Normal BP"/>
    <s v="High Cost"/>
  </r>
  <r>
    <n v="55"/>
    <x v="1"/>
    <n v="26.7"/>
    <n v="121"/>
    <n v="76"/>
    <n v="223.9"/>
    <n v="141.9"/>
    <n v="67"/>
    <n v="3"/>
    <x v="1"/>
    <x v="2"/>
    <s v="Medium"/>
    <n v="3.4"/>
    <n v="9039.6200000000008"/>
    <x v="0"/>
    <x v="1"/>
    <x v="2"/>
    <s v="High BP"/>
    <s v="Normal Cost"/>
  </r>
  <r>
    <n v="52"/>
    <x v="0"/>
    <n v="25.6"/>
    <n v="136"/>
    <n v="87"/>
    <n v="224.3"/>
    <n v="139.1"/>
    <n v="178"/>
    <n v="2"/>
    <x v="1"/>
    <x v="0"/>
    <s v="Medium"/>
    <n v="8.3000000000000007"/>
    <n v="15538.68"/>
    <x v="0"/>
    <x v="2"/>
    <x v="2"/>
    <s v="High BP"/>
    <s v="High Cost"/>
  </r>
  <r>
    <n v="48"/>
    <x v="0"/>
    <n v="23.6"/>
    <n v="124"/>
    <n v="75"/>
    <n v="199.7"/>
    <n v="85.8"/>
    <n v="70"/>
    <n v="4"/>
    <x v="0"/>
    <x v="2"/>
    <s v="Low"/>
    <n v="3.7"/>
    <n v="9960.42"/>
    <x v="0"/>
    <x v="0"/>
    <x v="3"/>
    <s v="High BP"/>
    <s v="Normal Cost"/>
  </r>
  <r>
    <n v="90"/>
    <x v="1"/>
    <n v="26.7"/>
    <n v="122"/>
    <n v="63"/>
    <n v="231.7"/>
    <n v="90"/>
    <n v="80"/>
    <n v="2"/>
    <x v="2"/>
    <x v="2"/>
    <s v="High"/>
    <n v="15.2"/>
    <n v="29059.51"/>
    <x v="0"/>
    <x v="2"/>
    <x v="2"/>
    <s v="High BP"/>
    <s v="High Cost"/>
  </r>
  <r>
    <n v="87"/>
    <x v="1"/>
    <n v="26.7"/>
    <n v="136"/>
    <n v="78"/>
    <n v="224.5"/>
    <n v="156.4"/>
    <n v="88"/>
    <n v="3"/>
    <x v="0"/>
    <x v="0"/>
    <s v="Medium"/>
    <n v="2"/>
    <n v="5004.62"/>
    <x v="1"/>
    <x v="2"/>
    <x v="2"/>
    <s v="High BP"/>
    <s v="Normal Cost"/>
  </r>
  <r>
    <n v="58"/>
    <x v="0"/>
    <n v="20.8"/>
    <n v="116"/>
    <n v="65"/>
    <n v="198.1"/>
    <n v="149.4"/>
    <n v="75"/>
    <n v="1"/>
    <x v="2"/>
    <x v="2"/>
    <s v="Low"/>
    <n v="15.4"/>
    <n v="27621.78"/>
    <x v="0"/>
    <x v="1"/>
    <x v="3"/>
    <s v="Normal BP"/>
    <s v="High Cost"/>
  </r>
  <r>
    <n v="58"/>
    <x v="1"/>
    <n v="26.7"/>
    <n v="117"/>
    <n v="66"/>
    <n v="237.1"/>
    <n v="101.1"/>
    <n v="98"/>
    <n v="1"/>
    <x v="2"/>
    <x v="2"/>
    <s v="High"/>
    <n v="14.1"/>
    <n v="26600.38"/>
    <x v="0"/>
    <x v="1"/>
    <x v="2"/>
    <s v="Normal BP"/>
    <s v="High Cost"/>
  </r>
  <r>
    <n v="66"/>
    <x v="1"/>
    <n v="26.7"/>
    <n v="149"/>
    <n v="92"/>
    <n v="217.7"/>
    <n v="202.9"/>
    <n v="72"/>
    <n v="1"/>
    <x v="0"/>
    <x v="0"/>
    <s v="Medium"/>
    <n v="30.4"/>
    <n v="53618.41"/>
    <x v="0"/>
    <x v="0"/>
    <x v="2"/>
    <s v="High BP"/>
    <s v="High Cost"/>
  </r>
  <r>
    <n v="56"/>
    <x v="1"/>
    <n v="26.7"/>
    <n v="126"/>
    <n v="81"/>
    <n v="188.5"/>
    <n v="97.9"/>
    <n v="75"/>
    <n v="1"/>
    <x v="1"/>
    <x v="0"/>
    <s v="Medium"/>
    <n v="6.1"/>
    <n v="11709.6"/>
    <x v="0"/>
    <x v="1"/>
    <x v="2"/>
    <s v="High BP"/>
    <s v="Normal Cost"/>
  </r>
  <r>
    <n v="95"/>
    <x v="0"/>
    <n v="34"/>
    <n v="124"/>
    <n v="69"/>
    <n v="298.39999999999998"/>
    <n v="108.6"/>
    <n v="85"/>
    <n v="1"/>
    <x v="2"/>
    <x v="0"/>
    <s v="High"/>
    <n v="7.5"/>
    <n v="12905.32"/>
    <x v="0"/>
    <x v="1"/>
    <x v="0"/>
    <s v="High BP"/>
    <s v="Normal Cost"/>
  </r>
  <r>
    <n v="44"/>
    <x v="1"/>
    <n v="26.7"/>
    <n v="121"/>
    <n v="78"/>
    <n v="239.9"/>
    <n v="136.4"/>
    <n v="73"/>
    <n v="0"/>
    <x v="0"/>
    <x v="0"/>
    <s v="Medium"/>
    <n v="5"/>
    <n v="8335.9"/>
    <x v="0"/>
    <x v="3"/>
    <x v="2"/>
    <s v="High BP"/>
    <s v="Normal Cost"/>
  </r>
  <r>
    <n v="56"/>
    <x v="1"/>
    <n v="26.7"/>
    <n v="111"/>
    <n v="63"/>
    <n v="203"/>
    <n v="158.9"/>
    <n v="72"/>
    <n v="0"/>
    <x v="1"/>
    <x v="1"/>
    <s v="High"/>
    <n v="2.4"/>
    <n v="5735.92"/>
    <x v="0"/>
    <x v="1"/>
    <x v="2"/>
    <s v="Normal BP"/>
    <s v="Normal Cost"/>
  </r>
  <r>
    <n v="74"/>
    <x v="1"/>
    <n v="26.8"/>
    <n v="114"/>
    <n v="61"/>
    <n v="240.3"/>
    <n v="93.1"/>
    <n v="83"/>
    <n v="1"/>
    <x v="2"/>
    <x v="0"/>
    <s v="Low"/>
    <n v="4.7"/>
    <n v="10809.6"/>
    <x v="0"/>
    <x v="0"/>
    <x v="2"/>
    <s v="Normal BP"/>
    <s v="Normal Cost"/>
  </r>
  <r>
    <n v="77"/>
    <x v="0"/>
    <n v="28.2"/>
    <n v="130"/>
    <n v="77"/>
    <n v="242.6"/>
    <n v="95"/>
    <n v="86"/>
    <n v="0"/>
    <x v="2"/>
    <x v="0"/>
    <s v="High"/>
    <n v="7.2"/>
    <n v="13835.17"/>
    <x v="0"/>
    <x v="3"/>
    <x v="2"/>
    <s v="High BP"/>
    <s v="Normal Cost"/>
  </r>
  <r>
    <n v="77"/>
    <x v="1"/>
    <n v="26.8"/>
    <n v="132"/>
    <n v="73"/>
    <n v="207"/>
    <n v="102"/>
    <n v="74"/>
    <n v="0"/>
    <x v="0"/>
    <x v="0"/>
    <s v="High"/>
    <n v="4.5999999999999996"/>
    <n v="9030.41"/>
    <x v="0"/>
    <x v="2"/>
    <x v="2"/>
    <s v="High BP"/>
    <s v="Normal Cost"/>
  </r>
  <r>
    <n v="91"/>
    <x v="1"/>
    <n v="26.8"/>
    <n v="144"/>
    <n v="96"/>
    <n v="233.5"/>
    <n v="106.7"/>
    <n v="97"/>
    <n v="0"/>
    <x v="2"/>
    <x v="0"/>
    <s v="Medium"/>
    <n v="6.2"/>
    <n v="12607.94"/>
    <x v="1"/>
    <x v="2"/>
    <x v="2"/>
    <s v="High BP"/>
    <s v="Normal Cost"/>
  </r>
  <r>
    <n v="79"/>
    <x v="1"/>
    <n v="26.8"/>
    <n v="121"/>
    <n v="80"/>
    <n v="210.3"/>
    <n v="102.6"/>
    <n v="80"/>
    <n v="2"/>
    <x v="2"/>
    <x v="2"/>
    <s v="High"/>
    <n v="7.1"/>
    <n v="15018.01"/>
    <x v="0"/>
    <x v="2"/>
    <x v="2"/>
    <s v="High BP"/>
    <s v="High Cost"/>
  </r>
  <r>
    <n v="45"/>
    <x v="0"/>
    <n v="24.1"/>
    <n v="104"/>
    <n v="60"/>
    <n v="208.1"/>
    <n v="79.8"/>
    <n v="62"/>
    <n v="2"/>
    <x v="1"/>
    <x v="2"/>
    <s v="High"/>
    <n v="4.9000000000000004"/>
    <n v="9235.56"/>
    <x v="0"/>
    <x v="2"/>
    <x v="3"/>
    <s v="Normal BP"/>
    <s v="Normal Cost"/>
  </r>
  <r>
    <n v="69"/>
    <x v="1"/>
    <n v="26.8"/>
    <n v="115"/>
    <n v="65"/>
    <n v="187.8"/>
    <n v="142.6"/>
    <n v="79"/>
    <n v="1"/>
    <x v="0"/>
    <x v="1"/>
    <s v="High"/>
    <n v="1.4"/>
    <n v="3955.14"/>
    <x v="0"/>
    <x v="0"/>
    <x v="2"/>
    <s v="Normal BP"/>
    <s v="Normal Cost"/>
  </r>
  <r>
    <n v="82"/>
    <x v="1"/>
    <n v="26.8"/>
    <n v="129"/>
    <n v="76"/>
    <n v="238"/>
    <n v="117"/>
    <n v="64"/>
    <n v="1"/>
    <x v="1"/>
    <x v="0"/>
    <s v="High"/>
    <n v="1.8"/>
    <n v="4530.3900000000003"/>
    <x v="0"/>
    <x v="2"/>
    <x v="2"/>
    <s v="High BP"/>
    <s v="Normal Cost"/>
  </r>
  <r>
    <n v="59"/>
    <x v="0"/>
    <n v="38.700000000000003"/>
    <n v="121"/>
    <n v="74"/>
    <n v="265.89999999999998"/>
    <n v="179.1"/>
    <n v="91"/>
    <n v="1"/>
    <x v="0"/>
    <x v="1"/>
    <s v="High"/>
    <n v="6.4"/>
    <n v="12559.49"/>
    <x v="0"/>
    <x v="1"/>
    <x v="0"/>
    <s v="High BP"/>
    <s v="Normal Cost"/>
  </r>
  <r>
    <n v="55"/>
    <x v="0"/>
    <n v="30.3"/>
    <n v="126"/>
    <n v="75"/>
    <n v="232.3"/>
    <n v="85.7"/>
    <n v="81"/>
    <n v="0"/>
    <x v="2"/>
    <x v="2"/>
    <s v="Medium"/>
    <n v="9.5"/>
    <n v="16030.31"/>
    <x v="0"/>
    <x v="0"/>
    <x v="0"/>
    <s v="High BP"/>
    <s v="High Cost"/>
  </r>
  <r>
    <n v="83"/>
    <x v="1"/>
    <n v="26.8"/>
    <n v="133"/>
    <n v="79"/>
    <n v="219"/>
    <n v="96.5"/>
    <n v="77"/>
    <n v="1"/>
    <x v="1"/>
    <x v="2"/>
    <s v="High"/>
    <n v="4.5"/>
    <n v="11481.6"/>
    <x v="0"/>
    <x v="2"/>
    <x v="2"/>
    <s v="High BP"/>
    <s v="Normal Cost"/>
  </r>
  <r>
    <n v="76"/>
    <x v="0"/>
    <n v="28.2"/>
    <n v="141"/>
    <n v="92"/>
    <n v="252.5"/>
    <n v="110.2"/>
    <n v="97"/>
    <n v="0"/>
    <x v="2"/>
    <x v="0"/>
    <s v="Medium"/>
    <n v="5.2"/>
    <n v="10830.31"/>
    <x v="0"/>
    <x v="1"/>
    <x v="2"/>
    <s v="High BP"/>
    <s v="Normal Cost"/>
  </r>
  <r>
    <n v="95"/>
    <x v="1"/>
    <n v="26.8"/>
    <n v="140"/>
    <n v="82"/>
    <n v="234.2"/>
    <n v="81.900000000000006"/>
    <n v="61"/>
    <n v="1"/>
    <x v="0"/>
    <x v="2"/>
    <s v="High"/>
    <n v="8"/>
    <n v="16625.11"/>
    <x v="0"/>
    <x v="2"/>
    <x v="2"/>
    <s v="High BP"/>
    <s v="High Cost"/>
  </r>
  <r>
    <n v="80"/>
    <x v="1"/>
    <n v="26.8"/>
    <n v="124"/>
    <n v="73"/>
    <n v="251.3"/>
    <n v="101.3"/>
    <n v="78"/>
    <n v="2"/>
    <x v="2"/>
    <x v="3"/>
    <s v="Low"/>
    <n v="7.1"/>
    <n v="15742.73"/>
    <x v="1"/>
    <x v="2"/>
    <x v="2"/>
    <s v="High BP"/>
    <s v="High Cost"/>
  </r>
  <r>
    <n v="69"/>
    <x v="1"/>
    <n v="26.8"/>
    <n v="143"/>
    <n v="93"/>
    <n v="257.3"/>
    <n v="81.900000000000006"/>
    <n v="83"/>
    <n v="2"/>
    <x v="2"/>
    <x v="2"/>
    <s v="Low"/>
    <n v="8"/>
    <n v="18786.68"/>
    <x v="0"/>
    <x v="0"/>
    <x v="2"/>
    <s v="High BP"/>
    <s v="High Cost"/>
  </r>
  <r>
    <n v="39"/>
    <x v="0"/>
    <n v="26.2"/>
    <n v="115"/>
    <n v="77"/>
    <n v="178.7"/>
    <n v="106.8"/>
    <n v="88"/>
    <n v="1"/>
    <x v="1"/>
    <x v="2"/>
    <s v="High"/>
    <n v="8.4"/>
    <n v="14974.51"/>
    <x v="0"/>
    <x v="2"/>
    <x v="2"/>
    <s v="Normal BP"/>
    <s v="Normal Cost"/>
  </r>
  <r>
    <n v="57"/>
    <x v="0"/>
    <n v="28.8"/>
    <n v="116"/>
    <n v="75"/>
    <n v="242.5"/>
    <n v="125.7"/>
    <n v="91"/>
    <n v="2"/>
    <x v="2"/>
    <x v="3"/>
    <s v="High"/>
    <n v="7.4"/>
    <n v="16997.5"/>
    <x v="0"/>
    <x v="2"/>
    <x v="2"/>
    <s v="Normal BP"/>
    <s v="High Cost"/>
  </r>
  <r>
    <n v="68"/>
    <x v="1"/>
    <n v="26.8"/>
    <n v="130"/>
    <n v="77"/>
    <n v="206.4"/>
    <n v="99.2"/>
    <n v="91"/>
    <n v="1"/>
    <x v="2"/>
    <x v="3"/>
    <s v="Medium"/>
    <n v="9.9"/>
    <n v="23772.400000000001"/>
    <x v="0"/>
    <x v="0"/>
    <x v="2"/>
    <s v="High BP"/>
    <s v="High Cost"/>
  </r>
  <r>
    <n v="68"/>
    <x v="0"/>
    <n v="20.399999999999999"/>
    <n v="136"/>
    <n v="78"/>
    <n v="220.9"/>
    <n v="120.6"/>
    <n v="87"/>
    <n v="3"/>
    <x v="2"/>
    <x v="2"/>
    <s v="High"/>
    <n v="16.2"/>
    <n v="25183.37"/>
    <x v="0"/>
    <x v="3"/>
    <x v="3"/>
    <s v="High BP"/>
    <s v="High Cost"/>
  </r>
  <r>
    <n v="32"/>
    <x v="1"/>
    <n v="26.8"/>
    <n v="98"/>
    <n v="60"/>
    <n v="170.1"/>
    <n v="136"/>
    <n v="65"/>
    <n v="2"/>
    <x v="2"/>
    <x v="1"/>
    <s v="Medium"/>
    <n v="10.1"/>
    <n v="19568.07"/>
    <x v="0"/>
    <x v="3"/>
    <x v="2"/>
    <s v="Normal BP"/>
    <s v="High Cost"/>
  </r>
  <r>
    <n v="55"/>
    <x v="0"/>
    <n v="20.100000000000001"/>
    <n v="117"/>
    <n v="71"/>
    <n v="197"/>
    <n v="101.3"/>
    <n v="88"/>
    <n v="0"/>
    <x v="2"/>
    <x v="2"/>
    <s v="High"/>
    <n v="7.6"/>
    <n v="16329.5"/>
    <x v="0"/>
    <x v="0"/>
    <x v="3"/>
    <s v="Normal BP"/>
    <s v="High Cost"/>
  </r>
  <r>
    <n v="79"/>
    <x v="0"/>
    <n v="31.2"/>
    <n v="123"/>
    <n v="78"/>
    <n v="231.5"/>
    <n v="122"/>
    <n v="78"/>
    <n v="2"/>
    <x v="2"/>
    <x v="0"/>
    <s v="High"/>
    <n v="16.600000000000001"/>
    <n v="30425.22"/>
    <x v="0"/>
    <x v="0"/>
    <x v="0"/>
    <s v="High BP"/>
    <s v="High Cost"/>
  </r>
  <r>
    <n v="40"/>
    <x v="0"/>
    <n v="30.6"/>
    <n v="121"/>
    <n v="66"/>
    <n v="223"/>
    <n v="121.7"/>
    <n v="88"/>
    <n v="1"/>
    <x v="0"/>
    <x v="3"/>
    <s v="High"/>
    <n v="2.1"/>
    <n v="8667.2999999999993"/>
    <x v="0"/>
    <x v="3"/>
    <x v="0"/>
    <s v="High BP"/>
    <s v="Normal Cost"/>
  </r>
  <r>
    <n v="58"/>
    <x v="1"/>
    <n v="26.8"/>
    <n v="122"/>
    <n v="75"/>
    <n v="233.5"/>
    <n v="163.69999999999999"/>
    <n v="71"/>
    <n v="4"/>
    <x v="0"/>
    <x v="1"/>
    <s v="Low"/>
    <n v="7.5"/>
    <n v="13826.28"/>
    <x v="0"/>
    <x v="1"/>
    <x v="2"/>
    <s v="High BP"/>
    <s v="Normal Cost"/>
  </r>
  <r>
    <n v="46"/>
    <x v="1"/>
    <n v="26.8"/>
    <n v="132"/>
    <n v="74"/>
    <n v="201.5"/>
    <n v="86.9"/>
    <n v="70"/>
    <n v="3"/>
    <x v="0"/>
    <x v="2"/>
    <s v="High"/>
    <n v="6.1"/>
    <n v="11524.61"/>
    <x v="0"/>
    <x v="1"/>
    <x v="2"/>
    <s v="High BP"/>
    <s v="Normal Cost"/>
  </r>
  <r>
    <n v="80"/>
    <x v="0"/>
    <n v="22.3"/>
    <n v="120"/>
    <n v="75"/>
    <n v="262.60000000000002"/>
    <n v="92.6"/>
    <n v="67"/>
    <n v="2"/>
    <x v="0"/>
    <x v="2"/>
    <s v="High"/>
    <n v="6.4"/>
    <n v="15123.02"/>
    <x v="0"/>
    <x v="3"/>
    <x v="3"/>
    <s v="High BP"/>
    <s v="High Cost"/>
  </r>
  <r>
    <n v="58"/>
    <x v="0"/>
    <n v="33.799999999999997"/>
    <n v="113"/>
    <n v="65"/>
    <n v="238"/>
    <n v="117.4"/>
    <n v="75"/>
    <n v="4"/>
    <x v="2"/>
    <x v="0"/>
    <s v="High"/>
    <n v="10.6"/>
    <n v="19341.38"/>
    <x v="0"/>
    <x v="1"/>
    <x v="0"/>
    <s v="Normal BP"/>
    <s v="High Cost"/>
  </r>
  <r>
    <n v="72"/>
    <x v="0"/>
    <n v="21.9"/>
    <n v="117"/>
    <n v="66"/>
    <n v="227.9"/>
    <n v="148.6"/>
    <n v="73"/>
    <n v="0"/>
    <x v="0"/>
    <x v="2"/>
    <s v="High"/>
    <n v="4.4000000000000004"/>
    <n v="10905.22"/>
    <x v="0"/>
    <x v="1"/>
    <x v="3"/>
    <s v="Normal BP"/>
    <s v="Normal Cost"/>
  </r>
  <r>
    <n v="53"/>
    <x v="1"/>
    <n v="26.8"/>
    <n v="130"/>
    <n v="75"/>
    <n v="221.5"/>
    <n v="81.5"/>
    <n v="85"/>
    <n v="0"/>
    <x v="2"/>
    <x v="2"/>
    <s v="High"/>
    <n v="13.7"/>
    <n v="25999.19"/>
    <x v="0"/>
    <x v="1"/>
    <x v="2"/>
    <s v="High BP"/>
    <s v="High Cost"/>
  </r>
  <r>
    <n v="37"/>
    <x v="0"/>
    <n v="28.3"/>
    <n v="120"/>
    <n v="66"/>
    <n v="205.2"/>
    <n v="176.2"/>
    <n v="93"/>
    <n v="0"/>
    <x v="2"/>
    <x v="1"/>
    <s v="Low"/>
    <n v="5.5"/>
    <n v="11819.31"/>
    <x v="0"/>
    <x v="1"/>
    <x v="2"/>
    <s v="High BP"/>
    <s v="Normal Cost"/>
  </r>
  <r>
    <n v="77"/>
    <x v="1"/>
    <n v="26.8"/>
    <n v="142"/>
    <n v="78"/>
    <n v="235.4"/>
    <n v="111.9"/>
    <n v="63"/>
    <n v="2"/>
    <x v="1"/>
    <x v="1"/>
    <s v="High"/>
    <n v="3.8"/>
    <n v="6174.34"/>
    <x v="0"/>
    <x v="2"/>
    <x v="2"/>
    <s v="High BP"/>
    <s v="Normal Cost"/>
  </r>
  <r>
    <n v="61"/>
    <x v="1"/>
    <n v="26.8"/>
    <n v="110"/>
    <n v="64"/>
    <n v="246.8"/>
    <n v="129.6"/>
    <n v="87"/>
    <n v="0"/>
    <x v="2"/>
    <x v="1"/>
    <s v="Low"/>
    <n v="9.3000000000000007"/>
    <n v="15837.48"/>
    <x v="0"/>
    <x v="0"/>
    <x v="2"/>
    <s v="Normal BP"/>
    <s v="High Cost"/>
  </r>
  <r>
    <n v="67"/>
    <x v="1"/>
    <n v="26.8"/>
    <n v="120"/>
    <n v="61"/>
    <n v="223.5"/>
    <n v="119.1"/>
    <n v="72"/>
    <n v="2"/>
    <x v="2"/>
    <x v="2"/>
    <s v="Low"/>
    <n v="10.8"/>
    <n v="20117.61"/>
    <x v="0"/>
    <x v="0"/>
    <x v="2"/>
    <s v="High BP"/>
    <s v="High Cost"/>
  </r>
  <r>
    <n v="54"/>
    <x v="0"/>
    <n v="30.2"/>
    <n v="110"/>
    <n v="63"/>
    <n v="243.9"/>
    <n v="132.9"/>
    <n v="92"/>
    <n v="1"/>
    <x v="2"/>
    <x v="1"/>
    <s v="Low"/>
    <n v="5"/>
    <n v="11366.4"/>
    <x v="1"/>
    <x v="2"/>
    <x v="0"/>
    <s v="Normal BP"/>
    <s v="Normal Cost"/>
  </r>
  <r>
    <n v="64"/>
    <x v="1"/>
    <n v="26.8"/>
    <n v="128"/>
    <n v="65"/>
    <n v="197.9"/>
    <n v="181.5"/>
    <n v="70"/>
    <n v="5"/>
    <x v="0"/>
    <x v="0"/>
    <s v="Low"/>
    <n v="3.8"/>
    <n v="6736.32"/>
    <x v="1"/>
    <x v="0"/>
    <x v="2"/>
    <s v="High BP"/>
    <s v="Normal Cost"/>
  </r>
  <r>
    <n v="62"/>
    <x v="0"/>
    <n v="27.4"/>
    <n v="141"/>
    <n v="83"/>
    <n v="211.8"/>
    <n v="122.4"/>
    <n v="76"/>
    <n v="1"/>
    <x v="0"/>
    <x v="1"/>
    <s v="High"/>
    <n v="3.4"/>
    <n v="7464.56"/>
    <x v="0"/>
    <x v="0"/>
    <x v="2"/>
    <s v="High BP"/>
    <s v="Normal Cost"/>
  </r>
  <r>
    <n v="53"/>
    <x v="0"/>
    <n v="26.8"/>
    <n v="116"/>
    <n v="73"/>
    <n v="209.1"/>
    <n v="94.1"/>
    <n v="86"/>
    <n v="1"/>
    <x v="2"/>
    <x v="3"/>
    <s v="Medium"/>
    <n v="5.6"/>
    <n v="14465.35"/>
    <x v="1"/>
    <x v="1"/>
    <x v="2"/>
    <s v="Normal BP"/>
    <s v="Normal Cost"/>
  </r>
  <r>
    <n v="45"/>
    <x v="1"/>
    <n v="26.8"/>
    <n v="111"/>
    <n v="69"/>
    <n v="213"/>
    <n v="124.6"/>
    <n v="93"/>
    <n v="1"/>
    <x v="2"/>
    <x v="2"/>
    <s v="Low"/>
    <n v="8.5"/>
    <n v="19420.509999999998"/>
    <x v="1"/>
    <x v="1"/>
    <x v="2"/>
    <s v="Normal BP"/>
    <s v="High Cost"/>
  </r>
  <r>
    <n v="61"/>
    <x v="1"/>
    <n v="26.8"/>
    <n v="122"/>
    <n v="74"/>
    <n v="229.7"/>
    <n v="115.9"/>
    <n v="71"/>
    <n v="2"/>
    <x v="0"/>
    <x v="3"/>
    <s v="Medium"/>
    <n v="10.199999999999999"/>
    <n v="20725.04"/>
    <x v="0"/>
    <x v="0"/>
    <x v="2"/>
    <s v="High BP"/>
    <s v="High Cost"/>
  </r>
  <r>
    <n v="78"/>
    <x v="0"/>
    <n v="31.5"/>
    <n v="138"/>
    <n v="82"/>
    <n v="225.5"/>
    <n v="133.5"/>
    <n v="64"/>
    <n v="0"/>
    <x v="0"/>
    <x v="1"/>
    <s v="High"/>
    <n v="3.9"/>
    <n v="5878.3"/>
    <x v="0"/>
    <x v="1"/>
    <x v="0"/>
    <s v="High BP"/>
    <s v="Normal Cost"/>
  </r>
  <r>
    <n v="72"/>
    <x v="0"/>
    <n v="33.4"/>
    <n v="129"/>
    <n v="88"/>
    <n v="245.4"/>
    <n v="126.4"/>
    <n v="62"/>
    <n v="1"/>
    <x v="1"/>
    <x v="0"/>
    <s v="Medium"/>
    <n v="5.7"/>
    <n v="10471.18"/>
    <x v="0"/>
    <x v="1"/>
    <x v="0"/>
    <s v="High BP"/>
    <s v="Normal Cost"/>
  </r>
  <r>
    <n v="81"/>
    <x v="1"/>
    <n v="26.8"/>
    <n v="141"/>
    <n v="84"/>
    <n v="249"/>
    <n v="109.2"/>
    <n v="83"/>
    <n v="3"/>
    <x v="2"/>
    <x v="0"/>
    <s v="Medium"/>
    <n v="10.9"/>
    <n v="19292.89"/>
    <x v="0"/>
    <x v="2"/>
    <x v="2"/>
    <s v="High BP"/>
    <s v="High Cost"/>
  </r>
  <r>
    <n v="45"/>
    <x v="0"/>
    <n v="30.3"/>
    <n v="113"/>
    <n v="71"/>
    <n v="230.4"/>
    <n v="181.4"/>
    <n v="76"/>
    <n v="3"/>
    <x v="1"/>
    <x v="1"/>
    <s v="High"/>
    <n v="1.9"/>
    <n v="5270.21"/>
    <x v="0"/>
    <x v="2"/>
    <x v="0"/>
    <s v="Normal BP"/>
    <s v="Normal Cost"/>
  </r>
  <r>
    <n v="57"/>
    <x v="1"/>
    <n v="26.8"/>
    <n v="120"/>
    <n v="69"/>
    <n v="207.6"/>
    <n v="90.9"/>
    <n v="65"/>
    <n v="0"/>
    <x v="0"/>
    <x v="2"/>
    <s v="High"/>
    <n v="4.5999999999999996"/>
    <n v="10651.21"/>
    <x v="0"/>
    <x v="1"/>
    <x v="2"/>
    <s v="High BP"/>
    <s v="Normal Cost"/>
  </r>
  <r>
    <n v="69"/>
    <x v="1"/>
    <n v="26.8"/>
    <n v="101"/>
    <n v="61"/>
    <n v="206.4"/>
    <n v="81.400000000000006"/>
    <n v="90"/>
    <n v="2"/>
    <x v="2"/>
    <x v="2"/>
    <s v="High"/>
    <n v="7.5"/>
    <n v="15662.85"/>
    <x v="0"/>
    <x v="0"/>
    <x v="2"/>
    <s v="Normal BP"/>
    <s v="High Cost"/>
  </r>
  <r>
    <n v="53"/>
    <x v="0"/>
    <n v="32"/>
    <n v="125"/>
    <n v="82"/>
    <n v="257.3"/>
    <n v="95.1"/>
    <n v="73"/>
    <n v="1"/>
    <x v="1"/>
    <x v="0"/>
    <s v="Medium"/>
    <n v="2.2000000000000002"/>
    <n v="6047.25"/>
    <x v="0"/>
    <x v="1"/>
    <x v="0"/>
    <s v="High BP"/>
    <s v="Normal Cost"/>
  </r>
  <r>
    <n v="69"/>
    <x v="0"/>
    <n v="27.3"/>
    <n v="123"/>
    <n v="71"/>
    <n v="203.9"/>
    <n v="112.1"/>
    <n v="94"/>
    <n v="1"/>
    <x v="2"/>
    <x v="2"/>
    <s v="Medium"/>
    <n v="8.1999999999999993"/>
    <n v="17635.88"/>
    <x v="0"/>
    <x v="1"/>
    <x v="2"/>
    <s v="High BP"/>
    <s v="High Cost"/>
  </r>
  <r>
    <n v="80"/>
    <x v="0"/>
    <n v="28"/>
    <n v="139"/>
    <n v="78"/>
    <n v="264.39999999999998"/>
    <n v="157.4"/>
    <n v="67"/>
    <n v="1"/>
    <x v="1"/>
    <x v="0"/>
    <s v="Low"/>
    <n v="6.2"/>
    <n v="11879.52"/>
    <x v="1"/>
    <x v="0"/>
    <x v="2"/>
    <s v="High BP"/>
    <s v="Normal Cost"/>
  </r>
  <r>
    <n v="82"/>
    <x v="1"/>
    <n v="26.8"/>
    <n v="143"/>
    <n v="81"/>
    <n v="211.2"/>
    <n v="150.80000000000001"/>
    <n v="59"/>
    <n v="0"/>
    <x v="0"/>
    <x v="2"/>
    <s v="High"/>
    <n v="5.6"/>
    <n v="12488.42"/>
    <x v="0"/>
    <x v="2"/>
    <x v="2"/>
    <s v="High BP"/>
    <s v="Normal Cost"/>
  </r>
  <r>
    <n v="71"/>
    <x v="1"/>
    <n v="26.8"/>
    <n v="138"/>
    <n v="94"/>
    <n v="251.3"/>
    <n v="82.8"/>
    <n v="83"/>
    <n v="1"/>
    <x v="2"/>
    <x v="0"/>
    <s v="High"/>
    <n v="7.2"/>
    <n v="13653.99"/>
    <x v="0"/>
    <x v="0"/>
    <x v="2"/>
    <s v="High BP"/>
    <s v="Normal Cost"/>
  </r>
  <r>
    <n v="80"/>
    <x v="0"/>
    <n v="30.9"/>
    <n v="139"/>
    <n v="89"/>
    <n v="254.8"/>
    <n v="110.9"/>
    <n v="79"/>
    <n v="1"/>
    <x v="2"/>
    <x v="2"/>
    <s v="High"/>
    <n v="10.6"/>
    <n v="19609.13"/>
    <x v="0"/>
    <x v="2"/>
    <x v="0"/>
    <s v="High BP"/>
    <s v="High Cost"/>
  </r>
  <r>
    <n v="84"/>
    <x v="1"/>
    <n v="26.8"/>
    <n v="136"/>
    <n v="88"/>
    <n v="276.89999999999998"/>
    <n v="90.9"/>
    <n v="79"/>
    <n v="2"/>
    <x v="0"/>
    <x v="0"/>
    <s v="Medium"/>
    <n v="7.8"/>
    <n v="13505.54"/>
    <x v="0"/>
    <x v="2"/>
    <x v="2"/>
    <s v="High BP"/>
    <s v="Normal Cost"/>
  </r>
  <r>
    <n v="88"/>
    <x v="1"/>
    <n v="26.8"/>
    <n v="136"/>
    <n v="86"/>
    <n v="227.7"/>
    <n v="93"/>
    <n v="82"/>
    <n v="0"/>
    <x v="2"/>
    <x v="2"/>
    <s v="Medium"/>
    <n v="13.6"/>
    <n v="24485.64"/>
    <x v="1"/>
    <x v="2"/>
    <x v="2"/>
    <s v="High BP"/>
    <s v="High Cost"/>
  </r>
  <r>
    <n v="45"/>
    <x v="0"/>
    <n v="31.1"/>
    <n v="130"/>
    <n v="78"/>
    <n v="226.1"/>
    <n v="105.1"/>
    <n v="96"/>
    <n v="0"/>
    <x v="2"/>
    <x v="0"/>
    <s v="High"/>
    <n v="7.3"/>
    <n v="17687.28"/>
    <x v="0"/>
    <x v="2"/>
    <x v="0"/>
    <s v="High BP"/>
    <s v="High Cost"/>
  </r>
  <r>
    <n v="69"/>
    <x v="1"/>
    <n v="26.8"/>
    <n v="135"/>
    <n v="87"/>
    <n v="224.2"/>
    <n v="93.6"/>
    <n v="81"/>
    <n v="1"/>
    <x v="2"/>
    <x v="3"/>
    <s v="Medium"/>
    <n v="11.3"/>
    <n v="21277.45"/>
    <x v="0"/>
    <x v="0"/>
    <x v="2"/>
    <s v="High BP"/>
    <s v="High Cost"/>
  </r>
  <r>
    <n v="55"/>
    <x v="0"/>
    <n v="20.9"/>
    <n v="102"/>
    <n v="60"/>
    <n v="223.9"/>
    <n v="136.30000000000001"/>
    <n v="65"/>
    <n v="1"/>
    <x v="1"/>
    <x v="0"/>
    <s v="Medium"/>
    <n v="2.4"/>
    <n v="6150.84"/>
    <x v="0"/>
    <x v="2"/>
    <x v="3"/>
    <s v="Normal BP"/>
    <s v="Normal Cost"/>
  </r>
  <r>
    <n v="51"/>
    <x v="0"/>
    <n v="21.5"/>
    <n v="124"/>
    <n v="62"/>
    <n v="204.3"/>
    <n v="94.9"/>
    <n v="74"/>
    <n v="1"/>
    <x v="2"/>
    <x v="2"/>
    <s v="High"/>
    <n v="8"/>
    <n v="16258.56"/>
    <x v="0"/>
    <x v="1"/>
    <x v="3"/>
    <s v="High BP"/>
    <s v="High Cost"/>
  </r>
  <r>
    <n v="40"/>
    <x v="0"/>
    <n v="32.299999999999997"/>
    <n v="138"/>
    <n v="89"/>
    <n v="202.2"/>
    <n v="134.5"/>
    <n v="87"/>
    <n v="0"/>
    <x v="2"/>
    <x v="0"/>
    <s v="Medium"/>
    <n v="7.3"/>
    <n v="13820.93"/>
    <x v="0"/>
    <x v="0"/>
    <x v="0"/>
    <s v="High BP"/>
    <s v="Normal Cost"/>
  </r>
  <r>
    <n v="93"/>
    <x v="0"/>
    <n v="33.9"/>
    <n v="135"/>
    <n v="75"/>
    <n v="259.7"/>
    <n v="117"/>
    <n v="83"/>
    <n v="0"/>
    <x v="2"/>
    <x v="0"/>
    <s v="Medium"/>
    <n v="9.6999999999999993"/>
    <n v="20718.919999999998"/>
    <x v="0"/>
    <x v="1"/>
    <x v="0"/>
    <s v="High BP"/>
    <s v="High Cost"/>
  </r>
  <r>
    <n v="73"/>
    <x v="0"/>
    <n v="18"/>
    <n v="134"/>
    <n v="79"/>
    <n v="199.3"/>
    <n v="126.8"/>
    <n v="77"/>
    <n v="0"/>
    <x v="0"/>
    <x v="3"/>
    <s v="Low"/>
    <n v="2.8"/>
    <n v="8766.99"/>
    <x v="0"/>
    <x v="1"/>
    <x v="1"/>
    <s v="High BP"/>
    <s v="Normal Cost"/>
  </r>
  <r>
    <n v="57"/>
    <x v="0"/>
    <n v="29.6"/>
    <n v="135"/>
    <n v="84"/>
    <n v="240.6"/>
    <n v="114.4"/>
    <n v="59"/>
    <n v="1"/>
    <x v="0"/>
    <x v="2"/>
    <s v="Medium"/>
    <n v="8"/>
    <n v="14920.06"/>
    <x v="0"/>
    <x v="3"/>
    <x v="2"/>
    <s v="High BP"/>
    <s v="Normal Cost"/>
  </r>
  <r>
    <n v="79"/>
    <x v="1"/>
    <n v="26.8"/>
    <n v="152"/>
    <n v="90"/>
    <n v="247.9"/>
    <n v="97.7"/>
    <n v="83"/>
    <n v="2"/>
    <x v="0"/>
    <x v="0"/>
    <s v="High"/>
    <n v="1.2"/>
    <n v="3935.93"/>
    <x v="0"/>
    <x v="2"/>
    <x v="2"/>
    <s v="High BP"/>
    <s v="Normal Cost"/>
  </r>
  <r>
    <n v="73"/>
    <x v="1"/>
    <n v="26.8"/>
    <n v="142"/>
    <n v="84"/>
    <n v="228.5"/>
    <n v="119.6"/>
    <n v="85"/>
    <n v="1"/>
    <x v="1"/>
    <x v="1"/>
    <s v="High"/>
    <n v="10.6"/>
    <n v="18687.330000000002"/>
    <x v="0"/>
    <x v="0"/>
    <x v="2"/>
    <s v="High BP"/>
    <s v="High Cost"/>
  </r>
  <r>
    <n v="95"/>
    <x v="1"/>
    <n v="26.8"/>
    <n v="128"/>
    <n v="78"/>
    <n v="252.9"/>
    <n v="107.6"/>
    <n v="58"/>
    <n v="0"/>
    <x v="0"/>
    <x v="2"/>
    <s v="Medium"/>
    <n v="43.9"/>
    <n v="75230.41"/>
    <x v="1"/>
    <x v="2"/>
    <x v="2"/>
    <s v="High BP"/>
    <s v="High Cost"/>
  </r>
  <r>
    <n v="36"/>
    <x v="0"/>
    <n v="23.3"/>
    <n v="121"/>
    <n v="68"/>
    <n v="174.9"/>
    <n v="154.1"/>
    <n v="68"/>
    <n v="2"/>
    <x v="0"/>
    <x v="2"/>
    <s v="High"/>
    <n v="8.1999999999999993"/>
    <n v="16853.849999999999"/>
    <x v="1"/>
    <x v="2"/>
    <x v="3"/>
    <s v="High BP"/>
    <s v="High Cost"/>
  </r>
  <r>
    <n v="73"/>
    <x v="0"/>
    <n v="30.9"/>
    <n v="151"/>
    <n v="91"/>
    <n v="236.8"/>
    <n v="142"/>
    <n v="63"/>
    <n v="1"/>
    <x v="0"/>
    <x v="0"/>
    <s v="Medium"/>
    <n v="1.6"/>
    <n v="4224.5200000000004"/>
    <x v="0"/>
    <x v="0"/>
    <x v="0"/>
    <s v="High BP"/>
    <s v="Normal Cost"/>
  </r>
  <r>
    <n v="37"/>
    <x v="0"/>
    <n v="23.6"/>
    <n v="127"/>
    <n v="76"/>
    <n v="191.9"/>
    <n v="96"/>
    <n v="91"/>
    <n v="2"/>
    <x v="2"/>
    <x v="2"/>
    <s v="High"/>
    <n v="7.1"/>
    <n v="16733.98"/>
    <x v="0"/>
    <x v="2"/>
    <x v="3"/>
    <s v="High BP"/>
    <s v="High Cost"/>
  </r>
  <r>
    <n v="51"/>
    <x v="1"/>
    <n v="26.8"/>
    <n v="114"/>
    <n v="69"/>
    <n v="220.1"/>
    <n v="101.1"/>
    <n v="60"/>
    <n v="3"/>
    <x v="0"/>
    <x v="2"/>
    <s v="Medium"/>
    <n v="3"/>
    <n v="9618.57"/>
    <x v="0"/>
    <x v="1"/>
    <x v="2"/>
    <s v="Normal BP"/>
    <s v="Normal Cost"/>
  </r>
  <r>
    <n v="51"/>
    <x v="1"/>
    <n v="26.8"/>
    <n v="105"/>
    <n v="67"/>
    <n v="223.6"/>
    <n v="139.9"/>
    <n v="73"/>
    <n v="0"/>
    <x v="0"/>
    <x v="1"/>
    <s v="Low"/>
    <n v="3.6"/>
    <n v="7616.65"/>
    <x v="0"/>
    <x v="1"/>
    <x v="2"/>
    <s v="Normal BP"/>
    <s v="Normal Cost"/>
  </r>
  <r>
    <n v="40"/>
    <x v="0"/>
    <n v="22.8"/>
    <n v="125"/>
    <n v="72"/>
    <n v="245.8"/>
    <n v="155.30000000000001"/>
    <n v="70"/>
    <n v="0"/>
    <x v="1"/>
    <x v="1"/>
    <s v="Medium"/>
    <n v="4"/>
    <n v="10414.56"/>
    <x v="0"/>
    <x v="3"/>
    <x v="3"/>
    <s v="High BP"/>
    <s v="Normal Cost"/>
  </r>
  <r>
    <n v="63"/>
    <x v="0"/>
    <n v="22.9"/>
    <n v="104"/>
    <n v="60"/>
    <n v="252.3"/>
    <n v="114.7"/>
    <n v="92"/>
    <n v="0"/>
    <x v="2"/>
    <x v="2"/>
    <s v="Medium"/>
    <n v="11"/>
    <n v="23324.22"/>
    <x v="0"/>
    <x v="1"/>
    <x v="3"/>
    <s v="Normal BP"/>
    <s v="High Cost"/>
  </r>
  <r>
    <n v="72"/>
    <x v="1"/>
    <n v="26.8"/>
    <n v="124"/>
    <n v="79"/>
    <n v="249.2"/>
    <n v="100.5"/>
    <n v="81"/>
    <n v="0"/>
    <x v="2"/>
    <x v="3"/>
    <s v="Low"/>
    <n v="10.4"/>
    <n v="22659.73"/>
    <x v="0"/>
    <x v="0"/>
    <x v="2"/>
    <s v="High BP"/>
    <s v="High Cost"/>
  </r>
  <r>
    <n v="72"/>
    <x v="0"/>
    <n v="36.6"/>
    <n v="129"/>
    <n v="75"/>
    <n v="239.1"/>
    <n v="97"/>
    <n v="91"/>
    <n v="2"/>
    <x v="0"/>
    <x v="0"/>
    <s v="High"/>
    <n v="4.0999999999999996"/>
    <n v="6577.72"/>
    <x v="0"/>
    <x v="3"/>
    <x v="0"/>
    <s v="High BP"/>
    <s v="Normal Cost"/>
  </r>
  <r>
    <n v="66"/>
    <x v="0"/>
    <n v="24.1"/>
    <n v="130"/>
    <n v="65"/>
    <n v="225.4"/>
    <n v="79.900000000000006"/>
    <n v="78"/>
    <n v="1"/>
    <x v="0"/>
    <x v="3"/>
    <s v="Medium"/>
    <n v="8.1"/>
    <n v="15434.12"/>
    <x v="1"/>
    <x v="0"/>
    <x v="3"/>
    <s v="High BP"/>
    <s v="High Cost"/>
  </r>
  <r>
    <n v="57"/>
    <x v="1"/>
    <n v="26.9"/>
    <n v="120"/>
    <n v="65"/>
    <n v="204.2"/>
    <n v="106.1"/>
    <n v="78"/>
    <n v="1"/>
    <x v="1"/>
    <x v="3"/>
    <s v="High"/>
    <n v="3.2"/>
    <n v="9893.73"/>
    <x v="0"/>
    <x v="1"/>
    <x v="2"/>
    <s v="High BP"/>
    <s v="Normal Cost"/>
  </r>
  <r>
    <n v="65"/>
    <x v="1"/>
    <n v="26.9"/>
    <n v="130"/>
    <n v="83"/>
    <n v="221.5"/>
    <n v="142.19999999999999"/>
    <n v="75"/>
    <n v="2"/>
    <x v="1"/>
    <x v="1"/>
    <s v="Medium"/>
    <n v="5.0999999999999996"/>
    <n v="11287.53"/>
    <x v="0"/>
    <x v="0"/>
    <x v="2"/>
    <s v="High BP"/>
    <s v="Normal Cost"/>
  </r>
  <r>
    <n v="94"/>
    <x v="0"/>
    <n v="30.9"/>
    <n v="135"/>
    <n v="77"/>
    <n v="268.60000000000002"/>
    <n v="92"/>
    <n v="80"/>
    <n v="2"/>
    <x v="1"/>
    <x v="2"/>
    <s v="Low"/>
    <n v="6.5"/>
    <n v="13369.55"/>
    <x v="0"/>
    <x v="0"/>
    <x v="0"/>
    <s v="High BP"/>
    <s v="Normal Cost"/>
  </r>
  <r>
    <n v="41"/>
    <x v="0"/>
    <n v="30.1"/>
    <n v="139"/>
    <n v="84"/>
    <n v="228.7"/>
    <n v="111"/>
    <n v="88"/>
    <n v="4"/>
    <x v="0"/>
    <x v="2"/>
    <s v="High"/>
    <n v="7.5"/>
    <n v="15421.16"/>
    <x v="1"/>
    <x v="1"/>
    <x v="0"/>
    <s v="High BP"/>
    <s v="High Cost"/>
  </r>
  <r>
    <n v="75"/>
    <x v="1"/>
    <n v="26.9"/>
    <n v="132"/>
    <n v="75"/>
    <n v="252.2"/>
    <n v="107.4"/>
    <n v="91"/>
    <n v="4"/>
    <x v="2"/>
    <x v="2"/>
    <s v="High"/>
    <n v="9.9"/>
    <n v="20634.97"/>
    <x v="0"/>
    <x v="2"/>
    <x v="2"/>
    <s v="High BP"/>
    <s v="High Cost"/>
  </r>
  <r>
    <n v="68"/>
    <x v="0"/>
    <n v="25.5"/>
    <n v="113"/>
    <n v="66"/>
    <n v="200.1"/>
    <n v="118.9"/>
    <n v="85"/>
    <n v="3"/>
    <x v="2"/>
    <x v="1"/>
    <s v="Medium"/>
    <n v="8.1999999999999993"/>
    <n v="15911.71"/>
    <x v="0"/>
    <x v="2"/>
    <x v="2"/>
    <s v="Normal BP"/>
    <s v="High Cost"/>
  </r>
  <r>
    <n v="74"/>
    <x v="0"/>
    <n v="29"/>
    <n v="135"/>
    <n v="81"/>
    <n v="234.4"/>
    <n v="149.5"/>
    <n v="62"/>
    <n v="2"/>
    <x v="1"/>
    <x v="1"/>
    <s v="Medium"/>
    <n v="5.6"/>
    <n v="12863.18"/>
    <x v="0"/>
    <x v="3"/>
    <x v="2"/>
    <s v="High BP"/>
    <s v="Normal Cost"/>
  </r>
  <r>
    <n v="77"/>
    <x v="0"/>
    <n v="18"/>
    <n v="121"/>
    <n v="70"/>
    <n v="249.4"/>
    <n v="97.7"/>
    <n v="76"/>
    <n v="1"/>
    <x v="1"/>
    <x v="2"/>
    <s v="Medium"/>
    <n v="17.5"/>
    <n v="34052.51"/>
    <x v="0"/>
    <x v="2"/>
    <x v="1"/>
    <s v="High BP"/>
    <s v="High Cost"/>
  </r>
  <r>
    <n v="73"/>
    <x v="0"/>
    <n v="39.4"/>
    <n v="140"/>
    <n v="78"/>
    <n v="272.3"/>
    <n v="154"/>
    <n v="92"/>
    <n v="1"/>
    <x v="1"/>
    <x v="1"/>
    <s v="High"/>
    <n v="3.8"/>
    <n v="9106.69"/>
    <x v="0"/>
    <x v="0"/>
    <x v="0"/>
    <s v="High BP"/>
    <s v="Normal Cost"/>
  </r>
  <r>
    <n v="53"/>
    <x v="0"/>
    <n v="26.1"/>
    <n v="129"/>
    <n v="87"/>
    <n v="240.4"/>
    <n v="118.5"/>
    <n v="67"/>
    <n v="0"/>
    <x v="2"/>
    <x v="1"/>
    <s v="Low"/>
    <n v="6.5"/>
    <n v="13542.33"/>
    <x v="0"/>
    <x v="0"/>
    <x v="2"/>
    <s v="High BP"/>
    <s v="Normal Cost"/>
  </r>
  <r>
    <n v="80"/>
    <x v="1"/>
    <n v="26.9"/>
    <n v="142"/>
    <n v="82"/>
    <n v="268.8"/>
    <n v="111.4"/>
    <n v="86"/>
    <n v="1"/>
    <x v="2"/>
    <x v="1"/>
    <s v="High"/>
    <n v="5.5"/>
    <n v="12653.78"/>
    <x v="0"/>
    <x v="2"/>
    <x v="2"/>
    <s v="High BP"/>
    <s v="Normal Cost"/>
  </r>
  <r>
    <n v="43"/>
    <x v="0"/>
    <n v="41.3"/>
    <n v="120"/>
    <n v="73"/>
    <n v="225.5"/>
    <n v="187.2"/>
    <n v="100"/>
    <n v="3"/>
    <x v="2"/>
    <x v="0"/>
    <s v="Medium"/>
    <n v="8.3000000000000007"/>
    <n v="12928.45"/>
    <x v="0"/>
    <x v="0"/>
    <x v="0"/>
    <s v="High BP"/>
    <s v="Normal Cost"/>
  </r>
  <r>
    <n v="61"/>
    <x v="0"/>
    <n v="23.4"/>
    <n v="116"/>
    <n v="82"/>
    <n v="266.7"/>
    <n v="102.6"/>
    <n v="88"/>
    <n v="0"/>
    <x v="2"/>
    <x v="2"/>
    <s v="Medium"/>
    <n v="7.2"/>
    <n v="12140.82"/>
    <x v="0"/>
    <x v="1"/>
    <x v="3"/>
    <s v="High BP"/>
    <s v="Normal Cost"/>
  </r>
  <r>
    <n v="87"/>
    <x v="1"/>
    <n v="26.9"/>
    <n v="115"/>
    <n v="73"/>
    <n v="228.9"/>
    <n v="115"/>
    <n v="87"/>
    <n v="0"/>
    <x v="2"/>
    <x v="2"/>
    <s v="Medium"/>
    <n v="10.8"/>
    <n v="19727.509999999998"/>
    <x v="0"/>
    <x v="2"/>
    <x v="2"/>
    <s v="Normal BP"/>
    <s v="High Cost"/>
  </r>
  <r>
    <n v="95"/>
    <x v="1"/>
    <n v="26.9"/>
    <n v="143"/>
    <n v="80"/>
    <n v="215.2"/>
    <n v="122.1"/>
    <n v="90"/>
    <n v="1"/>
    <x v="0"/>
    <x v="1"/>
    <s v="Low"/>
    <n v="6.4"/>
    <n v="7884.93"/>
    <x v="1"/>
    <x v="2"/>
    <x v="2"/>
    <s v="High BP"/>
    <s v="Normal Cost"/>
  </r>
  <r>
    <n v="50"/>
    <x v="1"/>
    <n v="26.9"/>
    <n v="113"/>
    <n v="63"/>
    <n v="221.3"/>
    <n v="148.9"/>
    <n v="76"/>
    <n v="1"/>
    <x v="2"/>
    <x v="2"/>
    <s v="Low"/>
    <n v="8"/>
    <n v="13843.34"/>
    <x v="1"/>
    <x v="1"/>
    <x v="2"/>
    <s v="Normal BP"/>
    <s v="Normal Cost"/>
  </r>
  <r>
    <n v="76"/>
    <x v="1"/>
    <n v="26.9"/>
    <n v="121"/>
    <n v="77"/>
    <n v="244.7"/>
    <n v="102.6"/>
    <n v="78"/>
    <n v="0"/>
    <x v="2"/>
    <x v="0"/>
    <s v="Medium"/>
    <n v="5.2"/>
    <n v="10495.95"/>
    <x v="0"/>
    <x v="2"/>
    <x v="2"/>
    <s v="High BP"/>
    <s v="Normal Cost"/>
  </r>
  <r>
    <n v="57"/>
    <x v="0"/>
    <n v="22.9"/>
    <n v="114"/>
    <n v="75"/>
    <n v="195.2"/>
    <n v="92.1"/>
    <n v="136"/>
    <n v="1"/>
    <x v="1"/>
    <x v="2"/>
    <s v="Medium"/>
    <n v="9.1999999999999993"/>
    <n v="18498.810000000001"/>
    <x v="0"/>
    <x v="2"/>
    <x v="3"/>
    <s v="Normal BP"/>
    <s v="High Cost"/>
  </r>
  <r>
    <n v="81"/>
    <x v="1"/>
    <n v="26.9"/>
    <n v="127"/>
    <n v="75"/>
    <n v="212.3"/>
    <n v="87.8"/>
    <n v="74"/>
    <n v="2"/>
    <x v="0"/>
    <x v="3"/>
    <s v="Medium"/>
    <n v="9"/>
    <n v="16720.87"/>
    <x v="0"/>
    <x v="2"/>
    <x v="2"/>
    <s v="High BP"/>
    <s v="High Cost"/>
  </r>
  <r>
    <n v="45"/>
    <x v="0"/>
    <n v="21.4"/>
    <n v="95"/>
    <n v="60"/>
    <n v="207.5"/>
    <n v="81.599999999999994"/>
    <n v="66"/>
    <n v="3"/>
    <x v="0"/>
    <x v="2"/>
    <s v="High"/>
    <n v="3.8"/>
    <n v="9747.74"/>
    <x v="0"/>
    <x v="2"/>
    <x v="3"/>
    <s v="Normal BP"/>
    <s v="Normal Cost"/>
  </r>
  <r>
    <n v="74"/>
    <x v="1"/>
    <n v="26.9"/>
    <n v="128"/>
    <n v="82"/>
    <n v="229.2"/>
    <n v="95.6"/>
    <n v="83"/>
    <n v="1"/>
    <x v="1"/>
    <x v="0"/>
    <s v="Medium"/>
    <n v="2.4"/>
    <n v="5740.84"/>
    <x v="1"/>
    <x v="0"/>
    <x v="2"/>
    <s v="High BP"/>
    <s v="Normal Cost"/>
  </r>
  <r>
    <n v="65"/>
    <x v="0"/>
    <n v="22.5"/>
    <n v="125"/>
    <n v="73"/>
    <n v="238.2"/>
    <n v="82.3"/>
    <n v="75"/>
    <n v="2"/>
    <x v="1"/>
    <x v="2"/>
    <s v="High"/>
    <n v="8"/>
    <n v="13220.24"/>
    <x v="0"/>
    <x v="2"/>
    <x v="3"/>
    <s v="High BP"/>
    <s v="Normal Cost"/>
  </r>
  <r>
    <n v="67"/>
    <x v="1"/>
    <n v="26.9"/>
    <n v="143"/>
    <n v="85"/>
    <n v="237"/>
    <n v="169.7"/>
    <n v="81"/>
    <n v="2"/>
    <x v="2"/>
    <x v="1"/>
    <s v="Low"/>
    <n v="5.0999999999999996"/>
    <n v="11650.19"/>
    <x v="0"/>
    <x v="0"/>
    <x v="2"/>
    <s v="High BP"/>
    <s v="Normal Cost"/>
  </r>
  <r>
    <n v="64"/>
    <x v="1"/>
    <n v="26.9"/>
    <n v="135"/>
    <n v="86"/>
    <n v="243.8"/>
    <n v="141.30000000000001"/>
    <n v="97"/>
    <n v="0"/>
    <x v="2"/>
    <x v="2"/>
    <s v="High"/>
    <n v="11.6"/>
    <n v="25969.05"/>
    <x v="0"/>
    <x v="0"/>
    <x v="2"/>
    <s v="High BP"/>
    <s v="High Cost"/>
  </r>
  <r>
    <n v="48"/>
    <x v="0"/>
    <n v="30.4"/>
    <n v="124"/>
    <n v="78"/>
    <n v="220"/>
    <n v="126"/>
    <n v="80"/>
    <n v="1"/>
    <x v="1"/>
    <x v="0"/>
    <s v="High"/>
    <n v="10.7"/>
    <n v="16924.84"/>
    <x v="0"/>
    <x v="0"/>
    <x v="0"/>
    <s v="High BP"/>
    <s v="High Cost"/>
  </r>
  <r>
    <n v="80"/>
    <x v="1"/>
    <n v="26.9"/>
    <n v="120"/>
    <n v="70"/>
    <n v="230.3"/>
    <n v="132.19999999999999"/>
    <n v="92"/>
    <n v="1"/>
    <x v="2"/>
    <x v="0"/>
    <s v="Medium"/>
    <n v="10.7"/>
    <n v="16838.009999999998"/>
    <x v="0"/>
    <x v="2"/>
    <x v="2"/>
    <s v="High BP"/>
    <s v="High Cost"/>
  </r>
  <r>
    <n v="80"/>
    <x v="1"/>
    <n v="26.9"/>
    <n v="136"/>
    <n v="74"/>
    <n v="218.7"/>
    <n v="104.7"/>
    <n v="86"/>
    <n v="3"/>
    <x v="1"/>
    <x v="0"/>
    <s v="High"/>
    <n v="5.6"/>
    <n v="11142.87"/>
    <x v="1"/>
    <x v="2"/>
    <x v="2"/>
    <s v="High BP"/>
    <s v="Normal Cost"/>
  </r>
  <r>
    <n v="58"/>
    <x v="1"/>
    <n v="26.9"/>
    <n v="123"/>
    <n v="78"/>
    <n v="219.8"/>
    <n v="92"/>
    <n v="95"/>
    <n v="0"/>
    <x v="1"/>
    <x v="3"/>
    <s v="Medium"/>
    <n v="3.7"/>
    <n v="11626.54"/>
    <x v="0"/>
    <x v="1"/>
    <x v="2"/>
    <s v="High BP"/>
    <s v="Normal Cost"/>
  </r>
  <r>
    <n v="64"/>
    <x v="0"/>
    <n v="30.4"/>
    <n v="130"/>
    <n v="71"/>
    <n v="255.5"/>
    <n v="170.3"/>
    <n v="61"/>
    <n v="0"/>
    <x v="0"/>
    <x v="1"/>
    <s v="Medium"/>
    <n v="44.4"/>
    <n v="76094.22"/>
    <x v="0"/>
    <x v="2"/>
    <x v="0"/>
    <s v="High BP"/>
    <s v="High Cost"/>
  </r>
  <r>
    <n v="64"/>
    <x v="1"/>
    <n v="26.9"/>
    <n v="134"/>
    <n v="82"/>
    <n v="206.7"/>
    <n v="114.5"/>
    <n v="84"/>
    <n v="1"/>
    <x v="2"/>
    <x v="2"/>
    <s v="High"/>
    <n v="11.6"/>
    <n v="23576.880000000001"/>
    <x v="0"/>
    <x v="0"/>
    <x v="2"/>
    <s v="High BP"/>
    <s v="High Cost"/>
  </r>
  <r>
    <n v="47"/>
    <x v="0"/>
    <n v="24.3"/>
    <n v="121"/>
    <n v="74"/>
    <n v="254.8"/>
    <n v="90.7"/>
    <n v="97"/>
    <n v="2"/>
    <x v="2"/>
    <x v="3"/>
    <s v="Medium"/>
    <n v="5.8"/>
    <n v="11263.31"/>
    <x v="0"/>
    <x v="1"/>
    <x v="3"/>
    <s v="High BP"/>
    <s v="Normal Cost"/>
  </r>
  <r>
    <n v="68"/>
    <x v="0"/>
    <n v="31.6"/>
    <n v="150"/>
    <n v="94"/>
    <n v="253.5"/>
    <n v="90.4"/>
    <n v="75"/>
    <n v="0"/>
    <x v="0"/>
    <x v="2"/>
    <s v="High"/>
    <n v="8.6999999999999993"/>
    <n v="15190.17"/>
    <x v="0"/>
    <x v="0"/>
    <x v="0"/>
    <s v="High BP"/>
    <s v="High Cost"/>
  </r>
  <r>
    <n v="80"/>
    <x v="0"/>
    <n v="28.6"/>
    <n v="123"/>
    <n v="70"/>
    <n v="254"/>
    <n v="112.5"/>
    <n v="72"/>
    <n v="1"/>
    <x v="0"/>
    <x v="2"/>
    <s v="High"/>
    <n v="4.2"/>
    <n v="11095.07"/>
    <x v="0"/>
    <x v="0"/>
    <x v="2"/>
    <s v="High BP"/>
    <s v="Normal Cost"/>
  </r>
  <r>
    <n v="92"/>
    <x v="0"/>
    <n v="22.8"/>
    <n v="139"/>
    <n v="89"/>
    <n v="245"/>
    <n v="89.3"/>
    <n v="83"/>
    <n v="0"/>
    <x v="1"/>
    <x v="0"/>
    <s v="Medium"/>
    <n v="4.7"/>
    <n v="9000.6200000000008"/>
    <x v="0"/>
    <x v="1"/>
    <x v="3"/>
    <s v="High BP"/>
    <s v="Normal Cost"/>
  </r>
  <r>
    <n v="68"/>
    <x v="1"/>
    <n v="26.9"/>
    <n v="120"/>
    <n v="67"/>
    <n v="207.1"/>
    <n v="112.1"/>
    <n v="107"/>
    <n v="0"/>
    <x v="2"/>
    <x v="2"/>
    <s v="High"/>
    <n v="7.5"/>
    <n v="19289.27"/>
    <x v="0"/>
    <x v="0"/>
    <x v="2"/>
    <s v="High BP"/>
    <s v="High Cost"/>
  </r>
  <r>
    <n v="67"/>
    <x v="0"/>
    <n v="28.6"/>
    <n v="138"/>
    <n v="84"/>
    <n v="239.4"/>
    <n v="103.2"/>
    <n v="91"/>
    <n v="2"/>
    <x v="0"/>
    <x v="2"/>
    <s v="High"/>
    <n v="10.1"/>
    <n v="20637.14"/>
    <x v="0"/>
    <x v="2"/>
    <x v="2"/>
    <s v="High BP"/>
    <s v="High Cost"/>
  </r>
  <r>
    <n v="57"/>
    <x v="1"/>
    <n v="26.9"/>
    <n v="148"/>
    <n v="92"/>
    <n v="219.4"/>
    <n v="85.2"/>
    <n v="83"/>
    <n v="0"/>
    <x v="1"/>
    <x v="0"/>
    <s v="High"/>
    <n v="6.1"/>
    <n v="13768.11"/>
    <x v="0"/>
    <x v="1"/>
    <x v="2"/>
    <s v="High BP"/>
    <s v="Normal Cost"/>
  </r>
  <r>
    <n v="52"/>
    <x v="0"/>
    <n v="25.1"/>
    <n v="105"/>
    <n v="61"/>
    <n v="230.1"/>
    <n v="130"/>
    <n v="92"/>
    <n v="0"/>
    <x v="2"/>
    <x v="1"/>
    <s v="High"/>
    <n v="6.8"/>
    <n v="13330.1"/>
    <x v="0"/>
    <x v="0"/>
    <x v="2"/>
    <s v="Normal BP"/>
    <s v="Normal Cost"/>
  </r>
  <r>
    <n v="50"/>
    <x v="0"/>
    <n v="34"/>
    <n v="113"/>
    <n v="74"/>
    <n v="241.9"/>
    <n v="117.7"/>
    <n v="89"/>
    <n v="1"/>
    <x v="2"/>
    <x v="0"/>
    <s v="Medium"/>
    <n v="8.1"/>
    <n v="13041.03"/>
    <x v="0"/>
    <x v="0"/>
    <x v="0"/>
    <s v="Normal BP"/>
    <s v="Normal Cost"/>
  </r>
  <r>
    <n v="60"/>
    <x v="0"/>
    <n v="19.7"/>
    <n v="117"/>
    <n v="67"/>
    <n v="192.7"/>
    <n v="170.9"/>
    <n v="75"/>
    <n v="0"/>
    <x v="1"/>
    <x v="1"/>
    <s v="High"/>
    <n v="4.4000000000000004"/>
    <n v="8299.33"/>
    <x v="0"/>
    <x v="1"/>
    <x v="3"/>
    <s v="Normal BP"/>
    <s v="Normal Cost"/>
  </r>
  <r>
    <n v="52"/>
    <x v="0"/>
    <n v="37.9"/>
    <n v="146"/>
    <n v="88"/>
    <n v="268.3"/>
    <n v="124.2"/>
    <n v="69"/>
    <n v="0"/>
    <x v="0"/>
    <x v="0"/>
    <s v="Low"/>
    <n v="11.8"/>
    <n v="15952.05"/>
    <x v="0"/>
    <x v="1"/>
    <x v="0"/>
    <s v="High BP"/>
    <s v="High Cost"/>
  </r>
  <r>
    <n v="95"/>
    <x v="0"/>
    <n v="18.399999999999999"/>
    <n v="139"/>
    <n v="79"/>
    <n v="215.8"/>
    <n v="160.9"/>
    <n v="83"/>
    <n v="0"/>
    <x v="0"/>
    <x v="1"/>
    <s v="High"/>
    <n v="4.8"/>
    <n v="8572.43"/>
    <x v="0"/>
    <x v="1"/>
    <x v="1"/>
    <s v="High BP"/>
    <s v="Normal Cost"/>
  </r>
  <r>
    <n v="58"/>
    <x v="0"/>
    <n v="20.6"/>
    <n v="126"/>
    <n v="70"/>
    <n v="199.6"/>
    <n v="80.8"/>
    <n v="91"/>
    <n v="0"/>
    <x v="0"/>
    <x v="0"/>
    <s v="Low"/>
    <n v="1"/>
    <n v="3548.27"/>
    <x v="0"/>
    <x v="0"/>
    <x v="3"/>
    <s v="High BP"/>
    <s v="Normal Cost"/>
  </r>
  <r>
    <n v="77"/>
    <x v="1"/>
    <n v="26.9"/>
    <n v="113"/>
    <n v="64"/>
    <n v="255.3"/>
    <n v="147.4"/>
    <n v="83"/>
    <n v="1"/>
    <x v="0"/>
    <x v="2"/>
    <s v="Medium"/>
    <n v="2.9"/>
    <n v="9906.73"/>
    <x v="0"/>
    <x v="2"/>
    <x v="2"/>
    <s v="Normal BP"/>
    <s v="Normal Cost"/>
  </r>
  <r>
    <n v="55"/>
    <x v="0"/>
    <n v="24.4"/>
    <n v="112"/>
    <n v="66"/>
    <n v="213.7"/>
    <n v="123.6"/>
    <n v="77"/>
    <n v="2"/>
    <x v="1"/>
    <x v="2"/>
    <s v="High"/>
    <n v="9.1999999999999993"/>
    <n v="17980.89"/>
    <x v="0"/>
    <x v="2"/>
    <x v="3"/>
    <s v="Normal BP"/>
    <s v="High Cost"/>
  </r>
  <r>
    <n v="95"/>
    <x v="0"/>
    <n v="25.4"/>
    <n v="126"/>
    <n v="79"/>
    <n v="245.1"/>
    <n v="97.3"/>
    <n v="81"/>
    <n v="1"/>
    <x v="1"/>
    <x v="2"/>
    <s v="Medium"/>
    <n v="10.6"/>
    <n v="20763.43"/>
    <x v="0"/>
    <x v="1"/>
    <x v="2"/>
    <s v="High BP"/>
    <s v="High Cost"/>
  </r>
  <r>
    <n v="70"/>
    <x v="0"/>
    <n v="24.4"/>
    <n v="122"/>
    <n v="70"/>
    <n v="243.6"/>
    <n v="89.4"/>
    <n v="67"/>
    <n v="3"/>
    <x v="0"/>
    <x v="0"/>
    <s v="Medium"/>
    <n v="3.6"/>
    <n v="6328.5"/>
    <x v="1"/>
    <x v="2"/>
    <x v="3"/>
    <s v="High BP"/>
    <s v="Normal Cost"/>
  </r>
  <r>
    <n v="43"/>
    <x v="1"/>
    <n v="26.9"/>
    <n v="113"/>
    <n v="74"/>
    <n v="206.2"/>
    <n v="107.7"/>
    <n v="73"/>
    <n v="2"/>
    <x v="1"/>
    <x v="2"/>
    <s v="Medium"/>
    <n v="23.6"/>
    <n v="37106.04"/>
    <x v="0"/>
    <x v="3"/>
    <x v="2"/>
    <s v="Normal BP"/>
    <s v="High Cost"/>
  </r>
  <r>
    <n v="35"/>
    <x v="1"/>
    <n v="26.9"/>
    <n v="108"/>
    <n v="63"/>
    <n v="211.6"/>
    <n v="168.8"/>
    <n v="60"/>
    <n v="2"/>
    <x v="1"/>
    <x v="2"/>
    <s v="Medium"/>
    <n v="6.8"/>
    <n v="13241.17"/>
    <x v="0"/>
    <x v="3"/>
    <x v="2"/>
    <s v="Normal BP"/>
    <s v="Normal Cost"/>
  </r>
  <r>
    <n v="62"/>
    <x v="1"/>
    <n v="26.9"/>
    <n v="127"/>
    <n v="70"/>
    <n v="240.1"/>
    <n v="110.1"/>
    <n v="93"/>
    <n v="1"/>
    <x v="2"/>
    <x v="3"/>
    <s v="Medium"/>
    <n v="8.8000000000000007"/>
    <n v="20506.8"/>
    <x v="0"/>
    <x v="0"/>
    <x v="2"/>
    <s v="High BP"/>
    <s v="High Cost"/>
  </r>
  <r>
    <n v="70"/>
    <x v="0"/>
    <n v="32.4"/>
    <n v="132"/>
    <n v="83"/>
    <n v="241.7"/>
    <n v="96.2"/>
    <n v="72"/>
    <n v="0"/>
    <x v="0"/>
    <x v="2"/>
    <s v="High"/>
    <n v="8.9"/>
    <n v="16663.759999999998"/>
    <x v="0"/>
    <x v="3"/>
    <x v="0"/>
    <s v="High BP"/>
    <s v="High Cost"/>
  </r>
  <r>
    <n v="59"/>
    <x v="0"/>
    <n v="27.6"/>
    <n v="119"/>
    <n v="69"/>
    <n v="237.3"/>
    <n v="193.8"/>
    <n v="62"/>
    <n v="1"/>
    <x v="1"/>
    <x v="2"/>
    <s v="Medium"/>
    <n v="13.1"/>
    <n v="27935.13"/>
    <x v="0"/>
    <x v="3"/>
    <x v="2"/>
    <s v="Normal BP"/>
    <s v="High Cost"/>
  </r>
  <r>
    <n v="95"/>
    <x v="1"/>
    <n v="26.9"/>
    <n v="138"/>
    <n v="79"/>
    <n v="249.5"/>
    <n v="91.6"/>
    <n v="75"/>
    <n v="0"/>
    <x v="1"/>
    <x v="3"/>
    <s v="Medium"/>
    <n v="35.1"/>
    <n v="61236.31"/>
    <x v="0"/>
    <x v="2"/>
    <x v="2"/>
    <s v="High BP"/>
    <s v="High Cost"/>
  </r>
  <r>
    <n v="61"/>
    <x v="0"/>
    <n v="31.7"/>
    <n v="141"/>
    <n v="87"/>
    <n v="235.1"/>
    <n v="179.2"/>
    <n v="88"/>
    <n v="1"/>
    <x v="1"/>
    <x v="1"/>
    <s v="Medium"/>
    <n v="4.4000000000000004"/>
    <n v="9089.74"/>
    <x v="0"/>
    <x v="0"/>
    <x v="0"/>
    <s v="High BP"/>
    <s v="Normal Cost"/>
  </r>
  <r>
    <n v="60"/>
    <x v="0"/>
    <n v="18.8"/>
    <n v="127"/>
    <n v="70"/>
    <n v="203.8"/>
    <n v="92.7"/>
    <n v="84"/>
    <n v="0"/>
    <x v="1"/>
    <x v="0"/>
    <s v="High"/>
    <n v="5.8"/>
    <n v="10594.96"/>
    <x v="0"/>
    <x v="1"/>
    <x v="3"/>
    <s v="High BP"/>
    <s v="Normal Cost"/>
  </r>
  <r>
    <n v="78"/>
    <x v="0"/>
    <n v="18"/>
    <n v="131"/>
    <n v="78"/>
    <n v="198.8"/>
    <n v="121.6"/>
    <n v="72"/>
    <n v="2"/>
    <x v="2"/>
    <x v="1"/>
    <s v="Medium"/>
    <n v="5.7"/>
    <n v="10652.93"/>
    <x v="0"/>
    <x v="2"/>
    <x v="1"/>
    <s v="High BP"/>
    <s v="Normal Cost"/>
  </r>
  <r>
    <n v="62"/>
    <x v="0"/>
    <n v="19.7"/>
    <n v="107"/>
    <n v="61"/>
    <n v="190.8"/>
    <n v="115.8"/>
    <n v="73"/>
    <n v="1"/>
    <x v="0"/>
    <x v="0"/>
    <s v="High"/>
    <n v="3.4"/>
    <n v="7282.51"/>
    <x v="0"/>
    <x v="0"/>
    <x v="3"/>
    <s v="Normal BP"/>
    <s v="Normal Cost"/>
  </r>
  <r>
    <n v="36"/>
    <x v="0"/>
    <n v="25.3"/>
    <n v="141"/>
    <n v="76"/>
    <n v="218.5"/>
    <n v="82.8"/>
    <n v="84"/>
    <n v="1"/>
    <x v="2"/>
    <x v="3"/>
    <s v="High"/>
    <n v="5.7"/>
    <n v="15129.11"/>
    <x v="0"/>
    <x v="0"/>
    <x v="2"/>
    <s v="High BP"/>
    <s v="High Cost"/>
  </r>
  <r>
    <n v="63"/>
    <x v="1"/>
    <n v="26.9"/>
    <n v="124"/>
    <n v="82"/>
    <n v="204.6"/>
    <n v="148.1"/>
    <n v="66"/>
    <n v="4"/>
    <x v="0"/>
    <x v="1"/>
    <s v="Medium"/>
    <n v="7.2"/>
    <n v="13600.02"/>
    <x v="0"/>
    <x v="0"/>
    <x v="2"/>
    <s v="High BP"/>
    <s v="Normal Cost"/>
  </r>
  <r>
    <n v="84"/>
    <x v="0"/>
    <n v="18"/>
    <n v="136"/>
    <n v="87"/>
    <n v="240.6"/>
    <n v="125.3"/>
    <n v="74"/>
    <n v="0"/>
    <x v="1"/>
    <x v="1"/>
    <s v="Low"/>
    <n v="2.8"/>
    <n v="7115.75"/>
    <x v="0"/>
    <x v="0"/>
    <x v="1"/>
    <s v="High BP"/>
    <s v="Normal Cost"/>
  </r>
  <r>
    <n v="59"/>
    <x v="1"/>
    <n v="26.9"/>
    <n v="237"/>
    <n v="132"/>
    <n v="179.6"/>
    <n v="104.6"/>
    <n v="89"/>
    <n v="0"/>
    <x v="2"/>
    <x v="3"/>
    <s v="Medium"/>
    <n v="7.8"/>
    <n v="19876.11"/>
    <x v="0"/>
    <x v="1"/>
    <x v="2"/>
    <s v="High BP"/>
    <s v="High Cost"/>
  </r>
  <r>
    <n v="92"/>
    <x v="0"/>
    <n v="25.3"/>
    <n v="124"/>
    <n v="78"/>
    <n v="255.8"/>
    <n v="100.3"/>
    <n v="69"/>
    <n v="2"/>
    <x v="0"/>
    <x v="0"/>
    <s v="High"/>
    <n v="2.8"/>
    <n v="5611.34"/>
    <x v="0"/>
    <x v="0"/>
    <x v="2"/>
    <s v="High BP"/>
    <s v="Normal Cost"/>
  </r>
  <r>
    <n v="86"/>
    <x v="0"/>
    <n v="27.9"/>
    <n v="128"/>
    <n v="81"/>
    <n v="212"/>
    <n v="105.8"/>
    <n v="99"/>
    <n v="2"/>
    <x v="0"/>
    <x v="3"/>
    <s v="Medium"/>
    <n v="6.7"/>
    <n v="15793.28"/>
    <x v="0"/>
    <x v="2"/>
    <x v="2"/>
    <s v="High BP"/>
    <s v="High Cost"/>
  </r>
  <r>
    <n v="85"/>
    <x v="1"/>
    <n v="26.9"/>
    <n v="123"/>
    <n v="77"/>
    <n v="224"/>
    <n v="99.1"/>
    <n v="85"/>
    <n v="2"/>
    <x v="0"/>
    <x v="3"/>
    <s v="Low"/>
    <n v="2.9"/>
    <n v="8147.51"/>
    <x v="0"/>
    <x v="2"/>
    <x v="2"/>
    <s v="High BP"/>
    <s v="Normal Cost"/>
  </r>
  <r>
    <n v="48"/>
    <x v="0"/>
    <n v="45"/>
    <n v="118"/>
    <n v="76"/>
    <n v="242.8"/>
    <n v="134"/>
    <n v="85"/>
    <n v="2"/>
    <x v="2"/>
    <x v="3"/>
    <s v="Medium"/>
    <n v="7.5"/>
    <n v="16821.41"/>
    <x v="0"/>
    <x v="2"/>
    <x v="0"/>
    <s v="Normal BP"/>
    <s v="High Cost"/>
  </r>
  <r>
    <n v="50"/>
    <x v="1"/>
    <n v="26.9"/>
    <n v="107"/>
    <n v="66"/>
    <n v="206.6"/>
    <n v="121.4"/>
    <n v="80"/>
    <n v="0"/>
    <x v="0"/>
    <x v="2"/>
    <s v="Medium"/>
    <n v="9"/>
    <n v="21900.67"/>
    <x v="0"/>
    <x v="1"/>
    <x v="2"/>
    <s v="Normal BP"/>
    <s v="High Cost"/>
  </r>
  <r>
    <n v="64"/>
    <x v="1"/>
    <n v="26.9"/>
    <n v="119"/>
    <n v="65"/>
    <n v="228.5"/>
    <n v="105.9"/>
    <n v="62"/>
    <n v="3"/>
    <x v="1"/>
    <x v="0"/>
    <s v="Medium"/>
    <n v="2.1"/>
    <n v="4646"/>
    <x v="0"/>
    <x v="0"/>
    <x v="2"/>
    <s v="Normal BP"/>
    <s v="Normal Cost"/>
  </r>
  <r>
    <n v="55"/>
    <x v="0"/>
    <n v="27.8"/>
    <n v="125"/>
    <n v="69"/>
    <n v="249.7"/>
    <n v="90.5"/>
    <n v="81"/>
    <n v="3"/>
    <x v="2"/>
    <x v="0"/>
    <s v="High"/>
    <n v="6.5"/>
    <n v="13019.62"/>
    <x v="0"/>
    <x v="1"/>
    <x v="2"/>
    <s v="High BP"/>
    <s v="Normal Cost"/>
  </r>
  <r>
    <n v="60"/>
    <x v="1"/>
    <n v="26.9"/>
    <n v="124"/>
    <n v="73"/>
    <n v="236.5"/>
    <n v="112.9"/>
    <n v="70"/>
    <n v="0"/>
    <x v="1"/>
    <x v="0"/>
    <s v="Medium"/>
    <n v="6.2"/>
    <n v="11560.89"/>
    <x v="0"/>
    <x v="0"/>
    <x v="2"/>
    <s v="High BP"/>
    <s v="Normal Cost"/>
  </r>
  <r>
    <n v="65"/>
    <x v="0"/>
    <n v="21"/>
    <n v="124"/>
    <n v="75"/>
    <n v="193.8"/>
    <n v="83.2"/>
    <n v="80"/>
    <n v="0"/>
    <x v="1"/>
    <x v="0"/>
    <s v="Low"/>
    <n v="12.6"/>
    <n v="17199.55"/>
    <x v="0"/>
    <x v="0"/>
    <x v="3"/>
    <s v="High BP"/>
    <s v="High Cost"/>
  </r>
  <r>
    <n v="41"/>
    <x v="1"/>
    <n v="26.9"/>
    <n v="109"/>
    <n v="73"/>
    <n v="193"/>
    <n v="88.8"/>
    <n v="72"/>
    <n v="1"/>
    <x v="1"/>
    <x v="2"/>
    <s v="High"/>
    <n v="5.3"/>
    <n v="12306.92"/>
    <x v="0"/>
    <x v="3"/>
    <x v="2"/>
    <s v="Normal BP"/>
    <s v="Normal Cost"/>
  </r>
  <r>
    <n v="71"/>
    <x v="0"/>
    <n v="26.5"/>
    <n v="124"/>
    <n v="69"/>
    <n v="244.9"/>
    <n v="106"/>
    <n v="78"/>
    <n v="1"/>
    <x v="2"/>
    <x v="2"/>
    <s v="Medium"/>
    <n v="21.7"/>
    <n v="29922.2"/>
    <x v="0"/>
    <x v="0"/>
    <x v="2"/>
    <s v="High BP"/>
    <s v="High Cost"/>
  </r>
  <r>
    <n v="56"/>
    <x v="1"/>
    <n v="26.9"/>
    <n v="149"/>
    <n v="86"/>
    <n v="246.1"/>
    <n v="128.4"/>
    <n v="83"/>
    <n v="4"/>
    <x v="1"/>
    <x v="1"/>
    <s v="Medium"/>
    <n v="7.6"/>
    <n v="12921.17"/>
    <x v="0"/>
    <x v="1"/>
    <x v="2"/>
    <s v="High BP"/>
    <s v="Normal Cost"/>
  </r>
  <r>
    <n v="60"/>
    <x v="0"/>
    <n v="31.2"/>
    <n v="130"/>
    <n v="78"/>
    <n v="193"/>
    <n v="121.3"/>
    <n v="65"/>
    <n v="0"/>
    <x v="1"/>
    <x v="0"/>
    <s v="High"/>
    <n v="2.7"/>
    <n v="5652.88"/>
    <x v="0"/>
    <x v="3"/>
    <x v="0"/>
    <s v="High BP"/>
    <s v="Normal Cost"/>
  </r>
  <r>
    <n v="62"/>
    <x v="1"/>
    <n v="26.9"/>
    <n v="118"/>
    <n v="69"/>
    <n v="236.7"/>
    <n v="81.900000000000006"/>
    <n v="91"/>
    <n v="0"/>
    <x v="0"/>
    <x v="0"/>
    <s v="Low"/>
    <n v="5.6"/>
    <n v="8869.43"/>
    <x v="0"/>
    <x v="0"/>
    <x v="2"/>
    <s v="Normal BP"/>
    <s v="Normal Cost"/>
  </r>
  <r>
    <n v="71"/>
    <x v="1"/>
    <n v="26.9"/>
    <n v="145"/>
    <n v="88"/>
    <n v="225.6"/>
    <n v="160.9"/>
    <n v="78"/>
    <n v="1"/>
    <x v="1"/>
    <x v="1"/>
    <s v="Medium"/>
    <n v="6.9"/>
    <n v="14516"/>
    <x v="0"/>
    <x v="0"/>
    <x v="2"/>
    <s v="High BP"/>
    <s v="Normal Cost"/>
  </r>
  <r>
    <n v="79"/>
    <x v="1"/>
    <n v="26.9"/>
    <n v="106"/>
    <n v="66"/>
    <n v="214.9"/>
    <n v="119.3"/>
    <n v="61"/>
    <n v="3"/>
    <x v="1"/>
    <x v="2"/>
    <s v="High"/>
    <n v="9.1999999999999993"/>
    <n v="17256.96"/>
    <x v="0"/>
    <x v="2"/>
    <x v="2"/>
    <s v="Normal BP"/>
    <s v="High Cost"/>
  </r>
  <r>
    <n v="45"/>
    <x v="1"/>
    <n v="26.9"/>
    <n v="130"/>
    <n v="83"/>
    <n v="190.9"/>
    <n v="110.1"/>
    <n v="92"/>
    <n v="1"/>
    <x v="2"/>
    <x v="2"/>
    <s v="Medium"/>
    <n v="8.5"/>
    <n v="21785.19"/>
    <x v="0"/>
    <x v="1"/>
    <x v="2"/>
    <s v="High BP"/>
    <s v="High Cost"/>
  </r>
  <r>
    <n v="58"/>
    <x v="1"/>
    <n v="27"/>
    <n v="136"/>
    <n v="83"/>
    <n v="221"/>
    <n v="105.7"/>
    <n v="81"/>
    <n v="0"/>
    <x v="2"/>
    <x v="2"/>
    <s v="High"/>
    <n v="12.9"/>
    <n v="25696.13"/>
    <x v="1"/>
    <x v="1"/>
    <x v="2"/>
    <s v="High BP"/>
    <s v="High Cost"/>
  </r>
  <r>
    <n v="49"/>
    <x v="1"/>
    <n v="27"/>
    <n v="123"/>
    <n v="69"/>
    <n v="220.2"/>
    <n v="162.30000000000001"/>
    <n v="62"/>
    <n v="1"/>
    <x v="1"/>
    <x v="2"/>
    <s v="High"/>
    <n v="4.5999999999999996"/>
    <n v="9038.59"/>
    <x v="0"/>
    <x v="1"/>
    <x v="2"/>
    <s v="High BP"/>
    <s v="Normal Cost"/>
  </r>
  <r>
    <n v="60"/>
    <x v="0"/>
    <n v="30.6"/>
    <n v="124"/>
    <n v="73"/>
    <n v="215.2"/>
    <n v="140.6"/>
    <n v="72"/>
    <n v="1"/>
    <x v="1"/>
    <x v="0"/>
    <s v="High"/>
    <n v="4"/>
    <n v="8528.24"/>
    <x v="0"/>
    <x v="1"/>
    <x v="0"/>
    <s v="High BP"/>
    <s v="Normal Cost"/>
  </r>
  <r>
    <n v="95"/>
    <x v="0"/>
    <n v="34.9"/>
    <n v="142"/>
    <n v="77"/>
    <n v="300"/>
    <n v="111.7"/>
    <n v="75"/>
    <n v="0"/>
    <x v="2"/>
    <x v="0"/>
    <s v="High"/>
    <n v="6.2"/>
    <n v="11015.03"/>
    <x v="0"/>
    <x v="1"/>
    <x v="0"/>
    <s v="High BP"/>
    <s v="Normal Cost"/>
  </r>
  <r>
    <n v="92"/>
    <x v="0"/>
    <n v="30.3"/>
    <n v="136"/>
    <n v="83"/>
    <n v="247"/>
    <n v="99.9"/>
    <n v="95"/>
    <n v="1"/>
    <x v="2"/>
    <x v="2"/>
    <s v="High"/>
    <n v="8"/>
    <n v="17818.02"/>
    <x v="0"/>
    <x v="1"/>
    <x v="0"/>
    <s v="High BP"/>
    <s v="High Cost"/>
  </r>
  <r>
    <n v="86"/>
    <x v="0"/>
    <n v="23.9"/>
    <n v="155"/>
    <n v="101"/>
    <n v="258.10000000000002"/>
    <n v="103.3"/>
    <n v="75"/>
    <n v="1"/>
    <x v="2"/>
    <x v="0"/>
    <s v="Medium"/>
    <n v="5.3"/>
    <n v="12160.62"/>
    <x v="0"/>
    <x v="0"/>
    <x v="3"/>
    <s v="High BP"/>
    <s v="Normal Cost"/>
  </r>
  <r>
    <n v="92"/>
    <x v="0"/>
    <n v="26.1"/>
    <n v="128"/>
    <n v="84"/>
    <n v="251.7"/>
    <n v="87.7"/>
    <n v="110"/>
    <n v="1"/>
    <x v="2"/>
    <x v="2"/>
    <s v="High"/>
    <n v="11.4"/>
    <n v="17463.79"/>
    <x v="0"/>
    <x v="2"/>
    <x v="2"/>
    <s v="High BP"/>
    <s v="High Cost"/>
  </r>
  <r>
    <n v="67"/>
    <x v="1"/>
    <n v="27"/>
    <n v="120"/>
    <n v="65"/>
    <n v="206.4"/>
    <n v="142.30000000000001"/>
    <n v="75"/>
    <n v="1"/>
    <x v="1"/>
    <x v="1"/>
    <s v="High"/>
    <n v="4.5999999999999996"/>
    <n v="8858.42"/>
    <x v="0"/>
    <x v="0"/>
    <x v="2"/>
    <s v="High BP"/>
    <s v="Normal Cost"/>
  </r>
  <r>
    <n v="65"/>
    <x v="0"/>
    <n v="30.7"/>
    <n v="120"/>
    <n v="70"/>
    <n v="226.1"/>
    <n v="104.4"/>
    <n v="101"/>
    <n v="4"/>
    <x v="2"/>
    <x v="2"/>
    <s v="Low"/>
    <n v="9.4"/>
    <n v="20565.810000000001"/>
    <x v="0"/>
    <x v="2"/>
    <x v="0"/>
    <s v="High BP"/>
    <s v="High Cost"/>
  </r>
  <r>
    <n v="72"/>
    <x v="1"/>
    <n v="27"/>
    <n v="120"/>
    <n v="73"/>
    <n v="230.6"/>
    <n v="104.9"/>
    <n v="76"/>
    <n v="1"/>
    <x v="2"/>
    <x v="3"/>
    <s v="Medium"/>
    <n v="10.6"/>
    <n v="23799.9"/>
    <x v="0"/>
    <x v="0"/>
    <x v="2"/>
    <s v="High BP"/>
    <s v="High Cost"/>
  </r>
  <r>
    <n v="69"/>
    <x v="0"/>
    <n v="34.6"/>
    <n v="147"/>
    <n v="90"/>
    <n v="227"/>
    <n v="92.1"/>
    <n v="72"/>
    <n v="0"/>
    <x v="1"/>
    <x v="2"/>
    <s v="Medium"/>
    <n v="7.4"/>
    <n v="19877.439999999999"/>
    <x v="0"/>
    <x v="0"/>
    <x v="0"/>
    <s v="High BP"/>
    <s v="High Cost"/>
  </r>
  <r>
    <n v="62"/>
    <x v="0"/>
    <n v="30.6"/>
    <n v="127"/>
    <n v="75"/>
    <n v="221"/>
    <n v="129.4"/>
    <n v="85"/>
    <n v="4"/>
    <x v="1"/>
    <x v="3"/>
    <s v="Low"/>
    <n v="4.7"/>
    <n v="12364.6"/>
    <x v="1"/>
    <x v="0"/>
    <x v="0"/>
    <s v="High BP"/>
    <s v="Normal Cost"/>
  </r>
  <r>
    <n v="67"/>
    <x v="1"/>
    <n v="27"/>
    <n v="127"/>
    <n v="68"/>
    <n v="214.7"/>
    <n v="124.9"/>
    <n v="72"/>
    <n v="1"/>
    <x v="0"/>
    <x v="3"/>
    <s v="High"/>
    <n v="2.9"/>
    <n v="9470.0499999999993"/>
    <x v="0"/>
    <x v="0"/>
    <x v="2"/>
    <s v="High BP"/>
    <s v="Normal Cost"/>
  </r>
  <r>
    <n v="42"/>
    <x v="1"/>
    <n v="27"/>
    <n v="124"/>
    <n v="80"/>
    <n v="226.3"/>
    <n v="117.6"/>
    <n v="83"/>
    <n v="0"/>
    <x v="0"/>
    <x v="2"/>
    <s v="High"/>
    <n v="4.5999999999999996"/>
    <n v="10278.950000000001"/>
    <x v="0"/>
    <x v="3"/>
    <x v="2"/>
    <s v="High BP"/>
    <s v="Normal Cost"/>
  </r>
  <r>
    <n v="89"/>
    <x v="1"/>
    <n v="27"/>
    <n v="126"/>
    <n v="79"/>
    <n v="233.7"/>
    <n v="130.69999999999999"/>
    <n v="89"/>
    <n v="2"/>
    <x v="2"/>
    <x v="1"/>
    <s v="Low"/>
    <n v="10.3"/>
    <n v="16766.830000000002"/>
    <x v="1"/>
    <x v="2"/>
    <x v="2"/>
    <s v="High BP"/>
    <s v="High Cost"/>
  </r>
  <r>
    <n v="33"/>
    <x v="1"/>
    <n v="27"/>
    <n v="111"/>
    <n v="71"/>
    <n v="209"/>
    <n v="94.2"/>
    <n v="85"/>
    <n v="0"/>
    <x v="2"/>
    <x v="0"/>
    <s v="High"/>
    <n v="15"/>
    <n v="27754.05"/>
    <x v="0"/>
    <x v="3"/>
    <x v="2"/>
    <s v="Normal BP"/>
    <s v="High Cost"/>
  </r>
  <r>
    <n v="50"/>
    <x v="0"/>
    <n v="25.1"/>
    <n v="124"/>
    <n v="75"/>
    <n v="234.3"/>
    <n v="126"/>
    <n v="81"/>
    <n v="3"/>
    <x v="1"/>
    <x v="1"/>
    <s v="Medium"/>
    <n v="7.4"/>
    <n v="13033.02"/>
    <x v="0"/>
    <x v="3"/>
    <x v="2"/>
    <s v="High BP"/>
    <s v="Normal Cost"/>
  </r>
  <r>
    <n v="89"/>
    <x v="1"/>
    <n v="27"/>
    <n v="131"/>
    <n v="71"/>
    <n v="256.3"/>
    <n v="129.69999999999999"/>
    <n v="72"/>
    <n v="1"/>
    <x v="0"/>
    <x v="1"/>
    <s v="Medium"/>
    <n v="5"/>
    <n v="8536.52"/>
    <x v="0"/>
    <x v="2"/>
    <x v="2"/>
    <s v="High BP"/>
    <s v="Normal Cost"/>
  </r>
  <r>
    <n v="68"/>
    <x v="0"/>
    <n v="33.1"/>
    <n v="147"/>
    <n v="94"/>
    <n v="254"/>
    <n v="127.9"/>
    <n v="77"/>
    <n v="2"/>
    <x v="1"/>
    <x v="2"/>
    <s v="High"/>
    <n v="8.9"/>
    <n v="18449.400000000001"/>
    <x v="0"/>
    <x v="3"/>
    <x v="0"/>
    <s v="High BP"/>
    <s v="High Cost"/>
  </r>
  <r>
    <n v="60"/>
    <x v="0"/>
    <n v="20.7"/>
    <n v="130"/>
    <n v="82"/>
    <n v="190.8"/>
    <n v="168"/>
    <n v="85"/>
    <n v="0"/>
    <x v="1"/>
    <x v="1"/>
    <s v="Medium"/>
    <n v="4.4000000000000004"/>
    <n v="8363.61"/>
    <x v="0"/>
    <x v="1"/>
    <x v="3"/>
    <s v="High BP"/>
    <s v="Normal Cost"/>
  </r>
  <r>
    <n v="40"/>
    <x v="0"/>
    <n v="27.5"/>
    <n v="130"/>
    <n v="79"/>
    <n v="216.5"/>
    <n v="122.4"/>
    <n v="71"/>
    <n v="1"/>
    <x v="0"/>
    <x v="1"/>
    <s v="Low"/>
    <n v="4.2"/>
    <n v="8059.94"/>
    <x v="0"/>
    <x v="2"/>
    <x v="2"/>
    <s v="High BP"/>
    <s v="Normal Cost"/>
  </r>
  <r>
    <n v="47"/>
    <x v="0"/>
    <n v="19.399999999999999"/>
    <n v="142"/>
    <n v="90"/>
    <n v="220.3"/>
    <n v="86.6"/>
    <n v="93"/>
    <n v="2"/>
    <x v="2"/>
    <x v="0"/>
    <s v="Medium"/>
    <n v="8.1"/>
    <n v="16209.96"/>
    <x v="0"/>
    <x v="0"/>
    <x v="3"/>
    <s v="High BP"/>
    <s v="High Cost"/>
  </r>
  <r>
    <n v="72"/>
    <x v="0"/>
    <n v="29.2"/>
    <n v="139"/>
    <n v="85"/>
    <n v="238.2"/>
    <n v="88.6"/>
    <n v="79"/>
    <n v="1"/>
    <x v="2"/>
    <x v="3"/>
    <s v="Low"/>
    <n v="7.5"/>
    <n v="17942.61"/>
    <x v="1"/>
    <x v="0"/>
    <x v="2"/>
    <s v="High BP"/>
    <s v="High Cost"/>
  </r>
  <r>
    <n v="90"/>
    <x v="1"/>
    <n v="27"/>
    <n v="120"/>
    <n v="87"/>
    <n v="207.2"/>
    <n v="176.1"/>
    <n v="65"/>
    <n v="3"/>
    <x v="2"/>
    <x v="1"/>
    <s v="High"/>
    <n v="7.2"/>
    <n v="15178.12"/>
    <x v="0"/>
    <x v="2"/>
    <x v="2"/>
    <s v="High BP"/>
    <s v="High Cost"/>
  </r>
  <r>
    <n v="66"/>
    <x v="1"/>
    <n v="27"/>
    <n v="139"/>
    <n v="91"/>
    <n v="210.3"/>
    <n v="133.5"/>
    <n v="91"/>
    <n v="1"/>
    <x v="2"/>
    <x v="2"/>
    <s v="Medium"/>
    <n v="11.9"/>
    <n v="20955.759999999998"/>
    <x v="1"/>
    <x v="0"/>
    <x v="2"/>
    <s v="High BP"/>
    <s v="High Cost"/>
  </r>
  <r>
    <n v="65"/>
    <x v="0"/>
    <n v="23.4"/>
    <n v="125"/>
    <n v="75"/>
    <n v="224.7"/>
    <n v="127.9"/>
    <n v="74"/>
    <n v="0"/>
    <x v="2"/>
    <x v="3"/>
    <s v="Medium"/>
    <n v="9.1"/>
    <n v="18128.46"/>
    <x v="0"/>
    <x v="0"/>
    <x v="3"/>
    <s v="High BP"/>
    <s v="High Cost"/>
  </r>
  <r>
    <n v="62"/>
    <x v="0"/>
    <n v="25.8"/>
    <n v="131"/>
    <n v="70"/>
    <n v="204.7"/>
    <n v="181.7"/>
    <n v="75"/>
    <n v="1"/>
    <x v="1"/>
    <x v="1"/>
    <s v="High"/>
    <n v="16.3"/>
    <n v="29235.200000000001"/>
    <x v="0"/>
    <x v="2"/>
    <x v="2"/>
    <s v="High BP"/>
    <s v="High Cost"/>
  </r>
  <r>
    <n v="70"/>
    <x v="0"/>
    <n v="30.8"/>
    <n v="133"/>
    <n v="85"/>
    <n v="220.6"/>
    <n v="111"/>
    <n v="84"/>
    <n v="0"/>
    <x v="0"/>
    <x v="2"/>
    <s v="Medium"/>
    <n v="5.4"/>
    <n v="14824.13"/>
    <x v="0"/>
    <x v="0"/>
    <x v="0"/>
    <s v="High BP"/>
    <s v="Normal Cost"/>
  </r>
  <r>
    <n v="55"/>
    <x v="0"/>
    <n v="27.8"/>
    <n v="118"/>
    <n v="70"/>
    <n v="268"/>
    <n v="141"/>
    <n v="80"/>
    <n v="0"/>
    <x v="0"/>
    <x v="0"/>
    <s v="Low"/>
    <n v="5"/>
    <n v="9462.27"/>
    <x v="0"/>
    <x v="0"/>
    <x v="2"/>
    <s v="Normal BP"/>
    <s v="Normal Cost"/>
  </r>
  <r>
    <n v="57"/>
    <x v="1"/>
    <n v="27"/>
    <n v="118"/>
    <n v="75"/>
    <n v="250.7"/>
    <n v="92.4"/>
    <n v="72"/>
    <n v="1"/>
    <x v="1"/>
    <x v="3"/>
    <s v="Low"/>
    <n v="7.2"/>
    <n v="16055.38"/>
    <x v="1"/>
    <x v="1"/>
    <x v="2"/>
    <s v="Normal BP"/>
    <s v="High Cost"/>
  </r>
  <r>
    <n v="59"/>
    <x v="0"/>
    <n v="24.6"/>
    <n v="134"/>
    <n v="76"/>
    <n v="202.8"/>
    <n v="98.8"/>
    <n v="70"/>
    <n v="0"/>
    <x v="0"/>
    <x v="2"/>
    <s v="Low"/>
    <n v="4.5999999999999996"/>
    <n v="11771.02"/>
    <x v="0"/>
    <x v="0"/>
    <x v="3"/>
    <s v="High BP"/>
    <s v="Normal Cost"/>
  </r>
  <r>
    <n v="51"/>
    <x v="1"/>
    <n v="27"/>
    <n v="100"/>
    <n v="62"/>
    <n v="231.4"/>
    <n v="93.1"/>
    <n v="97"/>
    <n v="0"/>
    <x v="2"/>
    <x v="2"/>
    <s v="Medium"/>
    <n v="7.2"/>
    <n v="15997.22"/>
    <x v="0"/>
    <x v="1"/>
    <x v="2"/>
    <s v="Normal BP"/>
    <s v="High Cost"/>
  </r>
  <r>
    <n v="48"/>
    <x v="0"/>
    <n v="34.700000000000003"/>
    <n v="132"/>
    <n v="79"/>
    <n v="250.2"/>
    <n v="114.2"/>
    <n v="87"/>
    <n v="2"/>
    <x v="2"/>
    <x v="2"/>
    <s v="Medium"/>
    <n v="9.1"/>
    <n v="16565.79"/>
    <x v="0"/>
    <x v="1"/>
    <x v="0"/>
    <s v="High BP"/>
    <s v="High Cost"/>
  </r>
  <r>
    <n v="54"/>
    <x v="1"/>
    <n v="27"/>
    <n v="125"/>
    <n v="75"/>
    <n v="231.3"/>
    <n v="113"/>
    <n v="77"/>
    <n v="0"/>
    <x v="2"/>
    <x v="2"/>
    <s v="High"/>
    <n v="8.1"/>
    <n v="20236.79"/>
    <x v="0"/>
    <x v="1"/>
    <x v="2"/>
    <s v="High BP"/>
    <s v="High Cost"/>
  </r>
  <r>
    <n v="60"/>
    <x v="0"/>
    <n v="25"/>
    <n v="108"/>
    <n v="72"/>
    <n v="213"/>
    <n v="110.7"/>
    <n v="77"/>
    <n v="2"/>
    <x v="0"/>
    <x v="3"/>
    <s v="Medium"/>
    <n v="3.8"/>
    <n v="9695.2800000000007"/>
    <x v="0"/>
    <x v="1"/>
    <x v="2"/>
    <s v="Normal BP"/>
    <s v="Normal Cost"/>
  </r>
  <r>
    <n v="71"/>
    <x v="1"/>
    <n v="27"/>
    <n v="137"/>
    <n v="80"/>
    <n v="241.1"/>
    <n v="100.6"/>
    <n v="83"/>
    <n v="2"/>
    <x v="1"/>
    <x v="0"/>
    <s v="High"/>
    <n v="10.7"/>
    <n v="18299.759999999998"/>
    <x v="0"/>
    <x v="0"/>
    <x v="2"/>
    <s v="High BP"/>
    <s v="High Cost"/>
  </r>
  <r>
    <n v="76"/>
    <x v="0"/>
    <n v="26.2"/>
    <n v="136"/>
    <n v="85"/>
    <n v="228.1"/>
    <n v="113.2"/>
    <n v="88"/>
    <n v="2"/>
    <x v="2"/>
    <x v="0"/>
    <s v="Medium"/>
    <n v="8.1999999999999993"/>
    <n v="13735.57"/>
    <x v="0"/>
    <x v="1"/>
    <x v="2"/>
    <s v="High BP"/>
    <s v="Normal Cost"/>
  </r>
  <r>
    <n v="69"/>
    <x v="1"/>
    <n v="27"/>
    <n v="120"/>
    <n v="79"/>
    <n v="209.1"/>
    <n v="111.1"/>
    <n v="91"/>
    <n v="0"/>
    <x v="2"/>
    <x v="1"/>
    <s v="High"/>
    <n v="5.5"/>
    <n v="11915"/>
    <x v="0"/>
    <x v="0"/>
    <x v="2"/>
    <s v="High BP"/>
    <s v="Normal Cost"/>
  </r>
  <r>
    <n v="29"/>
    <x v="0"/>
    <n v="23.6"/>
    <n v="114"/>
    <n v="66"/>
    <n v="191.6"/>
    <n v="77.900000000000006"/>
    <n v="87"/>
    <n v="3"/>
    <x v="0"/>
    <x v="2"/>
    <s v="High"/>
    <n v="5.2"/>
    <n v="11951.52"/>
    <x v="0"/>
    <x v="0"/>
    <x v="3"/>
    <s v="Normal BP"/>
    <s v="Normal Cost"/>
  </r>
  <r>
    <n v="75"/>
    <x v="0"/>
    <n v="35.6"/>
    <n v="135"/>
    <n v="80"/>
    <n v="293.7"/>
    <n v="153.6"/>
    <n v="69"/>
    <n v="1"/>
    <x v="1"/>
    <x v="1"/>
    <s v="Medium"/>
    <n v="3.5"/>
    <n v="6695.43"/>
    <x v="0"/>
    <x v="2"/>
    <x v="0"/>
    <s v="High BP"/>
    <s v="Normal Cost"/>
  </r>
  <r>
    <n v="56"/>
    <x v="1"/>
    <n v="27"/>
    <n v="118"/>
    <n v="71"/>
    <n v="227.4"/>
    <n v="107.7"/>
    <n v="80"/>
    <n v="2"/>
    <x v="1"/>
    <x v="0"/>
    <s v="Low"/>
    <n v="2"/>
    <n v="4844.32"/>
    <x v="0"/>
    <x v="1"/>
    <x v="2"/>
    <s v="Normal BP"/>
    <s v="Normal Cost"/>
  </r>
  <r>
    <n v="77"/>
    <x v="1"/>
    <n v="27"/>
    <n v="131"/>
    <n v="74"/>
    <n v="241.8"/>
    <n v="119.5"/>
    <n v="68"/>
    <n v="1"/>
    <x v="1"/>
    <x v="0"/>
    <s v="High"/>
    <n v="4.2"/>
    <n v="7839.6"/>
    <x v="0"/>
    <x v="2"/>
    <x v="2"/>
    <s v="High BP"/>
    <s v="Normal Cost"/>
  </r>
  <r>
    <n v="86"/>
    <x v="1"/>
    <n v="27"/>
    <n v="117"/>
    <n v="65"/>
    <n v="209.9"/>
    <n v="115.9"/>
    <n v="83"/>
    <n v="1"/>
    <x v="0"/>
    <x v="1"/>
    <s v="High"/>
    <n v="3.4"/>
    <n v="8158.27"/>
    <x v="0"/>
    <x v="2"/>
    <x v="2"/>
    <s v="Normal BP"/>
    <s v="Normal Cost"/>
  </r>
  <r>
    <n v="56"/>
    <x v="1"/>
    <n v="27"/>
    <n v="143"/>
    <n v="87"/>
    <n v="231.3"/>
    <n v="118.3"/>
    <n v="67"/>
    <n v="0"/>
    <x v="2"/>
    <x v="1"/>
    <s v="Low"/>
    <n v="7.2"/>
    <n v="14041.98"/>
    <x v="0"/>
    <x v="1"/>
    <x v="2"/>
    <s v="High BP"/>
    <s v="Normal Cost"/>
  </r>
  <r>
    <n v="87"/>
    <x v="1"/>
    <n v="27"/>
    <n v="115"/>
    <n v="75"/>
    <n v="239.1"/>
    <n v="89.7"/>
    <n v="88"/>
    <n v="0"/>
    <x v="2"/>
    <x v="2"/>
    <s v="Low"/>
    <n v="15.2"/>
    <n v="30507.45"/>
    <x v="0"/>
    <x v="2"/>
    <x v="2"/>
    <s v="Normal BP"/>
    <s v="High Cost"/>
  </r>
  <r>
    <n v="95"/>
    <x v="0"/>
    <n v="26.2"/>
    <n v="149"/>
    <n v="95"/>
    <n v="249"/>
    <n v="115.7"/>
    <n v="86"/>
    <n v="1"/>
    <x v="2"/>
    <x v="0"/>
    <s v="High"/>
    <n v="12.2"/>
    <n v="27388.23"/>
    <x v="0"/>
    <x v="2"/>
    <x v="2"/>
    <s v="High BP"/>
    <s v="High Cost"/>
  </r>
  <r>
    <n v="33"/>
    <x v="0"/>
    <n v="22.8"/>
    <n v="107"/>
    <n v="60"/>
    <n v="178.8"/>
    <n v="133.69999999999999"/>
    <n v="79"/>
    <n v="0"/>
    <x v="1"/>
    <x v="1"/>
    <s v="High"/>
    <n v="3"/>
    <n v="6860.5"/>
    <x v="0"/>
    <x v="1"/>
    <x v="3"/>
    <s v="Normal BP"/>
    <s v="Normal Cost"/>
  </r>
  <r>
    <n v="46"/>
    <x v="0"/>
    <n v="39.799999999999997"/>
    <n v="126"/>
    <n v="77"/>
    <n v="248.6"/>
    <n v="104.4"/>
    <n v="88"/>
    <n v="1"/>
    <x v="0"/>
    <x v="2"/>
    <s v="Medium"/>
    <n v="8.5"/>
    <n v="16465.169999999998"/>
    <x v="1"/>
    <x v="2"/>
    <x v="0"/>
    <s v="High BP"/>
    <s v="High Cost"/>
  </r>
  <r>
    <n v="77"/>
    <x v="1"/>
    <n v="27"/>
    <n v="126"/>
    <n v="75"/>
    <n v="237.6"/>
    <n v="88.1"/>
    <n v="70"/>
    <n v="0"/>
    <x v="2"/>
    <x v="2"/>
    <s v="Medium"/>
    <n v="7.5"/>
    <n v="16637.03"/>
    <x v="0"/>
    <x v="2"/>
    <x v="2"/>
    <s v="High BP"/>
    <s v="High Cost"/>
  </r>
  <r>
    <n v="92"/>
    <x v="0"/>
    <n v="26.5"/>
    <n v="129"/>
    <n v="80"/>
    <n v="243.9"/>
    <n v="128.19999999999999"/>
    <n v="87"/>
    <n v="1"/>
    <x v="1"/>
    <x v="0"/>
    <s v="High"/>
    <n v="7.1"/>
    <n v="13468.25"/>
    <x v="0"/>
    <x v="3"/>
    <x v="2"/>
    <s v="High BP"/>
    <s v="Normal Cost"/>
  </r>
  <r>
    <n v="55"/>
    <x v="0"/>
    <n v="27.5"/>
    <n v="123"/>
    <n v="84"/>
    <n v="246.6"/>
    <n v="146.69999999999999"/>
    <n v="59"/>
    <n v="0"/>
    <x v="1"/>
    <x v="3"/>
    <s v="High"/>
    <n v="4.4000000000000004"/>
    <n v="12937.39"/>
    <x v="0"/>
    <x v="1"/>
    <x v="2"/>
    <s v="High BP"/>
    <s v="Normal Cost"/>
  </r>
  <r>
    <n v="40"/>
    <x v="1"/>
    <n v="27"/>
    <n v="127"/>
    <n v="72"/>
    <n v="234.4"/>
    <n v="115.3"/>
    <n v="73"/>
    <n v="1"/>
    <x v="0"/>
    <x v="3"/>
    <s v="High"/>
    <n v="2.2999999999999998"/>
    <n v="7973.62"/>
    <x v="0"/>
    <x v="3"/>
    <x v="2"/>
    <s v="High BP"/>
    <s v="Normal Cost"/>
  </r>
  <r>
    <n v="95"/>
    <x v="1"/>
    <n v="27"/>
    <n v="137"/>
    <n v="85"/>
    <n v="219.7"/>
    <n v="125.5"/>
    <n v="97"/>
    <n v="2"/>
    <x v="2"/>
    <x v="1"/>
    <s v="High"/>
    <n v="11.6"/>
    <n v="18405.48"/>
    <x v="0"/>
    <x v="2"/>
    <x v="2"/>
    <s v="High BP"/>
    <s v="High Cost"/>
  </r>
  <r>
    <n v="74"/>
    <x v="0"/>
    <n v="31.6"/>
    <n v="124"/>
    <n v="82"/>
    <n v="229.6"/>
    <n v="134"/>
    <n v="95"/>
    <n v="0"/>
    <x v="2"/>
    <x v="1"/>
    <s v="High"/>
    <n v="7.1"/>
    <n v="14671.63"/>
    <x v="0"/>
    <x v="1"/>
    <x v="0"/>
    <s v="High BP"/>
    <s v="Normal Cost"/>
  </r>
  <r>
    <n v="65"/>
    <x v="0"/>
    <n v="34.6"/>
    <n v="126"/>
    <n v="75"/>
    <n v="251.9"/>
    <n v="120.9"/>
    <n v="75"/>
    <n v="2"/>
    <x v="1"/>
    <x v="1"/>
    <s v="High"/>
    <n v="7.4"/>
    <n v="12250.7"/>
    <x v="0"/>
    <x v="3"/>
    <x v="0"/>
    <s v="High BP"/>
    <s v="Normal Cost"/>
  </r>
  <r>
    <n v="69"/>
    <x v="0"/>
    <n v="25.2"/>
    <n v="125"/>
    <n v="78"/>
    <n v="235"/>
    <n v="115.7"/>
    <n v="106"/>
    <n v="1"/>
    <x v="2"/>
    <x v="2"/>
    <s v="Low"/>
    <n v="7.6"/>
    <n v="16968.46"/>
    <x v="0"/>
    <x v="2"/>
    <x v="2"/>
    <s v="High BP"/>
    <s v="High Cost"/>
  </r>
  <r>
    <n v="84"/>
    <x v="0"/>
    <n v="28.2"/>
    <n v="140"/>
    <n v="93"/>
    <n v="215.9"/>
    <n v="112.8"/>
    <n v="64"/>
    <n v="2"/>
    <x v="0"/>
    <x v="2"/>
    <s v="Low"/>
    <n v="4.3"/>
    <n v="9975.07"/>
    <x v="0"/>
    <x v="0"/>
    <x v="2"/>
    <s v="High BP"/>
    <s v="Normal Cost"/>
  </r>
  <r>
    <n v="72"/>
    <x v="0"/>
    <n v="34.700000000000003"/>
    <n v="131"/>
    <n v="74"/>
    <n v="229.4"/>
    <n v="105.9"/>
    <n v="80"/>
    <n v="0"/>
    <x v="0"/>
    <x v="2"/>
    <s v="Low"/>
    <n v="3.5"/>
    <n v="9092.98"/>
    <x v="0"/>
    <x v="0"/>
    <x v="0"/>
    <s v="High BP"/>
    <s v="Normal Cost"/>
  </r>
  <r>
    <n v="74"/>
    <x v="1"/>
    <n v="27"/>
    <n v="137"/>
    <n v="81"/>
    <n v="255"/>
    <n v="91"/>
    <n v="77"/>
    <n v="1"/>
    <x v="2"/>
    <x v="3"/>
    <s v="Medium"/>
    <n v="12"/>
    <n v="24992.73"/>
    <x v="0"/>
    <x v="0"/>
    <x v="2"/>
    <s v="High BP"/>
    <s v="High Cost"/>
  </r>
  <r>
    <n v="73"/>
    <x v="1"/>
    <n v="27"/>
    <n v="144"/>
    <n v="83"/>
    <n v="250.9"/>
    <n v="116"/>
    <n v="70"/>
    <n v="1"/>
    <x v="2"/>
    <x v="0"/>
    <s v="Low"/>
    <n v="7.1"/>
    <n v="13417.03"/>
    <x v="0"/>
    <x v="0"/>
    <x v="2"/>
    <s v="High BP"/>
    <s v="Normal Cost"/>
  </r>
  <r>
    <n v="45"/>
    <x v="1"/>
    <n v="27"/>
    <n v="126"/>
    <n v="77"/>
    <n v="204.6"/>
    <n v="96.9"/>
    <n v="87"/>
    <n v="3"/>
    <x v="1"/>
    <x v="0"/>
    <s v="Medium"/>
    <n v="2.8"/>
    <n v="5276.4"/>
    <x v="0"/>
    <x v="1"/>
    <x v="2"/>
    <s v="High BP"/>
    <s v="Normal Cost"/>
  </r>
  <r>
    <n v="73"/>
    <x v="0"/>
    <n v="23.7"/>
    <n v="118"/>
    <n v="66"/>
    <n v="202.8"/>
    <n v="87.1"/>
    <n v="81"/>
    <n v="1"/>
    <x v="1"/>
    <x v="0"/>
    <s v="High"/>
    <n v="2.8"/>
    <n v="6388.05"/>
    <x v="0"/>
    <x v="0"/>
    <x v="3"/>
    <s v="Normal BP"/>
    <s v="Normal Cost"/>
  </r>
  <r>
    <n v="88"/>
    <x v="1"/>
    <n v="27"/>
    <n v="121"/>
    <n v="76"/>
    <n v="223.3"/>
    <n v="107.5"/>
    <n v="90"/>
    <n v="2"/>
    <x v="2"/>
    <x v="2"/>
    <s v="High"/>
    <n v="11.2"/>
    <n v="18633.810000000001"/>
    <x v="0"/>
    <x v="2"/>
    <x v="2"/>
    <s v="High BP"/>
    <s v="High Cost"/>
  </r>
  <r>
    <n v="44"/>
    <x v="0"/>
    <n v="33.5"/>
    <n v="139"/>
    <n v="90"/>
    <n v="232.5"/>
    <n v="123.6"/>
    <n v="83"/>
    <n v="0"/>
    <x v="0"/>
    <x v="1"/>
    <s v="Low"/>
    <n v="5.5"/>
    <n v="9989.0300000000007"/>
    <x v="0"/>
    <x v="1"/>
    <x v="0"/>
    <s v="High BP"/>
    <s v="Normal Cost"/>
  </r>
  <r>
    <n v="76"/>
    <x v="0"/>
    <n v="18"/>
    <n v="123"/>
    <n v="71"/>
    <n v="201.6"/>
    <n v="92.6"/>
    <n v="99"/>
    <n v="1"/>
    <x v="2"/>
    <x v="2"/>
    <s v="Low"/>
    <n v="12.5"/>
    <n v="29997.82"/>
    <x v="0"/>
    <x v="0"/>
    <x v="1"/>
    <s v="High BP"/>
    <s v="High Cost"/>
  </r>
  <r>
    <n v="70"/>
    <x v="1"/>
    <n v="27"/>
    <n v="131"/>
    <n v="79"/>
    <n v="257.89999999999998"/>
    <n v="98.8"/>
    <n v="82"/>
    <n v="1"/>
    <x v="2"/>
    <x v="3"/>
    <s v="Medium"/>
    <n v="9.4"/>
    <n v="21362.73"/>
    <x v="0"/>
    <x v="0"/>
    <x v="2"/>
    <s v="High BP"/>
    <s v="High Cost"/>
  </r>
  <r>
    <n v="70"/>
    <x v="0"/>
    <n v="20.5"/>
    <n v="118"/>
    <n v="74"/>
    <n v="220.5"/>
    <n v="149.69999999999999"/>
    <n v="83"/>
    <n v="3"/>
    <x v="1"/>
    <x v="2"/>
    <s v="Medium"/>
    <n v="4.4000000000000004"/>
    <n v="11052.03"/>
    <x v="0"/>
    <x v="3"/>
    <x v="3"/>
    <s v="Normal BP"/>
    <s v="Normal Cost"/>
  </r>
  <r>
    <n v="67"/>
    <x v="0"/>
    <n v="33.5"/>
    <n v="139"/>
    <n v="83"/>
    <n v="250.2"/>
    <n v="135.6"/>
    <n v="77"/>
    <n v="1"/>
    <x v="1"/>
    <x v="1"/>
    <s v="Medium"/>
    <n v="7.4"/>
    <n v="12317.24"/>
    <x v="0"/>
    <x v="2"/>
    <x v="0"/>
    <s v="High BP"/>
    <s v="Normal Cost"/>
  </r>
  <r>
    <n v="54"/>
    <x v="1"/>
    <n v="27"/>
    <n v="108"/>
    <n v="72"/>
    <n v="226.2"/>
    <n v="97.8"/>
    <n v="88"/>
    <n v="2"/>
    <x v="2"/>
    <x v="0"/>
    <s v="High"/>
    <n v="7.1"/>
    <n v="11978.05"/>
    <x v="0"/>
    <x v="1"/>
    <x v="2"/>
    <s v="Normal BP"/>
    <s v="Normal Cost"/>
  </r>
  <r>
    <n v="78"/>
    <x v="0"/>
    <n v="23.5"/>
    <n v="134"/>
    <n v="88"/>
    <n v="175.1"/>
    <n v="89.6"/>
    <n v="76"/>
    <n v="2"/>
    <x v="1"/>
    <x v="2"/>
    <s v="Low"/>
    <n v="6.7"/>
    <n v="15284.74"/>
    <x v="1"/>
    <x v="0"/>
    <x v="3"/>
    <s v="High BP"/>
    <s v="High Cost"/>
  </r>
  <r>
    <n v="69"/>
    <x v="1"/>
    <n v="27"/>
    <n v="136"/>
    <n v="82"/>
    <n v="208.7"/>
    <n v="132.6"/>
    <n v="79"/>
    <n v="0"/>
    <x v="1"/>
    <x v="1"/>
    <s v="Medium"/>
    <n v="2.4"/>
    <n v="5122.43"/>
    <x v="0"/>
    <x v="0"/>
    <x v="2"/>
    <s v="High BP"/>
    <s v="Normal Cost"/>
  </r>
  <r>
    <n v="66"/>
    <x v="0"/>
    <n v="35.700000000000003"/>
    <n v="113"/>
    <n v="66"/>
    <n v="267.60000000000002"/>
    <n v="100.7"/>
    <n v="57"/>
    <n v="2"/>
    <x v="0"/>
    <x v="3"/>
    <s v="High"/>
    <n v="1.9"/>
    <n v="7022.15"/>
    <x v="0"/>
    <x v="1"/>
    <x v="0"/>
    <s v="Normal BP"/>
    <s v="Normal Cost"/>
  </r>
  <r>
    <n v="81"/>
    <x v="1"/>
    <n v="27"/>
    <n v="132"/>
    <n v="72"/>
    <n v="225.6"/>
    <n v="101"/>
    <n v="74"/>
    <n v="2"/>
    <x v="0"/>
    <x v="2"/>
    <s v="Medium"/>
    <n v="5.6"/>
    <n v="10494.52"/>
    <x v="0"/>
    <x v="2"/>
    <x v="2"/>
    <s v="High BP"/>
    <s v="Normal Cost"/>
  </r>
  <r>
    <n v="74"/>
    <x v="0"/>
    <n v="36.6"/>
    <n v="129"/>
    <n v="81"/>
    <n v="274.89999999999998"/>
    <n v="143.6"/>
    <n v="82"/>
    <n v="0"/>
    <x v="1"/>
    <x v="1"/>
    <s v="Medium"/>
    <n v="12"/>
    <n v="17995.099999999999"/>
    <x v="0"/>
    <x v="0"/>
    <x v="0"/>
    <s v="High BP"/>
    <s v="High Cost"/>
  </r>
  <r>
    <n v="63"/>
    <x v="0"/>
    <n v="23.8"/>
    <n v="136"/>
    <n v="81"/>
    <n v="199.6"/>
    <n v="150"/>
    <n v="76"/>
    <n v="1"/>
    <x v="1"/>
    <x v="1"/>
    <s v="High"/>
    <n v="7.7"/>
    <n v="12964.66"/>
    <x v="0"/>
    <x v="0"/>
    <x v="3"/>
    <s v="High BP"/>
    <s v="Normal Cost"/>
  </r>
  <r>
    <n v="57"/>
    <x v="1"/>
    <n v="27"/>
    <n v="111"/>
    <n v="62"/>
    <n v="209.4"/>
    <n v="138.4"/>
    <n v="71"/>
    <n v="1"/>
    <x v="0"/>
    <x v="1"/>
    <s v="High"/>
    <n v="1.9"/>
    <n v="5115.82"/>
    <x v="0"/>
    <x v="1"/>
    <x v="2"/>
    <s v="Normal BP"/>
    <s v="Normal Cost"/>
  </r>
  <r>
    <n v="72"/>
    <x v="0"/>
    <n v="29.7"/>
    <n v="129"/>
    <n v="78"/>
    <n v="212"/>
    <n v="116.2"/>
    <n v="82"/>
    <n v="3"/>
    <x v="0"/>
    <x v="0"/>
    <s v="Medium"/>
    <n v="2.9"/>
    <n v="5576.29"/>
    <x v="0"/>
    <x v="0"/>
    <x v="2"/>
    <s v="High BP"/>
    <s v="Normal Cost"/>
  </r>
  <r>
    <n v="57"/>
    <x v="0"/>
    <n v="23.6"/>
    <n v="139"/>
    <n v="79"/>
    <n v="166.7"/>
    <n v="114.9"/>
    <n v="79"/>
    <n v="0"/>
    <x v="2"/>
    <x v="2"/>
    <s v="Medium"/>
    <n v="11.1"/>
    <n v="22195.61"/>
    <x v="1"/>
    <x v="0"/>
    <x v="3"/>
    <s v="High BP"/>
    <s v="High Cost"/>
  </r>
  <r>
    <n v="68"/>
    <x v="0"/>
    <n v="21"/>
    <n v="106"/>
    <n v="62"/>
    <n v="216.2"/>
    <n v="78.5"/>
    <n v="102"/>
    <n v="2"/>
    <x v="2"/>
    <x v="0"/>
    <s v="High"/>
    <n v="6.1"/>
    <n v="11609.42"/>
    <x v="0"/>
    <x v="1"/>
    <x v="3"/>
    <s v="Normal BP"/>
    <s v="Normal Cost"/>
  </r>
  <r>
    <n v="66"/>
    <x v="0"/>
    <n v="22.5"/>
    <n v="145"/>
    <n v="86"/>
    <n v="244.2"/>
    <n v="127.4"/>
    <n v="86"/>
    <n v="1"/>
    <x v="1"/>
    <x v="0"/>
    <s v="Medium"/>
    <n v="4.9000000000000004"/>
    <n v="9489.7999999999993"/>
    <x v="0"/>
    <x v="0"/>
    <x v="3"/>
    <s v="High BP"/>
    <s v="Normal Cost"/>
  </r>
  <r>
    <n v="80"/>
    <x v="0"/>
    <n v="26.1"/>
    <n v="150"/>
    <n v="86"/>
    <n v="229.5"/>
    <n v="93.2"/>
    <n v="88"/>
    <n v="1"/>
    <x v="2"/>
    <x v="0"/>
    <s v="Medium"/>
    <n v="9.6999999999999993"/>
    <n v="16418.03"/>
    <x v="0"/>
    <x v="1"/>
    <x v="2"/>
    <s v="High BP"/>
    <s v="High Cost"/>
  </r>
  <r>
    <n v="56"/>
    <x v="0"/>
    <n v="29.8"/>
    <n v="123"/>
    <n v="75"/>
    <n v="213.6"/>
    <n v="125.2"/>
    <n v="82"/>
    <n v="1"/>
    <x v="2"/>
    <x v="2"/>
    <s v="Medium"/>
    <n v="7.8"/>
    <n v="19884.29"/>
    <x v="0"/>
    <x v="0"/>
    <x v="2"/>
    <s v="High BP"/>
    <s v="High Cost"/>
  </r>
  <r>
    <n v="62"/>
    <x v="1"/>
    <n v="27"/>
    <n v="122"/>
    <n v="74"/>
    <n v="205"/>
    <n v="124.1"/>
    <n v="76"/>
    <n v="1"/>
    <x v="0"/>
    <x v="0"/>
    <s v="High"/>
    <n v="2.9"/>
    <n v="6168.63"/>
    <x v="0"/>
    <x v="0"/>
    <x v="2"/>
    <s v="High BP"/>
    <s v="Normal Cost"/>
  </r>
  <r>
    <n v="60"/>
    <x v="0"/>
    <n v="19.5"/>
    <n v="127"/>
    <n v="84"/>
    <n v="227.3"/>
    <n v="125.5"/>
    <n v="103"/>
    <n v="1"/>
    <x v="2"/>
    <x v="1"/>
    <s v="Low"/>
    <n v="7.9"/>
    <n v="15467.78"/>
    <x v="0"/>
    <x v="2"/>
    <x v="3"/>
    <s v="High BP"/>
    <s v="High Cost"/>
  </r>
  <r>
    <n v="71"/>
    <x v="0"/>
    <n v="29.8"/>
    <n v="106"/>
    <n v="60"/>
    <n v="238.7"/>
    <n v="129"/>
    <n v="79"/>
    <n v="2"/>
    <x v="2"/>
    <x v="1"/>
    <s v="Medium"/>
    <n v="8.9"/>
    <n v="16951.169999999998"/>
    <x v="0"/>
    <x v="1"/>
    <x v="2"/>
    <s v="Normal BP"/>
    <s v="High Cost"/>
  </r>
  <r>
    <n v="79"/>
    <x v="0"/>
    <n v="35"/>
    <n v="136"/>
    <n v="86"/>
    <n v="257.5"/>
    <n v="102.5"/>
    <n v="102"/>
    <n v="1"/>
    <x v="2"/>
    <x v="2"/>
    <s v="Medium"/>
    <n v="9.8000000000000007"/>
    <n v="19694.29"/>
    <x v="1"/>
    <x v="0"/>
    <x v="0"/>
    <s v="High BP"/>
    <s v="High Cost"/>
  </r>
  <r>
    <n v="55"/>
    <x v="0"/>
    <n v="23.8"/>
    <n v="232"/>
    <n v="128"/>
    <n v="183.3"/>
    <n v="83"/>
    <n v="63"/>
    <n v="1"/>
    <x v="2"/>
    <x v="2"/>
    <s v="Low"/>
    <n v="8.8000000000000007"/>
    <n v="18913.96"/>
    <x v="0"/>
    <x v="0"/>
    <x v="3"/>
    <s v="High BP"/>
    <s v="High Cost"/>
  </r>
  <r>
    <n v="69"/>
    <x v="1"/>
    <n v="27"/>
    <n v="116"/>
    <n v="72"/>
    <n v="220.2"/>
    <n v="92.4"/>
    <n v="94"/>
    <n v="1"/>
    <x v="2"/>
    <x v="0"/>
    <s v="Medium"/>
    <n v="5.5"/>
    <n v="9650.59"/>
    <x v="0"/>
    <x v="0"/>
    <x v="2"/>
    <s v="Normal BP"/>
    <s v="Normal Cost"/>
  </r>
  <r>
    <n v="82"/>
    <x v="0"/>
    <n v="32.299999999999997"/>
    <n v="133"/>
    <n v="77"/>
    <n v="264.60000000000002"/>
    <n v="149"/>
    <n v="69"/>
    <n v="0"/>
    <x v="0"/>
    <x v="1"/>
    <s v="High"/>
    <n v="2.9"/>
    <n v="5577.85"/>
    <x v="0"/>
    <x v="2"/>
    <x v="0"/>
    <s v="High BP"/>
    <s v="Normal Cost"/>
  </r>
  <r>
    <n v="65"/>
    <x v="1"/>
    <n v="27"/>
    <n v="127"/>
    <n v="76"/>
    <n v="209.1"/>
    <n v="112.9"/>
    <n v="76"/>
    <n v="0"/>
    <x v="0"/>
    <x v="2"/>
    <s v="High"/>
    <n v="5.2"/>
    <n v="9508.9"/>
    <x v="0"/>
    <x v="0"/>
    <x v="2"/>
    <s v="High BP"/>
    <s v="Normal Cost"/>
  </r>
  <r>
    <n v="53"/>
    <x v="0"/>
    <n v="23.8"/>
    <n v="134"/>
    <n v="88"/>
    <n v="198.4"/>
    <n v="113.4"/>
    <n v="78"/>
    <n v="0"/>
    <x v="1"/>
    <x v="2"/>
    <s v="High"/>
    <n v="6.9"/>
    <n v="16665.080000000002"/>
    <x v="0"/>
    <x v="0"/>
    <x v="3"/>
    <s v="High BP"/>
    <s v="High Cost"/>
  </r>
  <r>
    <n v="80"/>
    <x v="1"/>
    <n v="27"/>
    <n v="138"/>
    <n v="86"/>
    <n v="237.7"/>
    <n v="131.69999999999999"/>
    <n v="84"/>
    <n v="0"/>
    <x v="1"/>
    <x v="1"/>
    <s v="High"/>
    <n v="7.8"/>
    <n v="12148.15"/>
    <x v="0"/>
    <x v="2"/>
    <x v="2"/>
    <s v="High BP"/>
    <s v="Normal Cost"/>
  </r>
  <r>
    <n v="54"/>
    <x v="1"/>
    <n v="27"/>
    <n v="113"/>
    <n v="68"/>
    <n v="209"/>
    <n v="85.3"/>
    <n v="80"/>
    <n v="2"/>
    <x v="2"/>
    <x v="2"/>
    <s v="Low"/>
    <n v="9.6999999999999993"/>
    <n v="19240"/>
    <x v="1"/>
    <x v="1"/>
    <x v="2"/>
    <s v="Normal BP"/>
    <s v="High Cost"/>
  </r>
  <r>
    <n v="69"/>
    <x v="1"/>
    <n v="27.1"/>
    <n v="129"/>
    <n v="74"/>
    <n v="224.3"/>
    <n v="95"/>
    <n v="84"/>
    <n v="0"/>
    <x v="2"/>
    <x v="3"/>
    <s v="High"/>
    <n v="10.4"/>
    <n v="21144.94"/>
    <x v="0"/>
    <x v="0"/>
    <x v="2"/>
    <s v="High BP"/>
    <s v="High Cost"/>
  </r>
  <r>
    <n v="67"/>
    <x v="1"/>
    <n v="27.1"/>
    <n v="124"/>
    <n v="73"/>
    <n v="225.2"/>
    <n v="96.3"/>
    <n v="75"/>
    <n v="2"/>
    <x v="1"/>
    <x v="2"/>
    <s v="High"/>
    <n v="13.8"/>
    <n v="23009.200000000001"/>
    <x v="0"/>
    <x v="0"/>
    <x v="2"/>
    <s v="High BP"/>
    <s v="High Cost"/>
  </r>
  <r>
    <n v="60"/>
    <x v="1"/>
    <n v="27.1"/>
    <n v="120"/>
    <n v="80"/>
    <n v="189.8"/>
    <n v="91.4"/>
    <n v="86"/>
    <n v="2"/>
    <x v="2"/>
    <x v="0"/>
    <s v="Medium"/>
    <n v="11"/>
    <n v="21227.57"/>
    <x v="0"/>
    <x v="0"/>
    <x v="2"/>
    <s v="High BP"/>
    <s v="High Cost"/>
  </r>
  <r>
    <n v="44"/>
    <x v="0"/>
    <n v="39.6"/>
    <n v="138"/>
    <n v="79"/>
    <n v="244.2"/>
    <n v="110.5"/>
    <n v="53"/>
    <n v="1"/>
    <x v="1"/>
    <x v="2"/>
    <s v="Medium"/>
    <n v="6.5"/>
    <n v="14057.96"/>
    <x v="1"/>
    <x v="0"/>
    <x v="0"/>
    <s v="High BP"/>
    <s v="Normal Cost"/>
  </r>
  <r>
    <n v="60"/>
    <x v="0"/>
    <n v="28.4"/>
    <n v="132"/>
    <n v="74"/>
    <n v="265.5"/>
    <n v="116.9"/>
    <n v="78"/>
    <n v="0"/>
    <x v="2"/>
    <x v="1"/>
    <s v="Medium"/>
    <n v="7.1"/>
    <n v="11966.57"/>
    <x v="0"/>
    <x v="0"/>
    <x v="2"/>
    <s v="High BP"/>
    <s v="Normal Cost"/>
  </r>
  <r>
    <n v="47"/>
    <x v="1"/>
    <n v="27.1"/>
    <n v="114"/>
    <n v="60"/>
    <n v="250.1"/>
    <n v="88.1"/>
    <n v="88"/>
    <n v="1"/>
    <x v="0"/>
    <x v="0"/>
    <s v="Medium"/>
    <n v="2.5"/>
    <n v="5401.43"/>
    <x v="0"/>
    <x v="1"/>
    <x v="2"/>
    <s v="Normal BP"/>
    <s v="Normal Cost"/>
  </r>
  <r>
    <n v="65"/>
    <x v="0"/>
    <n v="24.8"/>
    <n v="136"/>
    <n v="83"/>
    <n v="189.4"/>
    <n v="124.7"/>
    <n v="61"/>
    <n v="0"/>
    <x v="0"/>
    <x v="1"/>
    <s v="Low"/>
    <n v="6.9"/>
    <n v="13934.09"/>
    <x v="0"/>
    <x v="3"/>
    <x v="3"/>
    <s v="High BP"/>
    <s v="Normal Cost"/>
  </r>
  <r>
    <n v="42"/>
    <x v="0"/>
    <n v="29.5"/>
    <n v="110"/>
    <n v="65"/>
    <n v="210.4"/>
    <n v="88.5"/>
    <n v="104"/>
    <n v="1"/>
    <x v="2"/>
    <x v="3"/>
    <s v="Medium"/>
    <n v="6.8"/>
    <n v="15199.76"/>
    <x v="0"/>
    <x v="0"/>
    <x v="2"/>
    <s v="Normal BP"/>
    <s v="High Cost"/>
  </r>
  <r>
    <n v="79"/>
    <x v="1"/>
    <n v="27.1"/>
    <n v="129"/>
    <n v="74"/>
    <n v="252.9"/>
    <n v="128.9"/>
    <n v="89"/>
    <n v="0"/>
    <x v="2"/>
    <x v="2"/>
    <s v="Medium"/>
    <n v="8.5"/>
    <n v="18802.849999999999"/>
    <x v="0"/>
    <x v="2"/>
    <x v="2"/>
    <s v="High BP"/>
    <s v="High Cost"/>
  </r>
  <r>
    <n v="50"/>
    <x v="0"/>
    <n v="24.1"/>
    <n v="141"/>
    <n v="78"/>
    <n v="180.1"/>
    <n v="105.9"/>
    <n v="82"/>
    <n v="0"/>
    <x v="1"/>
    <x v="0"/>
    <s v="Low"/>
    <n v="6.3"/>
    <n v="9856.5300000000007"/>
    <x v="0"/>
    <x v="0"/>
    <x v="3"/>
    <s v="High BP"/>
    <s v="Normal Cost"/>
  </r>
  <r>
    <n v="64"/>
    <x v="1"/>
    <n v="27.1"/>
    <n v="150"/>
    <n v="87"/>
    <n v="221.7"/>
    <n v="102.7"/>
    <n v="86"/>
    <n v="0"/>
    <x v="0"/>
    <x v="2"/>
    <s v="Low"/>
    <n v="5.8"/>
    <n v="13183.55"/>
    <x v="0"/>
    <x v="0"/>
    <x v="2"/>
    <s v="High BP"/>
    <s v="Normal Cost"/>
  </r>
  <r>
    <n v="62"/>
    <x v="1"/>
    <n v="27.1"/>
    <n v="137"/>
    <n v="88"/>
    <n v="209.7"/>
    <n v="104.3"/>
    <n v="59"/>
    <n v="0"/>
    <x v="2"/>
    <x v="2"/>
    <s v="Low"/>
    <n v="9.5"/>
    <n v="19671.060000000001"/>
    <x v="0"/>
    <x v="0"/>
    <x v="2"/>
    <s v="High BP"/>
    <s v="High Cost"/>
  </r>
  <r>
    <n v="83"/>
    <x v="1"/>
    <n v="27.1"/>
    <n v="146"/>
    <n v="87"/>
    <n v="231.6"/>
    <n v="93.2"/>
    <n v="64"/>
    <n v="3"/>
    <x v="0"/>
    <x v="0"/>
    <s v="Low"/>
    <n v="2.4"/>
    <n v="5308.65"/>
    <x v="0"/>
    <x v="2"/>
    <x v="2"/>
    <s v="High BP"/>
    <s v="Normal Cost"/>
  </r>
  <r>
    <n v="66"/>
    <x v="1"/>
    <n v="27.1"/>
    <n v="121"/>
    <n v="60"/>
    <n v="237"/>
    <n v="116.7"/>
    <n v="60"/>
    <n v="0"/>
    <x v="1"/>
    <x v="2"/>
    <s v="Medium"/>
    <n v="8.5"/>
    <n v="17054.240000000002"/>
    <x v="0"/>
    <x v="0"/>
    <x v="2"/>
    <s v="High BP"/>
    <s v="High Cost"/>
  </r>
  <r>
    <n v="58"/>
    <x v="0"/>
    <n v="22.5"/>
    <n v="129"/>
    <n v="77"/>
    <n v="225.2"/>
    <n v="137.80000000000001"/>
    <n v="78"/>
    <n v="1"/>
    <x v="1"/>
    <x v="2"/>
    <s v="High"/>
    <n v="6.3"/>
    <n v="13543.61"/>
    <x v="0"/>
    <x v="0"/>
    <x v="3"/>
    <s v="High BP"/>
    <s v="Normal Cost"/>
  </r>
  <r>
    <n v="95"/>
    <x v="0"/>
    <n v="21.7"/>
    <n v="145"/>
    <n v="82"/>
    <n v="208.3"/>
    <n v="91.3"/>
    <n v="82"/>
    <n v="1"/>
    <x v="2"/>
    <x v="0"/>
    <s v="Low"/>
    <n v="6.1"/>
    <n v="13646.85"/>
    <x v="1"/>
    <x v="2"/>
    <x v="3"/>
    <s v="High BP"/>
    <s v="Normal Cost"/>
  </r>
  <r>
    <n v="79"/>
    <x v="0"/>
    <n v="23"/>
    <n v="125"/>
    <n v="74"/>
    <n v="223.1"/>
    <n v="90.3"/>
    <n v="79"/>
    <n v="0"/>
    <x v="0"/>
    <x v="2"/>
    <s v="High"/>
    <n v="13.2"/>
    <n v="26985.64"/>
    <x v="0"/>
    <x v="0"/>
    <x v="3"/>
    <s v="High BP"/>
    <s v="High Cost"/>
  </r>
  <r>
    <n v="65"/>
    <x v="0"/>
    <n v="32.4"/>
    <n v="122"/>
    <n v="78"/>
    <n v="233.7"/>
    <n v="113"/>
    <n v="75"/>
    <n v="1"/>
    <x v="1"/>
    <x v="0"/>
    <s v="Medium"/>
    <n v="2.7"/>
    <n v="5305.2"/>
    <x v="0"/>
    <x v="1"/>
    <x v="0"/>
    <s v="High BP"/>
    <s v="Normal Cost"/>
  </r>
  <r>
    <n v="60"/>
    <x v="1"/>
    <n v="27.1"/>
    <n v="105"/>
    <n v="62"/>
    <n v="215.2"/>
    <n v="104.4"/>
    <n v="69"/>
    <n v="2"/>
    <x v="1"/>
    <x v="2"/>
    <s v="Low"/>
    <n v="5.3"/>
    <n v="11924.37"/>
    <x v="0"/>
    <x v="0"/>
    <x v="2"/>
    <s v="Normal BP"/>
    <s v="Normal Cost"/>
  </r>
  <r>
    <n v="68"/>
    <x v="1"/>
    <n v="27.1"/>
    <n v="134"/>
    <n v="85"/>
    <n v="262.89999999999998"/>
    <n v="168"/>
    <n v="66"/>
    <n v="1"/>
    <x v="1"/>
    <x v="1"/>
    <s v="High"/>
    <n v="4.2"/>
    <n v="6481.02"/>
    <x v="1"/>
    <x v="0"/>
    <x v="2"/>
    <s v="High BP"/>
    <s v="Normal Cost"/>
  </r>
  <r>
    <n v="83"/>
    <x v="0"/>
    <n v="28.3"/>
    <n v="155"/>
    <n v="93"/>
    <n v="239.9"/>
    <n v="126.2"/>
    <n v="85"/>
    <n v="0"/>
    <x v="2"/>
    <x v="0"/>
    <s v="Medium"/>
    <n v="7.6"/>
    <n v="13357.22"/>
    <x v="0"/>
    <x v="0"/>
    <x v="2"/>
    <s v="High BP"/>
    <s v="Normal Cost"/>
  </r>
  <r>
    <n v="73"/>
    <x v="0"/>
    <n v="23.7"/>
    <n v="122"/>
    <n v="81"/>
    <n v="232.8"/>
    <n v="145.1"/>
    <n v="78"/>
    <n v="4"/>
    <x v="1"/>
    <x v="1"/>
    <s v="Low"/>
    <n v="3.4"/>
    <n v="6361.91"/>
    <x v="1"/>
    <x v="0"/>
    <x v="3"/>
    <s v="High BP"/>
    <s v="Normal Cost"/>
  </r>
  <r>
    <n v="64"/>
    <x v="1"/>
    <n v="27.1"/>
    <n v="122"/>
    <n v="77"/>
    <n v="248.6"/>
    <n v="138.5"/>
    <n v="73"/>
    <n v="0"/>
    <x v="0"/>
    <x v="3"/>
    <s v="High"/>
    <n v="2.6"/>
    <n v="8610.35"/>
    <x v="0"/>
    <x v="0"/>
    <x v="2"/>
    <s v="High BP"/>
    <s v="Normal Cost"/>
  </r>
  <r>
    <n v="73"/>
    <x v="0"/>
    <n v="27.9"/>
    <n v="132"/>
    <n v="79"/>
    <n v="268.39999999999998"/>
    <n v="121.4"/>
    <n v="96"/>
    <n v="1"/>
    <x v="2"/>
    <x v="0"/>
    <s v="Medium"/>
    <n v="9.9"/>
    <n v="15022.97"/>
    <x v="0"/>
    <x v="2"/>
    <x v="2"/>
    <s v="High BP"/>
    <s v="High Cost"/>
  </r>
  <r>
    <n v="75"/>
    <x v="0"/>
    <n v="28.8"/>
    <n v="128"/>
    <n v="78"/>
    <n v="256"/>
    <n v="114.9"/>
    <n v="104"/>
    <n v="0"/>
    <x v="2"/>
    <x v="2"/>
    <s v="Medium"/>
    <n v="7.3"/>
    <n v="15800.18"/>
    <x v="0"/>
    <x v="0"/>
    <x v="2"/>
    <s v="High BP"/>
    <s v="High Cost"/>
  </r>
  <r>
    <n v="59"/>
    <x v="0"/>
    <n v="23.7"/>
    <n v="138"/>
    <n v="78"/>
    <n v="183"/>
    <n v="140.1"/>
    <n v="78"/>
    <n v="1"/>
    <x v="0"/>
    <x v="1"/>
    <s v="High"/>
    <n v="2.2999999999999998"/>
    <n v="5931.15"/>
    <x v="0"/>
    <x v="0"/>
    <x v="3"/>
    <s v="High BP"/>
    <s v="Normal Cost"/>
  </r>
  <r>
    <n v="66"/>
    <x v="1"/>
    <n v="27.1"/>
    <n v="120"/>
    <n v="70"/>
    <n v="228.4"/>
    <n v="109.7"/>
    <n v="97"/>
    <n v="2"/>
    <x v="0"/>
    <x v="3"/>
    <s v="High"/>
    <n v="4.9000000000000004"/>
    <n v="13764.75"/>
    <x v="0"/>
    <x v="0"/>
    <x v="2"/>
    <s v="High BP"/>
    <s v="Normal Cost"/>
  </r>
  <r>
    <n v="79"/>
    <x v="1"/>
    <n v="27.1"/>
    <n v="205"/>
    <n v="122"/>
    <n v="217.6"/>
    <n v="89.6"/>
    <n v="81"/>
    <n v="1"/>
    <x v="2"/>
    <x v="0"/>
    <s v="High"/>
    <n v="7.2"/>
    <n v="14366.87"/>
    <x v="0"/>
    <x v="2"/>
    <x v="2"/>
    <s v="High BP"/>
    <s v="Normal Cost"/>
  </r>
  <r>
    <n v="73"/>
    <x v="1"/>
    <n v="27.1"/>
    <n v="137"/>
    <n v="76"/>
    <n v="248"/>
    <n v="145.69999999999999"/>
    <n v="93"/>
    <n v="0"/>
    <x v="2"/>
    <x v="1"/>
    <s v="Medium"/>
    <n v="9.6"/>
    <n v="16197.77"/>
    <x v="0"/>
    <x v="0"/>
    <x v="2"/>
    <s v="High BP"/>
    <s v="High Cost"/>
  </r>
  <r>
    <n v="59"/>
    <x v="1"/>
    <n v="27.1"/>
    <n v="118"/>
    <n v="61"/>
    <n v="185.5"/>
    <n v="117.2"/>
    <n v="76"/>
    <n v="1"/>
    <x v="0"/>
    <x v="1"/>
    <s v="High"/>
    <n v="2"/>
    <n v="4982.2299999999996"/>
    <x v="0"/>
    <x v="1"/>
    <x v="2"/>
    <s v="Normal BP"/>
    <s v="Normal Cost"/>
  </r>
  <r>
    <n v="69"/>
    <x v="0"/>
    <n v="34.4"/>
    <n v="122"/>
    <n v="70"/>
    <n v="249.6"/>
    <n v="133"/>
    <n v="80"/>
    <n v="1"/>
    <x v="1"/>
    <x v="2"/>
    <s v="Medium"/>
    <n v="7.2"/>
    <n v="14929.88"/>
    <x v="0"/>
    <x v="2"/>
    <x v="0"/>
    <s v="High BP"/>
    <s v="Normal Cost"/>
  </r>
  <r>
    <n v="86"/>
    <x v="0"/>
    <n v="23.1"/>
    <n v="125"/>
    <n v="67"/>
    <n v="201.6"/>
    <n v="92.4"/>
    <n v="76"/>
    <n v="0"/>
    <x v="2"/>
    <x v="2"/>
    <s v="Medium"/>
    <n v="11.6"/>
    <n v="23578.06"/>
    <x v="0"/>
    <x v="0"/>
    <x v="3"/>
    <s v="High BP"/>
    <s v="High Cost"/>
  </r>
  <r>
    <n v="87"/>
    <x v="1"/>
    <n v="27.1"/>
    <n v="118"/>
    <n v="63"/>
    <n v="246.4"/>
    <n v="87.4"/>
    <n v="95"/>
    <n v="0"/>
    <x v="2"/>
    <x v="0"/>
    <s v="High"/>
    <n v="8.3000000000000007"/>
    <n v="16421.599999999999"/>
    <x v="0"/>
    <x v="2"/>
    <x v="2"/>
    <s v="Normal BP"/>
    <s v="High Cost"/>
  </r>
  <r>
    <n v="48"/>
    <x v="0"/>
    <n v="27.2"/>
    <n v="119"/>
    <n v="67"/>
    <n v="178.9"/>
    <n v="97.4"/>
    <n v="93"/>
    <n v="1"/>
    <x v="2"/>
    <x v="3"/>
    <s v="Medium"/>
    <n v="8.3000000000000007"/>
    <n v="18270.830000000002"/>
    <x v="0"/>
    <x v="0"/>
    <x v="2"/>
    <s v="Normal BP"/>
    <s v="High Cost"/>
  </r>
  <r>
    <n v="72"/>
    <x v="1"/>
    <n v="27.1"/>
    <n v="137"/>
    <n v="89"/>
    <n v="210"/>
    <n v="152.80000000000001"/>
    <n v="64"/>
    <n v="0"/>
    <x v="2"/>
    <x v="1"/>
    <s v="Medium"/>
    <n v="9.1"/>
    <n v="14180.78"/>
    <x v="0"/>
    <x v="0"/>
    <x v="2"/>
    <s v="High BP"/>
    <s v="Normal Cost"/>
  </r>
  <r>
    <n v="65"/>
    <x v="1"/>
    <n v="27.1"/>
    <n v="130"/>
    <n v="76"/>
    <n v="258.39999999999998"/>
    <n v="99.6"/>
    <n v="90"/>
    <n v="2"/>
    <x v="2"/>
    <x v="0"/>
    <s v="Low"/>
    <n v="8"/>
    <n v="15621.67"/>
    <x v="0"/>
    <x v="0"/>
    <x v="2"/>
    <s v="High BP"/>
    <s v="High Cost"/>
  </r>
  <r>
    <n v="49"/>
    <x v="1"/>
    <n v="27.1"/>
    <n v="108"/>
    <n v="65"/>
    <n v="244.1"/>
    <n v="83.9"/>
    <n v="83"/>
    <n v="1"/>
    <x v="0"/>
    <x v="0"/>
    <s v="High"/>
    <n v="3.3"/>
    <n v="7821.91"/>
    <x v="0"/>
    <x v="1"/>
    <x v="2"/>
    <s v="Normal BP"/>
    <s v="Normal Cost"/>
  </r>
  <r>
    <n v="79"/>
    <x v="1"/>
    <n v="27.1"/>
    <n v="125"/>
    <n v="75"/>
    <n v="232.4"/>
    <n v="189.5"/>
    <n v="71"/>
    <n v="1"/>
    <x v="2"/>
    <x v="1"/>
    <s v="Medium"/>
    <n v="7.7"/>
    <n v="15951.94"/>
    <x v="0"/>
    <x v="2"/>
    <x v="2"/>
    <s v="High BP"/>
    <s v="High Cost"/>
  </r>
  <r>
    <n v="41"/>
    <x v="1"/>
    <n v="27.1"/>
    <n v="123"/>
    <n v="71"/>
    <n v="247.1"/>
    <n v="94.7"/>
    <n v="77"/>
    <n v="1"/>
    <x v="1"/>
    <x v="2"/>
    <s v="High"/>
    <n v="5.4"/>
    <n v="12922.98"/>
    <x v="0"/>
    <x v="3"/>
    <x v="2"/>
    <s v="High BP"/>
    <s v="Normal Cost"/>
  </r>
  <r>
    <n v="59"/>
    <x v="1"/>
    <n v="27.1"/>
    <n v="120"/>
    <n v="77"/>
    <n v="234.6"/>
    <n v="108.5"/>
    <n v="140"/>
    <n v="0"/>
    <x v="1"/>
    <x v="2"/>
    <s v="Low"/>
    <n v="5.4"/>
    <n v="11906.51"/>
    <x v="0"/>
    <x v="1"/>
    <x v="2"/>
    <s v="High BP"/>
    <s v="Normal Cost"/>
  </r>
  <r>
    <n v="55"/>
    <x v="0"/>
    <n v="28.9"/>
    <n v="117"/>
    <n v="68"/>
    <n v="241.7"/>
    <n v="117.2"/>
    <n v="81"/>
    <n v="3"/>
    <x v="1"/>
    <x v="2"/>
    <s v="High"/>
    <n v="5"/>
    <n v="10573"/>
    <x v="0"/>
    <x v="2"/>
    <x v="2"/>
    <s v="Normal BP"/>
    <s v="Normal Cost"/>
  </r>
  <r>
    <n v="83"/>
    <x v="0"/>
    <n v="27.8"/>
    <n v="125"/>
    <n v="75"/>
    <n v="225.5"/>
    <n v="113.9"/>
    <n v="82"/>
    <n v="0"/>
    <x v="2"/>
    <x v="3"/>
    <s v="High"/>
    <n v="8.5"/>
    <n v="18139.099999999999"/>
    <x v="0"/>
    <x v="3"/>
    <x v="2"/>
    <s v="High BP"/>
    <s v="High Cost"/>
  </r>
  <r>
    <n v="68"/>
    <x v="0"/>
    <n v="29"/>
    <n v="201"/>
    <n v="136"/>
    <n v="214.5"/>
    <n v="86.8"/>
    <n v="83"/>
    <n v="1"/>
    <x v="0"/>
    <x v="2"/>
    <s v="Medium"/>
    <n v="10.8"/>
    <n v="20333.13"/>
    <x v="0"/>
    <x v="1"/>
    <x v="2"/>
    <s v="High BP"/>
    <s v="High Cost"/>
  </r>
  <r>
    <n v="33"/>
    <x v="1"/>
    <n v="27.1"/>
    <n v="115"/>
    <n v="63"/>
    <n v="184.8"/>
    <n v="93.3"/>
    <n v="86"/>
    <n v="0"/>
    <x v="0"/>
    <x v="3"/>
    <s v="High"/>
    <n v="4.8"/>
    <n v="11686.32"/>
    <x v="0"/>
    <x v="3"/>
    <x v="2"/>
    <s v="Normal BP"/>
    <s v="Normal Cost"/>
  </r>
  <r>
    <n v="84"/>
    <x v="0"/>
    <n v="29.3"/>
    <n v="121"/>
    <n v="64"/>
    <n v="249.2"/>
    <n v="123.6"/>
    <n v="77"/>
    <n v="2"/>
    <x v="1"/>
    <x v="0"/>
    <s v="Medium"/>
    <n v="3.3"/>
    <n v="7445.54"/>
    <x v="1"/>
    <x v="2"/>
    <x v="2"/>
    <s v="High BP"/>
    <s v="Normal Cost"/>
  </r>
  <r>
    <n v="57"/>
    <x v="1"/>
    <n v="27.1"/>
    <n v="123"/>
    <n v="68"/>
    <n v="202.9"/>
    <n v="119"/>
    <n v="91"/>
    <n v="0"/>
    <x v="2"/>
    <x v="1"/>
    <s v="Medium"/>
    <n v="6"/>
    <n v="11955.12"/>
    <x v="0"/>
    <x v="1"/>
    <x v="2"/>
    <s v="High BP"/>
    <s v="Normal Cost"/>
  </r>
  <r>
    <n v="54"/>
    <x v="0"/>
    <n v="27.2"/>
    <n v="115"/>
    <n v="76"/>
    <n v="229.2"/>
    <n v="164"/>
    <n v="86"/>
    <n v="2"/>
    <x v="0"/>
    <x v="1"/>
    <s v="High"/>
    <n v="3.8"/>
    <n v="7266.91"/>
    <x v="0"/>
    <x v="3"/>
    <x v="2"/>
    <s v="Normal BP"/>
    <s v="Normal Cost"/>
  </r>
  <r>
    <n v="50"/>
    <x v="1"/>
    <n v="27.1"/>
    <n v="119"/>
    <n v="70"/>
    <n v="239.1"/>
    <n v="137"/>
    <n v="75"/>
    <n v="2"/>
    <x v="1"/>
    <x v="1"/>
    <s v="High"/>
    <n v="3.2"/>
    <n v="8062.94"/>
    <x v="0"/>
    <x v="1"/>
    <x v="2"/>
    <s v="Normal BP"/>
    <s v="Normal Cost"/>
  </r>
  <r>
    <n v="40"/>
    <x v="0"/>
    <n v="25.7"/>
    <n v="120"/>
    <n v="77"/>
    <n v="210.7"/>
    <n v="125.4"/>
    <n v="60"/>
    <n v="1"/>
    <x v="1"/>
    <x v="1"/>
    <s v="High"/>
    <n v="5.6"/>
    <n v="10238.61"/>
    <x v="0"/>
    <x v="1"/>
    <x v="2"/>
    <s v="High BP"/>
    <s v="Normal Cost"/>
  </r>
  <r>
    <n v="48"/>
    <x v="1"/>
    <n v="27.1"/>
    <n v="121"/>
    <n v="72"/>
    <n v="248.9"/>
    <n v="103.3"/>
    <n v="89"/>
    <n v="1"/>
    <x v="1"/>
    <x v="2"/>
    <s v="Medium"/>
    <n v="7"/>
    <n v="11365.93"/>
    <x v="0"/>
    <x v="1"/>
    <x v="2"/>
    <s v="High BP"/>
    <s v="Normal Cost"/>
  </r>
  <r>
    <n v="53"/>
    <x v="1"/>
    <n v="27.1"/>
    <n v="121"/>
    <n v="64"/>
    <n v="219.2"/>
    <n v="142.9"/>
    <n v="74"/>
    <n v="1"/>
    <x v="1"/>
    <x v="2"/>
    <s v="High"/>
    <n v="12.7"/>
    <n v="20465.28"/>
    <x v="0"/>
    <x v="1"/>
    <x v="2"/>
    <s v="High BP"/>
    <s v="High Cost"/>
  </r>
  <r>
    <n v="82"/>
    <x v="0"/>
    <n v="28.9"/>
    <n v="145"/>
    <n v="82"/>
    <n v="256.89999999999998"/>
    <n v="120.1"/>
    <n v="70"/>
    <n v="2"/>
    <x v="0"/>
    <x v="1"/>
    <s v="Medium"/>
    <n v="5.6"/>
    <n v="12054.28"/>
    <x v="0"/>
    <x v="3"/>
    <x v="2"/>
    <s v="High BP"/>
    <s v="Normal Cost"/>
  </r>
  <r>
    <n v="71"/>
    <x v="0"/>
    <n v="26.8"/>
    <n v="120"/>
    <n v="68"/>
    <n v="249.4"/>
    <n v="91.8"/>
    <n v="69"/>
    <n v="3"/>
    <x v="0"/>
    <x v="0"/>
    <s v="Medium"/>
    <n v="2.5"/>
    <n v="5201.79"/>
    <x v="0"/>
    <x v="1"/>
    <x v="2"/>
    <s v="High BP"/>
    <s v="Normal Cost"/>
  </r>
  <r>
    <n v="47"/>
    <x v="1"/>
    <n v="27.1"/>
    <n v="124"/>
    <n v="67"/>
    <n v="256.10000000000002"/>
    <n v="143.1"/>
    <n v="74"/>
    <n v="1"/>
    <x v="0"/>
    <x v="2"/>
    <s v="Medium"/>
    <n v="5.0999999999999996"/>
    <n v="11680.6"/>
    <x v="0"/>
    <x v="1"/>
    <x v="2"/>
    <s v="High BP"/>
    <s v="Normal Cost"/>
  </r>
  <r>
    <n v="63"/>
    <x v="0"/>
    <n v="28.4"/>
    <n v="130"/>
    <n v="87"/>
    <n v="276.89999999999998"/>
    <n v="86.3"/>
    <n v="73"/>
    <n v="3"/>
    <x v="2"/>
    <x v="0"/>
    <s v="Low"/>
    <n v="14.7"/>
    <n v="24144.03"/>
    <x v="0"/>
    <x v="2"/>
    <x v="2"/>
    <s v="High BP"/>
    <s v="High Cost"/>
  </r>
  <r>
    <n v="95"/>
    <x v="0"/>
    <n v="23.4"/>
    <n v="126"/>
    <n v="84"/>
    <n v="254.9"/>
    <n v="164.3"/>
    <n v="79"/>
    <n v="1"/>
    <x v="0"/>
    <x v="1"/>
    <s v="Low"/>
    <n v="2.6"/>
    <n v="5922.69"/>
    <x v="0"/>
    <x v="0"/>
    <x v="3"/>
    <s v="High BP"/>
    <s v="Normal Cost"/>
  </r>
  <r>
    <n v="85"/>
    <x v="1"/>
    <n v="27.1"/>
    <n v="135"/>
    <n v="79"/>
    <n v="209.3"/>
    <n v="105"/>
    <n v="85"/>
    <n v="1"/>
    <x v="2"/>
    <x v="0"/>
    <s v="High"/>
    <n v="9.8000000000000007"/>
    <n v="18859.13"/>
    <x v="0"/>
    <x v="2"/>
    <x v="2"/>
    <s v="High BP"/>
    <s v="High Cost"/>
  </r>
  <r>
    <n v="85"/>
    <x v="1"/>
    <n v="27.1"/>
    <n v="206"/>
    <n v="130"/>
    <n v="230.4"/>
    <n v="97.3"/>
    <n v="94"/>
    <n v="0"/>
    <x v="0"/>
    <x v="2"/>
    <s v="Low"/>
    <n v="7.2"/>
    <n v="13752.79"/>
    <x v="0"/>
    <x v="2"/>
    <x v="2"/>
    <s v="High BP"/>
    <s v="Normal Cost"/>
  </r>
  <r>
    <n v="62"/>
    <x v="1"/>
    <n v="27.2"/>
    <n v="129"/>
    <n v="85"/>
    <n v="210.9"/>
    <n v="113.7"/>
    <n v="89"/>
    <n v="0"/>
    <x v="2"/>
    <x v="0"/>
    <s v="Medium"/>
    <n v="6.4"/>
    <n v="15871.79"/>
    <x v="0"/>
    <x v="0"/>
    <x v="2"/>
    <s v="High BP"/>
    <s v="High Cost"/>
  </r>
  <r>
    <n v="53"/>
    <x v="0"/>
    <n v="28.4"/>
    <n v="127"/>
    <n v="75"/>
    <n v="224"/>
    <n v="104.1"/>
    <n v="84"/>
    <n v="2"/>
    <x v="1"/>
    <x v="2"/>
    <s v="Low"/>
    <n v="7.4"/>
    <n v="15878.63"/>
    <x v="1"/>
    <x v="2"/>
    <x v="2"/>
    <s v="High BP"/>
    <s v="High Cost"/>
  </r>
  <r>
    <n v="73"/>
    <x v="0"/>
    <n v="22.5"/>
    <n v="122"/>
    <n v="74"/>
    <n v="217.8"/>
    <n v="114.2"/>
    <n v="100"/>
    <n v="0"/>
    <x v="0"/>
    <x v="2"/>
    <s v="Low"/>
    <n v="3.9"/>
    <n v="9894.83"/>
    <x v="0"/>
    <x v="2"/>
    <x v="3"/>
    <s v="High BP"/>
    <s v="Normal Cost"/>
  </r>
  <r>
    <n v="67"/>
    <x v="1"/>
    <n v="27.2"/>
    <n v="118"/>
    <n v="74"/>
    <n v="217.8"/>
    <n v="129"/>
    <n v="76"/>
    <n v="1"/>
    <x v="0"/>
    <x v="2"/>
    <s v="High"/>
    <n v="3.3"/>
    <n v="9120"/>
    <x v="0"/>
    <x v="0"/>
    <x v="2"/>
    <s v="Normal BP"/>
    <s v="Normal Cost"/>
  </r>
  <r>
    <n v="66"/>
    <x v="1"/>
    <n v="27.2"/>
    <n v="130"/>
    <n v="77"/>
    <n v="244.5"/>
    <n v="125.4"/>
    <n v="69"/>
    <n v="2"/>
    <x v="2"/>
    <x v="1"/>
    <s v="Low"/>
    <n v="12.7"/>
    <n v="19234.599999999999"/>
    <x v="0"/>
    <x v="0"/>
    <x v="2"/>
    <s v="High BP"/>
    <s v="High Cost"/>
  </r>
  <r>
    <n v="79"/>
    <x v="1"/>
    <n v="27.2"/>
    <n v="128"/>
    <n v="72"/>
    <n v="227.5"/>
    <n v="80.099999999999994"/>
    <n v="69"/>
    <n v="1"/>
    <x v="1"/>
    <x v="3"/>
    <s v="Medium"/>
    <n v="3.3"/>
    <n v="10193.030000000001"/>
    <x v="0"/>
    <x v="2"/>
    <x v="2"/>
    <s v="High BP"/>
    <s v="Normal Cost"/>
  </r>
  <r>
    <n v="49"/>
    <x v="0"/>
    <n v="45"/>
    <n v="126"/>
    <n v="63"/>
    <n v="244.6"/>
    <n v="118.4"/>
    <n v="70"/>
    <n v="0"/>
    <x v="2"/>
    <x v="3"/>
    <s v="Medium"/>
    <n v="9.5"/>
    <n v="21060.5"/>
    <x v="0"/>
    <x v="0"/>
    <x v="0"/>
    <s v="High BP"/>
    <s v="High Cost"/>
  </r>
  <r>
    <n v="54"/>
    <x v="0"/>
    <n v="20.3"/>
    <n v="120"/>
    <n v="73"/>
    <n v="213.8"/>
    <n v="94.3"/>
    <n v="77"/>
    <n v="1"/>
    <x v="1"/>
    <x v="2"/>
    <s v="Medium"/>
    <n v="4.3"/>
    <n v="10801.08"/>
    <x v="0"/>
    <x v="0"/>
    <x v="3"/>
    <s v="High BP"/>
    <s v="Normal Cost"/>
  </r>
  <r>
    <n v="88"/>
    <x v="0"/>
    <n v="32.6"/>
    <n v="126"/>
    <n v="85"/>
    <n v="257.10000000000002"/>
    <n v="102.3"/>
    <n v="75"/>
    <n v="3"/>
    <x v="1"/>
    <x v="2"/>
    <s v="Low"/>
    <n v="10.6"/>
    <n v="19301.28"/>
    <x v="0"/>
    <x v="2"/>
    <x v="0"/>
    <s v="High BP"/>
    <s v="High Cost"/>
  </r>
  <r>
    <n v="70"/>
    <x v="0"/>
    <n v="24.6"/>
    <n v="130"/>
    <n v="74"/>
    <n v="214.5"/>
    <n v="90.4"/>
    <n v="88"/>
    <n v="0"/>
    <x v="2"/>
    <x v="0"/>
    <s v="Medium"/>
    <n v="4.5999999999999996"/>
    <n v="10199.200000000001"/>
    <x v="0"/>
    <x v="1"/>
    <x v="3"/>
    <s v="High BP"/>
    <s v="Normal Cost"/>
  </r>
  <r>
    <n v="51"/>
    <x v="0"/>
    <n v="23.1"/>
    <n v="122"/>
    <n v="71"/>
    <n v="194.7"/>
    <n v="147.69999999999999"/>
    <n v="65"/>
    <n v="3"/>
    <x v="1"/>
    <x v="0"/>
    <s v="High"/>
    <n v="2.9"/>
    <n v="6833.46"/>
    <x v="0"/>
    <x v="1"/>
    <x v="3"/>
    <s v="High BP"/>
    <s v="Normal Cost"/>
  </r>
  <r>
    <n v="77"/>
    <x v="0"/>
    <n v="30.2"/>
    <n v="139"/>
    <n v="88"/>
    <n v="252.4"/>
    <n v="105.8"/>
    <n v="56"/>
    <n v="3"/>
    <x v="0"/>
    <x v="0"/>
    <s v="Low"/>
    <n v="5.4"/>
    <n v="10603.81"/>
    <x v="1"/>
    <x v="2"/>
    <x v="0"/>
    <s v="High BP"/>
    <s v="Normal Cost"/>
  </r>
  <r>
    <n v="76"/>
    <x v="1"/>
    <n v="27.2"/>
    <n v="135"/>
    <n v="78"/>
    <n v="251.4"/>
    <n v="83.9"/>
    <n v="83"/>
    <n v="0"/>
    <x v="1"/>
    <x v="2"/>
    <s v="High"/>
    <n v="4.0999999999999996"/>
    <n v="11602.95"/>
    <x v="0"/>
    <x v="2"/>
    <x v="2"/>
    <s v="High BP"/>
    <s v="Normal Cost"/>
  </r>
  <r>
    <n v="59"/>
    <x v="0"/>
    <n v="37.299999999999997"/>
    <n v="132"/>
    <n v="80"/>
    <n v="242.3"/>
    <n v="133.69999999999999"/>
    <n v="88"/>
    <n v="2"/>
    <x v="2"/>
    <x v="2"/>
    <s v="High"/>
    <n v="7.5"/>
    <n v="17938.09"/>
    <x v="0"/>
    <x v="1"/>
    <x v="0"/>
    <s v="High BP"/>
    <s v="High Cost"/>
  </r>
  <r>
    <n v="71"/>
    <x v="1"/>
    <n v="27.2"/>
    <n v="136"/>
    <n v="80"/>
    <n v="205.7"/>
    <n v="112.2"/>
    <n v="62"/>
    <n v="0"/>
    <x v="1"/>
    <x v="1"/>
    <s v="Medium"/>
    <n v="9.1999999999999993"/>
    <n v="17354.189999999999"/>
    <x v="0"/>
    <x v="0"/>
    <x v="2"/>
    <s v="High BP"/>
    <s v="High Cost"/>
  </r>
  <r>
    <n v="95"/>
    <x v="1"/>
    <n v="27.2"/>
    <n v="113"/>
    <n v="65"/>
    <n v="260.2"/>
    <n v="96.7"/>
    <n v="59"/>
    <n v="2"/>
    <x v="1"/>
    <x v="3"/>
    <s v="High"/>
    <n v="6.8"/>
    <n v="15771.04"/>
    <x v="0"/>
    <x v="2"/>
    <x v="2"/>
    <s v="Normal BP"/>
    <s v="High Cost"/>
  </r>
  <r>
    <n v="70"/>
    <x v="1"/>
    <n v="27.2"/>
    <n v="140"/>
    <n v="75"/>
    <n v="198.8"/>
    <n v="82.2"/>
    <n v="82"/>
    <n v="0"/>
    <x v="0"/>
    <x v="2"/>
    <s v="Medium"/>
    <n v="7.1"/>
    <n v="13619.96"/>
    <x v="0"/>
    <x v="0"/>
    <x v="2"/>
    <s v="High BP"/>
    <s v="Normal Cost"/>
  </r>
  <r>
    <n v="55"/>
    <x v="0"/>
    <n v="28.8"/>
    <n v="125"/>
    <n v="72"/>
    <n v="208.4"/>
    <n v="133.4"/>
    <n v="62"/>
    <n v="1"/>
    <x v="1"/>
    <x v="1"/>
    <s v="High"/>
    <n v="2.6"/>
    <n v="6016.17"/>
    <x v="0"/>
    <x v="0"/>
    <x v="2"/>
    <s v="High BP"/>
    <s v="Normal Cost"/>
  </r>
  <r>
    <n v="89"/>
    <x v="1"/>
    <n v="27.2"/>
    <n v="127"/>
    <n v="73"/>
    <n v="248"/>
    <n v="140.6"/>
    <n v="70"/>
    <n v="0"/>
    <x v="0"/>
    <x v="2"/>
    <s v="Low"/>
    <n v="6.2"/>
    <n v="14557.19"/>
    <x v="0"/>
    <x v="2"/>
    <x v="2"/>
    <s v="High BP"/>
    <s v="Normal Cost"/>
  </r>
  <r>
    <n v="68"/>
    <x v="1"/>
    <n v="27.2"/>
    <n v="130"/>
    <n v="75"/>
    <n v="219.2"/>
    <n v="117.5"/>
    <n v="98"/>
    <n v="0"/>
    <x v="1"/>
    <x v="1"/>
    <s v="High"/>
    <n v="10.5"/>
    <n v="19075.189999999999"/>
    <x v="0"/>
    <x v="0"/>
    <x v="2"/>
    <s v="High BP"/>
    <s v="High Cost"/>
  </r>
  <r>
    <n v="52"/>
    <x v="1"/>
    <n v="27.2"/>
    <n v="109"/>
    <n v="66"/>
    <n v="230.7"/>
    <n v="81.599999999999994"/>
    <n v="86"/>
    <n v="1"/>
    <x v="2"/>
    <x v="0"/>
    <s v="High"/>
    <n v="9.1999999999999993"/>
    <n v="14945.92"/>
    <x v="0"/>
    <x v="1"/>
    <x v="2"/>
    <s v="Normal BP"/>
    <s v="Normal Cost"/>
  </r>
  <r>
    <n v="54"/>
    <x v="1"/>
    <n v="27.2"/>
    <n v="122"/>
    <n v="70"/>
    <n v="212.2"/>
    <n v="88"/>
    <n v="83"/>
    <n v="0"/>
    <x v="2"/>
    <x v="2"/>
    <s v="Medium"/>
    <n v="12.3"/>
    <n v="23614.14"/>
    <x v="0"/>
    <x v="1"/>
    <x v="2"/>
    <s v="High BP"/>
    <s v="High Cost"/>
  </r>
  <r>
    <n v="60"/>
    <x v="1"/>
    <n v="27.2"/>
    <n v="130"/>
    <n v="75"/>
    <n v="208.5"/>
    <n v="110.5"/>
    <n v="73"/>
    <n v="0"/>
    <x v="2"/>
    <x v="2"/>
    <s v="Medium"/>
    <n v="11.4"/>
    <n v="20038.09"/>
    <x v="0"/>
    <x v="0"/>
    <x v="2"/>
    <s v="High BP"/>
    <s v="High Cost"/>
  </r>
  <r>
    <n v="51"/>
    <x v="1"/>
    <n v="27.2"/>
    <n v="132"/>
    <n v="81"/>
    <n v="219.8"/>
    <n v="101.1"/>
    <n v="70"/>
    <n v="2"/>
    <x v="1"/>
    <x v="3"/>
    <s v="Medium"/>
    <n v="6"/>
    <n v="11600.1"/>
    <x v="0"/>
    <x v="1"/>
    <x v="2"/>
    <s v="High BP"/>
    <s v="Normal Cost"/>
  </r>
  <r>
    <n v="91"/>
    <x v="0"/>
    <n v="20.399999999999999"/>
    <n v="113"/>
    <n v="65"/>
    <n v="233"/>
    <n v="92.2"/>
    <n v="86"/>
    <n v="1"/>
    <x v="2"/>
    <x v="3"/>
    <s v="High"/>
    <n v="8.4"/>
    <n v="17628.509999999998"/>
    <x v="0"/>
    <x v="1"/>
    <x v="3"/>
    <s v="Normal BP"/>
    <s v="High Cost"/>
  </r>
  <r>
    <n v="41"/>
    <x v="1"/>
    <n v="27.2"/>
    <n v="122"/>
    <n v="70"/>
    <n v="223.7"/>
    <n v="100.2"/>
    <n v="60"/>
    <n v="1"/>
    <x v="2"/>
    <x v="3"/>
    <s v="Medium"/>
    <n v="5.4"/>
    <n v="14268.57"/>
    <x v="0"/>
    <x v="3"/>
    <x v="2"/>
    <s v="High BP"/>
    <s v="Normal Cost"/>
  </r>
  <r>
    <n v="64"/>
    <x v="0"/>
    <n v="39.5"/>
    <n v="144"/>
    <n v="83"/>
    <n v="266.3"/>
    <n v="129.69999999999999"/>
    <n v="65"/>
    <n v="2"/>
    <x v="0"/>
    <x v="2"/>
    <s v="High"/>
    <n v="4.4000000000000004"/>
    <n v="9405.31"/>
    <x v="1"/>
    <x v="1"/>
    <x v="0"/>
    <s v="High BP"/>
    <s v="Normal Cost"/>
  </r>
  <r>
    <n v="64"/>
    <x v="1"/>
    <n v="27.2"/>
    <n v="132"/>
    <n v="82"/>
    <n v="198.9"/>
    <n v="106.5"/>
    <n v="82"/>
    <n v="0"/>
    <x v="0"/>
    <x v="2"/>
    <s v="Medium"/>
    <n v="8.5"/>
    <n v="17218.54"/>
    <x v="0"/>
    <x v="0"/>
    <x v="2"/>
    <s v="High BP"/>
    <s v="High Cost"/>
  </r>
  <r>
    <n v="95"/>
    <x v="0"/>
    <n v="34.200000000000003"/>
    <n v="140"/>
    <n v="86"/>
    <n v="251.3"/>
    <n v="125.9"/>
    <n v="73"/>
    <n v="2"/>
    <x v="2"/>
    <x v="1"/>
    <s v="Medium"/>
    <n v="7.1"/>
    <n v="16417.91"/>
    <x v="0"/>
    <x v="3"/>
    <x v="0"/>
    <s v="High BP"/>
    <s v="High Cost"/>
  </r>
  <r>
    <n v="45"/>
    <x v="0"/>
    <n v="32.700000000000003"/>
    <n v="132"/>
    <n v="81"/>
    <n v="215.7"/>
    <n v="139.5"/>
    <n v="81"/>
    <n v="0"/>
    <x v="2"/>
    <x v="3"/>
    <s v="Medium"/>
    <n v="13.1"/>
    <n v="28466.79"/>
    <x v="0"/>
    <x v="0"/>
    <x v="0"/>
    <s v="High BP"/>
    <s v="High Cost"/>
  </r>
  <r>
    <n v="53"/>
    <x v="1"/>
    <n v="27.2"/>
    <n v="109"/>
    <n v="77"/>
    <n v="201.6"/>
    <n v="127.4"/>
    <n v="70"/>
    <n v="2"/>
    <x v="0"/>
    <x v="1"/>
    <s v="Medium"/>
    <n v="4.0999999999999996"/>
    <n v="7158.02"/>
    <x v="0"/>
    <x v="1"/>
    <x v="2"/>
    <s v="Normal BP"/>
    <s v="Normal Cost"/>
  </r>
  <r>
    <n v="57"/>
    <x v="1"/>
    <n v="27.2"/>
    <n v="133"/>
    <n v="80"/>
    <n v="206.9"/>
    <n v="100"/>
    <n v="92"/>
    <n v="2"/>
    <x v="0"/>
    <x v="0"/>
    <s v="Medium"/>
    <n v="3.9"/>
    <n v="7234.63"/>
    <x v="1"/>
    <x v="1"/>
    <x v="2"/>
    <s v="High BP"/>
    <s v="Normal Cost"/>
  </r>
  <r>
    <n v="69"/>
    <x v="0"/>
    <n v="32.299999999999997"/>
    <n v="134"/>
    <n v="71"/>
    <n v="232.9"/>
    <n v="101.7"/>
    <n v="73"/>
    <n v="0"/>
    <x v="1"/>
    <x v="2"/>
    <s v="Medium"/>
    <n v="12.8"/>
    <n v="18696.53"/>
    <x v="0"/>
    <x v="1"/>
    <x v="0"/>
    <s v="High BP"/>
    <s v="High Cost"/>
  </r>
  <r>
    <n v="90"/>
    <x v="0"/>
    <n v="19.8"/>
    <n v="110"/>
    <n v="60"/>
    <n v="237.8"/>
    <n v="89.3"/>
    <n v="72"/>
    <n v="0"/>
    <x v="0"/>
    <x v="2"/>
    <s v="High"/>
    <n v="5.3"/>
    <n v="13587.06"/>
    <x v="0"/>
    <x v="1"/>
    <x v="3"/>
    <s v="Normal BP"/>
    <s v="Normal Cost"/>
  </r>
  <r>
    <n v="73"/>
    <x v="1"/>
    <n v="27.2"/>
    <n v="121"/>
    <n v="64"/>
    <n v="248.6"/>
    <n v="111.2"/>
    <n v="73"/>
    <n v="2"/>
    <x v="0"/>
    <x v="0"/>
    <s v="High"/>
    <n v="2.9"/>
    <n v="6570.55"/>
    <x v="0"/>
    <x v="0"/>
    <x v="2"/>
    <s v="High BP"/>
    <s v="Normal Cost"/>
  </r>
  <r>
    <n v="64"/>
    <x v="0"/>
    <n v="34.9"/>
    <n v="119"/>
    <n v="70"/>
    <n v="237.8"/>
    <n v="93.8"/>
    <n v="97"/>
    <n v="2"/>
    <x v="2"/>
    <x v="3"/>
    <s v="High"/>
    <n v="8"/>
    <n v="16765.16"/>
    <x v="0"/>
    <x v="0"/>
    <x v="0"/>
    <s v="Normal BP"/>
    <s v="High Cost"/>
  </r>
  <r>
    <n v="60"/>
    <x v="1"/>
    <n v="27.2"/>
    <n v="98"/>
    <n v="60"/>
    <n v="230.8"/>
    <n v="110.4"/>
    <n v="82"/>
    <n v="1"/>
    <x v="1"/>
    <x v="0"/>
    <s v="High"/>
    <n v="3.2"/>
    <n v="7382.52"/>
    <x v="0"/>
    <x v="0"/>
    <x v="2"/>
    <s v="Normal BP"/>
    <s v="Normal Cost"/>
  </r>
  <r>
    <n v="82"/>
    <x v="0"/>
    <n v="31.9"/>
    <n v="149"/>
    <n v="79"/>
    <n v="276.2"/>
    <n v="127.6"/>
    <n v="73"/>
    <n v="2"/>
    <x v="2"/>
    <x v="2"/>
    <s v="High"/>
    <n v="11.1"/>
    <n v="19383.240000000002"/>
    <x v="0"/>
    <x v="0"/>
    <x v="0"/>
    <s v="High BP"/>
    <s v="High Cost"/>
  </r>
  <r>
    <n v="47"/>
    <x v="1"/>
    <n v="27.2"/>
    <n v="210"/>
    <n v="129"/>
    <n v="226.6"/>
    <n v="89.7"/>
    <n v="89"/>
    <n v="1"/>
    <x v="1"/>
    <x v="2"/>
    <s v="Low"/>
    <n v="10.199999999999999"/>
    <n v="19034.27"/>
    <x v="1"/>
    <x v="1"/>
    <x v="2"/>
    <s v="High BP"/>
    <s v="High Cost"/>
  </r>
  <r>
    <n v="73"/>
    <x v="1"/>
    <n v="27.2"/>
    <n v="146"/>
    <n v="93"/>
    <n v="228.1"/>
    <n v="115.2"/>
    <n v="83"/>
    <n v="0"/>
    <x v="2"/>
    <x v="1"/>
    <s v="Medium"/>
    <n v="12.2"/>
    <n v="24966.03"/>
    <x v="0"/>
    <x v="0"/>
    <x v="2"/>
    <s v="High BP"/>
    <s v="High Cost"/>
  </r>
  <r>
    <n v="62"/>
    <x v="0"/>
    <n v="25.7"/>
    <n v="123"/>
    <n v="73"/>
    <n v="250.5"/>
    <n v="103.3"/>
    <n v="65"/>
    <n v="1"/>
    <x v="1"/>
    <x v="2"/>
    <s v="Medium"/>
    <n v="11.8"/>
    <n v="19966.5"/>
    <x v="0"/>
    <x v="2"/>
    <x v="2"/>
    <s v="High BP"/>
    <s v="High Cost"/>
  </r>
  <r>
    <n v="63"/>
    <x v="0"/>
    <n v="29.7"/>
    <n v="109"/>
    <n v="62"/>
    <n v="231.5"/>
    <n v="90"/>
    <n v="74"/>
    <n v="1"/>
    <x v="2"/>
    <x v="2"/>
    <s v="Medium"/>
    <n v="8.3000000000000007"/>
    <n v="17335.46"/>
    <x v="0"/>
    <x v="1"/>
    <x v="2"/>
    <s v="Normal BP"/>
    <s v="High Cost"/>
  </r>
  <r>
    <n v="67"/>
    <x v="0"/>
    <n v="26.6"/>
    <n v="135"/>
    <n v="87"/>
    <n v="210.8"/>
    <n v="190.1"/>
    <n v="71"/>
    <n v="2"/>
    <x v="2"/>
    <x v="3"/>
    <s v="Medium"/>
    <n v="20.399999999999999"/>
    <n v="34242.980000000003"/>
    <x v="0"/>
    <x v="0"/>
    <x v="2"/>
    <s v="High BP"/>
    <s v="High Cost"/>
  </r>
  <r>
    <n v="61"/>
    <x v="1"/>
    <n v="27.2"/>
    <n v="129"/>
    <n v="81"/>
    <n v="231.4"/>
    <n v="98.3"/>
    <n v="82"/>
    <n v="1"/>
    <x v="2"/>
    <x v="0"/>
    <s v="Medium"/>
    <n v="14.2"/>
    <n v="25052.71"/>
    <x v="0"/>
    <x v="0"/>
    <x v="2"/>
    <s v="High BP"/>
    <s v="High Cost"/>
  </r>
  <r>
    <n v="58"/>
    <x v="1"/>
    <n v="27.2"/>
    <n v="131"/>
    <n v="77"/>
    <n v="250.2"/>
    <n v="92.7"/>
    <n v="86"/>
    <n v="2"/>
    <x v="0"/>
    <x v="0"/>
    <s v="High"/>
    <n v="5.0999999999999996"/>
    <n v="10155.33"/>
    <x v="1"/>
    <x v="1"/>
    <x v="2"/>
    <s v="High BP"/>
    <s v="Normal Cost"/>
  </r>
  <r>
    <n v="61"/>
    <x v="1"/>
    <n v="27.2"/>
    <n v="107"/>
    <n v="62"/>
    <n v="233.1"/>
    <n v="130.69999999999999"/>
    <n v="95"/>
    <n v="1"/>
    <x v="2"/>
    <x v="1"/>
    <s v="Medium"/>
    <n v="6.5"/>
    <n v="11740.43"/>
    <x v="0"/>
    <x v="0"/>
    <x v="2"/>
    <s v="Normal BP"/>
    <s v="Normal Cost"/>
  </r>
  <r>
    <n v="42"/>
    <x v="0"/>
    <n v="30.4"/>
    <n v="112"/>
    <n v="64"/>
    <n v="220.3"/>
    <n v="89.1"/>
    <n v="64"/>
    <n v="1"/>
    <x v="0"/>
    <x v="2"/>
    <s v="High"/>
    <n v="6.1"/>
    <n v="13047.57"/>
    <x v="0"/>
    <x v="0"/>
    <x v="0"/>
    <s v="Normal BP"/>
    <s v="Normal Cost"/>
  </r>
  <r>
    <n v="49"/>
    <x v="0"/>
    <n v="18"/>
    <n v="108"/>
    <n v="71"/>
    <n v="194.2"/>
    <n v="95.6"/>
    <n v="71"/>
    <n v="3"/>
    <x v="0"/>
    <x v="0"/>
    <s v="Medium"/>
    <n v="5.8"/>
    <n v="9542.5400000000009"/>
    <x v="0"/>
    <x v="1"/>
    <x v="1"/>
    <s v="Normal BP"/>
    <s v="Normal Cost"/>
  </r>
  <r>
    <n v="75"/>
    <x v="0"/>
    <n v="34.5"/>
    <n v="136"/>
    <n v="80"/>
    <n v="250.3"/>
    <n v="104"/>
    <n v="69"/>
    <n v="0"/>
    <x v="1"/>
    <x v="3"/>
    <s v="High"/>
    <n v="6.2"/>
    <n v="13932.64"/>
    <x v="0"/>
    <x v="0"/>
    <x v="0"/>
    <s v="High BP"/>
    <s v="Normal Cost"/>
  </r>
  <r>
    <n v="64"/>
    <x v="0"/>
    <n v="21.5"/>
    <n v="133"/>
    <n v="82"/>
    <n v="215.5"/>
    <n v="109.1"/>
    <n v="76"/>
    <n v="1"/>
    <x v="0"/>
    <x v="0"/>
    <s v="High"/>
    <n v="1.7"/>
    <n v="4809.6899999999996"/>
    <x v="0"/>
    <x v="3"/>
    <x v="3"/>
    <s v="High BP"/>
    <s v="Normal Cost"/>
  </r>
  <r>
    <n v="80"/>
    <x v="1"/>
    <n v="27.2"/>
    <n v="134"/>
    <n v="81"/>
    <n v="210.2"/>
    <n v="121.4"/>
    <n v="85"/>
    <n v="3"/>
    <x v="2"/>
    <x v="2"/>
    <s v="High"/>
    <n v="10.7"/>
    <n v="22201.77"/>
    <x v="0"/>
    <x v="2"/>
    <x v="2"/>
    <s v="High BP"/>
    <s v="High Cost"/>
  </r>
  <r>
    <n v="67"/>
    <x v="1"/>
    <n v="27.2"/>
    <n v="133"/>
    <n v="75"/>
    <n v="226.6"/>
    <n v="82.7"/>
    <n v="85"/>
    <n v="1"/>
    <x v="1"/>
    <x v="2"/>
    <s v="High"/>
    <n v="12.9"/>
    <n v="19919.18"/>
    <x v="0"/>
    <x v="0"/>
    <x v="2"/>
    <s v="High BP"/>
    <s v="High Cost"/>
  </r>
  <r>
    <n v="56"/>
    <x v="1"/>
    <n v="27.2"/>
    <n v="116"/>
    <n v="67"/>
    <n v="192.4"/>
    <n v="139"/>
    <n v="74"/>
    <n v="0"/>
    <x v="1"/>
    <x v="1"/>
    <s v="High"/>
    <n v="3.6"/>
    <n v="8036.01"/>
    <x v="0"/>
    <x v="1"/>
    <x v="2"/>
    <s v="Normal BP"/>
    <s v="Normal Cost"/>
  </r>
  <r>
    <n v="66"/>
    <x v="0"/>
    <n v="22.2"/>
    <n v="126"/>
    <n v="73"/>
    <n v="220.7"/>
    <n v="114.7"/>
    <n v="63"/>
    <n v="1"/>
    <x v="0"/>
    <x v="2"/>
    <s v="Medium"/>
    <n v="16.899999999999999"/>
    <n v="30561.25"/>
    <x v="0"/>
    <x v="2"/>
    <x v="3"/>
    <s v="High BP"/>
    <s v="High Cost"/>
  </r>
  <r>
    <n v="31"/>
    <x v="1"/>
    <n v="27.2"/>
    <n v="116"/>
    <n v="63"/>
    <n v="181.2"/>
    <n v="104.2"/>
    <n v="72"/>
    <n v="1"/>
    <x v="0"/>
    <x v="0"/>
    <s v="High"/>
    <n v="4.3"/>
    <n v="10116.040000000001"/>
    <x v="0"/>
    <x v="3"/>
    <x v="2"/>
    <s v="Normal BP"/>
    <s v="Normal Cost"/>
  </r>
  <r>
    <n v="67"/>
    <x v="1"/>
    <n v="27.2"/>
    <n v="151"/>
    <n v="88"/>
    <n v="215"/>
    <n v="120.3"/>
    <n v="80"/>
    <n v="0"/>
    <x v="0"/>
    <x v="0"/>
    <s v="High"/>
    <n v="1.7"/>
    <n v="4964.68"/>
    <x v="0"/>
    <x v="0"/>
    <x v="2"/>
    <s v="High BP"/>
    <s v="Normal Cost"/>
  </r>
  <r>
    <n v="91"/>
    <x v="1"/>
    <n v="27.2"/>
    <n v="216"/>
    <n v="129"/>
    <n v="245.2"/>
    <n v="117.9"/>
    <n v="82"/>
    <n v="1"/>
    <x v="1"/>
    <x v="0"/>
    <s v="Medium"/>
    <n v="6.4"/>
    <n v="11941.87"/>
    <x v="0"/>
    <x v="2"/>
    <x v="2"/>
    <s v="High BP"/>
    <s v="Normal Cost"/>
  </r>
  <r>
    <n v="74"/>
    <x v="1"/>
    <n v="27.2"/>
    <n v="128"/>
    <n v="70"/>
    <n v="256.39999999999998"/>
    <n v="128.80000000000001"/>
    <n v="94"/>
    <n v="1"/>
    <x v="2"/>
    <x v="2"/>
    <s v="Medium"/>
    <n v="11.3"/>
    <n v="23386.55"/>
    <x v="0"/>
    <x v="0"/>
    <x v="2"/>
    <s v="High BP"/>
    <s v="High Cost"/>
  </r>
  <r>
    <n v="57"/>
    <x v="0"/>
    <n v="30"/>
    <n v="130"/>
    <n v="85"/>
    <n v="217.7"/>
    <n v="103.8"/>
    <n v="86"/>
    <n v="0"/>
    <x v="2"/>
    <x v="0"/>
    <s v="High"/>
    <n v="9.8000000000000007"/>
    <n v="17202.18"/>
    <x v="0"/>
    <x v="0"/>
    <x v="0"/>
    <s v="High BP"/>
    <s v="High Cost"/>
  </r>
  <r>
    <n v="45"/>
    <x v="0"/>
    <n v="23.8"/>
    <n v="116"/>
    <n v="73"/>
    <n v="176.6"/>
    <n v="115.2"/>
    <n v="76"/>
    <n v="1"/>
    <x v="1"/>
    <x v="3"/>
    <s v="High"/>
    <n v="12"/>
    <n v="23058.78"/>
    <x v="0"/>
    <x v="2"/>
    <x v="3"/>
    <s v="Normal BP"/>
    <s v="High Cost"/>
  </r>
  <r>
    <n v="56"/>
    <x v="1"/>
    <n v="27.2"/>
    <n v="138"/>
    <n v="79"/>
    <n v="215.5"/>
    <n v="115.4"/>
    <n v="101"/>
    <n v="0"/>
    <x v="1"/>
    <x v="2"/>
    <s v="High"/>
    <n v="6.4"/>
    <n v="14044.7"/>
    <x v="0"/>
    <x v="1"/>
    <x v="2"/>
    <s v="High BP"/>
    <s v="Normal Cost"/>
  </r>
  <r>
    <n v="71"/>
    <x v="0"/>
    <n v="22"/>
    <n v="118"/>
    <n v="72"/>
    <n v="211.9"/>
    <n v="95.4"/>
    <n v="78"/>
    <n v="0"/>
    <x v="2"/>
    <x v="2"/>
    <s v="Low"/>
    <n v="9.4"/>
    <n v="19492.72"/>
    <x v="0"/>
    <x v="1"/>
    <x v="3"/>
    <s v="Normal BP"/>
    <s v="High Cost"/>
  </r>
  <r>
    <n v="52"/>
    <x v="0"/>
    <n v="18"/>
    <n v="128"/>
    <n v="71"/>
    <n v="190.8"/>
    <n v="103.6"/>
    <n v="84"/>
    <n v="0"/>
    <x v="1"/>
    <x v="0"/>
    <s v="Low"/>
    <n v="1.4"/>
    <n v="3706.5"/>
    <x v="0"/>
    <x v="1"/>
    <x v="1"/>
    <s v="High BP"/>
    <s v="Normal Cost"/>
  </r>
  <r>
    <n v="73"/>
    <x v="1"/>
    <n v="27.2"/>
    <n v="116"/>
    <n v="78"/>
    <n v="249.9"/>
    <n v="86.8"/>
    <n v="61"/>
    <n v="2"/>
    <x v="1"/>
    <x v="0"/>
    <s v="High"/>
    <n v="7.2"/>
    <n v="13764.79"/>
    <x v="0"/>
    <x v="0"/>
    <x v="2"/>
    <s v="Normal BP"/>
    <s v="Normal Cost"/>
  </r>
  <r>
    <n v="46"/>
    <x v="1"/>
    <n v="27.2"/>
    <n v="140"/>
    <n v="81"/>
    <n v="202.6"/>
    <n v="112.1"/>
    <n v="91"/>
    <n v="0"/>
    <x v="2"/>
    <x v="0"/>
    <s v="High"/>
    <n v="4.9000000000000004"/>
    <n v="10447.43"/>
    <x v="0"/>
    <x v="1"/>
    <x v="2"/>
    <s v="High BP"/>
    <s v="Normal Cost"/>
  </r>
  <r>
    <n v="73"/>
    <x v="1"/>
    <n v="27.2"/>
    <n v="124"/>
    <n v="78"/>
    <n v="285.3"/>
    <n v="99.6"/>
    <n v="75"/>
    <n v="1"/>
    <x v="2"/>
    <x v="0"/>
    <s v="Medium"/>
    <n v="11.5"/>
    <n v="16052.27"/>
    <x v="0"/>
    <x v="0"/>
    <x v="2"/>
    <s v="High BP"/>
    <s v="High Cost"/>
  </r>
  <r>
    <n v="59"/>
    <x v="0"/>
    <n v="25"/>
    <n v="135"/>
    <n v="83"/>
    <n v="218.4"/>
    <n v="126.1"/>
    <n v="76"/>
    <n v="0"/>
    <x v="1"/>
    <x v="1"/>
    <s v="Low"/>
    <n v="4.4000000000000004"/>
    <n v="8138.09"/>
    <x v="0"/>
    <x v="0"/>
    <x v="2"/>
    <s v="High BP"/>
    <s v="Normal Cost"/>
  </r>
  <r>
    <n v="95"/>
    <x v="0"/>
    <n v="25.7"/>
    <n v="151"/>
    <n v="91"/>
    <n v="220.9"/>
    <n v="172.5"/>
    <n v="71"/>
    <n v="2"/>
    <x v="0"/>
    <x v="0"/>
    <s v="High"/>
    <n v="5"/>
    <n v="8829.36"/>
    <x v="0"/>
    <x v="1"/>
    <x v="2"/>
    <s v="High BP"/>
    <s v="Normal Cost"/>
  </r>
  <r>
    <n v="57"/>
    <x v="1"/>
    <n v="27.2"/>
    <n v="121"/>
    <n v="71"/>
    <n v="223"/>
    <n v="90.4"/>
    <n v="59"/>
    <n v="0"/>
    <x v="1"/>
    <x v="3"/>
    <s v="Medium"/>
    <n v="7"/>
    <n v="15869.72"/>
    <x v="0"/>
    <x v="1"/>
    <x v="2"/>
    <s v="High BP"/>
    <s v="High Cost"/>
  </r>
  <r>
    <n v="61"/>
    <x v="1"/>
    <n v="27.2"/>
    <n v="131"/>
    <n v="72"/>
    <n v="185.4"/>
    <n v="99.9"/>
    <n v="59"/>
    <n v="1"/>
    <x v="1"/>
    <x v="2"/>
    <s v="Medium"/>
    <n v="10.3"/>
    <n v="16654.22"/>
    <x v="0"/>
    <x v="0"/>
    <x v="2"/>
    <s v="High BP"/>
    <s v="High Cost"/>
  </r>
  <r>
    <n v="74"/>
    <x v="1"/>
    <n v="27.2"/>
    <n v="110"/>
    <n v="65"/>
    <n v="228.3"/>
    <n v="138.6"/>
    <n v="78"/>
    <n v="1"/>
    <x v="0"/>
    <x v="1"/>
    <s v="Medium"/>
    <n v="2.6"/>
    <n v="5839.65"/>
    <x v="0"/>
    <x v="0"/>
    <x v="2"/>
    <s v="Normal BP"/>
    <s v="Normal Cost"/>
  </r>
  <r>
    <n v="77"/>
    <x v="1"/>
    <n v="27.2"/>
    <n v="146"/>
    <n v="81"/>
    <n v="226.5"/>
    <n v="89"/>
    <n v="64"/>
    <n v="0"/>
    <x v="0"/>
    <x v="0"/>
    <s v="High"/>
    <n v="2.8"/>
    <n v="6249.08"/>
    <x v="0"/>
    <x v="2"/>
    <x v="2"/>
    <s v="High BP"/>
    <s v="Normal Cost"/>
  </r>
  <r>
    <n v="71"/>
    <x v="1"/>
    <n v="27.2"/>
    <n v="117"/>
    <n v="74"/>
    <n v="215.1"/>
    <n v="97.2"/>
    <n v="82"/>
    <n v="1"/>
    <x v="2"/>
    <x v="2"/>
    <s v="Medium"/>
    <n v="10.4"/>
    <n v="21754.02"/>
    <x v="0"/>
    <x v="0"/>
    <x v="2"/>
    <s v="Normal BP"/>
    <s v="High Cost"/>
  </r>
  <r>
    <n v="81"/>
    <x v="1"/>
    <n v="27.2"/>
    <n v="132"/>
    <n v="82"/>
    <n v="241.5"/>
    <n v="125.9"/>
    <n v="56"/>
    <n v="2"/>
    <x v="0"/>
    <x v="1"/>
    <s v="High"/>
    <n v="6.5"/>
    <n v="11532.63"/>
    <x v="0"/>
    <x v="2"/>
    <x v="2"/>
    <s v="High BP"/>
    <s v="Normal Cost"/>
  </r>
  <r>
    <n v="45"/>
    <x v="0"/>
    <n v="18"/>
    <n v="119"/>
    <n v="61"/>
    <n v="157.30000000000001"/>
    <n v="115.5"/>
    <n v="81"/>
    <n v="1"/>
    <x v="2"/>
    <x v="0"/>
    <s v="Medium"/>
    <n v="14.9"/>
    <n v="26362.240000000002"/>
    <x v="0"/>
    <x v="2"/>
    <x v="1"/>
    <s v="Normal BP"/>
    <s v="High Cost"/>
  </r>
  <r>
    <n v="68"/>
    <x v="1"/>
    <n v="27.2"/>
    <n v="139"/>
    <n v="92"/>
    <n v="223.5"/>
    <n v="92.9"/>
    <n v="88"/>
    <n v="3"/>
    <x v="2"/>
    <x v="0"/>
    <s v="High"/>
    <n v="37.200000000000003"/>
    <n v="64562.09"/>
    <x v="1"/>
    <x v="0"/>
    <x v="2"/>
    <s v="High BP"/>
    <s v="High Cost"/>
  </r>
  <r>
    <n v="48"/>
    <x v="1"/>
    <n v="27.3"/>
    <n v="131"/>
    <n v="72"/>
    <n v="196.6"/>
    <n v="104.3"/>
    <n v="61"/>
    <n v="3"/>
    <x v="1"/>
    <x v="2"/>
    <s v="Low"/>
    <n v="7"/>
    <n v="13736.17"/>
    <x v="1"/>
    <x v="1"/>
    <x v="2"/>
    <s v="High BP"/>
    <s v="Normal Cost"/>
  </r>
  <r>
    <n v="43"/>
    <x v="1"/>
    <n v="27.3"/>
    <n v="113"/>
    <n v="77"/>
    <n v="205"/>
    <n v="112.4"/>
    <n v="79"/>
    <n v="1"/>
    <x v="0"/>
    <x v="2"/>
    <s v="High"/>
    <n v="4.3"/>
    <n v="10812.47"/>
    <x v="0"/>
    <x v="3"/>
    <x v="2"/>
    <s v="Normal BP"/>
    <s v="Normal Cost"/>
  </r>
  <r>
    <n v="55"/>
    <x v="0"/>
    <n v="30"/>
    <n v="135"/>
    <n v="81"/>
    <n v="240.3"/>
    <n v="88.5"/>
    <n v="79"/>
    <n v="1"/>
    <x v="2"/>
    <x v="2"/>
    <s v="Medium"/>
    <n v="11.7"/>
    <n v="27539.77"/>
    <x v="0"/>
    <x v="0"/>
    <x v="0"/>
    <s v="High BP"/>
    <s v="High Cost"/>
  </r>
  <r>
    <n v="58"/>
    <x v="1"/>
    <n v="27.3"/>
    <n v="120"/>
    <n v="66"/>
    <n v="228.8"/>
    <n v="119.6"/>
    <n v="72"/>
    <n v="3"/>
    <x v="0"/>
    <x v="1"/>
    <s v="Medium"/>
    <n v="3.3"/>
    <n v="7076.76"/>
    <x v="1"/>
    <x v="1"/>
    <x v="2"/>
    <s v="High BP"/>
    <s v="Normal Cost"/>
  </r>
  <r>
    <n v="51"/>
    <x v="0"/>
    <n v="34.299999999999997"/>
    <n v="135"/>
    <n v="86"/>
    <n v="228.2"/>
    <n v="98.6"/>
    <n v="90"/>
    <n v="0"/>
    <x v="2"/>
    <x v="2"/>
    <s v="High"/>
    <n v="9.1"/>
    <n v="20231.259999999998"/>
    <x v="0"/>
    <x v="3"/>
    <x v="0"/>
    <s v="High BP"/>
    <s v="High Cost"/>
  </r>
  <r>
    <n v="50"/>
    <x v="1"/>
    <n v="27.3"/>
    <n v="240"/>
    <n v="131"/>
    <n v="197.3"/>
    <n v="117.1"/>
    <n v="81"/>
    <n v="1"/>
    <x v="2"/>
    <x v="3"/>
    <s v="Medium"/>
    <n v="18.7"/>
    <n v="39201.93"/>
    <x v="0"/>
    <x v="1"/>
    <x v="2"/>
    <s v="High BP"/>
    <s v="High Cost"/>
  </r>
  <r>
    <n v="35"/>
    <x v="0"/>
    <n v="19.5"/>
    <n v="125"/>
    <n v="76"/>
    <n v="223.4"/>
    <n v="101.2"/>
    <n v="76"/>
    <n v="0"/>
    <x v="0"/>
    <x v="0"/>
    <s v="Low"/>
    <n v="1.7"/>
    <n v="4765.26"/>
    <x v="0"/>
    <x v="1"/>
    <x v="3"/>
    <s v="High BP"/>
    <s v="Normal Cost"/>
  </r>
  <r>
    <n v="81"/>
    <x v="1"/>
    <n v="27.3"/>
    <n v="142"/>
    <n v="87"/>
    <n v="250.2"/>
    <n v="148.6"/>
    <n v="81"/>
    <n v="2"/>
    <x v="1"/>
    <x v="2"/>
    <s v="Low"/>
    <n v="4.7"/>
    <n v="11988.31"/>
    <x v="0"/>
    <x v="2"/>
    <x v="2"/>
    <s v="High BP"/>
    <s v="Normal Cost"/>
  </r>
  <r>
    <n v="71"/>
    <x v="0"/>
    <n v="35.6"/>
    <n v="125"/>
    <n v="82"/>
    <n v="213"/>
    <n v="117.1"/>
    <n v="78"/>
    <n v="0"/>
    <x v="2"/>
    <x v="0"/>
    <s v="Medium"/>
    <n v="8.1999999999999993"/>
    <n v="12864.41"/>
    <x v="0"/>
    <x v="1"/>
    <x v="0"/>
    <s v="High BP"/>
    <s v="Normal Cost"/>
  </r>
  <r>
    <n v="48"/>
    <x v="0"/>
    <n v="21"/>
    <n v="124"/>
    <n v="76"/>
    <n v="193"/>
    <n v="96"/>
    <n v="76"/>
    <n v="1"/>
    <x v="0"/>
    <x v="2"/>
    <s v="High"/>
    <n v="7.3"/>
    <n v="16773.29"/>
    <x v="0"/>
    <x v="3"/>
    <x v="3"/>
    <s v="High BP"/>
    <s v="High Cost"/>
  </r>
  <r>
    <n v="87"/>
    <x v="0"/>
    <n v="23.1"/>
    <n v="120"/>
    <n v="81"/>
    <n v="239.2"/>
    <n v="121.4"/>
    <n v="151"/>
    <n v="1"/>
    <x v="1"/>
    <x v="3"/>
    <s v="High"/>
    <n v="4.8"/>
    <n v="12748.88"/>
    <x v="0"/>
    <x v="2"/>
    <x v="3"/>
    <s v="High BP"/>
    <s v="Normal Cost"/>
  </r>
  <r>
    <n v="84"/>
    <x v="1"/>
    <n v="27.3"/>
    <n v="127"/>
    <n v="74"/>
    <n v="261.2"/>
    <n v="138.1"/>
    <n v="82"/>
    <n v="3"/>
    <x v="1"/>
    <x v="1"/>
    <s v="Medium"/>
    <n v="6.7"/>
    <n v="11860.37"/>
    <x v="0"/>
    <x v="2"/>
    <x v="2"/>
    <s v="High BP"/>
    <s v="Normal Cost"/>
  </r>
  <r>
    <n v="60"/>
    <x v="0"/>
    <n v="31.1"/>
    <n v="120"/>
    <n v="72"/>
    <n v="231.2"/>
    <n v="123.2"/>
    <n v="79"/>
    <n v="1"/>
    <x v="2"/>
    <x v="3"/>
    <s v="High"/>
    <n v="6.6"/>
    <n v="17486.59"/>
    <x v="0"/>
    <x v="1"/>
    <x v="0"/>
    <s v="High BP"/>
    <s v="High Cost"/>
  </r>
  <r>
    <n v="71"/>
    <x v="0"/>
    <n v="43.4"/>
    <n v="136"/>
    <n v="97"/>
    <n v="264.3"/>
    <n v="130.6"/>
    <n v="52"/>
    <n v="1"/>
    <x v="1"/>
    <x v="2"/>
    <s v="High"/>
    <n v="6.3"/>
    <n v="13045.37"/>
    <x v="0"/>
    <x v="2"/>
    <x v="0"/>
    <s v="High BP"/>
    <s v="Normal Cost"/>
  </r>
  <r>
    <n v="69"/>
    <x v="1"/>
    <n v="27.3"/>
    <n v="134"/>
    <n v="71"/>
    <n v="234.2"/>
    <n v="99.3"/>
    <n v="80"/>
    <n v="0"/>
    <x v="1"/>
    <x v="2"/>
    <s v="High"/>
    <n v="6.6"/>
    <n v="12663.34"/>
    <x v="0"/>
    <x v="0"/>
    <x v="2"/>
    <s v="High BP"/>
    <s v="Normal Cost"/>
  </r>
  <r>
    <n v="84"/>
    <x v="0"/>
    <n v="43.8"/>
    <n v="151"/>
    <n v="90"/>
    <n v="254.3"/>
    <n v="146.69999999999999"/>
    <n v="101"/>
    <n v="0"/>
    <x v="1"/>
    <x v="2"/>
    <s v="Medium"/>
    <n v="6.2"/>
    <n v="14480.96"/>
    <x v="0"/>
    <x v="0"/>
    <x v="0"/>
    <s v="High BP"/>
    <s v="Normal Cost"/>
  </r>
  <r>
    <n v="81"/>
    <x v="1"/>
    <n v="27.3"/>
    <n v="133"/>
    <n v="75"/>
    <n v="226.6"/>
    <n v="117.7"/>
    <n v="79"/>
    <n v="1"/>
    <x v="1"/>
    <x v="1"/>
    <s v="High"/>
    <n v="2.2000000000000002"/>
    <n v="4515.37"/>
    <x v="0"/>
    <x v="2"/>
    <x v="2"/>
    <s v="High BP"/>
    <s v="Normal Cost"/>
  </r>
  <r>
    <n v="74"/>
    <x v="1"/>
    <n v="27.3"/>
    <n v="134"/>
    <n v="87"/>
    <n v="212.4"/>
    <n v="127.6"/>
    <n v="79"/>
    <n v="0"/>
    <x v="2"/>
    <x v="2"/>
    <s v="High"/>
    <n v="12.5"/>
    <n v="22155.77"/>
    <x v="0"/>
    <x v="0"/>
    <x v="2"/>
    <s v="High BP"/>
    <s v="High Cost"/>
  </r>
  <r>
    <n v="58"/>
    <x v="1"/>
    <n v="27.3"/>
    <n v="136"/>
    <n v="76"/>
    <n v="221.8"/>
    <n v="138.5"/>
    <n v="75"/>
    <n v="1"/>
    <x v="2"/>
    <x v="0"/>
    <s v="High"/>
    <n v="7.7"/>
    <n v="14062.48"/>
    <x v="0"/>
    <x v="1"/>
    <x v="2"/>
    <s v="High BP"/>
    <s v="Normal Cost"/>
  </r>
  <r>
    <n v="43"/>
    <x v="0"/>
    <n v="24.4"/>
    <n v="122"/>
    <n v="77"/>
    <n v="201.2"/>
    <n v="112.5"/>
    <n v="81"/>
    <n v="1"/>
    <x v="2"/>
    <x v="2"/>
    <s v="Medium"/>
    <n v="9.6999999999999993"/>
    <n v="19349.43"/>
    <x v="0"/>
    <x v="2"/>
    <x v="3"/>
    <s v="High BP"/>
    <s v="High Cost"/>
  </r>
  <r>
    <n v="76"/>
    <x v="1"/>
    <n v="27.3"/>
    <n v="143"/>
    <n v="93"/>
    <n v="273"/>
    <n v="146.19999999999999"/>
    <n v="76"/>
    <n v="1"/>
    <x v="1"/>
    <x v="0"/>
    <s v="High"/>
    <n v="5.4"/>
    <n v="9726.2099999999991"/>
    <x v="0"/>
    <x v="2"/>
    <x v="2"/>
    <s v="High BP"/>
    <s v="Normal Cost"/>
  </r>
  <r>
    <n v="64"/>
    <x v="0"/>
    <n v="24.1"/>
    <n v="136"/>
    <n v="73"/>
    <n v="240.4"/>
    <n v="104.6"/>
    <n v="65"/>
    <n v="0"/>
    <x v="1"/>
    <x v="2"/>
    <s v="Low"/>
    <n v="7.2"/>
    <n v="14379.81"/>
    <x v="0"/>
    <x v="1"/>
    <x v="3"/>
    <s v="High BP"/>
    <s v="Normal Cost"/>
  </r>
  <r>
    <n v="80"/>
    <x v="0"/>
    <n v="18"/>
    <n v="124"/>
    <n v="71"/>
    <n v="210.6"/>
    <n v="132.69999999999999"/>
    <n v="70"/>
    <n v="2"/>
    <x v="2"/>
    <x v="0"/>
    <s v="Medium"/>
    <n v="8.4"/>
    <n v="14347.9"/>
    <x v="1"/>
    <x v="3"/>
    <x v="1"/>
    <s v="High BP"/>
    <s v="Normal Cost"/>
  </r>
  <r>
    <n v="76"/>
    <x v="0"/>
    <n v="23.7"/>
    <n v="125"/>
    <n v="75"/>
    <n v="237.8"/>
    <n v="95.8"/>
    <n v="78"/>
    <n v="2"/>
    <x v="1"/>
    <x v="3"/>
    <s v="High"/>
    <n v="8.1999999999999993"/>
    <n v="18303.689999999999"/>
    <x v="0"/>
    <x v="2"/>
    <x v="3"/>
    <s v="High BP"/>
    <s v="High Cost"/>
  </r>
  <r>
    <n v="95"/>
    <x v="1"/>
    <n v="27.3"/>
    <n v="115"/>
    <n v="70"/>
    <n v="237.9"/>
    <n v="163.1"/>
    <n v="73"/>
    <n v="2"/>
    <x v="2"/>
    <x v="1"/>
    <s v="Medium"/>
    <n v="11.9"/>
    <n v="18805.43"/>
    <x v="1"/>
    <x v="2"/>
    <x v="2"/>
    <s v="Normal BP"/>
    <s v="High Cost"/>
  </r>
  <r>
    <n v="49"/>
    <x v="0"/>
    <n v="27.5"/>
    <n v="96"/>
    <n v="63"/>
    <n v="208.2"/>
    <n v="101.9"/>
    <n v="68"/>
    <n v="0"/>
    <x v="0"/>
    <x v="0"/>
    <s v="Medium"/>
    <n v="3.4"/>
    <n v="6835.43"/>
    <x v="0"/>
    <x v="2"/>
    <x v="2"/>
    <s v="Normal BP"/>
    <s v="Normal Cost"/>
  </r>
  <r>
    <n v="70"/>
    <x v="1"/>
    <n v="27.3"/>
    <n v="144"/>
    <n v="89"/>
    <n v="226.9"/>
    <n v="140.1"/>
    <n v="89"/>
    <n v="2"/>
    <x v="1"/>
    <x v="1"/>
    <s v="Medium"/>
    <n v="7.1"/>
    <n v="11020.71"/>
    <x v="0"/>
    <x v="0"/>
    <x v="2"/>
    <s v="High BP"/>
    <s v="Normal Cost"/>
  </r>
  <r>
    <n v="61"/>
    <x v="1"/>
    <n v="27.3"/>
    <n v="111"/>
    <n v="66"/>
    <n v="259.39999999999998"/>
    <n v="95.7"/>
    <n v="83"/>
    <n v="2"/>
    <x v="0"/>
    <x v="0"/>
    <s v="High"/>
    <n v="9.9"/>
    <n v="16017.4"/>
    <x v="0"/>
    <x v="0"/>
    <x v="2"/>
    <s v="Normal BP"/>
    <s v="High Cost"/>
  </r>
  <r>
    <n v="42"/>
    <x v="0"/>
    <n v="29"/>
    <n v="125"/>
    <n v="68"/>
    <n v="231.8"/>
    <n v="100.9"/>
    <n v="79"/>
    <n v="0"/>
    <x v="1"/>
    <x v="3"/>
    <s v="Medium"/>
    <n v="2.4"/>
    <n v="7870.62"/>
    <x v="0"/>
    <x v="1"/>
    <x v="2"/>
    <s v="High BP"/>
    <s v="Normal Cost"/>
  </r>
  <r>
    <n v="49"/>
    <x v="0"/>
    <n v="37.799999999999997"/>
    <n v="122"/>
    <n v="71"/>
    <n v="232.5"/>
    <n v="122.2"/>
    <n v="79"/>
    <n v="1"/>
    <x v="2"/>
    <x v="2"/>
    <s v="Medium"/>
    <n v="12.9"/>
    <n v="27006.22"/>
    <x v="0"/>
    <x v="0"/>
    <x v="0"/>
    <s v="High BP"/>
    <s v="High Cost"/>
  </r>
  <r>
    <n v="72"/>
    <x v="1"/>
    <n v="27.3"/>
    <n v="125"/>
    <n v="75"/>
    <n v="241.3"/>
    <n v="90.4"/>
    <n v="63"/>
    <n v="1"/>
    <x v="1"/>
    <x v="3"/>
    <s v="High"/>
    <n v="3.6"/>
    <n v="11092.35"/>
    <x v="0"/>
    <x v="0"/>
    <x v="2"/>
    <s v="High BP"/>
    <s v="Normal Cost"/>
  </r>
  <r>
    <n v="37"/>
    <x v="1"/>
    <n v="27.3"/>
    <n v="113"/>
    <n v="65"/>
    <n v="194.6"/>
    <n v="90.1"/>
    <n v="99"/>
    <n v="2"/>
    <x v="2"/>
    <x v="0"/>
    <s v="High"/>
    <n v="4.3"/>
    <n v="8638.2000000000007"/>
    <x v="0"/>
    <x v="3"/>
    <x v="2"/>
    <s v="Normal BP"/>
    <s v="Normal Cost"/>
  </r>
  <r>
    <n v="35"/>
    <x v="1"/>
    <n v="27.3"/>
    <n v="126"/>
    <n v="82"/>
    <n v="240.4"/>
    <n v="89.4"/>
    <n v="88"/>
    <n v="1"/>
    <x v="0"/>
    <x v="3"/>
    <s v="High"/>
    <n v="2.9"/>
    <n v="10148.08"/>
    <x v="0"/>
    <x v="3"/>
    <x v="2"/>
    <s v="High BP"/>
    <s v="Normal Cost"/>
  </r>
  <r>
    <n v="74"/>
    <x v="0"/>
    <n v="38.6"/>
    <n v="147"/>
    <n v="92"/>
    <n v="257.2"/>
    <n v="101.9"/>
    <n v="75"/>
    <n v="0"/>
    <x v="2"/>
    <x v="0"/>
    <s v="High"/>
    <n v="6"/>
    <n v="11583.16"/>
    <x v="1"/>
    <x v="0"/>
    <x v="0"/>
    <s v="High BP"/>
    <s v="Normal Cost"/>
  </r>
  <r>
    <n v="79"/>
    <x v="0"/>
    <n v="33.5"/>
    <n v="126"/>
    <n v="82"/>
    <n v="234.1"/>
    <n v="177.1"/>
    <n v="93"/>
    <n v="1"/>
    <x v="2"/>
    <x v="0"/>
    <s v="Medium"/>
    <n v="18.399999999999999"/>
    <n v="28498"/>
    <x v="0"/>
    <x v="3"/>
    <x v="0"/>
    <s v="High BP"/>
    <s v="High Cost"/>
  </r>
  <r>
    <n v="65"/>
    <x v="0"/>
    <n v="20.2"/>
    <n v="119"/>
    <n v="76"/>
    <n v="201.9"/>
    <n v="114.2"/>
    <n v="85"/>
    <n v="1"/>
    <x v="2"/>
    <x v="1"/>
    <s v="High"/>
    <n v="6.7"/>
    <n v="11959.02"/>
    <x v="0"/>
    <x v="3"/>
    <x v="3"/>
    <s v="Normal BP"/>
    <s v="Normal Cost"/>
  </r>
  <r>
    <n v="61"/>
    <x v="0"/>
    <n v="19.100000000000001"/>
    <n v="99"/>
    <n v="63"/>
    <n v="217.4"/>
    <n v="113.3"/>
    <n v="79"/>
    <n v="1"/>
    <x v="1"/>
    <x v="3"/>
    <s v="Medium"/>
    <n v="4.3"/>
    <n v="11010.62"/>
    <x v="0"/>
    <x v="0"/>
    <x v="3"/>
    <s v="Normal BP"/>
    <s v="Normal Cost"/>
  </r>
  <r>
    <n v="65"/>
    <x v="0"/>
    <n v="20.399999999999999"/>
    <n v="128"/>
    <n v="75"/>
    <n v="204.7"/>
    <n v="113.6"/>
    <n v="72"/>
    <n v="2"/>
    <x v="1"/>
    <x v="3"/>
    <s v="High"/>
    <n v="4.8"/>
    <n v="13225.69"/>
    <x v="0"/>
    <x v="2"/>
    <x v="3"/>
    <s v="High BP"/>
    <s v="Normal Cost"/>
  </r>
  <r>
    <n v="80"/>
    <x v="1"/>
    <n v="27.3"/>
    <n v="121"/>
    <n v="75"/>
    <n v="257.60000000000002"/>
    <n v="158.6"/>
    <n v="73"/>
    <n v="0"/>
    <x v="0"/>
    <x v="0"/>
    <s v="High"/>
    <n v="3.6"/>
    <n v="7269.18"/>
    <x v="0"/>
    <x v="2"/>
    <x v="2"/>
    <s v="High BP"/>
    <s v="Normal Cost"/>
  </r>
  <r>
    <n v="40"/>
    <x v="0"/>
    <n v="32.5"/>
    <n v="120"/>
    <n v="65"/>
    <n v="226.8"/>
    <n v="161.6"/>
    <n v="87"/>
    <n v="1"/>
    <x v="2"/>
    <x v="1"/>
    <s v="Medium"/>
    <n v="8.6"/>
    <n v="13409.32"/>
    <x v="0"/>
    <x v="0"/>
    <x v="0"/>
    <s v="High BP"/>
    <s v="Normal Cost"/>
  </r>
  <r>
    <n v="70"/>
    <x v="0"/>
    <n v="32.299999999999997"/>
    <n v="131"/>
    <n v="72"/>
    <n v="257.7"/>
    <n v="103.8"/>
    <n v="104"/>
    <n v="3"/>
    <x v="2"/>
    <x v="0"/>
    <s v="High"/>
    <n v="6.8"/>
    <n v="14002.68"/>
    <x v="0"/>
    <x v="0"/>
    <x v="0"/>
    <s v="High BP"/>
    <s v="Normal Cost"/>
  </r>
  <r>
    <n v="65"/>
    <x v="1"/>
    <n v="27.3"/>
    <n v="139"/>
    <n v="91"/>
    <n v="215.6"/>
    <n v="96.7"/>
    <n v="89"/>
    <n v="0"/>
    <x v="2"/>
    <x v="2"/>
    <s v="Medium"/>
    <n v="11.1"/>
    <n v="20434.96"/>
    <x v="0"/>
    <x v="0"/>
    <x v="2"/>
    <s v="High BP"/>
    <s v="High Cost"/>
  </r>
  <r>
    <n v="65"/>
    <x v="1"/>
    <n v="27.3"/>
    <n v="126"/>
    <n v="81"/>
    <n v="232.3"/>
    <n v="91.7"/>
    <n v="60"/>
    <n v="1"/>
    <x v="1"/>
    <x v="2"/>
    <s v="Medium"/>
    <n v="7.7"/>
    <n v="15718.01"/>
    <x v="0"/>
    <x v="0"/>
    <x v="2"/>
    <s v="High BP"/>
    <s v="High Cost"/>
  </r>
  <r>
    <n v="31"/>
    <x v="0"/>
    <n v="43.6"/>
    <n v="122"/>
    <n v="67"/>
    <n v="274.89999999999998"/>
    <n v="147.30000000000001"/>
    <n v="78"/>
    <n v="1"/>
    <x v="2"/>
    <x v="0"/>
    <s v="High"/>
    <n v="13.1"/>
    <n v="24289.59"/>
    <x v="0"/>
    <x v="0"/>
    <x v="0"/>
    <s v="High BP"/>
    <s v="High Cost"/>
  </r>
  <r>
    <n v="38"/>
    <x v="1"/>
    <n v="27.3"/>
    <n v="112"/>
    <n v="62"/>
    <n v="220.2"/>
    <n v="207.8"/>
    <n v="94"/>
    <n v="1"/>
    <x v="1"/>
    <x v="0"/>
    <s v="High"/>
    <n v="1.5"/>
    <n v="4518.99"/>
    <x v="0"/>
    <x v="3"/>
    <x v="2"/>
    <s v="Normal BP"/>
    <s v="Normal Cost"/>
  </r>
  <r>
    <n v="79"/>
    <x v="0"/>
    <n v="26.6"/>
    <n v="127"/>
    <n v="69"/>
    <n v="226.5"/>
    <n v="112.6"/>
    <n v="101"/>
    <n v="0"/>
    <x v="2"/>
    <x v="0"/>
    <s v="Medium"/>
    <n v="9.6999999999999993"/>
    <n v="19516.87"/>
    <x v="0"/>
    <x v="0"/>
    <x v="2"/>
    <s v="High BP"/>
    <s v="High Cost"/>
  </r>
  <r>
    <n v="43"/>
    <x v="0"/>
    <n v="24.5"/>
    <n v="116"/>
    <n v="80"/>
    <n v="204.2"/>
    <n v="84.7"/>
    <n v="80"/>
    <n v="0"/>
    <x v="2"/>
    <x v="0"/>
    <s v="Medium"/>
    <n v="5.3"/>
    <n v="10757.22"/>
    <x v="0"/>
    <x v="3"/>
    <x v="3"/>
    <s v="High BP"/>
    <s v="Normal Cost"/>
  </r>
  <r>
    <n v="75"/>
    <x v="0"/>
    <n v="42.2"/>
    <n v="126"/>
    <n v="75"/>
    <n v="254.6"/>
    <n v="174.3"/>
    <n v="71"/>
    <n v="6"/>
    <x v="1"/>
    <x v="3"/>
    <s v="High"/>
    <n v="5.2"/>
    <n v="11255.47"/>
    <x v="0"/>
    <x v="3"/>
    <x v="0"/>
    <s v="High BP"/>
    <s v="Normal Cost"/>
  </r>
  <r>
    <n v="60"/>
    <x v="1"/>
    <n v="27.3"/>
    <n v="120"/>
    <n v="68"/>
    <n v="235.9"/>
    <n v="92.2"/>
    <n v="96"/>
    <n v="0"/>
    <x v="0"/>
    <x v="3"/>
    <s v="Low"/>
    <n v="8.1999999999999993"/>
    <n v="20308.400000000001"/>
    <x v="1"/>
    <x v="0"/>
    <x v="2"/>
    <s v="High BP"/>
    <s v="High Cost"/>
  </r>
  <r>
    <n v="65"/>
    <x v="0"/>
    <n v="22"/>
    <n v="133"/>
    <n v="88"/>
    <n v="228.7"/>
    <n v="87.3"/>
    <n v="82"/>
    <n v="1"/>
    <x v="1"/>
    <x v="2"/>
    <s v="Medium"/>
    <n v="8.9"/>
    <n v="18264.71"/>
    <x v="0"/>
    <x v="3"/>
    <x v="3"/>
    <s v="High BP"/>
    <s v="High Cost"/>
  </r>
  <r>
    <n v="55"/>
    <x v="0"/>
    <n v="21.5"/>
    <n v="132"/>
    <n v="80"/>
    <n v="223.3"/>
    <n v="151"/>
    <n v="81"/>
    <n v="1"/>
    <x v="1"/>
    <x v="0"/>
    <s v="Medium"/>
    <n v="3.3"/>
    <n v="6122.8"/>
    <x v="0"/>
    <x v="2"/>
    <x v="3"/>
    <s v="High BP"/>
    <s v="Normal Cost"/>
  </r>
  <r>
    <n v="48"/>
    <x v="0"/>
    <n v="19.399999999999999"/>
    <n v="112"/>
    <n v="66"/>
    <n v="144.30000000000001"/>
    <n v="94.6"/>
    <n v="89"/>
    <n v="2"/>
    <x v="1"/>
    <x v="2"/>
    <s v="Low"/>
    <n v="5.3"/>
    <n v="15505.8"/>
    <x v="0"/>
    <x v="0"/>
    <x v="3"/>
    <s v="Normal BP"/>
    <s v="High Cost"/>
  </r>
  <r>
    <n v="54"/>
    <x v="1"/>
    <n v="27.3"/>
    <n v="130"/>
    <n v="79"/>
    <n v="233.9"/>
    <n v="187.5"/>
    <n v="71"/>
    <n v="1"/>
    <x v="1"/>
    <x v="0"/>
    <s v="Medium"/>
    <n v="4.0999999999999996"/>
    <n v="7457.47"/>
    <x v="0"/>
    <x v="1"/>
    <x v="2"/>
    <s v="High BP"/>
    <s v="Normal Cost"/>
  </r>
  <r>
    <n v="77"/>
    <x v="0"/>
    <n v="20.100000000000001"/>
    <n v="140"/>
    <n v="87"/>
    <n v="208.3"/>
    <n v="161.4"/>
    <n v="74"/>
    <n v="2"/>
    <x v="1"/>
    <x v="3"/>
    <s v="High"/>
    <n v="5.6"/>
    <n v="12837.48"/>
    <x v="0"/>
    <x v="1"/>
    <x v="3"/>
    <s v="High BP"/>
    <s v="Normal Cost"/>
  </r>
  <r>
    <n v="75"/>
    <x v="0"/>
    <n v="21.5"/>
    <n v="130"/>
    <n v="81"/>
    <n v="205.8"/>
    <n v="120.6"/>
    <n v="90"/>
    <n v="1"/>
    <x v="1"/>
    <x v="1"/>
    <s v="High"/>
    <n v="3.5"/>
    <n v="7543.49"/>
    <x v="0"/>
    <x v="1"/>
    <x v="3"/>
    <s v="High BP"/>
    <s v="Normal Cost"/>
  </r>
  <r>
    <n v="79"/>
    <x v="0"/>
    <n v="33.6"/>
    <n v="141"/>
    <n v="83"/>
    <n v="244.6"/>
    <n v="107.5"/>
    <n v="98"/>
    <n v="1"/>
    <x v="2"/>
    <x v="3"/>
    <s v="High"/>
    <n v="6.2"/>
    <n v="15807.56"/>
    <x v="0"/>
    <x v="1"/>
    <x v="0"/>
    <s v="High BP"/>
    <s v="High Cost"/>
  </r>
  <r>
    <n v="73"/>
    <x v="0"/>
    <n v="32.4"/>
    <n v="134"/>
    <n v="76"/>
    <n v="219.3"/>
    <n v="98.8"/>
    <n v="76"/>
    <n v="0"/>
    <x v="1"/>
    <x v="2"/>
    <s v="Low"/>
    <n v="11.2"/>
    <n v="20925.29"/>
    <x v="0"/>
    <x v="2"/>
    <x v="0"/>
    <s v="High BP"/>
    <s v="High Cost"/>
  </r>
  <r>
    <n v="28"/>
    <x v="1"/>
    <n v="27.3"/>
    <n v="123"/>
    <n v="80"/>
    <n v="202.9"/>
    <n v="110.9"/>
    <n v="78"/>
    <n v="2"/>
    <x v="0"/>
    <x v="0"/>
    <s v="High"/>
    <n v="4.5999999999999996"/>
    <n v="9125.08"/>
    <x v="0"/>
    <x v="4"/>
    <x v="2"/>
    <s v="High BP"/>
    <s v="Normal Cost"/>
  </r>
  <r>
    <n v="83"/>
    <x v="1"/>
    <n v="27.3"/>
    <n v="133"/>
    <n v="75"/>
    <n v="231.5"/>
    <n v="98"/>
    <n v="87"/>
    <n v="0"/>
    <x v="1"/>
    <x v="3"/>
    <s v="Medium"/>
    <n v="5.6"/>
    <n v="11239.56"/>
    <x v="0"/>
    <x v="2"/>
    <x v="2"/>
    <s v="High BP"/>
    <s v="Normal Cost"/>
  </r>
  <r>
    <n v="86"/>
    <x v="0"/>
    <n v="22.2"/>
    <n v="150"/>
    <n v="90"/>
    <n v="195.9"/>
    <n v="86.7"/>
    <n v="78"/>
    <n v="1"/>
    <x v="1"/>
    <x v="2"/>
    <s v="High"/>
    <n v="6.5"/>
    <n v="12514.99"/>
    <x v="0"/>
    <x v="0"/>
    <x v="3"/>
    <s v="High BP"/>
    <s v="Normal Cost"/>
  </r>
  <r>
    <n v="84"/>
    <x v="0"/>
    <n v="23.9"/>
    <n v="213"/>
    <n v="126"/>
    <n v="242.7"/>
    <n v="157.5"/>
    <n v="76"/>
    <n v="1"/>
    <x v="0"/>
    <x v="1"/>
    <s v="Low"/>
    <n v="3.1"/>
    <n v="6435.7"/>
    <x v="0"/>
    <x v="4"/>
    <x v="3"/>
    <s v="High BP"/>
    <s v="Normal Cost"/>
  </r>
  <r>
    <n v="71"/>
    <x v="0"/>
    <n v="37.6"/>
    <n v="144"/>
    <n v="85"/>
    <n v="276"/>
    <n v="96.9"/>
    <n v="74"/>
    <n v="3"/>
    <x v="0"/>
    <x v="3"/>
    <s v="Medium"/>
    <n v="8.6"/>
    <n v="14639.08"/>
    <x v="0"/>
    <x v="2"/>
    <x v="0"/>
    <s v="High BP"/>
    <s v="Normal Cost"/>
  </r>
  <r>
    <n v="61"/>
    <x v="0"/>
    <n v="27.5"/>
    <n v="221"/>
    <n v="127"/>
    <n v="236.7"/>
    <n v="86.3"/>
    <n v="90"/>
    <n v="1"/>
    <x v="2"/>
    <x v="2"/>
    <s v="Low"/>
    <n v="19.7"/>
    <n v="36645.07"/>
    <x v="0"/>
    <x v="2"/>
    <x v="2"/>
    <s v="High BP"/>
    <s v="High Cost"/>
  </r>
  <r>
    <n v="47"/>
    <x v="0"/>
    <n v="39"/>
    <n v="124"/>
    <n v="67"/>
    <n v="276.2"/>
    <n v="121.3"/>
    <n v="66"/>
    <n v="4"/>
    <x v="1"/>
    <x v="0"/>
    <s v="Medium"/>
    <n v="3.2"/>
    <n v="7708.27"/>
    <x v="0"/>
    <x v="2"/>
    <x v="0"/>
    <s v="High BP"/>
    <s v="Normal Cost"/>
  </r>
  <r>
    <n v="82"/>
    <x v="1"/>
    <n v="27.3"/>
    <n v="148"/>
    <n v="89"/>
    <n v="243.4"/>
    <n v="170"/>
    <n v="55"/>
    <n v="3"/>
    <x v="1"/>
    <x v="1"/>
    <s v="Medium"/>
    <n v="3.4"/>
    <n v="6543.19"/>
    <x v="0"/>
    <x v="2"/>
    <x v="2"/>
    <s v="High BP"/>
    <s v="Normal Cost"/>
  </r>
  <r>
    <n v="56"/>
    <x v="1"/>
    <n v="27.3"/>
    <n v="99"/>
    <n v="60"/>
    <n v="247"/>
    <n v="122.6"/>
    <n v="84"/>
    <n v="2"/>
    <x v="0"/>
    <x v="1"/>
    <s v="High"/>
    <n v="13.6"/>
    <n v="18994.98"/>
    <x v="0"/>
    <x v="1"/>
    <x v="2"/>
    <s v="Normal BP"/>
    <s v="High Cost"/>
  </r>
  <r>
    <n v="81"/>
    <x v="1"/>
    <n v="27.3"/>
    <n v="130"/>
    <n v="79"/>
    <n v="199"/>
    <n v="140"/>
    <n v="86"/>
    <n v="1"/>
    <x v="2"/>
    <x v="1"/>
    <s v="Low"/>
    <n v="10.6"/>
    <n v="19064.3"/>
    <x v="1"/>
    <x v="2"/>
    <x v="2"/>
    <s v="High BP"/>
    <s v="High Cost"/>
  </r>
  <r>
    <n v="54"/>
    <x v="1"/>
    <n v="27.3"/>
    <n v="98"/>
    <n v="60"/>
    <n v="214.9"/>
    <n v="120.9"/>
    <n v="74"/>
    <n v="0"/>
    <x v="1"/>
    <x v="0"/>
    <s v="High"/>
    <n v="11.5"/>
    <n v="19229.04"/>
    <x v="0"/>
    <x v="1"/>
    <x v="2"/>
    <s v="Normal BP"/>
    <s v="High Cost"/>
  </r>
  <r>
    <n v="79"/>
    <x v="1"/>
    <n v="27.3"/>
    <n v="127"/>
    <n v="69"/>
    <n v="229.5"/>
    <n v="95"/>
    <n v="85"/>
    <n v="1"/>
    <x v="1"/>
    <x v="2"/>
    <s v="Low"/>
    <n v="9.9"/>
    <n v="19177.509999999998"/>
    <x v="1"/>
    <x v="2"/>
    <x v="2"/>
    <s v="High BP"/>
    <s v="High Cost"/>
  </r>
  <r>
    <n v="56"/>
    <x v="1"/>
    <n v="27.3"/>
    <n v="146"/>
    <n v="81"/>
    <n v="220.3"/>
    <n v="135.4"/>
    <n v="72"/>
    <n v="2"/>
    <x v="1"/>
    <x v="1"/>
    <s v="Low"/>
    <n v="7"/>
    <n v="14942.46"/>
    <x v="1"/>
    <x v="1"/>
    <x v="2"/>
    <s v="High BP"/>
    <s v="Normal Cost"/>
  </r>
  <r>
    <n v="47"/>
    <x v="0"/>
    <n v="27.2"/>
    <n v="121"/>
    <n v="68"/>
    <n v="210.9"/>
    <n v="121.6"/>
    <n v="79"/>
    <n v="2"/>
    <x v="2"/>
    <x v="2"/>
    <s v="High"/>
    <n v="10.3"/>
    <n v="19669.310000000001"/>
    <x v="1"/>
    <x v="1"/>
    <x v="2"/>
    <s v="High BP"/>
    <s v="High Cost"/>
  </r>
  <r>
    <n v="77"/>
    <x v="1"/>
    <n v="27.3"/>
    <n v="120"/>
    <n v="73"/>
    <n v="273.7"/>
    <n v="175.8"/>
    <n v="66"/>
    <n v="1"/>
    <x v="0"/>
    <x v="1"/>
    <s v="Medium"/>
    <n v="3.6"/>
    <n v="6713.46"/>
    <x v="0"/>
    <x v="2"/>
    <x v="2"/>
    <s v="High BP"/>
    <s v="Normal Cost"/>
  </r>
  <r>
    <n v="75"/>
    <x v="0"/>
    <n v="20.6"/>
    <n v="142"/>
    <n v="78"/>
    <n v="253"/>
    <n v="112.7"/>
    <n v="86"/>
    <n v="1"/>
    <x v="1"/>
    <x v="2"/>
    <s v="Medium"/>
    <n v="10.7"/>
    <n v="23207.78"/>
    <x v="0"/>
    <x v="1"/>
    <x v="3"/>
    <s v="High BP"/>
    <s v="High Cost"/>
  </r>
  <r>
    <n v="77"/>
    <x v="0"/>
    <n v="29.2"/>
    <n v="132"/>
    <n v="82"/>
    <n v="227.9"/>
    <n v="134.5"/>
    <n v="159"/>
    <n v="1"/>
    <x v="0"/>
    <x v="2"/>
    <s v="High"/>
    <n v="7.3"/>
    <n v="14653.83"/>
    <x v="0"/>
    <x v="1"/>
    <x v="2"/>
    <s v="High BP"/>
    <s v="Normal Cost"/>
  </r>
  <r>
    <n v="52"/>
    <x v="1"/>
    <n v="27.3"/>
    <n v="128"/>
    <n v="80"/>
    <n v="215.7"/>
    <n v="121.5"/>
    <n v="64"/>
    <n v="4"/>
    <x v="0"/>
    <x v="2"/>
    <s v="Medium"/>
    <n v="5.9"/>
    <n v="12252.34"/>
    <x v="1"/>
    <x v="1"/>
    <x v="2"/>
    <s v="High BP"/>
    <s v="Normal Cost"/>
  </r>
  <r>
    <n v="57"/>
    <x v="0"/>
    <n v="29"/>
    <n v="117"/>
    <n v="74"/>
    <n v="237.8"/>
    <n v="98.3"/>
    <n v="62"/>
    <n v="2"/>
    <x v="1"/>
    <x v="0"/>
    <s v="High"/>
    <n v="6.7"/>
    <n v="10086.620000000001"/>
    <x v="0"/>
    <x v="2"/>
    <x v="2"/>
    <s v="Normal BP"/>
    <s v="Normal Cost"/>
  </r>
  <r>
    <n v="48"/>
    <x v="0"/>
    <n v="33.799999999999997"/>
    <n v="117"/>
    <n v="70"/>
    <n v="215.6"/>
    <n v="122"/>
    <n v="57"/>
    <n v="1"/>
    <x v="1"/>
    <x v="2"/>
    <s v="Medium"/>
    <n v="11.2"/>
    <n v="22048.21"/>
    <x v="0"/>
    <x v="2"/>
    <x v="0"/>
    <s v="Normal BP"/>
    <s v="High Cost"/>
  </r>
  <r>
    <n v="56"/>
    <x v="1"/>
    <n v="27.3"/>
    <n v="122"/>
    <n v="82"/>
    <n v="234.1"/>
    <n v="135.6"/>
    <n v="98"/>
    <n v="1"/>
    <x v="2"/>
    <x v="1"/>
    <s v="High"/>
    <n v="10.6"/>
    <n v="18688.57"/>
    <x v="0"/>
    <x v="1"/>
    <x v="2"/>
    <s v="High BP"/>
    <s v="High Cost"/>
  </r>
  <r>
    <n v="60"/>
    <x v="0"/>
    <n v="32"/>
    <n v="138"/>
    <n v="75"/>
    <n v="243.7"/>
    <n v="103.4"/>
    <n v="87"/>
    <n v="1"/>
    <x v="1"/>
    <x v="3"/>
    <s v="Medium"/>
    <n v="10.6"/>
    <n v="19644.64"/>
    <x v="0"/>
    <x v="1"/>
    <x v="0"/>
    <s v="High BP"/>
    <s v="High Cost"/>
  </r>
  <r>
    <n v="68"/>
    <x v="0"/>
    <n v="30.3"/>
    <n v="116"/>
    <n v="64"/>
    <n v="244.7"/>
    <n v="88.9"/>
    <n v="60"/>
    <n v="0"/>
    <x v="1"/>
    <x v="3"/>
    <s v="High"/>
    <n v="6.5"/>
    <n v="15188.32"/>
    <x v="0"/>
    <x v="1"/>
    <x v="0"/>
    <s v="Normal BP"/>
    <s v="High Cost"/>
  </r>
  <r>
    <n v="62"/>
    <x v="1"/>
    <n v="27.3"/>
    <n v="126"/>
    <n v="68"/>
    <n v="210.1"/>
    <n v="138.6"/>
    <n v="68"/>
    <n v="1"/>
    <x v="0"/>
    <x v="0"/>
    <s v="High"/>
    <n v="4.4000000000000004"/>
    <n v="7857.27"/>
    <x v="0"/>
    <x v="0"/>
    <x v="2"/>
    <s v="High BP"/>
    <s v="Normal Cost"/>
  </r>
  <r>
    <n v="61"/>
    <x v="1"/>
    <n v="27.3"/>
    <n v="134"/>
    <n v="76"/>
    <n v="241.1"/>
    <n v="94.8"/>
    <n v="72"/>
    <n v="2"/>
    <x v="1"/>
    <x v="0"/>
    <s v="High"/>
    <n v="1.5"/>
    <n v="4260.6499999999996"/>
    <x v="0"/>
    <x v="0"/>
    <x v="2"/>
    <s v="High BP"/>
    <s v="Normal Cost"/>
  </r>
  <r>
    <n v="67"/>
    <x v="1"/>
    <n v="27.3"/>
    <n v="131"/>
    <n v="75"/>
    <n v="237.3"/>
    <n v="149.19999999999999"/>
    <n v="79"/>
    <n v="1"/>
    <x v="1"/>
    <x v="1"/>
    <s v="High"/>
    <n v="2.8"/>
    <n v="6690.46"/>
    <x v="0"/>
    <x v="0"/>
    <x v="2"/>
    <s v="High BP"/>
    <s v="Normal Cost"/>
  </r>
  <r>
    <n v="70"/>
    <x v="0"/>
    <n v="23.9"/>
    <n v="125"/>
    <n v="74"/>
    <n v="163.4"/>
    <n v="92.2"/>
    <n v="68"/>
    <n v="1"/>
    <x v="1"/>
    <x v="0"/>
    <s v="Medium"/>
    <n v="5.0999999999999996"/>
    <n v="7630.44"/>
    <x v="0"/>
    <x v="0"/>
    <x v="3"/>
    <s v="High BP"/>
    <s v="Normal Cost"/>
  </r>
  <r>
    <n v="83"/>
    <x v="0"/>
    <n v="21.9"/>
    <n v="146"/>
    <n v="88"/>
    <n v="231.8"/>
    <n v="128.1"/>
    <n v="93"/>
    <n v="4"/>
    <x v="0"/>
    <x v="2"/>
    <s v="Medium"/>
    <n v="13.6"/>
    <n v="26892.82"/>
    <x v="1"/>
    <x v="0"/>
    <x v="3"/>
    <s v="High BP"/>
    <s v="High Cost"/>
  </r>
  <r>
    <n v="65"/>
    <x v="1"/>
    <n v="27.3"/>
    <n v="134"/>
    <n v="80"/>
    <n v="233.3"/>
    <n v="98"/>
    <n v="60"/>
    <n v="0"/>
    <x v="2"/>
    <x v="2"/>
    <s v="High"/>
    <n v="13.8"/>
    <n v="28752.28"/>
    <x v="0"/>
    <x v="0"/>
    <x v="2"/>
    <s v="High BP"/>
    <s v="High Cost"/>
  </r>
  <r>
    <n v="53"/>
    <x v="1"/>
    <n v="27.3"/>
    <n v="116"/>
    <n v="67"/>
    <n v="211.2"/>
    <n v="112.8"/>
    <n v="76"/>
    <n v="1"/>
    <x v="0"/>
    <x v="0"/>
    <s v="Medium"/>
    <n v="3"/>
    <n v="6982.66"/>
    <x v="0"/>
    <x v="1"/>
    <x v="2"/>
    <s v="Normal BP"/>
    <s v="Normal Cost"/>
  </r>
  <r>
    <n v="51"/>
    <x v="1"/>
    <n v="27.3"/>
    <n v="118"/>
    <n v="74"/>
    <n v="243"/>
    <n v="155.5"/>
    <n v="86"/>
    <n v="0"/>
    <x v="2"/>
    <x v="1"/>
    <s v="High"/>
    <n v="6"/>
    <n v="13582.78"/>
    <x v="0"/>
    <x v="1"/>
    <x v="2"/>
    <s v="Normal BP"/>
    <s v="Normal Cost"/>
  </r>
  <r>
    <n v="74"/>
    <x v="0"/>
    <n v="27.2"/>
    <n v="133"/>
    <n v="82"/>
    <n v="224.4"/>
    <n v="136"/>
    <n v="70"/>
    <n v="1"/>
    <x v="0"/>
    <x v="0"/>
    <s v="Medium"/>
    <n v="7.7"/>
    <n v="13314.95"/>
    <x v="0"/>
    <x v="0"/>
    <x v="2"/>
    <s v="High BP"/>
    <s v="Normal Cost"/>
  </r>
  <r>
    <n v="82"/>
    <x v="0"/>
    <n v="21.4"/>
    <n v="141"/>
    <n v="88"/>
    <n v="226.9"/>
    <n v="130.80000000000001"/>
    <n v="83"/>
    <n v="1"/>
    <x v="2"/>
    <x v="1"/>
    <s v="Low"/>
    <n v="7.1"/>
    <n v="14079.69"/>
    <x v="0"/>
    <x v="1"/>
    <x v="3"/>
    <s v="High BP"/>
    <s v="Normal Cost"/>
  </r>
  <r>
    <n v="28"/>
    <x v="1"/>
    <n v="27.3"/>
    <n v="102"/>
    <n v="64"/>
    <n v="179.3"/>
    <n v="140.69999999999999"/>
    <n v="110"/>
    <n v="0"/>
    <x v="2"/>
    <x v="1"/>
    <s v="Medium"/>
    <n v="6.5"/>
    <n v="13520.06"/>
    <x v="0"/>
    <x v="4"/>
    <x v="2"/>
    <s v="Normal BP"/>
    <s v="Normal Cost"/>
  </r>
  <r>
    <n v="54"/>
    <x v="0"/>
    <n v="24.6"/>
    <n v="127"/>
    <n v="80"/>
    <n v="187"/>
    <n v="126.8"/>
    <n v="79"/>
    <n v="1"/>
    <x v="2"/>
    <x v="2"/>
    <s v="Medium"/>
    <n v="9.3000000000000007"/>
    <n v="17687.77"/>
    <x v="0"/>
    <x v="0"/>
    <x v="3"/>
    <s v="High BP"/>
    <s v="High Cost"/>
  </r>
  <r>
    <n v="67"/>
    <x v="1"/>
    <n v="27.3"/>
    <n v="238"/>
    <n v="139"/>
    <n v="204.9"/>
    <n v="84.5"/>
    <n v="67"/>
    <n v="0"/>
    <x v="0"/>
    <x v="2"/>
    <s v="Medium"/>
    <n v="4.5"/>
    <n v="10112.58"/>
    <x v="0"/>
    <x v="0"/>
    <x v="2"/>
    <s v="High BP"/>
    <s v="Normal Cost"/>
  </r>
  <r>
    <n v="64"/>
    <x v="0"/>
    <n v="29.3"/>
    <n v="146"/>
    <n v="89"/>
    <n v="228.6"/>
    <n v="101.8"/>
    <n v="85"/>
    <n v="1"/>
    <x v="2"/>
    <x v="3"/>
    <s v="High"/>
    <n v="7.3"/>
    <n v="17759.43"/>
    <x v="0"/>
    <x v="4"/>
    <x v="2"/>
    <s v="High BP"/>
    <s v="High Cost"/>
  </r>
  <r>
    <n v="61"/>
    <x v="1"/>
    <n v="27.3"/>
    <n v="123"/>
    <n v="77"/>
    <n v="188.9"/>
    <n v="94"/>
    <n v="82"/>
    <n v="3"/>
    <x v="2"/>
    <x v="2"/>
    <s v="Low"/>
    <n v="8.3000000000000007"/>
    <n v="19488.8"/>
    <x v="1"/>
    <x v="0"/>
    <x v="2"/>
    <s v="High BP"/>
    <s v="High Cost"/>
  </r>
  <r>
    <n v="29"/>
    <x v="1"/>
    <n v="27.4"/>
    <n v="107"/>
    <n v="63"/>
    <n v="231.3"/>
    <n v="88.5"/>
    <n v="75"/>
    <n v="1"/>
    <x v="1"/>
    <x v="2"/>
    <s v="High"/>
    <n v="5.0999999999999996"/>
    <n v="10483.27"/>
    <x v="0"/>
    <x v="4"/>
    <x v="2"/>
    <s v="Normal BP"/>
    <s v="Normal Cost"/>
  </r>
  <r>
    <n v="82"/>
    <x v="1"/>
    <n v="27.4"/>
    <n v="145"/>
    <n v="76"/>
    <n v="205.2"/>
    <n v="151.1"/>
    <n v="79"/>
    <n v="0"/>
    <x v="1"/>
    <x v="1"/>
    <s v="Low"/>
    <n v="2.4"/>
    <n v="5407.9"/>
    <x v="1"/>
    <x v="2"/>
    <x v="2"/>
    <s v="High BP"/>
    <s v="Normal Cost"/>
  </r>
  <r>
    <n v="81"/>
    <x v="0"/>
    <n v="33.299999999999997"/>
    <n v="126"/>
    <n v="78"/>
    <n v="265.3"/>
    <n v="124.9"/>
    <n v="79"/>
    <n v="1"/>
    <x v="0"/>
    <x v="1"/>
    <s v="Low"/>
    <n v="7.7"/>
    <n v="13488.91"/>
    <x v="0"/>
    <x v="0"/>
    <x v="0"/>
    <s v="High BP"/>
    <s v="Normal Cost"/>
  </r>
  <r>
    <n v="53"/>
    <x v="1"/>
    <n v="27.4"/>
    <n v="126"/>
    <n v="77"/>
    <n v="207.2"/>
    <n v="90.9"/>
    <n v="82"/>
    <n v="2"/>
    <x v="0"/>
    <x v="2"/>
    <s v="Medium"/>
    <n v="4.9000000000000004"/>
    <n v="12457.47"/>
    <x v="1"/>
    <x v="1"/>
    <x v="2"/>
    <s v="High BP"/>
    <s v="Normal Cost"/>
  </r>
  <r>
    <n v="62"/>
    <x v="1"/>
    <n v="27.4"/>
    <n v="135"/>
    <n v="91"/>
    <n v="207.3"/>
    <n v="112.6"/>
    <n v="80"/>
    <n v="3"/>
    <x v="2"/>
    <x v="2"/>
    <s v="Medium"/>
    <n v="33.799999999999997"/>
    <n v="59054.36"/>
    <x v="0"/>
    <x v="0"/>
    <x v="2"/>
    <s v="High BP"/>
    <s v="High Cost"/>
  </r>
  <r>
    <n v="69"/>
    <x v="0"/>
    <n v="26.3"/>
    <n v="135"/>
    <n v="81"/>
    <n v="215"/>
    <n v="131.19999999999999"/>
    <n v="76"/>
    <n v="1"/>
    <x v="1"/>
    <x v="2"/>
    <s v="High"/>
    <n v="8.1999999999999993"/>
    <n v="15414.31"/>
    <x v="0"/>
    <x v="2"/>
    <x v="2"/>
    <s v="High BP"/>
    <s v="High Cost"/>
  </r>
  <r>
    <n v="63"/>
    <x v="1"/>
    <n v="27.4"/>
    <n v="128"/>
    <n v="70"/>
    <n v="250.3"/>
    <n v="87.4"/>
    <n v="84"/>
    <n v="4"/>
    <x v="2"/>
    <x v="3"/>
    <s v="High"/>
    <n v="7.5"/>
    <n v="16047.17"/>
    <x v="0"/>
    <x v="0"/>
    <x v="2"/>
    <s v="High BP"/>
    <s v="High Cost"/>
  </r>
  <r>
    <n v="82"/>
    <x v="1"/>
    <n v="27.4"/>
    <n v="136"/>
    <n v="77"/>
    <n v="228.5"/>
    <n v="131.6"/>
    <n v="73"/>
    <n v="1"/>
    <x v="2"/>
    <x v="1"/>
    <s v="Medium"/>
    <n v="7.6"/>
    <n v="15907.6"/>
    <x v="0"/>
    <x v="2"/>
    <x v="2"/>
    <s v="High BP"/>
    <s v="High Cost"/>
  </r>
  <r>
    <n v="48"/>
    <x v="1"/>
    <n v="27.4"/>
    <n v="122"/>
    <n v="71"/>
    <n v="208.6"/>
    <n v="139.4"/>
    <n v="87"/>
    <n v="0"/>
    <x v="2"/>
    <x v="2"/>
    <s v="Medium"/>
    <n v="7.5"/>
    <n v="13727.23"/>
    <x v="0"/>
    <x v="1"/>
    <x v="2"/>
    <s v="High BP"/>
    <s v="Normal Cost"/>
  </r>
  <r>
    <n v="56"/>
    <x v="1"/>
    <n v="27.4"/>
    <n v="129"/>
    <n v="82"/>
    <n v="186.5"/>
    <n v="161.19999999999999"/>
    <n v="87"/>
    <n v="5"/>
    <x v="0"/>
    <x v="1"/>
    <s v="High"/>
    <n v="3.6"/>
    <n v="6268.53"/>
    <x v="0"/>
    <x v="1"/>
    <x v="2"/>
    <s v="High BP"/>
    <s v="Normal Cost"/>
  </r>
  <r>
    <n v="79"/>
    <x v="0"/>
    <n v="33.6"/>
    <n v="129"/>
    <n v="84"/>
    <n v="234.2"/>
    <n v="109.1"/>
    <n v="73"/>
    <n v="2"/>
    <x v="2"/>
    <x v="2"/>
    <s v="High"/>
    <n v="6.8"/>
    <n v="17089.18"/>
    <x v="0"/>
    <x v="2"/>
    <x v="0"/>
    <s v="High BP"/>
    <s v="High Cost"/>
  </r>
  <r>
    <n v="76"/>
    <x v="0"/>
    <n v="20.100000000000001"/>
    <n v="139"/>
    <n v="75"/>
    <n v="186"/>
    <n v="93.1"/>
    <n v="73"/>
    <n v="2"/>
    <x v="0"/>
    <x v="0"/>
    <s v="Medium"/>
    <n v="5.8"/>
    <n v="10626.56"/>
    <x v="1"/>
    <x v="1"/>
    <x v="3"/>
    <s v="High BP"/>
    <s v="Normal Cost"/>
  </r>
  <r>
    <n v="82"/>
    <x v="0"/>
    <n v="22.6"/>
    <n v="132"/>
    <n v="78"/>
    <n v="205.1"/>
    <n v="114"/>
    <n v="63"/>
    <n v="2"/>
    <x v="0"/>
    <x v="0"/>
    <s v="Low"/>
    <n v="3.3"/>
    <n v="6717.33"/>
    <x v="0"/>
    <x v="1"/>
    <x v="3"/>
    <s v="High BP"/>
    <s v="Normal Cost"/>
  </r>
  <r>
    <n v="80"/>
    <x v="1"/>
    <n v="27.4"/>
    <n v="141"/>
    <n v="87"/>
    <n v="262.7"/>
    <n v="98"/>
    <n v="80"/>
    <n v="1"/>
    <x v="0"/>
    <x v="0"/>
    <s v="High"/>
    <n v="33.700000000000003"/>
    <n v="58941.599999999999"/>
    <x v="0"/>
    <x v="2"/>
    <x v="2"/>
    <s v="High BP"/>
    <s v="High Cost"/>
  </r>
  <r>
    <n v="62"/>
    <x v="1"/>
    <n v="27.4"/>
    <n v="126"/>
    <n v="72"/>
    <n v="207.4"/>
    <n v="103.4"/>
    <n v="61"/>
    <n v="1"/>
    <x v="0"/>
    <x v="0"/>
    <s v="High"/>
    <n v="7.5"/>
    <n v="12036.23"/>
    <x v="0"/>
    <x v="0"/>
    <x v="2"/>
    <s v="High BP"/>
    <s v="Normal Cost"/>
  </r>
  <r>
    <n v="68"/>
    <x v="1"/>
    <n v="27.4"/>
    <n v="120"/>
    <n v="74"/>
    <n v="229.6"/>
    <n v="148.30000000000001"/>
    <n v="82"/>
    <n v="0"/>
    <x v="1"/>
    <x v="3"/>
    <s v="High"/>
    <n v="38.4"/>
    <n v="66382.73"/>
    <x v="0"/>
    <x v="0"/>
    <x v="2"/>
    <s v="High BP"/>
    <s v="High Cost"/>
  </r>
  <r>
    <n v="87"/>
    <x v="0"/>
    <n v="28.7"/>
    <n v="120"/>
    <n v="62"/>
    <n v="218.1"/>
    <n v="140.6"/>
    <n v="69"/>
    <n v="1"/>
    <x v="1"/>
    <x v="3"/>
    <s v="Low"/>
    <n v="3.9"/>
    <n v="10502.57"/>
    <x v="0"/>
    <x v="2"/>
    <x v="2"/>
    <s v="High BP"/>
    <s v="Normal Cost"/>
  </r>
  <r>
    <n v="54"/>
    <x v="0"/>
    <n v="38.9"/>
    <n v="128"/>
    <n v="70"/>
    <n v="223.1"/>
    <n v="184.4"/>
    <n v="94"/>
    <n v="0"/>
    <x v="2"/>
    <x v="1"/>
    <s v="Medium"/>
    <n v="10.7"/>
    <n v="18092.080000000002"/>
    <x v="0"/>
    <x v="0"/>
    <x v="0"/>
    <s v="High BP"/>
    <s v="High Cost"/>
  </r>
  <r>
    <n v="51"/>
    <x v="1"/>
    <n v="27.4"/>
    <n v="125"/>
    <n v="69"/>
    <n v="213.3"/>
    <n v="106.1"/>
    <n v="77"/>
    <n v="0"/>
    <x v="1"/>
    <x v="3"/>
    <s v="Medium"/>
    <n v="3.7"/>
    <n v="9993.93"/>
    <x v="0"/>
    <x v="1"/>
    <x v="2"/>
    <s v="High BP"/>
    <s v="Normal Cost"/>
  </r>
  <r>
    <n v="60"/>
    <x v="0"/>
    <n v="19"/>
    <n v="105"/>
    <n v="64"/>
    <n v="185.4"/>
    <n v="91.4"/>
    <n v="85"/>
    <n v="1"/>
    <x v="2"/>
    <x v="3"/>
    <s v="Medium"/>
    <n v="7.8"/>
    <n v="17525.54"/>
    <x v="0"/>
    <x v="2"/>
    <x v="3"/>
    <s v="Normal BP"/>
    <s v="High Cost"/>
  </r>
  <r>
    <n v="58"/>
    <x v="0"/>
    <n v="32.700000000000003"/>
    <n v="134"/>
    <n v="79"/>
    <n v="205.2"/>
    <n v="133.1"/>
    <n v="78"/>
    <n v="0"/>
    <x v="2"/>
    <x v="1"/>
    <s v="Medium"/>
    <n v="7"/>
    <n v="13438.35"/>
    <x v="0"/>
    <x v="1"/>
    <x v="0"/>
    <s v="High BP"/>
    <s v="Normal Cost"/>
  </r>
  <r>
    <n v="72"/>
    <x v="1"/>
    <n v="27.4"/>
    <n v="119"/>
    <n v="80"/>
    <n v="226.5"/>
    <n v="130.9"/>
    <n v="89"/>
    <n v="0"/>
    <x v="2"/>
    <x v="1"/>
    <s v="Medium"/>
    <n v="7.4"/>
    <n v="12484.27"/>
    <x v="0"/>
    <x v="0"/>
    <x v="2"/>
    <s v="High BP"/>
    <s v="Normal Cost"/>
  </r>
  <r>
    <n v="52"/>
    <x v="0"/>
    <n v="24.7"/>
    <n v="109"/>
    <n v="73"/>
    <n v="223.8"/>
    <n v="183.2"/>
    <n v="66"/>
    <n v="1"/>
    <x v="1"/>
    <x v="1"/>
    <s v="Medium"/>
    <n v="6.2"/>
    <n v="10861.45"/>
    <x v="0"/>
    <x v="0"/>
    <x v="3"/>
    <s v="Normal BP"/>
    <s v="Normal Cost"/>
  </r>
  <r>
    <n v="71"/>
    <x v="0"/>
    <n v="36.4"/>
    <n v="142"/>
    <n v="94"/>
    <n v="246.7"/>
    <n v="107.2"/>
    <n v="75"/>
    <n v="2"/>
    <x v="1"/>
    <x v="0"/>
    <s v="Low"/>
    <n v="4.9000000000000004"/>
    <n v="8949.9"/>
    <x v="1"/>
    <x v="1"/>
    <x v="0"/>
    <s v="High BP"/>
    <s v="Normal Cost"/>
  </r>
  <r>
    <n v="56"/>
    <x v="0"/>
    <n v="28"/>
    <n v="121"/>
    <n v="63"/>
    <n v="193.7"/>
    <n v="94"/>
    <n v="71"/>
    <n v="0"/>
    <x v="1"/>
    <x v="2"/>
    <s v="Medium"/>
    <n v="6.1"/>
    <n v="12479.12"/>
    <x v="0"/>
    <x v="0"/>
    <x v="2"/>
    <s v="High BP"/>
    <s v="Normal Cost"/>
  </r>
  <r>
    <n v="83"/>
    <x v="0"/>
    <n v="32.5"/>
    <n v="147"/>
    <n v="95"/>
    <n v="280.39999999999998"/>
    <n v="145"/>
    <n v="96"/>
    <n v="1"/>
    <x v="2"/>
    <x v="1"/>
    <s v="Medium"/>
    <n v="5.0999999999999996"/>
    <n v="10415.74"/>
    <x v="0"/>
    <x v="1"/>
    <x v="0"/>
    <s v="High BP"/>
    <s v="Normal Cost"/>
  </r>
  <r>
    <n v="42"/>
    <x v="1"/>
    <n v="27.4"/>
    <n v="215"/>
    <n v="132"/>
    <n v="193.4"/>
    <n v="176.5"/>
    <n v="84"/>
    <n v="2"/>
    <x v="1"/>
    <x v="1"/>
    <s v="Medium"/>
    <n v="5.3"/>
    <n v="8557.89"/>
    <x v="0"/>
    <x v="3"/>
    <x v="2"/>
    <s v="High BP"/>
    <s v="Normal Cost"/>
  </r>
  <r>
    <n v="63"/>
    <x v="0"/>
    <n v="23.5"/>
    <n v="123"/>
    <n v="75"/>
    <n v="227"/>
    <n v="128.5"/>
    <n v="78"/>
    <n v="4"/>
    <x v="2"/>
    <x v="1"/>
    <s v="High"/>
    <n v="7.2"/>
    <n v="13636.61"/>
    <x v="0"/>
    <x v="1"/>
    <x v="3"/>
    <s v="High BP"/>
    <s v="Normal Cost"/>
  </r>
  <r>
    <n v="60"/>
    <x v="0"/>
    <n v="25.2"/>
    <n v="136"/>
    <n v="85"/>
    <n v="216.8"/>
    <n v="103"/>
    <n v="92"/>
    <n v="0"/>
    <x v="2"/>
    <x v="2"/>
    <s v="Medium"/>
    <n v="10.5"/>
    <n v="23452.65"/>
    <x v="0"/>
    <x v="2"/>
    <x v="2"/>
    <s v="High BP"/>
    <s v="High Cost"/>
  </r>
  <r>
    <n v="68"/>
    <x v="0"/>
    <n v="31"/>
    <n v="135"/>
    <n v="89"/>
    <n v="240.5"/>
    <n v="106.2"/>
    <n v="60"/>
    <n v="0"/>
    <x v="1"/>
    <x v="3"/>
    <s v="Medium"/>
    <n v="11.6"/>
    <n v="20561.75"/>
    <x v="0"/>
    <x v="3"/>
    <x v="0"/>
    <s v="High BP"/>
    <s v="High Cost"/>
  </r>
  <r>
    <n v="85"/>
    <x v="1"/>
    <n v="27.4"/>
    <n v="122"/>
    <n v="82"/>
    <n v="240.5"/>
    <n v="90.2"/>
    <n v="93"/>
    <n v="1"/>
    <x v="0"/>
    <x v="2"/>
    <s v="Medium"/>
    <n v="6.6"/>
    <n v="14409.46"/>
    <x v="0"/>
    <x v="2"/>
    <x v="2"/>
    <s v="High BP"/>
    <s v="Normal Cost"/>
  </r>
  <r>
    <n v="69"/>
    <x v="0"/>
    <n v="29.8"/>
    <n v="136"/>
    <n v="83"/>
    <n v="208.3"/>
    <n v="117.7"/>
    <n v="95"/>
    <n v="0"/>
    <x v="2"/>
    <x v="2"/>
    <s v="High"/>
    <n v="7.7"/>
    <n v="15204.42"/>
    <x v="0"/>
    <x v="0"/>
    <x v="2"/>
    <s v="High BP"/>
    <s v="High Cost"/>
  </r>
  <r>
    <n v="64"/>
    <x v="1"/>
    <n v="27.4"/>
    <n v="111"/>
    <n v="67"/>
    <n v="196.5"/>
    <n v="89.9"/>
    <n v="73"/>
    <n v="3"/>
    <x v="1"/>
    <x v="3"/>
    <s v="Medium"/>
    <n v="4.9000000000000004"/>
    <n v="13536.59"/>
    <x v="0"/>
    <x v="0"/>
    <x v="2"/>
    <s v="Normal BP"/>
    <s v="Normal Cost"/>
  </r>
  <r>
    <n v="75"/>
    <x v="0"/>
    <n v="18.600000000000001"/>
    <n v="115"/>
    <n v="60"/>
    <n v="196.5"/>
    <n v="105.1"/>
    <n v="69"/>
    <n v="1"/>
    <x v="0"/>
    <x v="2"/>
    <s v="High"/>
    <n v="7.3"/>
    <n v="15610.87"/>
    <x v="0"/>
    <x v="2"/>
    <x v="3"/>
    <s v="Normal BP"/>
    <s v="High Cost"/>
  </r>
  <r>
    <n v="78"/>
    <x v="0"/>
    <n v="18"/>
    <n v="150"/>
    <n v="85"/>
    <n v="228.1"/>
    <n v="116.1"/>
    <n v="93"/>
    <n v="0"/>
    <x v="2"/>
    <x v="0"/>
    <s v="High"/>
    <n v="6"/>
    <n v="11752.8"/>
    <x v="0"/>
    <x v="0"/>
    <x v="1"/>
    <s v="High BP"/>
    <s v="Normal Cost"/>
  </r>
  <r>
    <n v="69"/>
    <x v="0"/>
    <n v="25.1"/>
    <n v="128"/>
    <n v="84"/>
    <n v="208.4"/>
    <n v="129.80000000000001"/>
    <n v="57"/>
    <n v="2"/>
    <x v="0"/>
    <x v="1"/>
    <s v="High"/>
    <n v="2.5"/>
    <n v="5276.77"/>
    <x v="0"/>
    <x v="0"/>
    <x v="2"/>
    <s v="High BP"/>
    <s v="Normal Cost"/>
  </r>
  <r>
    <n v="70"/>
    <x v="1"/>
    <n v="27.4"/>
    <n v="127"/>
    <n v="78"/>
    <n v="264.39999999999998"/>
    <n v="102.4"/>
    <n v="72"/>
    <n v="0"/>
    <x v="2"/>
    <x v="0"/>
    <s v="High"/>
    <n v="5.4"/>
    <n v="11367.55"/>
    <x v="0"/>
    <x v="0"/>
    <x v="2"/>
    <s v="High BP"/>
    <s v="Normal Cost"/>
  </r>
  <r>
    <n v="73"/>
    <x v="1"/>
    <n v="27.4"/>
    <n v="123"/>
    <n v="64"/>
    <n v="239"/>
    <n v="137.6"/>
    <n v="81"/>
    <n v="2"/>
    <x v="2"/>
    <x v="1"/>
    <s v="Medium"/>
    <n v="8.6999999999999993"/>
    <n v="13601.64"/>
    <x v="0"/>
    <x v="0"/>
    <x v="2"/>
    <s v="High BP"/>
    <s v="Normal Cost"/>
  </r>
  <r>
    <n v="40"/>
    <x v="0"/>
    <n v="27"/>
    <n v="122"/>
    <n v="69"/>
    <n v="242.8"/>
    <n v="139.5"/>
    <n v="67"/>
    <n v="0"/>
    <x v="2"/>
    <x v="1"/>
    <s v="Medium"/>
    <n v="9.1999999999999993"/>
    <n v="15799.96"/>
    <x v="1"/>
    <x v="0"/>
    <x v="2"/>
    <s v="High BP"/>
    <s v="High Cost"/>
  </r>
  <r>
    <n v="79"/>
    <x v="1"/>
    <n v="27.4"/>
    <n v="123"/>
    <n v="72"/>
    <n v="209.6"/>
    <n v="107.5"/>
    <n v="86"/>
    <n v="0"/>
    <x v="0"/>
    <x v="2"/>
    <s v="High"/>
    <n v="6.2"/>
    <n v="12455.45"/>
    <x v="0"/>
    <x v="2"/>
    <x v="2"/>
    <s v="High BP"/>
    <s v="Normal Cost"/>
  </r>
  <r>
    <n v="79"/>
    <x v="1"/>
    <n v="27.4"/>
    <n v="130"/>
    <n v="80"/>
    <n v="236.2"/>
    <n v="105.3"/>
    <n v="78"/>
    <n v="1"/>
    <x v="0"/>
    <x v="2"/>
    <s v="Low"/>
    <n v="5"/>
    <n v="11488.76"/>
    <x v="0"/>
    <x v="2"/>
    <x v="2"/>
    <s v="High BP"/>
    <s v="Normal Cost"/>
  </r>
  <r>
    <n v="61"/>
    <x v="0"/>
    <n v="21.7"/>
    <n v="113"/>
    <n v="74"/>
    <n v="185.5"/>
    <n v="169.3"/>
    <n v="83"/>
    <n v="1"/>
    <x v="2"/>
    <x v="1"/>
    <s v="Medium"/>
    <n v="5.8"/>
    <n v="13018.43"/>
    <x v="0"/>
    <x v="3"/>
    <x v="3"/>
    <s v="Normal BP"/>
    <s v="Normal Cost"/>
  </r>
  <r>
    <n v="65"/>
    <x v="1"/>
    <n v="27.4"/>
    <n v="107"/>
    <n v="64"/>
    <n v="215.9"/>
    <n v="114.4"/>
    <n v="92"/>
    <n v="2"/>
    <x v="2"/>
    <x v="0"/>
    <s v="Low"/>
    <n v="6.3"/>
    <n v="11507.33"/>
    <x v="0"/>
    <x v="0"/>
    <x v="2"/>
    <s v="Normal BP"/>
    <s v="Normal Cost"/>
  </r>
  <r>
    <n v="71"/>
    <x v="0"/>
    <n v="38.700000000000003"/>
    <n v="133"/>
    <n v="79"/>
    <n v="272.2"/>
    <n v="158.80000000000001"/>
    <n v="65"/>
    <n v="1"/>
    <x v="0"/>
    <x v="1"/>
    <s v="High"/>
    <n v="2.2000000000000002"/>
    <n v="4551.1899999999996"/>
    <x v="0"/>
    <x v="2"/>
    <x v="0"/>
    <s v="High BP"/>
    <s v="Normal Cost"/>
  </r>
  <r>
    <n v="55"/>
    <x v="1"/>
    <n v="27.4"/>
    <n v="125"/>
    <n v="81"/>
    <n v="205.2"/>
    <n v="125.1"/>
    <n v="76"/>
    <n v="0"/>
    <x v="2"/>
    <x v="2"/>
    <s v="Medium"/>
    <n v="9.1999999999999993"/>
    <n v="15753.29"/>
    <x v="0"/>
    <x v="1"/>
    <x v="2"/>
    <s v="High BP"/>
    <s v="High Cost"/>
  </r>
  <r>
    <n v="53"/>
    <x v="1"/>
    <n v="27.4"/>
    <n v="130"/>
    <n v="80"/>
    <n v="207.4"/>
    <n v="142.5"/>
    <n v="63"/>
    <n v="1"/>
    <x v="0"/>
    <x v="1"/>
    <s v="Low"/>
    <n v="3.4"/>
    <n v="7990.92"/>
    <x v="0"/>
    <x v="1"/>
    <x v="2"/>
    <s v="High BP"/>
    <s v="Normal Cost"/>
  </r>
  <r>
    <n v="49"/>
    <x v="1"/>
    <n v="27.4"/>
    <n v="128"/>
    <n v="77"/>
    <n v="209.5"/>
    <n v="88.1"/>
    <n v="84"/>
    <n v="2"/>
    <x v="0"/>
    <x v="2"/>
    <s v="Low"/>
    <n v="18.7"/>
    <n v="38421.21"/>
    <x v="0"/>
    <x v="1"/>
    <x v="2"/>
    <s v="High BP"/>
    <s v="High Cost"/>
  </r>
  <r>
    <n v="55"/>
    <x v="1"/>
    <n v="27.4"/>
    <n v="118"/>
    <n v="68"/>
    <n v="222.7"/>
    <n v="140.19999999999999"/>
    <n v="78"/>
    <n v="0"/>
    <x v="0"/>
    <x v="3"/>
    <s v="High"/>
    <n v="3.9"/>
    <n v="11187.84"/>
    <x v="0"/>
    <x v="1"/>
    <x v="2"/>
    <s v="Normal BP"/>
    <s v="Normal Cost"/>
  </r>
  <r>
    <n v="77"/>
    <x v="0"/>
    <n v="25.9"/>
    <n v="136"/>
    <n v="82"/>
    <n v="260.60000000000002"/>
    <n v="121.8"/>
    <n v="179"/>
    <n v="1"/>
    <x v="1"/>
    <x v="1"/>
    <s v="Low"/>
    <n v="8.3000000000000007"/>
    <n v="14231.7"/>
    <x v="0"/>
    <x v="1"/>
    <x v="2"/>
    <s v="High BP"/>
    <s v="Normal Cost"/>
  </r>
  <r>
    <n v="65"/>
    <x v="1"/>
    <n v="27.4"/>
    <n v="119"/>
    <n v="71"/>
    <n v="231.4"/>
    <n v="128.30000000000001"/>
    <n v="87"/>
    <n v="3"/>
    <x v="2"/>
    <x v="1"/>
    <s v="High"/>
    <n v="5.8"/>
    <n v="11959.56"/>
    <x v="0"/>
    <x v="0"/>
    <x v="2"/>
    <s v="Normal BP"/>
    <s v="Normal Cost"/>
  </r>
  <r>
    <n v="53"/>
    <x v="0"/>
    <n v="39.200000000000003"/>
    <n v="134"/>
    <n v="84"/>
    <n v="262.8"/>
    <n v="105.2"/>
    <n v="76"/>
    <n v="1"/>
    <x v="1"/>
    <x v="0"/>
    <s v="Medium"/>
    <n v="2"/>
    <n v="5017.42"/>
    <x v="0"/>
    <x v="1"/>
    <x v="0"/>
    <s v="High BP"/>
    <s v="Normal Cost"/>
  </r>
  <r>
    <n v="51"/>
    <x v="0"/>
    <n v="22.9"/>
    <n v="124"/>
    <n v="77"/>
    <n v="198.5"/>
    <n v="89.5"/>
    <n v="84"/>
    <n v="2"/>
    <x v="0"/>
    <x v="3"/>
    <s v="Medium"/>
    <n v="2.1"/>
    <n v="7949.49"/>
    <x v="1"/>
    <x v="2"/>
    <x v="3"/>
    <s v="High BP"/>
    <s v="Normal Cost"/>
  </r>
  <r>
    <n v="80"/>
    <x v="1"/>
    <n v="27.4"/>
    <n v="141"/>
    <n v="77"/>
    <n v="238.1"/>
    <n v="107.4"/>
    <n v="75"/>
    <n v="6"/>
    <x v="1"/>
    <x v="0"/>
    <s v="Low"/>
    <n v="2.6"/>
    <n v="6508.98"/>
    <x v="1"/>
    <x v="2"/>
    <x v="2"/>
    <s v="High BP"/>
    <s v="Normal Cost"/>
  </r>
  <r>
    <n v="47"/>
    <x v="1"/>
    <n v="27.4"/>
    <n v="112"/>
    <n v="70"/>
    <n v="261.10000000000002"/>
    <n v="132.6"/>
    <n v="77"/>
    <n v="0"/>
    <x v="2"/>
    <x v="2"/>
    <s v="High"/>
    <n v="8.1"/>
    <n v="16859.669999999998"/>
    <x v="0"/>
    <x v="1"/>
    <x v="2"/>
    <s v="Normal BP"/>
    <s v="High Cost"/>
  </r>
  <r>
    <n v="69"/>
    <x v="1"/>
    <n v="27.4"/>
    <n v="131"/>
    <n v="74"/>
    <n v="242.2"/>
    <n v="125.2"/>
    <n v="79"/>
    <n v="2"/>
    <x v="0"/>
    <x v="2"/>
    <s v="High"/>
    <n v="5.0999999999999996"/>
    <n v="11420.41"/>
    <x v="0"/>
    <x v="0"/>
    <x v="2"/>
    <s v="High BP"/>
    <s v="Normal Cost"/>
  </r>
  <r>
    <n v="75"/>
    <x v="0"/>
    <n v="30"/>
    <n v="139"/>
    <n v="90"/>
    <n v="217.4"/>
    <n v="162.30000000000001"/>
    <n v="88"/>
    <n v="2"/>
    <x v="2"/>
    <x v="1"/>
    <s v="High"/>
    <n v="17"/>
    <n v="32898.120000000003"/>
    <x v="0"/>
    <x v="2"/>
    <x v="0"/>
    <s v="High BP"/>
    <s v="High Cost"/>
  </r>
  <r>
    <n v="82"/>
    <x v="1"/>
    <n v="27.4"/>
    <n v="124"/>
    <n v="72"/>
    <n v="256.5"/>
    <n v="126.4"/>
    <n v="78"/>
    <n v="0"/>
    <x v="1"/>
    <x v="1"/>
    <s v="High"/>
    <n v="9.5"/>
    <n v="16620.689999999999"/>
    <x v="0"/>
    <x v="2"/>
    <x v="2"/>
    <s v="High BP"/>
    <s v="High Cost"/>
  </r>
  <r>
    <n v="49"/>
    <x v="1"/>
    <n v="27.4"/>
    <n v="109"/>
    <n v="68"/>
    <n v="218.7"/>
    <n v="136.9"/>
    <n v="84"/>
    <n v="0"/>
    <x v="0"/>
    <x v="1"/>
    <s v="Low"/>
    <n v="5.0999999999999996"/>
    <n v="11040.72"/>
    <x v="1"/>
    <x v="1"/>
    <x v="2"/>
    <s v="Normal BP"/>
    <s v="Normal Cost"/>
  </r>
  <r>
    <n v="47"/>
    <x v="0"/>
    <n v="18"/>
    <n v="112"/>
    <n v="60"/>
    <n v="214.7"/>
    <n v="107.2"/>
    <n v="78"/>
    <n v="2"/>
    <x v="0"/>
    <x v="2"/>
    <s v="Medium"/>
    <n v="11.7"/>
    <n v="22104.82"/>
    <x v="0"/>
    <x v="2"/>
    <x v="1"/>
    <s v="Normal BP"/>
    <s v="High Cost"/>
  </r>
  <r>
    <n v="49"/>
    <x v="0"/>
    <n v="25.6"/>
    <n v="120"/>
    <n v="64"/>
    <n v="214.6"/>
    <n v="135"/>
    <n v="84"/>
    <n v="0"/>
    <x v="2"/>
    <x v="1"/>
    <s v="Medium"/>
    <n v="6.9"/>
    <n v="14650.02"/>
    <x v="0"/>
    <x v="2"/>
    <x v="2"/>
    <s v="High BP"/>
    <s v="Normal Cost"/>
  </r>
  <r>
    <n v="48"/>
    <x v="0"/>
    <n v="24.7"/>
    <n v="119"/>
    <n v="71"/>
    <n v="178.9"/>
    <n v="147.1"/>
    <n v="66"/>
    <n v="2"/>
    <x v="1"/>
    <x v="1"/>
    <s v="Medium"/>
    <n v="3.5"/>
    <n v="7391.46"/>
    <x v="0"/>
    <x v="1"/>
    <x v="3"/>
    <s v="Normal BP"/>
    <s v="Normal Cost"/>
  </r>
  <r>
    <n v="71"/>
    <x v="0"/>
    <n v="30"/>
    <n v="125"/>
    <n v="68"/>
    <n v="225"/>
    <n v="113.2"/>
    <n v="78"/>
    <n v="0"/>
    <x v="1"/>
    <x v="0"/>
    <s v="Low"/>
    <n v="9"/>
    <n v="14716.5"/>
    <x v="0"/>
    <x v="1"/>
    <x v="0"/>
    <s v="High BP"/>
    <s v="Normal Cost"/>
  </r>
  <r>
    <n v="43"/>
    <x v="1"/>
    <n v="27.4"/>
    <n v="130"/>
    <n v="73"/>
    <n v="213.2"/>
    <n v="98.5"/>
    <n v="66"/>
    <n v="0"/>
    <x v="0"/>
    <x v="2"/>
    <s v="Medium"/>
    <n v="5.8"/>
    <n v="11832.26"/>
    <x v="0"/>
    <x v="3"/>
    <x v="2"/>
    <s v="High BP"/>
    <s v="Normal Cost"/>
  </r>
  <r>
    <n v="74"/>
    <x v="1"/>
    <n v="27.4"/>
    <n v="141"/>
    <n v="83"/>
    <n v="278.2"/>
    <n v="114.9"/>
    <n v="89"/>
    <n v="0"/>
    <x v="2"/>
    <x v="3"/>
    <s v="High"/>
    <n v="7.8"/>
    <n v="18463.419999999998"/>
    <x v="0"/>
    <x v="0"/>
    <x v="2"/>
    <s v="High BP"/>
    <s v="High Cost"/>
  </r>
  <r>
    <n v="62"/>
    <x v="1"/>
    <n v="27.4"/>
    <n v="121"/>
    <n v="70"/>
    <n v="232"/>
    <n v="83.9"/>
    <n v="94"/>
    <n v="0"/>
    <x v="0"/>
    <x v="2"/>
    <s v="Medium"/>
    <n v="9.6999999999999993"/>
    <n v="17185.97"/>
    <x v="0"/>
    <x v="0"/>
    <x v="2"/>
    <s v="High BP"/>
    <s v="High Cost"/>
  </r>
  <r>
    <n v="67"/>
    <x v="1"/>
    <n v="27.5"/>
    <n v="144"/>
    <n v="91"/>
    <n v="220.8"/>
    <n v="82"/>
    <n v="88"/>
    <n v="0"/>
    <x v="2"/>
    <x v="0"/>
    <s v="Medium"/>
    <n v="6.5"/>
    <n v="11214.62"/>
    <x v="1"/>
    <x v="0"/>
    <x v="2"/>
    <s v="High BP"/>
    <s v="Normal Cost"/>
  </r>
  <r>
    <n v="55"/>
    <x v="0"/>
    <n v="29.3"/>
    <n v="126"/>
    <n v="83"/>
    <n v="232.8"/>
    <n v="110.7"/>
    <n v="72"/>
    <n v="2"/>
    <x v="1"/>
    <x v="2"/>
    <s v="High"/>
    <n v="4.5999999999999996"/>
    <n v="10734.17"/>
    <x v="0"/>
    <x v="0"/>
    <x v="2"/>
    <s v="High BP"/>
    <s v="Normal Cost"/>
  </r>
  <r>
    <n v="54"/>
    <x v="1"/>
    <n v="27.5"/>
    <n v="97"/>
    <n v="60"/>
    <n v="215"/>
    <n v="119.1"/>
    <n v="74"/>
    <n v="1"/>
    <x v="1"/>
    <x v="2"/>
    <s v="High"/>
    <n v="5.6"/>
    <n v="11459.87"/>
    <x v="0"/>
    <x v="1"/>
    <x v="2"/>
    <s v="Normal BP"/>
    <s v="Normal Cost"/>
  </r>
  <r>
    <n v="55"/>
    <x v="0"/>
    <n v="22.4"/>
    <n v="130"/>
    <n v="86"/>
    <n v="194.9"/>
    <n v="121.1"/>
    <n v="81"/>
    <n v="2"/>
    <x v="0"/>
    <x v="2"/>
    <s v="Medium"/>
    <n v="6"/>
    <n v="15008.67"/>
    <x v="0"/>
    <x v="0"/>
    <x v="3"/>
    <s v="High BP"/>
    <s v="High Cost"/>
  </r>
  <r>
    <n v="53"/>
    <x v="1"/>
    <n v="27.5"/>
    <n v="122"/>
    <n v="81"/>
    <n v="212.6"/>
    <n v="81.400000000000006"/>
    <n v="89"/>
    <n v="2"/>
    <x v="0"/>
    <x v="0"/>
    <s v="High"/>
    <n v="2.4"/>
    <n v="5850.59"/>
    <x v="0"/>
    <x v="1"/>
    <x v="2"/>
    <s v="High BP"/>
    <s v="Normal Cost"/>
  </r>
  <r>
    <n v="74"/>
    <x v="0"/>
    <n v="25.9"/>
    <n v="136"/>
    <n v="82"/>
    <n v="267.60000000000002"/>
    <n v="162"/>
    <n v="86"/>
    <n v="1"/>
    <x v="2"/>
    <x v="1"/>
    <s v="Medium"/>
    <n v="5.9"/>
    <n v="12222.89"/>
    <x v="0"/>
    <x v="1"/>
    <x v="2"/>
    <s v="High BP"/>
    <s v="Normal Cost"/>
  </r>
  <r>
    <n v="73"/>
    <x v="1"/>
    <n v="27.5"/>
    <n v="227"/>
    <n v="131"/>
    <n v="236.6"/>
    <n v="124.8"/>
    <n v="87"/>
    <n v="0"/>
    <x v="2"/>
    <x v="1"/>
    <s v="Medium"/>
    <n v="8.4"/>
    <n v="17785.150000000001"/>
    <x v="0"/>
    <x v="0"/>
    <x v="2"/>
    <s v="High BP"/>
    <s v="High Cost"/>
  </r>
  <r>
    <n v="61"/>
    <x v="0"/>
    <n v="31.8"/>
    <n v="111"/>
    <n v="66"/>
    <n v="259"/>
    <n v="119"/>
    <n v="78"/>
    <n v="1"/>
    <x v="1"/>
    <x v="2"/>
    <s v="Low"/>
    <n v="9.6999999999999993"/>
    <n v="17792.62"/>
    <x v="1"/>
    <x v="1"/>
    <x v="0"/>
    <s v="Normal BP"/>
    <s v="High Cost"/>
  </r>
  <r>
    <n v="34"/>
    <x v="0"/>
    <n v="32.299999999999997"/>
    <n v="107"/>
    <n v="68"/>
    <n v="191.5"/>
    <n v="146.1"/>
    <n v="85"/>
    <n v="1"/>
    <x v="0"/>
    <x v="2"/>
    <s v="High"/>
    <n v="15"/>
    <n v="26097.96"/>
    <x v="0"/>
    <x v="0"/>
    <x v="0"/>
    <s v="Normal BP"/>
    <s v="High Cost"/>
  </r>
  <r>
    <n v="46"/>
    <x v="1"/>
    <n v="27.5"/>
    <n v="125"/>
    <n v="83"/>
    <n v="207.1"/>
    <n v="109.9"/>
    <n v="71"/>
    <n v="0"/>
    <x v="2"/>
    <x v="2"/>
    <s v="Medium"/>
    <n v="8.6"/>
    <n v="18763.939999999999"/>
    <x v="0"/>
    <x v="1"/>
    <x v="2"/>
    <s v="High BP"/>
    <s v="High Cost"/>
  </r>
  <r>
    <n v="95"/>
    <x v="0"/>
    <n v="29.1"/>
    <n v="135"/>
    <n v="73"/>
    <n v="272.5"/>
    <n v="106"/>
    <n v="61"/>
    <n v="1"/>
    <x v="1"/>
    <x v="2"/>
    <s v="High"/>
    <n v="4.2"/>
    <n v="11231.19"/>
    <x v="0"/>
    <x v="0"/>
    <x v="2"/>
    <s v="High BP"/>
    <s v="Normal Cost"/>
  </r>
  <r>
    <n v="46"/>
    <x v="1"/>
    <n v="27.5"/>
    <n v="126"/>
    <n v="72"/>
    <n v="193.1"/>
    <n v="93.9"/>
    <n v="87"/>
    <n v="1"/>
    <x v="1"/>
    <x v="3"/>
    <s v="Medium"/>
    <n v="3.6"/>
    <n v="10588.41"/>
    <x v="0"/>
    <x v="1"/>
    <x v="2"/>
    <s v="High BP"/>
    <s v="Normal Cost"/>
  </r>
  <r>
    <n v="44"/>
    <x v="0"/>
    <n v="29"/>
    <n v="119"/>
    <n v="81"/>
    <n v="209.4"/>
    <n v="170.4"/>
    <n v="66"/>
    <n v="1"/>
    <x v="0"/>
    <x v="1"/>
    <s v="Medium"/>
    <n v="5.5"/>
    <n v="10369.42"/>
    <x v="0"/>
    <x v="1"/>
    <x v="2"/>
    <s v="High BP"/>
    <s v="Normal Cost"/>
  </r>
  <r>
    <n v="71"/>
    <x v="1"/>
    <n v="27.5"/>
    <n v="122"/>
    <n v="76"/>
    <n v="228"/>
    <n v="163.69999999999999"/>
    <n v="91"/>
    <n v="3"/>
    <x v="0"/>
    <x v="1"/>
    <s v="Low"/>
    <n v="2.7"/>
    <n v="5727.19"/>
    <x v="1"/>
    <x v="0"/>
    <x v="2"/>
    <s v="High BP"/>
    <s v="Normal Cost"/>
  </r>
  <r>
    <n v="65"/>
    <x v="0"/>
    <n v="44.5"/>
    <n v="134"/>
    <n v="88"/>
    <n v="263.5"/>
    <n v="117.8"/>
    <n v="88"/>
    <n v="1"/>
    <x v="2"/>
    <x v="2"/>
    <s v="Medium"/>
    <n v="10.6"/>
    <n v="20075.740000000002"/>
    <x v="1"/>
    <x v="1"/>
    <x v="0"/>
    <s v="High BP"/>
    <s v="High Cost"/>
  </r>
  <r>
    <n v="59"/>
    <x v="0"/>
    <n v="35.5"/>
    <n v="118"/>
    <n v="68"/>
    <n v="266"/>
    <n v="142.30000000000001"/>
    <n v="69"/>
    <n v="1"/>
    <x v="1"/>
    <x v="0"/>
    <s v="Medium"/>
    <n v="3.7"/>
    <n v="6302.53"/>
    <x v="0"/>
    <x v="3"/>
    <x v="0"/>
    <s v="Normal BP"/>
    <s v="Normal Cost"/>
  </r>
  <r>
    <n v="39"/>
    <x v="0"/>
    <n v="32.799999999999997"/>
    <n v="136"/>
    <n v="77"/>
    <n v="219.3"/>
    <n v="155.4"/>
    <n v="90"/>
    <n v="2"/>
    <x v="0"/>
    <x v="3"/>
    <s v="Low"/>
    <n v="8.6999999999999993"/>
    <n v="17712.330000000002"/>
    <x v="0"/>
    <x v="0"/>
    <x v="0"/>
    <s v="High BP"/>
    <s v="High Cost"/>
  </r>
  <r>
    <n v="70"/>
    <x v="0"/>
    <n v="29.4"/>
    <n v="132"/>
    <n v="79"/>
    <n v="244.6"/>
    <n v="191.5"/>
    <n v="70"/>
    <n v="2"/>
    <x v="0"/>
    <x v="3"/>
    <s v="Medium"/>
    <n v="4.5999999999999996"/>
    <n v="12234.08"/>
    <x v="0"/>
    <x v="0"/>
    <x v="2"/>
    <s v="High BP"/>
    <s v="Normal Cost"/>
  </r>
  <r>
    <n v="78"/>
    <x v="0"/>
    <n v="29.4"/>
    <n v="134"/>
    <n v="84"/>
    <n v="250.4"/>
    <n v="160.69999999999999"/>
    <n v="85"/>
    <n v="2"/>
    <x v="0"/>
    <x v="2"/>
    <s v="Low"/>
    <n v="8.1999999999999993"/>
    <n v="16173.5"/>
    <x v="0"/>
    <x v="1"/>
    <x v="2"/>
    <s v="High BP"/>
    <s v="High Cost"/>
  </r>
  <r>
    <n v="95"/>
    <x v="0"/>
    <n v="19.3"/>
    <n v="139"/>
    <n v="90"/>
    <n v="226.9"/>
    <n v="124.7"/>
    <n v="75"/>
    <n v="2"/>
    <x v="0"/>
    <x v="1"/>
    <s v="Medium"/>
    <n v="8.9"/>
    <n v="18431.78"/>
    <x v="0"/>
    <x v="3"/>
    <x v="3"/>
    <s v="High BP"/>
    <s v="High Cost"/>
  </r>
  <r>
    <n v="85"/>
    <x v="0"/>
    <n v="21.1"/>
    <n v="158"/>
    <n v="96"/>
    <n v="195.1"/>
    <n v="110.5"/>
    <n v="69"/>
    <n v="1"/>
    <x v="2"/>
    <x v="0"/>
    <s v="Medium"/>
    <n v="7.2"/>
    <n v="11419.97"/>
    <x v="0"/>
    <x v="0"/>
    <x v="3"/>
    <s v="High BP"/>
    <s v="Normal Cost"/>
  </r>
  <r>
    <n v="46"/>
    <x v="0"/>
    <n v="21.6"/>
    <n v="108"/>
    <n v="68"/>
    <n v="206.9"/>
    <n v="85.6"/>
    <n v="84"/>
    <n v="1"/>
    <x v="2"/>
    <x v="3"/>
    <s v="High"/>
    <n v="8.6"/>
    <n v="18477.87"/>
    <x v="1"/>
    <x v="2"/>
    <x v="3"/>
    <s v="Normal BP"/>
    <s v="High Cost"/>
  </r>
  <r>
    <n v="57"/>
    <x v="1"/>
    <n v="27.5"/>
    <n v="120"/>
    <n v="76"/>
    <n v="196.2"/>
    <n v="133.6"/>
    <n v="84"/>
    <n v="1"/>
    <x v="2"/>
    <x v="1"/>
    <s v="Medium"/>
    <n v="8.9"/>
    <n v="18631.25"/>
    <x v="0"/>
    <x v="1"/>
    <x v="2"/>
    <s v="High BP"/>
    <s v="High Cost"/>
  </r>
  <r>
    <n v="78"/>
    <x v="1"/>
    <n v="27.5"/>
    <n v="134"/>
    <n v="88"/>
    <n v="222.7"/>
    <n v="133.80000000000001"/>
    <n v="100"/>
    <n v="2"/>
    <x v="0"/>
    <x v="0"/>
    <s v="High"/>
    <n v="3.9"/>
    <n v="8906.74"/>
    <x v="0"/>
    <x v="2"/>
    <x v="2"/>
    <s v="High BP"/>
    <s v="Normal Cost"/>
  </r>
  <r>
    <n v="55"/>
    <x v="0"/>
    <n v="31.9"/>
    <n v="109"/>
    <n v="73"/>
    <n v="244.4"/>
    <n v="141.80000000000001"/>
    <n v="66"/>
    <n v="4"/>
    <x v="0"/>
    <x v="1"/>
    <s v="Medium"/>
    <n v="4.5999999999999996"/>
    <n v="7561.83"/>
    <x v="0"/>
    <x v="1"/>
    <x v="0"/>
    <s v="Normal BP"/>
    <s v="Normal Cost"/>
  </r>
  <r>
    <n v="64"/>
    <x v="1"/>
    <n v="27.5"/>
    <n v="123"/>
    <n v="66"/>
    <n v="225.5"/>
    <n v="137.9"/>
    <n v="79"/>
    <n v="2"/>
    <x v="2"/>
    <x v="1"/>
    <s v="High"/>
    <n v="8.1"/>
    <n v="17118.310000000001"/>
    <x v="0"/>
    <x v="0"/>
    <x v="2"/>
    <s v="High BP"/>
    <s v="High Cost"/>
  </r>
  <r>
    <n v="72"/>
    <x v="1"/>
    <n v="27.5"/>
    <n v="118"/>
    <n v="73"/>
    <n v="239.1"/>
    <n v="106.2"/>
    <n v="80"/>
    <n v="1"/>
    <x v="2"/>
    <x v="3"/>
    <s v="Low"/>
    <n v="7.9"/>
    <n v="16799.560000000001"/>
    <x v="0"/>
    <x v="0"/>
    <x v="2"/>
    <s v="Normal BP"/>
    <s v="High Cost"/>
  </r>
  <r>
    <n v="84"/>
    <x v="0"/>
    <n v="23"/>
    <n v="146"/>
    <n v="83"/>
    <n v="232"/>
    <n v="117.9"/>
    <n v="74"/>
    <n v="1"/>
    <x v="1"/>
    <x v="2"/>
    <s v="High"/>
    <n v="8.1"/>
    <n v="18228.990000000002"/>
    <x v="0"/>
    <x v="1"/>
    <x v="3"/>
    <s v="High BP"/>
    <s v="High Cost"/>
  </r>
  <r>
    <n v="74"/>
    <x v="1"/>
    <n v="27.5"/>
    <n v="140"/>
    <n v="80"/>
    <n v="253.9"/>
    <n v="99.6"/>
    <n v="71"/>
    <n v="1"/>
    <x v="1"/>
    <x v="2"/>
    <s v="Medium"/>
    <n v="7.1"/>
    <n v="14894.59"/>
    <x v="0"/>
    <x v="0"/>
    <x v="2"/>
    <s v="High BP"/>
    <s v="Normal Cost"/>
  </r>
  <r>
    <n v="69"/>
    <x v="0"/>
    <n v="32.4"/>
    <n v="123"/>
    <n v="72"/>
    <n v="225.4"/>
    <n v="129.6"/>
    <n v="90"/>
    <n v="0"/>
    <x v="1"/>
    <x v="0"/>
    <s v="Medium"/>
    <n v="4.5999999999999996"/>
    <n v="7967.05"/>
    <x v="0"/>
    <x v="0"/>
    <x v="0"/>
    <s v="High BP"/>
    <s v="Normal Cost"/>
  </r>
  <r>
    <n v="47"/>
    <x v="1"/>
    <n v="27.5"/>
    <n v="131"/>
    <n v="81"/>
    <n v="203.7"/>
    <n v="87.7"/>
    <n v="85"/>
    <n v="0"/>
    <x v="0"/>
    <x v="3"/>
    <s v="High"/>
    <n v="8.5"/>
    <n v="15687.29"/>
    <x v="0"/>
    <x v="1"/>
    <x v="2"/>
    <s v="High BP"/>
    <s v="High Cost"/>
  </r>
  <r>
    <n v="46"/>
    <x v="0"/>
    <n v="21.1"/>
    <n v="126"/>
    <n v="65"/>
    <n v="184.5"/>
    <n v="89.5"/>
    <n v="71"/>
    <n v="1"/>
    <x v="1"/>
    <x v="0"/>
    <s v="Medium"/>
    <n v="6.8"/>
    <n v="13579.77"/>
    <x v="0"/>
    <x v="0"/>
    <x v="3"/>
    <s v="High BP"/>
    <s v="Normal Cost"/>
  </r>
  <r>
    <n v="51"/>
    <x v="1"/>
    <n v="27.5"/>
    <n v="127"/>
    <n v="79"/>
    <n v="224.6"/>
    <n v="107.8"/>
    <n v="66"/>
    <n v="0"/>
    <x v="0"/>
    <x v="2"/>
    <s v="High"/>
    <n v="2.7"/>
    <n v="8047.72"/>
    <x v="0"/>
    <x v="1"/>
    <x v="2"/>
    <s v="High BP"/>
    <s v="Normal Cost"/>
  </r>
  <r>
    <n v="65"/>
    <x v="1"/>
    <n v="27.5"/>
    <n v="108"/>
    <n v="65"/>
    <n v="198.6"/>
    <n v="119.8"/>
    <n v="88"/>
    <n v="0"/>
    <x v="1"/>
    <x v="3"/>
    <s v="Medium"/>
    <n v="4.0999999999999996"/>
    <n v="11059.87"/>
    <x v="0"/>
    <x v="0"/>
    <x v="2"/>
    <s v="Normal BP"/>
    <s v="Normal Cost"/>
  </r>
  <r>
    <n v="60"/>
    <x v="0"/>
    <n v="18"/>
    <n v="128"/>
    <n v="78"/>
    <n v="205.4"/>
    <n v="85.2"/>
    <n v="78"/>
    <n v="1"/>
    <x v="1"/>
    <x v="2"/>
    <s v="High"/>
    <n v="8.8000000000000007"/>
    <n v="19943.810000000001"/>
    <x v="0"/>
    <x v="1"/>
    <x v="1"/>
    <s v="High BP"/>
    <s v="High Cost"/>
  </r>
  <r>
    <n v="82"/>
    <x v="0"/>
    <n v="22.9"/>
    <n v="129"/>
    <n v="82"/>
    <n v="208.8"/>
    <n v="94.3"/>
    <n v="77"/>
    <n v="1"/>
    <x v="2"/>
    <x v="0"/>
    <s v="Low"/>
    <n v="17.600000000000001"/>
    <n v="23042.67"/>
    <x v="0"/>
    <x v="1"/>
    <x v="3"/>
    <s v="High BP"/>
    <s v="High Cost"/>
  </r>
  <r>
    <n v="49"/>
    <x v="1"/>
    <n v="27.5"/>
    <n v="107"/>
    <n v="65"/>
    <n v="201.7"/>
    <n v="87.4"/>
    <n v="86"/>
    <n v="2"/>
    <x v="2"/>
    <x v="2"/>
    <s v="Medium"/>
    <n v="10.8"/>
    <n v="20137.16"/>
    <x v="0"/>
    <x v="1"/>
    <x v="2"/>
    <s v="Normal BP"/>
    <s v="High Cost"/>
  </r>
  <r>
    <n v="46"/>
    <x v="0"/>
    <n v="21.5"/>
    <n v="120"/>
    <n v="67"/>
    <n v="199.6"/>
    <n v="90.5"/>
    <n v="75"/>
    <n v="2"/>
    <x v="1"/>
    <x v="3"/>
    <s v="High"/>
    <n v="2.4"/>
    <n v="8157.05"/>
    <x v="0"/>
    <x v="0"/>
    <x v="3"/>
    <s v="High BP"/>
    <s v="Normal Cost"/>
  </r>
  <r>
    <n v="69"/>
    <x v="1"/>
    <n v="27.5"/>
    <n v="112"/>
    <n v="73"/>
    <n v="227.8"/>
    <n v="79.599999999999994"/>
    <n v="74"/>
    <n v="0"/>
    <x v="0"/>
    <x v="2"/>
    <s v="Low"/>
    <n v="3.4"/>
    <n v="10152.75"/>
    <x v="0"/>
    <x v="0"/>
    <x v="2"/>
    <s v="Normal BP"/>
    <s v="Normal Cost"/>
  </r>
  <r>
    <n v="53"/>
    <x v="1"/>
    <n v="27.5"/>
    <n v="114"/>
    <n v="67"/>
    <n v="265.3"/>
    <n v="121.8"/>
    <n v="146"/>
    <n v="1"/>
    <x v="1"/>
    <x v="0"/>
    <s v="Medium"/>
    <n v="3.5"/>
    <n v="7343.54"/>
    <x v="0"/>
    <x v="1"/>
    <x v="2"/>
    <s v="Normal BP"/>
    <s v="Normal Cost"/>
  </r>
  <r>
    <n v="47"/>
    <x v="1"/>
    <n v="27.5"/>
    <n v="124"/>
    <n v="77"/>
    <n v="206.3"/>
    <n v="125.6"/>
    <n v="70"/>
    <n v="0"/>
    <x v="0"/>
    <x v="1"/>
    <s v="Medium"/>
    <n v="2.5"/>
    <n v="5688.24"/>
    <x v="0"/>
    <x v="1"/>
    <x v="2"/>
    <s v="High BP"/>
    <s v="Normal Cost"/>
  </r>
  <r>
    <n v="69"/>
    <x v="1"/>
    <n v="27.5"/>
    <n v="130"/>
    <n v="70"/>
    <n v="251.5"/>
    <n v="97.2"/>
    <n v="64"/>
    <n v="1"/>
    <x v="1"/>
    <x v="2"/>
    <s v="Medium"/>
    <n v="10.3"/>
    <n v="23758.62"/>
    <x v="0"/>
    <x v="0"/>
    <x v="2"/>
    <s v="High BP"/>
    <s v="High Cost"/>
  </r>
  <r>
    <n v="60"/>
    <x v="1"/>
    <n v="27.5"/>
    <n v="117"/>
    <n v="66"/>
    <n v="247.5"/>
    <n v="153.1"/>
    <n v="98"/>
    <n v="0"/>
    <x v="2"/>
    <x v="1"/>
    <s v="Low"/>
    <n v="9.9"/>
    <n v="16508.98"/>
    <x v="1"/>
    <x v="0"/>
    <x v="2"/>
    <s v="Normal BP"/>
    <s v="High Cost"/>
  </r>
  <r>
    <n v="38"/>
    <x v="1"/>
    <n v="27.5"/>
    <n v="120"/>
    <n v="77"/>
    <n v="251.8"/>
    <n v="120"/>
    <n v="58"/>
    <n v="1"/>
    <x v="1"/>
    <x v="3"/>
    <s v="Medium"/>
    <n v="2.4"/>
    <n v="8220.3700000000008"/>
    <x v="0"/>
    <x v="3"/>
    <x v="2"/>
    <s v="High BP"/>
    <s v="Normal Cost"/>
  </r>
  <r>
    <n v="77"/>
    <x v="0"/>
    <n v="31"/>
    <n v="125"/>
    <n v="79"/>
    <n v="262.10000000000002"/>
    <n v="94.1"/>
    <n v="76"/>
    <n v="0"/>
    <x v="0"/>
    <x v="2"/>
    <s v="Medium"/>
    <n v="4.3"/>
    <n v="9763.64"/>
    <x v="0"/>
    <x v="0"/>
    <x v="0"/>
    <s v="High BP"/>
    <s v="Normal Cost"/>
  </r>
  <r>
    <n v="66"/>
    <x v="0"/>
    <n v="38.4"/>
    <n v="112"/>
    <n v="66"/>
    <n v="254.6"/>
    <n v="185.5"/>
    <n v="66"/>
    <n v="2"/>
    <x v="2"/>
    <x v="2"/>
    <s v="Medium"/>
    <n v="6.8"/>
    <n v="13760.72"/>
    <x v="0"/>
    <x v="0"/>
    <x v="0"/>
    <s v="Normal BP"/>
    <s v="Normal Cost"/>
  </r>
  <r>
    <n v="75"/>
    <x v="0"/>
    <n v="31.2"/>
    <n v="125"/>
    <n v="69"/>
    <n v="217.9"/>
    <n v="171.2"/>
    <n v="110"/>
    <n v="1"/>
    <x v="2"/>
    <x v="1"/>
    <s v="Low"/>
    <n v="5.2"/>
    <n v="9642.7099999999991"/>
    <x v="0"/>
    <x v="3"/>
    <x v="0"/>
    <s v="High BP"/>
    <s v="Normal Cost"/>
  </r>
  <r>
    <n v="51"/>
    <x v="1"/>
    <n v="27.5"/>
    <n v="123"/>
    <n v="73"/>
    <n v="176.4"/>
    <n v="80.099999999999994"/>
    <n v="85"/>
    <n v="2"/>
    <x v="0"/>
    <x v="2"/>
    <s v="Medium"/>
    <n v="4.8"/>
    <n v="11848.89"/>
    <x v="0"/>
    <x v="1"/>
    <x v="2"/>
    <s v="High BP"/>
    <s v="Normal Cost"/>
  </r>
  <r>
    <n v="58"/>
    <x v="1"/>
    <n v="27.5"/>
    <n v="127"/>
    <n v="70"/>
    <n v="205.4"/>
    <n v="124.4"/>
    <n v="79"/>
    <n v="1"/>
    <x v="2"/>
    <x v="3"/>
    <s v="Medium"/>
    <n v="6.3"/>
    <n v="17971.43"/>
    <x v="0"/>
    <x v="1"/>
    <x v="2"/>
    <s v="High BP"/>
    <s v="High Cost"/>
  </r>
  <r>
    <n v="87"/>
    <x v="0"/>
    <n v="18"/>
    <n v="116"/>
    <n v="65"/>
    <n v="242.6"/>
    <n v="148.5"/>
    <n v="57"/>
    <n v="2"/>
    <x v="0"/>
    <x v="1"/>
    <s v="High"/>
    <n v="10.3"/>
    <n v="15599.52"/>
    <x v="0"/>
    <x v="2"/>
    <x v="1"/>
    <s v="Normal BP"/>
    <s v="High Cost"/>
  </r>
  <r>
    <n v="65"/>
    <x v="1"/>
    <n v="27.5"/>
    <n v="115"/>
    <n v="67"/>
    <n v="215.7"/>
    <n v="137.30000000000001"/>
    <n v="86"/>
    <n v="0"/>
    <x v="1"/>
    <x v="3"/>
    <s v="Medium"/>
    <n v="4.4000000000000004"/>
    <n v="11746.13"/>
    <x v="0"/>
    <x v="0"/>
    <x v="2"/>
    <s v="Normal BP"/>
    <s v="Normal Cost"/>
  </r>
  <r>
    <n v="78"/>
    <x v="0"/>
    <n v="26.3"/>
    <n v="124"/>
    <n v="71"/>
    <n v="241.1"/>
    <n v="104.4"/>
    <n v="61"/>
    <n v="0"/>
    <x v="0"/>
    <x v="3"/>
    <s v="Medium"/>
    <n v="8.3000000000000007"/>
    <n v="17065.509999999998"/>
    <x v="0"/>
    <x v="1"/>
    <x v="2"/>
    <s v="High BP"/>
    <s v="High Cost"/>
  </r>
  <r>
    <n v="73"/>
    <x v="0"/>
    <n v="29.6"/>
    <n v="114"/>
    <n v="75"/>
    <n v="251.3"/>
    <n v="121.4"/>
    <n v="83"/>
    <n v="1"/>
    <x v="0"/>
    <x v="1"/>
    <s v="Medium"/>
    <n v="7"/>
    <n v="14290.23"/>
    <x v="0"/>
    <x v="2"/>
    <x v="2"/>
    <s v="Normal BP"/>
    <s v="Normal Cost"/>
  </r>
  <r>
    <n v="95"/>
    <x v="1"/>
    <n v="27.5"/>
    <n v="134"/>
    <n v="82"/>
    <n v="263.7"/>
    <n v="122.6"/>
    <n v="64"/>
    <n v="0"/>
    <x v="0"/>
    <x v="1"/>
    <s v="Medium"/>
    <n v="4"/>
    <n v="8194.61"/>
    <x v="0"/>
    <x v="2"/>
    <x v="2"/>
    <s v="High BP"/>
    <s v="Normal Cost"/>
  </r>
  <r>
    <n v="53"/>
    <x v="0"/>
    <n v="29"/>
    <n v="123"/>
    <n v="73"/>
    <n v="209.4"/>
    <n v="114.7"/>
    <n v="75"/>
    <n v="1"/>
    <x v="0"/>
    <x v="2"/>
    <s v="High"/>
    <n v="3.9"/>
    <n v="8125.69"/>
    <x v="0"/>
    <x v="2"/>
    <x v="2"/>
    <s v="High BP"/>
    <s v="Normal Cost"/>
  </r>
  <r>
    <n v="77"/>
    <x v="1"/>
    <n v="27.5"/>
    <n v="122"/>
    <n v="74"/>
    <n v="241.1"/>
    <n v="104.2"/>
    <n v="97"/>
    <n v="0"/>
    <x v="2"/>
    <x v="2"/>
    <s v="Medium"/>
    <n v="10.5"/>
    <n v="21785.63"/>
    <x v="0"/>
    <x v="2"/>
    <x v="2"/>
    <s v="High BP"/>
    <s v="High Cost"/>
  </r>
  <r>
    <n v="50"/>
    <x v="0"/>
    <n v="19.8"/>
    <n v="127"/>
    <n v="78"/>
    <n v="201.9"/>
    <n v="154.30000000000001"/>
    <n v="60"/>
    <n v="0"/>
    <x v="1"/>
    <x v="0"/>
    <s v="Low"/>
    <n v="2.6"/>
    <n v="6418.68"/>
    <x v="0"/>
    <x v="2"/>
    <x v="3"/>
    <s v="High BP"/>
    <s v="Normal Cost"/>
  </r>
  <r>
    <n v="59"/>
    <x v="1"/>
    <n v="27.5"/>
    <n v="130"/>
    <n v="81"/>
    <n v="221.4"/>
    <n v="94.8"/>
    <n v="71"/>
    <n v="0"/>
    <x v="1"/>
    <x v="2"/>
    <s v="Medium"/>
    <n v="5.0999999999999996"/>
    <n v="9098.24"/>
    <x v="0"/>
    <x v="1"/>
    <x v="2"/>
    <s v="High BP"/>
    <s v="Normal Cost"/>
  </r>
  <r>
    <n v="67"/>
    <x v="1"/>
    <n v="27.5"/>
    <n v="126"/>
    <n v="78"/>
    <n v="258.10000000000002"/>
    <n v="83.8"/>
    <n v="93"/>
    <n v="0"/>
    <x v="2"/>
    <x v="2"/>
    <s v="High"/>
    <n v="8.8000000000000007"/>
    <n v="19281.71"/>
    <x v="0"/>
    <x v="0"/>
    <x v="2"/>
    <s v="High BP"/>
    <s v="High Cost"/>
  </r>
  <r>
    <n v="68"/>
    <x v="0"/>
    <n v="21"/>
    <n v="134"/>
    <n v="93"/>
    <n v="193.3"/>
    <n v="88"/>
    <n v="63"/>
    <n v="1"/>
    <x v="1"/>
    <x v="0"/>
    <s v="High"/>
    <n v="2.2000000000000002"/>
    <n v="5284.68"/>
    <x v="0"/>
    <x v="1"/>
    <x v="3"/>
    <s v="High BP"/>
    <s v="Normal Cost"/>
  </r>
  <r>
    <n v="76"/>
    <x v="1"/>
    <n v="27.5"/>
    <n v="131"/>
    <n v="74"/>
    <n v="239.4"/>
    <n v="148"/>
    <n v="76"/>
    <n v="1"/>
    <x v="2"/>
    <x v="1"/>
    <s v="Medium"/>
    <n v="9.6"/>
    <n v="18139.849999999999"/>
    <x v="0"/>
    <x v="2"/>
    <x v="2"/>
    <s v="High BP"/>
    <s v="High Cost"/>
  </r>
  <r>
    <n v="41"/>
    <x v="1"/>
    <n v="27.5"/>
    <n v="113"/>
    <n v="76"/>
    <n v="195"/>
    <n v="112.7"/>
    <n v="81"/>
    <n v="3"/>
    <x v="2"/>
    <x v="1"/>
    <s v="Medium"/>
    <n v="9.4"/>
    <n v="14057.01"/>
    <x v="0"/>
    <x v="3"/>
    <x v="2"/>
    <s v="Normal BP"/>
    <s v="Normal Cost"/>
  </r>
  <r>
    <n v="61"/>
    <x v="0"/>
    <n v="19.7"/>
    <n v="129"/>
    <n v="70"/>
    <n v="212.3"/>
    <n v="128.80000000000001"/>
    <n v="79"/>
    <n v="0"/>
    <x v="2"/>
    <x v="0"/>
    <s v="Low"/>
    <n v="10.1"/>
    <n v="18771.150000000001"/>
    <x v="0"/>
    <x v="0"/>
    <x v="3"/>
    <s v="High BP"/>
    <s v="High Cost"/>
  </r>
  <r>
    <n v="61"/>
    <x v="0"/>
    <n v="22.8"/>
    <n v="116"/>
    <n v="67"/>
    <n v="235.3"/>
    <n v="96.4"/>
    <n v="68"/>
    <n v="3"/>
    <x v="1"/>
    <x v="2"/>
    <s v="Medium"/>
    <n v="8.3000000000000007"/>
    <n v="16308.42"/>
    <x v="0"/>
    <x v="2"/>
    <x v="3"/>
    <s v="Normal BP"/>
    <s v="High Cost"/>
  </r>
  <r>
    <n v="82"/>
    <x v="1"/>
    <n v="27.5"/>
    <n v="145"/>
    <n v="96"/>
    <n v="218.8"/>
    <n v="118.1"/>
    <n v="73"/>
    <n v="0"/>
    <x v="0"/>
    <x v="0"/>
    <s v="Medium"/>
    <n v="7.1"/>
    <n v="9706.01"/>
    <x v="0"/>
    <x v="2"/>
    <x v="2"/>
    <s v="High BP"/>
    <s v="Normal Cost"/>
  </r>
  <r>
    <n v="54"/>
    <x v="0"/>
    <n v="24.8"/>
    <n v="125"/>
    <n v="79"/>
    <n v="228.8"/>
    <n v="110.5"/>
    <n v="91"/>
    <n v="0"/>
    <x v="2"/>
    <x v="1"/>
    <s v="Medium"/>
    <n v="8.9"/>
    <n v="16519.22"/>
    <x v="0"/>
    <x v="0"/>
    <x v="3"/>
    <s v="High BP"/>
    <s v="High Cost"/>
  </r>
  <r>
    <n v="64"/>
    <x v="0"/>
    <n v="38"/>
    <n v="150"/>
    <n v="87"/>
    <n v="268.2"/>
    <n v="117.1"/>
    <n v="96"/>
    <n v="1"/>
    <x v="2"/>
    <x v="2"/>
    <s v="Medium"/>
    <n v="7.4"/>
    <n v="16515.560000000001"/>
    <x v="0"/>
    <x v="0"/>
    <x v="0"/>
    <s v="High BP"/>
    <s v="High Cost"/>
  </r>
  <r>
    <n v="68"/>
    <x v="0"/>
    <n v="19.3"/>
    <n v="123"/>
    <n v="69"/>
    <n v="222.6"/>
    <n v="133"/>
    <n v="94"/>
    <n v="0"/>
    <x v="1"/>
    <x v="0"/>
    <s v="High"/>
    <n v="5.4"/>
    <n v="9941.4"/>
    <x v="0"/>
    <x v="2"/>
    <x v="3"/>
    <s v="High BP"/>
    <s v="Normal Cost"/>
  </r>
  <r>
    <n v="76"/>
    <x v="0"/>
    <n v="25.3"/>
    <n v="139"/>
    <n v="86"/>
    <n v="235.8"/>
    <n v="87.5"/>
    <n v="78"/>
    <n v="2"/>
    <x v="2"/>
    <x v="0"/>
    <s v="High"/>
    <n v="10.7"/>
    <n v="16467.169999999998"/>
    <x v="0"/>
    <x v="1"/>
    <x v="2"/>
    <s v="High BP"/>
    <s v="High Cost"/>
  </r>
  <r>
    <n v="61"/>
    <x v="1"/>
    <n v="27.5"/>
    <n v="130"/>
    <n v="78"/>
    <n v="263.8"/>
    <n v="129.69999999999999"/>
    <n v="74"/>
    <n v="1"/>
    <x v="2"/>
    <x v="1"/>
    <s v="Medium"/>
    <n v="4.9000000000000004"/>
    <n v="11262.74"/>
    <x v="0"/>
    <x v="0"/>
    <x v="2"/>
    <s v="High BP"/>
    <s v="Normal Cost"/>
  </r>
  <r>
    <n v="88"/>
    <x v="0"/>
    <n v="27.1"/>
    <n v="148"/>
    <n v="91"/>
    <n v="232.6"/>
    <n v="133.69999999999999"/>
    <n v="65"/>
    <n v="3"/>
    <x v="2"/>
    <x v="0"/>
    <s v="High"/>
    <n v="9.1"/>
    <n v="17738.61"/>
    <x v="0"/>
    <x v="0"/>
    <x v="2"/>
    <s v="High BP"/>
    <s v="High Cost"/>
  </r>
  <r>
    <n v="50"/>
    <x v="0"/>
    <n v="21.2"/>
    <n v="127"/>
    <n v="72"/>
    <n v="213.8"/>
    <n v="90.2"/>
    <n v="63"/>
    <n v="2"/>
    <x v="1"/>
    <x v="3"/>
    <s v="High"/>
    <n v="8.9"/>
    <n v="17727.82"/>
    <x v="0"/>
    <x v="2"/>
    <x v="3"/>
    <s v="High BP"/>
    <s v="High Cost"/>
  </r>
  <r>
    <n v="62"/>
    <x v="0"/>
    <n v="24.1"/>
    <n v="118"/>
    <n v="69"/>
    <n v="223.5"/>
    <n v="140.9"/>
    <n v="72"/>
    <n v="2"/>
    <x v="1"/>
    <x v="0"/>
    <s v="Medium"/>
    <n v="4.8"/>
    <n v="10408.64"/>
    <x v="0"/>
    <x v="0"/>
    <x v="3"/>
    <s v="Normal BP"/>
    <s v="Normal Cost"/>
  </r>
  <r>
    <n v="52"/>
    <x v="0"/>
    <n v="31.7"/>
    <n v="135"/>
    <n v="78"/>
    <n v="212.3"/>
    <n v="139.1"/>
    <n v="68"/>
    <n v="0"/>
    <x v="1"/>
    <x v="1"/>
    <s v="Low"/>
    <n v="4.9000000000000004"/>
    <n v="7849.5"/>
    <x v="0"/>
    <x v="2"/>
    <x v="0"/>
    <s v="High BP"/>
    <s v="Normal Cost"/>
  </r>
  <r>
    <n v="64"/>
    <x v="1"/>
    <n v="27.5"/>
    <n v="129"/>
    <n v="75"/>
    <n v="201.2"/>
    <n v="117.4"/>
    <n v="83"/>
    <n v="1"/>
    <x v="0"/>
    <x v="0"/>
    <s v="High"/>
    <n v="5.6"/>
    <n v="8742.4699999999993"/>
    <x v="0"/>
    <x v="0"/>
    <x v="2"/>
    <s v="High BP"/>
    <s v="Normal Cost"/>
  </r>
  <r>
    <n v="57"/>
    <x v="0"/>
    <n v="21.9"/>
    <n v="117"/>
    <n v="70"/>
    <n v="229"/>
    <n v="83.8"/>
    <n v="65"/>
    <n v="1"/>
    <x v="0"/>
    <x v="0"/>
    <s v="High"/>
    <n v="3.5"/>
    <n v="7058.6"/>
    <x v="0"/>
    <x v="0"/>
    <x v="3"/>
    <s v="Normal BP"/>
    <s v="Normal Cost"/>
  </r>
  <r>
    <n v="52"/>
    <x v="1"/>
    <n v="27.5"/>
    <n v="129"/>
    <n v="86"/>
    <n v="172.5"/>
    <n v="168.4"/>
    <n v="66"/>
    <n v="3"/>
    <x v="2"/>
    <x v="1"/>
    <s v="Medium"/>
    <n v="4.9000000000000004"/>
    <n v="10407.82"/>
    <x v="0"/>
    <x v="1"/>
    <x v="2"/>
    <s v="High BP"/>
    <s v="Normal Cost"/>
  </r>
  <r>
    <n v="87"/>
    <x v="0"/>
    <n v="27.4"/>
    <n v="144"/>
    <n v="80"/>
    <n v="264.10000000000002"/>
    <n v="117.2"/>
    <n v="61"/>
    <n v="1"/>
    <x v="0"/>
    <x v="2"/>
    <s v="Medium"/>
    <n v="3.7"/>
    <n v="8876.75"/>
    <x v="1"/>
    <x v="0"/>
    <x v="2"/>
    <s v="High BP"/>
    <s v="Normal Cost"/>
  </r>
  <r>
    <n v="71"/>
    <x v="0"/>
    <n v="30.7"/>
    <n v="144"/>
    <n v="85"/>
    <n v="253.9"/>
    <n v="135.5"/>
    <n v="90"/>
    <n v="0"/>
    <x v="0"/>
    <x v="0"/>
    <s v="Low"/>
    <n v="1.6"/>
    <n v="4621.93"/>
    <x v="0"/>
    <x v="1"/>
    <x v="0"/>
    <s v="High BP"/>
    <s v="Normal Cost"/>
  </r>
  <r>
    <n v="61"/>
    <x v="1"/>
    <n v="27.6"/>
    <n v="120"/>
    <n v="70"/>
    <n v="230"/>
    <n v="243.9"/>
    <n v="71"/>
    <n v="0"/>
    <x v="0"/>
    <x v="2"/>
    <s v="High"/>
    <n v="4.4000000000000004"/>
    <n v="9923.92"/>
    <x v="0"/>
    <x v="0"/>
    <x v="2"/>
    <s v="High BP"/>
    <s v="Normal Cost"/>
  </r>
  <r>
    <n v="66"/>
    <x v="0"/>
    <n v="26.7"/>
    <n v="115"/>
    <n v="67"/>
    <n v="189.9"/>
    <n v="81.7"/>
    <n v="90"/>
    <n v="0"/>
    <x v="1"/>
    <x v="2"/>
    <s v="Low"/>
    <n v="18.7"/>
    <n v="32909.339999999997"/>
    <x v="0"/>
    <x v="2"/>
    <x v="2"/>
    <s v="Normal BP"/>
    <s v="High Cost"/>
  </r>
  <r>
    <n v="83"/>
    <x v="1"/>
    <n v="27.6"/>
    <n v="124"/>
    <n v="81"/>
    <n v="250"/>
    <n v="107.1"/>
    <n v="84"/>
    <n v="0"/>
    <x v="2"/>
    <x v="0"/>
    <s v="High"/>
    <n v="5.4"/>
    <n v="12998.32"/>
    <x v="0"/>
    <x v="2"/>
    <x v="2"/>
    <s v="High BP"/>
    <s v="Normal Cost"/>
  </r>
  <r>
    <n v="88"/>
    <x v="1"/>
    <n v="27.6"/>
    <n v="139"/>
    <n v="86"/>
    <n v="196.6"/>
    <n v="116.6"/>
    <n v="75"/>
    <n v="2"/>
    <x v="0"/>
    <x v="1"/>
    <s v="Low"/>
    <n v="2.9"/>
    <n v="6453.05"/>
    <x v="1"/>
    <x v="2"/>
    <x v="2"/>
    <s v="High BP"/>
    <s v="Normal Cost"/>
  </r>
  <r>
    <n v="63"/>
    <x v="0"/>
    <n v="23.6"/>
    <n v="125"/>
    <n v="79"/>
    <n v="216"/>
    <n v="123.8"/>
    <n v="77"/>
    <n v="2"/>
    <x v="0"/>
    <x v="1"/>
    <s v="High"/>
    <n v="1.9"/>
    <n v="5079.18"/>
    <x v="0"/>
    <x v="0"/>
    <x v="3"/>
    <s v="High BP"/>
    <s v="Normal Cost"/>
  </r>
  <r>
    <n v="92"/>
    <x v="0"/>
    <n v="29.2"/>
    <n v="134"/>
    <n v="87"/>
    <n v="241"/>
    <n v="101.8"/>
    <n v="75"/>
    <n v="0"/>
    <x v="0"/>
    <x v="2"/>
    <s v="High"/>
    <n v="6"/>
    <n v="13652.24"/>
    <x v="0"/>
    <x v="2"/>
    <x v="2"/>
    <s v="High BP"/>
    <s v="Normal Cost"/>
  </r>
  <r>
    <n v="61"/>
    <x v="1"/>
    <n v="27.6"/>
    <n v="123"/>
    <n v="71"/>
    <n v="212.1"/>
    <n v="88.8"/>
    <n v="85"/>
    <n v="2"/>
    <x v="1"/>
    <x v="2"/>
    <s v="Medium"/>
    <n v="5.2"/>
    <n v="9717.98"/>
    <x v="0"/>
    <x v="0"/>
    <x v="2"/>
    <s v="High BP"/>
    <s v="Normal Cost"/>
  </r>
  <r>
    <n v="68"/>
    <x v="0"/>
    <n v="33.299999999999997"/>
    <n v="149"/>
    <n v="93"/>
    <n v="245.4"/>
    <n v="113"/>
    <n v="75"/>
    <n v="2"/>
    <x v="2"/>
    <x v="2"/>
    <s v="High"/>
    <n v="8.3000000000000007"/>
    <n v="16622.5"/>
    <x v="0"/>
    <x v="0"/>
    <x v="0"/>
    <s v="High BP"/>
    <s v="High Cost"/>
  </r>
  <r>
    <n v="76"/>
    <x v="0"/>
    <n v="21.6"/>
    <n v="121"/>
    <n v="75"/>
    <n v="237.6"/>
    <n v="97"/>
    <n v="71"/>
    <n v="0"/>
    <x v="0"/>
    <x v="2"/>
    <s v="Medium"/>
    <n v="6.3"/>
    <n v="11667.52"/>
    <x v="0"/>
    <x v="2"/>
    <x v="3"/>
    <s v="High BP"/>
    <s v="Normal Cost"/>
  </r>
  <r>
    <n v="61"/>
    <x v="0"/>
    <n v="31.3"/>
    <n v="121"/>
    <n v="74"/>
    <n v="218.5"/>
    <n v="119"/>
    <n v="75"/>
    <n v="3"/>
    <x v="1"/>
    <x v="1"/>
    <s v="Medium"/>
    <n v="7.8"/>
    <n v="15633.96"/>
    <x v="0"/>
    <x v="0"/>
    <x v="0"/>
    <s v="High BP"/>
    <s v="High Cost"/>
  </r>
  <r>
    <n v="71"/>
    <x v="0"/>
    <n v="30.7"/>
    <n v="143"/>
    <n v="88"/>
    <n v="241.3"/>
    <n v="122.5"/>
    <n v="80"/>
    <n v="1"/>
    <x v="1"/>
    <x v="1"/>
    <s v="High"/>
    <n v="3"/>
    <n v="7261.82"/>
    <x v="0"/>
    <x v="0"/>
    <x v="0"/>
    <s v="High BP"/>
    <s v="Normal Cost"/>
  </r>
  <r>
    <n v="48"/>
    <x v="1"/>
    <n v="27.6"/>
    <n v="148"/>
    <n v="85"/>
    <n v="218.2"/>
    <n v="133.30000000000001"/>
    <n v="60"/>
    <n v="2"/>
    <x v="1"/>
    <x v="1"/>
    <s v="High"/>
    <n v="11.2"/>
    <n v="20470.37"/>
    <x v="0"/>
    <x v="1"/>
    <x v="2"/>
    <s v="High BP"/>
    <s v="High Cost"/>
  </r>
  <r>
    <n v="85"/>
    <x v="0"/>
    <n v="31.4"/>
    <n v="141"/>
    <n v="85"/>
    <n v="285.7"/>
    <n v="113.6"/>
    <n v="83"/>
    <n v="2"/>
    <x v="0"/>
    <x v="2"/>
    <s v="Medium"/>
    <n v="12.9"/>
    <n v="27532.63"/>
    <x v="0"/>
    <x v="0"/>
    <x v="0"/>
    <s v="High BP"/>
    <s v="High Cost"/>
  </r>
  <r>
    <n v="82"/>
    <x v="0"/>
    <n v="29.5"/>
    <n v="126"/>
    <n v="76"/>
    <n v="198.2"/>
    <n v="148.69999999999999"/>
    <n v="88"/>
    <n v="3"/>
    <x v="0"/>
    <x v="1"/>
    <s v="Low"/>
    <n v="2.5"/>
    <n v="6373.43"/>
    <x v="0"/>
    <x v="0"/>
    <x v="2"/>
    <s v="High BP"/>
    <s v="Normal Cost"/>
  </r>
  <r>
    <n v="77"/>
    <x v="1"/>
    <n v="27.6"/>
    <n v="135"/>
    <n v="80"/>
    <n v="224.2"/>
    <n v="136.69999999999999"/>
    <n v="95"/>
    <n v="0"/>
    <x v="2"/>
    <x v="1"/>
    <s v="Low"/>
    <n v="10.199999999999999"/>
    <n v="19507.68"/>
    <x v="1"/>
    <x v="2"/>
    <x v="2"/>
    <s v="High BP"/>
    <s v="High Cost"/>
  </r>
  <r>
    <n v="52"/>
    <x v="0"/>
    <n v="30.6"/>
    <n v="133"/>
    <n v="72"/>
    <n v="263.7"/>
    <n v="87.3"/>
    <n v="90"/>
    <n v="0"/>
    <x v="1"/>
    <x v="2"/>
    <s v="High"/>
    <n v="3.7"/>
    <n v="10584.51"/>
    <x v="0"/>
    <x v="2"/>
    <x v="0"/>
    <s v="High BP"/>
    <s v="Normal Cost"/>
  </r>
  <r>
    <n v="77"/>
    <x v="0"/>
    <n v="27.4"/>
    <n v="120"/>
    <n v="73"/>
    <n v="252.5"/>
    <n v="123.7"/>
    <n v="83"/>
    <n v="0"/>
    <x v="2"/>
    <x v="1"/>
    <s v="High"/>
    <n v="6.6"/>
    <n v="15178.52"/>
    <x v="0"/>
    <x v="2"/>
    <x v="2"/>
    <s v="High BP"/>
    <s v="High Cost"/>
  </r>
  <r>
    <n v="85"/>
    <x v="1"/>
    <n v="27.6"/>
    <n v="127"/>
    <n v="75"/>
    <n v="220.8"/>
    <n v="132.80000000000001"/>
    <n v="79"/>
    <n v="0"/>
    <x v="0"/>
    <x v="1"/>
    <s v="High"/>
    <n v="12.2"/>
    <n v="21380.14"/>
    <x v="0"/>
    <x v="2"/>
    <x v="2"/>
    <s v="High BP"/>
    <s v="High Cost"/>
  </r>
  <r>
    <n v="50"/>
    <x v="0"/>
    <n v="24"/>
    <n v="112"/>
    <n v="64"/>
    <n v="220.6"/>
    <n v="97.4"/>
    <n v="79"/>
    <n v="0"/>
    <x v="1"/>
    <x v="0"/>
    <s v="Medium"/>
    <n v="4.5"/>
    <n v="8520.8700000000008"/>
    <x v="0"/>
    <x v="1"/>
    <x v="3"/>
    <s v="Normal BP"/>
    <s v="Normal Cost"/>
  </r>
  <r>
    <n v="65"/>
    <x v="1"/>
    <n v="27.6"/>
    <n v="113"/>
    <n v="71"/>
    <n v="232.8"/>
    <n v="135"/>
    <n v="108"/>
    <n v="1"/>
    <x v="2"/>
    <x v="1"/>
    <s v="High"/>
    <n v="5.9"/>
    <n v="12366.31"/>
    <x v="0"/>
    <x v="0"/>
    <x v="2"/>
    <s v="Normal BP"/>
    <s v="Normal Cost"/>
  </r>
  <r>
    <n v="73"/>
    <x v="1"/>
    <n v="27.6"/>
    <n v="127"/>
    <n v="75"/>
    <n v="230.2"/>
    <n v="117.4"/>
    <n v="87"/>
    <n v="0"/>
    <x v="2"/>
    <x v="2"/>
    <s v="Medium"/>
    <n v="8.6"/>
    <n v="19513.98"/>
    <x v="0"/>
    <x v="0"/>
    <x v="2"/>
    <s v="High BP"/>
    <s v="High Cost"/>
  </r>
  <r>
    <n v="75"/>
    <x v="0"/>
    <n v="30.8"/>
    <n v="135"/>
    <n v="82"/>
    <n v="256.3"/>
    <n v="119.5"/>
    <n v="79"/>
    <n v="2"/>
    <x v="1"/>
    <x v="1"/>
    <s v="High"/>
    <n v="8.8000000000000007"/>
    <n v="16528.990000000002"/>
    <x v="0"/>
    <x v="1"/>
    <x v="0"/>
    <s v="High BP"/>
    <s v="High Cost"/>
  </r>
  <r>
    <n v="43"/>
    <x v="1"/>
    <n v="27.6"/>
    <n v="129"/>
    <n v="82"/>
    <n v="230.5"/>
    <n v="155.6"/>
    <n v="81"/>
    <n v="1"/>
    <x v="2"/>
    <x v="2"/>
    <s v="Medium"/>
    <n v="11.8"/>
    <n v="19632.43"/>
    <x v="0"/>
    <x v="3"/>
    <x v="2"/>
    <s v="High BP"/>
    <s v="High Cost"/>
  </r>
  <r>
    <n v="40"/>
    <x v="0"/>
    <n v="33.799999999999997"/>
    <n v="139"/>
    <n v="81"/>
    <n v="245.7"/>
    <n v="160.80000000000001"/>
    <n v="58"/>
    <n v="1"/>
    <x v="1"/>
    <x v="1"/>
    <s v="Low"/>
    <n v="2"/>
    <n v="4903.42"/>
    <x v="0"/>
    <x v="0"/>
    <x v="0"/>
    <s v="High BP"/>
    <s v="Normal Cost"/>
  </r>
  <r>
    <n v="66"/>
    <x v="0"/>
    <n v="26"/>
    <n v="139"/>
    <n v="83"/>
    <n v="213.3"/>
    <n v="156.6"/>
    <n v="78"/>
    <n v="1"/>
    <x v="0"/>
    <x v="3"/>
    <s v="Medium"/>
    <n v="6.5"/>
    <n v="15046.27"/>
    <x v="0"/>
    <x v="2"/>
    <x v="2"/>
    <s v="High BP"/>
    <s v="High Cost"/>
  </r>
  <r>
    <n v="52"/>
    <x v="1"/>
    <n v="27.6"/>
    <n v="99"/>
    <n v="60"/>
    <n v="228.4"/>
    <n v="120.9"/>
    <n v="89"/>
    <n v="0"/>
    <x v="2"/>
    <x v="0"/>
    <s v="High"/>
    <n v="7"/>
    <n v="13594.61"/>
    <x v="0"/>
    <x v="1"/>
    <x v="2"/>
    <s v="Normal BP"/>
    <s v="Normal Cost"/>
  </r>
  <r>
    <n v="53"/>
    <x v="1"/>
    <n v="27.6"/>
    <n v="124"/>
    <n v="72"/>
    <n v="210.4"/>
    <n v="115.7"/>
    <n v="68"/>
    <n v="1"/>
    <x v="1"/>
    <x v="3"/>
    <s v="Low"/>
    <n v="7.6"/>
    <n v="17031.71"/>
    <x v="0"/>
    <x v="1"/>
    <x v="2"/>
    <s v="High BP"/>
    <s v="High Cost"/>
  </r>
  <r>
    <n v="92"/>
    <x v="0"/>
    <n v="24.6"/>
    <n v="151"/>
    <n v="93"/>
    <n v="210"/>
    <n v="136.80000000000001"/>
    <n v="59"/>
    <n v="1"/>
    <x v="0"/>
    <x v="1"/>
    <s v="High"/>
    <n v="1.6"/>
    <n v="4094.01"/>
    <x v="0"/>
    <x v="0"/>
    <x v="3"/>
    <s v="High BP"/>
    <s v="Normal Cost"/>
  </r>
  <r>
    <n v="65"/>
    <x v="1"/>
    <n v="27.6"/>
    <n v="116"/>
    <n v="71"/>
    <n v="248.6"/>
    <n v="179"/>
    <n v="81"/>
    <n v="2"/>
    <x v="2"/>
    <x v="2"/>
    <s v="Medium"/>
    <n v="14.4"/>
    <n v="28396"/>
    <x v="1"/>
    <x v="0"/>
    <x v="2"/>
    <s v="Normal BP"/>
    <s v="High Cost"/>
  </r>
  <r>
    <n v="54"/>
    <x v="1"/>
    <n v="27.6"/>
    <n v="107"/>
    <n v="68"/>
    <n v="216.1"/>
    <n v="135.69999999999999"/>
    <n v="69"/>
    <n v="1"/>
    <x v="1"/>
    <x v="1"/>
    <s v="Medium"/>
    <n v="7.1"/>
    <n v="13782.67"/>
    <x v="0"/>
    <x v="1"/>
    <x v="2"/>
    <s v="Normal BP"/>
    <s v="Normal Cost"/>
  </r>
  <r>
    <n v="54"/>
    <x v="1"/>
    <n v="27.6"/>
    <n v="236"/>
    <n v="139"/>
    <n v="194.8"/>
    <n v="97.1"/>
    <n v="68"/>
    <n v="1"/>
    <x v="1"/>
    <x v="0"/>
    <s v="High"/>
    <n v="3.2"/>
    <n v="6682.72"/>
    <x v="0"/>
    <x v="1"/>
    <x v="2"/>
    <s v="High BP"/>
    <s v="Normal Cost"/>
  </r>
  <r>
    <n v="65"/>
    <x v="1"/>
    <n v="27.6"/>
    <n v="126"/>
    <n v="74"/>
    <n v="235.8"/>
    <n v="127.5"/>
    <n v="70"/>
    <n v="5"/>
    <x v="0"/>
    <x v="3"/>
    <s v="Low"/>
    <n v="3.8"/>
    <n v="10501.23"/>
    <x v="0"/>
    <x v="0"/>
    <x v="2"/>
    <s v="High BP"/>
    <s v="Normal Cost"/>
  </r>
  <r>
    <n v="71"/>
    <x v="0"/>
    <n v="24.8"/>
    <n v="137"/>
    <n v="71"/>
    <n v="237.3"/>
    <n v="138.5"/>
    <n v="80"/>
    <n v="0"/>
    <x v="0"/>
    <x v="2"/>
    <s v="High"/>
    <n v="10.6"/>
    <n v="17704.12"/>
    <x v="0"/>
    <x v="1"/>
    <x v="3"/>
    <s v="High BP"/>
    <s v="High Cost"/>
  </r>
  <r>
    <n v="62"/>
    <x v="0"/>
    <n v="27.9"/>
    <n v="140"/>
    <n v="82"/>
    <n v="217.3"/>
    <n v="99.5"/>
    <n v="96"/>
    <n v="0"/>
    <x v="2"/>
    <x v="2"/>
    <s v="Medium"/>
    <n v="17"/>
    <n v="29544.19"/>
    <x v="0"/>
    <x v="1"/>
    <x v="2"/>
    <s v="High BP"/>
    <s v="High Cost"/>
  </r>
  <r>
    <n v="63"/>
    <x v="1"/>
    <n v="27.6"/>
    <n v="118"/>
    <n v="68"/>
    <n v="199.9"/>
    <n v="168.1"/>
    <n v="70"/>
    <n v="3"/>
    <x v="1"/>
    <x v="1"/>
    <s v="High"/>
    <n v="5.8"/>
    <n v="10064.879999999999"/>
    <x v="0"/>
    <x v="0"/>
    <x v="2"/>
    <s v="Normal BP"/>
    <s v="Normal Cost"/>
  </r>
  <r>
    <n v="35"/>
    <x v="0"/>
    <n v="25.7"/>
    <n v="109"/>
    <n v="70"/>
    <n v="205.4"/>
    <n v="95.2"/>
    <n v="78"/>
    <n v="3"/>
    <x v="0"/>
    <x v="2"/>
    <s v="High"/>
    <n v="9.1999999999999993"/>
    <n v="18057.900000000001"/>
    <x v="0"/>
    <x v="0"/>
    <x v="2"/>
    <s v="Normal BP"/>
    <s v="High Cost"/>
  </r>
  <r>
    <n v="69"/>
    <x v="1"/>
    <n v="27.6"/>
    <n v="134"/>
    <n v="88"/>
    <n v="238.2"/>
    <n v="153.19999999999999"/>
    <n v="75"/>
    <n v="0"/>
    <x v="0"/>
    <x v="3"/>
    <s v="High"/>
    <n v="2"/>
    <n v="8938.89"/>
    <x v="0"/>
    <x v="0"/>
    <x v="2"/>
    <s v="High BP"/>
    <s v="Normal Cost"/>
  </r>
  <r>
    <n v="60"/>
    <x v="0"/>
    <n v="20.5"/>
    <n v="136"/>
    <n v="79"/>
    <n v="218.8"/>
    <n v="141"/>
    <n v="83"/>
    <n v="2"/>
    <x v="0"/>
    <x v="2"/>
    <s v="High"/>
    <n v="2.5"/>
    <n v="8262.8799999999992"/>
    <x v="0"/>
    <x v="0"/>
    <x v="3"/>
    <s v="High BP"/>
    <s v="Normal Cost"/>
  </r>
  <r>
    <n v="69"/>
    <x v="0"/>
    <n v="32.4"/>
    <n v="130"/>
    <n v="77"/>
    <n v="235.1"/>
    <n v="104.6"/>
    <n v="56"/>
    <n v="1"/>
    <x v="0"/>
    <x v="2"/>
    <s v="High"/>
    <n v="2.6"/>
    <n v="6982.5"/>
    <x v="0"/>
    <x v="3"/>
    <x v="0"/>
    <s v="High BP"/>
    <s v="Normal Cost"/>
  </r>
  <r>
    <n v="72"/>
    <x v="0"/>
    <n v="24.8"/>
    <n v="118"/>
    <n v="73"/>
    <n v="182.9"/>
    <n v="116"/>
    <n v="96"/>
    <n v="1"/>
    <x v="2"/>
    <x v="0"/>
    <s v="Medium"/>
    <n v="13.9"/>
    <n v="26757.99"/>
    <x v="0"/>
    <x v="0"/>
    <x v="3"/>
    <s v="Normal BP"/>
    <s v="High Cost"/>
  </r>
  <r>
    <n v="61"/>
    <x v="1"/>
    <n v="27.6"/>
    <n v="118"/>
    <n v="71"/>
    <n v="229.7"/>
    <n v="133.69999999999999"/>
    <n v="59"/>
    <n v="1"/>
    <x v="0"/>
    <x v="2"/>
    <s v="Medium"/>
    <n v="6.2"/>
    <n v="12004.4"/>
    <x v="0"/>
    <x v="0"/>
    <x v="2"/>
    <s v="Normal BP"/>
    <s v="Normal Cost"/>
  </r>
  <r>
    <n v="51"/>
    <x v="0"/>
    <n v="29.4"/>
    <n v="116"/>
    <n v="78"/>
    <n v="229.1"/>
    <n v="87.2"/>
    <n v="91"/>
    <n v="0"/>
    <x v="2"/>
    <x v="0"/>
    <s v="High"/>
    <n v="5.3"/>
    <n v="10778.74"/>
    <x v="0"/>
    <x v="0"/>
    <x v="2"/>
    <s v="Normal BP"/>
    <s v="Normal Cost"/>
  </r>
  <r>
    <n v="75"/>
    <x v="1"/>
    <n v="27.6"/>
    <n v="130"/>
    <n v="72"/>
    <n v="260.3"/>
    <n v="99.5"/>
    <n v="75"/>
    <n v="0"/>
    <x v="2"/>
    <x v="3"/>
    <s v="Low"/>
    <n v="6.6"/>
    <n v="15218.38"/>
    <x v="0"/>
    <x v="2"/>
    <x v="2"/>
    <s v="High BP"/>
    <s v="High Cost"/>
  </r>
  <r>
    <n v="56"/>
    <x v="0"/>
    <n v="26.5"/>
    <n v="111"/>
    <n v="68"/>
    <n v="206.3"/>
    <n v="84"/>
    <n v="63"/>
    <n v="0"/>
    <x v="1"/>
    <x v="2"/>
    <s v="High"/>
    <n v="4.8"/>
    <n v="12073.87"/>
    <x v="0"/>
    <x v="0"/>
    <x v="2"/>
    <s v="Normal BP"/>
    <s v="Normal Cost"/>
  </r>
  <r>
    <n v="54"/>
    <x v="0"/>
    <n v="22.7"/>
    <n v="128"/>
    <n v="68"/>
    <n v="215.8"/>
    <n v="102.8"/>
    <n v="63"/>
    <n v="1"/>
    <x v="2"/>
    <x v="2"/>
    <s v="Low"/>
    <n v="9.1999999999999993"/>
    <n v="17324.5"/>
    <x v="1"/>
    <x v="1"/>
    <x v="3"/>
    <s v="High BP"/>
    <s v="High Cost"/>
  </r>
  <r>
    <n v="53"/>
    <x v="0"/>
    <n v="24.6"/>
    <n v="121"/>
    <n v="74"/>
    <n v="227.9"/>
    <n v="126.7"/>
    <n v="85"/>
    <n v="2"/>
    <x v="0"/>
    <x v="2"/>
    <s v="Medium"/>
    <n v="14.8"/>
    <n v="28805.01"/>
    <x v="1"/>
    <x v="2"/>
    <x v="3"/>
    <s v="High BP"/>
    <s v="High Cost"/>
  </r>
  <r>
    <n v="59"/>
    <x v="1"/>
    <n v="27.6"/>
    <n v="139"/>
    <n v="84"/>
    <n v="218.3"/>
    <n v="151.5"/>
    <n v="99"/>
    <n v="3"/>
    <x v="1"/>
    <x v="1"/>
    <s v="High"/>
    <n v="4.3"/>
    <n v="9830.92"/>
    <x v="0"/>
    <x v="1"/>
    <x v="2"/>
    <s v="High BP"/>
    <s v="Normal Cost"/>
  </r>
  <r>
    <n v="67"/>
    <x v="0"/>
    <n v="29.9"/>
    <n v="107"/>
    <n v="64"/>
    <n v="247.2"/>
    <n v="157.30000000000001"/>
    <n v="89"/>
    <n v="0"/>
    <x v="2"/>
    <x v="2"/>
    <s v="High"/>
    <n v="7.4"/>
    <n v="16794.39"/>
    <x v="0"/>
    <x v="1"/>
    <x v="2"/>
    <s v="Normal BP"/>
    <s v="High Cost"/>
  </r>
  <r>
    <n v="95"/>
    <x v="0"/>
    <n v="23"/>
    <n v="145"/>
    <n v="90"/>
    <n v="213.1"/>
    <n v="112.5"/>
    <n v="83"/>
    <n v="0"/>
    <x v="0"/>
    <x v="1"/>
    <s v="High"/>
    <n v="3.2"/>
    <n v="6516.65"/>
    <x v="0"/>
    <x v="1"/>
    <x v="3"/>
    <s v="High BP"/>
    <s v="Normal Cost"/>
  </r>
  <r>
    <n v="65"/>
    <x v="0"/>
    <n v="23.9"/>
    <n v="125"/>
    <n v="71"/>
    <n v="192.9"/>
    <n v="83.7"/>
    <n v="72"/>
    <n v="1"/>
    <x v="1"/>
    <x v="2"/>
    <s v="High"/>
    <n v="6.6"/>
    <n v="12243.39"/>
    <x v="0"/>
    <x v="1"/>
    <x v="3"/>
    <s v="High BP"/>
    <s v="Normal Cost"/>
  </r>
  <r>
    <n v="47"/>
    <x v="0"/>
    <n v="28.6"/>
    <n v="128"/>
    <n v="70"/>
    <n v="202.3"/>
    <n v="101.4"/>
    <n v="80"/>
    <n v="0"/>
    <x v="1"/>
    <x v="3"/>
    <s v="Low"/>
    <n v="8.4"/>
    <n v="19871.919999999998"/>
    <x v="0"/>
    <x v="0"/>
    <x v="2"/>
    <s v="High BP"/>
    <s v="High Cost"/>
  </r>
  <r>
    <n v="87"/>
    <x v="1"/>
    <n v="27.6"/>
    <n v="138"/>
    <n v="85"/>
    <n v="212"/>
    <n v="91.4"/>
    <n v="88"/>
    <n v="2"/>
    <x v="1"/>
    <x v="0"/>
    <s v="Medium"/>
    <n v="6.2"/>
    <n v="11554.22"/>
    <x v="0"/>
    <x v="2"/>
    <x v="2"/>
    <s v="High BP"/>
    <s v="Normal Cost"/>
  </r>
  <r>
    <n v="88"/>
    <x v="1"/>
    <n v="27.6"/>
    <n v="125"/>
    <n v="74"/>
    <n v="252.5"/>
    <n v="139.9"/>
    <n v="66"/>
    <n v="0"/>
    <x v="1"/>
    <x v="2"/>
    <s v="Medium"/>
    <n v="7.8"/>
    <n v="20016.95"/>
    <x v="0"/>
    <x v="2"/>
    <x v="2"/>
    <s v="High BP"/>
    <s v="High Cost"/>
  </r>
  <r>
    <n v="48"/>
    <x v="0"/>
    <n v="18"/>
    <n v="138"/>
    <n v="90"/>
    <n v="193.4"/>
    <n v="166.2"/>
    <n v="87"/>
    <n v="2"/>
    <x v="2"/>
    <x v="1"/>
    <s v="Medium"/>
    <n v="5.8"/>
    <n v="12802.89"/>
    <x v="0"/>
    <x v="1"/>
    <x v="1"/>
    <s v="High BP"/>
    <s v="Normal Cost"/>
  </r>
  <r>
    <n v="33"/>
    <x v="1"/>
    <n v="27.6"/>
    <n v="115"/>
    <n v="72"/>
    <n v="197.1"/>
    <n v="197.3"/>
    <n v="73"/>
    <n v="1"/>
    <x v="1"/>
    <x v="1"/>
    <s v="Medium"/>
    <n v="2.5"/>
    <n v="5026.68"/>
    <x v="0"/>
    <x v="3"/>
    <x v="2"/>
    <s v="Normal BP"/>
    <s v="Normal Cost"/>
  </r>
  <r>
    <n v="47"/>
    <x v="1"/>
    <n v="27.6"/>
    <n v="130"/>
    <n v="84"/>
    <n v="186.4"/>
    <n v="151.19999999999999"/>
    <n v="146"/>
    <n v="1"/>
    <x v="2"/>
    <x v="0"/>
    <s v="Medium"/>
    <n v="8.9"/>
    <n v="17426.259999999998"/>
    <x v="0"/>
    <x v="1"/>
    <x v="2"/>
    <s v="High BP"/>
    <s v="High Cost"/>
  </r>
  <r>
    <n v="51"/>
    <x v="0"/>
    <n v="24"/>
    <n v="104"/>
    <n v="63"/>
    <n v="190"/>
    <n v="92.7"/>
    <n v="73"/>
    <n v="2"/>
    <x v="2"/>
    <x v="3"/>
    <s v="Medium"/>
    <n v="8.6999999999999993"/>
    <n v="19332.71"/>
    <x v="0"/>
    <x v="1"/>
    <x v="3"/>
    <s v="Normal BP"/>
    <s v="High Cost"/>
  </r>
  <r>
    <n v="58"/>
    <x v="1"/>
    <n v="27.6"/>
    <n v="116"/>
    <n v="70"/>
    <n v="212.5"/>
    <n v="90.6"/>
    <n v="92"/>
    <n v="0"/>
    <x v="0"/>
    <x v="2"/>
    <s v="Medium"/>
    <n v="7.5"/>
    <n v="14003.43"/>
    <x v="0"/>
    <x v="1"/>
    <x v="2"/>
    <s v="Normal BP"/>
    <s v="Normal Cost"/>
  </r>
  <r>
    <n v="82"/>
    <x v="1"/>
    <n v="27.6"/>
    <n v="143"/>
    <n v="78"/>
    <n v="244.1"/>
    <n v="88.2"/>
    <n v="75"/>
    <n v="1"/>
    <x v="0"/>
    <x v="2"/>
    <s v="Medium"/>
    <n v="5.9"/>
    <n v="12971.89"/>
    <x v="0"/>
    <x v="2"/>
    <x v="2"/>
    <s v="High BP"/>
    <s v="Normal Cost"/>
  </r>
  <r>
    <n v="53"/>
    <x v="0"/>
    <n v="19.8"/>
    <n v="109"/>
    <n v="70"/>
    <n v="218.5"/>
    <n v="102.7"/>
    <n v="91"/>
    <n v="2"/>
    <x v="2"/>
    <x v="0"/>
    <s v="High"/>
    <n v="5.3"/>
    <n v="11486"/>
    <x v="0"/>
    <x v="1"/>
    <x v="3"/>
    <s v="Normal BP"/>
    <s v="Normal Cost"/>
  </r>
  <r>
    <n v="64"/>
    <x v="0"/>
    <n v="29.5"/>
    <n v="151"/>
    <n v="89"/>
    <n v="215.7"/>
    <n v="171.9"/>
    <n v="86"/>
    <n v="0"/>
    <x v="2"/>
    <x v="1"/>
    <s v="High"/>
    <n v="6.1"/>
    <n v="10701.97"/>
    <x v="0"/>
    <x v="1"/>
    <x v="2"/>
    <s v="High BP"/>
    <s v="Normal Cost"/>
  </r>
  <r>
    <n v="45"/>
    <x v="1"/>
    <n v="27.6"/>
    <n v="129"/>
    <n v="79"/>
    <n v="224.3"/>
    <n v="109.9"/>
    <n v="83"/>
    <n v="0"/>
    <x v="1"/>
    <x v="0"/>
    <s v="High"/>
    <n v="5.7"/>
    <n v="9886.82"/>
    <x v="0"/>
    <x v="1"/>
    <x v="2"/>
    <s v="High BP"/>
    <s v="Normal Cost"/>
  </r>
  <r>
    <n v="83"/>
    <x v="1"/>
    <n v="27.6"/>
    <n v="133"/>
    <n v="82"/>
    <n v="215.1"/>
    <n v="87.9"/>
    <n v="71"/>
    <n v="1"/>
    <x v="2"/>
    <x v="2"/>
    <s v="Medium"/>
    <n v="12.5"/>
    <n v="26903.99"/>
    <x v="0"/>
    <x v="2"/>
    <x v="2"/>
    <s v="High BP"/>
    <s v="High Cost"/>
  </r>
  <r>
    <n v="81"/>
    <x v="0"/>
    <n v="32.1"/>
    <n v="142"/>
    <n v="84"/>
    <n v="226.2"/>
    <n v="125.9"/>
    <n v="76"/>
    <n v="3"/>
    <x v="2"/>
    <x v="1"/>
    <s v="High"/>
    <n v="8.9"/>
    <n v="14852.87"/>
    <x v="0"/>
    <x v="0"/>
    <x v="0"/>
    <s v="High BP"/>
    <s v="Normal Cost"/>
  </r>
  <r>
    <n v="56"/>
    <x v="0"/>
    <n v="25.5"/>
    <n v="131"/>
    <n v="83"/>
    <n v="213.8"/>
    <n v="94.7"/>
    <n v="85"/>
    <n v="1"/>
    <x v="1"/>
    <x v="2"/>
    <s v="Medium"/>
    <n v="8.1"/>
    <n v="17689.46"/>
    <x v="0"/>
    <x v="1"/>
    <x v="2"/>
    <s v="High BP"/>
    <s v="High Cost"/>
  </r>
  <r>
    <n v="58"/>
    <x v="0"/>
    <n v="23.9"/>
    <n v="119"/>
    <n v="67"/>
    <n v="194.6"/>
    <n v="82.3"/>
    <n v="72"/>
    <n v="2"/>
    <x v="2"/>
    <x v="2"/>
    <s v="High"/>
    <n v="15.4"/>
    <n v="26215.16"/>
    <x v="0"/>
    <x v="2"/>
    <x v="3"/>
    <s v="Normal BP"/>
    <s v="High Cost"/>
  </r>
  <r>
    <n v="65"/>
    <x v="1"/>
    <n v="27.6"/>
    <n v="137"/>
    <n v="83"/>
    <n v="248.1"/>
    <n v="108.2"/>
    <n v="73"/>
    <n v="1"/>
    <x v="1"/>
    <x v="0"/>
    <s v="Medium"/>
    <n v="3.8"/>
    <n v="8075.81"/>
    <x v="0"/>
    <x v="0"/>
    <x v="2"/>
    <s v="High BP"/>
    <s v="Normal Cost"/>
  </r>
  <r>
    <n v="80"/>
    <x v="1"/>
    <n v="27.6"/>
    <n v="123"/>
    <n v="68"/>
    <n v="202.2"/>
    <n v="96"/>
    <n v="59"/>
    <n v="0"/>
    <x v="0"/>
    <x v="3"/>
    <s v="Medium"/>
    <n v="1.8"/>
    <n v="7909.36"/>
    <x v="0"/>
    <x v="2"/>
    <x v="2"/>
    <s v="High BP"/>
    <s v="Normal Cost"/>
  </r>
  <r>
    <n v="45"/>
    <x v="1"/>
    <n v="27.6"/>
    <n v="125"/>
    <n v="74"/>
    <n v="204.1"/>
    <n v="159.4"/>
    <n v="79"/>
    <n v="1"/>
    <x v="1"/>
    <x v="1"/>
    <s v="Medium"/>
    <n v="4.5"/>
    <n v="8490.4500000000007"/>
    <x v="0"/>
    <x v="1"/>
    <x v="2"/>
    <s v="High BP"/>
    <s v="Normal Cost"/>
  </r>
  <r>
    <n v="66"/>
    <x v="0"/>
    <n v="25.5"/>
    <n v="131"/>
    <n v="71"/>
    <n v="192.2"/>
    <n v="124.6"/>
    <n v="85"/>
    <n v="1"/>
    <x v="1"/>
    <x v="1"/>
    <s v="Medium"/>
    <n v="2.6"/>
    <n v="6506.99"/>
    <x v="0"/>
    <x v="0"/>
    <x v="2"/>
    <s v="High BP"/>
    <s v="Normal Cost"/>
  </r>
  <r>
    <n v="81"/>
    <x v="1"/>
    <n v="27.6"/>
    <n v="124"/>
    <n v="81"/>
    <n v="243.3"/>
    <n v="101.9"/>
    <n v="74"/>
    <n v="0"/>
    <x v="0"/>
    <x v="2"/>
    <s v="Low"/>
    <n v="4.4000000000000004"/>
    <n v="10694.16"/>
    <x v="0"/>
    <x v="2"/>
    <x v="2"/>
    <s v="High BP"/>
    <s v="Normal Cost"/>
  </r>
  <r>
    <n v="66"/>
    <x v="1"/>
    <n v="27.6"/>
    <n v="126"/>
    <n v="82"/>
    <n v="227.4"/>
    <n v="170.7"/>
    <n v="80"/>
    <n v="0"/>
    <x v="0"/>
    <x v="1"/>
    <s v="High"/>
    <n v="7.8"/>
    <n v="15169.44"/>
    <x v="0"/>
    <x v="0"/>
    <x v="2"/>
    <s v="High BP"/>
    <s v="High Cost"/>
  </r>
  <r>
    <n v="90"/>
    <x v="0"/>
    <n v="32.6"/>
    <n v="134"/>
    <n v="79"/>
    <n v="251.2"/>
    <n v="111.2"/>
    <n v="72"/>
    <n v="0"/>
    <x v="0"/>
    <x v="2"/>
    <s v="High"/>
    <n v="6.7"/>
    <n v="15856.33"/>
    <x v="0"/>
    <x v="0"/>
    <x v="0"/>
    <s v="High BP"/>
    <s v="High Cost"/>
  </r>
  <r>
    <n v="66"/>
    <x v="0"/>
    <n v="29.1"/>
    <n v="129"/>
    <n v="84"/>
    <n v="220.5"/>
    <n v="97.5"/>
    <n v="76"/>
    <n v="1"/>
    <x v="1"/>
    <x v="2"/>
    <s v="Medium"/>
    <n v="5.4"/>
    <n v="13218.46"/>
    <x v="0"/>
    <x v="2"/>
    <x v="2"/>
    <s v="High BP"/>
    <s v="Normal Cost"/>
  </r>
  <r>
    <n v="72"/>
    <x v="1"/>
    <n v="27.6"/>
    <n v="123"/>
    <n v="70"/>
    <n v="251"/>
    <n v="83.1"/>
    <n v="80"/>
    <n v="0"/>
    <x v="1"/>
    <x v="3"/>
    <s v="High"/>
    <n v="2.9"/>
    <n v="9516.58"/>
    <x v="0"/>
    <x v="0"/>
    <x v="2"/>
    <s v="High BP"/>
    <s v="Normal Cost"/>
  </r>
  <r>
    <n v="71"/>
    <x v="1"/>
    <n v="27.6"/>
    <n v="141"/>
    <n v="82"/>
    <n v="252"/>
    <n v="131.9"/>
    <n v="67"/>
    <n v="2"/>
    <x v="1"/>
    <x v="1"/>
    <s v="Medium"/>
    <n v="4.5999999999999996"/>
    <n v="9108.41"/>
    <x v="0"/>
    <x v="0"/>
    <x v="2"/>
    <s v="High BP"/>
    <s v="Normal Cost"/>
  </r>
  <r>
    <n v="48"/>
    <x v="1"/>
    <n v="27.6"/>
    <n v="132"/>
    <n v="85"/>
    <n v="222.4"/>
    <n v="136.80000000000001"/>
    <n v="74"/>
    <n v="0"/>
    <x v="0"/>
    <x v="1"/>
    <s v="Low"/>
    <n v="3.5"/>
    <n v="7359.77"/>
    <x v="0"/>
    <x v="1"/>
    <x v="2"/>
    <s v="High BP"/>
    <s v="Normal Cost"/>
  </r>
  <r>
    <n v="86"/>
    <x v="1"/>
    <n v="27.6"/>
    <n v="147"/>
    <n v="85"/>
    <n v="216.8"/>
    <n v="105.8"/>
    <n v="51"/>
    <n v="1"/>
    <x v="0"/>
    <x v="2"/>
    <s v="Low"/>
    <n v="7.3"/>
    <n v="16187.38"/>
    <x v="0"/>
    <x v="2"/>
    <x v="2"/>
    <s v="High BP"/>
    <s v="High Cost"/>
  </r>
  <r>
    <n v="60"/>
    <x v="0"/>
    <n v="28.5"/>
    <n v="113"/>
    <n v="62"/>
    <n v="193.8"/>
    <n v="133.5"/>
    <n v="98"/>
    <n v="1"/>
    <x v="2"/>
    <x v="1"/>
    <s v="Low"/>
    <n v="8.5"/>
    <n v="17497.490000000002"/>
    <x v="0"/>
    <x v="0"/>
    <x v="2"/>
    <s v="Normal BP"/>
    <s v="High Cost"/>
  </r>
  <r>
    <n v="54"/>
    <x v="1"/>
    <n v="27.6"/>
    <n v="142"/>
    <n v="85"/>
    <n v="244.5"/>
    <n v="119.8"/>
    <n v="76"/>
    <n v="0"/>
    <x v="2"/>
    <x v="2"/>
    <s v="Low"/>
    <n v="10.7"/>
    <n v="21991.84"/>
    <x v="1"/>
    <x v="1"/>
    <x v="2"/>
    <s v="High BP"/>
    <s v="High Cost"/>
  </r>
  <r>
    <n v="95"/>
    <x v="1"/>
    <n v="27.6"/>
    <n v="119"/>
    <n v="81"/>
    <n v="262.89999999999998"/>
    <n v="94"/>
    <n v="59"/>
    <n v="2"/>
    <x v="1"/>
    <x v="2"/>
    <s v="Medium"/>
    <n v="14.1"/>
    <n v="26901.03"/>
    <x v="0"/>
    <x v="2"/>
    <x v="2"/>
    <s v="High BP"/>
    <s v="High Cost"/>
  </r>
  <r>
    <n v="48"/>
    <x v="1"/>
    <n v="27.6"/>
    <n v="125"/>
    <n v="74"/>
    <n v="209.9"/>
    <n v="117.2"/>
    <n v="93"/>
    <n v="5"/>
    <x v="2"/>
    <x v="2"/>
    <s v="High"/>
    <n v="12.3"/>
    <n v="23153.56"/>
    <x v="0"/>
    <x v="1"/>
    <x v="2"/>
    <s v="High BP"/>
    <s v="High Cost"/>
  </r>
  <r>
    <n v="72"/>
    <x v="1"/>
    <n v="27.6"/>
    <n v="137"/>
    <n v="77"/>
    <n v="248"/>
    <n v="123.6"/>
    <n v="90"/>
    <n v="1"/>
    <x v="2"/>
    <x v="1"/>
    <s v="Low"/>
    <n v="6.5"/>
    <n v="11820.4"/>
    <x v="0"/>
    <x v="0"/>
    <x v="2"/>
    <s v="High BP"/>
    <s v="Normal Cost"/>
  </r>
  <r>
    <n v="61"/>
    <x v="1"/>
    <n v="27.7"/>
    <n v="105"/>
    <n v="60"/>
    <n v="222.2"/>
    <n v="179.8"/>
    <n v="76"/>
    <n v="1"/>
    <x v="1"/>
    <x v="1"/>
    <s v="High"/>
    <n v="5.0999999999999996"/>
    <n v="10732.57"/>
    <x v="0"/>
    <x v="0"/>
    <x v="2"/>
    <s v="Normal BP"/>
    <s v="Normal Cost"/>
  </r>
  <r>
    <n v="94"/>
    <x v="0"/>
    <n v="26.2"/>
    <n v="137"/>
    <n v="85"/>
    <n v="236"/>
    <n v="118"/>
    <n v="75"/>
    <n v="0"/>
    <x v="1"/>
    <x v="2"/>
    <s v="High"/>
    <n v="7.5"/>
    <n v="16060.83"/>
    <x v="0"/>
    <x v="1"/>
    <x v="2"/>
    <s v="High BP"/>
    <s v="High Cost"/>
  </r>
  <r>
    <n v="37"/>
    <x v="1"/>
    <n v="27.7"/>
    <n v="132"/>
    <n v="82"/>
    <n v="200.3"/>
    <n v="181.6"/>
    <n v="74"/>
    <n v="3"/>
    <x v="0"/>
    <x v="1"/>
    <s v="High"/>
    <n v="2.8"/>
    <n v="6582.69"/>
    <x v="0"/>
    <x v="3"/>
    <x v="2"/>
    <s v="High BP"/>
    <s v="Normal Cost"/>
  </r>
  <r>
    <n v="55"/>
    <x v="0"/>
    <n v="35.4"/>
    <n v="151"/>
    <n v="96"/>
    <n v="235.5"/>
    <n v="171.3"/>
    <n v="73"/>
    <n v="3"/>
    <x v="1"/>
    <x v="3"/>
    <s v="Low"/>
    <n v="6"/>
    <n v="13079.86"/>
    <x v="1"/>
    <x v="0"/>
    <x v="0"/>
    <s v="High BP"/>
    <s v="Normal Cost"/>
  </r>
  <r>
    <n v="37"/>
    <x v="0"/>
    <n v="21.1"/>
    <n v="96"/>
    <n v="60"/>
    <n v="180.3"/>
    <n v="82.5"/>
    <n v="66"/>
    <n v="1"/>
    <x v="2"/>
    <x v="0"/>
    <s v="Medium"/>
    <n v="7.3"/>
    <n v="13380.79"/>
    <x v="0"/>
    <x v="2"/>
    <x v="3"/>
    <s v="Normal BP"/>
    <s v="Normal Cost"/>
  </r>
  <r>
    <n v="75"/>
    <x v="0"/>
    <n v="18.3"/>
    <n v="118"/>
    <n v="66"/>
    <n v="202.1"/>
    <n v="127.4"/>
    <n v="87"/>
    <n v="1"/>
    <x v="1"/>
    <x v="1"/>
    <s v="Medium"/>
    <n v="5.5"/>
    <n v="11656.52"/>
    <x v="0"/>
    <x v="3"/>
    <x v="1"/>
    <s v="Normal BP"/>
    <s v="Normal Cost"/>
  </r>
  <r>
    <n v="52"/>
    <x v="0"/>
    <n v="20.3"/>
    <n v="140"/>
    <n v="82"/>
    <n v="187.3"/>
    <n v="118.9"/>
    <n v="82"/>
    <n v="0"/>
    <x v="1"/>
    <x v="0"/>
    <s v="Medium"/>
    <n v="6.6"/>
    <n v="14284.65"/>
    <x v="0"/>
    <x v="1"/>
    <x v="3"/>
    <s v="High BP"/>
    <s v="Normal Cost"/>
  </r>
  <r>
    <n v="66"/>
    <x v="1"/>
    <n v="27.7"/>
    <n v="118"/>
    <n v="76"/>
    <n v="250.8"/>
    <n v="100.7"/>
    <n v="83"/>
    <n v="0"/>
    <x v="2"/>
    <x v="3"/>
    <s v="High"/>
    <n v="6.7"/>
    <n v="17221.63"/>
    <x v="0"/>
    <x v="0"/>
    <x v="2"/>
    <s v="Normal BP"/>
    <s v="High Cost"/>
  </r>
  <r>
    <n v="58"/>
    <x v="0"/>
    <n v="26.6"/>
    <n v="130"/>
    <n v="74"/>
    <n v="255.7"/>
    <n v="95.9"/>
    <n v="73"/>
    <n v="1"/>
    <x v="2"/>
    <x v="2"/>
    <s v="High"/>
    <n v="10.1"/>
    <n v="19898.669999999998"/>
    <x v="0"/>
    <x v="2"/>
    <x v="2"/>
    <s v="High BP"/>
    <s v="High Cost"/>
  </r>
  <r>
    <n v="39"/>
    <x v="1"/>
    <n v="27.7"/>
    <n v="102"/>
    <n v="60"/>
    <n v="189.8"/>
    <n v="127.1"/>
    <n v="76"/>
    <n v="1"/>
    <x v="1"/>
    <x v="1"/>
    <s v="High"/>
    <n v="2.1"/>
    <n v="5085.1499999999996"/>
    <x v="0"/>
    <x v="3"/>
    <x v="2"/>
    <s v="Normal BP"/>
    <s v="Normal Cost"/>
  </r>
  <r>
    <n v="84"/>
    <x v="1"/>
    <n v="27.7"/>
    <n v="126"/>
    <n v="76"/>
    <n v="249.6"/>
    <n v="133"/>
    <n v="81"/>
    <n v="1"/>
    <x v="1"/>
    <x v="1"/>
    <s v="Low"/>
    <n v="7"/>
    <n v="9778.07"/>
    <x v="1"/>
    <x v="2"/>
    <x v="2"/>
    <s v="High BP"/>
    <s v="Normal Cost"/>
  </r>
  <r>
    <n v="80"/>
    <x v="0"/>
    <n v="25.4"/>
    <n v="123"/>
    <n v="71"/>
    <n v="238.1"/>
    <n v="100.1"/>
    <n v="76"/>
    <n v="0"/>
    <x v="0"/>
    <x v="3"/>
    <s v="Medium"/>
    <n v="3.3"/>
    <n v="9904.41"/>
    <x v="1"/>
    <x v="1"/>
    <x v="2"/>
    <s v="High BP"/>
    <s v="Normal Cost"/>
  </r>
  <r>
    <n v="84"/>
    <x v="1"/>
    <n v="27.7"/>
    <n v="133"/>
    <n v="86"/>
    <n v="232.9"/>
    <n v="138.5"/>
    <n v="95"/>
    <n v="4"/>
    <x v="2"/>
    <x v="2"/>
    <s v="Low"/>
    <n v="14.8"/>
    <n v="29860.47"/>
    <x v="0"/>
    <x v="2"/>
    <x v="2"/>
    <s v="High BP"/>
    <s v="High Cost"/>
  </r>
  <r>
    <n v="73"/>
    <x v="0"/>
    <n v="31.8"/>
    <n v="121"/>
    <n v="76"/>
    <n v="246.1"/>
    <n v="149.19999999999999"/>
    <n v="67"/>
    <n v="1"/>
    <x v="2"/>
    <x v="2"/>
    <s v="High"/>
    <n v="8.9"/>
    <n v="17214.28"/>
    <x v="0"/>
    <x v="2"/>
    <x v="0"/>
    <s v="High BP"/>
    <s v="High Cost"/>
  </r>
  <r>
    <n v="48"/>
    <x v="0"/>
    <n v="44.9"/>
    <n v="130"/>
    <n v="74"/>
    <n v="232.1"/>
    <n v="146.9"/>
    <n v="79"/>
    <n v="3"/>
    <x v="0"/>
    <x v="2"/>
    <s v="Low"/>
    <n v="2.4"/>
    <n v="7181.55"/>
    <x v="1"/>
    <x v="2"/>
    <x v="0"/>
    <s v="High BP"/>
    <s v="Normal Cost"/>
  </r>
  <r>
    <n v="60"/>
    <x v="1"/>
    <n v="27.7"/>
    <n v="124"/>
    <n v="79"/>
    <n v="200"/>
    <n v="105.8"/>
    <n v="83"/>
    <n v="1"/>
    <x v="2"/>
    <x v="2"/>
    <s v="Medium"/>
    <n v="6.4"/>
    <n v="13277.11"/>
    <x v="0"/>
    <x v="0"/>
    <x v="2"/>
    <s v="High BP"/>
    <s v="Normal Cost"/>
  </r>
  <r>
    <n v="67"/>
    <x v="0"/>
    <n v="18.7"/>
    <n v="132"/>
    <n v="87"/>
    <n v="205.7"/>
    <n v="80.599999999999994"/>
    <n v="82"/>
    <n v="3"/>
    <x v="2"/>
    <x v="0"/>
    <s v="High"/>
    <n v="9.9"/>
    <n v="18660.669999999998"/>
    <x v="0"/>
    <x v="0"/>
    <x v="3"/>
    <s v="High BP"/>
    <s v="High Cost"/>
  </r>
  <r>
    <n v="38"/>
    <x v="0"/>
    <n v="30.5"/>
    <n v="133"/>
    <n v="82"/>
    <n v="211.4"/>
    <n v="113.7"/>
    <n v="73"/>
    <n v="2"/>
    <x v="0"/>
    <x v="2"/>
    <s v="High"/>
    <n v="3.7"/>
    <n v="8361.39"/>
    <x v="0"/>
    <x v="1"/>
    <x v="0"/>
    <s v="High BP"/>
    <s v="Normal Cost"/>
  </r>
  <r>
    <n v="73"/>
    <x v="1"/>
    <n v="27.7"/>
    <n v="122"/>
    <n v="74"/>
    <n v="273.3"/>
    <n v="112.1"/>
    <n v="82"/>
    <n v="2"/>
    <x v="2"/>
    <x v="0"/>
    <s v="High"/>
    <n v="11.9"/>
    <n v="21283.94"/>
    <x v="1"/>
    <x v="0"/>
    <x v="2"/>
    <s v="High BP"/>
    <s v="High Cost"/>
  </r>
  <r>
    <n v="49"/>
    <x v="1"/>
    <n v="27.7"/>
    <n v="115"/>
    <n v="74"/>
    <n v="198.8"/>
    <n v="124.4"/>
    <n v="61"/>
    <n v="0"/>
    <x v="1"/>
    <x v="2"/>
    <s v="Medium"/>
    <n v="6.4"/>
    <n v="11394.38"/>
    <x v="0"/>
    <x v="1"/>
    <x v="2"/>
    <s v="Normal BP"/>
    <s v="Normal Cost"/>
  </r>
  <r>
    <n v="87"/>
    <x v="0"/>
    <n v="21"/>
    <n v="122"/>
    <n v="79"/>
    <n v="236.9"/>
    <n v="173.8"/>
    <n v="75"/>
    <n v="2"/>
    <x v="2"/>
    <x v="1"/>
    <s v="High"/>
    <n v="5.0999999999999996"/>
    <n v="11555.19"/>
    <x v="0"/>
    <x v="3"/>
    <x v="3"/>
    <s v="High BP"/>
    <s v="Normal Cost"/>
  </r>
  <r>
    <n v="61"/>
    <x v="1"/>
    <n v="27.7"/>
    <n v="147"/>
    <n v="88"/>
    <n v="202"/>
    <n v="105.1"/>
    <n v="66"/>
    <n v="3"/>
    <x v="0"/>
    <x v="3"/>
    <s v="Low"/>
    <n v="3.2"/>
    <n v="10515.11"/>
    <x v="1"/>
    <x v="0"/>
    <x v="2"/>
    <s v="High BP"/>
    <s v="Normal Cost"/>
  </r>
  <r>
    <n v="72"/>
    <x v="1"/>
    <n v="27.7"/>
    <n v="121"/>
    <n v="76"/>
    <n v="237.3"/>
    <n v="126.1"/>
    <n v="73"/>
    <n v="2"/>
    <x v="2"/>
    <x v="2"/>
    <s v="Medium"/>
    <n v="9.8000000000000007"/>
    <n v="19197.64"/>
    <x v="0"/>
    <x v="0"/>
    <x v="2"/>
    <s v="High BP"/>
    <s v="High Cost"/>
  </r>
  <r>
    <n v="50"/>
    <x v="1"/>
    <n v="27.7"/>
    <n v="112"/>
    <n v="64"/>
    <n v="249.8"/>
    <n v="116.3"/>
    <n v="91"/>
    <n v="0"/>
    <x v="2"/>
    <x v="3"/>
    <s v="Low"/>
    <n v="10.8"/>
    <n v="26130.92"/>
    <x v="0"/>
    <x v="1"/>
    <x v="2"/>
    <s v="Normal BP"/>
    <s v="High Cost"/>
  </r>
  <r>
    <n v="68"/>
    <x v="0"/>
    <n v="27.6"/>
    <n v="146"/>
    <n v="81"/>
    <n v="232.9"/>
    <n v="133.9"/>
    <n v="76"/>
    <n v="2"/>
    <x v="2"/>
    <x v="2"/>
    <s v="Low"/>
    <n v="9.8000000000000007"/>
    <n v="24722.28"/>
    <x v="1"/>
    <x v="0"/>
    <x v="2"/>
    <s v="High BP"/>
    <s v="High Cost"/>
  </r>
  <r>
    <n v="59"/>
    <x v="1"/>
    <n v="27.7"/>
    <n v="129"/>
    <n v="77"/>
    <n v="279.5"/>
    <n v="200.3"/>
    <n v="87"/>
    <n v="0"/>
    <x v="1"/>
    <x v="2"/>
    <s v="Medium"/>
    <n v="6.4"/>
    <n v="12000.21"/>
    <x v="0"/>
    <x v="1"/>
    <x v="2"/>
    <s v="High BP"/>
    <s v="Normal Cost"/>
  </r>
  <r>
    <n v="71"/>
    <x v="1"/>
    <n v="27.7"/>
    <n v="127"/>
    <n v="80"/>
    <n v="275.7"/>
    <n v="120.8"/>
    <n v="67"/>
    <n v="0"/>
    <x v="1"/>
    <x v="1"/>
    <s v="Medium"/>
    <n v="5.8"/>
    <n v="10494.79"/>
    <x v="0"/>
    <x v="0"/>
    <x v="2"/>
    <s v="High BP"/>
    <s v="Normal Cost"/>
  </r>
  <r>
    <n v="45"/>
    <x v="1"/>
    <n v="27.7"/>
    <n v="122"/>
    <n v="67"/>
    <n v="224.5"/>
    <n v="85.4"/>
    <n v="108"/>
    <n v="0"/>
    <x v="2"/>
    <x v="0"/>
    <s v="High"/>
    <n v="5.2"/>
    <n v="10135.27"/>
    <x v="0"/>
    <x v="1"/>
    <x v="2"/>
    <s v="High BP"/>
    <s v="Normal Cost"/>
  </r>
  <r>
    <n v="57"/>
    <x v="1"/>
    <n v="27.7"/>
    <n v="117"/>
    <n v="76"/>
    <n v="253.9"/>
    <n v="96.2"/>
    <n v="76"/>
    <n v="2"/>
    <x v="1"/>
    <x v="2"/>
    <s v="High"/>
    <n v="7.5"/>
    <n v="15537.46"/>
    <x v="0"/>
    <x v="1"/>
    <x v="2"/>
    <s v="Normal BP"/>
    <s v="High Cost"/>
  </r>
  <r>
    <n v="52"/>
    <x v="0"/>
    <n v="23.5"/>
    <n v="106"/>
    <n v="66"/>
    <n v="166.3"/>
    <n v="95.8"/>
    <n v="68"/>
    <n v="0"/>
    <x v="1"/>
    <x v="0"/>
    <s v="High"/>
    <n v="5.8"/>
    <n v="11771.76"/>
    <x v="0"/>
    <x v="0"/>
    <x v="3"/>
    <s v="Normal BP"/>
    <s v="Normal Cost"/>
  </r>
  <r>
    <n v="76"/>
    <x v="0"/>
    <n v="31.1"/>
    <n v="135"/>
    <n v="91"/>
    <n v="289.3"/>
    <n v="173.6"/>
    <n v="98"/>
    <n v="2"/>
    <x v="2"/>
    <x v="1"/>
    <s v="High"/>
    <n v="8.1"/>
    <n v="14210.02"/>
    <x v="0"/>
    <x v="1"/>
    <x v="0"/>
    <s v="High BP"/>
    <s v="Normal Cost"/>
  </r>
  <r>
    <n v="44"/>
    <x v="0"/>
    <n v="23.2"/>
    <n v="129"/>
    <n v="80"/>
    <n v="210.1"/>
    <n v="112.2"/>
    <n v="52"/>
    <n v="1"/>
    <x v="0"/>
    <x v="0"/>
    <s v="Low"/>
    <n v="5.3"/>
    <n v="10331.459999999999"/>
    <x v="0"/>
    <x v="1"/>
    <x v="3"/>
    <s v="High BP"/>
    <s v="Normal Cost"/>
  </r>
  <r>
    <n v="47"/>
    <x v="0"/>
    <n v="27.6"/>
    <n v="116"/>
    <n v="65"/>
    <n v="197"/>
    <n v="92.4"/>
    <n v="81"/>
    <n v="1"/>
    <x v="1"/>
    <x v="3"/>
    <s v="Medium"/>
    <n v="10.1"/>
    <n v="18136.91"/>
    <x v="1"/>
    <x v="1"/>
    <x v="2"/>
    <s v="Normal BP"/>
    <s v="High Cost"/>
  </r>
  <r>
    <n v="66"/>
    <x v="1"/>
    <n v="27.7"/>
    <n v="139"/>
    <n v="72"/>
    <n v="206.6"/>
    <n v="82.1"/>
    <n v="96"/>
    <n v="0"/>
    <x v="2"/>
    <x v="0"/>
    <s v="High"/>
    <n v="14.1"/>
    <n v="22489.75"/>
    <x v="0"/>
    <x v="0"/>
    <x v="2"/>
    <s v="High BP"/>
    <s v="High Cost"/>
  </r>
  <r>
    <n v="68"/>
    <x v="0"/>
    <n v="38.799999999999997"/>
    <n v="148"/>
    <n v="98"/>
    <n v="286.8"/>
    <n v="160.6"/>
    <n v="72"/>
    <n v="0"/>
    <x v="1"/>
    <x v="0"/>
    <s v="High"/>
    <n v="2.7"/>
    <n v="5698.23"/>
    <x v="1"/>
    <x v="3"/>
    <x v="0"/>
    <s v="High BP"/>
    <s v="Normal Cost"/>
  </r>
  <r>
    <n v="41"/>
    <x v="1"/>
    <n v="27.7"/>
    <n v="126"/>
    <n v="78"/>
    <n v="240.2"/>
    <n v="90.4"/>
    <n v="74"/>
    <n v="0"/>
    <x v="2"/>
    <x v="2"/>
    <s v="Low"/>
    <n v="9"/>
    <n v="18635.96"/>
    <x v="0"/>
    <x v="3"/>
    <x v="2"/>
    <s v="High BP"/>
    <s v="High Cost"/>
  </r>
  <r>
    <n v="87"/>
    <x v="1"/>
    <n v="27.7"/>
    <n v="145"/>
    <n v="83"/>
    <n v="283.39999999999998"/>
    <n v="119.3"/>
    <n v="68"/>
    <n v="0"/>
    <x v="1"/>
    <x v="1"/>
    <s v="Medium"/>
    <n v="6.1"/>
    <n v="9423.2000000000007"/>
    <x v="0"/>
    <x v="2"/>
    <x v="2"/>
    <s v="High BP"/>
    <s v="Normal Cost"/>
  </r>
  <r>
    <n v="76"/>
    <x v="0"/>
    <n v="26"/>
    <n v="133"/>
    <n v="77"/>
    <n v="216.3"/>
    <n v="143"/>
    <n v="80"/>
    <n v="1"/>
    <x v="2"/>
    <x v="1"/>
    <s v="High"/>
    <n v="10.8"/>
    <n v="18915.060000000001"/>
    <x v="0"/>
    <x v="0"/>
    <x v="2"/>
    <s v="High BP"/>
    <s v="High Cost"/>
  </r>
  <r>
    <n v="68"/>
    <x v="0"/>
    <n v="28.7"/>
    <n v="120"/>
    <n v="71"/>
    <n v="235.3"/>
    <n v="121.6"/>
    <n v="85"/>
    <n v="1"/>
    <x v="0"/>
    <x v="1"/>
    <s v="Medium"/>
    <n v="1.2"/>
    <n v="3744.55"/>
    <x v="0"/>
    <x v="3"/>
    <x v="2"/>
    <s v="High BP"/>
    <s v="Normal Cost"/>
  </r>
  <r>
    <n v="74"/>
    <x v="1"/>
    <n v="27.7"/>
    <n v="128"/>
    <n v="74"/>
    <n v="238"/>
    <n v="124.6"/>
    <n v="95"/>
    <n v="0"/>
    <x v="2"/>
    <x v="0"/>
    <s v="High"/>
    <n v="6.2"/>
    <n v="14242.95"/>
    <x v="0"/>
    <x v="0"/>
    <x v="2"/>
    <s v="High BP"/>
    <s v="Normal Cost"/>
  </r>
  <r>
    <n v="45"/>
    <x v="1"/>
    <n v="27.7"/>
    <n v="132"/>
    <n v="70"/>
    <n v="195.3"/>
    <n v="116"/>
    <n v="80"/>
    <n v="1"/>
    <x v="2"/>
    <x v="2"/>
    <s v="Medium"/>
    <n v="8.6"/>
    <n v="17916.29"/>
    <x v="0"/>
    <x v="1"/>
    <x v="2"/>
    <s v="High BP"/>
    <s v="High Cost"/>
  </r>
  <r>
    <n v="54"/>
    <x v="0"/>
    <n v="23.5"/>
    <n v="101"/>
    <n v="60"/>
    <n v="190"/>
    <n v="86.9"/>
    <n v="74"/>
    <n v="0"/>
    <x v="2"/>
    <x v="3"/>
    <s v="Low"/>
    <n v="9.6999999999999993"/>
    <n v="21096.26"/>
    <x v="0"/>
    <x v="0"/>
    <x v="3"/>
    <s v="Normal BP"/>
    <s v="High Cost"/>
  </r>
  <r>
    <n v="76"/>
    <x v="0"/>
    <n v="23.3"/>
    <n v="131"/>
    <n v="81"/>
    <n v="269.7"/>
    <n v="134.9"/>
    <n v="84"/>
    <n v="2"/>
    <x v="2"/>
    <x v="0"/>
    <s v="Medium"/>
    <n v="7.3"/>
    <n v="13607.12"/>
    <x v="0"/>
    <x v="0"/>
    <x v="3"/>
    <s v="High BP"/>
    <s v="Normal Cost"/>
  </r>
  <r>
    <n v="73"/>
    <x v="1"/>
    <n v="27.7"/>
    <n v="123"/>
    <n v="71"/>
    <n v="274.3"/>
    <n v="89.8"/>
    <n v="100"/>
    <n v="4"/>
    <x v="2"/>
    <x v="2"/>
    <s v="High"/>
    <n v="12"/>
    <n v="21044.34"/>
    <x v="0"/>
    <x v="0"/>
    <x v="2"/>
    <s v="High BP"/>
    <s v="High Cost"/>
  </r>
  <r>
    <n v="43"/>
    <x v="1"/>
    <n v="27.7"/>
    <n v="106"/>
    <n v="60"/>
    <n v="178"/>
    <n v="148"/>
    <n v="110"/>
    <n v="0"/>
    <x v="0"/>
    <x v="1"/>
    <s v="Medium"/>
    <n v="5.4"/>
    <n v="10678.52"/>
    <x v="0"/>
    <x v="3"/>
    <x v="2"/>
    <s v="Normal BP"/>
    <s v="Normal Cost"/>
  </r>
  <r>
    <n v="58"/>
    <x v="0"/>
    <n v="34.299999999999997"/>
    <n v="123"/>
    <n v="74"/>
    <n v="210.6"/>
    <n v="93.3"/>
    <n v="73"/>
    <n v="2"/>
    <x v="1"/>
    <x v="0"/>
    <s v="Medium"/>
    <n v="15.1"/>
    <n v="24826.98"/>
    <x v="0"/>
    <x v="2"/>
    <x v="0"/>
    <s v="High BP"/>
    <s v="High Cost"/>
  </r>
  <r>
    <n v="66"/>
    <x v="1"/>
    <n v="27.7"/>
    <n v="134"/>
    <n v="76"/>
    <n v="226.6"/>
    <n v="140.30000000000001"/>
    <n v="85"/>
    <n v="0"/>
    <x v="2"/>
    <x v="1"/>
    <s v="Medium"/>
    <n v="5.9"/>
    <n v="11578.74"/>
    <x v="0"/>
    <x v="0"/>
    <x v="2"/>
    <s v="High BP"/>
    <s v="Normal Cost"/>
  </r>
  <r>
    <n v="51"/>
    <x v="0"/>
    <n v="29.5"/>
    <n v="123"/>
    <n v="74"/>
    <n v="246.3"/>
    <n v="107.8"/>
    <n v="72"/>
    <n v="1"/>
    <x v="2"/>
    <x v="0"/>
    <s v="Medium"/>
    <n v="5.6"/>
    <n v="9726.39"/>
    <x v="0"/>
    <x v="3"/>
    <x v="2"/>
    <s v="High BP"/>
    <s v="Normal Cost"/>
  </r>
  <r>
    <n v="77"/>
    <x v="0"/>
    <n v="23.2"/>
    <n v="143"/>
    <n v="84"/>
    <n v="206.6"/>
    <n v="124.9"/>
    <n v="73"/>
    <n v="1"/>
    <x v="1"/>
    <x v="1"/>
    <s v="High"/>
    <n v="10"/>
    <n v="13360.94"/>
    <x v="0"/>
    <x v="1"/>
    <x v="3"/>
    <s v="High BP"/>
    <s v="Normal Cost"/>
  </r>
  <r>
    <n v="36"/>
    <x v="0"/>
    <n v="24.6"/>
    <n v="120"/>
    <n v="79"/>
    <n v="166.1"/>
    <n v="96.3"/>
    <n v="76"/>
    <n v="3"/>
    <x v="0"/>
    <x v="2"/>
    <s v="Medium"/>
    <n v="2.7"/>
    <n v="8367.2900000000009"/>
    <x v="0"/>
    <x v="0"/>
    <x v="3"/>
    <s v="High BP"/>
    <s v="Normal Cost"/>
  </r>
  <r>
    <n v="32"/>
    <x v="0"/>
    <n v="26.3"/>
    <n v="107"/>
    <n v="66"/>
    <n v="197.2"/>
    <n v="97.1"/>
    <n v="86"/>
    <n v="1"/>
    <x v="2"/>
    <x v="0"/>
    <s v="High"/>
    <n v="6.7"/>
    <n v="12514.25"/>
    <x v="0"/>
    <x v="1"/>
    <x v="2"/>
    <s v="Normal BP"/>
    <s v="Normal Cost"/>
  </r>
  <r>
    <n v="35"/>
    <x v="0"/>
    <n v="36.6"/>
    <n v="130"/>
    <n v="71"/>
    <n v="270.5"/>
    <n v="157.19999999999999"/>
    <n v="75"/>
    <n v="1"/>
    <x v="1"/>
    <x v="3"/>
    <s v="Medium"/>
    <n v="2"/>
    <n v="7753.97"/>
    <x v="0"/>
    <x v="2"/>
    <x v="0"/>
    <s v="High BP"/>
    <s v="Normal Cost"/>
  </r>
  <r>
    <n v="51"/>
    <x v="1"/>
    <n v="27.7"/>
    <n v="120"/>
    <n v="81"/>
    <n v="217.6"/>
    <n v="139"/>
    <n v="91"/>
    <n v="2"/>
    <x v="1"/>
    <x v="2"/>
    <s v="High"/>
    <n v="7.6"/>
    <n v="18369.689999999999"/>
    <x v="0"/>
    <x v="1"/>
    <x v="2"/>
    <s v="High BP"/>
    <s v="High Cost"/>
  </r>
  <r>
    <n v="85"/>
    <x v="0"/>
    <n v="20.7"/>
    <n v="129"/>
    <n v="79"/>
    <n v="273.60000000000002"/>
    <n v="112.3"/>
    <n v="77"/>
    <n v="0"/>
    <x v="2"/>
    <x v="3"/>
    <s v="High"/>
    <n v="7.8"/>
    <n v="19430.02"/>
    <x v="0"/>
    <x v="3"/>
    <x v="3"/>
    <s v="High BP"/>
    <s v="High Cost"/>
  </r>
  <r>
    <n v="77"/>
    <x v="0"/>
    <n v="26.8"/>
    <n v="124"/>
    <n v="75"/>
    <n v="221.9"/>
    <n v="95.8"/>
    <n v="97"/>
    <n v="2"/>
    <x v="2"/>
    <x v="3"/>
    <s v="Low"/>
    <n v="7.1"/>
    <n v="16072.96"/>
    <x v="1"/>
    <x v="3"/>
    <x v="2"/>
    <s v="High BP"/>
    <s v="High Cost"/>
  </r>
  <r>
    <n v="47"/>
    <x v="0"/>
    <n v="20.2"/>
    <n v="127"/>
    <n v="79"/>
    <n v="162.19999999999999"/>
    <n v="110.5"/>
    <n v="82"/>
    <n v="1"/>
    <x v="1"/>
    <x v="3"/>
    <s v="Medium"/>
    <n v="11.2"/>
    <n v="22315.7"/>
    <x v="0"/>
    <x v="1"/>
    <x v="3"/>
    <s v="High BP"/>
    <s v="High Cost"/>
  </r>
  <r>
    <n v="58"/>
    <x v="1"/>
    <n v="27.7"/>
    <n v="139"/>
    <n v="89"/>
    <n v="220.8"/>
    <n v="90.7"/>
    <n v="87"/>
    <n v="2"/>
    <x v="2"/>
    <x v="2"/>
    <s v="Medium"/>
    <n v="15.3"/>
    <n v="31679.29"/>
    <x v="0"/>
    <x v="1"/>
    <x v="2"/>
    <s v="High BP"/>
    <s v="High Cost"/>
  </r>
  <r>
    <n v="87"/>
    <x v="0"/>
    <n v="23.5"/>
    <n v="124"/>
    <n v="73"/>
    <n v="193.6"/>
    <n v="119.2"/>
    <n v="76"/>
    <n v="2"/>
    <x v="0"/>
    <x v="2"/>
    <s v="Medium"/>
    <n v="30.8"/>
    <n v="54339.3"/>
    <x v="0"/>
    <x v="2"/>
    <x v="3"/>
    <s v="High BP"/>
    <s v="High Cost"/>
  </r>
  <r>
    <n v="73"/>
    <x v="0"/>
    <n v="24"/>
    <n v="133"/>
    <n v="80"/>
    <n v="209.1"/>
    <n v="94.4"/>
    <n v="64"/>
    <n v="3"/>
    <x v="0"/>
    <x v="3"/>
    <s v="Low"/>
    <n v="6.1"/>
    <n v="14425.2"/>
    <x v="1"/>
    <x v="1"/>
    <x v="3"/>
    <s v="High BP"/>
    <s v="Normal Cost"/>
  </r>
  <r>
    <n v="56"/>
    <x v="1"/>
    <n v="27.7"/>
    <n v="122"/>
    <n v="67"/>
    <n v="215.6"/>
    <n v="88.6"/>
    <n v="68"/>
    <n v="2"/>
    <x v="1"/>
    <x v="2"/>
    <s v="Low"/>
    <n v="4.5"/>
    <n v="10435.14"/>
    <x v="0"/>
    <x v="1"/>
    <x v="2"/>
    <s v="High BP"/>
    <s v="Normal Cost"/>
  </r>
  <r>
    <n v="48"/>
    <x v="1"/>
    <n v="27.7"/>
    <n v="124"/>
    <n v="79"/>
    <n v="267.3"/>
    <n v="160.1"/>
    <n v="99"/>
    <n v="1"/>
    <x v="0"/>
    <x v="1"/>
    <s v="High"/>
    <n v="10.9"/>
    <n v="22765.83"/>
    <x v="0"/>
    <x v="1"/>
    <x v="2"/>
    <s v="High BP"/>
    <s v="High Cost"/>
  </r>
  <r>
    <n v="55"/>
    <x v="0"/>
    <n v="34.5"/>
    <n v="120"/>
    <n v="71"/>
    <n v="261.39999999999998"/>
    <n v="114.9"/>
    <n v="139"/>
    <n v="1"/>
    <x v="2"/>
    <x v="2"/>
    <s v="High"/>
    <n v="7.9"/>
    <n v="15191.35"/>
    <x v="0"/>
    <x v="0"/>
    <x v="0"/>
    <s v="High BP"/>
    <s v="High Cost"/>
  </r>
  <r>
    <n v="56"/>
    <x v="1"/>
    <n v="27.7"/>
    <n v="122"/>
    <n v="69"/>
    <n v="252.5"/>
    <n v="165.8"/>
    <n v="87"/>
    <n v="2"/>
    <x v="2"/>
    <x v="1"/>
    <s v="Medium"/>
    <n v="6.4"/>
    <n v="10413.700000000001"/>
    <x v="0"/>
    <x v="1"/>
    <x v="2"/>
    <s v="High BP"/>
    <s v="Normal Cost"/>
  </r>
  <r>
    <n v="46"/>
    <x v="1"/>
    <n v="27.7"/>
    <n v="114"/>
    <n v="60"/>
    <n v="181.3"/>
    <n v="132.30000000000001"/>
    <n v="94"/>
    <n v="2"/>
    <x v="2"/>
    <x v="1"/>
    <s v="High"/>
    <n v="7.8"/>
    <n v="13907.19"/>
    <x v="0"/>
    <x v="1"/>
    <x v="2"/>
    <s v="Normal BP"/>
    <s v="Normal Cost"/>
  </r>
  <r>
    <n v="34"/>
    <x v="1"/>
    <n v="27.7"/>
    <n v="115"/>
    <n v="68"/>
    <n v="204.8"/>
    <n v="109.2"/>
    <n v="77"/>
    <n v="2"/>
    <x v="0"/>
    <x v="2"/>
    <s v="High"/>
    <n v="8.6999999999999993"/>
    <n v="17695.98"/>
    <x v="0"/>
    <x v="3"/>
    <x v="2"/>
    <s v="Normal BP"/>
    <s v="High Cost"/>
  </r>
  <r>
    <n v="66"/>
    <x v="0"/>
    <n v="26"/>
    <n v="130"/>
    <n v="80"/>
    <n v="221.8"/>
    <n v="116"/>
    <n v="77"/>
    <n v="0"/>
    <x v="0"/>
    <x v="2"/>
    <s v="Medium"/>
    <n v="7.1"/>
    <n v="14615.8"/>
    <x v="0"/>
    <x v="1"/>
    <x v="2"/>
    <s v="High BP"/>
    <s v="Normal Cost"/>
  </r>
  <r>
    <n v="58"/>
    <x v="1"/>
    <n v="27.7"/>
    <n v="125"/>
    <n v="76"/>
    <n v="237.2"/>
    <n v="84"/>
    <n v="74"/>
    <n v="1"/>
    <x v="0"/>
    <x v="0"/>
    <s v="Low"/>
    <n v="2.8"/>
    <n v="6063.45"/>
    <x v="0"/>
    <x v="1"/>
    <x v="2"/>
    <s v="High BP"/>
    <s v="Normal Cost"/>
  </r>
  <r>
    <n v="84"/>
    <x v="0"/>
    <n v="21.8"/>
    <n v="131"/>
    <n v="79"/>
    <n v="199.2"/>
    <n v="115.4"/>
    <n v="101"/>
    <n v="2"/>
    <x v="0"/>
    <x v="0"/>
    <s v="High"/>
    <n v="6.6"/>
    <n v="13421.54"/>
    <x v="0"/>
    <x v="3"/>
    <x v="3"/>
    <s v="High BP"/>
    <s v="Normal Cost"/>
  </r>
  <r>
    <n v="67"/>
    <x v="1"/>
    <n v="27.7"/>
    <n v="119"/>
    <n v="68"/>
    <n v="210.6"/>
    <n v="131.19999999999999"/>
    <n v="72"/>
    <n v="1"/>
    <x v="0"/>
    <x v="0"/>
    <s v="High"/>
    <n v="1.2"/>
    <n v="3896.24"/>
    <x v="0"/>
    <x v="0"/>
    <x v="2"/>
    <s v="Normal BP"/>
    <s v="Normal Cost"/>
  </r>
  <r>
    <n v="49"/>
    <x v="1"/>
    <n v="27.7"/>
    <n v="138"/>
    <n v="89"/>
    <n v="222.7"/>
    <n v="111.5"/>
    <n v="77"/>
    <n v="1"/>
    <x v="2"/>
    <x v="0"/>
    <s v="Low"/>
    <n v="5.5"/>
    <n v="11439.31"/>
    <x v="0"/>
    <x v="1"/>
    <x v="2"/>
    <s v="High BP"/>
    <s v="Normal Cost"/>
  </r>
  <r>
    <n v="54"/>
    <x v="0"/>
    <n v="30"/>
    <n v="121"/>
    <n v="76"/>
    <n v="200.8"/>
    <n v="94.1"/>
    <n v="71"/>
    <n v="1"/>
    <x v="0"/>
    <x v="2"/>
    <s v="High"/>
    <n v="5"/>
    <n v="11146.91"/>
    <x v="0"/>
    <x v="2"/>
    <x v="0"/>
    <s v="High BP"/>
    <s v="Normal Cost"/>
  </r>
  <r>
    <n v="78"/>
    <x v="1"/>
    <n v="27.7"/>
    <n v="142"/>
    <n v="81"/>
    <n v="199.1"/>
    <n v="112.8"/>
    <n v="81"/>
    <n v="0"/>
    <x v="0"/>
    <x v="1"/>
    <s v="High"/>
    <n v="5.3"/>
    <n v="11698.76"/>
    <x v="0"/>
    <x v="2"/>
    <x v="2"/>
    <s v="High BP"/>
    <s v="Normal Cost"/>
  </r>
  <r>
    <n v="72"/>
    <x v="0"/>
    <n v="37.700000000000003"/>
    <n v="147"/>
    <n v="87"/>
    <n v="226.7"/>
    <n v="171.5"/>
    <n v="70"/>
    <n v="1"/>
    <x v="0"/>
    <x v="2"/>
    <s v="Low"/>
    <n v="6"/>
    <n v="12370.49"/>
    <x v="1"/>
    <x v="1"/>
    <x v="0"/>
    <s v="High BP"/>
    <s v="Normal Cost"/>
  </r>
  <r>
    <n v="71"/>
    <x v="1"/>
    <n v="27.7"/>
    <n v="138"/>
    <n v="85"/>
    <n v="212.3"/>
    <n v="99.7"/>
    <n v="61"/>
    <n v="2"/>
    <x v="1"/>
    <x v="2"/>
    <s v="Low"/>
    <n v="6.2"/>
    <n v="13353.08"/>
    <x v="0"/>
    <x v="0"/>
    <x v="2"/>
    <s v="High BP"/>
    <s v="Normal Cost"/>
  </r>
  <r>
    <n v="46"/>
    <x v="0"/>
    <n v="25.2"/>
    <n v="122"/>
    <n v="74"/>
    <n v="178.7"/>
    <n v="105.2"/>
    <n v="74"/>
    <n v="1"/>
    <x v="0"/>
    <x v="0"/>
    <s v="Low"/>
    <n v="3.2"/>
    <n v="6364.56"/>
    <x v="0"/>
    <x v="2"/>
    <x v="2"/>
    <s v="High BP"/>
    <s v="Normal Cost"/>
  </r>
  <r>
    <n v="58"/>
    <x v="0"/>
    <n v="23.1"/>
    <n v="128"/>
    <n v="80"/>
    <n v="218.9"/>
    <n v="88.7"/>
    <n v="94"/>
    <n v="1"/>
    <x v="2"/>
    <x v="2"/>
    <s v="Low"/>
    <n v="11.3"/>
    <n v="24328.78"/>
    <x v="0"/>
    <x v="0"/>
    <x v="3"/>
    <s v="High BP"/>
    <s v="High Cost"/>
  </r>
  <r>
    <n v="64"/>
    <x v="0"/>
    <n v="29.1"/>
    <n v="126"/>
    <n v="85"/>
    <n v="238.5"/>
    <n v="101.1"/>
    <n v="74"/>
    <n v="4"/>
    <x v="1"/>
    <x v="0"/>
    <s v="Medium"/>
    <n v="3.4"/>
    <n v="8200.73"/>
    <x v="0"/>
    <x v="0"/>
    <x v="2"/>
    <s v="High BP"/>
    <s v="Normal Cost"/>
  </r>
  <r>
    <n v="95"/>
    <x v="1"/>
    <n v="27.7"/>
    <n v="129"/>
    <n v="73"/>
    <n v="252.1"/>
    <n v="81"/>
    <n v="82"/>
    <n v="1"/>
    <x v="2"/>
    <x v="0"/>
    <s v="Low"/>
    <n v="6.6"/>
    <n v="10865.24"/>
    <x v="0"/>
    <x v="2"/>
    <x v="2"/>
    <s v="High BP"/>
    <s v="Normal Cost"/>
  </r>
  <r>
    <n v="48"/>
    <x v="0"/>
    <n v="21.6"/>
    <n v="107"/>
    <n v="63"/>
    <n v="254.4"/>
    <n v="86.2"/>
    <n v="85"/>
    <n v="2"/>
    <x v="1"/>
    <x v="3"/>
    <s v="Medium"/>
    <n v="6"/>
    <n v="13817.02"/>
    <x v="0"/>
    <x v="1"/>
    <x v="3"/>
    <s v="Normal BP"/>
    <s v="Normal Cost"/>
  </r>
  <r>
    <n v="68"/>
    <x v="0"/>
    <n v="23.4"/>
    <n v="126"/>
    <n v="84"/>
    <n v="182.2"/>
    <n v="96"/>
    <n v="93"/>
    <n v="0"/>
    <x v="2"/>
    <x v="2"/>
    <s v="Low"/>
    <n v="10.7"/>
    <n v="16806.080000000002"/>
    <x v="1"/>
    <x v="0"/>
    <x v="3"/>
    <s v="High BP"/>
    <s v="High Cost"/>
  </r>
  <r>
    <n v="61"/>
    <x v="0"/>
    <n v="22.4"/>
    <n v="118"/>
    <n v="72"/>
    <n v="178.4"/>
    <n v="119.3"/>
    <n v="92"/>
    <n v="2"/>
    <x v="1"/>
    <x v="1"/>
    <s v="Medium"/>
    <n v="9.1"/>
    <n v="17702"/>
    <x v="0"/>
    <x v="2"/>
    <x v="3"/>
    <s v="Normal BP"/>
    <s v="High Cost"/>
  </r>
  <r>
    <n v="38"/>
    <x v="1"/>
    <n v="27.7"/>
    <n v="112"/>
    <n v="70"/>
    <n v="216.7"/>
    <n v="100.9"/>
    <n v="64"/>
    <n v="1"/>
    <x v="1"/>
    <x v="3"/>
    <s v="High"/>
    <n v="2.7"/>
    <n v="9390.58"/>
    <x v="0"/>
    <x v="3"/>
    <x v="2"/>
    <s v="Normal BP"/>
    <s v="Normal Cost"/>
  </r>
  <r>
    <n v="44"/>
    <x v="1"/>
    <n v="27.7"/>
    <n v="112"/>
    <n v="67"/>
    <n v="207.9"/>
    <n v="113"/>
    <n v="80"/>
    <n v="1"/>
    <x v="2"/>
    <x v="1"/>
    <s v="High"/>
    <n v="12.8"/>
    <n v="20697.3"/>
    <x v="0"/>
    <x v="3"/>
    <x v="2"/>
    <s v="Normal BP"/>
    <s v="High Cost"/>
  </r>
  <r>
    <n v="66"/>
    <x v="0"/>
    <n v="26.1"/>
    <n v="115"/>
    <n v="72"/>
    <n v="247.9"/>
    <n v="85.1"/>
    <n v="76"/>
    <n v="0"/>
    <x v="2"/>
    <x v="3"/>
    <s v="Medium"/>
    <n v="7.8"/>
    <n v="20142.89"/>
    <x v="0"/>
    <x v="0"/>
    <x v="2"/>
    <s v="Normal BP"/>
    <s v="High Cost"/>
  </r>
  <r>
    <n v="51"/>
    <x v="0"/>
    <n v="30.3"/>
    <n v="133"/>
    <n v="82"/>
    <n v="185.6"/>
    <n v="140.80000000000001"/>
    <n v="57"/>
    <n v="0"/>
    <x v="1"/>
    <x v="1"/>
    <s v="High"/>
    <n v="2.9"/>
    <n v="6002.22"/>
    <x v="0"/>
    <x v="3"/>
    <x v="0"/>
    <s v="High BP"/>
    <s v="Normal Cost"/>
  </r>
  <r>
    <n v="78"/>
    <x v="0"/>
    <n v="27.9"/>
    <n v="117"/>
    <n v="76"/>
    <n v="209.6"/>
    <n v="114.5"/>
    <n v="77"/>
    <n v="1"/>
    <x v="2"/>
    <x v="1"/>
    <s v="Medium"/>
    <n v="5"/>
    <n v="11991.52"/>
    <x v="0"/>
    <x v="3"/>
    <x v="2"/>
    <s v="Normal BP"/>
    <s v="Normal Cost"/>
  </r>
  <r>
    <n v="77"/>
    <x v="0"/>
    <n v="21.3"/>
    <n v="142"/>
    <n v="83"/>
    <n v="239.2"/>
    <n v="94.2"/>
    <n v="82"/>
    <n v="0"/>
    <x v="0"/>
    <x v="0"/>
    <s v="Medium"/>
    <n v="1.5"/>
    <n v="4333.0600000000004"/>
    <x v="0"/>
    <x v="0"/>
    <x v="3"/>
    <s v="High BP"/>
    <s v="Normal Cost"/>
  </r>
  <r>
    <n v="50"/>
    <x v="0"/>
    <n v="18"/>
    <n v="139"/>
    <n v="88"/>
    <n v="191.6"/>
    <n v="108.4"/>
    <n v="89"/>
    <n v="1"/>
    <x v="1"/>
    <x v="0"/>
    <s v="Medium"/>
    <n v="11.8"/>
    <n v="17490.330000000002"/>
    <x v="0"/>
    <x v="1"/>
    <x v="1"/>
    <s v="High BP"/>
    <s v="High Cost"/>
  </r>
  <r>
    <n v="82"/>
    <x v="1"/>
    <n v="27.8"/>
    <n v="115"/>
    <n v="69"/>
    <n v="244.6"/>
    <n v="129.19999999999999"/>
    <n v="87"/>
    <n v="2"/>
    <x v="2"/>
    <x v="1"/>
    <s v="Medium"/>
    <n v="5.3"/>
    <n v="11416.09"/>
    <x v="0"/>
    <x v="2"/>
    <x v="2"/>
    <s v="Normal BP"/>
    <s v="Normal Cost"/>
  </r>
  <r>
    <n v="71"/>
    <x v="0"/>
    <n v="31.6"/>
    <n v="126"/>
    <n v="73"/>
    <n v="233.3"/>
    <n v="137.4"/>
    <n v="94"/>
    <n v="3"/>
    <x v="1"/>
    <x v="2"/>
    <s v="High"/>
    <n v="4.0999999999999996"/>
    <n v="10178"/>
    <x v="0"/>
    <x v="2"/>
    <x v="0"/>
    <s v="High BP"/>
    <s v="Normal Cost"/>
  </r>
  <r>
    <n v="65"/>
    <x v="0"/>
    <n v="31.4"/>
    <n v="140"/>
    <n v="77"/>
    <n v="233.1"/>
    <n v="125.8"/>
    <n v="67"/>
    <n v="0"/>
    <x v="0"/>
    <x v="1"/>
    <s v="Medium"/>
    <n v="2.2999999999999998"/>
    <n v="5051.08"/>
    <x v="0"/>
    <x v="1"/>
    <x v="0"/>
    <s v="High BP"/>
    <s v="Normal Cost"/>
  </r>
  <r>
    <n v="58"/>
    <x v="0"/>
    <n v="33"/>
    <n v="140"/>
    <n v="86"/>
    <n v="283.10000000000002"/>
    <n v="94.7"/>
    <n v="93"/>
    <n v="1"/>
    <x v="2"/>
    <x v="3"/>
    <s v="Medium"/>
    <n v="8.1999999999999993"/>
    <n v="18463.2"/>
    <x v="0"/>
    <x v="2"/>
    <x v="0"/>
    <s v="High BP"/>
    <s v="High Cost"/>
  </r>
  <r>
    <n v="52"/>
    <x v="1"/>
    <n v="27.8"/>
    <n v="124"/>
    <n v="65"/>
    <n v="233.6"/>
    <n v="105.1"/>
    <n v="93"/>
    <n v="2"/>
    <x v="2"/>
    <x v="0"/>
    <s v="Medium"/>
    <n v="9.4"/>
    <n v="19051.55"/>
    <x v="0"/>
    <x v="1"/>
    <x v="2"/>
    <s v="High BP"/>
    <s v="High Cost"/>
  </r>
  <r>
    <n v="63"/>
    <x v="1"/>
    <n v="27.8"/>
    <n v="136"/>
    <n v="79"/>
    <n v="234.4"/>
    <n v="113.2"/>
    <n v="72"/>
    <n v="2"/>
    <x v="0"/>
    <x v="2"/>
    <s v="Low"/>
    <n v="3.5"/>
    <n v="8503.77"/>
    <x v="0"/>
    <x v="0"/>
    <x v="2"/>
    <s v="High BP"/>
    <s v="Normal Cost"/>
  </r>
  <r>
    <n v="56"/>
    <x v="1"/>
    <n v="27.8"/>
    <n v="119"/>
    <n v="72"/>
    <n v="229"/>
    <n v="141.30000000000001"/>
    <n v="89"/>
    <n v="1"/>
    <x v="1"/>
    <x v="1"/>
    <s v="Low"/>
    <n v="2.8"/>
    <n v="6707.51"/>
    <x v="0"/>
    <x v="1"/>
    <x v="2"/>
    <s v="Normal BP"/>
    <s v="Normal Cost"/>
  </r>
  <r>
    <n v="83"/>
    <x v="0"/>
    <n v="38.9"/>
    <n v="132"/>
    <n v="75"/>
    <n v="249.5"/>
    <n v="159.69999999999999"/>
    <n v="72"/>
    <n v="1"/>
    <x v="0"/>
    <x v="2"/>
    <s v="Medium"/>
    <n v="5.6"/>
    <n v="12277.58"/>
    <x v="0"/>
    <x v="1"/>
    <x v="0"/>
    <s v="High BP"/>
    <s v="Normal Cost"/>
  </r>
  <r>
    <n v="60"/>
    <x v="0"/>
    <n v="28.8"/>
    <n v="136"/>
    <n v="75"/>
    <n v="242.6"/>
    <n v="90.2"/>
    <n v="93"/>
    <n v="3"/>
    <x v="2"/>
    <x v="0"/>
    <s v="Low"/>
    <n v="9.3000000000000007"/>
    <n v="20170.66"/>
    <x v="0"/>
    <x v="0"/>
    <x v="2"/>
    <s v="High BP"/>
    <s v="High Cost"/>
  </r>
  <r>
    <n v="38"/>
    <x v="0"/>
    <n v="40.4"/>
    <n v="129"/>
    <n v="81"/>
    <n v="215.3"/>
    <n v="105.7"/>
    <n v="90"/>
    <n v="2"/>
    <x v="2"/>
    <x v="0"/>
    <s v="Medium"/>
    <n v="8.3000000000000007"/>
    <n v="12972.48"/>
    <x v="0"/>
    <x v="1"/>
    <x v="0"/>
    <s v="High BP"/>
    <s v="Normal Cost"/>
  </r>
  <r>
    <n v="59"/>
    <x v="0"/>
    <n v="23.9"/>
    <n v="117"/>
    <n v="76"/>
    <n v="232.7"/>
    <n v="142.30000000000001"/>
    <n v="78"/>
    <n v="1"/>
    <x v="0"/>
    <x v="1"/>
    <s v="Low"/>
    <n v="4.3"/>
    <n v="8294.4500000000007"/>
    <x v="0"/>
    <x v="2"/>
    <x v="3"/>
    <s v="Normal BP"/>
    <s v="Normal Cost"/>
  </r>
  <r>
    <n v="55"/>
    <x v="1"/>
    <n v="27.8"/>
    <n v="129"/>
    <n v="83"/>
    <n v="212.2"/>
    <n v="109.8"/>
    <n v="85"/>
    <n v="0"/>
    <x v="2"/>
    <x v="3"/>
    <s v="Low"/>
    <n v="7.3"/>
    <n v="18505.91"/>
    <x v="0"/>
    <x v="1"/>
    <x v="2"/>
    <s v="High BP"/>
    <s v="High Cost"/>
  </r>
  <r>
    <n v="78"/>
    <x v="1"/>
    <n v="27.8"/>
    <n v="154"/>
    <n v="92"/>
    <n v="264.39999999999998"/>
    <n v="95.4"/>
    <n v="93"/>
    <n v="0"/>
    <x v="2"/>
    <x v="2"/>
    <s v="High"/>
    <n v="9.1"/>
    <n v="20243.22"/>
    <x v="0"/>
    <x v="2"/>
    <x v="2"/>
    <s v="High BP"/>
    <s v="High Cost"/>
  </r>
  <r>
    <n v="51"/>
    <x v="1"/>
    <n v="27.8"/>
    <n v="118"/>
    <n v="72"/>
    <n v="235.9"/>
    <n v="81.099999999999994"/>
    <n v="83"/>
    <n v="4"/>
    <x v="2"/>
    <x v="0"/>
    <s v="Low"/>
    <n v="9.8000000000000007"/>
    <n v="21268.13"/>
    <x v="0"/>
    <x v="1"/>
    <x v="2"/>
    <s v="Normal BP"/>
    <s v="High Cost"/>
  </r>
  <r>
    <n v="46"/>
    <x v="1"/>
    <n v="27.8"/>
    <n v="129"/>
    <n v="82"/>
    <n v="202.9"/>
    <n v="116.2"/>
    <n v="65"/>
    <n v="1"/>
    <x v="0"/>
    <x v="0"/>
    <s v="Low"/>
    <n v="2.2000000000000002"/>
    <n v="5147.42"/>
    <x v="0"/>
    <x v="1"/>
    <x v="2"/>
    <s v="High BP"/>
    <s v="Normal Cost"/>
  </r>
  <r>
    <n v="46"/>
    <x v="0"/>
    <n v="30.2"/>
    <n v="131"/>
    <n v="77"/>
    <n v="208.6"/>
    <n v="128.5"/>
    <n v="76"/>
    <n v="2"/>
    <x v="0"/>
    <x v="1"/>
    <s v="Medium"/>
    <n v="1.2"/>
    <n v="3818.77"/>
    <x v="0"/>
    <x v="2"/>
    <x v="0"/>
    <s v="High BP"/>
    <s v="Normal Cost"/>
  </r>
  <r>
    <n v="76"/>
    <x v="1"/>
    <n v="27.8"/>
    <n v="139"/>
    <n v="81"/>
    <n v="242.2"/>
    <n v="110.1"/>
    <n v="73"/>
    <n v="1"/>
    <x v="1"/>
    <x v="2"/>
    <s v="Low"/>
    <n v="8"/>
    <n v="14229.13"/>
    <x v="1"/>
    <x v="2"/>
    <x v="2"/>
    <s v="High BP"/>
    <s v="Normal Cost"/>
  </r>
  <r>
    <n v="61"/>
    <x v="0"/>
    <n v="24"/>
    <n v="123"/>
    <n v="73"/>
    <n v="189"/>
    <n v="89.1"/>
    <n v="73"/>
    <n v="1"/>
    <x v="0"/>
    <x v="0"/>
    <s v="Medium"/>
    <n v="1.4"/>
    <n v="3562.86"/>
    <x v="0"/>
    <x v="1"/>
    <x v="3"/>
    <s v="High BP"/>
    <s v="Normal Cost"/>
  </r>
  <r>
    <n v="85"/>
    <x v="0"/>
    <n v="25"/>
    <n v="137"/>
    <n v="90"/>
    <n v="198.5"/>
    <n v="99"/>
    <n v="76"/>
    <n v="0"/>
    <x v="1"/>
    <x v="3"/>
    <s v="High"/>
    <n v="6.9"/>
    <n v="15127.8"/>
    <x v="0"/>
    <x v="1"/>
    <x v="2"/>
    <s v="High BP"/>
    <s v="High Cost"/>
  </r>
  <r>
    <n v="56"/>
    <x v="1"/>
    <n v="27.8"/>
    <n v="115"/>
    <n v="70"/>
    <n v="240.2"/>
    <n v="115.2"/>
    <n v="63"/>
    <n v="0"/>
    <x v="0"/>
    <x v="0"/>
    <s v="High"/>
    <n v="8.1999999999999993"/>
    <n v="12534.22"/>
    <x v="0"/>
    <x v="1"/>
    <x v="2"/>
    <s v="Normal BP"/>
    <s v="Normal Cost"/>
  </r>
  <r>
    <n v="71"/>
    <x v="0"/>
    <n v="28.9"/>
    <n v="156"/>
    <n v="91"/>
    <n v="245.1"/>
    <n v="93.1"/>
    <n v="101"/>
    <n v="1"/>
    <x v="1"/>
    <x v="0"/>
    <s v="Low"/>
    <n v="2.4"/>
    <n v="5182.33"/>
    <x v="1"/>
    <x v="0"/>
    <x v="2"/>
    <s v="High BP"/>
    <s v="Normal Cost"/>
  </r>
  <r>
    <n v="61"/>
    <x v="0"/>
    <n v="19.399999999999999"/>
    <n v="121"/>
    <n v="68"/>
    <n v="213.9"/>
    <n v="152.9"/>
    <n v="97"/>
    <n v="0"/>
    <x v="2"/>
    <x v="1"/>
    <s v="High"/>
    <n v="14.5"/>
    <n v="27840.62"/>
    <x v="0"/>
    <x v="2"/>
    <x v="3"/>
    <s v="High BP"/>
    <s v="High Cost"/>
  </r>
  <r>
    <n v="88"/>
    <x v="0"/>
    <n v="36.700000000000003"/>
    <n v="114"/>
    <n v="71"/>
    <n v="248.6"/>
    <n v="110.8"/>
    <n v="87"/>
    <n v="2"/>
    <x v="0"/>
    <x v="2"/>
    <s v="High"/>
    <n v="3.9"/>
    <n v="9847.3700000000008"/>
    <x v="0"/>
    <x v="1"/>
    <x v="0"/>
    <s v="Normal BP"/>
    <s v="Normal Cost"/>
  </r>
  <r>
    <n v="49"/>
    <x v="1"/>
    <n v="27.8"/>
    <n v="117"/>
    <n v="79"/>
    <n v="204.3"/>
    <n v="96.3"/>
    <n v="74"/>
    <n v="2"/>
    <x v="2"/>
    <x v="3"/>
    <s v="Low"/>
    <n v="8.1"/>
    <n v="17239.689999999999"/>
    <x v="1"/>
    <x v="1"/>
    <x v="2"/>
    <s v="Normal BP"/>
    <s v="High Cost"/>
  </r>
  <r>
    <n v="71"/>
    <x v="1"/>
    <n v="27.8"/>
    <n v="138"/>
    <n v="78"/>
    <n v="223.4"/>
    <n v="141.19999999999999"/>
    <n v="83"/>
    <n v="4"/>
    <x v="1"/>
    <x v="1"/>
    <s v="High"/>
    <n v="10.1"/>
    <n v="17008.150000000001"/>
    <x v="0"/>
    <x v="0"/>
    <x v="2"/>
    <s v="High BP"/>
    <s v="High Cost"/>
  </r>
  <r>
    <n v="52"/>
    <x v="0"/>
    <n v="32.6"/>
    <n v="128"/>
    <n v="75"/>
    <n v="220.6"/>
    <n v="99.1"/>
    <n v="94"/>
    <n v="5"/>
    <x v="2"/>
    <x v="2"/>
    <s v="High"/>
    <n v="9.9"/>
    <n v="23797.3"/>
    <x v="0"/>
    <x v="2"/>
    <x v="0"/>
    <s v="High BP"/>
    <s v="High Cost"/>
  </r>
  <r>
    <n v="75"/>
    <x v="1"/>
    <n v="27.8"/>
    <n v="135"/>
    <n v="83"/>
    <n v="264.8"/>
    <n v="124.7"/>
    <n v="81"/>
    <n v="1"/>
    <x v="2"/>
    <x v="1"/>
    <s v="Medium"/>
    <n v="8.1"/>
    <n v="16949.98"/>
    <x v="0"/>
    <x v="2"/>
    <x v="2"/>
    <s v="High BP"/>
    <s v="High Cost"/>
  </r>
  <r>
    <n v="59"/>
    <x v="0"/>
    <n v="22.6"/>
    <n v="117"/>
    <n v="74"/>
    <n v="250.8"/>
    <n v="123"/>
    <n v="82"/>
    <n v="1"/>
    <x v="2"/>
    <x v="2"/>
    <s v="High"/>
    <n v="12.1"/>
    <n v="24329.54"/>
    <x v="0"/>
    <x v="0"/>
    <x v="3"/>
    <s v="Normal BP"/>
    <s v="High Cost"/>
  </r>
  <r>
    <n v="59"/>
    <x v="0"/>
    <n v="21.9"/>
    <n v="112"/>
    <n v="62"/>
    <n v="218"/>
    <n v="79.8"/>
    <n v="67"/>
    <n v="1"/>
    <x v="1"/>
    <x v="2"/>
    <s v="Medium"/>
    <n v="4.0999999999999996"/>
    <n v="9209.35"/>
    <x v="1"/>
    <x v="1"/>
    <x v="3"/>
    <s v="Normal BP"/>
    <s v="Normal Cost"/>
  </r>
  <r>
    <n v="89"/>
    <x v="1"/>
    <n v="27.8"/>
    <n v="130"/>
    <n v="81"/>
    <n v="265.60000000000002"/>
    <n v="91.8"/>
    <n v="69"/>
    <n v="0"/>
    <x v="0"/>
    <x v="3"/>
    <s v="High"/>
    <n v="3.3"/>
    <n v="10239.370000000001"/>
    <x v="0"/>
    <x v="2"/>
    <x v="2"/>
    <s v="High BP"/>
    <s v="Normal Cost"/>
  </r>
  <r>
    <n v="52"/>
    <x v="1"/>
    <n v="27.8"/>
    <n v="120"/>
    <n v="71"/>
    <n v="200.1"/>
    <n v="111.9"/>
    <n v="80"/>
    <n v="1"/>
    <x v="2"/>
    <x v="2"/>
    <s v="Medium"/>
    <n v="9"/>
    <n v="16224.05"/>
    <x v="0"/>
    <x v="1"/>
    <x v="2"/>
    <s v="High BP"/>
    <s v="High Cost"/>
  </r>
  <r>
    <n v="82"/>
    <x v="1"/>
    <n v="27.8"/>
    <n v="137"/>
    <n v="96"/>
    <n v="241.4"/>
    <n v="84.6"/>
    <n v="73"/>
    <n v="1"/>
    <x v="0"/>
    <x v="3"/>
    <s v="Medium"/>
    <n v="5.7"/>
    <n v="12765.08"/>
    <x v="0"/>
    <x v="2"/>
    <x v="2"/>
    <s v="High BP"/>
    <s v="Normal Cost"/>
  </r>
  <r>
    <n v="48"/>
    <x v="0"/>
    <n v="37.6"/>
    <n v="113"/>
    <n v="70"/>
    <n v="228.4"/>
    <n v="102.4"/>
    <n v="72"/>
    <n v="1"/>
    <x v="0"/>
    <x v="0"/>
    <s v="High"/>
    <n v="1.5"/>
    <n v="3726.83"/>
    <x v="0"/>
    <x v="2"/>
    <x v="0"/>
    <s v="Normal BP"/>
    <s v="Normal Cost"/>
  </r>
  <r>
    <n v="68"/>
    <x v="1"/>
    <n v="27.8"/>
    <n v="118"/>
    <n v="71"/>
    <n v="226.3"/>
    <n v="94.5"/>
    <n v="85"/>
    <n v="1"/>
    <x v="1"/>
    <x v="3"/>
    <s v="High"/>
    <n v="6.7"/>
    <n v="15992.07"/>
    <x v="0"/>
    <x v="0"/>
    <x v="2"/>
    <s v="Normal BP"/>
    <s v="High Cost"/>
  </r>
  <r>
    <n v="75"/>
    <x v="1"/>
    <n v="27.8"/>
    <n v="135"/>
    <n v="83"/>
    <n v="219.8"/>
    <n v="130.80000000000001"/>
    <n v="63"/>
    <n v="1"/>
    <x v="0"/>
    <x v="2"/>
    <s v="Medium"/>
    <n v="10.3"/>
    <n v="20337.990000000002"/>
    <x v="0"/>
    <x v="2"/>
    <x v="2"/>
    <s v="High BP"/>
    <s v="High Cost"/>
  </r>
  <r>
    <n v="72"/>
    <x v="1"/>
    <n v="27.8"/>
    <n v="112"/>
    <n v="71"/>
    <n v="262.89999999999998"/>
    <n v="119.7"/>
    <n v="70"/>
    <n v="0"/>
    <x v="0"/>
    <x v="3"/>
    <s v="Low"/>
    <n v="2.9"/>
    <n v="9523.58"/>
    <x v="1"/>
    <x v="0"/>
    <x v="2"/>
    <s v="Normal BP"/>
    <s v="Normal Cost"/>
  </r>
  <r>
    <n v="72"/>
    <x v="0"/>
    <n v="28.3"/>
    <n v="117"/>
    <n v="68"/>
    <n v="238.4"/>
    <n v="112.7"/>
    <n v="79"/>
    <n v="0"/>
    <x v="1"/>
    <x v="0"/>
    <s v="Low"/>
    <n v="3.4"/>
    <n v="7399.69"/>
    <x v="0"/>
    <x v="0"/>
    <x v="2"/>
    <s v="Normal BP"/>
    <s v="Normal Cost"/>
  </r>
  <r>
    <n v="84"/>
    <x v="1"/>
    <n v="27.8"/>
    <n v="143"/>
    <n v="85"/>
    <n v="205.3"/>
    <n v="110.3"/>
    <n v="85"/>
    <n v="0"/>
    <x v="2"/>
    <x v="1"/>
    <s v="Low"/>
    <n v="11"/>
    <n v="17145.75"/>
    <x v="0"/>
    <x v="2"/>
    <x v="2"/>
    <s v="High BP"/>
    <s v="High Cost"/>
  </r>
  <r>
    <n v="64"/>
    <x v="1"/>
    <n v="27.8"/>
    <n v="122"/>
    <n v="72"/>
    <n v="254.9"/>
    <n v="122.7"/>
    <n v="69"/>
    <n v="1"/>
    <x v="1"/>
    <x v="2"/>
    <s v="Medium"/>
    <n v="3.8"/>
    <n v="8354.0400000000009"/>
    <x v="0"/>
    <x v="0"/>
    <x v="2"/>
    <s v="High BP"/>
    <s v="Normal Cost"/>
  </r>
  <r>
    <n v="68"/>
    <x v="0"/>
    <n v="24.4"/>
    <n v="140"/>
    <n v="81"/>
    <n v="198.4"/>
    <n v="132.30000000000001"/>
    <n v="73"/>
    <n v="1"/>
    <x v="1"/>
    <x v="0"/>
    <s v="Medium"/>
    <n v="5.8"/>
    <n v="11540.54"/>
    <x v="0"/>
    <x v="0"/>
    <x v="3"/>
    <s v="High BP"/>
    <s v="Normal Cost"/>
  </r>
  <r>
    <n v="56"/>
    <x v="0"/>
    <n v="25.4"/>
    <n v="126"/>
    <n v="68"/>
    <n v="202.2"/>
    <n v="84.2"/>
    <n v="76"/>
    <n v="5"/>
    <x v="2"/>
    <x v="2"/>
    <s v="Medium"/>
    <n v="8.1999999999999993"/>
    <n v="19668.47"/>
    <x v="1"/>
    <x v="2"/>
    <x v="2"/>
    <s v="High BP"/>
    <s v="High Cost"/>
  </r>
  <r>
    <n v="79"/>
    <x v="0"/>
    <n v="34.4"/>
    <n v="142"/>
    <n v="95"/>
    <n v="248.6"/>
    <n v="122.1"/>
    <n v="56"/>
    <n v="0"/>
    <x v="0"/>
    <x v="0"/>
    <s v="Low"/>
    <n v="9.1999999999999993"/>
    <n v="15266.55"/>
    <x v="1"/>
    <x v="0"/>
    <x v="0"/>
    <s v="High BP"/>
    <s v="High Cost"/>
  </r>
  <r>
    <n v="68"/>
    <x v="1"/>
    <n v="27.8"/>
    <n v="138"/>
    <n v="86"/>
    <n v="211.8"/>
    <n v="118.3"/>
    <n v="68"/>
    <n v="2"/>
    <x v="1"/>
    <x v="3"/>
    <s v="Medium"/>
    <n v="3.4"/>
    <n v="9695.67"/>
    <x v="1"/>
    <x v="0"/>
    <x v="2"/>
    <s v="High BP"/>
    <s v="Normal Cost"/>
  </r>
  <r>
    <n v="94"/>
    <x v="1"/>
    <n v="27.8"/>
    <n v="140"/>
    <n v="81"/>
    <n v="210.5"/>
    <n v="89"/>
    <n v="89"/>
    <n v="2"/>
    <x v="1"/>
    <x v="2"/>
    <s v="High"/>
    <n v="6.9"/>
    <n v="15033.97"/>
    <x v="0"/>
    <x v="2"/>
    <x v="2"/>
    <s v="High BP"/>
    <s v="High Cost"/>
  </r>
  <r>
    <n v="65"/>
    <x v="1"/>
    <n v="27.8"/>
    <n v="125"/>
    <n v="76"/>
    <n v="234"/>
    <n v="134.1"/>
    <n v="88"/>
    <n v="2"/>
    <x v="1"/>
    <x v="1"/>
    <s v="High"/>
    <n v="2.8"/>
    <n v="6717.98"/>
    <x v="0"/>
    <x v="0"/>
    <x v="2"/>
    <s v="High BP"/>
    <s v="Normal Cost"/>
  </r>
  <r>
    <n v="81"/>
    <x v="1"/>
    <n v="27.8"/>
    <n v="123"/>
    <n v="71"/>
    <n v="230.2"/>
    <n v="150.1"/>
    <n v="79"/>
    <n v="1"/>
    <x v="0"/>
    <x v="0"/>
    <s v="High"/>
    <n v="7.2"/>
    <n v="11329.97"/>
    <x v="0"/>
    <x v="2"/>
    <x v="2"/>
    <s v="High BP"/>
    <s v="Normal Cost"/>
  </r>
  <r>
    <n v="22"/>
    <x v="1"/>
    <n v="27.8"/>
    <n v="114"/>
    <n v="75"/>
    <n v="200.8"/>
    <n v="86.6"/>
    <n v="84"/>
    <n v="0"/>
    <x v="0"/>
    <x v="0"/>
    <s v="Medium"/>
    <n v="6.9"/>
    <n v="11674.96"/>
    <x v="0"/>
    <x v="4"/>
    <x v="2"/>
    <s v="Normal BP"/>
    <s v="Normal Cost"/>
  </r>
  <r>
    <n v="40"/>
    <x v="0"/>
    <n v="29"/>
    <n v="116"/>
    <n v="67"/>
    <n v="190.6"/>
    <n v="101.2"/>
    <n v="82"/>
    <n v="0"/>
    <x v="1"/>
    <x v="0"/>
    <s v="High"/>
    <n v="3.9"/>
    <n v="8099.16"/>
    <x v="0"/>
    <x v="0"/>
    <x v="2"/>
    <s v="Normal BP"/>
    <s v="Normal Cost"/>
  </r>
  <r>
    <n v="45"/>
    <x v="0"/>
    <n v="32.6"/>
    <n v="151"/>
    <n v="102"/>
    <n v="242.8"/>
    <n v="156.19999999999999"/>
    <n v="65"/>
    <n v="0"/>
    <x v="2"/>
    <x v="3"/>
    <s v="Low"/>
    <n v="8.4"/>
    <n v="20662.2"/>
    <x v="0"/>
    <x v="2"/>
    <x v="0"/>
    <s v="High BP"/>
    <s v="High Cost"/>
  </r>
  <r>
    <n v="53"/>
    <x v="1"/>
    <n v="27.8"/>
    <n v="103"/>
    <n v="71"/>
    <n v="218.5"/>
    <n v="91"/>
    <n v="80"/>
    <n v="3"/>
    <x v="1"/>
    <x v="3"/>
    <s v="High"/>
    <n v="3.6"/>
    <n v="10332.280000000001"/>
    <x v="0"/>
    <x v="1"/>
    <x v="2"/>
    <s v="Normal BP"/>
    <s v="Normal Cost"/>
  </r>
  <r>
    <n v="50"/>
    <x v="0"/>
    <n v="34.4"/>
    <n v="136"/>
    <n v="79"/>
    <n v="226.7"/>
    <n v="115.7"/>
    <n v="68"/>
    <n v="1"/>
    <x v="1"/>
    <x v="0"/>
    <s v="High"/>
    <n v="5.5"/>
    <n v="12375.72"/>
    <x v="0"/>
    <x v="3"/>
    <x v="0"/>
    <s v="High BP"/>
    <s v="Normal Cost"/>
  </r>
  <r>
    <n v="93"/>
    <x v="0"/>
    <n v="20"/>
    <n v="119"/>
    <n v="67"/>
    <n v="220.3"/>
    <n v="90.9"/>
    <n v="82"/>
    <n v="1"/>
    <x v="0"/>
    <x v="2"/>
    <s v="Medium"/>
    <n v="10.4"/>
    <n v="20208.16"/>
    <x v="0"/>
    <x v="1"/>
    <x v="3"/>
    <s v="Normal BP"/>
    <s v="High Cost"/>
  </r>
  <r>
    <n v="70"/>
    <x v="1"/>
    <n v="27.8"/>
    <n v="121"/>
    <n v="63"/>
    <n v="207"/>
    <n v="94.1"/>
    <n v="62"/>
    <n v="1"/>
    <x v="0"/>
    <x v="2"/>
    <s v="Low"/>
    <n v="10.4"/>
    <n v="18702.060000000001"/>
    <x v="1"/>
    <x v="0"/>
    <x v="2"/>
    <s v="High BP"/>
    <s v="High Cost"/>
  </r>
  <r>
    <n v="47"/>
    <x v="0"/>
    <n v="23.1"/>
    <n v="114"/>
    <n v="66"/>
    <n v="198.6"/>
    <n v="88.2"/>
    <n v="90"/>
    <n v="0"/>
    <x v="2"/>
    <x v="2"/>
    <s v="High"/>
    <n v="14.8"/>
    <n v="31737.32"/>
    <x v="0"/>
    <x v="1"/>
    <x v="3"/>
    <s v="Normal BP"/>
    <s v="High Cost"/>
  </r>
  <r>
    <n v="78"/>
    <x v="0"/>
    <n v="18.600000000000001"/>
    <n v="113"/>
    <n v="65"/>
    <n v="201.1"/>
    <n v="92"/>
    <n v="81"/>
    <n v="1"/>
    <x v="1"/>
    <x v="2"/>
    <s v="High"/>
    <n v="8.1999999999999993"/>
    <n v="18693.29"/>
    <x v="0"/>
    <x v="2"/>
    <x v="3"/>
    <s v="Normal BP"/>
    <s v="High Cost"/>
  </r>
  <r>
    <n v="79"/>
    <x v="0"/>
    <n v="24.4"/>
    <n v="125"/>
    <n v="78"/>
    <n v="201.5"/>
    <n v="175"/>
    <n v="82"/>
    <n v="1"/>
    <x v="2"/>
    <x v="1"/>
    <s v="High"/>
    <n v="5.4"/>
    <n v="11693.6"/>
    <x v="0"/>
    <x v="0"/>
    <x v="3"/>
    <s v="High BP"/>
    <s v="Normal Cost"/>
  </r>
  <r>
    <n v="73"/>
    <x v="0"/>
    <n v="26.8"/>
    <n v="134"/>
    <n v="90"/>
    <n v="199.6"/>
    <n v="83.9"/>
    <n v="90"/>
    <n v="2"/>
    <x v="2"/>
    <x v="0"/>
    <s v="High"/>
    <n v="6.8"/>
    <n v="10877.44"/>
    <x v="0"/>
    <x v="1"/>
    <x v="2"/>
    <s v="High BP"/>
    <s v="Normal Cost"/>
  </r>
  <r>
    <n v="51"/>
    <x v="1"/>
    <n v="27.8"/>
    <n v="126"/>
    <n v="77"/>
    <n v="219.7"/>
    <n v="91.7"/>
    <n v="74"/>
    <n v="2"/>
    <x v="2"/>
    <x v="3"/>
    <s v="Medium"/>
    <n v="7.5"/>
    <n v="19214.580000000002"/>
    <x v="0"/>
    <x v="1"/>
    <x v="2"/>
    <s v="High BP"/>
    <s v="High Cost"/>
  </r>
  <r>
    <n v="73"/>
    <x v="1"/>
    <n v="27.8"/>
    <n v="106"/>
    <n v="61"/>
    <n v="217.8"/>
    <n v="87.7"/>
    <n v="80"/>
    <n v="1"/>
    <x v="1"/>
    <x v="3"/>
    <s v="High"/>
    <n v="3.8"/>
    <n v="9917.64"/>
    <x v="0"/>
    <x v="0"/>
    <x v="2"/>
    <s v="Normal BP"/>
    <s v="Normal Cost"/>
  </r>
  <r>
    <n v="71"/>
    <x v="1"/>
    <n v="27.8"/>
    <n v="130"/>
    <n v="78"/>
    <n v="200.6"/>
    <n v="88.7"/>
    <n v="66"/>
    <n v="0"/>
    <x v="1"/>
    <x v="2"/>
    <s v="High"/>
    <n v="7.7"/>
    <n v="15691.86"/>
    <x v="0"/>
    <x v="0"/>
    <x v="2"/>
    <s v="High BP"/>
    <s v="High Cost"/>
  </r>
  <r>
    <n v="69"/>
    <x v="0"/>
    <n v="26.7"/>
    <n v="136"/>
    <n v="86"/>
    <n v="215.4"/>
    <n v="135.6"/>
    <n v="66"/>
    <n v="1"/>
    <x v="1"/>
    <x v="2"/>
    <s v="Medium"/>
    <n v="7.9"/>
    <n v="16202.6"/>
    <x v="0"/>
    <x v="1"/>
    <x v="2"/>
    <s v="High BP"/>
    <s v="High Cost"/>
  </r>
  <r>
    <n v="32"/>
    <x v="1"/>
    <n v="27.8"/>
    <n v="121"/>
    <n v="69"/>
    <n v="186.5"/>
    <n v="174.3"/>
    <n v="63"/>
    <n v="1"/>
    <x v="0"/>
    <x v="1"/>
    <s v="High"/>
    <n v="2.8"/>
    <n v="5571.43"/>
    <x v="0"/>
    <x v="3"/>
    <x v="2"/>
    <s v="High BP"/>
    <s v="Normal Cost"/>
  </r>
  <r>
    <n v="86"/>
    <x v="1"/>
    <n v="27.8"/>
    <n v="132"/>
    <n v="85"/>
    <n v="216.1"/>
    <n v="105.5"/>
    <n v="86"/>
    <n v="1"/>
    <x v="2"/>
    <x v="0"/>
    <s v="High"/>
    <n v="6.2"/>
    <n v="12534.64"/>
    <x v="0"/>
    <x v="2"/>
    <x v="2"/>
    <s v="High BP"/>
    <s v="Normal Cost"/>
  </r>
  <r>
    <n v="72"/>
    <x v="1"/>
    <n v="27.8"/>
    <n v="119"/>
    <n v="74"/>
    <n v="239.3"/>
    <n v="115.1"/>
    <n v="72"/>
    <n v="0"/>
    <x v="2"/>
    <x v="1"/>
    <s v="Medium"/>
    <n v="6.4"/>
    <n v="12725.56"/>
    <x v="0"/>
    <x v="0"/>
    <x v="2"/>
    <s v="Normal BP"/>
    <s v="Normal Cost"/>
  </r>
  <r>
    <n v="71"/>
    <x v="0"/>
    <n v="23.7"/>
    <n v="138"/>
    <n v="95"/>
    <n v="202.9"/>
    <n v="100.2"/>
    <n v="85"/>
    <n v="0"/>
    <x v="1"/>
    <x v="0"/>
    <s v="Medium"/>
    <n v="3.3"/>
    <n v="6478.59"/>
    <x v="0"/>
    <x v="3"/>
    <x v="3"/>
    <s v="High BP"/>
    <s v="Normal Cost"/>
  </r>
  <r>
    <n v="49"/>
    <x v="1"/>
    <n v="27.8"/>
    <n v="120"/>
    <n v="75"/>
    <n v="199.7"/>
    <n v="105.8"/>
    <n v="87"/>
    <n v="1"/>
    <x v="2"/>
    <x v="2"/>
    <s v="High"/>
    <n v="11.1"/>
    <n v="21133.919999999998"/>
    <x v="0"/>
    <x v="1"/>
    <x v="2"/>
    <s v="High BP"/>
    <s v="High Cost"/>
  </r>
  <r>
    <n v="79"/>
    <x v="1"/>
    <n v="27.9"/>
    <n v="108"/>
    <n v="72"/>
    <n v="241.6"/>
    <n v="95.2"/>
    <n v="81"/>
    <n v="0"/>
    <x v="2"/>
    <x v="3"/>
    <s v="High"/>
    <n v="9.9"/>
    <n v="19619.46"/>
    <x v="0"/>
    <x v="2"/>
    <x v="2"/>
    <s v="Normal BP"/>
    <s v="High Cost"/>
  </r>
  <r>
    <n v="49"/>
    <x v="1"/>
    <n v="27.9"/>
    <n v="116"/>
    <n v="74"/>
    <n v="170.9"/>
    <n v="135.4"/>
    <n v="84"/>
    <n v="2"/>
    <x v="0"/>
    <x v="1"/>
    <s v="Medium"/>
    <n v="7.7"/>
    <n v="12291.08"/>
    <x v="0"/>
    <x v="1"/>
    <x v="2"/>
    <s v="Normal BP"/>
    <s v="Normal Cost"/>
  </r>
  <r>
    <n v="45"/>
    <x v="1"/>
    <n v="27.9"/>
    <n v="120"/>
    <n v="65"/>
    <n v="195.3"/>
    <n v="126.8"/>
    <n v="74"/>
    <n v="1"/>
    <x v="1"/>
    <x v="2"/>
    <s v="Low"/>
    <n v="6.3"/>
    <n v="13451.07"/>
    <x v="0"/>
    <x v="1"/>
    <x v="2"/>
    <s v="High BP"/>
    <s v="Normal Cost"/>
  </r>
  <r>
    <n v="67"/>
    <x v="0"/>
    <n v="20.5"/>
    <n v="126"/>
    <n v="79"/>
    <n v="217.7"/>
    <n v="87.3"/>
    <n v="53"/>
    <n v="3"/>
    <x v="0"/>
    <x v="0"/>
    <s v="High"/>
    <n v="3.3"/>
    <n v="6766.85"/>
    <x v="0"/>
    <x v="2"/>
    <x v="3"/>
    <s v="High BP"/>
    <s v="Normal Cost"/>
  </r>
  <r>
    <n v="61"/>
    <x v="1"/>
    <n v="27.9"/>
    <n v="125"/>
    <n v="75"/>
    <n v="222.7"/>
    <n v="127.4"/>
    <n v="76"/>
    <n v="0"/>
    <x v="0"/>
    <x v="1"/>
    <s v="Medium"/>
    <n v="3"/>
    <n v="6998.89"/>
    <x v="0"/>
    <x v="0"/>
    <x v="2"/>
    <s v="High BP"/>
    <s v="Normal Cost"/>
  </r>
  <r>
    <n v="35"/>
    <x v="0"/>
    <n v="31.6"/>
    <n v="121"/>
    <n v="73"/>
    <n v="203.9"/>
    <n v="130.19999999999999"/>
    <n v="87"/>
    <n v="2"/>
    <x v="2"/>
    <x v="2"/>
    <s v="Medium"/>
    <n v="12.5"/>
    <n v="24918.9"/>
    <x v="0"/>
    <x v="1"/>
    <x v="0"/>
    <s v="High BP"/>
    <s v="High Cost"/>
  </r>
  <r>
    <n v="84"/>
    <x v="1"/>
    <n v="27.9"/>
    <n v="130"/>
    <n v="75"/>
    <n v="223.1"/>
    <n v="120.4"/>
    <n v="81"/>
    <n v="1"/>
    <x v="1"/>
    <x v="0"/>
    <s v="High"/>
    <n v="3.4"/>
    <n v="6459.59"/>
    <x v="0"/>
    <x v="2"/>
    <x v="2"/>
    <s v="High BP"/>
    <s v="Normal Cost"/>
  </r>
  <r>
    <n v="60"/>
    <x v="0"/>
    <n v="27.3"/>
    <n v="115"/>
    <n v="71"/>
    <n v="237.3"/>
    <n v="110.3"/>
    <n v="74"/>
    <n v="1"/>
    <x v="0"/>
    <x v="3"/>
    <s v="Medium"/>
    <n v="2.2999999999999998"/>
    <n v="8541.0400000000009"/>
    <x v="0"/>
    <x v="0"/>
    <x v="2"/>
    <s v="Normal BP"/>
    <s v="Normal Cost"/>
  </r>
  <r>
    <n v="63"/>
    <x v="0"/>
    <n v="24.8"/>
    <n v="126"/>
    <n v="78"/>
    <n v="257.10000000000002"/>
    <n v="85.1"/>
    <n v="94"/>
    <n v="0"/>
    <x v="1"/>
    <x v="2"/>
    <s v="Medium"/>
    <n v="5.9"/>
    <n v="13161.85"/>
    <x v="0"/>
    <x v="3"/>
    <x v="3"/>
    <s v="High BP"/>
    <s v="Normal Cost"/>
  </r>
  <r>
    <n v="57"/>
    <x v="0"/>
    <n v="33.799999999999997"/>
    <n v="127"/>
    <n v="84"/>
    <n v="243.4"/>
    <n v="144.6"/>
    <n v="67"/>
    <n v="1"/>
    <x v="1"/>
    <x v="1"/>
    <s v="High"/>
    <n v="4.7"/>
    <n v="8020.58"/>
    <x v="0"/>
    <x v="2"/>
    <x v="0"/>
    <s v="High BP"/>
    <s v="Normal Cost"/>
  </r>
  <r>
    <n v="45"/>
    <x v="1"/>
    <n v="27.9"/>
    <n v="118"/>
    <n v="67"/>
    <n v="231"/>
    <n v="90.8"/>
    <n v="65"/>
    <n v="0"/>
    <x v="0"/>
    <x v="0"/>
    <s v="Low"/>
    <n v="3.7"/>
    <n v="6897.3"/>
    <x v="1"/>
    <x v="1"/>
    <x v="2"/>
    <s v="Normal BP"/>
    <s v="Normal Cost"/>
  </r>
  <r>
    <n v="53"/>
    <x v="0"/>
    <n v="24.5"/>
    <n v="132"/>
    <n v="80"/>
    <n v="234.4"/>
    <n v="160.4"/>
    <n v="65"/>
    <n v="0"/>
    <x v="1"/>
    <x v="1"/>
    <s v="High"/>
    <n v="12"/>
    <n v="19997.060000000001"/>
    <x v="0"/>
    <x v="0"/>
    <x v="3"/>
    <s v="High BP"/>
    <s v="High Cost"/>
  </r>
  <r>
    <n v="86"/>
    <x v="1"/>
    <n v="27.9"/>
    <n v="127"/>
    <n v="72"/>
    <n v="252.6"/>
    <n v="139.30000000000001"/>
    <n v="81"/>
    <n v="2"/>
    <x v="2"/>
    <x v="2"/>
    <s v="Medium"/>
    <n v="9.9"/>
    <n v="19488.66"/>
    <x v="0"/>
    <x v="2"/>
    <x v="2"/>
    <s v="High BP"/>
    <s v="High Cost"/>
  </r>
  <r>
    <n v="61"/>
    <x v="1"/>
    <n v="27.9"/>
    <n v="122"/>
    <n v="63"/>
    <n v="223.8"/>
    <n v="128.69999999999999"/>
    <n v="72"/>
    <n v="0"/>
    <x v="0"/>
    <x v="1"/>
    <s v="High"/>
    <n v="8.5"/>
    <n v="17931.8"/>
    <x v="0"/>
    <x v="0"/>
    <x v="2"/>
    <s v="High BP"/>
    <s v="High Cost"/>
  </r>
  <r>
    <n v="85"/>
    <x v="0"/>
    <n v="12.8"/>
    <n v="145"/>
    <n v="94"/>
    <n v="226.6"/>
    <n v="159.6"/>
    <n v="75"/>
    <n v="0"/>
    <x v="2"/>
    <x v="0"/>
    <s v="High"/>
    <n v="6.1"/>
    <n v="13782.77"/>
    <x v="0"/>
    <x v="1"/>
    <x v="1"/>
    <s v="High BP"/>
    <s v="Normal Cost"/>
  </r>
  <r>
    <n v="91"/>
    <x v="0"/>
    <n v="22"/>
    <n v="130"/>
    <n v="77"/>
    <n v="234.9"/>
    <n v="125.4"/>
    <n v="146"/>
    <n v="2"/>
    <x v="0"/>
    <x v="1"/>
    <s v="High"/>
    <n v="4.0999999999999996"/>
    <n v="8627.24"/>
    <x v="0"/>
    <x v="2"/>
    <x v="3"/>
    <s v="High BP"/>
    <s v="Normal Cost"/>
  </r>
  <r>
    <n v="91"/>
    <x v="0"/>
    <n v="31"/>
    <n v="136"/>
    <n v="77"/>
    <n v="269.39999999999998"/>
    <n v="131.69999999999999"/>
    <n v="94"/>
    <n v="1"/>
    <x v="2"/>
    <x v="1"/>
    <s v="Medium"/>
    <n v="17.600000000000001"/>
    <n v="32229.96"/>
    <x v="0"/>
    <x v="0"/>
    <x v="0"/>
    <s v="High BP"/>
    <s v="High Cost"/>
  </r>
  <r>
    <n v="58"/>
    <x v="1"/>
    <n v="27.9"/>
    <n v="136"/>
    <n v="74"/>
    <n v="204.8"/>
    <n v="111.8"/>
    <n v="88"/>
    <n v="0"/>
    <x v="0"/>
    <x v="2"/>
    <s v="High"/>
    <n v="3.6"/>
    <n v="8992.0499999999993"/>
    <x v="0"/>
    <x v="1"/>
    <x v="2"/>
    <s v="High BP"/>
    <s v="Normal Cost"/>
  </r>
  <r>
    <n v="44"/>
    <x v="1"/>
    <n v="27.9"/>
    <n v="115"/>
    <n v="67"/>
    <n v="236.7"/>
    <n v="135.6"/>
    <n v="103"/>
    <n v="0"/>
    <x v="2"/>
    <x v="2"/>
    <s v="High"/>
    <n v="6.6"/>
    <n v="13722.41"/>
    <x v="0"/>
    <x v="3"/>
    <x v="2"/>
    <s v="Normal BP"/>
    <s v="Normal Cost"/>
  </r>
  <r>
    <n v="54"/>
    <x v="0"/>
    <n v="20.3"/>
    <n v="120"/>
    <n v="73"/>
    <n v="198.4"/>
    <n v="142.19999999999999"/>
    <n v="84"/>
    <n v="1"/>
    <x v="1"/>
    <x v="0"/>
    <s v="High"/>
    <n v="4.9000000000000004"/>
    <n v="7739.43"/>
    <x v="0"/>
    <x v="2"/>
    <x v="3"/>
    <s v="High BP"/>
    <s v="Normal Cost"/>
  </r>
  <r>
    <n v="95"/>
    <x v="0"/>
    <n v="28.7"/>
    <n v="149"/>
    <n v="100"/>
    <n v="221.1"/>
    <n v="138.30000000000001"/>
    <n v="74"/>
    <n v="2"/>
    <x v="1"/>
    <x v="1"/>
    <s v="High"/>
    <n v="5"/>
    <n v="10118.75"/>
    <x v="0"/>
    <x v="1"/>
    <x v="2"/>
    <s v="High BP"/>
    <s v="Normal Cost"/>
  </r>
  <r>
    <n v="69"/>
    <x v="1"/>
    <n v="27.9"/>
    <n v="119"/>
    <n v="75"/>
    <n v="270.2"/>
    <n v="142"/>
    <n v="76"/>
    <n v="2"/>
    <x v="1"/>
    <x v="3"/>
    <s v="Medium"/>
    <n v="13"/>
    <n v="22038.32"/>
    <x v="0"/>
    <x v="0"/>
    <x v="2"/>
    <s v="Normal BP"/>
    <s v="High Cost"/>
  </r>
  <r>
    <n v="95"/>
    <x v="1"/>
    <n v="27.9"/>
    <n v="130"/>
    <n v="66"/>
    <n v="261.5"/>
    <n v="112.8"/>
    <n v="76"/>
    <n v="4"/>
    <x v="0"/>
    <x v="0"/>
    <s v="Medium"/>
    <n v="4.5999999999999996"/>
    <n v="10145.99"/>
    <x v="1"/>
    <x v="2"/>
    <x v="2"/>
    <s v="High BP"/>
    <s v="Normal Cost"/>
  </r>
  <r>
    <n v="67"/>
    <x v="1"/>
    <n v="27.9"/>
    <n v="236"/>
    <n v="134"/>
    <n v="224"/>
    <n v="113.8"/>
    <n v="70"/>
    <n v="2"/>
    <x v="0"/>
    <x v="0"/>
    <s v="High"/>
    <n v="2.2999999999999998"/>
    <n v="5300.83"/>
    <x v="0"/>
    <x v="0"/>
    <x v="2"/>
    <s v="High BP"/>
    <s v="Normal Cost"/>
  </r>
  <r>
    <n v="68"/>
    <x v="1"/>
    <n v="27.9"/>
    <n v="125"/>
    <n v="72"/>
    <n v="230.6"/>
    <n v="110"/>
    <n v="92"/>
    <n v="3"/>
    <x v="0"/>
    <x v="3"/>
    <s v="High"/>
    <n v="2.5"/>
    <n v="8603.5"/>
    <x v="0"/>
    <x v="0"/>
    <x v="2"/>
    <s v="High BP"/>
    <s v="Normal Cost"/>
  </r>
  <r>
    <n v="53"/>
    <x v="0"/>
    <n v="21.3"/>
    <n v="109"/>
    <n v="61"/>
    <n v="207.2"/>
    <n v="105.8"/>
    <n v="79"/>
    <n v="1"/>
    <x v="1"/>
    <x v="2"/>
    <s v="Medium"/>
    <n v="5.2"/>
    <n v="11831.99"/>
    <x v="0"/>
    <x v="2"/>
    <x v="3"/>
    <s v="Normal BP"/>
    <s v="Normal Cost"/>
  </r>
  <r>
    <n v="55"/>
    <x v="0"/>
    <n v="31.3"/>
    <n v="136"/>
    <n v="80"/>
    <n v="230.8"/>
    <n v="96.4"/>
    <n v="80"/>
    <n v="0"/>
    <x v="1"/>
    <x v="2"/>
    <s v="Low"/>
    <n v="4.4000000000000004"/>
    <n v="10765.95"/>
    <x v="0"/>
    <x v="0"/>
    <x v="0"/>
    <s v="High BP"/>
    <s v="Normal Cost"/>
  </r>
  <r>
    <n v="59"/>
    <x v="0"/>
    <n v="32.6"/>
    <n v="116"/>
    <n v="69"/>
    <n v="226.4"/>
    <n v="137.9"/>
    <n v="84"/>
    <n v="1"/>
    <x v="2"/>
    <x v="3"/>
    <s v="Medium"/>
    <n v="6.9"/>
    <n v="15794.75"/>
    <x v="0"/>
    <x v="0"/>
    <x v="0"/>
    <s v="Normal BP"/>
    <s v="High Cost"/>
  </r>
  <r>
    <n v="70"/>
    <x v="0"/>
    <n v="23.9"/>
    <n v="136"/>
    <n v="81"/>
    <n v="181.1"/>
    <n v="160.9"/>
    <n v="93"/>
    <n v="0"/>
    <x v="2"/>
    <x v="1"/>
    <s v="Low"/>
    <n v="8.5"/>
    <n v="13997.83"/>
    <x v="0"/>
    <x v="1"/>
    <x v="3"/>
    <s v="High BP"/>
    <s v="Normal Cost"/>
  </r>
  <r>
    <n v="73"/>
    <x v="0"/>
    <n v="25.8"/>
    <n v="119"/>
    <n v="75"/>
    <n v="237.6"/>
    <n v="109.9"/>
    <n v="73"/>
    <n v="2"/>
    <x v="0"/>
    <x v="0"/>
    <s v="High"/>
    <n v="5.6"/>
    <n v="12353.89"/>
    <x v="0"/>
    <x v="1"/>
    <x v="2"/>
    <s v="Normal BP"/>
    <s v="Normal Cost"/>
  </r>
  <r>
    <n v="26"/>
    <x v="0"/>
    <n v="27.4"/>
    <n v="128"/>
    <n v="77"/>
    <n v="222.7"/>
    <n v="111.8"/>
    <n v="80"/>
    <n v="0"/>
    <x v="1"/>
    <x v="2"/>
    <s v="Medium"/>
    <n v="5.4"/>
    <n v="12726.28"/>
    <x v="0"/>
    <x v="1"/>
    <x v="2"/>
    <s v="High BP"/>
    <s v="Normal Cost"/>
  </r>
  <r>
    <n v="61"/>
    <x v="0"/>
    <n v="39"/>
    <n v="135"/>
    <n v="84"/>
    <n v="236.6"/>
    <n v="99"/>
    <n v="89"/>
    <n v="1"/>
    <x v="2"/>
    <x v="2"/>
    <s v="High"/>
    <n v="10.8"/>
    <n v="23054.78"/>
    <x v="0"/>
    <x v="0"/>
    <x v="0"/>
    <s v="High BP"/>
    <s v="High Cost"/>
  </r>
  <r>
    <n v="49"/>
    <x v="1"/>
    <n v="27.9"/>
    <n v="128"/>
    <n v="73"/>
    <n v="202.1"/>
    <n v="90.8"/>
    <n v="73"/>
    <n v="1"/>
    <x v="2"/>
    <x v="2"/>
    <s v="High"/>
    <n v="8.6"/>
    <n v="17934.21"/>
    <x v="0"/>
    <x v="1"/>
    <x v="2"/>
    <s v="High BP"/>
    <s v="High Cost"/>
  </r>
  <r>
    <n v="87"/>
    <x v="1"/>
    <n v="27.9"/>
    <n v="115"/>
    <n v="69"/>
    <n v="269.7"/>
    <n v="111.4"/>
    <n v="90"/>
    <n v="0"/>
    <x v="2"/>
    <x v="0"/>
    <s v="High"/>
    <n v="8.6"/>
    <n v="18222.22"/>
    <x v="0"/>
    <x v="2"/>
    <x v="2"/>
    <s v="Normal BP"/>
    <s v="High Cost"/>
  </r>
  <r>
    <n v="80"/>
    <x v="1"/>
    <n v="27.9"/>
    <n v="135"/>
    <n v="83"/>
    <n v="253.7"/>
    <n v="87.1"/>
    <n v="78"/>
    <n v="0"/>
    <x v="0"/>
    <x v="0"/>
    <s v="Medium"/>
    <n v="3.3"/>
    <n v="6818.25"/>
    <x v="0"/>
    <x v="2"/>
    <x v="2"/>
    <s v="High BP"/>
    <s v="Normal Cost"/>
  </r>
  <r>
    <n v="70"/>
    <x v="1"/>
    <n v="27.9"/>
    <n v="125"/>
    <n v="79"/>
    <n v="239"/>
    <n v="161.30000000000001"/>
    <n v="80"/>
    <n v="3"/>
    <x v="2"/>
    <x v="2"/>
    <s v="High"/>
    <n v="7.5"/>
    <n v="16925.32"/>
    <x v="0"/>
    <x v="0"/>
    <x v="2"/>
    <s v="High BP"/>
    <s v="High Cost"/>
  </r>
  <r>
    <n v="68"/>
    <x v="0"/>
    <n v="34.9"/>
    <n v="141"/>
    <n v="97"/>
    <n v="233"/>
    <n v="103.9"/>
    <n v="82"/>
    <n v="2"/>
    <x v="0"/>
    <x v="0"/>
    <s v="Medium"/>
    <n v="2.1"/>
    <n v="5168.28"/>
    <x v="0"/>
    <x v="2"/>
    <x v="0"/>
    <s v="High BP"/>
    <s v="Normal Cost"/>
  </r>
  <r>
    <n v="67"/>
    <x v="1"/>
    <n v="27.9"/>
    <n v="119"/>
    <n v="75"/>
    <n v="203.3"/>
    <n v="137"/>
    <n v="53"/>
    <n v="1"/>
    <x v="1"/>
    <x v="1"/>
    <s v="High"/>
    <n v="4.8"/>
    <n v="8402.3799999999992"/>
    <x v="0"/>
    <x v="0"/>
    <x v="2"/>
    <s v="Normal BP"/>
    <s v="Normal Cost"/>
  </r>
  <r>
    <n v="75"/>
    <x v="0"/>
    <n v="25.3"/>
    <n v="144"/>
    <n v="83"/>
    <n v="239.8"/>
    <n v="165.8"/>
    <n v="83"/>
    <n v="1"/>
    <x v="0"/>
    <x v="1"/>
    <s v="Medium"/>
    <n v="12.9"/>
    <n v="23164.63"/>
    <x v="0"/>
    <x v="0"/>
    <x v="2"/>
    <s v="High BP"/>
    <s v="High Cost"/>
  </r>
  <r>
    <n v="68"/>
    <x v="1"/>
    <n v="27.9"/>
    <n v="142"/>
    <n v="83"/>
    <n v="229.2"/>
    <n v="89.7"/>
    <n v="69"/>
    <n v="0"/>
    <x v="0"/>
    <x v="2"/>
    <s v="Medium"/>
    <n v="17.100000000000001"/>
    <n v="28411.72"/>
    <x v="0"/>
    <x v="0"/>
    <x v="2"/>
    <s v="High BP"/>
    <s v="High Cost"/>
  </r>
  <r>
    <n v="53"/>
    <x v="0"/>
    <n v="22.9"/>
    <n v="130"/>
    <n v="78"/>
    <n v="204.3"/>
    <n v="141.19999999999999"/>
    <n v="80"/>
    <n v="3"/>
    <x v="1"/>
    <x v="1"/>
    <s v="High"/>
    <n v="3.2"/>
    <n v="6711.35"/>
    <x v="0"/>
    <x v="0"/>
    <x v="3"/>
    <s v="High BP"/>
    <s v="Normal Cost"/>
  </r>
  <r>
    <n v="58"/>
    <x v="1"/>
    <n v="27.9"/>
    <n v="121"/>
    <n v="75"/>
    <n v="221.5"/>
    <n v="94.5"/>
    <n v="76"/>
    <n v="2"/>
    <x v="1"/>
    <x v="2"/>
    <s v="Medium"/>
    <n v="7.9"/>
    <n v="15459.66"/>
    <x v="1"/>
    <x v="1"/>
    <x v="2"/>
    <s v="High BP"/>
    <s v="High Cost"/>
  </r>
  <r>
    <n v="69"/>
    <x v="0"/>
    <n v="29.1"/>
    <n v="143"/>
    <n v="83"/>
    <n v="232"/>
    <n v="88.5"/>
    <n v="81"/>
    <n v="2"/>
    <x v="0"/>
    <x v="2"/>
    <s v="Low"/>
    <n v="5.7"/>
    <n v="10166.1"/>
    <x v="0"/>
    <x v="0"/>
    <x v="2"/>
    <s v="High BP"/>
    <s v="Normal Cost"/>
  </r>
  <r>
    <n v="55"/>
    <x v="0"/>
    <n v="29"/>
    <n v="127"/>
    <n v="73"/>
    <n v="211.7"/>
    <n v="103.2"/>
    <n v="81"/>
    <n v="2"/>
    <x v="2"/>
    <x v="2"/>
    <s v="Low"/>
    <n v="12.4"/>
    <n v="23314.080000000002"/>
    <x v="0"/>
    <x v="1"/>
    <x v="2"/>
    <s v="High BP"/>
    <s v="High Cost"/>
  </r>
  <r>
    <n v="86"/>
    <x v="1"/>
    <n v="27.9"/>
    <n v="141"/>
    <n v="92"/>
    <n v="257.5"/>
    <n v="123.6"/>
    <n v="73"/>
    <n v="1"/>
    <x v="2"/>
    <x v="2"/>
    <s v="Low"/>
    <n v="16.600000000000001"/>
    <n v="29708.37"/>
    <x v="1"/>
    <x v="2"/>
    <x v="2"/>
    <s v="High BP"/>
    <s v="High Cost"/>
  </r>
  <r>
    <n v="70"/>
    <x v="0"/>
    <n v="28.1"/>
    <n v="133"/>
    <n v="73"/>
    <n v="251.2"/>
    <n v="102.7"/>
    <n v="73"/>
    <n v="2"/>
    <x v="2"/>
    <x v="0"/>
    <s v="Low"/>
    <n v="5.0999999999999996"/>
    <n v="12261.79"/>
    <x v="0"/>
    <x v="0"/>
    <x v="2"/>
    <s v="High BP"/>
    <s v="Normal Cost"/>
  </r>
  <r>
    <n v="63"/>
    <x v="1"/>
    <n v="27.9"/>
    <n v="118"/>
    <n v="70"/>
    <n v="209.5"/>
    <n v="134.69999999999999"/>
    <n v="68"/>
    <n v="2"/>
    <x v="1"/>
    <x v="2"/>
    <s v="High"/>
    <n v="3.7"/>
    <n v="8836.9"/>
    <x v="0"/>
    <x v="0"/>
    <x v="2"/>
    <s v="Normal BP"/>
    <s v="Normal Cost"/>
  </r>
  <r>
    <n v="69"/>
    <x v="1"/>
    <n v="27.9"/>
    <n v="144"/>
    <n v="80"/>
    <n v="215.2"/>
    <n v="99.7"/>
    <n v="79"/>
    <n v="2"/>
    <x v="0"/>
    <x v="2"/>
    <s v="Medium"/>
    <n v="10.9"/>
    <n v="22632.36"/>
    <x v="0"/>
    <x v="0"/>
    <x v="2"/>
    <s v="High BP"/>
    <s v="High Cost"/>
  </r>
  <r>
    <n v="37"/>
    <x v="1"/>
    <n v="27.9"/>
    <n v="143"/>
    <n v="83"/>
    <n v="206"/>
    <n v="139.69999999999999"/>
    <n v="82"/>
    <n v="3"/>
    <x v="0"/>
    <x v="3"/>
    <s v="Medium"/>
    <n v="6.6"/>
    <n v="14156.28"/>
    <x v="0"/>
    <x v="3"/>
    <x v="2"/>
    <s v="High BP"/>
    <s v="Normal Cost"/>
  </r>
  <r>
    <n v="95"/>
    <x v="1"/>
    <n v="27.9"/>
    <n v="125"/>
    <n v="75"/>
    <n v="234.5"/>
    <n v="117.4"/>
    <n v="65"/>
    <n v="3"/>
    <x v="1"/>
    <x v="1"/>
    <s v="High"/>
    <n v="4.3"/>
    <n v="7443.44"/>
    <x v="0"/>
    <x v="2"/>
    <x v="2"/>
    <s v="High BP"/>
    <s v="Normal Cost"/>
  </r>
  <r>
    <n v="75"/>
    <x v="1"/>
    <n v="27.9"/>
    <n v="118"/>
    <n v="72"/>
    <n v="234.1"/>
    <n v="106.3"/>
    <n v="72"/>
    <n v="2"/>
    <x v="2"/>
    <x v="2"/>
    <s v="Low"/>
    <n v="10.6"/>
    <n v="20854.240000000002"/>
    <x v="0"/>
    <x v="2"/>
    <x v="2"/>
    <s v="Normal BP"/>
    <s v="High Cost"/>
  </r>
  <r>
    <n v="62"/>
    <x v="0"/>
    <n v="26.3"/>
    <n v="108"/>
    <n v="62"/>
    <n v="246.7"/>
    <n v="127.8"/>
    <n v="72"/>
    <n v="0"/>
    <x v="1"/>
    <x v="1"/>
    <s v="High"/>
    <n v="5.0999999999999996"/>
    <n v="10541.95"/>
    <x v="0"/>
    <x v="3"/>
    <x v="2"/>
    <s v="Normal BP"/>
    <s v="Normal Cost"/>
  </r>
  <r>
    <n v="52"/>
    <x v="1"/>
    <n v="27.9"/>
    <n v="106"/>
    <n v="65"/>
    <n v="220.3"/>
    <n v="122.2"/>
    <n v="71"/>
    <n v="2"/>
    <x v="0"/>
    <x v="0"/>
    <s v="Medium"/>
    <n v="6.2"/>
    <n v="11450.82"/>
    <x v="0"/>
    <x v="1"/>
    <x v="2"/>
    <s v="Normal BP"/>
    <s v="Normal Cost"/>
  </r>
  <r>
    <n v="78"/>
    <x v="1"/>
    <n v="27.9"/>
    <n v="135"/>
    <n v="88"/>
    <n v="270.2"/>
    <n v="123.8"/>
    <n v="76"/>
    <n v="0"/>
    <x v="2"/>
    <x v="2"/>
    <s v="Medium"/>
    <n v="14.2"/>
    <n v="23084.880000000001"/>
    <x v="0"/>
    <x v="2"/>
    <x v="2"/>
    <s v="High BP"/>
    <s v="High Cost"/>
  </r>
  <r>
    <n v="87"/>
    <x v="1"/>
    <n v="27.9"/>
    <n v="124"/>
    <n v="67"/>
    <n v="234.5"/>
    <n v="121.6"/>
    <n v="76"/>
    <n v="1"/>
    <x v="1"/>
    <x v="1"/>
    <s v="Medium"/>
    <n v="8.6999999999999993"/>
    <n v="15663.58"/>
    <x v="0"/>
    <x v="2"/>
    <x v="2"/>
    <s v="High BP"/>
    <s v="High Cost"/>
  </r>
  <r>
    <n v="93"/>
    <x v="0"/>
    <n v="33.5"/>
    <n v="159"/>
    <n v="94"/>
    <n v="282"/>
    <n v="130.6"/>
    <n v="73"/>
    <n v="3"/>
    <x v="1"/>
    <x v="2"/>
    <s v="Medium"/>
    <n v="6.1"/>
    <n v="11083.5"/>
    <x v="0"/>
    <x v="1"/>
    <x v="0"/>
    <s v="High BP"/>
    <s v="Normal Cost"/>
  </r>
  <r>
    <n v="95"/>
    <x v="1"/>
    <n v="28"/>
    <n v="126"/>
    <n v="76"/>
    <n v="241.1"/>
    <n v="113.2"/>
    <n v="87"/>
    <n v="1"/>
    <x v="2"/>
    <x v="1"/>
    <s v="Low"/>
    <n v="7.3"/>
    <n v="13141.95"/>
    <x v="0"/>
    <x v="2"/>
    <x v="2"/>
    <s v="High BP"/>
    <s v="Normal Cost"/>
  </r>
  <r>
    <n v="63"/>
    <x v="1"/>
    <n v="28"/>
    <n v="140"/>
    <n v="82"/>
    <n v="235.2"/>
    <n v="90.3"/>
    <n v="96"/>
    <n v="2"/>
    <x v="0"/>
    <x v="2"/>
    <s v="Medium"/>
    <n v="2.8"/>
    <n v="9002.02"/>
    <x v="0"/>
    <x v="0"/>
    <x v="2"/>
    <s v="High BP"/>
    <s v="Normal Cost"/>
  </r>
  <r>
    <n v="65"/>
    <x v="1"/>
    <n v="28"/>
    <n v="138"/>
    <n v="82"/>
    <n v="242"/>
    <n v="119"/>
    <n v="73"/>
    <n v="0"/>
    <x v="1"/>
    <x v="1"/>
    <s v="Low"/>
    <n v="6.9"/>
    <n v="10886.1"/>
    <x v="0"/>
    <x v="0"/>
    <x v="2"/>
    <s v="High BP"/>
    <s v="Normal Cost"/>
  </r>
  <r>
    <n v="66"/>
    <x v="0"/>
    <n v="30"/>
    <n v="137"/>
    <n v="75"/>
    <n v="234.8"/>
    <n v="110"/>
    <n v="65"/>
    <n v="2"/>
    <x v="0"/>
    <x v="3"/>
    <s v="High"/>
    <n v="8.6999999999999993"/>
    <n v="21909.94"/>
    <x v="0"/>
    <x v="2"/>
    <x v="0"/>
    <s v="High BP"/>
    <s v="High Cost"/>
  </r>
  <r>
    <n v="71"/>
    <x v="0"/>
    <n v="31.9"/>
    <n v="140"/>
    <n v="75"/>
    <n v="254"/>
    <n v="91.9"/>
    <n v="70"/>
    <n v="0"/>
    <x v="0"/>
    <x v="2"/>
    <s v="Medium"/>
    <n v="7.1"/>
    <n v="13923.38"/>
    <x v="0"/>
    <x v="0"/>
    <x v="0"/>
    <s v="High BP"/>
    <s v="Normal Cost"/>
  </r>
  <r>
    <n v="68"/>
    <x v="0"/>
    <n v="23.3"/>
    <n v="138"/>
    <n v="84"/>
    <n v="204.2"/>
    <n v="152.5"/>
    <n v="78"/>
    <n v="5"/>
    <x v="2"/>
    <x v="1"/>
    <s v="High"/>
    <n v="8.8000000000000007"/>
    <n v="15500.11"/>
    <x v="0"/>
    <x v="0"/>
    <x v="3"/>
    <s v="High BP"/>
    <s v="High Cost"/>
  </r>
  <r>
    <n v="43"/>
    <x v="1"/>
    <n v="28"/>
    <n v="126"/>
    <n v="76"/>
    <n v="203.5"/>
    <n v="150"/>
    <n v="80"/>
    <n v="3"/>
    <x v="0"/>
    <x v="1"/>
    <s v="High"/>
    <n v="7.3"/>
    <n v="10674.07"/>
    <x v="0"/>
    <x v="3"/>
    <x v="2"/>
    <s v="High BP"/>
    <s v="Normal Cost"/>
  </r>
  <r>
    <n v="59"/>
    <x v="1"/>
    <n v="28"/>
    <n v="142"/>
    <n v="92"/>
    <n v="193.6"/>
    <n v="96.2"/>
    <n v="80"/>
    <n v="1"/>
    <x v="1"/>
    <x v="3"/>
    <s v="High"/>
    <n v="5.9"/>
    <n v="14843.26"/>
    <x v="0"/>
    <x v="1"/>
    <x v="2"/>
    <s v="High BP"/>
    <s v="Normal Cost"/>
  </r>
  <r>
    <n v="76"/>
    <x v="0"/>
    <n v="23"/>
    <n v="132"/>
    <n v="84"/>
    <n v="184.6"/>
    <n v="134.30000000000001"/>
    <n v="83"/>
    <n v="2"/>
    <x v="2"/>
    <x v="1"/>
    <s v="Low"/>
    <n v="10.3"/>
    <n v="20030.43"/>
    <x v="1"/>
    <x v="0"/>
    <x v="3"/>
    <s v="High BP"/>
    <s v="High Cost"/>
  </r>
  <r>
    <n v="68"/>
    <x v="0"/>
    <n v="27.1"/>
    <n v="142"/>
    <n v="86"/>
    <n v="249.5"/>
    <n v="107.2"/>
    <n v="73"/>
    <n v="0"/>
    <x v="2"/>
    <x v="3"/>
    <s v="Medium"/>
    <n v="10.3"/>
    <n v="21480.85"/>
    <x v="0"/>
    <x v="3"/>
    <x v="2"/>
    <s v="High BP"/>
    <s v="High Cost"/>
  </r>
  <r>
    <n v="38"/>
    <x v="0"/>
    <n v="24.3"/>
    <n v="133"/>
    <n v="81"/>
    <n v="244.4"/>
    <n v="104.4"/>
    <n v="96"/>
    <n v="2"/>
    <x v="2"/>
    <x v="2"/>
    <s v="Medium"/>
    <n v="6.6"/>
    <n v="15763.18"/>
    <x v="0"/>
    <x v="1"/>
    <x v="3"/>
    <s v="High BP"/>
    <s v="High Cost"/>
  </r>
  <r>
    <n v="66"/>
    <x v="0"/>
    <n v="34.700000000000003"/>
    <n v="133"/>
    <n v="74"/>
    <n v="228.3"/>
    <n v="113"/>
    <n v="93"/>
    <n v="1"/>
    <x v="2"/>
    <x v="2"/>
    <s v="Medium"/>
    <n v="9.5"/>
    <n v="22772.06"/>
    <x v="0"/>
    <x v="2"/>
    <x v="0"/>
    <s v="High BP"/>
    <s v="High Cost"/>
  </r>
  <r>
    <n v="74"/>
    <x v="1"/>
    <n v="28"/>
    <n v="141"/>
    <n v="85"/>
    <n v="200.1"/>
    <n v="92.9"/>
    <n v="92"/>
    <n v="0"/>
    <x v="2"/>
    <x v="2"/>
    <s v="High"/>
    <n v="9.1999999999999993"/>
    <n v="18646.64"/>
    <x v="0"/>
    <x v="0"/>
    <x v="2"/>
    <s v="High BP"/>
    <s v="High Cost"/>
  </r>
  <r>
    <n v="71"/>
    <x v="1"/>
    <n v="28"/>
    <n v="130"/>
    <n v="72"/>
    <n v="215.5"/>
    <n v="126.8"/>
    <n v="72"/>
    <n v="0"/>
    <x v="1"/>
    <x v="0"/>
    <s v="Medium"/>
    <n v="6.3"/>
    <n v="10936.15"/>
    <x v="0"/>
    <x v="0"/>
    <x v="2"/>
    <s v="High BP"/>
    <s v="Normal Cost"/>
  </r>
  <r>
    <n v="63"/>
    <x v="0"/>
    <n v="27.8"/>
    <n v="137"/>
    <n v="76"/>
    <n v="209.4"/>
    <n v="132.69999999999999"/>
    <n v="79"/>
    <n v="0"/>
    <x v="1"/>
    <x v="3"/>
    <s v="High"/>
    <n v="6.5"/>
    <n v="17154.02"/>
    <x v="0"/>
    <x v="0"/>
    <x v="2"/>
    <s v="High BP"/>
    <s v="High Cost"/>
  </r>
  <r>
    <n v="70"/>
    <x v="1"/>
    <n v="28"/>
    <n v="138"/>
    <n v="92"/>
    <n v="273.2"/>
    <n v="83.6"/>
    <n v="83"/>
    <n v="0"/>
    <x v="2"/>
    <x v="2"/>
    <s v="High"/>
    <n v="13.3"/>
    <n v="20125.95"/>
    <x v="1"/>
    <x v="0"/>
    <x v="2"/>
    <s v="High BP"/>
    <s v="High Cost"/>
  </r>
  <r>
    <n v="64"/>
    <x v="0"/>
    <n v="18"/>
    <n v="117"/>
    <n v="68"/>
    <n v="242.3"/>
    <n v="153.4"/>
    <n v="70"/>
    <n v="1"/>
    <x v="0"/>
    <x v="1"/>
    <s v="High"/>
    <n v="13.1"/>
    <n v="20439.810000000001"/>
    <x v="0"/>
    <x v="0"/>
    <x v="1"/>
    <s v="Normal BP"/>
    <s v="High Cost"/>
  </r>
  <r>
    <n v="53"/>
    <x v="1"/>
    <n v="28"/>
    <n v="136"/>
    <n v="77"/>
    <n v="224.8"/>
    <n v="144.80000000000001"/>
    <n v="67"/>
    <n v="0"/>
    <x v="0"/>
    <x v="1"/>
    <s v="High"/>
    <n v="3.3"/>
    <n v="6189.99"/>
    <x v="0"/>
    <x v="1"/>
    <x v="2"/>
    <s v="High BP"/>
    <s v="Normal Cost"/>
  </r>
  <r>
    <n v="76"/>
    <x v="0"/>
    <n v="35.4"/>
    <n v="110"/>
    <n v="72"/>
    <n v="233"/>
    <n v="122.9"/>
    <n v="83"/>
    <n v="0"/>
    <x v="2"/>
    <x v="3"/>
    <s v="High"/>
    <n v="8.8000000000000007"/>
    <n v="18123.72"/>
    <x v="0"/>
    <x v="0"/>
    <x v="0"/>
    <s v="Normal BP"/>
    <s v="High Cost"/>
  </r>
  <r>
    <n v="58"/>
    <x v="0"/>
    <n v="34.700000000000003"/>
    <n v="120"/>
    <n v="70"/>
    <n v="196.9"/>
    <n v="152.4"/>
    <n v="83"/>
    <n v="0"/>
    <x v="2"/>
    <x v="0"/>
    <s v="Medium"/>
    <n v="6.1"/>
    <n v="14946.95"/>
    <x v="0"/>
    <x v="0"/>
    <x v="0"/>
    <s v="High BP"/>
    <s v="Normal Cost"/>
  </r>
  <r>
    <n v="69"/>
    <x v="0"/>
    <n v="28"/>
    <n v="123"/>
    <n v="79"/>
    <n v="228.7"/>
    <n v="114.8"/>
    <n v="95"/>
    <n v="0"/>
    <x v="2"/>
    <x v="2"/>
    <s v="High"/>
    <n v="11.4"/>
    <n v="25234.15"/>
    <x v="0"/>
    <x v="1"/>
    <x v="2"/>
    <s v="High BP"/>
    <s v="High Cost"/>
  </r>
  <r>
    <n v="62"/>
    <x v="1"/>
    <n v="28"/>
    <n v="126"/>
    <n v="82"/>
    <n v="229.3"/>
    <n v="126.6"/>
    <n v="69"/>
    <n v="1"/>
    <x v="1"/>
    <x v="1"/>
    <s v="Low"/>
    <n v="5.9"/>
    <n v="12034.23"/>
    <x v="0"/>
    <x v="0"/>
    <x v="2"/>
    <s v="High BP"/>
    <s v="Normal Cost"/>
  </r>
  <r>
    <n v="63"/>
    <x v="1"/>
    <n v="28"/>
    <n v="120"/>
    <n v="81"/>
    <n v="267.60000000000002"/>
    <n v="142.19999999999999"/>
    <n v="60"/>
    <n v="3"/>
    <x v="1"/>
    <x v="0"/>
    <s v="Medium"/>
    <n v="2.2999999999999998"/>
    <n v="5372.13"/>
    <x v="0"/>
    <x v="0"/>
    <x v="2"/>
    <s v="High BP"/>
    <s v="Normal Cost"/>
  </r>
  <r>
    <n v="60"/>
    <x v="1"/>
    <n v="28"/>
    <n v="121"/>
    <n v="70"/>
    <n v="225.3"/>
    <n v="89.7"/>
    <n v="88"/>
    <n v="0"/>
    <x v="0"/>
    <x v="2"/>
    <s v="High"/>
    <n v="8.5"/>
    <n v="16143.95"/>
    <x v="0"/>
    <x v="0"/>
    <x v="2"/>
    <s v="High BP"/>
    <s v="High Cost"/>
  </r>
  <r>
    <n v="63"/>
    <x v="0"/>
    <n v="33.700000000000003"/>
    <n v="118"/>
    <n v="68"/>
    <n v="229"/>
    <n v="146.9"/>
    <n v="178"/>
    <n v="2"/>
    <x v="2"/>
    <x v="2"/>
    <s v="High"/>
    <n v="11.4"/>
    <n v="24252.77"/>
    <x v="0"/>
    <x v="0"/>
    <x v="0"/>
    <s v="Normal BP"/>
    <s v="High Cost"/>
  </r>
  <r>
    <n v="76"/>
    <x v="0"/>
    <n v="30.4"/>
    <n v="151"/>
    <n v="91"/>
    <n v="257.8"/>
    <n v="132"/>
    <n v="76"/>
    <n v="2"/>
    <x v="0"/>
    <x v="1"/>
    <s v="Medium"/>
    <n v="3.6"/>
    <n v="7962.06"/>
    <x v="0"/>
    <x v="0"/>
    <x v="0"/>
    <s v="High BP"/>
    <s v="Normal Cost"/>
  </r>
  <r>
    <n v="51"/>
    <x v="0"/>
    <n v="32.9"/>
    <n v="121"/>
    <n v="73"/>
    <n v="209.8"/>
    <n v="145.69999999999999"/>
    <n v="67"/>
    <n v="0"/>
    <x v="1"/>
    <x v="1"/>
    <s v="Medium"/>
    <n v="4.2"/>
    <n v="7761.49"/>
    <x v="0"/>
    <x v="0"/>
    <x v="0"/>
    <s v="High BP"/>
    <s v="Normal Cost"/>
  </r>
  <r>
    <n v="59"/>
    <x v="1"/>
    <n v="28"/>
    <n v="128"/>
    <n v="70"/>
    <n v="214.7"/>
    <n v="160.6"/>
    <n v="58"/>
    <n v="1"/>
    <x v="1"/>
    <x v="0"/>
    <s v="High"/>
    <n v="5.3"/>
    <n v="8038.2"/>
    <x v="0"/>
    <x v="1"/>
    <x v="2"/>
    <s v="High BP"/>
    <s v="Normal Cost"/>
  </r>
  <r>
    <n v="64"/>
    <x v="0"/>
    <n v="32.700000000000003"/>
    <n v="142"/>
    <n v="90"/>
    <n v="237.5"/>
    <n v="130.30000000000001"/>
    <n v="77"/>
    <n v="0"/>
    <x v="2"/>
    <x v="1"/>
    <s v="High"/>
    <n v="7.2"/>
    <n v="17167.22"/>
    <x v="0"/>
    <x v="2"/>
    <x v="0"/>
    <s v="High BP"/>
    <s v="High Cost"/>
  </r>
  <r>
    <n v="53"/>
    <x v="1"/>
    <n v="28"/>
    <n v="138"/>
    <n v="90"/>
    <n v="215.1"/>
    <n v="169.7"/>
    <n v="86"/>
    <n v="3"/>
    <x v="2"/>
    <x v="1"/>
    <s v="Medium"/>
    <n v="12.2"/>
    <n v="25106.97"/>
    <x v="1"/>
    <x v="1"/>
    <x v="2"/>
    <s v="High BP"/>
    <s v="High Cost"/>
  </r>
  <r>
    <n v="58"/>
    <x v="1"/>
    <n v="28"/>
    <n v="138"/>
    <n v="88"/>
    <n v="209.1"/>
    <n v="131.9"/>
    <n v="61"/>
    <n v="3"/>
    <x v="1"/>
    <x v="1"/>
    <s v="High"/>
    <n v="5.9"/>
    <n v="13042.17"/>
    <x v="0"/>
    <x v="1"/>
    <x v="2"/>
    <s v="High BP"/>
    <s v="Normal Cost"/>
  </r>
  <r>
    <n v="70"/>
    <x v="1"/>
    <n v="28"/>
    <n v="126"/>
    <n v="71"/>
    <n v="222.1"/>
    <n v="120.6"/>
    <n v="64"/>
    <n v="1"/>
    <x v="0"/>
    <x v="2"/>
    <s v="Medium"/>
    <n v="5"/>
    <n v="11443.09"/>
    <x v="0"/>
    <x v="0"/>
    <x v="2"/>
    <s v="High BP"/>
    <s v="Normal Cost"/>
  </r>
  <r>
    <n v="65"/>
    <x v="0"/>
    <n v="21.3"/>
    <n v="119"/>
    <n v="68"/>
    <n v="234.2"/>
    <n v="166.9"/>
    <n v="76"/>
    <n v="0"/>
    <x v="1"/>
    <x v="1"/>
    <s v="Medium"/>
    <n v="6.4"/>
    <n v="10260.02"/>
    <x v="0"/>
    <x v="1"/>
    <x v="3"/>
    <s v="Normal BP"/>
    <s v="Normal Cost"/>
  </r>
  <r>
    <n v="58"/>
    <x v="0"/>
    <n v="27.1"/>
    <n v="127"/>
    <n v="80"/>
    <n v="219.5"/>
    <n v="205"/>
    <n v="66"/>
    <n v="1"/>
    <x v="1"/>
    <x v="1"/>
    <s v="Low"/>
    <n v="8.6"/>
    <n v="16450.02"/>
    <x v="0"/>
    <x v="1"/>
    <x v="2"/>
    <s v="High BP"/>
    <s v="High Cost"/>
  </r>
  <r>
    <n v="48"/>
    <x v="0"/>
    <n v="20.3"/>
    <n v="112"/>
    <n v="74"/>
    <n v="197.8"/>
    <n v="103.7"/>
    <n v="68"/>
    <n v="6"/>
    <x v="1"/>
    <x v="2"/>
    <s v="High"/>
    <n v="6.4"/>
    <n v="13255.65"/>
    <x v="0"/>
    <x v="0"/>
    <x v="3"/>
    <s v="Normal BP"/>
    <s v="Normal Cost"/>
  </r>
  <r>
    <n v="55"/>
    <x v="1"/>
    <n v="28"/>
    <n v="126"/>
    <n v="79"/>
    <n v="249.3"/>
    <n v="87.5"/>
    <n v="80"/>
    <n v="2"/>
    <x v="0"/>
    <x v="2"/>
    <s v="Medium"/>
    <n v="4.3"/>
    <n v="9781.73"/>
    <x v="0"/>
    <x v="1"/>
    <x v="2"/>
    <s v="High BP"/>
    <s v="Normal Cost"/>
  </r>
  <r>
    <n v="72"/>
    <x v="1"/>
    <n v="28"/>
    <n v="123"/>
    <n v="71"/>
    <n v="244.7"/>
    <n v="101.4"/>
    <n v="94"/>
    <n v="1"/>
    <x v="1"/>
    <x v="2"/>
    <s v="Medium"/>
    <n v="4.5999999999999996"/>
    <n v="12760.55"/>
    <x v="0"/>
    <x v="0"/>
    <x v="2"/>
    <s v="High BP"/>
    <s v="Normal Cost"/>
  </r>
  <r>
    <n v="67"/>
    <x v="0"/>
    <n v="19.7"/>
    <n v="112"/>
    <n v="71"/>
    <n v="204"/>
    <n v="86.2"/>
    <n v="83"/>
    <n v="1"/>
    <x v="2"/>
    <x v="2"/>
    <s v="High"/>
    <n v="14.7"/>
    <n v="27072.21"/>
    <x v="0"/>
    <x v="1"/>
    <x v="3"/>
    <s v="Normal BP"/>
    <s v="High Cost"/>
  </r>
  <r>
    <n v="87"/>
    <x v="0"/>
    <n v="24.6"/>
    <n v="168"/>
    <n v="106"/>
    <n v="232"/>
    <n v="91.5"/>
    <n v="74"/>
    <n v="2"/>
    <x v="0"/>
    <x v="2"/>
    <s v="Low"/>
    <n v="36.299999999999997"/>
    <n v="63069.18"/>
    <x v="0"/>
    <x v="1"/>
    <x v="3"/>
    <s v="High BP"/>
    <s v="High Cost"/>
  </r>
  <r>
    <n v="72"/>
    <x v="1"/>
    <n v="28"/>
    <n v="116"/>
    <n v="65"/>
    <n v="235.1"/>
    <n v="98.7"/>
    <n v="77"/>
    <n v="1"/>
    <x v="1"/>
    <x v="2"/>
    <s v="Low"/>
    <n v="9.6999999999999993"/>
    <n v="18149.91"/>
    <x v="0"/>
    <x v="0"/>
    <x v="2"/>
    <s v="Normal BP"/>
    <s v="High Cost"/>
  </r>
  <r>
    <n v="78"/>
    <x v="1"/>
    <n v="28"/>
    <n v="116"/>
    <n v="65"/>
    <n v="247.1"/>
    <n v="110.7"/>
    <n v="77"/>
    <n v="1"/>
    <x v="0"/>
    <x v="2"/>
    <s v="High"/>
    <n v="10.1"/>
    <n v="17094.88"/>
    <x v="0"/>
    <x v="2"/>
    <x v="2"/>
    <s v="Normal BP"/>
    <s v="High Cost"/>
  </r>
  <r>
    <n v="35"/>
    <x v="0"/>
    <n v="31.8"/>
    <n v="133"/>
    <n v="83"/>
    <n v="202.7"/>
    <n v="117.2"/>
    <n v="73"/>
    <n v="0"/>
    <x v="0"/>
    <x v="2"/>
    <s v="High"/>
    <n v="12.9"/>
    <n v="21692.02"/>
    <x v="0"/>
    <x v="2"/>
    <x v="0"/>
    <s v="High BP"/>
    <s v="High Cost"/>
  </r>
  <r>
    <n v="38"/>
    <x v="1"/>
    <n v="28"/>
    <n v="123"/>
    <n v="66"/>
    <n v="232.9"/>
    <n v="132.1"/>
    <n v="77"/>
    <n v="4"/>
    <x v="0"/>
    <x v="0"/>
    <s v="Low"/>
    <n v="4.9000000000000004"/>
    <n v="7102.85"/>
    <x v="1"/>
    <x v="3"/>
    <x v="2"/>
    <s v="High BP"/>
    <s v="Normal Cost"/>
  </r>
  <r>
    <n v="69"/>
    <x v="0"/>
    <n v="28.6"/>
    <n v="130"/>
    <n v="73"/>
    <n v="206.4"/>
    <n v="171.6"/>
    <n v="76"/>
    <n v="2"/>
    <x v="1"/>
    <x v="1"/>
    <s v="High"/>
    <n v="2.1"/>
    <n v="5364.98"/>
    <x v="1"/>
    <x v="2"/>
    <x v="2"/>
    <s v="High BP"/>
    <s v="Normal Cost"/>
  </r>
  <r>
    <n v="71"/>
    <x v="0"/>
    <n v="21.7"/>
    <n v="121"/>
    <n v="68"/>
    <n v="222.8"/>
    <n v="111.9"/>
    <n v="76"/>
    <n v="3"/>
    <x v="1"/>
    <x v="1"/>
    <s v="Medium"/>
    <n v="6.6"/>
    <n v="11513.6"/>
    <x v="0"/>
    <x v="3"/>
    <x v="3"/>
    <s v="High BP"/>
    <s v="Normal Cost"/>
  </r>
  <r>
    <n v="74"/>
    <x v="1"/>
    <n v="28"/>
    <n v="127"/>
    <n v="82"/>
    <n v="219.3"/>
    <n v="107.5"/>
    <n v="70"/>
    <n v="3"/>
    <x v="0"/>
    <x v="0"/>
    <s v="Medium"/>
    <n v="1.2"/>
    <n v="3841.15"/>
    <x v="1"/>
    <x v="0"/>
    <x v="2"/>
    <s v="High BP"/>
    <s v="Normal Cost"/>
  </r>
  <r>
    <n v="62"/>
    <x v="1"/>
    <n v="28"/>
    <n v="101"/>
    <n v="62"/>
    <n v="207.9"/>
    <n v="103.9"/>
    <n v="97"/>
    <n v="1"/>
    <x v="2"/>
    <x v="2"/>
    <s v="Medium"/>
    <n v="9.5"/>
    <n v="17542.53"/>
    <x v="0"/>
    <x v="0"/>
    <x v="2"/>
    <s v="Normal BP"/>
    <s v="High Cost"/>
  </r>
  <r>
    <n v="49"/>
    <x v="1"/>
    <n v="28"/>
    <n v="125"/>
    <n v="64"/>
    <n v="236.1"/>
    <n v="132.6"/>
    <n v="78"/>
    <n v="2"/>
    <x v="1"/>
    <x v="1"/>
    <s v="Medium"/>
    <n v="5.7"/>
    <n v="11927.09"/>
    <x v="0"/>
    <x v="1"/>
    <x v="2"/>
    <s v="High BP"/>
    <s v="Normal Cost"/>
  </r>
  <r>
    <n v="87"/>
    <x v="0"/>
    <n v="24.3"/>
    <n v="130"/>
    <n v="81"/>
    <n v="228.2"/>
    <n v="85.7"/>
    <n v="101"/>
    <n v="0"/>
    <x v="1"/>
    <x v="2"/>
    <s v="High"/>
    <n v="6.7"/>
    <n v="13686.76"/>
    <x v="0"/>
    <x v="0"/>
    <x v="3"/>
    <s v="High BP"/>
    <s v="Normal Cost"/>
  </r>
  <r>
    <n v="95"/>
    <x v="1"/>
    <n v="28"/>
    <n v="122"/>
    <n v="63"/>
    <n v="231"/>
    <n v="156.1"/>
    <n v="65"/>
    <n v="0"/>
    <x v="0"/>
    <x v="1"/>
    <s v="High"/>
    <n v="2.4"/>
    <n v="6191.86"/>
    <x v="0"/>
    <x v="2"/>
    <x v="2"/>
    <s v="High BP"/>
    <s v="Normal Cost"/>
  </r>
  <r>
    <n v="50"/>
    <x v="0"/>
    <n v="32.1"/>
    <n v="126"/>
    <n v="77"/>
    <n v="231.5"/>
    <n v="129.1"/>
    <n v="76"/>
    <n v="0"/>
    <x v="1"/>
    <x v="1"/>
    <s v="High"/>
    <n v="2.1"/>
    <n v="5284.16"/>
    <x v="0"/>
    <x v="1"/>
    <x v="0"/>
    <s v="High BP"/>
    <s v="Normal Cost"/>
  </r>
  <r>
    <n v="61"/>
    <x v="0"/>
    <n v="27.8"/>
    <n v="125"/>
    <n v="77"/>
    <n v="231.9"/>
    <n v="135.30000000000001"/>
    <n v="63"/>
    <n v="1"/>
    <x v="0"/>
    <x v="0"/>
    <s v="High"/>
    <n v="1"/>
    <n v="3522.07"/>
    <x v="0"/>
    <x v="2"/>
    <x v="2"/>
    <s v="High BP"/>
    <s v="Normal Cost"/>
  </r>
  <r>
    <n v="39"/>
    <x v="1"/>
    <n v="28"/>
    <n v="119"/>
    <n v="71"/>
    <n v="143.69999999999999"/>
    <n v="121.2"/>
    <n v="91"/>
    <n v="0"/>
    <x v="2"/>
    <x v="1"/>
    <s v="High"/>
    <n v="8"/>
    <n v="15055.63"/>
    <x v="0"/>
    <x v="3"/>
    <x v="2"/>
    <s v="Normal BP"/>
    <s v="High Cost"/>
  </r>
  <r>
    <n v="65"/>
    <x v="0"/>
    <n v="25.9"/>
    <n v="148"/>
    <n v="95"/>
    <n v="223.2"/>
    <n v="119.9"/>
    <n v="66"/>
    <n v="0"/>
    <x v="2"/>
    <x v="1"/>
    <s v="Low"/>
    <n v="5.5"/>
    <n v="11589.46"/>
    <x v="0"/>
    <x v="1"/>
    <x v="2"/>
    <s v="High BP"/>
    <s v="Normal Cost"/>
  </r>
  <r>
    <n v="72"/>
    <x v="1"/>
    <n v="28"/>
    <n v="138"/>
    <n v="83"/>
    <n v="223.1"/>
    <n v="91.2"/>
    <n v="91"/>
    <n v="0"/>
    <x v="2"/>
    <x v="2"/>
    <s v="High"/>
    <n v="13.1"/>
    <n v="23229.25"/>
    <x v="0"/>
    <x v="0"/>
    <x v="2"/>
    <s v="High BP"/>
    <s v="High Cost"/>
  </r>
  <r>
    <n v="74"/>
    <x v="1"/>
    <n v="28"/>
    <n v="134"/>
    <n v="80"/>
    <n v="210.7"/>
    <n v="145"/>
    <n v="71"/>
    <n v="1"/>
    <x v="1"/>
    <x v="1"/>
    <s v="High"/>
    <n v="3.7"/>
    <n v="6473.63"/>
    <x v="0"/>
    <x v="0"/>
    <x v="2"/>
    <s v="High BP"/>
    <s v="Normal Cost"/>
  </r>
  <r>
    <n v="72"/>
    <x v="0"/>
    <n v="30.7"/>
    <n v="151"/>
    <n v="93"/>
    <n v="274.39999999999998"/>
    <n v="133.30000000000001"/>
    <n v="72"/>
    <n v="2"/>
    <x v="0"/>
    <x v="0"/>
    <s v="Medium"/>
    <n v="1.6"/>
    <n v="4364.08"/>
    <x v="0"/>
    <x v="0"/>
    <x v="0"/>
    <s v="High BP"/>
    <s v="Normal Cost"/>
  </r>
  <r>
    <n v="52"/>
    <x v="0"/>
    <n v="37.1"/>
    <n v="134"/>
    <n v="82"/>
    <n v="240.1"/>
    <n v="118.9"/>
    <n v="58"/>
    <n v="2"/>
    <x v="1"/>
    <x v="0"/>
    <s v="High"/>
    <n v="6.3"/>
    <n v="9561.08"/>
    <x v="0"/>
    <x v="0"/>
    <x v="0"/>
    <s v="High BP"/>
    <s v="Normal Cost"/>
  </r>
  <r>
    <n v="54"/>
    <x v="0"/>
    <n v="35.200000000000003"/>
    <n v="135"/>
    <n v="83"/>
    <n v="227.5"/>
    <n v="119"/>
    <n v="96"/>
    <n v="2"/>
    <x v="1"/>
    <x v="0"/>
    <s v="High"/>
    <n v="4.8"/>
    <n v="8187.03"/>
    <x v="0"/>
    <x v="0"/>
    <x v="0"/>
    <s v="High BP"/>
    <s v="Normal Cost"/>
  </r>
  <r>
    <n v="59"/>
    <x v="0"/>
    <n v="22.3"/>
    <n v="124"/>
    <n v="73"/>
    <n v="179.9"/>
    <n v="98.4"/>
    <n v="81"/>
    <n v="0"/>
    <x v="2"/>
    <x v="3"/>
    <s v="Low"/>
    <n v="9.8000000000000007"/>
    <n v="20323.13"/>
    <x v="0"/>
    <x v="0"/>
    <x v="3"/>
    <s v="High BP"/>
    <s v="High Cost"/>
  </r>
  <r>
    <n v="57"/>
    <x v="1"/>
    <n v="28"/>
    <n v="120"/>
    <n v="71"/>
    <n v="246.8"/>
    <n v="140.6"/>
    <n v="77"/>
    <n v="0"/>
    <x v="0"/>
    <x v="3"/>
    <s v="Medium"/>
    <n v="4.2"/>
    <n v="10911.93"/>
    <x v="0"/>
    <x v="1"/>
    <x v="2"/>
    <s v="High BP"/>
    <s v="Normal Cost"/>
  </r>
  <r>
    <n v="73"/>
    <x v="1"/>
    <n v="28"/>
    <n v="127"/>
    <n v="77"/>
    <n v="214.8"/>
    <n v="97.1"/>
    <n v="83"/>
    <n v="2"/>
    <x v="2"/>
    <x v="0"/>
    <s v="Medium"/>
    <n v="5.2"/>
    <n v="10008.58"/>
    <x v="0"/>
    <x v="0"/>
    <x v="2"/>
    <s v="High BP"/>
    <s v="Normal Cost"/>
  </r>
  <r>
    <n v="48"/>
    <x v="0"/>
    <n v="12"/>
    <n v="113"/>
    <n v="60"/>
    <n v="238.4"/>
    <n v="104.1"/>
    <n v="65"/>
    <n v="1"/>
    <x v="0"/>
    <x v="2"/>
    <s v="High"/>
    <n v="4.5"/>
    <n v="11270.26"/>
    <x v="0"/>
    <x v="1"/>
    <x v="1"/>
    <s v="Normal BP"/>
    <s v="Normal Cost"/>
  </r>
  <r>
    <n v="69"/>
    <x v="0"/>
    <n v="23.5"/>
    <n v="117"/>
    <n v="62"/>
    <n v="225.7"/>
    <n v="121.7"/>
    <n v="68"/>
    <n v="1"/>
    <x v="0"/>
    <x v="2"/>
    <s v="Medium"/>
    <n v="12.8"/>
    <n v="22984.89"/>
    <x v="0"/>
    <x v="1"/>
    <x v="3"/>
    <s v="Normal BP"/>
    <s v="High Cost"/>
  </r>
  <r>
    <n v="88"/>
    <x v="1"/>
    <n v="28"/>
    <n v="148"/>
    <n v="89"/>
    <n v="247.7"/>
    <n v="124.4"/>
    <n v="84"/>
    <n v="2"/>
    <x v="2"/>
    <x v="2"/>
    <s v="High"/>
    <n v="13"/>
    <n v="21471.99"/>
    <x v="0"/>
    <x v="2"/>
    <x v="2"/>
    <s v="High BP"/>
    <s v="High Cost"/>
  </r>
  <r>
    <n v="81"/>
    <x v="1"/>
    <n v="28"/>
    <n v="126"/>
    <n v="70"/>
    <n v="240.2"/>
    <n v="84.5"/>
    <n v="99"/>
    <n v="2"/>
    <x v="1"/>
    <x v="3"/>
    <s v="High"/>
    <n v="3.8"/>
    <n v="10504.81"/>
    <x v="0"/>
    <x v="2"/>
    <x v="2"/>
    <s v="High BP"/>
    <s v="Normal Cost"/>
  </r>
  <r>
    <n v="72"/>
    <x v="0"/>
    <n v="26.5"/>
    <n v="129"/>
    <n v="79"/>
    <n v="238.8"/>
    <n v="88.7"/>
    <n v="72"/>
    <n v="1"/>
    <x v="0"/>
    <x v="0"/>
    <s v="Medium"/>
    <n v="3.7"/>
    <n v="7981.71"/>
    <x v="0"/>
    <x v="0"/>
    <x v="2"/>
    <s v="High BP"/>
    <s v="Normal Cost"/>
  </r>
  <r>
    <n v="78"/>
    <x v="0"/>
    <n v="22.7"/>
    <n v="110"/>
    <n v="66"/>
    <n v="206.4"/>
    <n v="150.1"/>
    <n v="71"/>
    <n v="0"/>
    <x v="2"/>
    <x v="1"/>
    <s v="Medium"/>
    <n v="8.6999999999999993"/>
    <n v="18235.560000000001"/>
    <x v="0"/>
    <x v="2"/>
    <x v="3"/>
    <s v="Normal BP"/>
    <s v="High Cost"/>
  </r>
  <r>
    <n v="91"/>
    <x v="1"/>
    <n v="28"/>
    <n v="114"/>
    <n v="72"/>
    <n v="278.60000000000002"/>
    <n v="110.7"/>
    <n v="77"/>
    <n v="0"/>
    <x v="0"/>
    <x v="0"/>
    <s v="High"/>
    <n v="4.8"/>
    <n v="8965.58"/>
    <x v="0"/>
    <x v="2"/>
    <x v="2"/>
    <s v="Normal BP"/>
    <s v="Normal Cost"/>
  </r>
  <r>
    <n v="92"/>
    <x v="0"/>
    <n v="22.6"/>
    <n v="141"/>
    <n v="85"/>
    <n v="247.2"/>
    <n v="99.4"/>
    <n v="52"/>
    <n v="2"/>
    <x v="0"/>
    <x v="3"/>
    <s v="High"/>
    <n v="4.5"/>
    <n v="11625.14"/>
    <x v="0"/>
    <x v="0"/>
    <x v="3"/>
    <s v="High BP"/>
    <s v="Normal Cost"/>
  </r>
  <r>
    <n v="95"/>
    <x v="0"/>
    <n v="25.8"/>
    <n v="131"/>
    <n v="76"/>
    <n v="236.6"/>
    <n v="94.6"/>
    <n v="80"/>
    <n v="3"/>
    <x v="0"/>
    <x v="3"/>
    <s v="High"/>
    <n v="7.4"/>
    <n v="19425.48"/>
    <x v="0"/>
    <x v="2"/>
    <x v="2"/>
    <s v="High BP"/>
    <s v="High Cost"/>
  </r>
  <r>
    <n v="56"/>
    <x v="1"/>
    <n v="28"/>
    <n v="112"/>
    <n v="66"/>
    <n v="211.9"/>
    <n v="119.1"/>
    <n v="92"/>
    <n v="2"/>
    <x v="2"/>
    <x v="1"/>
    <s v="High"/>
    <n v="7.1"/>
    <n v="11201.21"/>
    <x v="0"/>
    <x v="1"/>
    <x v="2"/>
    <s v="Normal BP"/>
    <s v="Normal Cost"/>
  </r>
  <r>
    <n v="43"/>
    <x v="1"/>
    <n v="28"/>
    <n v="119"/>
    <n v="74"/>
    <n v="219.2"/>
    <n v="122.4"/>
    <n v="80"/>
    <n v="0"/>
    <x v="0"/>
    <x v="1"/>
    <s v="Medium"/>
    <n v="3.3"/>
    <n v="7505.29"/>
    <x v="0"/>
    <x v="3"/>
    <x v="2"/>
    <s v="Normal BP"/>
    <s v="Normal Cost"/>
  </r>
  <r>
    <n v="64"/>
    <x v="1"/>
    <n v="28.1"/>
    <n v="111"/>
    <n v="73"/>
    <n v="255.9"/>
    <n v="86.4"/>
    <n v="73"/>
    <n v="1"/>
    <x v="2"/>
    <x v="2"/>
    <s v="Low"/>
    <n v="7.1"/>
    <n v="16474.64"/>
    <x v="1"/>
    <x v="0"/>
    <x v="2"/>
    <s v="Normal BP"/>
    <s v="High Cost"/>
  </r>
  <r>
    <n v="60"/>
    <x v="1"/>
    <n v="28.1"/>
    <n v="115"/>
    <n v="72"/>
    <n v="215.6"/>
    <n v="124.9"/>
    <n v="72"/>
    <n v="3"/>
    <x v="1"/>
    <x v="1"/>
    <s v="High"/>
    <n v="6.6"/>
    <n v="11142.37"/>
    <x v="0"/>
    <x v="0"/>
    <x v="2"/>
    <s v="Normal BP"/>
    <s v="Normal Cost"/>
  </r>
  <r>
    <n v="75"/>
    <x v="1"/>
    <n v="28.1"/>
    <n v="119"/>
    <n v="70"/>
    <n v="246.5"/>
    <n v="95"/>
    <n v="72"/>
    <n v="1"/>
    <x v="1"/>
    <x v="3"/>
    <s v="Low"/>
    <n v="5.7"/>
    <n v="14571.97"/>
    <x v="1"/>
    <x v="2"/>
    <x v="2"/>
    <s v="Normal BP"/>
    <s v="Normal Cost"/>
  </r>
  <r>
    <n v="40"/>
    <x v="0"/>
    <n v="24.7"/>
    <n v="130"/>
    <n v="82"/>
    <n v="239.4"/>
    <n v="109.2"/>
    <n v="71"/>
    <n v="1"/>
    <x v="0"/>
    <x v="2"/>
    <s v="Medium"/>
    <n v="4"/>
    <n v="11080.46"/>
    <x v="0"/>
    <x v="0"/>
    <x v="3"/>
    <s v="High BP"/>
    <s v="Normal Cost"/>
  </r>
  <r>
    <n v="56"/>
    <x v="0"/>
    <n v="25.3"/>
    <n v="125"/>
    <n v="82"/>
    <n v="224.2"/>
    <n v="98.5"/>
    <n v="84"/>
    <n v="2"/>
    <x v="2"/>
    <x v="3"/>
    <s v="Medium"/>
    <n v="12.6"/>
    <n v="24307.81"/>
    <x v="0"/>
    <x v="0"/>
    <x v="2"/>
    <s v="High BP"/>
    <s v="High Cost"/>
  </r>
  <r>
    <n v="47"/>
    <x v="0"/>
    <n v="25.3"/>
    <n v="124"/>
    <n v="69"/>
    <n v="170.3"/>
    <n v="124.2"/>
    <n v="77"/>
    <n v="1"/>
    <x v="0"/>
    <x v="1"/>
    <s v="Medium"/>
    <n v="2.5"/>
    <n v="5633.26"/>
    <x v="0"/>
    <x v="2"/>
    <x v="2"/>
    <s v="High BP"/>
    <s v="Normal Cost"/>
  </r>
  <r>
    <n v="74"/>
    <x v="0"/>
    <n v="18.399999999999999"/>
    <n v="123"/>
    <n v="74"/>
    <n v="237.5"/>
    <n v="101.6"/>
    <n v="85"/>
    <n v="0"/>
    <x v="2"/>
    <x v="3"/>
    <s v="Low"/>
    <n v="9"/>
    <n v="19326.650000000001"/>
    <x v="0"/>
    <x v="3"/>
    <x v="1"/>
    <s v="High BP"/>
    <s v="High Cost"/>
  </r>
  <r>
    <n v="58"/>
    <x v="1"/>
    <n v="28.1"/>
    <n v="116"/>
    <n v="68"/>
    <n v="225.7"/>
    <n v="103.3"/>
    <n v="83"/>
    <n v="4"/>
    <x v="2"/>
    <x v="2"/>
    <s v="High"/>
    <n v="8"/>
    <n v="13955.66"/>
    <x v="1"/>
    <x v="1"/>
    <x v="2"/>
    <s v="Normal BP"/>
    <s v="Normal Cost"/>
  </r>
  <r>
    <n v="77"/>
    <x v="1"/>
    <n v="28.1"/>
    <n v="142"/>
    <n v="93"/>
    <n v="199.8"/>
    <n v="116"/>
    <n v="84"/>
    <n v="0"/>
    <x v="2"/>
    <x v="0"/>
    <s v="Medium"/>
    <n v="5.6"/>
    <n v="11838.51"/>
    <x v="1"/>
    <x v="2"/>
    <x v="2"/>
    <s v="High BP"/>
    <s v="Normal Cost"/>
  </r>
  <r>
    <n v="71"/>
    <x v="1"/>
    <n v="28.1"/>
    <n v="119"/>
    <n v="79"/>
    <n v="234.6"/>
    <n v="101.1"/>
    <n v="70"/>
    <n v="1"/>
    <x v="0"/>
    <x v="2"/>
    <s v="High"/>
    <n v="7.2"/>
    <n v="12847.75"/>
    <x v="0"/>
    <x v="0"/>
    <x v="2"/>
    <s v="Normal BP"/>
    <s v="Normal Cost"/>
  </r>
  <r>
    <n v="71"/>
    <x v="1"/>
    <n v="28.1"/>
    <n v="125"/>
    <n v="75"/>
    <n v="203"/>
    <n v="136.69999999999999"/>
    <n v="77"/>
    <n v="1"/>
    <x v="2"/>
    <x v="0"/>
    <s v="High"/>
    <n v="16.100000000000001"/>
    <n v="25211.74"/>
    <x v="0"/>
    <x v="0"/>
    <x v="2"/>
    <s v="High BP"/>
    <s v="High Cost"/>
  </r>
  <r>
    <n v="60"/>
    <x v="0"/>
    <n v="30.2"/>
    <n v="126"/>
    <n v="74"/>
    <n v="228.7"/>
    <n v="87.3"/>
    <n v="88"/>
    <n v="0"/>
    <x v="2"/>
    <x v="2"/>
    <s v="Low"/>
    <n v="8.8000000000000007"/>
    <n v="17958.32"/>
    <x v="0"/>
    <x v="2"/>
    <x v="0"/>
    <s v="High BP"/>
    <s v="High Cost"/>
  </r>
  <r>
    <n v="70"/>
    <x v="0"/>
    <n v="29"/>
    <n v="140"/>
    <n v="83"/>
    <n v="281.3"/>
    <n v="102.6"/>
    <n v="70"/>
    <n v="0"/>
    <x v="2"/>
    <x v="2"/>
    <s v="High"/>
    <n v="14.9"/>
    <n v="24928"/>
    <x v="0"/>
    <x v="0"/>
    <x v="2"/>
    <s v="High BP"/>
    <s v="High Cost"/>
  </r>
  <r>
    <n v="60"/>
    <x v="1"/>
    <n v="28.1"/>
    <n v="135"/>
    <n v="83"/>
    <n v="237.3"/>
    <n v="122.3"/>
    <n v="67"/>
    <n v="0"/>
    <x v="0"/>
    <x v="0"/>
    <s v="Medium"/>
    <n v="6.3"/>
    <n v="10843.75"/>
    <x v="0"/>
    <x v="0"/>
    <x v="2"/>
    <s v="High BP"/>
    <s v="Normal Cost"/>
  </r>
  <r>
    <n v="42"/>
    <x v="1"/>
    <n v="28.1"/>
    <n v="117"/>
    <n v="62"/>
    <n v="225"/>
    <n v="151.5"/>
    <n v="74"/>
    <n v="2"/>
    <x v="0"/>
    <x v="1"/>
    <s v="High"/>
    <n v="8.6999999999999993"/>
    <n v="11356.42"/>
    <x v="0"/>
    <x v="3"/>
    <x v="2"/>
    <s v="Normal BP"/>
    <s v="Normal Cost"/>
  </r>
  <r>
    <n v="55"/>
    <x v="1"/>
    <n v="28.1"/>
    <n v="127"/>
    <n v="88"/>
    <n v="165.4"/>
    <n v="100.6"/>
    <n v="70"/>
    <n v="4"/>
    <x v="2"/>
    <x v="0"/>
    <s v="Medium"/>
    <n v="6.8"/>
    <n v="14257"/>
    <x v="0"/>
    <x v="1"/>
    <x v="2"/>
    <s v="High BP"/>
    <s v="Normal Cost"/>
  </r>
  <r>
    <n v="66"/>
    <x v="1"/>
    <n v="28.1"/>
    <n v="131"/>
    <n v="76"/>
    <n v="242.4"/>
    <n v="87.8"/>
    <n v="91"/>
    <n v="0"/>
    <x v="2"/>
    <x v="2"/>
    <s v="Medium"/>
    <n v="10"/>
    <n v="16305.17"/>
    <x v="0"/>
    <x v="0"/>
    <x v="2"/>
    <s v="High BP"/>
    <s v="High Cost"/>
  </r>
  <r>
    <n v="91"/>
    <x v="1"/>
    <n v="28.1"/>
    <n v="144"/>
    <n v="84"/>
    <n v="245.8"/>
    <n v="106.6"/>
    <n v="68"/>
    <n v="0"/>
    <x v="1"/>
    <x v="2"/>
    <s v="High"/>
    <n v="6"/>
    <n v="11127.43"/>
    <x v="0"/>
    <x v="2"/>
    <x v="2"/>
    <s v="High BP"/>
    <s v="Normal Cost"/>
  </r>
  <r>
    <n v="71"/>
    <x v="1"/>
    <n v="28.1"/>
    <n v="141"/>
    <n v="81"/>
    <n v="242.6"/>
    <n v="100.3"/>
    <n v="65"/>
    <n v="0"/>
    <x v="1"/>
    <x v="2"/>
    <s v="Low"/>
    <n v="7.2"/>
    <n v="15821.97"/>
    <x v="0"/>
    <x v="0"/>
    <x v="2"/>
    <s v="High BP"/>
    <s v="High Cost"/>
  </r>
  <r>
    <n v="80"/>
    <x v="0"/>
    <n v="28.9"/>
    <n v="139"/>
    <n v="86"/>
    <n v="264.3"/>
    <n v="87.7"/>
    <n v="77"/>
    <n v="2"/>
    <x v="1"/>
    <x v="0"/>
    <s v="Medium"/>
    <n v="10.9"/>
    <n v="19544.3"/>
    <x v="1"/>
    <x v="0"/>
    <x v="2"/>
    <s v="High BP"/>
    <s v="High Cost"/>
  </r>
  <r>
    <n v="75"/>
    <x v="1"/>
    <n v="28.1"/>
    <n v="138"/>
    <n v="76"/>
    <n v="243.5"/>
    <n v="82.4"/>
    <n v="73"/>
    <n v="5"/>
    <x v="0"/>
    <x v="3"/>
    <s v="High"/>
    <n v="8.1"/>
    <n v="17343.97"/>
    <x v="0"/>
    <x v="2"/>
    <x v="2"/>
    <s v="High BP"/>
    <s v="High Cost"/>
  </r>
  <r>
    <n v="66"/>
    <x v="1"/>
    <n v="28.1"/>
    <n v="235"/>
    <n v="133"/>
    <n v="217.5"/>
    <n v="100.7"/>
    <n v="92"/>
    <n v="0"/>
    <x v="2"/>
    <x v="3"/>
    <s v="High"/>
    <n v="16.899999999999999"/>
    <n v="23869.83"/>
    <x v="0"/>
    <x v="0"/>
    <x v="2"/>
    <s v="High BP"/>
    <s v="High Cost"/>
  </r>
  <r>
    <n v="58"/>
    <x v="0"/>
    <n v="29.2"/>
    <n v="117"/>
    <n v="68"/>
    <n v="218.3"/>
    <n v="115.6"/>
    <n v="75"/>
    <n v="1"/>
    <x v="1"/>
    <x v="2"/>
    <s v="Medium"/>
    <n v="5.4"/>
    <n v="12235.56"/>
    <x v="0"/>
    <x v="2"/>
    <x v="2"/>
    <s v="Normal BP"/>
    <s v="Normal Cost"/>
  </r>
  <r>
    <n v="49"/>
    <x v="1"/>
    <n v="28.1"/>
    <n v="113"/>
    <n v="68"/>
    <n v="246"/>
    <n v="97.7"/>
    <n v="63"/>
    <n v="2"/>
    <x v="0"/>
    <x v="0"/>
    <s v="Medium"/>
    <n v="1.4"/>
    <n v="4027.22"/>
    <x v="0"/>
    <x v="1"/>
    <x v="2"/>
    <s v="Normal BP"/>
    <s v="Normal Cost"/>
  </r>
  <r>
    <n v="35"/>
    <x v="0"/>
    <n v="18"/>
    <n v="94"/>
    <n v="60"/>
    <n v="196.2"/>
    <n v="92"/>
    <n v="59"/>
    <n v="2"/>
    <x v="0"/>
    <x v="0"/>
    <s v="Medium"/>
    <n v="1.7"/>
    <n v="4745.01"/>
    <x v="0"/>
    <x v="0"/>
    <x v="1"/>
    <s v="Normal BP"/>
    <s v="Normal Cost"/>
  </r>
  <r>
    <n v="44"/>
    <x v="1"/>
    <n v="28.1"/>
    <n v="129"/>
    <n v="77"/>
    <n v="248.2"/>
    <n v="110.8"/>
    <n v="68"/>
    <n v="4"/>
    <x v="2"/>
    <x v="0"/>
    <s v="High"/>
    <n v="15.1"/>
    <n v="23605.78"/>
    <x v="0"/>
    <x v="3"/>
    <x v="2"/>
    <s v="High BP"/>
    <s v="High Cost"/>
  </r>
  <r>
    <n v="66"/>
    <x v="0"/>
    <n v="22.2"/>
    <n v="120"/>
    <n v="66"/>
    <n v="194.3"/>
    <n v="152.1"/>
    <n v="79"/>
    <n v="2"/>
    <x v="0"/>
    <x v="1"/>
    <s v="High"/>
    <n v="9.8000000000000007"/>
    <n v="15663.15"/>
    <x v="0"/>
    <x v="1"/>
    <x v="3"/>
    <s v="High BP"/>
    <s v="High Cost"/>
  </r>
  <r>
    <n v="63"/>
    <x v="1"/>
    <n v="28.1"/>
    <n v="125"/>
    <n v="76"/>
    <n v="225.9"/>
    <n v="109.1"/>
    <n v="87"/>
    <n v="1"/>
    <x v="2"/>
    <x v="0"/>
    <s v="Medium"/>
    <n v="14"/>
    <n v="28905.88"/>
    <x v="0"/>
    <x v="0"/>
    <x v="2"/>
    <s v="High BP"/>
    <s v="High Cost"/>
  </r>
  <r>
    <n v="73"/>
    <x v="0"/>
    <n v="27.5"/>
    <n v="131"/>
    <n v="80"/>
    <n v="231.2"/>
    <n v="164.1"/>
    <n v="66"/>
    <n v="0"/>
    <x v="1"/>
    <x v="2"/>
    <s v="High"/>
    <n v="5.8"/>
    <n v="12261.28"/>
    <x v="0"/>
    <x v="3"/>
    <x v="2"/>
    <s v="High BP"/>
    <s v="Normal Cost"/>
  </r>
  <r>
    <n v="71"/>
    <x v="1"/>
    <n v="28.1"/>
    <n v="131"/>
    <n v="78"/>
    <n v="217.7"/>
    <n v="147.5"/>
    <n v="82"/>
    <n v="0"/>
    <x v="2"/>
    <x v="2"/>
    <s v="Low"/>
    <n v="9.6"/>
    <n v="20271.849999999999"/>
    <x v="0"/>
    <x v="0"/>
    <x v="2"/>
    <s v="High BP"/>
    <s v="High Cost"/>
  </r>
  <r>
    <n v="65"/>
    <x v="0"/>
    <n v="26"/>
    <n v="134"/>
    <n v="83"/>
    <n v="213.2"/>
    <n v="84.2"/>
    <n v="78"/>
    <n v="2"/>
    <x v="2"/>
    <x v="3"/>
    <s v="High"/>
    <n v="6.2"/>
    <n v="15802.16"/>
    <x v="0"/>
    <x v="0"/>
    <x v="2"/>
    <s v="High BP"/>
    <s v="High Cost"/>
  </r>
  <r>
    <n v="64"/>
    <x v="0"/>
    <n v="26.7"/>
    <n v="129"/>
    <n v="66"/>
    <n v="225.1"/>
    <n v="123.1"/>
    <n v="84"/>
    <n v="2"/>
    <x v="0"/>
    <x v="0"/>
    <s v="Low"/>
    <n v="6.4"/>
    <n v="9122.51"/>
    <x v="0"/>
    <x v="0"/>
    <x v="2"/>
    <s v="High BP"/>
    <s v="Normal Cost"/>
  </r>
  <r>
    <n v="81"/>
    <x v="1"/>
    <n v="28.1"/>
    <n v="125"/>
    <n v="73"/>
    <n v="208.7"/>
    <n v="118.1"/>
    <n v="81"/>
    <n v="0"/>
    <x v="1"/>
    <x v="2"/>
    <s v="Medium"/>
    <n v="4.9000000000000004"/>
    <n v="12643.62"/>
    <x v="0"/>
    <x v="2"/>
    <x v="2"/>
    <s v="High BP"/>
    <s v="Normal Cost"/>
  </r>
  <r>
    <n v="72"/>
    <x v="1"/>
    <n v="28.1"/>
    <n v="127"/>
    <n v="84"/>
    <n v="241.3"/>
    <n v="160.30000000000001"/>
    <n v="80"/>
    <n v="0"/>
    <x v="1"/>
    <x v="1"/>
    <s v="Medium"/>
    <n v="3.3"/>
    <n v="6859.97"/>
    <x v="0"/>
    <x v="0"/>
    <x v="2"/>
    <s v="High BP"/>
    <s v="Normal Cost"/>
  </r>
  <r>
    <n v="36"/>
    <x v="0"/>
    <n v="23.4"/>
    <n v="106"/>
    <n v="60"/>
    <n v="180.9"/>
    <n v="116.6"/>
    <n v="75"/>
    <n v="0"/>
    <x v="0"/>
    <x v="2"/>
    <s v="Medium"/>
    <n v="4.3"/>
    <n v="9545.3799999999992"/>
    <x v="0"/>
    <x v="0"/>
    <x v="3"/>
    <s v="Normal BP"/>
    <s v="Normal Cost"/>
  </r>
  <r>
    <n v="44"/>
    <x v="0"/>
    <n v="29.8"/>
    <n v="102"/>
    <n v="60"/>
    <n v="206.9"/>
    <n v="104.1"/>
    <n v="82"/>
    <n v="0"/>
    <x v="0"/>
    <x v="2"/>
    <s v="Medium"/>
    <n v="8.9"/>
    <n v="17165.73"/>
    <x v="0"/>
    <x v="2"/>
    <x v="2"/>
    <s v="Normal BP"/>
    <s v="High Cost"/>
  </r>
  <r>
    <n v="71"/>
    <x v="1"/>
    <n v="28.1"/>
    <n v="135"/>
    <n v="86"/>
    <n v="242.9"/>
    <n v="123.6"/>
    <n v="94"/>
    <n v="1"/>
    <x v="2"/>
    <x v="1"/>
    <s v="Medium"/>
    <n v="12.4"/>
    <n v="24609.24"/>
    <x v="0"/>
    <x v="0"/>
    <x v="2"/>
    <s v="High BP"/>
    <s v="High Cost"/>
  </r>
  <r>
    <n v="95"/>
    <x v="1"/>
    <n v="28.1"/>
    <n v="143"/>
    <n v="85"/>
    <n v="236.2"/>
    <n v="154.30000000000001"/>
    <n v="87"/>
    <n v="2"/>
    <x v="2"/>
    <x v="2"/>
    <s v="High"/>
    <n v="13.6"/>
    <n v="26100.75"/>
    <x v="0"/>
    <x v="2"/>
    <x v="2"/>
    <s v="High BP"/>
    <s v="High Cost"/>
  </r>
  <r>
    <n v="70"/>
    <x v="1"/>
    <n v="28.1"/>
    <n v="127"/>
    <n v="69"/>
    <n v="250.8"/>
    <n v="123.5"/>
    <n v="64"/>
    <n v="1"/>
    <x v="1"/>
    <x v="2"/>
    <s v="Medium"/>
    <n v="9"/>
    <n v="17755.16"/>
    <x v="0"/>
    <x v="0"/>
    <x v="2"/>
    <s v="High BP"/>
    <s v="High Cost"/>
  </r>
  <r>
    <n v="90"/>
    <x v="0"/>
    <n v="20.6"/>
    <n v="126"/>
    <n v="66"/>
    <n v="201.2"/>
    <n v="100.5"/>
    <n v="88"/>
    <n v="1"/>
    <x v="2"/>
    <x v="2"/>
    <s v="Medium"/>
    <n v="11.9"/>
    <n v="25435.46"/>
    <x v="0"/>
    <x v="0"/>
    <x v="3"/>
    <s v="High BP"/>
    <s v="High Cost"/>
  </r>
  <r>
    <n v="61"/>
    <x v="1"/>
    <n v="28.1"/>
    <n v="112"/>
    <n v="65"/>
    <n v="266.89999999999998"/>
    <n v="109.4"/>
    <n v="58"/>
    <n v="0"/>
    <x v="0"/>
    <x v="3"/>
    <s v="Medium"/>
    <n v="2.5"/>
    <n v="7964.05"/>
    <x v="0"/>
    <x v="0"/>
    <x v="2"/>
    <s v="Normal BP"/>
    <s v="Normal Cost"/>
  </r>
  <r>
    <n v="85"/>
    <x v="0"/>
    <n v="25.8"/>
    <n v="106"/>
    <n v="60"/>
    <n v="258.39999999999998"/>
    <n v="80.7"/>
    <n v="62"/>
    <n v="6"/>
    <x v="2"/>
    <x v="3"/>
    <s v="Medium"/>
    <n v="9.3000000000000007"/>
    <n v="21431.77"/>
    <x v="0"/>
    <x v="0"/>
    <x v="2"/>
    <s v="Normal BP"/>
    <s v="High Cost"/>
  </r>
  <r>
    <n v="36"/>
    <x v="0"/>
    <n v="25.8"/>
    <n v="112"/>
    <n v="67"/>
    <n v="212"/>
    <n v="150.80000000000001"/>
    <n v="132"/>
    <n v="1"/>
    <x v="1"/>
    <x v="0"/>
    <s v="Medium"/>
    <n v="3.6"/>
    <n v="7170.27"/>
    <x v="0"/>
    <x v="2"/>
    <x v="2"/>
    <s v="Normal BP"/>
    <s v="Normal Cost"/>
  </r>
  <r>
    <n v="56"/>
    <x v="1"/>
    <n v="28.1"/>
    <n v="140"/>
    <n v="81"/>
    <n v="236.3"/>
    <n v="89.3"/>
    <n v="76"/>
    <n v="1"/>
    <x v="1"/>
    <x v="0"/>
    <s v="Medium"/>
    <n v="1.9"/>
    <n v="4490.92"/>
    <x v="0"/>
    <x v="1"/>
    <x v="2"/>
    <s v="High BP"/>
    <s v="Normal Cost"/>
  </r>
  <r>
    <n v="48"/>
    <x v="1"/>
    <n v="28.1"/>
    <n v="108"/>
    <n v="71"/>
    <n v="210.2"/>
    <n v="96"/>
    <n v="64"/>
    <n v="1"/>
    <x v="1"/>
    <x v="2"/>
    <s v="High"/>
    <n v="4.5"/>
    <n v="11533.09"/>
    <x v="0"/>
    <x v="1"/>
    <x v="2"/>
    <s v="Normal BP"/>
    <s v="Normal Cost"/>
  </r>
  <r>
    <n v="38"/>
    <x v="1"/>
    <n v="28.1"/>
    <n v="125"/>
    <n v="72"/>
    <n v="218.7"/>
    <n v="133.1"/>
    <n v="78"/>
    <n v="1"/>
    <x v="0"/>
    <x v="0"/>
    <s v="High"/>
    <n v="8"/>
    <n v="11035.09"/>
    <x v="0"/>
    <x v="3"/>
    <x v="2"/>
    <s v="High BP"/>
    <s v="Normal Cost"/>
  </r>
  <r>
    <n v="60"/>
    <x v="0"/>
    <n v="38.200000000000003"/>
    <n v="139"/>
    <n v="78"/>
    <n v="243.6"/>
    <n v="163.30000000000001"/>
    <n v="71"/>
    <n v="1"/>
    <x v="1"/>
    <x v="2"/>
    <s v="High"/>
    <n v="4.5"/>
    <n v="11890.9"/>
    <x v="0"/>
    <x v="1"/>
    <x v="0"/>
    <s v="High BP"/>
    <s v="Normal Cost"/>
  </r>
  <r>
    <n v="67"/>
    <x v="0"/>
    <n v="27"/>
    <n v="143"/>
    <n v="86"/>
    <n v="198.9"/>
    <n v="170"/>
    <n v="65"/>
    <n v="3"/>
    <x v="0"/>
    <x v="1"/>
    <s v="Medium"/>
    <n v="2.5"/>
    <n v="6086.6"/>
    <x v="0"/>
    <x v="1"/>
    <x v="2"/>
    <s v="High BP"/>
    <s v="Normal Cost"/>
  </r>
  <r>
    <n v="46"/>
    <x v="0"/>
    <n v="28.9"/>
    <n v="129"/>
    <n v="80"/>
    <n v="208.2"/>
    <n v="88.8"/>
    <n v="69"/>
    <n v="0"/>
    <x v="0"/>
    <x v="0"/>
    <s v="Low"/>
    <n v="4.0999999999999996"/>
    <n v="8191.32"/>
    <x v="0"/>
    <x v="3"/>
    <x v="2"/>
    <s v="High BP"/>
    <s v="Normal Cost"/>
  </r>
  <r>
    <n v="95"/>
    <x v="1"/>
    <n v="28.1"/>
    <n v="143"/>
    <n v="88"/>
    <n v="265.10000000000002"/>
    <n v="123.5"/>
    <n v="67"/>
    <n v="4"/>
    <x v="1"/>
    <x v="2"/>
    <s v="High"/>
    <n v="4.9000000000000004"/>
    <n v="11936.38"/>
    <x v="0"/>
    <x v="2"/>
    <x v="2"/>
    <s v="High BP"/>
    <s v="Normal Cost"/>
  </r>
  <r>
    <n v="69"/>
    <x v="0"/>
    <n v="24.9"/>
    <n v="152"/>
    <n v="94"/>
    <n v="198.4"/>
    <n v="134.30000000000001"/>
    <n v="63"/>
    <n v="2"/>
    <x v="1"/>
    <x v="1"/>
    <s v="Low"/>
    <n v="8.1"/>
    <n v="13824.94"/>
    <x v="0"/>
    <x v="0"/>
    <x v="3"/>
    <s v="High BP"/>
    <s v="Normal Cost"/>
  </r>
  <r>
    <n v="70"/>
    <x v="0"/>
    <n v="23.6"/>
    <n v="106"/>
    <n v="65"/>
    <n v="209.4"/>
    <n v="126.3"/>
    <n v="81"/>
    <n v="2"/>
    <x v="2"/>
    <x v="1"/>
    <s v="High"/>
    <n v="9.9"/>
    <n v="20030.87"/>
    <x v="1"/>
    <x v="1"/>
    <x v="3"/>
    <s v="Normal BP"/>
    <s v="High Cost"/>
  </r>
  <r>
    <n v="61"/>
    <x v="0"/>
    <n v="22.8"/>
    <n v="146"/>
    <n v="86"/>
    <n v="184.8"/>
    <n v="105.4"/>
    <n v="78"/>
    <n v="0"/>
    <x v="2"/>
    <x v="2"/>
    <s v="High"/>
    <n v="8.8000000000000007"/>
    <n v="18117.97"/>
    <x v="0"/>
    <x v="2"/>
    <x v="3"/>
    <s v="High BP"/>
    <s v="High Cost"/>
  </r>
  <r>
    <n v="72"/>
    <x v="1"/>
    <n v="28.1"/>
    <n v="136"/>
    <n v="91"/>
    <n v="238.3"/>
    <n v="98.4"/>
    <n v="94"/>
    <n v="1"/>
    <x v="2"/>
    <x v="2"/>
    <s v="High"/>
    <n v="11.8"/>
    <n v="23320.720000000001"/>
    <x v="0"/>
    <x v="0"/>
    <x v="2"/>
    <s v="High BP"/>
    <s v="High Cost"/>
  </r>
  <r>
    <n v="73"/>
    <x v="0"/>
    <n v="24.3"/>
    <n v="127"/>
    <n v="73"/>
    <n v="222.7"/>
    <n v="84.7"/>
    <n v="94"/>
    <n v="0"/>
    <x v="2"/>
    <x v="0"/>
    <s v="High"/>
    <n v="15"/>
    <n v="26673.27"/>
    <x v="0"/>
    <x v="0"/>
    <x v="3"/>
    <s v="High BP"/>
    <s v="High Cost"/>
  </r>
  <r>
    <n v="44"/>
    <x v="1"/>
    <n v="28.1"/>
    <n v="115"/>
    <n v="67"/>
    <n v="195.7"/>
    <n v="159.80000000000001"/>
    <n v="83"/>
    <n v="1"/>
    <x v="1"/>
    <x v="1"/>
    <s v="Low"/>
    <n v="6.5"/>
    <n v="13114.21"/>
    <x v="0"/>
    <x v="3"/>
    <x v="2"/>
    <s v="Normal BP"/>
    <s v="Normal Cost"/>
  </r>
  <r>
    <n v="44"/>
    <x v="0"/>
    <n v="24.6"/>
    <n v="218"/>
    <n v="138"/>
    <n v="189.9"/>
    <n v="83.2"/>
    <n v="76"/>
    <n v="4"/>
    <x v="1"/>
    <x v="0"/>
    <s v="Medium"/>
    <n v="5.2"/>
    <n v="11804.72"/>
    <x v="0"/>
    <x v="0"/>
    <x v="3"/>
    <s v="High BP"/>
    <s v="Normal Cost"/>
  </r>
  <r>
    <n v="54"/>
    <x v="1"/>
    <n v="28.1"/>
    <n v="138"/>
    <n v="77"/>
    <n v="220"/>
    <n v="86.5"/>
    <n v="60"/>
    <n v="4"/>
    <x v="2"/>
    <x v="3"/>
    <s v="Low"/>
    <n v="8.3000000000000007"/>
    <n v="21670.3"/>
    <x v="1"/>
    <x v="1"/>
    <x v="2"/>
    <s v="High BP"/>
    <s v="High Cost"/>
  </r>
  <r>
    <n v="69"/>
    <x v="0"/>
    <n v="31.7"/>
    <n v="144"/>
    <n v="92"/>
    <n v="241.2"/>
    <n v="102.8"/>
    <n v="99"/>
    <n v="2"/>
    <x v="2"/>
    <x v="2"/>
    <s v="High"/>
    <n v="17.5"/>
    <n v="34026.26"/>
    <x v="0"/>
    <x v="3"/>
    <x v="0"/>
    <s v="High BP"/>
    <s v="High Cost"/>
  </r>
  <r>
    <n v="38"/>
    <x v="1"/>
    <n v="28.1"/>
    <n v="124"/>
    <n v="77"/>
    <n v="203.5"/>
    <n v="84.5"/>
    <n v="95"/>
    <n v="3"/>
    <x v="2"/>
    <x v="0"/>
    <s v="High"/>
    <n v="6.3"/>
    <n v="13390.83"/>
    <x v="0"/>
    <x v="3"/>
    <x v="2"/>
    <s v="High BP"/>
    <s v="Normal Cost"/>
  </r>
  <r>
    <n v="74"/>
    <x v="1"/>
    <n v="28.1"/>
    <n v="114"/>
    <n v="72"/>
    <n v="236.9"/>
    <n v="160.5"/>
    <n v="83"/>
    <n v="1"/>
    <x v="2"/>
    <x v="1"/>
    <s v="Low"/>
    <n v="6.6"/>
    <n v="15488.35"/>
    <x v="0"/>
    <x v="0"/>
    <x v="2"/>
    <s v="Normal BP"/>
    <s v="High Cost"/>
  </r>
  <r>
    <n v="65"/>
    <x v="0"/>
    <n v="33"/>
    <n v="131"/>
    <n v="87"/>
    <n v="228.4"/>
    <n v="96.6"/>
    <n v="82"/>
    <n v="1"/>
    <x v="2"/>
    <x v="0"/>
    <s v="High"/>
    <n v="7.2"/>
    <n v="11470.43"/>
    <x v="0"/>
    <x v="0"/>
    <x v="0"/>
    <s v="High BP"/>
    <s v="Normal Cost"/>
  </r>
  <r>
    <n v="82"/>
    <x v="1"/>
    <n v="28.1"/>
    <n v="102"/>
    <n v="60"/>
    <n v="246.1"/>
    <n v="108"/>
    <n v="78"/>
    <n v="2"/>
    <x v="2"/>
    <x v="2"/>
    <s v="Medium"/>
    <n v="10.4"/>
    <n v="14344.28"/>
    <x v="0"/>
    <x v="2"/>
    <x v="2"/>
    <s v="Normal BP"/>
    <s v="Normal Cost"/>
  </r>
  <r>
    <n v="61"/>
    <x v="0"/>
    <n v="28.6"/>
    <n v="115"/>
    <n v="74"/>
    <n v="209.7"/>
    <n v="89.1"/>
    <n v="92"/>
    <n v="0"/>
    <x v="2"/>
    <x v="2"/>
    <s v="Low"/>
    <n v="7.8"/>
    <n v="14555.52"/>
    <x v="0"/>
    <x v="0"/>
    <x v="2"/>
    <s v="Normal BP"/>
    <s v="Normal Cost"/>
  </r>
  <r>
    <n v="64"/>
    <x v="1"/>
    <n v="28.1"/>
    <n v="128"/>
    <n v="83"/>
    <n v="197"/>
    <n v="99.1"/>
    <n v="95"/>
    <n v="3"/>
    <x v="2"/>
    <x v="2"/>
    <s v="High"/>
    <n v="10.6"/>
    <n v="18122.13"/>
    <x v="0"/>
    <x v="0"/>
    <x v="2"/>
    <s v="High BP"/>
    <s v="High Cost"/>
  </r>
  <r>
    <n v="56"/>
    <x v="1"/>
    <n v="28.1"/>
    <n v="109"/>
    <n v="71"/>
    <n v="231.2"/>
    <n v="119.5"/>
    <n v="73"/>
    <n v="2"/>
    <x v="0"/>
    <x v="1"/>
    <s v="High"/>
    <n v="2"/>
    <n v="4559.1099999999997"/>
    <x v="0"/>
    <x v="1"/>
    <x v="2"/>
    <s v="Normal BP"/>
    <s v="Normal Cost"/>
  </r>
  <r>
    <n v="63"/>
    <x v="0"/>
    <n v="18.100000000000001"/>
    <n v="127"/>
    <n v="74"/>
    <n v="173.9"/>
    <n v="100.1"/>
    <n v="86"/>
    <n v="2"/>
    <x v="0"/>
    <x v="3"/>
    <s v="High"/>
    <n v="7.4"/>
    <n v="16541.95"/>
    <x v="0"/>
    <x v="0"/>
    <x v="1"/>
    <s v="High BP"/>
    <s v="High Cost"/>
  </r>
  <r>
    <n v="46"/>
    <x v="0"/>
    <n v="23.6"/>
    <n v="113"/>
    <n v="69"/>
    <n v="194.8"/>
    <n v="121.8"/>
    <n v="84"/>
    <n v="2"/>
    <x v="2"/>
    <x v="2"/>
    <s v="Medium"/>
    <n v="8.4"/>
    <n v="19942.310000000001"/>
    <x v="0"/>
    <x v="0"/>
    <x v="3"/>
    <s v="Normal BP"/>
    <s v="High Cost"/>
  </r>
  <r>
    <n v="64"/>
    <x v="0"/>
    <n v="32.799999999999997"/>
    <n v="127"/>
    <n v="79"/>
    <n v="258"/>
    <n v="112"/>
    <n v="99"/>
    <n v="2"/>
    <x v="0"/>
    <x v="0"/>
    <s v="High"/>
    <n v="2.8"/>
    <n v="6447.34"/>
    <x v="0"/>
    <x v="1"/>
    <x v="0"/>
    <s v="High BP"/>
    <s v="Normal Cost"/>
  </r>
  <r>
    <n v="66"/>
    <x v="0"/>
    <n v="22.4"/>
    <n v="113"/>
    <n v="63"/>
    <n v="212.6"/>
    <n v="82.4"/>
    <n v="84"/>
    <n v="0"/>
    <x v="2"/>
    <x v="2"/>
    <s v="Low"/>
    <n v="11.1"/>
    <n v="22095.200000000001"/>
    <x v="0"/>
    <x v="0"/>
    <x v="3"/>
    <s v="Normal BP"/>
    <s v="High Cost"/>
  </r>
  <r>
    <n v="60"/>
    <x v="0"/>
    <n v="24.7"/>
    <n v="132"/>
    <n v="86"/>
    <n v="153.9"/>
    <n v="113.1"/>
    <n v="56"/>
    <n v="0"/>
    <x v="0"/>
    <x v="1"/>
    <s v="Medium"/>
    <n v="7.7"/>
    <n v="11609.52"/>
    <x v="0"/>
    <x v="1"/>
    <x v="3"/>
    <s v="High BP"/>
    <s v="Normal Cost"/>
  </r>
  <r>
    <n v="68"/>
    <x v="0"/>
    <n v="23.2"/>
    <n v="140"/>
    <n v="91"/>
    <n v="239.1"/>
    <n v="97.8"/>
    <n v="84"/>
    <n v="1"/>
    <x v="1"/>
    <x v="2"/>
    <s v="High"/>
    <n v="8.4"/>
    <n v="18348.439999999999"/>
    <x v="0"/>
    <x v="0"/>
    <x v="3"/>
    <s v="High BP"/>
    <s v="High Cost"/>
  </r>
  <r>
    <n v="41"/>
    <x v="0"/>
    <n v="26.1"/>
    <n v="123"/>
    <n v="78"/>
    <n v="195.9"/>
    <n v="110.2"/>
    <n v="81"/>
    <n v="0"/>
    <x v="2"/>
    <x v="2"/>
    <s v="Low"/>
    <n v="9.9"/>
    <n v="20391.099999999999"/>
    <x v="0"/>
    <x v="0"/>
    <x v="2"/>
    <s v="High BP"/>
    <s v="High Cost"/>
  </r>
  <r>
    <n v="60"/>
    <x v="1"/>
    <n v="28.1"/>
    <n v="129"/>
    <n v="80"/>
    <n v="207"/>
    <n v="155.9"/>
    <n v="73"/>
    <n v="1"/>
    <x v="0"/>
    <x v="3"/>
    <s v="Medium"/>
    <n v="5.5"/>
    <n v="13108.54"/>
    <x v="0"/>
    <x v="0"/>
    <x v="2"/>
    <s v="High BP"/>
    <s v="Normal Cost"/>
  </r>
  <r>
    <n v="48"/>
    <x v="0"/>
    <n v="20.2"/>
    <n v="132"/>
    <n v="82"/>
    <n v="215.2"/>
    <n v="109.7"/>
    <n v="88"/>
    <n v="1"/>
    <x v="2"/>
    <x v="3"/>
    <s v="High"/>
    <n v="6.5"/>
    <n v="14990.92"/>
    <x v="0"/>
    <x v="0"/>
    <x v="3"/>
    <s v="High BP"/>
    <s v="Normal Cost"/>
  </r>
  <r>
    <n v="78"/>
    <x v="0"/>
    <n v="24.8"/>
    <n v="132"/>
    <n v="80"/>
    <n v="222.8"/>
    <n v="104.7"/>
    <n v="68"/>
    <n v="2"/>
    <x v="0"/>
    <x v="0"/>
    <s v="High"/>
    <n v="6.7"/>
    <n v="11024.73"/>
    <x v="0"/>
    <x v="3"/>
    <x v="3"/>
    <s v="High BP"/>
    <s v="Normal Cost"/>
  </r>
  <r>
    <n v="83"/>
    <x v="1"/>
    <n v="28.2"/>
    <n v="129"/>
    <n v="82"/>
    <n v="274.39999999999998"/>
    <n v="123.9"/>
    <n v="80"/>
    <n v="0"/>
    <x v="2"/>
    <x v="1"/>
    <s v="High"/>
    <n v="12.1"/>
    <n v="21949.73"/>
    <x v="0"/>
    <x v="2"/>
    <x v="2"/>
    <s v="High BP"/>
    <s v="High Cost"/>
  </r>
  <r>
    <n v="52"/>
    <x v="0"/>
    <n v="33.9"/>
    <n v="111"/>
    <n v="65"/>
    <n v="213"/>
    <n v="98.4"/>
    <n v="60"/>
    <n v="1"/>
    <x v="1"/>
    <x v="2"/>
    <s v="High"/>
    <n v="4.8"/>
    <n v="12124.45"/>
    <x v="0"/>
    <x v="1"/>
    <x v="0"/>
    <s v="Normal BP"/>
    <s v="Normal Cost"/>
  </r>
  <r>
    <n v="61"/>
    <x v="0"/>
    <n v="27.5"/>
    <n v="116"/>
    <n v="70"/>
    <n v="238.6"/>
    <n v="130.4"/>
    <n v="67"/>
    <n v="1"/>
    <x v="0"/>
    <x v="2"/>
    <s v="High"/>
    <n v="6.8"/>
    <n v="16425.13"/>
    <x v="0"/>
    <x v="2"/>
    <x v="2"/>
    <s v="Normal BP"/>
    <s v="High Cost"/>
  </r>
  <r>
    <n v="55"/>
    <x v="0"/>
    <n v="21.4"/>
    <n v="121"/>
    <n v="68"/>
    <n v="238.7"/>
    <n v="126.2"/>
    <n v="88"/>
    <n v="1"/>
    <x v="2"/>
    <x v="2"/>
    <s v="High"/>
    <n v="8.5"/>
    <n v="16421.990000000002"/>
    <x v="0"/>
    <x v="2"/>
    <x v="3"/>
    <s v="High BP"/>
    <s v="High Cost"/>
  </r>
  <r>
    <n v="55"/>
    <x v="1"/>
    <n v="28.2"/>
    <n v="143"/>
    <n v="90"/>
    <n v="190.2"/>
    <n v="92.3"/>
    <n v="82"/>
    <n v="3"/>
    <x v="1"/>
    <x v="3"/>
    <s v="High"/>
    <n v="5.2"/>
    <n v="13924.01"/>
    <x v="0"/>
    <x v="1"/>
    <x v="2"/>
    <s v="High BP"/>
    <s v="Normal Cost"/>
  </r>
  <r>
    <n v="62"/>
    <x v="1"/>
    <n v="28.2"/>
    <n v="121"/>
    <n v="76"/>
    <n v="234.3"/>
    <n v="123.1"/>
    <n v="92"/>
    <n v="1"/>
    <x v="2"/>
    <x v="1"/>
    <s v="High"/>
    <n v="8.6999999999999993"/>
    <n v="17770.47"/>
    <x v="0"/>
    <x v="0"/>
    <x v="2"/>
    <s v="High BP"/>
    <s v="High Cost"/>
  </r>
  <r>
    <n v="69"/>
    <x v="0"/>
    <n v="24.9"/>
    <n v="137"/>
    <n v="78"/>
    <n v="263.3"/>
    <n v="128.19999999999999"/>
    <n v="69"/>
    <n v="1"/>
    <x v="0"/>
    <x v="1"/>
    <s v="High"/>
    <n v="1.9"/>
    <n v="4499.1000000000004"/>
    <x v="0"/>
    <x v="1"/>
    <x v="3"/>
    <s v="High BP"/>
    <s v="Normal Cost"/>
  </r>
  <r>
    <n v="54"/>
    <x v="1"/>
    <n v="28.2"/>
    <n v="142"/>
    <n v="80"/>
    <n v="222.6"/>
    <n v="131.19999999999999"/>
    <n v="74"/>
    <n v="1"/>
    <x v="0"/>
    <x v="2"/>
    <s v="High"/>
    <n v="2.9"/>
    <n v="8996.33"/>
    <x v="0"/>
    <x v="1"/>
    <x v="2"/>
    <s v="High BP"/>
    <s v="Normal Cost"/>
  </r>
  <r>
    <n v="66"/>
    <x v="1"/>
    <n v="28.2"/>
    <n v="122"/>
    <n v="75"/>
    <n v="209.1"/>
    <n v="119.3"/>
    <n v="96"/>
    <n v="2"/>
    <x v="2"/>
    <x v="1"/>
    <s v="Medium"/>
    <n v="8.3000000000000007"/>
    <n v="16590.87"/>
    <x v="0"/>
    <x v="0"/>
    <x v="2"/>
    <s v="High BP"/>
    <s v="High Cost"/>
  </r>
  <r>
    <n v="64"/>
    <x v="1"/>
    <n v="28.2"/>
    <n v="138"/>
    <n v="76"/>
    <n v="234.1"/>
    <n v="126.2"/>
    <n v="88"/>
    <n v="1"/>
    <x v="2"/>
    <x v="2"/>
    <s v="High"/>
    <n v="9"/>
    <n v="17257.03"/>
    <x v="0"/>
    <x v="0"/>
    <x v="2"/>
    <s v="High BP"/>
    <s v="High Cost"/>
  </r>
  <r>
    <n v="62"/>
    <x v="1"/>
    <n v="28.2"/>
    <n v="127"/>
    <n v="81"/>
    <n v="246.3"/>
    <n v="96.3"/>
    <n v="66"/>
    <n v="1"/>
    <x v="0"/>
    <x v="0"/>
    <s v="High"/>
    <n v="7.9"/>
    <n v="14556.58"/>
    <x v="0"/>
    <x v="0"/>
    <x v="2"/>
    <s v="High BP"/>
    <s v="Normal Cost"/>
  </r>
  <r>
    <n v="46"/>
    <x v="1"/>
    <n v="28.2"/>
    <n v="108"/>
    <n v="64"/>
    <n v="222.6"/>
    <n v="110.2"/>
    <n v="93"/>
    <n v="1"/>
    <x v="2"/>
    <x v="0"/>
    <s v="High"/>
    <n v="4.3"/>
    <n v="11160.37"/>
    <x v="0"/>
    <x v="1"/>
    <x v="2"/>
    <s v="Normal BP"/>
    <s v="Normal Cost"/>
  </r>
  <r>
    <n v="60"/>
    <x v="0"/>
    <n v="21.6"/>
    <n v="143"/>
    <n v="82"/>
    <n v="189"/>
    <n v="120.4"/>
    <n v="66"/>
    <n v="1"/>
    <x v="0"/>
    <x v="2"/>
    <s v="Medium"/>
    <n v="4.9000000000000004"/>
    <n v="10089.64"/>
    <x v="1"/>
    <x v="0"/>
    <x v="3"/>
    <s v="High BP"/>
    <s v="Normal Cost"/>
  </r>
  <r>
    <n v="62"/>
    <x v="0"/>
    <n v="38.700000000000003"/>
    <n v="136"/>
    <n v="89"/>
    <n v="260.5"/>
    <n v="153.1"/>
    <n v="97"/>
    <n v="1"/>
    <x v="2"/>
    <x v="1"/>
    <s v="High"/>
    <n v="13.1"/>
    <n v="30668.17"/>
    <x v="0"/>
    <x v="0"/>
    <x v="0"/>
    <s v="High BP"/>
    <s v="High Cost"/>
  </r>
  <r>
    <n v="60"/>
    <x v="0"/>
    <n v="26.5"/>
    <n v="138"/>
    <n v="77"/>
    <n v="205.7"/>
    <n v="95.2"/>
    <n v="79"/>
    <n v="0"/>
    <x v="1"/>
    <x v="3"/>
    <s v="Low"/>
    <n v="4.9000000000000004"/>
    <n v="11818.73"/>
    <x v="1"/>
    <x v="1"/>
    <x v="2"/>
    <s v="High BP"/>
    <s v="Normal Cost"/>
  </r>
  <r>
    <n v="63"/>
    <x v="1"/>
    <n v="28.2"/>
    <n v="139"/>
    <n v="76"/>
    <n v="233.4"/>
    <n v="147.5"/>
    <n v="91"/>
    <n v="2"/>
    <x v="2"/>
    <x v="1"/>
    <s v="Medium"/>
    <n v="7.6"/>
    <n v="14658.14"/>
    <x v="0"/>
    <x v="0"/>
    <x v="2"/>
    <s v="High BP"/>
    <s v="Normal Cost"/>
  </r>
  <r>
    <n v="56"/>
    <x v="1"/>
    <n v="28.2"/>
    <n v="129"/>
    <n v="77"/>
    <n v="233.9"/>
    <n v="157.1"/>
    <n v="77"/>
    <n v="1"/>
    <x v="1"/>
    <x v="2"/>
    <s v="High"/>
    <n v="5.5"/>
    <n v="11999.4"/>
    <x v="0"/>
    <x v="1"/>
    <x v="2"/>
    <s v="High BP"/>
    <s v="Normal Cost"/>
  </r>
  <r>
    <n v="59"/>
    <x v="1"/>
    <n v="28.2"/>
    <n v="136"/>
    <n v="80"/>
    <n v="243.9"/>
    <n v="110.9"/>
    <n v="79"/>
    <n v="0"/>
    <x v="1"/>
    <x v="1"/>
    <s v="Medium"/>
    <n v="2.9"/>
    <n v="6437.67"/>
    <x v="0"/>
    <x v="1"/>
    <x v="2"/>
    <s v="High BP"/>
    <s v="Normal Cost"/>
  </r>
  <r>
    <n v="65"/>
    <x v="1"/>
    <n v="28.2"/>
    <n v="144"/>
    <n v="88"/>
    <n v="242"/>
    <n v="134.9"/>
    <n v="93"/>
    <n v="2"/>
    <x v="2"/>
    <x v="0"/>
    <s v="Medium"/>
    <n v="19.600000000000001"/>
    <n v="33684.769999999997"/>
    <x v="0"/>
    <x v="0"/>
    <x v="2"/>
    <s v="High BP"/>
    <s v="High Cost"/>
  </r>
  <r>
    <n v="67"/>
    <x v="0"/>
    <n v="27.4"/>
    <n v="138"/>
    <n v="74"/>
    <n v="203.5"/>
    <n v="140.4"/>
    <n v="61"/>
    <n v="4"/>
    <x v="1"/>
    <x v="1"/>
    <s v="High"/>
    <n v="4.7"/>
    <n v="8371.8799999999992"/>
    <x v="0"/>
    <x v="1"/>
    <x v="2"/>
    <s v="High BP"/>
    <s v="Normal Cost"/>
  </r>
  <r>
    <n v="63"/>
    <x v="1"/>
    <n v="28.2"/>
    <n v="127"/>
    <n v="74"/>
    <n v="237.8"/>
    <n v="140"/>
    <n v="78"/>
    <n v="0"/>
    <x v="0"/>
    <x v="0"/>
    <s v="High"/>
    <n v="6.1"/>
    <n v="10879.85"/>
    <x v="0"/>
    <x v="0"/>
    <x v="2"/>
    <s v="High BP"/>
    <s v="Normal Cost"/>
  </r>
  <r>
    <n v="58"/>
    <x v="1"/>
    <n v="28.2"/>
    <n v="125"/>
    <n v="69"/>
    <n v="250.8"/>
    <n v="147.4"/>
    <n v="62"/>
    <n v="3"/>
    <x v="1"/>
    <x v="1"/>
    <s v="High"/>
    <n v="2.4"/>
    <n v="5275.67"/>
    <x v="0"/>
    <x v="1"/>
    <x v="2"/>
    <s v="High BP"/>
    <s v="Normal Cost"/>
  </r>
  <r>
    <n v="85"/>
    <x v="1"/>
    <n v="28.2"/>
    <n v="132"/>
    <n v="83"/>
    <n v="228.4"/>
    <n v="107"/>
    <n v="84"/>
    <n v="3"/>
    <x v="1"/>
    <x v="0"/>
    <s v="High"/>
    <n v="8.4"/>
    <n v="12746.74"/>
    <x v="0"/>
    <x v="2"/>
    <x v="2"/>
    <s v="High BP"/>
    <s v="Normal Cost"/>
  </r>
  <r>
    <n v="38"/>
    <x v="1"/>
    <n v="28.2"/>
    <n v="121"/>
    <n v="77"/>
    <n v="234.4"/>
    <n v="122.5"/>
    <n v="70"/>
    <n v="1"/>
    <x v="1"/>
    <x v="0"/>
    <s v="Medium"/>
    <n v="2"/>
    <n v="4536.46"/>
    <x v="0"/>
    <x v="3"/>
    <x v="2"/>
    <s v="High BP"/>
    <s v="Normal Cost"/>
  </r>
  <r>
    <n v="95"/>
    <x v="1"/>
    <n v="28.2"/>
    <n v="134"/>
    <n v="74"/>
    <n v="235"/>
    <n v="119.9"/>
    <n v="81"/>
    <n v="0"/>
    <x v="2"/>
    <x v="2"/>
    <s v="Medium"/>
    <n v="8.1999999999999993"/>
    <n v="18388.22"/>
    <x v="0"/>
    <x v="2"/>
    <x v="2"/>
    <s v="High BP"/>
    <s v="High Cost"/>
  </r>
  <r>
    <n v="58"/>
    <x v="0"/>
    <n v="27.3"/>
    <n v="224"/>
    <n v="132"/>
    <n v="213.6"/>
    <n v="87.5"/>
    <n v="85"/>
    <n v="0"/>
    <x v="1"/>
    <x v="3"/>
    <s v="Medium"/>
    <n v="8"/>
    <n v="18236.89"/>
    <x v="0"/>
    <x v="2"/>
    <x v="2"/>
    <s v="High BP"/>
    <s v="High Cost"/>
  </r>
  <r>
    <n v="83"/>
    <x v="1"/>
    <n v="28.2"/>
    <n v="118"/>
    <n v="71"/>
    <n v="224.2"/>
    <n v="82.4"/>
    <n v="86"/>
    <n v="0"/>
    <x v="1"/>
    <x v="2"/>
    <s v="Medium"/>
    <n v="7.8"/>
    <n v="21006.13"/>
    <x v="0"/>
    <x v="2"/>
    <x v="2"/>
    <s v="Normal BP"/>
    <s v="High Cost"/>
  </r>
  <r>
    <n v="65"/>
    <x v="0"/>
    <n v="30"/>
    <n v="144"/>
    <n v="86"/>
    <n v="238.4"/>
    <n v="107.9"/>
    <n v="79"/>
    <n v="1"/>
    <x v="2"/>
    <x v="3"/>
    <s v="Medium"/>
    <n v="9"/>
    <n v="21256.1"/>
    <x v="0"/>
    <x v="2"/>
    <x v="0"/>
    <s v="High BP"/>
    <s v="High Cost"/>
  </r>
  <r>
    <n v="69"/>
    <x v="1"/>
    <n v="28.2"/>
    <n v="136"/>
    <n v="76"/>
    <n v="200.7"/>
    <n v="113.7"/>
    <n v="84"/>
    <n v="1"/>
    <x v="0"/>
    <x v="0"/>
    <s v="High"/>
    <n v="1.2"/>
    <n v="3928.57"/>
    <x v="0"/>
    <x v="0"/>
    <x v="2"/>
    <s v="High BP"/>
    <s v="Normal Cost"/>
  </r>
  <r>
    <n v="79"/>
    <x v="1"/>
    <n v="28.2"/>
    <n v="118"/>
    <n v="68"/>
    <n v="205.5"/>
    <n v="119.3"/>
    <n v="73"/>
    <n v="1"/>
    <x v="1"/>
    <x v="1"/>
    <s v="Medium"/>
    <n v="6.9"/>
    <n v="11514.9"/>
    <x v="0"/>
    <x v="2"/>
    <x v="2"/>
    <s v="Normal BP"/>
    <s v="Normal Cost"/>
  </r>
  <r>
    <n v="61"/>
    <x v="0"/>
    <n v="28.8"/>
    <n v="137"/>
    <n v="74"/>
    <n v="201.8"/>
    <n v="141.80000000000001"/>
    <n v="82"/>
    <n v="0"/>
    <x v="0"/>
    <x v="2"/>
    <s v="Medium"/>
    <n v="12.9"/>
    <n v="20506.47"/>
    <x v="0"/>
    <x v="0"/>
    <x v="2"/>
    <s v="High BP"/>
    <s v="High Cost"/>
  </r>
  <r>
    <n v="82"/>
    <x v="1"/>
    <n v="28.2"/>
    <n v="137"/>
    <n v="82"/>
    <n v="204.9"/>
    <n v="92.8"/>
    <n v="94"/>
    <n v="1"/>
    <x v="1"/>
    <x v="2"/>
    <s v="Low"/>
    <n v="7.9"/>
    <n v="15563.4"/>
    <x v="0"/>
    <x v="2"/>
    <x v="2"/>
    <s v="High BP"/>
    <s v="High Cost"/>
  </r>
  <r>
    <n v="73"/>
    <x v="0"/>
    <n v="26.4"/>
    <n v="115"/>
    <n v="72"/>
    <n v="227.6"/>
    <n v="109.1"/>
    <n v="72"/>
    <n v="0"/>
    <x v="2"/>
    <x v="1"/>
    <s v="Medium"/>
    <n v="9.6999999999999993"/>
    <n v="18751.86"/>
    <x v="0"/>
    <x v="2"/>
    <x v="2"/>
    <s v="Normal BP"/>
    <s v="High Cost"/>
  </r>
  <r>
    <n v="79"/>
    <x v="0"/>
    <n v="26.6"/>
    <n v="135"/>
    <n v="78"/>
    <n v="253.5"/>
    <n v="116.2"/>
    <n v="67"/>
    <n v="2"/>
    <x v="2"/>
    <x v="0"/>
    <s v="Medium"/>
    <n v="9.6999999999999993"/>
    <n v="22076.03"/>
    <x v="0"/>
    <x v="0"/>
    <x v="2"/>
    <s v="High BP"/>
    <s v="High Cost"/>
  </r>
  <r>
    <n v="62"/>
    <x v="0"/>
    <n v="23.4"/>
    <n v="137"/>
    <n v="84"/>
    <n v="225.1"/>
    <n v="99.6"/>
    <n v="89"/>
    <n v="1"/>
    <x v="2"/>
    <x v="2"/>
    <s v="High"/>
    <n v="14.1"/>
    <n v="26293.1"/>
    <x v="0"/>
    <x v="2"/>
    <x v="3"/>
    <s v="High BP"/>
    <s v="High Cost"/>
  </r>
  <r>
    <n v="67"/>
    <x v="1"/>
    <n v="28.2"/>
    <n v="137"/>
    <n v="86"/>
    <n v="231.1"/>
    <n v="96.8"/>
    <n v="73"/>
    <n v="3"/>
    <x v="2"/>
    <x v="2"/>
    <s v="High"/>
    <n v="12.6"/>
    <n v="25165.45"/>
    <x v="0"/>
    <x v="0"/>
    <x v="2"/>
    <s v="High BP"/>
    <s v="High Cost"/>
  </r>
  <r>
    <n v="68"/>
    <x v="1"/>
    <n v="28.2"/>
    <n v="145"/>
    <n v="86"/>
    <n v="242.7"/>
    <n v="155"/>
    <n v="71"/>
    <n v="1"/>
    <x v="0"/>
    <x v="1"/>
    <s v="Medium"/>
    <n v="1.3"/>
    <n v="3859.31"/>
    <x v="0"/>
    <x v="0"/>
    <x v="2"/>
    <s v="High BP"/>
    <s v="Normal Cost"/>
  </r>
  <r>
    <n v="65"/>
    <x v="1"/>
    <n v="28.2"/>
    <n v="115"/>
    <n v="71"/>
    <n v="223.4"/>
    <n v="118.7"/>
    <n v="78"/>
    <n v="2"/>
    <x v="0"/>
    <x v="2"/>
    <s v="Medium"/>
    <n v="2.6"/>
    <n v="7577.06"/>
    <x v="0"/>
    <x v="0"/>
    <x v="2"/>
    <s v="Normal BP"/>
    <s v="Normal Cost"/>
  </r>
  <r>
    <n v="46"/>
    <x v="0"/>
    <n v="18.100000000000001"/>
    <n v="124"/>
    <n v="79"/>
    <n v="170.2"/>
    <n v="127.8"/>
    <n v="75"/>
    <n v="1"/>
    <x v="2"/>
    <x v="0"/>
    <s v="Medium"/>
    <n v="10.5"/>
    <n v="18546.23"/>
    <x v="0"/>
    <x v="0"/>
    <x v="1"/>
    <s v="High BP"/>
    <s v="High Cost"/>
  </r>
  <r>
    <n v="68"/>
    <x v="1"/>
    <n v="28.2"/>
    <n v="142"/>
    <n v="92"/>
    <n v="219.4"/>
    <n v="103.8"/>
    <n v="69"/>
    <n v="1"/>
    <x v="2"/>
    <x v="3"/>
    <s v="Medium"/>
    <n v="7.4"/>
    <n v="16413.599999999999"/>
    <x v="0"/>
    <x v="0"/>
    <x v="2"/>
    <s v="High BP"/>
    <s v="High Cost"/>
  </r>
  <r>
    <n v="83"/>
    <x v="1"/>
    <n v="28.2"/>
    <n v="135"/>
    <n v="87"/>
    <n v="239.4"/>
    <n v="99.2"/>
    <n v="98"/>
    <n v="4"/>
    <x v="2"/>
    <x v="2"/>
    <s v="High"/>
    <n v="10.8"/>
    <n v="24700.03"/>
    <x v="0"/>
    <x v="2"/>
    <x v="2"/>
    <s v="High BP"/>
    <s v="High Cost"/>
  </r>
  <r>
    <n v="63"/>
    <x v="0"/>
    <n v="25.5"/>
    <n v="117"/>
    <n v="76"/>
    <n v="182.6"/>
    <n v="93.9"/>
    <n v="86"/>
    <n v="2"/>
    <x v="1"/>
    <x v="2"/>
    <s v="Medium"/>
    <n v="8"/>
    <n v="16814.48"/>
    <x v="0"/>
    <x v="1"/>
    <x v="2"/>
    <s v="Normal BP"/>
    <s v="High Cost"/>
  </r>
  <r>
    <n v="71"/>
    <x v="0"/>
    <n v="27.4"/>
    <n v="136"/>
    <n v="79"/>
    <n v="207.1"/>
    <n v="110.2"/>
    <n v="69"/>
    <n v="1"/>
    <x v="1"/>
    <x v="3"/>
    <s v="High"/>
    <n v="3.8"/>
    <n v="10310.99"/>
    <x v="0"/>
    <x v="0"/>
    <x v="2"/>
    <s v="High BP"/>
    <s v="Normal Cost"/>
  </r>
  <r>
    <n v="64"/>
    <x v="0"/>
    <n v="19.5"/>
    <n v="128"/>
    <n v="78"/>
    <n v="223.1"/>
    <n v="102.7"/>
    <n v="91"/>
    <n v="1"/>
    <x v="1"/>
    <x v="0"/>
    <s v="High"/>
    <n v="3.5"/>
    <n v="6623.23"/>
    <x v="0"/>
    <x v="2"/>
    <x v="3"/>
    <s v="High BP"/>
    <s v="Normal Cost"/>
  </r>
  <r>
    <n v="68"/>
    <x v="1"/>
    <n v="28.2"/>
    <n v="130"/>
    <n v="75"/>
    <n v="275.2"/>
    <n v="151.4"/>
    <n v="83"/>
    <n v="3"/>
    <x v="2"/>
    <x v="1"/>
    <s v="Medium"/>
    <n v="4.8"/>
    <n v="12002.49"/>
    <x v="1"/>
    <x v="0"/>
    <x v="2"/>
    <s v="High BP"/>
    <s v="Normal Cost"/>
  </r>
  <r>
    <n v="61"/>
    <x v="1"/>
    <n v="28.2"/>
    <n v="147"/>
    <n v="87"/>
    <n v="218.2"/>
    <n v="117.9"/>
    <n v="92"/>
    <n v="2"/>
    <x v="2"/>
    <x v="3"/>
    <s v="Low"/>
    <n v="8.1999999999999993"/>
    <n v="19393.919999999998"/>
    <x v="1"/>
    <x v="0"/>
    <x v="2"/>
    <s v="High BP"/>
    <s v="High Cost"/>
  </r>
  <r>
    <n v="62"/>
    <x v="1"/>
    <n v="28.2"/>
    <n v="131"/>
    <n v="80"/>
    <n v="254.4"/>
    <n v="124.5"/>
    <n v="91"/>
    <n v="0"/>
    <x v="0"/>
    <x v="2"/>
    <s v="Low"/>
    <n v="4"/>
    <n v="9802.35"/>
    <x v="0"/>
    <x v="0"/>
    <x v="2"/>
    <s v="High BP"/>
    <s v="Normal Cost"/>
  </r>
  <r>
    <n v="61"/>
    <x v="0"/>
    <n v="23.9"/>
    <n v="139"/>
    <n v="87"/>
    <n v="243.4"/>
    <n v="138.9"/>
    <n v="97"/>
    <n v="2"/>
    <x v="2"/>
    <x v="2"/>
    <s v="High"/>
    <n v="6.9"/>
    <n v="15082.08"/>
    <x v="0"/>
    <x v="0"/>
    <x v="3"/>
    <s v="High BP"/>
    <s v="High Cost"/>
  </r>
  <r>
    <n v="68"/>
    <x v="1"/>
    <n v="28.3"/>
    <n v="121"/>
    <n v="83"/>
    <n v="203.8"/>
    <n v="105.6"/>
    <n v="81"/>
    <n v="2"/>
    <x v="0"/>
    <x v="2"/>
    <s v="Medium"/>
    <n v="5"/>
    <n v="9769.2099999999991"/>
    <x v="0"/>
    <x v="0"/>
    <x v="2"/>
    <s v="High BP"/>
    <s v="Normal Cost"/>
  </r>
  <r>
    <n v="65"/>
    <x v="0"/>
    <n v="18.3"/>
    <n v="135"/>
    <n v="86"/>
    <n v="181.4"/>
    <n v="114.8"/>
    <n v="61"/>
    <n v="3"/>
    <x v="0"/>
    <x v="3"/>
    <s v="Low"/>
    <n v="5.2"/>
    <n v="10289.790000000001"/>
    <x v="1"/>
    <x v="0"/>
    <x v="1"/>
    <s v="High BP"/>
    <s v="Normal Cost"/>
  </r>
  <r>
    <n v="53"/>
    <x v="0"/>
    <n v="22.6"/>
    <n v="113"/>
    <n v="68"/>
    <n v="189.7"/>
    <n v="120.8"/>
    <n v="50"/>
    <n v="3"/>
    <x v="1"/>
    <x v="2"/>
    <s v="High"/>
    <n v="5.5"/>
    <n v="10534.14"/>
    <x v="0"/>
    <x v="0"/>
    <x v="3"/>
    <s v="Normal BP"/>
    <s v="Normal Cost"/>
  </r>
  <r>
    <n v="81"/>
    <x v="1"/>
    <n v="28.3"/>
    <n v="144"/>
    <n v="85"/>
    <n v="257.60000000000002"/>
    <n v="186.2"/>
    <n v="85"/>
    <n v="1"/>
    <x v="1"/>
    <x v="1"/>
    <s v="Medium"/>
    <n v="3.3"/>
    <n v="6526.38"/>
    <x v="0"/>
    <x v="2"/>
    <x v="2"/>
    <s v="High BP"/>
    <s v="Normal Cost"/>
  </r>
  <r>
    <n v="70"/>
    <x v="0"/>
    <n v="28.1"/>
    <n v="124"/>
    <n v="65"/>
    <n v="194.8"/>
    <n v="107.7"/>
    <n v="79"/>
    <n v="0"/>
    <x v="1"/>
    <x v="0"/>
    <s v="High"/>
    <n v="9.6"/>
    <n v="16033.43"/>
    <x v="0"/>
    <x v="0"/>
    <x v="2"/>
    <s v="High BP"/>
    <s v="High Cost"/>
  </r>
  <r>
    <n v="46"/>
    <x v="1"/>
    <n v="28.3"/>
    <n v="124"/>
    <n v="66"/>
    <n v="212.5"/>
    <n v="93.2"/>
    <n v="72"/>
    <n v="3"/>
    <x v="1"/>
    <x v="0"/>
    <s v="Low"/>
    <n v="1.7"/>
    <n v="4888.22"/>
    <x v="0"/>
    <x v="1"/>
    <x v="2"/>
    <s v="High BP"/>
    <s v="Normal Cost"/>
  </r>
  <r>
    <n v="95"/>
    <x v="0"/>
    <n v="24.4"/>
    <n v="115"/>
    <n v="70"/>
    <n v="205.9"/>
    <n v="94.9"/>
    <n v="68"/>
    <n v="1"/>
    <x v="0"/>
    <x v="0"/>
    <s v="High"/>
    <n v="1.6"/>
    <n v="4461.8100000000004"/>
    <x v="0"/>
    <x v="2"/>
    <x v="3"/>
    <s v="Normal BP"/>
    <s v="Normal Cost"/>
  </r>
  <r>
    <n v="47"/>
    <x v="1"/>
    <n v="28.3"/>
    <n v="119"/>
    <n v="70"/>
    <n v="214.3"/>
    <n v="98.5"/>
    <n v="78"/>
    <n v="0"/>
    <x v="0"/>
    <x v="2"/>
    <s v="Medium"/>
    <n v="4.3"/>
    <n v="10109.16"/>
    <x v="0"/>
    <x v="1"/>
    <x v="2"/>
    <s v="Normal BP"/>
    <s v="Normal Cost"/>
  </r>
  <r>
    <n v="90"/>
    <x v="0"/>
    <n v="24.6"/>
    <n v="131"/>
    <n v="79"/>
    <n v="223"/>
    <n v="84.7"/>
    <n v="84"/>
    <n v="4"/>
    <x v="1"/>
    <x v="2"/>
    <s v="Medium"/>
    <n v="5.8"/>
    <n v="13826.87"/>
    <x v="0"/>
    <x v="1"/>
    <x v="3"/>
    <s v="High BP"/>
    <s v="Normal Cost"/>
  </r>
  <r>
    <n v="69"/>
    <x v="1"/>
    <n v="28.3"/>
    <n v="132"/>
    <n v="85"/>
    <n v="221.1"/>
    <n v="121.3"/>
    <n v="81"/>
    <n v="5"/>
    <x v="0"/>
    <x v="1"/>
    <s v="High"/>
    <n v="5.5"/>
    <n v="10085.31"/>
    <x v="0"/>
    <x v="0"/>
    <x v="2"/>
    <s v="High BP"/>
    <s v="Normal Cost"/>
  </r>
  <r>
    <n v="72"/>
    <x v="0"/>
    <n v="37"/>
    <n v="138"/>
    <n v="75"/>
    <n v="282.8"/>
    <n v="118.8"/>
    <n v="94"/>
    <n v="2"/>
    <x v="2"/>
    <x v="3"/>
    <s v="High"/>
    <n v="8.3000000000000007"/>
    <n v="18836.88"/>
    <x v="0"/>
    <x v="1"/>
    <x v="0"/>
    <s v="High BP"/>
    <s v="High Cost"/>
  </r>
  <r>
    <n v="68"/>
    <x v="0"/>
    <n v="27.3"/>
    <n v="126"/>
    <n v="80"/>
    <n v="218"/>
    <n v="93.7"/>
    <n v="81"/>
    <n v="1"/>
    <x v="1"/>
    <x v="2"/>
    <s v="High"/>
    <n v="19"/>
    <n v="30930.05"/>
    <x v="0"/>
    <x v="2"/>
    <x v="2"/>
    <s v="High BP"/>
    <s v="High Cost"/>
  </r>
  <r>
    <n v="69"/>
    <x v="1"/>
    <n v="28.3"/>
    <n v="119"/>
    <n v="71"/>
    <n v="261.5"/>
    <n v="121.9"/>
    <n v="74"/>
    <n v="1"/>
    <x v="1"/>
    <x v="0"/>
    <s v="High"/>
    <n v="5.2"/>
    <n v="11141.48"/>
    <x v="0"/>
    <x v="0"/>
    <x v="2"/>
    <s v="Normal BP"/>
    <s v="Normal Cost"/>
  </r>
  <r>
    <n v="65"/>
    <x v="0"/>
    <n v="21.7"/>
    <n v="115"/>
    <n v="61"/>
    <n v="198.8"/>
    <n v="101.2"/>
    <n v="90"/>
    <n v="1"/>
    <x v="2"/>
    <x v="2"/>
    <s v="Low"/>
    <n v="7.8"/>
    <n v="19023.05"/>
    <x v="0"/>
    <x v="0"/>
    <x v="3"/>
    <s v="Normal BP"/>
    <s v="High Cost"/>
  </r>
  <r>
    <n v="51"/>
    <x v="1"/>
    <n v="28.3"/>
    <n v="120"/>
    <n v="77"/>
    <n v="219.5"/>
    <n v="106.5"/>
    <n v="56"/>
    <n v="0"/>
    <x v="0"/>
    <x v="0"/>
    <s v="Medium"/>
    <n v="10.6"/>
    <n v="17927.54"/>
    <x v="0"/>
    <x v="1"/>
    <x v="2"/>
    <s v="High BP"/>
    <s v="High Cost"/>
  </r>
  <r>
    <n v="84"/>
    <x v="1"/>
    <n v="28.3"/>
    <n v="133"/>
    <n v="89"/>
    <n v="248.5"/>
    <n v="93.1"/>
    <n v="76"/>
    <n v="2"/>
    <x v="1"/>
    <x v="2"/>
    <s v="High"/>
    <n v="12.4"/>
    <n v="24288.02"/>
    <x v="0"/>
    <x v="2"/>
    <x v="2"/>
    <s v="High BP"/>
    <s v="High Cost"/>
  </r>
  <r>
    <n v="52"/>
    <x v="0"/>
    <n v="36.200000000000003"/>
    <n v="120"/>
    <n v="72"/>
    <n v="214.5"/>
    <n v="153.69999999999999"/>
    <n v="73"/>
    <n v="1"/>
    <x v="0"/>
    <x v="2"/>
    <s v="High"/>
    <n v="8.6"/>
    <n v="16602.5"/>
    <x v="0"/>
    <x v="0"/>
    <x v="0"/>
    <s v="High BP"/>
    <s v="High Cost"/>
  </r>
  <r>
    <n v="70"/>
    <x v="0"/>
    <n v="37.1"/>
    <n v="128"/>
    <n v="77"/>
    <n v="227.5"/>
    <n v="112.1"/>
    <n v="74"/>
    <n v="2"/>
    <x v="0"/>
    <x v="3"/>
    <s v="Medium"/>
    <n v="2"/>
    <n v="7940.32"/>
    <x v="1"/>
    <x v="1"/>
    <x v="0"/>
    <s v="High BP"/>
    <s v="Normal Cost"/>
  </r>
  <r>
    <n v="68"/>
    <x v="1"/>
    <n v="28.3"/>
    <n v="135"/>
    <n v="85"/>
    <n v="257.8"/>
    <n v="90.3"/>
    <n v="102"/>
    <n v="0"/>
    <x v="2"/>
    <x v="3"/>
    <s v="Medium"/>
    <n v="8.6999999999999993"/>
    <n v="20058.96"/>
    <x v="0"/>
    <x v="0"/>
    <x v="2"/>
    <s v="High BP"/>
    <s v="High Cost"/>
  </r>
  <r>
    <n v="61"/>
    <x v="1"/>
    <n v="28.3"/>
    <n v="131"/>
    <n v="83"/>
    <n v="224.3"/>
    <n v="97"/>
    <n v="91"/>
    <n v="2"/>
    <x v="0"/>
    <x v="2"/>
    <s v="Medium"/>
    <n v="5.8"/>
    <n v="14093.42"/>
    <x v="0"/>
    <x v="0"/>
    <x v="2"/>
    <s v="High BP"/>
    <s v="Normal Cost"/>
  </r>
  <r>
    <n v="53"/>
    <x v="1"/>
    <n v="28.3"/>
    <n v="140"/>
    <n v="79"/>
    <n v="246.6"/>
    <n v="97.2"/>
    <n v="87"/>
    <n v="0"/>
    <x v="1"/>
    <x v="2"/>
    <s v="High"/>
    <n v="5"/>
    <n v="12073.68"/>
    <x v="0"/>
    <x v="1"/>
    <x v="2"/>
    <s v="High BP"/>
    <s v="Normal Cost"/>
  </r>
  <r>
    <n v="59"/>
    <x v="1"/>
    <n v="28.3"/>
    <n v="118"/>
    <n v="71"/>
    <n v="243.7"/>
    <n v="106.5"/>
    <n v="82"/>
    <n v="3"/>
    <x v="1"/>
    <x v="3"/>
    <s v="Medium"/>
    <n v="10"/>
    <n v="17964.419999999998"/>
    <x v="0"/>
    <x v="1"/>
    <x v="2"/>
    <s v="Normal BP"/>
    <s v="High Cost"/>
  </r>
  <r>
    <n v="87"/>
    <x v="1"/>
    <n v="28.3"/>
    <n v="129"/>
    <n v="78"/>
    <n v="286.8"/>
    <n v="135.6"/>
    <n v="61"/>
    <n v="1"/>
    <x v="1"/>
    <x v="0"/>
    <s v="Low"/>
    <n v="3"/>
    <n v="6980.66"/>
    <x v="0"/>
    <x v="2"/>
    <x v="2"/>
    <s v="High BP"/>
    <s v="Normal Cost"/>
  </r>
  <r>
    <n v="53"/>
    <x v="0"/>
    <n v="28.4"/>
    <n v="123"/>
    <n v="68"/>
    <n v="231.6"/>
    <n v="131.1"/>
    <n v="75"/>
    <n v="0"/>
    <x v="2"/>
    <x v="1"/>
    <s v="Low"/>
    <n v="4.8"/>
    <n v="10852.99"/>
    <x v="1"/>
    <x v="1"/>
    <x v="2"/>
    <s v="High BP"/>
    <s v="Normal Cost"/>
  </r>
  <r>
    <n v="63"/>
    <x v="1"/>
    <n v="28.3"/>
    <n v="125"/>
    <n v="80"/>
    <n v="229.6"/>
    <n v="101.6"/>
    <n v="81"/>
    <n v="1"/>
    <x v="2"/>
    <x v="0"/>
    <s v="Low"/>
    <n v="11.7"/>
    <n v="18433.3"/>
    <x v="0"/>
    <x v="0"/>
    <x v="2"/>
    <s v="High BP"/>
    <s v="High Cost"/>
  </r>
  <r>
    <n v="67"/>
    <x v="1"/>
    <n v="28.3"/>
    <n v="112"/>
    <n v="60"/>
    <n v="252.6"/>
    <n v="91.1"/>
    <n v="94"/>
    <n v="0"/>
    <x v="2"/>
    <x v="2"/>
    <s v="High"/>
    <n v="11.6"/>
    <n v="25381.25"/>
    <x v="0"/>
    <x v="0"/>
    <x v="2"/>
    <s v="Normal BP"/>
    <s v="High Cost"/>
  </r>
  <r>
    <n v="65"/>
    <x v="0"/>
    <n v="33"/>
    <n v="133"/>
    <n v="85"/>
    <n v="248.7"/>
    <n v="144.6"/>
    <n v="86"/>
    <n v="2"/>
    <x v="2"/>
    <x v="1"/>
    <s v="High"/>
    <n v="16.399999999999999"/>
    <n v="27959.43"/>
    <x v="1"/>
    <x v="1"/>
    <x v="0"/>
    <s v="High BP"/>
    <s v="High Cost"/>
  </r>
  <r>
    <n v="54"/>
    <x v="0"/>
    <n v="30.7"/>
    <n v="110"/>
    <n v="67"/>
    <n v="246.2"/>
    <n v="150.19999999999999"/>
    <n v="78"/>
    <n v="0"/>
    <x v="1"/>
    <x v="1"/>
    <s v="Medium"/>
    <n v="3.7"/>
    <n v="6573.7"/>
    <x v="0"/>
    <x v="0"/>
    <x v="0"/>
    <s v="Normal BP"/>
    <s v="Normal Cost"/>
  </r>
  <r>
    <n v="83"/>
    <x v="0"/>
    <n v="35.5"/>
    <n v="130"/>
    <n v="73"/>
    <n v="238.7"/>
    <n v="122.2"/>
    <n v="87"/>
    <n v="2"/>
    <x v="2"/>
    <x v="0"/>
    <s v="High"/>
    <n v="7.7"/>
    <n v="13119.34"/>
    <x v="0"/>
    <x v="0"/>
    <x v="0"/>
    <s v="High BP"/>
    <s v="Normal Cost"/>
  </r>
  <r>
    <n v="56"/>
    <x v="0"/>
    <n v="21.3"/>
    <n v="105"/>
    <n v="64"/>
    <n v="226.3"/>
    <n v="89.1"/>
    <n v="72"/>
    <n v="1"/>
    <x v="1"/>
    <x v="0"/>
    <s v="High"/>
    <n v="10.8"/>
    <n v="18799.490000000002"/>
    <x v="0"/>
    <x v="0"/>
    <x v="3"/>
    <s v="Normal BP"/>
    <s v="High Cost"/>
  </r>
  <r>
    <n v="81"/>
    <x v="1"/>
    <n v="28.3"/>
    <n v="135"/>
    <n v="74"/>
    <n v="251.5"/>
    <n v="93.5"/>
    <n v="69"/>
    <n v="3"/>
    <x v="0"/>
    <x v="0"/>
    <s v="Medium"/>
    <n v="1"/>
    <n v="3540.6"/>
    <x v="1"/>
    <x v="2"/>
    <x v="2"/>
    <s v="High BP"/>
    <s v="Normal Cost"/>
  </r>
  <r>
    <n v="61"/>
    <x v="0"/>
    <n v="33.5"/>
    <n v="117"/>
    <n v="71"/>
    <n v="233.3"/>
    <n v="122.2"/>
    <n v="85"/>
    <n v="2"/>
    <x v="1"/>
    <x v="0"/>
    <s v="Low"/>
    <n v="4.7"/>
    <n v="8458.89"/>
    <x v="0"/>
    <x v="2"/>
    <x v="0"/>
    <s v="Normal BP"/>
    <s v="Normal Cost"/>
  </r>
  <r>
    <n v="44"/>
    <x v="0"/>
    <n v="26.3"/>
    <n v="103"/>
    <n v="67"/>
    <n v="201.4"/>
    <n v="145.6"/>
    <n v="93"/>
    <n v="2"/>
    <x v="2"/>
    <x v="0"/>
    <s v="High"/>
    <n v="9.6999999999999993"/>
    <n v="16376.32"/>
    <x v="0"/>
    <x v="1"/>
    <x v="2"/>
    <s v="Normal BP"/>
    <s v="High Cost"/>
  </r>
  <r>
    <n v="81"/>
    <x v="0"/>
    <n v="33.9"/>
    <n v="116"/>
    <n v="63"/>
    <n v="273.7"/>
    <n v="94"/>
    <n v="85"/>
    <n v="2"/>
    <x v="2"/>
    <x v="3"/>
    <s v="High"/>
    <n v="8.6999999999999993"/>
    <n v="20314.45"/>
    <x v="0"/>
    <x v="2"/>
    <x v="0"/>
    <s v="Normal BP"/>
    <s v="High Cost"/>
  </r>
  <r>
    <n v="60"/>
    <x v="1"/>
    <n v="28.3"/>
    <n v="127"/>
    <n v="80"/>
    <n v="235.7"/>
    <n v="92.8"/>
    <n v="85"/>
    <n v="0"/>
    <x v="1"/>
    <x v="0"/>
    <s v="High"/>
    <n v="12.2"/>
    <n v="16219"/>
    <x v="0"/>
    <x v="0"/>
    <x v="2"/>
    <s v="High BP"/>
    <s v="High Cost"/>
  </r>
  <r>
    <n v="31"/>
    <x v="1"/>
    <n v="28.3"/>
    <n v="100"/>
    <n v="68"/>
    <n v="207.8"/>
    <n v="119.2"/>
    <n v="92"/>
    <n v="2"/>
    <x v="2"/>
    <x v="2"/>
    <s v="High"/>
    <n v="16.3"/>
    <n v="34688.949999999997"/>
    <x v="0"/>
    <x v="3"/>
    <x v="2"/>
    <s v="Normal BP"/>
    <s v="High Cost"/>
  </r>
  <r>
    <n v="74"/>
    <x v="0"/>
    <n v="30.5"/>
    <n v="129"/>
    <n v="81"/>
    <n v="230.9"/>
    <n v="91.6"/>
    <n v="95"/>
    <n v="0"/>
    <x v="2"/>
    <x v="3"/>
    <s v="Medium"/>
    <n v="16.600000000000001"/>
    <n v="32635.01"/>
    <x v="0"/>
    <x v="2"/>
    <x v="0"/>
    <s v="High BP"/>
    <s v="High Cost"/>
  </r>
  <r>
    <n v="54"/>
    <x v="0"/>
    <n v="32.200000000000003"/>
    <n v="128"/>
    <n v="81"/>
    <n v="239.9"/>
    <n v="153.9"/>
    <n v="80"/>
    <n v="0"/>
    <x v="2"/>
    <x v="1"/>
    <s v="High"/>
    <n v="7.8"/>
    <n v="13938.62"/>
    <x v="0"/>
    <x v="0"/>
    <x v="0"/>
    <s v="High BP"/>
    <s v="Normal Cost"/>
  </r>
  <r>
    <n v="40"/>
    <x v="1"/>
    <n v="28.3"/>
    <n v="116"/>
    <n v="68"/>
    <n v="251.8"/>
    <n v="166.2"/>
    <n v="104"/>
    <n v="2"/>
    <x v="2"/>
    <x v="2"/>
    <s v="Low"/>
    <n v="6.5"/>
    <n v="16460.43"/>
    <x v="0"/>
    <x v="3"/>
    <x v="2"/>
    <s v="Normal BP"/>
    <s v="High Cost"/>
  </r>
  <r>
    <n v="59"/>
    <x v="1"/>
    <n v="28.3"/>
    <n v="117"/>
    <n v="60"/>
    <n v="243.7"/>
    <n v="124.6"/>
    <n v="70"/>
    <n v="1"/>
    <x v="1"/>
    <x v="1"/>
    <s v="High"/>
    <n v="5.3"/>
    <n v="10301.67"/>
    <x v="1"/>
    <x v="1"/>
    <x v="2"/>
    <s v="Normal BP"/>
    <s v="Normal Cost"/>
  </r>
  <r>
    <n v="88"/>
    <x v="0"/>
    <n v="24.8"/>
    <n v="133"/>
    <n v="81"/>
    <n v="228.8"/>
    <n v="119.9"/>
    <n v="77"/>
    <n v="0"/>
    <x v="0"/>
    <x v="2"/>
    <s v="Low"/>
    <n v="4.9000000000000004"/>
    <n v="11070.44"/>
    <x v="0"/>
    <x v="1"/>
    <x v="3"/>
    <s v="High BP"/>
    <s v="Normal Cost"/>
  </r>
  <r>
    <n v="71"/>
    <x v="0"/>
    <n v="31.4"/>
    <n v="128"/>
    <n v="71"/>
    <n v="265.89999999999998"/>
    <n v="91.5"/>
    <n v="96"/>
    <n v="0"/>
    <x v="2"/>
    <x v="3"/>
    <s v="Medium"/>
    <n v="17"/>
    <n v="27836.03"/>
    <x v="0"/>
    <x v="3"/>
    <x v="0"/>
    <s v="High BP"/>
    <s v="High Cost"/>
  </r>
  <r>
    <n v="80"/>
    <x v="0"/>
    <n v="27"/>
    <n v="134"/>
    <n v="78"/>
    <n v="234.3"/>
    <n v="103.9"/>
    <n v="88"/>
    <n v="2"/>
    <x v="1"/>
    <x v="0"/>
    <s v="Low"/>
    <n v="8.6"/>
    <n v="13448.81"/>
    <x v="0"/>
    <x v="1"/>
    <x v="2"/>
    <s v="High BP"/>
    <s v="Normal Cost"/>
  </r>
  <r>
    <n v="57"/>
    <x v="0"/>
    <n v="18.8"/>
    <n v="123"/>
    <n v="76"/>
    <n v="203.2"/>
    <n v="115.3"/>
    <n v="61"/>
    <n v="3"/>
    <x v="0"/>
    <x v="1"/>
    <s v="High"/>
    <n v="1"/>
    <n v="3417.92"/>
    <x v="0"/>
    <x v="2"/>
    <x v="3"/>
    <s v="High BP"/>
    <s v="Normal Cost"/>
  </r>
  <r>
    <n v="60"/>
    <x v="1"/>
    <n v="28.3"/>
    <n v="120"/>
    <n v="74"/>
    <n v="234.6"/>
    <n v="89.9"/>
    <n v="88"/>
    <n v="1"/>
    <x v="2"/>
    <x v="2"/>
    <s v="High"/>
    <n v="11.2"/>
    <n v="23551.1"/>
    <x v="0"/>
    <x v="0"/>
    <x v="2"/>
    <s v="High BP"/>
    <s v="High Cost"/>
  </r>
  <r>
    <n v="83"/>
    <x v="1"/>
    <n v="28.3"/>
    <n v="141"/>
    <n v="80"/>
    <n v="231.1"/>
    <n v="107.8"/>
    <n v="68"/>
    <n v="2"/>
    <x v="0"/>
    <x v="0"/>
    <s v="High"/>
    <n v="7.1"/>
    <n v="13274.63"/>
    <x v="0"/>
    <x v="2"/>
    <x v="2"/>
    <s v="High BP"/>
    <s v="Normal Cost"/>
  </r>
  <r>
    <n v="32"/>
    <x v="1"/>
    <n v="28.3"/>
    <n v="113"/>
    <n v="72"/>
    <n v="231.2"/>
    <n v="108.9"/>
    <n v="78"/>
    <n v="0"/>
    <x v="2"/>
    <x v="0"/>
    <s v="Low"/>
    <n v="9"/>
    <n v="14946.6"/>
    <x v="0"/>
    <x v="3"/>
    <x v="2"/>
    <s v="Normal BP"/>
    <s v="Normal Cost"/>
  </r>
  <r>
    <n v="61"/>
    <x v="1"/>
    <n v="28.3"/>
    <n v="122"/>
    <n v="70"/>
    <n v="187.2"/>
    <n v="106.6"/>
    <n v="93"/>
    <n v="3"/>
    <x v="1"/>
    <x v="2"/>
    <s v="Low"/>
    <n v="6.3"/>
    <n v="11573.17"/>
    <x v="0"/>
    <x v="0"/>
    <x v="2"/>
    <s v="High BP"/>
    <s v="Normal Cost"/>
  </r>
  <r>
    <n v="78"/>
    <x v="0"/>
    <n v="21.3"/>
    <n v="115"/>
    <n v="65"/>
    <n v="205.1"/>
    <n v="92.3"/>
    <n v="79"/>
    <n v="4"/>
    <x v="0"/>
    <x v="0"/>
    <s v="High"/>
    <n v="5"/>
    <n v="9214.17"/>
    <x v="0"/>
    <x v="2"/>
    <x v="3"/>
    <s v="Normal BP"/>
    <s v="Normal Cost"/>
  </r>
  <r>
    <n v="61"/>
    <x v="1"/>
    <n v="28.3"/>
    <n v="219"/>
    <n v="129"/>
    <n v="219.9"/>
    <n v="111.6"/>
    <n v="97"/>
    <n v="4"/>
    <x v="0"/>
    <x v="2"/>
    <s v="High"/>
    <n v="3.6"/>
    <n v="9017.73"/>
    <x v="0"/>
    <x v="0"/>
    <x v="2"/>
    <s v="High BP"/>
    <s v="Normal Cost"/>
  </r>
  <r>
    <n v="95"/>
    <x v="1"/>
    <n v="28.3"/>
    <n v="131"/>
    <n v="76"/>
    <n v="205.6"/>
    <n v="89.4"/>
    <n v="90"/>
    <n v="1"/>
    <x v="2"/>
    <x v="2"/>
    <s v="Medium"/>
    <n v="8.6"/>
    <n v="17217.14"/>
    <x v="0"/>
    <x v="2"/>
    <x v="2"/>
    <s v="High BP"/>
    <s v="High Cost"/>
  </r>
  <r>
    <n v="85"/>
    <x v="0"/>
    <n v="25.8"/>
    <n v="144"/>
    <n v="93"/>
    <n v="231.3"/>
    <n v="139.30000000000001"/>
    <n v="100"/>
    <n v="2"/>
    <x v="2"/>
    <x v="1"/>
    <s v="High"/>
    <n v="5.0999999999999996"/>
    <n v="9997.32"/>
    <x v="0"/>
    <x v="2"/>
    <x v="2"/>
    <s v="High BP"/>
    <s v="Normal Cost"/>
  </r>
  <r>
    <n v="95"/>
    <x v="0"/>
    <n v="21.4"/>
    <n v="119"/>
    <n v="67"/>
    <n v="208.9"/>
    <n v="108.8"/>
    <n v="87"/>
    <n v="3"/>
    <x v="2"/>
    <x v="0"/>
    <s v="Low"/>
    <n v="6.4"/>
    <n v="13726.33"/>
    <x v="0"/>
    <x v="0"/>
    <x v="3"/>
    <s v="Normal BP"/>
    <s v="Normal Cost"/>
  </r>
  <r>
    <n v="52"/>
    <x v="1"/>
    <n v="28.3"/>
    <n v="130"/>
    <n v="73"/>
    <n v="203.3"/>
    <n v="110.4"/>
    <n v="93"/>
    <n v="1"/>
    <x v="2"/>
    <x v="3"/>
    <s v="Medium"/>
    <n v="6.2"/>
    <n v="15320.81"/>
    <x v="0"/>
    <x v="1"/>
    <x v="2"/>
    <s v="High BP"/>
    <s v="High Cost"/>
  </r>
  <r>
    <n v="63"/>
    <x v="0"/>
    <n v="22.2"/>
    <n v="119"/>
    <n v="73"/>
    <n v="215.3"/>
    <n v="129.4"/>
    <n v="73"/>
    <n v="3"/>
    <x v="1"/>
    <x v="1"/>
    <s v="High"/>
    <n v="6.3"/>
    <n v="11113.99"/>
    <x v="1"/>
    <x v="2"/>
    <x v="3"/>
    <s v="Normal BP"/>
    <s v="Normal Cost"/>
  </r>
  <r>
    <n v="84"/>
    <x v="0"/>
    <n v="23.9"/>
    <n v="138"/>
    <n v="84"/>
    <n v="244.1"/>
    <n v="92"/>
    <n v="85"/>
    <n v="0"/>
    <x v="2"/>
    <x v="2"/>
    <s v="High"/>
    <n v="7.5"/>
    <n v="16502.88"/>
    <x v="0"/>
    <x v="2"/>
    <x v="3"/>
    <s v="High BP"/>
    <s v="High Cost"/>
  </r>
  <r>
    <n v="64"/>
    <x v="1"/>
    <n v="28.3"/>
    <n v="133"/>
    <n v="76"/>
    <n v="225.6"/>
    <n v="85.9"/>
    <n v="62"/>
    <n v="1"/>
    <x v="0"/>
    <x v="2"/>
    <s v="High"/>
    <n v="12.9"/>
    <n v="22869.4"/>
    <x v="0"/>
    <x v="0"/>
    <x v="2"/>
    <s v="High BP"/>
    <s v="High Cost"/>
  </r>
  <r>
    <n v="70"/>
    <x v="1"/>
    <n v="28.3"/>
    <n v="109"/>
    <n v="63"/>
    <n v="238.1"/>
    <n v="127.9"/>
    <n v="64"/>
    <n v="2"/>
    <x v="2"/>
    <x v="1"/>
    <s v="High"/>
    <n v="11.5"/>
    <n v="17784.07"/>
    <x v="0"/>
    <x v="0"/>
    <x v="2"/>
    <s v="Normal BP"/>
    <s v="High Cost"/>
  </r>
  <r>
    <n v="93"/>
    <x v="0"/>
    <n v="33.299999999999997"/>
    <n v="141"/>
    <n v="86"/>
    <n v="235.9"/>
    <n v="144.69999999999999"/>
    <n v="94"/>
    <n v="0"/>
    <x v="2"/>
    <x v="1"/>
    <s v="Medium"/>
    <n v="8"/>
    <n v="11238.95"/>
    <x v="0"/>
    <x v="2"/>
    <x v="0"/>
    <s v="High BP"/>
    <s v="Normal Cost"/>
  </r>
  <r>
    <n v="68"/>
    <x v="1"/>
    <n v="28.3"/>
    <n v="126"/>
    <n v="74"/>
    <n v="244.2"/>
    <n v="102.8"/>
    <n v="88"/>
    <n v="0"/>
    <x v="2"/>
    <x v="3"/>
    <s v="Medium"/>
    <n v="6.7"/>
    <n v="15468.37"/>
    <x v="0"/>
    <x v="0"/>
    <x v="2"/>
    <s v="High BP"/>
    <s v="High Cost"/>
  </r>
  <r>
    <n v="53"/>
    <x v="0"/>
    <n v="26.2"/>
    <n v="115"/>
    <n v="70"/>
    <n v="231.9"/>
    <n v="95.2"/>
    <n v="84"/>
    <n v="2"/>
    <x v="2"/>
    <x v="2"/>
    <s v="High"/>
    <n v="8"/>
    <n v="18087.169999999998"/>
    <x v="0"/>
    <x v="0"/>
    <x v="2"/>
    <s v="Normal BP"/>
    <s v="High Cost"/>
  </r>
  <r>
    <n v="52"/>
    <x v="1"/>
    <n v="28.3"/>
    <n v="128"/>
    <n v="64"/>
    <n v="208.6"/>
    <n v="98.7"/>
    <n v="73"/>
    <n v="0"/>
    <x v="0"/>
    <x v="0"/>
    <s v="High"/>
    <n v="5.3"/>
    <n v="8583.7099999999991"/>
    <x v="0"/>
    <x v="1"/>
    <x v="2"/>
    <s v="High BP"/>
    <s v="Normal Cost"/>
  </r>
  <r>
    <n v="73"/>
    <x v="1"/>
    <n v="28.3"/>
    <n v="110"/>
    <n v="63"/>
    <n v="212.6"/>
    <n v="134.19999999999999"/>
    <n v="77"/>
    <n v="5"/>
    <x v="2"/>
    <x v="3"/>
    <s v="Medium"/>
    <n v="6.4"/>
    <n v="13741.89"/>
    <x v="0"/>
    <x v="0"/>
    <x v="2"/>
    <s v="Normal BP"/>
    <s v="Normal Cost"/>
  </r>
  <r>
    <n v="26"/>
    <x v="1"/>
    <n v="28.3"/>
    <n v="137"/>
    <n v="88"/>
    <n v="225.6"/>
    <n v="147"/>
    <n v="82"/>
    <n v="3"/>
    <x v="0"/>
    <x v="2"/>
    <s v="Low"/>
    <n v="7.8"/>
    <n v="14466.33"/>
    <x v="1"/>
    <x v="4"/>
    <x v="2"/>
    <s v="High BP"/>
    <s v="Normal Cost"/>
  </r>
  <r>
    <n v="59"/>
    <x v="0"/>
    <n v="33.299999999999997"/>
    <n v="125"/>
    <n v="76"/>
    <n v="204.2"/>
    <n v="97.7"/>
    <n v="54"/>
    <n v="1"/>
    <x v="1"/>
    <x v="0"/>
    <s v="High"/>
    <n v="2.4"/>
    <n v="5356.74"/>
    <x v="0"/>
    <x v="1"/>
    <x v="0"/>
    <s v="High BP"/>
    <s v="Normal Cost"/>
  </r>
  <r>
    <n v="52"/>
    <x v="1"/>
    <n v="28.4"/>
    <n v="120"/>
    <n v="76"/>
    <n v="215.7"/>
    <n v="96.1"/>
    <n v="80"/>
    <n v="1"/>
    <x v="0"/>
    <x v="2"/>
    <s v="Low"/>
    <n v="3.9"/>
    <n v="11498.94"/>
    <x v="0"/>
    <x v="1"/>
    <x v="2"/>
    <s v="High BP"/>
    <s v="Normal Cost"/>
  </r>
  <r>
    <n v="52"/>
    <x v="1"/>
    <n v="28.4"/>
    <n v="110"/>
    <n v="60"/>
    <n v="183"/>
    <n v="160.6"/>
    <n v="62"/>
    <n v="2"/>
    <x v="0"/>
    <x v="3"/>
    <s v="Medium"/>
    <n v="7.4"/>
    <n v="14809.01"/>
    <x v="0"/>
    <x v="1"/>
    <x v="2"/>
    <s v="Normal BP"/>
    <s v="Normal Cost"/>
  </r>
  <r>
    <n v="40"/>
    <x v="0"/>
    <n v="32.4"/>
    <n v="108"/>
    <n v="63"/>
    <n v="259.7"/>
    <n v="126.6"/>
    <n v="84"/>
    <n v="2"/>
    <x v="1"/>
    <x v="1"/>
    <s v="High"/>
    <n v="7.8"/>
    <n v="14074.3"/>
    <x v="0"/>
    <x v="1"/>
    <x v="0"/>
    <s v="Normal BP"/>
    <s v="Normal Cost"/>
  </r>
  <r>
    <n v="55"/>
    <x v="0"/>
    <n v="27.4"/>
    <n v="122"/>
    <n v="74"/>
    <n v="244.6"/>
    <n v="103.6"/>
    <n v="66"/>
    <n v="2"/>
    <x v="0"/>
    <x v="0"/>
    <s v="High"/>
    <n v="4.7"/>
    <n v="8954.44"/>
    <x v="0"/>
    <x v="1"/>
    <x v="2"/>
    <s v="High BP"/>
    <s v="Normal Cost"/>
  </r>
  <r>
    <n v="55"/>
    <x v="0"/>
    <n v="21"/>
    <n v="231"/>
    <n v="125"/>
    <n v="194.7"/>
    <n v="100.9"/>
    <n v="99"/>
    <n v="0"/>
    <x v="2"/>
    <x v="3"/>
    <s v="Medium"/>
    <n v="7.6"/>
    <n v="17556.509999999998"/>
    <x v="0"/>
    <x v="1"/>
    <x v="3"/>
    <s v="High BP"/>
    <s v="High Cost"/>
  </r>
  <r>
    <n v="62"/>
    <x v="0"/>
    <n v="24.9"/>
    <n v="117"/>
    <n v="67"/>
    <n v="215.4"/>
    <n v="97.7"/>
    <n v="78"/>
    <n v="1"/>
    <x v="2"/>
    <x v="2"/>
    <s v="High"/>
    <n v="9.1"/>
    <n v="16485.490000000002"/>
    <x v="0"/>
    <x v="3"/>
    <x v="3"/>
    <s v="Normal BP"/>
    <s v="High Cost"/>
  </r>
  <r>
    <n v="67"/>
    <x v="1"/>
    <n v="28.4"/>
    <n v="125"/>
    <n v="74"/>
    <n v="274.39999999999998"/>
    <n v="130.9"/>
    <n v="107"/>
    <n v="0"/>
    <x v="2"/>
    <x v="1"/>
    <s v="Low"/>
    <n v="6.9"/>
    <n v="9309.67"/>
    <x v="1"/>
    <x v="0"/>
    <x v="2"/>
    <s v="High BP"/>
    <s v="Normal Cost"/>
  </r>
  <r>
    <n v="72"/>
    <x v="0"/>
    <n v="19.5"/>
    <n v="134"/>
    <n v="77"/>
    <n v="183.9"/>
    <n v="139.30000000000001"/>
    <n v="94"/>
    <n v="1"/>
    <x v="1"/>
    <x v="1"/>
    <s v="Medium"/>
    <n v="4.3"/>
    <n v="7665.48"/>
    <x v="0"/>
    <x v="1"/>
    <x v="3"/>
    <s v="High BP"/>
    <s v="Normal Cost"/>
  </r>
  <r>
    <n v="55"/>
    <x v="0"/>
    <n v="23.5"/>
    <n v="117"/>
    <n v="70"/>
    <n v="233.9"/>
    <n v="198.6"/>
    <n v="81"/>
    <n v="2"/>
    <x v="0"/>
    <x v="1"/>
    <s v="Medium"/>
    <n v="6.1"/>
    <n v="12337.2"/>
    <x v="0"/>
    <x v="0"/>
    <x v="3"/>
    <s v="Normal BP"/>
    <s v="Normal Cost"/>
  </r>
  <r>
    <n v="89"/>
    <x v="1"/>
    <n v="28.4"/>
    <n v="123"/>
    <n v="75"/>
    <n v="232.7"/>
    <n v="179.9"/>
    <n v="81"/>
    <n v="5"/>
    <x v="2"/>
    <x v="1"/>
    <s v="High"/>
    <n v="6.9"/>
    <n v="12661.07"/>
    <x v="0"/>
    <x v="2"/>
    <x v="2"/>
    <s v="High BP"/>
    <s v="Normal Cost"/>
  </r>
  <r>
    <n v="65"/>
    <x v="0"/>
    <n v="40.5"/>
    <n v="145"/>
    <n v="88"/>
    <n v="254.8"/>
    <n v="122.4"/>
    <n v="76"/>
    <n v="1"/>
    <x v="2"/>
    <x v="3"/>
    <s v="High"/>
    <n v="14.5"/>
    <n v="27810.23"/>
    <x v="0"/>
    <x v="0"/>
    <x v="0"/>
    <s v="High BP"/>
    <s v="High Cost"/>
  </r>
  <r>
    <n v="57"/>
    <x v="1"/>
    <n v="28.4"/>
    <n v="122"/>
    <n v="72"/>
    <n v="220.7"/>
    <n v="108.7"/>
    <n v="84"/>
    <n v="3"/>
    <x v="0"/>
    <x v="2"/>
    <s v="High"/>
    <n v="5.7"/>
    <n v="14472.9"/>
    <x v="0"/>
    <x v="1"/>
    <x v="2"/>
    <s v="High BP"/>
    <s v="Normal Cost"/>
  </r>
  <r>
    <n v="86"/>
    <x v="0"/>
    <n v="28"/>
    <n v="148"/>
    <n v="94"/>
    <n v="250.1"/>
    <n v="97.4"/>
    <n v="78"/>
    <n v="2"/>
    <x v="2"/>
    <x v="2"/>
    <s v="High"/>
    <n v="11"/>
    <n v="20634.349999999999"/>
    <x v="1"/>
    <x v="2"/>
    <x v="2"/>
    <s v="High BP"/>
    <s v="High Cost"/>
  </r>
  <r>
    <n v="48"/>
    <x v="1"/>
    <n v="28.4"/>
    <n v="108"/>
    <n v="63"/>
    <n v="198.4"/>
    <n v="100.4"/>
    <n v="92"/>
    <n v="2"/>
    <x v="1"/>
    <x v="0"/>
    <s v="Medium"/>
    <n v="4.4000000000000004"/>
    <n v="9092.84"/>
    <x v="0"/>
    <x v="1"/>
    <x v="2"/>
    <s v="Normal BP"/>
    <s v="Normal Cost"/>
  </r>
  <r>
    <n v="54"/>
    <x v="1"/>
    <n v="28.4"/>
    <n v="115"/>
    <n v="71"/>
    <n v="239.2"/>
    <n v="164.6"/>
    <n v="50"/>
    <n v="0"/>
    <x v="1"/>
    <x v="1"/>
    <s v="High"/>
    <n v="2.2000000000000002"/>
    <n v="4988.24"/>
    <x v="0"/>
    <x v="1"/>
    <x v="2"/>
    <s v="Normal BP"/>
    <s v="Normal Cost"/>
  </r>
  <r>
    <n v="66"/>
    <x v="1"/>
    <n v="28.4"/>
    <n v="139"/>
    <n v="93"/>
    <n v="235.7"/>
    <n v="85.6"/>
    <n v="79"/>
    <n v="1"/>
    <x v="1"/>
    <x v="0"/>
    <s v="High"/>
    <n v="9.8000000000000007"/>
    <n v="18290.28"/>
    <x v="0"/>
    <x v="0"/>
    <x v="2"/>
    <s v="High BP"/>
    <s v="High Cost"/>
  </r>
  <r>
    <n v="49"/>
    <x v="0"/>
    <n v="25"/>
    <n v="115"/>
    <n v="65"/>
    <n v="230.9"/>
    <n v="138.19999999999999"/>
    <n v="85"/>
    <n v="0"/>
    <x v="2"/>
    <x v="0"/>
    <s v="Low"/>
    <n v="5.7"/>
    <n v="11671.72"/>
    <x v="0"/>
    <x v="1"/>
    <x v="2"/>
    <s v="Normal BP"/>
    <s v="Normal Cost"/>
  </r>
  <r>
    <n v="62"/>
    <x v="1"/>
    <n v="28.4"/>
    <n v="141"/>
    <n v="91"/>
    <n v="220.2"/>
    <n v="144.69999999999999"/>
    <n v="99"/>
    <n v="3"/>
    <x v="2"/>
    <x v="1"/>
    <s v="Low"/>
    <n v="5.7"/>
    <n v="11529.74"/>
    <x v="1"/>
    <x v="0"/>
    <x v="2"/>
    <s v="High BP"/>
    <s v="Normal Cost"/>
  </r>
  <r>
    <n v="77"/>
    <x v="0"/>
    <n v="28.6"/>
    <n v="145"/>
    <n v="85"/>
    <n v="242.6"/>
    <n v="102.8"/>
    <n v="76"/>
    <n v="0"/>
    <x v="0"/>
    <x v="0"/>
    <s v="Low"/>
    <n v="5.4"/>
    <n v="9553.4"/>
    <x v="1"/>
    <x v="0"/>
    <x v="2"/>
    <s v="High BP"/>
    <s v="Normal Cost"/>
  </r>
  <r>
    <n v="53"/>
    <x v="0"/>
    <n v="39"/>
    <n v="124"/>
    <n v="78"/>
    <n v="226.9"/>
    <n v="133.80000000000001"/>
    <n v="79"/>
    <n v="3"/>
    <x v="1"/>
    <x v="0"/>
    <s v="High"/>
    <n v="4.9000000000000004"/>
    <n v="8952.9699999999993"/>
    <x v="0"/>
    <x v="1"/>
    <x v="0"/>
    <s v="High BP"/>
    <s v="Normal Cost"/>
  </r>
  <r>
    <n v="55"/>
    <x v="0"/>
    <n v="36.700000000000003"/>
    <n v="135"/>
    <n v="75"/>
    <n v="266.3"/>
    <n v="128.69999999999999"/>
    <n v="70"/>
    <n v="2"/>
    <x v="2"/>
    <x v="3"/>
    <s v="Low"/>
    <n v="8.8000000000000007"/>
    <n v="18604.07"/>
    <x v="0"/>
    <x v="0"/>
    <x v="0"/>
    <s v="High BP"/>
    <s v="High Cost"/>
  </r>
  <r>
    <n v="88"/>
    <x v="1"/>
    <n v="28.4"/>
    <n v="145"/>
    <n v="89"/>
    <n v="222"/>
    <n v="100.3"/>
    <n v="77"/>
    <n v="2"/>
    <x v="2"/>
    <x v="2"/>
    <s v="High"/>
    <n v="11.1"/>
    <n v="22265.72"/>
    <x v="0"/>
    <x v="2"/>
    <x v="2"/>
    <s v="High BP"/>
    <s v="High Cost"/>
  </r>
  <r>
    <n v="47"/>
    <x v="0"/>
    <n v="23.6"/>
    <n v="121"/>
    <n v="69"/>
    <n v="192"/>
    <n v="81.599999999999994"/>
    <n v="92"/>
    <n v="4"/>
    <x v="2"/>
    <x v="0"/>
    <s v="High"/>
    <n v="9.9"/>
    <n v="16959.95"/>
    <x v="0"/>
    <x v="1"/>
    <x v="3"/>
    <s v="High BP"/>
    <s v="High Cost"/>
  </r>
  <r>
    <n v="72"/>
    <x v="1"/>
    <n v="28.4"/>
    <n v="123"/>
    <n v="82"/>
    <n v="208.3"/>
    <n v="157.9"/>
    <n v="87"/>
    <n v="0"/>
    <x v="0"/>
    <x v="1"/>
    <s v="Medium"/>
    <n v="2.9"/>
    <n v="6953.58"/>
    <x v="0"/>
    <x v="0"/>
    <x v="2"/>
    <s v="High BP"/>
    <s v="Normal Cost"/>
  </r>
  <r>
    <n v="49"/>
    <x v="0"/>
    <n v="23"/>
    <n v="110"/>
    <n v="63"/>
    <n v="199"/>
    <n v="88"/>
    <n v="85"/>
    <n v="2"/>
    <x v="1"/>
    <x v="3"/>
    <s v="High"/>
    <n v="3.7"/>
    <n v="9696.92"/>
    <x v="0"/>
    <x v="2"/>
    <x v="3"/>
    <s v="Normal BP"/>
    <s v="Normal Cost"/>
  </r>
  <r>
    <n v="50"/>
    <x v="0"/>
    <n v="10.199999999999999"/>
    <n v="131"/>
    <n v="79"/>
    <n v="200.9"/>
    <n v="86.8"/>
    <n v="70"/>
    <n v="0"/>
    <x v="2"/>
    <x v="2"/>
    <s v="Medium"/>
    <n v="7"/>
    <n v="15632.38"/>
    <x v="0"/>
    <x v="1"/>
    <x v="1"/>
    <s v="High BP"/>
    <s v="High Cost"/>
  </r>
  <r>
    <n v="55"/>
    <x v="1"/>
    <n v="28.4"/>
    <n v="120"/>
    <n v="74"/>
    <n v="218.3"/>
    <n v="117.4"/>
    <n v="75"/>
    <n v="0"/>
    <x v="1"/>
    <x v="1"/>
    <s v="High"/>
    <n v="2.5"/>
    <n v="5690.41"/>
    <x v="0"/>
    <x v="1"/>
    <x v="2"/>
    <s v="High BP"/>
    <s v="Normal Cost"/>
  </r>
  <r>
    <n v="79"/>
    <x v="0"/>
    <n v="33.1"/>
    <n v="139"/>
    <n v="89"/>
    <n v="272.60000000000002"/>
    <n v="112.8"/>
    <n v="93"/>
    <n v="1"/>
    <x v="2"/>
    <x v="2"/>
    <s v="High"/>
    <n v="10.199999999999999"/>
    <n v="23024.01"/>
    <x v="0"/>
    <x v="1"/>
    <x v="0"/>
    <s v="High BP"/>
    <s v="High Cost"/>
  </r>
  <r>
    <n v="47"/>
    <x v="1"/>
    <n v="28.4"/>
    <n v="126"/>
    <n v="76"/>
    <n v="225.5"/>
    <n v="88.1"/>
    <n v="107"/>
    <n v="0"/>
    <x v="2"/>
    <x v="0"/>
    <s v="Medium"/>
    <n v="8.9"/>
    <n v="14348.84"/>
    <x v="0"/>
    <x v="1"/>
    <x v="2"/>
    <s v="High BP"/>
    <s v="Normal Cost"/>
  </r>
  <r>
    <n v="72"/>
    <x v="0"/>
    <n v="26.4"/>
    <n v="125"/>
    <n v="77"/>
    <n v="235.6"/>
    <n v="174.7"/>
    <n v="71"/>
    <n v="2"/>
    <x v="0"/>
    <x v="1"/>
    <s v="High"/>
    <n v="6.4"/>
    <n v="12513.92"/>
    <x v="0"/>
    <x v="1"/>
    <x v="2"/>
    <s v="High BP"/>
    <s v="Normal Cost"/>
  </r>
  <r>
    <n v="86"/>
    <x v="1"/>
    <n v="28.4"/>
    <n v="133"/>
    <n v="83"/>
    <n v="267.39999999999998"/>
    <n v="94.1"/>
    <n v="96"/>
    <n v="0"/>
    <x v="1"/>
    <x v="0"/>
    <s v="High"/>
    <n v="3"/>
    <n v="6367.47"/>
    <x v="0"/>
    <x v="2"/>
    <x v="2"/>
    <s v="High BP"/>
    <s v="Normal Cost"/>
  </r>
  <r>
    <n v="75"/>
    <x v="1"/>
    <n v="28.4"/>
    <n v="134"/>
    <n v="81"/>
    <n v="240.6"/>
    <n v="94.7"/>
    <n v="80"/>
    <n v="3"/>
    <x v="1"/>
    <x v="0"/>
    <s v="Medium"/>
    <n v="6.4"/>
    <n v="12097.49"/>
    <x v="0"/>
    <x v="2"/>
    <x v="2"/>
    <s v="High BP"/>
    <s v="Normal Cost"/>
  </r>
  <r>
    <n v="69"/>
    <x v="0"/>
    <n v="30.2"/>
    <n v="146"/>
    <n v="83"/>
    <n v="265.60000000000002"/>
    <n v="127.5"/>
    <n v="80"/>
    <n v="2"/>
    <x v="2"/>
    <x v="2"/>
    <s v="Low"/>
    <n v="11.4"/>
    <n v="21042.04"/>
    <x v="0"/>
    <x v="0"/>
    <x v="0"/>
    <s v="High BP"/>
    <s v="High Cost"/>
  </r>
  <r>
    <n v="59"/>
    <x v="0"/>
    <n v="23"/>
    <n v="125"/>
    <n v="76"/>
    <n v="211.3"/>
    <n v="117.8"/>
    <n v="79"/>
    <n v="1"/>
    <x v="2"/>
    <x v="0"/>
    <s v="High"/>
    <n v="9.4"/>
    <n v="18980.48"/>
    <x v="0"/>
    <x v="2"/>
    <x v="3"/>
    <s v="High BP"/>
    <s v="High Cost"/>
  </r>
  <r>
    <n v="61"/>
    <x v="1"/>
    <n v="28.4"/>
    <n v="119"/>
    <n v="72"/>
    <n v="229.4"/>
    <n v="97.7"/>
    <n v="90"/>
    <n v="1"/>
    <x v="2"/>
    <x v="2"/>
    <s v="High"/>
    <n v="7.5"/>
    <n v="16628.96"/>
    <x v="0"/>
    <x v="0"/>
    <x v="2"/>
    <s v="Normal BP"/>
    <s v="High Cost"/>
  </r>
  <r>
    <n v="77"/>
    <x v="1"/>
    <n v="28.4"/>
    <n v="126"/>
    <n v="81"/>
    <n v="238"/>
    <n v="82.4"/>
    <n v="58"/>
    <n v="0"/>
    <x v="0"/>
    <x v="2"/>
    <s v="Medium"/>
    <n v="4.5"/>
    <n v="11194.17"/>
    <x v="0"/>
    <x v="2"/>
    <x v="2"/>
    <s v="High BP"/>
    <s v="Normal Cost"/>
  </r>
  <r>
    <n v="72"/>
    <x v="0"/>
    <n v="19"/>
    <n v="137"/>
    <n v="83"/>
    <n v="218.6"/>
    <n v="180.2"/>
    <n v="86"/>
    <n v="0"/>
    <x v="1"/>
    <x v="1"/>
    <s v="Medium"/>
    <n v="9.6"/>
    <n v="13669.68"/>
    <x v="0"/>
    <x v="1"/>
    <x v="3"/>
    <s v="High BP"/>
    <s v="Normal Cost"/>
  </r>
  <r>
    <n v="58"/>
    <x v="0"/>
    <n v="22.7"/>
    <n v="125"/>
    <n v="68"/>
    <n v="239.2"/>
    <n v="81.3"/>
    <n v="69"/>
    <n v="0"/>
    <x v="0"/>
    <x v="2"/>
    <s v="Medium"/>
    <n v="3.2"/>
    <n v="9639.02"/>
    <x v="0"/>
    <x v="0"/>
    <x v="3"/>
    <s v="High BP"/>
    <s v="Normal Cost"/>
  </r>
  <r>
    <n v="63"/>
    <x v="1"/>
    <n v="28.4"/>
    <n v="119"/>
    <n v="65"/>
    <n v="250.9"/>
    <n v="143.1"/>
    <n v="73"/>
    <n v="2"/>
    <x v="0"/>
    <x v="1"/>
    <s v="High"/>
    <n v="5.7"/>
    <n v="10738.19"/>
    <x v="0"/>
    <x v="0"/>
    <x v="2"/>
    <s v="Normal BP"/>
    <s v="Normal Cost"/>
  </r>
  <r>
    <n v="71"/>
    <x v="1"/>
    <n v="28.4"/>
    <n v="123"/>
    <n v="75"/>
    <n v="208.7"/>
    <n v="86"/>
    <n v="79"/>
    <n v="1"/>
    <x v="0"/>
    <x v="2"/>
    <s v="High"/>
    <n v="5.9"/>
    <n v="12532.95"/>
    <x v="0"/>
    <x v="0"/>
    <x v="2"/>
    <s v="High BP"/>
    <s v="Normal Cost"/>
  </r>
  <r>
    <n v="65"/>
    <x v="0"/>
    <n v="26.7"/>
    <n v="135"/>
    <n v="91"/>
    <n v="233.3"/>
    <n v="88.4"/>
    <n v="95"/>
    <n v="0"/>
    <x v="2"/>
    <x v="0"/>
    <s v="Medium"/>
    <n v="7.7"/>
    <n v="15706.56"/>
    <x v="0"/>
    <x v="1"/>
    <x v="2"/>
    <s v="High BP"/>
    <s v="High Cost"/>
  </r>
  <r>
    <n v="56"/>
    <x v="0"/>
    <n v="25"/>
    <n v="120"/>
    <n v="72"/>
    <n v="216"/>
    <n v="153.5"/>
    <n v="88"/>
    <n v="1"/>
    <x v="2"/>
    <x v="1"/>
    <s v="Low"/>
    <n v="6.1"/>
    <n v="13534.66"/>
    <x v="0"/>
    <x v="0"/>
    <x v="2"/>
    <s v="High BP"/>
    <s v="Normal Cost"/>
  </r>
  <r>
    <n v="73"/>
    <x v="0"/>
    <n v="30.2"/>
    <n v="125"/>
    <n v="80"/>
    <n v="196.7"/>
    <n v="162.5"/>
    <n v="84"/>
    <n v="1"/>
    <x v="2"/>
    <x v="1"/>
    <s v="High"/>
    <n v="7.1"/>
    <n v="13941"/>
    <x v="0"/>
    <x v="0"/>
    <x v="0"/>
    <s v="High BP"/>
    <s v="Normal Cost"/>
  </r>
  <r>
    <n v="68"/>
    <x v="1"/>
    <n v="28.4"/>
    <n v="117"/>
    <n v="73"/>
    <n v="237"/>
    <n v="98.1"/>
    <n v="89"/>
    <n v="0"/>
    <x v="2"/>
    <x v="2"/>
    <s v="High"/>
    <n v="9.6999999999999993"/>
    <n v="24489.25"/>
    <x v="0"/>
    <x v="0"/>
    <x v="2"/>
    <s v="Normal BP"/>
    <s v="High Cost"/>
  </r>
  <r>
    <n v="61"/>
    <x v="0"/>
    <n v="20.9"/>
    <n v="112"/>
    <n v="68"/>
    <n v="196.2"/>
    <n v="140.9"/>
    <n v="94"/>
    <n v="0"/>
    <x v="2"/>
    <x v="1"/>
    <s v="Medium"/>
    <n v="4.9000000000000004"/>
    <n v="9336.17"/>
    <x v="0"/>
    <x v="1"/>
    <x v="3"/>
    <s v="Normal BP"/>
    <s v="Normal Cost"/>
  </r>
  <r>
    <n v="48"/>
    <x v="1"/>
    <n v="28.4"/>
    <n v="125"/>
    <n v="60"/>
    <n v="214.7"/>
    <n v="150"/>
    <n v="70"/>
    <n v="4"/>
    <x v="0"/>
    <x v="2"/>
    <s v="Medium"/>
    <n v="3.3"/>
    <n v="9659.93"/>
    <x v="0"/>
    <x v="1"/>
    <x v="2"/>
    <s v="High BP"/>
    <s v="Normal Cost"/>
  </r>
  <r>
    <n v="69"/>
    <x v="0"/>
    <n v="21.2"/>
    <n v="136"/>
    <n v="74"/>
    <n v="238.6"/>
    <n v="87.7"/>
    <n v="72"/>
    <n v="3"/>
    <x v="0"/>
    <x v="0"/>
    <s v="Low"/>
    <n v="7.1"/>
    <n v="11760.88"/>
    <x v="1"/>
    <x v="0"/>
    <x v="3"/>
    <s v="High BP"/>
    <s v="Normal Cost"/>
  </r>
  <r>
    <n v="71"/>
    <x v="0"/>
    <n v="24"/>
    <n v="123"/>
    <n v="73"/>
    <n v="230"/>
    <n v="125.1"/>
    <n v="83"/>
    <n v="0"/>
    <x v="2"/>
    <x v="1"/>
    <s v="Medium"/>
    <n v="7.9"/>
    <n v="13011.33"/>
    <x v="0"/>
    <x v="0"/>
    <x v="3"/>
    <s v="High BP"/>
    <s v="Normal Cost"/>
  </r>
  <r>
    <n v="84"/>
    <x v="1"/>
    <n v="28.4"/>
    <n v="124"/>
    <n v="70"/>
    <n v="260.10000000000002"/>
    <n v="97.2"/>
    <n v="63"/>
    <n v="0"/>
    <x v="0"/>
    <x v="0"/>
    <s v="Low"/>
    <n v="3.6"/>
    <n v="7701.22"/>
    <x v="1"/>
    <x v="2"/>
    <x v="2"/>
    <s v="High BP"/>
    <s v="Normal Cost"/>
  </r>
  <r>
    <n v="51"/>
    <x v="1"/>
    <n v="28.4"/>
    <n v="128"/>
    <n v="77"/>
    <n v="195.9"/>
    <n v="129.6"/>
    <n v="66"/>
    <n v="0"/>
    <x v="2"/>
    <x v="0"/>
    <s v="High"/>
    <n v="8.1999999999999993"/>
    <n v="14704.99"/>
    <x v="0"/>
    <x v="1"/>
    <x v="2"/>
    <s v="High BP"/>
    <s v="Normal Cost"/>
  </r>
  <r>
    <n v="72"/>
    <x v="1"/>
    <n v="28.4"/>
    <n v="141"/>
    <n v="95"/>
    <n v="240"/>
    <n v="150.69999999999999"/>
    <n v="78"/>
    <n v="2"/>
    <x v="2"/>
    <x v="1"/>
    <s v="High"/>
    <n v="7.4"/>
    <n v="13918.96"/>
    <x v="0"/>
    <x v="0"/>
    <x v="2"/>
    <s v="High BP"/>
    <s v="Normal Cost"/>
  </r>
  <r>
    <n v="95"/>
    <x v="0"/>
    <n v="32.799999999999997"/>
    <n v="160"/>
    <n v="96"/>
    <n v="253.1"/>
    <n v="105.3"/>
    <n v="56"/>
    <n v="0"/>
    <x v="0"/>
    <x v="0"/>
    <s v="High"/>
    <n v="5.0999999999999996"/>
    <n v="7988.9"/>
    <x v="0"/>
    <x v="2"/>
    <x v="0"/>
    <s v="High BP"/>
    <s v="Normal Cost"/>
  </r>
  <r>
    <n v="73"/>
    <x v="1"/>
    <n v="28.4"/>
    <n v="139"/>
    <n v="77"/>
    <n v="256.7"/>
    <n v="162"/>
    <n v="80"/>
    <n v="1"/>
    <x v="2"/>
    <x v="1"/>
    <s v="Medium"/>
    <n v="16.600000000000001"/>
    <n v="23799.96"/>
    <x v="0"/>
    <x v="0"/>
    <x v="2"/>
    <s v="High BP"/>
    <s v="High Cost"/>
  </r>
  <r>
    <n v="67"/>
    <x v="1"/>
    <n v="28.4"/>
    <n v="127"/>
    <n v="76"/>
    <n v="255.3"/>
    <n v="130.30000000000001"/>
    <n v="65"/>
    <n v="2"/>
    <x v="1"/>
    <x v="3"/>
    <s v="Low"/>
    <n v="2.8"/>
    <n v="10580.39"/>
    <x v="0"/>
    <x v="0"/>
    <x v="2"/>
    <s v="High BP"/>
    <s v="Normal Cost"/>
  </r>
  <r>
    <n v="61"/>
    <x v="1"/>
    <n v="28.4"/>
    <n v="236"/>
    <n v="135"/>
    <n v="204.1"/>
    <n v="106.1"/>
    <n v="66"/>
    <n v="1"/>
    <x v="1"/>
    <x v="2"/>
    <s v="High"/>
    <n v="5.7"/>
    <n v="13227.14"/>
    <x v="0"/>
    <x v="0"/>
    <x v="2"/>
    <s v="High BP"/>
    <s v="Normal Cost"/>
  </r>
  <r>
    <n v="69"/>
    <x v="0"/>
    <n v="22"/>
    <n v="146"/>
    <n v="86"/>
    <n v="250.5"/>
    <n v="118.7"/>
    <n v="52"/>
    <n v="1"/>
    <x v="1"/>
    <x v="1"/>
    <s v="High"/>
    <n v="4.5999999999999996"/>
    <n v="9074.73"/>
    <x v="0"/>
    <x v="0"/>
    <x v="3"/>
    <s v="High BP"/>
    <s v="Normal Cost"/>
  </r>
  <r>
    <n v="48"/>
    <x v="0"/>
    <n v="25.9"/>
    <n v="134"/>
    <n v="82"/>
    <n v="168.5"/>
    <n v="124.7"/>
    <n v="82"/>
    <n v="1"/>
    <x v="2"/>
    <x v="2"/>
    <s v="Medium"/>
    <n v="7.5"/>
    <n v="15353.96"/>
    <x v="0"/>
    <x v="0"/>
    <x v="2"/>
    <s v="High BP"/>
    <s v="High Cost"/>
  </r>
  <r>
    <n v="78"/>
    <x v="0"/>
    <n v="21.5"/>
    <n v="114"/>
    <n v="69"/>
    <n v="243.8"/>
    <n v="96.1"/>
    <n v="78"/>
    <n v="1"/>
    <x v="2"/>
    <x v="3"/>
    <s v="High"/>
    <n v="14.6"/>
    <n v="24848.32"/>
    <x v="0"/>
    <x v="0"/>
    <x v="3"/>
    <s v="Normal BP"/>
    <s v="High Cost"/>
  </r>
  <r>
    <n v="84"/>
    <x v="1"/>
    <n v="28.4"/>
    <n v="128"/>
    <n v="76"/>
    <n v="242.4"/>
    <n v="136.30000000000001"/>
    <n v="83"/>
    <n v="1"/>
    <x v="0"/>
    <x v="2"/>
    <s v="High"/>
    <n v="4.5"/>
    <n v="11962.09"/>
    <x v="0"/>
    <x v="2"/>
    <x v="2"/>
    <s v="High BP"/>
    <s v="Normal Cost"/>
  </r>
  <r>
    <n v="72"/>
    <x v="0"/>
    <n v="45"/>
    <n v="146"/>
    <n v="86"/>
    <n v="266.10000000000002"/>
    <n v="143.5"/>
    <n v="88"/>
    <n v="1"/>
    <x v="0"/>
    <x v="3"/>
    <s v="Medium"/>
    <n v="11.1"/>
    <n v="20880.89"/>
    <x v="0"/>
    <x v="1"/>
    <x v="0"/>
    <s v="High BP"/>
    <s v="High Cost"/>
  </r>
  <r>
    <n v="44"/>
    <x v="1"/>
    <n v="28.4"/>
    <n v="111"/>
    <n v="60"/>
    <n v="213.9"/>
    <n v="85.3"/>
    <n v="67"/>
    <n v="2"/>
    <x v="0"/>
    <x v="0"/>
    <s v="High"/>
    <n v="1.4"/>
    <n v="4220.32"/>
    <x v="0"/>
    <x v="3"/>
    <x v="2"/>
    <s v="Normal BP"/>
    <s v="Normal Cost"/>
  </r>
  <r>
    <n v="81"/>
    <x v="1"/>
    <n v="28.4"/>
    <n v="144"/>
    <n v="91"/>
    <n v="222.5"/>
    <n v="84.6"/>
    <n v="99"/>
    <n v="0"/>
    <x v="2"/>
    <x v="2"/>
    <s v="Medium"/>
    <n v="9.8000000000000007"/>
    <n v="19053.509999999998"/>
    <x v="0"/>
    <x v="2"/>
    <x v="2"/>
    <s v="High BP"/>
    <s v="High Cost"/>
  </r>
  <r>
    <n v="52"/>
    <x v="1"/>
    <n v="28.5"/>
    <n v="106"/>
    <n v="61"/>
    <n v="188.8"/>
    <n v="95.7"/>
    <n v="75"/>
    <n v="3"/>
    <x v="0"/>
    <x v="2"/>
    <s v="High"/>
    <n v="6.7"/>
    <n v="12116.19"/>
    <x v="0"/>
    <x v="1"/>
    <x v="2"/>
    <s v="Normal BP"/>
    <s v="Normal Cost"/>
  </r>
  <r>
    <n v="35"/>
    <x v="1"/>
    <n v="28.5"/>
    <n v="111"/>
    <n v="67"/>
    <n v="191.5"/>
    <n v="89.3"/>
    <n v="82"/>
    <n v="1"/>
    <x v="1"/>
    <x v="0"/>
    <s v="High"/>
    <n v="2.6"/>
    <n v="6377.55"/>
    <x v="0"/>
    <x v="3"/>
    <x v="2"/>
    <s v="Normal BP"/>
    <s v="Normal Cost"/>
  </r>
  <r>
    <n v="59"/>
    <x v="0"/>
    <n v="33.9"/>
    <n v="127"/>
    <n v="76"/>
    <n v="229.3"/>
    <n v="134.69999999999999"/>
    <n v="103"/>
    <n v="1"/>
    <x v="2"/>
    <x v="1"/>
    <s v="Medium"/>
    <n v="5.0999999999999996"/>
    <n v="9810.32"/>
    <x v="0"/>
    <x v="2"/>
    <x v="0"/>
    <s v="High BP"/>
    <s v="Normal Cost"/>
  </r>
  <r>
    <n v="54"/>
    <x v="0"/>
    <n v="31.5"/>
    <n v="124"/>
    <n v="73"/>
    <n v="217.3"/>
    <n v="98.3"/>
    <n v="83"/>
    <n v="0"/>
    <x v="2"/>
    <x v="2"/>
    <s v="High"/>
    <n v="9.8000000000000007"/>
    <n v="21876.87"/>
    <x v="0"/>
    <x v="1"/>
    <x v="0"/>
    <s v="High BP"/>
    <s v="High Cost"/>
  </r>
  <r>
    <n v="67"/>
    <x v="0"/>
    <n v="27.6"/>
    <n v="138"/>
    <n v="89"/>
    <n v="215"/>
    <n v="159.19999999999999"/>
    <n v="88"/>
    <n v="2"/>
    <x v="2"/>
    <x v="1"/>
    <s v="Low"/>
    <n v="5.6"/>
    <n v="10711.67"/>
    <x v="0"/>
    <x v="3"/>
    <x v="2"/>
    <s v="High BP"/>
    <s v="Normal Cost"/>
  </r>
  <r>
    <n v="61"/>
    <x v="1"/>
    <n v="28.5"/>
    <n v="103"/>
    <n v="60"/>
    <n v="213.4"/>
    <n v="101.2"/>
    <n v="78"/>
    <n v="2"/>
    <x v="0"/>
    <x v="0"/>
    <s v="High"/>
    <n v="7.8"/>
    <n v="13148.93"/>
    <x v="0"/>
    <x v="0"/>
    <x v="2"/>
    <s v="Normal BP"/>
    <s v="Normal Cost"/>
  </r>
  <r>
    <n v="69"/>
    <x v="0"/>
    <n v="33.5"/>
    <n v="134"/>
    <n v="83"/>
    <n v="220.9"/>
    <n v="134"/>
    <n v="54"/>
    <n v="2"/>
    <x v="0"/>
    <x v="1"/>
    <s v="High"/>
    <n v="6.2"/>
    <n v="12451.18"/>
    <x v="0"/>
    <x v="1"/>
    <x v="0"/>
    <s v="High BP"/>
    <s v="Normal Cost"/>
  </r>
  <r>
    <n v="73"/>
    <x v="1"/>
    <n v="28.5"/>
    <n v="133"/>
    <n v="87"/>
    <n v="241.3"/>
    <n v="126.3"/>
    <n v="80"/>
    <n v="1"/>
    <x v="2"/>
    <x v="1"/>
    <s v="Medium"/>
    <n v="6.5"/>
    <n v="12011.67"/>
    <x v="0"/>
    <x v="0"/>
    <x v="2"/>
    <s v="High BP"/>
    <s v="Normal Cost"/>
  </r>
  <r>
    <n v="71"/>
    <x v="0"/>
    <n v="20.100000000000001"/>
    <n v="135"/>
    <n v="86"/>
    <n v="255.2"/>
    <n v="119"/>
    <n v="76"/>
    <n v="0"/>
    <x v="2"/>
    <x v="0"/>
    <s v="Low"/>
    <n v="6.2"/>
    <n v="10936.5"/>
    <x v="1"/>
    <x v="0"/>
    <x v="3"/>
    <s v="High BP"/>
    <s v="Normal Cost"/>
  </r>
  <r>
    <n v="69"/>
    <x v="0"/>
    <n v="28.4"/>
    <n v="142"/>
    <n v="86"/>
    <n v="232.2"/>
    <n v="85.9"/>
    <n v="84"/>
    <n v="0"/>
    <x v="2"/>
    <x v="2"/>
    <s v="Low"/>
    <n v="13.9"/>
    <n v="28417.48"/>
    <x v="0"/>
    <x v="0"/>
    <x v="2"/>
    <s v="High BP"/>
    <s v="High Cost"/>
  </r>
  <r>
    <n v="66"/>
    <x v="0"/>
    <n v="30.4"/>
    <n v="130"/>
    <n v="76"/>
    <n v="244.7"/>
    <n v="144.69999999999999"/>
    <n v="59"/>
    <n v="1"/>
    <x v="0"/>
    <x v="1"/>
    <s v="High"/>
    <n v="4.3"/>
    <n v="8824.89"/>
    <x v="0"/>
    <x v="0"/>
    <x v="0"/>
    <s v="High BP"/>
    <s v="Normal Cost"/>
  </r>
  <r>
    <n v="68"/>
    <x v="1"/>
    <n v="28.5"/>
    <n v="130"/>
    <n v="83"/>
    <n v="243.7"/>
    <n v="116.5"/>
    <n v="82"/>
    <n v="1"/>
    <x v="2"/>
    <x v="2"/>
    <s v="Low"/>
    <n v="11.1"/>
    <n v="18814.86"/>
    <x v="0"/>
    <x v="0"/>
    <x v="2"/>
    <s v="High BP"/>
    <s v="High Cost"/>
  </r>
  <r>
    <n v="78"/>
    <x v="1"/>
    <n v="28.5"/>
    <n v="130"/>
    <n v="72"/>
    <n v="256.3"/>
    <n v="168.8"/>
    <n v="70"/>
    <n v="2"/>
    <x v="0"/>
    <x v="1"/>
    <s v="Low"/>
    <n v="1.8"/>
    <n v="4124.53"/>
    <x v="1"/>
    <x v="2"/>
    <x v="2"/>
    <s v="High BP"/>
    <s v="Normal Cost"/>
  </r>
  <r>
    <n v="47"/>
    <x v="0"/>
    <n v="25.6"/>
    <n v="96"/>
    <n v="60"/>
    <n v="218.5"/>
    <n v="184.7"/>
    <n v="64"/>
    <n v="2"/>
    <x v="2"/>
    <x v="1"/>
    <s v="Low"/>
    <n v="12.4"/>
    <n v="17941.5"/>
    <x v="1"/>
    <x v="0"/>
    <x v="2"/>
    <s v="Normal BP"/>
    <s v="High Cost"/>
  </r>
  <r>
    <n v="52"/>
    <x v="1"/>
    <n v="28.5"/>
    <n v="129"/>
    <n v="71"/>
    <n v="260.8"/>
    <n v="130.4"/>
    <n v="84"/>
    <n v="0"/>
    <x v="2"/>
    <x v="1"/>
    <s v="High"/>
    <n v="11.1"/>
    <n v="22158.16"/>
    <x v="0"/>
    <x v="1"/>
    <x v="2"/>
    <s v="High BP"/>
    <s v="High Cost"/>
  </r>
  <r>
    <n v="70"/>
    <x v="0"/>
    <n v="25.2"/>
    <n v="127"/>
    <n v="76"/>
    <n v="260.5"/>
    <n v="82.9"/>
    <n v="66"/>
    <n v="1"/>
    <x v="1"/>
    <x v="3"/>
    <s v="Medium"/>
    <n v="3.5"/>
    <n v="11258.91"/>
    <x v="0"/>
    <x v="2"/>
    <x v="2"/>
    <s v="High BP"/>
    <s v="Normal Cost"/>
  </r>
  <r>
    <n v="83"/>
    <x v="1"/>
    <n v="28.5"/>
    <n v="138"/>
    <n v="81"/>
    <n v="223.4"/>
    <n v="88.8"/>
    <n v="76"/>
    <n v="0"/>
    <x v="2"/>
    <x v="3"/>
    <s v="Medium"/>
    <n v="14.2"/>
    <n v="30187.43"/>
    <x v="0"/>
    <x v="2"/>
    <x v="2"/>
    <s v="High BP"/>
    <s v="High Cost"/>
  </r>
  <r>
    <n v="51"/>
    <x v="1"/>
    <n v="28.5"/>
    <n v="124"/>
    <n v="76"/>
    <n v="209.9"/>
    <n v="102.3"/>
    <n v="85"/>
    <n v="3"/>
    <x v="0"/>
    <x v="2"/>
    <s v="Medium"/>
    <n v="5.6"/>
    <n v="11830.65"/>
    <x v="1"/>
    <x v="1"/>
    <x v="2"/>
    <s v="High BP"/>
    <s v="Normal Cost"/>
  </r>
  <r>
    <n v="69"/>
    <x v="0"/>
    <n v="37.799999999999997"/>
    <n v="148"/>
    <n v="88"/>
    <n v="264.39999999999998"/>
    <n v="138.80000000000001"/>
    <n v="65"/>
    <n v="2"/>
    <x v="0"/>
    <x v="3"/>
    <s v="Medium"/>
    <n v="37.1"/>
    <n v="64385.79"/>
    <x v="1"/>
    <x v="0"/>
    <x v="0"/>
    <s v="High BP"/>
    <s v="High Cost"/>
  </r>
  <r>
    <n v="87"/>
    <x v="1"/>
    <n v="28.5"/>
    <n v="139"/>
    <n v="73"/>
    <n v="251.1"/>
    <n v="130"/>
    <n v="80"/>
    <n v="2"/>
    <x v="2"/>
    <x v="1"/>
    <s v="Medium"/>
    <n v="9.1"/>
    <n v="19952.39"/>
    <x v="1"/>
    <x v="2"/>
    <x v="2"/>
    <s v="High BP"/>
    <s v="High Cost"/>
  </r>
  <r>
    <n v="82"/>
    <x v="0"/>
    <n v="24.7"/>
    <n v="117"/>
    <n v="69"/>
    <n v="207.2"/>
    <n v="93.9"/>
    <n v="62"/>
    <n v="1"/>
    <x v="0"/>
    <x v="0"/>
    <s v="High"/>
    <n v="3.1"/>
    <n v="6768.47"/>
    <x v="0"/>
    <x v="1"/>
    <x v="3"/>
    <s v="Normal BP"/>
    <s v="Normal Cost"/>
  </r>
  <r>
    <n v="95"/>
    <x v="1"/>
    <n v="28.5"/>
    <n v="109"/>
    <n v="67"/>
    <n v="210.3"/>
    <n v="98.1"/>
    <n v="91"/>
    <n v="2"/>
    <x v="2"/>
    <x v="2"/>
    <s v="Medium"/>
    <n v="8.6999999999999993"/>
    <n v="16699.47"/>
    <x v="0"/>
    <x v="2"/>
    <x v="2"/>
    <s v="Normal BP"/>
    <s v="High Cost"/>
  </r>
  <r>
    <n v="32"/>
    <x v="0"/>
    <n v="25.7"/>
    <n v="115"/>
    <n v="66"/>
    <n v="218.3"/>
    <n v="143.30000000000001"/>
    <n v="83"/>
    <n v="2"/>
    <x v="2"/>
    <x v="2"/>
    <s v="Medium"/>
    <n v="14.3"/>
    <n v="23040.38"/>
    <x v="0"/>
    <x v="2"/>
    <x v="2"/>
    <s v="Normal BP"/>
    <s v="High Cost"/>
  </r>
  <r>
    <n v="74"/>
    <x v="1"/>
    <n v="28.5"/>
    <n v="122"/>
    <n v="77"/>
    <n v="258.8"/>
    <n v="127.6"/>
    <n v="85"/>
    <n v="1"/>
    <x v="2"/>
    <x v="0"/>
    <s v="Low"/>
    <n v="10.7"/>
    <n v="21746.32"/>
    <x v="0"/>
    <x v="0"/>
    <x v="2"/>
    <s v="High BP"/>
    <s v="High Cost"/>
  </r>
  <r>
    <n v="68"/>
    <x v="0"/>
    <n v="22.4"/>
    <n v="139"/>
    <n v="94"/>
    <n v="204.4"/>
    <n v="136.30000000000001"/>
    <n v="70"/>
    <n v="2"/>
    <x v="2"/>
    <x v="1"/>
    <s v="Medium"/>
    <n v="7.3"/>
    <n v="12584.38"/>
    <x v="0"/>
    <x v="2"/>
    <x v="3"/>
    <s v="High BP"/>
    <s v="Normal Cost"/>
  </r>
  <r>
    <n v="61"/>
    <x v="1"/>
    <n v="28.5"/>
    <n v="128"/>
    <n v="78"/>
    <n v="227.7"/>
    <n v="104.6"/>
    <n v="67"/>
    <n v="1"/>
    <x v="0"/>
    <x v="2"/>
    <s v="Medium"/>
    <n v="4.7"/>
    <n v="11855.06"/>
    <x v="0"/>
    <x v="0"/>
    <x v="2"/>
    <s v="High BP"/>
    <s v="Normal Cost"/>
  </r>
  <r>
    <n v="61"/>
    <x v="1"/>
    <n v="28.5"/>
    <n v="134"/>
    <n v="80"/>
    <n v="208.2"/>
    <n v="133"/>
    <n v="100"/>
    <n v="4"/>
    <x v="2"/>
    <x v="3"/>
    <s v="High"/>
    <n v="12.7"/>
    <n v="25899.99"/>
    <x v="0"/>
    <x v="0"/>
    <x v="2"/>
    <s v="High BP"/>
    <s v="High Cost"/>
  </r>
  <r>
    <n v="60"/>
    <x v="1"/>
    <n v="28.5"/>
    <n v="135"/>
    <n v="75"/>
    <n v="197.6"/>
    <n v="124.7"/>
    <n v="64"/>
    <n v="0"/>
    <x v="1"/>
    <x v="2"/>
    <s v="High"/>
    <n v="4.7"/>
    <n v="9964.91"/>
    <x v="0"/>
    <x v="0"/>
    <x v="2"/>
    <s v="High BP"/>
    <s v="Normal Cost"/>
  </r>
  <r>
    <n v="75"/>
    <x v="1"/>
    <n v="28.5"/>
    <n v="118"/>
    <n v="71"/>
    <n v="221.1"/>
    <n v="126.4"/>
    <n v="70"/>
    <n v="0"/>
    <x v="0"/>
    <x v="2"/>
    <s v="High"/>
    <n v="3"/>
    <n v="8914.4"/>
    <x v="0"/>
    <x v="2"/>
    <x v="2"/>
    <s v="Normal BP"/>
    <s v="Normal Cost"/>
  </r>
  <r>
    <n v="32"/>
    <x v="1"/>
    <n v="28.5"/>
    <n v="111"/>
    <n v="64"/>
    <n v="231.9"/>
    <n v="138.6"/>
    <n v="82"/>
    <n v="1"/>
    <x v="2"/>
    <x v="1"/>
    <s v="Medium"/>
    <n v="7.3"/>
    <n v="10498.62"/>
    <x v="0"/>
    <x v="3"/>
    <x v="2"/>
    <s v="Normal BP"/>
    <s v="Normal Cost"/>
  </r>
  <r>
    <n v="69"/>
    <x v="0"/>
    <n v="24.1"/>
    <n v="116"/>
    <n v="66"/>
    <n v="206.9"/>
    <n v="86.9"/>
    <n v="77"/>
    <n v="1"/>
    <x v="2"/>
    <x v="2"/>
    <s v="High"/>
    <n v="8.6999999999999993"/>
    <n v="17988.63"/>
    <x v="0"/>
    <x v="0"/>
    <x v="3"/>
    <s v="Normal BP"/>
    <s v="High Cost"/>
  </r>
  <r>
    <n v="85"/>
    <x v="0"/>
    <n v="19"/>
    <n v="141"/>
    <n v="81"/>
    <n v="216.8"/>
    <n v="82.7"/>
    <n v="81"/>
    <n v="1"/>
    <x v="2"/>
    <x v="0"/>
    <s v="High"/>
    <n v="11.1"/>
    <n v="18651.77"/>
    <x v="0"/>
    <x v="2"/>
    <x v="3"/>
    <s v="High BP"/>
    <s v="High Cost"/>
  </r>
  <r>
    <n v="65"/>
    <x v="0"/>
    <n v="21.1"/>
    <n v="116"/>
    <n v="72"/>
    <n v="178"/>
    <n v="81.599999999999994"/>
    <n v="57"/>
    <n v="3"/>
    <x v="0"/>
    <x v="2"/>
    <s v="Medium"/>
    <n v="3.7"/>
    <n v="9949.1"/>
    <x v="0"/>
    <x v="3"/>
    <x v="3"/>
    <s v="Normal BP"/>
    <s v="Normal Cost"/>
  </r>
  <r>
    <n v="71"/>
    <x v="1"/>
    <n v="28.5"/>
    <n v="130"/>
    <n v="77"/>
    <n v="230.8"/>
    <n v="134.5"/>
    <n v="80"/>
    <n v="0"/>
    <x v="2"/>
    <x v="0"/>
    <s v="High"/>
    <n v="7.4"/>
    <n v="13188.6"/>
    <x v="0"/>
    <x v="0"/>
    <x v="2"/>
    <s v="High BP"/>
    <s v="Normal Cost"/>
  </r>
  <r>
    <n v="66"/>
    <x v="0"/>
    <n v="26.9"/>
    <n v="131"/>
    <n v="85"/>
    <n v="205.8"/>
    <n v="153.9"/>
    <n v="71"/>
    <n v="1"/>
    <x v="1"/>
    <x v="1"/>
    <s v="High"/>
    <n v="3.2"/>
    <n v="6937.69"/>
    <x v="0"/>
    <x v="2"/>
    <x v="2"/>
    <s v="High BP"/>
    <s v="Normal Cost"/>
  </r>
  <r>
    <n v="26"/>
    <x v="1"/>
    <n v="28.5"/>
    <n v="125"/>
    <n v="80"/>
    <n v="196.2"/>
    <n v="138.6"/>
    <n v="96"/>
    <n v="2"/>
    <x v="2"/>
    <x v="1"/>
    <s v="High"/>
    <n v="7.3"/>
    <n v="14741.66"/>
    <x v="0"/>
    <x v="4"/>
    <x v="2"/>
    <s v="High BP"/>
    <s v="Normal Cost"/>
  </r>
  <r>
    <n v="64"/>
    <x v="1"/>
    <n v="28.5"/>
    <n v="104"/>
    <n v="67"/>
    <n v="214.7"/>
    <n v="130.19999999999999"/>
    <n v="76"/>
    <n v="0"/>
    <x v="2"/>
    <x v="1"/>
    <s v="High"/>
    <n v="4.8"/>
    <n v="9951.39"/>
    <x v="0"/>
    <x v="0"/>
    <x v="2"/>
    <s v="Normal BP"/>
    <s v="Normal Cost"/>
  </r>
  <r>
    <n v="78"/>
    <x v="0"/>
    <n v="24.9"/>
    <n v="121"/>
    <n v="73"/>
    <n v="257.3"/>
    <n v="127.6"/>
    <n v="83"/>
    <n v="1"/>
    <x v="2"/>
    <x v="1"/>
    <s v="High"/>
    <n v="9.1"/>
    <n v="17553.36"/>
    <x v="0"/>
    <x v="0"/>
    <x v="3"/>
    <s v="High BP"/>
    <s v="High Cost"/>
  </r>
  <r>
    <n v="75"/>
    <x v="0"/>
    <n v="24.4"/>
    <n v="138"/>
    <n v="86"/>
    <n v="220.1"/>
    <n v="140.1"/>
    <n v="75"/>
    <n v="0"/>
    <x v="2"/>
    <x v="0"/>
    <s v="Medium"/>
    <n v="5"/>
    <n v="11430.81"/>
    <x v="0"/>
    <x v="4"/>
    <x v="3"/>
    <s v="High BP"/>
    <s v="Normal Cost"/>
  </r>
  <r>
    <n v="63"/>
    <x v="0"/>
    <n v="33.200000000000003"/>
    <n v="136"/>
    <n v="82"/>
    <n v="223.8"/>
    <n v="122.9"/>
    <n v="58"/>
    <n v="1"/>
    <x v="0"/>
    <x v="2"/>
    <s v="High"/>
    <n v="6.1"/>
    <n v="14653.75"/>
    <x v="0"/>
    <x v="0"/>
    <x v="0"/>
    <s v="High BP"/>
    <s v="Normal Cost"/>
  </r>
  <r>
    <n v="59"/>
    <x v="0"/>
    <n v="29.4"/>
    <n v="131"/>
    <n v="85"/>
    <n v="270.7"/>
    <n v="118.3"/>
    <n v="81"/>
    <n v="1"/>
    <x v="1"/>
    <x v="0"/>
    <s v="Medium"/>
    <n v="8.4"/>
    <n v="17130.650000000001"/>
    <x v="0"/>
    <x v="2"/>
    <x v="2"/>
    <s v="High BP"/>
    <s v="High Cost"/>
  </r>
  <r>
    <n v="61"/>
    <x v="0"/>
    <n v="26.9"/>
    <n v="138"/>
    <n v="95"/>
    <n v="259.39999999999998"/>
    <n v="109.1"/>
    <n v="87"/>
    <n v="2"/>
    <x v="2"/>
    <x v="0"/>
    <s v="High"/>
    <n v="5.8"/>
    <n v="12368.82"/>
    <x v="0"/>
    <x v="2"/>
    <x v="2"/>
    <s v="High BP"/>
    <s v="Normal Cost"/>
  </r>
  <r>
    <n v="69"/>
    <x v="0"/>
    <n v="24.6"/>
    <n v="131"/>
    <n v="83"/>
    <n v="239.7"/>
    <n v="92.6"/>
    <n v="74"/>
    <n v="0"/>
    <x v="1"/>
    <x v="3"/>
    <s v="Medium"/>
    <n v="6.8"/>
    <n v="16059.34"/>
    <x v="0"/>
    <x v="0"/>
    <x v="3"/>
    <s v="High BP"/>
    <s v="High Cost"/>
  </r>
  <r>
    <n v="52"/>
    <x v="1"/>
    <n v="28.5"/>
    <n v="107"/>
    <n v="60"/>
    <n v="180.2"/>
    <n v="157.6"/>
    <n v="68"/>
    <n v="0"/>
    <x v="1"/>
    <x v="1"/>
    <s v="Medium"/>
    <n v="5.0999999999999996"/>
    <n v="8505.02"/>
    <x v="0"/>
    <x v="1"/>
    <x v="2"/>
    <s v="Normal BP"/>
    <s v="Normal Cost"/>
  </r>
  <r>
    <n v="84"/>
    <x v="1"/>
    <n v="28.5"/>
    <n v="129"/>
    <n v="79"/>
    <n v="242.2"/>
    <n v="95.8"/>
    <n v="73"/>
    <n v="2"/>
    <x v="1"/>
    <x v="0"/>
    <s v="High"/>
    <n v="11.5"/>
    <n v="23334.35"/>
    <x v="0"/>
    <x v="2"/>
    <x v="2"/>
    <s v="High BP"/>
    <s v="High Cost"/>
  </r>
  <r>
    <n v="39"/>
    <x v="0"/>
    <n v="25.9"/>
    <n v="124"/>
    <n v="81"/>
    <n v="230.2"/>
    <n v="82.6"/>
    <n v="78"/>
    <n v="2"/>
    <x v="1"/>
    <x v="3"/>
    <s v="High"/>
    <n v="9.4"/>
    <n v="21259.94"/>
    <x v="0"/>
    <x v="0"/>
    <x v="2"/>
    <s v="High BP"/>
    <s v="High Cost"/>
  </r>
  <r>
    <n v="95"/>
    <x v="0"/>
    <n v="21.4"/>
    <n v="138"/>
    <n v="89"/>
    <n v="237.9"/>
    <n v="131"/>
    <n v="88"/>
    <n v="0"/>
    <x v="2"/>
    <x v="1"/>
    <s v="Medium"/>
    <n v="7"/>
    <n v="16212.68"/>
    <x v="0"/>
    <x v="1"/>
    <x v="3"/>
    <s v="High BP"/>
    <s v="High Cost"/>
  </r>
  <r>
    <n v="75"/>
    <x v="0"/>
    <n v="34.1"/>
    <n v="126"/>
    <n v="83"/>
    <n v="237.5"/>
    <n v="126.9"/>
    <n v="89"/>
    <n v="0"/>
    <x v="1"/>
    <x v="3"/>
    <s v="High"/>
    <n v="5.0999999999999996"/>
    <n v="11705.2"/>
    <x v="0"/>
    <x v="2"/>
    <x v="0"/>
    <s v="High BP"/>
    <s v="Normal Cost"/>
  </r>
  <r>
    <n v="69"/>
    <x v="1"/>
    <n v="28.5"/>
    <n v="147"/>
    <n v="89"/>
    <n v="201"/>
    <n v="109.7"/>
    <n v="65"/>
    <n v="2"/>
    <x v="1"/>
    <x v="0"/>
    <s v="High"/>
    <n v="1.7"/>
    <n v="4855.7"/>
    <x v="0"/>
    <x v="0"/>
    <x v="2"/>
    <s v="High BP"/>
    <s v="Normal Cost"/>
  </r>
  <r>
    <n v="80"/>
    <x v="1"/>
    <n v="28.5"/>
    <n v="130"/>
    <n v="76"/>
    <n v="249.9"/>
    <n v="125.8"/>
    <n v="55"/>
    <n v="0"/>
    <x v="0"/>
    <x v="1"/>
    <s v="High"/>
    <n v="10.199999999999999"/>
    <n v="21457.69"/>
    <x v="0"/>
    <x v="2"/>
    <x v="2"/>
    <s v="High BP"/>
    <s v="High Cost"/>
  </r>
  <r>
    <n v="79"/>
    <x v="0"/>
    <n v="24.6"/>
    <n v="129"/>
    <n v="73"/>
    <n v="198.5"/>
    <n v="111.2"/>
    <n v="88"/>
    <n v="3"/>
    <x v="0"/>
    <x v="1"/>
    <s v="High"/>
    <n v="6.6"/>
    <n v="11987.97"/>
    <x v="0"/>
    <x v="2"/>
    <x v="3"/>
    <s v="High BP"/>
    <s v="Normal Cost"/>
  </r>
  <r>
    <n v="72"/>
    <x v="0"/>
    <n v="32.700000000000003"/>
    <n v="114"/>
    <n v="63"/>
    <n v="272.5"/>
    <n v="99.6"/>
    <n v="79"/>
    <n v="1"/>
    <x v="2"/>
    <x v="0"/>
    <s v="Medium"/>
    <n v="5"/>
    <n v="8990.8799999999992"/>
    <x v="0"/>
    <x v="0"/>
    <x v="0"/>
    <s v="Normal BP"/>
    <s v="Normal Cost"/>
  </r>
  <r>
    <n v="66"/>
    <x v="1"/>
    <n v="28.5"/>
    <n v="142"/>
    <n v="87"/>
    <n v="238.3"/>
    <n v="107.8"/>
    <n v="98"/>
    <n v="0"/>
    <x v="1"/>
    <x v="2"/>
    <s v="Medium"/>
    <n v="8.5"/>
    <n v="17698.03"/>
    <x v="0"/>
    <x v="0"/>
    <x v="2"/>
    <s v="High BP"/>
    <s v="High Cost"/>
  </r>
  <r>
    <n v="78"/>
    <x v="1"/>
    <n v="28.5"/>
    <n v="123"/>
    <n v="73"/>
    <n v="223.6"/>
    <n v="96.1"/>
    <n v="84"/>
    <n v="0"/>
    <x v="1"/>
    <x v="2"/>
    <s v="Low"/>
    <n v="7.8"/>
    <n v="18055.27"/>
    <x v="1"/>
    <x v="2"/>
    <x v="2"/>
    <s v="High BP"/>
    <s v="High Cost"/>
  </r>
  <r>
    <n v="81"/>
    <x v="0"/>
    <n v="11.4"/>
    <n v="148"/>
    <n v="93"/>
    <n v="249.9"/>
    <n v="96.6"/>
    <n v="91"/>
    <n v="3"/>
    <x v="2"/>
    <x v="2"/>
    <s v="Low"/>
    <n v="12.9"/>
    <n v="23226.17"/>
    <x v="0"/>
    <x v="0"/>
    <x v="1"/>
    <s v="High BP"/>
    <s v="High Cost"/>
  </r>
  <r>
    <n v="50"/>
    <x v="1"/>
    <n v="28.5"/>
    <n v="135"/>
    <n v="71"/>
    <n v="234"/>
    <n v="137.19999999999999"/>
    <n v="76"/>
    <n v="0"/>
    <x v="1"/>
    <x v="1"/>
    <s v="Low"/>
    <n v="4.4000000000000004"/>
    <n v="7633.18"/>
    <x v="0"/>
    <x v="1"/>
    <x v="2"/>
    <s v="High BP"/>
    <s v="Normal Cost"/>
  </r>
  <r>
    <n v="68"/>
    <x v="0"/>
    <n v="21"/>
    <n v="125"/>
    <n v="74"/>
    <n v="224.1"/>
    <n v="94.6"/>
    <n v="83"/>
    <n v="2"/>
    <x v="0"/>
    <x v="2"/>
    <s v="High"/>
    <n v="8.5"/>
    <n v="13763.71"/>
    <x v="0"/>
    <x v="2"/>
    <x v="3"/>
    <s v="High BP"/>
    <s v="Normal Cost"/>
  </r>
  <r>
    <n v="69"/>
    <x v="0"/>
    <n v="26.8"/>
    <n v="125"/>
    <n v="77"/>
    <n v="208.8"/>
    <n v="80.7"/>
    <n v="75"/>
    <n v="0"/>
    <x v="1"/>
    <x v="0"/>
    <s v="Medium"/>
    <n v="6.1"/>
    <n v="11873.64"/>
    <x v="0"/>
    <x v="2"/>
    <x v="2"/>
    <s v="High BP"/>
    <s v="Normal Cost"/>
  </r>
  <r>
    <n v="49"/>
    <x v="1"/>
    <n v="28.5"/>
    <n v="129"/>
    <n v="81"/>
    <n v="245.9"/>
    <n v="94.8"/>
    <n v="69"/>
    <n v="2"/>
    <x v="0"/>
    <x v="2"/>
    <s v="Medium"/>
    <n v="8"/>
    <n v="15853.22"/>
    <x v="0"/>
    <x v="1"/>
    <x v="2"/>
    <s v="High BP"/>
    <s v="High Cost"/>
  </r>
  <r>
    <n v="47"/>
    <x v="1"/>
    <n v="28.5"/>
    <n v="109"/>
    <n v="66"/>
    <n v="233.9"/>
    <n v="80.7"/>
    <n v="59"/>
    <n v="0"/>
    <x v="0"/>
    <x v="2"/>
    <s v="Medium"/>
    <n v="3.2"/>
    <n v="8632.18"/>
    <x v="0"/>
    <x v="1"/>
    <x v="2"/>
    <s v="Normal BP"/>
    <s v="Normal Cost"/>
  </r>
  <r>
    <n v="83"/>
    <x v="0"/>
    <n v="21.4"/>
    <n v="136"/>
    <n v="73"/>
    <n v="211.2"/>
    <n v="136.1"/>
    <n v="69"/>
    <n v="0"/>
    <x v="1"/>
    <x v="1"/>
    <s v="High"/>
    <n v="9.8000000000000007"/>
    <n v="17857.830000000002"/>
    <x v="0"/>
    <x v="0"/>
    <x v="3"/>
    <s v="High BP"/>
    <s v="High Cost"/>
  </r>
  <r>
    <n v="37"/>
    <x v="1"/>
    <n v="28.5"/>
    <n v="116"/>
    <n v="66"/>
    <n v="214.4"/>
    <n v="118.3"/>
    <n v="85"/>
    <n v="1"/>
    <x v="2"/>
    <x v="0"/>
    <s v="Medium"/>
    <n v="12.2"/>
    <n v="19014.59"/>
    <x v="0"/>
    <x v="3"/>
    <x v="2"/>
    <s v="Normal BP"/>
    <s v="High Cost"/>
  </r>
  <r>
    <n v="65"/>
    <x v="0"/>
    <n v="34.4"/>
    <n v="146"/>
    <n v="83"/>
    <n v="220.9"/>
    <n v="145.30000000000001"/>
    <n v="92"/>
    <n v="4"/>
    <x v="1"/>
    <x v="0"/>
    <s v="High"/>
    <n v="6.4"/>
    <n v="9556.99"/>
    <x v="0"/>
    <x v="1"/>
    <x v="0"/>
    <s v="High BP"/>
    <s v="Normal Cost"/>
  </r>
  <r>
    <n v="86"/>
    <x v="1"/>
    <n v="28.5"/>
    <n v="119"/>
    <n v="70"/>
    <n v="247.9"/>
    <n v="232.3"/>
    <n v="105"/>
    <n v="1"/>
    <x v="2"/>
    <x v="1"/>
    <s v="Medium"/>
    <n v="12"/>
    <n v="23677.919999999998"/>
    <x v="0"/>
    <x v="2"/>
    <x v="2"/>
    <s v="Normal BP"/>
    <s v="High Cost"/>
  </r>
  <r>
    <n v="62"/>
    <x v="0"/>
    <n v="27"/>
    <n v="118"/>
    <n v="69"/>
    <n v="190.7"/>
    <n v="101.5"/>
    <n v="71"/>
    <n v="1"/>
    <x v="1"/>
    <x v="2"/>
    <s v="Medium"/>
    <n v="6"/>
    <n v="11811.66"/>
    <x v="0"/>
    <x v="3"/>
    <x v="2"/>
    <s v="Normal BP"/>
    <s v="Normal Cost"/>
  </r>
  <r>
    <n v="94"/>
    <x v="1"/>
    <n v="28.5"/>
    <n v="154"/>
    <n v="96"/>
    <n v="293.2"/>
    <n v="160.5"/>
    <n v="72"/>
    <n v="0"/>
    <x v="2"/>
    <x v="1"/>
    <s v="Medium"/>
    <n v="9.6999999999999993"/>
    <n v="16009.17"/>
    <x v="0"/>
    <x v="2"/>
    <x v="2"/>
    <s v="High BP"/>
    <s v="High Cost"/>
  </r>
  <r>
    <n v="54"/>
    <x v="1"/>
    <n v="28.5"/>
    <n v="114"/>
    <n v="79"/>
    <n v="219.6"/>
    <n v="94"/>
    <n v="87"/>
    <n v="2"/>
    <x v="1"/>
    <x v="3"/>
    <s v="Low"/>
    <n v="8.4"/>
    <n v="17359.919999999998"/>
    <x v="0"/>
    <x v="1"/>
    <x v="2"/>
    <s v="Normal BP"/>
    <s v="High Cost"/>
  </r>
  <r>
    <n v="68"/>
    <x v="0"/>
    <n v="33.200000000000003"/>
    <n v="136"/>
    <n v="88"/>
    <n v="282.2"/>
    <n v="180.3"/>
    <n v="62"/>
    <n v="2"/>
    <x v="1"/>
    <x v="1"/>
    <s v="Low"/>
    <n v="3.8"/>
    <n v="7512.95"/>
    <x v="0"/>
    <x v="0"/>
    <x v="0"/>
    <s v="High BP"/>
    <s v="Normal Cost"/>
  </r>
  <r>
    <n v="67"/>
    <x v="1"/>
    <n v="28.5"/>
    <n v="117"/>
    <n v="75"/>
    <n v="234.3"/>
    <n v="141.6"/>
    <n v="82"/>
    <n v="1"/>
    <x v="2"/>
    <x v="1"/>
    <s v="Medium"/>
    <n v="5.8"/>
    <n v="9825.0300000000007"/>
    <x v="0"/>
    <x v="0"/>
    <x v="2"/>
    <s v="Normal BP"/>
    <s v="Normal Cost"/>
  </r>
  <r>
    <n v="58"/>
    <x v="1"/>
    <n v="28.5"/>
    <n v="112"/>
    <n v="60"/>
    <n v="192.9"/>
    <n v="102.5"/>
    <n v="78"/>
    <n v="0"/>
    <x v="0"/>
    <x v="2"/>
    <s v="High"/>
    <n v="6.5"/>
    <n v="11552.62"/>
    <x v="0"/>
    <x v="1"/>
    <x v="2"/>
    <s v="Normal BP"/>
    <s v="Normal Cost"/>
  </r>
  <r>
    <n v="65"/>
    <x v="1"/>
    <n v="28.5"/>
    <n v="122"/>
    <n v="79"/>
    <n v="259"/>
    <n v="124.5"/>
    <n v="75"/>
    <n v="3"/>
    <x v="0"/>
    <x v="3"/>
    <s v="Medium"/>
    <n v="1.6"/>
    <n v="7242.18"/>
    <x v="0"/>
    <x v="0"/>
    <x v="2"/>
    <s v="High BP"/>
    <s v="Normal Cost"/>
  </r>
  <r>
    <n v="83"/>
    <x v="0"/>
    <n v="37.299999999999997"/>
    <n v="123"/>
    <n v="65"/>
    <n v="296.7"/>
    <n v="143.30000000000001"/>
    <n v="75"/>
    <n v="0"/>
    <x v="2"/>
    <x v="1"/>
    <s v="Low"/>
    <n v="5.9"/>
    <n v="12358.46"/>
    <x v="0"/>
    <x v="0"/>
    <x v="0"/>
    <s v="High BP"/>
    <s v="Normal Cost"/>
  </r>
  <r>
    <n v="69"/>
    <x v="1"/>
    <n v="28.5"/>
    <n v="90"/>
    <n v="60"/>
    <n v="214.4"/>
    <n v="108.4"/>
    <n v="92"/>
    <n v="2"/>
    <x v="1"/>
    <x v="2"/>
    <s v="Medium"/>
    <n v="7.5"/>
    <n v="14786.36"/>
    <x v="0"/>
    <x v="0"/>
    <x v="2"/>
    <s v="Normal BP"/>
    <s v="Normal Cost"/>
  </r>
  <r>
    <n v="79"/>
    <x v="1"/>
    <n v="28.5"/>
    <n v="131"/>
    <n v="83"/>
    <n v="209.8"/>
    <n v="118.3"/>
    <n v="76"/>
    <n v="1"/>
    <x v="0"/>
    <x v="0"/>
    <s v="High"/>
    <n v="6.5"/>
    <n v="12069.09"/>
    <x v="0"/>
    <x v="2"/>
    <x v="2"/>
    <s v="High BP"/>
    <s v="Normal Cost"/>
  </r>
  <r>
    <n v="55"/>
    <x v="0"/>
    <n v="29.8"/>
    <n v="135"/>
    <n v="86"/>
    <n v="221.5"/>
    <n v="130.4"/>
    <n v="71"/>
    <n v="1"/>
    <x v="0"/>
    <x v="0"/>
    <s v="High"/>
    <n v="6.7"/>
    <n v="9668.11"/>
    <x v="1"/>
    <x v="2"/>
    <x v="2"/>
    <s v="High BP"/>
    <s v="Normal Cost"/>
  </r>
  <r>
    <n v="51"/>
    <x v="1"/>
    <n v="28.5"/>
    <n v="129"/>
    <n v="76"/>
    <n v="240"/>
    <n v="142.69999999999999"/>
    <n v="60"/>
    <n v="0"/>
    <x v="0"/>
    <x v="1"/>
    <s v="Low"/>
    <n v="3.2"/>
    <n v="7183.42"/>
    <x v="0"/>
    <x v="1"/>
    <x v="2"/>
    <s v="High BP"/>
    <s v="Normal Cost"/>
  </r>
  <r>
    <n v="48"/>
    <x v="0"/>
    <n v="33.299999999999997"/>
    <n v="112"/>
    <n v="61"/>
    <n v="232"/>
    <n v="118.8"/>
    <n v="79"/>
    <n v="1"/>
    <x v="1"/>
    <x v="0"/>
    <s v="High"/>
    <n v="5.8"/>
    <n v="9960.9699999999993"/>
    <x v="0"/>
    <x v="2"/>
    <x v="0"/>
    <s v="Normal BP"/>
    <s v="Normal Cost"/>
  </r>
  <r>
    <n v="72"/>
    <x v="0"/>
    <n v="31.9"/>
    <n v="122"/>
    <n v="75"/>
    <n v="265"/>
    <n v="105.6"/>
    <n v="82"/>
    <n v="1"/>
    <x v="0"/>
    <x v="3"/>
    <s v="High"/>
    <n v="3.8"/>
    <n v="10055.11"/>
    <x v="1"/>
    <x v="1"/>
    <x v="0"/>
    <s v="High BP"/>
    <s v="Normal Cost"/>
  </r>
  <r>
    <n v="53"/>
    <x v="1"/>
    <n v="28.5"/>
    <n v="123"/>
    <n v="77"/>
    <n v="246"/>
    <n v="113"/>
    <n v="80"/>
    <n v="0"/>
    <x v="2"/>
    <x v="1"/>
    <s v="Medium"/>
    <n v="5.2"/>
    <n v="11596.31"/>
    <x v="0"/>
    <x v="1"/>
    <x v="2"/>
    <s v="High BP"/>
    <s v="Normal Cost"/>
  </r>
  <r>
    <n v="56"/>
    <x v="1"/>
    <n v="28.6"/>
    <n v="128"/>
    <n v="61"/>
    <n v="228.1"/>
    <n v="121.3"/>
    <n v="86"/>
    <n v="1"/>
    <x v="1"/>
    <x v="0"/>
    <s v="Low"/>
    <n v="2.7"/>
    <n v="5545.39"/>
    <x v="0"/>
    <x v="1"/>
    <x v="2"/>
    <s v="High BP"/>
    <s v="Normal Cost"/>
  </r>
  <r>
    <n v="70"/>
    <x v="1"/>
    <n v="28.6"/>
    <n v="125"/>
    <n v="78"/>
    <n v="232.5"/>
    <n v="133.4"/>
    <n v="86"/>
    <n v="1"/>
    <x v="0"/>
    <x v="1"/>
    <s v="High"/>
    <n v="4.9000000000000004"/>
    <n v="10863.28"/>
    <x v="0"/>
    <x v="0"/>
    <x v="2"/>
    <s v="High BP"/>
    <s v="Normal Cost"/>
  </r>
  <r>
    <n v="61"/>
    <x v="0"/>
    <n v="24.6"/>
    <n v="117"/>
    <n v="64"/>
    <n v="243.1"/>
    <n v="129.69999999999999"/>
    <n v="66"/>
    <n v="1"/>
    <x v="0"/>
    <x v="0"/>
    <s v="Medium"/>
    <n v="5.5"/>
    <n v="10161.02"/>
    <x v="0"/>
    <x v="1"/>
    <x v="3"/>
    <s v="Normal BP"/>
    <s v="Normal Cost"/>
  </r>
  <r>
    <n v="39"/>
    <x v="1"/>
    <n v="28.6"/>
    <n v="127"/>
    <n v="78"/>
    <n v="232"/>
    <n v="100"/>
    <n v="56"/>
    <n v="1"/>
    <x v="1"/>
    <x v="0"/>
    <s v="Low"/>
    <n v="2.2000000000000002"/>
    <n v="5294.13"/>
    <x v="1"/>
    <x v="3"/>
    <x v="2"/>
    <s v="High BP"/>
    <s v="Normal Cost"/>
  </r>
  <r>
    <n v="58"/>
    <x v="0"/>
    <n v="21.8"/>
    <n v="117"/>
    <n v="70"/>
    <n v="232.7"/>
    <n v="124.8"/>
    <n v="76"/>
    <n v="2"/>
    <x v="1"/>
    <x v="3"/>
    <s v="High"/>
    <n v="4.0999999999999996"/>
    <n v="11065.05"/>
    <x v="0"/>
    <x v="0"/>
    <x v="3"/>
    <s v="Normal BP"/>
    <s v="Normal Cost"/>
  </r>
  <r>
    <n v="38"/>
    <x v="0"/>
    <n v="24.2"/>
    <n v="125"/>
    <n v="78"/>
    <n v="178.4"/>
    <n v="83.2"/>
    <n v="81"/>
    <n v="0"/>
    <x v="1"/>
    <x v="3"/>
    <s v="Medium"/>
    <n v="2.1"/>
    <n v="7322.47"/>
    <x v="0"/>
    <x v="0"/>
    <x v="3"/>
    <s v="High BP"/>
    <s v="Normal Cost"/>
  </r>
  <r>
    <n v="51"/>
    <x v="0"/>
    <n v="31.9"/>
    <n v="122"/>
    <n v="76"/>
    <n v="240.5"/>
    <n v="146.9"/>
    <n v="89"/>
    <n v="0"/>
    <x v="2"/>
    <x v="1"/>
    <s v="Medium"/>
    <n v="8"/>
    <n v="13495.95"/>
    <x v="0"/>
    <x v="3"/>
    <x v="0"/>
    <s v="High BP"/>
    <s v="Normal Cost"/>
  </r>
  <r>
    <n v="47"/>
    <x v="1"/>
    <n v="28.6"/>
    <n v="118"/>
    <n v="73"/>
    <n v="216.3"/>
    <n v="87.9"/>
    <n v="68"/>
    <n v="0"/>
    <x v="0"/>
    <x v="3"/>
    <s v="Medium"/>
    <n v="3.6"/>
    <n v="9721.57"/>
    <x v="0"/>
    <x v="1"/>
    <x v="2"/>
    <s v="Normal BP"/>
    <s v="Normal Cost"/>
  </r>
  <r>
    <n v="38"/>
    <x v="1"/>
    <n v="28.6"/>
    <n v="120"/>
    <n v="68"/>
    <n v="250.1"/>
    <n v="152.1"/>
    <n v="61"/>
    <n v="4"/>
    <x v="1"/>
    <x v="1"/>
    <s v="High"/>
    <n v="2.4"/>
    <n v="5985.19"/>
    <x v="0"/>
    <x v="3"/>
    <x v="2"/>
    <s v="High BP"/>
    <s v="Normal Cost"/>
  </r>
  <r>
    <n v="95"/>
    <x v="1"/>
    <n v="28.6"/>
    <n v="208"/>
    <n v="139"/>
    <n v="270.8"/>
    <n v="113.5"/>
    <n v="73"/>
    <n v="0"/>
    <x v="0"/>
    <x v="3"/>
    <s v="Low"/>
    <n v="4.7"/>
    <n v="10907.47"/>
    <x v="0"/>
    <x v="2"/>
    <x v="2"/>
    <s v="High BP"/>
    <s v="Normal Cost"/>
  </r>
  <r>
    <n v="48"/>
    <x v="1"/>
    <n v="28.6"/>
    <n v="123"/>
    <n v="78"/>
    <n v="235.1"/>
    <n v="125.8"/>
    <n v="71"/>
    <n v="0"/>
    <x v="0"/>
    <x v="2"/>
    <s v="Low"/>
    <n v="13.9"/>
    <n v="25665.99"/>
    <x v="0"/>
    <x v="1"/>
    <x v="2"/>
    <s v="High BP"/>
    <s v="High Cost"/>
  </r>
  <r>
    <n v="70"/>
    <x v="0"/>
    <n v="26.3"/>
    <n v="131"/>
    <n v="75"/>
    <n v="219.6"/>
    <n v="139.80000000000001"/>
    <n v="67"/>
    <n v="1"/>
    <x v="1"/>
    <x v="1"/>
    <s v="Low"/>
    <n v="2.4"/>
    <n v="5641.73"/>
    <x v="0"/>
    <x v="3"/>
    <x v="2"/>
    <s v="High BP"/>
    <s v="Normal Cost"/>
  </r>
  <r>
    <n v="53"/>
    <x v="1"/>
    <n v="28.6"/>
    <n v="136"/>
    <n v="78"/>
    <n v="238.1"/>
    <n v="89.4"/>
    <n v="76"/>
    <n v="2"/>
    <x v="1"/>
    <x v="2"/>
    <s v="High"/>
    <n v="17.399999999999999"/>
    <n v="34479.699999999997"/>
    <x v="0"/>
    <x v="1"/>
    <x v="2"/>
    <s v="High BP"/>
    <s v="High Cost"/>
  </r>
  <r>
    <n v="76"/>
    <x v="0"/>
    <n v="22.8"/>
    <n v="130"/>
    <n v="79"/>
    <n v="185.1"/>
    <n v="81.599999999999994"/>
    <n v="65"/>
    <n v="1"/>
    <x v="0"/>
    <x v="0"/>
    <s v="Low"/>
    <n v="8.8000000000000007"/>
    <n v="15654.02"/>
    <x v="1"/>
    <x v="1"/>
    <x v="3"/>
    <s v="High BP"/>
    <s v="High Cost"/>
  </r>
  <r>
    <n v="72"/>
    <x v="1"/>
    <n v="28.6"/>
    <n v="120"/>
    <n v="76"/>
    <n v="217.2"/>
    <n v="168.4"/>
    <n v="78"/>
    <n v="0"/>
    <x v="1"/>
    <x v="1"/>
    <s v="High"/>
    <n v="8.1"/>
    <n v="10873.37"/>
    <x v="0"/>
    <x v="0"/>
    <x v="2"/>
    <s v="High BP"/>
    <s v="Normal Cost"/>
  </r>
  <r>
    <n v="50"/>
    <x v="0"/>
    <n v="33.6"/>
    <n v="127"/>
    <n v="76"/>
    <n v="220.2"/>
    <n v="107.9"/>
    <n v="65"/>
    <n v="2"/>
    <x v="0"/>
    <x v="2"/>
    <s v="High"/>
    <n v="3.3"/>
    <n v="8770.39"/>
    <x v="0"/>
    <x v="1"/>
    <x v="0"/>
    <s v="High BP"/>
    <s v="Normal Cost"/>
  </r>
  <r>
    <n v="62"/>
    <x v="1"/>
    <n v="28.6"/>
    <n v="144"/>
    <n v="83"/>
    <n v="217.6"/>
    <n v="132.1"/>
    <n v="67"/>
    <n v="1"/>
    <x v="0"/>
    <x v="2"/>
    <s v="Medium"/>
    <n v="7.1"/>
    <n v="16248.08"/>
    <x v="0"/>
    <x v="0"/>
    <x v="2"/>
    <s v="High BP"/>
    <s v="High Cost"/>
  </r>
  <r>
    <n v="45"/>
    <x v="1"/>
    <n v="28.6"/>
    <n v="122"/>
    <n v="70"/>
    <n v="238.8"/>
    <n v="91.5"/>
    <n v="84"/>
    <n v="3"/>
    <x v="2"/>
    <x v="0"/>
    <s v="High"/>
    <n v="8.3000000000000007"/>
    <n v="16457.560000000001"/>
    <x v="0"/>
    <x v="1"/>
    <x v="2"/>
    <s v="High BP"/>
    <s v="High Cost"/>
  </r>
  <r>
    <n v="89"/>
    <x v="1"/>
    <n v="28.6"/>
    <n v="142"/>
    <n v="87"/>
    <n v="284.5"/>
    <n v="118.7"/>
    <n v="100"/>
    <n v="3"/>
    <x v="2"/>
    <x v="1"/>
    <s v="Low"/>
    <n v="9.9"/>
    <n v="18144.71"/>
    <x v="0"/>
    <x v="2"/>
    <x v="2"/>
    <s v="High BP"/>
    <s v="High Cost"/>
  </r>
  <r>
    <n v="65"/>
    <x v="0"/>
    <n v="18"/>
    <n v="111"/>
    <n v="70"/>
    <n v="210.9"/>
    <n v="119.6"/>
    <n v="81"/>
    <n v="3"/>
    <x v="0"/>
    <x v="1"/>
    <s v="High"/>
    <n v="5.7"/>
    <n v="10795.88"/>
    <x v="0"/>
    <x v="0"/>
    <x v="1"/>
    <s v="Normal BP"/>
    <s v="Normal Cost"/>
  </r>
  <r>
    <n v="71"/>
    <x v="0"/>
    <n v="33.200000000000003"/>
    <n v="116"/>
    <n v="67"/>
    <n v="212.6"/>
    <n v="141.4"/>
    <n v="85"/>
    <n v="1"/>
    <x v="0"/>
    <x v="1"/>
    <s v="Medium"/>
    <n v="2.4"/>
    <n v="6320"/>
    <x v="0"/>
    <x v="1"/>
    <x v="0"/>
    <s v="Normal BP"/>
    <s v="Normal Cost"/>
  </r>
  <r>
    <n v="66"/>
    <x v="1"/>
    <n v="28.6"/>
    <n v="109"/>
    <n v="61"/>
    <n v="205.5"/>
    <n v="99.1"/>
    <n v="89"/>
    <n v="1"/>
    <x v="2"/>
    <x v="2"/>
    <s v="Medium"/>
    <n v="7.5"/>
    <n v="16594.599999999999"/>
    <x v="0"/>
    <x v="0"/>
    <x v="2"/>
    <s v="Normal BP"/>
    <s v="High Cost"/>
  </r>
  <r>
    <n v="66"/>
    <x v="0"/>
    <n v="26.2"/>
    <n v="137"/>
    <n v="79"/>
    <n v="239.4"/>
    <n v="105.7"/>
    <n v="94"/>
    <n v="1"/>
    <x v="2"/>
    <x v="2"/>
    <s v="Low"/>
    <n v="8.8000000000000007"/>
    <n v="19675.45"/>
    <x v="1"/>
    <x v="0"/>
    <x v="2"/>
    <s v="High BP"/>
    <s v="High Cost"/>
  </r>
  <r>
    <n v="30"/>
    <x v="1"/>
    <n v="28.6"/>
    <n v="115"/>
    <n v="65"/>
    <n v="241.8"/>
    <n v="88.4"/>
    <n v="87"/>
    <n v="1"/>
    <x v="2"/>
    <x v="3"/>
    <s v="Medium"/>
    <n v="6.6"/>
    <n v="15764.96"/>
    <x v="1"/>
    <x v="3"/>
    <x v="2"/>
    <s v="Normal BP"/>
    <s v="High Cost"/>
  </r>
  <r>
    <n v="79"/>
    <x v="1"/>
    <n v="28.6"/>
    <n v="113"/>
    <n v="78"/>
    <n v="234.1"/>
    <n v="104.9"/>
    <n v="83"/>
    <n v="1"/>
    <x v="2"/>
    <x v="2"/>
    <s v="Medium"/>
    <n v="7.5"/>
    <n v="14527.39"/>
    <x v="0"/>
    <x v="2"/>
    <x v="2"/>
    <s v="Normal BP"/>
    <s v="Normal Cost"/>
  </r>
  <r>
    <n v="68"/>
    <x v="0"/>
    <n v="24.8"/>
    <n v="132"/>
    <n v="82"/>
    <n v="206.8"/>
    <n v="84.7"/>
    <n v="63"/>
    <n v="2"/>
    <x v="0"/>
    <x v="0"/>
    <s v="Low"/>
    <n v="11"/>
    <n v="16743.560000000001"/>
    <x v="0"/>
    <x v="0"/>
    <x v="3"/>
    <s v="High BP"/>
    <s v="High Cost"/>
  </r>
  <r>
    <n v="72"/>
    <x v="1"/>
    <n v="28.6"/>
    <n v="132"/>
    <n v="91"/>
    <n v="244.3"/>
    <n v="166.1"/>
    <n v="83"/>
    <n v="0"/>
    <x v="1"/>
    <x v="1"/>
    <s v="High"/>
    <n v="6"/>
    <n v="10070.74"/>
    <x v="0"/>
    <x v="0"/>
    <x v="2"/>
    <s v="High BP"/>
    <s v="Normal Cost"/>
  </r>
  <r>
    <n v="86"/>
    <x v="1"/>
    <n v="28.6"/>
    <n v="143"/>
    <n v="87"/>
    <n v="234.7"/>
    <n v="85.6"/>
    <n v="66"/>
    <n v="2"/>
    <x v="1"/>
    <x v="2"/>
    <s v="High"/>
    <n v="5.7"/>
    <n v="13028.74"/>
    <x v="0"/>
    <x v="2"/>
    <x v="2"/>
    <s v="High BP"/>
    <s v="Normal Cost"/>
  </r>
  <r>
    <n v="78"/>
    <x v="0"/>
    <n v="19.600000000000001"/>
    <n v="138"/>
    <n v="81"/>
    <n v="221.2"/>
    <n v="139.69999999999999"/>
    <n v="97"/>
    <n v="0"/>
    <x v="2"/>
    <x v="1"/>
    <s v="Low"/>
    <n v="7.2"/>
    <n v="14096.59"/>
    <x v="0"/>
    <x v="0"/>
    <x v="3"/>
    <s v="High BP"/>
    <s v="Normal Cost"/>
  </r>
  <r>
    <n v="30"/>
    <x v="1"/>
    <n v="28.6"/>
    <n v="117"/>
    <n v="72"/>
    <n v="193"/>
    <n v="128.5"/>
    <n v="79"/>
    <n v="0"/>
    <x v="1"/>
    <x v="2"/>
    <s v="Medium"/>
    <n v="10.5"/>
    <n v="16014.98"/>
    <x v="0"/>
    <x v="3"/>
    <x v="2"/>
    <s v="Normal BP"/>
    <s v="High Cost"/>
  </r>
  <r>
    <n v="52"/>
    <x v="0"/>
    <n v="33.6"/>
    <n v="139"/>
    <n v="91"/>
    <n v="231.1"/>
    <n v="100.6"/>
    <n v="88"/>
    <n v="1"/>
    <x v="2"/>
    <x v="2"/>
    <s v="High"/>
    <n v="6.4"/>
    <n v="15962.53"/>
    <x v="0"/>
    <x v="2"/>
    <x v="0"/>
    <s v="High BP"/>
    <s v="High Cost"/>
  </r>
  <r>
    <n v="59"/>
    <x v="1"/>
    <n v="28.6"/>
    <n v="125"/>
    <n v="70"/>
    <n v="239.5"/>
    <n v="125.6"/>
    <n v="86"/>
    <n v="0"/>
    <x v="2"/>
    <x v="1"/>
    <s v="Medium"/>
    <n v="7.5"/>
    <n v="11837.28"/>
    <x v="0"/>
    <x v="1"/>
    <x v="2"/>
    <s v="High BP"/>
    <s v="Normal Cost"/>
  </r>
  <r>
    <n v="41"/>
    <x v="1"/>
    <n v="28.6"/>
    <n v="125"/>
    <n v="74"/>
    <n v="221.1"/>
    <n v="87.7"/>
    <n v="93"/>
    <n v="1"/>
    <x v="2"/>
    <x v="0"/>
    <s v="High"/>
    <n v="9.6"/>
    <n v="19693.2"/>
    <x v="0"/>
    <x v="3"/>
    <x v="2"/>
    <s v="High BP"/>
    <s v="High Cost"/>
  </r>
  <r>
    <n v="70"/>
    <x v="1"/>
    <n v="28.6"/>
    <n v="136"/>
    <n v="79"/>
    <n v="237.4"/>
    <n v="148.5"/>
    <n v="82"/>
    <n v="0"/>
    <x v="2"/>
    <x v="2"/>
    <s v="High"/>
    <n v="7.4"/>
    <n v="17122.650000000001"/>
    <x v="0"/>
    <x v="0"/>
    <x v="2"/>
    <s v="High BP"/>
    <s v="High Cost"/>
  </r>
  <r>
    <n v="64"/>
    <x v="1"/>
    <n v="28.6"/>
    <n v="128"/>
    <n v="85"/>
    <n v="237.4"/>
    <n v="117"/>
    <n v="79"/>
    <n v="0"/>
    <x v="2"/>
    <x v="2"/>
    <s v="Low"/>
    <n v="19.2"/>
    <n v="25319.93"/>
    <x v="0"/>
    <x v="0"/>
    <x v="2"/>
    <s v="High BP"/>
    <s v="High Cost"/>
  </r>
  <r>
    <n v="91"/>
    <x v="0"/>
    <n v="12"/>
    <n v="131"/>
    <n v="79"/>
    <n v="261.39999999999998"/>
    <n v="149.19999999999999"/>
    <n v="103"/>
    <n v="0"/>
    <x v="2"/>
    <x v="1"/>
    <s v="Low"/>
    <n v="7.8"/>
    <n v="15067.16"/>
    <x v="1"/>
    <x v="3"/>
    <x v="1"/>
    <s v="High BP"/>
    <s v="High Cost"/>
  </r>
  <r>
    <n v="46"/>
    <x v="1"/>
    <n v="28.6"/>
    <n v="121"/>
    <n v="77"/>
    <n v="233.7"/>
    <n v="95.1"/>
    <n v="71"/>
    <n v="1"/>
    <x v="2"/>
    <x v="0"/>
    <s v="High"/>
    <n v="13.6"/>
    <n v="27686.33"/>
    <x v="0"/>
    <x v="1"/>
    <x v="2"/>
    <s v="High BP"/>
    <s v="High Cost"/>
  </r>
  <r>
    <n v="42"/>
    <x v="0"/>
    <n v="27.9"/>
    <n v="128"/>
    <n v="73"/>
    <n v="212.2"/>
    <n v="134.1"/>
    <n v="70"/>
    <n v="1"/>
    <x v="0"/>
    <x v="0"/>
    <s v="Low"/>
    <n v="2.1"/>
    <n v="4883.8100000000004"/>
    <x v="1"/>
    <x v="0"/>
    <x v="2"/>
    <s v="High BP"/>
    <s v="Normal Cost"/>
  </r>
  <r>
    <n v="56"/>
    <x v="1"/>
    <n v="28.6"/>
    <n v="128"/>
    <n v="79"/>
    <n v="264"/>
    <n v="167"/>
    <n v="74"/>
    <n v="0"/>
    <x v="0"/>
    <x v="1"/>
    <s v="High"/>
    <n v="2.5"/>
    <n v="5842.19"/>
    <x v="0"/>
    <x v="1"/>
    <x v="2"/>
    <s v="High BP"/>
    <s v="Normal Cost"/>
  </r>
  <r>
    <n v="60"/>
    <x v="1"/>
    <n v="28.6"/>
    <n v="125"/>
    <n v="79"/>
    <n v="195.6"/>
    <n v="106.7"/>
    <n v="78"/>
    <n v="2"/>
    <x v="1"/>
    <x v="3"/>
    <s v="Low"/>
    <n v="4.8"/>
    <n v="13100.27"/>
    <x v="0"/>
    <x v="0"/>
    <x v="2"/>
    <s v="High BP"/>
    <s v="Normal Cost"/>
  </r>
  <r>
    <n v="66"/>
    <x v="0"/>
    <n v="25.2"/>
    <n v="145"/>
    <n v="87"/>
    <n v="220.1"/>
    <n v="107.9"/>
    <n v="69"/>
    <n v="0"/>
    <x v="0"/>
    <x v="2"/>
    <s v="High"/>
    <n v="5.9"/>
    <n v="11017.99"/>
    <x v="0"/>
    <x v="3"/>
    <x v="2"/>
    <s v="High BP"/>
    <s v="Normal Cost"/>
  </r>
  <r>
    <n v="93"/>
    <x v="0"/>
    <n v="36.5"/>
    <n v="131"/>
    <n v="75"/>
    <n v="291.5"/>
    <n v="197.7"/>
    <n v="81"/>
    <n v="0"/>
    <x v="1"/>
    <x v="1"/>
    <s v="High"/>
    <n v="4.7"/>
    <n v="9109.91"/>
    <x v="0"/>
    <x v="1"/>
    <x v="0"/>
    <s v="High BP"/>
    <s v="Normal Cost"/>
  </r>
  <r>
    <n v="62"/>
    <x v="1"/>
    <n v="28.6"/>
    <n v="132"/>
    <n v="83"/>
    <n v="270.3"/>
    <n v="122.8"/>
    <n v="76"/>
    <n v="1"/>
    <x v="1"/>
    <x v="1"/>
    <s v="Medium"/>
    <n v="12.8"/>
    <n v="20341.22"/>
    <x v="0"/>
    <x v="0"/>
    <x v="2"/>
    <s v="High BP"/>
    <s v="High Cost"/>
  </r>
  <r>
    <n v="44"/>
    <x v="1"/>
    <n v="28.6"/>
    <n v="121"/>
    <n v="76"/>
    <n v="213.9"/>
    <n v="86.8"/>
    <n v="73"/>
    <n v="1"/>
    <x v="1"/>
    <x v="2"/>
    <s v="High"/>
    <n v="5.5"/>
    <n v="9726.14"/>
    <x v="0"/>
    <x v="3"/>
    <x v="2"/>
    <s v="High BP"/>
    <s v="Normal Cost"/>
  </r>
  <r>
    <n v="82"/>
    <x v="0"/>
    <n v="29.5"/>
    <n v="124"/>
    <n v="74"/>
    <n v="220.9"/>
    <n v="94.4"/>
    <n v="72"/>
    <n v="1"/>
    <x v="1"/>
    <x v="2"/>
    <s v="High"/>
    <n v="7.1"/>
    <n v="13019.47"/>
    <x v="0"/>
    <x v="2"/>
    <x v="2"/>
    <s v="High BP"/>
    <s v="Normal Cost"/>
  </r>
  <r>
    <n v="55"/>
    <x v="0"/>
    <n v="21.2"/>
    <n v="115"/>
    <n v="69"/>
    <n v="216.6"/>
    <n v="166"/>
    <n v="77"/>
    <n v="0"/>
    <x v="0"/>
    <x v="2"/>
    <s v="Low"/>
    <n v="6.5"/>
    <n v="12889.7"/>
    <x v="0"/>
    <x v="0"/>
    <x v="3"/>
    <s v="Normal BP"/>
    <s v="Normal Cost"/>
  </r>
  <r>
    <n v="76"/>
    <x v="0"/>
    <n v="27.7"/>
    <n v="134"/>
    <n v="75"/>
    <n v="269.60000000000002"/>
    <n v="90.5"/>
    <n v="55"/>
    <n v="1"/>
    <x v="1"/>
    <x v="2"/>
    <s v="Medium"/>
    <n v="8.4"/>
    <n v="17669.419999999998"/>
    <x v="0"/>
    <x v="3"/>
    <x v="2"/>
    <s v="High BP"/>
    <s v="High Cost"/>
  </r>
  <r>
    <n v="82"/>
    <x v="1"/>
    <n v="28.6"/>
    <n v="121"/>
    <n v="76"/>
    <n v="263.5"/>
    <n v="109.3"/>
    <n v="68"/>
    <n v="0"/>
    <x v="1"/>
    <x v="2"/>
    <s v="Medium"/>
    <n v="7"/>
    <n v="12072"/>
    <x v="0"/>
    <x v="2"/>
    <x v="2"/>
    <s v="High BP"/>
    <s v="Normal Cost"/>
  </r>
  <r>
    <n v="91"/>
    <x v="0"/>
    <n v="27.4"/>
    <n v="126"/>
    <n v="68"/>
    <n v="197.1"/>
    <n v="136.9"/>
    <n v="72"/>
    <n v="2"/>
    <x v="0"/>
    <x v="0"/>
    <s v="Medium"/>
    <n v="5.2"/>
    <n v="8973.23"/>
    <x v="0"/>
    <x v="1"/>
    <x v="2"/>
    <s v="High BP"/>
    <s v="Normal Cost"/>
  </r>
  <r>
    <n v="68"/>
    <x v="1"/>
    <n v="28.6"/>
    <n v="139"/>
    <n v="85"/>
    <n v="238.1"/>
    <n v="107.5"/>
    <n v="74"/>
    <n v="3"/>
    <x v="0"/>
    <x v="0"/>
    <s v="Medium"/>
    <n v="1.6"/>
    <n v="5096.41"/>
    <x v="0"/>
    <x v="0"/>
    <x v="2"/>
    <s v="High BP"/>
    <s v="Normal Cost"/>
  </r>
  <r>
    <n v="55"/>
    <x v="0"/>
    <n v="25.6"/>
    <n v="138"/>
    <n v="83"/>
    <n v="230.1"/>
    <n v="102"/>
    <n v="73"/>
    <n v="0"/>
    <x v="0"/>
    <x v="3"/>
    <s v="Medium"/>
    <n v="7.4"/>
    <n v="13833.81"/>
    <x v="0"/>
    <x v="2"/>
    <x v="2"/>
    <s v="High BP"/>
    <s v="Normal Cost"/>
  </r>
  <r>
    <n v="52"/>
    <x v="1"/>
    <n v="28.6"/>
    <n v="117"/>
    <n v="71"/>
    <n v="187.7"/>
    <n v="144.4"/>
    <n v="88"/>
    <n v="1"/>
    <x v="2"/>
    <x v="0"/>
    <s v="Medium"/>
    <n v="8.3000000000000007"/>
    <n v="17171.150000000001"/>
    <x v="0"/>
    <x v="1"/>
    <x v="2"/>
    <s v="Normal BP"/>
    <s v="High Cost"/>
  </r>
  <r>
    <n v="85"/>
    <x v="0"/>
    <n v="40.200000000000003"/>
    <n v="147"/>
    <n v="86"/>
    <n v="282.5"/>
    <n v="113"/>
    <n v="83"/>
    <n v="1"/>
    <x v="2"/>
    <x v="3"/>
    <s v="Medium"/>
    <n v="8.6999999999999993"/>
    <n v="18546.77"/>
    <x v="0"/>
    <x v="0"/>
    <x v="0"/>
    <s v="High BP"/>
    <s v="High Cost"/>
  </r>
  <r>
    <n v="92"/>
    <x v="1"/>
    <n v="28.6"/>
    <n v="139"/>
    <n v="87"/>
    <n v="252.4"/>
    <n v="125.4"/>
    <n v="88"/>
    <n v="2"/>
    <x v="2"/>
    <x v="3"/>
    <s v="High"/>
    <n v="8.1"/>
    <n v="18066.29"/>
    <x v="0"/>
    <x v="2"/>
    <x v="2"/>
    <s v="High BP"/>
    <s v="High Cost"/>
  </r>
  <r>
    <n v="56"/>
    <x v="0"/>
    <n v="36"/>
    <n v="121"/>
    <n v="65"/>
    <n v="202.6"/>
    <n v="112.6"/>
    <n v="64"/>
    <n v="1"/>
    <x v="1"/>
    <x v="2"/>
    <s v="Low"/>
    <n v="6.6"/>
    <n v="11608.56"/>
    <x v="0"/>
    <x v="1"/>
    <x v="0"/>
    <s v="High BP"/>
    <s v="Normal Cost"/>
  </r>
  <r>
    <n v="77"/>
    <x v="1"/>
    <n v="28.6"/>
    <n v="108"/>
    <n v="68"/>
    <n v="237.7"/>
    <n v="106.2"/>
    <n v="71"/>
    <n v="0"/>
    <x v="1"/>
    <x v="0"/>
    <s v="Medium"/>
    <n v="3.6"/>
    <n v="6639.89"/>
    <x v="0"/>
    <x v="2"/>
    <x v="2"/>
    <s v="Normal BP"/>
    <s v="Normal Cost"/>
  </r>
  <r>
    <n v="66"/>
    <x v="0"/>
    <n v="26.6"/>
    <n v="144"/>
    <n v="86"/>
    <n v="249.7"/>
    <n v="134.30000000000001"/>
    <n v="70"/>
    <n v="2"/>
    <x v="1"/>
    <x v="1"/>
    <s v="Medium"/>
    <n v="4.0999999999999996"/>
    <n v="8141.76"/>
    <x v="0"/>
    <x v="2"/>
    <x v="2"/>
    <s v="High BP"/>
    <s v="Normal Cost"/>
  </r>
  <r>
    <n v="87"/>
    <x v="1"/>
    <n v="28.6"/>
    <n v="149"/>
    <n v="99"/>
    <n v="258.8"/>
    <n v="148.1"/>
    <n v="80"/>
    <n v="1"/>
    <x v="2"/>
    <x v="2"/>
    <s v="High"/>
    <n v="9.6"/>
    <n v="19817.560000000001"/>
    <x v="0"/>
    <x v="2"/>
    <x v="2"/>
    <s v="High BP"/>
    <s v="High Cost"/>
  </r>
  <r>
    <n v="90"/>
    <x v="1"/>
    <n v="28.6"/>
    <n v="141"/>
    <n v="70"/>
    <n v="213.6"/>
    <n v="175.9"/>
    <n v="80"/>
    <n v="0"/>
    <x v="2"/>
    <x v="1"/>
    <s v="Low"/>
    <n v="34.4"/>
    <n v="60071.040000000001"/>
    <x v="0"/>
    <x v="2"/>
    <x v="2"/>
    <s v="High BP"/>
    <s v="High Cost"/>
  </r>
  <r>
    <n v="78"/>
    <x v="0"/>
    <n v="31.3"/>
    <n v="124"/>
    <n v="77"/>
    <n v="284.8"/>
    <n v="96.1"/>
    <n v="81"/>
    <n v="7"/>
    <x v="1"/>
    <x v="2"/>
    <s v="High"/>
    <n v="11"/>
    <n v="19560.759999999998"/>
    <x v="0"/>
    <x v="0"/>
    <x v="0"/>
    <s v="High BP"/>
    <s v="High Cost"/>
  </r>
  <r>
    <n v="52"/>
    <x v="1"/>
    <n v="28.7"/>
    <n v="108"/>
    <n v="70"/>
    <n v="210.7"/>
    <n v="103.5"/>
    <n v="79"/>
    <n v="1"/>
    <x v="2"/>
    <x v="0"/>
    <s v="Low"/>
    <n v="9.5"/>
    <n v="16861.080000000002"/>
    <x v="0"/>
    <x v="1"/>
    <x v="2"/>
    <s v="Normal BP"/>
    <s v="High Cost"/>
  </r>
  <r>
    <n v="60"/>
    <x v="1"/>
    <n v="28.7"/>
    <n v="121"/>
    <n v="69"/>
    <n v="222.1"/>
    <n v="116.7"/>
    <n v="69"/>
    <n v="1"/>
    <x v="1"/>
    <x v="2"/>
    <s v="Low"/>
    <n v="7"/>
    <n v="12234.65"/>
    <x v="1"/>
    <x v="0"/>
    <x v="2"/>
    <s v="High BP"/>
    <s v="Normal Cost"/>
  </r>
  <r>
    <n v="33"/>
    <x v="0"/>
    <n v="29.7"/>
    <n v="130"/>
    <n v="81"/>
    <n v="219.3"/>
    <n v="122.9"/>
    <n v="67"/>
    <n v="1"/>
    <x v="0"/>
    <x v="2"/>
    <s v="Medium"/>
    <n v="6.9"/>
    <n v="14863.72"/>
    <x v="0"/>
    <x v="2"/>
    <x v="2"/>
    <s v="High BP"/>
    <s v="Normal Cost"/>
  </r>
  <r>
    <n v="75"/>
    <x v="0"/>
    <n v="34.700000000000003"/>
    <n v="146"/>
    <n v="90"/>
    <n v="228.7"/>
    <n v="129.69999999999999"/>
    <n v="77"/>
    <n v="1"/>
    <x v="2"/>
    <x v="2"/>
    <s v="High"/>
    <n v="10.6"/>
    <n v="18204.650000000001"/>
    <x v="1"/>
    <x v="1"/>
    <x v="0"/>
    <s v="High BP"/>
    <s v="High Cost"/>
  </r>
  <r>
    <n v="76"/>
    <x v="0"/>
    <n v="33.700000000000003"/>
    <n v="131"/>
    <n v="79"/>
    <n v="213.4"/>
    <n v="133.69999999999999"/>
    <n v="78"/>
    <n v="0"/>
    <x v="0"/>
    <x v="1"/>
    <s v="High"/>
    <n v="2.7"/>
    <n v="6040.42"/>
    <x v="0"/>
    <x v="0"/>
    <x v="0"/>
    <s v="High BP"/>
    <s v="Normal Cost"/>
  </r>
  <r>
    <n v="63"/>
    <x v="1"/>
    <n v="28.7"/>
    <n v="128"/>
    <n v="72"/>
    <n v="220.3"/>
    <n v="133.6"/>
    <n v="74"/>
    <n v="0"/>
    <x v="1"/>
    <x v="0"/>
    <s v="Low"/>
    <n v="3.9"/>
    <n v="6907.57"/>
    <x v="0"/>
    <x v="0"/>
    <x v="2"/>
    <s v="High BP"/>
    <s v="Normal Cost"/>
  </r>
  <r>
    <n v="84"/>
    <x v="1"/>
    <n v="28.7"/>
    <n v="125"/>
    <n v="69"/>
    <n v="269.8"/>
    <n v="117"/>
    <n v="92"/>
    <n v="3"/>
    <x v="2"/>
    <x v="0"/>
    <s v="High"/>
    <n v="8.4"/>
    <n v="17643.64"/>
    <x v="0"/>
    <x v="2"/>
    <x v="2"/>
    <s v="High BP"/>
    <s v="High Cost"/>
  </r>
  <r>
    <n v="73"/>
    <x v="0"/>
    <n v="23.6"/>
    <n v="124"/>
    <n v="75"/>
    <n v="242.1"/>
    <n v="86.3"/>
    <n v="74"/>
    <n v="2"/>
    <x v="0"/>
    <x v="0"/>
    <s v="High"/>
    <n v="18.8"/>
    <n v="28993"/>
    <x v="0"/>
    <x v="2"/>
    <x v="3"/>
    <s v="High BP"/>
    <s v="High Cost"/>
  </r>
  <r>
    <n v="84"/>
    <x v="1"/>
    <n v="28.7"/>
    <n v="130"/>
    <n v="79"/>
    <n v="254.2"/>
    <n v="107.6"/>
    <n v="80"/>
    <n v="0"/>
    <x v="0"/>
    <x v="0"/>
    <s v="High"/>
    <n v="5.3"/>
    <n v="11064.95"/>
    <x v="0"/>
    <x v="2"/>
    <x v="2"/>
    <s v="High BP"/>
    <s v="Normal Cost"/>
  </r>
  <r>
    <n v="75"/>
    <x v="1"/>
    <n v="28.7"/>
    <n v="140"/>
    <n v="82"/>
    <n v="200.8"/>
    <n v="99.3"/>
    <n v="98"/>
    <n v="0"/>
    <x v="2"/>
    <x v="2"/>
    <s v="High"/>
    <n v="7.7"/>
    <n v="18231.36"/>
    <x v="0"/>
    <x v="2"/>
    <x v="2"/>
    <s v="High BP"/>
    <s v="High Cost"/>
  </r>
  <r>
    <n v="84"/>
    <x v="1"/>
    <n v="28.7"/>
    <n v="225"/>
    <n v="139"/>
    <n v="225.6"/>
    <n v="175.4"/>
    <n v="66"/>
    <n v="1"/>
    <x v="1"/>
    <x v="1"/>
    <s v="Medium"/>
    <n v="4.9000000000000004"/>
    <n v="9112.51"/>
    <x v="1"/>
    <x v="2"/>
    <x v="2"/>
    <s v="High BP"/>
    <s v="Normal Cost"/>
  </r>
  <r>
    <n v="62"/>
    <x v="1"/>
    <n v="28.7"/>
    <n v="124"/>
    <n v="80"/>
    <n v="193.6"/>
    <n v="95.3"/>
    <n v="52"/>
    <n v="2"/>
    <x v="1"/>
    <x v="2"/>
    <s v="Medium"/>
    <n v="4.2"/>
    <n v="9645.68"/>
    <x v="1"/>
    <x v="0"/>
    <x v="2"/>
    <s v="High BP"/>
    <s v="Normal Cost"/>
  </r>
  <r>
    <n v="63"/>
    <x v="1"/>
    <n v="28.7"/>
    <n v="129"/>
    <n v="81"/>
    <n v="224.1"/>
    <n v="166.1"/>
    <n v="69"/>
    <n v="0"/>
    <x v="1"/>
    <x v="3"/>
    <s v="Medium"/>
    <n v="6.4"/>
    <n v="15502.15"/>
    <x v="0"/>
    <x v="0"/>
    <x v="2"/>
    <s v="High BP"/>
    <s v="High Cost"/>
  </r>
  <r>
    <n v="48"/>
    <x v="1"/>
    <n v="28.7"/>
    <n v="130"/>
    <n v="79"/>
    <n v="209.6"/>
    <n v="92.1"/>
    <n v="143"/>
    <n v="0"/>
    <x v="2"/>
    <x v="0"/>
    <s v="High"/>
    <n v="8.4"/>
    <n v="17376.11"/>
    <x v="0"/>
    <x v="1"/>
    <x v="2"/>
    <s v="High BP"/>
    <s v="High Cost"/>
  </r>
  <r>
    <n v="63"/>
    <x v="0"/>
    <n v="18.8"/>
    <n v="118"/>
    <n v="68"/>
    <n v="196"/>
    <n v="120.5"/>
    <n v="81"/>
    <n v="1"/>
    <x v="0"/>
    <x v="2"/>
    <s v="High"/>
    <n v="6.1"/>
    <n v="14339.56"/>
    <x v="0"/>
    <x v="0"/>
    <x v="3"/>
    <s v="Normal BP"/>
    <s v="Normal Cost"/>
  </r>
  <r>
    <n v="23"/>
    <x v="1"/>
    <n v="28.7"/>
    <n v="98"/>
    <n v="61"/>
    <n v="197.5"/>
    <n v="115.1"/>
    <n v="83"/>
    <n v="2"/>
    <x v="1"/>
    <x v="3"/>
    <s v="Medium"/>
    <n v="4.3"/>
    <n v="10974.01"/>
    <x v="1"/>
    <x v="4"/>
    <x v="2"/>
    <s v="Normal BP"/>
    <s v="Normal Cost"/>
  </r>
  <r>
    <n v="54"/>
    <x v="1"/>
    <n v="28.7"/>
    <n v="112"/>
    <n v="67"/>
    <n v="210.9"/>
    <n v="92.5"/>
    <n v="79"/>
    <n v="1"/>
    <x v="0"/>
    <x v="2"/>
    <s v="High"/>
    <n v="6.1"/>
    <n v="13602.62"/>
    <x v="0"/>
    <x v="1"/>
    <x v="2"/>
    <s v="Normal BP"/>
    <s v="Normal Cost"/>
  </r>
  <r>
    <n v="68"/>
    <x v="0"/>
    <n v="41.8"/>
    <n v="147"/>
    <n v="83"/>
    <n v="265.39999999999998"/>
    <n v="108.8"/>
    <n v="88"/>
    <n v="1"/>
    <x v="2"/>
    <x v="2"/>
    <s v="Medium"/>
    <n v="9"/>
    <n v="20191.060000000001"/>
    <x v="0"/>
    <x v="0"/>
    <x v="0"/>
    <s v="High BP"/>
    <s v="High Cost"/>
  </r>
  <r>
    <n v="72"/>
    <x v="1"/>
    <n v="28.7"/>
    <n v="130"/>
    <n v="84"/>
    <n v="208.2"/>
    <n v="112.3"/>
    <n v="94"/>
    <n v="0"/>
    <x v="1"/>
    <x v="2"/>
    <s v="Medium"/>
    <n v="6.7"/>
    <n v="10430.35"/>
    <x v="0"/>
    <x v="0"/>
    <x v="2"/>
    <s v="High BP"/>
    <s v="Normal Cost"/>
  </r>
  <r>
    <n v="61"/>
    <x v="1"/>
    <n v="28.7"/>
    <n v="126"/>
    <n v="82"/>
    <n v="190.2"/>
    <n v="116.8"/>
    <n v="85"/>
    <n v="1"/>
    <x v="2"/>
    <x v="2"/>
    <s v="Medium"/>
    <n v="9.1"/>
    <n v="18292"/>
    <x v="0"/>
    <x v="0"/>
    <x v="2"/>
    <s v="High BP"/>
    <s v="High Cost"/>
  </r>
  <r>
    <n v="71"/>
    <x v="1"/>
    <n v="28.7"/>
    <n v="106"/>
    <n v="64"/>
    <n v="206.8"/>
    <n v="134.1"/>
    <n v="76"/>
    <n v="1"/>
    <x v="2"/>
    <x v="1"/>
    <s v="Low"/>
    <n v="13"/>
    <n v="17812.830000000002"/>
    <x v="0"/>
    <x v="0"/>
    <x v="2"/>
    <s v="Normal BP"/>
    <s v="High Cost"/>
  </r>
  <r>
    <n v="92"/>
    <x v="0"/>
    <n v="22.3"/>
    <n v="139"/>
    <n v="86"/>
    <n v="261.2"/>
    <n v="111.7"/>
    <n v="99"/>
    <n v="3"/>
    <x v="2"/>
    <x v="0"/>
    <s v="Medium"/>
    <n v="10.9"/>
    <n v="19008.75"/>
    <x v="0"/>
    <x v="0"/>
    <x v="3"/>
    <s v="High BP"/>
    <s v="High Cost"/>
  </r>
  <r>
    <n v="62"/>
    <x v="0"/>
    <n v="39.9"/>
    <n v="141"/>
    <n v="79"/>
    <n v="282.89999999999998"/>
    <n v="152.69999999999999"/>
    <n v="86"/>
    <n v="1"/>
    <x v="2"/>
    <x v="1"/>
    <s v="Medium"/>
    <n v="6.1"/>
    <n v="13469.86"/>
    <x v="1"/>
    <x v="0"/>
    <x v="0"/>
    <s v="High BP"/>
    <s v="Normal Cost"/>
  </r>
  <r>
    <n v="59"/>
    <x v="1"/>
    <n v="28.7"/>
    <n v="135"/>
    <n v="77"/>
    <n v="201.9"/>
    <n v="110.6"/>
    <n v="64"/>
    <n v="2"/>
    <x v="0"/>
    <x v="0"/>
    <s v="High"/>
    <n v="3.5"/>
    <n v="8811.89"/>
    <x v="0"/>
    <x v="1"/>
    <x v="2"/>
    <s v="High BP"/>
    <s v="Normal Cost"/>
  </r>
  <r>
    <n v="39"/>
    <x v="1"/>
    <n v="28.7"/>
    <n v="125"/>
    <n v="75"/>
    <n v="196.9"/>
    <n v="98.3"/>
    <n v="94"/>
    <n v="0"/>
    <x v="0"/>
    <x v="3"/>
    <s v="Low"/>
    <n v="2.1"/>
    <n v="8122.65"/>
    <x v="1"/>
    <x v="3"/>
    <x v="2"/>
    <s v="High BP"/>
    <s v="Normal Cost"/>
  </r>
  <r>
    <n v="56"/>
    <x v="0"/>
    <n v="24.1"/>
    <n v="111"/>
    <n v="66"/>
    <n v="189.8"/>
    <n v="87.4"/>
    <n v="103"/>
    <n v="1"/>
    <x v="2"/>
    <x v="3"/>
    <s v="Medium"/>
    <n v="16.8"/>
    <n v="28354.77"/>
    <x v="0"/>
    <x v="0"/>
    <x v="3"/>
    <s v="Normal BP"/>
    <s v="High Cost"/>
  </r>
  <r>
    <n v="57"/>
    <x v="1"/>
    <n v="28.7"/>
    <n v="122"/>
    <n v="79"/>
    <n v="270.60000000000002"/>
    <n v="118.6"/>
    <n v="78"/>
    <n v="2"/>
    <x v="1"/>
    <x v="1"/>
    <s v="Low"/>
    <n v="5.3"/>
    <n v="9599.7900000000009"/>
    <x v="1"/>
    <x v="1"/>
    <x v="2"/>
    <s v="High BP"/>
    <s v="Normal Cost"/>
  </r>
  <r>
    <n v="66"/>
    <x v="0"/>
    <n v="35.799999999999997"/>
    <n v="141"/>
    <n v="83"/>
    <n v="247"/>
    <n v="94.2"/>
    <n v="97"/>
    <n v="1"/>
    <x v="2"/>
    <x v="3"/>
    <s v="High"/>
    <n v="9.5"/>
    <n v="20964.77"/>
    <x v="0"/>
    <x v="3"/>
    <x v="0"/>
    <s v="High BP"/>
    <s v="High Cost"/>
  </r>
  <r>
    <n v="65"/>
    <x v="0"/>
    <n v="25.2"/>
    <n v="133"/>
    <n v="87"/>
    <n v="257.5"/>
    <n v="97"/>
    <n v="85"/>
    <n v="4"/>
    <x v="2"/>
    <x v="2"/>
    <s v="High"/>
    <n v="10.199999999999999"/>
    <n v="17949.45"/>
    <x v="0"/>
    <x v="1"/>
    <x v="2"/>
    <s v="High BP"/>
    <s v="High Cost"/>
  </r>
  <r>
    <n v="46"/>
    <x v="0"/>
    <n v="29.6"/>
    <n v="151"/>
    <n v="90"/>
    <n v="188.4"/>
    <n v="133.6"/>
    <n v="85"/>
    <n v="2"/>
    <x v="2"/>
    <x v="1"/>
    <s v="Medium"/>
    <n v="9.5"/>
    <n v="17112.560000000001"/>
    <x v="1"/>
    <x v="1"/>
    <x v="2"/>
    <s v="High BP"/>
    <s v="High Cost"/>
  </r>
  <r>
    <n v="78"/>
    <x v="0"/>
    <n v="20.5"/>
    <n v="119"/>
    <n v="65"/>
    <n v="218.7"/>
    <n v="104.9"/>
    <n v="93"/>
    <n v="0"/>
    <x v="2"/>
    <x v="3"/>
    <s v="High"/>
    <n v="6.6"/>
    <n v="15087.21"/>
    <x v="0"/>
    <x v="0"/>
    <x v="3"/>
    <s v="Normal BP"/>
    <s v="High Cost"/>
  </r>
  <r>
    <n v="44"/>
    <x v="1"/>
    <n v="28.7"/>
    <n v="128"/>
    <n v="79"/>
    <n v="207.7"/>
    <n v="133.4"/>
    <n v="70"/>
    <n v="1"/>
    <x v="0"/>
    <x v="0"/>
    <s v="High"/>
    <n v="6.2"/>
    <n v="8233.83"/>
    <x v="0"/>
    <x v="3"/>
    <x v="2"/>
    <s v="High BP"/>
    <s v="Normal Cost"/>
  </r>
  <r>
    <n v="55"/>
    <x v="0"/>
    <n v="27.5"/>
    <n v="124"/>
    <n v="64"/>
    <n v="198.3"/>
    <n v="138.80000000000001"/>
    <n v="58"/>
    <n v="0"/>
    <x v="1"/>
    <x v="3"/>
    <s v="High"/>
    <n v="11.3"/>
    <n v="23000.45"/>
    <x v="0"/>
    <x v="1"/>
    <x v="2"/>
    <s v="High BP"/>
    <s v="High Cost"/>
  </r>
  <r>
    <n v="54"/>
    <x v="0"/>
    <n v="30.5"/>
    <n v="133"/>
    <n v="88"/>
    <n v="223.8"/>
    <n v="115"/>
    <n v="75"/>
    <n v="0"/>
    <x v="0"/>
    <x v="2"/>
    <s v="Medium"/>
    <n v="3.9"/>
    <n v="10290.700000000001"/>
    <x v="0"/>
    <x v="2"/>
    <x v="0"/>
    <s v="High BP"/>
    <s v="Normal Cost"/>
  </r>
  <r>
    <n v="49"/>
    <x v="0"/>
    <n v="22.5"/>
    <n v="124"/>
    <n v="68"/>
    <n v="231.5"/>
    <n v="132.80000000000001"/>
    <n v="94"/>
    <n v="1"/>
    <x v="0"/>
    <x v="0"/>
    <s v="Medium"/>
    <n v="1.6"/>
    <n v="4200.0200000000004"/>
    <x v="0"/>
    <x v="3"/>
    <x v="3"/>
    <s v="High BP"/>
    <s v="Normal Cost"/>
  </r>
  <r>
    <n v="69"/>
    <x v="0"/>
    <n v="21.6"/>
    <n v="120"/>
    <n v="73"/>
    <n v="220"/>
    <n v="125.9"/>
    <n v="72"/>
    <n v="2"/>
    <x v="0"/>
    <x v="3"/>
    <s v="Medium"/>
    <n v="10.199999999999999"/>
    <n v="21450.22"/>
    <x v="0"/>
    <x v="1"/>
    <x v="3"/>
    <s v="High BP"/>
    <s v="High Cost"/>
  </r>
  <r>
    <n v="78"/>
    <x v="0"/>
    <n v="29.7"/>
    <n v="137"/>
    <n v="83"/>
    <n v="253.8"/>
    <n v="94.9"/>
    <n v="84"/>
    <n v="2"/>
    <x v="2"/>
    <x v="0"/>
    <s v="High"/>
    <n v="14.5"/>
    <n v="27829.98"/>
    <x v="0"/>
    <x v="1"/>
    <x v="2"/>
    <s v="High BP"/>
    <s v="High Cost"/>
  </r>
  <r>
    <n v="54"/>
    <x v="0"/>
    <n v="39.799999999999997"/>
    <n v="133"/>
    <n v="76"/>
    <n v="273.3"/>
    <n v="131.80000000000001"/>
    <n v="89"/>
    <n v="1"/>
    <x v="2"/>
    <x v="1"/>
    <s v="High"/>
    <n v="7.5"/>
    <n v="16023.37"/>
    <x v="0"/>
    <x v="1"/>
    <x v="0"/>
    <s v="High BP"/>
    <s v="High Cost"/>
  </r>
  <r>
    <n v="78"/>
    <x v="1"/>
    <n v="28.7"/>
    <n v="146"/>
    <n v="85"/>
    <n v="274.60000000000002"/>
    <n v="97"/>
    <n v="84"/>
    <n v="2"/>
    <x v="0"/>
    <x v="2"/>
    <s v="High"/>
    <n v="5.6"/>
    <n v="12895.4"/>
    <x v="0"/>
    <x v="2"/>
    <x v="2"/>
    <s v="High BP"/>
    <s v="Normal Cost"/>
  </r>
  <r>
    <n v="56"/>
    <x v="1"/>
    <n v="28.7"/>
    <n v="128"/>
    <n v="76"/>
    <n v="213"/>
    <n v="139.9"/>
    <n v="86"/>
    <n v="1"/>
    <x v="0"/>
    <x v="1"/>
    <s v="Low"/>
    <n v="6.9"/>
    <n v="12340.05"/>
    <x v="0"/>
    <x v="1"/>
    <x v="2"/>
    <s v="High BP"/>
    <s v="Normal Cost"/>
  </r>
  <r>
    <n v="58"/>
    <x v="0"/>
    <n v="28.8"/>
    <n v="152"/>
    <n v="87"/>
    <n v="229"/>
    <n v="90.9"/>
    <n v="86"/>
    <n v="1"/>
    <x v="2"/>
    <x v="3"/>
    <s v="High"/>
    <n v="12.9"/>
    <n v="26895.97"/>
    <x v="0"/>
    <x v="1"/>
    <x v="2"/>
    <s v="High BP"/>
    <s v="High Cost"/>
  </r>
  <r>
    <n v="47"/>
    <x v="0"/>
    <n v="37.6"/>
    <n v="109"/>
    <n v="69"/>
    <n v="220.5"/>
    <n v="97.1"/>
    <n v="71"/>
    <n v="2"/>
    <x v="1"/>
    <x v="0"/>
    <s v="Medium"/>
    <n v="1.6"/>
    <n v="4269.32"/>
    <x v="0"/>
    <x v="2"/>
    <x v="0"/>
    <s v="Normal BP"/>
    <s v="Normal Cost"/>
  </r>
  <r>
    <n v="67"/>
    <x v="1"/>
    <n v="28.7"/>
    <n v="134"/>
    <n v="81"/>
    <n v="210.8"/>
    <n v="89.9"/>
    <n v="75"/>
    <n v="2"/>
    <x v="0"/>
    <x v="2"/>
    <s v="High"/>
    <n v="4.9000000000000004"/>
    <n v="11337.92"/>
    <x v="0"/>
    <x v="0"/>
    <x v="2"/>
    <s v="High BP"/>
    <s v="Normal Cost"/>
  </r>
  <r>
    <n v="57"/>
    <x v="0"/>
    <n v="25.8"/>
    <n v="131"/>
    <n v="85"/>
    <n v="221"/>
    <n v="89.2"/>
    <n v="106"/>
    <n v="1"/>
    <x v="2"/>
    <x v="2"/>
    <s v="High"/>
    <n v="9"/>
    <n v="18703.38"/>
    <x v="0"/>
    <x v="1"/>
    <x v="2"/>
    <s v="High BP"/>
    <s v="High Cost"/>
  </r>
  <r>
    <n v="65"/>
    <x v="0"/>
    <n v="32.1"/>
    <n v="123"/>
    <n v="80"/>
    <n v="265.3"/>
    <n v="102.4"/>
    <n v="80"/>
    <n v="0"/>
    <x v="0"/>
    <x v="3"/>
    <s v="High"/>
    <n v="9.1999999999999993"/>
    <n v="17988.88"/>
    <x v="0"/>
    <x v="1"/>
    <x v="0"/>
    <s v="High BP"/>
    <s v="High Cost"/>
  </r>
  <r>
    <n v="43"/>
    <x v="0"/>
    <n v="32.700000000000003"/>
    <n v="121"/>
    <n v="78"/>
    <n v="221.3"/>
    <n v="163"/>
    <n v="70"/>
    <n v="0"/>
    <x v="0"/>
    <x v="1"/>
    <s v="High"/>
    <n v="6.6"/>
    <n v="14287.9"/>
    <x v="0"/>
    <x v="0"/>
    <x v="0"/>
    <s v="High BP"/>
    <s v="Normal Cost"/>
  </r>
  <r>
    <n v="74"/>
    <x v="0"/>
    <n v="25.6"/>
    <n v="138"/>
    <n v="75"/>
    <n v="221.8"/>
    <n v="150.69999999999999"/>
    <n v="80"/>
    <n v="0"/>
    <x v="0"/>
    <x v="2"/>
    <s v="Medium"/>
    <n v="15.7"/>
    <n v="28413.05"/>
    <x v="0"/>
    <x v="1"/>
    <x v="2"/>
    <s v="High BP"/>
    <s v="High Cost"/>
  </r>
  <r>
    <n v="86"/>
    <x v="1"/>
    <n v="28.7"/>
    <n v="122"/>
    <n v="75"/>
    <n v="282.8"/>
    <n v="105"/>
    <n v="60"/>
    <n v="2"/>
    <x v="1"/>
    <x v="3"/>
    <s v="Low"/>
    <n v="3.3"/>
    <n v="8804.02"/>
    <x v="1"/>
    <x v="2"/>
    <x v="2"/>
    <s v="High BP"/>
    <s v="Normal Cost"/>
  </r>
  <r>
    <n v="86"/>
    <x v="0"/>
    <n v="30.1"/>
    <n v="136"/>
    <n v="79"/>
    <n v="260.2"/>
    <n v="132.9"/>
    <n v="61"/>
    <n v="0"/>
    <x v="0"/>
    <x v="1"/>
    <s v="High"/>
    <n v="7.4"/>
    <n v="13165.27"/>
    <x v="0"/>
    <x v="3"/>
    <x v="0"/>
    <s v="High BP"/>
    <s v="Normal Cost"/>
  </r>
  <r>
    <n v="54"/>
    <x v="1"/>
    <n v="28.7"/>
    <n v="114"/>
    <n v="72"/>
    <n v="231.4"/>
    <n v="100"/>
    <n v="79"/>
    <n v="6"/>
    <x v="1"/>
    <x v="2"/>
    <s v="High"/>
    <n v="9.1999999999999993"/>
    <n v="19128.28"/>
    <x v="0"/>
    <x v="1"/>
    <x v="2"/>
    <s v="Normal BP"/>
    <s v="High Cost"/>
  </r>
  <r>
    <n v="75"/>
    <x v="0"/>
    <n v="32.5"/>
    <n v="126"/>
    <n v="82"/>
    <n v="236.3"/>
    <n v="122.6"/>
    <n v="88"/>
    <n v="0"/>
    <x v="0"/>
    <x v="2"/>
    <s v="Low"/>
    <n v="2.7"/>
    <n v="7484.36"/>
    <x v="1"/>
    <x v="2"/>
    <x v="0"/>
    <s v="High BP"/>
    <s v="Normal Cost"/>
  </r>
  <r>
    <n v="73"/>
    <x v="0"/>
    <n v="31.6"/>
    <n v="123"/>
    <n v="65"/>
    <n v="228.7"/>
    <n v="135.9"/>
    <n v="99"/>
    <n v="1"/>
    <x v="2"/>
    <x v="2"/>
    <s v="Medium"/>
    <n v="9.4"/>
    <n v="17912.13"/>
    <x v="0"/>
    <x v="2"/>
    <x v="0"/>
    <s v="High BP"/>
    <s v="High Cost"/>
  </r>
  <r>
    <n v="69"/>
    <x v="1"/>
    <n v="28.7"/>
    <n v="132"/>
    <n v="77"/>
    <n v="218.8"/>
    <n v="91.1"/>
    <n v="75"/>
    <n v="0"/>
    <x v="1"/>
    <x v="0"/>
    <s v="Medium"/>
    <n v="4.0999999999999996"/>
    <n v="8854.43"/>
    <x v="0"/>
    <x v="0"/>
    <x v="2"/>
    <s v="High BP"/>
    <s v="Normal Cost"/>
  </r>
  <r>
    <n v="68"/>
    <x v="0"/>
    <n v="36.5"/>
    <n v="133"/>
    <n v="83"/>
    <n v="261.5"/>
    <n v="108.8"/>
    <n v="82"/>
    <n v="1"/>
    <x v="1"/>
    <x v="0"/>
    <s v="High"/>
    <n v="2.4"/>
    <n v="6143.36"/>
    <x v="0"/>
    <x v="2"/>
    <x v="0"/>
    <s v="High BP"/>
    <s v="Normal Cost"/>
  </r>
  <r>
    <n v="54"/>
    <x v="1"/>
    <n v="28.8"/>
    <n v="110"/>
    <n v="61"/>
    <n v="173.3"/>
    <n v="141.6"/>
    <n v="96"/>
    <n v="0"/>
    <x v="1"/>
    <x v="1"/>
    <s v="High"/>
    <n v="4.8"/>
    <n v="9689.49"/>
    <x v="0"/>
    <x v="1"/>
    <x v="2"/>
    <s v="Normal BP"/>
    <s v="Normal Cost"/>
  </r>
  <r>
    <n v="78"/>
    <x v="0"/>
    <n v="35.700000000000003"/>
    <n v="129"/>
    <n v="80"/>
    <n v="275.10000000000002"/>
    <n v="132.4"/>
    <n v="74"/>
    <n v="1"/>
    <x v="0"/>
    <x v="0"/>
    <s v="High"/>
    <n v="2.6"/>
    <n v="5516.26"/>
    <x v="0"/>
    <x v="0"/>
    <x v="0"/>
    <s v="High BP"/>
    <s v="Normal Cost"/>
  </r>
  <r>
    <n v="64"/>
    <x v="1"/>
    <n v="28.8"/>
    <n v="146"/>
    <n v="94"/>
    <n v="237.9"/>
    <n v="163.69999999999999"/>
    <n v="50"/>
    <n v="0"/>
    <x v="1"/>
    <x v="1"/>
    <s v="Medium"/>
    <n v="5.3"/>
    <n v="9089.27"/>
    <x v="0"/>
    <x v="0"/>
    <x v="2"/>
    <s v="High BP"/>
    <s v="Normal Cost"/>
  </r>
  <r>
    <n v="76"/>
    <x v="0"/>
    <n v="28.5"/>
    <n v="123"/>
    <n v="72"/>
    <n v="219.6"/>
    <n v="123.4"/>
    <n v="87"/>
    <n v="1"/>
    <x v="1"/>
    <x v="0"/>
    <s v="High"/>
    <n v="2"/>
    <n v="4661.96"/>
    <x v="0"/>
    <x v="1"/>
    <x v="2"/>
    <s v="High BP"/>
    <s v="Normal Cost"/>
  </r>
  <r>
    <n v="70"/>
    <x v="1"/>
    <n v="28.8"/>
    <n v="103"/>
    <n v="73"/>
    <n v="246"/>
    <n v="120.7"/>
    <n v="76"/>
    <n v="0"/>
    <x v="0"/>
    <x v="2"/>
    <s v="High"/>
    <n v="4.7"/>
    <n v="11250.42"/>
    <x v="0"/>
    <x v="0"/>
    <x v="2"/>
    <s v="Normal BP"/>
    <s v="Normal Cost"/>
  </r>
  <r>
    <n v="78"/>
    <x v="0"/>
    <n v="30.2"/>
    <n v="125"/>
    <n v="72"/>
    <n v="245.1"/>
    <n v="98.8"/>
    <n v="83"/>
    <n v="0"/>
    <x v="1"/>
    <x v="0"/>
    <s v="High"/>
    <n v="3.5"/>
    <n v="7040.08"/>
    <x v="0"/>
    <x v="0"/>
    <x v="0"/>
    <s v="High BP"/>
    <s v="Normal Cost"/>
  </r>
  <r>
    <n v="52"/>
    <x v="1"/>
    <n v="28.8"/>
    <n v="113"/>
    <n v="60"/>
    <n v="246"/>
    <n v="89.5"/>
    <n v="67"/>
    <n v="1"/>
    <x v="0"/>
    <x v="2"/>
    <s v="Medium"/>
    <n v="6"/>
    <n v="13516.53"/>
    <x v="0"/>
    <x v="1"/>
    <x v="2"/>
    <s v="Normal BP"/>
    <s v="Normal Cost"/>
  </r>
  <r>
    <n v="26"/>
    <x v="0"/>
    <n v="29.8"/>
    <n v="124"/>
    <n v="75"/>
    <n v="219.2"/>
    <n v="128.4"/>
    <n v="65"/>
    <n v="1"/>
    <x v="1"/>
    <x v="2"/>
    <s v="High"/>
    <n v="4.9000000000000004"/>
    <n v="10332.75"/>
    <x v="0"/>
    <x v="0"/>
    <x v="2"/>
    <s v="High BP"/>
    <s v="Normal Cost"/>
  </r>
  <r>
    <n v="50"/>
    <x v="1"/>
    <n v="28.8"/>
    <n v="145"/>
    <n v="79"/>
    <n v="198.7"/>
    <n v="127.9"/>
    <n v="83"/>
    <n v="0"/>
    <x v="2"/>
    <x v="3"/>
    <s v="Low"/>
    <n v="11.8"/>
    <n v="24871.29"/>
    <x v="0"/>
    <x v="1"/>
    <x v="2"/>
    <s v="High BP"/>
    <s v="High Cost"/>
  </r>
  <r>
    <n v="69"/>
    <x v="0"/>
    <n v="33.200000000000003"/>
    <n v="131"/>
    <n v="77"/>
    <n v="262.89999999999998"/>
    <n v="95.3"/>
    <n v="69"/>
    <n v="1"/>
    <x v="1"/>
    <x v="0"/>
    <s v="Low"/>
    <n v="7"/>
    <n v="13390.78"/>
    <x v="1"/>
    <x v="1"/>
    <x v="0"/>
    <s v="High BP"/>
    <s v="Normal Cost"/>
  </r>
  <r>
    <n v="59"/>
    <x v="1"/>
    <n v="28.8"/>
    <n v="114"/>
    <n v="68"/>
    <n v="242.9"/>
    <n v="111.4"/>
    <n v="78"/>
    <n v="2"/>
    <x v="0"/>
    <x v="0"/>
    <s v="High"/>
    <n v="1.5"/>
    <n v="4268.93"/>
    <x v="0"/>
    <x v="1"/>
    <x v="2"/>
    <s v="Normal BP"/>
    <s v="Normal Cost"/>
  </r>
  <r>
    <n v="48"/>
    <x v="0"/>
    <n v="45"/>
    <n v="121"/>
    <n v="71"/>
    <n v="262.89999999999998"/>
    <n v="147.6"/>
    <n v="87"/>
    <n v="0"/>
    <x v="0"/>
    <x v="0"/>
    <s v="Medium"/>
    <n v="4.9000000000000004"/>
    <n v="9169.76"/>
    <x v="0"/>
    <x v="1"/>
    <x v="0"/>
    <s v="High BP"/>
    <s v="Normal Cost"/>
  </r>
  <r>
    <n v="57"/>
    <x v="0"/>
    <n v="28.7"/>
    <n v="117"/>
    <n v="64"/>
    <n v="226.1"/>
    <n v="86.2"/>
    <n v="92"/>
    <n v="0"/>
    <x v="2"/>
    <x v="2"/>
    <s v="Medium"/>
    <n v="9.5"/>
    <n v="21731.97"/>
    <x v="0"/>
    <x v="0"/>
    <x v="2"/>
    <s v="Normal BP"/>
    <s v="High Cost"/>
  </r>
  <r>
    <n v="61"/>
    <x v="1"/>
    <n v="28.8"/>
    <n v="138"/>
    <n v="84"/>
    <n v="224.5"/>
    <n v="111.2"/>
    <n v="170"/>
    <n v="3"/>
    <x v="2"/>
    <x v="3"/>
    <s v="High"/>
    <n v="12.2"/>
    <n v="24473.83"/>
    <x v="0"/>
    <x v="0"/>
    <x v="2"/>
    <s v="High BP"/>
    <s v="High Cost"/>
  </r>
  <r>
    <n v="49"/>
    <x v="0"/>
    <n v="32.299999999999997"/>
    <n v="141"/>
    <n v="89"/>
    <n v="218.7"/>
    <n v="122.3"/>
    <n v="148"/>
    <n v="0"/>
    <x v="0"/>
    <x v="2"/>
    <s v="High"/>
    <n v="4.5999999999999996"/>
    <n v="11828.4"/>
    <x v="0"/>
    <x v="1"/>
    <x v="0"/>
    <s v="High BP"/>
    <s v="Normal Cost"/>
  </r>
  <r>
    <n v="69"/>
    <x v="0"/>
    <n v="18"/>
    <n v="133"/>
    <n v="82"/>
    <n v="207.8"/>
    <n v="145.5"/>
    <n v="92"/>
    <n v="1"/>
    <x v="2"/>
    <x v="1"/>
    <s v="High"/>
    <n v="4.9000000000000004"/>
    <n v="10606.84"/>
    <x v="0"/>
    <x v="1"/>
    <x v="1"/>
    <s v="High BP"/>
    <s v="Normal Cost"/>
  </r>
  <r>
    <n v="57"/>
    <x v="1"/>
    <n v="28.8"/>
    <n v="126"/>
    <n v="79"/>
    <n v="207.1"/>
    <n v="155.1"/>
    <n v="79"/>
    <n v="1"/>
    <x v="2"/>
    <x v="2"/>
    <s v="Medium"/>
    <n v="11.7"/>
    <n v="19484.02"/>
    <x v="0"/>
    <x v="1"/>
    <x v="2"/>
    <s v="High BP"/>
    <s v="High Cost"/>
  </r>
  <r>
    <n v="65"/>
    <x v="1"/>
    <n v="28.8"/>
    <n v="135"/>
    <n v="89"/>
    <n v="237.1"/>
    <n v="130.80000000000001"/>
    <n v="170"/>
    <n v="1"/>
    <x v="0"/>
    <x v="0"/>
    <s v="High"/>
    <n v="1.6"/>
    <n v="4250.57"/>
    <x v="0"/>
    <x v="0"/>
    <x v="2"/>
    <s v="High BP"/>
    <s v="Normal Cost"/>
  </r>
  <r>
    <n v="74"/>
    <x v="0"/>
    <n v="20.100000000000001"/>
    <n v="125"/>
    <n v="77"/>
    <n v="206.8"/>
    <n v="147.19999999999999"/>
    <n v="105"/>
    <n v="2"/>
    <x v="2"/>
    <x v="3"/>
    <s v="Low"/>
    <n v="8.6"/>
    <n v="17682.12"/>
    <x v="0"/>
    <x v="0"/>
    <x v="3"/>
    <s v="High BP"/>
    <s v="High Cost"/>
  </r>
  <r>
    <n v="81"/>
    <x v="1"/>
    <n v="28.8"/>
    <n v="121"/>
    <n v="68"/>
    <n v="219.9"/>
    <n v="138.30000000000001"/>
    <n v="131"/>
    <n v="0"/>
    <x v="0"/>
    <x v="1"/>
    <s v="Medium"/>
    <n v="11.1"/>
    <n v="17098.490000000002"/>
    <x v="0"/>
    <x v="2"/>
    <x v="2"/>
    <s v="High BP"/>
    <s v="High Cost"/>
  </r>
  <r>
    <n v="70"/>
    <x v="1"/>
    <n v="28.8"/>
    <n v="131"/>
    <n v="78"/>
    <n v="239.1"/>
    <n v="139.69999999999999"/>
    <n v="69"/>
    <n v="1"/>
    <x v="1"/>
    <x v="0"/>
    <s v="High"/>
    <n v="4"/>
    <n v="7917.35"/>
    <x v="0"/>
    <x v="0"/>
    <x v="2"/>
    <s v="High BP"/>
    <s v="Normal Cost"/>
  </r>
  <r>
    <n v="63"/>
    <x v="0"/>
    <n v="21.7"/>
    <n v="99"/>
    <n v="62"/>
    <n v="245"/>
    <n v="187.5"/>
    <n v="88"/>
    <n v="0"/>
    <x v="0"/>
    <x v="2"/>
    <s v="High"/>
    <n v="12.4"/>
    <n v="23940.28"/>
    <x v="0"/>
    <x v="0"/>
    <x v="3"/>
    <s v="Normal BP"/>
    <s v="High Cost"/>
  </r>
  <r>
    <n v="35"/>
    <x v="1"/>
    <n v="28.8"/>
    <n v="120"/>
    <n v="70"/>
    <n v="249.5"/>
    <n v="100.6"/>
    <n v="81"/>
    <n v="4"/>
    <x v="1"/>
    <x v="3"/>
    <s v="High"/>
    <n v="9"/>
    <n v="19436.09"/>
    <x v="0"/>
    <x v="3"/>
    <x v="2"/>
    <s v="High BP"/>
    <s v="High Cost"/>
  </r>
  <r>
    <n v="70"/>
    <x v="1"/>
    <n v="28.8"/>
    <n v="148"/>
    <n v="79"/>
    <n v="227.2"/>
    <n v="127.2"/>
    <n v="89"/>
    <n v="0"/>
    <x v="2"/>
    <x v="0"/>
    <s v="High"/>
    <n v="6.6"/>
    <n v="13608.14"/>
    <x v="0"/>
    <x v="0"/>
    <x v="2"/>
    <s v="High BP"/>
    <s v="Normal Cost"/>
  </r>
  <r>
    <n v="56"/>
    <x v="1"/>
    <n v="28.8"/>
    <n v="121"/>
    <n v="64"/>
    <n v="246.2"/>
    <n v="115.6"/>
    <n v="86"/>
    <n v="1"/>
    <x v="2"/>
    <x v="1"/>
    <s v="Medium"/>
    <n v="7.1"/>
    <n v="13057.42"/>
    <x v="0"/>
    <x v="1"/>
    <x v="2"/>
    <s v="High BP"/>
    <s v="Normal Cost"/>
  </r>
  <r>
    <n v="77"/>
    <x v="0"/>
    <n v="21.3"/>
    <n v="129"/>
    <n v="77"/>
    <n v="213"/>
    <n v="140.80000000000001"/>
    <n v="175"/>
    <n v="0"/>
    <x v="2"/>
    <x v="2"/>
    <s v="High"/>
    <n v="14"/>
    <n v="26045.63"/>
    <x v="0"/>
    <x v="3"/>
    <x v="3"/>
    <s v="High BP"/>
    <s v="High Cost"/>
  </r>
  <r>
    <n v="72"/>
    <x v="1"/>
    <n v="28.8"/>
    <n v="133"/>
    <n v="72"/>
    <n v="203.2"/>
    <n v="122.1"/>
    <n v="67"/>
    <n v="0"/>
    <x v="0"/>
    <x v="2"/>
    <s v="High"/>
    <n v="5.9"/>
    <n v="12719.06"/>
    <x v="0"/>
    <x v="0"/>
    <x v="2"/>
    <s v="High BP"/>
    <s v="Normal Cost"/>
  </r>
  <r>
    <n v="76"/>
    <x v="0"/>
    <n v="26.3"/>
    <n v="127"/>
    <n v="73"/>
    <n v="217.2"/>
    <n v="122.1"/>
    <n v="73"/>
    <n v="0"/>
    <x v="0"/>
    <x v="1"/>
    <s v="High"/>
    <n v="5.3"/>
    <n v="10852.63"/>
    <x v="0"/>
    <x v="1"/>
    <x v="2"/>
    <s v="High BP"/>
    <s v="Normal Cost"/>
  </r>
  <r>
    <n v="41"/>
    <x v="0"/>
    <n v="19.899999999999999"/>
    <n v="123"/>
    <n v="76"/>
    <n v="220.3"/>
    <n v="94.4"/>
    <n v="68"/>
    <n v="3"/>
    <x v="1"/>
    <x v="0"/>
    <s v="High"/>
    <n v="1.5"/>
    <n v="4514.58"/>
    <x v="0"/>
    <x v="2"/>
    <x v="3"/>
    <s v="High BP"/>
    <s v="Normal Cost"/>
  </r>
  <r>
    <n v="86"/>
    <x v="0"/>
    <n v="23.6"/>
    <n v="148"/>
    <n v="88"/>
    <n v="258.5"/>
    <n v="102"/>
    <n v="84"/>
    <n v="2"/>
    <x v="2"/>
    <x v="0"/>
    <s v="Low"/>
    <n v="9.1"/>
    <n v="12747.19"/>
    <x v="0"/>
    <x v="0"/>
    <x v="3"/>
    <s v="High BP"/>
    <s v="Normal Cost"/>
  </r>
  <r>
    <n v="48"/>
    <x v="1"/>
    <n v="28.8"/>
    <n v="116"/>
    <n v="65"/>
    <n v="231.1"/>
    <n v="105.7"/>
    <n v="80"/>
    <n v="3"/>
    <x v="1"/>
    <x v="3"/>
    <s v="Low"/>
    <n v="4.5"/>
    <n v="12097.78"/>
    <x v="1"/>
    <x v="1"/>
    <x v="2"/>
    <s v="Normal BP"/>
    <s v="Normal Cost"/>
  </r>
  <r>
    <n v="71"/>
    <x v="1"/>
    <n v="28.8"/>
    <n v="120"/>
    <n v="72"/>
    <n v="256.7"/>
    <n v="131.9"/>
    <n v="88"/>
    <n v="1"/>
    <x v="2"/>
    <x v="1"/>
    <s v="Medium"/>
    <n v="11.5"/>
    <n v="17618.41"/>
    <x v="0"/>
    <x v="0"/>
    <x v="2"/>
    <s v="High BP"/>
    <s v="High Cost"/>
  </r>
  <r>
    <n v="83"/>
    <x v="1"/>
    <n v="28.8"/>
    <n v="127"/>
    <n v="78"/>
    <n v="279.3"/>
    <n v="128.9"/>
    <n v="74"/>
    <n v="1"/>
    <x v="1"/>
    <x v="1"/>
    <s v="Medium"/>
    <n v="9.3000000000000007"/>
    <n v="15346.46"/>
    <x v="0"/>
    <x v="2"/>
    <x v="2"/>
    <s v="High BP"/>
    <s v="High Cost"/>
  </r>
  <r>
    <n v="61"/>
    <x v="1"/>
    <n v="28.8"/>
    <n v="135"/>
    <n v="77"/>
    <n v="232"/>
    <n v="107.8"/>
    <n v="54"/>
    <n v="0"/>
    <x v="1"/>
    <x v="0"/>
    <s v="Low"/>
    <n v="3"/>
    <n v="6669.84"/>
    <x v="0"/>
    <x v="0"/>
    <x v="2"/>
    <s v="High BP"/>
    <s v="Normal Cost"/>
  </r>
  <r>
    <n v="42"/>
    <x v="0"/>
    <n v="25.1"/>
    <n v="97"/>
    <n v="66"/>
    <n v="198.7"/>
    <n v="83"/>
    <n v="88"/>
    <n v="1"/>
    <x v="2"/>
    <x v="2"/>
    <s v="High"/>
    <n v="9.8000000000000007"/>
    <n v="23212.97"/>
    <x v="0"/>
    <x v="0"/>
    <x v="2"/>
    <s v="Normal BP"/>
    <s v="High Cost"/>
  </r>
  <r>
    <n v="66"/>
    <x v="0"/>
    <n v="23.5"/>
    <n v="118"/>
    <n v="73"/>
    <n v="169.7"/>
    <n v="168.9"/>
    <n v="79"/>
    <n v="1"/>
    <x v="0"/>
    <x v="1"/>
    <s v="Medium"/>
    <n v="1.7"/>
    <n v="4581.91"/>
    <x v="0"/>
    <x v="2"/>
    <x v="3"/>
    <s v="Normal BP"/>
    <s v="Normal Cost"/>
  </r>
  <r>
    <n v="53"/>
    <x v="0"/>
    <n v="27.4"/>
    <n v="131"/>
    <n v="85"/>
    <n v="235.1"/>
    <n v="121.5"/>
    <n v="90"/>
    <n v="1"/>
    <x v="1"/>
    <x v="1"/>
    <s v="High"/>
    <n v="11.3"/>
    <n v="21514.3"/>
    <x v="1"/>
    <x v="0"/>
    <x v="2"/>
    <s v="High BP"/>
    <s v="High Cost"/>
  </r>
  <r>
    <n v="61"/>
    <x v="0"/>
    <n v="22.3"/>
    <n v="124"/>
    <n v="73"/>
    <n v="221"/>
    <n v="88.9"/>
    <n v="74"/>
    <n v="0"/>
    <x v="0"/>
    <x v="2"/>
    <s v="Low"/>
    <n v="4.3"/>
    <n v="10610.29"/>
    <x v="0"/>
    <x v="3"/>
    <x v="3"/>
    <s v="High BP"/>
    <s v="Normal Cost"/>
  </r>
  <r>
    <n v="77"/>
    <x v="1"/>
    <n v="28.8"/>
    <n v="118"/>
    <n v="71"/>
    <n v="243.7"/>
    <n v="114.1"/>
    <n v="83"/>
    <n v="1"/>
    <x v="2"/>
    <x v="1"/>
    <s v="Medium"/>
    <n v="7.2"/>
    <n v="13349.87"/>
    <x v="0"/>
    <x v="2"/>
    <x v="2"/>
    <s v="Normal BP"/>
    <s v="Normal Cost"/>
  </r>
  <r>
    <n v="62"/>
    <x v="1"/>
    <n v="28.8"/>
    <n v="129"/>
    <n v="77"/>
    <n v="250.3"/>
    <n v="112.2"/>
    <n v="95"/>
    <n v="1"/>
    <x v="2"/>
    <x v="2"/>
    <s v="High"/>
    <n v="12.4"/>
    <n v="27796.7"/>
    <x v="0"/>
    <x v="0"/>
    <x v="2"/>
    <s v="High BP"/>
    <s v="High Cost"/>
  </r>
  <r>
    <n v="91"/>
    <x v="0"/>
    <n v="23.8"/>
    <n v="142"/>
    <n v="95"/>
    <n v="260.8"/>
    <n v="198.6"/>
    <n v="79"/>
    <n v="0"/>
    <x v="2"/>
    <x v="2"/>
    <s v="Low"/>
    <n v="11.4"/>
    <n v="22093.52"/>
    <x v="1"/>
    <x v="0"/>
    <x v="3"/>
    <s v="High BP"/>
    <s v="High Cost"/>
  </r>
  <r>
    <n v="77"/>
    <x v="0"/>
    <n v="32.299999999999997"/>
    <n v="117"/>
    <n v="72"/>
    <n v="215.7"/>
    <n v="90.9"/>
    <n v="101"/>
    <n v="2"/>
    <x v="2"/>
    <x v="2"/>
    <s v="High"/>
    <n v="8.3000000000000007"/>
    <n v="17773.82"/>
    <x v="0"/>
    <x v="2"/>
    <x v="0"/>
    <s v="Normal BP"/>
    <s v="High Cost"/>
  </r>
  <r>
    <n v="43"/>
    <x v="0"/>
    <n v="25"/>
    <n v="115"/>
    <n v="79"/>
    <n v="238.9"/>
    <n v="92.7"/>
    <n v="87"/>
    <n v="2"/>
    <x v="1"/>
    <x v="0"/>
    <s v="Medium"/>
    <n v="2.2000000000000002"/>
    <n v="5551.48"/>
    <x v="0"/>
    <x v="0"/>
    <x v="2"/>
    <s v="Normal BP"/>
    <s v="Normal Cost"/>
  </r>
  <r>
    <n v="52"/>
    <x v="0"/>
    <n v="31"/>
    <n v="123"/>
    <n v="72"/>
    <n v="263.3"/>
    <n v="163.69999999999999"/>
    <n v="58"/>
    <n v="1"/>
    <x v="1"/>
    <x v="1"/>
    <s v="Low"/>
    <n v="5.4"/>
    <n v="11804.26"/>
    <x v="0"/>
    <x v="2"/>
    <x v="0"/>
    <s v="High BP"/>
    <s v="Normal Cost"/>
  </r>
  <r>
    <n v="58"/>
    <x v="1"/>
    <n v="28.8"/>
    <n v="119"/>
    <n v="75"/>
    <n v="217.4"/>
    <n v="114.4"/>
    <n v="74"/>
    <n v="3"/>
    <x v="2"/>
    <x v="3"/>
    <s v="Medium"/>
    <n v="12.4"/>
    <n v="23414.68"/>
    <x v="0"/>
    <x v="1"/>
    <x v="2"/>
    <s v="Normal BP"/>
    <s v="High Cost"/>
  </r>
  <r>
    <n v="74"/>
    <x v="1"/>
    <n v="28.8"/>
    <n v="137"/>
    <n v="73"/>
    <n v="215.4"/>
    <n v="176.1"/>
    <n v="77"/>
    <n v="0"/>
    <x v="0"/>
    <x v="2"/>
    <s v="Low"/>
    <n v="3.8"/>
    <n v="9771.98"/>
    <x v="0"/>
    <x v="0"/>
    <x v="2"/>
    <s v="High BP"/>
    <s v="Normal Cost"/>
  </r>
  <r>
    <n v="73"/>
    <x v="1"/>
    <n v="28.8"/>
    <n v="120"/>
    <n v="75"/>
    <n v="237"/>
    <n v="99.6"/>
    <n v="106"/>
    <n v="3"/>
    <x v="2"/>
    <x v="2"/>
    <s v="High"/>
    <n v="13.8"/>
    <n v="28418.5"/>
    <x v="0"/>
    <x v="0"/>
    <x v="2"/>
    <s v="High BP"/>
    <s v="High Cost"/>
  </r>
  <r>
    <n v="75"/>
    <x v="0"/>
    <n v="21.5"/>
    <n v="126"/>
    <n v="74"/>
    <n v="239.2"/>
    <n v="132.69999999999999"/>
    <n v="69"/>
    <n v="2"/>
    <x v="1"/>
    <x v="0"/>
    <s v="High"/>
    <n v="6.8"/>
    <n v="11928.59"/>
    <x v="0"/>
    <x v="1"/>
    <x v="3"/>
    <s v="High BP"/>
    <s v="Normal Cost"/>
  </r>
  <r>
    <n v="69"/>
    <x v="0"/>
    <n v="26.1"/>
    <n v="140"/>
    <n v="81"/>
    <n v="252.1"/>
    <n v="95.4"/>
    <n v="88"/>
    <n v="1"/>
    <x v="2"/>
    <x v="2"/>
    <s v="Medium"/>
    <n v="7.6"/>
    <n v="17499.150000000001"/>
    <x v="0"/>
    <x v="0"/>
    <x v="2"/>
    <s v="High BP"/>
    <s v="High Cost"/>
  </r>
  <r>
    <n v="36"/>
    <x v="0"/>
    <n v="29.6"/>
    <n v="128"/>
    <n v="75"/>
    <n v="230.9"/>
    <n v="132.5"/>
    <n v="69"/>
    <n v="2"/>
    <x v="0"/>
    <x v="1"/>
    <s v="Medium"/>
    <n v="1"/>
    <n v="3540.56"/>
    <x v="0"/>
    <x v="0"/>
    <x v="2"/>
    <s v="High BP"/>
    <s v="Normal Cost"/>
  </r>
  <r>
    <n v="73"/>
    <x v="1"/>
    <n v="28.9"/>
    <n v="144"/>
    <n v="82"/>
    <n v="266"/>
    <n v="116.2"/>
    <n v="87"/>
    <n v="1"/>
    <x v="2"/>
    <x v="2"/>
    <s v="High"/>
    <n v="9.4"/>
    <n v="18653.53"/>
    <x v="0"/>
    <x v="0"/>
    <x v="2"/>
    <s v="High BP"/>
    <s v="High Cost"/>
  </r>
  <r>
    <n v="80"/>
    <x v="1"/>
    <n v="28.9"/>
    <n v="127"/>
    <n v="72"/>
    <n v="229.3"/>
    <n v="115.5"/>
    <n v="68"/>
    <n v="2"/>
    <x v="1"/>
    <x v="0"/>
    <s v="Low"/>
    <n v="7.4"/>
    <n v="12390.4"/>
    <x v="0"/>
    <x v="2"/>
    <x v="2"/>
    <s v="High BP"/>
    <s v="Normal Cost"/>
  </r>
  <r>
    <n v="66"/>
    <x v="0"/>
    <n v="24.6"/>
    <n v="137"/>
    <n v="73"/>
    <n v="216.1"/>
    <n v="94.4"/>
    <n v="81"/>
    <n v="1"/>
    <x v="2"/>
    <x v="2"/>
    <s v="Low"/>
    <n v="12.9"/>
    <n v="25965.63"/>
    <x v="0"/>
    <x v="3"/>
    <x v="3"/>
    <s v="High BP"/>
    <s v="High Cost"/>
  </r>
  <r>
    <n v="52"/>
    <x v="1"/>
    <n v="28.9"/>
    <n v="122"/>
    <n v="71"/>
    <n v="210"/>
    <n v="147"/>
    <n v="73"/>
    <n v="1"/>
    <x v="0"/>
    <x v="1"/>
    <s v="High"/>
    <n v="3.5"/>
    <n v="8787.2800000000007"/>
    <x v="0"/>
    <x v="1"/>
    <x v="2"/>
    <s v="High BP"/>
    <s v="Normal Cost"/>
  </r>
  <r>
    <n v="54"/>
    <x v="0"/>
    <n v="25.7"/>
    <n v="115"/>
    <n v="69"/>
    <n v="236.6"/>
    <n v="130.6"/>
    <n v="65"/>
    <n v="1"/>
    <x v="1"/>
    <x v="2"/>
    <s v="High"/>
    <n v="8.8000000000000007"/>
    <n v="16778.080000000002"/>
    <x v="0"/>
    <x v="2"/>
    <x v="2"/>
    <s v="Normal BP"/>
    <s v="High Cost"/>
  </r>
  <r>
    <n v="64"/>
    <x v="1"/>
    <n v="28.9"/>
    <n v="143"/>
    <n v="83"/>
    <n v="247"/>
    <n v="137.5"/>
    <n v="76"/>
    <n v="0"/>
    <x v="1"/>
    <x v="1"/>
    <s v="Medium"/>
    <n v="6.2"/>
    <n v="13868.69"/>
    <x v="0"/>
    <x v="0"/>
    <x v="2"/>
    <s v="High BP"/>
    <s v="Normal Cost"/>
  </r>
  <r>
    <n v="61"/>
    <x v="1"/>
    <n v="28.9"/>
    <n v="124"/>
    <n v="69"/>
    <n v="263.10000000000002"/>
    <n v="112.3"/>
    <n v="52"/>
    <n v="0"/>
    <x v="0"/>
    <x v="0"/>
    <s v="Medium"/>
    <n v="5.0999999999999996"/>
    <n v="10449.98"/>
    <x v="0"/>
    <x v="0"/>
    <x v="2"/>
    <s v="High BP"/>
    <s v="Normal Cost"/>
  </r>
  <r>
    <n v="56"/>
    <x v="1"/>
    <n v="28.9"/>
    <n v="124"/>
    <n v="83"/>
    <n v="227.9"/>
    <n v="139.1"/>
    <n v="74"/>
    <n v="2"/>
    <x v="1"/>
    <x v="2"/>
    <s v="Medium"/>
    <n v="8.6"/>
    <n v="18950.2"/>
    <x v="0"/>
    <x v="1"/>
    <x v="2"/>
    <s v="High BP"/>
    <s v="High Cost"/>
  </r>
  <r>
    <n v="76"/>
    <x v="1"/>
    <n v="28.9"/>
    <n v="141"/>
    <n v="76"/>
    <n v="243.9"/>
    <n v="105.7"/>
    <n v="106"/>
    <n v="0"/>
    <x v="2"/>
    <x v="2"/>
    <s v="Medium"/>
    <n v="7.3"/>
    <n v="14192.28"/>
    <x v="0"/>
    <x v="2"/>
    <x v="2"/>
    <s v="High BP"/>
    <s v="Normal Cost"/>
  </r>
  <r>
    <n v="70"/>
    <x v="0"/>
    <n v="37.299999999999997"/>
    <n v="140"/>
    <n v="93"/>
    <n v="272.3"/>
    <n v="98.6"/>
    <n v="174"/>
    <n v="0"/>
    <x v="1"/>
    <x v="2"/>
    <s v="Medium"/>
    <n v="6.1"/>
    <n v="15055.84"/>
    <x v="0"/>
    <x v="0"/>
    <x v="0"/>
    <s v="High BP"/>
    <s v="High Cost"/>
  </r>
  <r>
    <n v="92"/>
    <x v="0"/>
    <n v="26.9"/>
    <n v="135"/>
    <n v="82"/>
    <n v="234"/>
    <n v="85.9"/>
    <n v="68"/>
    <n v="1"/>
    <x v="2"/>
    <x v="2"/>
    <s v="Medium"/>
    <n v="9.3000000000000007"/>
    <n v="20690.669999999998"/>
    <x v="0"/>
    <x v="1"/>
    <x v="2"/>
    <s v="High BP"/>
    <s v="High Cost"/>
  </r>
  <r>
    <n v="78"/>
    <x v="0"/>
    <n v="34.9"/>
    <n v="138"/>
    <n v="83"/>
    <n v="231.2"/>
    <n v="115.3"/>
    <n v="64"/>
    <n v="3"/>
    <x v="1"/>
    <x v="2"/>
    <s v="Medium"/>
    <n v="7.2"/>
    <n v="16214.58"/>
    <x v="0"/>
    <x v="2"/>
    <x v="0"/>
    <s v="High BP"/>
    <s v="High Cost"/>
  </r>
  <r>
    <n v="85"/>
    <x v="0"/>
    <n v="39.1"/>
    <n v="119"/>
    <n v="77"/>
    <n v="257.2"/>
    <n v="120.5"/>
    <n v="80"/>
    <n v="3"/>
    <x v="1"/>
    <x v="2"/>
    <s v="Medium"/>
    <n v="11.7"/>
    <n v="18082.96"/>
    <x v="0"/>
    <x v="0"/>
    <x v="0"/>
    <s v="Normal BP"/>
    <s v="High Cost"/>
  </r>
  <r>
    <n v="62"/>
    <x v="1"/>
    <n v="28.9"/>
    <n v="122"/>
    <n v="85"/>
    <n v="238.8"/>
    <n v="135.19999999999999"/>
    <n v="90"/>
    <n v="1"/>
    <x v="1"/>
    <x v="2"/>
    <s v="Medium"/>
    <n v="6.9"/>
    <n v="14852.34"/>
    <x v="0"/>
    <x v="0"/>
    <x v="2"/>
    <s v="High BP"/>
    <s v="Normal Cost"/>
  </r>
  <r>
    <n v="84"/>
    <x v="1"/>
    <n v="28.9"/>
    <n v="139"/>
    <n v="78"/>
    <n v="204.6"/>
    <n v="124.2"/>
    <n v="68"/>
    <n v="1"/>
    <x v="0"/>
    <x v="2"/>
    <s v="Medium"/>
    <n v="9.1"/>
    <n v="18929.52"/>
    <x v="1"/>
    <x v="2"/>
    <x v="2"/>
    <s v="High BP"/>
    <s v="High Cost"/>
  </r>
  <r>
    <n v="77"/>
    <x v="0"/>
    <n v="42"/>
    <n v="132"/>
    <n v="81"/>
    <n v="288.39999999999998"/>
    <n v="142.19999999999999"/>
    <n v="78"/>
    <n v="0"/>
    <x v="2"/>
    <x v="3"/>
    <s v="Medium"/>
    <n v="14.1"/>
    <n v="27184.67"/>
    <x v="0"/>
    <x v="2"/>
    <x v="0"/>
    <s v="High BP"/>
    <s v="High Cost"/>
  </r>
  <r>
    <n v="49"/>
    <x v="1"/>
    <n v="28.9"/>
    <n v="129"/>
    <n v="73"/>
    <n v="241"/>
    <n v="101.5"/>
    <n v="71"/>
    <n v="1"/>
    <x v="2"/>
    <x v="0"/>
    <s v="Medium"/>
    <n v="5.2"/>
    <n v="11386.68"/>
    <x v="0"/>
    <x v="1"/>
    <x v="2"/>
    <s v="High BP"/>
    <s v="Normal Cost"/>
  </r>
  <r>
    <n v="76"/>
    <x v="0"/>
    <n v="27.2"/>
    <n v="126"/>
    <n v="79"/>
    <n v="237.1"/>
    <n v="92.8"/>
    <n v="73"/>
    <n v="1"/>
    <x v="1"/>
    <x v="0"/>
    <s v="Low"/>
    <n v="17.8"/>
    <n v="32414.77"/>
    <x v="1"/>
    <x v="2"/>
    <x v="2"/>
    <s v="High BP"/>
    <s v="High Cost"/>
  </r>
  <r>
    <n v="52"/>
    <x v="0"/>
    <n v="30.9"/>
    <n v="123"/>
    <n v="78"/>
    <n v="192.5"/>
    <n v="105.8"/>
    <n v="77"/>
    <n v="3"/>
    <x v="1"/>
    <x v="0"/>
    <s v="Low"/>
    <n v="3.5"/>
    <n v="8545.8799999999992"/>
    <x v="1"/>
    <x v="2"/>
    <x v="0"/>
    <s v="High BP"/>
    <s v="Normal Cost"/>
  </r>
  <r>
    <n v="75"/>
    <x v="0"/>
    <n v="22"/>
    <n v="129"/>
    <n v="82"/>
    <n v="198.2"/>
    <n v="116.8"/>
    <n v="80"/>
    <n v="2"/>
    <x v="1"/>
    <x v="1"/>
    <s v="Low"/>
    <n v="8.6"/>
    <n v="14105.06"/>
    <x v="1"/>
    <x v="1"/>
    <x v="3"/>
    <s v="High BP"/>
    <s v="Normal Cost"/>
  </r>
  <r>
    <n v="62"/>
    <x v="0"/>
    <n v="33.799999999999997"/>
    <n v="124"/>
    <n v="72"/>
    <n v="258.7"/>
    <n v="112.4"/>
    <n v="89"/>
    <n v="0"/>
    <x v="2"/>
    <x v="0"/>
    <s v="Medium"/>
    <n v="6.9"/>
    <n v="14100.16"/>
    <x v="0"/>
    <x v="2"/>
    <x v="0"/>
    <s v="High BP"/>
    <s v="Normal Cost"/>
  </r>
  <r>
    <n v="58"/>
    <x v="0"/>
    <n v="18.899999999999999"/>
    <n v="126"/>
    <n v="82"/>
    <n v="167.7"/>
    <n v="110.6"/>
    <n v="84"/>
    <n v="1"/>
    <x v="1"/>
    <x v="2"/>
    <s v="High"/>
    <n v="5.3"/>
    <n v="13134.7"/>
    <x v="0"/>
    <x v="1"/>
    <x v="3"/>
    <s v="High BP"/>
    <s v="Normal Cost"/>
  </r>
  <r>
    <n v="59"/>
    <x v="0"/>
    <n v="33.6"/>
    <n v="137"/>
    <n v="82"/>
    <n v="212.4"/>
    <n v="107.9"/>
    <n v="77"/>
    <n v="0"/>
    <x v="0"/>
    <x v="2"/>
    <s v="Medium"/>
    <n v="3.1"/>
    <n v="9046.5400000000009"/>
    <x v="1"/>
    <x v="2"/>
    <x v="0"/>
    <s v="High BP"/>
    <s v="Normal Cost"/>
  </r>
  <r>
    <n v="72"/>
    <x v="0"/>
    <n v="23.5"/>
    <n v="135"/>
    <n v="82"/>
    <n v="201.6"/>
    <n v="147.80000000000001"/>
    <n v="65"/>
    <n v="0"/>
    <x v="1"/>
    <x v="3"/>
    <s v="Low"/>
    <n v="5.0999999999999996"/>
    <n v="13238.34"/>
    <x v="0"/>
    <x v="0"/>
    <x v="3"/>
    <s v="High BP"/>
    <s v="Normal Cost"/>
  </r>
  <r>
    <n v="67"/>
    <x v="1"/>
    <n v="28.9"/>
    <n v="128"/>
    <n v="71"/>
    <n v="184.9"/>
    <n v="121.4"/>
    <n v="75"/>
    <n v="1"/>
    <x v="1"/>
    <x v="2"/>
    <s v="Medium"/>
    <n v="7.2"/>
    <n v="15295.53"/>
    <x v="0"/>
    <x v="0"/>
    <x v="2"/>
    <s v="High BP"/>
    <s v="High Cost"/>
  </r>
  <r>
    <n v="60"/>
    <x v="0"/>
    <n v="18.2"/>
    <n v="115"/>
    <n v="65"/>
    <n v="172.7"/>
    <n v="109.6"/>
    <n v="79"/>
    <n v="2"/>
    <x v="1"/>
    <x v="0"/>
    <s v="Medium"/>
    <n v="4.9000000000000004"/>
    <n v="10498.34"/>
    <x v="0"/>
    <x v="1"/>
    <x v="1"/>
    <s v="Normal BP"/>
    <s v="Normal Cost"/>
  </r>
  <r>
    <n v="70"/>
    <x v="0"/>
    <n v="24.6"/>
    <n v="125"/>
    <n v="77"/>
    <n v="222.6"/>
    <n v="107.9"/>
    <n v="74"/>
    <n v="1"/>
    <x v="1"/>
    <x v="0"/>
    <s v="High"/>
    <n v="4.0999999999999996"/>
    <n v="8023.12"/>
    <x v="0"/>
    <x v="0"/>
    <x v="3"/>
    <s v="High BP"/>
    <s v="Normal Cost"/>
  </r>
  <r>
    <n v="70"/>
    <x v="0"/>
    <n v="31.3"/>
    <n v="134"/>
    <n v="84"/>
    <n v="206.5"/>
    <n v="121.4"/>
    <n v="85"/>
    <n v="0"/>
    <x v="2"/>
    <x v="2"/>
    <s v="High"/>
    <n v="12.3"/>
    <n v="24460.06"/>
    <x v="0"/>
    <x v="0"/>
    <x v="0"/>
    <s v="High BP"/>
    <s v="High Cost"/>
  </r>
  <r>
    <n v="56"/>
    <x v="1"/>
    <n v="28.9"/>
    <n v="130"/>
    <n v="76"/>
    <n v="229.9"/>
    <n v="90.5"/>
    <n v="69"/>
    <n v="1"/>
    <x v="0"/>
    <x v="2"/>
    <s v="High"/>
    <n v="3"/>
    <n v="8600.9699999999993"/>
    <x v="0"/>
    <x v="1"/>
    <x v="2"/>
    <s v="High BP"/>
    <s v="Normal Cost"/>
  </r>
  <r>
    <n v="80"/>
    <x v="0"/>
    <n v="21.2"/>
    <n v="117"/>
    <n v="77"/>
    <n v="221"/>
    <n v="106.7"/>
    <n v="74"/>
    <n v="0"/>
    <x v="0"/>
    <x v="2"/>
    <s v="Low"/>
    <n v="4.2"/>
    <n v="9871.4699999999993"/>
    <x v="0"/>
    <x v="0"/>
    <x v="3"/>
    <s v="Normal BP"/>
    <s v="Normal Cost"/>
  </r>
  <r>
    <n v="56"/>
    <x v="1"/>
    <n v="28.9"/>
    <n v="118"/>
    <n v="69"/>
    <n v="209.4"/>
    <n v="166.9"/>
    <n v="79"/>
    <n v="2"/>
    <x v="1"/>
    <x v="1"/>
    <s v="High"/>
    <n v="2.9"/>
    <n v="7222.84"/>
    <x v="0"/>
    <x v="1"/>
    <x v="2"/>
    <s v="Normal BP"/>
    <s v="Normal Cost"/>
  </r>
  <r>
    <n v="44"/>
    <x v="1"/>
    <n v="28.9"/>
    <n v="127"/>
    <n v="68"/>
    <n v="214.8"/>
    <n v="141.6"/>
    <n v="80"/>
    <n v="1"/>
    <x v="1"/>
    <x v="1"/>
    <s v="High"/>
    <n v="6.5"/>
    <n v="12707.58"/>
    <x v="0"/>
    <x v="3"/>
    <x v="2"/>
    <s v="High BP"/>
    <s v="Normal Cost"/>
  </r>
  <r>
    <n v="84"/>
    <x v="1"/>
    <n v="28.9"/>
    <n v="135"/>
    <n v="84"/>
    <n v="233.4"/>
    <n v="87.4"/>
    <n v="88"/>
    <n v="2"/>
    <x v="2"/>
    <x v="2"/>
    <s v="High"/>
    <n v="7.9"/>
    <n v="16555.88"/>
    <x v="0"/>
    <x v="2"/>
    <x v="2"/>
    <s v="High BP"/>
    <s v="High Cost"/>
  </r>
  <r>
    <n v="44"/>
    <x v="1"/>
    <n v="28.9"/>
    <n v="130"/>
    <n v="76"/>
    <n v="243.2"/>
    <n v="127.4"/>
    <n v="71"/>
    <n v="2"/>
    <x v="0"/>
    <x v="1"/>
    <s v="High"/>
    <n v="3.8"/>
    <n v="7190.41"/>
    <x v="0"/>
    <x v="3"/>
    <x v="2"/>
    <s v="High BP"/>
    <s v="Normal Cost"/>
  </r>
  <r>
    <n v="49"/>
    <x v="0"/>
    <n v="33"/>
    <n v="121"/>
    <n v="78"/>
    <n v="204.1"/>
    <n v="93.6"/>
    <n v="65"/>
    <n v="2"/>
    <x v="1"/>
    <x v="2"/>
    <s v="Medium"/>
    <n v="12.3"/>
    <n v="21628.28"/>
    <x v="0"/>
    <x v="3"/>
    <x v="0"/>
    <s v="High BP"/>
    <s v="High Cost"/>
  </r>
  <r>
    <n v="55"/>
    <x v="0"/>
    <n v="31.1"/>
    <n v="133"/>
    <n v="85"/>
    <n v="246.7"/>
    <n v="90.1"/>
    <n v="63"/>
    <n v="3"/>
    <x v="1"/>
    <x v="0"/>
    <s v="Low"/>
    <n v="3.8"/>
    <n v="7110.24"/>
    <x v="0"/>
    <x v="2"/>
    <x v="0"/>
    <s v="High BP"/>
    <s v="Normal Cost"/>
  </r>
  <r>
    <n v="72"/>
    <x v="0"/>
    <n v="24.9"/>
    <n v="132"/>
    <n v="77"/>
    <n v="232.5"/>
    <n v="121.1"/>
    <n v="73"/>
    <n v="0"/>
    <x v="2"/>
    <x v="1"/>
    <s v="Medium"/>
    <n v="9.1999999999999993"/>
    <n v="17656.8"/>
    <x v="0"/>
    <x v="3"/>
    <x v="3"/>
    <s v="High BP"/>
    <s v="High Cost"/>
  </r>
  <r>
    <n v="72"/>
    <x v="1"/>
    <n v="28.9"/>
    <n v="213"/>
    <n v="130"/>
    <n v="268.7"/>
    <n v="139.19999999999999"/>
    <n v="93"/>
    <n v="1"/>
    <x v="2"/>
    <x v="1"/>
    <s v="Medium"/>
    <n v="9.4"/>
    <n v="15534.51"/>
    <x v="0"/>
    <x v="0"/>
    <x v="2"/>
    <s v="High BP"/>
    <s v="High Cost"/>
  </r>
  <r>
    <n v="50"/>
    <x v="0"/>
    <n v="21"/>
    <n v="145"/>
    <n v="89"/>
    <n v="178.4"/>
    <n v="151.4"/>
    <n v="62"/>
    <n v="0"/>
    <x v="0"/>
    <x v="1"/>
    <s v="Medium"/>
    <n v="2.8"/>
    <n v="5712.72"/>
    <x v="0"/>
    <x v="1"/>
    <x v="3"/>
    <s v="High BP"/>
    <s v="Normal Cost"/>
  </r>
  <r>
    <n v="54"/>
    <x v="0"/>
    <n v="29.9"/>
    <n v="134"/>
    <n v="84"/>
    <n v="229.9"/>
    <n v="125.9"/>
    <n v="82"/>
    <n v="1"/>
    <x v="1"/>
    <x v="1"/>
    <s v="Medium"/>
    <n v="2.5"/>
    <n v="6132.73"/>
    <x v="0"/>
    <x v="0"/>
    <x v="2"/>
    <s v="High BP"/>
    <s v="Normal Cost"/>
  </r>
  <r>
    <n v="57"/>
    <x v="1"/>
    <n v="28.9"/>
    <n v="115"/>
    <n v="71"/>
    <n v="260.2"/>
    <n v="87.1"/>
    <n v="80"/>
    <n v="0"/>
    <x v="1"/>
    <x v="2"/>
    <s v="Medium"/>
    <n v="7.8"/>
    <n v="13503.43"/>
    <x v="0"/>
    <x v="1"/>
    <x v="2"/>
    <s v="Normal BP"/>
    <s v="Normal Cost"/>
  </r>
  <r>
    <n v="52"/>
    <x v="0"/>
    <n v="27.9"/>
    <n v="153"/>
    <n v="96"/>
    <n v="247"/>
    <n v="156.6"/>
    <n v="89"/>
    <n v="1"/>
    <x v="2"/>
    <x v="1"/>
    <s v="Low"/>
    <n v="8.4"/>
    <n v="13774.93"/>
    <x v="1"/>
    <x v="1"/>
    <x v="2"/>
    <s v="High BP"/>
    <s v="Normal Cost"/>
  </r>
  <r>
    <n v="44"/>
    <x v="1"/>
    <n v="28.9"/>
    <n v="124"/>
    <n v="73"/>
    <n v="226.5"/>
    <n v="88"/>
    <n v="78"/>
    <n v="2"/>
    <x v="0"/>
    <x v="2"/>
    <s v="High"/>
    <n v="4.2"/>
    <n v="9119.68"/>
    <x v="0"/>
    <x v="3"/>
    <x v="2"/>
    <s v="High BP"/>
    <s v="Normal Cost"/>
  </r>
  <r>
    <n v="39"/>
    <x v="1"/>
    <n v="28.9"/>
    <n v="106"/>
    <n v="62"/>
    <n v="253.6"/>
    <n v="118.1"/>
    <n v="91"/>
    <n v="1"/>
    <x v="2"/>
    <x v="1"/>
    <s v="Medium"/>
    <n v="4.4000000000000004"/>
    <n v="9528.23"/>
    <x v="0"/>
    <x v="3"/>
    <x v="2"/>
    <s v="Normal BP"/>
    <s v="Normal Cost"/>
  </r>
  <r>
    <n v="59"/>
    <x v="0"/>
    <n v="27"/>
    <n v="123"/>
    <n v="63"/>
    <n v="193.4"/>
    <n v="130.1"/>
    <n v="67"/>
    <n v="1"/>
    <x v="0"/>
    <x v="2"/>
    <s v="Low"/>
    <n v="7.7"/>
    <n v="16067.07"/>
    <x v="1"/>
    <x v="1"/>
    <x v="2"/>
    <s v="High BP"/>
    <s v="High Cost"/>
  </r>
  <r>
    <n v="69"/>
    <x v="0"/>
    <n v="28.4"/>
    <n v="140"/>
    <n v="90"/>
    <n v="224.1"/>
    <n v="165.3"/>
    <n v="88"/>
    <n v="0"/>
    <x v="1"/>
    <x v="1"/>
    <s v="Medium"/>
    <n v="3.7"/>
    <n v="8562.11"/>
    <x v="0"/>
    <x v="3"/>
    <x v="2"/>
    <s v="High BP"/>
    <s v="Normal Cost"/>
  </r>
  <r>
    <n v="75"/>
    <x v="0"/>
    <n v="31"/>
    <n v="121"/>
    <n v="68"/>
    <n v="231.9"/>
    <n v="90.2"/>
    <n v="76"/>
    <n v="0"/>
    <x v="1"/>
    <x v="0"/>
    <s v="Low"/>
    <n v="5.5"/>
    <n v="11269.3"/>
    <x v="0"/>
    <x v="3"/>
    <x v="0"/>
    <s v="High BP"/>
    <s v="Normal Cost"/>
  </r>
  <r>
    <n v="92"/>
    <x v="1"/>
    <n v="28.9"/>
    <n v="146"/>
    <n v="81"/>
    <n v="220.1"/>
    <n v="85"/>
    <n v="67"/>
    <n v="1"/>
    <x v="1"/>
    <x v="0"/>
    <s v="High"/>
    <n v="3.5"/>
    <n v="7648.78"/>
    <x v="0"/>
    <x v="2"/>
    <x v="2"/>
    <s v="High BP"/>
    <s v="Normal Cost"/>
  </r>
  <r>
    <n v="80"/>
    <x v="1"/>
    <n v="28.9"/>
    <n v="119"/>
    <n v="76"/>
    <n v="223.9"/>
    <n v="83.9"/>
    <n v="78"/>
    <n v="1"/>
    <x v="2"/>
    <x v="2"/>
    <s v="Medium"/>
    <n v="12.8"/>
    <n v="27637.83"/>
    <x v="0"/>
    <x v="2"/>
    <x v="2"/>
    <s v="Normal BP"/>
    <s v="High Cost"/>
  </r>
  <r>
    <n v="63"/>
    <x v="1"/>
    <n v="28.9"/>
    <n v="127"/>
    <n v="71"/>
    <n v="239.8"/>
    <n v="86.6"/>
    <n v="75"/>
    <n v="2"/>
    <x v="1"/>
    <x v="3"/>
    <s v="Medium"/>
    <n v="5.9"/>
    <n v="13909.92"/>
    <x v="0"/>
    <x v="0"/>
    <x v="2"/>
    <s v="High BP"/>
    <s v="Normal Cost"/>
  </r>
  <r>
    <n v="53"/>
    <x v="1"/>
    <n v="28.9"/>
    <n v="109"/>
    <n v="65"/>
    <n v="202.9"/>
    <n v="88.4"/>
    <n v="87"/>
    <n v="4"/>
    <x v="2"/>
    <x v="2"/>
    <s v="Medium"/>
    <n v="9.1999999999999993"/>
    <n v="18228.46"/>
    <x v="0"/>
    <x v="1"/>
    <x v="2"/>
    <s v="Normal BP"/>
    <s v="High Cost"/>
  </r>
  <r>
    <n v="29"/>
    <x v="1"/>
    <n v="28.9"/>
    <n v="107"/>
    <n v="66"/>
    <n v="240.4"/>
    <n v="163.19999999999999"/>
    <n v="79"/>
    <n v="3"/>
    <x v="0"/>
    <x v="2"/>
    <s v="High"/>
    <n v="5.7"/>
    <n v="12976.73"/>
    <x v="0"/>
    <x v="4"/>
    <x v="2"/>
    <s v="Normal BP"/>
    <s v="Normal Cost"/>
  </r>
  <r>
    <n v="76"/>
    <x v="0"/>
    <n v="21.2"/>
    <n v="138"/>
    <n v="85"/>
    <n v="192"/>
    <n v="110.3"/>
    <n v="101"/>
    <n v="2"/>
    <x v="1"/>
    <x v="3"/>
    <s v="High"/>
    <n v="9.1999999999999993"/>
    <n v="19966.04"/>
    <x v="0"/>
    <x v="0"/>
    <x v="3"/>
    <s v="High BP"/>
    <s v="High Cost"/>
  </r>
  <r>
    <n v="59"/>
    <x v="0"/>
    <n v="18"/>
    <n v="127"/>
    <n v="80"/>
    <n v="192.7"/>
    <n v="165.8"/>
    <n v="76"/>
    <n v="1"/>
    <x v="0"/>
    <x v="1"/>
    <s v="High"/>
    <n v="2.2000000000000002"/>
    <n v="5250.05"/>
    <x v="0"/>
    <x v="1"/>
    <x v="1"/>
    <s v="High BP"/>
    <s v="Normal Cost"/>
  </r>
  <r>
    <n v="60"/>
    <x v="1"/>
    <n v="28.9"/>
    <n v="144"/>
    <n v="90"/>
    <n v="200.2"/>
    <n v="126.2"/>
    <n v="178"/>
    <n v="1"/>
    <x v="2"/>
    <x v="0"/>
    <s v="High"/>
    <n v="14.4"/>
    <n v="23257.94"/>
    <x v="0"/>
    <x v="0"/>
    <x v="2"/>
    <s v="High BP"/>
    <s v="High Cost"/>
  </r>
  <r>
    <n v="52"/>
    <x v="0"/>
    <n v="20.5"/>
    <n v="120"/>
    <n v="61"/>
    <n v="197.6"/>
    <n v="132.4"/>
    <n v="76"/>
    <n v="4"/>
    <x v="1"/>
    <x v="3"/>
    <s v="High"/>
    <n v="3.7"/>
    <n v="11729.24"/>
    <x v="0"/>
    <x v="2"/>
    <x v="3"/>
    <s v="High BP"/>
    <s v="Normal Cost"/>
  </r>
  <r>
    <n v="66"/>
    <x v="0"/>
    <n v="27.6"/>
    <n v="137"/>
    <n v="91"/>
    <n v="245.7"/>
    <n v="89.3"/>
    <n v="78"/>
    <n v="0"/>
    <x v="0"/>
    <x v="2"/>
    <s v="High"/>
    <n v="5.7"/>
    <n v="12840.05"/>
    <x v="0"/>
    <x v="1"/>
    <x v="2"/>
    <s v="High BP"/>
    <s v="Normal Cost"/>
  </r>
  <r>
    <n v="36"/>
    <x v="1"/>
    <n v="28.9"/>
    <n v="110"/>
    <n v="62"/>
    <n v="247.1"/>
    <n v="117.5"/>
    <n v="90"/>
    <n v="2"/>
    <x v="2"/>
    <x v="0"/>
    <s v="Low"/>
    <n v="8.6"/>
    <n v="15805.32"/>
    <x v="0"/>
    <x v="3"/>
    <x v="2"/>
    <s v="Normal BP"/>
    <s v="High Cost"/>
  </r>
  <r>
    <n v="86"/>
    <x v="0"/>
    <n v="21.8"/>
    <n v="128"/>
    <n v="75"/>
    <n v="229.7"/>
    <n v="84.5"/>
    <n v="56"/>
    <n v="0"/>
    <x v="0"/>
    <x v="0"/>
    <s v="Medium"/>
    <n v="2.4"/>
    <n v="5962.98"/>
    <x v="1"/>
    <x v="1"/>
    <x v="3"/>
    <s v="High BP"/>
    <s v="Normal Cost"/>
  </r>
  <r>
    <n v="74"/>
    <x v="1"/>
    <n v="29"/>
    <n v="108"/>
    <n v="70"/>
    <n v="226.5"/>
    <n v="106.3"/>
    <n v="72"/>
    <n v="0"/>
    <x v="2"/>
    <x v="0"/>
    <s v="High"/>
    <n v="7.6"/>
    <n v="17407.09"/>
    <x v="0"/>
    <x v="0"/>
    <x v="2"/>
    <s v="Normal BP"/>
    <s v="High Cost"/>
  </r>
  <r>
    <n v="45"/>
    <x v="1"/>
    <n v="29"/>
    <n v="120"/>
    <n v="86"/>
    <n v="222.6"/>
    <n v="96.2"/>
    <n v="72"/>
    <n v="2"/>
    <x v="0"/>
    <x v="3"/>
    <s v="Low"/>
    <n v="4.9000000000000004"/>
    <n v="12138.59"/>
    <x v="0"/>
    <x v="1"/>
    <x v="2"/>
    <s v="High BP"/>
    <s v="Normal Cost"/>
  </r>
  <r>
    <n v="54"/>
    <x v="0"/>
    <n v="19.100000000000001"/>
    <n v="122"/>
    <n v="79"/>
    <n v="200.5"/>
    <n v="140.6"/>
    <n v="92"/>
    <n v="1"/>
    <x v="0"/>
    <x v="1"/>
    <s v="High"/>
    <n v="3.7"/>
    <n v="6440.84"/>
    <x v="0"/>
    <x v="2"/>
    <x v="3"/>
    <s v="High BP"/>
    <s v="Normal Cost"/>
  </r>
  <r>
    <n v="70"/>
    <x v="1"/>
    <n v="29"/>
    <n v="112"/>
    <n v="72"/>
    <n v="228"/>
    <n v="93.8"/>
    <n v="69"/>
    <n v="0"/>
    <x v="0"/>
    <x v="2"/>
    <s v="High"/>
    <n v="3.8"/>
    <n v="10688.66"/>
    <x v="0"/>
    <x v="0"/>
    <x v="2"/>
    <s v="Normal BP"/>
    <s v="Normal Cost"/>
  </r>
  <r>
    <n v="42"/>
    <x v="0"/>
    <n v="28.5"/>
    <n v="118"/>
    <n v="73"/>
    <n v="211.6"/>
    <n v="199.1"/>
    <n v="80"/>
    <n v="4"/>
    <x v="0"/>
    <x v="1"/>
    <s v="High"/>
    <n v="1.1000000000000001"/>
    <n v="3540.32"/>
    <x v="0"/>
    <x v="1"/>
    <x v="2"/>
    <s v="Normal BP"/>
    <s v="Normal Cost"/>
  </r>
  <r>
    <n v="62"/>
    <x v="0"/>
    <n v="25.9"/>
    <n v="127"/>
    <n v="88"/>
    <n v="246.4"/>
    <n v="121"/>
    <n v="76"/>
    <n v="0"/>
    <x v="2"/>
    <x v="1"/>
    <s v="High"/>
    <n v="6.3"/>
    <n v="9510.07"/>
    <x v="0"/>
    <x v="1"/>
    <x v="2"/>
    <s v="High BP"/>
    <s v="Normal Cost"/>
  </r>
  <r>
    <n v="63"/>
    <x v="0"/>
    <n v="36.200000000000003"/>
    <n v="139"/>
    <n v="80"/>
    <n v="251.4"/>
    <n v="109.5"/>
    <n v="84"/>
    <n v="2"/>
    <x v="1"/>
    <x v="2"/>
    <s v="Medium"/>
    <n v="4.3"/>
    <n v="9538.18"/>
    <x v="1"/>
    <x v="0"/>
    <x v="0"/>
    <s v="High BP"/>
    <s v="Normal Cost"/>
  </r>
  <r>
    <n v="72"/>
    <x v="0"/>
    <n v="27.2"/>
    <n v="119"/>
    <n v="78"/>
    <n v="205.2"/>
    <n v="143.80000000000001"/>
    <n v="70"/>
    <n v="2"/>
    <x v="2"/>
    <x v="1"/>
    <s v="High"/>
    <n v="12.5"/>
    <n v="21939.95"/>
    <x v="0"/>
    <x v="3"/>
    <x v="2"/>
    <s v="Normal BP"/>
    <s v="High Cost"/>
  </r>
  <r>
    <n v="52"/>
    <x v="1"/>
    <n v="29"/>
    <n v="122"/>
    <n v="77"/>
    <n v="204.5"/>
    <n v="144.19999999999999"/>
    <n v="81"/>
    <n v="2"/>
    <x v="0"/>
    <x v="3"/>
    <s v="Medium"/>
    <n v="2.4"/>
    <n v="9072.7099999999991"/>
    <x v="0"/>
    <x v="1"/>
    <x v="2"/>
    <s v="High BP"/>
    <s v="Normal Cost"/>
  </r>
  <r>
    <n v="66"/>
    <x v="0"/>
    <n v="31.1"/>
    <n v="153"/>
    <n v="95"/>
    <n v="225.9"/>
    <n v="123.9"/>
    <n v="85"/>
    <n v="1"/>
    <x v="2"/>
    <x v="0"/>
    <s v="High"/>
    <n v="10.6"/>
    <n v="17471.98"/>
    <x v="0"/>
    <x v="0"/>
    <x v="0"/>
    <s v="High BP"/>
    <s v="High Cost"/>
  </r>
  <r>
    <n v="41"/>
    <x v="0"/>
    <n v="24.4"/>
    <n v="111"/>
    <n v="78"/>
    <n v="207.7"/>
    <n v="94.5"/>
    <n v="145"/>
    <n v="0"/>
    <x v="1"/>
    <x v="2"/>
    <s v="High"/>
    <n v="8"/>
    <n v="16842.91"/>
    <x v="0"/>
    <x v="0"/>
    <x v="3"/>
    <s v="Normal BP"/>
    <s v="High Cost"/>
  </r>
  <r>
    <n v="47"/>
    <x v="0"/>
    <n v="24.5"/>
    <n v="131"/>
    <n v="73"/>
    <n v="227.2"/>
    <n v="100.1"/>
    <n v="82"/>
    <n v="1"/>
    <x v="1"/>
    <x v="2"/>
    <s v="Low"/>
    <n v="5.0999999999999996"/>
    <n v="10378.459999999999"/>
    <x v="0"/>
    <x v="1"/>
    <x v="3"/>
    <s v="High BP"/>
    <s v="Normal Cost"/>
  </r>
  <r>
    <n v="78"/>
    <x v="1"/>
    <n v="29"/>
    <n v="125"/>
    <n v="77"/>
    <n v="256.89999999999998"/>
    <n v="112.9"/>
    <n v="71"/>
    <n v="1"/>
    <x v="2"/>
    <x v="3"/>
    <s v="High"/>
    <n v="7.8"/>
    <n v="17291.8"/>
    <x v="0"/>
    <x v="2"/>
    <x v="2"/>
    <s v="High BP"/>
    <s v="High Cost"/>
  </r>
  <r>
    <n v="81"/>
    <x v="1"/>
    <n v="29"/>
    <n v="119"/>
    <n v="75"/>
    <n v="230"/>
    <n v="112.3"/>
    <n v="69"/>
    <n v="0"/>
    <x v="0"/>
    <x v="0"/>
    <s v="Low"/>
    <n v="2.2999999999999998"/>
    <n v="4844.87"/>
    <x v="0"/>
    <x v="2"/>
    <x v="2"/>
    <s v="Normal BP"/>
    <s v="Normal Cost"/>
  </r>
  <r>
    <n v="74"/>
    <x v="0"/>
    <n v="38.700000000000003"/>
    <n v="130"/>
    <n v="89"/>
    <n v="246.5"/>
    <n v="112.2"/>
    <n v="92"/>
    <n v="1"/>
    <x v="2"/>
    <x v="0"/>
    <s v="Low"/>
    <n v="6.2"/>
    <n v="11202.77"/>
    <x v="0"/>
    <x v="1"/>
    <x v="0"/>
    <s v="High BP"/>
    <s v="Normal Cost"/>
  </r>
  <r>
    <n v="61"/>
    <x v="0"/>
    <n v="28"/>
    <n v="127"/>
    <n v="74"/>
    <n v="244.4"/>
    <n v="125.8"/>
    <n v="58"/>
    <n v="2"/>
    <x v="0"/>
    <x v="2"/>
    <s v="High"/>
    <n v="5.6"/>
    <n v="13462.53"/>
    <x v="0"/>
    <x v="2"/>
    <x v="2"/>
    <s v="High BP"/>
    <s v="Normal Cost"/>
  </r>
  <r>
    <n v="95"/>
    <x v="0"/>
    <n v="26"/>
    <n v="158"/>
    <n v="91"/>
    <n v="244.2"/>
    <n v="178.9"/>
    <n v="68"/>
    <n v="2"/>
    <x v="0"/>
    <x v="0"/>
    <s v="Medium"/>
    <n v="3"/>
    <n v="7216.64"/>
    <x v="0"/>
    <x v="2"/>
    <x v="2"/>
    <s v="High BP"/>
    <s v="Normal Cost"/>
  </r>
  <r>
    <n v="88"/>
    <x v="0"/>
    <n v="41.1"/>
    <n v="141"/>
    <n v="82"/>
    <n v="291.8"/>
    <n v="174.1"/>
    <n v="50"/>
    <n v="2"/>
    <x v="0"/>
    <x v="1"/>
    <s v="Medium"/>
    <n v="2.9"/>
    <n v="6466.57"/>
    <x v="1"/>
    <x v="0"/>
    <x v="0"/>
    <s v="High BP"/>
    <s v="Normal Cost"/>
  </r>
  <r>
    <n v="67"/>
    <x v="1"/>
    <n v="29"/>
    <n v="125"/>
    <n v="72"/>
    <n v="203.8"/>
    <n v="110"/>
    <n v="90"/>
    <n v="2"/>
    <x v="2"/>
    <x v="3"/>
    <s v="High"/>
    <n v="14.8"/>
    <n v="26244.43"/>
    <x v="0"/>
    <x v="0"/>
    <x v="2"/>
    <s v="High BP"/>
    <s v="High Cost"/>
  </r>
  <r>
    <n v="57"/>
    <x v="1"/>
    <n v="29"/>
    <n v="134"/>
    <n v="82"/>
    <n v="209.2"/>
    <n v="105.9"/>
    <n v="71"/>
    <n v="1"/>
    <x v="2"/>
    <x v="0"/>
    <s v="Low"/>
    <n v="6.1"/>
    <n v="11984.45"/>
    <x v="0"/>
    <x v="1"/>
    <x v="2"/>
    <s v="High BP"/>
    <s v="Normal Cost"/>
  </r>
  <r>
    <n v="72"/>
    <x v="0"/>
    <n v="31.9"/>
    <n v="112"/>
    <n v="67"/>
    <n v="230.7"/>
    <n v="133.19999999999999"/>
    <n v="95"/>
    <n v="1"/>
    <x v="2"/>
    <x v="1"/>
    <s v="Medium"/>
    <n v="6.8"/>
    <n v="13885.8"/>
    <x v="1"/>
    <x v="2"/>
    <x v="0"/>
    <s v="Normal BP"/>
    <s v="Normal Cost"/>
  </r>
  <r>
    <n v="71"/>
    <x v="0"/>
    <n v="33.9"/>
    <n v="138"/>
    <n v="84"/>
    <n v="221.9"/>
    <n v="133.9"/>
    <n v="78"/>
    <n v="0"/>
    <x v="1"/>
    <x v="1"/>
    <s v="High"/>
    <n v="12.8"/>
    <n v="21003.56"/>
    <x v="0"/>
    <x v="0"/>
    <x v="0"/>
    <s v="High BP"/>
    <s v="High Cost"/>
  </r>
  <r>
    <n v="38"/>
    <x v="0"/>
    <n v="26.2"/>
    <n v="107"/>
    <n v="65"/>
    <n v="221.1"/>
    <n v="122.2"/>
    <n v="86"/>
    <n v="1"/>
    <x v="2"/>
    <x v="2"/>
    <s v="Medium"/>
    <n v="9.4"/>
    <n v="20781.400000000001"/>
    <x v="0"/>
    <x v="1"/>
    <x v="2"/>
    <s v="Normal BP"/>
    <s v="High Cost"/>
  </r>
  <r>
    <n v="62"/>
    <x v="1"/>
    <n v="29"/>
    <n v="140"/>
    <n v="90"/>
    <n v="258.5"/>
    <n v="83.2"/>
    <n v="73"/>
    <n v="1"/>
    <x v="2"/>
    <x v="3"/>
    <s v="Medium"/>
    <n v="8"/>
    <n v="15789.08"/>
    <x v="0"/>
    <x v="0"/>
    <x v="2"/>
    <s v="High BP"/>
    <s v="High Cost"/>
  </r>
  <r>
    <n v="62"/>
    <x v="0"/>
    <n v="25.3"/>
    <n v="127"/>
    <n v="74"/>
    <n v="230.9"/>
    <n v="100.4"/>
    <n v="98"/>
    <n v="0"/>
    <x v="2"/>
    <x v="3"/>
    <s v="Medium"/>
    <n v="11.3"/>
    <n v="22458.51"/>
    <x v="0"/>
    <x v="0"/>
    <x v="2"/>
    <s v="High BP"/>
    <s v="High Cost"/>
  </r>
  <r>
    <n v="47"/>
    <x v="1"/>
    <n v="29"/>
    <n v="107"/>
    <n v="69"/>
    <n v="261.7"/>
    <n v="119.6"/>
    <n v="85"/>
    <n v="2"/>
    <x v="2"/>
    <x v="1"/>
    <s v="High"/>
    <n v="6.2"/>
    <n v="8791.86"/>
    <x v="0"/>
    <x v="1"/>
    <x v="2"/>
    <s v="Normal BP"/>
    <s v="Normal Cost"/>
  </r>
  <r>
    <n v="69"/>
    <x v="1"/>
    <n v="29"/>
    <n v="126"/>
    <n v="74"/>
    <n v="296.10000000000002"/>
    <n v="142.4"/>
    <n v="63"/>
    <n v="2"/>
    <x v="0"/>
    <x v="1"/>
    <s v="Low"/>
    <n v="3.7"/>
    <n v="7071.76"/>
    <x v="0"/>
    <x v="0"/>
    <x v="2"/>
    <s v="High BP"/>
    <s v="Normal Cost"/>
  </r>
  <r>
    <n v="69"/>
    <x v="0"/>
    <n v="24.2"/>
    <n v="127"/>
    <n v="78"/>
    <n v="219.7"/>
    <n v="100.1"/>
    <n v="70"/>
    <n v="0"/>
    <x v="0"/>
    <x v="2"/>
    <s v="High"/>
    <n v="4.9000000000000004"/>
    <n v="10772.95"/>
    <x v="0"/>
    <x v="0"/>
    <x v="3"/>
    <s v="High BP"/>
    <s v="Normal Cost"/>
  </r>
  <r>
    <n v="65"/>
    <x v="1"/>
    <n v="29"/>
    <n v="123"/>
    <n v="79"/>
    <n v="243.9"/>
    <n v="111.6"/>
    <n v="79"/>
    <n v="2"/>
    <x v="1"/>
    <x v="2"/>
    <s v="High"/>
    <n v="3.7"/>
    <n v="9727.2099999999991"/>
    <x v="0"/>
    <x v="0"/>
    <x v="2"/>
    <s v="High BP"/>
    <s v="Normal Cost"/>
  </r>
  <r>
    <n v="48"/>
    <x v="1"/>
    <n v="29"/>
    <n v="125"/>
    <n v="77"/>
    <n v="201.9"/>
    <n v="123.1"/>
    <n v="77"/>
    <n v="1"/>
    <x v="2"/>
    <x v="2"/>
    <s v="High"/>
    <n v="11.4"/>
    <n v="18872.37"/>
    <x v="0"/>
    <x v="1"/>
    <x v="2"/>
    <s v="High BP"/>
    <s v="High Cost"/>
  </r>
  <r>
    <n v="65"/>
    <x v="1"/>
    <n v="29"/>
    <n v="132"/>
    <n v="73"/>
    <n v="220.9"/>
    <n v="118.1"/>
    <n v="73"/>
    <n v="1"/>
    <x v="2"/>
    <x v="1"/>
    <s v="Medium"/>
    <n v="11.8"/>
    <n v="22539.3"/>
    <x v="1"/>
    <x v="0"/>
    <x v="2"/>
    <s v="High BP"/>
    <s v="High Cost"/>
  </r>
  <r>
    <n v="62"/>
    <x v="0"/>
    <n v="36.200000000000003"/>
    <n v="138"/>
    <n v="81"/>
    <n v="300"/>
    <n v="111.2"/>
    <n v="85"/>
    <n v="0"/>
    <x v="2"/>
    <x v="3"/>
    <s v="High"/>
    <n v="6.5"/>
    <n v="17931.02"/>
    <x v="0"/>
    <x v="0"/>
    <x v="0"/>
    <s v="High BP"/>
    <s v="High Cost"/>
  </r>
  <r>
    <n v="79"/>
    <x v="0"/>
    <n v="31.9"/>
    <n v="141"/>
    <n v="74"/>
    <n v="270.3"/>
    <n v="97.6"/>
    <n v="70"/>
    <n v="0"/>
    <x v="0"/>
    <x v="3"/>
    <s v="Medium"/>
    <n v="3.4"/>
    <n v="10270.09"/>
    <x v="0"/>
    <x v="1"/>
    <x v="0"/>
    <s v="High BP"/>
    <s v="Normal Cost"/>
  </r>
  <r>
    <n v="34"/>
    <x v="1"/>
    <n v="29"/>
    <n v="119"/>
    <n v="72"/>
    <n v="202.5"/>
    <n v="127.2"/>
    <n v="50"/>
    <n v="1"/>
    <x v="1"/>
    <x v="0"/>
    <s v="Medium"/>
    <n v="2.6"/>
    <n v="4996.54"/>
    <x v="0"/>
    <x v="3"/>
    <x v="2"/>
    <s v="Normal BP"/>
    <s v="Normal Cost"/>
  </r>
  <r>
    <n v="69"/>
    <x v="1"/>
    <n v="29"/>
    <n v="133"/>
    <n v="80"/>
    <n v="257.2"/>
    <n v="127.3"/>
    <n v="90"/>
    <n v="2"/>
    <x v="2"/>
    <x v="2"/>
    <s v="High"/>
    <n v="11.9"/>
    <n v="19988.64"/>
    <x v="0"/>
    <x v="0"/>
    <x v="2"/>
    <s v="High BP"/>
    <s v="High Cost"/>
  </r>
  <r>
    <n v="73"/>
    <x v="1"/>
    <n v="29"/>
    <n v="133"/>
    <n v="72"/>
    <n v="252"/>
    <n v="163.1"/>
    <n v="71"/>
    <n v="2"/>
    <x v="0"/>
    <x v="1"/>
    <s v="High"/>
    <n v="1"/>
    <n v="3549.01"/>
    <x v="0"/>
    <x v="0"/>
    <x v="2"/>
    <s v="High BP"/>
    <s v="Normal Cost"/>
  </r>
  <r>
    <n v="76"/>
    <x v="1"/>
    <n v="29"/>
    <n v="114"/>
    <n v="78"/>
    <n v="253.5"/>
    <n v="134.9"/>
    <n v="88"/>
    <n v="1"/>
    <x v="2"/>
    <x v="1"/>
    <s v="Medium"/>
    <n v="7.4"/>
    <n v="14803.88"/>
    <x v="0"/>
    <x v="2"/>
    <x v="2"/>
    <s v="Normal BP"/>
    <s v="Normal Cost"/>
  </r>
  <r>
    <n v="63"/>
    <x v="1"/>
    <n v="29"/>
    <n v="132"/>
    <n v="79"/>
    <n v="259.8"/>
    <n v="89.5"/>
    <n v="74"/>
    <n v="0"/>
    <x v="1"/>
    <x v="2"/>
    <s v="High"/>
    <n v="10"/>
    <n v="18887.55"/>
    <x v="0"/>
    <x v="0"/>
    <x v="2"/>
    <s v="High BP"/>
    <s v="High Cost"/>
  </r>
  <r>
    <n v="64"/>
    <x v="1"/>
    <n v="29"/>
    <n v="115"/>
    <n v="64"/>
    <n v="248.6"/>
    <n v="86.5"/>
    <n v="57"/>
    <n v="4"/>
    <x v="2"/>
    <x v="0"/>
    <s v="Medium"/>
    <n v="10.5"/>
    <n v="20721.259999999998"/>
    <x v="0"/>
    <x v="0"/>
    <x v="2"/>
    <s v="Normal BP"/>
    <s v="High Cost"/>
  </r>
  <r>
    <n v="64"/>
    <x v="0"/>
    <n v="23"/>
    <n v="116"/>
    <n v="76"/>
    <n v="211.1"/>
    <n v="122.3"/>
    <n v="72"/>
    <n v="3"/>
    <x v="1"/>
    <x v="1"/>
    <s v="Medium"/>
    <n v="8.4"/>
    <n v="18203.599999999999"/>
    <x v="0"/>
    <x v="2"/>
    <x v="3"/>
    <s v="Normal BP"/>
    <s v="High Cost"/>
  </r>
  <r>
    <n v="85"/>
    <x v="1"/>
    <n v="29"/>
    <n v="138"/>
    <n v="81"/>
    <n v="236.5"/>
    <n v="105.6"/>
    <n v="97"/>
    <n v="4"/>
    <x v="2"/>
    <x v="2"/>
    <s v="High"/>
    <n v="7.7"/>
    <n v="18175.45"/>
    <x v="1"/>
    <x v="2"/>
    <x v="2"/>
    <s v="High BP"/>
    <s v="High Cost"/>
  </r>
  <r>
    <n v="54"/>
    <x v="1"/>
    <n v="29"/>
    <n v="116"/>
    <n v="72"/>
    <n v="226"/>
    <n v="139.69999999999999"/>
    <n v="71"/>
    <n v="1"/>
    <x v="0"/>
    <x v="1"/>
    <s v="Medium"/>
    <n v="2.5"/>
    <n v="5494.6"/>
    <x v="0"/>
    <x v="1"/>
    <x v="2"/>
    <s v="Normal BP"/>
    <s v="Normal Cost"/>
  </r>
  <r>
    <n v="60"/>
    <x v="1"/>
    <n v="29"/>
    <n v="101"/>
    <n v="60"/>
    <n v="210.2"/>
    <n v="94.4"/>
    <n v="79"/>
    <n v="1"/>
    <x v="1"/>
    <x v="0"/>
    <s v="Low"/>
    <n v="4.3"/>
    <n v="7806.99"/>
    <x v="0"/>
    <x v="0"/>
    <x v="2"/>
    <s v="Normal BP"/>
    <s v="Normal Cost"/>
  </r>
  <r>
    <n v="67"/>
    <x v="1"/>
    <n v="29"/>
    <n v="148"/>
    <n v="88"/>
    <n v="225.2"/>
    <n v="97.1"/>
    <n v="69"/>
    <n v="1"/>
    <x v="1"/>
    <x v="2"/>
    <s v="High"/>
    <n v="4.2"/>
    <n v="10339.93"/>
    <x v="0"/>
    <x v="0"/>
    <x v="2"/>
    <s v="High BP"/>
    <s v="Normal Cost"/>
  </r>
  <r>
    <n v="67"/>
    <x v="0"/>
    <n v="31.8"/>
    <n v="143"/>
    <n v="86"/>
    <n v="230.1"/>
    <n v="151.80000000000001"/>
    <n v="85"/>
    <n v="1"/>
    <x v="2"/>
    <x v="1"/>
    <s v="Medium"/>
    <n v="6.5"/>
    <n v="9749.68"/>
    <x v="0"/>
    <x v="1"/>
    <x v="0"/>
    <s v="High BP"/>
    <s v="Normal Cost"/>
  </r>
  <r>
    <n v="55"/>
    <x v="1"/>
    <n v="29"/>
    <n v="129"/>
    <n v="77"/>
    <n v="213.9"/>
    <n v="138.9"/>
    <n v="76"/>
    <n v="1"/>
    <x v="2"/>
    <x v="1"/>
    <s v="Medium"/>
    <n v="7.9"/>
    <n v="17247.91"/>
    <x v="0"/>
    <x v="1"/>
    <x v="2"/>
    <s v="High BP"/>
    <s v="High Cost"/>
  </r>
  <r>
    <n v="55"/>
    <x v="1"/>
    <n v="29"/>
    <n v="134"/>
    <n v="77"/>
    <n v="226.3"/>
    <n v="103"/>
    <n v="81"/>
    <n v="3"/>
    <x v="2"/>
    <x v="2"/>
    <s v="Medium"/>
    <n v="10.199999999999999"/>
    <n v="22628.76"/>
    <x v="0"/>
    <x v="1"/>
    <x v="2"/>
    <s v="High BP"/>
    <s v="High Cost"/>
  </r>
  <r>
    <n v="54"/>
    <x v="0"/>
    <n v="20.5"/>
    <n v="128"/>
    <n v="72"/>
    <n v="172.2"/>
    <n v="93.8"/>
    <n v="80"/>
    <n v="0"/>
    <x v="2"/>
    <x v="0"/>
    <s v="High"/>
    <n v="5.7"/>
    <n v="11774.44"/>
    <x v="0"/>
    <x v="0"/>
    <x v="3"/>
    <s v="High BP"/>
    <s v="Normal Cost"/>
  </r>
  <r>
    <n v="35"/>
    <x v="0"/>
    <n v="21.1"/>
    <n v="119"/>
    <n v="68"/>
    <n v="196.9"/>
    <n v="123.4"/>
    <n v="84"/>
    <n v="0"/>
    <x v="2"/>
    <x v="2"/>
    <s v="Low"/>
    <n v="11.2"/>
    <n v="19750.7"/>
    <x v="0"/>
    <x v="1"/>
    <x v="3"/>
    <s v="Normal BP"/>
    <s v="High Cost"/>
  </r>
  <r>
    <n v="26"/>
    <x v="0"/>
    <n v="28.7"/>
    <n v="128"/>
    <n v="81"/>
    <n v="161.6"/>
    <n v="166.1"/>
    <n v="84"/>
    <n v="1"/>
    <x v="1"/>
    <x v="1"/>
    <s v="Low"/>
    <n v="34.1"/>
    <n v="59559.07"/>
    <x v="1"/>
    <x v="1"/>
    <x v="2"/>
    <s v="High BP"/>
    <s v="High Cost"/>
  </r>
  <r>
    <n v="59"/>
    <x v="0"/>
    <n v="30.8"/>
    <n v="157"/>
    <n v="83"/>
    <n v="187.2"/>
    <n v="137.1"/>
    <n v="100"/>
    <n v="2"/>
    <x v="2"/>
    <x v="3"/>
    <s v="Medium"/>
    <n v="9.1999999999999993"/>
    <n v="18495.04"/>
    <x v="0"/>
    <x v="1"/>
    <x v="0"/>
    <s v="High BP"/>
    <s v="High Cost"/>
  </r>
  <r>
    <n v="67"/>
    <x v="0"/>
    <n v="25.7"/>
    <n v="133"/>
    <n v="80"/>
    <n v="225.4"/>
    <n v="146.9"/>
    <n v="80"/>
    <n v="0"/>
    <x v="2"/>
    <x v="1"/>
    <s v="Low"/>
    <n v="4.5999999999999996"/>
    <n v="10852.66"/>
    <x v="0"/>
    <x v="3"/>
    <x v="2"/>
    <s v="High BP"/>
    <s v="Normal Cost"/>
  </r>
  <r>
    <n v="62"/>
    <x v="0"/>
    <n v="32.700000000000003"/>
    <n v="121"/>
    <n v="71"/>
    <n v="235"/>
    <n v="107.1"/>
    <n v="79"/>
    <n v="2"/>
    <x v="2"/>
    <x v="2"/>
    <s v="Low"/>
    <n v="6.9"/>
    <n v="19166.900000000001"/>
    <x v="0"/>
    <x v="4"/>
    <x v="0"/>
    <s v="High BP"/>
    <s v="High Cost"/>
  </r>
  <r>
    <n v="85"/>
    <x v="1"/>
    <n v="29"/>
    <n v="132"/>
    <n v="76"/>
    <n v="243.3"/>
    <n v="99.4"/>
    <n v="90"/>
    <n v="3"/>
    <x v="0"/>
    <x v="2"/>
    <s v="High"/>
    <n v="14.9"/>
    <n v="27959.919999999998"/>
    <x v="0"/>
    <x v="2"/>
    <x v="2"/>
    <s v="High BP"/>
    <s v="High Cost"/>
  </r>
  <r>
    <n v="70"/>
    <x v="1"/>
    <n v="29"/>
    <n v="126"/>
    <n v="77"/>
    <n v="195.7"/>
    <n v="109.9"/>
    <n v="78"/>
    <n v="0"/>
    <x v="1"/>
    <x v="2"/>
    <s v="High"/>
    <n v="7.3"/>
    <n v="13939.26"/>
    <x v="0"/>
    <x v="0"/>
    <x v="2"/>
    <s v="High BP"/>
    <s v="Normal Cost"/>
  </r>
  <r>
    <n v="92"/>
    <x v="1"/>
    <n v="29"/>
    <n v="226"/>
    <n v="134"/>
    <n v="240.2"/>
    <n v="85.4"/>
    <n v="80"/>
    <n v="2"/>
    <x v="1"/>
    <x v="2"/>
    <s v="Medium"/>
    <n v="5.4"/>
    <n v="10547.85"/>
    <x v="1"/>
    <x v="2"/>
    <x v="2"/>
    <s v="High BP"/>
    <s v="Normal Cost"/>
  </r>
  <r>
    <n v="66"/>
    <x v="1"/>
    <n v="29"/>
    <n v="118"/>
    <n v="65"/>
    <n v="217.6"/>
    <n v="102.1"/>
    <n v="88"/>
    <n v="3"/>
    <x v="0"/>
    <x v="2"/>
    <s v="High"/>
    <n v="5.2"/>
    <n v="12423.18"/>
    <x v="0"/>
    <x v="0"/>
    <x v="2"/>
    <s v="Normal BP"/>
    <s v="Normal Cost"/>
  </r>
  <r>
    <n v="62"/>
    <x v="0"/>
    <n v="23.3"/>
    <n v="119"/>
    <n v="67"/>
    <n v="206.2"/>
    <n v="112.3"/>
    <n v="69"/>
    <n v="2"/>
    <x v="0"/>
    <x v="0"/>
    <s v="Medium"/>
    <n v="4.7"/>
    <n v="8105.62"/>
    <x v="0"/>
    <x v="0"/>
    <x v="3"/>
    <s v="Normal BP"/>
    <s v="Normal Cost"/>
  </r>
  <r>
    <n v="60"/>
    <x v="0"/>
    <n v="26.7"/>
    <n v="122"/>
    <n v="74"/>
    <n v="228.7"/>
    <n v="134.69999999999999"/>
    <n v="84"/>
    <n v="3"/>
    <x v="1"/>
    <x v="1"/>
    <s v="High"/>
    <n v="3.7"/>
    <n v="7464.92"/>
    <x v="0"/>
    <x v="2"/>
    <x v="2"/>
    <s v="High BP"/>
    <s v="Normal Cost"/>
  </r>
  <r>
    <n v="76"/>
    <x v="1"/>
    <n v="29"/>
    <n v="156"/>
    <n v="89"/>
    <n v="253.4"/>
    <n v="100.3"/>
    <n v="62"/>
    <n v="2"/>
    <x v="0"/>
    <x v="3"/>
    <s v="Medium"/>
    <n v="4.4000000000000004"/>
    <n v="11946.03"/>
    <x v="0"/>
    <x v="2"/>
    <x v="2"/>
    <s v="High BP"/>
    <s v="Normal Cost"/>
  </r>
  <r>
    <n v="51"/>
    <x v="0"/>
    <n v="29.2"/>
    <n v="124"/>
    <n v="76"/>
    <n v="215.1"/>
    <n v="118.4"/>
    <n v="73"/>
    <n v="0"/>
    <x v="0"/>
    <x v="2"/>
    <s v="Medium"/>
    <n v="3.9"/>
    <n v="9680.3700000000008"/>
    <x v="0"/>
    <x v="0"/>
    <x v="2"/>
    <s v="High BP"/>
    <s v="Normal Cost"/>
  </r>
  <r>
    <n v="51"/>
    <x v="1"/>
    <n v="29"/>
    <n v="112"/>
    <n v="78"/>
    <n v="246.2"/>
    <n v="112.3"/>
    <n v="79"/>
    <n v="0"/>
    <x v="0"/>
    <x v="2"/>
    <s v="Medium"/>
    <n v="8.6999999999999993"/>
    <n v="17744.09"/>
    <x v="0"/>
    <x v="1"/>
    <x v="2"/>
    <s v="Normal BP"/>
    <s v="High Cost"/>
  </r>
  <r>
    <n v="67"/>
    <x v="1"/>
    <n v="29"/>
    <n v="134"/>
    <n v="77"/>
    <n v="233.8"/>
    <n v="97.6"/>
    <n v="89"/>
    <n v="0"/>
    <x v="2"/>
    <x v="2"/>
    <s v="Low"/>
    <n v="14.8"/>
    <n v="29712.02"/>
    <x v="0"/>
    <x v="0"/>
    <x v="2"/>
    <s v="High BP"/>
    <s v="High Cost"/>
  </r>
  <r>
    <n v="77"/>
    <x v="1"/>
    <n v="29"/>
    <n v="152"/>
    <n v="90"/>
    <n v="265.10000000000002"/>
    <n v="149"/>
    <n v="78"/>
    <n v="3"/>
    <x v="2"/>
    <x v="1"/>
    <s v="High"/>
    <n v="11.4"/>
    <n v="21610.13"/>
    <x v="0"/>
    <x v="2"/>
    <x v="2"/>
    <s v="High BP"/>
    <s v="High Cost"/>
  </r>
  <r>
    <n v="43"/>
    <x v="1"/>
    <n v="29"/>
    <n v="119"/>
    <n v="66"/>
    <n v="205.9"/>
    <n v="117.1"/>
    <n v="146"/>
    <n v="2"/>
    <x v="1"/>
    <x v="1"/>
    <s v="High"/>
    <n v="2.1"/>
    <n v="4387.5"/>
    <x v="0"/>
    <x v="3"/>
    <x v="2"/>
    <s v="Normal BP"/>
    <s v="Normal Cost"/>
  </r>
  <r>
    <n v="56"/>
    <x v="0"/>
    <n v="27.6"/>
    <n v="116"/>
    <n v="78"/>
    <n v="180"/>
    <n v="87.3"/>
    <n v="72"/>
    <n v="2"/>
    <x v="1"/>
    <x v="0"/>
    <s v="Medium"/>
    <n v="5.6"/>
    <n v="9859.98"/>
    <x v="0"/>
    <x v="0"/>
    <x v="2"/>
    <s v="Normal BP"/>
    <s v="Normal Cost"/>
  </r>
  <r>
    <n v="84"/>
    <x v="0"/>
    <n v="10.6"/>
    <n v="121"/>
    <n v="72"/>
    <n v="235.5"/>
    <n v="109.7"/>
    <n v="80"/>
    <n v="2"/>
    <x v="1"/>
    <x v="2"/>
    <s v="Medium"/>
    <n v="10.9"/>
    <n v="19625.73"/>
    <x v="0"/>
    <x v="2"/>
    <x v="1"/>
    <s v="High BP"/>
    <s v="High Cost"/>
  </r>
  <r>
    <n v="61"/>
    <x v="1"/>
    <n v="29"/>
    <n v="124"/>
    <n v="83"/>
    <n v="243.5"/>
    <n v="94.1"/>
    <n v="161"/>
    <n v="0"/>
    <x v="2"/>
    <x v="2"/>
    <s v="Low"/>
    <n v="10.4"/>
    <n v="21999.8"/>
    <x v="0"/>
    <x v="0"/>
    <x v="2"/>
    <s v="High BP"/>
    <s v="High Cost"/>
  </r>
  <r>
    <n v="67"/>
    <x v="0"/>
    <n v="34.799999999999997"/>
    <n v="139"/>
    <n v="84"/>
    <n v="240"/>
    <n v="153.9"/>
    <n v="84"/>
    <n v="2"/>
    <x v="2"/>
    <x v="2"/>
    <s v="Medium"/>
    <n v="18.2"/>
    <n v="33716.1"/>
    <x v="0"/>
    <x v="1"/>
    <x v="0"/>
    <s v="High BP"/>
    <s v="High Cost"/>
  </r>
  <r>
    <n v="64"/>
    <x v="1"/>
    <n v="29"/>
    <n v="129"/>
    <n v="85"/>
    <n v="229.3"/>
    <n v="97.9"/>
    <n v="88"/>
    <n v="1"/>
    <x v="2"/>
    <x v="2"/>
    <s v="Low"/>
    <n v="7.5"/>
    <n v="16046.84"/>
    <x v="0"/>
    <x v="0"/>
    <x v="2"/>
    <s v="High BP"/>
    <s v="High Cost"/>
  </r>
  <r>
    <n v="56"/>
    <x v="0"/>
    <n v="26"/>
    <n v="121"/>
    <n v="75"/>
    <n v="230.6"/>
    <n v="182.6"/>
    <n v="69"/>
    <n v="3"/>
    <x v="0"/>
    <x v="2"/>
    <s v="High"/>
    <n v="5.2"/>
    <n v="12703.58"/>
    <x v="0"/>
    <x v="0"/>
    <x v="2"/>
    <s v="High BP"/>
    <s v="Normal Cost"/>
  </r>
  <r>
    <n v="59"/>
    <x v="1"/>
    <n v="29"/>
    <n v="130"/>
    <n v="81"/>
    <n v="225.6"/>
    <n v="112.8"/>
    <n v="76"/>
    <n v="1"/>
    <x v="0"/>
    <x v="0"/>
    <s v="High"/>
    <n v="5.9"/>
    <n v="12078.17"/>
    <x v="0"/>
    <x v="1"/>
    <x v="2"/>
    <s v="High BP"/>
    <s v="Normal Cost"/>
  </r>
  <r>
    <n v="58"/>
    <x v="1"/>
    <n v="29"/>
    <n v="131"/>
    <n v="81"/>
    <n v="198.4"/>
    <n v="118.3"/>
    <n v="68"/>
    <n v="2"/>
    <x v="1"/>
    <x v="3"/>
    <s v="High"/>
    <n v="5.7"/>
    <n v="12400.24"/>
    <x v="0"/>
    <x v="1"/>
    <x v="2"/>
    <s v="High BP"/>
    <s v="Normal Cost"/>
  </r>
  <r>
    <n v="58"/>
    <x v="1"/>
    <n v="29"/>
    <n v="137"/>
    <n v="82"/>
    <n v="237.8"/>
    <n v="130.30000000000001"/>
    <n v="92"/>
    <n v="2"/>
    <x v="2"/>
    <x v="2"/>
    <s v="High"/>
    <n v="8.8000000000000007"/>
    <n v="19341"/>
    <x v="0"/>
    <x v="1"/>
    <x v="2"/>
    <s v="High BP"/>
    <s v="High Cost"/>
  </r>
  <r>
    <n v="70"/>
    <x v="0"/>
    <n v="20.9"/>
    <n v="133"/>
    <n v="85"/>
    <n v="217.1"/>
    <n v="131"/>
    <n v="57"/>
    <n v="1"/>
    <x v="2"/>
    <x v="1"/>
    <s v="High"/>
    <n v="7.2"/>
    <n v="11780.93"/>
    <x v="0"/>
    <x v="1"/>
    <x v="3"/>
    <s v="High BP"/>
    <s v="Normal Cost"/>
  </r>
  <r>
    <n v="81"/>
    <x v="0"/>
    <n v="31.1"/>
    <n v="144"/>
    <n v="92"/>
    <n v="215.3"/>
    <n v="115.1"/>
    <n v="66"/>
    <n v="0"/>
    <x v="1"/>
    <x v="3"/>
    <s v="High"/>
    <n v="6.6"/>
    <n v="15232.34"/>
    <x v="0"/>
    <x v="1"/>
    <x v="0"/>
    <s v="High BP"/>
    <s v="High Cost"/>
  </r>
  <r>
    <n v="65"/>
    <x v="1"/>
    <n v="29.1"/>
    <n v="115"/>
    <n v="69"/>
    <n v="205.5"/>
    <n v="97.7"/>
    <n v="73"/>
    <n v="0"/>
    <x v="2"/>
    <x v="0"/>
    <s v="High"/>
    <n v="11.1"/>
    <n v="16441.8"/>
    <x v="0"/>
    <x v="0"/>
    <x v="2"/>
    <s v="Normal BP"/>
    <s v="High Cost"/>
  </r>
  <r>
    <n v="82"/>
    <x v="0"/>
    <n v="31.5"/>
    <n v="157"/>
    <n v="99"/>
    <n v="242.8"/>
    <n v="113.4"/>
    <n v="82"/>
    <n v="2"/>
    <x v="1"/>
    <x v="2"/>
    <s v="Low"/>
    <n v="11"/>
    <n v="20038.22"/>
    <x v="0"/>
    <x v="0"/>
    <x v="0"/>
    <s v="High BP"/>
    <s v="High Cost"/>
  </r>
  <r>
    <n v="65"/>
    <x v="1"/>
    <n v="29.1"/>
    <n v="133"/>
    <n v="66"/>
    <n v="248.2"/>
    <n v="100"/>
    <n v="67"/>
    <n v="1"/>
    <x v="1"/>
    <x v="0"/>
    <s v="Medium"/>
    <n v="2.6"/>
    <n v="6856.52"/>
    <x v="0"/>
    <x v="0"/>
    <x v="2"/>
    <s v="High BP"/>
    <s v="Normal Cost"/>
  </r>
  <r>
    <n v="54"/>
    <x v="1"/>
    <n v="29.1"/>
    <n v="111"/>
    <n v="70"/>
    <n v="173.8"/>
    <n v="127.6"/>
    <n v="84"/>
    <n v="1"/>
    <x v="0"/>
    <x v="0"/>
    <s v="Low"/>
    <n v="1.7"/>
    <n v="4766.1899999999996"/>
    <x v="0"/>
    <x v="1"/>
    <x v="2"/>
    <s v="Normal BP"/>
    <s v="Normal Cost"/>
  </r>
  <r>
    <n v="51"/>
    <x v="1"/>
    <n v="29.1"/>
    <n v="131"/>
    <n v="76"/>
    <n v="229"/>
    <n v="133"/>
    <n v="79"/>
    <n v="1"/>
    <x v="2"/>
    <x v="3"/>
    <s v="High"/>
    <n v="7.5"/>
    <n v="19360.27"/>
    <x v="0"/>
    <x v="1"/>
    <x v="2"/>
    <s v="High BP"/>
    <s v="High Cost"/>
  </r>
  <r>
    <n v="93"/>
    <x v="1"/>
    <n v="29.1"/>
    <n v="146"/>
    <n v="91"/>
    <n v="266.39999999999998"/>
    <n v="139.19999999999999"/>
    <n v="76"/>
    <n v="0"/>
    <x v="1"/>
    <x v="2"/>
    <s v="High"/>
    <n v="38.6"/>
    <n v="66786.92"/>
    <x v="0"/>
    <x v="2"/>
    <x v="2"/>
    <s v="High BP"/>
    <s v="High Cost"/>
  </r>
  <r>
    <n v="76"/>
    <x v="0"/>
    <n v="19.7"/>
    <n v="127"/>
    <n v="74"/>
    <n v="194.2"/>
    <n v="79.400000000000006"/>
    <n v="78"/>
    <n v="0"/>
    <x v="2"/>
    <x v="2"/>
    <s v="Medium"/>
    <n v="7.4"/>
    <n v="17794.650000000001"/>
    <x v="0"/>
    <x v="1"/>
    <x v="3"/>
    <s v="High BP"/>
    <s v="High Cost"/>
  </r>
  <r>
    <n v="54"/>
    <x v="1"/>
    <n v="29.1"/>
    <n v="123"/>
    <n v="69"/>
    <n v="221.1"/>
    <n v="175.4"/>
    <n v="84"/>
    <n v="0"/>
    <x v="2"/>
    <x v="1"/>
    <s v="Medium"/>
    <n v="7.3"/>
    <n v="12406.88"/>
    <x v="0"/>
    <x v="1"/>
    <x v="2"/>
    <s v="High BP"/>
    <s v="Normal Cost"/>
  </r>
  <r>
    <n v="80"/>
    <x v="1"/>
    <n v="29.1"/>
    <n v="120"/>
    <n v="67"/>
    <n v="238.7"/>
    <n v="128.30000000000001"/>
    <n v="100"/>
    <n v="0"/>
    <x v="2"/>
    <x v="1"/>
    <s v="Medium"/>
    <n v="39.799999999999997"/>
    <n v="68658.990000000005"/>
    <x v="0"/>
    <x v="2"/>
    <x v="2"/>
    <s v="High BP"/>
    <s v="High Cost"/>
  </r>
  <r>
    <n v="79"/>
    <x v="0"/>
    <n v="25.6"/>
    <n v="148"/>
    <n v="92"/>
    <n v="252.9"/>
    <n v="120.7"/>
    <n v="74"/>
    <n v="1"/>
    <x v="1"/>
    <x v="0"/>
    <s v="High"/>
    <n v="4.7"/>
    <n v="8831.2800000000007"/>
    <x v="0"/>
    <x v="2"/>
    <x v="2"/>
    <s v="High BP"/>
    <s v="Normal Cost"/>
  </r>
  <r>
    <n v="66"/>
    <x v="1"/>
    <n v="29.1"/>
    <n v="143"/>
    <n v="84"/>
    <n v="255"/>
    <n v="96.5"/>
    <n v="80"/>
    <n v="1"/>
    <x v="0"/>
    <x v="3"/>
    <s v="High"/>
    <n v="3.1"/>
    <n v="10133.93"/>
    <x v="0"/>
    <x v="0"/>
    <x v="2"/>
    <s v="High BP"/>
    <s v="Normal Cost"/>
  </r>
  <r>
    <n v="67"/>
    <x v="0"/>
    <n v="29.4"/>
    <n v="133"/>
    <n v="74"/>
    <n v="220.9"/>
    <n v="171.3"/>
    <n v="69"/>
    <n v="0"/>
    <x v="2"/>
    <x v="1"/>
    <s v="Low"/>
    <n v="10.1"/>
    <n v="18775.759999999998"/>
    <x v="0"/>
    <x v="2"/>
    <x v="2"/>
    <s v="High BP"/>
    <s v="High Cost"/>
  </r>
  <r>
    <n v="64"/>
    <x v="0"/>
    <n v="22.3"/>
    <n v="121"/>
    <n v="77"/>
    <n v="209.7"/>
    <n v="142.4"/>
    <n v="80"/>
    <n v="1"/>
    <x v="2"/>
    <x v="1"/>
    <s v="High"/>
    <n v="8.8000000000000007"/>
    <n v="16374.26"/>
    <x v="0"/>
    <x v="2"/>
    <x v="3"/>
    <s v="High BP"/>
    <s v="High Cost"/>
  </r>
  <r>
    <n v="86"/>
    <x v="0"/>
    <n v="18"/>
    <n v="131"/>
    <n v="81"/>
    <n v="249.5"/>
    <n v="93.2"/>
    <n v="86"/>
    <n v="3"/>
    <x v="2"/>
    <x v="2"/>
    <s v="Low"/>
    <n v="10.7"/>
    <n v="18336.330000000002"/>
    <x v="0"/>
    <x v="0"/>
    <x v="1"/>
    <s v="High BP"/>
    <s v="High Cost"/>
  </r>
  <r>
    <n v="68"/>
    <x v="1"/>
    <n v="29.1"/>
    <n v="124"/>
    <n v="71"/>
    <n v="235.9"/>
    <n v="174.4"/>
    <n v="76"/>
    <n v="1"/>
    <x v="2"/>
    <x v="1"/>
    <s v="High"/>
    <n v="5.6"/>
    <n v="11275.5"/>
    <x v="0"/>
    <x v="0"/>
    <x v="2"/>
    <s v="High BP"/>
    <s v="Normal Cost"/>
  </r>
  <r>
    <n v="85"/>
    <x v="0"/>
    <n v="33"/>
    <n v="137"/>
    <n v="78"/>
    <n v="271.10000000000002"/>
    <n v="155.9"/>
    <n v="80"/>
    <n v="0"/>
    <x v="0"/>
    <x v="1"/>
    <s v="High"/>
    <n v="6.7"/>
    <n v="10701.44"/>
    <x v="0"/>
    <x v="0"/>
    <x v="0"/>
    <s v="High BP"/>
    <s v="Normal Cost"/>
  </r>
  <r>
    <n v="49"/>
    <x v="1"/>
    <n v="29.1"/>
    <n v="134"/>
    <n v="78"/>
    <n v="194.2"/>
    <n v="137"/>
    <n v="68"/>
    <n v="0"/>
    <x v="1"/>
    <x v="1"/>
    <s v="High"/>
    <n v="2.8"/>
    <n v="7192.58"/>
    <x v="0"/>
    <x v="1"/>
    <x v="2"/>
    <s v="High BP"/>
    <s v="Normal Cost"/>
  </r>
  <r>
    <n v="33"/>
    <x v="1"/>
    <n v="29.1"/>
    <n v="122"/>
    <n v="77"/>
    <n v="218.6"/>
    <n v="139.30000000000001"/>
    <n v="77"/>
    <n v="1"/>
    <x v="0"/>
    <x v="1"/>
    <s v="High"/>
    <n v="2.4"/>
    <n v="5434.19"/>
    <x v="0"/>
    <x v="3"/>
    <x v="2"/>
    <s v="High BP"/>
    <s v="Normal Cost"/>
  </r>
  <r>
    <n v="52"/>
    <x v="0"/>
    <n v="38.299999999999997"/>
    <n v="125"/>
    <n v="75"/>
    <n v="287.10000000000002"/>
    <n v="141"/>
    <n v="99"/>
    <n v="0"/>
    <x v="2"/>
    <x v="0"/>
    <s v="High"/>
    <n v="8.8000000000000007"/>
    <n v="15198.91"/>
    <x v="0"/>
    <x v="2"/>
    <x v="0"/>
    <s v="High BP"/>
    <s v="High Cost"/>
  </r>
  <r>
    <n v="78"/>
    <x v="0"/>
    <n v="20.7"/>
    <n v="107"/>
    <n v="61"/>
    <n v="240.9"/>
    <n v="118.7"/>
    <n v="61"/>
    <n v="2"/>
    <x v="0"/>
    <x v="2"/>
    <s v="Medium"/>
    <n v="6.3"/>
    <n v="12655.59"/>
    <x v="0"/>
    <x v="1"/>
    <x v="3"/>
    <s v="Normal BP"/>
    <s v="Normal Cost"/>
  </r>
  <r>
    <n v="79"/>
    <x v="1"/>
    <n v="29.1"/>
    <n v="116"/>
    <n v="67"/>
    <n v="237.5"/>
    <n v="111.2"/>
    <n v="78"/>
    <n v="3"/>
    <x v="1"/>
    <x v="3"/>
    <s v="High"/>
    <n v="13.7"/>
    <n v="27906.5"/>
    <x v="1"/>
    <x v="2"/>
    <x v="2"/>
    <s v="Normal BP"/>
    <s v="High Cost"/>
  </r>
  <r>
    <n v="74"/>
    <x v="0"/>
    <n v="22.1"/>
    <n v="127"/>
    <n v="70"/>
    <n v="234.4"/>
    <n v="88.2"/>
    <n v="67"/>
    <n v="1"/>
    <x v="1"/>
    <x v="0"/>
    <s v="High"/>
    <n v="3.1"/>
    <n v="7145.35"/>
    <x v="0"/>
    <x v="1"/>
    <x v="3"/>
    <s v="High BP"/>
    <s v="Normal Cost"/>
  </r>
  <r>
    <n v="74"/>
    <x v="1"/>
    <n v="29.1"/>
    <n v="127"/>
    <n v="73"/>
    <n v="234.1"/>
    <n v="145.69999999999999"/>
    <n v="77"/>
    <n v="1"/>
    <x v="0"/>
    <x v="0"/>
    <s v="High"/>
    <n v="6.5"/>
    <n v="11107.21"/>
    <x v="0"/>
    <x v="0"/>
    <x v="2"/>
    <s v="High BP"/>
    <s v="Normal Cost"/>
  </r>
  <r>
    <n v="81"/>
    <x v="0"/>
    <n v="20.9"/>
    <n v="125"/>
    <n v="70"/>
    <n v="188.5"/>
    <n v="110.3"/>
    <n v="63"/>
    <n v="0"/>
    <x v="1"/>
    <x v="3"/>
    <s v="Low"/>
    <n v="3.8"/>
    <n v="10981.48"/>
    <x v="1"/>
    <x v="2"/>
    <x v="3"/>
    <s v="High BP"/>
    <s v="Normal Cost"/>
  </r>
  <r>
    <n v="78"/>
    <x v="0"/>
    <n v="29.4"/>
    <n v="133"/>
    <n v="76"/>
    <n v="219.6"/>
    <n v="150.1"/>
    <n v="91"/>
    <n v="3"/>
    <x v="2"/>
    <x v="2"/>
    <s v="High"/>
    <n v="9.4"/>
    <n v="15902.63"/>
    <x v="0"/>
    <x v="0"/>
    <x v="2"/>
    <s v="High BP"/>
    <s v="High Cost"/>
  </r>
  <r>
    <n v="61"/>
    <x v="1"/>
    <n v="29.1"/>
    <n v="118"/>
    <n v="71"/>
    <n v="251.4"/>
    <n v="117.6"/>
    <n v="88"/>
    <n v="4"/>
    <x v="1"/>
    <x v="1"/>
    <s v="High"/>
    <n v="6.2"/>
    <n v="12956.24"/>
    <x v="1"/>
    <x v="0"/>
    <x v="2"/>
    <s v="Normal BP"/>
    <s v="Normal Cost"/>
  </r>
  <r>
    <n v="74"/>
    <x v="0"/>
    <n v="38.5"/>
    <n v="146"/>
    <n v="96"/>
    <n v="250"/>
    <n v="132.30000000000001"/>
    <n v="73"/>
    <n v="0"/>
    <x v="1"/>
    <x v="2"/>
    <s v="Low"/>
    <n v="7.3"/>
    <n v="14031.87"/>
    <x v="0"/>
    <x v="2"/>
    <x v="0"/>
    <s v="High BP"/>
    <s v="Normal Cost"/>
  </r>
  <r>
    <n v="79"/>
    <x v="0"/>
    <n v="25.2"/>
    <n v="139"/>
    <n v="80"/>
    <n v="216"/>
    <n v="103.1"/>
    <n v="75"/>
    <n v="2"/>
    <x v="1"/>
    <x v="2"/>
    <s v="High"/>
    <n v="9.8000000000000007"/>
    <n v="20844.240000000002"/>
    <x v="0"/>
    <x v="2"/>
    <x v="2"/>
    <s v="High BP"/>
    <s v="High Cost"/>
  </r>
  <r>
    <n v="51"/>
    <x v="0"/>
    <n v="29.2"/>
    <n v="126"/>
    <n v="75"/>
    <n v="210.2"/>
    <n v="107.2"/>
    <n v="97"/>
    <n v="1"/>
    <x v="2"/>
    <x v="2"/>
    <s v="High"/>
    <n v="10.7"/>
    <n v="21239.41"/>
    <x v="0"/>
    <x v="0"/>
    <x v="2"/>
    <s v="High BP"/>
    <s v="High Cost"/>
  </r>
  <r>
    <n v="49"/>
    <x v="0"/>
    <n v="19"/>
    <n v="113"/>
    <n v="62"/>
    <n v="223.2"/>
    <n v="118.8"/>
    <n v="79"/>
    <n v="0"/>
    <x v="2"/>
    <x v="3"/>
    <s v="High"/>
    <n v="14.2"/>
    <n v="26386.38"/>
    <x v="0"/>
    <x v="0"/>
    <x v="3"/>
    <s v="Normal BP"/>
    <s v="High Cost"/>
  </r>
  <r>
    <n v="95"/>
    <x v="1"/>
    <n v="29.1"/>
    <n v="126"/>
    <n v="79"/>
    <n v="243.5"/>
    <n v="106.1"/>
    <n v="82"/>
    <n v="1"/>
    <x v="1"/>
    <x v="2"/>
    <s v="High"/>
    <n v="6.4"/>
    <n v="15037.73"/>
    <x v="0"/>
    <x v="2"/>
    <x v="2"/>
    <s v="High BP"/>
    <s v="High Cost"/>
  </r>
  <r>
    <n v="73"/>
    <x v="1"/>
    <n v="29.1"/>
    <n v="135"/>
    <n v="83"/>
    <n v="253.1"/>
    <n v="89.2"/>
    <n v="89"/>
    <n v="1"/>
    <x v="2"/>
    <x v="2"/>
    <s v="High"/>
    <n v="11.8"/>
    <n v="26144.41"/>
    <x v="0"/>
    <x v="0"/>
    <x v="2"/>
    <s v="High BP"/>
    <s v="High Cost"/>
  </r>
  <r>
    <n v="49"/>
    <x v="0"/>
    <n v="32.1"/>
    <n v="144"/>
    <n v="90"/>
    <n v="186.5"/>
    <n v="107.3"/>
    <n v="90"/>
    <n v="0"/>
    <x v="1"/>
    <x v="2"/>
    <s v="Medium"/>
    <n v="13.1"/>
    <n v="19967.22"/>
    <x v="0"/>
    <x v="1"/>
    <x v="0"/>
    <s v="High BP"/>
    <s v="High Cost"/>
  </r>
  <r>
    <n v="78"/>
    <x v="1"/>
    <n v="29.1"/>
    <n v="134"/>
    <n v="76"/>
    <n v="239.2"/>
    <n v="90.5"/>
    <n v="177"/>
    <n v="0"/>
    <x v="2"/>
    <x v="3"/>
    <s v="High"/>
    <n v="9.6"/>
    <n v="17724.72"/>
    <x v="0"/>
    <x v="2"/>
    <x v="2"/>
    <s v="High BP"/>
    <s v="High Cost"/>
  </r>
  <r>
    <n v="69"/>
    <x v="1"/>
    <n v="29.1"/>
    <n v="126"/>
    <n v="70"/>
    <n v="225.7"/>
    <n v="160.5"/>
    <n v="68"/>
    <n v="2"/>
    <x v="2"/>
    <x v="3"/>
    <s v="High"/>
    <n v="10.8"/>
    <n v="22127.47"/>
    <x v="0"/>
    <x v="0"/>
    <x v="2"/>
    <s v="High BP"/>
    <s v="High Cost"/>
  </r>
  <r>
    <n v="40"/>
    <x v="0"/>
    <n v="20"/>
    <n v="116"/>
    <n v="66"/>
    <n v="193.1"/>
    <n v="93"/>
    <n v="62"/>
    <n v="2"/>
    <x v="2"/>
    <x v="2"/>
    <s v="Low"/>
    <n v="7.2"/>
    <n v="14568.57"/>
    <x v="0"/>
    <x v="1"/>
    <x v="3"/>
    <s v="Normal BP"/>
    <s v="Normal Cost"/>
  </r>
  <r>
    <n v="57"/>
    <x v="0"/>
    <n v="30"/>
    <n v="115"/>
    <n v="73"/>
    <n v="219.5"/>
    <n v="131.69999999999999"/>
    <n v="75"/>
    <n v="1"/>
    <x v="2"/>
    <x v="1"/>
    <s v="High"/>
    <n v="7.2"/>
    <n v="16251.05"/>
    <x v="0"/>
    <x v="2"/>
    <x v="0"/>
    <s v="Normal BP"/>
    <s v="High Cost"/>
  </r>
  <r>
    <n v="73"/>
    <x v="1"/>
    <n v="29.1"/>
    <n v="133"/>
    <n v="81"/>
    <n v="257.10000000000002"/>
    <n v="102.5"/>
    <n v="65"/>
    <n v="2"/>
    <x v="2"/>
    <x v="2"/>
    <s v="High"/>
    <n v="11"/>
    <n v="20818.400000000001"/>
    <x v="0"/>
    <x v="0"/>
    <x v="2"/>
    <s v="High BP"/>
    <s v="High Cost"/>
  </r>
  <r>
    <n v="54"/>
    <x v="1"/>
    <n v="29.1"/>
    <n v="115"/>
    <n v="65"/>
    <n v="242.7"/>
    <n v="98.1"/>
    <n v="65"/>
    <n v="1"/>
    <x v="0"/>
    <x v="0"/>
    <s v="High"/>
    <n v="1.6"/>
    <n v="4512.72"/>
    <x v="0"/>
    <x v="1"/>
    <x v="2"/>
    <s v="Normal BP"/>
    <s v="Normal Cost"/>
  </r>
  <r>
    <n v="48"/>
    <x v="1"/>
    <n v="29.1"/>
    <n v="122"/>
    <n v="75"/>
    <n v="214.7"/>
    <n v="168.4"/>
    <n v="69"/>
    <n v="0"/>
    <x v="1"/>
    <x v="1"/>
    <s v="Low"/>
    <n v="7"/>
    <n v="12768.06"/>
    <x v="0"/>
    <x v="1"/>
    <x v="2"/>
    <s v="High BP"/>
    <s v="Normal Cost"/>
  </r>
  <r>
    <n v="59"/>
    <x v="1"/>
    <n v="29.1"/>
    <n v="131"/>
    <n v="78"/>
    <n v="214.9"/>
    <n v="109.7"/>
    <n v="85"/>
    <n v="0"/>
    <x v="0"/>
    <x v="2"/>
    <s v="Medium"/>
    <n v="4.9000000000000004"/>
    <n v="12355.66"/>
    <x v="0"/>
    <x v="1"/>
    <x v="2"/>
    <s v="High BP"/>
    <s v="Normal Cost"/>
  </r>
  <r>
    <n v="68"/>
    <x v="0"/>
    <n v="30.9"/>
    <n v="126"/>
    <n v="72"/>
    <n v="254.2"/>
    <n v="144.4"/>
    <n v="80"/>
    <n v="1"/>
    <x v="1"/>
    <x v="1"/>
    <s v="Medium"/>
    <n v="3.3"/>
    <n v="6874.67"/>
    <x v="0"/>
    <x v="1"/>
    <x v="0"/>
    <s v="High BP"/>
    <s v="Normal Cost"/>
  </r>
  <r>
    <n v="82"/>
    <x v="1"/>
    <n v="29.1"/>
    <n v="122"/>
    <n v="78"/>
    <n v="270.2"/>
    <n v="109.3"/>
    <n v="138"/>
    <n v="2"/>
    <x v="0"/>
    <x v="0"/>
    <s v="Medium"/>
    <n v="6.3"/>
    <n v="14422.4"/>
    <x v="0"/>
    <x v="2"/>
    <x v="2"/>
    <s v="High BP"/>
    <s v="Normal Cost"/>
  </r>
  <r>
    <n v="58"/>
    <x v="1"/>
    <n v="29.1"/>
    <n v="126"/>
    <n v="83"/>
    <n v="224.1"/>
    <n v="107.6"/>
    <n v="75"/>
    <n v="0"/>
    <x v="1"/>
    <x v="3"/>
    <s v="High"/>
    <n v="5.7"/>
    <n v="13732"/>
    <x v="0"/>
    <x v="1"/>
    <x v="2"/>
    <s v="High BP"/>
    <s v="Normal Cost"/>
  </r>
  <r>
    <n v="60"/>
    <x v="1"/>
    <n v="29.1"/>
    <n v="143"/>
    <n v="86"/>
    <n v="248.7"/>
    <n v="114.6"/>
    <n v="92"/>
    <n v="0"/>
    <x v="2"/>
    <x v="2"/>
    <s v="Low"/>
    <n v="12.9"/>
    <n v="23894.13"/>
    <x v="1"/>
    <x v="0"/>
    <x v="2"/>
    <s v="High BP"/>
    <s v="High Cost"/>
  </r>
  <r>
    <n v="51"/>
    <x v="0"/>
    <n v="39"/>
    <n v="143"/>
    <n v="87"/>
    <n v="216.5"/>
    <n v="106.3"/>
    <n v="64"/>
    <n v="0"/>
    <x v="0"/>
    <x v="2"/>
    <s v="Low"/>
    <n v="7.1"/>
    <n v="12127.82"/>
    <x v="0"/>
    <x v="2"/>
    <x v="0"/>
    <s v="High BP"/>
    <s v="Normal Cost"/>
  </r>
  <r>
    <n v="84"/>
    <x v="0"/>
    <n v="31.2"/>
    <n v="134"/>
    <n v="78"/>
    <n v="261"/>
    <n v="136.9"/>
    <n v="69"/>
    <n v="1"/>
    <x v="0"/>
    <x v="3"/>
    <s v="Low"/>
    <n v="4.0999999999999996"/>
    <n v="11776.01"/>
    <x v="0"/>
    <x v="1"/>
    <x v="0"/>
    <s v="High BP"/>
    <s v="Normal Cost"/>
  </r>
  <r>
    <n v="59"/>
    <x v="0"/>
    <n v="26"/>
    <n v="109"/>
    <n v="65"/>
    <n v="232.1"/>
    <n v="87.8"/>
    <n v="81"/>
    <n v="3"/>
    <x v="2"/>
    <x v="0"/>
    <s v="High"/>
    <n v="10.3"/>
    <n v="20448.28"/>
    <x v="0"/>
    <x v="0"/>
    <x v="2"/>
    <s v="Normal BP"/>
    <s v="High Cost"/>
  </r>
  <r>
    <n v="45"/>
    <x v="1"/>
    <n v="29.1"/>
    <n v="122"/>
    <n v="74"/>
    <n v="234.6"/>
    <n v="100.5"/>
    <n v="74"/>
    <n v="1"/>
    <x v="2"/>
    <x v="2"/>
    <s v="Medium"/>
    <n v="8.6999999999999993"/>
    <n v="19053.439999999999"/>
    <x v="0"/>
    <x v="1"/>
    <x v="2"/>
    <s v="High BP"/>
    <s v="High Cost"/>
  </r>
  <r>
    <n v="64"/>
    <x v="0"/>
    <n v="38.200000000000003"/>
    <n v="123"/>
    <n v="75"/>
    <n v="258.89999999999998"/>
    <n v="250"/>
    <n v="92"/>
    <n v="1"/>
    <x v="2"/>
    <x v="1"/>
    <s v="Low"/>
    <n v="6"/>
    <n v="12268.13"/>
    <x v="0"/>
    <x v="2"/>
    <x v="0"/>
    <s v="High BP"/>
    <s v="Normal Cost"/>
  </r>
  <r>
    <n v="62"/>
    <x v="0"/>
    <n v="22.8"/>
    <n v="114"/>
    <n v="64"/>
    <n v="205"/>
    <n v="90.4"/>
    <n v="84"/>
    <n v="2"/>
    <x v="0"/>
    <x v="2"/>
    <s v="Medium"/>
    <n v="11.3"/>
    <n v="21668.55"/>
    <x v="0"/>
    <x v="1"/>
    <x v="3"/>
    <s v="Normal BP"/>
    <s v="High Cost"/>
  </r>
  <r>
    <n v="75"/>
    <x v="0"/>
    <n v="24.9"/>
    <n v="139"/>
    <n v="84"/>
    <n v="217.5"/>
    <n v="97.5"/>
    <n v="94"/>
    <n v="0"/>
    <x v="0"/>
    <x v="2"/>
    <s v="Low"/>
    <n v="6.8"/>
    <n v="14241.77"/>
    <x v="0"/>
    <x v="1"/>
    <x v="3"/>
    <s v="High BP"/>
    <s v="Normal Cost"/>
  </r>
  <r>
    <n v="83"/>
    <x v="0"/>
    <n v="36.200000000000003"/>
    <n v="151"/>
    <n v="91"/>
    <n v="231.9"/>
    <n v="146.19999999999999"/>
    <n v="94"/>
    <n v="0"/>
    <x v="2"/>
    <x v="0"/>
    <s v="Medium"/>
    <n v="10.7"/>
    <n v="15872.42"/>
    <x v="0"/>
    <x v="0"/>
    <x v="0"/>
    <s v="High BP"/>
    <s v="High Cost"/>
  </r>
  <r>
    <n v="68"/>
    <x v="1"/>
    <n v="29.1"/>
    <n v="128"/>
    <n v="82"/>
    <n v="234.7"/>
    <n v="126.4"/>
    <n v="72"/>
    <n v="0"/>
    <x v="0"/>
    <x v="1"/>
    <s v="High"/>
    <n v="1"/>
    <n v="3208.28"/>
    <x v="0"/>
    <x v="0"/>
    <x v="2"/>
    <s v="High BP"/>
    <s v="Normal Cost"/>
  </r>
  <r>
    <n v="76"/>
    <x v="1"/>
    <n v="29.1"/>
    <n v="224"/>
    <n v="128"/>
    <n v="247"/>
    <n v="132.69999999999999"/>
    <n v="82"/>
    <n v="2"/>
    <x v="2"/>
    <x v="1"/>
    <s v="Medium"/>
    <n v="11.7"/>
    <n v="19914.580000000002"/>
    <x v="0"/>
    <x v="2"/>
    <x v="2"/>
    <s v="High BP"/>
    <s v="High Cost"/>
  </r>
  <r>
    <n v="75"/>
    <x v="1"/>
    <n v="29.1"/>
    <n v="134"/>
    <n v="77"/>
    <n v="251.9"/>
    <n v="87.6"/>
    <n v="87"/>
    <n v="0"/>
    <x v="2"/>
    <x v="3"/>
    <s v="High"/>
    <n v="8.1"/>
    <n v="18322.77"/>
    <x v="0"/>
    <x v="2"/>
    <x v="2"/>
    <s v="High BP"/>
    <s v="High Cost"/>
  </r>
  <r>
    <n v="87"/>
    <x v="0"/>
    <n v="21.1"/>
    <n v="136"/>
    <n v="75"/>
    <n v="190.1"/>
    <n v="140.19999999999999"/>
    <n v="79"/>
    <n v="1"/>
    <x v="1"/>
    <x v="0"/>
    <s v="High"/>
    <n v="3.9"/>
    <n v="7173.86"/>
    <x v="1"/>
    <x v="0"/>
    <x v="3"/>
    <s v="High BP"/>
    <s v="Normal Cost"/>
  </r>
  <r>
    <n v="71"/>
    <x v="1"/>
    <n v="29.1"/>
    <n v="117"/>
    <n v="71"/>
    <n v="263.60000000000002"/>
    <n v="114.8"/>
    <n v="86"/>
    <n v="0"/>
    <x v="0"/>
    <x v="1"/>
    <s v="High"/>
    <n v="8.6999999999999993"/>
    <n v="14697.76"/>
    <x v="0"/>
    <x v="0"/>
    <x v="2"/>
    <s v="Normal BP"/>
    <s v="Normal Cost"/>
  </r>
  <r>
    <n v="52"/>
    <x v="0"/>
    <n v="34.5"/>
    <n v="233"/>
    <n v="137"/>
    <n v="227.1"/>
    <n v="114.4"/>
    <n v="86"/>
    <n v="0"/>
    <x v="2"/>
    <x v="3"/>
    <s v="Medium"/>
    <n v="6.4"/>
    <n v="15931.47"/>
    <x v="0"/>
    <x v="2"/>
    <x v="0"/>
    <s v="High BP"/>
    <s v="High Cost"/>
  </r>
  <r>
    <n v="74"/>
    <x v="0"/>
    <n v="26.4"/>
    <n v="121"/>
    <n v="67"/>
    <n v="209.1"/>
    <n v="115"/>
    <n v="74"/>
    <n v="0"/>
    <x v="2"/>
    <x v="2"/>
    <s v="High"/>
    <n v="6.8"/>
    <n v="15166.16"/>
    <x v="0"/>
    <x v="2"/>
    <x v="2"/>
    <s v="High BP"/>
    <s v="High Cost"/>
  </r>
  <r>
    <n v="71"/>
    <x v="0"/>
    <n v="18.100000000000001"/>
    <n v="128"/>
    <n v="75"/>
    <n v="199.3"/>
    <n v="98.2"/>
    <n v="75"/>
    <n v="3"/>
    <x v="1"/>
    <x v="0"/>
    <s v="High"/>
    <n v="7.2"/>
    <n v="13858.85"/>
    <x v="0"/>
    <x v="0"/>
    <x v="1"/>
    <s v="High BP"/>
    <s v="Normal Cost"/>
  </r>
  <r>
    <n v="79"/>
    <x v="0"/>
    <n v="24.5"/>
    <n v="116"/>
    <n v="75"/>
    <n v="196.6"/>
    <n v="86.8"/>
    <n v="80"/>
    <n v="4"/>
    <x v="2"/>
    <x v="3"/>
    <s v="Medium"/>
    <n v="12.5"/>
    <n v="28668.47"/>
    <x v="1"/>
    <x v="1"/>
    <x v="3"/>
    <s v="Normal BP"/>
    <s v="High Cost"/>
  </r>
  <r>
    <n v="84"/>
    <x v="0"/>
    <n v="31.8"/>
    <n v="133"/>
    <n v="83"/>
    <n v="243.8"/>
    <n v="102.6"/>
    <n v="146"/>
    <n v="1"/>
    <x v="2"/>
    <x v="0"/>
    <s v="High"/>
    <n v="6.6"/>
    <n v="11396.65"/>
    <x v="1"/>
    <x v="0"/>
    <x v="0"/>
    <s v="High BP"/>
    <s v="Normal Cost"/>
  </r>
  <r>
    <n v="72"/>
    <x v="1"/>
    <n v="29.1"/>
    <n v="136"/>
    <n v="82"/>
    <n v="222.6"/>
    <n v="103.7"/>
    <n v="90"/>
    <n v="3"/>
    <x v="2"/>
    <x v="2"/>
    <s v="High"/>
    <n v="7.6"/>
    <n v="18091.080000000002"/>
    <x v="0"/>
    <x v="0"/>
    <x v="2"/>
    <s v="High BP"/>
    <s v="High Cost"/>
  </r>
  <r>
    <n v="78"/>
    <x v="1"/>
    <n v="29.1"/>
    <n v="139"/>
    <n v="77"/>
    <n v="262.10000000000002"/>
    <n v="92.1"/>
    <n v="81"/>
    <n v="3"/>
    <x v="2"/>
    <x v="2"/>
    <s v="Medium"/>
    <n v="11"/>
    <n v="22846.25"/>
    <x v="0"/>
    <x v="2"/>
    <x v="2"/>
    <s v="High BP"/>
    <s v="High Cost"/>
  </r>
  <r>
    <n v="64"/>
    <x v="1"/>
    <n v="29.1"/>
    <n v="128"/>
    <n v="77"/>
    <n v="185.2"/>
    <n v="122.2"/>
    <n v="86"/>
    <n v="1"/>
    <x v="0"/>
    <x v="1"/>
    <s v="Low"/>
    <n v="6.9"/>
    <n v="11558.77"/>
    <x v="0"/>
    <x v="0"/>
    <x v="2"/>
    <s v="High BP"/>
    <s v="Normal Cost"/>
  </r>
  <r>
    <n v="67"/>
    <x v="0"/>
    <n v="25.2"/>
    <n v="125"/>
    <n v="72"/>
    <n v="211.9"/>
    <n v="84.7"/>
    <n v="84"/>
    <n v="1"/>
    <x v="2"/>
    <x v="2"/>
    <s v="High"/>
    <n v="7.5"/>
    <n v="15895.88"/>
    <x v="0"/>
    <x v="0"/>
    <x v="2"/>
    <s v="High BP"/>
    <s v="High Cost"/>
  </r>
  <r>
    <n v="32"/>
    <x v="0"/>
    <n v="32.5"/>
    <n v="128"/>
    <n v="82"/>
    <n v="235.7"/>
    <n v="90.2"/>
    <n v="92"/>
    <n v="4"/>
    <x v="1"/>
    <x v="2"/>
    <s v="High"/>
    <n v="7.2"/>
    <n v="14073.4"/>
    <x v="0"/>
    <x v="2"/>
    <x v="0"/>
    <s v="High BP"/>
    <s v="Normal Cost"/>
  </r>
  <r>
    <n v="40"/>
    <x v="0"/>
    <n v="36.1"/>
    <n v="113"/>
    <n v="66"/>
    <n v="239.5"/>
    <n v="122.9"/>
    <n v="80"/>
    <n v="1"/>
    <x v="2"/>
    <x v="2"/>
    <s v="Medium"/>
    <n v="12.9"/>
    <n v="24349.75"/>
    <x v="0"/>
    <x v="0"/>
    <x v="0"/>
    <s v="Normal BP"/>
    <s v="High Cost"/>
  </r>
  <r>
    <n v="95"/>
    <x v="1"/>
    <n v="29.1"/>
    <n v="150"/>
    <n v="80"/>
    <n v="261.7"/>
    <n v="135.1"/>
    <n v="75"/>
    <n v="0"/>
    <x v="1"/>
    <x v="1"/>
    <s v="Medium"/>
    <n v="10.6"/>
    <n v="16669.080000000002"/>
    <x v="0"/>
    <x v="2"/>
    <x v="2"/>
    <s v="High BP"/>
    <s v="High Cost"/>
  </r>
  <r>
    <n v="80"/>
    <x v="1"/>
    <n v="29.1"/>
    <n v="136"/>
    <n v="72"/>
    <n v="253"/>
    <n v="113.4"/>
    <n v="70"/>
    <n v="0"/>
    <x v="2"/>
    <x v="0"/>
    <s v="High"/>
    <n v="7"/>
    <n v="14345.95"/>
    <x v="0"/>
    <x v="2"/>
    <x v="2"/>
    <s v="High BP"/>
    <s v="Normal Cost"/>
  </r>
  <r>
    <n v="82"/>
    <x v="1"/>
    <n v="29.1"/>
    <n v="112"/>
    <n v="61"/>
    <n v="266.39999999999998"/>
    <n v="166.9"/>
    <n v="98"/>
    <n v="1"/>
    <x v="0"/>
    <x v="1"/>
    <s v="Low"/>
    <n v="2"/>
    <n v="4978.5200000000004"/>
    <x v="0"/>
    <x v="2"/>
    <x v="2"/>
    <s v="Normal BP"/>
    <s v="Normal Cost"/>
  </r>
  <r>
    <n v="81"/>
    <x v="0"/>
    <n v="32.799999999999997"/>
    <n v="142"/>
    <n v="89"/>
    <n v="243.2"/>
    <n v="118.9"/>
    <n v="76"/>
    <n v="1"/>
    <x v="2"/>
    <x v="0"/>
    <s v="High"/>
    <n v="9.6999999999999993"/>
    <n v="20333.18"/>
    <x v="0"/>
    <x v="2"/>
    <x v="0"/>
    <s v="High BP"/>
    <s v="High Cost"/>
  </r>
  <r>
    <n v="74"/>
    <x v="1"/>
    <n v="29.1"/>
    <n v="138"/>
    <n v="80"/>
    <n v="240.7"/>
    <n v="130.19999999999999"/>
    <n v="93"/>
    <n v="0"/>
    <x v="2"/>
    <x v="1"/>
    <s v="Low"/>
    <n v="5.2"/>
    <n v="10341.120000000001"/>
    <x v="0"/>
    <x v="0"/>
    <x v="2"/>
    <s v="High BP"/>
    <s v="Normal Cost"/>
  </r>
  <r>
    <n v="50"/>
    <x v="0"/>
    <n v="31.8"/>
    <n v="129"/>
    <n v="65"/>
    <n v="272.10000000000002"/>
    <n v="98"/>
    <n v="95"/>
    <n v="2"/>
    <x v="2"/>
    <x v="0"/>
    <s v="Medium"/>
    <n v="10.6"/>
    <n v="17997.259999999998"/>
    <x v="0"/>
    <x v="2"/>
    <x v="0"/>
    <s v="High BP"/>
    <s v="High Cost"/>
  </r>
  <r>
    <n v="37"/>
    <x v="1"/>
    <n v="29.1"/>
    <n v="112"/>
    <n v="66"/>
    <n v="206"/>
    <n v="133.1"/>
    <n v="73"/>
    <n v="1"/>
    <x v="2"/>
    <x v="1"/>
    <s v="Medium"/>
    <n v="7.4"/>
    <n v="14878.73"/>
    <x v="0"/>
    <x v="3"/>
    <x v="2"/>
    <s v="Normal BP"/>
    <s v="Normal Cost"/>
  </r>
  <r>
    <n v="85"/>
    <x v="1"/>
    <n v="29.1"/>
    <n v="127"/>
    <n v="74"/>
    <n v="281.7"/>
    <n v="106.7"/>
    <n v="74"/>
    <n v="1"/>
    <x v="2"/>
    <x v="2"/>
    <s v="High"/>
    <n v="10.6"/>
    <n v="21921.41"/>
    <x v="0"/>
    <x v="2"/>
    <x v="2"/>
    <s v="High BP"/>
    <s v="High Cost"/>
  </r>
  <r>
    <n v="54"/>
    <x v="1"/>
    <n v="29.1"/>
    <n v="105"/>
    <n v="60"/>
    <n v="184.7"/>
    <n v="132.19999999999999"/>
    <n v="80"/>
    <n v="2"/>
    <x v="2"/>
    <x v="1"/>
    <s v="Low"/>
    <n v="7.7"/>
    <n v="11444.46"/>
    <x v="1"/>
    <x v="1"/>
    <x v="2"/>
    <s v="Normal BP"/>
    <s v="Normal Cost"/>
  </r>
  <r>
    <n v="71"/>
    <x v="1"/>
    <n v="29.1"/>
    <n v="117"/>
    <n v="75"/>
    <n v="220.5"/>
    <n v="128.80000000000001"/>
    <n v="86"/>
    <n v="2"/>
    <x v="1"/>
    <x v="2"/>
    <s v="High"/>
    <n v="6.3"/>
    <n v="12488.69"/>
    <x v="1"/>
    <x v="0"/>
    <x v="2"/>
    <s v="Normal BP"/>
    <s v="Normal Cost"/>
  </r>
  <r>
    <n v="64"/>
    <x v="0"/>
    <n v="35.9"/>
    <n v="126"/>
    <n v="78"/>
    <n v="257.39999999999998"/>
    <n v="119.4"/>
    <n v="73"/>
    <n v="2"/>
    <x v="1"/>
    <x v="2"/>
    <s v="Medium"/>
    <n v="7.4"/>
    <n v="15704.41"/>
    <x v="0"/>
    <x v="2"/>
    <x v="0"/>
    <s v="High BP"/>
    <s v="High Cost"/>
  </r>
  <r>
    <n v="31"/>
    <x v="1"/>
    <n v="29.1"/>
    <n v="136"/>
    <n v="81"/>
    <n v="172.1"/>
    <n v="92.2"/>
    <n v="79"/>
    <n v="0"/>
    <x v="2"/>
    <x v="0"/>
    <s v="Medium"/>
    <n v="4.7"/>
    <n v="9296.1299999999992"/>
    <x v="0"/>
    <x v="3"/>
    <x v="2"/>
    <s v="High BP"/>
    <s v="Normal Cost"/>
  </r>
  <r>
    <n v="65"/>
    <x v="1"/>
    <n v="29.1"/>
    <n v="124"/>
    <n v="80"/>
    <n v="240.4"/>
    <n v="94.9"/>
    <n v="73"/>
    <n v="1"/>
    <x v="0"/>
    <x v="0"/>
    <s v="Medium"/>
    <n v="2"/>
    <n v="4669.42"/>
    <x v="0"/>
    <x v="0"/>
    <x v="2"/>
    <s v="High BP"/>
    <s v="Normal Cost"/>
  </r>
  <r>
    <n v="65"/>
    <x v="0"/>
    <n v="20.7"/>
    <n v="135"/>
    <n v="79"/>
    <n v="228.8"/>
    <n v="115.6"/>
    <n v="95"/>
    <n v="1"/>
    <x v="2"/>
    <x v="0"/>
    <s v="Medium"/>
    <n v="7.4"/>
    <n v="12751.3"/>
    <x v="0"/>
    <x v="0"/>
    <x v="3"/>
    <s v="High BP"/>
    <s v="Normal Cost"/>
  </r>
  <r>
    <n v="53"/>
    <x v="0"/>
    <n v="28.4"/>
    <n v="110"/>
    <n v="65"/>
    <n v="203.6"/>
    <n v="101.1"/>
    <n v="81"/>
    <n v="2"/>
    <x v="2"/>
    <x v="0"/>
    <s v="Medium"/>
    <n v="9.8000000000000007"/>
    <n v="19205.18"/>
    <x v="0"/>
    <x v="3"/>
    <x v="2"/>
    <s v="Normal BP"/>
    <s v="High Cost"/>
  </r>
  <r>
    <n v="75"/>
    <x v="0"/>
    <n v="39.1"/>
    <n v="143"/>
    <n v="89"/>
    <n v="277.8"/>
    <n v="180.5"/>
    <n v="65"/>
    <n v="1"/>
    <x v="0"/>
    <x v="1"/>
    <s v="Medium"/>
    <n v="4.5999999999999996"/>
    <n v="9173.94"/>
    <x v="0"/>
    <x v="0"/>
    <x v="0"/>
    <s v="High BP"/>
    <s v="Normal Cost"/>
  </r>
  <r>
    <n v="30"/>
    <x v="0"/>
    <n v="18"/>
    <n v="126"/>
    <n v="75"/>
    <n v="204.8"/>
    <n v="165.1"/>
    <n v="102"/>
    <n v="1"/>
    <x v="2"/>
    <x v="0"/>
    <s v="High"/>
    <n v="5.7"/>
    <n v="13198.11"/>
    <x v="0"/>
    <x v="0"/>
    <x v="1"/>
    <s v="High BP"/>
    <s v="Normal Cost"/>
  </r>
  <r>
    <n v="76"/>
    <x v="0"/>
    <n v="18"/>
    <n v="120"/>
    <n v="66"/>
    <n v="165.5"/>
    <n v="114.9"/>
    <n v="83"/>
    <n v="2"/>
    <x v="2"/>
    <x v="2"/>
    <s v="High"/>
    <n v="9.6"/>
    <n v="16396.21"/>
    <x v="0"/>
    <x v="1"/>
    <x v="1"/>
    <s v="High BP"/>
    <s v="High Cost"/>
  </r>
  <r>
    <n v="48"/>
    <x v="1"/>
    <n v="29.1"/>
    <n v="118"/>
    <n v="70"/>
    <n v="221.6"/>
    <n v="91.6"/>
    <n v="90"/>
    <n v="0"/>
    <x v="2"/>
    <x v="0"/>
    <s v="Medium"/>
    <n v="12.1"/>
    <n v="29275.05"/>
    <x v="0"/>
    <x v="1"/>
    <x v="2"/>
    <s v="Normal BP"/>
    <s v="High Cost"/>
  </r>
  <r>
    <n v="62"/>
    <x v="0"/>
    <n v="28.4"/>
    <n v="139"/>
    <n v="85"/>
    <n v="233.3"/>
    <n v="145.9"/>
    <n v="69"/>
    <n v="0"/>
    <x v="1"/>
    <x v="1"/>
    <s v="Medium"/>
    <n v="2.8"/>
    <n v="6594.58"/>
    <x v="0"/>
    <x v="3"/>
    <x v="2"/>
    <s v="High BP"/>
    <s v="Normal Cost"/>
  </r>
  <r>
    <n v="54"/>
    <x v="0"/>
    <n v="31"/>
    <n v="123"/>
    <n v="81"/>
    <n v="210.8"/>
    <n v="106.6"/>
    <n v="74"/>
    <n v="1"/>
    <x v="2"/>
    <x v="2"/>
    <s v="Medium"/>
    <n v="9.3000000000000007"/>
    <n v="18771.22"/>
    <x v="0"/>
    <x v="2"/>
    <x v="0"/>
    <s v="High BP"/>
    <s v="High Cost"/>
  </r>
  <r>
    <n v="40"/>
    <x v="1"/>
    <n v="29.1"/>
    <n v="125"/>
    <n v="81"/>
    <n v="223.2"/>
    <n v="101.7"/>
    <n v="88"/>
    <n v="1"/>
    <x v="0"/>
    <x v="2"/>
    <s v="High"/>
    <n v="9.3000000000000007"/>
    <n v="17670.48"/>
    <x v="0"/>
    <x v="3"/>
    <x v="2"/>
    <s v="High BP"/>
    <s v="High Cost"/>
  </r>
  <r>
    <n v="65"/>
    <x v="1"/>
    <n v="29.2"/>
    <n v="127"/>
    <n v="68"/>
    <n v="257.10000000000002"/>
    <n v="97.7"/>
    <n v="78"/>
    <n v="1"/>
    <x v="1"/>
    <x v="0"/>
    <s v="High"/>
    <n v="1.9"/>
    <n v="4711.7299999999996"/>
    <x v="0"/>
    <x v="0"/>
    <x v="2"/>
    <s v="High BP"/>
    <s v="Normal Cost"/>
  </r>
  <r>
    <n v="60"/>
    <x v="1"/>
    <n v="29.2"/>
    <n v="118"/>
    <n v="73"/>
    <n v="240.6"/>
    <n v="122.3"/>
    <n v="86"/>
    <n v="1"/>
    <x v="2"/>
    <x v="2"/>
    <s v="Medium"/>
    <n v="10.8"/>
    <n v="17756.48"/>
    <x v="0"/>
    <x v="0"/>
    <x v="2"/>
    <s v="Normal BP"/>
    <s v="High Cost"/>
  </r>
  <r>
    <n v="46"/>
    <x v="0"/>
    <n v="37"/>
    <n v="123"/>
    <n v="77"/>
    <n v="261.89999999999998"/>
    <n v="96"/>
    <n v="54"/>
    <n v="1"/>
    <x v="0"/>
    <x v="2"/>
    <s v="Medium"/>
    <n v="8.1"/>
    <n v="15026.71"/>
    <x v="0"/>
    <x v="3"/>
    <x v="0"/>
    <s v="High BP"/>
    <s v="High Cost"/>
  </r>
  <r>
    <n v="58"/>
    <x v="1"/>
    <n v="29.2"/>
    <n v="138"/>
    <n v="83"/>
    <n v="227.1"/>
    <n v="123.4"/>
    <n v="90"/>
    <n v="1"/>
    <x v="2"/>
    <x v="2"/>
    <s v="Medium"/>
    <n v="9.4"/>
    <n v="20414.79"/>
    <x v="0"/>
    <x v="1"/>
    <x v="2"/>
    <s v="High BP"/>
    <s v="High Cost"/>
  </r>
  <r>
    <n v="35"/>
    <x v="1"/>
    <n v="29.2"/>
    <n v="109"/>
    <n v="66"/>
    <n v="230.5"/>
    <n v="117.9"/>
    <n v="99"/>
    <n v="3"/>
    <x v="0"/>
    <x v="1"/>
    <s v="Medium"/>
    <n v="4.0999999999999996"/>
    <n v="7797.32"/>
    <x v="0"/>
    <x v="3"/>
    <x v="2"/>
    <s v="Normal BP"/>
    <s v="Normal Cost"/>
  </r>
  <r>
    <n v="70"/>
    <x v="0"/>
    <n v="18"/>
    <n v="124"/>
    <n v="71"/>
    <n v="175.8"/>
    <n v="99.8"/>
    <n v="78"/>
    <n v="2"/>
    <x v="2"/>
    <x v="2"/>
    <s v="Medium"/>
    <n v="12.1"/>
    <n v="21396.53"/>
    <x v="0"/>
    <x v="1"/>
    <x v="1"/>
    <s v="High BP"/>
    <s v="High Cost"/>
  </r>
  <r>
    <n v="46"/>
    <x v="0"/>
    <n v="18.899999999999999"/>
    <n v="107"/>
    <n v="67"/>
    <n v="197.9"/>
    <n v="88.1"/>
    <n v="90"/>
    <n v="3"/>
    <x v="2"/>
    <x v="0"/>
    <s v="Low"/>
    <n v="10.5"/>
    <n v="19479.02"/>
    <x v="0"/>
    <x v="1"/>
    <x v="3"/>
    <s v="Normal BP"/>
    <s v="High Cost"/>
  </r>
  <r>
    <n v="67"/>
    <x v="1"/>
    <n v="29.2"/>
    <n v="135"/>
    <n v="78"/>
    <n v="235"/>
    <n v="103.6"/>
    <n v="62"/>
    <n v="1"/>
    <x v="1"/>
    <x v="3"/>
    <s v="High"/>
    <n v="4.4000000000000004"/>
    <n v="12596.62"/>
    <x v="0"/>
    <x v="0"/>
    <x v="2"/>
    <s v="High BP"/>
    <s v="Normal Cost"/>
  </r>
  <r>
    <n v="37"/>
    <x v="1"/>
    <n v="29.2"/>
    <n v="120"/>
    <n v="81"/>
    <n v="230.5"/>
    <n v="115.2"/>
    <n v="104"/>
    <n v="1"/>
    <x v="2"/>
    <x v="3"/>
    <s v="Medium"/>
    <n v="9.9"/>
    <n v="20311.349999999999"/>
    <x v="0"/>
    <x v="3"/>
    <x v="2"/>
    <s v="High BP"/>
    <s v="High Cost"/>
  </r>
  <r>
    <n v="45"/>
    <x v="1"/>
    <n v="29.2"/>
    <n v="132"/>
    <n v="78"/>
    <n v="226.7"/>
    <n v="133.69999999999999"/>
    <n v="94"/>
    <n v="0"/>
    <x v="2"/>
    <x v="0"/>
    <s v="Medium"/>
    <n v="6.6"/>
    <n v="15028.1"/>
    <x v="0"/>
    <x v="1"/>
    <x v="2"/>
    <s v="High BP"/>
    <s v="High Cost"/>
  </r>
  <r>
    <n v="80"/>
    <x v="1"/>
    <n v="29.2"/>
    <n v="146"/>
    <n v="82"/>
    <n v="216.8"/>
    <n v="97.4"/>
    <n v="71"/>
    <n v="3"/>
    <x v="1"/>
    <x v="0"/>
    <s v="Medium"/>
    <n v="5.5"/>
    <n v="11228.37"/>
    <x v="0"/>
    <x v="2"/>
    <x v="2"/>
    <s v="High BP"/>
    <s v="Normal Cost"/>
  </r>
  <r>
    <n v="58"/>
    <x v="1"/>
    <n v="29.2"/>
    <n v="115"/>
    <n v="68"/>
    <n v="249.1"/>
    <n v="106.5"/>
    <n v="85"/>
    <n v="2"/>
    <x v="1"/>
    <x v="3"/>
    <s v="Medium"/>
    <n v="3.4"/>
    <n v="9953.6"/>
    <x v="0"/>
    <x v="1"/>
    <x v="2"/>
    <s v="Normal BP"/>
    <s v="Normal Cost"/>
  </r>
  <r>
    <n v="79"/>
    <x v="1"/>
    <n v="29.2"/>
    <n v="129"/>
    <n v="79"/>
    <n v="239"/>
    <n v="87.9"/>
    <n v="86"/>
    <n v="1"/>
    <x v="2"/>
    <x v="0"/>
    <s v="High"/>
    <n v="6.5"/>
    <n v="12016.97"/>
    <x v="0"/>
    <x v="2"/>
    <x v="2"/>
    <s v="High BP"/>
    <s v="Normal Cost"/>
  </r>
  <r>
    <n v="62"/>
    <x v="0"/>
    <n v="24.2"/>
    <n v="125"/>
    <n v="65"/>
    <n v="232.1"/>
    <n v="83.2"/>
    <n v="78"/>
    <n v="2"/>
    <x v="1"/>
    <x v="0"/>
    <s v="Low"/>
    <n v="3"/>
    <n v="6851.45"/>
    <x v="0"/>
    <x v="2"/>
    <x v="3"/>
    <s v="High BP"/>
    <s v="Normal Cost"/>
  </r>
  <r>
    <n v="63"/>
    <x v="0"/>
    <n v="23"/>
    <n v="126"/>
    <n v="70"/>
    <n v="206.8"/>
    <n v="107.7"/>
    <n v="82"/>
    <n v="3"/>
    <x v="1"/>
    <x v="2"/>
    <s v="High"/>
    <n v="4.5999999999999996"/>
    <n v="10607.32"/>
    <x v="0"/>
    <x v="1"/>
    <x v="3"/>
    <s v="High BP"/>
    <s v="Normal Cost"/>
  </r>
  <r>
    <n v="53"/>
    <x v="0"/>
    <n v="23.1"/>
    <n v="125"/>
    <n v="71"/>
    <n v="222.5"/>
    <n v="132.19999999999999"/>
    <n v="82"/>
    <n v="1"/>
    <x v="0"/>
    <x v="2"/>
    <s v="High"/>
    <n v="5"/>
    <n v="11656.45"/>
    <x v="0"/>
    <x v="2"/>
    <x v="3"/>
    <s v="High BP"/>
    <s v="Normal Cost"/>
  </r>
  <r>
    <n v="51"/>
    <x v="1"/>
    <n v="29.2"/>
    <n v="132"/>
    <n v="72"/>
    <n v="189.4"/>
    <n v="100"/>
    <n v="85"/>
    <n v="1"/>
    <x v="0"/>
    <x v="0"/>
    <s v="Medium"/>
    <n v="1.7"/>
    <n v="4388.8100000000004"/>
    <x v="0"/>
    <x v="1"/>
    <x v="2"/>
    <s v="High BP"/>
    <s v="Normal Cost"/>
  </r>
  <r>
    <n v="66"/>
    <x v="1"/>
    <n v="29.2"/>
    <n v="120"/>
    <n v="69"/>
    <n v="273.8"/>
    <n v="123.8"/>
    <n v="86"/>
    <n v="1"/>
    <x v="2"/>
    <x v="2"/>
    <s v="Medium"/>
    <n v="9.4"/>
    <n v="18957.72"/>
    <x v="0"/>
    <x v="0"/>
    <x v="2"/>
    <s v="High BP"/>
    <s v="High Cost"/>
  </r>
  <r>
    <n v="66"/>
    <x v="1"/>
    <n v="29.2"/>
    <n v="111"/>
    <n v="60"/>
    <n v="233.4"/>
    <n v="121.6"/>
    <n v="72"/>
    <n v="1"/>
    <x v="1"/>
    <x v="1"/>
    <s v="High"/>
    <n v="3.7"/>
    <n v="7311.26"/>
    <x v="0"/>
    <x v="0"/>
    <x v="2"/>
    <s v="Normal BP"/>
    <s v="Normal Cost"/>
  </r>
  <r>
    <n v="67"/>
    <x v="0"/>
    <n v="38.9"/>
    <n v="126"/>
    <n v="85"/>
    <n v="256.60000000000002"/>
    <n v="106.1"/>
    <n v="165"/>
    <n v="1"/>
    <x v="2"/>
    <x v="3"/>
    <s v="Medium"/>
    <n v="6.2"/>
    <n v="13577.73"/>
    <x v="0"/>
    <x v="1"/>
    <x v="0"/>
    <s v="High BP"/>
    <s v="Normal Cost"/>
  </r>
  <r>
    <n v="71"/>
    <x v="1"/>
    <n v="29.2"/>
    <n v="127"/>
    <n v="87"/>
    <n v="210.2"/>
    <n v="122.9"/>
    <n v="63"/>
    <n v="2"/>
    <x v="1"/>
    <x v="1"/>
    <s v="Medium"/>
    <n v="5"/>
    <n v="8302.01"/>
    <x v="0"/>
    <x v="0"/>
    <x v="2"/>
    <s v="High BP"/>
    <s v="Normal Cost"/>
  </r>
  <r>
    <n v="81"/>
    <x v="0"/>
    <n v="28"/>
    <n v="138"/>
    <n v="87"/>
    <n v="249"/>
    <n v="86"/>
    <n v="84"/>
    <n v="2"/>
    <x v="2"/>
    <x v="3"/>
    <s v="Medium"/>
    <n v="13.1"/>
    <n v="27873.86"/>
    <x v="0"/>
    <x v="0"/>
    <x v="2"/>
    <s v="High BP"/>
    <s v="High Cost"/>
  </r>
  <r>
    <n v="66"/>
    <x v="0"/>
    <n v="26.8"/>
    <n v="117"/>
    <n v="68"/>
    <n v="227"/>
    <n v="123.2"/>
    <n v="86"/>
    <n v="1"/>
    <x v="2"/>
    <x v="1"/>
    <s v="High"/>
    <n v="5.0999999999999996"/>
    <n v="9549.89"/>
    <x v="0"/>
    <x v="0"/>
    <x v="2"/>
    <s v="Normal BP"/>
    <s v="Normal Cost"/>
  </r>
  <r>
    <n v="55"/>
    <x v="1"/>
    <n v="29.2"/>
    <n v="130"/>
    <n v="67"/>
    <n v="251.5"/>
    <n v="103.4"/>
    <n v="71"/>
    <n v="3"/>
    <x v="2"/>
    <x v="2"/>
    <s v="Medium"/>
    <n v="8.4"/>
    <n v="20798.560000000001"/>
    <x v="0"/>
    <x v="1"/>
    <x v="2"/>
    <s v="High BP"/>
    <s v="High Cost"/>
  </r>
  <r>
    <n v="68"/>
    <x v="1"/>
    <n v="29.2"/>
    <n v="131"/>
    <n v="72"/>
    <n v="234.5"/>
    <n v="189.6"/>
    <n v="74"/>
    <n v="1"/>
    <x v="0"/>
    <x v="1"/>
    <s v="High"/>
    <n v="2.2999999999999998"/>
    <n v="5110.76"/>
    <x v="0"/>
    <x v="0"/>
    <x v="2"/>
    <s v="High BP"/>
    <s v="Normal Cost"/>
  </r>
  <r>
    <n v="66"/>
    <x v="1"/>
    <n v="29.2"/>
    <n v="138"/>
    <n v="93"/>
    <n v="253"/>
    <n v="103.6"/>
    <n v="92"/>
    <n v="1"/>
    <x v="1"/>
    <x v="0"/>
    <s v="High"/>
    <n v="2.7"/>
    <n v="5528.52"/>
    <x v="0"/>
    <x v="0"/>
    <x v="2"/>
    <s v="High BP"/>
    <s v="Normal Cost"/>
  </r>
  <r>
    <n v="49"/>
    <x v="0"/>
    <n v="20"/>
    <n v="131"/>
    <n v="79"/>
    <n v="215.8"/>
    <n v="94.9"/>
    <n v="68"/>
    <n v="2"/>
    <x v="1"/>
    <x v="2"/>
    <s v="Medium"/>
    <n v="8.3000000000000007"/>
    <n v="15876.16"/>
    <x v="0"/>
    <x v="1"/>
    <x v="3"/>
    <s v="High BP"/>
    <s v="High Cost"/>
  </r>
  <r>
    <n v="49"/>
    <x v="1"/>
    <n v="29.2"/>
    <n v="127"/>
    <n v="76"/>
    <n v="232.5"/>
    <n v="102.4"/>
    <n v="79"/>
    <n v="0"/>
    <x v="0"/>
    <x v="3"/>
    <s v="Low"/>
    <n v="3.3"/>
    <n v="10514.87"/>
    <x v="0"/>
    <x v="1"/>
    <x v="2"/>
    <s v="High BP"/>
    <s v="Normal Cost"/>
  </r>
  <r>
    <n v="36"/>
    <x v="0"/>
    <n v="38.799999999999997"/>
    <n v="138"/>
    <n v="82"/>
    <n v="253.5"/>
    <n v="132.80000000000001"/>
    <n v="72"/>
    <n v="1"/>
    <x v="0"/>
    <x v="0"/>
    <s v="High"/>
    <n v="1.3"/>
    <n v="4313.1499999999996"/>
    <x v="0"/>
    <x v="0"/>
    <x v="0"/>
    <s v="High BP"/>
    <s v="Normal Cost"/>
  </r>
  <r>
    <n v="66"/>
    <x v="0"/>
    <n v="24.8"/>
    <n v="146"/>
    <n v="88"/>
    <n v="246.8"/>
    <n v="153.5"/>
    <n v="74"/>
    <n v="0"/>
    <x v="2"/>
    <x v="1"/>
    <s v="Medium"/>
    <n v="7.5"/>
    <n v="13827.53"/>
    <x v="0"/>
    <x v="1"/>
    <x v="3"/>
    <s v="High BP"/>
    <s v="Normal Cost"/>
  </r>
  <r>
    <n v="61"/>
    <x v="1"/>
    <n v="29.2"/>
    <n v="121"/>
    <n v="70"/>
    <n v="239.1"/>
    <n v="151.80000000000001"/>
    <n v="87"/>
    <n v="1"/>
    <x v="2"/>
    <x v="1"/>
    <s v="Low"/>
    <n v="7.1"/>
    <n v="12979.13"/>
    <x v="1"/>
    <x v="0"/>
    <x v="2"/>
    <s v="High BP"/>
    <s v="Normal Cost"/>
  </r>
  <r>
    <n v="72"/>
    <x v="1"/>
    <n v="29.2"/>
    <n v="137"/>
    <n v="80"/>
    <n v="242.6"/>
    <n v="167.7"/>
    <n v="86"/>
    <n v="2"/>
    <x v="0"/>
    <x v="1"/>
    <s v="High"/>
    <n v="3.1"/>
    <n v="7389.83"/>
    <x v="0"/>
    <x v="0"/>
    <x v="2"/>
    <s v="High BP"/>
    <s v="Normal Cost"/>
  </r>
  <r>
    <n v="77"/>
    <x v="1"/>
    <n v="29.2"/>
    <n v="137"/>
    <n v="84"/>
    <n v="233.7"/>
    <n v="203.7"/>
    <n v="84"/>
    <n v="0"/>
    <x v="2"/>
    <x v="1"/>
    <s v="Medium"/>
    <n v="8.5"/>
    <n v="14126.11"/>
    <x v="0"/>
    <x v="2"/>
    <x v="2"/>
    <s v="High BP"/>
    <s v="Normal Cost"/>
  </r>
  <r>
    <n v="75"/>
    <x v="0"/>
    <n v="26.8"/>
    <n v="126"/>
    <n v="77"/>
    <n v="253.9"/>
    <n v="88"/>
    <n v="85"/>
    <n v="1"/>
    <x v="1"/>
    <x v="0"/>
    <s v="High"/>
    <n v="3.2"/>
    <n v="7629.59"/>
    <x v="0"/>
    <x v="0"/>
    <x v="2"/>
    <s v="High BP"/>
    <s v="Normal Cost"/>
  </r>
  <r>
    <n v="50"/>
    <x v="1"/>
    <n v="29.2"/>
    <n v="120"/>
    <n v="76"/>
    <n v="260.10000000000002"/>
    <n v="109.7"/>
    <n v="87"/>
    <n v="2"/>
    <x v="1"/>
    <x v="2"/>
    <s v="High"/>
    <n v="5.6"/>
    <n v="13450.42"/>
    <x v="0"/>
    <x v="1"/>
    <x v="2"/>
    <s v="High BP"/>
    <s v="Normal Cost"/>
  </r>
  <r>
    <n v="54"/>
    <x v="0"/>
    <n v="22"/>
    <n v="123"/>
    <n v="81"/>
    <n v="181.3"/>
    <n v="116.3"/>
    <n v="67"/>
    <n v="3"/>
    <x v="0"/>
    <x v="0"/>
    <s v="High"/>
    <n v="2.2000000000000002"/>
    <n v="5561.46"/>
    <x v="0"/>
    <x v="2"/>
    <x v="3"/>
    <s v="High BP"/>
    <s v="Normal Cost"/>
  </r>
  <r>
    <n v="57"/>
    <x v="1"/>
    <n v="29.2"/>
    <n v="125"/>
    <n v="78"/>
    <n v="238.9"/>
    <n v="128.80000000000001"/>
    <n v="73"/>
    <n v="1"/>
    <x v="0"/>
    <x v="1"/>
    <s v="Medium"/>
    <n v="1"/>
    <n v="3400.03"/>
    <x v="0"/>
    <x v="1"/>
    <x v="2"/>
    <s v="High BP"/>
    <s v="Normal Cost"/>
  </r>
  <r>
    <n v="56"/>
    <x v="0"/>
    <n v="19.7"/>
    <n v="118"/>
    <n v="77"/>
    <n v="207.2"/>
    <n v="144.19999999999999"/>
    <n v="81"/>
    <n v="2"/>
    <x v="2"/>
    <x v="1"/>
    <s v="High"/>
    <n v="7.6"/>
    <n v="15432.06"/>
    <x v="0"/>
    <x v="1"/>
    <x v="3"/>
    <s v="Normal BP"/>
    <s v="High Cost"/>
  </r>
  <r>
    <n v="83"/>
    <x v="0"/>
    <n v="22.9"/>
    <n v="143"/>
    <n v="78"/>
    <n v="233.5"/>
    <n v="116.8"/>
    <n v="101"/>
    <n v="1"/>
    <x v="2"/>
    <x v="1"/>
    <s v="High"/>
    <n v="7.7"/>
    <n v="14687.45"/>
    <x v="0"/>
    <x v="1"/>
    <x v="3"/>
    <s v="High BP"/>
    <s v="Normal Cost"/>
  </r>
  <r>
    <n v="51"/>
    <x v="1"/>
    <n v="29.2"/>
    <n v="120"/>
    <n v="73"/>
    <n v="235.8"/>
    <n v="122"/>
    <n v="68"/>
    <n v="1"/>
    <x v="1"/>
    <x v="1"/>
    <s v="High"/>
    <n v="6.1"/>
    <n v="9089.5400000000009"/>
    <x v="0"/>
    <x v="1"/>
    <x v="2"/>
    <s v="High BP"/>
    <s v="Normal Cost"/>
  </r>
  <r>
    <n v="53"/>
    <x v="1"/>
    <n v="29.2"/>
    <n v="121"/>
    <n v="83"/>
    <n v="221.1"/>
    <n v="95.1"/>
    <n v="73"/>
    <n v="2"/>
    <x v="1"/>
    <x v="0"/>
    <s v="High"/>
    <n v="5.6"/>
    <n v="11344.6"/>
    <x v="0"/>
    <x v="1"/>
    <x v="2"/>
    <s v="High BP"/>
    <s v="Normal Cost"/>
  </r>
  <r>
    <n v="58"/>
    <x v="0"/>
    <n v="24.6"/>
    <n v="111"/>
    <n v="74"/>
    <n v="249.1"/>
    <n v="133.1"/>
    <n v="91"/>
    <n v="2"/>
    <x v="2"/>
    <x v="0"/>
    <s v="Medium"/>
    <n v="8.3000000000000007"/>
    <n v="15657.61"/>
    <x v="0"/>
    <x v="2"/>
    <x v="3"/>
    <s v="Normal BP"/>
    <s v="High Cost"/>
  </r>
  <r>
    <n v="50"/>
    <x v="0"/>
    <n v="27.8"/>
    <n v="104"/>
    <n v="64"/>
    <n v="252.6"/>
    <n v="105.3"/>
    <n v="90"/>
    <n v="3"/>
    <x v="1"/>
    <x v="2"/>
    <s v="High"/>
    <n v="3.8"/>
    <n v="10905.83"/>
    <x v="0"/>
    <x v="1"/>
    <x v="2"/>
    <s v="Normal BP"/>
    <s v="Normal Cost"/>
  </r>
  <r>
    <n v="68"/>
    <x v="1"/>
    <n v="29.2"/>
    <n v="131"/>
    <n v="81"/>
    <n v="229.5"/>
    <n v="111.5"/>
    <n v="101"/>
    <n v="3"/>
    <x v="2"/>
    <x v="0"/>
    <s v="Medium"/>
    <n v="9.3000000000000007"/>
    <n v="22056.93"/>
    <x v="0"/>
    <x v="0"/>
    <x v="2"/>
    <s v="High BP"/>
    <s v="High Cost"/>
  </r>
  <r>
    <n v="86"/>
    <x v="0"/>
    <n v="25.8"/>
    <n v="146"/>
    <n v="86"/>
    <n v="219.8"/>
    <n v="164.9"/>
    <n v="60"/>
    <n v="2"/>
    <x v="0"/>
    <x v="2"/>
    <s v="Medium"/>
    <n v="5.5"/>
    <n v="13681.07"/>
    <x v="0"/>
    <x v="1"/>
    <x v="2"/>
    <s v="High BP"/>
    <s v="Normal Cost"/>
  </r>
  <r>
    <n v="47"/>
    <x v="0"/>
    <n v="20.100000000000001"/>
    <n v="113"/>
    <n v="63"/>
    <n v="248.2"/>
    <n v="89.1"/>
    <n v="76"/>
    <n v="1"/>
    <x v="1"/>
    <x v="0"/>
    <s v="High"/>
    <n v="3.8"/>
    <n v="7046.31"/>
    <x v="0"/>
    <x v="1"/>
    <x v="3"/>
    <s v="Normal BP"/>
    <s v="Normal Cost"/>
  </r>
  <r>
    <n v="63"/>
    <x v="0"/>
    <n v="18"/>
    <n v="122"/>
    <n v="81"/>
    <n v="237.2"/>
    <n v="96.8"/>
    <n v="86"/>
    <n v="1"/>
    <x v="1"/>
    <x v="2"/>
    <s v="High"/>
    <n v="9.1"/>
    <n v="18413.79"/>
    <x v="0"/>
    <x v="0"/>
    <x v="1"/>
    <s v="High BP"/>
    <s v="High Cost"/>
  </r>
  <r>
    <n v="65"/>
    <x v="0"/>
    <n v="28"/>
    <n v="125"/>
    <n v="78"/>
    <n v="232.8"/>
    <n v="120"/>
    <n v="79"/>
    <n v="0"/>
    <x v="0"/>
    <x v="2"/>
    <s v="High"/>
    <n v="10.6"/>
    <n v="20201.32"/>
    <x v="0"/>
    <x v="2"/>
    <x v="2"/>
    <s v="High BP"/>
    <s v="High Cost"/>
  </r>
  <r>
    <n v="79"/>
    <x v="1"/>
    <n v="29.2"/>
    <n v="122"/>
    <n v="77"/>
    <n v="198"/>
    <n v="81.8"/>
    <n v="60"/>
    <n v="1"/>
    <x v="0"/>
    <x v="2"/>
    <s v="High"/>
    <n v="5.7"/>
    <n v="13640.02"/>
    <x v="0"/>
    <x v="2"/>
    <x v="2"/>
    <s v="High BP"/>
    <s v="Normal Cost"/>
  </r>
  <r>
    <n v="95"/>
    <x v="1"/>
    <n v="29.2"/>
    <n v="141"/>
    <n v="83"/>
    <n v="278.2"/>
    <n v="132.9"/>
    <n v="52"/>
    <n v="1"/>
    <x v="0"/>
    <x v="1"/>
    <s v="Low"/>
    <n v="3.7"/>
    <n v="6619.42"/>
    <x v="0"/>
    <x v="2"/>
    <x v="2"/>
    <s v="High BP"/>
    <s v="Normal Cost"/>
  </r>
  <r>
    <n v="64"/>
    <x v="1"/>
    <n v="29.2"/>
    <n v="113"/>
    <n v="65"/>
    <n v="234.7"/>
    <n v="158.6"/>
    <n v="75"/>
    <n v="0"/>
    <x v="2"/>
    <x v="1"/>
    <s v="Medium"/>
    <n v="5.8"/>
    <n v="11833.93"/>
    <x v="0"/>
    <x v="0"/>
    <x v="2"/>
    <s v="Normal BP"/>
    <s v="Normal Cost"/>
  </r>
  <r>
    <n v="52"/>
    <x v="1"/>
    <n v="29.2"/>
    <n v="130"/>
    <n v="72"/>
    <n v="188.8"/>
    <n v="90.2"/>
    <n v="91"/>
    <n v="0"/>
    <x v="1"/>
    <x v="0"/>
    <s v="Medium"/>
    <n v="5"/>
    <n v="9383.67"/>
    <x v="0"/>
    <x v="1"/>
    <x v="2"/>
    <s v="High BP"/>
    <s v="Normal Cost"/>
  </r>
  <r>
    <n v="75"/>
    <x v="0"/>
    <n v="19.100000000000001"/>
    <n v="130"/>
    <n v="74"/>
    <n v="217.1"/>
    <n v="104.6"/>
    <n v="76"/>
    <n v="0"/>
    <x v="2"/>
    <x v="2"/>
    <s v="Medium"/>
    <n v="12.9"/>
    <n v="23038.7"/>
    <x v="0"/>
    <x v="2"/>
    <x v="3"/>
    <s v="High BP"/>
    <s v="High Cost"/>
  </r>
  <r>
    <n v="71"/>
    <x v="0"/>
    <n v="22.1"/>
    <n v="143"/>
    <n v="82"/>
    <n v="186.2"/>
    <n v="103.2"/>
    <n v="89"/>
    <n v="0"/>
    <x v="2"/>
    <x v="2"/>
    <s v="High"/>
    <n v="9.6999999999999993"/>
    <n v="16824.97"/>
    <x v="0"/>
    <x v="0"/>
    <x v="3"/>
    <s v="High BP"/>
    <s v="High Cost"/>
  </r>
  <r>
    <n v="42"/>
    <x v="0"/>
    <n v="26.7"/>
    <n v="124"/>
    <n v="77"/>
    <n v="188.1"/>
    <n v="131.69999999999999"/>
    <n v="80"/>
    <n v="3"/>
    <x v="0"/>
    <x v="1"/>
    <s v="High"/>
    <n v="4.2"/>
    <n v="6548.8"/>
    <x v="0"/>
    <x v="1"/>
    <x v="2"/>
    <s v="High BP"/>
    <s v="Normal Cost"/>
  </r>
  <r>
    <n v="59"/>
    <x v="0"/>
    <n v="21.6"/>
    <n v="124"/>
    <n v="80"/>
    <n v="194.2"/>
    <n v="138.9"/>
    <n v="76"/>
    <n v="0"/>
    <x v="1"/>
    <x v="1"/>
    <s v="Low"/>
    <n v="7.1"/>
    <n v="12527.49"/>
    <x v="0"/>
    <x v="2"/>
    <x v="3"/>
    <s v="High BP"/>
    <s v="Normal Cost"/>
  </r>
  <r>
    <n v="57"/>
    <x v="0"/>
    <n v="20.100000000000001"/>
    <n v="116"/>
    <n v="68"/>
    <n v="237.6"/>
    <n v="137.30000000000001"/>
    <n v="84"/>
    <n v="2"/>
    <x v="1"/>
    <x v="0"/>
    <s v="High"/>
    <n v="5.5"/>
    <n v="10706.51"/>
    <x v="0"/>
    <x v="0"/>
    <x v="3"/>
    <s v="Normal BP"/>
    <s v="Normal Cost"/>
  </r>
  <r>
    <n v="52"/>
    <x v="1"/>
    <n v="29.2"/>
    <n v="127"/>
    <n v="81"/>
    <n v="195"/>
    <n v="110"/>
    <n v="83"/>
    <n v="1"/>
    <x v="0"/>
    <x v="0"/>
    <s v="High"/>
    <n v="3.8"/>
    <n v="8209.7900000000009"/>
    <x v="0"/>
    <x v="1"/>
    <x v="2"/>
    <s v="High BP"/>
    <s v="Normal Cost"/>
  </r>
  <r>
    <n v="68"/>
    <x v="1"/>
    <n v="29.2"/>
    <n v="139"/>
    <n v="82"/>
    <n v="231"/>
    <n v="108.9"/>
    <n v="80"/>
    <n v="3"/>
    <x v="0"/>
    <x v="2"/>
    <s v="Low"/>
    <n v="4.9000000000000004"/>
    <n v="10751.83"/>
    <x v="0"/>
    <x v="0"/>
    <x v="2"/>
    <s v="High BP"/>
    <s v="Normal Cost"/>
  </r>
  <r>
    <n v="49"/>
    <x v="0"/>
    <n v="20.9"/>
    <n v="135"/>
    <n v="81"/>
    <n v="197.4"/>
    <n v="91.5"/>
    <n v="76"/>
    <n v="1"/>
    <x v="1"/>
    <x v="2"/>
    <s v="High"/>
    <n v="6.9"/>
    <n v="13005.24"/>
    <x v="0"/>
    <x v="1"/>
    <x v="3"/>
    <s v="High BP"/>
    <s v="Normal Cost"/>
  </r>
  <r>
    <n v="61"/>
    <x v="1"/>
    <n v="29.2"/>
    <n v="124"/>
    <n v="77"/>
    <n v="238.6"/>
    <n v="108.4"/>
    <n v="89"/>
    <n v="2"/>
    <x v="1"/>
    <x v="3"/>
    <s v="Medium"/>
    <n v="3.3"/>
    <n v="8903.06"/>
    <x v="0"/>
    <x v="0"/>
    <x v="2"/>
    <s v="High BP"/>
    <s v="Normal Cost"/>
  </r>
  <r>
    <n v="80"/>
    <x v="1"/>
    <n v="29.2"/>
    <n v="125"/>
    <n v="76"/>
    <n v="262.60000000000002"/>
    <n v="134.9"/>
    <n v="79"/>
    <n v="0"/>
    <x v="2"/>
    <x v="2"/>
    <s v="High"/>
    <n v="7.3"/>
    <n v="14770.75"/>
    <x v="0"/>
    <x v="2"/>
    <x v="2"/>
    <s v="High BP"/>
    <s v="Normal Cost"/>
  </r>
  <r>
    <n v="49"/>
    <x v="1"/>
    <n v="29.2"/>
    <n v="117"/>
    <n v="72"/>
    <n v="216.9"/>
    <n v="94.5"/>
    <n v="86"/>
    <n v="1"/>
    <x v="1"/>
    <x v="2"/>
    <s v="Low"/>
    <n v="5.3"/>
    <n v="12779.86"/>
    <x v="1"/>
    <x v="1"/>
    <x v="2"/>
    <s v="Normal BP"/>
    <s v="Normal Cost"/>
  </r>
  <r>
    <n v="84"/>
    <x v="1"/>
    <n v="29.2"/>
    <n v="122"/>
    <n v="79"/>
    <n v="248.6"/>
    <n v="96.1"/>
    <n v="70"/>
    <n v="0"/>
    <x v="1"/>
    <x v="2"/>
    <s v="Medium"/>
    <n v="5.5"/>
    <n v="12274.94"/>
    <x v="0"/>
    <x v="2"/>
    <x v="2"/>
    <s v="High BP"/>
    <s v="Normal Cost"/>
  </r>
  <r>
    <n v="76"/>
    <x v="1"/>
    <n v="29.3"/>
    <n v="127"/>
    <n v="73"/>
    <n v="214.1"/>
    <n v="111.9"/>
    <n v="86"/>
    <n v="2"/>
    <x v="2"/>
    <x v="2"/>
    <s v="Low"/>
    <n v="17.899999999999999"/>
    <n v="30344.35"/>
    <x v="0"/>
    <x v="2"/>
    <x v="2"/>
    <s v="High BP"/>
    <s v="High Cost"/>
  </r>
  <r>
    <n v="61"/>
    <x v="1"/>
    <n v="29.3"/>
    <n v="126"/>
    <n v="72"/>
    <n v="223.4"/>
    <n v="101.5"/>
    <n v="63"/>
    <n v="0"/>
    <x v="1"/>
    <x v="2"/>
    <s v="Low"/>
    <n v="5"/>
    <n v="10022.56"/>
    <x v="0"/>
    <x v="0"/>
    <x v="2"/>
    <s v="High BP"/>
    <s v="Normal Cost"/>
  </r>
  <r>
    <n v="41"/>
    <x v="1"/>
    <n v="29.3"/>
    <n v="130"/>
    <n v="82"/>
    <n v="189.5"/>
    <n v="137.1"/>
    <n v="70"/>
    <n v="1"/>
    <x v="1"/>
    <x v="1"/>
    <s v="Medium"/>
    <n v="4.5999999999999996"/>
    <n v="8683.93"/>
    <x v="0"/>
    <x v="3"/>
    <x v="2"/>
    <s v="High BP"/>
    <s v="Normal Cost"/>
  </r>
  <r>
    <n v="62"/>
    <x v="1"/>
    <n v="29.3"/>
    <n v="124"/>
    <n v="79"/>
    <n v="233"/>
    <n v="140.9"/>
    <n v="68"/>
    <n v="3"/>
    <x v="2"/>
    <x v="1"/>
    <s v="High"/>
    <n v="9.8000000000000007"/>
    <n v="18365.900000000001"/>
    <x v="0"/>
    <x v="0"/>
    <x v="2"/>
    <s v="High BP"/>
    <s v="High Cost"/>
  </r>
  <r>
    <n v="38"/>
    <x v="0"/>
    <n v="23.2"/>
    <n v="126"/>
    <n v="69"/>
    <n v="223.1"/>
    <n v="78.3"/>
    <n v="60"/>
    <n v="1"/>
    <x v="0"/>
    <x v="0"/>
    <s v="High"/>
    <n v="4.4000000000000004"/>
    <n v="9667.86"/>
    <x v="0"/>
    <x v="0"/>
    <x v="3"/>
    <s v="High BP"/>
    <s v="Normal Cost"/>
  </r>
  <r>
    <n v="64"/>
    <x v="0"/>
    <n v="24.4"/>
    <n v="115"/>
    <n v="65"/>
    <n v="225.3"/>
    <n v="80.8"/>
    <n v="60"/>
    <n v="1"/>
    <x v="1"/>
    <x v="0"/>
    <s v="High"/>
    <n v="2.4"/>
    <n v="5346.88"/>
    <x v="0"/>
    <x v="3"/>
    <x v="3"/>
    <s v="Normal BP"/>
    <s v="Normal Cost"/>
  </r>
  <r>
    <n v="82"/>
    <x v="1"/>
    <n v="29.3"/>
    <n v="121"/>
    <n v="68"/>
    <n v="256"/>
    <n v="95.5"/>
    <n v="72"/>
    <n v="2"/>
    <x v="0"/>
    <x v="2"/>
    <s v="High"/>
    <n v="5.7"/>
    <n v="13994.05"/>
    <x v="0"/>
    <x v="2"/>
    <x v="2"/>
    <s v="High BP"/>
    <s v="Normal Cost"/>
  </r>
  <r>
    <n v="40"/>
    <x v="0"/>
    <n v="33.1"/>
    <n v="110"/>
    <n v="68"/>
    <n v="255"/>
    <n v="100.4"/>
    <n v="65"/>
    <n v="0"/>
    <x v="2"/>
    <x v="3"/>
    <s v="High"/>
    <n v="6.9"/>
    <n v="17532.66"/>
    <x v="1"/>
    <x v="3"/>
    <x v="0"/>
    <s v="Normal BP"/>
    <s v="High Cost"/>
  </r>
  <r>
    <n v="95"/>
    <x v="0"/>
    <n v="25.8"/>
    <n v="156"/>
    <n v="104"/>
    <n v="232.5"/>
    <n v="83.5"/>
    <n v="92"/>
    <n v="1"/>
    <x v="2"/>
    <x v="2"/>
    <s v="High"/>
    <n v="11.6"/>
    <n v="22243.86"/>
    <x v="0"/>
    <x v="0"/>
    <x v="2"/>
    <s v="High BP"/>
    <s v="High Cost"/>
  </r>
  <r>
    <n v="71"/>
    <x v="1"/>
    <n v="29.3"/>
    <n v="144"/>
    <n v="85"/>
    <n v="220.1"/>
    <n v="109.7"/>
    <n v="90"/>
    <n v="0"/>
    <x v="2"/>
    <x v="0"/>
    <s v="High"/>
    <n v="6.2"/>
    <n v="12839.58"/>
    <x v="0"/>
    <x v="0"/>
    <x v="2"/>
    <s v="High BP"/>
    <s v="Normal Cost"/>
  </r>
  <r>
    <n v="65"/>
    <x v="0"/>
    <n v="24.7"/>
    <n v="120"/>
    <n v="77"/>
    <n v="212.1"/>
    <n v="134.1"/>
    <n v="72"/>
    <n v="4"/>
    <x v="1"/>
    <x v="1"/>
    <s v="High"/>
    <n v="4.7"/>
    <n v="10254.99"/>
    <x v="0"/>
    <x v="3"/>
    <x v="3"/>
    <s v="High BP"/>
    <s v="Normal Cost"/>
  </r>
  <r>
    <n v="74"/>
    <x v="1"/>
    <n v="29.3"/>
    <n v="135"/>
    <n v="84"/>
    <n v="205.8"/>
    <n v="116.9"/>
    <n v="78"/>
    <n v="1"/>
    <x v="2"/>
    <x v="2"/>
    <s v="High"/>
    <n v="8.6"/>
    <n v="18359.41"/>
    <x v="0"/>
    <x v="0"/>
    <x v="2"/>
    <s v="High BP"/>
    <s v="High Cost"/>
  </r>
  <r>
    <n v="52"/>
    <x v="1"/>
    <n v="29.3"/>
    <n v="128"/>
    <n v="67"/>
    <n v="212.6"/>
    <n v="120.3"/>
    <n v="79"/>
    <n v="1"/>
    <x v="2"/>
    <x v="1"/>
    <s v="Medium"/>
    <n v="5.0999999999999996"/>
    <n v="11465.86"/>
    <x v="0"/>
    <x v="1"/>
    <x v="2"/>
    <s v="High BP"/>
    <s v="Normal Cost"/>
  </r>
  <r>
    <n v="67"/>
    <x v="1"/>
    <n v="29.3"/>
    <n v="134"/>
    <n v="81"/>
    <n v="216.4"/>
    <n v="105.6"/>
    <n v="87"/>
    <n v="2"/>
    <x v="1"/>
    <x v="3"/>
    <s v="Medium"/>
    <n v="6.1"/>
    <n v="13055.55"/>
    <x v="1"/>
    <x v="0"/>
    <x v="2"/>
    <s v="High BP"/>
    <s v="Normal Cost"/>
  </r>
  <r>
    <n v="60"/>
    <x v="0"/>
    <n v="25.9"/>
    <n v="134"/>
    <n v="81"/>
    <n v="216.3"/>
    <n v="128.80000000000001"/>
    <n v="71"/>
    <n v="1"/>
    <x v="0"/>
    <x v="2"/>
    <s v="Medium"/>
    <n v="3.3"/>
    <n v="8380.0499999999993"/>
    <x v="0"/>
    <x v="0"/>
    <x v="2"/>
    <s v="High BP"/>
    <s v="Normal Cost"/>
  </r>
  <r>
    <n v="51"/>
    <x v="0"/>
    <n v="27.5"/>
    <n v="114"/>
    <n v="69"/>
    <n v="230.9"/>
    <n v="134.69999999999999"/>
    <n v="86"/>
    <n v="5"/>
    <x v="0"/>
    <x v="2"/>
    <s v="High"/>
    <n v="6.7"/>
    <n v="13298.42"/>
    <x v="0"/>
    <x v="1"/>
    <x v="2"/>
    <s v="Normal BP"/>
    <s v="Normal Cost"/>
  </r>
  <r>
    <n v="70"/>
    <x v="1"/>
    <n v="29.3"/>
    <n v="117"/>
    <n v="72"/>
    <n v="195.4"/>
    <n v="96"/>
    <n v="72"/>
    <n v="0"/>
    <x v="0"/>
    <x v="0"/>
    <s v="Medium"/>
    <n v="8.1"/>
    <n v="15086.66"/>
    <x v="0"/>
    <x v="0"/>
    <x v="2"/>
    <s v="Normal BP"/>
    <s v="High Cost"/>
  </r>
  <r>
    <n v="25"/>
    <x v="1"/>
    <n v="29.3"/>
    <n v="114"/>
    <n v="71"/>
    <n v="185.6"/>
    <n v="102.3"/>
    <n v="77"/>
    <n v="1"/>
    <x v="0"/>
    <x v="0"/>
    <s v="Medium"/>
    <n v="1.8"/>
    <n v="4567.3100000000004"/>
    <x v="0"/>
    <x v="4"/>
    <x v="2"/>
    <s v="Normal BP"/>
    <s v="Normal Cost"/>
  </r>
  <r>
    <n v="42"/>
    <x v="1"/>
    <n v="29.3"/>
    <n v="121"/>
    <n v="66"/>
    <n v="189"/>
    <n v="108.6"/>
    <n v="76"/>
    <n v="2"/>
    <x v="1"/>
    <x v="3"/>
    <s v="High"/>
    <n v="10.4"/>
    <n v="22216.85"/>
    <x v="0"/>
    <x v="3"/>
    <x v="2"/>
    <s v="High BP"/>
    <s v="High Cost"/>
  </r>
  <r>
    <n v="64"/>
    <x v="0"/>
    <n v="24.5"/>
    <n v="115"/>
    <n v="65"/>
    <n v="198"/>
    <n v="89.9"/>
    <n v="63"/>
    <n v="2"/>
    <x v="2"/>
    <x v="3"/>
    <s v="High"/>
    <n v="8.9"/>
    <n v="20496.53"/>
    <x v="0"/>
    <x v="0"/>
    <x v="3"/>
    <s v="Normal BP"/>
    <s v="High Cost"/>
  </r>
  <r>
    <n v="77"/>
    <x v="0"/>
    <n v="18.600000000000001"/>
    <n v="127"/>
    <n v="74"/>
    <n v="200.2"/>
    <n v="89.5"/>
    <n v="76"/>
    <n v="1"/>
    <x v="0"/>
    <x v="2"/>
    <s v="Medium"/>
    <n v="6.2"/>
    <n v="12281.07"/>
    <x v="0"/>
    <x v="4"/>
    <x v="3"/>
    <s v="High BP"/>
    <s v="Normal Cost"/>
  </r>
  <r>
    <n v="81"/>
    <x v="1"/>
    <n v="29.3"/>
    <n v="141"/>
    <n v="95"/>
    <n v="249.8"/>
    <n v="95.1"/>
    <n v="83"/>
    <n v="1"/>
    <x v="2"/>
    <x v="3"/>
    <s v="Medium"/>
    <n v="9"/>
    <n v="18639.21"/>
    <x v="0"/>
    <x v="2"/>
    <x v="2"/>
    <s v="High BP"/>
    <s v="High Cost"/>
  </r>
  <r>
    <n v="81"/>
    <x v="0"/>
    <n v="23.4"/>
    <n v="139"/>
    <n v="85"/>
    <n v="234.7"/>
    <n v="128"/>
    <n v="77"/>
    <n v="2"/>
    <x v="0"/>
    <x v="1"/>
    <s v="Medium"/>
    <n v="1.6"/>
    <n v="4890.76"/>
    <x v="0"/>
    <x v="0"/>
    <x v="3"/>
    <s v="High BP"/>
    <s v="Normal Cost"/>
  </r>
  <r>
    <n v="45"/>
    <x v="1"/>
    <n v="29.3"/>
    <n v="122"/>
    <n v="76"/>
    <n v="194.9"/>
    <n v="115.8"/>
    <n v="161"/>
    <n v="1"/>
    <x v="1"/>
    <x v="0"/>
    <s v="Medium"/>
    <n v="3.3"/>
    <n v="7202.11"/>
    <x v="1"/>
    <x v="1"/>
    <x v="2"/>
    <s v="High BP"/>
    <s v="Normal Cost"/>
  </r>
  <r>
    <n v="79"/>
    <x v="0"/>
    <n v="25.9"/>
    <n v="230"/>
    <n v="124"/>
    <n v="204.2"/>
    <n v="129.69999999999999"/>
    <n v="81"/>
    <n v="2"/>
    <x v="0"/>
    <x v="2"/>
    <s v="Medium"/>
    <n v="5.3"/>
    <n v="13577.36"/>
    <x v="0"/>
    <x v="2"/>
    <x v="2"/>
    <s v="High BP"/>
    <s v="Normal Cost"/>
  </r>
  <r>
    <n v="37"/>
    <x v="0"/>
    <n v="27"/>
    <n v="111"/>
    <n v="63"/>
    <n v="186.4"/>
    <n v="112.5"/>
    <n v="85"/>
    <n v="2"/>
    <x v="2"/>
    <x v="2"/>
    <s v="Medium"/>
    <n v="12.8"/>
    <n v="26454.79"/>
    <x v="0"/>
    <x v="2"/>
    <x v="2"/>
    <s v="Normal BP"/>
    <s v="High Cost"/>
  </r>
  <r>
    <n v="66"/>
    <x v="0"/>
    <n v="27.9"/>
    <n v="131"/>
    <n v="79"/>
    <n v="210"/>
    <n v="154.6"/>
    <n v="86"/>
    <n v="1"/>
    <x v="1"/>
    <x v="1"/>
    <s v="Medium"/>
    <n v="5.6"/>
    <n v="10352.58"/>
    <x v="0"/>
    <x v="1"/>
    <x v="2"/>
    <s v="High BP"/>
    <s v="Normal Cost"/>
  </r>
  <r>
    <n v="57"/>
    <x v="0"/>
    <n v="20.9"/>
    <n v="132"/>
    <n v="78"/>
    <n v="180.8"/>
    <n v="150.30000000000001"/>
    <n v="81"/>
    <n v="1"/>
    <x v="2"/>
    <x v="0"/>
    <s v="Medium"/>
    <n v="6.3"/>
    <n v="13273.08"/>
    <x v="0"/>
    <x v="2"/>
    <x v="3"/>
    <s v="High BP"/>
    <s v="Normal Cost"/>
  </r>
  <r>
    <n v="95"/>
    <x v="1"/>
    <n v="29.3"/>
    <n v="158"/>
    <n v="93"/>
    <n v="208.6"/>
    <n v="97.3"/>
    <n v="60"/>
    <n v="0"/>
    <x v="2"/>
    <x v="0"/>
    <s v="Medium"/>
    <n v="7.9"/>
    <n v="14248.67"/>
    <x v="1"/>
    <x v="2"/>
    <x v="2"/>
    <s v="High BP"/>
    <s v="Normal Cost"/>
  </r>
  <r>
    <n v="46"/>
    <x v="1"/>
    <n v="29.3"/>
    <n v="104"/>
    <n v="66"/>
    <n v="214.5"/>
    <n v="109.7"/>
    <n v="83"/>
    <n v="3"/>
    <x v="1"/>
    <x v="3"/>
    <s v="High"/>
    <n v="4.7"/>
    <n v="12143.32"/>
    <x v="0"/>
    <x v="1"/>
    <x v="2"/>
    <s v="Normal BP"/>
    <s v="Normal Cost"/>
  </r>
  <r>
    <n v="55"/>
    <x v="0"/>
    <n v="33.700000000000003"/>
    <n v="114"/>
    <n v="76"/>
    <n v="242.4"/>
    <n v="95.9"/>
    <n v="54"/>
    <n v="3"/>
    <x v="1"/>
    <x v="2"/>
    <s v="High"/>
    <n v="5"/>
    <n v="10950.16"/>
    <x v="0"/>
    <x v="1"/>
    <x v="0"/>
    <s v="Normal BP"/>
    <s v="Normal Cost"/>
  </r>
  <r>
    <n v="69"/>
    <x v="1"/>
    <n v="29.3"/>
    <n v="132"/>
    <n v="83"/>
    <n v="249.1"/>
    <n v="132.30000000000001"/>
    <n v="82"/>
    <n v="1"/>
    <x v="2"/>
    <x v="2"/>
    <s v="Medium"/>
    <n v="14"/>
    <n v="25323.78"/>
    <x v="0"/>
    <x v="0"/>
    <x v="2"/>
    <s v="High BP"/>
    <s v="High Cost"/>
  </r>
  <r>
    <n v="57"/>
    <x v="0"/>
    <n v="35.299999999999997"/>
    <n v="145"/>
    <n v="85"/>
    <n v="235.8"/>
    <n v="115.2"/>
    <n v="86"/>
    <n v="0"/>
    <x v="2"/>
    <x v="2"/>
    <s v="High"/>
    <n v="8.1"/>
    <n v="18314.62"/>
    <x v="0"/>
    <x v="1"/>
    <x v="0"/>
    <s v="High BP"/>
    <s v="High Cost"/>
  </r>
  <r>
    <n v="75"/>
    <x v="1"/>
    <n v="29.3"/>
    <n v="127"/>
    <n v="82"/>
    <n v="238.9"/>
    <n v="85.2"/>
    <n v="91"/>
    <n v="0"/>
    <x v="2"/>
    <x v="3"/>
    <s v="Medium"/>
    <n v="10"/>
    <n v="20695.849999999999"/>
    <x v="0"/>
    <x v="2"/>
    <x v="2"/>
    <s v="High BP"/>
    <s v="High Cost"/>
  </r>
  <r>
    <n v="53"/>
    <x v="0"/>
    <n v="35.1"/>
    <n v="100"/>
    <n v="60"/>
    <n v="216.1"/>
    <n v="102.4"/>
    <n v="76"/>
    <n v="0"/>
    <x v="2"/>
    <x v="3"/>
    <s v="High"/>
    <n v="7.6"/>
    <n v="18379.18"/>
    <x v="0"/>
    <x v="0"/>
    <x v="0"/>
    <s v="Normal BP"/>
    <s v="High Cost"/>
  </r>
  <r>
    <n v="45"/>
    <x v="1"/>
    <n v="29.3"/>
    <n v="121"/>
    <n v="79"/>
    <n v="193.2"/>
    <n v="96.1"/>
    <n v="68"/>
    <n v="3"/>
    <x v="0"/>
    <x v="0"/>
    <s v="Medium"/>
    <n v="3.4"/>
    <n v="6733.51"/>
    <x v="0"/>
    <x v="1"/>
    <x v="2"/>
    <s v="High BP"/>
    <s v="Normal Cost"/>
  </r>
  <r>
    <n v="71"/>
    <x v="1"/>
    <n v="29.3"/>
    <n v="136"/>
    <n v="83"/>
    <n v="242.8"/>
    <n v="142.4"/>
    <n v="74"/>
    <n v="0"/>
    <x v="2"/>
    <x v="0"/>
    <s v="Medium"/>
    <n v="14.2"/>
    <n v="20863.23"/>
    <x v="0"/>
    <x v="0"/>
    <x v="2"/>
    <s v="High BP"/>
    <s v="High Cost"/>
  </r>
  <r>
    <n v="54"/>
    <x v="1"/>
    <n v="29.3"/>
    <n v="137"/>
    <n v="87"/>
    <n v="219.4"/>
    <n v="111"/>
    <n v="75"/>
    <n v="1"/>
    <x v="0"/>
    <x v="2"/>
    <s v="Medium"/>
    <n v="8"/>
    <n v="16280.69"/>
    <x v="0"/>
    <x v="1"/>
    <x v="2"/>
    <s v="High BP"/>
    <s v="High Cost"/>
  </r>
  <r>
    <n v="61"/>
    <x v="1"/>
    <n v="29.3"/>
    <n v="130"/>
    <n v="75"/>
    <n v="222.8"/>
    <n v="87"/>
    <n v="63"/>
    <n v="2"/>
    <x v="0"/>
    <x v="3"/>
    <s v="Medium"/>
    <n v="13.9"/>
    <n v="27930.65"/>
    <x v="0"/>
    <x v="0"/>
    <x v="2"/>
    <s v="High BP"/>
    <s v="High Cost"/>
  </r>
  <r>
    <n v="46"/>
    <x v="1"/>
    <n v="29.3"/>
    <n v="211"/>
    <n v="140"/>
    <n v="254.5"/>
    <n v="118.1"/>
    <n v="85"/>
    <n v="2"/>
    <x v="2"/>
    <x v="0"/>
    <s v="Low"/>
    <n v="6.5"/>
    <n v="12036"/>
    <x v="0"/>
    <x v="1"/>
    <x v="2"/>
    <s v="High BP"/>
    <s v="Normal Cost"/>
  </r>
  <r>
    <n v="74"/>
    <x v="1"/>
    <n v="29.3"/>
    <n v="132"/>
    <n v="68"/>
    <n v="221.5"/>
    <n v="152.9"/>
    <n v="86"/>
    <n v="1"/>
    <x v="0"/>
    <x v="1"/>
    <s v="High"/>
    <n v="5.0999999999999996"/>
    <n v="9749.61"/>
    <x v="0"/>
    <x v="0"/>
    <x v="2"/>
    <s v="High BP"/>
    <s v="Normal Cost"/>
  </r>
  <r>
    <n v="63"/>
    <x v="1"/>
    <n v="29.3"/>
    <n v="115"/>
    <n v="71"/>
    <n v="271.8"/>
    <n v="117.8"/>
    <n v="106"/>
    <n v="1"/>
    <x v="2"/>
    <x v="1"/>
    <s v="Medium"/>
    <n v="6"/>
    <n v="13463.5"/>
    <x v="0"/>
    <x v="0"/>
    <x v="2"/>
    <s v="Normal BP"/>
    <s v="Normal Cost"/>
  </r>
  <r>
    <n v="80"/>
    <x v="1"/>
    <n v="29.3"/>
    <n v="136"/>
    <n v="82"/>
    <n v="237.6"/>
    <n v="124.3"/>
    <n v="56"/>
    <n v="0"/>
    <x v="1"/>
    <x v="1"/>
    <s v="High"/>
    <n v="5.3"/>
    <n v="9914.5300000000007"/>
    <x v="0"/>
    <x v="2"/>
    <x v="2"/>
    <s v="High BP"/>
    <s v="Normal Cost"/>
  </r>
  <r>
    <n v="67"/>
    <x v="1"/>
    <n v="29.3"/>
    <n v="123"/>
    <n v="77"/>
    <n v="200"/>
    <n v="145.30000000000001"/>
    <n v="69"/>
    <n v="0"/>
    <x v="1"/>
    <x v="3"/>
    <s v="High"/>
    <n v="4"/>
    <n v="10513.26"/>
    <x v="0"/>
    <x v="0"/>
    <x v="2"/>
    <s v="High BP"/>
    <s v="Normal Cost"/>
  </r>
  <r>
    <n v="79"/>
    <x v="0"/>
    <n v="21.3"/>
    <n v="104"/>
    <n v="60"/>
    <n v="227"/>
    <n v="120.1"/>
    <n v="78"/>
    <n v="3"/>
    <x v="2"/>
    <x v="3"/>
    <s v="Medium"/>
    <n v="12.5"/>
    <n v="21946.03"/>
    <x v="0"/>
    <x v="0"/>
    <x v="3"/>
    <s v="Normal BP"/>
    <s v="High Cost"/>
  </r>
  <r>
    <n v="70"/>
    <x v="1"/>
    <n v="29.3"/>
    <n v="131"/>
    <n v="82"/>
    <n v="240.5"/>
    <n v="137"/>
    <n v="80"/>
    <n v="2"/>
    <x v="0"/>
    <x v="2"/>
    <s v="High"/>
    <n v="8"/>
    <n v="15445.64"/>
    <x v="0"/>
    <x v="0"/>
    <x v="2"/>
    <s v="High BP"/>
    <s v="High Cost"/>
  </r>
  <r>
    <n v="34"/>
    <x v="0"/>
    <n v="32.200000000000003"/>
    <n v="121"/>
    <n v="73"/>
    <n v="241.4"/>
    <n v="132.69999999999999"/>
    <n v="89"/>
    <n v="0"/>
    <x v="1"/>
    <x v="1"/>
    <s v="High"/>
    <n v="12"/>
    <n v="21634.22"/>
    <x v="0"/>
    <x v="0"/>
    <x v="0"/>
    <s v="High BP"/>
    <s v="High Cost"/>
  </r>
  <r>
    <n v="43"/>
    <x v="1"/>
    <n v="29.3"/>
    <n v="119"/>
    <n v="75"/>
    <n v="187.6"/>
    <n v="117.6"/>
    <n v="62"/>
    <n v="0"/>
    <x v="0"/>
    <x v="1"/>
    <s v="High"/>
    <n v="6.1"/>
    <n v="9675.39"/>
    <x v="0"/>
    <x v="3"/>
    <x v="2"/>
    <s v="Normal BP"/>
    <s v="Normal Cost"/>
  </r>
  <r>
    <n v="86"/>
    <x v="0"/>
    <n v="20.8"/>
    <n v="121"/>
    <n v="63"/>
    <n v="219.2"/>
    <n v="112.2"/>
    <n v="82"/>
    <n v="0"/>
    <x v="0"/>
    <x v="1"/>
    <s v="High"/>
    <n v="7.2"/>
    <n v="13114.36"/>
    <x v="0"/>
    <x v="0"/>
    <x v="3"/>
    <s v="High BP"/>
    <s v="Normal Cost"/>
  </r>
  <r>
    <n v="57"/>
    <x v="1"/>
    <n v="29.3"/>
    <n v="133"/>
    <n v="81"/>
    <n v="225.6"/>
    <n v="107.3"/>
    <n v="80"/>
    <n v="1"/>
    <x v="1"/>
    <x v="2"/>
    <s v="High"/>
    <n v="6.4"/>
    <n v="15685.29"/>
    <x v="1"/>
    <x v="1"/>
    <x v="2"/>
    <s v="High BP"/>
    <s v="High Cost"/>
  </r>
  <r>
    <n v="69"/>
    <x v="0"/>
    <n v="24.8"/>
    <n v="128"/>
    <n v="83"/>
    <n v="214"/>
    <n v="89.4"/>
    <n v="56"/>
    <n v="2"/>
    <x v="1"/>
    <x v="2"/>
    <s v="Medium"/>
    <n v="7.4"/>
    <n v="13724.29"/>
    <x v="0"/>
    <x v="3"/>
    <x v="3"/>
    <s v="High BP"/>
    <s v="Normal Cost"/>
  </r>
  <r>
    <n v="61"/>
    <x v="0"/>
    <n v="30.9"/>
    <n v="211"/>
    <n v="137"/>
    <n v="241.1"/>
    <n v="103.8"/>
    <n v="98"/>
    <n v="2"/>
    <x v="2"/>
    <x v="0"/>
    <s v="Medium"/>
    <n v="7.6"/>
    <n v="14265.1"/>
    <x v="1"/>
    <x v="2"/>
    <x v="0"/>
    <s v="High BP"/>
    <s v="Normal Cost"/>
  </r>
  <r>
    <n v="68"/>
    <x v="1"/>
    <n v="29.3"/>
    <n v="122"/>
    <n v="74"/>
    <n v="230.2"/>
    <n v="135.1"/>
    <n v="82"/>
    <n v="4"/>
    <x v="2"/>
    <x v="0"/>
    <s v="Low"/>
    <n v="6.4"/>
    <n v="14090.91"/>
    <x v="0"/>
    <x v="0"/>
    <x v="2"/>
    <s v="High BP"/>
    <s v="Normal Cost"/>
  </r>
  <r>
    <n v="54"/>
    <x v="1"/>
    <n v="29.3"/>
    <n v="119"/>
    <n v="78"/>
    <n v="231.7"/>
    <n v="105.8"/>
    <n v="71"/>
    <n v="1"/>
    <x v="1"/>
    <x v="0"/>
    <s v="Medium"/>
    <n v="3.7"/>
    <n v="7022.54"/>
    <x v="0"/>
    <x v="1"/>
    <x v="2"/>
    <s v="Normal BP"/>
    <s v="Normal Cost"/>
  </r>
  <r>
    <n v="64"/>
    <x v="0"/>
    <n v="27.9"/>
    <n v="128"/>
    <n v="80"/>
    <n v="250.1"/>
    <n v="87.2"/>
    <n v="85"/>
    <n v="1"/>
    <x v="1"/>
    <x v="0"/>
    <s v="Medium"/>
    <n v="5.7"/>
    <n v="9564.33"/>
    <x v="0"/>
    <x v="0"/>
    <x v="2"/>
    <s v="High BP"/>
    <s v="Normal Cost"/>
  </r>
  <r>
    <n v="74"/>
    <x v="0"/>
    <n v="26.9"/>
    <n v="110"/>
    <n v="66"/>
    <n v="221.3"/>
    <n v="99.4"/>
    <n v="92"/>
    <n v="0"/>
    <x v="0"/>
    <x v="0"/>
    <s v="Medium"/>
    <n v="5.9"/>
    <n v="10035.68"/>
    <x v="0"/>
    <x v="0"/>
    <x v="2"/>
    <s v="Normal BP"/>
    <s v="Normal Cost"/>
  </r>
  <r>
    <n v="89"/>
    <x v="1"/>
    <n v="29.3"/>
    <n v="124"/>
    <n v="65"/>
    <n v="265.10000000000002"/>
    <n v="126"/>
    <n v="84"/>
    <n v="1"/>
    <x v="0"/>
    <x v="2"/>
    <s v="Medium"/>
    <n v="9.3000000000000007"/>
    <n v="19903.88"/>
    <x v="0"/>
    <x v="2"/>
    <x v="2"/>
    <s v="High BP"/>
    <s v="High Cost"/>
  </r>
  <r>
    <n v="49"/>
    <x v="1"/>
    <n v="29.3"/>
    <n v="119"/>
    <n v="73"/>
    <n v="259.2"/>
    <n v="158.19999999999999"/>
    <n v="75"/>
    <n v="0"/>
    <x v="1"/>
    <x v="1"/>
    <s v="Medium"/>
    <n v="7.5"/>
    <n v="15159.11"/>
    <x v="0"/>
    <x v="1"/>
    <x v="2"/>
    <s v="Normal BP"/>
    <s v="High Cost"/>
  </r>
  <r>
    <n v="62"/>
    <x v="0"/>
    <n v="31.2"/>
    <n v="116"/>
    <n v="64"/>
    <n v="264.7"/>
    <n v="104.7"/>
    <n v="84"/>
    <n v="1"/>
    <x v="2"/>
    <x v="0"/>
    <s v="Medium"/>
    <n v="5"/>
    <n v="10614.15"/>
    <x v="0"/>
    <x v="0"/>
    <x v="0"/>
    <s v="Normal BP"/>
    <s v="Normal Cost"/>
  </r>
  <r>
    <n v="63"/>
    <x v="0"/>
    <n v="25.7"/>
    <n v="124"/>
    <n v="70"/>
    <n v="159.9"/>
    <n v="116"/>
    <n v="78"/>
    <n v="1"/>
    <x v="2"/>
    <x v="2"/>
    <s v="Low"/>
    <n v="14.8"/>
    <n v="28313.93"/>
    <x v="1"/>
    <x v="2"/>
    <x v="2"/>
    <s v="High BP"/>
    <s v="High Cost"/>
  </r>
  <r>
    <n v="53"/>
    <x v="0"/>
    <n v="26.3"/>
    <n v="110"/>
    <n v="71"/>
    <n v="214"/>
    <n v="121.8"/>
    <n v="97"/>
    <n v="2"/>
    <x v="2"/>
    <x v="0"/>
    <s v="Medium"/>
    <n v="4.4000000000000004"/>
    <n v="9885.2000000000007"/>
    <x v="0"/>
    <x v="1"/>
    <x v="2"/>
    <s v="Normal BP"/>
    <s v="Normal Cost"/>
  </r>
  <r>
    <n v="40"/>
    <x v="1"/>
    <n v="29.4"/>
    <n v="141"/>
    <n v="85"/>
    <n v="212.1"/>
    <n v="129.80000000000001"/>
    <n v="78"/>
    <n v="5"/>
    <x v="0"/>
    <x v="0"/>
    <s v="Medium"/>
    <n v="1"/>
    <n v="3515.35"/>
    <x v="0"/>
    <x v="3"/>
    <x v="2"/>
    <s v="High BP"/>
    <s v="Normal Cost"/>
  </r>
  <r>
    <n v="57"/>
    <x v="0"/>
    <n v="24.6"/>
    <n v="109"/>
    <n v="67"/>
    <n v="230.9"/>
    <n v="118.2"/>
    <n v="63"/>
    <n v="1"/>
    <x v="1"/>
    <x v="1"/>
    <s v="High"/>
    <n v="3.2"/>
    <n v="7214.43"/>
    <x v="0"/>
    <x v="0"/>
    <x v="3"/>
    <s v="Normal BP"/>
    <s v="Normal Cost"/>
  </r>
  <r>
    <n v="82"/>
    <x v="0"/>
    <n v="27.2"/>
    <n v="148"/>
    <n v="85"/>
    <n v="247"/>
    <n v="86.1"/>
    <n v="83"/>
    <n v="1"/>
    <x v="2"/>
    <x v="0"/>
    <s v="Medium"/>
    <n v="6.8"/>
    <n v="10654.66"/>
    <x v="0"/>
    <x v="1"/>
    <x v="2"/>
    <s v="High BP"/>
    <s v="Normal Cost"/>
  </r>
  <r>
    <n v="40"/>
    <x v="0"/>
    <n v="29.6"/>
    <n v="102"/>
    <n v="67"/>
    <n v="193.9"/>
    <n v="99.6"/>
    <n v="81"/>
    <n v="1"/>
    <x v="2"/>
    <x v="2"/>
    <s v="High"/>
    <n v="9.6"/>
    <n v="20963.98"/>
    <x v="0"/>
    <x v="3"/>
    <x v="2"/>
    <s v="Normal BP"/>
    <s v="High Cost"/>
  </r>
  <r>
    <n v="78"/>
    <x v="0"/>
    <n v="29.9"/>
    <n v="154"/>
    <n v="91"/>
    <n v="268.5"/>
    <n v="127.4"/>
    <n v="89"/>
    <n v="0"/>
    <x v="2"/>
    <x v="1"/>
    <s v="Medium"/>
    <n v="14.1"/>
    <n v="25326.44"/>
    <x v="0"/>
    <x v="1"/>
    <x v="2"/>
    <s v="High BP"/>
    <s v="High Cost"/>
  </r>
  <r>
    <n v="45"/>
    <x v="1"/>
    <n v="29.4"/>
    <n v="128"/>
    <n v="75"/>
    <n v="224.1"/>
    <n v="119.4"/>
    <n v="77"/>
    <n v="0"/>
    <x v="2"/>
    <x v="1"/>
    <s v="High"/>
    <n v="20.399999999999999"/>
    <n v="39257.699999999997"/>
    <x v="0"/>
    <x v="1"/>
    <x v="2"/>
    <s v="High BP"/>
    <s v="High Cost"/>
  </r>
  <r>
    <n v="73"/>
    <x v="0"/>
    <n v="21.1"/>
    <n v="211"/>
    <n v="137"/>
    <n v="198.5"/>
    <n v="129.9"/>
    <n v="88"/>
    <n v="1"/>
    <x v="2"/>
    <x v="0"/>
    <s v="Low"/>
    <n v="5.2"/>
    <n v="9611.1200000000008"/>
    <x v="1"/>
    <x v="3"/>
    <x v="3"/>
    <s v="High BP"/>
    <s v="Normal Cost"/>
  </r>
  <r>
    <n v="52"/>
    <x v="0"/>
    <n v="28"/>
    <n v="111"/>
    <n v="63"/>
    <n v="248.1"/>
    <n v="127.3"/>
    <n v="72"/>
    <n v="1"/>
    <x v="0"/>
    <x v="1"/>
    <s v="High"/>
    <n v="1.6"/>
    <n v="4225.7299999999996"/>
    <x v="0"/>
    <x v="2"/>
    <x v="2"/>
    <s v="Normal BP"/>
    <s v="Normal Cost"/>
  </r>
  <r>
    <n v="73"/>
    <x v="0"/>
    <n v="28.5"/>
    <n v="128"/>
    <n v="74"/>
    <n v="216.3"/>
    <n v="101.1"/>
    <n v="74"/>
    <n v="1"/>
    <x v="1"/>
    <x v="0"/>
    <s v="Medium"/>
    <n v="5.2"/>
    <n v="10065.280000000001"/>
    <x v="1"/>
    <x v="1"/>
    <x v="2"/>
    <s v="High BP"/>
    <s v="Normal Cost"/>
  </r>
  <r>
    <n v="63"/>
    <x v="0"/>
    <n v="34.1"/>
    <n v="129"/>
    <n v="82"/>
    <n v="213.8"/>
    <n v="94.6"/>
    <n v="79"/>
    <n v="2"/>
    <x v="1"/>
    <x v="0"/>
    <s v="High"/>
    <n v="6.8"/>
    <n v="12300.96"/>
    <x v="0"/>
    <x v="0"/>
    <x v="0"/>
    <s v="High BP"/>
    <s v="Normal Cost"/>
  </r>
  <r>
    <n v="44"/>
    <x v="0"/>
    <n v="31.4"/>
    <n v="123"/>
    <n v="78"/>
    <n v="205.4"/>
    <n v="125.8"/>
    <n v="68"/>
    <n v="0"/>
    <x v="2"/>
    <x v="1"/>
    <s v="High"/>
    <n v="4.5"/>
    <n v="10395.030000000001"/>
    <x v="0"/>
    <x v="1"/>
    <x v="0"/>
    <s v="High BP"/>
    <s v="Normal Cost"/>
  </r>
  <r>
    <n v="60"/>
    <x v="1"/>
    <n v="29.4"/>
    <n v="118"/>
    <n v="77"/>
    <n v="234.1"/>
    <n v="88.6"/>
    <n v="85"/>
    <n v="1"/>
    <x v="2"/>
    <x v="3"/>
    <s v="Low"/>
    <n v="5.6"/>
    <n v="14705.44"/>
    <x v="0"/>
    <x v="0"/>
    <x v="2"/>
    <s v="Normal BP"/>
    <s v="Normal Cost"/>
  </r>
  <r>
    <n v="56"/>
    <x v="1"/>
    <n v="29.4"/>
    <n v="117"/>
    <n v="74"/>
    <n v="219.7"/>
    <n v="91.7"/>
    <n v="69"/>
    <n v="1"/>
    <x v="2"/>
    <x v="2"/>
    <s v="High"/>
    <n v="10.199999999999999"/>
    <n v="20138.689999999999"/>
    <x v="0"/>
    <x v="1"/>
    <x v="2"/>
    <s v="Normal BP"/>
    <s v="High Cost"/>
  </r>
  <r>
    <n v="45"/>
    <x v="1"/>
    <n v="29.4"/>
    <n v="114"/>
    <n v="71"/>
    <n v="199.2"/>
    <n v="153"/>
    <n v="84"/>
    <n v="0"/>
    <x v="1"/>
    <x v="1"/>
    <s v="High"/>
    <n v="4.3"/>
    <n v="6743.11"/>
    <x v="0"/>
    <x v="1"/>
    <x v="2"/>
    <s v="Normal BP"/>
    <s v="Normal Cost"/>
  </r>
  <r>
    <n v="59"/>
    <x v="1"/>
    <n v="29.4"/>
    <n v="114"/>
    <n v="65"/>
    <n v="250.8"/>
    <n v="106.8"/>
    <n v="73"/>
    <n v="2"/>
    <x v="0"/>
    <x v="0"/>
    <s v="Medium"/>
    <n v="5.8"/>
    <n v="9281.19"/>
    <x v="0"/>
    <x v="1"/>
    <x v="2"/>
    <s v="Normal BP"/>
    <s v="Normal Cost"/>
  </r>
  <r>
    <n v="64"/>
    <x v="1"/>
    <n v="29.4"/>
    <n v="123"/>
    <n v="79"/>
    <n v="255.9"/>
    <n v="115.7"/>
    <n v="97"/>
    <n v="1"/>
    <x v="2"/>
    <x v="2"/>
    <s v="High"/>
    <n v="8.3000000000000007"/>
    <n v="17615.48"/>
    <x v="0"/>
    <x v="0"/>
    <x v="2"/>
    <s v="High BP"/>
    <s v="High Cost"/>
  </r>
  <r>
    <n v="46"/>
    <x v="0"/>
    <n v="26"/>
    <n v="116"/>
    <n v="68"/>
    <n v="175.2"/>
    <n v="114.4"/>
    <n v="65"/>
    <n v="1"/>
    <x v="0"/>
    <x v="2"/>
    <s v="High"/>
    <n v="3.8"/>
    <n v="11125.98"/>
    <x v="0"/>
    <x v="1"/>
    <x v="2"/>
    <s v="Normal BP"/>
    <s v="Normal Cost"/>
  </r>
  <r>
    <n v="49"/>
    <x v="1"/>
    <n v="29.4"/>
    <n v="113"/>
    <n v="74"/>
    <n v="227.2"/>
    <n v="102.5"/>
    <n v="79"/>
    <n v="2"/>
    <x v="0"/>
    <x v="2"/>
    <s v="Low"/>
    <n v="9.8000000000000007"/>
    <n v="19269.580000000002"/>
    <x v="0"/>
    <x v="1"/>
    <x v="2"/>
    <s v="Normal BP"/>
    <s v="High Cost"/>
  </r>
  <r>
    <n v="58"/>
    <x v="1"/>
    <n v="29.4"/>
    <n v="124"/>
    <n v="74"/>
    <n v="218.7"/>
    <n v="117.8"/>
    <n v="71"/>
    <n v="2"/>
    <x v="1"/>
    <x v="1"/>
    <s v="Low"/>
    <n v="2.9"/>
    <n v="7256.83"/>
    <x v="1"/>
    <x v="1"/>
    <x v="2"/>
    <s v="High BP"/>
    <s v="Normal Cost"/>
  </r>
  <r>
    <n v="67"/>
    <x v="1"/>
    <n v="29.4"/>
    <n v="119"/>
    <n v="67"/>
    <n v="253.5"/>
    <n v="149"/>
    <n v="74"/>
    <n v="2"/>
    <x v="1"/>
    <x v="2"/>
    <s v="Medium"/>
    <n v="7.4"/>
    <n v="14889.29"/>
    <x v="0"/>
    <x v="0"/>
    <x v="2"/>
    <s v="Normal BP"/>
    <s v="Normal Cost"/>
  </r>
  <r>
    <n v="55"/>
    <x v="1"/>
    <n v="29.4"/>
    <n v="125"/>
    <n v="64"/>
    <n v="235.3"/>
    <n v="88.7"/>
    <n v="58"/>
    <n v="0"/>
    <x v="0"/>
    <x v="0"/>
    <s v="High"/>
    <n v="2.4"/>
    <n v="5655.89"/>
    <x v="0"/>
    <x v="1"/>
    <x v="2"/>
    <s v="High BP"/>
    <s v="Normal Cost"/>
  </r>
  <r>
    <n v="58"/>
    <x v="0"/>
    <n v="24.9"/>
    <n v="123"/>
    <n v="70"/>
    <n v="220.3"/>
    <n v="136.4"/>
    <n v="73"/>
    <n v="0"/>
    <x v="1"/>
    <x v="1"/>
    <s v="High"/>
    <n v="7"/>
    <n v="13985.82"/>
    <x v="0"/>
    <x v="1"/>
    <x v="3"/>
    <s v="High BP"/>
    <s v="Normal Cost"/>
  </r>
  <r>
    <n v="79"/>
    <x v="1"/>
    <n v="29.4"/>
    <n v="127"/>
    <n v="76"/>
    <n v="224.2"/>
    <n v="141.6"/>
    <n v="84"/>
    <n v="2"/>
    <x v="2"/>
    <x v="1"/>
    <s v="Medium"/>
    <n v="11.1"/>
    <n v="20170.689999999999"/>
    <x v="0"/>
    <x v="2"/>
    <x v="2"/>
    <s v="High BP"/>
    <s v="High Cost"/>
  </r>
  <r>
    <n v="89"/>
    <x v="1"/>
    <n v="29.4"/>
    <n v="135"/>
    <n v="83"/>
    <n v="239.8"/>
    <n v="128.4"/>
    <n v="65"/>
    <n v="1"/>
    <x v="2"/>
    <x v="3"/>
    <s v="High"/>
    <n v="12.7"/>
    <n v="27693.13"/>
    <x v="0"/>
    <x v="2"/>
    <x v="2"/>
    <s v="High BP"/>
    <s v="High Cost"/>
  </r>
  <r>
    <n v="71"/>
    <x v="1"/>
    <n v="29.4"/>
    <n v="203"/>
    <n v="129"/>
    <n v="225.4"/>
    <n v="124.2"/>
    <n v="89"/>
    <n v="3"/>
    <x v="2"/>
    <x v="0"/>
    <s v="High"/>
    <n v="7.7"/>
    <n v="15011.07"/>
    <x v="0"/>
    <x v="0"/>
    <x v="2"/>
    <s v="High BP"/>
    <s v="High Cost"/>
  </r>
  <r>
    <n v="68"/>
    <x v="0"/>
    <n v="32.5"/>
    <n v="138"/>
    <n v="77"/>
    <n v="256.3"/>
    <n v="96.5"/>
    <n v="93"/>
    <n v="2"/>
    <x v="2"/>
    <x v="2"/>
    <s v="High"/>
    <n v="8.8000000000000007"/>
    <n v="21113.69"/>
    <x v="0"/>
    <x v="2"/>
    <x v="0"/>
    <s v="High BP"/>
    <s v="High Cost"/>
  </r>
  <r>
    <n v="61"/>
    <x v="0"/>
    <n v="42"/>
    <n v="138"/>
    <n v="79"/>
    <n v="254.7"/>
    <n v="161.6"/>
    <n v="103"/>
    <n v="1"/>
    <x v="2"/>
    <x v="2"/>
    <s v="Low"/>
    <n v="11.8"/>
    <n v="22343.83"/>
    <x v="0"/>
    <x v="2"/>
    <x v="0"/>
    <s v="High BP"/>
    <s v="High Cost"/>
  </r>
  <r>
    <n v="55"/>
    <x v="0"/>
    <n v="24.8"/>
    <n v="122"/>
    <n v="78"/>
    <n v="234.1"/>
    <n v="137.5"/>
    <n v="59"/>
    <n v="1"/>
    <x v="0"/>
    <x v="1"/>
    <s v="High"/>
    <n v="5"/>
    <n v="8708.7000000000007"/>
    <x v="0"/>
    <x v="0"/>
    <x v="3"/>
    <s v="High BP"/>
    <s v="Normal Cost"/>
  </r>
  <r>
    <n v="46"/>
    <x v="1"/>
    <n v="29.4"/>
    <n v="123"/>
    <n v="77"/>
    <n v="226.9"/>
    <n v="120.8"/>
    <n v="69"/>
    <n v="0"/>
    <x v="0"/>
    <x v="0"/>
    <s v="Medium"/>
    <n v="7.1"/>
    <n v="14020.99"/>
    <x v="0"/>
    <x v="1"/>
    <x v="2"/>
    <s v="High BP"/>
    <s v="Normal Cost"/>
  </r>
  <r>
    <n v="61"/>
    <x v="0"/>
    <n v="22.2"/>
    <n v="125"/>
    <n v="75"/>
    <n v="229.7"/>
    <n v="114.6"/>
    <n v="67"/>
    <n v="0"/>
    <x v="1"/>
    <x v="2"/>
    <s v="Medium"/>
    <n v="6.2"/>
    <n v="14292.46"/>
    <x v="0"/>
    <x v="0"/>
    <x v="3"/>
    <s v="High BP"/>
    <s v="Normal Cost"/>
  </r>
  <r>
    <n v="66"/>
    <x v="0"/>
    <n v="29.8"/>
    <n v="125"/>
    <n v="77"/>
    <n v="244.2"/>
    <n v="92.7"/>
    <n v="64"/>
    <n v="1"/>
    <x v="1"/>
    <x v="2"/>
    <s v="High"/>
    <n v="6.4"/>
    <n v="14683.26"/>
    <x v="0"/>
    <x v="1"/>
    <x v="2"/>
    <s v="High BP"/>
    <s v="Normal Cost"/>
  </r>
  <r>
    <n v="42"/>
    <x v="1"/>
    <n v="29.4"/>
    <n v="127"/>
    <n v="81"/>
    <n v="200.2"/>
    <n v="106.5"/>
    <n v="58"/>
    <n v="0"/>
    <x v="1"/>
    <x v="0"/>
    <s v="Medium"/>
    <n v="4.0999999999999996"/>
    <n v="7464.82"/>
    <x v="0"/>
    <x v="3"/>
    <x v="2"/>
    <s v="High BP"/>
    <s v="Normal Cost"/>
  </r>
  <r>
    <n v="43"/>
    <x v="0"/>
    <n v="25.2"/>
    <n v="119"/>
    <n v="63"/>
    <n v="227.7"/>
    <n v="77.2"/>
    <n v="71"/>
    <n v="1"/>
    <x v="1"/>
    <x v="3"/>
    <s v="High"/>
    <n v="7.1"/>
    <n v="14353.25"/>
    <x v="0"/>
    <x v="0"/>
    <x v="2"/>
    <s v="Normal BP"/>
    <s v="Normal Cost"/>
  </r>
  <r>
    <n v="79"/>
    <x v="1"/>
    <n v="29.4"/>
    <n v="139"/>
    <n v="84"/>
    <n v="225.1"/>
    <n v="202.8"/>
    <n v="100"/>
    <n v="1"/>
    <x v="2"/>
    <x v="1"/>
    <s v="High"/>
    <n v="6.3"/>
    <n v="11275.55"/>
    <x v="0"/>
    <x v="2"/>
    <x v="2"/>
    <s v="High BP"/>
    <s v="Normal Cost"/>
  </r>
  <r>
    <n v="77"/>
    <x v="0"/>
    <n v="37"/>
    <n v="132"/>
    <n v="64"/>
    <n v="221.2"/>
    <n v="121.1"/>
    <n v="99"/>
    <n v="0"/>
    <x v="2"/>
    <x v="2"/>
    <s v="Low"/>
    <n v="8.1999999999999993"/>
    <n v="17961.689999999999"/>
    <x v="1"/>
    <x v="3"/>
    <x v="0"/>
    <s v="High BP"/>
    <s v="High Cost"/>
  </r>
  <r>
    <n v="83"/>
    <x v="1"/>
    <n v="29.4"/>
    <n v="127"/>
    <n v="81"/>
    <n v="224.5"/>
    <n v="101.2"/>
    <n v="76"/>
    <n v="0"/>
    <x v="0"/>
    <x v="2"/>
    <s v="High"/>
    <n v="13.5"/>
    <n v="24890.080000000002"/>
    <x v="0"/>
    <x v="2"/>
    <x v="2"/>
    <s v="High BP"/>
    <s v="High Cost"/>
  </r>
  <r>
    <n v="71"/>
    <x v="1"/>
    <n v="29.4"/>
    <n v="125"/>
    <n v="82"/>
    <n v="205"/>
    <n v="136.19999999999999"/>
    <n v="84"/>
    <n v="3"/>
    <x v="2"/>
    <x v="1"/>
    <s v="High"/>
    <n v="5.3"/>
    <n v="11180.01"/>
    <x v="0"/>
    <x v="0"/>
    <x v="2"/>
    <s v="High BP"/>
    <s v="Normal Cost"/>
  </r>
  <r>
    <n v="90"/>
    <x v="1"/>
    <n v="29.4"/>
    <n v="142"/>
    <n v="91"/>
    <n v="213.7"/>
    <n v="118.9"/>
    <n v="81"/>
    <n v="1"/>
    <x v="2"/>
    <x v="3"/>
    <s v="Medium"/>
    <n v="9.4"/>
    <n v="20228.919999999998"/>
    <x v="0"/>
    <x v="2"/>
    <x v="2"/>
    <s v="High BP"/>
    <s v="High Cost"/>
  </r>
  <r>
    <n v="41"/>
    <x v="1"/>
    <n v="29.4"/>
    <n v="118"/>
    <n v="75"/>
    <n v="231.4"/>
    <n v="142.1"/>
    <n v="73"/>
    <n v="0"/>
    <x v="0"/>
    <x v="3"/>
    <s v="High"/>
    <n v="2.7"/>
    <n v="9009.6299999999992"/>
    <x v="0"/>
    <x v="3"/>
    <x v="2"/>
    <s v="Normal BP"/>
    <s v="Normal Cost"/>
  </r>
  <r>
    <n v="33"/>
    <x v="0"/>
    <n v="28"/>
    <n v="140"/>
    <n v="77"/>
    <n v="218.1"/>
    <n v="144.69999999999999"/>
    <n v="79"/>
    <n v="1"/>
    <x v="2"/>
    <x v="1"/>
    <s v="High"/>
    <n v="7.8"/>
    <n v="12141.99"/>
    <x v="0"/>
    <x v="0"/>
    <x v="2"/>
    <s v="High BP"/>
    <s v="Normal Cost"/>
  </r>
  <r>
    <n v="45"/>
    <x v="0"/>
    <n v="22.9"/>
    <n v="103"/>
    <n v="64"/>
    <n v="202.7"/>
    <n v="103.7"/>
    <n v="76"/>
    <n v="1"/>
    <x v="1"/>
    <x v="0"/>
    <s v="Medium"/>
    <n v="3.8"/>
    <n v="8349.56"/>
    <x v="0"/>
    <x v="2"/>
    <x v="3"/>
    <s v="Normal BP"/>
    <s v="Normal Cost"/>
  </r>
  <r>
    <n v="95"/>
    <x v="0"/>
    <n v="25.1"/>
    <n v="120"/>
    <n v="84"/>
    <n v="226.8"/>
    <n v="116.2"/>
    <n v="68"/>
    <n v="1"/>
    <x v="1"/>
    <x v="2"/>
    <s v="Medium"/>
    <n v="4.5"/>
    <n v="10471.48"/>
    <x v="0"/>
    <x v="3"/>
    <x v="2"/>
    <s v="High BP"/>
    <s v="Normal Cost"/>
  </r>
  <r>
    <n v="54"/>
    <x v="1"/>
    <n v="29.4"/>
    <n v="142"/>
    <n v="83"/>
    <n v="248"/>
    <n v="134"/>
    <n v="84"/>
    <n v="1"/>
    <x v="0"/>
    <x v="1"/>
    <s v="Medium"/>
    <n v="10.3"/>
    <n v="16207.81"/>
    <x v="0"/>
    <x v="1"/>
    <x v="2"/>
    <s v="High BP"/>
    <s v="High Cost"/>
  </r>
  <r>
    <n v="63"/>
    <x v="1"/>
    <n v="29.4"/>
    <n v="120"/>
    <n v="68"/>
    <n v="252.1"/>
    <n v="89.6"/>
    <n v="74"/>
    <n v="1"/>
    <x v="0"/>
    <x v="3"/>
    <s v="Medium"/>
    <n v="2.4"/>
    <n v="7794.17"/>
    <x v="1"/>
    <x v="0"/>
    <x v="2"/>
    <s v="High BP"/>
    <s v="Normal Cost"/>
  </r>
  <r>
    <n v="78"/>
    <x v="0"/>
    <n v="26.4"/>
    <n v="129"/>
    <n v="74"/>
    <n v="190.3"/>
    <n v="97.4"/>
    <n v="81"/>
    <n v="0"/>
    <x v="1"/>
    <x v="2"/>
    <s v="High"/>
    <n v="17.3"/>
    <n v="33970.370000000003"/>
    <x v="0"/>
    <x v="2"/>
    <x v="2"/>
    <s v="High BP"/>
    <s v="High Cost"/>
  </r>
  <r>
    <n v="79"/>
    <x v="1"/>
    <n v="29.4"/>
    <n v="134"/>
    <n v="76"/>
    <n v="256.5"/>
    <n v="164.6"/>
    <n v="85"/>
    <n v="1"/>
    <x v="0"/>
    <x v="1"/>
    <s v="High"/>
    <n v="3.6"/>
    <n v="7166.65"/>
    <x v="0"/>
    <x v="2"/>
    <x v="2"/>
    <s v="High BP"/>
    <s v="Normal Cost"/>
  </r>
  <r>
    <n v="60"/>
    <x v="0"/>
    <n v="21.9"/>
    <n v="111"/>
    <n v="72"/>
    <n v="262.89999999999998"/>
    <n v="133.9"/>
    <n v="80"/>
    <n v="0"/>
    <x v="2"/>
    <x v="1"/>
    <s v="High"/>
    <n v="5.7"/>
    <n v="13663.27"/>
    <x v="0"/>
    <x v="0"/>
    <x v="3"/>
    <s v="Normal BP"/>
    <s v="Normal Cost"/>
  </r>
  <r>
    <n v="57"/>
    <x v="1"/>
    <n v="29.4"/>
    <n v="109"/>
    <n v="69"/>
    <n v="243.6"/>
    <n v="98.6"/>
    <n v="70"/>
    <n v="0"/>
    <x v="0"/>
    <x v="2"/>
    <s v="Medium"/>
    <n v="4.8"/>
    <n v="11546.77"/>
    <x v="0"/>
    <x v="1"/>
    <x v="2"/>
    <s v="Normal BP"/>
    <s v="Normal Cost"/>
  </r>
  <r>
    <n v="63"/>
    <x v="1"/>
    <n v="29.4"/>
    <n v="140"/>
    <n v="83"/>
    <n v="255.7"/>
    <n v="98.6"/>
    <n v="85"/>
    <n v="1"/>
    <x v="0"/>
    <x v="2"/>
    <s v="Low"/>
    <n v="9.1"/>
    <n v="16353.79"/>
    <x v="0"/>
    <x v="0"/>
    <x v="2"/>
    <s v="High BP"/>
    <s v="High Cost"/>
  </r>
  <r>
    <n v="77"/>
    <x v="0"/>
    <n v="30.1"/>
    <n v="145"/>
    <n v="86"/>
    <n v="255.3"/>
    <n v="100.1"/>
    <n v="77"/>
    <n v="2"/>
    <x v="1"/>
    <x v="0"/>
    <s v="High"/>
    <n v="3.2"/>
    <n v="6853.53"/>
    <x v="0"/>
    <x v="0"/>
    <x v="0"/>
    <s v="High BP"/>
    <s v="Normal Cost"/>
  </r>
  <r>
    <n v="69"/>
    <x v="1"/>
    <n v="29.4"/>
    <n v="127"/>
    <n v="76"/>
    <n v="245.3"/>
    <n v="118"/>
    <n v="69"/>
    <n v="1"/>
    <x v="2"/>
    <x v="3"/>
    <s v="Medium"/>
    <n v="15.9"/>
    <n v="30986.49"/>
    <x v="0"/>
    <x v="0"/>
    <x v="2"/>
    <s v="High BP"/>
    <s v="High Cost"/>
  </r>
  <r>
    <n v="62"/>
    <x v="0"/>
    <n v="32.9"/>
    <n v="150"/>
    <n v="95"/>
    <n v="248.7"/>
    <n v="109.8"/>
    <n v="67"/>
    <n v="1"/>
    <x v="1"/>
    <x v="0"/>
    <s v="Medium"/>
    <n v="2.9"/>
    <n v="6448.14"/>
    <x v="0"/>
    <x v="0"/>
    <x v="0"/>
    <s v="High BP"/>
    <s v="Normal Cost"/>
  </r>
  <r>
    <n v="81"/>
    <x v="1"/>
    <n v="29.4"/>
    <n v="133"/>
    <n v="85"/>
    <n v="271.39999999999998"/>
    <n v="82.9"/>
    <n v="88"/>
    <n v="4"/>
    <x v="2"/>
    <x v="2"/>
    <s v="High"/>
    <n v="7.5"/>
    <n v="13060.12"/>
    <x v="0"/>
    <x v="2"/>
    <x v="2"/>
    <s v="High BP"/>
    <s v="Normal Cost"/>
  </r>
  <r>
    <n v="74"/>
    <x v="1"/>
    <n v="29.4"/>
    <n v="128"/>
    <n v="76"/>
    <n v="237.7"/>
    <n v="95"/>
    <n v="74"/>
    <n v="1"/>
    <x v="1"/>
    <x v="0"/>
    <s v="Medium"/>
    <n v="2.2999999999999998"/>
    <n v="5451.87"/>
    <x v="0"/>
    <x v="0"/>
    <x v="2"/>
    <s v="High BP"/>
    <s v="Normal Cost"/>
  </r>
  <r>
    <n v="72"/>
    <x v="0"/>
    <n v="30.2"/>
    <n v="122"/>
    <n v="74"/>
    <n v="242.4"/>
    <n v="138.9"/>
    <n v="100"/>
    <n v="1"/>
    <x v="1"/>
    <x v="1"/>
    <s v="High"/>
    <n v="17"/>
    <n v="24111.39"/>
    <x v="0"/>
    <x v="0"/>
    <x v="0"/>
    <s v="High BP"/>
    <s v="High Cost"/>
  </r>
  <r>
    <n v="55"/>
    <x v="0"/>
    <n v="27.7"/>
    <n v="125"/>
    <n v="71"/>
    <n v="220.8"/>
    <n v="115.2"/>
    <n v="92"/>
    <n v="1"/>
    <x v="2"/>
    <x v="2"/>
    <s v="Medium"/>
    <n v="9.1999999999999993"/>
    <n v="18049.759999999998"/>
    <x v="0"/>
    <x v="2"/>
    <x v="2"/>
    <s v="High BP"/>
    <s v="High Cost"/>
  </r>
  <r>
    <n v="60"/>
    <x v="0"/>
    <n v="32.700000000000003"/>
    <n v="120"/>
    <n v="70"/>
    <n v="220.1"/>
    <n v="131.4"/>
    <n v="83"/>
    <n v="1"/>
    <x v="2"/>
    <x v="1"/>
    <s v="Medium"/>
    <n v="5"/>
    <n v="12679.91"/>
    <x v="0"/>
    <x v="0"/>
    <x v="0"/>
    <s v="High BP"/>
    <s v="Normal Cost"/>
  </r>
  <r>
    <n v="55"/>
    <x v="1"/>
    <n v="29.4"/>
    <n v="113"/>
    <n v="66"/>
    <n v="221.4"/>
    <n v="116.8"/>
    <n v="80"/>
    <n v="0"/>
    <x v="0"/>
    <x v="2"/>
    <s v="Medium"/>
    <n v="3.7"/>
    <n v="8407.85"/>
    <x v="0"/>
    <x v="1"/>
    <x v="2"/>
    <s v="Normal BP"/>
    <s v="Normal Cost"/>
  </r>
  <r>
    <n v="81"/>
    <x v="1"/>
    <n v="29.4"/>
    <n v="127"/>
    <n v="78"/>
    <n v="239"/>
    <n v="96.6"/>
    <n v="61"/>
    <n v="3"/>
    <x v="0"/>
    <x v="2"/>
    <s v="Medium"/>
    <n v="9.1999999999999993"/>
    <n v="19429.900000000001"/>
    <x v="1"/>
    <x v="2"/>
    <x v="2"/>
    <s v="High BP"/>
    <s v="High Cost"/>
  </r>
  <r>
    <n v="55"/>
    <x v="0"/>
    <n v="31.3"/>
    <n v="143"/>
    <n v="89"/>
    <n v="242.8"/>
    <n v="98.7"/>
    <n v="67"/>
    <n v="0"/>
    <x v="0"/>
    <x v="2"/>
    <s v="High"/>
    <n v="5.0999999999999996"/>
    <n v="10606.6"/>
    <x v="0"/>
    <x v="0"/>
    <x v="0"/>
    <s v="High BP"/>
    <s v="Normal Cost"/>
  </r>
  <r>
    <n v="47"/>
    <x v="1"/>
    <n v="29.4"/>
    <n v="122"/>
    <n v="72"/>
    <n v="233.7"/>
    <n v="145"/>
    <n v="65"/>
    <n v="1"/>
    <x v="1"/>
    <x v="1"/>
    <s v="High"/>
    <n v="5.2"/>
    <n v="10696.05"/>
    <x v="0"/>
    <x v="1"/>
    <x v="2"/>
    <s v="High BP"/>
    <s v="Normal Cost"/>
  </r>
  <r>
    <n v="79"/>
    <x v="1"/>
    <n v="29.4"/>
    <n v="146"/>
    <n v="90"/>
    <n v="250.9"/>
    <n v="99.5"/>
    <n v="74"/>
    <n v="1"/>
    <x v="0"/>
    <x v="0"/>
    <s v="Medium"/>
    <n v="1.7"/>
    <n v="4757.24"/>
    <x v="0"/>
    <x v="2"/>
    <x v="2"/>
    <s v="High BP"/>
    <s v="Normal Cost"/>
  </r>
  <r>
    <n v="71"/>
    <x v="0"/>
    <n v="38.5"/>
    <n v="136"/>
    <n v="78"/>
    <n v="238.5"/>
    <n v="176.9"/>
    <n v="74"/>
    <n v="1"/>
    <x v="1"/>
    <x v="3"/>
    <s v="Low"/>
    <n v="5.6"/>
    <n v="12684.29"/>
    <x v="0"/>
    <x v="1"/>
    <x v="0"/>
    <s v="High BP"/>
    <s v="Normal Cost"/>
  </r>
  <r>
    <n v="51"/>
    <x v="0"/>
    <n v="24.3"/>
    <n v="117"/>
    <n v="74"/>
    <n v="183.6"/>
    <n v="112.3"/>
    <n v="65"/>
    <n v="1"/>
    <x v="1"/>
    <x v="1"/>
    <s v="Medium"/>
    <n v="10.8"/>
    <n v="16581.46"/>
    <x v="0"/>
    <x v="1"/>
    <x v="3"/>
    <s v="Normal BP"/>
    <s v="High Cost"/>
  </r>
  <r>
    <n v="56"/>
    <x v="1"/>
    <n v="29.4"/>
    <n v="110"/>
    <n v="69"/>
    <n v="223.8"/>
    <n v="166.6"/>
    <n v="79"/>
    <n v="1"/>
    <x v="1"/>
    <x v="1"/>
    <s v="High"/>
    <n v="10.3"/>
    <n v="19203.3"/>
    <x v="0"/>
    <x v="1"/>
    <x v="2"/>
    <s v="Normal BP"/>
    <s v="High Cost"/>
  </r>
  <r>
    <n v="50"/>
    <x v="1"/>
    <n v="29.4"/>
    <n v="128"/>
    <n v="72"/>
    <n v="264.7"/>
    <n v="97.7"/>
    <n v="85"/>
    <n v="3"/>
    <x v="2"/>
    <x v="2"/>
    <s v="High"/>
    <n v="8.9"/>
    <n v="20690.47"/>
    <x v="0"/>
    <x v="1"/>
    <x v="2"/>
    <s v="High BP"/>
    <s v="High Cost"/>
  </r>
  <r>
    <n v="37"/>
    <x v="0"/>
    <n v="32.799999999999997"/>
    <n v="207"/>
    <n v="131"/>
    <n v="210"/>
    <n v="127.7"/>
    <n v="82"/>
    <n v="1"/>
    <x v="2"/>
    <x v="2"/>
    <s v="High"/>
    <n v="6.9"/>
    <n v="16236.51"/>
    <x v="0"/>
    <x v="1"/>
    <x v="0"/>
    <s v="High BP"/>
    <s v="High Cost"/>
  </r>
  <r>
    <n v="44"/>
    <x v="0"/>
    <n v="27.4"/>
    <n v="123"/>
    <n v="77"/>
    <n v="191.3"/>
    <n v="100.8"/>
    <n v="73"/>
    <n v="2"/>
    <x v="0"/>
    <x v="0"/>
    <s v="High"/>
    <n v="1"/>
    <n v="3250.26"/>
    <x v="0"/>
    <x v="1"/>
    <x v="2"/>
    <s v="High BP"/>
    <s v="Normal Cost"/>
  </r>
  <r>
    <n v="51"/>
    <x v="0"/>
    <n v="32.700000000000003"/>
    <n v="143"/>
    <n v="85"/>
    <n v="219.1"/>
    <n v="137.5"/>
    <n v="72"/>
    <n v="3"/>
    <x v="0"/>
    <x v="1"/>
    <s v="High"/>
    <n v="6.5"/>
    <n v="11651.41"/>
    <x v="0"/>
    <x v="1"/>
    <x v="0"/>
    <s v="High BP"/>
    <s v="Normal Cost"/>
  </r>
  <r>
    <n v="30"/>
    <x v="1"/>
    <n v="29.4"/>
    <n v="116"/>
    <n v="68"/>
    <n v="245.1"/>
    <n v="96.5"/>
    <n v="99"/>
    <n v="2"/>
    <x v="2"/>
    <x v="0"/>
    <s v="Medium"/>
    <n v="6.5"/>
    <n v="13091.67"/>
    <x v="0"/>
    <x v="3"/>
    <x v="2"/>
    <s v="Normal BP"/>
    <s v="Normal Cost"/>
  </r>
  <r>
    <n v="66"/>
    <x v="0"/>
    <n v="31.8"/>
    <n v="153"/>
    <n v="90"/>
    <n v="236.8"/>
    <n v="120.7"/>
    <n v="67"/>
    <n v="2"/>
    <x v="0"/>
    <x v="0"/>
    <s v="High"/>
    <n v="9"/>
    <n v="16556.8"/>
    <x v="0"/>
    <x v="3"/>
    <x v="0"/>
    <s v="High BP"/>
    <s v="High Cost"/>
  </r>
  <r>
    <n v="69"/>
    <x v="0"/>
    <n v="25"/>
    <n v="143"/>
    <n v="79"/>
    <n v="255"/>
    <n v="148.5"/>
    <n v="65"/>
    <n v="2"/>
    <x v="0"/>
    <x v="1"/>
    <s v="Medium"/>
    <n v="4.7"/>
    <n v="9595.73"/>
    <x v="0"/>
    <x v="1"/>
    <x v="2"/>
    <s v="High BP"/>
    <s v="Normal Cost"/>
  </r>
  <r>
    <n v="66"/>
    <x v="1"/>
    <n v="29.4"/>
    <n v="133"/>
    <n v="78"/>
    <n v="256.7"/>
    <n v="89.8"/>
    <n v="87"/>
    <n v="0"/>
    <x v="2"/>
    <x v="0"/>
    <s v="High"/>
    <n v="9.8000000000000007"/>
    <n v="18455.580000000002"/>
    <x v="0"/>
    <x v="0"/>
    <x v="2"/>
    <s v="High BP"/>
    <s v="High Cost"/>
  </r>
  <r>
    <n v="66"/>
    <x v="1"/>
    <n v="29.4"/>
    <n v="123"/>
    <n v="67"/>
    <n v="201.4"/>
    <n v="123.9"/>
    <n v="72"/>
    <n v="1"/>
    <x v="2"/>
    <x v="2"/>
    <s v="High"/>
    <n v="11.1"/>
    <n v="22695.74"/>
    <x v="0"/>
    <x v="0"/>
    <x v="2"/>
    <s v="High BP"/>
    <s v="High Cost"/>
  </r>
  <r>
    <n v="59"/>
    <x v="0"/>
    <n v="25.6"/>
    <n v="123"/>
    <n v="66"/>
    <n v="216.7"/>
    <n v="92.2"/>
    <n v="90"/>
    <n v="1"/>
    <x v="0"/>
    <x v="0"/>
    <s v="Low"/>
    <n v="1.4"/>
    <n v="4060.54"/>
    <x v="0"/>
    <x v="0"/>
    <x v="2"/>
    <s v="High BP"/>
    <s v="Normal Cost"/>
  </r>
  <r>
    <n v="64"/>
    <x v="0"/>
    <n v="31"/>
    <n v="131"/>
    <n v="73"/>
    <n v="202.5"/>
    <n v="165.1"/>
    <n v="87"/>
    <n v="3"/>
    <x v="2"/>
    <x v="1"/>
    <s v="Medium"/>
    <n v="8.1"/>
    <n v="16024.81"/>
    <x v="0"/>
    <x v="0"/>
    <x v="0"/>
    <s v="High BP"/>
    <s v="High Cost"/>
  </r>
  <r>
    <n v="64"/>
    <x v="1"/>
    <n v="29.4"/>
    <n v="126"/>
    <n v="85"/>
    <n v="251.7"/>
    <n v="108.1"/>
    <n v="58"/>
    <n v="3"/>
    <x v="1"/>
    <x v="3"/>
    <s v="High"/>
    <n v="7.8"/>
    <n v="14253.1"/>
    <x v="0"/>
    <x v="0"/>
    <x v="2"/>
    <s v="High BP"/>
    <s v="Normal Cost"/>
  </r>
  <r>
    <n v="72"/>
    <x v="0"/>
    <n v="22.5"/>
    <n v="118"/>
    <n v="77"/>
    <n v="193.5"/>
    <n v="95.7"/>
    <n v="93"/>
    <n v="2"/>
    <x v="2"/>
    <x v="3"/>
    <s v="High"/>
    <n v="11"/>
    <n v="23855.57"/>
    <x v="0"/>
    <x v="1"/>
    <x v="3"/>
    <s v="Normal BP"/>
    <s v="High Cost"/>
  </r>
  <r>
    <n v="90"/>
    <x v="0"/>
    <n v="25.8"/>
    <n v="150"/>
    <n v="93"/>
    <n v="250.3"/>
    <n v="137.1"/>
    <n v="78"/>
    <n v="3"/>
    <x v="0"/>
    <x v="1"/>
    <s v="Medium"/>
    <n v="4.2"/>
    <n v="9002.9699999999993"/>
    <x v="0"/>
    <x v="0"/>
    <x v="2"/>
    <s v="High BP"/>
    <s v="Normal Cost"/>
  </r>
  <r>
    <n v="62"/>
    <x v="1"/>
    <n v="29.4"/>
    <n v="123"/>
    <n v="72"/>
    <n v="249.8"/>
    <n v="104.3"/>
    <n v="93"/>
    <n v="2"/>
    <x v="2"/>
    <x v="0"/>
    <s v="Medium"/>
    <n v="7.2"/>
    <n v="11605.59"/>
    <x v="0"/>
    <x v="0"/>
    <x v="2"/>
    <s v="High BP"/>
    <s v="Normal Cost"/>
  </r>
  <r>
    <n v="86"/>
    <x v="0"/>
    <n v="27.8"/>
    <n v="136"/>
    <n v="90"/>
    <n v="234.9"/>
    <n v="87.1"/>
    <n v="81"/>
    <n v="2"/>
    <x v="2"/>
    <x v="3"/>
    <s v="High"/>
    <n v="8.1"/>
    <n v="16560.91"/>
    <x v="0"/>
    <x v="0"/>
    <x v="2"/>
    <s v="High BP"/>
    <s v="High Cost"/>
  </r>
  <r>
    <n v="71"/>
    <x v="1"/>
    <n v="29.4"/>
    <n v="127"/>
    <n v="70"/>
    <n v="267.39999999999998"/>
    <n v="105.2"/>
    <n v="69"/>
    <n v="1"/>
    <x v="0"/>
    <x v="0"/>
    <s v="Medium"/>
    <n v="1.7"/>
    <n v="5089.4799999999996"/>
    <x v="0"/>
    <x v="0"/>
    <x v="2"/>
    <s v="High BP"/>
    <s v="Normal Cost"/>
  </r>
  <r>
    <n v="62"/>
    <x v="1"/>
    <n v="29.4"/>
    <n v="133"/>
    <n v="84"/>
    <n v="252.6"/>
    <n v="123.2"/>
    <n v="99"/>
    <n v="0"/>
    <x v="2"/>
    <x v="2"/>
    <s v="High"/>
    <n v="7.7"/>
    <n v="17015.13"/>
    <x v="0"/>
    <x v="0"/>
    <x v="2"/>
    <s v="High BP"/>
    <s v="High Cost"/>
  </r>
  <r>
    <n v="73"/>
    <x v="0"/>
    <n v="26.4"/>
    <n v="129"/>
    <n v="79"/>
    <n v="212.2"/>
    <n v="89.7"/>
    <n v="73"/>
    <n v="2"/>
    <x v="0"/>
    <x v="2"/>
    <s v="High"/>
    <n v="8.5"/>
    <n v="17840.84"/>
    <x v="0"/>
    <x v="2"/>
    <x v="2"/>
    <s v="High BP"/>
    <s v="High Cost"/>
  </r>
  <r>
    <n v="88"/>
    <x v="0"/>
    <n v="18"/>
    <n v="124"/>
    <n v="71"/>
    <n v="198.5"/>
    <n v="121"/>
    <n v="88"/>
    <n v="1"/>
    <x v="2"/>
    <x v="1"/>
    <s v="Medium"/>
    <n v="6.2"/>
    <n v="13614.22"/>
    <x v="0"/>
    <x v="0"/>
    <x v="1"/>
    <s v="High BP"/>
    <s v="Normal Cost"/>
  </r>
  <r>
    <n v="73"/>
    <x v="1"/>
    <n v="29.4"/>
    <n v="126"/>
    <n v="70"/>
    <n v="219.4"/>
    <n v="119"/>
    <n v="68"/>
    <n v="0"/>
    <x v="1"/>
    <x v="1"/>
    <s v="High"/>
    <n v="7.5"/>
    <n v="14100.79"/>
    <x v="0"/>
    <x v="0"/>
    <x v="2"/>
    <s v="High BP"/>
    <s v="Normal Cost"/>
  </r>
  <r>
    <n v="73"/>
    <x v="1"/>
    <n v="29.4"/>
    <n v="136"/>
    <n v="83"/>
    <n v="235.6"/>
    <n v="100.8"/>
    <n v="58"/>
    <n v="0"/>
    <x v="0"/>
    <x v="3"/>
    <s v="Medium"/>
    <n v="4.5999999999999996"/>
    <n v="11071.65"/>
    <x v="0"/>
    <x v="0"/>
    <x v="2"/>
    <s v="High BP"/>
    <s v="Normal Cost"/>
  </r>
  <r>
    <n v="71"/>
    <x v="1"/>
    <n v="29.5"/>
    <n v="142"/>
    <n v="83"/>
    <n v="225.8"/>
    <n v="84.3"/>
    <n v="92"/>
    <n v="3"/>
    <x v="1"/>
    <x v="3"/>
    <s v="Medium"/>
    <n v="4.5"/>
    <n v="10397.870000000001"/>
    <x v="0"/>
    <x v="0"/>
    <x v="2"/>
    <s v="High BP"/>
    <s v="Normal Cost"/>
  </r>
  <r>
    <n v="19"/>
    <x v="1"/>
    <n v="29.5"/>
    <n v="120"/>
    <n v="69"/>
    <n v="204.5"/>
    <n v="98.3"/>
    <n v="73"/>
    <n v="0"/>
    <x v="1"/>
    <x v="3"/>
    <s v="Medium"/>
    <n v="3.8"/>
    <n v="9897.31"/>
    <x v="0"/>
    <x v="4"/>
    <x v="2"/>
    <s v="High BP"/>
    <s v="Normal Cost"/>
  </r>
  <r>
    <n v="63"/>
    <x v="0"/>
    <n v="26.1"/>
    <n v="134"/>
    <n v="74"/>
    <n v="204.2"/>
    <n v="114.9"/>
    <n v="91"/>
    <n v="1"/>
    <x v="0"/>
    <x v="2"/>
    <s v="Medium"/>
    <n v="6"/>
    <n v="12544.56"/>
    <x v="0"/>
    <x v="0"/>
    <x v="2"/>
    <s v="High BP"/>
    <s v="Normal Cost"/>
  </r>
  <r>
    <n v="33"/>
    <x v="1"/>
    <n v="29.5"/>
    <n v="109"/>
    <n v="66"/>
    <n v="208.3"/>
    <n v="102.4"/>
    <n v="70"/>
    <n v="2"/>
    <x v="0"/>
    <x v="0"/>
    <s v="Low"/>
    <n v="13.7"/>
    <n v="20454.95"/>
    <x v="1"/>
    <x v="3"/>
    <x v="2"/>
    <s v="Normal BP"/>
    <s v="High Cost"/>
  </r>
  <r>
    <n v="61"/>
    <x v="0"/>
    <n v="29.8"/>
    <n v="130"/>
    <n v="72"/>
    <n v="240.5"/>
    <n v="104.6"/>
    <n v="78"/>
    <n v="2"/>
    <x v="0"/>
    <x v="2"/>
    <s v="High"/>
    <n v="8.6999999999999993"/>
    <n v="16920.330000000002"/>
    <x v="0"/>
    <x v="4"/>
    <x v="2"/>
    <s v="High BP"/>
    <s v="High Cost"/>
  </r>
  <r>
    <n v="65"/>
    <x v="0"/>
    <n v="28.6"/>
    <n v="141"/>
    <n v="88"/>
    <n v="227.2"/>
    <n v="154.19999999999999"/>
    <n v="102"/>
    <n v="1"/>
    <x v="2"/>
    <x v="1"/>
    <s v="Low"/>
    <n v="7.2"/>
    <n v="13168.59"/>
    <x v="0"/>
    <x v="0"/>
    <x v="2"/>
    <s v="High BP"/>
    <s v="Normal Cost"/>
  </r>
  <r>
    <n v="49"/>
    <x v="0"/>
    <n v="25.7"/>
    <n v="120"/>
    <n v="71"/>
    <n v="223"/>
    <n v="150.19999999999999"/>
    <n v="93"/>
    <n v="1"/>
    <x v="2"/>
    <x v="1"/>
    <s v="High"/>
    <n v="13.4"/>
    <n v="20514.22"/>
    <x v="0"/>
    <x v="3"/>
    <x v="2"/>
    <s v="High BP"/>
    <s v="High Cost"/>
  </r>
  <r>
    <n v="80"/>
    <x v="0"/>
    <n v="38.299999999999997"/>
    <n v="138"/>
    <n v="82"/>
    <n v="280.8"/>
    <n v="114.2"/>
    <n v="79"/>
    <n v="0"/>
    <x v="2"/>
    <x v="3"/>
    <s v="Low"/>
    <n v="12.6"/>
    <n v="24323.22"/>
    <x v="0"/>
    <x v="0"/>
    <x v="0"/>
    <s v="High BP"/>
    <s v="High Cost"/>
  </r>
  <r>
    <n v="81"/>
    <x v="1"/>
    <n v="29.5"/>
    <n v="136"/>
    <n v="77"/>
    <n v="252.2"/>
    <n v="112.9"/>
    <n v="84"/>
    <n v="0"/>
    <x v="2"/>
    <x v="1"/>
    <s v="High"/>
    <n v="16.2"/>
    <n v="31639.35"/>
    <x v="0"/>
    <x v="2"/>
    <x v="2"/>
    <s v="High BP"/>
    <s v="High Cost"/>
  </r>
  <r>
    <n v="64"/>
    <x v="0"/>
    <n v="33"/>
    <n v="127"/>
    <n v="80"/>
    <n v="235.2"/>
    <n v="106.5"/>
    <n v="71"/>
    <n v="3"/>
    <x v="2"/>
    <x v="3"/>
    <s v="Medium"/>
    <n v="5.9"/>
    <n v="13973.95"/>
    <x v="0"/>
    <x v="1"/>
    <x v="0"/>
    <s v="High BP"/>
    <s v="Normal Cost"/>
  </r>
  <r>
    <n v="81"/>
    <x v="0"/>
    <n v="28.7"/>
    <n v="130"/>
    <n v="80"/>
    <n v="251.7"/>
    <n v="107.3"/>
    <n v="78"/>
    <n v="0"/>
    <x v="0"/>
    <x v="2"/>
    <s v="High"/>
    <n v="3.9"/>
    <n v="9592.2000000000007"/>
    <x v="0"/>
    <x v="2"/>
    <x v="2"/>
    <s v="High BP"/>
    <s v="Normal Cost"/>
  </r>
  <r>
    <n v="63"/>
    <x v="0"/>
    <n v="33.1"/>
    <n v="123"/>
    <n v="82"/>
    <n v="245.8"/>
    <n v="146.6"/>
    <n v="78"/>
    <n v="1"/>
    <x v="1"/>
    <x v="1"/>
    <s v="Medium"/>
    <n v="3.6"/>
    <n v="7553.72"/>
    <x v="0"/>
    <x v="2"/>
    <x v="0"/>
    <s v="High BP"/>
    <s v="Normal Cost"/>
  </r>
  <r>
    <n v="47"/>
    <x v="1"/>
    <n v="29.5"/>
    <n v="113"/>
    <n v="66"/>
    <n v="211"/>
    <n v="213"/>
    <n v="78"/>
    <n v="3"/>
    <x v="2"/>
    <x v="1"/>
    <s v="High"/>
    <n v="8.1"/>
    <n v="13902.64"/>
    <x v="0"/>
    <x v="1"/>
    <x v="2"/>
    <s v="Normal BP"/>
    <s v="Normal Cost"/>
  </r>
  <r>
    <n v="53"/>
    <x v="1"/>
    <n v="29.5"/>
    <n v="122"/>
    <n v="71"/>
    <n v="249.6"/>
    <n v="130.6"/>
    <n v="76"/>
    <n v="0"/>
    <x v="2"/>
    <x v="2"/>
    <s v="Medium"/>
    <n v="9.8000000000000007"/>
    <n v="20644.45"/>
    <x v="0"/>
    <x v="1"/>
    <x v="2"/>
    <s v="High BP"/>
    <s v="High Cost"/>
  </r>
  <r>
    <n v="71"/>
    <x v="0"/>
    <n v="29.2"/>
    <n v="137"/>
    <n v="79"/>
    <n v="255.8"/>
    <n v="87.8"/>
    <n v="89"/>
    <n v="0"/>
    <x v="2"/>
    <x v="2"/>
    <s v="High"/>
    <n v="8.5"/>
    <n v="18845.84"/>
    <x v="1"/>
    <x v="0"/>
    <x v="2"/>
    <s v="High BP"/>
    <s v="High Cost"/>
  </r>
  <r>
    <n v="78"/>
    <x v="0"/>
    <n v="41.2"/>
    <n v="150"/>
    <n v="81"/>
    <n v="228.6"/>
    <n v="136.19999999999999"/>
    <n v="82"/>
    <n v="2"/>
    <x v="2"/>
    <x v="0"/>
    <s v="Medium"/>
    <n v="7.7"/>
    <n v="14828.78"/>
    <x v="0"/>
    <x v="1"/>
    <x v="0"/>
    <s v="High BP"/>
    <s v="Normal Cost"/>
  </r>
  <r>
    <n v="53"/>
    <x v="0"/>
    <n v="28.2"/>
    <n v="114"/>
    <n v="69"/>
    <n v="253.6"/>
    <n v="153.4"/>
    <n v="72"/>
    <n v="2"/>
    <x v="1"/>
    <x v="0"/>
    <s v="High"/>
    <n v="4.5"/>
    <n v="8546.02"/>
    <x v="0"/>
    <x v="1"/>
    <x v="2"/>
    <s v="Normal BP"/>
    <s v="Normal Cost"/>
  </r>
  <r>
    <n v="95"/>
    <x v="1"/>
    <n v="29.5"/>
    <n v="137"/>
    <n v="90"/>
    <n v="231.7"/>
    <n v="143"/>
    <n v="80"/>
    <n v="1"/>
    <x v="2"/>
    <x v="3"/>
    <s v="High"/>
    <n v="8.6999999999999993"/>
    <n v="19667.36"/>
    <x v="0"/>
    <x v="2"/>
    <x v="2"/>
    <s v="High BP"/>
    <s v="High Cost"/>
  </r>
  <r>
    <n v="58"/>
    <x v="1"/>
    <n v="29.5"/>
    <n v="125"/>
    <n v="72"/>
    <n v="224.7"/>
    <n v="84.7"/>
    <n v="90"/>
    <n v="1"/>
    <x v="2"/>
    <x v="2"/>
    <s v="High"/>
    <n v="10.9"/>
    <n v="19836.689999999999"/>
    <x v="0"/>
    <x v="1"/>
    <x v="2"/>
    <s v="High BP"/>
    <s v="High Cost"/>
  </r>
  <r>
    <n v="71"/>
    <x v="1"/>
    <n v="29.5"/>
    <n v="143"/>
    <n v="85"/>
    <n v="216.8"/>
    <n v="111.1"/>
    <n v="94"/>
    <n v="1"/>
    <x v="2"/>
    <x v="0"/>
    <s v="Medium"/>
    <n v="5.9"/>
    <n v="12585.1"/>
    <x v="1"/>
    <x v="0"/>
    <x v="2"/>
    <s v="High BP"/>
    <s v="Normal Cost"/>
  </r>
  <r>
    <n v="55"/>
    <x v="1"/>
    <n v="29.5"/>
    <n v="119"/>
    <n v="78"/>
    <n v="219"/>
    <n v="137.4"/>
    <n v="78"/>
    <n v="0"/>
    <x v="1"/>
    <x v="1"/>
    <s v="High"/>
    <n v="12.6"/>
    <n v="20598.400000000001"/>
    <x v="0"/>
    <x v="1"/>
    <x v="2"/>
    <s v="Normal BP"/>
    <s v="High Cost"/>
  </r>
  <r>
    <n v="51"/>
    <x v="0"/>
    <n v="18"/>
    <n v="119"/>
    <n v="71"/>
    <n v="210.2"/>
    <n v="83.2"/>
    <n v="83"/>
    <n v="0"/>
    <x v="1"/>
    <x v="3"/>
    <s v="High"/>
    <n v="4.2"/>
    <n v="10934.19"/>
    <x v="0"/>
    <x v="1"/>
    <x v="1"/>
    <s v="Normal BP"/>
    <s v="Normal Cost"/>
  </r>
  <r>
    <n v="72"/>
    <x v="1"/>
    <n v="29.5"/>
    <n v="135"/>
    <n v="75"/>
    <n v="247.8"/>
    <n v="93.8"/>
    <n v="69"/>
    <n v="1"/>
    <x v="1"/>
    <x v="0"/>
    <s v="Medium"/>
    <n v="6.1"/>
    <n v="12534.52"/>
    <x v="0"/>
    <x v="0"/>
    <x v="2"/>
    <s v="High BP"/>
    <s v="Normal Cost"/>
  </r>
  <r>
    <n v="69"/>
    <x v="1"/>
    <n v="29.5"/>
    <n v="120"/>
    <n v="82"/>
    <n v="242.4"/>
    <n v="135.30000000000001"/>
    <n v="81"/>
    <n v="2"/>
    <x v="2"/>
    <x v="3"/>
    <s v="High"/>
    <n v="9.6999999999999993"/>
    <n v="22077.81"/>
    <x v="0"/>
    <x v="0"/>
    <x v="2"/>
    <s v="High BP"/>
    <s v="High Cost"/>
  </r>
  <r>
    <n v="81"/>
    <x v="0"/>
    <n v="23.8"/>
    <n v="133"/>
    <n v="83"/>
    <n v="217.3"/>
    <n v="94.2"/>
    <n v="77"/>
    <n v="0"/>
    <x v="1"/>
    <x v="2"/>
    <s v="Medium"/>
    <n v="5.6"/>
    <n v="11808.07"/>
    <x v="1"/>
    <x v="1"/>
    <x v="3"/>
    <s v="High BP"/>
    <s v="Normal Cost"/>
  </r>
  <r>
    <n v="77"/>
    <x v="0"/>
    <n v="27.7"/>
    <n v="122"/>
    <n v="72"/>
    <n v="215.7"/>
    <n v="102.8"/>
    <n v="78"/>
    <n v="2"/>
    <x v="1"/>
    <x v="0"/>
    <s v="Medium"/>
    <n v="4.7"/>
    <n v="9187.1299999999992"/>
    <x v="0"/>
    <x v="0"/>
    <x v="2"/>
    <s v="High BP"/>
    <s v="Normal Cost"/>
  </r>
  <r>
    <n v="48"/>
    <x v="1"/>
    <n v="29.5"/>
    <n v="115"/>
    <n v="65"/>
    <n v="259.10000000000002"/>
    <n v="95.6"/>
    <n v="86"/>
    <n v="2"/>
    <x v="1"/>
    <x v="3"/>
    <s v="High"/>
    <n v="6.4"/>
    <n v="14151.22"/>
    <x v="0"/>
    <x v="1"/>
    <x v="2"/>
    <s v="Normal BP"/>
    <s v="Normal Cost"/>
  </r>
  <r>
    <n v="48"/>
    <x v="1"/>
    <n v="29.5"/>
    <n v="119"/>
    <n v="80"/>
    <n v="242.8"/>
    <n v="121.8"/>
    <n v="90"/>
    <n v="2"/>
    <x v="2"/>
    <x v="1"/>
    <s v="Medium"/>
    <n v="8.6999999999999993"/>
    <n v="18544.32"/>
    <x v="0"/>
    <x v="1"/>
    <x v="2"/>
    <s v="High BP"/>
    <s v="High Cost"/>
  </r>
  <r>
    <n v="80"/>
    <x v="0"/>
    <n v="38"/>
    <n v="146"/>
    <n v="90"/>
    <n v="281.5"/>
    <n v="148"/>
    <n v="70"/>
    <n v="3"/>
    <x v="1"/>
    <x v="1"/>
    <s v="Low"/>
    <n v="4.8"/>
    <n v="9461.81"/>
    <x v="0"/>
    <x v="2"/>
    <x v="0"/>
    <s v="High BP"/>
    <s v="Normal Cost"/>
  </r>
  <r>
    <n v="48"/>
    <x v="1"/>
    <n v="29.5"/>
    <n v="125"/>
    <n v="80"/>
    <n v="225.7"/>
    <n v="143.19999999999999"/>
    <n v="98"/>
    <n v="1"/>
    <x v="2"/>
    <x v="1"/>
    <s v="Medium"/>
    <n v="6.6"/>
    <n v="12903.3"/>
    <x v="0"/>
    <x v="1"/>
    <x v="2"/>
    <s v="High BP"/>
    <s v="Normal Cost"/>
  </r>
  <r>
    <n v="81"/>
    <x v="1"/>
    <n v="29.5"/>
    <n v="126"/>
    <n v="72"/>
    <n v="195.2"/>
    <n v="161.80000000000001"/>
    <n v="83"/>
    <n v="1"/>
    <x v="2"/>
    <x v="1"/>
    <s v="Low"/>
    <n v="13.1"/>
    <n v="24909.66"/>
    <x v="0"/>
    <x v="2"/>
    <x v="2"/>
    <s v="High BP"/>
    <s v="High Cost"/>
  </r>
  <r>
    <n v="58"/>
    <x v="0"/>
    <n v="27.4"/>
    <n v="109"/>
    <n v="67"/>
    <n v="202.9"/>
    <n v="88"/>
    <n v="92"/>
    <n v="1"/>
    <x v="2"/>
    <x v="0"/>
    <s v="Medium"/>
    <n v="9.4"/>
    <n v="17513.78"/>
    <x v="0"/>
    <x v="2"/>
    <x v="2"/>
    <s v="Normal BP"/>
    <s v="High Cost"/>
  </r>
  <r>
    <n v="71"/>
    <x v="0"/>
    <n v="36.5"/>
    <n v="142"/>
    <n v="83"/>
    <n v="250.6"/>
    <n v="105.7"/>
    <n v="87"/>
    <n v="1"/>
    <x v="2"/>
    <x v="0"/>
    <s v="High"/>
    <n v="6"/>
    <n v="11224.36"/>
    <x v="0"/>
    <x v="1"/>
    <x v="0"/>
    <s v="High BP"/>
    <s v="Normal Cost"/>
  </r>
  <r>
    <n v="74"/>
    <x v="0"/>
    <n v="25.7"/>
    <n v="152"/>
    <n v="94"/>
    <n v="237.7"/>
    <n v="88.8"/>
    <n v="58"/>
    <n v="1"/>
    <x v="1"/>
    <x v="2"/>
    <s v="Medium"/>
    <n v="6.4"/>
    <n v="13912.35"/>
    <x v="0"/>
    <x v="2"/>
    <x v="2"/>
    <s v="High BP"/>
    <s v="Normal Cost"/>
  </r>
  <r>
    <n v="69"/>
    <x v="1"/>
    <n v="29.5"/>
    <n v="132"/>
    <n v="77"/>
    <n v="236.9"/>
    <n v="94.1"/>
    <n v="72"/>
    <n v="0"/>
    <x v="1"/>
    <x v="2"/>
    <s v="Medium"/>
    <n v="5"/>
    <n v="11244.06"/>
    <x v="0"/>
    <x v="0"/>
    <x v="2"/>
    <s v="High BP"/>
    <s v="Normal Cost"/>
  </r>
  <r>
    <n v="62"/>
    <x v="0"/>
    <n v="24.7"/>
    <n v="123"/>
    <n v="72"/>
    <n v="211.8"/>
    <n v="120.4"/>
    <n v="87"/>
    <n v="2"/>
    <x v="2"/>
    <x v="1"/>
    <s v="Low"/>
    <n v="4.5999999999999996"/>
    <n v="9523.14"/>
    <x v="1"/>
    <x v="0"/>
    <x v="3"/>
    <s v="High BP"/>
    <s v="Normal Cost"/>
  </r>
  <r>
    <n v="43"/>
    <x v="0"/>
    <n v="24.9"/>
    <n v="124"/>
    <n v="64"/>
    <n v="217.6"/>
    <n v="102.6"/>
    <n v="92"/>
    <n v="3"/>
    <x v="2"/>
    <x v="2"/>
    <s v="Low"/>
    <n v="11.2"/>
    <n v="25419.07"/>
    <x v="0"/>
    <x v="0"/>
    <x v="3"/>
    <s v="High BP"/>
    <s v="High Cost"/>
  </r>
  <r>
    <n v="95"/>
    <x v="1"/>
    <n v="29.5"/>
    <n v="143"/>
    <n v="89"/>
    <n v="214.6"/>
    <n v="116"/>
    <n v="83"/>
    <n v="3"/>
    <x v="0"/>
    <x v="2"/>
    <s v="High"/>
    <n v="6.6"/>
    <n v="13788.72"/>
    <x v="0"/>
    <x v="2"/>
    <x v="2"/>
    <s v="High BP"/>
    <s v="Normal Cost"/>
  </r>
  <r>
    <n v="71"/>
    <x v="1"/>
    <n v="29.5"/>
    <n v="131"/>
    <n v="85"/>
    <n v="245"/>
    <n v="90.9"/>
    <n v="71"/>
    <n v="0"/>
    <x v="1"/>
    <x v="0"/>
    <s v="Medium"/>
    <n v="4.3"/>
    <n v="9869.57"/>
    <x v="0"/>
    <x v="0"/>
    <x v="2"/>
    <s v="High BP"/>
    <s v="Normal Cost"/>
  </r>
  <r>
    <n v="50"/>
    <x v="0"/>
    <n v="33.9"/>
    <n v="141"/>
    <n v="89"/>
    <n v="214.2"/>
    <n v="185.9"/>
    <n v="66"/>
    <n v="1"/>
    <x v="1"/>
    <x v="1"/>
    <s v="High"/>
    <n v="3.6"/>
    <n v="6640.48"/>
    <x v="0"/>
    <x v="3"/>
    <x v="0"/>
    <s v="High BP"/>
    <s v="Normal Cost"/>
  </r>
  <r>
    <n v="64"/>
    <x v="0"/>
    <n v="35.9"/>
    <n v="121"/>
    <n v="70"/>
    <n v="256.8"/>
    <n v="121"/>
    <n v="77"/>
    <n v="3"/>
    <x v="0"/>
    <x v="2"/>
    <s v="Low"/>
    <n v="5.3"/>
    <n v="12173.57"/>
    <x v="1"/>
    <x v="2"/>
    <x v="0"/>
    <s v="High BP"/>
    <s v="Normal Cost"/>
  </r>
  <r>
    <n v="85"/>
    <x v="0"/>
    <n v="29.3"/>
    <n v="131"/>
    <n v="85"/>
    <n v="244.9"/>
    <n v="134.6"/>
    <n v="75"/>
    <n v="1"/>
    <x v="1"/>
    <x v="1"/>
    <s v="Medium"/>
    <n v="2.7"/>
    <n v="6583.04"/>
    <x v="0"/>
    <x v="0"/>
    <x v="2"/>
    <s v="High BP"/>
    <s v="Normal Cost"/>
  </r>
  <r>
    <n v="55"/>
    <x v="1"/>
    <n v="29.5"/>
    <n v="130"/>
    <n v="81"/>
    <n v="258.3"/>
    <n v="84.7"/>
    <n v="79"/>
    <n v="1"/>
    <x v="2"/>
    <x v="2"/>
    <s v="Medium"/>
    <n v="9.5"/>
    <n v="18548.599999999999"/>
    <x v="0"/>
    <x v="1"/>
    <x v="2"/>
    <s v="High BP"/>
    <s v="High Cost"/>
  </r>
  <r>
    <n v="53"/>
    <x v="1"/>
    <n v="29.5"/>
    <n v="119"/>
    <n v="73"/>
    <n v="273.3"/>
    <n v="119.3"/>
    <n v="77"/>
    <n v="2"/>
    <x v="1"/>
    <x v="2"/>
    <s v="Low"/>
    <n v="7.3"/>
    <n v="16413.62"/>
    <x v="1"/>
    <x v="1"/>
    <x v="2"/>
    <s v="Normal BP"/>
    <s v="High Cost"/>
  </r>
  <r>
    <n v="87"/>
    <x v="0"/>
    <n v="18"/>
    <n v="124"/>
    <n v="68"/>
    <n v="228.8"/>
    <n v="86.7"/>
    <n v="77"/>
    <n v="2"/>
    <x v="1"/>
    <x v="2"/>
    <s v="High"/>
    <n v="6.6"/>
    <n v="13067.09"/>
    <x v="0"/>
    <x v="2"/>
    <x v="1"/>
    <s v="High BP"/>
    <s v="Normal Cost"/>
  </r>
  <r>
    <n v="88"/>
    <x v="1"/>
    <n v="29.5"/>
    <n v="133"/>
    <n v="82"/>
    <n v="246.1"/>
    <n v="105.9"/>
    <n v="76"/>
    <n v="1"/>
    <x v="1"/>
    <x v="3"/>
    <s v="High"/>
    <n v="12"/>
    <n v="20189.990000000002"/>
    <x v="0"/>
    <x v="2"/>
    <x v="2"/>
    <s v="High BP"/>
    <s v="High Cost"/>
  </r>
  <r>
    <n v="68"/>
    <x v="1"/>
    <n v="29.5"/>
    <n v="138"/>
    <n v="84"/>
    <n v="219"/>
    <n v="99.1"/>
    <n v="86"/>
    <n v="1"/>
    <x v="2"/>
    <x v="3"/>
    <s v="Medium"/>
    <n v="11.4"/>
    <n v="20607.11"/>
    <x v="1"/>
    <x v="0"/>
    <x v="2"/>
    <s v="High BP"/>
    <s v="High Cost"/>
  </r>
  <r>
    <n v="46"/>
    <x v="1"/>
    <n v="29.5"/>
    <n v="137"/>
    <n v="84"/>
    <n v="210.4"/>
    <n v="123.7"/>
    <n v="70"/>
    <n v="2"/>
    <x v="1"/>
    <x v="1"/>
    <s v="Medium"/>
    <n v="3.6"/>
    <n v="7485.69"/>
    <x v="0"/>
    <x v="1"/>
    <x v="2"/>
    <s v="High BP"/>
    <s v="Normal Cost"/>
  </r>
  <r>
    <n v="68"/>
    <x v="1"/>
    <n v="29.5"/>
    <n v="114"/>
    <n v="77"/>
    <n v="216.6"/>
    <n v="145.80000000000001"/>
    <n v="66"/>
    <n v="0"/>
    <x v="0"/>
    <x v="1"/>
    <s v="High"/>
    <n v="1"/>
    <n v="3081.1"/>
    <x v="0"/>
    <x v="0"/>
    <x v="2"/>
    <s v="Normal BP"/>
    <s v="Normal Cost"/>
  </r>
  <r>
    <n v="62"/>
    <x v="0"/>
    <n v="24.1"/>
    <n v="125"/>
    <n v="77"/>
    <n v="201.6"/>
    <n v="95.5"/>
    <n v="70"/>
    <n v="2"/>
    <x v="2"/>
    <x v="2"/>
    <s v="High"/>
    <n v="13.7"/>
    <n v="27350.75"/>
    <x v="0"/>
    <x v="0"/>
    <x v="3"/>
    <s v="High BP"/>
    <s v="High Cost"/>
  </r>
  <r>
    <n v="74"/>
    <x v="0"/>
    <n v="26.6"/>
    <n v="143"/>
    <n v="88"/>
    <n v="252.8"/>
    <n v="94.9"/>
    <n v="73"/>
    <n v="0"/>
    <x v="1"/>
    <x v="2"/>
    <s v="Medium"/>
    <n v="4.9000000000000004"/>
    <n v="10653.23"/>
    <x v="1"/>
    <x v="1"/>
    <x v="2"/>
    <s v="High BP"/>
    <s v="Normal Cost"/>
  </r>
  <r>
    <n v="80"/>
    <x v="1"/>
    <n v="29.5"/>
    <n v="100"/>
    <n v="63"/>
    <n v="245.2"/>
    <n v="95.9"/>
    <n v="71"/>
    <n v="1"/>
    <x v="1"/>
    <x v="2"/>
    <s v="Medium"/>
    <n v="3.8"/>
    <n v="7207.34"/>
    <x v="0"/>
    <x v="2"/>
    <x v="2"/>
    <s v="Normal BP"/>
    <s v="Normal Cost"/>
  </r>
  <r>
    <n v="61"/>
    <x v="1"/>
    <n v="29.5"/>
    <n v="134"/>
    <n v="87"/>
    <n v="262.7"/>
    <n v="95.5"/>
    <n v="90"/>
    <n v="1"/>
    <x v="0"/>
    <x v="0"/>
    <s v="Medium"/>
    <n v="3.4"/>
    <n v="7243.09"/>
    <x v="0"/>
    <x v="0"/>
    <x v="2"/>
    <s v="High BP"/>
    <s v="Normal Cost"/>
  </r>
  <r>
    <n v="42"/>
    <x v="1"/>
    <n v="29.5"/>
    <n v="122"/>
    <n v="63"/>
    <n v="231"/>
    <n v="112"/>
    <n v="75"/>
    <n v="1"/>
    <x v="0"/>
    <x v="2"/>
    <s v="High"/>
    <n v="8.8000000000000007"/>
    <n v="16978.89"/>
    <x v="0"/>
    <x v="3"/>
    <x v="2"/>
    <s v="High BP"/>
    <s v="High Cost"/>
  </r>
  <r>
    <n v="61"/>
    <x v="0"/>
    <n v="25.5"/>
    <n v="129"/>
    <n v="88"/>
    <n v="228.7"/>
    <n v="77.3"/>
    <n v="57"/>
    <n v="2"/>
    <x v="1"/>
    <x v="3"/>
    <s v="High"/>
    <n v="6.5"/>
    <n v="15186.53"/>
    <x v="0"/>
    <x v="2"/>
    <x v="2"/>
    <s v="High BP"/>
    <s v="High Cost"/>
  </r>
  <r>
    <n v="53"/>
    <x v="1"/>
    <n v="29.5"/>
    <n v="125"/>
    <n v="73"/>
    <n v="228.5"/>
    <n v="87.5"/>
    <n v="131"/>
    <n v="0"/>
    <x v="1"/>
    <x v="3"/>
    <s v="Medium"/>
    <n v="4.9000000000000004"/>
    <n v="12307.73"/>
    <x v="0"/>
    <x v="1"/>
    <x v="2"/>
    <s v="High BP"/>
    <s v="Normal Cost"/>
  </r>
  <r>
    <n v="62"/>
    <x v="1"/>
    <n v="29.5"/>
    <n v="120"/>
    <n v="67"/>
    <n v="215.8"/>
    <n v="101.9"/>
    <n v="78"/>
    <n v="0"/>
    <x v="1"/>
    <x v="2"/>
    <s v="High"/>
    <n v="7.4"/>
    <n v="16704.16"/>
    <x v="0"/>
    <x v="0"/>
    <x v="2"/>
    <s v="High BP"/>
    <s v="High Cost"/>
  </r>
  <r>
    <n v="63"/>
    <x v="0"/>
    <n v="23.8"/>
    <n v="126"/>
    <n v="70"/>
    <n v="195.6"/>
    <n v="111.1"/>
    <n v="94"/>
    <n v="0"/>
    <x v="2"/>
    <x v="0"/>
    <s v="Low"/>
    <n v="7.3"/>
    <n v="12357.38"/>
    <x v="0"/>
    <x v="0"/>
    <x v="3"/>
    <s v="High BP"/>
    <s v="Normal Cost"/>
  </r>
  <r>
    <n v="58"/>
    <x v="0"/>
    <n v="26.6"/>
    <n v="145"/>
    <n v="88"/>
    <n v="189.6"/>
    <n v="147.9"/>
    <n v="81"/>
    <n v="2"/>
    <x v="0"/>
    <x v="0"/>
    <s v="Medium"/>
    <n v="1.4"/>
    <n v="4517.62"/>
    <x v="1"/>
    <x v="1"/>
    <x v="2"/>
    <s v="High BP"/>
    <s v="Normal Cost"/>
  </r>
  <r>
    <n v="83"/>
    <x v="1"/>
    <n v="29.5"/>
    <n v="146"/>
    <n v="78"/>
    <n v="248.9"/>
    <n v="124.2"/>
    <n v="81"/>
    <n v="1"/>
    <x v="0"/>
    <x v="1"/>
    <s v="Low"/>
    <n v="2.8"/>
    <n v="6910.67"/>
    <x v="0"/>
    <x v="2"/>
    <x v="2"/>
    <s v="High BP"/>
    <s v="Normal Cost"/>
  </r>
  <r>
    <n v="89"/>
    <x v="1"/>
    <n v="29.6"/>
    <n v="154"/>
    <n v="93"/>
    <n v="227.6"/>
    <n v="128.9"/>
    <n v="79"/>
    <n v="3"/>
    <x v="1"/>
    <x v="1"/>
    <s v="High"/>
    <n v="2.5"/>
    <n v="6060.77"/>
    <x v="0"/>
    <x v="2"/>
    <x v="2"/>
    <s v="High BP"/>
    <s v="Normal Cost"/>
  </r>
  <r>
    <n v="74"/>
    <x v="1"/>
    <n v="29.6"/>
    <n v="134"/>
    <n v="82"/>
    <n v="258.60000000000002"/>
    <n v="142.80000000000001"/>
    <n v="78"/>
    <n v="0"/>
    <x v="1"/>
    <x v="1"/>
    <s v="High"/>
    <n v="3.3"/>
    <n v="9302.08"/>
    <x v="0"/>
    <x v="0"/>
    <x v="2"/>
    <s v="High BP"/>
    <s v="Normal Cost"/>
  </r>
  <r>
    <n v="55"/>
    <x v="1"/>
    <n v="29.6"/>
    <n v="119"/>
    <n v="73"/>
    <n v="249.4"/>
    <n v="132.1"/>
    <n v="75"/>
    <n v="5"/>
    <x v="1"/>
    <x v="0"/>
    <s v="High"/>
    <n v="3.8"/>
    <n v="7743.02"/>
    <x v="0"/>
    <x v="1"/>
    <x v="2"/>
    <s v="Normal BP"/>
    <s v="Normal Cost"/>
  </r>
  <r>
    <n v="47"/>
    <x v="0"/>
    <n v="27.6"/>
    <n v="128"/>
    <n v="72"/>
    <n v="180.8"/>
    <n v="110.9"/>
    <n v="72"/>
    <n v="1"/>
    <x v="1"/>
    <x v="2"/>
    <s v="High"/>
    <n v="7.3"/>
    <n v="15533.27"/>
    <x v="0"/>
    <x v="2"/>
    <x v="2"/>
    <s v="High BP"/>
    <s v="High Cost"/>
  </r>
  <r>
    <n v="62"/>
    <x v="0"/>
    <n v="23.1"/>
    <n v="107"/>
    <n v="75"/>
    <n v="191.6"/>
    <n v="103.2"/>
    <n v="82"/>
    <n v="1"/>
    <x v="0"/>
    <x v="2"/>
    <s v="High"/>
    <n v="9"/>
    <n v="18536.88"/>
    <x v="0"/>
    <x v="0"/>
    <x v="3"/>
    <s v="Normal BP"/>
    <s v="High Cost"/>
  </r>
  <r>
    <n v="43"/>
    <x v="1"/>
    <n v="29.6"/>
    <n v="128"/>
    <n v="72"/>
    <n v="200.7"/>
    <n v="109.4"/>
    <n v="91"/>
    <n v="0"/>
    <x v="2"/>
    <x v="2"/>
    <s v="Medium"/>
    <n v="10.3"/>
    <n v="21713.25"/>
    <x v="0"/>
    <x v="3"/>
    <x v="2"/>
    <s v="High BP"/>
    <s v="High Cost"/>
  </r>
  <r>
    <n v="55"/>
    <x v="1"/>
    <n v="29.6"/>
    <n v="116"/>
    <n v="76"/>
    <n v="213.6"/>
    <n v="122.6"/>
    <n v="109"/>
    <n v="2"/>
    <x v="2"/>
    <x v="2"/>
    <s v="High"/>
    <n v="9.8000000000000007"/>
    <n v="20639.53"/>
    <x v="0"/>
    <x v="1"/>
    <x v="2"/>
    <s v="Normal BP"/>
    <s v="High Cost"/>
  </r>
  <r>
    <n v="53"/>
    <x v="1"/>
    <n v="29.6"/>
    <n v="108"/>
    <n v="71"/>
    <n v="240.3"/>
    <n v="119"/>
    <n v="78"/>
    <n v="3"/>
    <x v="1"/>
    <x v="1"/>
    <s v="High"/>
    <n v="1.7"/>
    <n v="4381.7"/>
    <x v="1"/>
    <x v="1"/>
    <x v="2"/>
    <s v="Normal BP"/>
    <s v="Normal Cost"/>
  </r>
  <r>
    <n v="74"/>
    <x v="1"/>
    <n v="29.6"/>
    <n v="121"/>
    <n v="79"/>
    <n v="240"/>
    <n v="124.2"/>
    <n v="86"/>
    <n v="1"/>
    <x v="2"/>
    <x v="1"/>
    <s v="Medium"/>
    <n v="5"/>
    <n v="12141.98"/>
    <x v="0"/>
    <x v="0"/>
    <x v="2"/>
    <s v="High BP"/>
    <s v="Normal Cost"/>
  </r>
  <r>
    <n v="66"/>
    <x v="0"/>
    <n v="37.799999999999997"/>
    <n v="142"/>
    <n v="88"/>
    <n v="253.2"/>
    <n v="166.9"/>
    <n v="85"/>
    <n v="0"/>
    <x v="2"/>
    <x v="1"/>
    <s v="Medium"/>
    <n v="4.5"/>
    <n v="11537.15"/>
    <x v="0"/>
    <x v="1"/>
    <x v="0"/>
    <s v="High BP"/>
    <s v="Normal Cost"/>
  </r>
  <r>
    <n v="71"/>
    <x v="1"/>
    <n v="29.6"/>
    <n v="138"/>
    <n v="79"/>
    <n v="259.5"/>
    <n v="85.5"/>
    <n v="84"/>
    <n v="1"/>
    <x v="2"/>
    <x v="2"/>
    <s v="High"/>
    <n v="8.4"/>
    <n v="19755.71"/>
    <x v="0"/>
    <x v="0"/>
    <x v="2"/>
    <s v="High BP"/>
    <s v="High Cost"/>
  </r>
  <r>
    <n v="68"/>
    <x v="0"/>
    <n v="25.3"/>
    <n v="124"/>
    <n v="80"/>
    <n v="233.3"/>
    <n v="83.4"/>
    <n v="90"/>
    <n v="2"/>
    <x v="2"/>
    <x v="2"/>
    <s v="Medium"/>
    <n v="8.6999999999999993"/>
    <n v="18903.77"/>
    <x v="1"/>
    <x v="0"/>
    <x v="2"/>
    <s v="High BP"/>
    <s v="High Cost"/>
  </r>
  <r>
    <n v="24"/>
    <x v="0"/>
    <n v="22.9"/>
    <n v="114"/>
    <n v="70"/>
    <n v="219.4"/>
    <n v="92.4"/>
    <n v="80"/>
    <n v="2"/>
    <x v="0"/>
    <x v="3"/>
    <s v="Low"/>
    <n v="1"/>
    <n v="6441.16"/>
    <x v="0"/>
    <x v="0"/>
    <x v="3"/>
    <s v="Normal BP"/>
    <s v="Normal Cost"/>
  </r>
  <r>
    <n v="48"/>
    <x v="0"/>
    <n v="31.9"/>
    <n v="131"/>
    <n v="86"/>
    <n v="241"/>
    <n v="163.30000000000001"/>
    <n v="57"/>
    <n v="2"/>
    <x v="0"/>
    <x v="1"/>
    <s v="High"/>
    <n v="5.6"/>
    <n v="10431.58"/>
    <x v="0"/>
    <x v="0"/>
    <x v="0"/>
    <s v="High BP"/>
    <s v="Normal Cost"/>
  </r>
  <r>
    <n v="73"/>
    <x v="0"/>
    <n v="33.799999999999997"/>
    <n v="137"/>
    <n v="87"/>
    <n v="231.1"/>
    <n v="146"/>
    <n v="64"/>
    <n v="1"/>
    <x v="1"/>
    <x v="2"/>
    <s v="Medium"/>
    <n v="6.2"/>
    <n v="10011.15"/>
    <x v="0"/>
    <x v="0"/>
    <x v="0"/>
    <s v="High BP"/>
    <s v="Normal Cost"/>
  </r>
  <r>
    <n v="55"/>
    <x v="0"/>
    <n v="28.2"/>
    <n v="128"/>
    <n v="74"/>
    <n v="236"/>
    <n v="140.19999999999999"/>
    <n v="76"/>
    <n v="2"/>
    <x v="1"/>
    <x v="1"/>
    <s v="High"/>
    <n v="5"/>
    <n v="9905.35"/>
    <x v="0"/>
    <x v="4"/>
    <x v="2"/>
    <s v="High BP"/>
    <s v="Normal Cost"/>
  </r>
  <r>
    <n v="56"/>
    <x v="0"/>
    <n v="18"/>
    <n v="124"/>
    <n v="80"/>
    <n v="210"/>
    <n v="115.2"/>
    <n v="90"/>
    <n v="0"/>
    <x v="2"/>
    <x v="1"/>
    <s v="Medium"/>
    <n v="6.3"/>
    <n v="11071.54"/>
    <x v="0"/>
    <x v="1"/>
    <x v="1"/>
    <s v="High BP"/>
    <s v="Normal Cost"/>
  </r>
  <r>
    <n v="46"/>
    <x v="0"/>
    <n v="22.3"/>
    <n v="114"/>
    <n v="65"/>
    <n v="178.8"/>
    <n v="83.4"/>
    <n v="82"/>
    <n v="3"/>
    <x v="2"/>
    <x v="3"/>
    <s v="Medium"/>
    <n v="8.3000000000000007"/>
    <n v="17301.36"/>
    <x v="0"/>
    <x v="0"/>
    <x v="3"/>
    <s v="Normal BP"/>
    <s v="High Cost"/>
  </r>
  <r>
    <n v="58"/>
    <x v="0"/>
    <n v="29.5"/>
    <n v="120"/>
    <n v="75"/>
    <n v="223.8"/>
    <n v="115.9"/>
    <n v="90"/>
    <n v="1"/>
    <x v="2"/>
    <x v="2"/>
    <s v="High"/>
    <n v="10.8"/>
    <n v="19934.509999999998"/>
    <x v="0"/>
    <x v="1"/>
    <x v="2"/>
    <s v="High BP"/>
    <s v="High Cost"/>
  </r>
  <r>
    <n v="64"/>
    <x v="1"/>
    <n v="29.6"/>
    <n v="127"/>
    <n v="82"/>
    <n v="232.8"/>
    <n v="120.5"/>
    <n v="60"/>
    <n v="1"/>
    <x v="0"/>
    <x v="2"/>
    <s v="Low"/>
    <n v="3.8"/>
    <n v="10335.950000000001"/>
    <x v="1"/>
    <x v="0"/>
    <x v="2"/>
    <s v="High BP"/>
    <s v="Normal Cost"/>
  </r>
  <r>
    <n v="71"/>
    <x v="0"/>
    <n v="20.6"/>
    <n v="132"/>
    <n v="77"/>
    <n v="237.3"/>
    <n v="110.7"/>
    <n v="90"/>
    <n v="2"/>
    <x v="2"/>
    <x v="2"/>
    <s v="Medium"/>
    <n v="10.6"/>
    <n v="21737.55"/>
    <x v="0"/>
    <x v="1"/>
    <x v="3"/>
    <s v="High BP"/>
    <s v="High Cost"/>
  </r>
  <r>
    <n v="50"/>
    <x v="0"/>
    <n v="25.8"/>
    <n v="116"/>
    <n v="60"/>
    <n v="201.3"/>
    <n v="138.69999999999999"/>
    <n v="89"/>
    <n v="0"/>
    <x v="0"/>
    <x v="1"/>
    <s v="Medium"/>
    <n v="1.4"/>
    <n v="4308.88"/>
    <x v="0"/>
    <x v="1"/>
    <x v="2"/>
    <s v="Normal BP"/>
    <s v="Normal Cost"/>
  </r>
  <r>
    <n v="74"/>
    <x v="1"/>
    <n v="29.6"/>
    <n v="120"/>
    <n v="65"/>
    <n v="251.6"/>
    <n v="91.9"/>
    <n v="76"/>
    <n v="0"/>
    <x v="0"/>
    <x v="0"/>
    <s v="High"/>
    <n v="3.8"/>
    <n v="6656.11"/>
    <x v="0"/>
    <x v="0"/>
    <x v="2"/>
    <s v="High BP"/>
    <s v="Normal Cost"/>
  </r>
  <r>
    <n v="65"/>
    <x v="1"/>
    <n v="29.6"/>
    <n v="133"/>
    <n v="80"/>
    <n v="259.3"/>
    <n v="102"/>
    <n v="77"/>
    <n v="1"/>
    <x v="1"/>
    <x v="2"/>
    <s v="Low"/>
    <n v="4.5"/>
    <n v="10867.89"/>
    <x v="1"/>
    <x v="0"/>
    <x v="2"/>
    <s v="High BP"/>
    <s v="Normal Cost"/>
  </r>
  <r>
    <n v="54"/>
    <x v="1"/>
    <n v="29.6"/>
    <n v="117"/>
    <n v="70"/>
    <n v="203.6"/>
    <n v="127.2"/>
    <n v="77"/>
    <n v="1"/>
    <x v="1"/>
    <x v="1"/>
    <s v="High"/>
    <n v="1.5"/>
    <n v="3973.42"/>
    <x v="0"/>
    <x v="1"/>
    <x v="2"/>
    <s v="Normal BP"/>
    <s v="Normal Cost"/>
  </r>
  <r>
    <n v="70"/>
    <x v="0"/>
    <n v="13.3"/>
    <n v="137"/>
    <n v="83"/>
    <n v="238.9"/>
    <n v="110.4"/>
    <n v="85"/>
    <n v="2"/>
    <x v="1"/>
    <x v="3"/>
    <s v="High"/>
    <n v="6"/>
    <n v="13873.62"/>
    <x v="0"/>
    <x v="0"/>
    <x v="1"/>
    <s v="High BP"/>
    <s v="Normal Cost"/>
  </r>
  <r>
    <n v="64"/>
    <x v="1"/>
    <n v="29.6"/>
    <n v="140"/>
    <n v="86"/>
    <n v="248.8"/>
    <n v="128.6"/>
    <n v="143"/>
    <n v="2"/>
    <x v="0"/>
    <x v="1"/>
    <s v="Medium"/>
    <n v="4.4000000000000004"/>
    <n v="8832.09"/>
    <x v="0"/>
    <x v="0"/>
    <x v="2"/>
    <s v="High BP"/>
    <s v="Normal Cost"/>
  </r>
  <r>
    <n v="49"/>
    <x v="0"/>
    <n v="29.2"/>
    <n v="129"/>
    <n v="88"/>
    <n v="225.6"/>
    <n v="94.5"/>
    <n v="69"/>
    <n v="1"/>
    <x v="0"/>
    <x v="0"/>
    <s v="Low"/>
    <n v="3.6"/>
    <n v="8249.7199999999993"/>
    <x v="1"/>
    <x v="1"/>
    <x v="2"/>
    <s v="High BP"/>
    <s v="Normal Cost"/>
  </r>
  <r>
    <n v="71"/>
    <x v="0"/>
    <n v="32.4"/>
    <n v="138"/>
    <n v="88"/>
    <n v="235.3"/>
    <n v="102.2"/>
    <n v="94"/>
    <n v="2"/>
    <x v="2"/>
    <x v="2"/>
    <s v="High"/>
    <n v="7.3"/>
    <n v="15756.43"/>
    <x v="0"/>
    <x v="0"/>
    <x v="0"/>
    <s v="High BP"/>
    <s v="High Cost"/>
  </r>
  <r>
    <n v="57"/>
    <x v="0"/>
    <n v="26.2"/>
    <n v="126"/>
    <n v="78"/>
    <n v="237.6"/>
    <n v="123.9"/>
    <n v="60"/>
    <n v="2"/>
    <x v="1"/>
    <x v="2"/>
    <s v="High"/>
    <n v="6"/>
    <n v="14678.06"/>
    <x v="1"/>
    <x v="0"/>
    <x v="2"/>
    <s v="High BP"/>
    <s v="Normal Cost"/>
  </r>
  <r>
    <n v="71"/>
    <x v="1"/>
    <n v="29.6"/>
    <n v="137"/>
    <n v="94"/>
    <n v="223.2"/>
    <n v="128.30000000000001"/>
    <n v="93"/>
    <n v="2"/>
    <x v="1"/>
    <x v="1"/>
    <s v="Medium"/>
    <n v="5.2"/>
    <n v="11037.39"/>
    <x v="0"/>
    <x v="0"/>
    <x v="2"/>
    <s v="High BP"/>
    <s v="Normal Cost"/>
  </r>
  <r>
    <n v="75"/>
    <x v="0"/>
    <n v="27.4"/>
    <n v="119"/>
    <n v="73"/>
    <n v="238.9"/>
    <n v="98.3"/>
    <n v="81"/>
    <n v="2"/>
    <x v="0"/>
    <x v="3"/>
    <s v="High"/>
    <n v="5.0999999999999996"/>
    <n v="13082.5"/>
    <x v="0"/>
    <x v="0"/>
    <x v="2"/>
    <s v="Normal BP"/>
    <s v="Normal Cost"/>
  </r>
  <r>
    <n v="72"/>
    <x v="0"/>
    <n v="22.8"/>
    <n v="132"/>
    <n v="74"/>
    <n v="228"/>
    <n v="150"/>
    <n v="68"/>
    <n v="0"/>
    <x v="0"/>
    <x v="1"/>
    <s v="Low"/>
    <n v="3.1"/>
    <n v="6021.14"/>
    <x v="0"/>
    <x v="1"/>
    <x v="3"/>
    <s v="High BP"/>
    <s v="Normal Cost"/>
  </r>
  <r>
    <n v="51"/>
    <x v="0"/>
    <n v="20.7"/>
    <n v="133"/>
    <n v="83"/>
    <n v="198.5"/>
    <n v="91.3"/>
    <n v="63"/>
    <n v="1"/>
    <x v="1"/>
    <x v="3"/>
    <s v="Medium"/>
    <n v="3.5"/>
    <n v="9795.93"/>
    <x v="0"/>
    <x v="0"/>
    <x v="3"/>
    <s v="High BP"/>
    <s v="Normal Cost"/>
  </r>
  <r>
    <n v="53"/>
    <x v="1"/>
    <n v="29.6"/>
    <n v="145"/>
    <n v="82"/>
    <n v="222.9"/>
    <n v="103.2"/>
    <n v="81"/>
    <n v="3"/>
    <x v="1"/>
    <x v="3"/>
    <s v="Low"/>
    <n v="5"/>
    <n v="13707.47"/>
    <x v="0"/>
    <x v="1"/>
    <x v="2"/>
    <s v="High BP"/>
    <s v="Normal Cost"/>
  </r>
  <r>
    <n v="66"/>
    <x v="1"/>
    <n v="29.6"/>
    <n v="222"/>
    <n v="130"/>
    <n v="225.6"/>
    <n v="100"/>
    <n v="83"/>
    <n v="0"/>
    <x v="1"/>
    <x v="0"/>
    <s v="High"/>
    <n v="4.7"/>
    <n v="10800.57"/>
    <x v="0"/>
    <x v="0"/>
    <x v="2"/>
    <s v="High BP"/>
    <s v="Normal Cost"/>
  </r>
  <r>
    <n v="78"/>
    <x v="0"/>
    <n v="31.1"/>
    <n v="121"/>
    <n v="70"/>
    <n v="290.39999999999998"/>
    <n v="143.9"/>
    <n v="74"/>
    <n v="1"/>
    <x v="2"/>
    <x v="2"/>
    <s v="Medium"/>
    <n v="10.5"/>
    <n v="23935.08"/>
    <x v="0"/>
    <x v="1"/>
    <x v="0"/>
    <s v="High BP"/>
    <s v="High Cost"/>
  </r>
  <r>
    <n v="80"/>
    <x v="1"/>
    <n v="29.6"/>
    <n v="138"/>
    <n v="76"/>
    <n v="244.5"/>
    <n v="118.8"/>
    <n v="86"/>
    <n v="1"/>
    <x v="2"/>
    <x v="0"/>
    <s v="Medium"/>
    <n v="8.6999999999999993"/>
    <n v="16964.38"/>
    <x v="0"/>
    <x v="2"/>
    <x v="2"/>
    <s v="High BP"/>
    <s v="High Cost"/>
  </r>
  <r>
    <n v="42"/>
    <x v="1"/>
    <n v="29.6"/>
    <n v="97"/>
    <n v="65"/>
    <n v="223.7"/>
    <n v="107.3"/>
    <n v="80"/>
    <n v="0"/>
    <x v="0"/>
    <x v="3"/>
    <s v="Medium"/>
    <n v="10.3"/>
    <n v="18942.54"/>
    <x v="0"/>
    <x v="3"/>
    <x v="2"/>
    <s v="Normal BP"/>
    <s v="High Cost"/>
  </r>
  <r>
    <n v="45"/>
    <x v="1"/>
    <n v="29.6"/>
    <n v="125"/>
    <n v="78"/>
    <n v="189.8"/>
    <n v="105.1"/>
    <n v="79"/>
    <n v="0"/>
    <x v="2"/>
    <x v="2"/>
    <s v="Medium"/>
    <n v="11"/>
    <n v="19724.900000000001"/>
    <x v="0"/>
    <x v="1"/>
    <x v="2"/>
    <s v="High BP"/>
    <s v="High Cost"/>
  </r>
  <r>
    <n v="79"/>
    <x v="0"/>
    <n v="34"/>
    <n v="137"/>
    <n v="77"/>
    <n v="280.8"/>
    <n v="96.8"/>
    <n v="88"/>
    <n v="2"/>
    <x v="1"/>
    <x v="0"/>
    <s v="High"/>
    <n v="7.8"/>
    <n v="16270.57"/>
    <x v="0"/>
    <x v="2"/>
    <x v="0"/>
    <s v="High BP"/>
    <s v="High Cost"/>
  </r>
  <r>
    <n v="60"/>
    <x v="1"/>
    <n v="29.6"/>
    <n v="117"/>
    <n v="68"/>
    <n v="225.3"/>
    <n v="111.7"/>
    <n v="72"/>
    <n v="0"/>
    <x v="1"/>
    <x v="2"/>
    <s v="High"/>
    <n v="6.2"/>
    <n v="12335.71"/>
    <x v="0"/>
    <x v="0"/>
    <x v="2"/>
    <s v="Normal BP"/>
    <s v="Normal Cost"/>
  </r>
  <r>
    <n v="73"/>
    <x v="0"/>
    <n v="23"/>
    <n v="136"/>
    <n v="81"/>
    <n v="244.1"/>
    <n v="127.9"/>
    <n v="76"/>
    <n v="3"/>
    <x v="0"/>
    <x v="1"/>
    <s v="Medium"/>
    <n v="5.8"/>
    <n v="10625.14"/>
    <x v="1"/>
    <x v="1"/>
    <x v="3"/>
    <s v="High BP"/>
    <s v="Normal Cost"/>
  </r>
  <r>
    <n v="87"/>
    <x v="1"/>
    <n v="29.6"/>
    <n v="154"/>
    <n v="89"/>
    <n v="298.10000000000002"/>
    <n v="118.8"/>
    <n v="72"/>
    <n v="1"/>
    <x v="1"/>
    <x v="2"/>
    <s v="Low"/>
    <n v="6.6"/>
    <n v="13886.28"/>
    <x v="1"/>
    <x v="2"/>
    <x v="2"/>
    <s v="High BP"/>
    <s v="Normal Cost"/>
  </r>
  <r>
    <n v="49"/>
    <x v="0"/>
    <n v="35.4"/>
    <n v="119"/>
    <n v="65"/>
    <n v="243.7"/>
    <n v="131.30000000000001"/>
    <n v="94"/>
    <n v="1"/>
    <x v="2"/>
    <x v="1"/>
    <s v="High"/>
    <n v="6.5"/>
    <n v="15053.82"/>
    <x v="0"/>
    <x v="0"/>
    <x v="0"/>
    <s v="Normal BP"/>
    <s v="High Cost"/>
  </r>
  <r>
    <n v="67"/>
    <x v="0"/>
    <n v="36.5"/>
    <n v="115"/>
    <n v="67"/>
    <n v="237.5"/>
    <n v="196.4"/>
    <n v="75"/>
    <n v="1"/>
    <x v="2"/>
    <x v="3"/>
    <s v="Medium"/>
    <n v="9"/>
    <n v="20952.84"/>
    <x v="0"/>
    <x v="0"/>
    <x v="0"/>
    <s v="Normal BP"/>
    <s v="High Cost"/>
  </r>
  <r>
    <n v="82"/>
    <x v="0"/>
    <n v="20.6"/>
    <n v="119"/>
    <n v="60"/>
    <n v="257.3"/>
    <n v="129.1"/>
    <n v="93"/>
    <n v="0"/>
    <x v="1"/>
    <x v="0"/>
    <s v="Medium"/>
    <n v="3"/>
    <n v="6189.05"/>
    <x v="0"/>
    <x v="2"/>
    <x v="3"/>
    <s v="Normal BP"/>
    <s v="Normal Cost"/>
  </r>
  <r>
    <n v="63"/>
    <x v="1"/>
    <n v="29.6"/>
    <n v="129"/>
    <n v="79"/>
    <n v="246.6"/>
    <n v="132.30000000000001"/>
    <n v="76"/>
    <n v="3"/>
    <x v="0"/>
    <x v="1"/>
    <s v="Low"/>
    <n v="6.2"/>
    <n v="13466.75"/>
    <x v="0"/>
    <x v="0"/>
    <x v="2"/>
    <s v="High BP"/>
    <s v="Normal Cost"/>
  </r>
  <r>
    <n v="89"/>
    <x v="0"/>
    <n v="34.700000000000003"/>
    <n v="145"/>
    <n v="91"/>
    <n v="262"/>
    <n v="126.1"/>
    <n v="62"/>
    <n v="2"/>
    <x v="1"/>
    <x v="1"/>
    <s v="Medium"/>
    <n v="3.2"/>
    <n v="6621.86"/>
    <x v="0"/>
    <x v="0"/>
    <x v="0"/>
    <s v="High BP"/>
    <s v="Normal Cost"/>
  </r>
  <r>
    <n v="76"/>
    <x v="1"/>
    <n v="29.6"/>
    <n v="144"/>
    <n v="88"/>
    <n v="258"/>
    <n v="132.5"/>
    <n v="80"/>
    <n v="1"/>
    <x v="1"/>
    <x v="0"/>
    <s v="High"/>
    <n v="12.5"/>
    <n v="19235.150000000001"/>
    <x v="0"/>
    <x v="2"/>
    <x v="2"/>
    <s v="High BP"/>
    <s v="High Cost"/>
  </r>
  <r>
    <n v="71"/>
    <x v="0"/>
    <n v="26.6"/>
    <n v="129"/>
    <n v="74"/>
    <n v="213.3"/>
    <n v="109.2"/>
    <n v="77"/>
    <n v="0"/>
    <x v="2"/>
    <x v="2"/>
    <s v="High"/>
    <n v="7.7"/>
    <n v="20503.39"/>
    <x v="0"/>
    <x v="0"/>
    <x v="2"/>
    <s v="High BP"/>
    <s v="High Cost"/>
  </r>
  <r>
    <n v="53"/>
    <x v="1"/>
    <n v="29.6"/>
    <n v="140"/>
    <n v="82"/>
    <n v="211.2"/>
    <n v="92.4"/>
    <n v="75"/>
    <n v="0"/>
    <x v="0"/>
    <x v="0"/>
    <s v="High"/>
    <n v="1.7"/>
    <n v="4319.68"/>
    <x v="0"/>
    <x v="1"/>
    <x v="2"/>
    <s v="High BP"/>
    <s v="Normal Cost"/>
  </r>
  <r>
    <n v="93"/>
    <x v="1"/>
    <n v="29.6"/>
    <n v="134"/>
    <n v="82"/>
    <n v="212.9"/>
    <n v="132.4"/>
    <n v="83"/>
    <n v="2"/>
    <x v="2"/>
    <x v="1"/>
    <s v="High"/>
    <n v="7.3"/>
    <n v="12427.69"/>
    <x v="0"/>
    <x v="2"/>
    <x v="2"/>
    <s v="High BP"/>
    <s v="Normal Cost"/>
  </r>
  <r>
    <n v="70"/>
    <x v="1"/>
    <n v="29.6"/>
    <n v="134"/>
    <n v="83"/>
    <n v="246.7"/>
    <n v="93.1"/>
    <n v="75"/>
    <n v="2"/>
    <x v="2"/>
    <x v="0"/>
    <s v="High"/>
    <n v="5.4"/>
    <n v="10400.86"/>
    <x v="0"/>
    <x v="0"/>
    <x v="2"/>
    <s v="High BP"/>
    <s v="Normal Cost"/>
  </r>
  <r>
    <n v="52"/>
    <x v="1"/>
    <n v="29.6"/>
    <n v="143"/>
    <n v="92"/>
    <n v="244.2"/>
    <n v="85.9"/>
    <n v="78"/>
    <n v="3"/>
    <x v="0"/>
    <x v="2"/>
    <s v="Medium"/>
    <n v="6.7"/>
    <n v="14801.07"/>
    <x v="0"/>
    <x v="1"/>
    <x v="2"/>
    <s v="High BP"/>
    <s v="Normal Cost"/>
  </r>
  <r>
    <n v="71"/>
    <x v="1"/>
    <n v="29.6"/>
    <n v="130"/>
    <n v="78"/>
    <n v="248.6"/>
    <n v="113.1"/>
    <n v="85"/>
    <n v="1"/>
    <x v="2"/>
    <x v="2"/>
    <s v="Medium"/>
    <n v="11.1"/>
    <n v="17097.87"/>
    <x v="0"/>
    <x v="0"/>
    <x v="2"/>
    <s v="High BP"/>
    <s v="High Cost"/>
  </r>
  <r>
    <n v="70"/>
    <x v="0"/>
    <n v="29.7"/>
    <n v="134"/>
    <n v="71"/>
    <n v="228.8"/>
    <n v="113.5"/>
    <n v="72"/>
    <n v="1"/>
    <x v="1"/>
    <x v="2"/>
    <s v="Low"/>
    <n v="8.8000000000000007"/>
    <n v="19217.009999999998"/>
    <x v="1"/>
    <x v="0"/>
    <x v="2"/>
    <s v="High BP"/>
    <s v="High Cost"/>
  </r>
  <r>
    <n v="50"/>
    <x v="1"/>
    <n v="29.6"/>
    <n v="131"/>
    <n v="76"/>
    <n v="231.1"/>
    <n v="134.19999999999999"/>
    <n v="62"/>
    <n v="0"/>
    <x v="1"/>
    <x v="1"/>
    <s v="High"/>
    <n v="4.2"/>
    <n v="9093.7000000000007"/>
    <x v="0"/>
    <x v="1"/>
    <x v="2"/>
    <s v="High BP"/>
    <s v="Normal Cost"/>
  </r>
  <r>
    <n v="85"/>
    <x v="0"/>
    <n v="34.4"/>
    <n v="133"/>
    <n v="77"/>
    <n v="263.10000000000002"/>
    <n v="91.9"/>
    <n v="62"/>
    <n v="0"/>
    <x v="2"/>
    <x v="0"/>
    <s v="High"/>
    <n v="9.1"/>
    <n v="14737.69"/>
    <x v="0"/>
    <x v="0"/>
    <x v="0"/>
    <s v="High BP"/>
    <s v="Normal Cost"/>
  </r>
  <r>
    <n v="62"/>
    <x v="1"/>
    <n v="29.7"/>
    <n v="115"/>
    <n v="67"/>
    <n v="223.6"/>
    <n v="118.6"/>
    <n v="77"/>
    <n v="1"/>
    <x v="1"/>
    <x v="1"/>
    <s v="High"/>
    <n v="5.2"/>
    <n v="9334.5"/>
    <x v="0"/>
    <x v="0"/>
    <x v="2"/>
    <s v="Normal BP"/>
    <s v="Normal Cost"/>
  </r>
  <r>
    <n v="78"/>
    <x v="1"/>
    <n v="29.7"/>
    <n v="126"/>
    <n v="87"/>
    <n v="237"/>
    <n v="104.7"/>
    <n v="89"/>
    <n v="2"/>
    <x v="2"/>
    <x v="2"/>
    <s v="High"/>
    <n v="7.8"/>
    <n v="17704.32"/>
    <x v="1"/>
    <x v="2"/>
    <x v="2"/>
    <s v="High BP"/>
    <s v="High Cost"/>
  </r>
  <r>
    <n v="71"/>
    <x v="0"/>
    <n v="29.3"/>
    <n v="119"/>
    <n v="62"/>
    <n v="258.60000000000002"/>
    <n v="139.80000000000001"/>
    <n v="88"/>
    <n v="2"/>
    <x v="2"/>
    <x v="1"/>
    <s v="Medium"/>
    <n v="4.8"/>
    <n v="9615.1299999999992"/>
    <x v="0"/>
    <x v="2"/>
    <x v="2"/>
    <s v="Normal BP"/>
    <s v="Normal Cost"/>
  </r>
  <r>
    <n v="62"/>
    <x v="0"/>
    <n v="37.200000000000003"/>
    <n v="134"/>
    <n v="82"/>
    <n v="267.89999999999998"/>
    <n v="134.80000000000001"/>
    <n v="73"/>
    <n v="0"/>
    <x v="1"/>
    <x v="2"/>
    <s v="High"/>
    <n v="5.8"/>
    <n v="11315.19"/>
    <x v="0"/>
    <x v="0"/>
    <x v="0"/>
    <s v="High BP"/>
    <s v="Normal Cost"/>
  </r>
  <r>
    <n v="49"/>
    <x v="0"/>
    <n v="24.9"/>
    <n v="123"/>
    <n v="74"/>
    <n v="206.7"/>
    <n v="88.8"/>
    <n v="76"/>
    <n v="0"/>
    <x v="0"/>
    <x v="2"/>
    <s v="Medium"/>
    <n v="7"/>
    <n v="16316.06"/>
    <x v="0"/>
    <x v="2"/>
    <x v="3"/>
    <s v="High BP"/>
    <s v="High Cost"/>
  </r>
  <r>
    <n v="72"/>
    <x v="1"/>
    <n v="29.7"/>
    <n v="145"/>
    <n v="85"/>
    <n v="268.3"/>
    <n v="140.6"/>
    <n v="89"/>
    <n v="1"/>
    <x v="1"/>
    <x v="0"/>
    <s v="Low"/>
    <n v="2.7"/>
    <n v="6548.26"/>
    <x v="1"/>
    <x v="0"/>
    <x v="2"/>
    <s v="High BP"/>
    <s v="Normal Cost"/>
  </r>
  <r>
    <n v="56"/>
    <x v="1"/>
    <n v="29.7"/>
    <n v="130"/>
    <n v="87"/>
    <n v="232.7"/>
    <n v="100.1"/>
    <n v="95"/>
    <n v="0"/>
    <x v="2"/>
    <x v="0"/>
    <s v="Medium"/>
    <n v="10.1"/>
    <n v="14136.82"/>
    <x v="0"/>
    <x v="1"/>
    <x v="2"/>
    <s v="High BP"/>
    <s v="Normal Cost"/>
  </r>
  <r>
    <n v="77"/>
    <x v="1"/>
    <n v="29.7"/>
    <n v="125"/>
    <n v="73"/>
    <n v="272.3"/>
    <n v="100.1"/>
    <n v="83"/>
    <n v="4"/>
    <x v="2"/>
    <x v="3"/>
    <s v="Medium"/>
    <n v="7.9"/>
    <n v="20471.16"/>
    <x v="0"/>
    <x v="2"/>
    <x v="2"/>
    <s v="High BP"/>
    <s v="High Cost"/>
  </r>
  <r>
    <n v="66"/>
    <x v="1"/>
    <n v="29.7"/>
    <n v="127"/>
    <n v="76"/>
    <n v="218.2"/>
    <n v="143.9"/>
    <n v="82"/>
    <n v="0"/>
    <x v="0"/>
    <x v="1"/>
    <s v="Low"/>
    <n v="2.6"/>
    <n v="5358.34"/>
    <x v="0"/>
    <x v="0"/>
    <x v="2"/>
    <s v="High BP"/>
    <s v="Normal Cost"/>
  </r>
  <r>
    <n v="80"/>
    <x v="1"/>
    <n v="29.7"/>
    <n v="122"/>
    <n v="65"/>
    <n v="257.2"/>
    <n v="150.4"/>
    <n v="82"/>
    <n v="1"/>
    <x v="2"/>
    <x v="2"/>
    <s v="Low"/>
    <n v="13.4"/>
    <n v="24789.84"/>
    <x v="0"/>
    <x v="2"/>
    <x v="2"/>
    <s v="High BP"/>
    <s v="High Cost"/>
  </r>
  <r>
    <n v="57"/>
    <x v="0"/>
    <n v="23"/>
    <n v="120"/>
    <n v="63"/>
    <n v="208.7"/>
    <n v="138.30000000000001"/>
    <n v="77"/>
    <n v="2"/>
    <x v="0"/>
    <x v="1"/>
    <s v="Medium"/>
    <n v="3.8"/>
    <n v="7395.58"/>
    <x v="0"/>
    <x v="2"/>
    <x v="3"/>
    <s v="High BP"/>
    <s v="Normal Cost"/>
  </r>
  <r>
    <n v="95"/>
    <x v="0"/>
    <n v="24.2"/>
    <n v="132"/>
    <n v="79"/>
    <n v="216.1"/>
    <n v="122.7"/>
    <n v="85"/>
    <n v="2"/>
    <x v="2"/>
    <x v="3"/>
    <s v="Medium"/>
    <n v="36.4"/>
    <n v="63280.959999999999"/>
    <x v="0"/>
    <x v="0"/>
    <x v="3"/>
    <s v="High BP"/>
    <s v="High Cost"/>
  </r>
  <r>
    <n v="55"/>
    <x v="1"/>
    <n v="29.7"/>
    <n v="138"/>
    <n v="76"/>
    <n v="216.8"/>
    <n v="110.2"/>
    <n v="82"/>
    <n v="1"/>
    <x v="1"/>
    <x v="2"/>
    <s v="High"/>
    <n v="11.5"/>
    <n v="21680.89"/>
    <x v="0"/>
    <x v="1"/>
    <x v="2"/>
    <s v="High BP"/>
    <s v="High Cost"/>
  </r>
  <r>
    <n v="58"/>
    <x v="1"/>
    <n v="29.7"/>
    <n v="130"/>
    <n v="82"/>
    <n v="283.7"/>
    <n v="136.5"/>
    <n v="86"/>
    <n v="2"/>
    <x v="0"/>
    <x v="0"/>
    <s v="High"/>
    <n v="2.5"/>
    <n v="5799.43"/>
    <x v="0"/>
    <x v="1"/>
    <x v="2"/>
    <s v="High BP"/>
    <s v="Normal Cost"/>
  </r>
  <r>
    <n v="38"/>
    <x v="1"/>
    <n v="29.7"/>
    <n v="122"/>
    <n v="74"/>
    <n v="227.1"/>
    <n v="94.9"/>
    <n v="88"/>
    <n v="2"/>
    <x v="2"/>
    <x v="2"/>
    <s v="Medium"/>
    <n v="7.2"/>
    <n v="15157.65"/>
    <x v="0"/>
    <x v="3"/>
    <x v="2"/>
    <s v="High BP"/>
    <s v="High Cost"/>
  </r>
  <r>
    <n v="65"/>
    <x v="0"/>
    <n v="27.2"/>
    <n v="149"/>
    <n v="94"/>
    <n v="218.8"/>
    <n v="114.1"/>
    <n v="96"/>
    <n v="1"/>
    <x v="0"/>
    <x v="1"/>
    <s v="Medium"/>
    <n v="2"/>
    <n v="4987.24"/>
    <x v="0"/>
    <x v="1"/>
    <x v="2"/>
    <s v="High BP"/>
    <s v="Normal Cost"/>
  </r>
  <r>
    <n v="65"/>
    <x v="0"/>
    <n v="31.4"/>
    <n v="127"/>
    <n v="75"/>
    <n v="234.7"/>
    <n v="108.9"/>
    <n v="78"/>
    <n v="1"/>
    <x v="2"/>
    <x v="2"/>
    <s v="Low"/>
    <n v="16"/>
    <n v="27676.04"/>
    <x v="0"/>
    <x v="1"/>
    <x v="0"/>
    <s v="High BP"/>
    <s v="High Cost"/>
  </r>
  <r>
    <n v="86"/>
    <x v="0"/>
    <n v="30.9"/>
    <n v="137"/>
    <n v="76"/>
    <n v="232.4"/>
    <n v="127.9"/>
    <n v="99"/>
    <n v="0"/>
    <x v="2"/>
    <x v="0"/>
    <s v="Low"/>
    <n v="11.2"/>
    <n v="22047.54"/>
    <x v="0"/>
    <x v="3"/>
    <x v="0"/>
    <s v="High BP"/>
    <s v="High Cost"/>
  </r>
  <r>
    <n v="75"/>
    <x v="0"/>
    <n v="25.2"/>
    <n v="132"/>
    <n v="82"/>
    <n v="243.6"/>
    <n v="121.9"/>
    <n v="85"/>
    <n v="0"/>
    <x v="2"/>
    <x v="0"/>
    <s v="Medium"/>
    <n v="5.7"/>
    <n v="11307.99"/>
    <x v="0"/>
    <x v="0"/>
    <x v="2"/>
    <s v="High BP"/>
    <s v="Normal Cost"/>
  </r>
  <r>
    <n v="76"/>
    <x v="0"/>
    <n v="23.2"/>
    <n v="124"/>
    <n v="80"/>
    <n v="220.6"/>
    <n v="111.4"/>
    <n v="74"/>
    <n v="1"/>
    <x v="1"/>
    <x v="1"/>
    <s v="High"/>
    <n v="3.8"/>
    <n v="8490.73"/>
    <x v="0"/>
    <x v="0"/>
    <x v="3"/>
    <s v="High BP"/>
    <s v="Normal Cost"/>
  </r>
  <r>
    <n v="55"/>
    <x v="1"/>
    <n v="29.7"/>
    <n v="109"/>
    <n v="66"/>
    <n v="231.1"/>
    <n v="106"/>
    <n v="77"/>
    <n v="1"/>
    <x v="0"/>
    <x v="2"/>
    <s v="High"/>
    <n v="4.7"/>
    <n v="11721.55"/>
    <x v="0"/>
    <x v="1"/>
    <x v="2"/>
    <s v="Normal BP"/>
    <s v="Normal Cost"/>
  </r>
  <r>
    <n v="71"/>
    <x v="0"/>
    <n v="26.2"/>
    <n v="139"/>
    <n v="85"/>
    <n v="225.6"/>
    <n v="121.7"/>
    <n v="89"/>
    <n v="1"/>
    <x v="2"/>
    <x v="3"/>
    <s v="High"/>
    <n v="8.9"/>
    <n v="20299.349999999999"/>
    <x v="0"/>
    <x v="2"/>
    <x v="2"/>
    <s v="High BP"/>
    <s v="High Cost"/>
  </r>
  <r>
    <n v="44"/>
    <x v="1"/>
    <n v="29.7"/>
    <n v="135"/>
    <n v="83"/>
    <n v="235.9"/>
    <n v="148.5"/>
    <n v="169"/>
    <n v="1"/>
    <x v="2"/>
    <x v="1"/>
    <s v="Low"/>
    <n v="9.1999999999999993"/>
    <n v="16108.67"/>
    <x v="0"/>
    <x v="3"/>
    <x v="2"/>
    <s v="High BP"/>
    <s v="High Cost"/>
  </r>
  <r>
    <n v="58"/>
    <x v="0"/>
    <n v="28"/>
    <n v="117"/>
    <n v="71"/>
    <n v="231.6"/>
    <n v="86.9"/>
    <n v="80"/>
    <n v="0"/>
    <x v="0"/>
    <x v="2"/>
    <s v="High"/>
    <n v="16.600000000000001"/>
    <n v="25444"/>
    <x v="0"/>
    <x v="1"/>
    <x v="2"/>
    <s v="Normal BP"/>
    <s v="High Cost"/>
  </r>
  <r>
    <n v="66"/>
    <x v="1"/>
    <n v="29.7"/>
    <n v="127"/>
    <n v="71"/>
    <n v="231.2"/>
    <n v="101.5"/>
    <n v="69"/>
    <n v="1"/>
    <x v="1"/>
    <x v="2"/>
    <s v="Medium"/>
    <n v="4.2"/>
    <n v="10576.98"/>
    <x v="1"/>
    <x v="0"/>
    <x v="2"/>
    <s v="High BP"/>
    <s v="Normal Cost"/>
  </r>
  <r>
    <n v="64"/>
    <x v="0"/>
    <n v="25"/>
    <n v="114"/>
    <n v="61"/>
    <n v="189"/>
    <n v="100.2"/>
    <n v="77"/>
    <n v="2"/>
    <x v="0"/>
    <x v="0"/>
    <s v="High"/>
    <n v="4.8"/>
    <n v="9055.34"/>
    <x v="0"/>
    <x v="3"/>
    <x v="2"/>
    <s v="Normal BP"/>
    <s v="Normal Cost"/>
  </r>
  <r>
    <n v="75"/>
    <x v="0"/>
    <n v="33.4"/>
    <n v="143"/>
    <n v="87"/>
    <n v="244.5"/>
    <n v="124.3"/>
    <n v="85"/>
    <n v="2"/>
    <x v="2"/>
    <x v="0"/>
    <s v="Medium"/>
    <n v="7.2"/>
    <n v="13458.26"/>
    <x v="0"/>
    <x v="1"/>
    <x v="0"/>
    <s v="High BP"/>
    <s v="Normal Cost"/>
  </r>
  <r>
    <n v="77"/>
    <x v="0"/>
    <n v="22.3"/>
    <n v="126"/>
    <n v="83"/>
    <n v="201.6"/>
    <n v="134.19999999999999"/>
    <n v="81"/>
    <n v="2"/>
    <x v="2"/>
    <x v="1"/>
    <s v="Medium"/>
    <n v="9.6"/>
    <n v="17574.52"/>
    <x v="0"/>
    <x v="0"/>
    <x v="3"/>
    <s v="High BP"/>
    <s v="High Cost"/>
  </r>
  <r>
    <n v="63"/>
    <x v="1"/>
    <n v="29.7"/>
    <n v="121"/>
    <n v="71"/>
    <n v="230"/>
    <n v="96.3"/>
    <n v="161"/>
    <n v="3"/>
    <x v="0"/>
    <x v="2"/>
    <s v="Medium"/>
    <n v="5.5"/>
    <n v="14196.82"/>
    <x v="0"/>
    <x v="0"/>
    <x v="2"/>
    <s v="High BP"/>
    <s v="Normal Cost"/>
  </r>
  <r>
    <n v="70"/>
    <x v="1"/>
    <n v="29.7"/>
    <n v="130"/>
    <n v="81"/>
    <n v="257.60000000000002"/>
    <n v="126.2"/>
    <n v="85"/>
    <n v="0"/>
    <x v="2"/>
    <x v="2"/>
    <s v="High"/>
    <n v="6.8"/>
    <n v="15047.59"/>
    <x v="0"/>
    <x v="0"/>
    <x v="2"/>
    <s v="High BP"/>
    <s v="High Cost"/>
  </r>
  <r>
    <n v="95"/>
    <x v="0"/>
    <n v="23.4"/>
    <n v="132"/>
    <n v="78"/>
    <n v="261.2"/>
    <n v="96.8"/>
    <n v="80"/>
    <n v="3"/>
    <x v="1"/>
    <x v="0"/>
    <s v="Low"/>
    <n v="3"/>
    <n v="6916.16"/>
    <x v="0"/>
    <x v="2"/>
    <x v="3"/>
    <s v="High BP"/>
    <s v="Normal Cost"/>
  </r>
  <r>
    <n v="65"/>
    <x v="0"/>
    <n v="27.8"/>
    <n v="112"/>
    <n v="60"/>
    <n v="242.6"/>
    <n v="119.7"/>
    <n v="94"/>
    <n v="0"/>
    <x v="2"/>
    <x v="0"/>
    <s v="High"/>
    <n v="5"/>
    <n v="10119.86"/>
    <x v="0"/>
    <x v="0"/>
    <x v="2"/>
    <s v="Normal BP"/>
    <s v="Normal Cost"/>
  </r>
  <r>
    <n v="46"/>
    <x v="1"/>
    <n v="29.7"/>
    <n v="114"/>
    <n v="64"/>
    <n v="228.1"/>
    <n v="124"/>
    <n v="61"/>
    <n v="2"/>
    <x v="1"/>
    <x v="1"/>
    <s v="High"/>
    <n v="3.8"/>
    <n v="7771.98"/>
    <x v="0"/>
    <x v="1"/>
    <x v="2"/>
    <s v="Normal BP"/>
    <s v="Normal Cost"/>
  </r>
  <r>
    <n v="27"/>
    <x v="0"/>
    <n v="29.5"/>
    <n v="121"/>
    <n v="64"/>
    <n v="200.8"/>
    <n v="141.4"/>
    <n v="77"/>
    <n v="1"/>
    <x v="1"/>
    <x v="1"/>
    <s v="Medium"/>
    <n v="2.5"/>
    <n v="6014.48"/>
    <x v="0"/>
    <x v="2"/>
    <x v="2"/>
    <s v="High BP"/>
    <s v="Normal Cost"/>
  </r>
  <r>
    <n v="61"/>
    <x v="0"/>
    <n v="22.3"/>
    <n v="120"/>
    <n v="76"/>
    <n v="219.7"/>
    <n v="118"/>
    <n v="65"/>
    <n v="2"/>
    <x v="0"/>
    <x v="1"/>
    <s v="Low"/>
    <n v="7.3"/>
    <n v="14316.31"/>
    <x v="0"/>
    <x v="0"/>
    <x v="3"/>
    <s v="High BP"/>
    <s v="Normal Cost"/>
  </r>
  <r>
    <n v="78"/>
    <x v="1"/>
    <n v="29.7"/>
    <n v="127"/>
    <n v="67"/>
    <n v="252.5"/>
    <n v="102.9"/>
    <n v="132"/>
    <n v="0"/>
    <x v="0"/>
    <x v="0"/>
    <s v="Low"/>
    <n v="2.5"/>
    <n v="5794.19"/>
    <x v="0"/>
    <x v="2"/>
    <x v="2"/>
    <s v="High BP"/>
    <s v="Normal Cost"/>
  </r>
  <r>
    <n v="74"/>
    <x v="1"/>
    <n v="29.7"/>
    <n v="126"/>
    <n v="75"/>
    <n v="229.5"/>
    <n v="98.7"/>
    <n v="83"/>
    <n v="1"/>
    <x v="2"/>
    <x v="0"/>
    <s v="High"/>
    <n v="10.199999999999999"/>
    <n v="14051.07"/>
    <x v="0"/>
    <x v="0"/>
    <x v="2"/>
    <s v="High BP"/>
    <s v="Normal Cost"/>
  </r>
  <r>
    <n v="66"/>
    <x v="0"/>
    <n v="26.9"/>
    <n v="141"/>
    <n v="85"/>
    <n v="239.3"/>
    <n v="137.69999999999999"/>
    <n v="79"/>
    <n v="2"/>
    <x v="1"/>
    <x v="1"/>
    <s v="High"/>
    <n v="2.7"/>
    <n v="5487.37"/>
    <x v="0"/>
    <x v="0"/>
    <x v="2"/>
    <s v="High BP"/>
    <s v="Normal Cost"/>
  </r>
  <r>
    <n v="60"/>
    <x v="0"/>
    <n v="21.4"/>
    <n v="112"/>
    <n v="70"/>
    <n v="245.7"/>
    <n v="161.5"/>
    <n v="71"/>
    <n v="1"/>
    <x v="0"/>
    <x v="0"/>
    <s v="Low"/>
    <n v="2.2999999999999998"/>
    <n v="5456.69"/>
    <x v="0"/>
    <x v="2"/>
    <x v="3"/>
    <s v="Normal BP"/>
    <s v="Normal Cost"/>
  </r>
  <r>
    <n v="41"/>
    <x v="1"/>
    <n v="29.7"/>
    <n v="108"/>
    <n v="65"/>
    <n v="222.6"/>
    <n v="110.7"/>
    <n v="95"/>
    <n v="0"/>
    <x v="2"/>
    <x v="2"/>
    <s v="High"/>
    <n v="11"/>
    <n v="21919.27"/>
    <x v="0"/>
    <x v="3"/>
    <x v="2"/>
    <s v="Normal BP"/>
    <s v="High Cost"/>
  </r>
  <r>
    <n v="92"/>
    <x v="0"/>
    <n v="25.2"/>
    <n v="145"/>
    <n v="88"/>
    <n v="228.9"/>
    <n v="172.3"/>
    <n v="69"/>
    <n v="0"/>
    <x v="1"/>
    <x v="1"/>
    <s v="High"/>
    <n v="4.3"/>
    <n v="9003.99"/>
    <x v="0"/>
    <x v="0"/>
    <x v="2"/>
    <s v="High BP"/>
    <s v="Normal Cost"/>
  </r>
  <r>
    <n v="50"/>
    <x v="0"/>
    <n v="21.6"/>
    <n v="126"/>
    <n v="72"/>
    <n v="187.9"/>
    <n v="99.2"/>
    <n v="66"/>
    <n v="0"/>
    <x v="0"/>
    <x v="2"/>
    <s v="Low"/>
    <n v="6.1"/>
    <n v="12461.13"/>
    <x v="1"/>
    <x v="0"/>
    <x v="3"/>
    <s v="High BP"/>
    <s v="Normal Cost"/>
  </r>
  <r>
    <n v="78"/>
    <x v="1"/>
    <n v="29.7"/>
    <n v="118"/>
    <n v="73"/>
    <n v="244.7"/>
    <n v="150.1"/>
    <n v="66"/>
    <n v="2"/>
    <x v="1"/>
    <x v="1"/>
    <s v="High"/>
    <n v="10.7"/>
    <n v="18192.740000000002"/>
    <x v="1"/>
    <x v="2"/>
    <x v="2"/>
    <s v="Normal BP"/>
    <s v="High Cost"/>
  </r>
  <r>
    <n v="68"/>
    <x v="1"/>
    <n v="29.7"/>
    <n v="134"/>
    <n v="79"/>
    <n v="243.5"/>
    <n v="128.9"/>
    <n v="79"/>
    <n v="0"/>
    <x v="2"/>
    <x v="2"/>
    <s v="Low"/>
    <n v="8.4"/>
    <n v="17135.419999999998"/>
    <x v="0"/>
    <x v="0"/>
    <x v="2"/>
    <s v="High BP"/>
    <s v="High Cost"/>
  </r>
  <r>
    <n v="82"/>
    <x v="0"/>
    <n v="22.6"/>
    <n v="130"/>
    <n v="74"/>
    <n v="239.3"/>
    <n v="84.8"/>
    <n v="80"/>
    <n v="1"/>
    <x v="2"/>
    <x v="0"/>
    <s v="Medium"/>
    <n v="8.3000000000000007"/>
    <n v="14357.41"/>
    <x v="0"/>
    <x v="1"/>
    <x v="3"/>
    <s v="High BP"/>
    <s v="Normal Cost"/>
  </r>
  <r>
    <n v="95"/>
    <x v="1"/>
    <n v="29.7"/>
    <n v="139"/>
    <n v="89"/>
    <n v="221.3"/>
    <n v="118.6"/>
    <n v="99"/>
    <n v="2"/>
    <x v="2"/>
    <x v="3"/>
    <s v="High"/>
    <n v="18"/>
    <n v="35699.07"/>
    <x v="0"/>
    <x v="2"/>
    <x v="2"/>
    <s v="High BP"/>
    <s v="High Cost"/>
  </r>
  <r>
    <n v="62"/>
    <x v="1"/>
    <n v="29.7"/>
    <n v="102"/>
    <n v="60"/>
    <n v="236.1"/>
    <n v="85.9"/>
    <n v="79"/>
    <n v="0"/>
    <x v="0"/>
    <x v="0"/>
    <s v="Low"/>
    <n v="2"/>
    <n v="5310.16"/>
    <x v="0"/>
    <x v="0"/>
    <x v="2"/>
    <s v="Normal BP"/>
    <s v="Normal Cost"/>
  </r>
  <r>
    <n v="70"/>
    <x v="0"/>
    <n v="34.799999999999997"/>
    <n v="140"/>
    <n v="82"/>
    <n v="285.3"/>
    <n v="96.8"/>
    <n v="86"/>
    <n v="1"/>
    <x v="2"/>
    <x v="3"/>
    <s v="Low"/>
    <n v="11.9"/>
    <n v="23388.66"/>
    <x v="1"/>
    <x v="2"/>
    <x v="0"/>
    <s v="High BP"/>
    <s v="High Cost"/>
  </r>
  <r>
    <n v="78"/>
    <x v="1"/>
    <n v="29.7"/>
    <n v="113"/>
    <n v="73"/>
    <n v="234.3"/>
    <n v="167.8"/>
    <n v="80"/>
    <n v="2"/>
    <x v="2"/>
    <x v="1"/>
    <s v="Medium"/>
    <n v="7.3"/>
    <n v="12817.96"/>
    <x v="0"/>
    <x v="2"/>
    <x v="2"/>
    <s v="Normal BP"/>
    <s v="Normal Cost"/>
  </r>
  <r>
    <n v="52"/>
    <x v="0"/>
    <n v="23.8"/>
    <n v="128"/>
    <n v="79"/>
    <n v="222.8"/>
    <n v="87"/>
    <n v="79"/>
    <n v="1"/>
    <x v="2"/>
    <x v="2"/>
    <s v="Low"/>
    <n v="7.8"/>
    <n v="14838.8"/>
    <x v="0"/>
    <x v="0"/>
    <x v="3"/>
    <s v="High BP"/>
    <s v="Normal Cost"/>
  </r>
  <r>
    <n v="66"/>
    <x v="0"/>
    <n v="30.2"/>
    <n v="141"/>
    <n v="82"/>
    <n v="203.3"/>
    <n v="116.4"/>
    <n v="77"/>
    <n v="1"/>
    <x v="0"/>
    <x v="0"/>
    <s v="High"/>
    <n v="3.5"/>
    <n v="6432.76"/>
    <x v="0"/>
    <x v="0"/>
    <x v="0"/>
    <s v="High BP"/>
    <s v="Normal Cost"/>
  </r>
  <r>
    <n v="78"/>
    <x v="1"/>
    <n v="29.7"/>
    <n v="121"/>
    <n v="75"/>
    <n v="245.9"/>
    <n v="96.6"/>
    <n v="69"/>
    <n v="0"/>
    <x v="0"/>
    <x v="0"/>
    <s v="High"/>
    <n v="4.0999999999999996"/>
    <n v="8334.99"/>
    <x v="0"/>
    <x v="2"/>
    <x v="2"/>
    <s v="High BP"/>
    <s v="Normal Cost"/>
  </r>
  <r>
    <n v="70"/>
    <x v="0"/>
    <n v="31.6"/>
    <n v="141"/>
    <n v="86"/>
    <n v="228.3"/>
    <n v="92"/>
    <n v="96"/>
    <n v="0"/>
    <x v="2"/>
    <x v="2"/>
    <s v="High"/>
    <n v="7.4"/>
    <n v="14763.93"/>
    <x v="0"/>
    <x v="1"/>
    <x v="0"/>
    <s v="High BP"/>
    <s v="Normal Cost"/>
  </r>
  <r>
    <n v="41"/>
    <x v="0"/>
    <n v="18.2"/>
    <n v="109"/>
    <n v="73"/>
    <n v="206.3"/>
    <n v="86"/>
    <n v="86"/>
    <n v="0"/>
    <x v="1"/>
    <x v="2"/>
    <s v="Low"/>
    <n v="5.9"/>
    <n v="13112.07"/>
    <x v="0"/>
    <x v="0"/>
    <x v="1"/>
    <s v="Normal BP"/>
    <s v="Normal Cost"/>
  </r>
  <r>
    <n v="68"/>
    <x v="0"/>
    <n v="30.1"/>
    <n v="129"/>
    <n v="77"/>
    <n v="261.5"/>
    <n v="121.6"/>
    <n v="75"/>
    <n v="2"/>
    <x v="1"/>
    <x v="1"/>
    <s v="High"/>
    <n v="2.8"/>
    <n v="5948.65"/>
    <x v="0"/>
    <x v="2"/>
    <x v="0"/>
    <s v="High BP"/>
    <s v="Normal Cost"/>
  </r>
  <r>
    <n v="55"/>
    <x v="0"/>
    <n v="24.4"/>
    <n v="128"/>
    <n v="75"/>
    <n v="220"/>
    <n v="125.4"/>
    <n v="80"/>
    <n v="0"/>
    <x v="1"/>
    <x v="0"/>
    <s v="High"/>
    <n v="3.9"/>
    <n v="7519.23"/>
    <x v="0"/>
    <x v="0"/>
    <x v="3"/>
    <s v="High BP"/>
    <s v="Normal Cost"/>
  </r>
  <r>
    <n v="30"/>
    <x v="1"/>
    <n v="29.7"/>
    <n v="125"/>
    <n v="80"/>
    <n v="239.2"/>
    <n v="119.5"/>
    <n v="63"/>
    <n v="1"/>
    <x v="0"/>
    <x v="0"/>
    <s v="High"/>
    <n v="4.0999999999999996"/>
    <n v="7603.76"/>
    <x v="0"/>
    <x v="3"/>
    <x v="2"/>
    <s v="High BP"/>
    <s v="Normal Cost"/>
  </r>
  <r>
    <n v="74"/>
    <x v="1"/>
    <n v="29.7"/>
    <n v="135"/>
    <n v="84"/>
    <n v="218.8"/>
    <n v="110.4"/>
    <n v="68"/>
    <n v="0"/>
    <x v="0"/>
    <x v="2"/>
    <s v="High"/>
    <n v="3.9"/>
    <n v="10286.36"/>
    <x v="0"/>
    <x v="0"/>
    <x v="2"/>
    <s v="High BP"/>
    <s v="Normal Cost"/>
  </r>
  <r>
    <n v="55"/>
    <x v="1"/>
    <n v="29.7"/>
    <n v="124"/>
    <n v="75"/>
    <n v="206"/>
    <n v="110.8"/>
    <n v="61"/>
    <n v="1"/>
    <x v="0"/>
    <x v="0"/>
    <s v="Medium"/>
    <n v="9.9"/>
    <n v="18024.13"/>
    <x v="0"/>
    <x v="1"/>
    <x v="2"/>
    <s v="High BP"/>
    <s v="High Cost"/>
  </r>
  <r>
    <n v="83"/>
    <x v="0"/>
    <n v="18.7"/>
    <n v="140"/>
    <n v="83"/>
    <n v="254"/>
    <n v="101.1"/>
    <n v="79"/>
    <n v="1"/>
    <x v="1"/>
    <x v="0"/>
    <s v="High"/>
    <n v="4.0999999999999996"/>
    <n v="10771.46"/>
    <x v="0"/>
    <x v="3"/>
    <x v="3"/>
    <s v="High BP"/>
    <s v="Normal Cost"/>
  </r>
  <r>
    <n v="39"/>
    <x v="0"/>
    <n v="37.4"/>
    <n v="109"/>
    <n v="62"/>
    <n v="237.2"/>
    <n v="133.6"/>
    <n v="84"/>
    <n v="0"/>
    <x v="2"/>
    <x v="0"/>
    <s v="Medium"/>
    <n v="6.7"/>
    <n v="12960.78"/>
    <x v="0"/>
    <x v="0"/>
    <x v="0"/>
    <s v="Normal BP"/>
    <s v="Normal Cost"/>
  </r>
  <r>
    <n v="88"/>
    <x v="0"/>
    <n v="31.2"/>
    <n v="130"/>
    <n v="74"/>
    <n v="254.3"/>
    <n v="128.1"/>
    <n v="81"/>
    <n v="1"/>
    <x v="0"/>
    <x v="0"/>
    <s v="High"/>
    <n v="4.2"/>
    <n v="8075.8"/>
    <x v="0"/>
    <x v="1"/>
    <x v="0"/>
    <s v="High BP"/>
    <s v="Normal Cost"/>
  </r>
  <r>
    <n v="84"/>
    <x v="0"/>
    <n v="28"/>
    <n v="136"/>
    <n v="77"/>
    <n v="204.5"/>
    <n v="83.6"/>
    <n v="80"/>
    <n v="1"/>
    <x v="2"/>
    <x v="3"/>
    <s v="High"/>
    <n v="8.3000000000000007"/>
    <n v="17785.21"/>
    <x v="0"/>
    <x v="2"/>
    <x v="2"/>
    <s v="High BP"/>
    <s v="High Cost"/>
  </r>
  <r>
    <n v="52"/>
    <x v="0"/>
    <n v="20.399999999999999"/>
    <n v="119"/>
    <n v="69"/>
    <n v="210.3"/>
    <n v="134.9"/>
    <n v="63"/>
    <n v="1"/>
    <x v="1"/>
    <x v="3"/>
    <s v="High"/>
    <n v="6.2"/>
    <n v="14384.46"/>
    <x v="0"/>
    <x v="3"/>
    <x v="3"/>
    <s v="Normal BP"/>
    <s v="Normal Cost"/>
  </r>
  <r>
    <n v="72"/>
    <x v="1"/>
    <n v="29.7"/>
    <n v="120"/>
    <n v="70"/>
    <n v="237.2"/>
    <n v="127.5"/>
    <n v="84"/>
    <n v="2"/>
    <x v="2"/>
    <x v="1"/>
    <s v="Low"/>
    <n v="5.8"/>
    <n v="12096.77"/>
    <x v="0"/>
    <x v="0"/>
    <x v="2"/>
    <s v="High BP"/>
    <s v="Normal Cost"/>
  </r>
  <r>
    <n v="43"/>
    <x v="1"/>
    <n v="29.7"/>
    <n v="133"/>
    <n v="79"/>
    <n v="257.8"/>
    <n v="98"/>
    <n v="60"/>
    <n v="3"/>
    <x v="0"/>
    <x v="2"/>
    <s v="High"/>
    <n v="2.7"/>
    <n v="7528.17"/>
    <x v="1"/>
    <x v="3"/>
    <x v="2"/>
    <s v="High BP"/>
    <s v="Normal Cost"/>
  </r>
  <r>
    <n v="93"/>
    <x v="1"/>
    <n v="29.7"/>
    <n v="126"/>
    <n v="72"/>
    <n v="254"/>
    <n v="135.30000000000001"/>
    <n v="99"/>
    <n v="2"/>
    <x v="2"/>
    <x v="1"/>
    <s v="Medium"/>
    <n v="5.5"/>
    <n v="13825.97"/>
    <x v="0"/>
    <x v="2"/>
    <x v="2"/>
    <s v="High BP"/>
    <s v="Normal Cost"/>
  </r>
  <r>
    <n v="60"/>
    <x v="0"/>
    <n v="27.1"/>
    <n v="107"/>
    <n v="72"/>
    <n v="191.4"/>
    <n v="141.80000000000001"/>
    <n v="89"/>
    <n v="1"/>
    <x v="2"/>
    <x v="0"/>
    <s v="High"/>
    <n v="10.7"/>
    <n v="17050.64"/>
    <x v="0"/>
    <x v="0"/>
    <x v="2"/>
    <s v="Normal BP"/>
    <s v="High Cost"/>
  </r>
  <r>
    <n v="83"/>
    <x v="1"/>
    <n v="29.7"/>
    <n v="118"/>
    <n v="73"/>
    <n v="243.6"/>
    <n v="87.6"/>
    <n v="91"/>
    <n v="2"/>
    <x v="2"/>
    <x v="0"/>
    <s v="High"/>
    <n v="8.6999999999999993"/>
    <n v="13115.18"/>
    <x v="0"/>
    <x v="2"/>
    <x v="2"/>
    <s v="Normal BP"/>
    <s v="Normal Cost"/>
  </r>
  <r>
    <n v="48"/>
    <x v="0"/>
    <n v="20.2"/>
    <n v="117"/>
    <n v="67"/>
    <n v="204.5"/>
    <n v="134.30000000000001"/>
    <n v="64"/>
    <n v="2"/>
    <x v="1"/>
    <x v="1"/>
    <s v="High"/>
    <n v="7.7"/>
    <n v="14529.71"/>
    <x v="0"/>
    <x v="2"/>
    <x v="3"/>
    <s v="Normal BP"/>
    <s v="Normal Cost"/>
  </r>
  <r>
    <n v="92"/>
    <x v="0"/>
    <n v="27.4"/>
    <n v="124"/>
    <n v="69"/>
    <n v="257.8"/>
    <n v="114.5"/>
    <n v="77"/>
    <n v="0"/>
    <x v="0"/>
    <x v="2"/>
    <s v="Low"/>
    <n v="7.6"/>
    <n v="16526.88"/>
    <x v="1"/>
    <x v="0"/>
    <x v="2"/>
    <s v="High BP"/>
    <s v="High Cost"/>
  </r>
  <r>
    <n v="67"/>
    <x v="1"/>
    <n v="29.8"/>
    <n v="123"/>
    <n v="78"/>
    <n v="254.4"/>
    <n v="140.69999999999999"/>
    <n v="78"/>
    <n v="4"/>
    <x v="2"/>
    <x v="2"/>
    <s v="Medium"/>
    <n v="12.4"/>
    <n v="23345.56"/>
    <x v="0"/>
    <x v="0"/>
    <x v="2"/>
    <s v="High BP"/>
    <s v="High Cost"/>
  </r>
  <r>
    <n v="57"/>
    <x v="1"/>
    <n v="29.8"/>
    <n v="138"/>
    <n v="81"/>
    <n v="243.8"/>
    <n v="123"/>
    <n v="78"/>
    <n v="3"/>
    <x v="2"/>
    <x v="1"/>
    <s v="Medium"/>
    <n v="6.6"/>
    <n v="14614.1"/>
    <x v="1"/>
    <x v="1"/>
    <x v="2"/>
    <s v="High BP"/>
    <s v="Normal Cost"/>
  </r>
  <r>
    <n v="68"/>
    <x v="0"/>
    <n v="21.1"/>
    <n v="126"/>
    <n v="70"/>
    <n v="219.8"/>
    <n v="126.7"/>
    <n v="80"/>
    <n v="3"/>
    <x v="0"/>
    <x v="1"/>
    <s v="High"/>
    <n v="2"/>
    <n v="5475.87"/>
    <x v="0"/>
    <x v="2"/>
    <x v="3"/>
    <s v="High BP"/>
    <s v="Normal Cost"/>
  </r>
  <r>
    <n v="59"/>
    <x v="0"/>
    <n v="25.3"/>
    <n v="136"/>
    <n v="90"/>
    <n v="204.4"/>
    <n v="100.2"/>
    <n v="76"/>
    <n v="1"/>
    <x v="1"/>
    <x v="2"/>
    <s v="Medium"/>
    <n v="4.7"/>
    <n v="11415.23"/>
    <x v="1"/>
    <x v="0"/>
    <x v="2"/>
    <s v="High BP"/>
    <s v="Normal Cost"/>
  </r>
  <r>
    <n v="56"/>
    <x v="0"/>
    <n v="25.3"/>
    <n v="123"/>
    <n v="76"/>
    <n v="189.5"/>
    <n v="93.3"/>
    <n v="91"/>
    <n v="1"/>
    <x v="2"/>
    <x v="0"/>
    <s v="Medium"/>
    <n v="11.6"/>
    <n v="18235.37"/>
    <x v="0"/>
    <x v="1"/>
    <x v="2"/>
    <s v="High BP"/>
    <s v="High Cost"/>
  </r>
  <r>
    <n v="50"/>
    <x v="1"/>
    <n v="29.8"/>
    <n v="111"/>
    <n v="68"/>
    <n v="206.9"/>
    <n v="97.4"/>
    <n v="69"/>
    <n v="1"/>
    <x v="0"/>
    <x v="3"/>
    <s v="High"/>
    <n v="3.6"/>
    <n v="11111.1"/>
    <x v="0"/>
    <x v="1"/>
    <x v="2"/>
    <s v="Normal BP"/>
    <s v="Normal Cost"/>
  </r>
  <r>
    <n v="73"/>
    <x v="0"/>
    <n v="32.5"/>
    <n v="142"/>
    <n v="93"/>
    <n v="262.8"/>
    <n v="144.1"/>
    <n v="84"/>
    <n v="1"/>
    <x v="0"/>
    <x v="3"/>
    <s v="Low"/>
    <n v="7.1"/>
    <n v="15737.31"/>
    <x v="0"/>
    <x v="1"/>
    <x v="0"/>
    <s v="High BP"/>
    <s v="High Cost"/>
  </r>
  <r>
    <n v="56"/>
    <x v="1"/>
    <n v="29.8"/>
    <n v="122"/>
    <n v="68"/>
    <n v="244.1"/>
    <n v="112.6"/>
    <n v="77"/>
    <n v="0"/>
    <x v="0"/>
    <x v="3"/>
    <s v="Low"/>
    <n v="5.4"/>
    <n v="12702.4"/>
    <x v="1"/>
    <x v="1"/>
    <x v="2"/>
    <s v="High BP"/>
    <s v="Normal Cost"/>
  </r>
  <r>
    <n v="89"/>
    <x v="0"/>
    <n v="21.7"/>
    <n v="136"/>
    <n v="85"/>
    <n v="185"/>
    <n v="140.9"/>
    <n v="85"/>
    <n v="1"/>
    <x v="2"/>
    <x v="0"/>
    <s v="Medium"/>
    <n v="5.7"/>
    <n v="11085.16"/>
    <x v="0"/>
    <x v="1"/>
    <x v="3"/>
    <s v="High BP"/>
    <s v="Normal Cost"/>
  </r>
  <r>
    <n v="53"/>
    <x v="0"/>
    <n v="29.5"/>
    <n v="127"/>
    <n v="89"/>
    <n v="219.1"/>
    <n v="143"/>
    <n v="81"/>
    <n v="1"/>
    <x v="2"/>
    <x v="0"/>
    <s v="High"/>
    <n v="8.1"/>
    <n v="17571.95"/>
    <x v="0"/>
    <x v="0"/>
    <x v="2"/>
    <s v="High BP"/>
    <s v="High Cost"/>
  </r>
  <r>
    <n v="76"/>
    <x v="0"/>
    <n v="28.8"/>
    <n v="122"/>
    <n v="72"/>
    <n v="240.2"/>
    <n v="91.3"/>
    <n v="66"/>
    <n v="4"/>
    <x v="1"/>
    <x v="0"/>
    <s v="Medium"/>
    <n v="9"/>
    <n v="16131.52"/>
    <x v="0"/>
    <x v="1"/>
    <x v="2"/>
    <s v="High BP"/>
    <s v="High Cost"/>
  </r>
  <r>
    <n v="72"/>
    <x v="1"/>
    <n v="29.8"/>
    <n v="128"/>
    <n v="85"/>
    <n v="225.2"/>
    <n v="104.3"/>
    <n v="95"/>
    <n v="2"/>
    <x v="2"/>
    <x v="0"/>
    <s v="High"/>
    <n v="6.6"/>
    <n v="11059.31"/>
    <x v="0"/>
    <x v="0"/>
    <x v="2"/>
    <s v="High BP"/>
    <s v="Normal Cost"/>
  </r>
  <r>
    <n v="53"/>
    <x v="0"/>
    <n v="35.4"/>
    <n v="134"/>
    <n v="81"/>
    <n v="266.3"/>
    <n v="178.4"/>
    <n v="80"/>
    <n v="1"/>
    <x v="1"/>
    <x v="2"/>
    <s v="High"/>
    <n v="7.9"/>
    <n v="16134.57"/>
    <x v="0"/>
    <x v="1"/>
    <x v="0"/>
    <s v="High BP"/>
    <s v="High Cost"/>
  </r>
  <r>
    <n v="80"/>
    <x v="1"/>
    <n v="29.8"/>
    <n v="131"/>
    <n v="89"/>
    <n v="240.5"/>
    <n v="117.3"/>
    <n v="72"/>
    <n v="0"/>
    <x v="0"/>
    <x v="0"/>
    <s v="Medium"/>
    <n v="2.2000000000000002"/>
    <n v="5275.58"/>
    <x v="0"/>
    <x v="2"/>
    <x v="2"/>
    <s v="High BP"/>
    <s v="Normal Cost"/>
  </r>
  <r>
    <n v="58"/>
    <x v="1"/>
    <n v="29.8"/>
    <n v="113"/>
    <n v="70"/>
    <n v="211"/>
    <n v="105.4"/>
    <n v="72"/>
    <n v="0"/>
    <x v="2"/>
    <x v="2"/>
    <s v="Medium"/>
    <n v="10.6"/>
    <n v="20847.900000000001"/>
    <x v="0"/>
    <x v="1"/>
    <x v="2"/>
    <s v="Normal BP"/>
    <s v="High Cost"/>
  </r>
  <r>
    <n v="30"/>
    <x v="1"/>
    <n v="29.8"/>
    <n v="124"/>
    <n v="77"/>
    <n v="211.4"/>
    <n v="139.5"/>
    <n v="86"/>
    <n v="3"/>
    <x v="1"/>
    <x v="1"/>
    <s v="Medium"/>
    <n v="2.4"/>
    <n v="5396.07"/>
    <x v="0"/>
    <x v="3"/>
    <x v="2"/>
    <s v="High BP"/>
    <s v="Normal Cost"/>
  </r>
  <r>
    <n v="88"/>
    <x v="1"/>
    <n v="29.8"/>
    <n v="139"/>
    <n v="74"/>
    <n v="231.1"/>
    <n v="88.5"/>
    <n v="70"/>
    <n v="2"/>
    <x v="1"/>
    <x v="2"/>
    <s v="Medium"/>
    <n v="6.7"/>
    <n v="12674.5"/>
    <x v="0"/>
    <x v="2"/>
    <x v="2"/>
    <s v="High BP"/>
    <s v="Normal Cost"/>
  </r>
  <r>
    <n v="80"/>
    <x v="1"/>
    <n v="29.8"/>
    <n v="130"/>
    <n v="79"/>
    <n v="257.5"/>
    <n v="147.6"/>
    <n v="74"/>
    <n v="1"/>
    <x v="2"/>
    <x v="0"/>
    <s v="Low"/>
    <n v="8.3000000000000007"/>
    <n v="14027.36"/>
    <x v="0"/>
    <x v="2"/>
    <x v="2"/>
    <s v="High BP"/>
    <s v="Normal Cost"/>
  </r>
  <r>
    <n v="52"/>
    <x v="1"/>
    <n v="29.8"/>
    <n v="117"/>
    <n v="68"/>
    <n v="206.7"/>
    <n v="87.2"/>
    <n v="79"/>
    <n v="4"/>
    <x v="0"/>
    <x v="0"/>
    <s v="Medium"/>
    <n v="5.3"/>
    <n v="11194.8"/>
    <x v="0"/>
    <x v="1"/>
    <x v="2"/>
    <s v="Normal BP"/>
    <s v="Normal Cost"/>
  </r>
  <r>
    <n v="61"/>
    <x v="1"/>
    <n v="29.8"/>
    <n v="126"/>
    <n v="84"/>
    <n v="276.60000000000002"/>
    <n v="145.30000000000001"/>
    <n v="89"/>
    <n v="1"/>
    <x v="0"/>
    <x v="0"/>
    <s v="High"/>
    <n v="1"/>
    <n v="3306.82"/>
    <x v="0"/>
    <x v="0"/>
    <x v="2"/>
    <s v="High BP"/>
    <s v="Normal Cost"/>
  </r>
  <r>
    <n v="65"/>
    <x v="0"/>
    <n v="18.8"/>
    <n v="114"/>
    <n v="74"/>
    <n v="191.1"/>
    <n v="122.5"/>
    <n v="91"/>
    <n v="1"/>
    <x v="2"/>
    <x v="1"/>
    <s v="High"/>
    <n v="7"/>
    <n v="13326.85"/>
    <x v="0"/>
    <x v="2"/>
    <x v="3"/>
    <s v="Normal BP"/>
    <s v="Normal Cost"/>
  </r>
  <r>
    <n v="85"/>
    <x v="0"/>
    <n v="19.7"/>
    <n v="146"/>
    <n v="90"/>
    <n v="238.2"/>
    <n v="94.6"/>
    <n v="52"/>
    <n v="0"/>
    <x v="0"/>
    <x v="2"/>
    <s v="High"/>
    <n v="11.6"/>
    <n v="21010.37"/>
    <x v="0"/>
    <x v="1"/>
    <x v="3"/>
    <s v="High BP"/>
    <s v="High Cost"/>
  </r>
  <r>
    <n v="80"/>
    <x v="0"/>
    <n v="18"/>
    <n v="124"/>
    <n v="76"/>
    <n v="248.8"/>
    <n v="128.9"/>
    <n v="74"/>
    <n v="1"/>
    <x v="0"/>
    <x v="0"/>
    <s v="High"/>
    <n v="1.7"/>
    <n v="4389.62"/>
    <x v="0"/>
    <x v="0"/>
    <x v="1"/>
    <s v="High BP"/>
    <s v="Normal Cost"/>
  </r>
  <r>
    <n v="61"/>
    <x v="0"/>
    <n v="19.899999999999999"/>
    <n v="121"/>
    <n v="78"/>
    <n v="176.2"/>
    <n v="109.8"/>
    <n v="92"/>
    <n v="2"/>
    <x v="2"/>
    <x v="2"/>
    <s v="Medium"/>
    <n v="9.6999999999999993"/>
    <n v="21536.639999999999"/>
    <x v="0"/>
    <x v="0"/>
    <x v="3"/>
    <s v="High BP"/>
    <s v="High Cost"/>
  </r>
  <r>
    <n v="36"/>
    <x v="0"/>
    <n v="33.1"/>
    <n v="109"/>
    <n v="60"/>
    <n v="223"/>
    <n v="168.8"/>
    <n v="87"/>
    <n v="2"/>
    <x v="2"/>
    <x v="2"/>
    <s v="Low"/>
    <n v="7.7"/>
    <n v="16004.29"/>
    <x v="0"/>
    <x v="2"/>
    <x v="0"/>
    <s v="Normal BP"/>
    <s v="High Cost"/>
  </r>
  <r>
    <n v="54"/>
    <x v="1"/>
    <n v="29.8"/>
    <n v="120"/>
    <n v="70"/>
    <n v="261.5"/>
    <n v="91.8"/>
    <n v="79"/>
    <n v="1"/>
    <x v="1"/>
    <x v="3"/>
    <s v="High"/>
    <n v="4.0999999999999996"/>
    <n v="10610.27"/>
    <x v="0"/>
    <x v="1"/>
    <x v="2"/>
    <s v="High BP"/>
    <s v="Normal Cost"/>
  </r>
  <r>
    <n v="51"/>
    <x v="0"/>
    <n v="22.4"/>
    <n v="114"/>
    <n v="82"/>
    <n v="207.2"/>
    <n v="105.7"/>
    <n v="59"/>
    <n v="2"/>
    <x v="2"/>
    <x v="2"/>
    <s v="Medium"/>
    <n v="13.1"/>
    <n v="24263.48"/>
    <x v="0"/>
    <x v="0"/>
    <x v="3"/>
    <s v="High BP"/>
    <s v="High Cost"/>
  </r>
  <r>
    <n v="84"/>
    <x v="0"/>
    <n v="18.5"/>
    <n v="137"/>
    <n v="85"/>
    <n v="207.2"/>
    <n v="129"/>
    <n v="88"/>
    <n v="1"/>
    <x v="2"/>
    <x v="3"/>
    <s v="High"/>
    <n v="6.3"/>
    <n v="14758.64"/>
    <x v="0"/>
    <x v="3"/>
    <x v="3"/>
    <s v="High BP"/>
    <s v="Normal Cost"/>
  </r>
  <r>
    <n v="70"/>
    <x v="1"/>
    <n v="29.8"/>
    <n v="114"/>
    <n v="68"/>
    <n v="248.9"/>
    <n v="90.6"/>
    <n v="94"/>
    <n v="1"/>
    <x v="2"/>
    <x v="0"/>
    <s v="High"/>
    <n v="5.3"/>
    <n v="11769.59"/>
    <x v="0"/>
    <x v="0"/>
    <x v="2"/>
    <s v="Normal BP"/>
    <s v="Normal Cost"/>
  </r>
  <r>
    <n v="58"/>
    <x v="0"/>
    <n v="30.6"/>
    <n v="154"/>
    <n v="93"/>
    <n v="229.1"/>
    <n v="155.6"/>
    <n v="74"/>
    <n v="1"/>
    <x v="1"/>
    <x v="1"/>
    <s v="High"/>
    <n v="1.4"/>
    <n v="4547.8900000000003"/>
    <x v="0"/>
    <x v="1"/>
    <x v="0"/>
    <s v="High BP"/>
    <s v="Normal Cost"/>
  </r>
  <r>
    <n v="45"/>
    <x v="0"/>
    <n v="29.8"/>
    <n v="122"/>
    <n v="64"/>
    <n v="227.5"/>
    <n v="122.2"/>
    <n v="83"/>
    <n v="0"/>
    <x v="1"/>
    <x v="1"/>
    <s v="Medium"/>
    <n v="4.2"/>
    <n v="7677.86"/>
    <x v="0"/>
    <x v="2"/>
    <x v="2"/>
    <s v="High BP"/>
    <s v="Normal Cost"/>
  </r>
  <r>
    <n v="46"/>
    <x v="0"/>
    <n v="25.8"/>
    <n v="118"/>
    <n v="67"/>
    <n v="215.4"/>
    <n v="101.5"/>
    <n v="77"/>
    <n v="2"/>
    <x v="0"/>
    <x v="3"/>
    <s v="Medium"/>
    <n v="10"/>
    <n v="20636.11"/>
    <x v="0"/>
    <x v="0"/>
    <x v="2"/>
    <s v="Normal BP"/>
    <s v="High Cost"/>
  </r>
  <r>
    <n v="63"/>
    <x v="0"/>
    <n v="25.7"/>
    <n v="117"/>
    <n v="75"/>
    <n v="197.2"/>
    <n v="95.1"/>
    <n v="75"/>
    <n v="1"/>
    <x v="0"/>
    <x v="0"/>
    <s v="High"/>
    <n v="1"/>
    <n v="3784.53"/>
    <x v="1"/>
    <x v="1"/>
    <x v="2"/>
    <s v="Normal BP"/>
    <s v="Normal Cost"/>
  </r>
  <r>
    <n v="62"/>
    <x v="0"/>
    <n v="19"/>
    <n v="133"/>
    <n v="77"/>
    <n v="208.8"/>
    <n v="99.7"/>
    <n v="80"/>
    <n v="1"/>
    <x v="0"/>
    <x v="3"/>
    <s v="Medium"/>
    <n v="4.0999999999999996"/>
    <n v="10553.66"/>
    <x v="0"/>
    <x v="1"/>
    <x v="3"/>
    <s v="High BP"/>
    <s v="Normal Cost"/>
  </r>
  <r>
    <n v="49"/>
    <x v="1"/>
    <n v="29.8"/>
    <n v="134"/>
    <n v="75"/>
    <n v="227.3"/>
    <n v="115.6"/>
    <n v="79"/>
    <n v="4"/>
    <x v="0"/>
    <x v="0"/>
    <s v="High"/>
    <n v="7.2"/>
    <n v="14211.83"/>
    <x v="0"/>
    <x v="1"/>
    <x v="2"/>
    <s v="High BP"/>
    <s v="Normal Cost"/>
  </r>
  <r>
    <n v="38"/>
    <x v="1"/>
    <n v="29.8"/>
    <n v="129"/>
    <n v="82"/>
    <n v="251.5"/>
    <n v="118.6"/>
    <n v="96"/>
    <n v="2"/>
    <x v="2"/>
    <x v="2"/>
    <s v="High"/>
    <n v="7"/>
    <n v="15076.18"/>
    <x v="0"/>
    <x v="3"/>
    <x v="2"/>
    <s v="High BP"/>
    <s v="High Cost"/>
  </r>
  <r>
    <n v="74"/>
    <x v="0"/>
    <n v="23.7"/>
    <n v="133"/>
    <n v="75"/>
    <n v="241.7"/>
    <n v="95.6"/>
    <n v="81"/>
    <n v="5"/>
    <x v="0"/>
    <x v="0"/>
    <s v="Medium"/>
    <n v="1.6"/>
    <n v="4481.97"/>
    <x v="0"/>
    <x v="0"/>
    <x v="3"/>
    <s v="High BP"/>
    <s v="Normal Cost"/>
  </r>
  <r>
    <n v="65"/>
    <x v="0"/>
    <n v="37.5"/>
    <n v="139"/>
    <n v="77"/>
    <n v="241.3"/>
    <n v="109.8"/>
    <n v="76"/>
    <n v="0"/>
    <x v="0"/>
    <x v="2"/>
    <s v="Medium"/>
    <n v="7.7"/>
    <n v="16985.060000000001"/>
    <x v="0"/>
    <x v="1"/>
    <x v="0"/>
    <s v="High BP"/>
    <s v="High Cost"/>
  </r>
  <r>
    <n v="24"/>
    <x v="0"/>
    <n v="34.5"/>
    <n v="114"/>
    <n v="68"/>
    <n v="217.1"/>
    <n v="148.19999999999999"/>
    <n v="103"/>
    <n v="0"/>
    <x v="2"/>
    <x v="1"/>
    <s v="High"/>
    <n v="4.3"/>
    <n v="10493.01"/>
    <x v="0"/>
    <x v="3"/>
    <x v="0"/>
    <s v="Normal BP"/>
    <s v="Normal Cost"/>
  </r>
  <r>
    <n v="77"/>
    <x v="1"/>
    <n v="29.8"/>
    <n v="117"/>
    <n v="70"/>
    <n v="256.3"/>
    <n v="124.6"/>
    <n v="62"/>
    <n v="2"/>
    <x v="0"/>
    <x v="0"/>
    <s v="High"/>
    <n v="3.1"/>
    <n v="8210.7800000000007"/>
    <x v="1"/>
    <x v="2"/>
    <x v="2"/>
    <s v="Normal BP"/>
    <s v="Normal Cost"/>
  </r>
  <r>
    <n v="95"/>
    <x v="0"/>
    <n v="25.7"/>
    <n v="130"/>
    <n v="79"/>
    <n v="246.7"/>
    <n v="122.4"/>
    <n v="80"/>
    <n v="1"/>
    <x v="1"/>
    <x v="2"/>
    <s v="High"/>
    <n v="4.3"/>
    <n v="10843.19"/>
    <x v="0"/>
    <x v="0"/>
    <x v="2"/>
    <s v="High BP"/>
    <s v="Normal Cost"/>
  </r>
  <r>
    <n v="62"/>
    <x v="0"/>
    <n v="42.3"/>
    <n v="128"/>
    <n v="69"/>
    <n v="230"/>
    <n v="171.7"/>
    <n v="80"/>
    <n v="0"/>
    <x v="0"/>
    <x v="1"/>
    <s v="Medium"/>
    <n v="1.7"/>
    <n v="4632.04"/>
    <x v="0"/>
    <x v="4"/>
    <x v="0"/>
    <s v="High BP"/>
    <s v="Normal Cost"/>
  </r>
  <r>
    <n v="69"/>
    <x v="1"/>
    <n v="29.8"/>
    <n v="117"/>
    <n v="74"/>
    <n v="242.2"/>
    <n v="120"/>
    <n v="85"/>
    <n v="1"/>
    <x v="1"/>
    <x v="1"/>
    <s v="Low"/>
    <n v="3.7"/>
    <n v="6961.89"/>
    <x v="0"/>
    <x v="0"/>
    <x v="2"/>
    <s v="Normal BP"/>
    <s v="Normal Cost"/>
  </r>
  <r>
    <n v="67"/>
    <x v="0"/>
    <n v="27.5"/>
    <n v="114"/>
    <n v="72"/>
    <n v="250.9"/>
    <n v="121.2"/>
    <n v="79"/>
    <n v="3"/>
    <x v="1"/>
    <x v="1"/>
    <s v="Medium"/>
    <n v="7.7"/>
    <n v="12093.78"/>
    <x v="0"/>
    <x v="2"/>
    <x v="2"/>
    <s v="Normal BP"/>
    <s v="Normal Cost"/>
  </r>
  <r>
    <n v="44"/>
    <x v="0"/>
    <n v="28.1"/>
    <n v="126"/>
    <n v="90"/>
    <n v="169.8"/>
    <n v="106.8"/>
    <n v="83"/>
    <n v="1"/>
    <x v="2"/>
    <x v="2"/>
    <s v="High"/>
    <n v="9.3000000000000007"/>
    <n v="16932.13"/>
    <x v="0"/>
    <x v="0"/>
    <x v="2"/>
    <s v="High BP"/>
    <s v="High Cost"/>
  </r>
  <r>
    <n v="72"/>
    <x v="0"/>
    <n v="27.9"/>
    <n v="128"/>
    <n v="77"/>
    <n v="235.7"/>
    <n v="126.7"/>
    <n v="85"/>
    <n v="1"/>
    <x v="2"/>
    <x v="1"/>
    <s v="High"/>
    <n v="6.1"/>
    <n v="13529.17"/>
    <x v="0"/>
    <x v="0"/>
    <x v="2"/>
    <s v="High BP"/>
    <s v="Normal Cost"/>
  </r>
  <r>
    <n v="62"/>
    <x v="1"/>
    <n v="29.8"/>
    <n v="121"/>
    <n v="68"/>
    <n v="182.7"/>
    <n v="115"/>
    <n v="89"/>
    <n v="2"/>
    <x v="0"/>
    <x v="2"/>
    <s v="Medium"/>
    <n v="7"/>
    <n v="13608.24"/>
    <x v="0"/>
    <x v="0"/>
    <x v="2"/>
    <s v="High BP"/>
    <s v="Normal Cost"/>
  </r>
  <r>
    <n v="48"/>
    <x v="1"/>
    <n v="29.8"/>
    <n v="103"/>
    <n v="60"/>
    <n v="233.2"/>
    <n v="104.1"/>
    <n v="79"/>
    <n v="2"/>
    <x v="2"/>
    <x v="2"/>
    <s v="High"/>
    <n v="9.6"/>
    <n v="20959.32"/>
    <x v="0"/>
    <x v="1"/>
    <x v="2"/>
    <s v="Normal BP"/>
    <s v="High Cost"/>
  </r>
  <r>
    <n v="83"/>
    <x v="1"/>
    <n v="29.8"/>
    <n v="160"/>
    <n v="103"/>
    <n v="238.1"/>
    <n v="179.6"/>
    <n v="85"/>
    <n v="2"/>
    <x v="0"/>
    <x v="1"/>
    <s v="Medium"/>
    <n v="1.5"/>
    <n v="4030.87"/>
    <x v="1"/>
    <x v="2"/>
    <x v="2"/>
    <s v="High BP"/>
    <s v="Normal Cost"/>
  </r>
  <r>
    <n v="64"/>
    <x v="0"/>
    <n v="20.3"/>
    <n v="117"/>
    <n v="74"/>
    <n v="198"/>
    <n v="87.5"/>
    <n v="95"/>
    <n v="3"/>
    <x v="2"/>
    <x v="2"/>
    <s v="High"/>
    <n v="12.2"/>
    <n v="22904.35"/>
    <x v="0"/>
    <x v="0"/>
    <x v="3"/>
    <s v="Normal BP"/>
    <s v="High Cost"/>
  </r>
  <r>
    <n v="68"/>
    <x v="1"/>
    <n v="29.8"/>
    <n v="112"/>
    <n v="61"/>
    <n v="228.1"/>
    <n v="109.5"/>
    <n v="59"/>
    <n v="2"/>
    <x v="0"/>
    <x v="2"/>
    <s v="Low"/>
    <n v="6.3"/>
    <n v="14284.55"/>
    <x v="0"/>
    <x v="0"/>
    <x v="2"/>
    <s v="Normal BP"/>
    <s v="Normal Cost"/>
  </r>
  <r>
    <n v="65"/>
    <x v="1"/>
    <n v="29.8"/>
    <n v="149"/>
    <n v="84"/>
    <n v="235.7"/>
    <n v="136.19999999999999"/>
    <n v="62"/>
    <n v="0"/>
    <x v="1"/>
    <x v="2"/>
    <s v="High"/>
    <n v="9.1999999999999993"/>
    <n v="18584.13"/>
    <x v="0"/>
    <x v="0"/>
    <x v="2"/>
    <s v="High BP"/>
    <s v="High Cost"/>
  </r>
  <r>
    <n v="46"/>
    <x v="1"/>
    <n v="29.8"/>
    <n v="138"/>
    <n v="89"/>
    <n v="237.6"/>
    <n v="86.7"/>
    <n v="69"/>
    <n v="1"/>
    <x v="1"/>
    <x v="2"/>
    <s v="Low"/>
    <n v="6.7"/>
    <n v="13522.73"/>
    <x v="0"/>
    <x v="1"/>
    <x v="2"/>
    <s v="High BP"/>
    <s v="Normal Cost"/>
  </r>
  <r>
    <n v="56"/>
    <x v="0"/>
    <n v="21"/>
    <n v="224"/>
    <n v="134"/>
    <n v="211.9"/>
    <n v="143.30000000000001"/>
    <n v="71"/>
    <n v="0"/>
    <x v="1"/>
    <x v="1"/>
    <s v="High"/>
    <n v="4.3"/>
    <n v="7037.03"/>
    <x v="0"/>
    <x v="0"/>
    <x v="3"/>
    <s v="High BP"/>
    <s v="Normal Cost"/>
  </r>
  <r>
    <n v="62"/>
    <x v="1"/>
    <n v="29.8"/>
    <n v="119"/>
    <n v="73"/>
    <n v="235.7"/>
    <n v="99"/>
    <n v="86"/>
    <n v="1"/>
    <x v="2"/>
    <x v="2"/>
    <s v="High"/>
    <n v="8.1"/>
    <n v="17264.52"/>
    <x v="0"/>
    <x v="0"/>
    <x v="2"/>
    <s v="Normal BP"/>
    <s v="High Cost"/>
  </r>
  <r>
    <n v="82"/>
    <x v="0"/>
    <n v="35.1"/>
    <n v="130"/>
    <n v="69"/>
    <n v="231.2"/>
    <n v="119.7"/>
    <n v="85"/>
    <n v="2"/>
    <x v="1"/>
    <x v="2"/>
    <s v="Low"/>
    <n v="10.5"/>
    <n v="18806.16"/>
    <x v="1"/>
    <x v="1"/>
    <x v="0"/>
    <s v="High BP"/>
    <s v="High Cost"/>
  </r>
  <r>
    <n v="86"/>
    <x v="0"/>
    <n v="19.8"/>
    <n v="129"/>
    <n v="81"/>
    <n v="203.6"/>
    <n v="88.5"/>
    <n v="94"/>
    <n v="0"/>
    <x v="2"/>
    <x v="2"/>
    <s v="High"/>
    <n v="9.1"/>
    <n v="16457"/>
    <x v="0"/>
    <x v="1"/>
    <x v="3"/>
    <s v="High BP"/>
    <s v="High Cost"/>
  </r>
  <r>
    <n v="36"/>
    <x v="1"/>
    <n v="29.8"/>
    <n v="121"/>
    <n v="74"/>
    <n v="255.8"/>
    <n v="140.80000000000001"/>
    <n v="75"/>
    <n v="3"/>
    <x v="1"/>
    <x v="1"/>
    <s v="Medium"/>
    <n v="2.6"/>
    <n v="6369.73"/>
    <x v="0"/>
    <x v="3"/>
    <x v="2"/>
    <s v="High BP"/>
    <s v="Normal Cost"/>
  </r>
  <r>
    <n v="68"/>
    <x v="0"/>
    <n v="25"/>
    <n v="145"/>
    <n v="90"/>
    <n v="185.6"/>
    <n v="97.9"/>
    <n v="67"/>
    <n v="1"/>
    <x v="1"/>
    <x v="2"/>
    <s v="Medium"/>
    <n v="6.3"/>
    <n v="13601.73"/>
    <x v="0"/>
    <x v="2"/>
    <x v="2"/>
    <s v="High BP"/>
    <s v="Normal Cost"/>
  </r>
  <r>
    <n v="66"/>
    <x v="1"/>
    <n v="29.9"/>
    <n v="112"/>
    <n v="60"/>
    <n v="243"/>
    <n v="97"/>
    <n v="60"/>
    <n v="0"/>
    <x v="0"/>
    <x v="2"/>
    <s v="Low"/>
    <n v="4.2"/>
    <n v="11190.79"/>
    <x v="0"/>
    <x v="0"/>
    <x v="2"/>
    <s v="Normal BP"/>
    <s v="Normal Cost"/>
  </r>
  <r>
    <n v="85"/>
    <x v="0"/>
    <n v="25.7"/>
    <n v="144"/>
    <n v="93"/>
    <n v="230"/>
    <n v="130.5"/>
    <n v="80"/>
    <n v="0"/>
    <x v="2"/>
    <x v="3"/>
    <s v="High"/>
    <n v="17.600000000000001"/>
    <n v="22100.3"/>
    <x v="1"/>
    <x v="3"/>
    <x v="2"/>
    <s v="High BP"/>
    <s v="High Cost"/>
  </r>
  <r>
    <n v="64"/>
    <x v="1"/>
    <n v="29.9"/>
    <n v="130"/>
    <n v="84"/>
    <n v="250.8"/>
    <n v="90.3"/>
    <n v="66"/>
    <n v="0"/>
    <x v="0"/>
    <x v="0"/>
    <s v="High"/>
    <n v="2.4"/>
    <n v="4879.41"/>
    <x v="0"/>
    <x v="0"/>
    <x v="2"/>
    <s v="High BP"/>
    <s v="Normal Cost"/>
  </r>
  <r>
    <n v="59"/>
    <x v="1"/>
    <n v="29.9"/>
    <n v="133"/>
    <n v="85"/>
    <n v="247.7"/>
    <n v="110.5"/>
    <n v="86"/>
    <n v="1"/>
    <x v="0"/>
    <x v="2"/>
    <s v="Medium"/>
    <n v="3.7"/>
    <n v="9089.42"/>
    <x v="0"/>
    <x v="1"/>
    <x v="2"/>
    <s v="High BP"/>
    <s v="Normal Cost"/>
  </r>
  <r>
    <n v="70"/>
    <x v="1"/>
    <n v="29.9"/>
    <n v="133"/>
    <n v="84"/>
    <n v="230"/>
    <n v="125.3"/>
    <n v="81"/>
    <n v="1"/>
    <x v="1"/>
    <x v="0"/>
    <s v="Medium"/>
    <n v="2.8"/>
    <n v="6506.79"/>
    <x v="0"/>
    <x v="0"/>
    <x v="2"/>
    <s v="High BP"/>
    <s v="Normal Cost"/>
  </r>
  <r>
    <n v="46"/>
    <x v="0"/>
    <n v="31.6"/>
    <n v="143"/>
    <n v="80"/>
    <n v="216.3"/>
    <n v="130.69999999999999"/>
    <n v="80"/>
    <n v="1"/>
    <x v="2"/>
    <x v="0"/>
    <s v="Medium"/>
    <n v="7.4"/>
    <n v="14457.88"/>
    <x v="0"/>
    <x v="0"/>
    <x v="0"/>
    <s v="High BP"/>
    <s v="Normal Cost"/>
  </r>
  <r>
    <n v="34"/>
    <x v="0"/>
    <n v="23.1"/>
    <n v="123"/>
    <n v="77"/>
    <n v="179.8"/>
    <n v="104.9"/>
    <n v="66"/>
    <n v="0"/>
    <x v="1"/>
    <x v="2"/>
    <s v="Low"/>
    <n v="30.5"/>
    <n v="53807.15"/>
    <x v="0"/>
    <x v="1"/>
    <x v="3"/>
    <s v="High BP"/>
    <s v="High Cost"/>
  </r>
  <r>
    <n v="78"/>
    <x v="1"/>
    <n v="29.9"/>
    <n v="137"/>
    <n v="82"/>
    <n v="263.10000000000002"/>
    <n v="107.9"/>
    <n v="70"/>
    <n v="5"/>
    <x v="0"/>
    <x v="3"/>
    <s v="Medium"/>
    <n v="4.2"/>
    <n v="11841.45"/>
    <x v="1"/>
    <x v="2"/>
    <x v="2"/>
    <s v="High BP"/>
    <s v="Normal Cost"/>
  </r>
  <r>
    <n v="46"/>
    <x v="0"/>
    <n v="37.9"/>
    <n v="119"/>
    <n v="70"/>
    <n v="237.7"/>
    <n v="130.9"/>
    <n v="146"/>
    <n v="1"/>
    <x v="2"/>
    <x v="1"/>
    <s v="Low"/>
    <n v="5.0999999999999996"/>
    <n v="11969.53"/>
    <x v="0"/>
    <x v="1"/>
    <x v="0"/>
    <s v="Normal BP"/>
    <s v="Normal Cost"/>
  </r>
  <r>
    <n v="22"/>
    <x v="1"/>
    <n v="29.9"/>
    <n v="111"/>
    <n v="73"/>
    <n v="190.8"/>
    <n v="97.4"/>
    <n v="110"/>
    <n v="2"/>
    <x v="2"/>
    <x v="3"/>
    <s v="High"/>
    <n v="8.4"/>
    <n v="15998.85"/>
    <x v="0"/>
    <x v="4"/>
    <x v="2"/>
    <s v="Normal BP"/>
    <s v="High Cost"/>
  </r>
  <r>
    <n v="85"/>
    <x v="1"/>
    <n v="29.9"/>
    <n v="148"/>
    <n v="92"/>
    <n v="234.4"/>
    <n v="100.9"/>
    <n v="79"/>
    <n v="0"/>
    <x v="0"/>
    <x v="3"/>
    <s v="High"/>
    <n v="3.7"/>
    <n v="11792.25"/>
    <x v="0"/>
    <x v="2"/>
    <x v="2"/>
    <s v="High BP"/>
    <s v="Normal Cost"/>
  </r>
  <r>
    <n v="62"/>
    <x v="0"/>
    <n v="21.4"/>
    <n v="144"/>
    <n v="90"/>
    <n v="228.5"/>
    <n v="90.4"/>
    <n v="86"/>
    <n v="0"/>
    <x v="0"/>
    <x v="2"/>
    <s v="High"/>
    <n v="4.0999999999999996"/>
    <n v="9518.19"/>
    <x v="0"/>
    <x v="1"/>
    <x v="3"/>
    <s v="High BP"/>
    <s v="Normal Cost"/>
  </r>
  <r>
    <n v="54"/>
    <x v="0"/>
    <n v="32.9"/>
    <n v="118"/>
    <n v="71"/>
    <n v="240"/>
    <n v="108.5"/>
    <n v="71"/>
    <n v="4"/>
    <x v="0"/>
    <x v="3"/>
    <s v="Low"/>
    <n v="3.1"/>
    <n v="9911.76"/>
    <x v="0"/>
    <x v="4"/>
    <x v="0"/>
    <s v="Normal BP"/>
    <s v="Normal Cost"/>
  </r>
  <r>
    <n v="88"/>
    <x v="0"/>
    <n v="32.4"/>
    <n v="136"/>
    <n v="86"/>
    <n v="281.5"/>
    <n v="173"/>
    <n v="60"/>
    <n v="1"/>
    <x v="0"/>
    <x v="2"/>
    <s v="High"/>
    <n v="6.8"/>
    <n v="14873.05"/>
    <x v="0"/>
    <x v="2"/>
    <x v="0"/>
    <s v="High BP"/>
    <s v="Normal Cost"/>
  </r>
  <r>
    <n v="50"/>
    <x v="1"/>
    <n v="29.9"/>
    <n v="123"/>
    <n v="72"/>
    <n v="231.4"/>
    <n v="144.5"/>
    <n v="91"/>
    <n v="1"/>
    <x v="2"/>
    <x v="0"/>
    <s v="High"/>
    <n v="10"/>
    <n v="19353.439999999999"/>
    <x v="0"/>
    <x v="1"/>
    <x v="2"/>
    <s v="High BP"/>
    <s v="High Cost"/>
  </r>
  <r>
    <n v="43"/>
    <x v="0"/>
    <n v="21.1"/>
    <n v="111"/>
    <n v="72"/>
    <n v="182.1"/>
    <n v="100"/>
    <n v="62"/>
    <n v="0"/>
    <x v="1"/>
    <x v="2"/>
    <s v="Medium"/>
    <n v="8.5"/>
    <n v="12845.4"/>
    <x v="0"/>
    <x v="1"/>
    <x v="3"/>
    <s v="Normal BP"/>
    <s v="Normal Cost"/>
  </r>
  <r>
    <n v="72"/>
    <x v="0"/>
    <n v="29.3"/>
    <n v="134"/>
    <n v="81"/>
    <n v="239.2"/>
    <n v="153"/>
    <n v="95"/>
    <n v="2"/>
    <x v="0"/>
    <x v="1"/>
    <s v="High"/>
    <n v="1.4"/>
    <n v="4392.5600000000004"/>
    <x v="0"/>
    <x v="2"/>
    <x v="2"/>
    <s v="High BP"/>
    <s v="Normal Cost"/>
  </r>
  <r>
    <n v="56"/>
    <x v="0"/>
    <n v="30.5"/>
    <n v="134"/>
    <n v="84"/>
    <n v="197.6"/>
    <n v="141.6"/>
    <n v="74"/>
    <n v="2"/>
    <x v="1"/>
    <x v="3"/>
    <s v="High"/>
    <n v="8.3000000000000007"/>
    <n v="16809.259999999998"/>
    <x v="0"/>
    <x v="1"/>
    <x v="0"/>
    <s v="High BP"/>
    <s v="High Cost"/>
  </r>
  <r>
    <n v="80"/>
    <x v="1"/>
    <n v="29.9"/>
    <n v="129"/>
    <n v="84"/>
    <n v="252"/>
    <n v="167.7"/>
    <n v="68"/>
    <n v="3"/>
    <x v="0"/>
    <x v="1"/>
    <s v="Medium"/>
    <n v="6.2"/>
    <n v="10291.370000000001"/>
    <x v="0"/>
    <x v="2"/>
    <x v="2"/>
    <s v="High BP"/>
    <s v="Normal Cost"/>
  </r>
  <r>
    <n v="49"/>
    <x v="0"/>
    <n v="21.7"/>
    <n v="102"/>
    <n v="60"/>
    <n v="215"/>
    <n v="80.7"/>
    <n v="80"/>
    <n v="4"/>
    <x v="2"/>
    <x v="2"/>
    <s v="Medium"/>
    <n v="8.6999999999999993"/>
    <n v="15022.25"/>
    <x v="0"/>
    <x v="0"/>
    <x v="3"/>
    <s v="Normal BP"/>
    <s v="High Cost"/>
  </r>
  <r>
    <n v="70"/>
    <x v="0"/>
    <n v="27.2"/>
    <n v="129"/>
    <n v="81"/>
    <n v="252.1"/>
    <n v="87.7"/>
    <n v="76"/>
    <n v="2"/>
    <x v="0"/>
    <x v="0"/>
    <s v="Low"/>
    <n v="13.1"/>
    <n v="18081.060000000001"/>
    <x v="1"/>
    <x v="1"/>
    <x v="2"/>
    <s v="High BP"/>
    <s v="High Cost"/>
  </r>
  <r>
    <n v="58"/>
    <x v="1"/>
    <n v="29.9"/>
    <n v="144"/>
    <n v="85"/>
    <n v="248.4"/>
    <n v="118.7"/>
    <n v="82"/>
    <n v="1"/>
    <x v="2"/>
    <x v="2"/>
    <s v="Medium"/>
    <n v="9"/>
    <n v="21411.26"/>
    <x v="0"/>
    <x v="1"/>
    <x v="2"/>
    <s v="High BP"/>
    <s v="High Cost"/>
  </r>
  <r>
    <n v="64"/>
    <x v="1"/>
    <n v="29.9"/>
    <n v="131"/>
    <n v="89"/>
    <n v="263.60000000000002"/>
    <n v="109.1"/>
    <n v="110"/>
    <n v="0"/>
    <x v="2"/>
    <x v="3"/>
    <s v="High"/>
    <n v="6.9"/>
    <n v="16750.310000000001"/>
    <x v="0"/>
    <x v="0"/>
    <x v="2"/>
    <s v="High BP"/>
    <s v="High Cost"/>
  </r>
  <r>
    <n v="70"/>
    <x v="1"/>
    <n v="29.9"/>
    <n v="130"/>
    <n v="76"/>
    <n v="212.5"/>
    <n v="99.6"/>
    <n v="94"/>
    <n v="2"/>
    <x v="2"/>
    <x v="2"/>
    <s v="Medium"/>
    <n v="13.5"/>
    <n v="25588.36"/>
    <x v="0"/>
    <x v="0"/>
    <x v="2"/>
    <s v="High BP"/>
    <s v="High Cost"/>
  </r>
  <r>
    <n v="54"/>
    <x v="0"/>
    <n v="29.1"/>
    <n v="130"/>
    <n v="93"/>
    <n v="224.9"/>
    <n v="126.7"/>
    <n v="64"/>
    <n v="1"/>
    <x v="0"/>
    <x v="2"/>
    <s v="High"/>
    <n v="2.7"/>
    <n v="7854.92"/>
    <x v="0"/>
    <x v="1"/>
    <x v="2"/>
    <s v="High BP"/>
    <s v="Normal Cost"/>
  </r>
  <r>
    <n v="63"/>
    <x v="0"/>
    <n v="34.1"/>
    <n v="129"/>
    <n v="84"/>
    <n v="221.6"/>
    <n v="158.30000000000001"/>
    <n v="65"/>
    <n v="2"/>
    <x v="0"/>
    <x v="0"/>
    <s v="Medium"/>
    <n v="5.7"/>
    <n v="8398.99"/>
    <x v="0"/>
    <x v="0"/>
    <x v="0"/>
    <s v="High BP"/>
    <s v="Normal Cost"/>
  </r>
  <r>
    <n v="64"/>
    <x v="1"/>
    <n v="29.9"/>
    <n v="118"/>
    <n v="68"/>
    <n v="235.3"/>
    <n v="93.2"/>
    <n v="62"/>
    <n v="1"/>
    <x v="2"/>
    <x v="2"/>
    <s v="High"/>
    <n v="8.1"/>
    <n v="17130.830000000002"/>
    <x v="0"/>
    <x v="0"/>
    <x v="2"/>
    <s v="Normal BP"/>
    <s v="High Cost"/>
  </r>
  <r>
    <n v="89"/>
    <x v="0"/>
    <n v="21.6"/>
    <n v="157"/>
    <n v="86"/>
    <n v="200.2"/>
    <n v="126.5"/>
    <n v="63"/>
    <n v="0"/>
    <x v="2"/>
    <x v="1"/>
    <s v="Medium"/>
    <n v="12.9"/>
    <n v="21527.49"/>
    <x v="0"/>
    <x v="1"/>
    <x v="3"/>
    <s v="High BP"/>
    <s v="High Cost"/>
  </r>
  <r>
    <n v="80"/>
    <x v="1"/>
    <n v="29.9"/>
    <n v="131"/>
    <n v="76"/>
    <n v="252.5"/>
    <n v="128.19999999999999"/>
    <n v="76"/>
    <n v="1"/>
    <x v="2"/>
    <x v="0"/>
    <s v="High"/>
    <n v="6.9"/>
    <n v="15493.39"/>
    <x v="0"/>
    <x v="2"/>
    <x v="2"/>
    <s v="High BP"/>
    <s v="High Cost"/>
  </r>
  <r>
    <n v="69"/>
    <x v="1"/>
    <n v="29.9"/>
    <n v="147"/>
    <n v="99"/>
    <n v="238.9"/>
    <n v="104.3"/>
    <n v="50"/>
    <n v="1"/>
    <x v="1"/>
    <x v="2"/>
    <s v="Medium"/>
    <n v="6.2"/>
    <n v="14738.11"/>
    <x v="0"/>
    <x v="0"/>
    <x v="2"/>
    <s v="High BP"/>
    <s v="Normal Cost"/>
  </r>
  <r>
    <n v="80"/>
    <x v="0"/>
    <n v="19.100000000000001"/>
    <n v="135"/>
    <n v="78"/>
    <n v="189"/>
    <n v="129.19999999999999"/>
    <n v="87"/>
    <n v="4"/>
    <x v="1"/>
    <x v="1"/>
    <s v="Medium"/>
    <n v="3.4"/>
    <n v="5296.71"/>
    <x v="1"/>
    <x v="2"/>
    <x v="3"/>
    <s v="High BP"/>
    <s v="Normal Cost"/>
  </r>
  <r>
    <n v="72"/>
    <x v="1"/>
    <n v="29.9"/>
    <n v="125"/>
    <n v="82"/>
    <n v="232.9"/>
    <n v="118.6"/>
    <n v="59"/>
    <n v="1"/>
    <x v="1"/>
    <x v="3"/>
    <s v="High"/>
    <n v="7.1"/>
    <n v="15587.24"/>
    <x v="0"/>
    <x v="0"/>
    <x v="2"/>
    <s v="High BP"/>
    <s v="High Cost"/>
  </r>
  <r>
    <n v="31"/>
    <x v="1"/>
    <n v="29.9"/>
    <n v="124"/>
    <n v="75"/>
    <n v="185"/>
    <n v="152.1"/>
    <n v="78"/>
    <n v="1"/>
    <x v="2"/>
    <x v="1"/>
    <s v="High"/>
    <n v="5.3"/>
    <n v="10302.32"/>
    <x v="0"/>
    <x v="3"/>
    <x v="2"/>
    <s v="High BP"/>
    <s v="Normal Cost"/>
  </r>
  <r>
    <n v="73"/>
    <x v="0"/>
    <n v="25.1"/>
    <n v="138"/>
    <n v="90"/>
    <n v="229.4"/>
    <n v="121.6"/>
    <n v="80"/>
    <n v="4"/>
    <x v="1"/>
    <x v="2"/>
    <s v="High"/>
    <n v="4.5999999999999996"/>
    <n v="11841.3"/>
    <x v="0"/>
    <x v="2"/>
    <x v="2"/>
    <s v="High BP"/>
    <s v="Normal Cost"/>
  </r>
  <r>
    <n v="86"/>
    <x v="1"/>
    <n v="29.9"/>
    <n v="137"/>
    <n v="99"/>
    <n v="227.9"/>
    <n v="117.6"/>
    <n v="89"/>
    <n v="1"/>
    <x v="0"/>
    <x v="0"/>
    <s v="High"/>
    <n v="3.8"/>
    <n v="7297.46"/>
    <x v="0"/>
    <x v="2"/>
    <x v="2"/>
    <s v="High BP"/>
    <s v="Normal Cost"/>
  </r>
  <r>
    <n v="70"/>
    <x v="0"/>
    <n v="25.8"/>
    <n v="127"/>
    <n v="69"/>
    <n v="237.2"/>
    <n v="123.5"/>
    <n v="68"/>
    <n v="1"/>
    <x v="1"/>
    <x v="1"/>
    <s v="High"/>
    <n v="2.7"/>
    <n v="6445.86"/>
    <x v="0"/>
    <x v="3"/>
    <x v="2"/>
    <s v="High BP"/>
    <s v="Normal Cost"/>
  </r>
  <r>
    <n v="80"/>
    <x v="0"/>
    <n v="33.200000000000003"/>
    <n v="122"/>
    <n v="77"/>
    <n v="259.7"/>
    <n v="134.1"/>
    <n v="85"/>
    <n v="0"/>
    <x v="0"/>
    <x v="1"/>
    <s v="Medium"/>
    <n v="3.8"/>
    <n v="7355.68"/>
    <x v="0"/>
    <x v="0"/>
    <x v="0"/>
    <s v="High BP"/>
    <s v="Normal Cost"/>
  </r>
  <r>
    <n v="77"/>
    <x v="0"/>
    <n v="26.9"/>
    <n v="139"/>
    <n v="90"/>
    <n v="207.5"/>
    <n v="115.8"/>
    <n v="76"/>
    <n v="1"/>
    <x v="2"/>
    <x v="2"/>
    <s v="High"/>
    <n v="7.5"/>
    <n v="16464.16"/>
    <x v="0"/>
    <x v="2"/>
    <x v="2"/>
    <s v="High BP"/>
    <s v="High Cost"/>
  </r>
  <r>
    <n v="75"/>
    <x v="1"/>
    <n v="29.9"/>
    <n v="134"/>
    <n v="72"/>
    <n v="245.6"/>
    <n v="118.7"/>
    <n v="80"/>
    <n v="1"/>
    <x v="2"/>
    <x v="2"/>
    <s v="Medium"/>
    <n v="7.7"/>
    <n v="17697.73"/>
    <x v="0"/>
    <x v="2"/>
    <x v="2"/>
    <s v="High BP"/>
    <s v="High Cost"/>
  </r>
  <r>
    <n v="73"/>
    <x v="1"/>
    <n v="29.9"/>
    <n v="133"/>
    <n v="78"/>
    <n v="226.9"/>
    <n v="84.4"/>
    <n v="94"/>
    <n v="2"/>
    <x v="2"/>
    <x v="0"/>
    <s v="Low"/>
    <n v="6.7"/>
    <n v="13838.55"/>
    <x v="0"/>
    <x v="0"/>
    <x v="2"/>
    <s v="High BP"/>
    <s v="Normal Cost"/>
  </r>
  <r>
    <n v="60"/>
    <x v="1"/>
    <n v="29.9"/>
    <n v="137"/>
    <n v="75"/>
    <n v="260"/>
    <n v="90.2"/>
    <n v="76"/>
    <n v="1"/>
    <x v="1"/>
    <x v="2"/>
    <s v="Medium"/>
    <n v="8.6999999999999993"/>
    <n v="16513.419999999998"/>
    <x v="0"/>
    <x v="0"/>
    <x v="2"/>
    <s v="High BP"/>
    <s v="High Cost"/>
  </r>
  <r>
    <n v="53"/>
    <x v="0"/>
    <n v="23"/>
    <n v="121"/>
    <n v="64"/>
    <n v="217"/>
    <n v="93.5"/>
    <n v="108"/>
    <n v="1"/>
    <x v="0"/>
    <x v="2"/>
    <s v="Low"/>
    <n v="5"/>
    <n v="11310.84"/>
    <x v="0"/>
    <x v="2"/>
    <x v="3"/>
    <s v="High BP"/>
    <s v="Normal Cost"/>
  </r>
  <r>
    <n v="79"/>
    <x v="1"/>
    <n v="29.9"/>
    <n v="116"/>
    <n v="60"/>
    <n v="251"/>
    <n v="88.5"/>
    <n v="64"/>
    <n v="2"/>
    <x v="0"/>
    <x v="2"/>
    <s v="Medium"/>
    <n v="5.6"/>
    <n v="12499.17"/>
    <x v="0"/>
    <x v="2"/>
    <x v="2"/>
    <s v="Normal BP"/>
    <s v="Normal Cost"/>
  </r>
  <r>
    <n v="67"/>
    <x v="0"/>
    <n v="27.7"/>
    <n v="140"/>
    <n v="81"/>
    <n v="225.5"/>
    <n v="130.30000000000001"/>
    <n v="83"/>
    <n v="0"/>
    <x v="0"/>
    <x v="1"/>
    <s v="Medium"/>
    <n v="4.7"/>
    <n v="9397.01"/>
    <x v="0"/>
    <x v="0"/>
    <x v="2"/>
    <s v="High BP"/>
    <s v="Normal Cost"/>
  </r>
  <r>
    <n v="77"/>
    <x v="1"/>
    <n v="29.9"/>
    <n v="136"/>
    <n v="85"/>
    <n v="283.8"/>
    <n v="184.6"/>
    <n v="139"/>
    <n v="6"/>
    <x v="2"/>
    <x v="0"/>
    <s v="Low"/>
    <n v="14.1"/>
    <n v="25459.84"/>
    <x v="1"/>
    <x v="2"/>
    <x v="2"/>
    <s v="High BP"/>
    <s v="High Cost"/>
  </r>
  <r>
    <n v="71"/>
    <x v="0"/>
    <n v="24.7"/>
    <n v="114"/>
    <n v="71"/>
    <n v="242.7"/>
    <n v="91.7"/>
    <n v="82"/>
    <n v="1"/>
    <x v="1"/>
    <x v="0"/>
    <s v="High"/>
    <n v="2.6"/>
    <n v="5821.43"/>
    <x v="0"/>
    <x v="2"/>
    <x v="3"/>
    <s v="Normal BP"/>
    <s v="Normal Cost"/>
  </r>
  <r>
    <n v="85"/>
    <x v="0"/>
    <n v="26.4"/>
    <n v="125"/>
    <n v="72"/>
    <n v="268.8"/>
    <n v="127.9"/>
    <n v="97"/>
    <n v="0"/>
    <x v="2"/>
    <x v="1"/>
    <s v="Medium"/>
    <n v="10.3"/>
    <n v="14098.23"/>
    <x v="0"/>
    <x v="0"/>
    <x v="2"/>
    <s v="High BP"/>
    <s v="Normal Cost"/>
  </r>
  <r>
    <n v="73"/>
    <x v="0"/>
    <n v="27.7"/>
    <n v="135"/>
    <n v="77"/>
    <n v="211.4"/>
    <n v="180.1"/>
    <n v="83"/>
    <n v="0"/>
    <x v="1"/>
    <x v="1"/>
    <s v="High"/>
    <n v="7.9"/>
    <n v="12600.88"/>
    <x v="0"/>
    <x v="2"/>
    <x v="2"/>
    <s v="High BP"/>
    <s v="Normal Cost"/>
  </r>
  <r>
    <n v="59"/>
    <x v="1"/>
    <n v="29.9"/>
    <n v="122"/>
    <n v="73"/>
    <n v="218.4"/>
    <n v="116.1"/>
    <n v="74"/>
    <n v="3"/>
    <x v="1"/>
    <x v="1"/>
    <s v="Medium"/>
    <n v="10.1"/>
    <n v="20128.43"/>
    <x v="0"/>
    <x v="1"/>
    <x v="2"/>
    <s v="High BP"/>
    <s v="High Cost"/>
  </r>
  <r>
    <n v="88"/>
    <x v="0"/>
    <n v="30.8"/>
    <n v="146"/>
    <n v="93"/>
    <n v="250.6"/>
    <n v="123.4"/>
    <n v="88"/>
    <n v="0"/>
    <x v="2"/>
    <x v="1"/>
    <s v="Low"/>
    <n v="15.3"/>
    <n v="29519.75"/>
    <x v="1"/>
    <x v="2"/>
    <x v="0"/>
    <s v="High BP"/>
    <s v="High Cost"/>
  </r>
  <r>
    <n v="67"/>
    <x v="1"/>
    <n v="29.9"/>
    <n v="116"/>
    <n v="68"/>
    <n v="226.4"/>
    <n v="115.2"/>
    <n v="88"/>
    <n v="0"/>
    <x v="2"/>
    <x v="3"/>
    <s v="Medium"/>
    <n v="6.3"/>
    <n v="16114.47"/>
    <x v="0"/>
    <x v="0"/>
    <x v="2"/>
    <s v="Normal BP"/>
    <s v="High Cost"/>
  </r>
  <r>
    <n v="52"/>
    <x v="0"/>
    <n v="43"/>
    <n v="140"/>
    <n v="87"/>
    <n v="300"/>
    <n v="121.8"/>
    <n v="83"/>
    <n v="1"/>
    <x v="0"/>
    <x v="2"/>
    <s v="High"/>
    <n v="8.3000000000000007"/>
    <n v="16515.87"/>
    <x v="0"/>
    <x v="1"/>
    <x v="0"/>
    <s v="High BP"/>
    <s v="High Cost"/>
  </r>
  <r>
    <n v="67"/>
    <x v="0"/>
    <n v="23.5"/>
    <n v="127"/>
    <n v="69"/>
    <n v="217.9"/>
    <n v="158.1"/>
    <n v="75"/>
    <n v="0"/>
    <x v="0"/>
    <x v="1"/>
    <s v="Medium"/>
    <n v="6.2"/>
    <n v="12145.17"/>
    <x v="0"/>
    <x v="2"/>
    <x v="3"/>
    <s v="High BP"/>
    <s v="Normal Cost"/>
  </r>
  <r>
    <n v="94"/>
    <x v="0"/>
    <n v="20.7"/>
    <n v="132"/>
    <n v="83"/>
    <n v="229.1"/>
    <n v="99.6"/>
    <n v="67"/>
    <n v="0"/>
    <x v="1"/>
    <x v="2"/>
    <s v="Medium"/>
    <n v="8.5"/>
    <n v="17118.61"/>
    <x v="0"/>
    <x v="0"/>
    <x v="3"/>
    <s v="High BP"/>
    <s v="High Cost"/>
  </r>
  <r>
    <n v="78"/>
    <x v="1"/>
    <n v="29.9"/>
    <n v="140"/>
    <n v="82"/>
    <n v="225.9"/>
    <n v="128.4"/>
    <n v="76"/>
    <n v="1"/>
    <x v="0"/>
    <x v="1"/>
    <s v="High"/>
    <n v="4.2"/>
    <n v="8695.5300000000007"/>
    <x v="0"/>
    <x v="2"/>
    <x v="2"/>
    <s v="High BP"/>
    <s v="Normal Cost"/>
  </r>
  <r>
    <n v="78"/>
    <x v="1"/>
    <n v="29.9"/>
    <n v="144"/>
    <n v="90"/>
    <n v="210.7"/>
    <n v="100.5"/>
    <n v="86"/>
    <n v="3"/>
    <x v="2"/>
    <x v="2"/>
    <s v="Medium"/>
    <n v="8.4"/>
    <n v="16812.86"/>
    <x v="0"/>
    <x v="2"/>
    <x v="2"/>
    <s v="High BP"/>
    <s v="High Cost"/>
  </r>
  <r>
    <n v="74"/>
    <x v="0"/>
    <n v="23.9"/>
    <n v="127"/>
    <n v="79"/>
    <n v="213.9"/>
    <n v="91.7"/>
    <n v="63"/>
    <n v="1"/>
    <x v="0"/>
    <x v="2"/>
    <s v="Medium"/>
    <n v="5.3"/>
    <n v="12163.92"/>
    <x v="0"/>
    <x v="2"/>
    <x v="3"/>
    <s v="High BP"/>
    <s v="Normal Cost"/>
  </r>
  <r>
    <n v="62"/>
    <x v="0"/>
    <n v="35.700000000000003"/>
    <n v="130"/>
    <n v="72"/>
    <n v="227.4"/>
    <n v="147.5"/>
    <n v="69"/>
    <n v="1"/>
    <x v="1"/>
    <x v="0"/>
    <s v="High"/>
    <n v="4.9000000000000004"/>
    <n v="10378.86"/>
    <x v="0"/>
    <x v="2"/>
    <x v="0"/>
    <s v="High BP"/>
    <s v="Normal Cost"/>
  </r>
  <r>
    <n v="57"/>
    <x v="0"/>
    <n v="24.4"/>
    <n v="131"/>
    <n v="79"/>
    <n v="191.6"/>
    <n v="84"/>
    <n v="80"/>
    <n v="2"/>
    <x v="2"/>
    <x v="0"/>
    <s v="Medium"/>
    <n v="4.8"/>
    <n v="12003.31"/>
    <x v="1"/>
    <x v="2"/>
    <x v="3"/>
    <s v="High BP"/>
    <s v="Normal Cost"/>
  </r>
  <r>
    <n v="83"/>
    <x v="1"/>
    <n v="29.9"/>
    <n v="131"/>
    <n v="74"/>
    <n v="268.89999999999998"/>
    <n v="104.1"/>
    <n v="85"/>
    <n v="0"/>
    <x v="1"/>
    <x v="3"/>
    <s v="High"/>
    <n v="7.6"/>
    <n v="16027.5"/>
    <x v="0"/>
    <x v="2"/>
    <x v="2"/>
    <s v="High BP"/>
    <s v="High Cost"/>
  </r>
  <r>
    <n v="36"/>
    <x v="0"/>
    <n v="30.8"/>
    <n v="121"/>
    <n v="78"/>
    <n v="245.5"/>
    <n v="122.2"/>
    <n v="99"/>
    <n v="1"/>
    <x v="1"/>
    <x v="0"/>
    <s v="Low"/>
    <n v="7.2"/>
    <n v="12811.55"/>
    <x v="0"/>
    <x v="0"/>
    <x v="0"/>
    <s v="High BP"/>
    <s v="Normal Cost"/>
  </r>
  <r>
    <n v="64"/>
    <x v="1"/>
    <n v="29.9"/>
    <n v="119"/>
    <n v="83"/>
    <n v="264.5"/>
    <n v="97.8"/>
    <n v="62"/>
    <n v="2"/>
    <x v="2"/>
    <x v="2"/>
    <s v="Medium"/>
    <n v="11"/>
    <n v="23064.51"/>
    <x v="0"/>
    <x v="0"/>
    <x v="2"/>
    <s v="High BP"/>
    <s v="High Cost"/>
  </r>
  <r>
    <n v="54"/>
    <x v="1"/>
    <n v="29.9"/>
    <n v="131"/>
    <n v="72"/>
    <n v="225.7"/>
    <n v="109.2"/>
    <n v="56"/>
    <n v="1"/>
    <x v="2"/>
    <x v="3"/>
    <s v="High"/>
    <n v="8.6999999999999993"/>
    <n v="18253.59"/>
    <x v="0"/>
    <x v="1"/>
    <x v="2"/>
    <s v="High BP"/>
    <s v="High Cost"/>
  </r>
  <r>
    <n v="65"/>
    <x v="0"/>
    <n v="40.1"/>
    <n v="137"/>
    <n v="83"/>
    <n v="255.4"/>
    <n v="184.1"/>
    <n v="78"/>
    <n v="2"/>
    <x v="0"/>
    <x v="1"/>
    <s v="High"/>
    <n v="2.4"/>
    <n v="4746.7299999999996"/>
    <x v="0"/>
    <x v="3"/>
    <x v="0"/>
    <s v="High BP"/>
    <s v="Normal Cost"/>
  </r>
  <r>
    <n v="70"/>
    <x v="1"/>
    <n v="29.9"/>
    <n v="120"/>
    <n v="73"/>
    <n v="244"/>
    <n v="100.1"/>
    <n v="66"/>
    <n v="2"/>
    <x v="0"/>
    <x v="2"/>
    <s v="High"/>
    <n v="3"/>
    <n v="7511.57"/>
    <x v="0"/>
    <x v="0"/>
    <x v="2"/>
    <s v="High BP"/>
    <s v="Normal Cost"/>
  </r>
  <r>
    <n v="51"/>
    <x v="1"/>
    <n v="29.9"/>
    <n v="120"/>
    <n v="75"/>
    <n v="231.2"/>
    <n v="126.1"/>
    <n v="79"/>
    <n v="0"/>
    <x v="2"/>
    <x v="0"/>
    <s v="Medium"/>
    <n v="9"/>
    <n v="17422.419999999998"/>
    <x v="0"/>
    <x v="1"/>
    <x v="2"/>
    <s v="High BP"/>
    <s v="High Cost"/>
  </r>
  <r>
    <n v="55"/>
    <x v="1"/>
    <n v="29.9"/>
    <n v="116"/>
    <n v="69"/>
    <n v="239.6"/>
    <n v="117.8"/>
    <n v="74"/>
    <n v="1"/>
    <x v="1"/>
    <x v="1"/>
    <s v="Low"/>
    <n v="3.2"/>
    <n v="7280.6"/>
    <x v="0"/>
    <x v="1"/>
    <x v="2"/>
    <s v="Normal BP"/>
    <s v="Normal Cost"/>
  </r>
  <r>
    <n v="83"/>
    <x v="0"/>
    <n v="18.600000000000001"/>
    <n v="136"/>
    <n v="79"/>
    <n v="221.6"/>
    <n v="173.9"/>
    <n v="86"/>
    <n v="1"/>
    <x v="2"/>
    <x v="1"/>
    <s v="Medium"/>
    <n v="16"/>
    <n v="28228.66"/>
    <x v="0"/>
    <x v="0"/>
    <x v="3"/>
    <s v="High BP"/>
    <s v="High Cost"/>
  </r>
  <r>
    <n v="59"/>
    <x v="0"/>
    <n v="27.3"/>
    <n v="107"/>
    <n v="60"/>
    <n v="240.4"/>
    <n v="101"/>
    <n v="62"/>
    <n v="1"/>
    <x v="0"/>
    <x v="0"/>
    <s v="Medium"/>
    <n v="1"/>
    <n v="4012.94"/>
    <x v="0"/>
    <x v="1"/>
    <x v="2"/>
    <s v="Normal BP"/>
    <s v="Normal Cost"/>
  </r>
  <r>
    <n v="61"/>
    <x v="0"/>
    <n v="19.5"/>
    <n v="129"/>
    <n v="82"/>
    <n v="155.5"/>
    <n v="77.599999999999994"/>
    <n v="76"/>
    <n v="1"/>
    <x v="0"/>
    <x v="2"/>
    <s v="High"/>
    <n v="10.4"/>
    <n v="22449.93"/>
    <x v="0"/>
    <x v="1"/>
    <x v="3"/>
    <s v="High BP"/>
    <s v="High Cost"/>
  </r>
  <r>
    <n v="67"/>
    <x v="0"/>
    <n v="31"/>
    <n v="125"/>
    <n v="77"/>
    <n v="245.7"/>
    <n v="191.3"/>
    <n v="98"/>
    <n v="0"/>
    <x v="2"/>
    <x v="1"/>
    <s v="Low"/>
    <n v="6.4"/>
    <n v="13715.8"/>
    <x v="0"/>
    <x v="2"/>
    <x v="0"/>
    <s v="High BP"/>
    <s v="Normal Cost"/>
  </r>
  <r>
    <n v="86"/>
    <x v="0"/>
    <n v="27.6"/>
    <n v="130"/>
    <n v="76"/>
    <n v="218"/>
    <n v="119.6"/>
    <n v="94"/>
    <n v="1"/>
    <x v="2"/>
    <x v="2"/>
    <s v="Low"/>
    <n v="7"/>
    <n v="16705.7"/>
    <x v="1"/>
    <x v="1"/>
    <x v="2"/>
    <s v="High BP"/>
    <s v="High Cost"/>
  </r>
  <r>
    <n v="57"/>
    <x v="0"/>
    <n v="25.2"/>
    <n v="133"/>
    <n v="76"/>
    <n v="188.5"/>
    <n v="104.3"/>
    <n v="77"/>
    <n v="1"/>
    <x v="1"/>
    <x v="2"/>
    <s v="High"/>
    <n v="6.3"/>
    <n v="12717.95"/>
    <x v="0"/>
    <x v="0"/>
    <x v="2"/>
    <s v="High BP"/>
    <s v="Normal Cost"/>
  </r>
  <r>
    <n v="44"/>
    <x v="1"/>
    <n v="29.9"/>
    <n v="122"/>
    <n v="82"/>
    <n v="255.9"/>
    <n v="83.5"/>
    <n v="71"/>
    <n v="0"/>
    <x v="0"/>
    <x v="3"/>
    <s v="Low"/>
    <n v="5.7"/>
    <n v="12693.06"/>
    <x v="0"/>
    <x v="3"/>
    <x v="2"/>
    <s v="High BP"/>
    <s v="Normal Cost"/>
  </r>
  <r>
    <n v="75"/>
    <x v="0"/>
    <n v="24.1"/>
    <n v="128"/>
    <n v="70"/>
    <n v="202.3"/>
    <n v="81.599999999999994"/>
    <n v="80"/>
    <n v="0"/>
    <x v="1"/>
    <x v="2"/>
    <s v="Low"/>
    <n v="4.8"/>
    <n v="9490.2199999999993"/>
    <x v="1"/>
    <x v="2"/>
    <x v="3"/>
    <s v="High BP"/>
    <s v="Normal Cost"/>
  </r>
  <r>
    <n v="83"/>
    <x v="0"/>
    <n v="30.1"/>
    <n v="142"/>
    <n v="80"/>
    <n v="209.7"/>
    <n v="109.2"/>
    <n v="79"/>
    <n v="4"/>
    <x v="0"/>
    <x v="0"/>
    <s v="Medium"/>
    <n v="4.2"/>
    <n v="8879.7800000000007"/>
    <x v="0"/>
    <x v="1"/>
    <x v="0"/>
    <s v="High BP"/>
    <s v="Normal Cost"/>
  </r>
  <r>
    <n v="64"/>
    <x v="0"/>
    <n v="26.9"/>
    <n v="124"/>
    <n v="74"/>
    <n v="227.9"/>
    <n v="130.4"/>
    <n v="98"/>
    <n v="0"/>
    <x v="2"/>
    <x v="2"/>
    <s v="High"/>
    <n v="11.3"/>
    <n v="23047.25"/>
    <x v="0"/>
    <x v="3"/>
    <x v="2"/>
    <s v="High BP"/>
    <s v="High Cost"/>
  </r>
  <r>
    <n v="94"/>
    <x v="1"/>
    <n v="29.9"/>
    <n v="139"/>
    <n v="86"/>
    <n v="290.89999999999998"/>
    <n v="108"/>
    <n v="81"/>
    <n v="0"/>
    <x v="0"/>
    <x v="2"/>
    <s v="Low"/>
    <n v="4.5999999999999996"/>
    <n v="11552.97"/>
    <x v="1"/>
    <x v="2"/>
    <x v="2"/>
    <s v="High BP"/>
    <s v="Normal Cost"/>
  </r>
  <r>
    <n v="85"/>
    <x v="1"/>
    <n v="30"/>
    <n v="142"/>
    <n v="91"/>
    <n v="219.2"/>
    <n v="151.19999999999999"/>
    <n v="95"/>
    <n v="2"/>
    <x v="2"/>
    <x v="0"/>
    <s v="Low"/>
    <n v="22.7"/>
    <n v="39703.79"/>
    <x v="0"/>
    <x v="2"/>
    <x v="0"/>
    <s v="High BP"/>
    <s v="High Cost"/>
  </r>
  <r>
    <n v="61"/>
    <x v="0"/>
    <n v="33.700000000000003"/>
    <n v="144"/>
    <n v="87"/>
    <n v="212.8"/>
    <n v="132.19999999999999"/>
    <n v="81"/>
    <n v="2"/>
    <x v="2"/>
    <x v="3"/>
    <s v="Medium"/>
    <n v="10.9"/>
    <n v="20692.88"/>
    <x v="1"/>
    <x v="0"/>
    <x v="0"/>
    <s v="High BP"/>
    <s v="High Cost"/>
  </r>
  <r>
    <n v="53"/>
    <x v="0"/>
    <n v="24.3"/>
    <n v="116"/>
    <n v="64"/>
    <n v="221.7"/>
    <n v="144.80000000000001"/>
    <n v="69"/>
    <n v="3"/>
    <x v="0"/>
    <x v="1"/>
    <s v="Medium"/>
    <n v="1"/>
    <n v="3536.92"/>
    <x v="0"/>
    <x v="2"/>
    <x v="3"/>
    <s v="Normal BP"/>
    <s v="Normal Cost"/>
  </r>
  <r>
    <n v="37"/>
    <x v="1"/>
    <n v="30"/>
    <n v="125"/>
    <n v="80"/>
    <n v="251.4"/>
    <n v="160.4"/>
    <n v="90"/>
    <n v="0"/>
    <x v="0"/>
    <x v="1"/>
    <s v="Medium"/>
    <n v="7.1"/>
    <n v="11706.44"/>
    <x v="0"/>
    <x v="3"/>
    <x v="0"/>
    <s v="High BP"/>
    <s v="Normal Cost"/>
  </r>
  <r>
    <n v="56"/>
    <x v="0"/>
    <n v="22.4"/>
    <n v="131"/>
    <n v="85"/>
    <n v="156.4"/>
    <n v="100.1"/>
    <n v="78"/>
    <n v="3"/>
    <x v="0"/>
    <x v="0"/>
    <s v="Medium"/>
    <n v="1.9"/>
    <n v="4404.62"/>
    <x v="0"/>
    <x v="0"/>
    <x v="3"/>
    <s v="High BP"/>
    <s v="Normal Cost"/>
  </r>
  <r>
    <n v="50"/>
    <x v="0"/>
    <n v="21.1"/>
    <n v="113"/>
    <n v="65"/>
    <n v="177.6"/>
    <n v="130.4"/>
    <n v="88"/>
    <n v="0"/>
    <x v="2"/>
    <x v="1"/>
    <s v="High"/>
    <n v="10"/>
    <n v="19806.77"/>
    <x v="0"/>
    <x v="1"/>
    <x v="3"/>
    <s v="Normal BP"/>
    <s v="High Cost"/>
  </r>
  <r>
    <n v="69"/>
    <x v="0"/>
    <n v="34.299999999999997"/>
    <n v="141"/>
    <n v="85"/>
    <n v="245.8"/>
    <n v="127.4"/>
    <n v="86"/>
    <n v="1"/>
    <x v="2"/>
    <x v="0"/>
    <s v="Medium"/>
    <n v="20.3"/>
    <n v="33338.199999999997"/>
    <x v="0"/>
    <x v="3"/>
    <x v="0"/>
    <s v="High BP"/>
    <s v="High Cost"/>
  </r>
  <r>
    <n v="83"/>
    <x v="0"/>
    <n v="21.4"/>
    <n v="120"/>
    <n v="75"/>
    <n v="231.9"/>
    <n v="127.5"/>
    <n v="54"/>
    <n v="2"/>
    <x v="1"/>
    <x v="1"/>
    <s v="High"/>
    <n v="5.0999999999999996"/>
    <n v="9954.33"/>
    <x v="0"/>
    <x v="1"/>
    <x v="3"/>
    <s v="High BP"/>
    <s v="Normal Cost"/>
  </r>
  <r>
    <n v="68"/>
    <x v="0"/>
    <n v="20.9"/>
    <n v="122"/>
    <n v="71"/>
    <n v="221.4"/>
    <n v="90.5"/>
    <n v="81"/>
    <n v="0"/>
    <x v="1"/>
    <x v="0"/>
    <s v="High"/>
    <n v="4.2"/>
    <n v="9021.41"/>
    <x v="0"/>
    <x v="1"/>
    <x v="3"/>
    <s v="High BP"/>
    <s v="Normal Cost"/>
  </r>
  <r>
    <n v="60"/>
    <x v="1"/>
    <n v="30"/>
    <n v="116"/>
    <n v="70"/>
    <n v="202.8"/>
    <n v="111.9"/>
    <n v="70"/>
    <n v="1"/>
    <x v="0"/>
    <x v="0"/>
    <s v="High"/>
    <n v="4.5"/>
    <n v="9157.9699999999993"/>
    <x v="0"/>
    <x v="0"/>
    <x v="0"/>
    <s v="Normal BP"/>
    <s v="Normal Cost"/>
  </r>
  <r>
    <n v="57"/>
    <x v="1"/>
    <n v="30"/>
    <n v="123"/>
    <n v="64"/>
    <n v="234.8"/>
    <n v="96.2"/>
    <n v="72"/>
    <n v="1"/>
    <x v="0"/>
    <x v="2"/>
    <s v="Low"/>
    <n v="3.7"/>
    <n v="10307.32"/>
    <x v="0"/>
    <x v="1"/>
    <x v="0"/>
    <s v="High BP"/>
    <s v="Normal Cost"/>
  </r>
  <r>
    <n v="69"/>
    <x v="0"/>
    <n v="26.1"/>
    <n v="123"/>
    <n v="68"/>
    <n v="230.6"/>
    <n v="145.80000000000001"/>
    <n v="82"/>
    <n v="1"/>
    <x v="0"/>
    <x v="1"/>
    <s v="Low"/>
    <n v="4.0999999999999996"/>
    <n v="11120.28"/>
    <x v="0"/>
    <x v="0"/>
    <x v="2"/>
    <s v="High BP"/>
    <s v="Normal Cost"/>
  </r>
  <r>
    <n v="95"/>
    <x v="1"/>
    <n v="30"/>
    <n v="120"/>
    <n v="65"/>
    <n v="241.8"/>
    <n v="117.9"/>
    <n v="64"/>
    <n v="4"/>
    <x v="1"/>
    <x v="1"/>
    <s v="Medium"/>
    <n v="2.2000000000000002"/>
    <n v="4978.92"/>
    <x v="1"/>
    <x v="2"/>
    <x v="0"/>
    <s v="High BP"/>
    <s v="Normal Cost"/>
  </r>
  <r>
    <n v="57"/>
    <x v="0"/>
    <n v="22.2"/>
    <n v="105"/>
    <n v="61"/>
    <n v="198.7"/>
    <n v="110.7"/>
    <n v="86"/>
    <n v="2"/>
    <x v="2"/>
    <x v="2"/>
    <s v="Medium"/>
    <n v="6.9"/>
    <n v="14623.37"/>
    <x v="0"/>
    <x v="1"/>
    <x v="3"/>
    <s v="Normal BP"/>
    <s v="Normal Cost"/>
  </r>
  <r>
    <n v="82"/>
    <x v="0"/>
    <n v="29.9"/>
    <n v="135"/>
    <n v="85"/>
    <n v="213.8"/>
    <n v="122.4"/>
    <n v="68"/>
    <n v="0"/>
    <x v="0"/>
    <x v="2"/>
    <s v="High"/>
    <n v="7"/>
    <n v="14381.14"/>
    <x v="0"/>
    <x v="0"/>
    <x v="2"/>
    <s v="High BP"/>
    <s v="Normal Cost"/>
  </r>
  <r>
    <n v="53"/>
    <x v="1"/>
    <n v="30"/>
    <n v="144"/>
    <n v="89"/>
    <n v="215"/>
    <n v="127.7"/>
    <n v="87"/>
    <n v="1"/>
    <x v="1"/>
    <x v="1"/>
    <s v="High"/>
    <n v="1.7"/>
    <n v="4898.21"/>
    <x v="0"/>
    <x v="1"/>
    <x v="0"/>
    <s v="High BP"/>
    <s v="Normal Cost"/>
  </r>
  <r>
    <n v="70"/>
    <x v="1"/>
    <n v="30"/>
    <n v="132"/>
    <n v="76"/>
    <n v="228.2"/>
    <n v="139.69999999999999"/>
    <n v="62"/>
    <n v="1"/>
    <x v="1"/>
    <x v="0"/>
    <s v="Medium"/>
    <n v="11.6"/>
    <n v="17831.18"/>
    <x v="0"/>
    <x v="0"/>
    <x v="0"/>
    <s v="High BP"/>
    <s v="High Cost"/>
  </r>
  <r>
    <n v="76"/>
    <x v="0"/>
    <n v="23.2"/>
    <n v="128"/>
    <n v="77"/>
    <n v="200"/>
    <n v="91.4"/>
    <n v="72"/>
    <n v="0"/>
    <x v="0"/>
    <x v="2"/>
    <s v="Medium"/>
    <n v="11.8"/>
    <n v="18939.52"/>
    <x v="0"/>
    <x v="2"/>
    <x v="3"/>
    <s v="High BP"/>
    <s v="High Cost"/>
  </r>
  <r>
    <n v="82"/>
    <x v="0"/>
    <n v="25.9"/>
    <n v="132"/>
    <n v="72"/>
    <n v="247.4"/>
    <n v="95.8"/>
    <n v="103"/>
    <n v="0"/>
    <x v="2"/>
    <x v="0"/>
    <s v="Low"/>
    <n v="9.9"/>
    <n v="17130.3"/>
    <x v="0"/>
    <x v="1"/>
    <x v="2"/>
    <s v="High BP"/>
    <s v="High Cost"/>
  </r>
  <r>
    <n v="93"/>
    <x v="1"/>
    <n v="30"/>
    <n v="135"/>
    <n v="82"/>
    <n v="233"/>
    <n v="83.5"/>
    <n v="76"/>
    <n v="3"/>
    <x v="0"/>
    <x v="2"/>
    <s v="Low"/>
    <n v="10.1"/>
    <n v="19920.09"/>
    <x v="0"/>
    <x v="2"/>
    <x v="0"/>
    <s v="High BP"/>
    <s v="High Cost"/>
  </r>
  <r>
    <n v="41"/>
    <x v="1"/>
    <n v="30"/>
    <n v="119"/>
    <n v="75"/>
    <n v="225.7"/>
    <n v="102"/>
    <n v="75"/>
    <n v="2"/>
    <x v="0"/>
    <x v="2"/>
    <s v="Medium"/>
    <n v="6"/>
    <n v="15190.74"/>
    <x v="0"/>
    <x v="3"/>
    <x v="0"/>
    <s v="Normal BP"/>
    <s v="High Cost"/>
  </r>
  <r>
    <n v="70"/>
    <x v="1"/>
    <n v="30"/>
    <n v="138"/>
    <n v="82"/>
    <n v="242.2"/>
    <n v="118"/>
    <n v="78"/>
    <n v="1"/>
    <x v="2"/>
    <x v="2"/>
    <s v="High"/>
    <n v="8"/>
    <n v="17768.05"/>
    <x v="0"/>
    <x v="0"/>
    <x v="0"/>
    <s v="High BP"/>
    <s v="High Cost"/>
  </r>
  <r>
    <n v="49"/>
    <x v="0"/>
    <n v="27"/>
    <n v="116"/>
    <n v="70"/>
    <n v="205.5"/>
    <n v="83.1"/>
    <n v="68"/>
    <n v="0"/>
    <x v="1"/>
    <x v="3"/>
    <s v="High"/>
    <n v="4.9000000000000004"/>
    <n v="12196.03"/>
    <x v="0"/>
    <x v="2"/>
    <x v="2"/>
    <s v="Normal BP"/>
    <s v="Normal Cost"/>
  </r>
  <r>
    <n v="72"/>
    <x v="0"/>
    <n v="35.4"/>
    <n v="143"/>
    <n v="82"/>
    <n v="274.5"/>
    <n v="129.6"/>
    <n v="86"/>
    <n v="1"/>
    <x v="2"/>
    <x v="2"/>
    <s v="Low"/>
    <n v="14.9"/>
    <n v="24233.22"/>
    <x v="0"/>
    <x v="3"/>
    <x v="0"/>
    <s v="High BP"/>
    <s v="High Cost"/>
  </r>
  <r>
    <n v="80"/>
    <x v="0"/>
    <n v="25.3"/>
    <n v="143"/>
    <n v="95"/>
    <n v="223.4"/>
    <n v="106.4"/>
    <n v="75"/>
    <n v="2"/>
    <x v="2"/>
    <x v="0"/>
    <s v="Medium"/>
    <n v="11"/>
    <n v="19364.48"/>
    <x v="0"/>
    <x v="0"/>
    <x v="2"/>
    <s v="High BP"/>
    <s v="High Cost"/>
  </r>
  <r>
    <n v="63"/>
    <x v="0"/>
    <n v="26"/>
    <n v="140"/>
    <n v="86"/>
    <n v="228.3"/>
    <n v="102.6"/>
    <n v="93"/>
    <n v="3"/>
    <x v="2"/>
    <x v="2"/>
    <s v="Medium"/>
    <n v="9.4"/>
    <n v="17763.46"/>
    <x v="0"/>
    <x v="1"/>
    <x v="2"/>
    <s v="High BP"/>
    <s v="High Cost"/>
  </r>
  <r>
    <n v="46"/>
    <x v="1"/>
    <n v="30"/>
    <n v="125"/>
    <n v="85"/>
    <n v="221.8"/>
    <n v="144.4"/>
    <n v="85"/>
    <n v="1"/>
    <x v="0"/>
    <x v="2"/>
    <s v="Medium"/>
    <n v="6.5"/>
    <n v="15305.25"/>
    <x v="0"/>
    <x v="1"/>
    <x v="0"/>
    <s v="High BP"/>
    <s v="High Cost"/>
  </r>
  <r>
    <n v="86"/>
    <x v="0"/>
    <n v="26.3"/>
    <n v="130"/>
    <n v="80"/>
    <n v="239.8"/>
    <n v="128.1"/>
    <n v="82"/>
    <n v="2"/>
    <x v="1"/>
    <x v="1"/>
    <s v="Medium"/>
    <n v="8.1999999999999993"/>
    <n v="14131.69"/>
    <x v="0"/>
    <x v="2"/>
    <x v="2"/>
    <s v="High BP"/>
    <s v="Normal Cost"/>
  </r>
  <r>
    <n v="59"/>
    <x v="0"/>
    <n v="31.7"/>
    <n v="112"/>
    <n v="66"/>
    <n v="230.1"/>
    <n v="135.69999999999999"/>
    <n v="95"/>
    <n v="1"/>
    <x v="2"/>
    <x v="1"/>
    <s v="Medium"/>
    <n v="8"/>
    <n v="15033.63"/>
    <x v="0"/>
    <x v="0"/>
    <x v="0"/>
    <s v="Normal BP"/>
    <s v="High Cost"/>
  </r>
  <r>
    <n v="53"/>
    <x v="1"/>
    <n v="30"/>
    <n v="128"/>
    <n v="69"/>
    <n v="218.6"/>
    <n v="100.1"/>
    <n v="80"/>
    <n v="3"/>
    <x v="2"/>
    <x v="0"/>
    <s v="Low"/>
    <n v="32.6"/>
    <n v="57159.78"/>
    <x v="1"/>
    <x v="1"/>
    <x v="0"/>
    <s v="High BP"/>
    <s v="High Cost"/>
  </r>
  <r>
    <n v="95"/>
    <x v="1"/>
    <n v="30"/>
    <n v="129"/>
    <n v="84"/>
    <n v="227.1"/>
    <n v="112.5"/>
    <n v="79"/>
    <n v="1"/>
    <x v="2"/>
    <x v="2"/>
    <s v="High"/>
    <n v="10.9"/>
    <n v="22048.48"/>
    <x v="0"/>
    <x v="2"/>
    <x v="0"/>
    <s v="High BP"/>
    <s v="High Cost"/>
  </r>
  <r>
    <n v="56"/>
    <x v="0"/>
    <n v="26.2"/>
    <n v="208"/>
    <n v="138"/>
    <n v="212.4"/>
    <n v="93.4"/>
    <n v="88"/>
    <n v="3"/>
    <x v="1"/>
    <x v="3"/>
    <s v="High"/>
    <n v="9.6999999999999993"/>
    <n v="18571.72"/>
    <x v="0"/>
    <x v="1"/>
    <x v="2"/>
    <s v="High BP"/>
    <s v="High Cost"/>
  </r>
  <r>
    <n v="59"/>
    <x v="1"/>
    <n v="30"/>
    <n v="124"/>
    <n v="72"/>
    <n v="242.4"/>
    <n v="180.4"/>
    <n v="86"/>
    <n v="0"/>
    <x v="2"/>
    <x v="1"/>
    <s v="Medium"/>
    <n v="11.1"/>
    <n v="22777"/>
    <x v="0"/>
    <x v="1"/>
    <x v="0"/>
    <s v="High BP"/>
    <s v="High Cost"/>
  </r>
  <r>
    <n v="73"/>
    <x v="1"/>
    <n v="30"/>
    <n v="136"/>
    <n v="77"/>
    <n v="233.9"/>
    <n v="114.9"/>
    <n v="74"/>
    <n v="1"/>
    <x v="2"/>
    <x v="0"/>
    <s v="High"/>
    <n v="15.5"/>
    <n v="28662.06"/>
    <x v="0"/>
    <x v="0"/>
    <x v="0"/>
    <s v="High BP"/>
    <s v="High Cost"/>
  </r>
  <r>
    <n v="44"/>
    <x v="1"/>
    <n v="30"/>
    <n v="113"/>
    <n v="70"/>
    <n v="231.6"/>
    <n v="90.9"/>
    <n v="73"/>
    <n v="2"/>
    <x v="0"/>
    <x v="2"/>
    <s v="High"/>
    <n v="2.7"/>
    <n v="7666.89"/>
    <x v="0"/>
    <x v="3"/>
    <x v="0"/>
    <s v="Normal BP"/>
    <s v="Normal Cost"/>
  </r>
  <r>
    <n v="66"/>
    <x v="0"/>
    <n v="31.4"/>
    <n v="127"/>
    <n v="84"/>
    <n v="208"/>
    <n v="160.4"/>
    <n v="84"/>
    <n v="1"/>
    <x v="1"/>
    <x v="1"/>
    <s v="High"/>
    <n v="7.1"/>
    <n v="12630.64"/>
    <x v="0"/>
    <x v="1"/>
    <x v="0"/>
    <s v="High BP"/>
    <s v="Normal Cost"/>
  </r>
  <r>
    <n v="73"/>
    <x v="1"/>
    <n v="30"/>
    <n v="142"/>
    <n v="80"/>
    <n v="284.8"/>
    <n v="109.2"/>
    <n v="87"/>
    <n v="1"/>
    <x v="2"/>
    <x v="2"/>
    <s v="High"/>
    <n v="10.6"/>
    <n v="23255.759999999998"/>
    <x v="0"/>
    <x v="0"/>
    <x v="0"/>
    <s v="High BP"/>
    <s v="High Cost"/>
  </r>
  <r>
    <n v="47"/>
    <x v="1"/>
    <n v="30"/>
    <n v="124"/>
    <n v="77"/>
    <n v="172.1"/>
    <n v="138"/>
    <n v="64"/>
    <n v="4"/>
    <x v="0"/>
    <x v="1"/>
    <s v="High"/>
    <n v="7"/>
    <n v="9949.08"/>
    <x v="0"/>
    <x v="1"/>
    <x v="0"/>
    <s v="High BP"/>
    <s v="Normal Cost"/>
  </r>
  <r>
    <n v="81"/>
    <x v="0"/>
    <n v="24.9"/>
    <n v="127"/>
    <n v="77"/>
    <n v="235.8"/>
    <n v="152.69999999999999"/>
    <n v="76"/>
    <n v="1"/>
    <x v="0"/>
    <x v="1"/>
    <s v="High"/>
    <n v="2.7"/>
    <n v="6169.27"/>
    <x v="0"/>
    <x v="0"/>
    <x v="3"/>
    <s v="High BP"/>
    <s v="Normal Cost"/>
  </r>
  <r>
    <n v="70"/>
    <x v="0"/>
    <n v="24"/>
    <n v="136"/>
    <n v="81"/>
    <n v="254.5"/>
    <n v="84.3"/>
    <n v="67"/>
    <n v="2"/>
    <x v="0"/>
    <x v="2"/>
    <s v="High"/>
    <n v="5.5"/>
    <n v="12974.16"/>
    <x v="0"/>
    <x v="0"/>
    <x v="3"/>
    <s v="High BP"/>
    <s v="Normal Cost"/>
  </r>
  <r>
    <n v="60"/>
    <x v="1"/>
    <n v="30"/>
    <n v="141"/>
    <n v="88"/>
    <n v="227.7"/>
    <n v="102.7"/>
    <n v="75"/>
    <n v="0"/>
    <x v="2"/>
    <x v="2"/>
    <s v="High"/>
    <n v="9.4"/>
    <n v="19015.87"/>
    <x v="1"/>
    <x v="0"/>
    <x v="0"/>
    <s v="High BP"/>
    <s v="High Cost"/>
  </r>
  <r>
    <n v="61"/>
    <x v="0"/>
    <n v="19.899999999999999"/>
    <n v="125"/>
    <n v="67"/>
    <n v="176.7"/>
    <n v="117"/>
    <n v="98"/>
    <n v="1"/>
    <x v="2"/>
    <x v="2"/>
    <s v="Medium"/>
    <n v="10.6"/>
    <n v="18521.03"/>
    <x v="0"/>
    <x v="2"/>
    <x v="3"/>
    <s v="High BP"/>
    <s v="High Cost"/>
  </r>
  <r>
    <n v="72"/>
    <x v="1"/>
    <n v="30"/>
    <n v="141"/>
    <n v="80"/>
    <n v="236.2"/>
    <n v="96"/>
    <n v="79"/>
    <n v="2"/>
    <x v="0"/>
    <x v="2"/>
    <s v="High"/>
    <n v="4.8"/>
    <n v="10750.93"/>
    <x v="0"/>
    <x v="0"/>
    <x v="0"/>
    <s v="High BP"/>
    <s v="Normal Cost"/>
  </r>
  <r>
    <n v="72"/>
    <x v="0"/>
    <n v="28.5"/>
    <n v="147"/>
    <n v="86"/>
    <n v="206.6"/>
    <n v="163.9"/>
    <n v="89"/>
    <n v="2"/>
    <x v="2"/>
    <x v="1"/>
    <s v="Low"/>
    <n v="10.7"/>
    <n v="22231.86"/>
    <x v="0"/>
    <x v="0"/>
    <x v="2"/>
    <s v="High BP"/>
    <s v="High Cost"/>
  </r>
  <r>
    <n v="66"/>
    <x v="0"/>
    <n v="28.2"/>
    <n v="132"/>
    <n v="79"/>
    <n v="204.4"/>
    <n v="113"/>
    <n v="64"/>
    <n v="1"/>
    <x v="1"/>
    <x v="0"/>
    <s v="Medium"/>
    <n v="8"/>
    <n v="10277.629999999999"/>
    <x v="0"/>
    <x v="0"/>
    <x v="2"/>
    <s v="High BP"/>
    <s v="Normal Cost"/>
  </r>
  <r>
    <n v="77"/>
    <x v="0"/>
    <n v="29.5"/>
    <n v="125"/>
    <n v="80"/>
    <n v="228.2"/>
    <n v="86.1"/>
    <n v="61"/>
    <n v="1"/>
    <x v="0"/>
    <x v="2"/>
    <s v="High"/>
    <n v="7.2"/>
    <n v="14028.75"/>
    <x v="0"/>
    <x v="0"/>
    <x v="2"/>
    <s v="High BP"/>
    <s v="Normal Cost"/>
  </r>
  <r>
    <n v="55"/>
    <x v="1"/>
    <n v="30"/>
    <n v="128"/>
    <n v="73"/>
    <n v="212.2"/>
    <n v="92.9"/>
    <n v="101"/>
    <n v="0"/>
    <x v="2"/>
    <x v="3"/>
    <s v="High"/>
    <n v="6.9"/>
    <n v="16280.99"/>
    <x v="0"/>
    <x v="1"/>
    <x v="0"/>
    <s v="High BP"/>
    <s v="High Cost"/>
  </r>
  <r>
    <n v="63"/>
    <x v="0"/>
    <n v="22.1"/>
    <n v="125"/>
    <n v="74"/>
    <n v="208.4"/>
    <n v="126.2"/>
    <n v="86"/>
    <n v="0"/>
    <x v="1"/>
    <x v="1"/>
    <s v="Medium"/>
    <n v="7.9"/>
    <n v="11637.43"/>
    <x v="0"/>
    <x v="0"/>
    <x v="3"/>
    <s v="High BP"/>
    <s v="Normal Cost"/>
  </r>
  <r>
    <n v="40"/>
    <x v="1"/>
    <n v="30"/>
    <n v="119"/>
    <n v="76"/>
    <n v="210.9"/>
    <n v="113.5"/>
    <n v="72"/>
    <n v="1"/>
    <x v="0"/>
    <x v="2"/>
    <s v="High"/>
    <n v="9.1"/>
    <n v="18197.5"/>
    <x v="0"/>
    <x v="3"/>
    <x v="0"/>
    <s v="Normal BP"/>
    <s v="High Cost"/>
  </r>
  <r>
    <n v="88"/>
    <x v="1"/>
    <n v="30"/>
    <n v="127"/>
    <n v="78"/>
    <n v="250.2"/>
    <n v="158.30000000000001"/>
    <n v="86"/>
    <n v="1"/>
    <x v="2"/>
    <x v="1"/>
    <s v="Medium"/>
    <n v="6.5"/>
    <n v="11308.08"/>
    <x v="0"/>
    <x v="2"/>
    <x v="0"/>
    <s v="High BP"/>
    <s v="Normal Cost"/>
  </r>
  <r>
    <n v="71"/>
    <x v="1"/>
    <n v="30"/>
    <n v="134"/>
    <n v="88"/>
    <n v="227.4"/>
    <n v="121.9"/>
    <n v="81"/>
    <n v="2"/>
    <x v="1"/>
    <x v="1"/>
    <s v="Medium"/>
    <n v="9"/>
    <n v="13637.21"/>
    <x v="0"/>
    <x v="0"/>
    <x v="0"/>
    <s v="High BP"/>
    <s v="Normal Cost"/>
  </r>
  <r>
    <n v="77"/>
    <x v="1"/>
    <n v="30"/>
    <n v="133"/>
    <n v="85"/>
    <n v="232.2"/>
    <n v="134.30000000000001"/>
    <n v="80"/>
    <n v="0"/>
    <x v="0"/>
    <x v="2"/>
    <s v="Low"/>
    <n v="4.5"/>
    <n v="11640.49"/>
    <x v="0"/>
    <x v="2"/>
    <x v="0"/>
    <s v="High BP"/>
    <s v="Normal Cost"/>
  </r>
  <r>
    <n v="65"/>
    <x v="1"/>
    <n v="30"/>
    <n v="132"/>
    <n v="71"/>
    <n v="239"/>
    <n v="121.5"/>
    <n v="85"/>
    <n v="1"/>
    <x v="0"/>
    <x v="3"/>
    <s v="Medium"/>
    <n v="5.2"/>
    <n v="11887.24"/>
    <x v="0"/>
    <x v="0"/>
    <x v="0"/>
    <s v="High BP"/>
    <s v="Normal Cost"/>
  </r>
  <r>
    <n v="86"/>
    <x v="0"/>
    <n v="20"/>
    <n v="123"/>
    <n v="72"/>
    <n v="270.8"/>
    <n v="104.6"/>
    <n v="94"/>
    <n v="2"/>
    <x v="0"/>
    <x v="0"/>
    <s v="Medium"/>
    <n v="4.4000000000000004"/>
    <n v="7992.18"/>
    <x v="0"/>
    <x v="0"/>
    <x v="3"/>
    <s v="High BP"/>
    <s v="Normal Cost"/>
  </r>
  <r>
    <n v="54"/>
    <x v="1"/>
    <n v="30"/>
    <n v="120"/>
    <n v="76"/>
    <n v="226.2"/>
    <n v="102.5"/>
    <n v="75"/>
    <n v="1"/>
    <x v="0"/>
    <x v="0"/>
    <s v="High"/>
    <n v="2.2000000000000002"/>
    <n v="4510.6000000000004"/>
    <x v="0"/>
    <x v="1"/>
    <x v="0"/>
    <s v="High BP"/>
    <s v="Normal Cost"/>
  </r>
  <r>
    <n v="55"/>
    <x v="1"/>
    <n v="30"/>
    <n v="124"/>
    <n v="74"/>
    <n v="227.3"/>
    <n v="146.69999999999999"/>
    <n v="81"/>
    <n v="1"/>
    <x v="1"/>
    <x v="2"/>
    <s v="Low"/>
    <n v="3.7"/>
    <n v="9587.61"/>
    <x v="0"/>
    <x v="1"/>
    <x v="0"/>
    <s v="High BP"/>
    <s v="Normal Cost"/>
  </r>
  <r>
    <n v="83"/>
    <x v="0"/>
    <n v="24"/>
    <n v="134"/>
    <n v="81"/>
    <n v="230.4"/>
    <n v="96.3"/>
    <n v="63"/>
    <n v="5"/>
    <x v="0"/>
    <x v="2"/>
    <s v="Medium"/>
    <n v="3.4"/>
    <n v="9081.89"/>
    <x v="0"/>
    <x v="2"/>
    <x v="3"/>
    <s v="High BP"/>
    <s v="Normal Cost"/>
  </r>
  <r>
    <n v="68"/>
    <x v="0"/>
    <n v="34.799999999999997"/>
    <n v="131"/>
    <n v="81"/>
    <n v="258.3"/>
    <n v="102.6"/>
    <n v="73"/>
    <n v="1"/>
    <x v="1"/>
    <x v="2"/>
    <s v="Low"/>
    <n v="4.5999999999999996"/>
    <n v="11325.56"/>
    <x v="1"/>
    <x v="1"/>
    <x v="0"/>
    <s v="High BP"/>
    <s v="Normal Cost"/>
  </r>
  <r>
    <n v="86"/>
    <x v="1"/>
    <n v="30"/>
    <n v="118"/>
    <n v="81"/>
    <n v="217.2"/>
    <n v="145.69999999999999"/>
    <n v="100"/>
    <n v="0"/>
    <x v="2"/>
    <x v="2"/>
    <s v="High"/>
    <n v="10.6"/>
    <n v="18264.009999999998"/>
    <x v="0"/>
    <x v="2"/>
    <x v="0"/>
    <s v="High BP"/>
    <s v="High Cost"/>
  </r>
  <r>
    <n v="82"/>
    <x v="0"/>
    <n v="20.6"/>
    <n v="112"/>
    <n v="74"/>
    <n v="184.7"/>
    <n v="116.1"/>
    <n v="78"/>
    <n v="2"/>
    <x v="2"/>
    <x v="3"/>
    <s v="Medium"/>
    <n v="16.600000000000001"/>
    <n v="29758.93"/>
    <x v="0"/>
    <x v="2"/>
    <x v="3"/>
    <s v="Normal BP"/>
    <s v="High Cost"/>
  </r>
  <r>
    <n v="84"/>
    <x v="1"/>
    <n v="30"/>
    <n v="129"/>
    <n v="83"/>
    <n v="209.9"/>
    <n v="103.4"/>
    <n v="87"/>
    <n v="2"/>
    <x v="2"/>
    <x v="0"/>
    <s v="Low"/>
    <n v="5.6"/>
    <n v="11025.12"/>
    <x v="0"/>
    <x v="2"/>
    <x v="0"/>
    <s v="High BP"/>
    <s v="Normal Cost"/>
  </r>
  <r>
    <n v="53"/>
    <x v="0"/>
    <n v="23.1"/>
    <n v="112"/>
    <n v="66"/>
    <n v="187.1"/>
    <n v="84.3"/>
    <n v="94"/>
    <n v="2"/>
    <x v="1"/>
    <x v="0"/>
    <s v="Medium"/>
    <n v="3"/>
    <n v="7038.49"/>
    <x v="0"/>
    <x v="2"/>
    <x v="3"/>
    <s v="Normal BP"/>
    <s v="Normal Cost"/>
  </r>
  <r>
    <n v="26"/>
    <x v="0"/>
    <n v="25.1"/>
    <n v="120"/>
    <n v="66"/>
    <n v="223.1"/>
    <n v="162.69999999999999"/>
    <n v="83"/>
    <n v="0"/>
    <x v="2"/>
    <x v="1"/>
    <s v="High"/>
    <n v="16.5"/>
    <n v="21168.9"/>
    <x v="0"/>
    <x v="2"/>
    <x v="2"/>
    <s v="High BP"/>
    <s v="High Cost"/>
  </r>
  <r>
    <n v="64"/>
    <x v="1"/>
    <n v="30"/>
    <n v="139"/>
    <n v="83"/>
    <n v="251.5"/>
    <n v="103.7"/>
    <n v="86"/>
    <n v="3"/>
    <x v="2"/>
    <x v="2"/>
    <s v="Medium"/>
    <n v="14.1"/>
    <n v="23226.14"/>
    <x v="0"/>
    <x v="0"/>
    <x v="0"/>
    <s v="High BP"/>
    <s v="High Cost"/>
  </r>
  <r>
    <n v="80"/>
    <x v="0"/>
    <n v="20.9"/>
    <n v="133"/>
    <n v="75"/>
    <n v="236"/>
    <n v="99.8"/>
    <n v="78"/>
    <n v="4"/>
    <x v="1"/>
    <x v="0"/>
    <s v="Medium"/>
    <n v="3.5"/>
    <n v="7242.47"/>
    <x v="0"/>
    <x v="1"/>
    <x v="3"/>
    <s v="High BP"/>
    <s v="Normal Cost"/>
  </r>
  <r>
    <n v="76"/>
    <x v="0"/>
    <n v="24.8"/>
    <n v="124"/>
    <n v="78"/>
    <n v="253.8"/>
    <n v="169.6"/>
    <n v="68"/>
    <n v="1"/>
    <x v="0"/>
    <x v="1"/>
    <s v="Medium"/>
    <n v="1.3"/>
    <n v="3808.91"/>
    <x v="0"/>
    <x v="4"/>
    <x v="3"/>
    <s v="High BP"/>
    <s v="Normal Cost"/>
  </r>
  <r>
    <n v="87"/>
    <x v="1"/>
    <n v="30"/>
    <n v="131"/>
    <n v="77"/>
    <n v="239.7"/>
    <n v="230.9"/>
    <n v="84"/>
    <n v="2"/>
    <x v="2"/>
    <x v="1"/>
    <s v="Medium"/>
    <n v="8.1"/>
    <n v="16034"/>
    <x v="0"/>
    <x v="2"/>
    <x v="0"/>
    <s v="High BP"/>
    <s v="High Cost"/>
  </r>
  <r>
    <n v="46"/>
    <x v="0"/>
    <n v="21.4"/>
    <n v="119"/>
    <n v="72"/>
    <n v="230.6"/>
    <n v="121.8"/>
    <n v="91"/>
    <n v="2"/>
    <x v="1"/>
    <x v="1"/>
    <s v="Low"/>
    <n v="4.4000000000000004"/>
    <n v="8958.0499999999993"/>
    <x v="0"/>
    <x v="2"/>
    <x v="3"/>
    <s v="Normal BP"/>
    <s v="Normal Cost"/>
  </r>
  <r>
    <n v="77"/>
    <x v="1"/>
    <n v="30"/>
    <n v="128"/>
    <n v="73"/>
    <n v="222.5"/>
    <n v="84.7"/>
    <n v="77"/>
    <n v="0"/>
    <x v="1"/>
    <x v="2"/>
    <s v="High"/>
    <n v="5.2"/>
    <n v="11559.89"/>
    <x v="0"/>
    <x v="2"/>
    <x v="0"/>
    <s v="High BP"/>
    <s v="Normal Cost"/>
  </r>
  <r>
    <n v="63"/>
    <x v="1"/>
    <n v="30"/>
    <n v="136"/>
    <n v="81"/>
    <n v="222.2"/>
    <n v="132.4"/>
    <n v="74"/>
    <n v="1"/>
    <x v="0"/>
    <x v="2"/>
    <s v="High"/>
    <n v="9.3000000000000007"/>
    <n v="17640.240000000002"/>
    <x v="0"/>
    <x v="0"/>
    <x v="0"/>
    <s v="High BP"/>
    <s v="High Cost"/>
  </r>
  <r>
    <n v="45"/>
    <x v="1"/>
    <n v="30"/>
    <n v="110"/>
    <n v="63"/>
    <n v="225.2"/>
    <n v="127.2"/>
    <n v="79"/>
    <n v="1"/>
    <x v="2"/>
    <x v="1"/>
    <s v="Low"/>
    <n v="4.0999999999999996"/>
    <n v="8214.77"/>
    <x v="0"/>
    <x v="1"/>
    <x v="0"/>
    <s v="Normal BP"/>
    <s v="Normal Cost"/>
  </r>
  <r>
    <n v="81"/>
    <x v="0"/>
    <n v="30.8"/>
    <n v="127"/>
    <n v="74"/>
    <n v="250.6"/>
    <n v="117.8"/>
    <n v="73"/>
    <n v="2"/>
    <x v="1"/>
    <x v="3"/>
    <s v="Low"/>
    <n v="10.4"/>
    <n v="18822.53"/>
    <x v="1"/>
    <x v="2"/>
    <x v="0"/>
    <s v="High BP"/>
    <s v="High Cost"/>
  </r>
  <r>
    <n v="49"/>
    <x v="0"/>
    <n v="23.3"/>
    <n v="120"/>
    <n v="74"/>
    <n v="204.8"/>
    <n v="106.4"/>
    <n v="84"/>
    <n v="2"/>
    <x v="0"/>
    <x v="2"/>
    <s v="High"/>
    <n v="4.9000000000000004"/>
    <n v="9717"/>
    <x v="0"/>
    <x v="0"/>
    <x v="3"/>
    <s v="High BP"/>
    <s v="Normal Cost"/>
  </r>
  <r>
    <n v="70"/>
    <x v="1"/>
    <n v="30"/>
    <n v="138"/>
    <n v="90"/>
    <n v="262.3"/>
    <n v="124.4"/>
    <n v="104"/>
    <n v="0"/>
    <x v="2"/>
    <x v="3"/>
    <s v="Medium"/>
    <n v="18.899999999999999"/>
    <n v="37391.15"/>
    <x v="1"/>
    <x v="0"/>
    <x v="0"/>
    <s v="High BP"/>
    <s v="High Cost"/>
  </r>
  <r>
    <n v="68"/>
    <x v="1"/>
    <n v="30.1"/>
    <n v="138"/>
    <n v="75"/>
    <n v="230.8"/>
    <n v="126.8"/>
    <n v="89"/>
    <n v="1"/>
    <x v="1"/>
    <x v="3"/>
    <s v="Low"/>
    <n v="9"/>
    <n v="19073.16"/>
    <x v="0"/>
    <x v="0"/>
    <x v="0"/>
    <s v="High BP"/>
    <s v="High Cost"/>
  </r>
  <r>
    <n v="60"/>
    <x v="1"/>
    <n v="30.1"/>
    <n v="132"/>
    <n v="76"/>
    <n v="270.2"/>
    <n v="117.7"/>
    <n v="80"/>
    <n v="1"/>
    <x v="0"/>
    <x v="0"/>
    <s v="High"/>
    <n v="2.9"/>
    <n v="6411.72"/>
    <x v="0"/>
    <x v="0"/>
    <x v="0"/>
    <s v="High BP"/>
    <s v="Normal Cost"/>
  </r>
  <r>
    <n v="79"/>
    <x v="1"/>
    <n v="30.1"/>
    <n v="110"/>
    <n v="64"/>
    <n v="258.89999999999998"/>
    <n v="91.6"/>
    <n v="102"/>
    <n v="0"/>
    <x v="2"/>
    <x v="0"/>
    <s v="Medium"/>
    <n v="9"/>
    <n v="15842.99"/>
    <x v="0"/>
    <x v="2"/>
    <x v="0"/>
    <s v="Normal BP"/>
    <s v="High Cost"/>
  </r>
  <r>
    <n v="90"/>
    <x v="0"/>
    <n v="25"/>
    <n v="120"/>
    <n v="72"/>
    <n v="252.8"/>
    <n v="125.9"/>
    <n v="97"/>
    <n v="0"/>
    <x v="2"/>
    <x v="1"/>
    <s v="High"/>
    <n v="12.1"/>
    <n v="21032.47"/>
    <x v="0"/>
    <x v="0"/>
    <x v="2"/>
    <s v="High BP"/>
    <s v="High Cost"/>
  </r>
  <r>
    <n v="60"/>
    <x v="0"/>
    <n v="26.4"/>
    <n v="133"/>
    <n v="82"/>
    <n v="213.2"/>
    <n v="119.4"/>
    <n v="86"/>
    <n v="2"/>
    <x v="2"/>
    <x v="1"/>
    <s v="Low"/>
    <n v="5"/>
    <n v="8513.83"/>
    <x v="0"/>
    <x v="0"/>
    <x v="2"/>
    <s v="High BP"/>
    <s v="Normal Cost"/>
  </r>
  <r>
    <n v="49"/>
    <x v="0"/>
    <n v="18"/>
    <n v="111"/>
    <n v="69"/>
    <n v="190.8"/>
    <n v="131.69999999999999"/>
    <n v="100"/>
    <n v="2"/>
    <x v="2"/>
    <x v="2"/>
    <s v="Medium"/>
    <n v="7.4"/>
    <n v="15045.73"/>
    <x v="1"/>
    <x v="2"/>
    <x v="1"/>
    <s v="Normal BP"/>
    <s v="High Cost"/>
  </r>
  <r>
    <n v="49"/>
    <x v="0"/>
    <n v="21.5"/>
    <n v="122"/>
    <n v="69"/>
    <n v="209.7"/>
    <n v="113.8"/>
    <n v="100"/>
    <n v="0"/>
    <x v="0"/>
    <x v="1"/>
    <s v="High"/>
    <n v="1.2"/>
    <n v="4267.7299999999996"/>
    <x v="0"/>
    <x v="2"/>
    <x v="3"/>
    <s v="High BP"/>
    <s v="Normal Cost"/>
  </r>
  <r>
    <n v="56"/>
    <x v="0"/>
    <n v="18"/>
    <n v="118"/>
    <n v="77"/>
    <n v="173.6"/>
    <n v="78.599999999999994"/>
    <n v="67"/>
    <n v="1"/>
    <x v="0"/>
    <x v="3"/>
    <s v="High"/>
    <n v="5.6"/>
    <n v="14028.41"/>
    <x v="0"/>
    <x v="0"/>
    <x v="1"/>
    <s v="Normal BP"/>
    <s v="Normal Cost"/>
  </r>
  <r>
    <n v="48"/>
    <x v="1"/>
    <n v="30.1"/>
    <n v="134"/>
    <n v="83"/>
    <n v="222.9"/>
    <n v="113"/>
    <n v="78"/>
    <n v="3"/>
    <x v="2"/>
    <x v="2"/>
    <s v="High"/>
    <n v="8.6"/>
    <n v="19098.86"/>
    <x v="0"/>
    <x v="1"/>
    <x v="0"/>
    <s v="High BP"/>
    <s v="High Cost"/>
  </r>
  <r>
    <n v="56"/>
    <x v="0"/>
    <n v="26.7"/>
    <n v="126"/>
    <n v="79"/>
    <n v="217.5"/>
    <n v="136.1"/>
    <n v="87"/>
    <n v="2"/>
    <x v="1"/>
    <x v="2"/>
    <s v="High"/>
    <n v="9"/>
    <n v="21129.01"/>
    <x v="0"/>
    <x v="1"/>
    <x v="2"/>
    <s v="High BP"/>
    <s v="High Cost"/>
  </r>
  <r>
    <n v="53"/>
    <x v="0"/>
    <n v="30.8"/>
    <n v="122"/>
    <n v="67"/>
    <n v="232.4"/>
    <n v="109.9"/>
    <n v="73"/>
    <n v="0"/>
    <x v="1"/>
    <x v="3"/>
    <s v="Low"/>
    <n v="6.2"/>
    <n v="14483.27"/>
    <x v="0"/>
    <x v="1"/>
    <x v="0"/>
    <s v="High BP"/>
    <s v="Normal Cost"/>
  </r>
  <r>
    <n v="78"/>
    <x v="0"/>
    <n v="31.9"/>
    <n v="140"/>
    <n v="82"/>
    <n v="216.3"/>
    <n v="158.4"/>
    <n v="92"/>
    <n v="2"/>
    <x v="2"/>
    <x v="1"/>
    <s v="High"/>
    <n v="4.8"/>
    <n v="10063.15"/>
    <x v="0"/>
    <x v="1"/>
    <x v="0"/>
    <s v="High BP"/>
    <s v="Normal Cost"/>
  </r>
  <r>
    <n v="88"/>
    <x v="1"/>
    <n v="30.1"/>
    <n v="128"/>
    <n v="81"/>
    <n v="296.10000000000002"/>
    <n v="138.80000000000001"/>
    <n v="81"/>
    <n v="1"/>
    <x v="0"/>
    <x v="1"/>
    <s v="High"/>
    <n v="4.9000000000000004"/>
    <n v="10575.72"/>
    <x v="0"/>
    <x v="2"/>
    <x v="0"/>
    <s v="High BP"/>
    <s v="Normal Cost"/>
  </r>
  <r>
    <n v="77"/>
    <x v="1"/>
    <n v="30.1"/>
    <n v="131"/>
    <n v="78"/>
    <n v="255.9"/>
    <n v="91.3"/>
    <n v="95"/>
    <n v="0"/>
    <x v="2"/>
    <x v="0"/>
    <s v="High"/>
    <n v="8.1999999999999993"/>
    <n v="17443.32"/>
    <x v="0"/>
    <x v="2"/>
    <x v="0"/>
    <s v="High BP"/>
    <s v="High Cost"/>
  </r>
  <r>
    <n v="25"/>
    <x v="1"/>
    <n v="30.1"/>
    <n v="116"/>
    <n v="75"/>
    <n v="211.3"/>
    <n v="138.69999999999999"/>
    <n v="55"/>
    <n v="2"/>
    <x v="0"/>
    <x v="1"/>
    <s v="Medium"/>
    <n v="4.5999999999999996"/>
    <n v="9830.02"/>
    <x v="0"/>
    <x v="4"/>
    <x v="0"/>
    <s v="Normal BP"/>
    <s v="Normal Cost"/>
  </r>
  <r>
    <n v="84"/>
    <x v="1"/>
    <n v="30.1"/>
    <n v="116"/>
    <n v="69"/>
    <n v="201"/>
    <n v="157"/>
    <n v="58"/>
    <n v="1"/>
    <x v="1"/>
    <x v="1"/>
    <s v="Medium"/>
    <n v="3.1"/>
    <n v="6445.44"/>
    <x v="0"/>
    <x v="2"/>
    <x v="0"/>
    <s v="Normal BP"/>
    <s v="Normal Cost"/>
  </r>
  <r>
    <n v="69"/>
    <x v="0"/>
    <n v="23.1"/>
    <n v="113"/>
    <n v="63"/>
    <n v="212.3"/>
    <n v="121.5"/>
    <n v="67"/>
    <n v="2"/>
    <x v="0"/>
    <x v="2"/>
    <s v="Low"/>
    <n v="3.7"/>
    <n v="10344.06"/>
    <x v="0"/>
    <x v="2"/>
    <x v="3"/>
    <s v="Normal BP"/>
    <s v="Normal Cost"/>
  </r>
  <r>
    <n v="79"/>
    <x v="1"/>
    <n v="30.1"/>
    <n v="123"/>
    <n v="77"/>
    <n v="220.9"/>
    <n v="119.1"/>
    <n v="81"/>
    <n v="1"/>
    <x v="2"/>
    <x v="0"/>
    <s v="High"/>
    <n v="8.5"/>
    <n v="15903.94"/>
    <x v="0"/>
    <x v="2"/>
    <x v="0"/>
    <s v="High BP"/>
    <s v="High Cost"/>
  </r>
  <r>
    <n v="61"/>
    <x v="0"/>
    <n v="36.9"/>
    <n v="137"/>
    <n v="84"/>
    <n v="246.5"/>
    <n v="166.9"/>
    <n v="73"/>
    <n v="0"/>
    <x v="0"/>
    <x v="3"/>
    <s v="High"/>
    <n v="3.9"/>
    <n v="10825.78"/>
    <x v="0"/>
    <x v="2"/>
    <x v="0"/>
    <s v="High BP"/>
    <s v="Normal Cost"/>
  </r>
  <r>
    <n v="83"/>
    <x v="0"/>
    <n v="18.899999999999999"/>
    <n v="121"/>
    <n v="61"/>
    <n v="230.2"/>
    <n v="91.3"/>
    <n v="82"/>
    <n v="3"/>
    <x v="1"/>
    <x v="2"/>
    <s v="High"/>
    <n v="13.4"/>
    <n v="22193.8"/>
    <x v="0"/>
    <x v="0"/>
    <x v="3"/>
    <s v="High BP"/>
    <s v="High Cost"/>
  </r>
  <r>
    <n v="59"/>
    <x v="1"/>
    <n v="30.1"/>
    <n v="130"/>
    <n v="72"/>
    <n v="223.7"/>
    <n v="113.7"/>
    <n v="82"/>
    <n v="2"/>
    <x v="2"/>
    <x v="3"/>
    <s v="High"/>
    <n v="8.9"/>
    <n v="20900.82"/>
    <x v="0"/>
    <x v="1"/>
    <x v="0"/>
    <s v="High BP"/>
    <s v="High Cost"/>
  </r>
  <r>
    <n v="95"/>
    <x v="1"/>
    <n v="30.1"/>
    <n v="131"/>
    <n v="85"/>
    <n v="252.6"/>
    <n v="93"/>
    <n v="88"/>
    <n v="0"/>
    <x v="0"/>
    <x v="2"/>
    <s v="Medium"/>
    <n v="10.8"/>
    <n v="20612.79"/>
    <x v="1"/>
    <x v="2"/>
    <x v="0"/>
    <s v="High BP"/>
    <s v="High Cost"/>
  </r>
  <r>
    <n v="76"/>
    <x v="0"/>
    <n v="21.7"/>
    <n v="139"/>
    <n v="80"/>
    <n v="168.3"/>
    <n v="100.6"/>
    <n v="64"/>
    <n v="1"/>
    <x v="0"/>
    <x v="0"/>
    <s v="Medium"/>
    <n v="4.0999999999999996"/>
    <n v="9671.52"/>
    <x v="0"/>
    <x v="2"/>
    <x v="3"/>
    <s v="High BP"/>
    <s v="Normal Cost"/>
  </r>
  <r>
    <n v="50"/>
    <x v="0"/>
    <n v="23.7"/>
    <n v="143"/>
    <n v="80"/>
    <n v="213"/>
    <n v="91.9"/>
    <n v="72"/>
    <n v="2"/>
    <x v="0"/>
    <x v="2"/>
    <s v="High"/>
    <n v="5"/>
    <n v="11666.65"/>
    <x v="0"/>
    <x v="1"/>
    <x v="3"/>
    <s v="High BP"/>
    <s v="Normal Cost"/>
  </r>
  <r>
    <n v="74"/>
    <x v="1"/>
    <n v="30.1"/>
    <n v="144"/>
    <n v="80"/>
    <n v="254.9"/>
    <n v="97"/>
    <n v="76"/>
    <n v="0"/>
    <x v="2"/>
    <x v="2"/>
    <s v="High"/>
    <n v="9.9"/>
    <n v="18314.47"/>
    <x v="0"/>
    <x v="0"/>
    <x v="0"/>
    <s v="High BP"/>
    <s v="High Cost"/>
  </r>
  <r>
    <n v="69"/>
    <x v="0"/>
    <n v="28.3"/>
    <n v="120"/>
    <n v="74"/>
    <n v="246.1"/>
    <n v="117.8"/>
    <n v="82"/>
    <n v="0"/>
    <x v="2"/>
    <x v="1"/>
    <s v="Medium"/>
    <n v="6"/>
    <n v="10546.05"/>
    <x v="0"/>
    <x v="2"/>
    <x v="2"/>
    <s v="High BP"/>
    <s v="Normal Cost"/>
  </r>
  <r>
    <n v="93"/>
    <x v="0"/>
    <n v="29.1"/>
    <n v="117"/>
    <n v="78"/>
    <n v="265.2"/>
    <n v="129.80000000000001"/>
    <n v="85"/>
    <n v="0"/>
    <x v="0"/>
    <x v="3"/>
    <s v="Medium"/>
    <n v="2.8"/>
    <n v="8751.93"/>
    <x v="0"/>
    <x v="1"/>
    <x v="2"/>
    <s v="Normal BP"/>
    <s v="Normal Cost"/>
  </r>
  <r>
    <n v="61"/>
    <x v="0"/>
    <n v="26.9"/>
    <n v="140"/>
    <n v="80"/>
    <n v="178.3"/>
    <n v="127.2"/>
    <n v="88"/>
    <n v="1"/>
    <x v="0"/>
    <x v="1"/>
    <s v="High"/>
    <n v="17.899999999999999"/>
    <n v="32524.59"/>
    <x v="0"/>
    <x v="0"/>
    <x v="2"/>
    <s v="High BP"/>
    <s v="High Cost"/>
  </r>
  <r>
    <n v="69"/>
    <x v="0"/>
    <n v="28.2"/>
    <n v="128"/>
    <n v="79"/>
    <n v="237.8"/>
    <n v="142.9"/>
    <n v="85"/>
    <n v="1"/>
    <x v="0"/>
    <x v="2"/>
    <s v="Medium"/>
    <n v="7.3"/>
    <n v="14948.73"/>
    <x v="0"/>
    <x v="0"/>
    <x v="2"/>
    <s v="High BP"/>
    <s v="Normal Cost"/>
  </r>
  <r>
    <n v="55"/>
    <x v="1"/>
    <n v="30.1"/>
    <n v="124"/>
    <n v="69"/>
    <n v="209.9"/>
    <n v="205.3"/>
    <n v="78"/>
    <n v="1"/>
    <x v="1"/>
    <x v="0"/>
    <s v="Low"/>
    <n v="5"/>
    <n v="10140.299999999999"/>
    <x v="0"/>
    <x v="1"/>
    <x v="0"/>
    <s v="High BP"/>
    <s v="Normal Cost"/>
  </r>
  <r>
    <n v="62"/>
    <x v="0"/>
    <n v="30.7"/>
    <n v="141"/>
    <n v="82"/>
    <n v="241.6"/>
    <n v="124.2"/>
    <n v="76"/>
    <n v="0"/>
    <x v="1"/>
    <x v="0"/>
    <s v="High"/>
    <n v="3.8"/>
    <n v="7599.34"/>
    <x v="0"/>
    <x v="0"/>
    <x v="0"/>
    <s v="High BP"/>
    <s v="Normal Cost"/>
  </r>
  <r>
    <n v="84"/>
    <x v="0"/>
    <n v="36.9"/>
    <n v="133"/>
    <n v="81"/>
    <n v="237.9"/>
    <n v="155.4"/>
    <n v="80"/>
    <n v="0"/>
    <x v="2"/>
    <x v="1"/>
    <s v="High"/>
    <n v="6.9"/>
    <n v="15797.31"/>
    <x v="0"/>
    <x v="0"/>
    <x v="0"/>
    <s v="High BP"/>
    <s v="High Cost"/>
  </r>
  <r>
    <n v="81"/>
    <x v="1"/>
    <n v="30.1"/>
    <n v="136"/>
    <n v="81"/>
    <n v="262.8"/>
    <n v="114.4"/>
    <n v="80"/>
    <n v="2"/>
    <x v="1"/>
    <x v="2"/>
    <s v="Medium"/>
    <n v="11.4"/>
    <n v="17097.14"/>
    <x v="1"/>
    <x v="2"/>
    <x v="0"/>
    <s v="High BP"/>
    <s v="High Cost"/>
  </r>
  <r>
    <n v="47"/>
    <x v="1"/>
    <n v="30.1"/>
    <n v="123"/>
    <n v="77"/>
    <n v="212.4"/>
    <n v="106.8"/>
    <n v="78"/>
    <n v="1"/>
    <x v="1"/>
    <x v="2"/>
    <s v="High"/>
    <n v="5"/>
    <n v="11342.49"/>
    <x v="0"/>
    <x v="1"/>
    <x v="0"/>
    <s v="High BP"/>
    <s v="Normal Cost"/>
  </r>
  <r>
    <n v="77"/>
    <x v="0"/>
    <n v="30.8"/>
    <n v="136"/>
    <n v="84"/>
    <n v="257.2"/>
    <n v="119.2"/>
    <n v="77"/>
    <n v="1"/>
    <x v="2"/>
    <x v="1"/>
    <s v="Medium"/>
    <n v="10"/>
    <n v="17726.86"/>
    <x v="0"/>
    <x v="2"/>
    <x v="0"/>
    <s v="High BP"/>
    <s v="High Cost"/>
  </r>
  <r>
    <n v="52"/>
    <x v="0"/>
    <n v="29.5"/>
    <n v="141"/>
    <n v="89"/>
    <n v="233.4"/>
    <n v="106.4"/>
    <n v="103"/>
    <n v="1"/>
    <x v="2"/>
    <x v="3"/>
    <s v="Low"/>
    <n v="7.4"/>
    <n v="18730.759999999998"/>
    <x v="1"/>
    <x v="2"/>
    <x v="2"/>
    <s v="High BP"/>
    <s v="High Cost"/>
  </r>
  <r>
    <n v="26"/>
    <x v="0"/>
    <n v="28"/>
    <n v="112"/>
    <n v="79"/>
    <n v="199.1"/>
    <n v="111.7"/>
    <n v="84"/>
    <n v="1"/>
    <x v="0"/>
    <x v="2"/>
    <s v="Medium"/>
    <n v="8.5"/>
    <n v="15270.07"/>
    <x v="0"/>
    <x v="1"/>
    <x v="2"/>
    <s v="Normal BP"/>
    <s v="High Cost"/>
  </r>
  <r>
    <n v="63"/>
    <x v="1"/>
    <n v="30.1"/>
    <n v="140"/>
    <n v="86"/>
    <n v="225.1"/>
    <n v="110.3"/>
    <n v="92"/>
    <n v="1"/>
    <x v="2"/>
    <x v="0"/>
    <s v="Low"/>
    <n v="6"/>
    <n v="14077.04"/>
    <x v="0"/>
    <x v="0"/>
    <x v="0"/>
    <s v="High BP"/>
    <s v="Normal Cost"/>
  </r>
  <r>
    <n v="18"/>
    <x v="1"/>
    <n v="30.1"/>
    <n v="121"/>
    <n v="78"/>
    <n v="201.2"/>
    <n v="107.7"/>
    <n v="73"/>
    <n v="1"/>
    <x v="0"/>
    <x v="0"/>
    <s v="High"/>
    <n v="2.2000000000000002"/>
    <n v="5608.58"/>
    <x v="0"/>
    <x v="4"/>
    <x v="0"/>
    <s v="High BP"/>
    <s v="Normal Cost"/>
  </r>
  <r>
    <n v="51"/>
    <x v="1"/>
    <n v="30.1"/>
    <n v="107"/>
    <n v="64"/>
    <n v="238.3"/>
    <n v="112.9"/>
    <n v="73"/>
    <n v="0"/>
    <x v="0"/>
    <x v="0"/>
    <s v="Low"/>
    <n v="2.5"/>
    <n v="5466.62"/>
    <x v="0"/>
    <x v="1"/>
    <x v="0"/>
    <s v="Normal BP"/>
    <s v="Normal Cost"/>
  </r>
  <r>
    <n v="68"/>
    <x v="1"/>
    <n v="30.1"/>
    <n v="145"/>
    <n v="95"/>
    <n v="238.7"/>
    <n v="90.8"/>
    <n v="95"/>
    <n v="1"/>
    <x v="0"/>
    <x v="2"/>
    <s v="Medium"/>
    <n v="6.5"/>
    <n v="15513.36"/>
    <x v="0"/>
    <x v="0"/>
    <x v="0"/>
    <s v="High BP"/>
    <s v="High Cost"/>
  </r>
  <r>
    <n v="59"/>
    <x v="1"/>
    <n v="30.1"/>
    <n v="129"/>
    <n v="78"/>
    <n v="220.7"/>
    <n v="157.19999999999999"/>
    <n v="77"/>
    <n v="2"/>
    <x v="0"/>
    <x v="0"/>
    <s v="Medium"/>
    <n v="2.2000000000000002"/>
    <n v="5978.47"/>
    <x v="0"/>
    <x v="1"/>
    <x v="0"/>
    <s v="High BP"/>
    <s v="Normal Cost"/>
  </r>
  <r>
    <n v="62"/>
    <x v="1"/>
    <n v="30.1"/>
    <n v="121"/>
    <n v="82"/>
    <n v="198.6"/>
    <n v="87.3"/>
    <n v="81"/>
    <n v="1"/>
    <x v="0"/>
    <x v="0"/>
    <s v="Medium"/>
    <n v="1.9"/>
    <n v="5913.09"/>
    <x v="0"/>
    <x v="0"/>
    <x v="0"/>
    <s v="High BP"/>
    <s v="Normal Cost"/>
  </r>
  <r>
    <n v="66"/>
    <x v="1"/>
    <n v="30.1"/>
    <n v="143"/>
    <n v="78"/>
    <n v="236.6"/>
    <n v="158.80000000000001"/>
    <n v="93"/>
    <n v="0"/>
    <x v="2"/>
    <x v="2"/>
    <s v="High"/>
    <n v="7.1"/>
    <n v="13678.17"/>
    <x v="0"/>
    <x v="0"/>
    <x v="0"/>
    <s v="High BP"/>
    <s v="Normal Cost"/>
  </r>
  <r>
    <n v="75"/>
    <x v="0"/>
    <n v="30.9"/>
    <n v="106"/>
    <n v="60"/>
    <n v="231.4"/>
    <n v="147.69999999999999"/>
    <n v="76"/>
    <n v="1"/>
    <x v="0"/>
    <x v="1"/>
    <s v="High"/>
    <n v="2.6"/>
    <n v="5279.87"/>
    <x v="0"/>
    <x v="1"/>
    <x v="0"/>
    <s v="Normal BP"/>
    <s v="Normal Cost"/>
  </r>
  <r>
    <n v="59"/>
    <x v="1"/>
    <n v="30.1"/>
    <n v="124"/>
    <n v="81"/>
    <n v="255.1"/>
    <n v="127.3"/>
    <n v="91"/>
    <n v="3"/>
    <x v="0"/>
    <x v="0"/>
    <s v="High"/>
    <n v="3.2"/>
    <n v="6891.25"/>
    <x v="0"/>
    <x v="1"/>
    <x v="0"/>
    <s v="High BP"/>
    <s v="Normal Cost"/>
  </r>
  <r>
    <n v="66"/>
    <x v="0"/>
    <n v="29.2"/>
    <n v="127"/>
    <n v="81"/>
    <n v="229.8"/>
    <n v="115.3"/>
    <n v="87"/>
    <n v="0"/>
    <x v="1"/>
    <x v="3"/>
    <s v="Low"/>
    <n v="4.4000000000000004"/>
    <n v="11086.63"/>
    <x v="1"/>
    <x v="0"/>
    <x v="2"/>
    <s v="High BP"/>
    <s v="Normal Cost"/>
  </r>
  <r>
    <n v="62"/>
    <x v="0"/>
    <n v="39.700000000000003"/>
    <n v="115"/>
    <n v="71"/>
    <n v="282.10000000000002"/>
    <n v="153"/>
    <n v="85"/>
    <n v="1"/>
    <x v="2"/>
    <x v="1"/>
    <s v="High"/>
    <n v="8.9"/>
    <n v="14684.57"/>
    <x v="0"/>
    <x v="2"/>
    <x v="0"/>
    <s v="Normal BP"/>
    <s v="Normal Cost"/>
  </r>
  <r>
    <n v="60"/>
    <x v="1"/>
    <n v="30.1"/>
    <n v="123"/>
    <n v="77"/>
    <n v="276.10000000000002"/>
    <n v="137.5"/>
    <n v="77"/>
    <n v="1"/>
    <x v="2"/>
    <x v="1"/>
    <s v="Low"/>
    <n v="14.3"/>
    <n v="24510.93"/>
    <x v="1"/>
    <x v="0"/>
    <x v="0"/>
    <s v="High BP"/>
    <s v="High Cost"/>
  </r>
  <r>
    <n v="47"/>
    <x v="0"/>
    <n v="23.1"/>
    <n v="124"/>
    <n v="74"/>
    <n v="242"/>
    <n v="85.7"/>
    <n v="71"/>
    <n v="2"/>
    <x v="1"/>
    <x v="2"/>
    <s v="Medium"/>
    <n v="3.9"/>
    <n v="9480.81"/>
    <x v="1"/>
    <x v="0"/>
    <x v="3"/>
    <s v="High BP"/>
    <s v="Normal Cost"/>
  </r>
  <r>
    <n v="73"/>
    <x v="1"/>
    <n v="30.1"/>
    <n v="132"/>
    <n v="75"/>
    <n v="251.4"/>
    <n v="131.80000000000001"/>
    <n v="88"/>
    <n v="0"/>
    <x v="2"/>
    <x v="1"/>
    <s v="Medium"/>
    <n v="4.7"/>
    <n v="11801.35"/>
    <x v="0"/>
    <x v="0"/>
    <x v="0"/>
    <s v="High BP"/>
    <s v="Normal Cost"/>
  </r>
  <r>
    <n v="38"/>
    <x v="1"/>
    <n v="30.1"/>
    <n v="128"/>
    <n v="70"/>
    <n v="181.6"/>
    <n v="102.1"/>
    <n v="94"/>
    <n v="1"/>
    <x v="2"/>
    <x v="2"/>
    <s v="Low"/>
    <n v="7.6"/>
    <n v="15927.07"/>
    <x v="0"/>
    <x v="3"/>
    <x v="0"/>
    <s v="High BP"/>
    <s v="High Cost"/>
  </r>
  <r>
    <n v="71"/>
    <x v="0"/>
    <n v="23.1"/>
    <n v="134"/>
    <n v="86"/>
    <n v="216.4"/>
    <n v="95.4"/>
    <n v="142"/>
    <n v="2"/>
    <x v="1"/>
    <x v="2"/>
    <s v="Medium"/>
    <n v="9.1"/>
    <n v="16624.8"/>
    <x v="1"/>
    <x v="1"/>
    <x v="3"/>
    <s v="High BP"/>
    <s v="High Cost"/>
  </r>
  <r>
    <n v="84"/>
    <x v="1"/>
    <n v="30.1"/>
    <n v="145"/>
    <n v="91"/>
    <n v="230.3"/>
    <n v="142.6"/>
    <n v="74"/>
    <n v="1"/>
    <x v="1"/>
    <x v="0"/>
    <s v="High"/>
    <n v="2.9"/>
    <n v="7050.44"/>
    <x v="0"/>
    <x v="2"/>
    <x v="0"/>
    <s v="High BP"/>
    <s v="Normal Cost"/>
  </r>
  <r>
    <n v="42"/>
    <x v="0"/>
    <n v="24.9"/>
    <n v="118"/>
    <n v="74"/>
    <n v="189.3"/>
    <n v="89.1"/>
    <n v="78"/>
    <n v="1"/>
    <x v="2"/>
    <x v="0"/>
    <s v="Medium"/>
    <n v="11"/>
    <n v="17459.009999999998"/>
    <x v="0"/>
    <x v="3"/>
    <x v="3"/>
    <s v="Normal BP"/>
    <s v="High Cost"/>
  </r>
  <r>
    <n v="43"/>
    <x v="0"/>
    <n v="27.7"/>
    <n v="135"/>
    <n v="84"/>
    <n v="242.9"/>
    <n v="102.2"/>
    <n v="88"/>
    <n v="2"/>
    <x v="2"/>
    <x v="2"/>
    <s v="Low"/>
    <n v="13.2"/>
    <n v="24643.47"/>
    <x v="0"/>
    <x v="0"/>
    <x v="2"/>
    <s v="High BP"/>
    <s v="High Cost"/>
  </r>
  <r>
    <n v="64"/>
    <x v="1"/>
    <n v="30.1"/>
    <n v="130"/>
    <n v="66"/>
    <n v="257.39999999999998"/>
    <n v="108.8"/>
    <n v="85"/>
    <n v="0"/>
    <x v="2"/>
    <x v="0"/>
    <s v="High"/>
    <n v="8.5"/>
    <n v="12746.11"/>
    <x v="0"/>
    <x v="0"/>
    <x v="0"/>
    <s v="High BP"/>
    <s v="Normal Cost"/>
  </r>
  <r>
    <n v="62"/>
    <x v="1"/>
    <n v="30.1"/>
    <n v="121"/>
    <n v="68"/>
    <n v="284.7"/>
    <n v="106.2"/>
    <n v="63"/>
    <n v="0"/>
    <x v="0"/>
    <x v="2"/>
    <s v="Medium"/>
    <n v="6.6"/>
    <n v="13886.47"/>
    <x v="0"/>
    <x v="0"/>
    <x v="0"/>
    <s v="High BP"/>
    <s v="Normal Cost"/>
  </r>
  <r>
    <n v="62"/>
    <x v="1"/>
    <n v="30.1"/>
    <n v="127"/>
    <n v="73"/>
    <n v="204.5"/>
    <n v="102.5"/>
    <n v="78"/>
    <n v="3"/>
    <x v="2"/>
    <x v="0"/>
    <s v="Medium"/>
    <n v="10.199999999999999"/>
    <n v="18414.919999999998"/>
    <x v="0"/>
    <x v="0"/>
    <x v="0"/>
    <s v="High BP"/>
    <s v="High Cost"/>
  </r>
  <r>
    <n v="63"/>
    <x v="0"/>
    <n v="34.9"/>
    <n v="131"/>
    <n v="78"/>
    <n v="209"/>
    <n v="160.80000000000001"/>
    <n v="81"/>
    <n v="2"/>
    <x v="1"/>
    <x v="2"/>
    <s v="Low"/>
    <n v="7.1"/>
    <n v="13910.33"/>
    <x v="1"/>
    <x v="0"/>
    <x v="0"/>
    <s v="High BP"/>
    <s v="Normal Cost"/>
  </r>
  <r>
    <n v="56"/>
    <x v="1"/>
    <n v="30.1"/>
    <n v="136"/>
    <n v="88"/>
    <n v="215.7"/>
    <n v="98"/>
    <n v="76"/>
    <n v="0"/>
    <x v="1"/>
    <x v="3"/>
    <s v="Medium"/>
    <n v="6.8"/>
    <n v="14554.52"/>
    <x v="0"/>
    <x v="1"/>
    <x v="0"/>
    <s v="High BP"/>
    <s v="Normal Cost"/>
  </r>
  <r>
    <n v="84"/>
    <x v="0"/>
    <n v="23.6"/>
    <n v="133"/>
    <n v="82"/>
    <n v="231.1"/>
    <n v="198"/>
    <n v="84"/>
    <n v="2"/>
    <x v="0"/>
    <x v="1"/>
    <s v="Low"/>
    <n v="4.5"/>
    <n v="8861.17"/>
    <x v="0"/>
    <x v="0"/>
    <x v="3"/>
    <s v="High BP"/>
    <s v="Normal Cost"/>
  </r>
  <r>
    <n v="63"/>
    <x v="1"/>
    <n v="30.1"/>
    <n v="120"/>
    <n v="73"/>
    <n v="228.7"/>
    <n v="89.7"/>
    <n v="74"/>
    <n v="2"/>
    <x v="1"/>
    <x v="0"/>
    <s v="High"/>
    <n v="2.9"/>
    <n v="5932.18"/>
    <x v="0"/>
    <x v="0"/>
    <x v="0"/>
    <s v="High BP"/>
    <s v="Normal Cost"/>
  </r>
  <r>
    <n v="65"/>
    <x v="0"/>
    <n v="23.6"/>
    <n v="114"/>
    <n v="73"/>
    <n v="228.9"/>
    <n v="143.6"/>
    <n v="59"/>
    <n v="1"/>
    <x v="1"/>
    <x v="1"/>
    <s v="High"/>
    <n v="2.5"/>
    <n v="6079.17"/>
    <x v="0"/>
    <x v="1"/>
    <x v="3"/>
    <s v="Normal BP"/>
    <s v="Normal Cost"/>
  </r>
  <r>
    <n v="53"/>
    <x v="1"/>
    <n v="30.2"/>
    <n v="125"/>
    <n v="70"/>
    <n v="261"/>
    <n v="161.6"/>
    <n v="59"/>
    <n v="1"/>
    <x v="0"/>
    <x v="2"/>
    <s v="Medium"/>
    <n v="8.3000000000000007"/>
    <n v="12330.77"/>
    <x v="0"/>
    <x v="1"/>
    <x v="0"/>
    <s v="High BP"/>
    <s v="Normal Cost"/>
  </r>
  <r>
    <n v="72"/>
    <x v="0"/>
    <n v="30.6"/>
    <n v="153"/>
    <n v="97"/>
    <n v="256.3"/>
    <n v="136.30000000000001"/>
    <n v="77"/>
    <n v="0"/>
    <x v="0"/>
    <x v="0"/>
    <s v="High"/>
    <n v="1"/>
    <n v="3213.93"/>
    <x v="1"/>
    <x v="0"/>
    <x v="0"/>
    <s v="High BP"/>
    <s v="Normal Cost"/>
  </r>
  <r>
    <n v="55"/>
    <x v="0"/>
    <n v="45"/>
    <n v="145"/>
    <n v="76"/>
    <n v="273.3"/>
    <n v="156.4"/>
    <n v="86"/>
    <n v="3"/>
    <x v="1"/>
    <x v="1"/>
    <s v="Medium"/>
    <n v="7"/>
    <n v="9246.84"/>
    <x v="1"/>
    <x v="0"/>
    <x v="0"/>
    <s v="High BP"/>
    <s v="Normal Cost"/>
  </r>
  <r>
    <n v="92"/>
    <x v="0"/>
    <n v="29.4"/>
    <n v="144"/>
    <n v="83"/>
    <n v="198.7"/>
    <n v="97.3"/>
    <n v="93"/>
    <n v="1"/>
    <x v="2"/>
    <x v="3"/>
    <s v="High"/>
    <n v="15"/>
    <n v="28362.880000000001"/>
    <x v="0"/>
    <x v="1"/>
    <x v="2"/>
    <s v="High BP"/>
    <s v="High Cost"/>
  </r>
  <r>
    <n v="60"/>
    <x v="1"/>
    <n v="30.2"/>
    <n v="122"/>
    <n v="76"/>
    <n v="215.3"/>
    <n v="149"/>
    <n v="91"/>
    <n v="0"/>
    <x v="1"/>
    <x v="1"/>
    <s v="Medium"/>
    <n v="2.6"/>
    <n v="6134.56"/>
    <x v="0"/>
    <x v="0"/>
    <x v="0"/>
    <s v="High BP"/>
    <s v="Normal Cost"/>
  </r>
  <r>
    <n v="74"/>
    <x v="1"/>
    <n v="30.2"/>
    <n v="128"/>
    <n v="71"/>
    <n v="228.8"/>
    <n v="136.69999999999999"/>
    <n v="68"/>
    <n v="0"/>
    <x v="2"/>
    <x v="2"/>
    <s v="Low"/>
    <n v="10.6"/>
    <n v="19862.04"/>
    <x v="1"/>
    <x v="0"/>
    <x v="0"/>
    <s v="High BP"/>
    <s v="High Cost"/>
  </r>
  <r>
    <n v="58"/>
    <x v="1"/>
    <n v="30.2"/>
    <n v="126"/>
    <n v="72"/>
    <n v="216.2"/>
    <n v="134.4"/>
    <n v="85"/>
    <n v="1"/>
    <x v="1"/>
    <x v="2"/>
    <s v="Medium"/>
    <n v="8.4"/>
    <n v="15266.39"/>
    <x v="0"/>
    <x v="1"/>
    <x v="0"/>
    <s v="High BP"/>
    <s v="High Cost"/>
  </r>
  <r>
    <n v="68"/>
    <x v="0"/>
    <n v="27.2"/>
    <n v="130"/>
    <n v="79"/>
    <n v="208"/>
    <n v="86"/>
    <n v="79"/>
    <n v="1"/>
    <x v="2"/>
    <x v="2"/>
    <s v="Medium"/>
    <n v="9.5"/>
    <n v="18202.39"/>
    <x v="0"/>
    <x v="0"/>
    <x v="2"/>
    <s v="High BP"/>
    <s v="High Cost"/>
  </r>
  <r>
    <n v="52"/>
    <x v="1"/>
    <n v="30.2"/>
    <n v="118"/>
    <n v="78"/>
    <n v="221.7"/>
    <n v="124.3"/>
    <n v="62"/>
    <n v="0"/>
    <x v="0"/>
    <x v="1"/>
    <s v="Medium"/>
    <n v="1"/>
    <n v="3345.2"/>
    <x v="0"/>
    <x v="1"/>
    <x v="0"/>
    <s v="Normal BP"/>
    <s v="Normal Cost"/>
  </r>
  <r>
    <n v="72"/>
    <x v="0"/>
    <n v="20.399999999999999"/>
    <n v="112"/>
    <n v="76"/>
    <n v="212.8"/>
    <n v="99.5"/>
    <n v="107"/>
    <n v="0"/>
    <x v="2"/>
    <x v="2"/>
    <s v="Medium"/>
    <n v="9.8000000000000007"/>
    <n v="19046.810000000001"/>
    <x v="0"/>
    <x v="1"/>
    <x v="3"/>
    <s v="Normal BP"/>
    <s v="High Cost"/>
  </r>
  <r>
    <n v="45"/>
    <x v="1"/>
    <n v="30.2"/>
    <n v="131"/>
    <n v="80"/>
    <n v="225.8"/>
    <n v="104.7"/>
    <n v="83"/>
    <n v="1"/>
    <x v="0"/>
    <x v="0"/>
    <s v="Medium"/>
    <n v="1.7"/>
    <n v="4587.8900000000003"/>
    <x v="0"/>
    <x v="1"/>
    <x v="0"/>
    <s v="High BP"/>
    <s v="Normal Cost"/>
  </r>
  <r>
    <n v="94"/>
    <x v="0"/>
    <n v="20.8"/>
    <n v="137"/>
    <n v="79"/>
    <n v="274"/>
    <n v="108.9"/>
    <n v="63"/>
    <n v="2"/>
    <x v="0"/>
    <x v="0"/>
    <s v="Medium"/>
    <n v="5.2"/>
    <n v="10808.08"/>
    <x v="0"/>
    <x v="1"/>
    <x v="3"/>
    <s v="High BP"/>
    <s v="Normal Cost"/>
  </r>
  <r>
    <n v="57"/>
    <x v="1"/>
    <n v="30.2"/>
    <n v="116"/>
    <n v="78"/>
    <n v="262.89999999999998"/>
    <n v="133.69999999999999"/>
    <n v="77"/>
    <n v="4"/>
    <x v="0"/>
    <x v="3"/>
    <s v="High"/>
    <n v="4"/>
    <n v="11405.41"/>
    <x v="1"/>
    <x v="1"/>
    <x v="0"/>
    <s v="Normal BP"/>
    <s v="Normal Cost"/>
  </r>
  <r>
    <n v="58"/>
    <x v="1"/>
    <n v="30.2"/>
    <n v="136"/>
    <n v="91"/>
    <n v="235.1"/>
    <n v="104.4"/>
    <n v="68"/>
    <n v="1"/>
    <x v="0"/>
    <x v="2"/>
    <s v="Medium"/>
    <n v="4.3"/>
    <n v="9887.7900000000009"/>
    <x v="0"/>
    <x v="1"/>
    <x v="0"/>
    <s v="High BP"/>
    <s v="Normal Cost"/>
  </r>
  <r>
    <n v="66"/>
    <x v="1"/>
    <n v="30.2"/>
    <n v="147"/>
    <n v="92"/>
    <n v="257.7"/>
    <n v="104.9"/>
    <n v="65"/>
    <n v="2"/>
    <x v="0"/>
    <x v="2"/>
    <s v="Low"/>
    <n v="5.7"/>
    <n v="10716.05"/>
    <x v="0"/>
    <x v="0"/>
    <x v="0"/>
    <s v="High BP"/>
    <s v="Normal Cost"/>
  </r>
  <r>
    <n v="70"/>
    <x v="1"/>
    <n v="30.2"/>
    <n v="145"/>
    <n v="81"/>
    <n v="230.9"/>
    <n v="166.3"/>
    <n v="99"/>
    <n v="1"/>
    <x v="2"/>
    <x v="1"/>
    <s v="Medium"/>
    <n v="6.7"/>
    <n v="15127.26"/>
    <x v="0"/>
    <x v="0"/>
    <x v="0"/>
    <s v="High BP"/>
    <s v="High Cost"/>
  </r>
  <r>
    <n v="72"/>
    <x v="1"/>
    <n v="30.2"/>
    <n v="145"/>
    <n v="86"/>
    <n v="255.2"/>
    <n v="129.80000000000001"/>
    <n v="76"/>
    <n v="2"/>
    <x v="2"/>
    <x v="1"/>
    <s v="Medium"/>
    <n v="6.1"/>
    <n v="12610.03"/>
    <x v="0"/>
    <x v="0"/>
    <x v="0"/>
    <s v="High BP"/>
    <s v="Normal Cost"/>
  </r>
  <r>
    <n v="58"/>
    <x v="1"/>
    <n v="30.2"/>
    <n v="113"/>
    <n v="65"/>
    <n v="235.7"/>
    <n v="213.8"/>
    <n v="76"/>
    <n v="2"/>
    <x v="2"/>
    <x v="1"/>
    <s v="High"/>
    <n v="34.4"/>
    <n v="60097.16"/>
    <x v="0"/>
    <x v="1"/>
    <x v="0"/>
    <s v="Normal BP"/>
    <s v="High Cost"/>
  </r>
  <r>
    <n v="57"/>
    <x v="0"/>
    <n v="42.7"/>
    <n v="135"/>
    <n v="81"/>
    <n v="249.9"/>
    <n v="116.8"/>
    <n v="80"/>
    <n v="3"/>
    <x v="0"/>
    <x v="2"/>
    <s v="Low"/>
    <n v="10.199999999999999"/>
    <n v="19694.45"/>
    <x v="1"/>
    <x v="0"/>
    <x v="0"/>
    <s v="High BP"/>
    <s v="High Cost"/>
  </r>
  <r>
    <n v="67"/>
    <x v="1"/>
    <n v="30.2"/>
    <n v="134"/>
    <n v="82"/>
    <n v="223.1"/>
    <n v="102.8"/>
    <n v="81"/>
    <n v="3"/>
    <x v="1"/>
    <x v="0"/>
    <s v="Low"/>
    <n v="4.0999999999999996"/>
    <n v="6845.3"/>
    <x v="1"/>
    <x v="0"/>
    <x v="0"/>
    <s v="High BP"/>
    <s v="Normal Cost"/>
  </r>
  <r>
    <n v="71"/>
    <x v="0"/>
    <n v="44.4"/>
    <n v="137"/>
    <n v="88"/>
    <n v="299.3"/>
    <n v="141.1"/>
    <n v="96"/>
    <n v="4"/>
    <x v="1"/>
    <x v="1"/>
    <s v="High"/>
    <n v="13.3"/>
    <n v="20969.03"/>
    <x v="0"/>
    <x v="1"/>
    <x v="0"/>
    <s v="High BP"/>
    <s v="High Cost"/>
  </r>
  <r>
    <n v="94"/>
    <x v="1"/>
    <n v="30.2"/>
    <n v="132"/>
    <n v="73"/>
    <n v="270.39999999999998"/>
    <n v="107.5"/>
    <n v="74"/>
    <n v="0"/>
    <x v="0"/>
    <x v="2"/>
    <s v="High"/>
    <n v="11.6"/>
    <n v="22840.91"/>
    <x v="0"/>
    <x v="2"/>
    <x v="0"/>
    <s v="High BP"/>
    <s v="High Cost"/>
  </r>
  <r>
    <n v="44"/>
    <x v="0"/>
    <n v="23.9"/>
    <n v="104"/>
    <n v="60"/>
    <n v="191.2"/>
    <n v="133.69999999999999"/>
    <n v="161"/>
    <n v="3"/>
    <x v="0"/>
    <x v="1"/>
    <s v="High"/>
    <n v="5"/>
    <n v="8391.26"/>
    <x v="0"/>
    <x v="0"/>
    <x v="3"/>
    <s v="Normal BP"/>
    <s v="Normal Cost"/>
  </r>
  <r>
    <n v="74"/>
    <x v="0"/>
    <n v="25.6"/>
    <n v="144"/>
    <n v="88"/>
    <n v="210.9"/>
    <n v="114"/>
    <n v="82"/>
    <n v="0"/>
    <x v="0"/>
    <x v="0"/>
    <s v="High"/>
    <n v="9"/>
    <n v="16813.77"/>
    <x v="0"/>
    <x v="0"/>
    <x v="2"/>
    <s v="High BP"/>
    <s v="High Cost"/>
  </r>
  <r>
    <n v="55"/>
    <x v="0"/>
    <n v="25"/>
    <n v="127"/>
    <n v="82"/>
    <n v="223.2"/>
    <n v="118"/>
    <n v="81"/>
    <n v="0"/>
    <x v="2"/>
    <x v="1"/>
    <s v="High"/>
    <n v="5.8"/>
    <n v="10752.74"/>
    <x v="0"/>
    <x v="2"/>
    <x v="2"/>
    <s v="High BP"/>
    <s v="Normal Cost"/>
  </r>
  <r>
    <n v="44"/>
    <x v="0"/>
    <n v="35.9"/>
    <n v="114"/>
    <n v="69"/>
    <n v="247.5"/>
    <n v="119.3"/>
    <n v="75"/>
    <n v="1"/>
    <x v="1"/>
    <x v="0"/>
    <s v="Medium"/>
    <n v="1.1000000000000001"/>
    <n v="3703.14"/>
    <x v="0"/>
    <x v="3"/>
    <x v="0"/>
    <s v="Normal BP"/>
    <s v="Normal Cost"/>
  </r>
  <r>
    <n v="79"/>
    <x v="1"/>
    <n v="30.2"/>
    <n v="150"/>
    <n v="84"/>
    <n v="254.7"/>
    <n v="91.3"/>
    <n v="79"/>
    <n v="1"/>
    <x v="0"/>
    <x v="2"/>
    <s v="Medium"/>
    <n v="3.8"/>
    <n v="10217.34"/>
    <x v="0"/>
    <x v="2"/>
    <x v="0"/>
    <s v="High BP"/>
    <s v="Normal Cost"/>
  </r>
  <r>
    <n v="46"/>
    <x v="0"/>
    <n v="35.200000000000003"/>
    <n v="127"/>
    <n v="88"/>
    <n v="237"/>
    <n v="169.5"/>
    <n v="99"/>
    <n v="1"/>
    <x v="2"/>
    <x v="1"/>
    <s v="Medium"/>
    <n v="6.7"/>
    <n v="11977.86"/>
    <x v="0"/>
    <x v="1"/>
    <x v="0"/>
    <s v="High BP"/>
    <s v="Normal Cost"/>
  </r>
  <r>
    <n v="59"/>
    <x v="1"/>
    <n v="30.2"/>
    <n v="122"/>
    <n v="68"/>
    <n v="217.9"/>
    <n v="139.1"/>
    <n v="68"/>
    <n v="2"/>
    <x v="1"/>
    <x v="1"/>
    <s v="Low"/>
    <n v="3"/>
    <n v="6688.81"/>
    <x v="1"/>
    <x v="1"/>
    <x v="0"/>
    <s v="High BP"/>
    <s v="Normal Cost"/>
  </r>
  <r>
    <n v="84"/>
    <x v="0"/>
    <n v="28.2"/>
    <n v="141"/>
    <n v="82"/>
    <n v="269.2"/>
    <n v="110.7"/>
    <n v="102"/>
    <n v="3"/>
    <x v="2"/>
    <x v="0"/>
    <s v="Medium"/>
    <n v="9"/>
    <n v="14416.55"/>
    <x v="0"/>
    <x v="2"/>
    <x v="2"/>
    <s v="High BP"/>
    <s v="Normal Cost"/>
  </r>
  <r>
    <n v="66"/>
    <x v="1"/>
    <n v="30.2"/>
    <n v="125"/>
    <n v="69"/>
    <n v="255.8"/>
    <n v="126.5"/>
    <n v="99"/>
    <n v="1"/>
    <x v="0"/>
    <x v="2"/>
    <s v="Low"/>
    <n v="11.2"/>
    <n v="21210.97"/>
    <x v="1"/>
    <x v="0"/>
    <x v="0"/>
    <s v="High BP"/>
    <s v="High Cost"/>
  </r>
  <r>
    <n v="82"/>
    <x v="1"/>
    <n v="30.2"/>
    <n v="135"/>
    <n v="86"/>
    <n v="300"/>
    <n v="86.2"/>
    <n v="61"/>
    <n v="0"/>
    <x v="0"/>
    <x v="0"/>
    <s v="High"/>
    <n v="2.7"/>
    <n v="6122.34"/>
    <x v="0"/>
    <x v="2"/>
    <x v="0"/>
    <s v="High BP"/>
    <s v="Normal Cost"/>
  </r>
  <r>
    <n v="66"/>
    <x v="1"/>
    <n v="30.2"/>
    <n v="143"/>
    <n v="99"/>
    <n v="236.5"/>
    <n v="106.8"/>
    <n v="89"/>
    <n v="0"/>
    <x v="0"/>
    <x v="0"/>
    <s v="High"/>
    <n v="7.9"/>
    <n v="14453.32"/>
    <x v="0"/>
    <x v="0"/>
    <x v="0"/>
    <s v="High BP"/>
    <s v="Normal Cost"/>
  </r>
  <r>
    <n v="67"/>
    <x v="1"/>
    <n v="30.2"/>
    <n v="144"/>
    <n v="75"/>
    <n v="248.5"/>
    <n v="107.9"/>
    <n v="73"/>
    <n v="1"/>
    <x v="0"/>
    <x v="0"/>
    <s v="High"/>
    <n v="1.8"/>
    <n v="5271.92"/>
    <x v="0"/>
    <x v="0"/>
    <x v="0"/>
    <s v="High BP"/>
    <s v="Normal Cost"/>
  </r>
  <r>
    <n v="82"/>
    <x v="0"/>
    <n v="24.5"/>
    <n v="117"/>
    <n v="70"/>
    <n v="258.2"/>
    <n v="137.1"/>
    <n v="87"/>
    <n v="0"/>
    <x v="1"/>
    <x v="3"/>
    <s v="High"/>
    <n v="3"/>
    <n v="9029.2199999999993"/>
    <x v="0"/>
    <x v="2"/>
    <x v="3"/>
    <s v="Normal BP"/>
    <s v="Normal Cost"/>
  </r>
  <r>
    <n v="68"/>
    <x v="1"/>
    <n v="30.2"/>
    <n v="137"/>
    <n v="84"/>
    <n v="253.7"/>
    <n v="99.5"/>
    <n v="84"/>
    <n v="1"/>
    <x v="2"/>
    <x v="2"/>
    <s v="Low"/>
    <n v="11.5"/>
    <n v="23050"/>
    <x v="0"/>
    <x v="0"/>
    <x v="0"/>
    <s v="High BP"/>
    <s v="High Cost"/>
  </r>
  <r>
    <n v="45"/>
    <x v="0"/>
    <n v="32.4"/>
    <n v="113"/>
    <n v="65"/>
    <n v="233.4"/>
    <n v="157.1"/>
    <n v="97"/>
    <n v="1"/>
    <x v="2"/>
    <x v="2"/>
    <s v="Low"/>
    <n v="8.3000000000000007"/>
    <n v="17530.27"/>
    <x v="1"/>
    <x v="0"/>
    <x v="0"/>
    <s v="Normal BP"/>
    <s v="High Cost"/>
  </r>
  <r>
    <n v="80"/>
    <x v="0"/>
    <n v="32.9"/>
    <n v="144"/>
    <n v="86"/>
    <n v="248.7"/>
    <n v="95.1"/>
    <n v="81"/>
    <n v="1"/>
    <x v="0"/>
    <x v="0"/>
    <s v="Medium"/>
    <n v="2.5"/>
    <n v="5329.77"/>
    <x v="0"/>
    <x v="2"/>
    <x v="0"/>
    <s v="High BP"/>
    <s v="Normal Cost"/>
  </r>
  <r>
    <n v="77"/>
    <x v="1"/>
    <n v="30.2"/>
    <n v="135"/>
    <n v="81"/>
    <n v="259.39999999999998"/>
    <n v="122.5"/>
    <n v="58"/>
    <n v="3"/>
    <x v="0"/>
    <x v="1"/>
    <s v="High"/>
    <n v="2"/>
    <n v="4503.16"/>
    <x v="0"/>
    <x v="2"/>
    <x v="0"/>
    <s v="High BP"/>
    <s v="Normal Cost"/>
  </r>
  <r>
    <n v="68"/>
    <x v="0"/>
    <n v="18"/>
    <n v="116"/>
    <n v="69"/>
    <n v="205.5"/>
    <n v="82.5"/>
    <n v="59"/>
    <n v="4"/>
    <x v="0"/>
    <x v="2"/>
    <s v="High"/>
    <n v="3.2"/>
    <n v="8362.6"/>
    <x v="0"/>
    <x v="1"/>
    <x v="1"/>
    <s v="Normal BP"/>
    <s v="Normal Cost"/>
  </r>
  <r>
    <n v="60"/>
    <x v="1"/>
    <n v="30.2"/>
    <n v="135"/>
    <n v="78"/>
    <n v="219.9"/>
    <n v="118"/>
    <n v="58"/>
    <n v="3"/>
    <x v="0"/>
    <x v="2"/>
    <s v="Medium"/>
    <n v="3.3"/>
    <n v="10116.200000000001"/>
    <x v="0"/>
    <x v="0"/>
    <x v="0"/>
    <s v="High BP"/>
    <s v="Normal Cost"/>
  </r>
  <r>
    <n v="62"/>
    <x v="1"/>
    <n v="30.2"/>
    <n v="126"/>
    <n v="84"/>
    <n v="252.7"/>
    <n v="208.5"/>
    <n v="80"/>
    <n v="1"/>
    <x v="2"/>
    <x v="1"/>
    <s v="Medium"/>
    <n v="5.3"/>
    <n v="11392.81"/>
    <x v="0"/>
    <x v="0"/>
    <x v="0"/>
    <s v="High BP"/>
    <s v="Normal Cost"/>
  </r>
  <r>
    <n v="46"/>
    <x v="0"/>
    <n v="30.1"/>
    <n v="130"/>
    <n v="74"/>
    <n v="181.8"/>
    <n v="111.7"/>
    <n v="61"/>
    <n v="1"/>
    <x v="1"/>
    <x v="2"/>
    <s v="High"/>
    <n v="8.1"/>
    <n v="16882.310000000001"/>
    <x v="0"/>
    <x v="0"/>
    <x v="0"/>
    <s v="High BP"/>
    <s v="High Cost"/>
  </r>
  <r>
    <n v="69"/>
    <x v="0"/>
    <n v="24.6"/>
    <n v="129"/>
    <n v="77"/>
    <n v="214.6"/>
    <n v="92.8"/>
    <n v="82"/>
    <n v="3"/>
    <x v="0"/>
    <x v="3"/>
    <s v="High"/>
    <n v="2.9"/>
    <n v="9305.2099999999991"/>
    <x v="0"/>
    <x v="0"/>
    <x v="3"/>
    <s v="High BP"/>
    <s v="Normal Cost"/>
  </r>
  <r>
    <n v="88"/>
    <x v="0"/>
    <n v="25.1"/>
    <n v="127"/>
    <n v="77"/>
    <n v="239.3"/>
    <n v="122.2"/>
    <n v="96"/>
    <n v="1"/>
    <x v="2"/>
    <x v="1"/>
    <s v="High"/>
    <n v="7.5"/>
    <n v="14916.96"/>
    <x v="0"/>
    <x v="0"/>
    <x v="2"/>
    <s v="High BP"/>
    <s v="Normal Cost"/>
  </r>
  <r>
    <n v="87"/>
    <x v="1"/>
    <n v="30.2"/>
    <n v="124"/>
    <n v="69"/>
    <n v="249.7"/>
    <n v="130.6"/>
    <n v="76"/>
    <n v="1"/>
    <x v="2"/>
    <x v="3"/>
    <s v="High"/>
    <n v="7.8"/>
    <n v="18104.990000000002"/>
    <x v="0"/>
    <x v="2"/>
    <x v="0"/>
    <s v="High BP"/>
    <s v="High Cost"/>
  </r>
  <r>
    <n v="76"/>
    <x v="1"/>
    <n v="30.2"/>
    <n v="137"/>
    <n v="84"/>
    <n v="218.1"/>
    <n v="112.1"/>
    <n v="72"/>
    <n v="0"/>
    <x v="1"/>
    <x v="2"/>
    <s v="Medium"/>
    <n v="6.9"/>
    <n v="14997.94"/>
    <x v="0"/>
    <x v="2"/>
    <x v="0"/>
    <s v="High BP"/>
    <s v="Normal Cost"/>
  </r>
  <r>
    <n v="77"/>
    <x v="0"/>
    <n v="26.2"/>
    <n v="122"/>
    <n v="73"/>
    <n v="222.6"/>
    <n v="133.1"/>
    <n v="81"/>
    <n v="1"/>
    <x v="2"/>
    <x v="1"/>
    <s v="Medium"/>
    <n v="7.7"/>
    <n v="13129.54"/>
    <x v="1"/>
    <x v="2"/>
    <x v="2"/>
    <s v="High BP"/>
    <s v="Normal Cost"/>
  </r>
  <r>
    <n v="80"/>
    <x v="0"/>
    <n v="30"/>
    <n v="133"/>
    <n v="80"/>
    <n v="269.2"/>
    <n v="99"/>
    <n v="79"/>
    <n v="1"/>
    <x v="0"/>
    <x v="2"/>
    <s v="Medium"/>
    <n v="10.6"/>
    <n v="18796.919999999998"/>
    <x v="0"/>
    <x v="2"/>
    <x v="0"/>
    <s v="High BP"/>
    <s v="High Cost"/>
  </r>
  <r>
    <n v="50"/>
    <x v="1"/>
    <n v="30.2"/>
    <n v="128"/>
    <n v="83"/>
    <n v="211.2"/>
    <n v="93.8"/>
    <n v="80"/>
    <n v="3"/>
    <x v="2"/>
    <x v="2"/>
    <s v="Low"/>
    <n v="8.1999999999999993"/>
    <n v="15455.61"/>
    <x v="1"/>
    <x v="1"/>
    <x v="0"/>
    <s v="High BP"/>
    <s v="High Cost"/>
  </r>
  <r>
    <n v="74"/>
    <x v="1"/>
    <n v="30.2"/>
    <n v="142"/>
    <n v="82"/>
    <n v="230.6"/>
    <n v="145.80000000000001"/>
    <n v="83"/>
    <n v="0"/>
    <x v="1"/>
    <x v="2"/>
    <s v="Medium"/>
    <n v="4.5999999999999996"/>
    <n v="12943.9"/>
    <x v="0"/>
    <x v="0"/>
    <x v="0"/>
    <s v="High BP"/>
    <s v="Normal Cost"/>
  </r>
  <r>
    <n v="66"/>
    <x v="0"/>
    <n v="32.1"/>
    <n v="136"/>
    <n v="84"/>
    <n v="255.2"/>
    <n v="154.1"/>
    <n v="77"/>
    <n v="0"/>
    <x v="2"/>
    <x v="2"/>
    <s v="High"/>
    <n v="7.9"/>
    <n v="17417.71"/>
    <x v="0"/>
    <x v="2"/>
    <x v="0"/>
    <s v="High BP"/>
    <s v="High Cost"/>
  </r>
  <r>
    <n v="73"/>
    <x v="0"/>
    <n v="21.4"/>
    <n v="138"/>
    <n v="83"/>
    <n v="206.5"/>
    <n v="195.3"/>
    <n v="69"/>
    <n v="0"/>
    <x v="2"/>
    <x v="1"/>
    <s v="Low"/>
    <n v="7.5"/>
    <n v="13288.99"/>
    <x v="0"/>
    <x v="1"/>
    <x v="3"/>
    <s v="High BP"/>
    <s v="Normal Cost"/>
  </r>
  <r>
    <n v="66"/>
    <x v="1"/>
    <n v="30.2"/>
    <n v="149"/>
    <n v="88"/>
    <n v="238.3"/>
    <n v="98.2"/>
    <n v="83"/>
    <n v="1"/>
    <x v="2"/>
    <x v="0"/>
    <s v="Low"/>
    <n v="5.5"/>
    <n v="10422.700000000001"/>
    <x v="1"/>
    <x v="0"/>
    <x v="0"/>
    <s v="High BP"/>
    <s v="Normal Cost"/>
  </r>
  <r>
    <n v="77"/>
    <x v="0"/>
    <n v="23.1"/>
    <n v="131"/>
    <n v="78"/>
    <n v="201.5"/>
    <n v="136.30000000000001"/>
    <n v="68"/>
    <n v="0"/>
    <x v="0"/>
    <x v="2"/>
    <s v="High"/>
    <n v="3.2"/>
    <n v="8911.07"/>
    <x v="0"/>
    <x v="0"/>
    <x v="3"/>
    <s v="High BP"/>
    <s v="Normal Cost"/>
  </r>
  <r>
    <n v="65"/>
    <x v="0"/>
    <n v="26.4"/>
    <n v="119"/>
    <n v="68"/>
    <n v="216.9"/>
    <n v="100.8"/>
    <n v="80"/>
    <n v="1"/>
    <x v="0"/>
    <x v="2"/>
    <s v="High"/>
    <n v="5.4"/>
    <n v="12770.46"/>
    <x v="0"/>
    <x v="0"/>
    <x v="2"/>
    <s v="Normal BP"/>
    <s v="Normal Cost"/>
  </r>
  <r>
    <n v="83"/>
    <x v="1"/>
    <n v="30.2"/>
    <n v="139"/>
    <n v="82"/>
    <n v="240.7"/>
    <n v="86"/>
    <n v="97"/>
    <n v="0"/>
    <x v="2"/>
    <x v="2"/>
    <s v="Low"/>
    <n v="11.7"/>
    <n v="22626.55"/>
    <x v="0"/>
    <x v="2"/>
    <x v="0"/>
    <s v="High BP"/>
    <s v="High Cost"/>
  </r>
  <r>
    <n v="95"/>
    <x v="1"/>
    <n v="30.3"/>
    <n v="141"/>
    <n v="92"/>
    <n v="261.60000000000002"/>
    <n v="113"/>
    <n v="58"/>
    <n v="1"/>
    <x v="1"/>
    <x v="0"/>
    <s v="Low"/>
    <n v="7.4"/>
    <n v="12482.09"/>
    <x v="0"/>
    <x v="2"/>
    <x v="0"/>
    <s v="High BP"/>
    <s v="Normal Cost"/>
  </r>
  <r>
    <n v="53"/>
    <x v="0"/>
    <n v="33.700000000000003"/>
    <n v="111"/>
    <n v="67"/>
    <n v="234"/>
    <n v="146.5"/>
    <n v="91"/>
    <n v="0"/>
    <x v="2"/>
    <x v="1"/>
    <s v="High"/>
    <n v="5.6"/>
    <n v="11073.33"/>
    <x v="0"/>
    <x v="0"/>
    <x v="0"/>
    <s v="Normal BP"/>
    <s v="Normal Cost"/>
  </r>
  <r>
    <n v="70"/>
    <x v="0"/>
    <n v="23.8"/>
    <n v="125"/>
    <n v="76"/>
    <n v="231.5"/>
    <n v="82.3"/>
    <n v="71"/>
    <n v="2"/>
    <x v="0"/>
    <x v="0"/>
    <s v="High"/>
    <n v="7.6"/>
    <n v="15537.54"/>
    <x v="0"/>
    <x v="2"/>
    <x v="3"/>
    <s v="High BP"/>
    <s v="High Cost"/>
  </r>
  <r>
    <n v="73"/>
    <x v="0"/>
    <n v="32"/>
    <n v="128"/>
    <n v="84"/>
    <n v="203.8"/>
    <n v="104.7"/>
    <n v="68"/>
    <n v="2"/>
    <x v="0"/>
    <x v="0"/>
    <s v="Low"/>
    <n v="8.8000000000000007"/>
    <n v="13672.99"/>
    <x v="0"/>
    <x v="2"/>
    <x v="0"/>
    <s v="High BP"/>
    <s v="Normal Cost"/>
  </r>
  <r>
    <n v="73"/>
    <x v="0"/>
    <n v="33.6"/>
    <n v="140"/>
    <n v="86"/>
    <n v="234.9"/>
    <n v="150.9"/>
    <n v="75"/>
    <n v="0"/>
    <x v="0"/>
    <x v="1"/>
    <s v="High"/>
    <n v="1.9"/>
    <n v="5053.91"/>
    <x v="0"/>
    <x v="1"/>
    <x v="0"/>
    <s v="High BP"/>
    <s v="Normal Cost"/>
  </r>
  <r>
    <n v="95"/>
    <x v="1"/>
    <n v="30.3"/>
    <n v="154"/>
    <n v="97"/>
    <n v="259.2"/>
    <n v="87.7"/>
    <n v="68"/>
    <n v="1"/>
    <x v="0"/>
    <x v="0"/>
    <s v="High"/>
    <n v="3.8"/>
    <n v="8437.34"/>
    <x v="0"/>
    <x v="2"/>
    <x v="0"/>
    <s v="High BP"/>
    <s v="Normal Cost"/>
  </r>
  <r>
    <n v="66"/>
    <x v="0"/>
    <n v="31.2"/>
    <n v="159"/>
    <n v="96"/>
    <n v="233.4"/>
    <n v="129.80000000000001"/>
    <n v="78"/>
    <n v="1"/>
    <x v="0"/>
    <x v="0"/>
    <s v="High"/>
    <n v="3"/>
    <n v="6306.36"/>
    <x v="1"/>
    <x v="0"/>
    <x v="0"/>
    <s v="High BP"/>
    <s v="Normal Cost"/>
  </r>
  <r>
    <n v="81"/>
    <x v="1"/>
    <n v="30.3"/>
    <n v="132"/>
    <n v="87"/>
    <n v="246.2"/>
    <n v="97.1"/>
    <n v="78"/>
    <n v="2"/>
    <x v="0"/>
    <x v="2"/>
    <s v="Medium"/>
    <n v="3.5"/>
    <n v="8310.2900000000009"/>
    <x v="0"/>
    <x v="2"/>
    <x v="0"/>
    <s v="High BP"/>
    <s v="Normal Cost"/>
  </r>
  <r>
    <n v="57"/>
    <x v="1"/>
    <n v="30.3"/>
    <n v="131"/>
    <n v="72"/>
    <n v="259.60000000000002"/>
    <n v="86.3"/>
    <n v="90"/>
    <n v="0"/>
    <x v="2"/>
    <x v="2"/>
    <s v="High"/>
    <n v="12.4"/>
    <n v="25226.67"/>
    <x v="0"/>
    <x v="1"/>
    <x v="0"/>
    <s v="High BP"/>
    <s v="High Cost"/>
  </r>
  <r>
    <n v="63"/>
    <x v="0"/>
    <n v="27.7"/>
    <n v="122"/>
    <n v="82"/>
    <n v="220.5"/>
    <n v="94.6"/>
    <n v="70"/>
    <n v="1"/>
    <x v="1"/>
    <x v="3"/>
    <s v="High"/>
    <n v="5"/>
    <n v="11989.58"/>
    <x v="0"/>
    <x v="0"/>
    <x v="2"/>
    <s v="High BP"/>
    <s v="Normal Cost"/>
  </r>
  <r>
    <n v="78"/>
    <x v="0"/>
    <n v="29"/>
    <n v="141"/>
    <n v="78"/>
    <n v="258"/>
    <n v="118.7"/>
    <n v="78"/>
    <n v="0"/>
    <x v="0"/>
    <x v="1"/>
    <s v="Low"/>
    <n v="5.3"/>
    <n v="11683.55"/>
    <x v="0"/>
    <x v="2"/>
    <x v="2"/>
    <s v="High BP"/>
    <s v="Normal Cost"/>
  </r>
  <r>
    <n v="52"/>
    <x v="1"/>
    <n v="30.3"/>
    <n v="121"/>
    <n v="69"/>
    <n v="219.1"/>
    <n v="114.8"/>
    <n v="92"/>
    <n v="1"/>
    <x v="2"/>
    <x v="2"/>
    <s v="High"/>
    <n v="12.2"/>
    <n v="21510.34"/>
    <x v="0"/>
    <x v="1"/>
    <x v="0"/>
    <s v="High BP"/>
    <s v="High Cost"/>
  </r>
  <r>
    <n v="39"/>
    <x v="1"/>
    <n v="30.3"/>
    <n v="128"/>
    <n v="78"/>
    <n v="241.3"/>
    <n v="109.3"/>
    <n v="94"/>
    <n v="1"/>
    <x v="2"/>
    <x v="3"/>
    <s v="Medium"/>
    <n v="6.2"/>
    <n v="14216.56"/>
    <x v="0"/>
    <x v="3"/>
    <x v="0"/>
    <s v="High BP"/>
    <s v="Normal Cost"/>
  </r>
  <r>
    <n v="72"/>
    <x v="1"/>
    <n v="30.3"/>
    <n v="148"/>
    <n v="95"/>
    <n v="273.5"/>
    <n v="126.3"/>
    <n v="83"/>
    <n v="0"/>
    <x v="0"/>
    <x v="1"/>
    <s v="Medium"/>
    <n v="1.6"/>
    <n v="4675.2299999999996"/>
    <x v="0"/>
    <x v="0"/>
    <x v="0"/>
    <s v="High BP"/>
    <s v="Normal Cost"/>
  </r>
  <r>
    <n v="59"/>
    <x v="0"/>
    <n v="22.6"/>
    <n v="129"/>
    <n v="84"/>
    <n v="184.5"/>
    <n v="120.3"/>
    <n v="89"/>
    <n v="2"/>
    <x v="2"/>
    <x v="3"/>
    <s v="High"/>
    <n v="8.8000000000000007"/>
    <n v="20594.77"/>
    <x v="0"/>
    <x v="1"/>
    <x v="3"/>
    <s v="High BP"/>
    <s v="High Cost"/>
  </r>
  <r>
    <n v="35"/>
    <x v="1"/>
    <n v="30.3"/>
    <n v="121"/>
    <n v="62"/>
    <n v="222.2"/>
    <n v="127.3"/>
    <n v="65"/>
    <n v="2"/>
    <x v="1"/>
    <x v="3"/>
    <s v="Medium"/>
    <n v="4.5999999999999996"/>
    <n v="11872.9"/>
    <x v="0"/>
    <x v="3"/>
    <x v="0"/>
    <s v="High BP"/>
    <s v="Normal Cost"/>
  </r>
  <r>
    <n v="88"/>
    <x v="1"/>
    <n v="30.3"/>
    <n v="114"/>
    <n v="70"/>
    <n v="227.7"/>
    <n v="88.6"/>
    <n v="90"/>
    <n v="1"/>
    <x v="1"/>
    <x v="3"/>
    <s v="Medium"/>
    <n v="4.3"/>
    <n v="11981.55"/>
    <x v="0"/>
    <x v="2"/>
    <x v="0"/>
    <s v="Normal BP"/>
    <s v="Normal Cost"/>
  </r>
  <r>
    <n v="62"/>
    <x v="1"/>
    <n v="30.3"/>
    <n v="108"/>
    <n v="68"/>
    <n v="233.3"/>
    <n v="93.5"/>
    <n v="83"/>
    <n v="2"/>
    <x v="2"/>
    <x v="2"/>
    <s v="Medium"/>
    <n v="10.9"/>
    <n v="21003.33"/>
    <x v="0"/>
    <x v="0"/>
    <x v="0"/>
    <s v="Normal BP"/>
    <s v="High Cost"/>
  </r>
  <r>
    <n v="64"/>
    <x v="0"/>
    <n v="28.8"/>
    <n v="125"/>
    <n v="72"/>
    <n v="253.9"/>
    <n v="101.1"/>
    <n v="83"/>
    <n v="2"/>
    <x v="1"/>
    <x v="2"/>
    <s v="Medium"/>
    <n v="12.2"/>
    <n v="20759.86"/>
    <x v="0"/>
    <x v="3"/>
    <x v="2"/>
    <s v="High BP"/>
    <s v="High Cost"/>
  </r>
  <r>
    <n v="62"/>
    <x v="1"/>
    <n v="30.3"/>
    <n v="124"/>
    <n v="76"/>
    <n v="249.8"/>
    <n v="174.6"/>
    <n v="91"/>
    <n v="2"/>
    <x v="2"/>
    <x v="2"/>
    <s v="Medium"/>
    <n v="13.6"/>
    <n v="28271.63"/>
    <x v="0"/>
    <x v="0"/>
    <x v="0"/>
    <s v="High BP"/>
    <s v="High Cost"/>
  </r>
  <r>
    <n v="77"/>
    <x v="1"/>
    <n v="30.3"/>
    <n v="133"/>
    <n v="75"/>
    <n v="228.2"/>
    <n v="132.19999999999999"/>
    <n v="68"/>
    <n v="0"/>
    <x v="0"/>
    <x v="0"/>
    <s v="High"/>
    <n v="5.5"/>
    <n v="9203.81"/>
    <x v="0"/>
    <x v="2"/>
    <x v="0"/>
    <s v="High BP"/>
    <s v="Normal Cost"/>
  </r>
  <r>
    <n v="67"/>
    <x v="0"/>
    <n v="19.5"/>
    <n v="135"/>
    <n v="85"/>
    <n v="201.1"/>
    <n v="95.5"/>
    <n v="70"/>
    <n v="1"/>
    <x v="1"/>
    <x v="2"/>
    <s v="High"/>
    <n v="7.4"/>
    <n v="14638.6"/>
    <x v="0"/>
    <x v="0"/>
    <x v="3"/>
    <s v="High BP"/>
    <s v="Normal Cost"/>
  </r>
  <r>
    <n v="78"/>
    <x v="0"/>
    <n v="22.8"/>
    <n v="128"/>
    <n v="72"/>
    <n v="229.6"/>
    <n v="108.4"/>
    <n v="75"/>
    <n v="3"/>
    <x v="1"/>
    <x v="0"/>
    <s v="High"/>
    <n v="1.8"/>
    <n v="5177.72"/>
    <x v="0"/>
    <x v="0"/>
    <x v="3"/>
    <s v="High BP"/>
    <s v="Normal Cost"/>
  </r>
  <r>
    <n v="73"/>
    <x v="0"/>
    <n v="32.700000000000003"/>
    <n v="132"/>
    <n v="85"/>
    <n v="242.5"/>
    <n v="120.9"/>
    <n v="83"/>
    <n v="3"/>
    <x v="2"/>
    <x v="0"/>
    <s v="Low"/>
    <n v="5.7"/>
    <n v="10481.49"/>
    <x v="1"/>
    <x v="2"/>
    <x v="0"/>
    <s v="High BP"/>
    <s v="Normal Cost"/>
  </r>
  <r>
    <n v="79"/>
    <x v="0"/>
    <n v="18"/>
    <n v="130"/>
    <n v="77"/>
    <n v="226.1"/>
    <n v="111"/>
    <n v="98"/>
    <n v="1"/>
    <x v="2"/>
    <x v="1"/>
    <s v="Medium"/>
    <n v="7.3"/>
    <n v="15178.06"/>
    <x v="0"/>
    <x v="0"/>
    <x v="1"/>
    <s v="High BP"/>
    <s v="High Cost"/>
  </r>
  <r>
    <n v="71"/>
    <x v="0"/>
    <n v="26.7"/>
    <n v="143"/>
    <n v="88"/>
    <n v="237.6"/>
    <n v="81.8"/>
    <n v="67"/>
    <n v="2"/>
    <x v="1"/>
    <x v="3"/>
    <s v="Low"/>
    <n v="4.5"/>
    <n v="10891.72"/>
    <x v="1"/>
    <x v="2"/>
    <x v="2"/>
    <s v="High BP"/>
    <s v="Normal Cost"/>
  </r>
  <r>
    <n v="73"/>
    <x v="1"/>
    <n v="30.3"/>
    <n v="118"/>
    <n v="72"/>
    <n v="240.8"/>
    <n v="111.4"/>
    <n v="63"/>
    <n v="2"/>
    <x v="1"/>
    <x v="0"/>
    <s v="High"/>
    <n v="3.9"/>
    <n v="8622.42"/>
    <x v="0"/>
    <x v="0"/>
    <x v="0"/>
    <s v="Normal BP"/>
    <s v="Normal Cost"/>
  </r>
  <r>
    <n v="63"/>
    <x v="0"/>
    <n v="18.2"/>
    <n v="121"/>
    <n v="66"/>
    <n v="217.2"/>
    <n v="139.5"/>
    <n v="75"/>
    <n v="3"/>
    <x v="0"/>
    <x v="1"/>
    <s v="High"/>
    <n v="12.3"/>
    <n v="22963.38"/>
    <x v="0"/>
    <x v="2"/>
    <x v="1"/>
    <s v="High BP"/>
    <s v="High Cost"/>
  </r>
  <r>
    <n v="52"/>
    <x v="0"/>
    <n v="38"/>
    <n v="127"/>
    <n v="72"/>
    <n v="268.3"/>
    <n v="109.6"/>
    <n v="90"/>
    <n v="0"/>
    <x v="2"/>
    <x v="0"/>
    <s v="Medium"/>
    <n v="11.2"/>
    <n v="18477.240000000002"/>
    <x v="0"/>
    <x v="0"/>
    <x v="0"/>
    <s v="High BP"/>
    <s v="High Cost"/>
  </r>
  <r>
    <n v="85"/>
    <x v="1"/>
    <n v="30.3"/>
    <n v="137"/>
    <n v="79"/>
    <n v="264.39999999999998"/>
    <n v="97"/>
    <n v="86"/>
    <n v="1"/>
    <x v="2"/>
    <x v="2"/>
    <s v="Low"/>
    <n v="16.2"/>
    <n v="34189.85"/>
    <x v="0"/>
    <x v="2"/>
    <x v="0"/>
    <s v="High BP"/>
    <s v="High Cost"/>
  </r>
  <r>
    <n v="41"/>
    <x v="0"/>
    <n v="30.3"/>
    <n v="129"/>
    <n v="82"/>
    <n v="220.1"/>
    <n v="130.69999999999999"/>
    <n v="87"/>
    <n v="1"/>
    <x v="2"/>
    <x v="2"/>
    <s v="High"/>
    <n v="7.3"/>
    <n v="15479.93"/>
    <x v="0"/>
    <x v="0"/>
    <x v="0"/>
    <s v="High BP"/>
    <s v="High Cost"/>
  </r>
  <r>
    <n v="81"/>
    <x v="0"/>
    <n v="24.7"/>
    <n v="113"/>
    <n v="63"/>
    <n v="247.2"/>
    <n v="100.6"/>
    <n v="67"/>
    <n v="2"/>
    <x v="0"/>
    <x v="2"/>
    <s v="High"/>
    <n v="6.1"/>
    <n v="12443.24"/>
    <x v="0"/>
    <x v="1"/>
    <x v="3"/>
    <s v="Normal BP"/>
    <s v="Normal Cost"/>
  </r>
  <r>
    <n v="66"/>
    <x v="1"/>
    <n v="30.3"/>
    <n v="141"/>
    <n v="81"/>
    <n v="229.2"/>
    <n v="141.69999999999999"/>
    <n v="80"/>
    <n v="1"/>
    <x v="0"/>
    <x v="1"/>
    <s v="Low"/>
    <n v="1.8"/>
    <n v="5428.37"/>
    <x v="1"/>
    <x v="0"/>
    <x v="0"/>
    <s v="High BP"/>
    <s v="Normal Cost"/>
  </r>
  <r>
    <n v="95"/>
    <x v="1"/>
    <n v="30.3"/>
    <n v="139"/>
    <n v="83"/>
    <n v="253.6"/>
    <n v="104.3"/>
    <n v="96"/>
    <n v="1"/>
    <x v="2"/>
    <x v="2"/>
    <s v="Medium"/>
    <n v="12.5"/>
    <n v="24139.62"/>
    <x v="0"/>
    <x v="2"/>
    <x v="0"/>
    <s v="High BP"/>
    <s v="High Cost"/>
  </r>
  <r>
    <n v="74"/>
    <x v="1"/>
    <n v="30.3"/>
    <n v="125"/>
    <n v="74"/>
    <n v="255.3"/>
    <n v="100.9"/>
    <n v="85"/>
    <n v="1"/>
    <x v="2"/>
    <x v="0"/>
    <s v="Medium"/>
    <n v="6.3"/>
    <n v="14616.23"/>
    <x v="0"/>
    <x v="0"/>
    <x v="0"/>
    <s v="High BP"/>
    <s v="Normal Cost"/>
  </r>
  <r>
    <n v="62"/>
    <x v="1"/>
    <n v="30.3"/>
    <n v="122"/>
    <n v="75"/>
    <n v="239.7"/>
    <n v="182"/>
    <n v="84"/>
    <n v="1"/>
    <x v="1"/>
    <x v="2"/>
    <s v="Medium"/>
    <n v="3.9"/>
    <n v="9079.17"/>
    <x v="0"/>
    <x v="0"/>
    <x v="0"/>
    <s v="High BP"/>
    <s v="Normal Cost"/>
  </r>
  <r>
    <n v="40"/>
    <x v="0"/>
    <n v="23.2"/>
    <n v="123"/>
    <n v="70"/>
    <n v="177.4"/>
    <n v="97.8"/>
    <n v="81"/>
    <n v="0"/>
    <x v="0"/>
    <x v="0"/>
    <s v="Medium"/>
    <n v="2.5"/>
    <n v="5854.84"/>
    <x v="0"/>
    <x v="2"/>
    <x v="3"/>
    <s v="High BP"/>
    <s v="Normal Cost"/>
  </r>
  <r>
    <n v="80"/>
    <x v="1"/>
    <n v="30.3"/>
    <n v="132"/>
    <n v="86"/>
    <n v="300"/>
    <n v="98.6"/>
    <n v="102"/>
    <n v="1"/>
    <x v="2"/>
    <x v="0"/>
    <s v="High"/>
    <n v="10.4"/>
    <n v="18813.62"/>
    <x v="0"/>
    <x v="2"/>
    <x v="0"/>
    <s v="High BP"/>
    <s v="High Cost"/>
  </r>
  <r>
    <n v="73"/>
    <x v="0"/>
    <n v="33.1"/>
    <n v="131"/>
    <n v="85"/>
    <n v="257.60000000000002"/>
    <n v="96.7"/>
    <n v="74"/>
    <n v="2"/>
    <x v="0"/>
    <x v="2"/>
    <s v="Medium"/>
    <n v="6.8"/>
    <n v="15167.55"/>
    <x v="0"/>
    <x v="0"/>
    <x v="0"/>
    <s v="High BP"/>
    <s v="High Cost"/>
  </r>
  <r>
    <n v="62"/>
    <x v="1"/>
    <n v="30.3"/>
    <n v="131"/>
    <n v="76"/>
    <n v="232.4"/>
    <n v="109.1"/>
    <n v="84"/>
    <n v="2"/>
    <x v="0"/>
    <x v="2"/>
    <s v="High"/>
    <n v="8.5"/>
    <n v="15799.3"/>
    <x v="0"/>
    <x v="0"/>
    <x v="0"/>
    <s v="High BP"/>
    <s v="High Cost"/>
  </r>
  <r>
    <n v="64"/>
    <x v="0"/>
    <n v="26.8"/>
    <n v="113"/>
    <n v="71"/>
    <n v="182.9"/>
    <n v="101.5"/>
    <n v="67"/>
    <n v="1"/>
    <x v="1"/>
    <x v="0"/>
    <s v="Low"/>
    <n v="3"/>
    <n v="7178.32"/>
    <x v="0"/>
    <x v="2"/>
    <x v="2"/>
    <s v="Normal BP"/>
    <s v="Normal Cost"/>
  </r>
  <r>
    <n v="79"/>
    <x v="1"/>
    <n v="30.3"/>
    <n v="152"/>
    <n v="95"/>
    <n v="241.6"/>
    <n v="148.30000000000001"/>
    <n v="69"/>
    <n v="1"/>
    <x v="0"/>
    <x v="1"/>
    <s v="Low"/>
    <n v="1.3"/>
    <n v="3672.53"/>
    <x v="0"/>
    <x v="2"/>
    <x v="0"/>
    <s v="High BP"/>
    <s v="Normal Cost"/>
  </r>
  <r>
    <n v="67"/>
    <x v="1"/>
    <n v="30.3"/>
    <n v="137"/>
    <n v="75"/>
    <n v="268.7"/>
    <n v="100.1"/>
    <n v="70"/>
    <n v="0"/>
    <x v="1"/>
    <x v="3"/>
    <s v="Medium"/>
    <n v="9.9"/>
    <n v="20361.48"/>
    <x v="0"/>
    <x v="0"/>
    <x v="0"/>
    <s v="High BP"/>
    <s v="High Cost"/>
  </r>
  <r>
    <n v="53"/>
    <x v="1"/>
    <n v="30.3"/>
    <n v="136"/>
    <n v="85"/>
    <n v="250.7"/>
    <n v="121.3"/>
    <n v="81"/>
    <n v="2"/>
    <x v="2"/>
    <x v="2"/>
    <s v="Low"/>
    <n v="8.8000000000000007"/>
    <n v="19769.64"/>
    <x v="0"/>
    <x v="1"/>
    <x v="0"/>
    <s v="High BP"/>
    <s v="High Cost"/>
  </r>
  <r>
    <n v="86"/>
    <x v="0"/>
    <n v="18.600000000000001"/>
    <n v="122"/>
    <n v="78"/>
    <n v="200.1"/>
    <n v="142.4"/>
    <n v="93"/>
    <n v="1"/>
    <x v="2"/>
    <x v="1"/>
    <s v="Low"/>
    <n v="6.1"/>
    <n v="13709.72"/>
    <x v="0"/>
    <x v="2"/>
    <x v="3"/>
    <s v="High BP"/>
    <s v="Normal Cost"/>
  </r>
  <r>
    <n v="47"/>
    <x v="0"/>
    <n v="28.7"/>
    <n v="117"/>
    <n v="68"/>
    <n v="177.3"/>
    <n v="129.1"/>
    <n v="93"/>
    <n v="1"/>
    <x v="2"/>
    <x v="3"/>
    <s v="Low"/>
    <n v="5"/>
    <n v="14370.55"/>
    <x v="0"/>
    <x v="0"/>
    <x v="2"/>
    <s v="Normal BP"/>
    <s v="Normal Cost"/>
  </r>
  <r>
    <n v="50"/>
    <x v="1"/>
    <n v="30.3"/>
    <n v="102"/>
    <n v="65"/>
    <n v="227.6"/>
    <n v="114.9"/>
    <n v="75"/>
    <n v="1"/>
    <x v="2"/>
    <x v="0"/>
    <s v="High"/>
    <n v="6.4"/>
    <n v="11466.05"/>
    <x v="0"/>
    <x v="1"/>
    <x v="0"/>
    <s v="Normal BP"/>
    <s v="Normal Cost"/>
  </r>
  <r>
    <n v="68"/>
    <x v="1"/>
    <n v="30.3"/>
    <n v="126"/>
    <n v="73"/>
    <n v="230.1"/>
    <n v="88.4"/>
    <n v="69"/>
    <n v="2"/>
    <x v="1"/>
    <x v="3"/>
    <s v="Low"/>
    <n v="6.3"/>
    <n v="15114.45"/>
    <x v="0"/>
    <x v="0"/>
    <x v="0"/>
    <s v="High BP"/>
    <s v="High Cost"/>
  </r>
  <r>
    <n v="45"/>
    <x v="0"/>
    <n v="33.4"/>
    <n v="130"/>
    <n v="78"/>
    <n v="233.4"/>
    <n v="121.7"/>
    <n v="62"/>
    <n v="0"/>
    <x v="1"/>
    <x v="2"/>
    <s v="High"/>
    <n v="3.7"/>
    <n v="9145.67"/>
    <x v="0"/>
    <x v="1"/>
    <x v="0"/>
    <s v="High BP"/>
    <s v="Normal Cost"/>
  </r>
  <r>
    <n v="51"/>
    <x v="1"/>
    <n v="30.3"/>
    <n v="129"/>
    <n v="82"/>
    <n v="230"/>
    <n v="120.9"/>
    <n v="55"/>
    <n v="1"/>
    <x v="0"/>
    <x v="1"/>
    <s v="Low"/>
    <n v="2.1"/>
    <n v="4598.16"/>
    <x v="0"/>
    <x v="1"/>
    <x v="0"/>
    <s v="High BP"/>
    <s v="Normal Cost"/>
  </r>
  <r>
    <n v="95"/>
    <x v="1"/>
    <n v="30.3"/>
    <n v="134"/>
    <n v="82"/>
    <n v="288.8"/>
    <n v="110.3"/>
    <n v="88"/>
    <n v="1"/>
    <x v="1"/>
    <x v="2"/>
    <s v="High"/>
    <n v="4.0999999999999996"/>
    <n v="10028.93"/>
    <x v="0"/>
    <x v="2"/>
    <x v="0"/>
    <s v="High BP"/>
    <s v="Normal Cost"/>
  </r>
  <r>
    <n v="58"/>
    <x v="0"/>
    <n v="26.5"/>
    <n v="130"/>
    <n v="69"/>
    <n v="237.5"/>
    <n v="89.8"/>
    <n v="62"/>
    <n v="3"/>
    <x v="0"/>
    <x v="0"/>
    <s v="Medium"/>
    <n v="5.8"/>
    <n v="11328.98"/>
    <x v="0"/>
    <x v="1"/>
    <x v="2"/>
    <s v="High BP"/>
    <s v="Normal Cost"/>
  </r>
  <r>
    <n v="70"/>
    <x v="1"/>
    <n v="30.3"/>
    <n v="112"/>
    <n v="68"/>
    <n v="249.4"/>
    <n v="125.2"/>
    <n v="82"/>
    <n v="1"/>
    <x v="1"/>
    <x v="0"/>
    <s v="High"/>
    <n v="4.4000000000000004"/>
    <n v="7493.69"/>
    <x v="0"/>
    <x v="0"/>
    <x v="0"/>
    <s v="Normal BP"/>
    <s v="Normal Cost"/>
  </r>
  <r>
    <n v="73"/>
    <x v="1"/>
    <n v="30.3"/>
    <n v="125"/>
    <n v="72"/>
    <n v="232.5"/>
    <n v="156.30000000000001"/>
    <n v="85"/>
    <n v="1"/>
    <x v="2"/>
    <x v="0"/>
    <s v="Medium"/>
    <n v="9.3000000000000007"/>
    <n v="17134.87"/>
    <x v="0"/>
    <x v="0"/>
    <x v="0"/>
    <s v="High BP"/>
    <s v="High Cost"/>
  </r>
  <r>
    <n v="61"/>
    <x v="0"/>
    <n v="22"/>
    <n v="117"/>
    <n v="61"/>
    <n v="202.8"/>
    <n v="87.4"/>
    <n v="71"/>
    <n v="1"/>
    <x v="1"/>
    <x v="3"/>
    <s v="High"/>
    <n v="10.1"/>
    <n v="21720.560000000001"/>
    <x v="0"/>
    <x v="1"/>
    <x v="3"/>
    <s v="Normal BP"/>
    <s v="High Cost"/>
  </r>
  <r>
    <n v="64"/>
    <x v="0"/>
    <n v="27.6"/>
    <n v="130"/>
    <n v="80"/>
    <n v="203.6"/>
    <n v="97.8"/>
    <n v="83"/>
    <n v="0"/>
    <x v="1"/>
    <x v="3"/>
    <s v="High"/>
    <n v="5.6"/>
    <n v="13637.73"/>
    <x v="0"/>
    <x v="0"/>
    <x v="2"/>
    <s v="High BP"/>
    <s v="Normal Cost"/>
  </r>
  <r>
    <n v="56"/>
    <x v="1"/>
    <n v="30.3"/>
    <n v="113"/>
    <n v="75"/>
    <n v="202.2"/>
    <n v="138"/>
    <n v="90"/>
    <n v="0"/>
    <x v="2"/>
    <x v="1"/>
    <s v="Medium"/>
    <n v="9.9"/>
    <n v="18037.240000000002"/>
    <x v="0"/>
    <x v="1"/>
    <x v="0"/>
    <s v="Normal BP"/>
    <s v="High Cost"/>
  </r>
  <r>
    <n v="91"/>
    <x v="1"/>
    <n v="30.3"/>
    <n v="144"/>
    <n v="83"/>
    <n v="207.6"/>
    <n v="92.5"/>
    <n v="82"/>
    <n v="2"/>
    <x v="1"/>
    <x v="2"/>
    <s v="Medium"/>
    <n v="7.2"/>
    <n v="13422.99"/>
    <x v="0"/>
    <x v="2"/>
    <x v="0"/>
    <s v="High BP"/>
    <s v="Normal Cost"/>
  </r>
  <r>
    <n v="49"/>
    <x v="0"/>
    <n v="27"/>
    <n v="103"/>
    <n v="60"/>
    <n v="256.10000000000002"/>
    <n v="130.80000000000001"/>
    <n v="81"/>
    <n v="1"/>
    <x v="1"/>
    <x v="1"/>
    <s v="Medium"/>
    <n v="3.9"/>
    <n v="8082.32"/>
    <x v="0"/>
    <x v="0"/>
    <x v="2"/>
    <s v="Normal BP"/>
    <s v="Normal Cost"/>
  </r>
  <r>
    <n v="42"/>
    <x v="1"/>
    <n v="30.3"/>
    <n v="116"/>
    <n v="62"/>
    <n v="229.3"/>
    <n v="145.19999999999999"/>
    <n v="70"/>
    <n v="1"/>
    <x v="1"/>
    <x v="1"/>
    <s v="High"/>
    <n v="1.6"/>
    <n v="4466.58"/>
    <x v="0"/>
    <x v="3"/>
    <x v="0"/>
    <s v="Normal BP"/>
    <s v="Normal Cost"/>
  </r>
  <r>
    <n v="31"/>
    <x v="1"/>
    <n v="30.3"/>
    <n v="112"/>
    <n v="68"/>
    <n v="205.4"/>
    <n v="99.7"/>
    <n v="72"/>
    <n v="1"/>
    <x v="0"/>
    <x v="2"/>
    <s v="Medium"/>
    <n v="5.7"/>
    <n v="11778.09"/>
    <x v="0"/>
    <x v="3"/>
    <x v="0"/>
    <s v="Normal BP"/>
    <s v="Normal Cost"/>
  </r>
  <r>
    <n v="71"/>
    <x v="1"/>
    <n v="30.3"/>
    <n v="120"/>
    <n v="69"/>
    <n v="239.7"/>
    <n v="96.1"/>
    <n v="78"/>
    <n v="2"/>
    <x v="1"/>
    <x v="0"/>
    <s v="Medium"/>
    <n v="1.9"/>
    <n v="5063.79"/>
    <x v="0"/>
    <x v="0"/>
    <x v="0"/>
    <s v="High BP"/>
    <s v="Normal Cost"/>
  </r>
  <r>
    <n v="60"/>
    <x v="0"/>
    <n v="26.8"/>
    <n v="218"/>
    <n v="123"/>
    <n v="233.6"/>
    <n v="88.3"/>
    <n v="90"/>
    <n v="2"/>
    <x v="0"/>
    <x v="3"/>
    <s v="Medium"/>
    <n v="5.5"/>
    <n v="13410.37"/>
    <x v="0"/>
    <x v="3"/>
    <x v="2"/>
    <s v="High BP"/>
    <s v="Normal Cost"/>
  </r>
  <r>
    <n v="71"/>
    <x v="1"/>
    <n v="30.4"/>
    <n v="141"/>
    <n v="92"/>
    <n v="230.5"/>
    <n v="88.5"/>
    <n v="83"/>
    <n v="2"/>
    <x v="2"/>
    <x v="2"/>
    <s v="High"/>
    <n v="10.1"/>
    <n v="21308.98"/>
    <x v="0"/>
    <x v="0"/>
    <x v="0"/>
    <s v="High BP"/>
    <s v="High Cost"/>
  </r>
  <r>
    <n v="61"/>
    <x v="0"/>
    <n v="33.5"/>
    <n v="124"/>
    <n v="71"/>
    <n v="225.7"/>
    <n v="124.8"/>
    <n v="84"/>
    <n v="0"/>
    <x v="0"/>
    <x v="0"/>
    <s v="High"/>
    <n v="4.5"/>
    <n v="8052.58"/>
    <x v="0"/>
    <x v="0"/>
    <x v="0"/>
    <s v="High BP"/>
    <s v="Normal Cost"/>
  </r>
  <r>
    <n v="78"/>
    <x v="0"/>
    <n v="22.3"/>
    <n v="115"/>
    <n v="74"/>
    <n v="236.4"/>
    <n v="87.4"/>
    <n v="77"/>
    <n v="4"/>
    <x v="0"/>
    <x v="0"/>
    <s v="Low"/>
    <n v="5.3"/>
    <n v="9550.51"/>
    <x v="1"/>
    <x v="0"/>
    <x v="3"/>
    <s v="Normal BP"/>
    <s v="Normal Cost"/>
  </r>
  <r>
    <n v="75"/>
    <x v="0"/>
    <n v="29.5"/>
    <n v="130"/>
    <n v="79"/>
    <n v="253.1"/>
    <n v="147.6"/>
    <n v="84"/>
    <n v="1"/>
    <x v="2"/>
    <x v="0"/>
    <s v="High"/>
    <n v="10.5"/>
    <n v="20135.919999999998"/>
    <x v="0"/>
    <x v="0"/>
    <x v="2"/>
    <s v="High BP"/>
    <s v="High Cost"/>
  </r>
  <r>
    <n v="56"/>
    <x v="0"/>
    <n v="26.2"/>
    <n v="112"/>
    <n v="70"/>
    <n v="208.4"/>
    <n v="93.4"/>
    <n v="57"/>
    <n v="0"/>
    <x v="1"/>
    <x v="0"/>
    <s v="High"/>
    <n v="3.5"/>
    <n v="5939.34"/>
    <x v="0"/>
    <x v="0"/>
    <x v="2"/>
    <s v="Normal BP"/>
    <s v="Normal Cost"/>
  </r>
  <r>
    <n v="68"/>
    <x v="1"/>
    <n v="30.4"/>
    <n v="126"/>
    <n v="76"/>
    <n v="236"/>
    <n v="120.7"/>
    <n v="67"/>
    <n v="0"/>
    <x v="0"/>
    <x v="0"/>
    <s v="High"/>
    <n v="9.4"/>
    <n v="16174.54"/>
    <x v="0"/>
    <x v="0"/>
    <x v="0"/>
    <s v="High BP"/>
    <s v="High Cost"/>
  </r>
  <r>
    <n v="43"/>
    <x v="0"/>
    <n v="24"/>
    <n v="126"/>
    <n v="80"/>
    <n v="204.4"/>
    <n v="99.2"/>
    <n v="75"/>
    <n v="0"/>
    <x v="2"/>
    <x v="2"/>
    <s v="Medium"/>
    <n v="7.8"/>
    <n v="18558.740000000002"/>
    <x v="0"/>
    <x v="2"/>
    <x v="3"/>
    <s v="High BP"/>
    <s v="High Cost"/>
  </r>
  <r>
    <n v="43"/>
    <x v="1"/>
    <n v="30.4"/>
    <n v="126"/>
    <n v="78"/>
    <n v="220.9"/>
    <n v="119.4"/>
    <n v="78"/>
    <n v="0"/>
    <x v="2"/>
    <x v="1"/>
    <s v="Medium"/>
    <n v="10.8"/>
    <n v="22397.93"/>
    <x v="0"/>
    <x v="3"/>
    <x v="0"/>
    <s v="High BP"/>
    <s v="High Cost"/>
  </r>
  <r>
    <n v="84"/>
    <x v="0"/>
    <n v="39.700000000000003"/>
    <n v="156"/>
    <n v="95"/>
    <n v="288.7"/>
    <n v="144.80000000000001"/>
    <n v="77"/>
    <n v="0"/>
    <x v="2"/>
    <x v="1"/>
    <s v="Low"/>
    <n v="6.4"/>
    <n v="13779.28"/>
    <x v="0"/>
    <x v="0"/>
    <x v="0"/>
    <s v="High BP"/>
    <s v="Normal Cost"/>
  </r>
  <r>
    <n v="56"/>
    <x v="0"/>
    <n v="18"/>
    <n v="134"/>
    <n v="83"/>
    <n v="212.8"/>
    <n v="116.4"/>
    <n v="53"/>
    <n v="2"/>
    <x v="0"/>
    <x v="1"/>
    <s v="High"/>
    <n v="4.5999999999999996"/>
    <n v="9532.43"/>
    <x v="1"/>
    <x v="3"/>
    <x v="1"/>
    <s v="High BP"/>
    <s v="Normal Cost"/>
  </r>
  <r>
    <n v="61"/>
    <x v="1"/>
    <n v="30.4"/>
    <n v="138"/>
    <n v="80"/>
    <n v="218.5"/>
    <n v="89.5"/>
    <n v="89"/>
    <n v="0"/>
    <x v="1"/>
    <x v="0"/>
    <s v="Medium"/>
    <n v="5.9"/>
    <n v="11674.81"/>
    <x v="0"/>
    <x v="0"/>
    <x v="0"/>
    <s v="High BP"/>
    <s v="Normal Cost"/>
  </r>
  <r>
    <n v="35"/>
    <x v="1"/>
    <n v="30.4"/>
    <n v="138"/>
    <n v="80"/>
    <n v="226.7"/>
    <n v="88.3"/>
    <n v="90"/>
    <n v="2"/>
    <x v="0"/>
    <x v="2"/>
    <s v="Low"/>
    <n v="8.4"/>
    <n v="14155.69"/>
    <x v="0"/>
    <x v="3"/>
    <x v="0"/>
    <s v="High BP"/>
    <s v="Normal Cost"/>
  </r>
  <r>
    <n v="49"/>
    <x v="0"/>
    <n v="19.899999999999999"/>
    <n v="140"/>
    <n v="75"/>
    <n v="193.3"/>
    <n v="81.8"/>
    <n v="68"/>
    <n v="2"/>
    <x v="0"/>
    <x v="2"/>
    <s v="Low"/>
    <n v="3.3"/>
    <n v="9737.9"/>
    <x v="1"/>
    <x v="1"/>
    <x v="3"/>
    <s v="High BP"/>
    <s v="Normal Cost"/>
  </r>
  <r>
    <n v="60"/>
    <x v="1"/>
    <n v="30.4"/>
    <n v="128"/>
    <n v="80"/>
    <n v="267.5"/>
    <n v="148.9"/>
    <n v="58"/>
    <n v="2"/>
    <x v="0"/>
    <x v="2"/>
    <s v="Medium"/>
    <n v="8.1"/>
    <n v="16105.68"/>
    <x v="0"/>
    <x v="0"/>
    <x v="0"/>
    <s v="High BP"/>
    <s v="High Cost"/>
  </r>
  <r>
    <n v="95"/>
    <x v="0"/>
    <n v="25.1"/>
    <n v="127"/>
    <n v="79"/>
    <n v="280.3"/>
    <n v="111.4"/>
    <n v="72"/>
    <n v="0"/>
    <x v="0"/>
    <x v="3"/>
    <s v="High"/>
    <n v="39.799999999999997"/>
    <n v="68750.5"/>
    <x v="0"/>
    <x v="3"/>
    <x v="2"/>
    <s v="High BP"/>
    <s v="High Cost"/>
  </r>
  <r>
    <n v="73"/>
    <x v="0"/>
    <n v="23.4"/>
    <n v="136"/>
    <n v="85"/>
    <n v="214.4"/>
    <n v="141.5"/>
    <n v="67"/>
    <n v="1"/>
    <x v="1"/>
    <x v="0"/>
    <s v="Medium"/>
    <n v="4.0999999999999996"/>
    <n v="7215.46"/>
    <x v="0"/>
    <x v="1"/>
    <x v="3"/>
    <s v="High BP"/>
    <s v="Normal Cost"/>
  </r>
  <r>
    <n v="95"/>
    <x v="1"/>
    <n v="30.4"/>
    <n v="132"/>
    <n v="82"/>
    <n v="270.39999999999998"/>
    <n v="133.5"/>
    <n v="92"/>
    <n v="0"/>
    <x v="2"/>
    <x v="2"/>
    <s v="Medium"/>
    <n v="10.4"/>
    <n v="23010.5"/>
    <x v="0"/>
    <x v="2"/>
    <x v="0"/>
    <s v="High BP"/>
    <s v="High Cost"/>
  </r>
  <r>
    <n v="61"/>
    <x v="1"/>
    <n v="30.4"/>
    <n v="121"/>
    <n v="72"/>
    <n v="263.2"/>
    <n v="105.5"/>
    <n v="89"/>
    <n v="4"/>
    <x v="2"/>
    <x v="2"/>
    <s v="High"/>
    <n v="7.2"/>
    <n v="13991.46"/>
    <x v="0"/>
    <x v="0"/>
    <x v="0"/>
    <s v="High BP"/>
    <s v="Normal Cost"/>
  </r>
  <r>
    <n v="94"/>
    <x v="0"/>
    <n v="32.1"/>
    <n v="132"/>
    <n v="75"/>
    <n v="256.89999999999998"/>
    <n v="101.4"/>
    <n v="81"/>
    <n v="0"/>
    <x v="2"/>
    <x v="2"/>
    <s v="High"/>
    <n v="12.9"/>
    <n v="21698.15"/>
    <x v="0"/>
    <x v="0"/>
    <x v="0"/>
    <s v="High BP"/>
    <s v="High Cost"/>
  </r>
  <r>
    <n v="77"/>
    <x v="1"/>
    <n v="30.4"/>
    <n v="136"/>
    <n v="83"/>
    <n v="260.39999999999998"/>
    <n v="116.6"/>
    <n v="58"/>
    <n v="3"/>
    <x v="2"/>
    <x v="3"/>
    <s v="Low"/>
    <n v="9.5"/>
    <n v="19946.66"/>
    <x v="1"/>
    <x v="2"/>
    <x v="0"/>
    <s v="High BP"/>
    <s v="High Cost"/>
  </r>
  <r>
    <n v="56"/>
    <x v="1"/>
    <n v="30.4"/>
    <n v="125"/>
    <n v="79"/>
    <n v="217.6"/>
    <n v="137.69999999999999"/>
    <n v="64"/>
    <n v="1"/>
    <x v="1"/>
    <x v="0"/>
    <s v="High"/>
    <n v="6.8"/>
    <n v="13794.27"/>
    <x v="0"/>
    <x v="1"/>
    <x v="0"/>
    <s v="High BP"/>
    <s v="Normal Cost"/>
  </r>
  <r>
    <n v="64"/>
    <x v="0"/>
    <n v="33.1"/>
    <n v="126"/>
    <n v="71"/>
    <n v="222.8"/>
    <n v="105.8"/>
    <n v="76"/>
    <n v="1"/>
    <x v="0"/>
    <x v="3"/>
    <s v="High"/>
    <n v="7.5"/>
    <n v="18980.740000000002"/>
    <x v="0"/>
    <x v="2"/>
    <x v="0"/>
    <s v="High BP"/>
    <s v="High Cost"/>
  </r>
  <r>
    <n v="54"/>
    <x v="1"/>
    <n v="30.4"/>
    <n v="104"/>
    <n v="60"/>
    <n v="235"/>
    <n v="128.30000000000001"/>
    <n v="76"/>
    <n v="1"/>
    <x v="0"/>
    <x v="1"/>
    <s v="Medium"/>
    <n v="7.5"/>
    <n v="11551.62"/>
    <x v="0"/>
    <x v="1"/>
    <x v="0"/>
    <s v="Normal BP"/>
    <s v="Normal Cost"/>
  </r>
  <r>
    <n v="46"/>
    <x v="1"/>
    <n v="30.4"/>
    <n v="130"/>
    <n v="78"/>
    <n v="217.2"/>
    <n v="118.6"/>
    <n v="76"/>
    <n v="2"/>
    <x v="2"/>
    <x v="1"/>
    <s v="High"/>
    <n v="7.4"/>
    <n v="14292.1"/>
    <x v="0"/>
    <x v="1"/>
    <x v="0"/>
    <s v="High BP"/>
    <s v="Normal Cost"/>
  </r>
  <r>
    <n v="42"/>
    <x v="1"/>
    <n v="30.4"/>
    <n v="123"/>
    <n v="76"/>
    <n v="226.8"/>
    <n v="126.1"/>
    <n v="93"/>
    <n v="1"/>
    <x v="2"/>
    <x v="0"/>
    <s v="Low"/>
    <n v="6"/>
    <n v="10763.39"/>
    <x v="1"/>
    <x v="3"/>
    <x v="0"/>
    <s v="High BP"/>
    <s v="Normal Cost"/>
  </r>
  <r>
    <n v="84"/>
    <x v="0"/>
    <n v="36.1"/>
    <n v="143"/>
    <n v="92"/>
    <n v="260.8"/>
    <n v="134.6"/>
    <n v="66"/>
    <n v="3"/>
    <x v="0"/>
    <x v="0"/>
    <s v="High"/>
    <n v="5.8"/>
    <n v="9995.4699999999993"/>
    <x v="0"/>
    <x v="1"/>
    <x v="0"/>
    <s v="High BP"/>
    <s v="Normal Cost"/>
  </r>
  <r>
    <n v="54"/>
    <x v="1"/>
    <n v="30.4"/>
    <n v="132"/>
    <n v="76"/>
    <n v="259.8"/>
    <n v="121.9"/>
    <n v="75"/>
    <n v="1"/>
    <x v="1"/>
    <x v="2"/>
    <s v="High"/>
    <n v="5"/>
    <n v="10310.530000000001"/>
    <x v="0"/>
    <x v="1"/>
    <x v="0"/>
    <s v="High BP"/>
    <s v="Normal Cost"/>
  </r>
  <r>
    <n v="64"/>
    <x v="0"/>
    <n v="26"/>
    <n v="225"/>
    <n v="129"/>
    <n v="225"/>
    <n v="116.1"/>
    <n v="81"/>
    <n v="0"/>
    <x v="1"/>
    <x v="2"/>
    <s v="High"/>
    <n v="15.5"/>
    <n v="24104.400000000001"/>
    <x v="0"/>
    <x v="3"/>
    <x v="2"/>
    <s v="High BP"/>
    <s v="High Cost"/>
  </r>
  <r>
    <n v="64"/>
    <x v="1"/>
    <n v="30.4"/>
    <n v="135"/>
    <n v="79"/>
    <n v="267.2"/>
    <n v="94.9"/>
    <n v="82"/>
    <n v="2"/>
    <x v="1"/>
    <x v="0"/>
    <s v="High"/>
    <n v="3"/>
    <n v="6992.36"/>
    <x v="0"/>
    <x v="0"/>
    <x v="0"/>
    <s v="High BP"/>
    <s v="Normal Cost"/>
  </r>
  <r>
    <n v="85"/>
    <x v="1"/>
    <n v="30.4"/>
    <n v="142"/>
    <n v="87"/>
    <n v="253.1"/>
    <n v="122.1"/>
    <n v="83"/>
    <n v="1"/>
    <x v="0"/>
    <x v="1"/>
    <s v="Low"/>
    <n v="4.9000000000000004"/>
    <n v="8162.79"/>
    <x v="1"/>
    <x v="2"/>
    <x v="0"/>
    <s v="High BP"/>
    <s v="Normal Cost"/>
  </r>
  <r>
    <n v="80"/>
    <x v="0"/>
    <n v="36.299999999999997"/>
    <n v="131"/>
    <n v="74"/>
    <n v="288"/>
    <n v="148.80000000000001"/>
    <n v="85"/>
    <n v="0"/>
    <x v="2"/>
    <x v="1"/>
    <s v="High"/>
    <n v="6.2"/>
    <n v="11415.74"/>
    <x v="0"/>
    <x v="0"/>
    <x v="0"/>
    <s v="High BP"/>
    <s v="Normal Cost"/>
  </r>
  <r>
    <n v="45"/>
    <x v="1"/>
    <n v="30.4"/>
    <n v="124"/>
    <n v="82"/>
    <n v="211"/>
    <n v="111"/>
    <n v="89"/>
    <n v="0"/>
    <x v="2"/>
    <x v="2"/>
    <s v="Medium"/>
    <n v="10.8"/>
    <n v="22441.31"/>
    <x v="0"/>
    <x v="1"/>
    <x v="0"/>
    <s v="High BP"/>
    <s v="High Cost"/>
  </r>
  <r>
    <n v="48"/>
    <x v="1"/>
    <n v="30.4"/>
    <n v="128"/>
    <n v="76"/>
    <n v="245.3"/>
    <n v="125.1"/>
    <n v="82"/>
    <n v="1"/>
    <x v="0"/>
    <x v="1"/>
    <s v="High"/>
    <n v="6.5"/>
    <n v="12632.04"/>
    <x v="0"/>
    <x v="1"/>
    <x v="0"/>
    <s v="High BP"/>
    <s v="Normal Cost"/>
  </r>
  <r>
    <n v="66"/>
    <x v="1"/>
    <n v="30.4"/>
    <n v="123"/>
    <n v="66"/>
    <n v="210"/>
    <n v="102.1"/>
    <n v="85"/>
    <n v="4"/>
    <x v="1"/>
    <x v="0"/>
    <s v="High"/>
    <n v="2.7"/>
    <n v="6951.34"/>
    <x v="0"/>
    <x v="0"/>
    <x v="0"/>
    <s v="High BP"/>
    <s v="Normal Cost"/>
  </r>
  <r>
    <n v="73"/>
    <x v="0"/>
    <n v="18.7"/>
    <n v="137"/>
    <n v="87"/>
    <n v="192.5"/>
    <n v="96.1"/>
    <n v="81"/>
    <n v="1"/>
    <x v="1"/>
    <x v="0"/>
    <s v="High"/>
    <n v="3.7"/>
    <n v="5965.35"/>
    <x v="0"/>
    <x v="1"/>
    <x v="3"/>
    <s v="High BP"/>
    <s v="Normal Cost"/>
  </r>
  <r>
    <n v="68"/>
    <x v="0"/>
    <n v="29.1"/>
    <n v="128"/>
    <n v="68"/>
    <n v="231.9"/>
    <n v="101.5"/>
    <n v="69"/>
    <n v="2"/>
    <x v="0"/>
    <x v="2"/>
    <s v="High"/>
    <n v="6.8"/>
    <n v="14000.32"/>
    <x v="0"/>
    <x v="1"/>
    <x v="2"/>
    <s v="High BP"/>
    <s v="Normal Cost"/>
  </r>
  <r>
    <n v="77"/>
    <x v="1"/>
    <n v="30.4"/>
    <n v="130"/>
    <n v="69"/>
    <n v="242"/>
    <n v="111.7"/>
    <n v="100"/>
    <n v="1"/>
    <x v="2"/>
    <x v="2"/>
    <s v="High"/>
    <n v="9.4"/>
    <n v="18258.82"/>
    <x v="0"/>
    <x v="2"/>
    <x v="0"/>
    <s v="High BP"/>
    <s v="High Cost"/>
  </r>
  <r>
    <n v="64"/>
    <x v="0"/>
    <n v="22"/>
    <n v="138"/>
    <n v="88"/>
    <n v="237.2"/>
    <n v="103.7"/>
    <n v="82"/>
    <n v="2"/>
    <x v="2"/>
    <x v="0"/>
    <s v="High"/>
    <n v="5.9"/>
    <n v="12731.78"/>
    <x v="0"/>
    <x v="0"/>
    <x v="3"/>
    <s v="High BP"/>
    <s v="Normal Cost"/>
  </r>
  <r>
    <n v="83"/>
    <x v="1"/>
    <n v="30.4"/>
    <n v="129"/>
    <n v="80"/>
    <n v="257.10000000000002"/>
    <n v="133.80000000000001"/>
    <n v="87"/>
    <n v="1"/>
    <x v="2"/>
    <x v="1"/>
    <s v="High"/>
    <n v="8.3000000000000007"/>
    <n v="14541.31"/>
    <x v="0"/>
    <x v="2"/>
    <x v="0"/>
    <s v="High BP"/>
    <s v="Normal Cost"/>
  </r>
  <r>
    <n v="73"/>
    <x v="0"/>
    <n v="29.7"/>
    <n v="130"/>
    <n v="78"/>
    <n v="239.4"/>
    <n v="131.6"/>
    <n v="73"/>
    <n v="1"/>
    <x v="1"/>
    <x v="1"/>
    <s v="Low"/>
    <n v="7.7"/>
    <n v="15708.94"/>
    <x v="0"/>
    <x v="2"/>
    <x v="2"/>
    <s v="High BP"/>
    <s v="High Cost"/>
  </r>
  <r>
    <n v="33"/>
    <x v="0"/>
    <n v="20.2"/>
    <n v="113"/>
    <n v="67"/>
    <n v="188.7"/>
    <n v="82.2"/>
    <n v="73"/>
    <n v="1"/>
    <x v="1"/>
    <x v="3"/>
    <s v="Medium"/>
    <n v="9.3000000000000007"/>
    <n v="18055.169999999998"/>
    <x v="0"/>
    <x v="0"/>
    <x v="3"/>
    <s v="Normal BP"/>
    <s v="High Cost"/>
  </r>
  <r>
    <n v="80"/>
    <x v="0"/>
    <n v="25.4"/>
    <n v="123"/>
    <n v="76"/>
    <n v="230.7"/>
    <n v="113.1"/>
    <n v="88"/>
    <n v="0"/>
    <x v="1"/>
    <x v="2"/>
    <s v="Medium"/>
    <n v="5.5"/>
    <n v="10248.81"/>
    <x v="0"/>
    <x v="2"/>
    <x v="2"/>
    <s v="High BP"/>
    <s v="Normal Cost"/>
  </r>
  <r>
    <n v="76"/>
    <x v="0"/>
    <n v="35.9"/>
    <n v="150"/>
    <n v="96"/>
    <n v="240"/>
    <n v="103.4"/>
    <n v="67"/>
    <n v="3"/>
    <x v="0"/>
    <x v="0"/>
    <s v="Medium"/>
    <n v="4.9000000000000004"/>
    <n v="8393.36"/>
    <x v="0"/>
    <x v="0"/>
    <x v="0"/>
    <s v="High BP"/>
    <s v="Normal Cost"/>
  </r>
  <r>
    <n v="74"/>
    <x v="1"/>
    <n v="30.4"/>
    <n v="125"/>
    <n v="81"/>
    <n v="248.9"/>
    <n v="136.4"/>
    <n v="87"/>
    <n v="2"/>
    <x v="2"/>
    <x v="1"/>
    <s v="Medium"/>
    <n v="12.2"/>
    <n v="23983.13"/>
    <x v="0"/>
    <x v="0"/>
    <x v="0"/>
    <s v="High BP"/>
    <s v="High Cost"/>
  </r>
  <r>
    <n v="57"/>
    <x v="0"/>
    <n v="27.2"/>
    <n v="116"/>
    <n v="72"/>
    <n v="243.1"/>
    <n v="107.9"/>
    <n v="77"/>
    <n v="1"/>
    <x v="0"/>
    <x v="2"/>
    <s v="Low"/>
    <n v="5.0999999999999996"/>
    <n v="10808.64"/>
    <x v="0"/>
    <x v="2"/>
    <x v="2"/>
    <s v="Normal BP"/>
    <s v="Normal Cost"/>
  </r>
  <r>
    <n v="65"/>
    <x v="0"/>
    <n v="28"/>
    <n v="104"/>
    <n v="63"/>
    <n v="223.8"/>
    <n v="88.1"/>
    <n v="82"/>
    <n v="1"/>
    <x v="2"/>
    <x v="2"/>
    <s v="Low"/>
    <n v="10.3"/>
    <n v="24296.38"/>
    <x v="0"/>
    <x v="2"/>
    <x v="2"/>
    <s v="Normal BP"/>
    <s v="High Cost"/>
  </r>
  <r>
    <n v="38"/>
    <x v="0"/>
    <n v="27"/>
    <n v="131"/>
    <n v="79"/>
    <n v="219.8"/>
    <n v="91.4"/>
    <n v="86"/>
    <n v="3"/>
    <x v="1"/>
    <x v="0"/>
    <s v="High"/>
    <n v="4.5999999999999996"/>
    <n v="8954.58"/>
    <x v="0"/>
    <x v="0"/>
    <x v="2"/>
    <s v="High BP"/>
    <s v="Normal Cost"/>
  </r>
  <r>
    <n v="64"/>
    <x v="1"/>
    <n v="30.4"/>
    <n v="126"/>
    <n v="69"/>
    <n v="250.5"/>
    <n v="107.4"/>
    <n v="89"/>
    <n v="0"/>
    <x v="1"/>
    <x v="2"/>
    <s v="High"/>
    <n v="7.9"/>
    <n v="17180.939999999999"/>
    <x v="0"/>
    <x v="0"/>
    <x v="0"/>
    <s v="High BP"/>
    <s v="High Cost"/>
  </r>
  <r>
    <n v="63"/>
    <x v="0"/>
    <n v="32.700000000000003"/>
    <n v="127"/>
    <n v="77"/>
    <n v="237.9"/>
    <n v="128.9"/>
    <n v="59"/>
    <n v="1"/>
    <x v="1"/>
    <x v="2"/>
    <s v="Medium"/>
    <n v="5.2"/>
    <n v="11765.67"/>
    <x v="0"/>
    <x v="0"/>
    <x v="0"/>
    <s v="High BP"/>
    <s v="Normal Cost"/>
  </r>
  <r>
    <n v="59"/>
    <x v="1"/>
    <n v="30.4"/>
    <n v="127"/>
    <n v="71"/>
    <n v="240.8"/>
    <n v="113.6"/>
    <n v="76"/>
    <n v="2"/>
    <x v="0"/>
    <x v="0"/>
    <s v="Low"/>
    <n v="7.3"/>
    <n v="15478.34"/>
    <x v="0"/>
    <x v="1"/>
    <x v="0"/>
    <s v="High BP"/>
    <s v="High Cost"/>
  </r>
  <r>
    <n v="52"/>
    <x v="1"/>
    <n v="30.4"/>
    <n v="123"/>
    <n v="73"/>
    <n v="243.9"/>
    <n v="125.8"/>
    <n v="83"/>
    <n v="1"/>
    <x v="1"/>
    <x v="3"/>
    <s v="High"/>
    <n v="5.9"/>
    <n v="15516.34"/>
    <x v="0"/>
    <x v="1"/>
    <x v="0"/>
    <s v="High BP"/>
    <s v="High Cost"/>
  </r>
  <r>
    <n v="95"/>
    <x v="1"/>
    <n v="30.4"/>
    <n v="127"/>
    <n v="78"/>
    <n v="300"/>
    <n v="127.3"/>
    <n v="93"/>
    <n v="1"/>
    <x v="0"/>
    <x v="1"/>
    <s v="Low"/>
    <n v="2.9"/>
    <n v="5995.04"/>
    <x v="0"/>
    <x v="2"/>
    <x v="0"/>
    <s v="High BP"/>
    <s v="Normal Cost"/>
  </r>
  <r>
    <n v="69"/>
    <x v="1"/>
    <n v="30.4"/>
    <n v="125"/>
    <n v="70"/>
    <n v="257"/>
    <n v="105"/>
    <n v="71"/>
    <n v="2"/>
    <x v="2"/>
    <x v="2"/>
    <s v="Medium"/>
    <n v="9"/>
    <n v="20204.689999999999"/>
    <x v="1"/>
    <x v="0"/>
    <x v="0"/>
    <s v="High BP"/>
    <s v="High Cost"/>
  </r>
  <r>
    <n v="66"/>
    <x v="1"/>
    <n v="30.4"/>
    <n v="138"/>
    <n v="85"/>
    <n v="250.7"/>
    <n v="108.4"/>
    <n v="61"/>
    <n v="2"/>
    <x v="1"/>
    <x v="0"/>
    <s v="Medium"/>
    <n v="7.5"/>
    <n v="10734.16"/>
    <x v="1"/>
    <x v="0"/>
    <x v="0"/>
    <s v="High BP"/>
    <s v="Normal Cost"/>
  </r>
  <r>
    <n v="44"/>
    <x v="1"/>
    <n v="30.4"/>
    <n v="111"/>
    <n v="66"/>
    <n v="228.4"/>
    <n v="137.6"/>
    <n v="63"/>
    <n v="1"/>
    <x v="0"/>
    <x v="1"/>
    <s v="High"/>
    <n v="6.9"/>
    <n v="11814.68"/>
    <x v="0"/>
    <x v="3"/>
    <x v="0"/>
    <s v="Normal BP"/>
    <s v="Normal Cost"/>
  </r>
  <r>
    <n v="67"/>
    <x v="0"/>
    <n v="27.9"/>
    <n v="127"/>
    <n v="78"/>
    <n v="210.8"/>
    <n v="96.2"/>
    <n v="62"/>
    <n v="0"/>
    <x v="1"/>
    <x v="0"/>
    <s v="Medium"/>
    <n v="3.2"/>
    <n v="6594.88"/>
    <x v="0"/>
    <x v="0"/>
    <x v="2"/>
    <s v="High BP"/>
    <s v="Normal Cost"/>
  </r>
  <r>
    <n v="60"/>
    <x v="0"/>
    <n v="24"/>
    <n v="124"/>
    <n v="66"/>
    <n v="222.7"/>
    <n v="128.30000000000001"/>
    <n v="85"/>
    <n v="2"/>
    <x v="0"/>
    <x v="1"/>
    <s v="Medium"/>
    <n v="1.2"/>
    <n v="4153.8599999999997"/>
    <x v="0"/>
    <x v="0"/>
    <x v="3"/>
    <s v="High BP"/>
    <s v="Normal Cost"/>
  </r>
  <r>
    <n v="56"/>
    <x v="0"/>
    <n v="23.6"/>
    <n v="106"/>
    <n v="60"/>
    <n v="256.89999999999998"/>
    <n v="123.7"/>
    <n v="81"/>
    <n v="2"/>
    <x v="1"/>
    <x v="2"/>
    <s v="Low"/>
    <n v="3.7"/>
    <n v="10464.09"/>
    <x v="0"/>
    <x v="3"/>
    <x v="3"/>
    <s v="Normal BP"/>
    <s v="Normal Cost"/>
  </r>
  <r>
    <n v="52"/>
    <x v="1"/>
    <n v="30.4"/>
    <n v="125"/>
    <n v="72"/>
    <n v="190"/>
    <n v="116.5"/>
    <n v="88"/>
    <n v="2"/>
    <x v="1"/>
    <x v="0"/>
    <s v="Medium"/>
    <n v="2"/>
    <n v="5213.28"/>
    <x v="1"/>
    <x v="1"/>
    <x v="0"/>
    <s v="High BP"/>
    <s v="Normal Cost"/>
  </r>
  <r>
    <n v="80"/>
    <x v="1"/>
    <n v="30.4"/>
    <n v="131"/>
    <n v="80"/>
    <n v="217"/>
    <n v="120.6"/>
    <n v="88"/>
    <n v="1"/>
    <x v="1"/>
    <x v="1"/>
    <s v="Low"/>
    <n v="4.4000000000000004"/>
    <n v="9053.33"/>
    <x v="1"/>
    <x v="2"/>
    <x v="0"/>
    <s v="High BP"/>
    <s v="Normal Cost"/>
  </r>
  <r>
    <n v="72"/>
    <x v="1"/>
    <n v="30.4"/>
    <n v="142"/>
    <n v="82"/>
    <n v="252.9"/>
    <n v="149.19999999999999"/>
    <n v="70"/>
    <n v="1"/>
    <x v="1"/>
    <x v="2"/>
    <s v="Medium"/>
    <n v="4.0999999999999996"/>
    <n v="10272.32"/>
    <x v="0"/>
    <x v="0"/>
    <x v="0"/>
    <s v="High BP"/>
    <s v="Normal Cost"/>
  </r>
  <r>
    <n v="60"/>
    <x v="0"/>
    <n v="10.6"/>
    <n v="122"/>
    <n v="80"/>
    <n v="211.5"/>
    <n v="122.5"/>
    <n v="89"/>
    <n v="0"/>
    <x v="0"/>
    <x v="2"/>
    <s v="Low"/>
    <n v="9.3000000000000007"/>
    <n v="16908.46"/>
    <x v="1"/>
    <x v="1"/>
    <x v="1"/>
    <s v="High BP"/>
    <s v="High Cost"/>
  </r>
  <r>
    <n v="40"/>
    <x v="1"/>
    <n v="30.4"/>
    <n v="104"/>
    <n v="62"/>
    <n v="245.1"/>
    <n v="122"/>
    <n v="50"/>
    <n v="2"/>
    <x v="1"/>
    <x v="2"/>
    <s v="Medium"/>
    <n v="4.5999999999999996"/>
    <n v="11723.33"/>
    <x v="0"/>
    <x v="3"/>
    <x v="0"/>
    <s v="Normal BP"/>
    <s v="Normal Cost"/>
  </r>
  <r>
    <n v="63"/>
    <x v="0"/>
    <n v="18"/>
    <n v="128"/>
    <n v="84"/>
    <n v="228.1"/>
    <n v="101.1"/>
    <n v="84"/>
    <n v="1"/>
    <x v="2"/>
    <x v="3"/>
    <s v="Low"/>
    <n v="6.9"/>
    <n v="18016.560000000001"/>
    <x v="0"/>
    <x v="0"/>
    <x v="1"/>
    <s v="High BP"/>
    <s v="High Cost"/>
  </r>
  <r>
    <n v="88"/>
    <x v="0"/>
    <n v="22"/>
    <n v="118"/>
    <n v="67"/>
    <n v="213.3"/>
    <n v="139.19999999999999"/>
    <n v="78"/>
    <n v="1"/>
    <x v="1"/>
    <x v="2"/>
    <s v="Medium"/>
    <n v="6.4"/>
    <n v="12884.7"/>
    <x v="0"/>
    <x v="0"/>
    <x v="3"/>
    <s v="Normal BP"/>
    <s v="Normal Cost"/>
  </r>
  <r>
    <n v="89"/>
    <x v="0"/>
    <n v="26.6"/>
    <n v="122"/>
    <n v="67"/>
    <n v="226.1"/>
    <n v="149.69999999999999"/>
    <n v="70"/>
    <n v="1"/>
    <x v="1"/>
    <x v="0"/>
    <s v="Medium"/>
    <n v="4.9000000000000004"/>
    <n v="9646.51"/>
    <x v="0"/>
    <x v="3"/>
    <x v="2"/>
    <s v="High BP"/>
    <s v="Normal Cost"/>
  </r>
  <r>
    <n v="94"/>
    <x v="0"/>
    <n v="34.6"/>
    <n v="138"/>
    <n v="88"/>
    <n v="273.8"/>
    <n v="105.2"/>
    <n v="69"/>
    <n v="0"/>
    <x v="0"/>
    <x v="2"/>
    <s v="High"/>
    <n v="4"/>
    <n v="10978.09"/>
    <x v="0"/>
    <x v="0"/>
    <x v="0"/>
    <s v="High BP"/>
    <s v="Normal Cost"/>
  </r>
  <r>
    <n v="76"/>
    <x v="1"/>
    <n v="30.5"/>
    <n v="128"/>
    <n v="82"/>
    <n v="271.3"/>
    <n v="136.30000000000001"/>
    <n v="80"/>
    <n v="0"/>
    <x v="0"/>
    <x v="2"/>
    <s v="Medium"/>
    <n v="7.5"/>
    <n v="15612.51"/>
    <x v="0"/>
    <x v="2"/>
    <x v="0"/>
    <s v="High BP"/>
    <s v="High Cost"/>
  </r>
  <r>
    <n v="75"/>
    <x v="0"/>
    <n v="27.6"/>
    <n v="113"/>
    <n v="75"/>
    <n v="238.5"/>
    <n v="94.7"/>
    <n v="87"/>
    <n v="0"/>
    <x v="0"/>
    <x v="2"/>
    <s v="Low"/>
    <n v="11.6"/>
    <n v="19997.3"/>
    <x v="1"/>
    <x v="2"/>
    <x v="2"/>
    <s v="Normal BP"/>
    <s v="High Cost"/>
  </r>
  <r>
    <n v="49"/>
    <x v="0"/>
    <n v="25.1"/>
    <n v="120"/>
    <n v="61"/>
    <n v="211"/>
    <n v="111.8"/>
    <n v="81"/>
    <n v="0"/>
    <x v="1"/>
    <x v="0"/>
    <s v="High"/>
    <n v="1.4"/>
    <n v="4341.95"/>
    <x v="0"/>
    <x v="2"/>
    <x v="2"/>
    <s v="High BP"/>
    <s v="Normal Cost"/>
  </r>
  <r>
    <n v="62"/>
    <x v="1"/>
    <n v="30.5"/>
    <n v="131"/>
    <n v="77"/>
    <n v="227.4"/>
    <n v="170.9"/>
    <n v="76"/>
    <n v="1"/>
    <x v="0"/>
    <x v="0"/>
    <s v="High"/>
    <n v="2"/>
    <n v="4930.01"/>
    <x v="0"/>
    <x v="0"/>
    <x v="0"/>
    <s v="High BP"/>
    <s v="Normal Cost"/>
  </r>
  <r>
    <n v="47"/>
    <x v="1"/>
    <n v="30.5"/>
    <n v="144"/>
    <n v="89"/>
    <n v="229.2"/>
    <n v="101"/>
    <n v="78"/>
    <n v="1"/>
    <x v="1"/>
    <x v="2"/>
    <s v="High"/>
    <n v="5.6"/>
    <n v="9320.49"/>
    <x v="0"/>
    <x v="1"/>
    <x v="0"/>
    <s v="High BP"/>
    <s v="Normal Cost"/>
  </r>
  <r>
    <n v="63"/>
    <x v="1"/>
    <n v="30.5"/>
    <n v="118"/>
    <n v="66"/>
    <n v="237.4"/>
    <n v="153.30000000000001"/>
    <n v="86"/>
    <n v="3"/>
    <x v="1"/>
    <x v="2"/>
    <s v="High"/>
    <n v="6.4"/>
    <n v="13740.76"/>
    <x v="0"/>
    <x v="0"/>
    <x v="0"/>
    <s v="Normal BP"/>
    <s v="Normal Cost"/>
  </r>
  <r>
    <n v="66"/>
    <x v="0"/>
    <n v="23.5"/>
    <n v="127"/>
    <n v="63"/>
    <n v="198.2"/>
    <n v="109.8"/>
    <n v="70"/>
    <n v="3"/>
    <x v="0"/>
    <x v="2"/>
    <s v="High"/>
    <n v="5.7"/>
    <n v="12297.37"/>
    <x v="0"/>
    <x v="0"/>
    <x v="3"/>
    <s v="High BP"/>
    <s v="Normal Cost"/>
  </r>
  <r>
    <n v="47"/>
    <x v="1"/>
    <n v="30.5"/>
    <n v="131"/>
    <n v="73"/>
    <n v="232.3"/>
    <n v="161.1"/>
    <n v="78"/>
    <n v="0"/>
    <x v="2"/>
    <x v="2"/>
    <s v="High"/>
    <n v="7.9"/>
    <n v="15166.26"/>
    <x v="0"/>
    <x v="1"/>
    <x v="0"/>
    <s v="High BP"/>
    <s v="High Cost"/>
  </r>
  <r>
    <n v="25"/>
    <x v="1"/>
    <n v="30.5"/>
    <n v="105"/>
    <n v="64"/>
    <n v="201.2"/>
    <n v="104.2"/>
    <n v="93"/>
    <n v="0"/>
    <x v="2"/>
    <x v="2"/>
    <s v="High"/>
    <n v="9.4"/>
    <n v="16936.099999999999"/>
    <x v="0"/>
    <x v="4"/>
    <x v="0"/>
    <s v="Normal BP"/>
    <s v="High Cost"/>
  </r>
  <r>
    <n v="78"/>
    <x v="0"/>
    <n v="40"/>
    <n v="129"/>
    <n v="78"/>
    <n v="300"/>
    <n v="127.9"/>
    <n v="69"/>
    <n v="0"/>
    <x v="2"/>
    <x v="2"/>
    <s v="Low"/>
    <n v="9.1999999999999993"/>
    <n v="19693.36"/>
    <x v="1"/>
    <x v="0"/>
    <x v="0"/>
    <s v="High BP"/>
    <s v="High Cost"/>
  </r>
  <r>
    <n v="91"/>
    <x v="1"/>
    <n v="30.5"/>
    <n v="141"/>
    <n v="93"/>
    <n v="231.6"/>
    <n v="130.1"/>
    <n v="80"/>
    <n v="0"/>
    <x v="1"/>
    <x v="1"/>
    <s v="High"/>
    <n v="13.6"/>
    <n v="18833.64"/>
    <x v="0"/>
    <x v="2"/>
    <x v="0"/>
    <s v="High BP"/>
    <s v="High Cost"/>
  </r>
  <r>
    <n v="61"/>
    <x v="0"/>
    <n v="34.200000000000003"/>
    <n v="147"/>
    <n v="87"/>
    <n v="247"/>
    <n v="105.6"/>
    <n v="77"/>
    <n v="0"/>
    <x v="1"/>
    <x v="2"/>
    <s v="High"/>
    <n v="4.9000000000000004"/>
    <n v="10812.37"/>
    <x v="0"/>
    <x v="4"/>
    <x v="0"/>
    <s v="High BP"/>
    <s v="Normal Cost"/>
  </r>
  <r>
    <n v="63"/>
    <x v="0"/>
    <n v="19.600000000000001"/>
    <n v="121"/>
    <n v="72"/>
    <n v="193.7"/>
    <n v="138.9"/>
    <n v="82"/>
    <n v="2"/>
    <x v="1"/>
    <x v="1"/>
    <s v="High"/>
    <n v="4.3"/>
    <n v="9328.41"/>
    <x v="0"/>
    <x v="2"/>
    <x v="3"/>
    <s v="High BP"/>
    <s v="Normal Cost"/>
  </r>
  <r>
    <n v="45"/>
    <x v="1"/>
    <n v="30.5"/>
    <n v="205"/>
    <n v="137"/>
    <n v="231"/>
    <n v="154.19999999999999"/>
    <n v="69"/>
    <n v="1"/>
    <x v="0"/>
    <x v="1"/>
    <s v="Low"/>
    <n v="1"/>
    <n v="3682.65"/>
    <x v="1"/>
    <x v="1"/>
    <x v="0"/>
    <s v="High BP"/>
    <s v="Normal Cost"/>
  </r>
  <r>
    <n v="74"/>
    <x v="1"/>
    <n v="30.5"/>
    <n v="124"/>
    <n v="73"/>
    <n v="217"/>
    <n v="92.1"/>
    <n v="65"/>
    <n v="1"/>
    <x v="0"/>
    <x v="0"/>
    <s v="Low"/>
    <n v="1.3"/>
    <n v="3644.86"/>
    <x v="0"/>
    <x v="0"/>
    <x v="0"/>
    <s v="High BP"/>
    <s v="Normal Cost"/>
  </r>
  <r>
    <n v="62"/>
    <x v="0"/>
    <n v="31.3"/>
    <n v="143"/>
    <n v="91"/>
    <n v="235.4"/>
    <n v="96.9"/>
    <n v="77"/>
    <n v="2"/>
    <x v="0"/>
    <x v="0"/>
    <s v="Low"/>
    <n v="4.2"/>
    <n v="8423.56"/>
    <x v="0"/>
    <x v="0"/>
    <x v="0"/>
    <s v="High BP"/>
    <s v="Normal Cost"/>
  </r>
  <r>
    <n v="73"/>
    <x v="1"/>
    <n v="30.5"/>
    <n v="141"/>
    <n v="98"/>
    <n v="276.60000000000002"/>
    <n v="94.9"/>
    <n v="81"/>
    <n v="4"/>
    <x v="2"/>
    <x v="2"/>
    <s v="Low"/>
    <n v="7.8"/>
    <n v="19094.55"/>
    <x v="0"/>
    <x v="0"/>
    <x v="0"/>
    <s v="High BP"/>
    <s v="High Cost"/>
  </r>
  <r>
    <n v="49"/>
    <x v="1"/>
    <n v="30.5"/>
    <n v="131"/>
    <n v="80"/>
    <n v="270.8"/>
    <n v="100.4"/>
    <n v="92"/>
    <n v="2"/>
    <x v="2"/>
    <x v="0"/>
    <s v="Medium"/>
    <n v="9.1999999999999993"/>
    <n v="13852.71"/>
    <x v="0"/>
    <x v="1"/>
    <x v="0"/>
    <s v="High BP"/>
    <s v="Normal Cost"/>
  </r>
  <r>
    <n v="63"/>
    <x v="1"/>
    <n v="30.5"/>
    <n v="118"/>
    <n v="70"/>
    <n v="224.2"/>
    <n v="89.2"/>
    <n v="83"/>
    <n v="1"/>
    <x v="2"/>
    <x v="3"/>
    <s v="Medium"/>
    <n v="8.3000000000000007"/>
    <n v="17388.22"/>
    <x v="0"/>
    <x v="0"/>
    <x v="0"/>
    <s v="Normal BP"/>
    <s v="High Cost"/>
  </r>
  <r>
    <n v="80"/>
    <x v="0"/>
    <n v="19.2"/>
    <n v="113"/>
    <n v="62"/>
    <n v="231.8"/>
    <n v="92.3"/>
    <n v="77"/>
    <n v="1"/>
    <x v="1"/>
    <x v="2"/>
    <s v="Medium"/>
    <n v="19.3"/>
    <n v="31360.68"/>
    <x v="1"/>
    <x v="0"/>
    <x v="3"/>
    <s v="Normal BP"/>
    <s v="High Cost"/>
  </r>
  <r>
    <n v="69"/>
    <x v="1"/>
    <n v="30.5"/>
    <n v="126"/>
    <n v="80"/>
    <n v="242.2"/>
    <n v="90.8"/>
    <n v="84"/>
    <n v="1"/>
    <x v="2"/>
    <x v="0"/>
    <s v="Low"/>
    <n v="5.4"/>
    <n v="10631.26"/>
    <x v="0"/>
    <x v="0"/>
    <x v="0"/>
    <s v="High BP"/>
    <s v="Normal Cost"/>
  </r>
  <r>
    <n v="72"/>
    <x v="0"/>
    <n v="25.6"/>
    <n v="132"/>
    <n v="87"/>
    <n v="245.5"/>
    <n v="108"/>
    <n v="77"/>
    <n v="0"/>
    <x v="1"/>
    <x v="2"/>
    <s v="Low"/>
    <n v="7.7"/>
    <n v="15087.37"/>
    <x v="0"/>
    <x v="0"/>
    <x v="2"/>
    <s v="High BP"/>
    <s v="High Cost"/>
  </r>
  <r>
    <n v="48"/>
    <x v="1"/>
    <n v="30.5"/>
    <n v="125"/>
    <n v="77"/>
    <n v="239"/>
    <n v="113.3"/>
    <n v="82"/>
    <n v="0"/>
    <x v="1"/>
    <x v="2"/>
    <s v="Medium"/>
    <n v="5.4"/>
    <n v="12253.3"/>
    <x v="0"/>
    <x v="1"/>
    <x v="0"/>
    <s v="High BP"/>
    <s v="Normal Cost"/>
  </r>
  <r>
    <n v="40"/>
    <x v="0"/>
    <n v="19.399999999999999"/>
    <n v="116"/>
    <n v="74"/>
    <n v="195.9"/>
    <n v="130.19999999999999"/>
    <n v="78"/>
    <n v="0"/>
    <x v="2"/>
    <x v="2"/>
    <s v="High"/>
    <n v="9.1999999999999993"/>
    <n v="17956.580000000002"/>
    <x v="0"/>
    <x v="0"/>
    <x v="3"/>
    <s v="Normal BP"/>
    <s v="High Cost"/>
  </r>
  <r>
    <n v="71"/>
    <x v="0"/>
    <n v="18"/>
    <n v="141"/>
    <n v="74"/>
    <n v="224.7"/>
    <n v="103.3"/>
    <n v="88"/>
    <n v="2"/>
    <x v="0"/>
    <x v="2"/>
    <s v="Medium"/>
    <n v="5.4"/>
    <n v="12866.13"/>
    <x v="0"/>
    <x v="0"/>
    <x v="1"/>
    <s v="High BP"/>
    <s v="Normal Cost"/>
  </r>
  <r>
    <n v="58"/>
    <x v="1"/>
    <n v="30.5"/>
    <n v="112"/>
    <n v="68"/>
    <n v="194.7"/>
    <n v="91.9"/>
    <n v="73"/>
    <n v="1"/>
    <x v="2"/>
    <x v="2"/>
    <s v="Low"/>
    <n v="10.3"/>
    <n v="22232.15"/>
    <x v="1"/>
    <x v="1"/>
    <x v="0"/>
    <s v="Normal BP"/>
    <s v="High Cost"/>
  </r>
  <r>
    <n v="84"/>
    <x v="0"/>
    <n v="25.8"/>
    <n v="149"/>
    <n v="84"/>
    <n v="231.5"/>
    <n v="79.900000000000006"/>
    <n v="77"/>
    <n v="2"/>
    <x v="0"/>
    <x v="2"/>
    <s v="Medium"/>
    <n v="9.6"/>
    <n v="20531.55"/>
    <x v="0"/>
    <x v="3"/>
    <x v="2"/>
    <s v="High BP"/>
    <s v="High Cost"/>
  </r>
  <r>
    <n v="58"/>
    <x v="0"/>
    <n v="24"/>
    <n v="118"/>
    <n v="73"/>
    <n v="184.1"/>
    <n v="91.6"/>
    <n v="75"/>
    <n v="0"/>
    <x v="0"/>
    <x v="0"/>
    <s v="Medium"/>
    <n v="1.1000000000000001"/>
    <n v="3542.79"/>
    <x v="0"/>
    <x v="0"/>
    <x v="3"/>
    <s v="Normal BP"/>
    <s v="Normal Cost"/>
  </r>
  <r>
    <n v="65"/>
    <x v="0"/>
    <n v="28.3"/>
    <n v="138"/>
    <n v="84"/>
    <n v="233.6"/>
    <n v="118"/>
    <n v="103"/>
    <n v="2"/>
    <x v="2"/>
    <x v="2"/>
    <s v="Low"/>
    <n v="8.1999999999999993"/>
    <n v="19312.150000000001"/>
    <x v="1"/>
    <x v="1"/>
    <x v="2"/>
    <s v="High BP"/>
    <s v="High Cost"/>
  </r>
  <r>
    <n v="54"/>
    <x v="1"/>
    <n v="30.5"/>
    <n v="127"/>
    <n v="79"/>
    <n v="216.3"/>
    <n v="105.7"/>
    <n v="89"/>
    <n v="2"/>
    <x v="2"/>
    <x v="2"/>
    <s v="High"/>
    <n v="8.6999999999999993"/>
    <n v="19148.900000000001"/>
    <x v="0"/>
    <x v="1"/>
    <x v="0"/>
    <s v="High BP"/>
    <s v="High Cost"/>
  </r>
  <r>
    <n v="60"/>
    <x v="0"/>
    <n v="28.6"/>
    <n v="126"/>
    <n v="70"/>
    <n v="224.8"/>
    <n v="144.4"/>
    <n v="82"/>
    <n v="3"/>
    <x v="2"/>
    <x v="1"/>
    <s v="Medium"/>
    <n v="5.9"/>
    <n v="11064.38"/>
    <x v="0"/>
    <x v="1"/>
    <x v="2"/>
    <s v="High BP"/>
    <s v="Normal Cost"/>
  </r>
  <r>
    <n v="85"/>
    <x v="1"/>
    <n v="30.5"/>
    <n v="145"/>
    <n v="88"/>
    <n v="249.8"/>
    <n v="114.2"/>
    <n v="76"/>
    <n v="3"/>
    <x v="0"/>
    <x v="0"/>
    <s v="Medium"/>
    <n v="6.9"/>
    <n v="13310.73"/>
    <x v="0"/>
    <x v="2"/>
    <x v="0"/>
    <s v="High BP"/>
    <s v="Normal Cost"/>
  </r>
  <r>
    <n v="52"/>
    <x v="0"/>
    <n v="41.5"/>
    <n v="144"/>
    <n v="86"/>
    <n v="261.2"/>
    <n v="113.2"/>
    <n v="85"/>
    <n v="0"/>
    <x v="2"/>
    <x v="2"/>
    <s v="High"/>
    <n v="13"/>
    <n v="23500.67"/>
    <x v="1"/>
    <x v="1"/>
    <x v="0"/>
    <s v="High BP"/>
    <s v="High Cost"/>
  </r>
  <r>
    <n v="64"/>
    <x v="0"/>
    <n v="23.9"/>
    <n v="131"/>
    <n v="75"/>
    <n v="238.8"/>
    <n v="96"/>
    <n v="92"/>
    <n v="1"/>
    <x v="2"/>
    <x v="0"/>
    <s v="Medium"/>
    <n v="6.3"/>
    <n v="11761.26"/>
    <x v="0"/>
    <x v="0"/>
    <x v="3"/>
    <s v="High BP"/>
    <s v="Normal Cost"/>
  </r>
  <r>
    <n v="56"/>
    <x v="0"/>
    <n v="20.5"/>
    <n v="131"/>
    <n v="76"/>
    <n v="192.9"/>
    <n v="115"/>
    <n v="68"/>
    <n v="4"/>
    <x v="1"/>
    <x v="1"/>
    <s v="High"/>
    <n v="6.9"/>
    <n v="11731.68"/>
    <x v="0"/>
    <x v="2"/>
    <x v="3"/>
    <s v="High BP"/>
    <s v="Normal Cost"/>
  </r>
  <r>
    <n v="95"/>
    <x v="0"/>
    <n v="27.7"/>
    <n v="141"/>
    <n v="84"/>
    <n v="253.8"/>
    <n v="86"/>
    <n v="83"/>
    <n v="3"/>
    <x v="2"/>
    <x v="2"/>
    <s v="High"/>
    <n v="10.1"/>
    <n v="20103.060000000001"/>
    <x v="0"/>
    <x v="1"/>
    <x v="2"/>
    <s v="High BP"/>
    <s v="High Cost"/>
  </r>
  <r>
    <n v="78"/>
    <x v="0"/>
    <n v="25.8"/>
    <n v="130"/>
    <n v="77"/>
    <n v="218.1"/>
    <n v="93"/>
    <n v="59"/>
    <n v="0"/>
    <x v="1"/>
    <x v="2"/>
    <s v="Medium"/>
    <n v="7.7"/>
    <n v="14323.36"/>
    <x v="1"/>
    <x v="0"/>
    <x v="2"/>
    <s v="High BP"/>
    <s v="Normal Cost"/>
  </r>
  <r>
    <n v="81"/>
    <x v="0"/>
    <n v="32.799999999999997"/>
    <n v="135"/>
    <n v="83"/>
    <n v="247.2"/>
    <n v="92.4"/>
    <n v="75"/>
    <n v="2"/>
    <x v="1"/>
    <x v="2"/>
    <s v="High"/>
    <n v="9.6999999999999993"/>
    <n v="18124.919999999998"/>
    <x v="0"/>
    <x v="1"/>
    <x v="0"/>
    <s v="High BP"/>
    <s v="High Cost"/>
  </r>
  <r>
    <n v="65"/>
    <x v="1"/>
    <n v="30.5"/>
    <n v="127"/>
    <n v="84"/>
    <n v="237.3"/>
    <n v="127"/>
    <n v="82"/>
    <n v="0"/>
    <x v="2"/>
    <x v="2"/>
    <s v="Medium"/>
    <n v="9.9"/>
    <n v="19802.3"/>
    <x v="0"/>
    <x v="0"/>
    <x v="0"/>
    <s v="High BP"/>
    <s v="High Cost"/>
  </r>
  <r>
    <n v="82"/>
    <x v="1"/>
    <n v="30.5"/>
    <n v="136"/>
    <n v="79"/>
    <n v="250.5"/>
    <n v="117.7"/>
    <n v="77"/>
    <n v="0"/>
    <x v="0"/>
    <x v="2"/>
    <s v="High"/>
    <n v="12"/>
    <n v="23458.09"/>
    <x v="0"/>
    <x v="2"/>
    <x v="0"/>
    <s v="High BP"/>
    <s v="High Cost"/>
  </r>
  <r>
    <n v="59"/>
    <x v="0"/>
    <n v="22.8"/>
    <n v="121"/>
    <n v="72"/>
    <n v="203.9"/>
    <n v="109.8"/>
    <n v="86"/>
    <n v="1"/>
    <x v="2"/>
    <x v="2"/>
    <s v="Low"/>
    <n v="14.3"/>
    <n v="32014.57"/>
    <x v="0"/>
    <x v="2"/>
    <x v="3"/>
    <s v="High BP"/>
    <s v="High Cost"/>
  </r>
  <r>
    <n v="95"/>
    <x v="0"/>
    <n v="31.9"/>
    <n v="142"/>
    <n v="87"/>
    <n v="268.2"/>
    <n v="135.9"/>
    <n v="74"/>
    <n v="1"/>
    <x v="2"/>
    <x v="2"/>
    <s v="High"/>
    <n v="12.1"/>
    <n v="20901.669999999998"/>
    <x v="0"/>
    <x v="0"/>
    <x v="0"/>
    <s v="High BP"/>
    <s v="High Cost"/>
  </r>
  <r>
    <n v="46"/>
    <x v="1"/>
    <n v="30.5"/>
    <n v="116"/>
    <n v="68"/>
    <n v="232"/>
    <n v="98.4"/>
    <n v="82"/>
    <n v="0"/>
    <x v="2"/>
    <x v="2"/>
    <s v="High"/>
    <n v="8.1999999999999993"/>
    <n v="13817.9"/>
    <x v="0"/>
    <x v="1"/>
    <x v="0"/>
    <s v="Normal BP"/>
    <s v="Normal Cost"/>
  </r>
  <r>
    <n v="56"/>
    <x v="0"/>
    <n v="25.7"/>
    <n v="116"/>
    <n v="75"/>
    <n v="204.4"/>
    <n v="103.5"/>
    <n v="94"/>
    <n v="2"/>
    <x v="1"/>
    <x v="2"/>
    <s v="Low"/>
    <n v="3.9"/>
    <n v="9963.57"/>
    <x v="0"/>
    <x v="1"/>
    <x v="2"/>
    <s v="Normal BP"/>
    <s v="Normal Cost"/>
  </r>
  <r>
    <n v="54"/>
    <x v="0"/>
    <n v="26.3"/>
    <n v="130"/>
    <n v="77"/>
    <n v="242.9"/>
    <n v="117.5"/>
    <n v="65"/>
    <n v="2"/>
    <x v="0"/>
    <x v="0"/>
    <s v="High"/>
    <n v="3.1"/>
    <n v="6706.84"/>
    <x v="0"/>
    <x v="2"/>
    <x v="2"/>
    <s v="High BP"/>
    <s v="Normal Cost"/>
  </r>
  <r>
    <n v="75"/>
    <x v="1"/>
    <n v="30.5"/>
    <n v="140"/>
    <n v="81"/>
    <n v="272"/>
    <n v="107.9"/>
    <n v="78"/>
    <n v="2"/>
    <x v="1"/>
    <x v="3"/>
    <s v="Medium"/>
    <n v="12.3"/>
    <n v="22752.76"/>
    <x v="0"/>
    <x v="2"/>
    <x v="0"/>
    <s v="High BP"/>
    <s v="High Cost"/>
  </r>
  <r>
    <n v="62"/>
    <x v="1"/>
    <n v="30.5"/>
    <n v="135"/>
    <n v="80"/>
    <n v="253.8"/>
    <n v="175.8"/>
    <n v="79"/>
    <n v="0"/>
    <x v="1"/>
    <x v="2"/>
    <s v="Medium"/>
    <n v="11.4"/>
    <n v="23991.81"/>
    <x v="0"/>
    <x v="0"/>
    <x v="0"/>
    <s v="High BP"/>
    <s v="High Cost"/>
  </r>
  <r>
    <n v="70"/>
    <x v="1"/>
    <n v="30.5"/>
    <n v="132"/>
    <n v="80"/>
    <n v="244.6"/>
    <n v="174.8"/>
    <n v="97"/>
    <n v="2"/>
    <x v="2"/>
    <x v="1"/>
    <s v="Medium"/>
    <n v="5.6"/>
    <n v="11732.07"/>
    <x v="0"/>
    <x v="0"/>
    <x v="0"/>
    <s v="High BP"/>
    <s v="Normal Cost"/>
  </r>
  <r>
    <n v="54"/>
    <x v="0"/>
    <n v="33.799999999999997"/>
    <n v="120"/>
    <n v="75"/>
    <n v="264"/>
    <n v="104.6"/>
    <n v="87"/>
    <n v="2"/>
    <x v="2"/>
    <x v="0"/>
    <s v="Low"/>
    <n v="6.2"/>
    <n v="11129.26"/>
    <x v="0"/>
    <x v="2"/>
    <x v="0"/>
    <s v="High BP"/>
    <s v="Normal Cost"/>
  </r>
  <r>
    <n v="53"/>
    <x v="0"/>
    <n v="27.3"/>
    <n v="129"/>
    <n v="84"/>
    <n v="218.5"/>
    <n v="156.5"/>
    <n v="96"/>
    <n v="1"/>
    <x v="2"/>
    <x v="1"/>
    <s v="High"/>
    <n v="4.9000000000000004"/>
    <n v="9625.11"/>
    <x v="0"/>
    <x v="0"/>
    <x v="2"/>
    <s v="High BP"/>
    <s v="Normal Cost"/>
  </r>
  <r>
    <n v="57"/>
    <x v="1"/>
    <n v="30.5"/>
    <n v="117"/>
    <n v="61"/>
    <n v="240.5"/>
    <n v="102"/>
    <n v="75"/>
    <n v="0"/>
    <x v="0"/>
    <x v="2"/>
    <s v="High"/>
    <n v="3.7"/>
    <n v="10197.48"/>
    <x v="0"/>
    <x v="1"/>
    <x v="0"/>
    <s v="Normal BP"/>
    <s v="Normal Cost"/>
  </r>
  <r>
    <n v="95"/>
    <x v="0"/>
    <n v="22.2"/>
    <n v="134"/>
    <n v="81"/>
    <n v="263.7"/>
    <n v="124.1"/>
    <n v="87"/>
    <n v="1"/>
    <x v="2"/>
    <x v="2"/>
    <s v="Medium"/>
    <n v="8.5"/>
    <n v="19050.46"/>
    <x v="0"/>
    <x v="1"/>
    <x v="3"/>
    <s v="High BP"/>
    <s v="High Cost"/>
  </r>
  <r>
    <n v="93"/>
    <x v="1"/>
    <n v="30.5"/>
    <n v="138"/>
    <n v="80"/>
    <n v="292.3"/>
    <n v="169.2"/>
    <n v="56"/>
    <n v="0"/>
    <x v="1"/>
    <x v="1"/>
    <s v="Low"/>
    <n v="8.3000000000000007"/>
    <n v="15981.2"/>
    <x v="0"/>
    <x v="2"/>
    <x v="0"/>
    <s v="High BP"/>
    <s v="High Cost"/>
  </r>
  <r>
    <n v="52"/>
    <x v="1"/>
    <n v="30.5"/>
    <n v="113"/>
    <n v="76"/>
    <n v="219.9"/>
    <n v="116.4"/>
    <n v="83"/>
    <n v="1"/>
    <x v="2"/>
    <x v="0"/>
    <s v="High"/>
    <n v="9.1999999999999993"/>
    <n v="17211.86"/>
    <x v="0"/>
    <x v="1"/>
    <x v="0"/>
    <s v="Normal BP"/>
    <s v="High Cost"/>
  </r>
  <r>
    <n v="43"/>
    <x v="0"/>
    <n v="29.3"/>
    <n v="111"/>
    <n v="72"/>
    <n v="205.9"/>
    <n v="106.3"/>
    <n v="74"/>
    <n v="0"/>
    <x v="2"/>
    <x v="0"/>
    <s v="Medium"/>
    <n v="6.6"/>
    <n v="15190.17"/>
    <x v="0"/>
    <x v="2"/>
    <x v="2"/>
    <s v="Normal BP"/>
    <s v="High Cost"/>
  </r>
  <r>
    <n v="84"/>
    <x v="1"/>
    <n v="30.5"/>
    <n v="125"/>
    <n v="74"/>
    <n v="226"/>
    <n v="120.3"/>
    <n v="78"/>
    <n v="2"/>
    <x v="0"/>
    <x v="1"/>
    <s v="Medium"/>
    <n v="2.9"/>
    <n v="6127.88"/>
    <x v="0"/>
    <x v="2"/>
    <x v="0"/>
    <s v="High BP"/>
    <s v="Normal Cost"/>
  </r>
  <r>
    <n v="79"/>
    <x v="1"/>
    <n v="30.5"/>
    <n v="134"/>
    <n v="79"/>
    <n v="206.2"/>
    <n v="96.3"/>
    <n v="83"/>
    <n v="0"/>
    <x v="2"/>
    <x v="2"/>
    <s v="Medium"/>
    <n v="11.5"/>
    <n v="25550.79"/>
    <x v="0"/>
    <x v="2"/>
    <x v="0"/>
    <s v="High BP"/>
    <s v="High Cost"/>
  </r>
  <r>
    <n v="59"/>
    <x v="1"/>
    <n v="30.5"/>
    <n v="109"/>
    <n v="61"/>
    <n v="236.3"/>
    <n v="149.80000000000001"/>
    <n v="82"/>
    <n v="2"/>
    <x v="2"/>
    <x v="1"/>
    <s v="Medium"/>
    <n v="10.199999999999999"/>
    <n v="19325.189999999999"/>
    <x v="0"/>
    <x v="1"/>
    <x v="0"/>
    <s v="Normal BP"/>
    <s v="High Cost"/>
  </r>
  <r>
    <n v="62"/>
    <x v="0"/>
    <n v="22.8"/>
    <n v="120"/>
    <n v="80"/>
    <n v="230.4"/>
    <n v="121.7"/>
    <n v="76"/>
    <n v="1"/>
    <x v="0"/>
    <x v="1"/>
    <s v="High"/>
    <n v="6.6"/>
    <n v="9327.67"/>
    <x v="0"/>
    <x v="2"/>
    <x v="3"/>
    <s v="High BP"/>
    <s v="Normal Cost"/>
  </r>
  <r>
    <n v="69"/>
    <x v="0"/>
    <n v="25.5"/>
    <n v="146"/>
    <n v="95"/>
    <n v="204.3"/>
    <n v="104"/>
    <n v="82"/>
    <n v="3"/>
    <x v="2"/>
    <x v="3"/>
    <s v="High"/>
    <n v="8.4"/>
    <n v="16479.8"/>
    <x v="0"/>
    <x v="2"/>
    <x v="2"/>
    <s v="High BP"/>
    <s v="High Cost"/>
  </r>
  <r>
    <n v="38"/>
    <x v="1"/>
    <n v="30.5"/>
    <n v="134"/>
    <n v="69"/>
    <n v="242.3"/>
    <n v="120.1"/>
    <n v="76"/>
    <n v="1"/>
    <x v="0"/>
    <x v="0"/>
    <s v="Medium"/>
    <n v="2.1"/>
    <n v="5133.3100000000004"/>
    <x v="0"/>
    <x v="3"/>
    <x v="0"/>
    <s v="High BP"/>
    <s v="Normal Cost"/>
  </r>
  <r>
    <n v="55"/>
    <x v="0"/>
    <n v="28.2"/>
    <n v="116"/>
    <n v="68"/>
    <n v="234.9"/>
    <n v="100.6"/>
    <n v="78"/>
    <n v="0"/>
    <x v="1"/>
    <x v="2"/>
    <s v="Low"/>
    <n v="9.3000000000000007"/>
    <n v="21197.51"/>
    <x v="0"/>
    <x v="0"/>
    <x v="2"/>
    <s v="Normal BP"/>
    <s v="High Cost"/>
  </r>
  <r>
    <n v="68"/>
    <x v="1"/>
    <n v="30.6"/>
    <n v="114"/>
    <n v="63"/>
    <n v="237"/>
    <n v="92"/>
    <n v="158"/>
    <n v="2"/>
    <x v="0"/>
    <x v="0"/>
    <s v="Medium"/>
    <n v="2.8"/>
    <n v="5801.81"/>
    <x v="0"/>
    <x v="0"/>
    <x v="0"/>
    <s v="Normal BP"/>
    <s v="Normal Cost"/>
  </r>
  <r>
    <n v="45"/>
    <x v="0"/>
    <n v="30.8"/>
    <n v="126"/>
    <n v="75"/>
    <n v="247.1"/>
    <n v="132"/>
    <n v="68"/>
    <n v="4"/>
    <x v="0"/>
    <x v="1"/>
    <s v="Medium"/>
    <n v="1.1000000000000001"/>
    <n v="3607.7"/>
    <x v="0"/>
    <x v="3"/>
    <x v="0"/>
    <s v="High BP"/>
    <s v="Normal Cost"/>
  </r>
  <r>
    <n v="82"/>
    <x v="0"/>
    <n v="28.5"/>
    <n v="137"/>
    <n v="90"/>
    <n v="264.60000000000002"/>
    <n v="147.5"/>
    <n v="72"/>
    <n v="2"/>
    <x v="0"/>
    <x v="1"/>
    <s v="High"/>
    <n v="5.0999999999999996"/>
    <n v="11570.53"/>
    <x v="0"/>
    <x v="1"/>
    <x v="2"/>
    <s v="High BP"/>
    <s v="Normal Cost"/>
  </r>
  <r>
    <n v="81"/>
    <x v="0"/>
    <n v="18"/>
    <n v="114"/>
    <n v="66"/>
    <n v="201.5"/>
    <n v="97.2"/>
    <n v="67"/>
    <n v="1"/>
    <x v="1"/>
    <x v="3"/>
    <s v="Medium"/>
    <n v="7.6"/>
    <n v="16367.87"/>
    <x v="0"/>
    <x v="0"/>
    <x v="1"/>
    <s v="Normal BP"/>
    <s v="High Cost"/>
  </r>
  <r>
    <n v="42"/>
    <x v="1"/>
    <n v="30.6"/>
    <n v="132"/>
    <n v="85"/>
    <n v="210.6"/>
    <n v="105.5"/>
    <n v="84"/>
    <n v="1"/>
    <x v="1"/>
    <x v="2"/>
    <s v="High"/>
    <n v="11.1"/>
    <n v="19825.93"/>
    <x v="0"/>
    <x v="3"/>
    <x v="0"/>
    <s v="High BP"/>
    <s v="High Cost"/>
  </r>
  <r>
    <n v="67"/>
    <x v="0"/>
    <n v="32.1"/>
    <n v="224"/>
    <n v="133"/>
    <n v="241.1"/>
    <n v="137.6"/>
    <n v="75"/>
    <n v="0"/>
    <x v="1"/>
    <x v="2"/>
    <s v="Medium"/>
    <n v="6.3"/>
    <n v="13795.85"/>
    <x v="0"/>
    <x v="2"/>
    <x v="0"/>
    <s v="High BP"/>
    <s v="Normal Cost"/>
  </r>
  <r>
    <n v="57"/>
    <x v="0"/>
    <n v="41"/>
    <n v="129"/>
    <n v="71"/>
    <n v="243.6"/>
    <n v="150.6"/>
    <n v="82"/>
    <n v="3"/>
    <x v="1"/>
    <x v="1"/>
    <s v="High"/>
    <n v="4.3"/>
    <n v="9213.6299999999992"/>
    <x v="0"/>
    <x v="2"/>
    <x v="0"/>
    <s v="High BP"/>
    <s v="Normal Cost"/>
  </r>
  <r>
    <n v="44"/>
    <x v="0"/>
    <n v="24.6"/>
    <n v="214"/>
    <n v="135"/>
    <n v="240.7"/>
    <n v="86.4"/>
    <n v="97"/>
    <n v="0"/>
    <x v="2"/>
    <x v="3"/>
    <s v="Medium"/>
    <n v="8.9"/>
    <n v="17017.95"/>
    <x v="0"/>
    <x v="3"/>
    <x v="3"/>
    <s v="High BP"/>
    <s v="High Cost"/>
  </r>
  <r>
    <n v="60"/>
    <x v="1"/>
    <n v="30.6"/>
    <n v="120"/>
    <n v="72"/>
    <n v="268.3"/>
    <n v="149.19999999999999"/>
    <n v="71"/>
    <n v="1"/>
    <x v="1"/>
    <x v="1"/>
    <s v="Medium"/>
    <n v="7.7"/>
    <n v="12776.3"/>
    <x v="0"/>
    <x v="0"/>
    <x v="0"/>
    <s v="High BP"/>
    <s v="Normal Cost"/>
  </r>
  <r>
    <n v="76"/>
    <x v="0"/>
    <n v="26.2"/>
    <n v="114"/>
    <n v="66"/>
    <n v="249.4"/>
    <n v="102.8"/>
    <n v="53"/>
    <n v="1"/>
    <x v="0"/>
    <x v="3"/>
    <s v="Medium"/>
    <n v="5.6"/>
    <n v="14507.12"/>
    <x v="0"/>
    <x v="1"/>
    <x v="2"/>
    <s v="Normal BP"/>
    <s v="Normal Cost"/>
  </r>
  <r>
    <n v="72"/>
    <x v="1"/>
    <n v="30.6"/>
    <n v="144"/>
    <n v="90"/>
    <n v="226.1"/>
    <n v="153.19999999999999"/>
    <n v="87"/>
    <n v="0"/>
    <x v="2"/>
    <x v="1"/>
    <s v="High"/>
    <n v="9.4"/>
    <n v="17896.54"/>
    <x v="0"/>
    <x v="0"/>
    <x v="0"/>
    <s v="High BP"/>
    <s v="High Cost"/>
  </r>
  <r>
    <n v="65"/>
    <x v="1"/>
    <n v="30.6"/>
    <n v="118"/>
    <n v="64"/>
    <n v="259.5"/>
    <n v="109.7"/>
    <n v="55"/>
    <n v="2"/>
    <x v="1"/>
    <x v="2"/>
    <s v="Medium"/>
    <n v="4.3"/>
    <n v="11113.12"/>
    <x v="1"/>
    <x v="0"/>
    <x v="0"/>
    <s v="Normal BP"/>
    <s v="Normal Cost"/>
  </r>
  <r>
    <n v="69"/>
    <x v="0"/>
    <n v="35.700000000000003"/>
    <n v="132"/>
    <n v="81"/>
    <n v="228.9"/>
    <n v="123.7"/>
    <n v="67"/>
    <n v="3"/>
    <x v="0"/>
    <x v="3"/>
    <s v="High"/>
    <n v="5.6"/>
    <n v="12345.66"/>
    <x v="0"/>
    <x v="2"/>
    <x v="0"/>
    <s v="High BP"/>
    <s v="Normal Cost"/>
  </r>
  <r>
    <n v="83"/>
    <x v="1"/>
    <n v="30.6"/>
    <n v="125"/>
    <n v="76"/>
    <n v="249.8"/>
    <n v="103.4"/>
    <n v="96"/>
    <n v="0"/>
    <x v="2"/>
    <x v="2"/>
    <s v="High"/>
    <n v="11.2"/>
    <n v="20641.13"/>
    <x v="0"/>
    <x v="2"/>
    <x v="0"/>
    <s v="High BP"/>
    <s v="High Cost"/>
  </r>
  <r>
    <n v="82"/>
    <x v="0"/>
    <n v="26.6"/>
    <n v="126"/>
    <n v="70"/>
    <n v="225.4"/>
    <n v="120.4"/>
    <n v="86"/>
    <n v="2"/>
    <x v="2"/>
    <x v="1"/>
    <s v="Medium"/>
    <n v="8.1"/>
    <n v="15788.46"/>
    <x v="0"/>
    <x v="0"/>
    <x v="2"/>
    <s v="High BP"/>
    <s v="High Cost"/>
  </r>
  <r>
    <n v="71"/>
    <x v="1"/>
    <n v="30.6"/>
    <n v="129"/>
    <n v="74"/>
    <n v="212.9"/>
    <n v="104"/>
    <n v="81"/>
    <n v="3"/>
    <x v="2"/>
    <x v="0"/>
    <s v="Low"/>
    <n v="5.5"/>
    <n v="10934.93"/>
    <x v="0"/>
    <x v="0"/>
    <x v="0"/>
    <s v="High BP"/>
    <s v="Normal Cost"/>
  </r>
  <r>
    <n v="65"/>
    <x v="1"/>
    <n v="30.6"/>
    <n v="139"/>
    <n v="80"/>
    <n v="237"/>
    <n v="102.6"/>
    <n v="85"/>
    <n v="1"/>
    <x v="2"/>
    <x v="2"/>
    <s v="Medium"/>
    <n v="9.5"/>
    <n v="18278.47"/>
    <x v="0"/>
    <x v="0"/>
    <x v="0"/>
    <s v="High BP"/>
    <s v="High Cost"/>
  </r>
  <r>
    <n v="57"/>
    <x v="0"/>
    <n v="22.6"/>
    <n v="141"/>
    <n v="78"/>
    <n v="206.8"/>
    <n v="134.80000000000001"/>
    <n v="141"/>
    <n v="0"/>
    <x v="0"/>
    <x v="2"/>
    <s v="High"/>
    <n v="8.1999999999999993"/>
    <n v="16871.7"/>
    <x v="0"/>
    <x v="2"/>
    <x v="3"/>
    <s v="High BP"/>
    <s v="High Cost"/>
  </r>
  <r>
    <n v="51"/>
    <x v="0"/>
    <n v="30.5"/>
    <n v="108"/>
    <n v="60"/>
    <n v="228.7"/>
    <n v="127.2"/>
    <n v="69"/>
    <n v="4"/>
    <x v="1"/>
    <x v="2"/>
    <s v="Medium"/>
    <n v="6.5"/>
    <n v="12338.55"/>
    <x v="0"/>
    <x v="0"/>
    <x v="0"/>
    <s v="Normal BP"/>
    <s v="Normal Cost"/>
  </r>
  <r>
    <n v="87"/>
    <x v="0"/>
    <n v="21.3"/>
    <n v="126"/>
    <n v="84"/>
    <n v="232.3"/>
    <n v="85.5"/>
    <n v="60"/>
    <n v="0"/>
    <x v="1"/>
    <x v="2"/>
    <s v="Medium"/>
    <n v="10.8"/>
    <n v="21605.3"/>
    <x v="0"/>
    <x v="0"/>
    <x v="3"/>
    <s v="High BP"/>
    <s v="High Cost"/>
  </r>
  <r>
    <n v="89"/>
    <x v="1"/>
    <n v="30.6"/>
    <n v="119"/>
    <n v="63"/>
    <n v="255"/>
    <n v="126.7"/>
    <n v="69"/>
    <n v="1"/>
    <x v="1"/>
    <x v="0"/>
    <s v="High"/>
    <n v="4.5999999999999996"/>
    <n v="9407.99"/>
    <x v="0"/>
    <x v="2"/>
    <x v="0"/>
    <s v="Normal BP"/>
    <s v="Normal Cost"/>
  </r>
  <r>
    <n v="64"/>
    <x v="0"/>
    <n v="22.4"/>
    <n v="132"/>
    <n v="78"/>
    <n v="213.9"/>
    <n v="113.2"/>
    <n v="75"/>
    <n v="2"/>
    <x v="1"/>
    <x v="3"/>
    <s v="Medium"/>
    <n v="6.2"/>
    <n v="14571.96"/>
    <x v="0"/>
    <x v="1"/>
    <x v="3"/>
    <s v="High BP"/>
    <s v="Normal Cost"/>
  </r>
  <r>
    <n v="41"/>
    <x v="1"/>
    <n v="30.6"/>
    <n v="133"/>
    <n v="81"/>
    <n v="241.4"/>
    <n v="108.6"/>
    <n v="91"/>
    <n v="1"/>
    <x v="2"/>
    <x v="2"/>
    <s v="High"/>
    <n v="7.5"/>
    <n v="16869.009999999998"/>
    <x v="0"/>
    <x v="3"/>
    <x v="0"/>
    <s v="High BP"/>
    <s v="High Cost"/>
  </r>
  <r>
    <n v="66"/>
    <x v="0"/>
    <n v="32.5"/>
    <n v="128"/>
    <n v="73"/>
    <n v="248.5"/>
    <n v="100.1"/>
    <n v="84"/>
    <n v="0"/>
    <x v="0"/>
    <x v="2"/>
    <s v="High"/>
    <n v="4.2"/>
    <n v="9792.65"/>
    <x v="0"/>
    <x v="2"/>
    <x v="0"/>
    <s v="High BP"/>
    <s v="Normal Cost"/>
  </r>
  <r>
    <n v="73"/>
    <x v="1"/>
    <n v="30.6"/>
    <n v="125"/>
    <n v="74"/>
    <n v="220.8"/>
    <n v="141.6"/>
    <n v="59"/>
    <n v="0"/>
    <x v="0"/>
    <x v="2"/>
    <s v="Medium"/>
    <n v="7.4"/>
    <n v="13579.66"/>
    <x v="0"/>
    <x v="0"/>
    <x v="0"/>
    <s v="High BP"/>
    <s v="Normal Cost"/>
  </r>
  <r>
    <n v="54"/>
    <x v="0"/>
    <n v="20.5"/>
    <n v="135"/>
    <n v="86"/>
    <n v="203.9"/>
    <n v="170.6"/>
    <n v="82"/>
    <n v="0"/>
    <x v="2"/>
    <x v="0"/>
    <s v="Medium"/>
    <n v="7.9"/>
    <n v="14914.09"/>
    <x v="0"/>
    <x v="3"/>
    <x v="3"/>
    <s v="High BP"/>
    <s v="Normal Cost"/>
  </r>
  <r>
    <n v="53"/>
    <x v="1"/>
    <n v="30.6"/>
    <n v="115"/>
    <n v="70"/>
    <n v="217.9"/>
    <n v="148.30000000000001"/>
    <n v="76"/>
    <n v="1"/>
    <x v="2"/>
    <x v="1"/>
    <s v="Low"/>
    <n v="9.5"/>
    <n v="19620.990000000002"/>
    <x v="0"/>
    <x v="1"/>
    <x v="0"/>
    <s v="Normal BP"/>
    <s v="High Cost"/>
  </r>
  <r>
    <n v="56"/>
    <x v="0"/>
    <n v="25.5"/>
    <n v="131"/>
    <n v="79"/>
    <n v="238.5"/>
    <n v="92"/>
    <n v="79"/>
    <n v="0"/>
    <x v="1"/>
    <x v="3"/>
    <s v="High"/>
    <n v="10.199999999999999"/>
    <n v="21847.29"/>
    <x v="0"/>
    <x v="0"/>
    <x v="2"/>
    <s v="High BP"/>
    <s v="High Cost"/>
  </r>
  <r>
    <n v="70"/>
    <x v="1"/>
    <n v="30.6"/>
    <n v="138"/>
    <n v="87"/>
    <n v="248.6"/>
    <n v="197.9"/>
    <n v="87"/>
    <n v="1"/>
    <x v="0"/>
    <x v="1"/>
    <s v="Low"/>
    <n v="6.8"/>
    <n v="13131.71"/>
    <x v="0"/>
    <x v="0"/>
    <x v="0"/>
    <s v="High BP"/>
    <s v="Normal Cost"/>
  </r>
  <r>
    <n v="64"/>
    <x v="0"/>
    <n v="22.6"/>
    <n v="140"/>
    <n v="86"/>
    <n v="204.9"/>
    <n v="153"/>
    <n v="79"/>
    <n v="0"/>
    <x v="1"/>
    <x v="1"/>
    <s v="Medium"/>
    <n v="8.3000000000000007"/>
    <n v="15894.77"/>
    <x v="0"/>
    <x v="1"/>
    <x v="3"/>
    <s v="High BP"/>
    <s v="High Cost"/>
  </r>
  <r>
    <n v="95"/>
    <x v="0"/>
    <n v="34.200000000000003"/>
    <n v="138"/>
    <n v="81"/>
    <n v="269.7"/>
    <n v="121.1"/>
    <n v="93"/>
    <n v="1"/>
    <x v="0"/>
    <x v="2"/>
    <s v="Low"/>
    <n v="7.4"/>
    <n v="14724.22"/>
    <x v="0"/>
    <x v="1"/>
    <x v="0"/>
    <s v="High BP"/>
    <s v="Normal Cost"/>
  </r>
  <r>
    <n v="53"/>
    <x v="0"/>
    <n v="11.8"/>
    <n v="154"/>
    <n v="85"/>
    <n v="232.6"/>
    <n v="93.7"/>
    <n v="61"/>
    <n v="0"/>
    <x v="1"/>
    <x v="0"/>
    <s v="Medium"/>
    <n v="3.3"/>
    <n v="7273.13"/>
    <x v="0"/>
    <x v="0"/>
    <x v="1"/>
    <s v="High BP"/>
    <s v="Normal Cost"/>
  </r>
  <r>
    <n v="95"/>
    <x v="1"/>
    <n v="30.6"/>
    <n v="143"/>
    <n v="85"/>
    <n v="255.8"/>
    <n v="135.30000000000001"/>
    <n v="74"/>
    <n v="3"/>
    <x v="1"/>
    <x v="2"/>
    <s v="Medium"/>
    <n v="5.2"/>
    <n v="9893.2099999999991"/>
    <x v="1"/>
    <x v="2"/>
    <x v="0"/>
    <s v="High BP"/>
    <s v="Normal Cost"/>
  </r>
  <r>
    <n v="61"/>
    <x v="0"/>
    <n v="25.9"/>
    <n v="131"/>
    <n v="85"/>
    <n v="195.2"/>
    <n v="220.3"/>
    <n v="57"/>
    <n v="1"/>
    <x v="0"/>
    <x v="2"/>
    <s v="High"/>
    <n v="2.8"/>
    <n v="8002.07"/>
    <x v="0"/>
    <x v="2"/>
    <x v="2"/>
    <s v="High BP"/>
    <s v="Normal Cost"/>
  </r>
  <r>
    <n v="70"/>
    <x v="1"/>
    <n v="30.6"/>
    <n v="124"/>
    <n v="76"/>
    <n v="287.7"/>
    <n v="118.4"/>
    <n v="89"/>
    <n v="1"/>
    <x v="2"/>
    <x v="3"/>
    <s v="High"/>
    <n v="15.9"/>
    <n v="27894.44"/>
    <x v="0"/>
    <x v="0"/>
    <x v="0"/>
    <s v="High BP"/>
    <s v="High Cost"/>
  </r>
  <r>
    <n v="79"/>
    <x v="0"/>
    <n v="33.200000000000003"/>
    <n v="111"/>
    <n v="72"/>
    <n v="273.2"/>
    <n v="122.1"/>
    <n v="92"/>
    <n v="0"/>
    <x v="0"/>
    <x v="2"/>
    <s v="Medium"/>
    <n v="4.4000000000000004"/>
    <n v="10048.82"/>
    <x v="0"/>
    <x v="2"/>
    <x v="0"/>
    <s v="Normal BP"/>
    <s v="Normal Cost"/>
  </r>
  <r>
    <n v="71"/>
    <x v="1"/>
    <n v="30.6"/>
    <n v="131"/>
    <n v="75"/>
    <n v="206.3"/>
    <n v="151.69999999999999"/>
    <n v="86"/>
    <n v="1"/>
    <x v="2"/>
    <x v="1"/>
    <s v="Medium"/>
    <n v="16"/>
    <n v="27225.83"/>
    <x v="0"/>
    <x v="0"/>
    <x v="0"/>
    <s v="High BP"/>
    <s v="High Cost"/>
  </r>
  <r>
    <n v="52"/>
    <x v="1"/>
    <n v="30.6"/>
    <n v="96"/>
    <n v="61"/>
    <n v="248.2"/>
    <n v="101.7"/>
    <n v="95"/>
    <n v="2"/>
    <x v="2"/>
    <x v="2"/>
    <s v="High"/>
    <n v="7.8"/>
    <n v="14906.11"/>
    <x v="0"/>
    <x v="1"/>
    <x v="0"/>
    <s v="Normal BP"/>
    <s v="Normal Cost"/>
  </r>
  <r>
    <n v="51"/>
    <x v="1"/>
    <n v="30.6"/>
    <n v="125"/>
    <n v="81"/>
    <n v="207"/>
    <n v="93.7"/>
    <n v="71"/>
    <n v="3"/>
    <x v="0"/>
    <x v="2"/>
    <s v="Medium"/>
    <n v="7"/>
    <n v="12740.45"/>
    <x v="0"/>
    <x v="1"/>
    <x v="0"/>
    <s v="High BP"/>
    <s v="Normal Cost"/>
  </r>
  <r>
    <n v="66"/>
    <x v="0"/>
    <n v="28.5"/>
    <n v="133"/>
    <n v="80"/>
    <n v="213.7"/>
    <n v="88.6"/>
    <n v="78"/>
    <n v="2"/>
    <x v="2"/>
    <x v="2"/>
    <s v="Medium"/>
    <n v="14.6"/>
    <n v="21443.22"/>
    <x v="0"/>
    <x v="0"/>
    <x v="2"/>
    <s v="High BP"/>
    <s v="High Cost"/>
  </r>
  <r>
    <n v="68"/>
    <x v="0"/>
    <n v="18.7"/>
    <n v="127"/>
    <n v="75"/>
    <n v="188.5"/>
    <n v="110.9"/>
    <n v="90"/>
    <n v="0"/>
    <x v="0"/>
    <x v="2"/>
    <s v="High"/>
    <n v="6.9"/>
    <n v="13548.87"/>
    <x v="0"/>
    <x v="1"/>
    <x v="3"/>
    <s v="High BP"/>
    <s v="Normal Cost"/>
  </r>
  <r>
    <n v="76"/>
    <x v="0"/>
    <n v="24.6"/>
    <n v="128"/>
    <n v="80"/>
    <n v="209.2"/>
    <n v="136.4"/>
    <n v="80"/>
    <n v="1"/>
    <x v="2"/>
    <x v="1"/>
    <s v="High"/>
    <n v="9"/>
    <n v="19247.689999999999"/>
    <x v="1"/>
    <x v="1"/>
    <x v="3"/>
    <s v="High BP"/>
    <s v="High Cost"/>
  </r>
  <r>
    <n v="52"/>
    <x v="0"/>
    <n v="32.5"/>
    <n v="121"/>
    <n v="75"/>
    <n v="191.7"/>
    <n v="126.1"/>
    <n v="83"/>
    <n v="2"/>
    <x v="2"/>
    <x v="2"/>
    <s v="High"/>
    <n v="7.9"/>
    <n v="17127.79"/>
    <x v="0"/>
    <x v="0"/>
    <x v="0"/>
    <s v="High BP"/>
    <s v="High Cost"/>
  </r>
  <r>
    <n v="29"/>
    <x v="1"/>
    <n v="30.6"/>
    <n v="126"/>
    <n v="80"/>
    <n v="208.4"/>
    <n v="141.1"/>
    <n v="92"/>
    <n v="0"/>
    <x v="1"/>
    <x v="3"/>
    <s v="Medium"/>
    <n v="8.1999999999999993"/>
    <n v="17490.98"/>
    <x v="0"/>
    <x v="4"/>
    <x v="0"/>
    <s v="High BP"/>
    <s v="High Cost"/>
  </r>
  <r>
    <n v="47"/>
    <x v="1"/>
    <n v="30.6"/>
    <n v="115"/>
    <n v="79"/>
    <n v="224.7"/>
    <n v="96.5"/>
    <n v="86"/>
    <n v="3"/>
    <x v="0"/>
    <x v="2"/>
    <s v="High"/>
    <n v="6.5"/>
    <n v="11815.28"/>
    <x v="0"/>
    <x v="1"/>
    <x v="0"/>
    <s v="Normal BP"/>
    <s v="Normal Cost"/>
  </r>
  <r>
    <n v="68"/>
    <x v="1"/>
    <n v="30.6"/>
    <n v="131"/>
    <n v="78"/>
    <n v="230.6"/>
    <n v="85.6"/>
    <n v="84"/>
    <n v="0"/>
    <x v="2"/>
    <x v="3"/>
    <s v="Low"/>
    <n v="6.6"/>
    <n v="16434.689999999999"/>
    <x v="1"/>
    <x v="0"/>
    <x v="0"/>
    <s v="High BP"/>
    <s v="High Cost"/>
  </r>
  <r>
    <n v="72"/>
    <x v="0"/>
    <n v="32.799999999999997"/>
    <n v="133"/>
    <n v="81"/>
    <n v="268.39999999999998"/>
    <n v="136.30000000000001"/>
    <n v="70"/>
    <n v="0"/>
    <x v="1"/>
    <x v="2"/>
    <s v="Low"/>
    <n v="4.9000000000000004"/>
    <n v="11901.58"/>
    <x v="0"/>
    <x v="4"/>
    <x v="0"/>
    <s v="High BP"/>
    <s v="Normal Cost"/>
  </r>
  <r>
    <n v="89"/>
    <x v="1"/>
    <n v="30.6"/>
    <n v="207"/>
    <n v="124"/>
    <n v="232.6"/>
    <n v="120.8"/>
    <n v="70"/>
    <n v="1"/>
    <x v="0"/>
    <x v="0"/>
    <s v="Medium"/>
    <n v="7"/>
    <n v="13727.68"/>
    <x v="0"/>
    <x v="2"/>
    <x v="0"/>
    <s v="High BP"/>
    <s v="Normal Cost"/>
  </r>
  <r>
    <n v="56"/>
    <x v="0"/>
    <n v="30.9"/>
    <n v="126"/>
    <n v="73"/>
    <n v="271.3"/>
    <n v="129.4"/>
    <n v="72"/>
    <n v="0"/>
    <x v="2"/>
    <x v="3"/>
    <s v="Medium"/>
    <n v="8.4"/>
    <n v="18154.39"/>
    <x v="0"/>
    <x v="0"/>
    <x v="0"/>
    <s v="High BP"/>
    <s v="High Cost"/>
  </r>
  <r>
    <n v="95"/>
    <x v="1"/>
    <n v="30.6"/>
    <n v="132"/>
    <n v="94"/>
    <n v="226.8"/>
    <n v="91.7"/>
    <n v="74"/>
    <n v="1"/>
    <x v="1"/>
    <x v="2"/>
    <s v="Medium"/>
    <n v="5.6"/>
    <n v="13820.9"/>
    <x v="0"/>
    <x v="2"/>
    <x v="0"/>
    <s v="High BP"/>
    <s v="Normal Cost"/>
  </r>
  <r>
    <n v="91"/>
    <x v="0"/>
    <n v="26.9"/>
    <n v="135"/>
    <n v="83"/>
    <n v="226.4"/>
    <n v="123.6"/>
    <n v="72"/>
    <n v="1"/>
    <x v="1"/>
    <x v="1"/>
    <s v="Medium"/>
    <n v="8.6999999999999993"/>
    <n v="14342.94"/>
    <x v="0"/>
    <x v="2"/>
    <x v="2"/>
    <s v="High BP"/>
    <s v="Normal Cost"/>
  </r>
  <r>
    <n v="75"/>
    <x v="0"/>
    <n v="28.8"/>
    <n v="124"/>
    <n v="82"/>
    <n v="228.2"/>
    <n v="122.7"/>
    <n v="75"/>
    <n v="2"/>
    <x v="1"/>
    <x v="2"/>
    <s v="Medium"/>
    <n v="7.2"/>
    <n v="13946.64"/>
    <x v="1"/>
    <x v="1"/>
    <x v="2"/>
    <s v="High BP"/>
    <s v="Normal Cost"/>
  </r>
  <r>
    <n v="62"/>
    <x v="0"/>
    <n v="22.5"/>
    <n v="114"/>
    <n v="78"/>
    <n v="216"/>
    <n v="81.400000000000006"/>
    <n v="77"/>
    <n v="2"/>
    <x v="1"/>
    <x v="2"/>
    <s v="Low"/>
    <n v="6.9"/>
    <n v="14830.2"/>
    <x v="0"/>
    <x v="2"/>
    <x v="3"/>
    <s v="Normal BP"/>
    <s v="Normal Cost"/>
  </r>
  <r>
    <n v="64"/>
    <x v="1"/>
    <n v="30.6"/>
    <n v="141"/>
    <n v="83"/>
    <n v="249.7"/>
    <n v="95.4"/>
    <n v="80"/>
    <n v="3"/>
    <x v="0"/>
    <x v="3"/>
    <s v="High"/>
    <n v="3.8"/>
    <n v="9919.23"/>
    <x v="0"/>
    <x v="0"/>
    <x v="0"/>
    <s v="High BP"/>
    <s v="Normal Cost"/>
  </r>
  <r>
    <n v="30"/>
    <x v="1"/>
    <n v="30.7"/>
    <n v="106"/>
    <n v="72"/>
    <n v="218.1"/>
    <n v="151.69999999999999"/>
    <n v="83"/>
    <n v="0"/>
    <x v="2"/>
    <x v="1"/>
    <s v="Medium"/>
    <n v="11.9"/>
    <n v="21609.52"/>
    <x v="0"/>
    <x v="3"/>
    <x v="0"/>
    <s v="Normal BP"/>
    <s v="High Cost"/>
  </r>
  <r>
    <n v="86"/>
    <x v="0"/>
    <n v="32.1"/>
    <n v="145"/>
    <n v="82"/>
    <n v="252"/>
    <n v="96.2"/>
    <n v="78"/>
    <n v="0"/>
    <x v="0"/>
    <x v="2"/>
    <s v="High"/>
    <n v="3.9"/>
    <n v="10446.209999999999"/>
    <x v="0"/>
    <x v="0"/>
    <x v="0"/>
    <s v="High BP"/>
    <s v="Normal Cost"/>
  </r>
  <r>
    <n v="59"/>
    <x v="0"/>
    <n v="23.3"/>
    <n v="136"/>
    <n v="85"/>
    <n v="215.5"/>
    <n v="147.30000000000001"/>
    <n v="85"/>
    <n v="1"/>
    <x v="0"/>
    <x v="0"/>
    <s v="Medium"/>
    <n v="2.4"/>
    <n v="5718.9"/>
    <x v="0"/>
    <x v="0"/>
    <x v="3"/>
    <s v="High BP"/>
    <s v="Normal Cost"/>
  </r>
  <r>
    <n v="55"/>
    <x v="1"/>
    <n v="30.7"/>
    <n v="115"/>
    <n v="78"/>
    <n v="228.1"/>
    <n v="99.3"/>
    <n v="82"/>
    <n v="3"/>
    <x v="0"/>
    <x v="2"/>
    <s v="High"/>
    <n v="8.9"/>
    <n v="17139.39"/>
    <x v="1"/>
    <x v="1"/>
    <x v="0"/>
    <s v="Normal BP"/>
    <s v="High Cost"/>
  </r>
  <r>
    <n v="46"/>
    <x v="1"/>
    <n v="30.7"/>
    <n v="118"/>
    <n v="79"/>
    <n v="218.7"/>
    <n v="99.5"/>
    <n v="73"/>
    <n v="1"/>
    <x v="1"/>
    <x v="3"/>
    <s v="Medium"/>
    <n v="5.4"/>
    <n v="13892.53"/>
    <x v="0"/>
    <x v="1"/>
    <x v="0"/>
    <s v="Normal BP"/>
    <s v="Normal Cost"/>
  </r>
  <r>
    <n v="70"/>
    <x v="0"/>
    <n v="30.8"/>
    <n v="130"/>
    <n v="87"/>
    <n v="233.4"/>
    <n v="88.4"/>
    <n v="78"/>
    <n v="0"/>
    <x v="2"/>
    <x v="2"/>
    <s v="Low"/>
    <n v="11.3"/>
    <n v="25164.54"/>
    <x v="0"/>
    <x v="1"/>
    <x v="0"/>
    <s v="High BP"/>
    <s v="High Cost"/>
  </r>
  <r>
    <n v="39"/>
    <x v="1"/>
    <n v="30.7"/>
    <n v="122"/>
    <n v="70"/>
    <n v="209.1"/>
    <n v="96.7"/>
    <n v="72"/>
    <n v="0"/>
    <x v="1"/>
    <x v="3"/>
    <s v="High"/>
    <n v="4.3"/>
    <n v="11161.65"/>
    <x v="0"/>
    <x v="3"/>
    <x v="0"/>
    <s v="High BP"/>
    <s v="Normal Cost"/>
  </r>
  <r>
    <n v="46"/>
    <x v="1"/>
    <n v="30.7"/>
    <n v="120"/>
    <n v="79"/>
    <n v="239.6"/>
    <n v="92.9"/>
    <n v="73"/>
    <n v="2"/>
    <x v="0"/>
    <x v="0"/>
    <s v="Medium"/>
    <n v="2.6"/>
    <n v="5993.43"/>
    <x v="1"/>
    <x v="1"/>
    <x v="0"/>
    <s v="High BP"/>
    <s v="Normal Cost"/>
  </r>
  <r>
    <n v="70"/>
    <x v="1"/>
    <n v="30.7"/>
    <n v="111"/>
    <n v="74"/>
    <n v="250.1"/>
    <n v="136.4"/>
    <n v="86"/>
    <n v="3"/>
    <x v="0"/>
    <x v="1"/>
    <s v="Low"/>
    <n v="3.1"/>
    <n v="5473.04"/>
    <x v="1"/>
    <x v="0"/>
    <x v="0"/>
    <s v="Normal BP"/>
    <s v="Normal Cost"/>
  </r>
  <r>
    <n v="48"/>
    <x v="0"/>
    <n v="23.4"/>
    <n v="116"/>
    <n v="69"/>
    <n v="229.8"/>
    <n v="121.9"/>
    <n v="85"/>
    <n v="0"/>
    <x v="0"/>
    <x v="2"/>
    <s v="High"/>
    <n v="7.8"/>
    <n v="15276.21"/>
    <x v="0"/>
    <x v="3"/>
    <x v="3"/>
    <s v="Normal BP"/>
    <s v="High Cost"/>
  </r>
  <r>
    <n v="74"/>
    <x v="1"/>
    <n v="30.7"/>
    <n v="153"/>
    <n v="95"/>
    <n v="260"/>
    <n v="160.80000000000001"/>
    <n v="66"/>
    <n v="1"/>
    <x v="0"/>
    <x v="1"/>
    <s v="Low"/>
    <n v="2.6"/>
    <n v="5801.34"/>
    <x v="1"/>
    <x v="0"/>
    <x v="0"/>
    <s v="High BP"/>
    <s v="Normal Cost"/>
  </r>
  <r>
    <n v="36"/>
    <x v="1"/>
    <n v="30.7"/>
    <n v="110"/>
    <n v="73"/>
    <n v="215.1"/>
    <n v="124.3"/>
    <n v="93"/>
    <n v="1"/>
    <x v="2"/>
    <x v="1"/>
    <s v="High"/>
    <n v="4.5"/>
    <n v="9848.4699999999993"/>
    <x v="0"/>
    <x v="3"/>
    <x v="0"/>
    <s v="Normal BP"/>
    <s v="Normal Cost"/>
  </r>
  <r>
    <n v="65"/>
    <x v="0"/>
    <n v="27.2"/>
    <n v="138"/>
    <n v="90"/>
    <n v="267.5"/>
    <n v="107.7"/>
    <n v="95"/>
    <n v="1"/>
    <x v="2"/>
    <x v="2"/>
    <s v="High"/>
    <n v="12.7"/>
    <n v="22317.38"/>
    <x v="0"/>
    <x v="1"/>
    <x v="2"/>
    <s v="High BP"/>
    <s v="High Cost"/>
  </r>
  <r>
    <n v="66"/>
    <x v="1"/>
    <n v="30.7"/>
    <n v="126"/>
    <n v="73"/>
    <n v="211.2"/>
    <n v="120"/>
    <n v="87"/>
    <n v="0"/>
    <x v="2"/>
    <x v="1"/>
    <s v="Low"/>
    <n v="11.9"/>
    <n v="21190.69"/>
    <x v="0"/>
    <x v="0"/>
    <x v="0"/>
    <s v="High BP"/>
    <s v="High Cost"/>
  </r>
  <r>
    <n v="82"/>
    <x v="1"/>
    <n v="30.7"/>
    <n v="135"/>
    <n v="79"/>
    <n v="209.3"/>
    <n v="119"/>
    <n v="55"/>
    <n v="0"/>
    <x v="0"/>
    <x v="0"/>
    <s v="Low"/>
    <n v="1.3"/>
    <n v="4339.03"/>
    <x v="0"/>
    <x v="2"/>
    <x v="0"/>
    <s v="High BP"/>
    <s v="Normal Cost"/>
  </r>
  <r>
    <n v="84"/>
    <x v="0"/>
    <n v="29.3"/>
    <n v="140"/>
    <n v="89"/>
    <n v="270.39999999999998"/>
    <n v="91.8"/>
    <n v="86"/>
    <n v="0"/>
    <x v="0"/>
    <x v="3"/>
    <s v="Low"/>
    <n v="2.5"/>
    <n v="8696.99"/>
    <x v="0"/>
    <x v="0"/>
    <x v="2"/>
    <s v="High BP"/>
    <s v="Normal Cost"/>
  </r>
  <r>
    <n v="40"/>
    <x v="0"/>
    <n v="31.1"/>
    <n v="97"/>
    <n v="60"/>
    <n v="261.2"/>
    <n v="124.9"/>
    <n v="67"/>
    <n v="0"/>
    <x v="0"/>
    <x v="1"/>
    <s v="High"/>
    <n v="5.0999999999999996"/>
    <n v="9231.73"/>
    <x v="0"/>
    <x v="0"/>
    <x v="0"/>
    <s v="Normal BP"/>
    <s v="Normal Cost"/>
  </r>
  <r>
    <n v="70"/>
    <x v="1"/>
    <n v="30.7"/>
    <n v="141"/>
    <n v="84"/>
    <n v="227.1"/>
    <n v="119.2"/>
    <n v="101"/>
    <n v="3"/>
    <x v="2"/>
    <x v="1"/>
    <s v="Medium"/>
    <n v="9.9"/>
    <n v="16873.21"/>
    <x v="0"/>
    <x v="0"/>
    <x v="0"/>
    <s v="High BP"/>
    <s v="High Cost"/>
  </r>
  <r>
    <n v="73"/>
    <x v="1"/>
    <n v="30.7"/>
    <n v="136"/>
    <n v="80"/>
    <n v="238"/>
    <n v="180.3"/>
    <n v="78"/>
    <n v="1"/>
    <x v="2"/>
    <x v="1"/>
    <s v="High"/>
    <n v="20.6"/>
    <n v="32970.94"/>
    <x v="0"/>
    <x v="0"/>
    <x v="0"/>
    <s v="High BP"/>
    <s v="High Cost"/>
  </r>
  <r>
    <n v="57"/>
    <x v="0"/>
    <n v="39"/>
    <n v="133"/>
    <n v="78"/>
    <n v="274.5"/>
    <n v="181.3"/>
    <n v="84"/>
    <n v="4"/>
    <x v="1"/>
    <x v="1"/>
    <s v="High"/>
    <n v="3.3"/>
    <n v="6331.13"/>
    <x v="0"/>
    <x v="3"/>
    <x v="0"/>
    <s v="High BP"/>
    <s v="Normal Cost"/>
  </r>
  <r>
    <n v="44"/>
    <x v="1"/>
    <n v="30.7"/>
    <n v="125"/>
    <n v="75"/>
    <n v="195.9"/>
    <n v="115.6"/>
    <n v="96"/>
    <n v="3"/>
    <x v="2"/>
    <x v="0"/>
    <s v="High"/>
    <n v="10"/>
    <n v="20098.89"/>
    <x v="0"/>
    <x v="3"/>
    <x v="0"/>
    <s v="High BP"/>
    <s v="High Cost"/>
  </r>
  <r>
    <n v="69"/>
    <x v="1"/>
    <n v="30.7"/>
    <n v="121"/>
    <n v="64"/>
    <n v="245.5"/>
    <n v="116.2"/>
    <n v="88"/>
    <n v="2"/>
    <x v="0"/>
    <x v="0"/>
    <s v="Medium"/>
    <n v="4.9000000000000004"/>
    <n v="10594.83"/>
    <x v="0"/>
    <x v="0"/>
    <x v="0"/>
    <s v="High BP"/>
    <s v="Normal Cost"/>
  </r>
  <r>
    <n v="68"/>
    <x v="1"/>
    <n v="30.7"/>
    <n v="138"/>
    <n v="85"/>
    <n v="257.5"/>
    <n v="106.4"/>
    <n v="98"/>
    <n v="1"/>
    <x v="1"/>
    <x v="3"/>
    <s v="Low"/>
    <n v="5.4"/>
    <n v="12864.76"/>
    <x v="0"/>
    <x v="0"/>
    <x v="0"/>
    <s v="High BP"/>
    <s v="Normal Cost"/>
  </r>
  <r>
    <n v="89"/>
    <x v="0"/>
    <n v="22.9"/>
    <n v="144"/>
    <n v="84"/>
    <n v="236.8"/>
    <n v="147.4"/>
    <n v="67"/>
    <n v="0"/>
    <x v="2"/>
    <x v="2"/>
    <s v="Medium"/>
    <n v="16.100000000000001"/>
    <n v="21364.14"/>
    <x v="0"/>
    <x v="3"/>
    <x v="3"/>
    <s v="High BP"/>
    <s v="High Cost"/>
  </r>
  <r>
    <n v="68"/>
    <x v="1"/>
    <n v="30.7"/>
    <n v="129"/>
    <n v="75"/>
    <n v="261.8"/>
    <n v="113.4"/>
    <n v="70"/>
    <n v="3"/>
    <x v="1"/>
    <x v="2"/>
    <s v="High"/>
    <n v="5.3"/>
    <n v="13014.52"/>
    <x v="0"/>
    <x v="0"/>
    <x v="0"/>
    <s v="High BP"/>
    <s v="Normal Cost"/>
  </r>
  <r>
    <n v="72"/>
    <x v="0"/>
    <n v="30.2"/>
    <n v="117"/>
    <n v="75"/>
    <n v="235.7"/>
    <n v="104.6"/>
    <n v="75"/>
    <n v="2"/>
    <x v="2"/>
    <x v="2"/>
    <s v="High"/>
    <n v="10.7"/>
    <n v="24514.48"/>
    <x v="0"/>
    <x v="0"/>
    <x v="0"/>
    <s v="Normal BP"/>
    <s v="High Cost"/>
  </r>
  <r>
    <n v="56"/>
    <x v="0"/>
    <n v="22.2"/>
    <n v="122"/>
    <n v="76"/>
    <n v="154.5"/>
    <n v="130.1"/>
    <n v="70"/>
    <n v="0"/>
    <x v="0"/>
    <x v="2"/>
    <s v="Low"/>
    <n v="4.4000000000000004"/>
    <n v="9731.9699999999993"/>
    <x v="0"/>
    <x v="2"/>
    <x v="3"/>
    <s v="High BP"/>
    <s v="Normal Cost"/>
  </r>
  <r>
    <n v="52"/>
    <x v="1"/>
    <n v="30.7"/>
    <n v="126"/>
    <n v="79"/>
    <n v="248.7"/>
    <n v="107.9"/>
    <n v="84"/>
    <n v="2"/>
    <x v="1"/>
    <x v="3"/>
    <s v="High"/>
    <n v="3.6"/>
    <n v="10663.41"/>
    <x v="0"/>
    <x v="1"/>
    <x v="0"/>
    <s v="High BP"/>
    <s v="Normal Cost"/>
  </r>
  <r>
    <n v="39"/>
    <x v="0"/>
    <n v="28"/>
    <n v="113"/>
    <n v="75"/>
    <n v="215.3"/>
    <n v="82.1"/>
    <n v="86"/>
    <n v="0"/>
    <x v="1"/>
    <x v="0"/>
    <s v="Medium"/>
    <n v="2.4"/>
    <n v="5556.19"/>
    <x v="0"/>
    <x v="0"/>
    <x v="2"/>
    <s v="Normal BP"/>
    <s v="Normal Cost"/>
  </r>
  <r>
    <n v="64"/>
    <x v="1"/>
    <n v="30.7"/>
    <n v="149"/>
    <n v="88"/>
    <n v="245.8"/>
    <n v="127.5"/>
    <n v="56"/>
    <n v="0"/>
    <x v="0"/>
    <x v="2"/>
    <s v="High"/>
    <n v="5.9"/>
    <n v="10578.18"/>
    <x v="0"/>
    <x v="0"/>
    <x v="0"/>
    <s v="High BP"/>
    <s v="Normal Cost"/>
  </r>
  <r>
    <n v="72"/>
    <x v="0"/>
    <n v="23"/>
    <n v="124"/>
    <n v="79"/>
    <n v="264.8"/>
    <n v="129.9"/>
    <n v="81"/>
    <n v="1"/>
    <x v="2"/>
    <x v="0"/>
    <s v="Medium"/>
    <n v="8.1999999999999993"/>
    <n v="13994.76"/>
    <x v="0"/>
    <x v="1"/>
    <x v="3"/>
    <s v="High BP"/>
    <s v="Normal Cost"/>
  </r>
  <r>
    <n v="56"/>
    <x v="0"/>
    <n v="28.3"/>
    <n v="116"/>
    <n v="63"/>
    <n v="231.2"/>
    <n v="138.69999999999999"/>
    <n v="86"/>
    <n v="0"/>
    <x v="0"/>
    <x v="1"/>
    <s v="High"/>
    <n v="11.6"/>
    <n v="18926.41"/>
    <x v="0"/>
    <x v="3"/>
    <x v="2"/>
    <s v="Normal BP"/>
    <s v="High Cost"/>
  </r>
  <r>
    <n v="60"/>
    <x v="0"/>
    <n v="19.7"/>
    <n v="112"/>
    <n v="73"/>
    <n v="189.3"/>
    <n v="141.80000000000001"/>
    <n v="96"/>
    <n v="1"/>
    <x v="0"/>
    <x v="1"/>
    <s v="High"/>
    <n v="3.6"/>
    <n v="6168.18"/>
    <x v="0"/>
    <x v="0"/>
    <x v="3"/>
    <s v="Normal BP"/>
    <s v="Normal Cost"/>
  </r>
  <r>
    <n v="63"/>
    <x v="1"/>
    <n v="30.7"/>
    <n v="137"/>
    <n v="77"/>
    <n v="256.5"/>
    <n v="123.6"/>
    <n v="79"/>
    <n v="0"/>
    <x v="1"/>
    <x v="2"/>
    <s v="Low"/>
    <n v="9"/>
    <n v="16520.150000000001"/>
    <x v="0"/>
    <x v="0"/>
    <x v="0"/>
    <s v="High BP"/>
    <s v="High Cost"/>
  </r>
  <r>
    <n v="92"/>
    <x v="1"/>
    <n v="30.7"/>
    <n v="124"/>
    <n v="70"/>
    <n v="225"/>
    <n v="92.5"/>
    <n v="89"/>
    <n v="0"/>
    <x v="2"/>
    <x v="2"/>
    <s v="High"/>
    <n v="8.6"/>
    <n v="17368.48"/>
    <x v="0"/>
    <x v="2"/>
    <x v="0"/>
    <s v="High BP"/>
    <s v="High Cost"/>
  </r>
  <r>
    <n v="62"/>
    <x v="1"/>
    <n v="30.7"/>
    <n v="142"/>
    <n v="86"/>
    <n v="208.5"/>
    <n v="143.30000000000001"/>
    <n v="68"/>
    <n v="2"/>
    <x v="0"/>
    <x v="1"/>
    <s v="Medium"/>
    <n v="5.9"/>
    <n v="10295.85"/>
    <x v="0"/>
    <x v="0"/>
    <x v="0"/>
    <s v="High BP"/>
    <s v="Normal Cost"/>
  </r>
  <r>
    <n v="54"/>
    <x v="0"/>
    <n v="22.5"/>
    <n v="112"/>
    <n v="60"/>
    <n v="196.6"/>
    <n v="91.3"/>
    <n v="82"/>
    <n v="2"/>
    <x v="0"/>
    <x v="2"/>
    <s v="Medium"/>
    <n v="5.0999999999999996"/>
    <n v="12750.55"/>
    <x v="0"/>
    <x v="0"/>
    <x v="3"/>
    <s v="Normal BP"/>
    <s v="Normal Cost"/>
  </r>
  <r>
    <n v="45"/>
    <x v="0"/>
    <n v="20.399999999999999"/>
    <n v="115"/>
    <n v="71"/>
    <n v="181.5"/>
    <n v="116.8"/>
    <n v="72"/>
    <n v="2"/>
    <x v="1"/>
    <x v="1"/>
    <s v="High"/>
    <n v="4.4000000000000004"/>
    <n v="7960.56"/>
    <x v="0"/>
    <x v="2"/>
    <x v="3"/>
    <s v="Normal BP"/>
    <s v="Normal Cost"/>
  </r>
  <r>
    <n v="68"/>
    <x v="1"/>
    <n v="30.7"/>
    <n v="138"/>
    <n v="74"/>
    <n v="234.5"/>
    <n v="89"/>
    <n v="85"/>
    <n v="0"/>
    <x v="2"/>
    <x v="2"/>
    <s v="High"/>
    <n v="17.899999999999999"/>
    <n v="33009.82"/>
    <x v="0"/>
    <x v="0"/>
    <x v="0"/>
    <s v="High BP"/>
    <s v="High Cost"/>
  </r>
  <r>
    <n v="43"/>
    <x v="0"/>
    <n v="42.3"/>
    <n v="136"/>
    <n v="88"/>
    <n v="216.8"/>
    <n v="127"/>
    <n v="66"/>
    <n v="2"/>
    <x v="0"/>
    <x v="0"/>
    <s v="High"/>
    <n v="2"/>
    <n v="5482.82"/>
    <x v="0"/>
    <x v="1"/>
    <x v="0"/>
    <s v="High BP"/>
    <s v="Normal Cost"/>
  </r>
  <r>
    <n v="55"/>
    <x v="0"/>
    <n v="33.700000000000003"/>
    <n v="125"/>
    <n v="76"/>
    <n v="228.3"/>
    <n v="124.8"/>
    <n v="78"/>
    <n v="2"/>
    <x v="2"/>
    <x v="2"/>
    <s v="High"/>
    <n v="9.6999999999999993"/>
    <n v="17807.39"/>
    <x v="0"/>
    <x v="1"/>
    <x v="0"/>
    <s v="High BP"/>
    <s v="High Cost"/>
  </r>
  <r>
    <n v="64"/>
    <x v="1"/>
    <n v="30.7"/>
    <n v="131"/>
    <n v="77"/>
    <n v="241"/>
    <n v="115.1"/>
    <n v="62"/>
    <n v="1"/>
    <x v="0"/>
    <x v="2"/>
    <s v="Medium"/>
    <n v="14.8"/>
    <n v="27163.97"/>
    <x v="0"/>
    <x v="0"/>
    <x v="0"/>
    <s v="High BP"/>
    <s v="High Cost"/>
  </r>
  <r>
    <n v="63"/>
    <x v="0"/>
    <n v="23"/>
    <n v="122"/>
    <n v="69"/>
    <n v="201"/>
    <n v="117.6"/>
    <n v="75"/>
    <n v="2"/>
    <x v="0"/>
    <x v="3"/>
    <s v="Medium"/>
    <n v="5.3"/>
    <n v="11710.05"/>
    <x v="0"/>
    <x v="3"/>
    <x v="3"/>
    <s v="High BP"/>
    <s v="Normal Cost"/>
  </r>
  <r>
    <n v="84"/>
    <x v="1"/>
    <n v="30.7"/>
    <n v="135"/>
    <n v="83"/>
    <n v="264.60000000000002"/>
    <n v="94.1"/>
    <n v="82"/>
    <n v="2"/>
    <x v="2"/>
    <x v="3"/>
    <s v="Low"/>
    <n v="8.6999999999999993"/>
    <n v="17802.080000000002"/>
    <x v="0"/>
    <x v="2"/>
    <x v="0"/>
    <s v="High BP"/>
    <s v="High Cost"/>
  </r>
  <r>
    <n v="62"/>
    <x v="1"/>
    <n v="30.7"/>
    <n v="112"/>
    <n v="68"/>
    <n v="213.7"/>
    <n v="154.4"/>
    <n v="94"/>
    <n v="1"/>
    <x v="0"/>
    <x v="2"/>
    <s v="High"/>
    <n v="8.6999999999999993"/>
    <n v="17469"/>
    <x v="0"/>
    <x v="0"/>
    <x v="0"/>
    <s v="Normal BP"/>
    <s v="High Cost"/>
  </r>
  <r>
    <n v="47"/>
    <x v="0"/>
    <n v="30.2"/>
    <n v="139"/>
    <n v="71"/>
    <n v="228.2"/>
    <n v="141.19999999999999"/>
    <n v="92"/>
    <n v="2"/>
    <x v="1"/>
    <x v="2"/>
    <s v="Low"/>
    <n v="5.7"/>
    <n v="13810.35"/>
    <x v="0"/>
    <x v="0"/>
    <x v="0"/>
    <s v="High BP"/>
    <s v="Normal Cost"/>
  </r>
  <r>
    <n v="51"/>
    <x v="0"/>
    <n v="25.4"/>
    <n v="143"/>
    <n v="83"/>
    <n v="199"/>
    <n v="93.3"/>
    <n v="74"/>
    <n v="2"/>
    <x v="0"/>
    <x v="0"/>
    <s v="Medium"/>
    <n v="2.5"/>
    <n v="5588.36"/>
    <x v="1"/>
    <x v="2"/>
    <x v="2"/>
    <s v="High BP"/>
    <s v="Normal Cost"/>
  </r>
  <r>
    <n v="32"/>
    <x v="0"/>
    <n v="21.7"/>
    <n v="100"/>
    <n v="63"/>
    <n v="195.1"/>
    <n v="128.9"/>
    <n v="81"/>
    <n v="0"/>
    <x v="2"/>
    <x v="2"/>
    <s v="Medium"/>
    <n v="9.8000000000000007"/>
    <n v="17820.669999999998"/>
    <x v="0"/>
    <x v="0"/>
    <x v="3"/>
    <s v="Normal BP"/>
    <s v="High Cost"/>
  </r>
  <r>
    <n v="59"/>
    <x v="1"/>
    <n v="30.8"/>
    <n v="114"/>
    <n v="62"/>
    <n v="237.9"/>
    <n v="97.8"/>
    <n v="83"/>
    <n v="5"/>
    <x v="0"/>
    <x v="2"/>
    <s v="Medium"/>
    <n v="3.3"/>
    <n v="9166.7999999999993"/>
    <x v="1"/>
    <x v="1"/>
    <x v="0"/>
    <s v="Normal BP"/>
    <s v="Normal Cost"/>
  </r>
  <r>
    <n v="61"/>
    <x v="1"/>
    <n v="30.8"/>
    <n v="130"/>
    <n v="75"/>
    <n v="243.6"/>
    <n v="102.4"/>
    <n v="75"/>
    <n v="1"/>
    <x v="2"/>
    <x v="0"/>
    <s v="Low"/>
    <n v="6.7"/>
    <n v="12342.88"/>
    <x v="0"/>
    <x v="0"/>
    <x v="0"/>
    <s v="High BP"/>
    <s v="Normal Cost"/>
  </r>
  <r>
    <n v="87"/>
    <x v="0"/>
    <n v="31.4"/>
    <n v="129"/>
    <n v="77"/>
    <n v="249.2"/>
    <n v="122.8"/>
    <n v="79"/>
    <n v="1"/>
    <x v="0"/>
    <x v="0"/>
    <s v="Medium"/>
    <n v="3.8"/>
    <n v="6722.52"/>
    <x v="0"/>
    <x v="3"/>
    <x v="0"/>
    <s v="High BP"/>
    <s v="Normal Cost"/>
  </r>
  <r>
    <n v="68"/>
    <x v="0"/>
    <n v="22.8"/>
    <n v="128"/>
    <n v="79"/>
    <n v="253.1"/>
    <n v="102.8"/>
    <n v="79"/>
    <n v="0"/>
    <x v="0"/>
    <x v="3"/>
    <s v="High"/>
    <n v="7.3"/>
    <n v="14505.91"/>
    <x v="0"/>
    <x v="1"/>
    <x v="3"/>
    <s v="High BP"/>
    <s v="Normal Cost"/>
  </r>
  <r>
    <n v="50"/>
    <x v="1"/>
    <n v="30.8"/>
    <n v="120"/>
    <n v="72"/>
    <n v="255.6"/>
    <n v="108.6"/>
    <n v="88"/>
    <n v="0"/>
    <x v="2"/>
    <x v="2"/>
    <s v="Low"/>
    <n v="8.6999999999999993"/>
    <n v="21789.47"/>
    <x v="0"/>
    <x v="1"/>
    <x v="0"/>
    <s v="High BP"/>
    <s v="High Cost"/>
  </r>
  <r>
    <n v="77"/>
    <x v="1"/>
    <n v="30.8"/>
    <n v="137"/>
    <n v="81"/>
    <n v="263.5"/>
    <n v="162.4"/>
    <n v="88"/>
    <n v="0"/>
    <x v="2"/>
    <x v="1"/>
    <s v="High"/>
    <n v="5.4"/>
    <n v="11475.22"/>
    <x v="0"/>
    <x v="2"/>
    <x v="0"/>
    <s v="High BP"/>
    <s v="Normal Cost"/>
  </r>
  <r>
    <n v="67"/>
    <x v="0"/>
    <n v="26.4"/>
    <n v="134"/>
    <n v="75"/>
    <n v="241"/>
    <n v="102.8"/>
    <n v="77"/>
    <n v="1"/>
    <x v="0"/>
    <x v="2"/>
    <s v="Medium"/>
    <n v="11.1"/>
    <n v="24124.19"/>
    <x v="1"/>
    <x v="0"/>
    <x v="2"/>
    <s v="High BP"/>
    <s v="High Cost"/>
  </r>
  <r>
    <n v="56"/>
    <x v="0"/>
    <n v="25.8"/>
    <n v="136"/>
    <n v="73"/>
    <n v="216.8"/>
    <n v="100.3"/>
    <n v="178"/>
    <n v="1"/>
    <x v="0"/>
    <x v="0"/>
    <s v="High"/>
    <n v="4.7"/>
    <n v="7800.51"/>
    <x v="1"/>
    <x v="1"/>
    <x v="2"/>
    <s v="High BP"/>
    <s v="Normal Cost"/>
  </r>
  <r>
    <n v="29"/>
    <x v="0"/>
    <n v="28.1"/>
    <n v="125"/>
    <n v="77"/>
    <n v="209.3"/>
    <n v="97.1"/>
    <n v="68"/>
    <n v="3"/>
    <x v="1"/>
    <x v="3"/>
    <s v="Medium"/>
    <n v="5.8"/>
    <n v="14367.36"/>
    <x v="0"/>
    <x v="2"/>
    <x v="2"/>
    <s v="High BP"/>
    <s v="Normal Cost"/>
  </r>
  <r>
    <n v="62"/>
    <x v="1"/>
    <n v="30.8"/>
    <n v="132"/>
    <n v="83"/>
    <n v="219.5"/>
    <n v="130.19999999999999"/>
    <n v="80"/>
    <n v="2"/>
    <x v="2"/>
    <x v="1"/>
    <s v="Low"/>
    <n v="6.8"/>
    <n v="12130.03"/>
    <x v="0"/>
    <x v="0"/>
    <x v="0"/>
    <s v="High BP"/>
    <s v="Normal Cost"/>
  </r>
  <r>
    <n v="43"/>
    <x v="1"/>
    <n v="30.8"/>
    <n v="119"/>
    <n v="71"/>
    <n v="208.7"/>
    <n v="104"/>
    <n v="83"/>
    <n v="2"/>
    <x v="2"/>
    <x v="0"/>
    <s v="High"/>
    <n v="6.2"/>
    <n v="10570.92"/>
    <x v="0"/>
    <x v="3"/>
    <x v="0"/>
    <s v="Normal BP"/>
    <s v="Normal Cost"/>
  </r>
  <r>
    <n v="86"/>
    <x v="0"/>
    <n v="19.100000000000001"/>
    <n v="138"/>
    <n v="86"/>
    <n v="196.5"/>
    <n v="81.3"/>
    <n v="100"/>
    <n v="0"/>
    <x v="2"/>
    <x v="2"/>
    <s v="High"/>
    <n v="11.7"/>
    <n v="23579.82"/>
    <x v="0"/>
    <x v="4"/>
    <x v="3"/>
    <s v="High BP"/>
    <s v="High Cost"/>
  </r>
  <r>
    <n v="67"/>
    <x v="1"/>
    <n v="30.8"/>
    <n v="139"/>
    <n v="90"/>
    <n v="254.3"/>
    <n v="135.80000000000001"/>
    <n v="86"/>
    <n v="0"/>
    <x v="2"/>
    <x v="1"/>
    <s v="Medium"/>
    <n v="5.8"/>
    <n v="12928.63"/>
    <x v="0"/>
    <x v="0"/>
    <x v="0"/>
    <s v="High BP"/>
    <s v="Normal Cost"/>
  </r>
  <r>
    <n v="95"/>
    <x v="0"/>
    <n v="35.4"/>
    <n v="208"/>
    <n v="122"/>
    <n v="264.2"/>
    <n v="137.19999999999999"/>
    <n v="81"/>
    <n v="2"/>
    <x v="2"/>
    <x v="0"/>
    <s v="Medium"/>
    <n v="10"/>
    <n v="19467.91"/>
    <x v="1"/>
    <x v="3"/>
    <x v="0"/>
    <s v="High BP"/>
    <s v="High Cost"/>
  </r>
  <r>
    <n v="61"/>
    <x v="0"/>
    <n v="33.299999999999997"/>
    <n v="133"/>
    <n v="89"/>
    <n v="238.8"/>
    <n v="118.8"/>
    <n v="67"/>
    <n v="2"/>
    <x v="2"/>
    <x v="2"/>
    <s v="High"/>
    <n v="9.3000000000000007"/>
    <n v="16926.919999999998"/>
    <x v="0"/>
    <x v="2"/>
    <x v="0"/>
    <s v="High BP"/>
    <s v="High Cost"/>
  </r>
  <r>
    <n v="55"/>
    <x v="0"/>
    <n v="23.6"/>
    <n v="130"/>
    <n v="74"/>
    <n v="191.5"/>
    <n v="132"/>
    <n v="80"/>
    <n v="3"/>
    <x v="2"/>
    <x v="1"/>
    <s v="Low"/>
    <n v="9.5"/>
    <n v="19618.830000000002"/>
    <x v="0"/>
    <x v="0"/>
    <x v="3"/>
    <s v="High BP"/>
    <s v="High Cost"/>
  </r>
  <r>
    <n v="52"/>
    <x v="1"/>
    <n v="30.8"/>
    <n v="118"/>
    <n v="70"/>
    <n v="241.7"/>
    <n v="133.69999999999999"/>
    <n v="58"/>
    <n v="0"/>
    <x v="1"/>
    <x v="1"/>
    <s v="High"/>
    <n v="2"/>
    <n v="5069.03"/>
    <x v="0"/>
    <x v="1"/>
    <x v="0"/>
    <s v="Normal BP"/>
    <s v="Normal Cost"/>
  </r>
  <r>
    <n v="68"/>
    <x v="0"/>
    <n v="18"/>
    <n v="133"/>
    <n v="77"/>
    <n v="177.1"/>
    <n v="124.6"/>
    <n v="100"/>
    <n v="3"/>
    <x v="2"/>
    <x v="1"/>
    <s v="Medium"/>
    <n v="6.4"/>
    <n v="13465.69"/>
    <x v="0"/>
    <x v="0"/>
    <x v="1"/>
    <s v="High BP"/>
    <s v="Normal Cost"/>
  </r>
  <r>
    <n v="60"/>
    <x v="1"/>
    <n v="30.8"/>
    <n v="210"/>
    <n v="139"/>
    <n v="248.8"/>
    <n v="207.7"/>
    <n v="73"/>
    <n v="3"/>
    <x v="1"/>
    <x v="1"/>
    <s v="High"/>
    <n v="4.3"/>
    <n v="9038"/>
    <x v="0"/>
    <x v="0"/>
    <x v="0"/>
    <s v="High BP"/>
    <s v="Normal Cost"/>
  </r>
  <r>
    <n v="57"/>
    <x v="0"/>
    <n v="28.7"/>
    <n v="133"/>
    <n v="82"/>
    <n v="259.10000000000002"/>
    <n v="115.5"/>
    <n v="64"/>
    <n v="0"/>
    <x v="1"/>
    <x v="1"/>
    <s v="Low"/>
    <n v="5.5"/>
    <n v="9636.16"/>
    <x v="1"/>
    <x v="1"/>
    <x v="2"/>
    <s v="High BP"/>
    <s v="Normal Cost"/>
  </r>
  <r>
    <n v="38"/>
    <x v="0"/>
    <n v="29.3"/>
    <n v="127"/>
    <n v="80"/>
    <n v="209.7"/>
    <n v="83.2"/>
    <n v="90"/>
    <n v="0"/>
    <x v="2"/>
    <x v="0"/>
    <s v="Medium"/>
    <n v="6.8"/>
    <n v="11213.78"/>
    <x v="0"/>
    <x v="0"/>
    <x v="2"/>
    <s v="High BP"/>
    <s v="Normal Cost"/>
  </r>
  <r>
    <n v="53"/>
    <x v="0"/>
    <n v="38"/>
    <n v="123"/>
    <n v="69"/>
    <n v="268.39999999999998"/>
    <n v="159.6"/>
    <n v="71"/>
    <n v="1"/>
    <x v="1"/>
    <x v="0"/>
    <s v="Medium"/>
    <n v="5.0999999999999996"/>
    <n v="11515.04"/>
    <x v="0"/>
    <x v="0"/>
    <x v="0"/>
    <s v="High BP"/>
    <s v="Normal Cost"/>
  </r>
  <r>
    <n v="39"/>
    <x v="1"/>
    <n v="30.8"/>
    <n v="122"/>
    <n v="65"/>
    <n v="234.8"/>
    <n v="160.6"/>
    <n v="78"/>
    <n v="2"/>
    <x v="0"/>
    <x v="1"/>
    <s v="Medium"/>
    <n v="6.6"/>
    <n v="11129.2"/>
    <x v="0"/>
    <x v="3"/>
    <x v="0"/>
    <s v="High BP"/>
    <s v="Normal Cost"/>
  </r>
  <r>
    <n v="52"/>
    <x v="0"/>
    <n v="28.4"/>
    <n v="118"/>
    <n v="78"/>
    <n v="194.2"/>
    <n v="106"/>
    <n v="81"/>
    <n v="0"/>
    <x v="0"/>
    <x v="2"/>
    <s v="Medium"/>
    <n v="10.8"/>
    <n v="22464.65"/>
    <x v="0"/>
    <x v="3"/>
    <x v="2"/>
    <s v="Normal BP"/>
    <s v="High Cost"/>
  </r>
  <r>
    <n v="61"/>
    <x v="1"/>
    <n v="30.8"/>
    <n v="99"/>
    <n v="60"/>
    <n v="273.10000000000002"/>
    <n v="95.3"/>
    <n v="85"/>
    <n v="2"/>
    <x v="2"/>
    <x v="3"/>
    <s v="Low"/>
    <n v="6.3"/>
    <n v="15595.98"/>
    <x v="0"/>
    <x v="0"/>
    <x v="0"/>
    <s v="Normal BP"/>
    <s v="High Cost"/>
  </r>
  <r>
    <n v="49"/>
    <x v="0"/>
    <n v="37.5"/>
    <n v="127"/>
    <n v="78"/>
    <n v="239.6"/>
    <n v="131.5"/>
    <n v="96"/>
    <n v="1"/>
    <x v="2"/>
    <x v="2"/>
    <s v="High"/>
    <n v="7.6"/>
    <n v="16809.52"/>
    <x v="0"/>
    <x v="3"/>
    <x v="0"/>
    <s v="High BP"/>
    <s v="High Cost"/>
  </r>
  <r>
    <n v="64"/>
    <x v="0"/>
    <n v="26.2"/>
    <n v="130"/>
    <n v="79"/>
    <n v="241.7"/>
    <n v="127.4"/>
    <n v="75"/>
    <n v="0"/>
    <x v="0"/>
    <x v="0"/>
    <s v="Low"/>
    <n v="5"/>
    <n v="11038.22"/>
    <x v="1"/>
    <x v="1"/>
    <x v="2"/>
    <s v="High BP"/>
    <s v="Normal Cost"/>
  </r>
  <r>
    <n v="54"/>
    <x v="0"/>
    <n v="23"/>
    <n v="113"/>
    <n v="69"/>
    <n v="202.5"/>
    <n v="81.8"/>
    <n v="78"/>
    <n v="2"/>
    <x v="2"/>
    <x v="0"/>
    <s v="High"/>
    <n v="9"/>
    <n v="19093.13"/>
    <x v="0"/>
    <x v="0"/>
    <x v="3"/>
    <s v="Normal BP"/>
    <s v="High Cost"/>
  </r>
  <r>
    <n v="61"/>
    <x v="0"/>
    <n v="28.3"/>
    <n v="124"/>
    <n v="73"/>
    <n v="237.1"/>
    <n v="96.4"/>
    <n v="109"/>
    <n v="2"/>
    <x v="2"/>
    <x v="2"/>
    <s v="Low"/>
    <n v="7.1"/>
    <n v="14465.52"/>
    <x v="0"/>
    <x v="1"/>
    <x v="2"/>
    <s v="High BP"/>
    <s v="Normal Cost"/>
  </r>
  <r>
    <n v="53"/>
    <x v="0"/>
    <n v="40.4"/>
    <n v="135"/>
    <n v="78"/>
    <n v="231.8"/>
    <n v="151.1"/>
    <n v="79"/>
    <n v="1"/>
    <x v="2"/>
    <x v="1"/>
    <s v="Medium"/>
    <n v="9.9"/>
    <n v="20803.2"/>
    <x v="0"/>
    <x v="0"/>
    <x v="0"/>
    <s v="High BP"/>
    <s v="High Cost"/>
  </r>
  <r>
    <n v="80"/>
    <x v="0"/>
    <n v="41.6"/>
    <n v="120"/>
    <n v="69"/>
    <n v="280.60000000000002"/>
    <n v="223.7"/>
    <n v="79"/>
    <n v="0"/>
    <x v="2"/>
    <x v="1"/>
    <s v="High"/>
    <n v="8.1"/>
    <n v="14647.13"/>
    <x v="1"/>
    <x v="1"/>
    <x v="0"/>
    <s v="High BP"/>
    <s v="Normal Cost"/>
  </r>
  <r>
    <n v="71"/>
    <x v="1"/>
    <n v="30.8"/>
    <n v="125"/>
    <n v="77"/>
    <n v="267.5"/>
    <n v="189.5"/>
    <n v="85"/>
    <n v="1"/>
    <x v="0"/>
    <x v="2"/>
    <s v="Medium"/>
    <n v="6.4"/>
    <n v="13511.67"/>
    <x v="0"/>
    <x v="0"/>
    <x v="0"/>
    <s v="High BP"/>
    <s v="Normal Cost"/>
  </r>
  <r>
    <n v="62"/>
    <x v="1"/>
    <n v="30.8"/>
    <n v="108"/>
    <n v="66"/>
    <n v="235.6"/>
    <n v="125"/>
    <n v="70"/>
    <n v="0"/>
    <x v="0"/>
    <x v="2"/>
    <s v="Low"/>
    <n v="3.8"/>
    <n v="10523.98"/>
    <x v="0"/>
    <x v="0"/>
    <x v="0"/>
    <s v="Normal BP"/>
    <s v="Normal Cost"/>
  </r>
  <r>
    <n v="59"/>
    <x v="0"/>
    <n v="29"/>
    <n v="129"/>
    <n v="82"/>
    <n v="228.7"/>
    <n v="85.4"/>
    <n v="66"/>
    <n v="3"/>
    <x v="0"/>
    <x v="2"/>
    <s v="High"/>
    <n v="4.5999999999999996"/>
    <n v="10555.48"/>
    <x v="0"/>
    <x v="2"/>
    <x v="2"/>
    <s v="High BP"/>
    <s v="Normal Cost"/>
  </r>
  <r>
    <n v="61"/>
    <x v="0"/>
    <n v="33"/>
    <n v="142"/>
    <n v="85"/>
    <n v="233.2"/>
    <n v="129.30000000000001"/>
    <n v="77"/>
    <n v="1"/>
    <x v="0"/>
    <x v="1"/>
    <s v="Medium"/>
    <n v="7.5"/>
    <n v="10920.38"/>
    <x v="0"/>
    <x v="0"/>
    <x v="0"/>
    <s v="High BP"/>
    <s v="Normal Cost"/>
  </r>
  <r>
    <n v="83"/>
    <x v="0"/>
    <n v="28.7"/>
    <n v="143"/>
    <n v="89"/>
    <n v="244.1"/>
    <n v="86.9"/>
    <n v="77"/>
    <n v="2"/>
    <x v="1"/>
    <x v="2"/>
    <s v="High"/>
    <n v="6.8"/>
    <n v="12501.69"/>
    <x v="0"/>
    <x v="0"/>
    <x v="2"/>
    <s v="High BP"/>
    <s v="Normal Cost"/>
  </r>
  <r>
    <n v="71"/>
    <x v="0"/>
    <n v="30.7"/>
    <n v="138"/>
    <n v="76"/>
    <n v="235.2"/>
    <n v="161.5"/>
    <n v="87"/>
    <n v="4"/>
    <x v="2"/>
    <x v="1"/>
    <s v="High"/>
    <n v="6.5"/>
    <n v="12231.43"/>
    <x v="0"/>
    <x v="1"/>
    <x v="0"/>
    <s v="High BP"/>
    <s v="Normal Cost"/>
  </r>
  <r>
    <n v="51"/>
    <x v="0"/>
    <n v="35.299999999999997"/>
    <n v="131"/>
    <n v="84"/>
    <n v="219.3"/>
    <n v="167.7"/>
    <n v="71"/>
    <n v="6"/>
    <x v="2"/>
    <x v="2"/>
    <s v="Medium"/>
    <n v="13.6"/>
    <n v="26963.41"/>
    <x v="0"/>
    <x v="0"/>
    <x v="0"/>
    <s v="High BP"/>
    <s v="High Cost"/>
  </r>
  <r>
    <n v="79"/>
    <x v="1"/>
    <n v="30.8"/>
    <n v="124"/>
    <n v="70"/>
    <n v="234.9"/>
    <n v="114.7"/>
    <n v="77"/>
    <n v="1"/>
    <x v="2"/>
    <x v="0"/>
    <s v="Low"/>
    <n v="6.3"/>
    <n v="12268.53"/>
    <x v="0"/>
    <x v="2"/>
    <x v="0"/>
    <s v="High BP"/>
    <s v="Normal Cost"/>
  </r>
  <r>
    <n v="71"/>
    <x v="0"/>
    <n v="29.1"/>
    <n v="125"/>
    <n v="75"/>
    <n v="225.5"/>
    <n v="127.6"/>
    <n v="74"/>
    <n v="1"/>
    <x v="1"/>
    <x v="1"/>
    <s v="Medium"/>
    <n v="14.3"/>
    <n v="25723.08"/>
    <x v="0"/>
    <x v="0"/>
    <x v="2"/>
    <s v="High BP"/>
    <s v="High Cost"/>
  </r>
  <r>
    <n v="38"/>
    <x v="0"/>
    <n v="21.5"/>
    <n v="107"/>
    <n v="65"/>
    <n v="190.2"/>
    <n v="115.7"/>
    <n v="87"/>
    <n v="1"/>
    <x v="1"/>
    <x v="1"/>
    <s v="Medium"/>
    <n v="2.9"/>
    <n v="5855.84"/>
    <x v="0"/>
    <x v="1"/>
    <x v="3"/>
    <s v="Normal BP"/>
    <s v="Normal Cost"/>
  </r>
  <r>
    <n v="55"/>
    <x v="0"/>
    <n v="24.7"/>
    <n v="127"/>
    <n v="75"/>
    <n v="154.80000000000001"/>
    <n v="125.9"/>
    <n v="85"/>
    <n v="2"/>
    <x v="1"/>
    <x v="1"/>
    <s v="Medium"/>
    <n v="3.3"/>
    <n v="6973.26"/>
    <x v="0"/>
    <x v="2"/>
    <x v="3"/>
    <s v="High BP"/>
    <s v="Normal Cost"/>
  </r>
  <r>
    <n v="68"/>
    <x v="0"/>
    <n v="27.1"/>
    <n v="133"/>
    <n v="84"/>
    <n v="228.9"/>
    <n v="107.4"/>
    <n v="75"/>
    <n v="1"/>
    <x v="0"/>
    <x v="3"/>
    <s v="Medium"/>
    <n v="6.8"/>
    <n v="18007.03"/>
    <x v="1"/>
    <x v="0"/>
    <x v="2"/>
    <s v="High BP"/>
    <s v="High Cost"/>
  </r>
  <r>
    <n v="69"/>
    <x v="1"/>
    <n v="30.8"/>
    <n v="129"/>
    <n v="84"/>
    <n v="233"/>
    <n v="95.3"/>
    <n v="75"/>
    <n v="2"/>
    <x v="2"/>
    <x v="0"/>
    <s v="Medium"/>
    <n v="7.9"/>
    <n v="13340.71"/>
    <x v="0"/>
    <x v="0"/>
    <x v="0"/>
    <s v="High BP"/>
    <s v="Normal Cost"/>
  </r>
  <r>
    <n v="75"/>
    <x v="0"/>
    <n v="24.1"/>
    <n v="116"/>
    <n v="74"/>
    <n v="239.4"/>
    <n v="106.2"/>
    <n v="85"/>
    <n v="2"/>
    <x v="1"/>
    <x v="0"/>
    <s v="High"/>
    <n v="1.9"/>
    <n v="5039.49"/>
    <x v="0"/>
    <x v="1"/>
    <x v="3"/>
    <s v="Normal BP"/>
    <s v="Normal Cost"/>
  </r>
  <r>
    <n v="57"/>
    <x v="0"/>
    <n v="20.5"/>
    <n v="95"/>
    <n v="60"/>
    <n v="201.7"/>
    <n v="87.7"/>
    <n v="94"/>
    <n v="2"/>
    <x v="0"/>
    <x v="3"/>
    <s v="High"/>
    <n v="2.7"/>
    <n v="7775.96"/>
    <x v="0"/>
    <x v="0"/>
    <x v="3"/>
    <s v="Normal BP"/>
    <s v="Normal Cost"/>
  </r>
  <r>
    <n v="61"/>
    <x v="1"/>
    <n v="30.8"/>
    <n v="131"/>
    <n v="73"/>
    <n v="210.8"/>
    <n v="142.4"/>
    <n v="75"/>
    <n v="6"/>
    <x v="0"/>
    <x v="2"/>
    <s v="High"/>
    <n v="7.4"/>
    <n v="15592.95"/>
    <x v="0"/>
    <x v="0"/>
    <x v="0"/>
    <s v="High BP"/>
    <s v="High Cost"/>
  </r>
  <r>
    <n v="77"/>
    <x v="0"/>
    <n v="30"/>
    <n v="115"/>
    <n v="69"/>
    <n v="207.3"/>
    <n v="183.9"/>
    <n v="102"/>
    <n v="3"/>
    <x v="2"/>
    <x v="1"/>
    <s v="Medium"/>
    <n v="6.9"/>
    <n v="15084.3"/>
    <x v="1"/>
    <x v="2"/>
    <x v="0"/>
    <s v="Normal BP"/>
    <s v="High Cost"/>
  </r>
  <r>
    <n v="79"/>
    <x v="1"/>
    <n v="30.8"/>
    <n v="128"/>
    <n v="83"/>
    <n v="253.8"/>
    <n v="118.4"/>
    <n v="63"/>
    <n v="0"/>
    <x v="1"/>
    <x v="2"/>
    <s v="High"/>
    <n v="9.3000000000000007"/>
    <n v="16393.599999999999"/>
    <x v="0"/>
    <x v="2"/>
    <x v="0"/>
    <s v="High BP"/>
    <s v="High Cost"/>
  </r>
  <r>
    <n v="61"/>
    <x v="1"/>
    <n v="30.8"/>
    <n v="145"/>
    <n v="90"/>
    <n v="253.6"/>
    <n v="99.8"/>
    <n v="69"/>
    <n v="2"/>
    <x v="0"/>
    <x v="2"/>
    <s v="High"/>
    <n v="7.9"/>
    <n v="13870.84"/>
    <x v="0"/>
    <x v="0"/>
    <x v="0"/>
    <s v="High BP"/>
    <s v="Normal Cost"/>
  </r>
  <r>
    <n v="86"/>
    <x v="0"/>
    <n v="35.4"/>
    <n v="142"/>
    <n v="82"/>
    <n v="235.4"/>
    <n v="110.8"/>
    <n v="79"/>
    <n v="1"/>
    <x v="1"/>
    <x v="2"/>
    <s v="High"/>
    <n v="4.5999999999999996"/>
    <n v="9570.94"/>
    <x v="0"/>
    <x v="2"/>
    <x v="0"/>
    <s v="High BP"/>
    <s v="Normal Cost"/>
  </r>
  <r>
    <n v="73"/>
    <x v="1"/>
    <n v="30.8"/>
    <n v="122"/>
    <n v="69"/>
    <n v="241.1"/>
    <n v="92.5"/>
    <n v="84"/>
    <n v="0"/>
    <x v="2"/>
    <x v="0"/>
    <s v="High"/>
    <n v="13.1"/>
    <n v="24361.24"/>
    <x v="0"/>
    <x v="0"/>
    <x v="0"/>
    <s v="High BP"/>
    <s v="High Cost"/>
  </r>
  <r>
    <n v="54"/>
    <x v="0"/>
    <n v="36.1"/>
    <n v="119"/>
    <n v="73"/>
    <n v="259.2"/>
    <n v="104.3"/>
    <n v="77"/>
    <n v="3"/>
    <x v="1"/>
    <x v="2"/>
    <s v="High"/>
    <n v="9"/>
    <n v="16364.47"/>
    <x v="1"/>
    <x v="0"/>
    <x v="0"/>
    <s v="Normal BP"/>
    <s v="High Cost"/>
  </r>
  <r>
    <n v="59"/>
    <x v="1"/>
    <n v="30.8"/>
    <n v="124"/>
    <n v="72"/>
    <n v="246.2"/>
    <n v="106.3"/>
    <n v="74"/>
    <n v="0"/>
    <x v="2"/>
    <x v="0"/>
    <s v="Medium"/>
    <n v="7"/>
    <n v="14508.55"/>
    <x v="0"/>
    <x v="1"/>
    <x v="0"/>
    <s v="High BP"/>
    <s v="Normal Cost"/>
  </r>
  <r>
    <n v="78"/>
    <x v="0"/>
    <n v="28.9"/>
    <n v="132"/>
    <n v="80"/>
    <n v="232.9"/>
    <n v="102.1"/>
    <n v="74"/>
    <n v="2"/>
    <x v="2"/>
    <x v="2"/>
    <s v="Medium"/>
    <n v="10.1"/>
    <n v="18020.27"/>
    <x v="1"/>
    <x v="0"/>
    <x v="2"/>
    <s v="High BP"/>
    <s v="High Cost"/>
  </r>
  <r>
    <n v="66"/>
    <x v="0"/>
    <n v="30.6"/>
    <n v="141"/>
    <n v="89"/>
    <n v="241.3"/>
    <n v="132.80000000000001"/>
    <n v="53"/>
    <n v="1"/>
    <x v="1"/>
    <x v="1"/>
    <s v="Low"/>
    <n v="3.2"/>
    <n v="7113.16"/>
    <x v="0"/>
    <x v="1"/>
    <x v="0"/>
    <s v="High BP"/>
    <s v="Normal Cost"/>
  </r>
  <r>
    <n v="95"/>
    <x v="1"/>
    <n v="30.8"/>
    <n v="135"/>
    <n v="87"/>
    <n v="300"/>
    <n v="103.5"/>
    <n v="68"/>
    <n v="1"/>
    <x v="0"/>
    <x v="2"/>
    <s v="Low"/>
    <n v="6.4"/>
    <n v="12295.67"/>
    <x v="0"/>
    <x v="2"/>
    <x v="0"/>
    <s v="High BP"/>
    <s v="Normal Cost"/>
  </r>
  <r>
    <n v="59"/>
    <x v="1"/>
    <n v="30.8"/>
    <n v="119"/>
    <n v="74"/>
    <n v="273.5"/>
    <n v="91"/>
    <n v="61"/>
    <n v="0"/>
    <x v="0"/>
    <x v="2"/>
    <s v="Medium"/>
    <n v="3.3"/>
    <n v="7771.65"/>
    <x v="0"/>
    <x v="1"/>
    <x v="0"/>
    <s v="Normal BP"/>
    <s v="Normal Cost"/>
  </r>
  <r>
    <n v="82"/>
    <x v="1"/>
    <n v="30.8"/>
    <n v="116"/>
    <n v="60"/>
    <n v="242.5"/>
    <n v="125.9"/>
    <n v="82"/>
    <n v="1"/>
    <x v="0"/>
    <x v="1"/>
    <s v="Medium"/>
    <n v="3"/>
    <n v="6304.99"/>
    <x v="0"/>
    <x v="2"/>
    <x v="0"/>
    <s v="Normal BP"/>
    <s v="Normal Cost"/>
  </r>
  <r>
    <n v="76"/>
    <x v="1"/>
    <n v="30.8"/>
    <n v="136"/>
    <n v="91"/>
    <n v="242.8"/>
    <n v="112"/>
    <n v="71"/>
    <n v="1"/>
    <x v="0"/>
    <x v="2"/>
    <s v="Medium"/>
    <n v="7.4"/>
    <n v="15680.07"/>
    <x v="0"/>
    <x v="2"/>
    <x v="0"/>
    <s v="High BP"/>
    <s v="High Cost"/>
  </r>
  <r>
    <n v="45"/>
    <x v="0"/>
    <n v="32.6"/>
    <n v="128"/>
    <n v="84"/>
    <n v="250.9"/>
    <n v="138.69999999999999"/>
    <n v="95"/>
    <n v="4"/>
    <x v="2"/>
    <x v="0"/>
    <s v="High"/>
    <n v="6.3"/>
    <n v="11129.74"/>
    <x v="0"/>
    <x v="1"/>
    <x v="0"/>
    <s v="High BP"/>
    <s v="Normal Cost"/>
  </r>
  <r>
    <n v="50"/>
    <x v="0"/>
    <n v="27.7"/>
    <n v="125"/>
    <n v="77"/>
    <n v="234.2"/>
    <n v="92.3"/>
    <n v="97"/>
    <n v="1"/>
    <x v="2"/>
    <x v="0"/>
    <s v="Low"/>
    <n v="7"/>
    <n v="13073.26"/>
    <x v="0"/>
    <x v="2"/>
    <x v="2"/>
    <s v="High BP"/>
    <s v="Normal Cost"/>
  </r>
  <r>
    <n v="76"/>
    <x v="0"/>
    <n v="35.799999999999997"/>
    <n v="120"/>
    <n v="64"/>
    <n v="256.3"/>
    <n v="104.9"/>
    <n v="96"/>
    <n v="0"/>
    <x v="2"/>
    <x v="3"/>
    <s v="Low"/>
    <n v="7"/>
    <n v="18219.86"/>
    <x v="0"/>
    <x v="2"/>
    <x v="0"/>
    <s v="High BP"/>
    <s v="High Cost"/>
  </r>
  <r>
    <n v="73"/>
    <x v="0"/>
    <n v="40.4"/>
    <n v="125"/>
    <n v="68"/>
    <n v="283.39999999999998"/>
    <n v="138.30000000000001"/>
    <n v="82"/>
    <n v="0"/>
    <x v="2"/>
    <x v="2"/>
    <s v="Medium"/>
    <n v="8.6"/>
    <n v="16398.599999999999"/>
    <x v="0"/>
    <x v="1"/>
    <x v="0"/>
    <s v="High BP"/>
    <s v="High Cost"/>
  </r>
  <r>
    <n v="71"/>
    <x v="0"/>
    <n v="21.7"/>
    <n v="111"/>
    <n v="76"/>
    <n v="186.5"/>
    <n v="104"/>
    <n v="82"/>
    <n v="0"/>
    <x v="2"/>
    <x v="2"/>
    <s v="High"/>
    <n v="8"/>
    <n v="20154.240000000002"/>
    <x v="0"/>
    <x v="1"/>
    <x v="3"/>
    <s v="Normal BP"/>
    <s v="High Cost"/>
  </r>
  <r>
    <n v="72"/>
    <x v="1"/>
    <n v="30.8"/>
    <n v="135"/>
    <n v="86"/>
    <n v="221.2"/>
    <n v="137.1"/>
    <n v="83"/>
    <n v="2"/>
    <x v="1"/>
    <x v="0"/>
    <s v="High"/>
    <n v="5.5"/>
    <n v="10308.299999999999"/>
    <x v="0"/>
    <x v="0"/>
    <x v="0"/>
    <s v="High BP"/>
    <s v="Normal Cost"/>
  </r>
  <r>
    <n v="76"/>
    <x v="0"/>
    <n v="32.6"/>
    <n v="126"/>
    <n v="78"/>
    <n v="227.8"/>
    <n v="124.8"/>
    <n v="93"/>
    <n v="1"/>
    <x v="2"/>
    <x v="1"/>
    <s v="High"/>
    <n v="5.3"/>
    <n v="11953.17"/>
    <x v="0"/>
    <x v="0"/>
    <x v="0"/>
    <s v="High BP"/>
    <s v="Normal Cost"/>
  </r>
  <r>
    <n v="59"/>
    <x v="0"/>
    <n v="19.600000000000001"/>
    <n v="117"/>
    <n v="79"/>
    <n v="193.5"/>
    <n v="158.19999999999999"/>
    <n v="58"/>
    <n v="3"/>
    <x v="1"/>
    <x v="1"/>
    <s v="High"/>
    <n v="3.8"/>
    <n v="7415.1"/>
    <x v="0"/>
    <x v="0"/>
    <x v="3"/>
    <s v="Normal BP"/>
    <s v="Normal Cost"/>
  </r>
  <r>
    <n v="85"/>
    <x v="0"/>
    <n v="33.5"/>
    <n v="205"/>
    <n v="132"/>
    <n v="243.2"/>
    <n v="109"/>
    <n v="72"/>
    <n v="2"/>
    <x v="1"/>
    <x v="2"/>
    <s v="Medium"/>
    <n v="7.6"/>
    <n v="14537.41"/>
    <x v="0"/>
    <x v="0"/>
    <x v="0"/>
    <s v="High BP"/>
    <s v="Normal Cost"/>
  </r>
  <r>
    <n v="31"/>
    <x v="1"/>
    <n v="30.9"/>
    <n v="132"/>
    <n v="85"/>
    <n v="268.10000000000002"/>
    <n v="138.19999999999999"/>
    <n v="61"/>
    <n v="0"/>
    <x v="1"/>
    <x v="1"/>
    <s v="Low"/>
    <n v="3"/>
    <n v="6768.77"/>
    <x v="1"/>
    <x v="3"/>
    <x v="0"/>
    <s v="High BP"/>
    <s v="Normal Cost"/>
  </r>
  <r>
    <n v="77"/>
    <x v="1"/>
    <n v="30.9"/>
    <n v="130"/>
    <n v="76"/>
    <n v="254.7"/>
    <n v="105.3"/>
    <n v="60"/>
    <n v="1"/>
    <x v="0"/>
    <x v="3"/>
    <s v="Low"/>
    <n v="5"/>
    <n v="14177.89"/>
    <x v="0"/>
    <x v="2"/>
    <x v="0"/>
    <s v="High BP"/>
    <s v="Normal Cost"/>
  </r>
  <r>
    <n v="64"/>
    <x v="1"/>
    <n v="30.9"/>
    <n v="135"/>
    <n v="69"/>
    <n v="216.8"/>
    <n v="117.4"/>
    <n v="62"/>
    <n v="1"/>
    <x v="1"/>
    <x v="2"/>
    <s v="Low"/>
    <n v="6.3"/>
    <n v="14107.16"/>
    <x v="0"/>
    <x v="0"/>
    <x v="0"/>
    <s v="High BP"/>
    <s v="Normal Cost"/>
  </r>
  <r>
    <n v="78"/>
    <x v="0"/>
    <n v="36.9"/>
    <n v="144"/>
    <n v="81"/>
    <n v="246.7"/>
    <n v="179.4"/>
    <n v="77"/>
    <n v="2"/>
    <x v="2"/>
    <x v="0"/>
    <s v="High"/>
    <n v="7.8"/>
    <n v="15582.16"/>
    <x v="0"/>
    <x v="3"/>
    <x v="0"/>
    <s v="High BP"/>
    <s v="High Cost"/>
  </r>
  <r>
    <n v="53"/>
    <x v="1"/>
    <n v="30.9"/>
    <n v="121"/>
    <n v="67"/>
    <n v="224.3"/>
    <n v="108.1"/>
    <n v="85"/>
    <n v="0"/>
    <x v="2"/>
    <x v="3"/>
    <s v="High"/>
    <n v="13.6"/>
    <n v="28434.09"/>
    <x v="0"/>
    <x v="1"/>
    <x v="0"/>
    <s v="High BP"/>
    <s v="High Cost"/>
  </r>
  <r>
    <n v="66"/>
    <x v="0"/>
    <n v="20.8"/>
    <n v="128"/>
    <n v="71"/>
    <n v="201.3"/>
    <n v="86.4"/>
    <n v="95"/>
    <n v="0"/>
    <x v="2"/>
    <x v="3"/>
    <s v="Low"/>
    <n v="10.7"/>
    <n v="19809.87"/>
    <x v="0"/>
    <x v="0"/>
    <x v="3"/>
    <s v="High BP"/>
    <s v="High Cost"/>
  </r>
  <r>
    <n v="95"/>
    <x v="1"/>
    <n v="30.9"/>
    <n v="148"/>
    <n v="83"/>
    <n v="220.6"/>
    <n v="149.69999999999999"/>
    <n v="79"/>
    <n v="1"/>
    <x v="2"/>
    <x v="1"/>
    <s v="High"/>
    <n v="7.3"/>
    <n v="15181.83"/>
    <x v="0"/>
    <x v="2"/>
    <x v="0"/>
    <s v="High BP"/>
    <s v="High Cost"/>
  </r>
  <r>
    <n v="60"/>
    <x v="1"/>
    <n v="30.9"/>
    <n v="140"/>
    <n v="86"/>
    <n v="223.7"/>
    <n v="136.5"/>
    <n v="100"/>
    <n v="3"/>
    <x v="2"/>
    <x v="1"/>
    <s v="Medium"/>
    <n v="6.4"/>
    <n v="13027.26"/>
    <x v="0"/>
    <x v="0"/>
    <x v="0"/>
    <s v="High BP"/>
    <s v="Normal Cost"/>
  </r>
  <r>
    <n v="64"/>
    <x v="0"/>
    <n v="26.8"/>
    <n v="235"/>
    <n v="129"/>
    <n v="214"/>
    <n v="93.9"/>
    <n v="110"/>
    <n v="4"/>
    <x v="2"/>
    <x v="2"/>
    <s v="Medium"/>
    <n v="15.3"/>
    <n v="29368.34"/>
    <x v="0"/>
    <x v="0"/>
    <x v="2"/>
    <s v="High BP"/>
    <s v="High Cost"/>
  </r>
  <r>
    <n v="71"/>
    <x v="1"/>
    <n v="30.9"/>
    <n v="120"/>
    <n v="72"/>
    <n v="249.3"/>
    <n v="107"/>
    <n v="77"/>
    <n v="2"/>
    <x v="0"/>
    <x v="0"/>
    <s v="Medium"/>
    <n v="5"/>
    <n v="10303.07"/>
    <x v="0"/>
    <x v="0"/>
    <x v="0"/>
    <s v="High BP"/>
    <s v="Normal Cost"/>
  </r>
  <r>
    <n v="61"/>
    <x v="1"/>
    <n v="30.9"/>
    <n v="132"/>
    <n v="80"/>
    <n v="219.9"/>
    <n v="128.30000000000001"/>
    <n v="80"/>
    <n v="1"/>
    <x v="2"/>
    <x v="3"/>
    <s v="High"/>
    <n v="6.9"/>
    <n v="17819.47"/>
    <x v="0"/>
    <x v="0"/>
    <x v="0"/>
    <s v="High BP"/>
    <s v="High Cost"/>
  </r>
  <r>
    <n v="67"/>
    <x v="0"/>
    <n v="28.3"/>
    <n v="110"/>
    <n v="71"/>
    <n v="242.5"/>
    <n v="85.9"/>
    <n v="95"/>
    <n v="0"/>
    <x v="0"/>
    <x v="2"/>
    <s v="Medium"/>
    <n v="3.8"/>
    <n v="10774.99"/>
    <x v="0"/>
    <x v="0"/>
    <x v="2"/>
    <s v="Normal BP"/>
    <s v="Normal Cost"/>
  </r>
  <r>
    <n v="40"/>
    <x v="1"/>
    <n v="30.9"/>
    <n v="138"/>
    <n v="77"/>
    <n v="210.4"/>
    <n v="104.7"/>
    <n v="62"/>
    <n v="2"/>
    <x v="1"/>
    <x v="0"/>
    <s v="High"/>
    <n v="1.5"/>
    <n v="3630.45"/>
    <x v="0"/>
    <x v="3"/>
    <x v="0"/>
    <s v="High BP"/>
    <s v="Normal Cost"/>
  </r>
  <r>
    <n v="56"/>
    <x v="0"/>
    <n v="28.3"/>
    <n v="114"/>
    <n v="69"/>
    <n v="235.8"/>
    <n v="115.6"/>
    <n v="79"/>
    <n v="1"/>
    <x v="2"/>
    <x v="1"/>
    <s v="Medium"/>
    <n v="8.9"/>
    <n v="14150.85"/>
    <x v="0"/>
    <x v="0"/>
    <x v="2"/>
    <s v="Normal BP"/>
    <s v="Normal Cost"/>
  </r>
  <r>
    <n v="52"/>
    <x v="0"/>
    <n v="30.7"/>
    <n v="140"/>
    <n v="79"/>
    <n v="209.2"/>
    <n v="105.6"/>
    <n v="83"/>
    <n v="2"/>
    <x v="1"/>
    <x v="2"/>
    <s v="Medium"/>
    <n v="5.9"/>
    <n v="11281.52"/>
    <x v="0"/>
    <x v="0"/>
    <x v="0"/>
    <s v="High BP"/>
    <s v="Normal Cost"/>
  </r>
  <r>
    <n v="69"/>
    <x v="0"/>
    <n v="18"/>
    <n v="124"/>
    <n v="67"/>
    <n v="199.2"/>
    <n v="127.9"/>
    <n v="76"/>
    <n v="0"/>
    <x v="0"/>
    <x v="2"/>
    <s v="Medium"/>
    <n v="3.2"/>
    <n v="8964.09"/>
    <x v="0"/>
    <x v="3"/>
    <x v="1"/>
    <s v="High BP"/>
    <s v="Normal Cost"/>
  </r>
  <r>
    <n v="50"/>
    <x v="0"/>
    <n v="27.8"/>
    <n v="126"/>
    <n v="78"/>
    <n v="231.3"/>
    <n v="97.8"/>
    <n v="95"/>
    <n v="1"/>
    <x v="0"/>
    <x v="2"/>
    <s v="Medium"/>
    <n v="11.6"/>
    <n v="23277.59"/>
    <x v="0"/>
    <x v="1"/>
    <x v="2"/>
    <s v="High BP"/>
    <s v="High Cost"/>
  </r>
  <r>
    <n v="76"/>
    <x v="1"/>
    <n v="30.9"/>
    <n v="136"/>
    <n v="76"/>
    <n v="241.7"/>
    <n v="246.6"/>
    <n v="81"/>
    <n v="0"/>
    <x v="2"/>
    <x v="1"/>
    <s v="Medium"/>
    <n v="11.8"/>
    <n v="20776.29"/>
    <x v="0"/>
    <x v="2"/>
    <x v="0"/>
    <s v="High BP"/>
    <s v="High Cost"/>
  </r>
  <r>
    <n v="43"/>
    <x v="0"/>
    <n v="34.799999999999997"/>
    <n v="128"/>
    <n v="67"/>
    <n v="248.8"/>
    <n v="160.69999999999999"/>
    <n v="72"/>
    <n v="0"/>
    <x v="0"/>
    <x v="1"/>
    <s v="Medium"/>
    <n v="4.8"/>
    <n v="9703.89"/>
    <x v="0"/>
    <x v="0"/>
    <x v="0"/>
    <s v="High BP"/>
    <s v="Normal Cost"/>
  </r>
  <r>
    <n v="69"/>
    <x v="1"/>
    <n v="30.9"/>
    <n v="129"/>
    <n v="71"/>
    <n v="230.4"/>
    <n v="92.1"/>
    <n v="77"/>
    <n v="1"/>
    <x v="1"/>
    <x v="2"/>
    <s v="Low"/>
    <n v="8.1"/>
    <n v="15040.4"/>
    <x v="0"/>
    <x v="0"/>
    <x v="0"/>
    <s v="High BP"/>
    <s v="High Cost"/>
  </r>
  <r>
    <n v="54"/>
    <x v="0"/>
    <n v="28.8"/>
    <n v="138"/>
    <n v="85"/>
    <n v="197.2"/>
    <n v="98.3"/>
    <n v="63"/>
    <n v="2"/>
    <x v="1"/>
    <x v="0"/>
    <s v="High"/>
    <n v="7.5"/>
    <n v="15193.04"/>
    <x v="0"/>
    <x v="2"/>
    <x v="2"/>
    <s v="High BP"/>
    <s v="High Cost"/>
  </r>
  <r>
    <n v="45"/>
    <x v="1"/>
    <n v="30.9"/>
    <n v="123"/>
    <n v="74"/>
    <n v="224.5"/>
    <n v="115.3"/>
    <n v="92"/>
    <n v="1"/>
    <x v="2"/>
    <x v="2"/>
    <s v="Low"/>
    <n v="7.7"/>
    <n v="16505.7"/>
    <x v="0"/>
    <x v="1"/>
    <x v="0"/>
    <s v="High BP"/>
    <s v="High Cost"/>
  </r>
  <r>
    <n v="71"/>
    <x v="1"/>
    <n v="30.9"/>
    <n v="139"/>
    <n v="88"/>
    <n v="249"/>
    <n v="121.4"/>
    <n v="77"/>
    <n v="2"/>
    <x v="0"/>
    <x v="3"/>
    <s v="Medium"/>
    <n v="2.6"/>
    <n v="9472.24"/>
    <x v="1"/>
    <x v="0"/>
    <x v="0"/>
    <s v="High BP"/>
    <s v="Normal Cost"/>
  </r>
  <r>
    <n v="84"/>
    <x v="1"/>
    <n v="30.9"/>
    <n v="139"/>
    <n v="76"/>
    <n v="224.6"/>
    <n v="140.1"/>
    <n v="60"/>
    <n v="1"/>
    <x v="1"/>
    <x v="2"/>
    <s v="High"/>
    <n v="7"/>
    <n v="13241.22"/>
    <x v="0"/>
    <x v="2"/>
    <x v="0"/>
    <s v="High BP"/>
    <s v="Normal Cost"/>
  </r>
  <r>
    <n v="72"/>
    <x v="0"/>
    <n v="23.7"/>
    <n v="135"/>
    <n v="86"/>
    <n v="228.1"/>
    <n v="100"/>
    <n v="72"/>
    <n v="2"/>
    <x v="0"/>
    <x v="0"/>
    <s v="Low"/>
    <n v="3.7"/>
    <n v="8008.37"/>
    <x v="0"/>
    <x v="1"/>
    <x v="3"/>
    <s v="High BP"/>
    <s v="Normal Cost"/>
  </r>
  <r>
    <n v="57"/>
    <x v="0"/>
    <n v="31.1"/>
    <n v="116"/>
    <n v="66"/>
    <n v="233.1"/>
    <n v="131.30000000000001"/>
    <n v="95"/>
    <n v="1"/>
    <x v="2"/>
    <x v="3"/>
    <s v="Medium"/>
    <n v="7.8"/>
    <n v="17598.259999999998"/>
    <x v="1"/>
    <x v="0"/>
    <x v="0"/>
    <s v="Normal BP"/>
    <s v="High Cost"/>
  </r>
  <r>
    <n v="59"/>
    <x v="0"/>
    <n v="27.3"/>
    <n v="122"/>
    <n v="81"/>
    <n v="204"/>
    <n v="133.30000000000001"/>
    <n v="87"/>
    <n v="3"/>
    <x v="0"/>
    <x v="2"/>
    <s v="Low"/>
    <n v="8.3000000000000007"/>
    <n v="17004.599999999999"/>
    <x v="0"/>
    <x v="2"/>
    <x v="2"/>
    <s v="High BP"/>
    <s v="High Cost"/>
  </r>
  <r>
    <n v="55"/>
    <x v="1"/>
    <n v="30.9"/>
    <n v="113"/>
    <n v="70"/>
    <n v="242.5"/>
    <n v="93.6"/>
    <n v="77"/>
    <n v="1"/>
    <x v="0"/>
    <x v="2"/>
    <s v="Medium"/>
    <n v="6.3"/>
    <n v="13921.33"/>
    <x v="0"/>
    <x v="1"/>
    <x v="0"/>
    <s v="Normal BP"/>
    <s v="Normal Cost"/>
  </r>
  <r>
    <n v="50"/>
    <x v="1"/>
    <n v="30.9"/>
    <n v="116"/>
    <n v="75"/>
    <n v="197.9"/>
    <n v="200.1"/>
    <n v="70"/>
    <n v="1"/>
    <x v="0"/>
    <x v="1"/>
    <s v="Low"/>
    <n v="2"/>
    <n v="5120.7299999999996"/>
    <x v="1"/>
    <x v="1"/>
    <x v="0"/>
    <s v="Normal BP"/>
    <s v="Normal Cost"/>
  </r>
  <r>
    <n v="56"/>
    <x v="0"/>
    <n v="30.3"/>
    <n v="133"/>
    <n v="80"/>
    <n v="247.8"/>
    <n v="124.2"/>
    <n v="79"/>
    <n v="1"/>
    <x v="1"/>
    <x v="1"/>
    <s v="Medium"/>
    <n v="1.6"/>
    <n v="4364.16"/>
    <x v="0"/>
    <x v="1"/>
    <x v="0"/>
    <s v="High BP"/>
    <s v="Normal Cost"/>
  </r>
  <r>
    <n v="72"/>
    <x v="0"/>
    <n v="28.7"/>
    <n v="122"/>
    <n v="70"/>
    <n v="188.9"/>
    <n v="82.6"/>
    <n v="88"/>
    <n v="3"/>
    <x v="1"/>
    <x v="0"/>
    <s v="High"/>
    <n v="6.6"/>
    <n v="11089.75"/>
    <x v="0"/>
    <x v="1"/>
    <x v="2"/>
    <s v="High BP"/>
    <s v="Normal Cost"/>
  </r>
  <r>
    <n v="64"/>
    <x v="1"/>
    <n v="30.9"/>
    <n v="113"/>
    <n v="73"/>
    <n v="231.4"/>
    <n v="116.8"/>
    <n v="85"/>
    <n v="2"/>
    <x v="2"/>
    <x v="2"/>
    <s v="Medium"/>
    <n v="6.5"/>
    <n v="16043.62"/>
    <x v="0"/>
    <x v="0"/>
    <x v="0"/>
    <s v="Normal BP"/>
    <s v="High Cost"/>
  </r>
  <r>
    <n v="50"/>
    <x v="0"/>
    <n v="37.4"/>
    <n v="127"/>
    <n v="82"/>
    <n v="231.8"/>
    <n v="148.80000000000001"/>
    <n v="64"/>
    <n v="1"/>
    <x v="1"/>
    <x v="3"/>
    <s v="Medium"/>
    <n v="5.0999999999999996"/>
    <n v="10957.47"/>
    <x v="1"/>
    <x v="1"/>
    <x v="0"/>
    <s v="High BP"/>
    <s v="Normal Cost"/>
  </r>
  <r>
    <n v="76"/>
    <x v="1"/>
    <n v="30.9"/>
    <n v="135"/>
    <n v="75"/>
    <n v="245.8"/>
    <n v="139.5"/>
    <n v="81"/>
    <n v="1"/>
    <x v="1"/>
    <x v="1"/>
    <s v="Medium"/>
    <n v="6.1"/>
    <n v="11685.45"/>
    <x v="0"/>
    <x v="2"/>
    <x v="0"/>
    <s v="High BP"/>
    <s v="Normal Cost"/>
  </r>
  <r>
    <n v="62"/>
    <x v="1"/>
    <n v="30.9"/>
    <n v="147"/>
    <n v="78"/>
    <n v="269.8"/>
    <n v="111.2"/>
    <n v="83"/>
    <n v="0"/>
    <x v="2"/>
    <x v="2"/>
    <s v="Medium"/>
    <n v="9.8000000000000007"/>
    <n v="21576.87"/>
    <x v="0"/>
    <x v="0"/>
    <x v="0"/>
    <s v="High BP"/>
    <s v="High Cost"/>
  </r>
  <r>
    <n v="72"/>
    <x v="1"/>
    <n v="30.9"/>
    <n v="138"/>
    <n v="81"/>
    <n v="204.4"/>
    <n v="157.5"/>
    <n v="72"/>
    <n v="2"/>
    <x v="1"/>
    <x v="3"/>
    <s v="Medium"/>
    <n v="6.4"/>
    <n v="15021.12"/>
    <x v="0"/>
    <x v="0"/>
    <x v="0"/>
    <s v="High BP"/>
    <s v="High Cost"/>
  </r>
  <r>
    <n v="54"/>
    <x v="0"/>
    <n v="23.6"/>
    <n v="129"/>
    <n v="89"/>
    <n v="228.8"/>
    <n v="132.1"/>
    <n v="73"/>
    <n v="1"/>
    <x v="0"/>
    <x v="3"/>
    <s v="High"/>
    <n v="3.4"/>
    <n v="10421.780000000001"/>
    <x v="1"/>
    <x v="2"/>
    <x v="3"/>
    <s v="High BP"/>
    <s v="Normal Cost"/>
  </r>
  <r>
    <n v="54"/>
    <x v="0"/>
    <n v="29.1"/>
    <n v="121"/>
    <n v="71"/>
    <n v="213"/>
    <n v="103.3"/>
    <n v="90"/>
    <n v="1"/>
    <x v="2"/>
    <x v="2"/>
    <s v="Medium"/>
    <n v="17.2"/>
    <n v="31229.26"/>
    <x v="0"/>
    <x v="0"/>
    <x v="2"/>
    <s v="High BP"/>
    <s v="High Cost"/>
  </r>
  <r>
    <n v="45"/>
    <x v="1"/>
    <n v="30.9"/>
    <n v="114"/>
    <n v="81"/>
    <n v="204.1"/>
    <n v="136"/>
    <n v="86"/>
    <n v="1"/>
    <x v="2"/>
    <x v="1"/>
    <s v="Medium"/>
    <n v="7"/>
    <n v="12977.93"/>
    <x v="0"/>
    <x v="1"/>
    <x v="0"/>
    <s v="High BP"/>
    <s v="Normal Cost"/>
  </r>
  <r>
    <n v="79"/>
    <x v="1"/>
    <n v="30.9"/>
    <n v="156"/>
    <n v="99"/>
    <n v="266.2"/>
    <n v="144.5"/>
    <n v="90"/>
    <n v="2"/>
    <x v="0"/>
    <x v="1"/>
    <s v="Medium"/>
    <n v="5.9"/>
    <n v="9922.84"/>
    <x v="0"/>
    <x v="2"/>
    <x v="0"/>
    <s v="High BP"/>
    <s v="Normal Cost"/>
  </r>
  <r>
    <n v="55"/>
    <x v="0"/>
    <n v="18"/>
    <n v="128"/>
    <n v="77"/>
    <n v="234.3"/>
    <n v="100.4"/>
    <n v="85"/>
    <n v="1"/>
    <x v="1"/>
    <x v="0"/>
    <s v="Medium"/>
    <n v="6.5"/>
    <n v="11632.9"/>
    <x v="0"/>
    <x v="1"/>
    <x v="1"/>
    <s v="High BP"/>
    <s v="Normal Cost"/>
  </r>
  <r>
    <n v="67"/>
    <x v="0"/>
    <n v="25"/>
    <n v="119"/>
    <n v="68"/>
    <n v="264.89999999999998"/>
    <n v="89.3"/>
    <n v="84"/>
    <n v="0"/>
    <x v="1"/>
    <x v="2"/>
    <s v="High"/>
    <n v="7.2"/>
    <n v="16153.5"/>
    <x v="0"/>
    <x v="1"/>
    <x v="2"/>
    <s v="Normal BP"/>
    <s v="High Cost"/>
  </r>
  <r>
    <n v="67"/>
    <x v="1"/>
    <n v="30.9"/>
    <n v="145"/>
    <n v="89"/>
    <n v="269.39999999999998"/>
    <n v="121.1"/>
    <n v="82"/>
    <n v="1"/>
    <x v="1"/>
    <x v="1"/>
    <s v="High"/>
    <n v="7.8"/>
    <n v="15200.45"/>
    <x v="0"/>
    <x v="0"/>
    <x v="0"/>
    <s v="High BP"/>
    <s v="High Cost"/>
  </r>
  <r>
    <n v="71"/>
    <x v="1"/>
    <n v="30.9"/>
    <n v="126"/>
    <n v="71"/>
    <n v="245.7"/>
    <n v="92.6"/>
    <n v="89"/>
    <n v="2"/>
    <x v="0"/>
    <x v="2"/>
    <s v="High"/>
    <n v="4.8"/>
    <n v="11578.15"/>
    <x v="0"/>
    <x v="0"/>
    <x v="0"/>
    <s v="High BP"/>
    <s v="Normal Cost"/>
  </r>
  <r>
    <n v="64"/>
    <x v="1"/>
    <n v="30.9"/>
    <n v="116"/>
    <n v="66"/>
    <n v="177.6"/>
    <n v="130.19999999999999"/>
    <n v="94"/>
    <n v="1"/>
    <x v="2"/>
    <x v="3"/>
    <s v="Low"/>
    <n v="12"/>
    <n v="23814.080000000002"/>
    <x v="0"/>
    <x v="0"/>
    <x v="0"/>
    <s v="Normal BP"/>
    <s v="High Cost"/>
  </r>
  <r>
    <n v="55"/>
    <x v="1"/>
    <n v="30.9"/>
    <n v="147"/>
    <n v="95"/>
    <n v="248"/>
    <n v="122.4"/>
    <n v="59"/>
    <n v="0"/>
    <x v="0"/>
    <x v="1"/>
    <s v="High"/>
    <n v="4.5999999999999996"/>
    <n v="7825.71"/>
    <x v="0"/>
    <x v="1"/>
    <x v="0"/>
    <s v="High BP"/>
    <s v="Normal Cost"/>
  </r>
  <r>
    <n v="51"/>
    <x v="0"/>
    <n v="27.1"/>
    <n v="122"/>
    <n v="70"/>
    <n v="240.1"/>
    <n v="116.9"/>
    <n v="93"/>
    <n v="0"/>
    <x v="2"/>
    <x v="2"/>
    <s v="Low"/>
    <n v="11.5"/>
    <n v="20897.45"/>
    <x v="0"/>
    <x v="0"/>
    <x v="2"/>
    <s v="High BP"/>
    <s v="High Cost"/>
  </r>
  <r>
    <n v="85"/>
    <x v="0"/>
    <n v="24.3"/>
    <n v="141"/>
    <n v="90"/>
    <n v="231"/>
    <n v="101.4"/>
    <n v="77"/>
    <n v="0"/>
    <x v="1"/>
    <x v="3"/>
    <s v="Medium"/>
    <n v="5"/>
    <n v="13174.33"/>
    <x v="0"/>
    <x v="0"/>
    <x v="3"/>
    <s v="High BP"/>
    <s v="Normal Cost"/>
  </r>
  <r>
    <n v="40"/>
    <x v="1"/>
    <n v="30.9"/>
    <n v="120"/>
    <n v="66"/>
    <n v="223.1"/>
    <n v="156.69999999999999"/>
    <n v="76"/>
    <n v="1"/>
    <x v="2"/>
    <x v="0"/>
    <s v="Low"/>
    <n v="5.6"/>
    <n v="10990.22"/>
    <x v="0"/>
    <x v="3"/>
    <x v="0"/>
    <s v="High BP"/>
    <s v="Normal Cost"/>
  </r>
  <r>
    <n v="56"/>
    <x v="1"/>
    <n v="30.9"/>
    <n v="114"/>
    <n v="68"/>
    <n v="257.8"/>
    <n v="91.9"/>
    <n v="90"/>
    <n v="1"/>
    <x v="2"/>
    <x v="2"/>
    <s v="Medium"/>
    <n v="11.3"/>
    <n v="22037.17"/>
    <x v="0"/>
    <x v="1"/>
    <x v="0"/>
    <s v="Normal BP"/>
    <s v="High Cost"/>
  </r>
  <r>
    <n v="81"/>
    <x v="0"/>
    <n v="28.8"/>
    <n v="125"/>
    <n v="77"/>
    <n v="242.1"/>
    <n v="119"/>
    <n v="78"/>
    <n v="0"/>
    <x v="0"/>
    <x v="2"/>
    <s v="High"/>
    <n v="4.5"/>
    <n v="10273.44"/>
    <x v="0"/>
    <x v="2"/>
    <x v="2"/>
    <s v="High BP"/>
    <s v="Normal Cost"/>
  </r>
  <r>
    <n v="61"/>
    <x v="0"/>
    <n v="27.5"/>
    <n v="152"/>
    <n v="88"/>
    <n v="243.4"/>
    <n v="106.6"/>
    <n v="88"/>
    <n v="0"/>
    <x v="1"/>
    <x v="3"/>
    <s v="Medium"/>
    <n v="2.7"/>
    <n v="8791.3700000000008"/>
    <x v="0"/>
    <x v="3"/>
    <x v="2"/>
    <s v="High BP"/>
    <s v="Normal Cost"/>
  </r>
  <r>
    <n v="60"/>
    <x v="1"/>
    <n v="30.9"/>
    <n v="132"/>
    <n v="83"/>
    <n v="265.89999999999998"/>
    <n v="144"/>
    <n v="85"/>
    <n v="0"/>
    <x v="0"/>
    <x v="1"/>
    <s v="Medium"/>
    <n v="12.5"/>
    <n v="21717.48"/>
    <x v="0"/>
    <x v="0"/>
    <x v="0"/>
    <s v="High BP"/>
    <s v="High Cost"/>
  </r>
  <r>
    <n v="69"/>
    <x v="0"/>
    <n v="26.3"/>
    <n v="114"/>
    <n v="73"/>
    <n v="241.1"/>
    <n v="97.2"/>
    <n v="73"/>
    <n v="2"/>
    <x v="1"/>
    <x v="0"/>
    <s v="Medium"/>
    <n v="6.4"/>
    <n v="12898.83"/>
    <x v="0"/>
    <x v="2"/>
    <x v="2"/>
    <s v="Normal BP"/>
    <s v="Normal Cost"/>
  </r>
  <r>
    <n v="72"/>
    <x v="0"/>
    <n v="23.6"/>
    <n v="132"/>
    <n v="75"/>
    <n v="222.4"/>
    <n v="173.1"/>
    <n v="86"/>
    <n v="0"/>
    <x v="1"/>
    <x v="0"/>
    <s v="High"/>
    <n v="4.0999999999999996"/>
    <n v="7636.67"/>
    <x v="0"/>
    <x v="0"/>
    <x v="3"/>
    <s v="High BP"/>
    <s v="Normal Cost"/>
  </r>
  <r>
    <n v="84"/>
    <x v="1"/>
    <n v="30.9"/>
    <n v="147"/>
    <n v="87"/>
    <n v="280"/>
    <n v="98.3"/>
    <n v="110"/>
    <n v="2"/>
    <x v="2"/>
    <x v="2"/>
    <s v="Medium"/>
    <n v="7.6"/>
    <n v="17392.599999999999"/>
    <x v="0"/>
    <x v="2"/>
    <x v="0"/>
    <s v="High BP"/>
    <s v="High Cost"/>
  </r>
  <r>
    <n v="75"/>
    <x v="1"/>
    <n v="30.9"/>
    <n v="122"/>
    <n v="71"/>
    <n v="233.5"/>
    <n v="155.4"/>
    <n v="67"/>
    <n v="2"/>
    <x v="2"/>
    <x v="1"/>
    <s v="Medium"/>
    <n v="7.5"/>
    <n v="14422.69"/>
    <x v="0"/>
    <x v="2"/>
    <x v="0"/>
    <s v="High BP"/>
    <s v="Normal Cost"/>
  </r>
  <r>
    <n v="87"/>
    <x v="1"/>
    <n v="31"/>
    <n v="159"/>
    <n v="90"/>
    <n v="240"/>
    <n v="116.8"/>
    <n v="71"/>
    <n v="2"/>
    <x v="0"/>
    <x v="2"/>
    <s v="Low"/>
    <n v="3.6"/>
    <n v="9312.24"/>
    <x v="1"/>
    <x v="2"/>
    <x v="0"/>
    <s v="High BP"/>
    <s v="Normal Cost"/>
  </r>
  <r>
    <n v="68"/>
    <x v="0"/>
    <n v="22.9"/>
    <n v="133"/>
    <n v="81"/>
    <n v="214.3"/>
    <n v="91.8"/>
    <n v="105"/>
    <n v="3"/>
    <x v="2"/>
    <x v="2"/>
    <s v="High"/>
    <n v="10.9"/>
    <n v="20913.3"/>
    <x v="0"/>
    <x v="2"/>
    <x v="3"/>
    <s v="High BP"/>
    <s v="High Cost"/>
  </r>
  <r>
    <n v="80"/>
    <x v="1"/>
    <n v="31"/>
    <n v="238"/>
    <n v="124"/>
    <n v="257.10000000000002"/>
    <n v="135.9"/>
    <n v="96"/>
    <n v="0"/>
    <x v="0"/>
    <x v="2"/>
    <s v="Low"/>
    <n v="3.6"/>
    <n v="8978.2099999999991"/>
    <x v="0"/>
    <x v="2"/>
    <x v="0"/>
    <s v="High BP"/>
    <s v="Normal Cost"/>
  </r>
  <r>
    <n v="62"/>
    <x v="1"/>
    <n v="31"/>
    <n v="125"/>
    <n v="76"/>
    <n v="227"/>
    <n v="132.30000000000001"/>
    <n v="53"/>
    <n v="0"/>
    <x v="0"/>
    <x v="2"/>
    <s v="Low"/>
    <n v="4.5"/>
    <n v="10743"/>
    <x v="1"/>
    <x v="0"/>
    <x v="0"/>
    <s v="High BP"/>
    <s v="Normal Cost"/>
  </r>
  <r>
    <n v="61"/>
    <x v="1"/>
    <n v="31"/>
    <n v="127"/>
    <n v="72"/>
    <n v="213.4"/>
    <n v="100.5"/>
    <n v="58"/>
    <n v="1"/>
    <x v="0"/>
    <x v="3"/>
    <s v="Low"/>
    <n v="2.4"/>
    <n v="9029.14"/>
    <x v="1"/>
    <x v="0"/>
    <x v="0"/>
    <s v="High BP"/>
    <s v="Normal Cost"/>
  </r>
  <r>
    <n v="80"/>
    <x v="1"/>
    <n v="31"/>
    <n v="153"/>
    <n v="88"/>
    <n v="235.4"/>
    <n v="123.8"/>
    <n v="78"/>
    <n v="2"/>
    <x v="0"/>
    <x v="2"/>
    <s v="Medium"/>
    <n v="10.4"/>
    <n v="18010.39"/>
    <x v="0"/>
    <x v="2"/>
    <x v="0"/>
    <s v="High BP"/>
    <s v="High Cost"/>
  </r>
  <r>
    <n v="56"/>
    <x v="0"/>
    <n v="31.9"/>
    <n v="126"/>
    <n v="83"/>
    <n v="248.9"/>
    <n v="139.30000000000001"/>
    <n v="77"/>
    <n v="0"/>
    <x v="1"/>
    <x v="2"/>
    <s v="High"/>
    <n v="12.6"/>
    <n v="18341.66"/>
    <x v="0"/>
    <x v="0"/>
    <x v="0"/>
    <s v="High BP"/>
    <s v="High Cost"/>
  </r>
  <r>
    <n v="60"/>
    <x v="0"/>
    <n v="34.4"/>
    <n v="139"/>
    <n v="74"/>
    <n v="242"/>
    <n v="122.4"/>
    <n v="80"/>
    <n v="2"/>
    <x v="1"/>
    <x v="2"/>
    <s v="High"/>
    <n v="12.2"/>
    <n v="21605.42"/>
    <x v="0"/>
    <x v="0"/>
    <x v="0"/>
    <s v="High BP"/>
    <s v="High Cost"/>
  </r>
  <r>
    <n v="69"/>
    <x v="0"/>
    <n v="18.5"/>
    <n v="136"/>
    <n v="78"/>
    <n v="219.5"/>
    <n v="139.1"/>
    <n v="81"/>
    <n v="2"/>
    <x v="2"/>
    <x v="1"/>
    <s v="High"/>
    <n v="7.6"/>
    <n v="11385.73"/>
    <x v="0"/>
    <x v="2"/>
    <x v="3"/>
    <s v="High BP"/>
    <s v="Normal Cost"/>
  </r>
  <r>
    <n v="51"/>
    <x v="0"/>
    <n v="38.5"/>
    <n v="128"/>
    <n v="76"/>
    <n v="201.7"/>
    <n v="114.7"/>
    <n v="74"/>
    <n v="0"/>
    <x v="1"/>
    <x v="3"/>
    <s v="High"/>
    <n v="4.5"/>
    <n v="11574.04"/>
    <x v="0"/>
    <x v="1"/>
    <x v="0"/>
    <s v="High BP"/>
    <s v="Normal Cost"/>
  </r>
  <r>
    <n v="66"/>
    <x v="1"/>
    <n v="31"/>
    <n v="124"/>
    <n v="73"/>
    <n v="202"/>
    <n v="107.6"/>
    <n v="80"/>
    <n v="2"/>
    <x v="2"/>
    <x v="2"/>
    <s v="High"/>
    <n v="15.6"/>
    <n v="28940.32"/>
    <x v="0"/>
    <x v="0"/>
    <x v="0"/>
    <s v="High BP"/>
    <s v="High Cost"/>
  </r>
  <r>
    <n v="73"/>
    <x v="1"/>
    <n v="31"/>
    <n v="137"/>
    <n v="79"/>
    <n v="255.9"/>
    <n v="90.7"/>
    <n v="74"/>
    <n v="2"/>
    <x v="0"/>
    <x v="3"/>
    <s v="High"/>
    <n v="9.5"/>
    <n v="18300.419999999998"/>
    <x v="0"/>
    <x v="0"/>
    <x v="0"/>
    <s v="High BP"/>
    <s v="High Cost"/>
  </r>
  <r>
    <n v="85"/>
    <x v="1"/>
    <n v="31"/>
    <n v="127"/>
    <n v="77"/>
    <n v="241.3"/>
    <n v="103.3"/>
    <n v="73"/>
    <n v="1"/>
    <x v="0"/>
    <x v="2"/>
    <s v="Low"/>
    <n v="3.7"/>
    <n v="9906.23"/>
    <x v="0"/>
    <x v="2"/>
    <x v="0"/>
    <s v="High BP"/>
    <s v="Normal Cost"/>
  </r>
  <r>
    <n v="52"/>
    <x v="1"/>
    <n v="31"/>
    <n v="153"/>
    <n v="102"/>
    <n v="182.5"/>
    <n v="155.80000000000001"/>
    <n v="56"/>
    <n v="1"/>
    <x v="0"/>
    <x v="1"/>
    <s v="Medium"/>
    <n v="1.8"/>
    <n v="4483.2"/>
    <x v="0"/>
    <x v="1"/>
    <x v="0"/>
    <s v="High BP"/>
    <s v="Normal Cost"/>
  </r>
  <r>
    <n v="55"/>
    <x v="0"/>
    <n v="35.299999999999997"/>
    <n v="133"/>
    <n v="79"/>
    <n v="209.3"/>
    <n v="98.4"/>
    <n v="90"/>
    <n v="1"/>
    <x v="0"/>
    <x v="0"/>
    <s v="Medium"/>
    <n v="7.3"/>
    <n v="13883.3"/>
    <x v="1"/>
    <x v="0"/>
    <x v="0"/>
    <s v="High BP"/>
    <s v="Normal Cost"/>
  </r>
  <r>
    <n v="89"/>
    <x v="0"/>
    <n v="28.7"/>
    <n v="134"/>
    <n v="86"/>
    <n v="259.7"/>
    <n v="93.5"/>
    <n v="81"/>
    <n v="1"/>
    <x v="0"/>
    <x v="0"/>
    <s v="High"/>
    <n v="9.1"/>
    <n v="14715.85"/>
    <x v="0"/>
    <x v="2"/>
    <x v="2"/>
    <s v="High BP"/>
    <s v="Normal Cost"/>
  </r>
  <r>
    <n v="53"/>
    <x v="0"/>
    <n v="27.2"/>
    <n v="132"/>
    <n v="81"/>
    <n v="228.8"/>
    <n v="118.4"/>
    <n v="76"/>
    <n v="0"/>
    <x v="2"/>
    <x v="0"/>
    <s v="Medium"/>
    <n v="7.6"/>
    <n v="16310.41"/>
    <x v="0"/>
    <x v="1"/>
    <x v="2"/>
    <s v="High BP"/>
    <s v="High Cost"/>
  </r>
  <r>
    <n v="64"/>
    <x v="0"/>
    <n v="30.4"/>
    <n v="117"/>
    <n v="62"/>
    <n v="260.10000000000002"/>
    <n v="147"/>
    <n v="70"/>
    <n v="0"/>
    <x v="1"/>
    <x v="1"/>
    <s v="Medium"/>
    <n v="2.6"/>
    <n v="5488.73"/>
    <x v="0"/>
    <x v="1"/>
    <x v="0"/>
    <s v="Normal BP"/>
    <s v="Normal Cost"/>
  </r>
  <r>
    <n v="49"/>
    <x v="0"/>
    <n v="23.1"/>
    <n v="118"/>
    <n v="62"/>
    <n v="165.8"/>
    <n v="118.6"/>
    <n v="73"/>
    <n v="1"/>
    <x v="0"/>
    <x v="1"/>
    <s v="High"/>
    <n v="2.9"/>
    <n v="6988.21"/>
    <x v="0"/>
    <x v="2"/>
    <x v="3"/>
    <s v="Normal BP"/>
    <s v="Normal Cost"/>
  </r>
  <r>
    <n v="46"/>
    <x v="1"/>
    <n v="31"/>
    <n v="124"/>
    <n v="77"/>
    <n v="249.5"/>
    <n v="120.9"/>
    <n v="83"/>
    <n v="3"/>
    <x v="1"/>
    <x v="2"/>
    <s v="Low"/>
    <n v="5"/>
    <n v="10699.53"/>
    <x v="0"/>
    <x v="1"/>
    <x v="0"/>
    <s v="High BP"/>
    <s v="Normal Cost"/>
  </r>
  <r>
    <n v="89"/>
    <x v="1"/>
    <n v="31"/>
    <n v="123"/>
    <n v="72"/>
    <n v="239.8"/>
    <n v="102"/>
    <n v="83"/>
    <n v="0"/>
    <x v="0"/>
    <x v="2"/>
    <s v="Medium"/>
    <n v="9.1"/>
    <n v="16559.54"/>
    <x v="0"/>
    <x v="2"/>
    <x v="0"/>
    <s v="High BP"/>
    <s v="High Cost"/>
  </r>
  <r>
    <n v="75"/>
    <x v="0"/>
    <n v="19.600000000000001"/>
    <n v="129"/>
    <n v="80"/>
    <n v="212.9"/>
    <n v="116.1"/>
    <n v="73"/>
    <n v="1"/>
    <x v="1"/>
    <x v="2"/>
    <s v="High"/>
    <n v="6.1"/>
    <n v="13435.92"/>
    <x v="0"/>
    <x v="1"/>
    <x v="3"/>
    <s v="High BP"/>
    <s v="Normal Cost"/>
  </r>
  <r>
    <n v="45"/>
    <x v="0"/>
    <n v="23.1"/>
    <n v="107"/>
    <n v="60"/>
    <n v="233.8"/>
    <n v="81.8"/>
    <n v="74"/>
    <n v="1"/>
    <x v="0"/>
    <x v="2"/>
    <s v="Low"/>
    <n v="9.8000000000000007"/>
    <n v="21113.55"/>
    <x v="0"/>
    <x v="1"/>
    <x v="3"/>
    <s v="Normal BP"/>
    <s v="High Cost"/>
  </r>
  <r>
    <n v="47"/>
    <x v="1"/>
    <n v="31"/>
    <n v="124"/>
    <n v="79"/>
    <n v="252.3"/>
    <n v="119.2"/>
    <n v="77"/>
    <n v="1"/>
    <x v="0"/>
    <x v="0"/>
    <s v="Medium"/>
    <n v="1.5"/>
    <n v="4050.56"/>
    <x v="0"/>
    <x v="1"/>
    <x v="0"/>
    <s v="High BP"/>
    <s v="Normal Cost"/>
  </r>
  <r>
    <n v="72"/>
    <x v="0"/>
    <n v="25.6"/>
    <n v="125"/>
    <n v="76"/>
    <n v="229.7"/>
    <n v="83.9"/>
    <n v="85"/>
    <n v="1"/>
    <x v="1"/>
    <x v="0"/>
    <s v="High"/>
    <n v="7"/>
    <n v="13684.02"/>
    <x v="0"/>
    <x v="2"/>
    <x v="2"/>
    <s v="High BP"/>
    <s v="Normal Cost"/>
  </r>
  <r>
    <n v="70"/>
    <x v="1"/>
    <n v="31"/>
    <n v="152"/>
    <n v="94"/>
    <n v="231.7"/>
    <n v="128.6"/>
    <n v="64"/>
    <n v="1"/>
    <x v="0"/>
    <x v="1"/>
    <s v="High"/>
    <n v="1.7"/>
    <n v="4509.93"/>
    <x v="0"/>
    <x v="0"/>
    <x v="0"/>
    <s v="High BP"/>
    <s v="Normal Cost"/>
  </r>
  <r>
    <n v="76"/>
    <x v="1"/>
    <n v="31"/>
    <n v="134"/>
    <n v="76"/>
    <n v="259.10000000000002"/>
    <n v="110.6"/>
    <n v="84"/>
    <n v="0"/>
    <x v="2"/>
    <x v="0"/>
    <s v="Medium"/>
    <n v="9"/>
    <n v="14533.51"/>
    <x v="0"/>
    <x v="2"/>
    <x v="0"/>
    <s v="High BP"/>
    <s v="Normal Cost"/>
  </r>
  <r>
    <n v="38"/>
    <x v="1"/>
    <n v="31"/>
    <n v="119"/>
    <n v="70"/>
    <n v="215.2"/>
    <n v="122.8"/>
    <n v="81"/>
    <n v="3"/>
    <x v="1"/>
    <x v="2"/>
    <s v="Medium"/>
    <n v="8.6"/>
    <n v="18997.18"/>
    <x v="1"/>
    <x v="3"/>
    <x v="0"/>
    <s v="Normal BP"/>
    <s v="High Cost"/>
  </r>
  <r>
    <n v="72"/>
    <x v="0"/>
    <n v="21.2"/>
    <n v="129"/>
    <n v="72"/>
    <n v="222.8"/>
    <n v="83.1"/>
    <n v="99"/>
    <n v="0"/>
    <x v="2"/>
    <x v="2"/>
    <s v="Medium"/>
    <n v="9"/>
    <n v="17236.13"/>
    <x v="0"/>
    <x v="0"/>
    <x v="3"/>
    <s v="High BP"/>
    <s v="High Cost"/>
  </r>
  <r>
    <n v="50"/>
    <x v="1"/>
    <n v="31"/>
    <n v="135"/>
    <n v="79"/>
    <n v="234.9"/>
    <n v="106.4"/>
    <n v="86"/>
    <n v="2"/>
    <x v="2"/>
    <x v="2"/>
    <s v="Medium"/>
    <n v="8.6"/>
    <n v="16301.79"/>
    <x v="0"/>
    <x v="1"/>
    <x v="0"/>
    <s v="High BP"/>
    <s v="High Cost"/>
  </r>
  <r>
    <n v="87"/>
    <x v="0"/>
    <n v="26.4"/>
    <n v="132"/>
    <n v="72"/>
    <n v="260.39999999999998"/>
    <n v="101"/>
    <n v="57"/>
    <n v="1"/>
    <x v="0"/>
    <x v="2"/>
    <s v="Medium"/>
    <n v="12.4"/>
    <n v="19208.900000000001"/>
    <x v="0"/>
    <x v="3"/>
    <x v="2"/>
    <s v="High BP"/>
    <s v="High Cost"/>
  </r>
  <r>
    <n v="64"/>
    <x v="1"/>
    <n v="31"/>
    <n v="133"/>
    <n v="83"/>
    <n v="199.3"/>
    <n v="123.3"/>
    <n v="84"/>
    <n v="2"/>
    <x v="2"/>
    <x v="2"/>
    <s v="Low"/>
    <n v="8.4"/>
    <n v="16519.91"/>
    <x v="0"/>
    <x v="0"/>
    <x v="0"/>
    <s v="High BP"/>
    <s v="High Cost"/>
  </r>
  <r>
    <n v="95"/>
    <x v="0"/>
    <n v="27.6"/>
    <n v="138"/>
    <n v="81"/>
    <n v="277.7"/>
    <n v="85.1"/>
    <n v="70"/>
    <n v="0"/>
    <x v="2"/>
    <x v="2"/>
    <s v="Medium"/>
    <n v="7.2"/>
    <n v="15782.21"/>
    <x v="0"/>
    <x v="1"/>
    <x v="2"/>
    <s v="High BP"/>
    <s v="High Cost"/>
  </r>
  <r>
    <n v="57"/>
    <x v="0"/>
    <n v="25"/>
    <n v="132"/>
    <n v="70"/>
    <n v="228.4"/>
    <n v="149.80000000000001"/>
    <n v="84"/>
    <n v="1"/>
    <x v="2"/>
    <x v="1"/>
    <s v="High"/>
    <n v="8.4"/>
    <n v="18086.59"/>
    <x v="0"/>
    <x v="2"/>
    <x v="2"/>
    <s v="High BP"/>
    <s v="High Cost"/>
  </r>
  <r>
    <n v="60"/>
    <x v="1"/>
    <n v="31"/>
    <n v="119"/>
    <n v="73"/>
    <n v="268.60000000000002"/>
    <n v="148.6"/>
    <n v="69"/>
    <n v="1"/>
    <x v="1"/>
    <x v="0"/>
    <s v="Low"/>
    <n v="12.7"/>
    <n v="23696.99"/>
    <x v="0"/>
    <x v="0"/>
    <x v="0"/>
    <s v="Normal BP"/>
    <s v="High Cost"/>
  </r>
  <r>
    <n v="68"/>
    <x v="1"/>
    <n v="31"/>
    <n v="128"/>
    <n v="76"/>
    <n v="231.8"/>
    <n v="100.7"/>
    <n v="90"/>
    <n v="1"/>
    <x v="2"/>
    <x v="3"/>
    <s v="High"/>
    <n v="6.4"/>
    <n v="15360"/>
    <x v="0"/>
    <x v="0"/>
    <x v="0"/>
    <s v="High BP"/>
    <s v="High Cost"/>
  </r>
  <r>
    <n v="48"/>
    <x v="1"/>
    <n v="31"/>
    <n v="121"/>
    <n v="75"/>
    <n v="227.5"/>
    <n v="129.6"/>
    <n v="88"/>
    <n v="1"/>
    <x v="2"/>
    <x v="1"/>
    <s v="Low"/>
    <n v="4.9000000000000004"/>
    <n v="10640.35"/>
    <x v="0"/>
    <x v="1"/>
    <x v="0"/>
    <s v="High BP"/>
    <s v="Normal Cost"/>
  </r>
  <r>
    <n v="74"/>
    <x v="1"/>
    <n v="31"/>
    <n v="134"/>
    <n v="84"/>
    <n v="238.3"/>
    <n v="106.2"/>
    <n v="86"/>
    <n v="2"/>
    <x v="2"/>
    <x v="2"/>
    <s v="Low"/>
    <n v="10.1"/>
    <n v="20578.650000000001"/>
    <x v="1"/>
    <x v="0"/>
    <x v="0"/>
    <s v="High BP"/>
    <s v="High Cost"/>
  </r>
  <r>
    <n v="56"/>
    <x v="1"/>
    <n v="31"/>
    <n v="121"/>
    <n v="73"/>
    <n v="264"/>
    <n v="119.2"/>
    <n v="96"/>
    <n v="1"/>
    <x v="2"/>
    <x v="2"/>
    <s v="High"/>
    <n v="6.7"/>
    <n v="15327.55"/>
    <x v="0"/>
    <x v="1"/>
    <x v="0"/>
    <s v="High BP"/>
    <s v="High Cost"/>
  </r>
  <r>
    <n v="72"/>
    <x v="0"/>
    <n v="26.2"/>
    <n v="133"/>
    <n v="74"/>
    <n v="225.6"/>
    <n v="125.8"/>
    <n v="170"/>
    <n v="0"/>
    <x v="1"/>
    <x v="1"/>
    <s v="Medium"/>
    <n v="8.1"/>
    <n v="12976.72"/>
    <x v="0"/>
    <x v="1"/>
    <x v="2"/>
    <s v="High BP"/>
    <s v="Normal Cost"/>
  </r>
  <r>
    <n v="83"/>
    <x v="1"/>
    <n v="31"/>
    <n v="146"/>
    <n v="92"/>
    <n v="261.8"/>
    <n v="98.8"/>
    <n v="68"/>
    <n v="0"/>
    <x v="0"/>
    <x v="2"/>
    <s v="High"/>
    <n v="7.3"/>
    <n v="15388.41"/>
    <x v="0"/>
    <x v="2"/>
    <x v="0"/>
    <s v="High BP"/>
    <s v="High Cost"/>
  </r>
  <r>
    <n v="77"/>
    <x v="1"/>
    <n v="31"/>
    <n v="153"/>
    <n v="97"/>
    <n v="240.8"/>
    <n v="136.19999999999999"/>
    <n v="82"/>
    <n v="2"/>
    <x v="1"/>
    <x v="1"/>
    <s v="Medium"/>
    <n v="7.3"/>
    <n v="13845.77"/>
    <x v="0"/>
    <x v="2"/>
    <x v="0"/>
    <s v="High BP"/>
    <s v="Normal Cost"/>
  </r>
  <r>
    <n v="78"/>
    <x v="1"/>
    <n v="31.1"/>
    <n v="103"/>
    <n v="60"/>
    <n v="245.1"/>
    <n v="151.5"/>
    <n v="61"/>
    <n v="2"/>
    <x v="1"/>
    <x v="0"/>
    <s v="Low"/>
    <n v="8.6"/>
    <n v="13644.55"/>
    <x v="1"/>
    <x v="2"/>
    <x v="0"/>
    <s v="Normal BP"/>
    <s v="Normal Cost"/>
  </r>
  <r>
    <n v="52"/>
    <x v="1"/>
    <n v="31.1"/>
    <n v="137"/>
    <n v="83"/>
    <n v="277"/>
    <n v="103.6"/>
    <n v="92"/>
    <n v="1"/>
    <x v="2"/>
    <x v="2"/>
    <s v="High"/>
    <n v="7.3"/>
    <n v="16984.490000000002"/>
    <x v="0"/>
    <x v="1"/>
    <x v="0"/>
    <s v="High BP"/>
    <s v="High Cost"/>
  </r>
  <r>
    <n v="61"/>
    <x v="0"/>
    <n v="25.6"/>
    <n v="147"/>
    <n v="92"/>
    <n v="232"/>
    <n v="124.6"/>
    <n v="69"/>
    <n v="1"/>
    <x v="0"/>
    <x v="1"/>
    <s v="Medium"/>
    <n v="1.8"/>
    <n v="4635.3500000000004"/>
    <x v="0"/>
    <x v="2"/>
    <x v="2"/>
    <s v="High BP"/>
    <s v="Normal Cost"/>
  </r>
  <r>
    <n v="40"/>
    <x v="1"/>
    <n v="31.1"/>
    <n v="100"/>
    <n v="60"/>
    <n v="208.6"/>
    <n v="89.9"/>
    <n v="74"/>
    <n v="1"/>
    <x v="0"/>
    <x v="2"/>
    <s v="Medium"/>
    <n v="5.4"/>
    <n v="12364.89"/>
    <x v="0"/>
    <x v="3"/>
    <x v="0"/>
    <s v="Normal BP"/>
    <s v="Normal Cost"/>
  </r>
  <r>
    <n v="66"/>
    <x v="0"/>
    <n v="29.9"/>
    <n v="109"/>
    <n v="67"/>
    <n v="257.39999999999998"/>
    <n v="90.8"/>
    <n v="72"/>
    <n v="2"/>
    <x v="0"/>
    <x v="3"/>
    <s v="Low"/>
    <n v="3.1"/>
    <n v="8906.39"/>
    <x v="1"/>
    <x v="1"/>
    <x v="2"/>
    <s v="Normal BP"/>
    <s v="Normal Cost"/>
  </r>
  <r>
    <n v="74"/>
    <x v="0"/>
    <n v="28.3"/>
    <n v="113"/>
    <n v="71"/>
    <n v="221.6"/>
    <n v="136.30000000000001"/>
    <n v="73"/>
    <n v="1"/>
    <x v="0"/>
    <x v="0"/>
    <s v="Low"/>
    <n v="3.8"/>
    <n v="7864.48"/>
    <x v="0"/>
    <x v="0"/>
    <x v="2"/>
    <s v="Normal BP"/>
    <s v="Normal Cost"/>
  </r>
  <r>
    <n v="79"/>
    <x v="1"/>
    <n v="31.1"/>
    <n v="147"/>
    <n v="88"/>
    <n v="300"/>
    <n v="107.9"/>
    <n v="102"/>
    <n v="2"/>
    <x v="2"/>
    <x v="0"/>
    <s v="High"/>
    <n v="11.5"/>
    <n v="22058.34"/>
    <x v="0"/>
    <x v="2"/>
    <x v="0"/>
    <s v="High BP"/>
    <s v="High Cost"/>
  </r>
  <r>
    <n v="56"/>
    <x v="0"/>
    <n v="22.7"/>
    <n v="135"/>
    <n v="92"/>
    <n v="224.4"/>
    <n v="90.6"/>
    <n v="98"/>
    <n v="0"/>
    <x v="1"/>
    <x v="2"/>
    <s v="Medium"/>
    <n v="8.9"/>
    <n v="17725.32"/>
    <x v="0"/>
    <x v="0"/>
    <x v="3"/>
    <s v="High BP"/>
    <s v="High Cost"/>
  </r>
  <r>
    <n v="58"/>
    <x v="1"/>
    <n v="31.1"/>
    <n v="133"/>
    <n v="74"/>
    <n v="186.1"/>
    <n v="104.3"/>
    <n v="73"/>
    <n v="0"/>
    <x v="2"/>
    <x v="2"/>
    <s v="Low"/>
    <n v="9.5"/>
    <n v="20458.25"/>
    <x v="0"/>
    <x v="1"/>
    <x v="0"/>
    <s v="High BP"/>
    <s v="High Cost"/>
  </r>
  <r>
    <n v="30"/>
    <x v="0"/>
    <n v="36.799999999999997"/>
    <n v="119"/>
    <n v="68"/>
    <n v="210.3"/>
    <n v="134.6"/>
    <n v="88"/>
    <n v="1"/>
    <x v="1"/>
    <x v="1"/>
    <s v="Low"/>
    <n v="1.6"/>
    <n v="4017.65"/>
    <x v="0"/>
    <x v="2"/>
    <x v="0"/>
    <s v="Normal BP"/>
    <s v="Normal Cost"/>
  </r>
  <r>
    <n v="80"/>
    <x v="0"/>
    <n v="23.2"/>
    <n v="130"/>
    <n v="83"/>
    <n v="266.5"/>
    <n v="81.7"/>
    <n v="70"/>
    <n v="1"/>
    <x v="0"/>
    <x v="2"/>
    <s v="Medium"/>
    <n v="6"/>
    <n v="12882.75"/>
    <x v="0"/>
    <x v="1"/>
    <x v="3"/>
    <s v="High BP"/>
    <s v="Normal Cost"/>
  </r>
  <r>
    <n v="72"/>
    <x v="1"/>
    <n v="31.1"/>
    <n v="125"/>
    <n v="75"/>
    <n v="263.7"/>
    <n v="94.1"/>
    <n v="58"/>
    <n v="0"/>
    <x v="0"/>
    <x v="0"/>
    <s v="High"/>
    <n v="2.4"/>
    <n v="5088.59"/>
    <x v="0"/>
    <x v="0"/>
    <x v="0"/>
    <s v="High BP"/>
    <s v="Normal Cost"/>
  </r>
  <r>
    <n v="77"/>
    <x v="1"/>
    <n v="31.1"/>
    <n v="149"/>
    <n v="90"/>
    <n v="218.5"/>
    <n v="99.3"/>
    <n v="81"/>
    <n v="1"/>
    <x v="0"/>
    <x v="2"/>
    <s v="High"/>
    <n v="3.1"/>
    <n v="8229.9500000000007"/>
    <x v="0"/>
    <x v="2"/>
    <x v="0"/>
    <s v="High BP"/>
    <s v="Normal Cost"/>
  </r>
  <r>
    <n v="90"/>
    <x v="1"/>
    <n v="31.1"/>
    <n v="127"/>
    <n v="82"/>
    <n v="229.4"/>
    <n v="128.1"/>
    <n v="74"/>
    <n v="2"/>
    <x v="0"/>
    <x v="1"/>
    <s v="Low"/>
    <n v="5.6"/>
    <n v="10975.63"/>
    <x v="0"/>
    <x v="2"/>
    <x v="0"/>
    <s v="High BP"/>
    <s v="Normal Cost"/>
  </r>
  <r>
    <n v="61"/>
    <x v="1"/>
    <n v="31.1"/>
    <n v="94"/>
    <n v="60"/>
    <n v="243.4"/>
    <n v="114.1"/>
    <n v="77"/>
    <n v="2"/>
    <x v="2"/>
    <x v="0"/>
    <s v="High"/>
    <n v="7.1"/>
    <n v="12769.35"/>
    <x v="0"/>
    <x v="0"/>
    <x v="0"/>
    <s v="Normal BP"/>
    <s v="Normal Cost"/>
  </r>
  <r>
    <n v="78"/>
    <x v="1"/>
    <n v="31.1"/>
    <n v="123"/>
    <n v="68"/>
    <n v="224"/>
    <n v="101.6"/>
    <n v="63"/>
    <n v="1"/>
    <x v="1"/>
    <x v="0"/>
    <s v="High"/>
    <n v="3.5"/>
    <n v="7894.99"/>
    <x v="0"/>
    <x v="2"/>
    <x v="0"/>
    <s v="High BP"/>
    <s v="Normal Cost"/>
  </r>
  <r>
    <n v="68"/>
    <x v="0"/>
    <n v="30"/>
    <n v="127"/>
    <n v="74"/>
    <n v="209.7"/>
    <n v="153.1"/>
    <n v="91"/>
    <n v="0"/>
    <x v="2"/>
    <x v="1"/>
    <s v="Low"/>
    <n v="5.8"/>
    <n v="12253.98"/>
    <x v="0"/>
    <x v="2"/>
    <x v="0"/>
    <s v="High BP"/>
    <s v="Normal Cost"/>
  </r>
  <r>
    <n v="75"/>
    <x v="0"/>
    <n v="20.6"/>
    <n v="113"/>
    <n v="76"/>
    <n v="167.1"/>
    <n v="114.2"/>
    <n v="101"/>
    <n v="0"/>
    <x v="2"/>
    <x v="2"/>
    <s v="High"/>
    <n v="8.6999999999999993"/>
    <n v="16351.83"/>
    <x v="0"/>
    <x v="0"/>
    <x v="3"/>
    <s v="Normal BP"/>
    <s v="High Cost"/>
  </r>
  <r>
    <n v="73"/>
    <x v="0"/>
    <n v="20.2"/>
    <n v="117"/>
    <n v="72"/>
    <n v="232.1"/>
    <n v="84"/>
    <n v="62"/>
    <n v="1"/>
    <x v="0"/>
    <x v="3"/>
    <s v="Medium"/>
    <n v="4.5"/>
    <n v="12249.7"/>
    <x v="0"/>
    <x v="2"/>
    <x v="3"/>
    <s v="Normal BP"/>
    <s v="Normal Cost"/>
  </r>
  <r>
    <n v="77"/>
    <x v="1"/>
    <n v="31.1"/>
    <n v="137"/>
    <n v="85"/>
    <n v="215.1"/>
    <n v="133.9"/>
    <n v="77"/>
    <n v="0"/>
    <x v="2"/>
    <x v="1"/>
    <s v="Medium"/>
    <n v="6.2"/>
    <n v="11181.56"/>
    <x v="0"/>
    <x v="2"/>
    <x v="0"/>
    <s v="High BP"/>
    <s v="Normal Cost"/>
  </r>
  <r>
    <n v="66"/>
    <x v="1"/>
    <n v="31.1"/>
    <n v="113"/>
    <n v="69"/>
    <n v="249"/>
    <n v="112.2"/>
    <n v="86"/>
    <n v="2"/>
    <x v="2"/>
    <x v="2"/>
    <s v="Low"/>
    <n v="8.5"/>
    <n v="19328.009999999998"/>
    <x v="0"/>
    <x v="0"/>
    <x v="0"/>
    <s v="Normal BP"/>
    <s v="High Cost"/>
  </r>
  <r>
    <n v="68"/>
    <x v="0"/>
    <n v="27.8"/>
    <n v="117"/>
    <n v="72"/>
    <n v="265.89999999999998"/>
    <n v="126.3"/>
    <n v="74"/>
    <n v="2"/>
    <x v="1"/>
    <x v="1"/>
    <s v="Medium"/>
    <n v="2"/>
    <n v="4686.41"/>
    <x v="0"/>
    <x v="0"/>
    <x v="2"/>
    <s v="Normal BP"/>
    <s v="Normal Cost"/>
  </r>
  <r>
    <n v="70"/>
    <x v="1"/>
    <n v="31.1"/>
    <n v="128"/>
    <n v="71"/>
    <n v="273"/>
    <n v="111.6"/>
    <n v="53"/>
    <n v="0"/>
    <x v="0"/>
    <x v="2"/>
    <s v="Low"/>
    <n v="8.6999999999999993"/>
    <n v="17035.509999999998"/>
    <x v="0"/>
    <x v="0"/>
    <x v="0"/>
    <s v="High BP"/>
    <s v="High Cost"/>
  </r>
  <r>
    <n v="61"/>
    <x v="1"/>
    <n v="31.1"/>
    <n v="131"/>
    <n v="71"/>
    <n v="242.6"/>
    <n v="127.7"/>
    <n v="82"/>
    <n v="0"/>
    <x v="2"/>
    <x v="0"/>
    <s v="Low"/>
    <n v="7"/>
    <n v="15341.77"/>
    <x v="0"/>
    <x v="0"/>
    <x v="0"/>
    <s v="High BP"/>
    <s v="High Cost"/>
  </r>
  <r>
    <n v="55"/>
    <x v="0"/>
    <n v="22.8"/>
    <n v="122"/>
    <n v="68"/>
    <n v="185.4"/>
    <n v="102.5"/>
    <n v="64"/>
    <n v="1"/>
    <x v="1"/>
    <x v="3"/>
    <s v="High"/>
    <n v="4.3"/>
    <n v="10764.41"/>
    <x v="0"/>
    <x v="0"/>
    <x v="3"/>
    <s v="High BP"/>
    <s v="Normal Cost"/>
  </r>
  <r>
    <n v="72"/>
    <x v="0"/>
    <n v="26.2"/>
    <n v="118"/>
    <n v="68"/>
    <n v="191.8"/>
    <n v="96.7"/>
    <n v="80"/>
    <n v="1"/>
    <x v="2"/>
    <x v="3"/>
    <s v="Medium"/>
    <n v="8.3000000000000007"/>
    <n v="21108.6"/>
    <x v="1"/>
    <x v="0"/>
    <x v="2"/>
    <s v="Normal BP"/>
    <s v="High Cost"/>
  </r>
  <r>
    <n v="77"/>
    <x v="1"/>
    <n v="31.1"/>
    <n v="129"/>
    <n v="84"/>
    <n v="229.7"/>
    <n v="140.9"/>
    <n v="90"/>
    <n v="0"/>
    <x v="2"/>
    <x v="1"/>
    <s v="Low"/>
    <n v="4.8"/>
    <n v="10218.77"/>
    <x v="0"/>
    <x v="2"/>
    <x v="0"/>
    <s v="High BP"/>
    <s v="Normal Cost"/>
  </r>
  <r>
    <n v="29"/>
    <x v="1"/>
    <n v="31.1"/>
    <n v="125"/>
    <n v="75"/>
    <n v="212.9"/>
    <n v="158.4"/>
    <n v="84"/>
    <n v="0"/>
    <x v="2"/>
    <x v="3"/>
    <s v="Medium"/>
    <n v="10.9"/>
    <n v="21251.119999999999"/>
    <x v="0"/>
    <x v="4"/>
    <x v="0"/>
    <s v="High BP"/>
    <s v="High Cost"/>
  </r>
  <r>
    <n v="76"/>
    <x v="1"/>
    <n v="31.1"/>
    <n v="139"/>
    <n v="85"/>
    <n v="271.2"/>
    <n v="89.7"/>
    <n v="78"/>
    <n v="3"/>
    <x v="2"/>
    <x v="2"/>
    <s v="Low"/>
    <n v="9.5"/>
    <n v="17989.68"/>
    <x v="0"/>
    <x v="2"/>
    <x v="0"/>
    <s v="High BP"/>
    <s v="High Cost"/>
  </r>
  <r>
    <n v="57"/>
    <x v="0"/>
    <n v="18"/>
    <n v="118"/>
    <n v="72"/>
    <n v="219.1"/>
    <n v="128.4"/>
    <n v="74"/>
    <n v="0"/>
    <x v="0"/>
    <x v="1"/>
    <s v="Low"/>
    <n v="1.4"/>
    <n v="4074.23"/>
    <x v="1"/>
    <x v="2"/>
    <x v="1"/>
    <s v="Normal BP"/>
    <s v="Normal Cost"/>
  </r>
  <r>
    <n v="79"/>
    <x v="1"/>
    <n v="31.1"/>
    <n v="131"/>
    <n v="76"/>
    <n v="224.4"/>
    <n v="133.30000000000001"/>
    <n v="79"/>
    <n v="1"/>
    <x v="2"/>
    <x v="3"/>
    <s v="High"/>
    <n v="11.2"/>
    <n v="22540.03"/>
    <x v="0"/>
    <x v="2"/>
    <x v="0"/>
    <s v="High BP"/>
    <s v="High Cost"/>
  </r>
  <r>
    <n v="50"/>
    <x v="0"/>
    <n v="31.8"/>
    <n v="116"/>
    <n v="62"/>
    <n v="238.6"/>
    <n v="120.6"/>
    <n v="90"/>
    <n v="0"/>
    <x v="2"/>
    <x v="2"/>
    <s v="Medium"/>
    <n v="13.7"/>
    <n v="26368.95"/>
    <x v="0"/>
    <x v="2"/>
    <x v="0"/>
    <s v="Normal BP"/>
    <s v="High Cost"/>
  </r>
  <r>
    <n v="82"/>
    <x v="0"/>
    <n v="31.9"/>
    <n v="122"/>
    <n v="77"/>
    <n v="258.10000000000002"/>
    <n v="128.19999999999999"/>
    <n v="64"/>
    <n v="3"/>
    <x v="2"/>
    <x v="1"/>
    <s v="High"/>
    <n v="7.9"/>
    <n v="15914.7"/>
    <x v="0"/>
    <x v="1"/>
    <x v="0"/>
    <s v="High BP"/>
    <s v="High Cost"/>
  </r>
  <r>
    <n v="62"/>
    <x v="1"/>
    <n v="31.1"/>
    <n v="138"/>
    <n v="82"/>
    <n v="245.5"/>
    <n v="137.6"/>
    <n v="100"/>
    <n v="1"/>
    <x v="1"/>
    <x v="0"/>
    <s v="Medium"/>
    <n v="5.4"/>
    <n v="14048.97"/>
    <x v="0"/>
    <x v="0"/>
    <x v="0"/>
    <s v="High BP"/>
    <s v="Normal Cost"/>
  </r>
  <r>
    <n v="85"/>
    <x v="0"/>
    <n v="35.4"/>
    <n v="124"/>
    <n v="72"/>
    <n v="231.1"/>
    <n v="94"/>
    <n v="65"/>
    <n v="2"/>
    <x v="0"/>
    <x v="0"/>
    <s v="Medium"/>
    <n v="3.6"/>
    <n v="7000.2"/>
    <x v="0"/>
    <x v="1"/>
    <x v="0"/>
    <s v="High BP"/>
    <s v="Normal Cost"/>
  </r>
  <r>
    <n v="76"/>
    <x v="1"/>
    <n v="31.1"/>
    <n v="130"/>
    <n v="79"/>
    <n v="253.5"/>
    <n v="143.19999999999999"/>
    <n v="99"/>
    <n v="0"/>
    <x v="1"/>
    <x v="1"/>
    <s v="Medium"/>
    <n v="9.4"/>
    <n v="15720.28"/>
    <x v="0"/>
    <x v="2"/>
    <x v="0"/>
    <s v="High BP"/>
    <s v="High Cost"/>
  </r>
  <r>
    <n v="58"/>
    <x v="0"/>
    <n v="29.3"/>
    <n v="120"/>
    <n v="72"/>
    <n v="228.5"/>
    <n v="86"/>
    <n v="65"/>
    <n v="2"/>
    <x v="1"/>
    <x v="2"/>
    <s v="Low"/>
    <n v="4.5"/>
    <n v="12947.49"/>
    <x v="0"/>
    <x v="0"/>
    <x v="2"/>
    <s v="High BP"/>
    <s v="Normal Cost"/>
  </r>
  <r>
    <n v="62"/>
    <x v="1"/>
    <n v="31.1"/>
    <n v="118"/>
    <n v="68"/>
    <n v="232.5"/>
    <n v="101.9"/>
    <n v="83"/>
    <n v="1"/>
    <x v="2"/>
    <x v="2"/>
    <s v="Medium"/>
    <n v="12.9"/>
    <n v="22626.85"/>
    <x v="0"/>
    <x v="0"/>
    <x v="0"/>
    <s v="Normal BP"/>
    <s v="High Cost"/>
  </r>
  <r>
    <n v="49"/>
    <x v="1"/>
    <n v="31.2"/>
    <n v="114"/>
    <n v="65"/>
    <n v="222.3"/>
    <n v="119.8"/>
    <n v="84"/>
    <n v="2"/>
    <x v="1"/>
    <x v="1"/>
    <s v="High"/>
    <n v="10.199999999999999"/>
    <n v="21974.87"/>
    <x v="0"/>
    <x v="1"/>
    <x v="0"/>
    <s v="Normal BP"/>
    <s v="High Cost"/>
  </r>
  <r>
    <n v="67"/>
    <x v="0"/>
    <n v="27.8"/>
    <n v="126"/>
    <n v="74"/>
    <n v="215.7"/>
    <n v="109.7"/>
    <n v="84"/>
    <n v="0"/>
    <x v="2"/>
    <x v="3"/>
    <s v="High"/>
    <n v="7.3"/>
    <n v="17025.150000000001"/>
    <x v="0"/>
    <x v="1"/>
    <x v="2"/>
    <s v="High BP"/>
    <s v="High Cost"/>
  </r>
  <r>
    <n v="95"/>
    <x v="1"/>
    <n v="31.2"/>
    <n v="140"/>
    <n v="88"/>
    <n v="263.60000000000002"/>
    <n v="118.1"/>
    <n v="70"/>
    <n v="0"/>
    <x v="1"/>
    <x v="1"/>
    <s v="Low"/>
    <n v="2.5"/>
    <n v="5931.45"/>
    <x v="1"/>
    <x v="2"/>
    <x v="0"/>
    <s v="High BP"/>
    <s v="Normal Cost"/>
  </r>
  <r>
    <n v="76"/>
    <x v="0"/>
    <n v="23.7"/>
    <n v="142"/>
    <n v="91"/>
    <n v="230.1"/>
    <n v="129.1"/>
    <n v="100"/>
    <n v="2"/>
    <x v="2"/>
    <x v="0"/>
    <s v="Medium"/>
    <n v="8.5"/>
    <n v="15131.94"/>
    <x v="0"/>
    <x v="1"/>
    <x v="3"/>
    <s v="High BP"/>
    <s v="High Cost"/>
  </r>
  <r>
    <n v="35"/>
    <x v="1"/>
    <n v="31.2"/>
    <n v="121"/>
    <n v="70"/>
    <n v="223.4"/>
    <n v="119.2"/>
    <n v="70"/>
    <n v="3"/>
    <x v="2"/>
    <x v="1"/>
    <s v="High"/>
    <n v="10.199999999999999"/>
    <n v="16264.63"/>
    <x v="0"/>
    <x v="3"/>
    <x v="0"/>
    <s v="High BP"/>
    <s v="High Cost"/>
  </r>
  <r>
    <n v="65"/>
    <x v="0"/>
    <n v="45"/>
    <n v="134"/>
    <n v="79"/>
    <n v="242"/>
    <n v="143"/>
    <n v="84"/>
    <n v="2"/>
    <x v="1"/>
    <x v="2"/>
    <s v="High"/>
    <n v="4.5999999999999996"/>
    <n v="9324.34"/>
    <x v="0"/>
    <x v="2"/>
    <x v="0"/>
    <s v="High BP"/>
    <s v="Normal Cost"/>
  </r>
  <r>
    <n v="77"/>
    <x v="0"/>
    <n v="30.1"/>
    <n v="118"/>
    <n v="66"/>
    <n v="268.8"/>
    <n v="101.7"/>
    <n v="78"/>
    <n v="3"/>
    <x v="1"/>
    <x v="0"/>
    <s v="Low"/>
    <n v="6.4"/>
    <n v="11484.74"/>
    <x v="0"/>
    <x v="2"/>
    <x v="0"/>
    <s v="Normal BP"/>
    <s v="Normal Cost"/>
  </r>
  <r>
    <n v="74"/>
    <x v="0"/>
    <n v="32"/>
    <n v="134"/>
    <n v="76"/>
    <n v="238.6"/>
    <n v="142.6"/>
    <n v="110"/>
    <n v="3"/>
    <x v="2"/>
    <x v="1"/>
    <s v="Medium"/>
    <n v="35.1"/>
    <n v="61222.26"/>
    <x v="0"/>
    <x v="3"/>
    <x v="0"/>
    <s v="High BP"/>
    <s v="High Cost"/>
  </r>
  <r>
    <n v="55"/>
    <x v="0"/>
    <n v="28.5"/>
    <n v="132"/>
    <n v="86"/>
    <n v="214.2"/>
    <n v="168.6"/>
    <n v="96"/>
    <n v="1"/>
    <x v="2"/>
    <x v="1"/>
    <s v="Medium"/>
    <n v="6.3"/>
    <n v="13594.53"/>
    <x v="0"/>
    <x v="0"/>
    <x v="2"/>
    <s v="High BP"/>
    <s v="Normal Cost"/>
  </r>
  <r>
    <n v="58"/>
    <x v="1"/>
    <n v="31.2"/>
    <n v="135"/>
    <n v="75"/>
    <n v="214.1"/>
    <n v="105.1"/>
    <n v="84"/>
    <n v="0"/>
    <x v="2"/>
    <x v="3"/>
    <s v="Medium"/>
    <n v="12.2"/>
    <n v="21886.6"/>
    <x v="1"/>
    <x v="1"/>
    <x v="0"/>
    <s v="High BP"/>
    <s v="High Cost"/>
  </r>
  <r>
    <n v="50"/>
    <x v="0"/>
    <n v="30.2"/>
    <n v="134"/>
    <n v="74"/>
    <n v="192.1"/>
    <n v="136"/>
    <n v="84"/>
    <n v="1"/>
    <x v="2"/>
    <x v="1"/>
    <s v="High"/>
    <n v="6.7"/>
    <n v="13553.26"/>
    <x v="0"/>
    <x v="0"/>
    <x v="0"/>
    <s v="High BP"/>
    <s v="Normal Cost"/>
  </r>
  <r>
    <n v="87"/>
    <x v="0"/>
    <n v="33.4"/>
    <n v="141"/>
    <n v="82"/>
    <n v="249.4"/>
    <n v="108.8"/>
    <n v="82"/>
    <n v="0"/>
    <x v="0"/>
    <x v="2"/>
    <s v="Medium"/>
    <n v="10.1"/>
    <n v="21093.43"/>
    <x v="0"/>
    <x v="1"/>
    <x v="0"/>
    <s v="High BP"/>
    <s v="High Cost"/>
  </r>
  <r>
    <n v="80"/>
    <x v="0"/>
    <n v="36.9"/>
    <n v="138"/>
    <n v="85"/>
    <n v="248.5"/>
    <n v="119.7"/>
    <n v="76"/>
    <n v="1"/>
    <x v="2"/>
    <x v="2"/>
    <s v="Medium"/>
    <n v="11.1"/>
    <n v="19972.7"/>
    <x v="0"/>
    <x v="1"/>
    <x v="0"/>
    <s v="High BP"/>
    <s v="High Cost"/>
  </r>
  <r>
    <n v="53"/>
    <x v="0"/>
    <n v="22.7"/>
    <n v="109"/>
    <n v="61"/>
    <n v="215.8"/>
    <n v="139.9"/>
    <n v="58"/>
    <n v="0"/>
    <x v="1"/>
    <x v="2"/>
    <s v="Medium"/>
    <n v="4.7"/>
    <n v="10610.26"/>
    <x v="0"/>
    <x v="1"/>
    <x v="3"/>
    <s v="Normal BP"/>
    <s v="Normal Cost"/>
  </r>
  <r>
    <n v="74"/>
    <x v="1"/>
    <n v="31.2"/>
    <n v="114"/>
    <n v="62"/>
    <n v="216.3"/>
    <n v="121.4"/>
    <n v="158"/>
    <n v="2"/>
    <x v="2"/>
    <x v="1"/>
    <s v="Medium"/>
    <n v="6.4"/>
    <n v="10204.26"/>
    <x v="0"/>
    <x v="0"/>
    <x v="0"/>
    <s v="Normal BP"/>
    <s v="Normal Cost"/>
  </r>
  <r>
    <n v="78"/>
    <x v="1"/>
    <n v="31.2"/>
    <n v="145"/>
    <n v="92"/>
    <n v="223.6"/>
    <n v="180"/>
    <n v="85"/>
    <n v="0"/>
    <x v="2"/>
    <x v="0"/>
    <s v="High"/>
    <n v="7.3"/>
    <n v="14176.35"/>
    <x v="0"/>
    <x v="2"/>
    <x v="0"/>
    <s v="High BP"/>
    <s v="Normal Cost"/>
  </r>
  <r>
    <n v="55"/>
    <x v="0"/>
    <n v="27.9"/>
    <n v="121"/>
    <n v="71"/>
    <n v="213.3"/>
    <n v="129.80000000000001"/>
    <n v="160"/>
    <n v="1"/>
    <x v="2"/>
    <x v="2"/>
    <s v="Medium"/>
    <n v="7.3"/>
    <n v="13994.63"/>
    <x v="0"/>
    <x v="1"/>
    <x v="2"/>
    <s v="High BP"/>
    <s v="Normal Cost"/>
  </r>
  <r>
    <n v="85"/>
    <x v="1"/>
    <n v="31.2"/>
    <n v="139"/>
    <n v="81"/>
    <n v="246.6"/>
    <n v="139.80000000000001"/>
    <n v="83"/>
    <n v="0"/>
    <x v="1"/>
    <x v="3"/>
    <s v="High"/>
    <n v="3.6"/>
    <n v="10242.92"/>
    <x v="0"/>
    <x v="2"/>
    <x v="0"/>
    <s v="High BP"/>
    <s v="Normal Cost"/>
  </r>
  <r>
    <n v="75"/>
    <x v="1"/>
    <n v="31.2"/>
    <n v="139"/>
    <n v="82"/>
    <n v="229.1"/>
    <n v="157.1"/>
    <n v="76"/>
    <n v="0"/>
    <x v="1"/>
    <x v="0"/>
    <s v="High"/>
    <n v="2.2999999999999998"/>
    <n v="6302.12"/>
    <x v="0"/>
    <x v="2"/>
    <x v="0"/>
    <s v="High BP"/>
    <s v="Normal Cost"/>
  </r>
  <r>
    <n v="79"/>
    <x v="0"/>
    <n v="30.7"/>
    <n v="130"/>
    <n v="88"/>
    <n v="228.4"/>
    <n v="98.3"/>
    <n v="82"/>
    <n v="1"/>
    <x v="0"/>
    <x v="2"/>
    <s v="High"/>
    <n v="2.9"/>
    <n v="7579.67"/>
    <x v="0"/>
    <x v="1"/>
    <x v="0"/>
    <s v="High BP"/>
    <s v="Normal Cost"/>
  </r>
  <r>
    <n v="80"/>
    <x v="1"/>
    <n v="31.2"/>
    <n v="141"/>
    <n v="79"/>
    <n v="282.39999999999998"/>
    <n v="166.9"/>
    <n v="60"/>
    <n v="4"/>
    <x v="2"/>
    <x v="2"/>
    <s v="Low"/>
    <n v="14.3"/>
    <n v="25276.14"/>
    <x v="1"/>
    <x v="2"/>
    <x v="0"/>
    <s v="High BP"/>
    <s v="High Cost"/>
  </r>
  <r>
    <n v="49"/>
    <x v="1"/>
    <n v="31.2"/>
    <n v="133"/>
    <n v="80"/>
    <n v="225.9"/>
    <n v="102.1"/>
    <n v="66"/>
    <n v="0"/>
    <x v="0"/>
    <x v="2"/>
    <s v="Medium"/>
    <n v="4.2"/>
    <n v="9813.24"/>
    <x v="0"/>
    <x v="1"/>
    <x v="0"/>
    <s v="High BP"/>
    <s v="Normal Cost"/>
  </r>
  <r>
    <n v="63"/>
    <x v="1"/>
    <n v="31.2"/>
    <n v="124"/>
    <n v="62"/>
    <n v="268.89999999999998"/>
    <n v="119.1"/>
    <n v="64"/>
    <n v="1"/>
    <x v="0"/>
    <x v="2"/>
    <s v="Medium"/>
    <n v="8.3000000000000007"/>
    <n v="16366.5"/>
    <x v="0"/>
    <x v="0"/>
    <x v="0"/>
    <s v="High BP"/>
    <s v="High Cost"/>
  </r>
  <r>
    <n v="69"/>
    <x v="1"/>
    <n v="31.2"/>
    <n v="123"/>
    <n v="78"/>
    <n v="260.89999999999998"/>
    <n v="88.6"/>
    <n v="73"/>
    <n v="0"/>
    <x v="2"/>
    <x v="0"/>
    <s v="Medium"/>
    <n v="10.8"/>
    <n v="17731.96"/>
    <x v="0"/>
    <x v="0"/>
    <x v="0"/>
    <s v="High BP"/>
    <s v="High Cost"/>
  </r>
  <r>
    <n v="62"/>
    <x v="0"/>
    <n v="18.899999999999999"/>
    <n v="142"/>
    <n v="86"/>
    <n v="219.2"/>
    <n v="112.9"/>
    <n v="77"/>
    <n v="4"/>
    <x v="1"/>
    <x v="1"/>
    <s v="High"/>
    <n v="9.4"/>
    <n v="17164.28"/>
    <x v="0"/>
    <x v="1"/>
    <x v="3"/>
    <s v="High BP"/>
    <s v="High Cost"/>
  </r>
  <r>
    <n v="43"/>
    <x v="1"/>
    <n v="31.2"/>
    <n v="132"/>
    <n v="82"/>
    <n v="192"/>
    <n v="91.6"/>
    <n v="71"/>
    <n v="1"/>
    <x v="0"/>
    <x v="0"/>
    <s v="High"/>
    <n v="1"/>
    <n v="3331.39"/>
    <x v="0"/>
    <x v="3"/>
    <x v="0"/>
    <s v="High BP"/>
    <s v="Normal Cost"/>
  </r>
  <r>
    <n v="79"/>
    <x v="1"/>
    <n v="31.2"/>
    <n v="130"/>
    <n v="79"/>
    <n v="260.7"/>
    <n v="115.5"/>
    <n v="76"/>
    <n v="1"/>
    <x v="0"/>
    <x v="1"/>
    <s v="High"/>
    <n v="14.4"/>
    <n v="19343.45"/>
    <x v="0"/>
    <x v="2"/>
    <x v="0"/>
    <s v="High BP"/>
    <s v="High Cost"/>
  </r>
  <r>
    <n v="18"/>
    <x v="0"/>
    <n v="24.9"/>
    <n v="130"/>
    <n v="81"/>
    <n v="173.6"/>
    <n v="89.6"/>
    <n v="75"/>
    <n v="1"/>
    <x v="0"/>
    <x v="2"/>
    <s v="High"/>
    <n v="2"/>
    <n v="6833.9"/>
    <x v="0"/>
    <x v="0"/>
    <x v="3"/>
    <s v="High BP"/>
    <s v="Normal Cost"/>
  </r>
  <r>
    <n v="60"/>
    <x v="1"/>
    <n v="31.2"/>
    <n v="131"/>
    <n v="82"/>
    <n v="255.8"/>
    <n v="103.4"/>
    <n v="80"/>
    <n v="0"/>
    <x v="2"/>
    <x v="0"/>
    <s v="Low"/>
    <n v="8.6999999999999993"/>
    <n v="18308.830000000002"/>
    <x v="0"/>
    <x v="0"/>
    <x v="0"/>
    <s v="High BP"/>
    <s v="High Cost"/>
  </r>
  <r>
    <n v="40"/>
    <x v="0"/>
    <n v="28.8"/>
    <n v="136"/>
    <n v="91"/>
    <n v="214.1"/>
    <n v="101.8"/>
    <n v="72"/>
    <n v="2"/>
    <x v="1"/>
    <x v="3"/>
    <s v="Low"/>
    <n v="6.9"/>
    <n v="14988.02"/>
    <x v="0"/>
    <x v="2"/>
    <x v="2"/>
    <s v="High BP"/>
    <s v="Normal Cost"/>
  </r>
  <r>
    <n v="52"/>
    <x v="1"/>
    <n v="31.2"/>
    <n v="118"/>
    <n v="74"/>
    <n v="208.1"/>
    <n v="98.2"/>
    <n v="80"/>
    <n v="0"/>
    <x v="1"/>
    <x v="2"/>
    <s v="Medium"/>
    <n v="9.8000000000000007"/>
    <n v="18853.18"/>
    <x v="0"/>
    <x v="1"/>
    <x v="0"/>
    <s v="Normal BP"/>
    <s v="High Cost"/>
  </r>
  <r>
    <n v="56"/>
    <x v="1"/>
    <n v="31.2"/>
    <n v="138"/>
    <n v="86"/>
    <n v="255.3"/>
    <n v="133.9"/>
    <n v="87"/>
    <n v="0"/>
    <x v="0"/>
    <x v="2"/>
    <s v="Medium"/>
    <n v="2.7"/>
    <n v="8273.24"/>
    <x v="0"/>
    <x v="1"/>
    <x v="0"/>
    <s v="High BP"/>
    <s v="Normal Cost"/>
  </r>
  <r>
    <n v="60"/>
    <x v="0"/>
    <n v="19.600000000000001"/>
    <n v="118"/>
    <n v="70"/>
    <n v="205.5"/>
    <n v="128.19999999999999"/>
    <n v="93"/>
    <n v="1"/>
    <x v="1"/>
    <x v="1"/>
    <s v="Low"/>
    <n v="2.8"/>
    <n v="6482.42"/>
    <x v="0"/>
    <x v="3"/>
    <x v="3"/>
    <s v="Normal BP"/>
    <s v="Normal Cost"/>
  </r>
  <r>
    <n v="95"/>
    <x v="0"/>
    <n v="22.9"/>
    <n v="135"/>
    <n v="84"/>
    <n v="273.8"/>
    <n v="84.8"/>
    <n v="87"/>
    <n v="2"/>
    <x v="2"/>
    <x v="2"/>
    <s v="High"/>
    <n v="10.5"/>
    <n v="20656.53"/>
    <x v="1"/>
    <x v="1"/>
    <x v="3"/>
    <s v="High BP"/>
    <s v="High Cost"/>
  </r>
  <r>
    <n v="42"/>
    <x v="1"/>
    <n v="31.2"/>
    <n v="133"/>
    <n v="80"/>
    <n v="264.5"/>
    <n v="86.6"/>
    <n v="70"/>
    <n v="1"/>
    <x v="1"/>
    <x v="2"/>
    <s v="High"/>
    <n v="4.9000000000000004"/>
    <n v="11383.02"/>
    <x v="0"/>
    <x v="3"/>
    <x v="0"/>
    <s v="High BP"/>
    <s v="Normal Cost"/>
  </r>
  <r>
    <n v="95"/>
    <x v="0"/>
    <n v="22.4"/>
    <n v="135"/>
    <n v="81"/>
    <n v="217.1"/>
    <n v="171.2"/>
    <n v="57"/>
    <n v="2"/>
    <x v="1"/>
    <x v="1"/>
    <s v="High"/>
    <n v="3.5"/>
    <n v="6514.53"/>
    <x v="0"/>
    <x v="0"/>
    <x v="3"/>
    <s v="High BP"/>
    <s v="Normal Cost"/>
  </r>
  <r>
    <n v="86"/>
    <x v="0"/>
    <n v="31"/>
    <n v="119"/>
    <n v="78"/>
    <n v="247.1"/>
    <n v="142.69999999999999"/>
    <n v="94"/>
    <n v="2"/>
    <x v="0"/>
    <x v="3"/>
    <s v="Medium"/>
    <n v="1.8"/>
    <n v="7305.05"/>
    <x v="1"/>
    <x v="2"/>
    <x v="0"/>
    <s v="Normal BP"/>
    <s v="Normal Cost"/>
  </r>
  <r>
    <n v="79"/>
    <x v="0"/>
    <n v="35.799999999999997"/>
    <n v="133"/>
    <n v="83"/>
    <n v="282.7"/>
    <n v="151.19999999999999"/>
    <n v="93"/>
    <n v="0"/>
    <x v="2"/>
    <x v="0"/>
    <s v="High"/>
    <n v="7"/>
    <n v="12941.97"/>
    <x v="0"/>
    <x v="3"/>
    <x v="0"/>
    <s v="High BP"/>
    <s v="Normal Cost"/>
  </r>
  <r>
    <n v="87"/>
    <x v="0"/>
    <n v="23.1"/>
    <n v="125"/>
    <n v="78"/>
    <n v="230.6"/>
    <n v="139"/>
    <n v="72"/>
    <n v="0"/>
    <x v="1"/>
    <x v="0"/>
    <s v="Medium"/>
    <n v="3.5"/>
    <n v="8079.1"/>
    <x v="0"/>
    <x v="2"/>
    <x v="3"/>
    <s v="High BP"/>
    <s v="Normal Cost"/>
  </r>
  <r>
    <n v="71"/>
    <x v="0"/>
    <n v="24.8"/>
    <n v="146"/>
    <n v="86"/>
    <n v="223.2"/>
    <n v="177.2"/>
    <n v="102"/>
    <n v="1"/>
    <x v="2"/>
    <x v="1"/>
    <s v="Medium"/>
    <n v="14.8"/>
    <n v="22574.13"/>
    <x v="0"/>
    <x v="2"/>
    <x v="3"/>
    <s v="High BP"/>
    <s v="High Cost"/>
  </r>
  <r>
    <n v="39"/>
    <x v="0"/>
    <n v="33"/>
    <n v="116"/>
    <n v="71"/>
    <n v="215.1"/>
    <n v="111"/>
    <n v="68"/>
    <n v="0"/>
    <x v="2"/>
    <x v="2"/>
    <s v="Medium"/>
    <n v="13.6"/>
    <n v="24747.55"/>
    <x v="0"/>
    <x v="2"/>
    <x v="0"/>
    <s v="Normal BP"/>
    <s v="High Cost"/>
  </r>
  <r>
    <n v="73"/>
    <x v="0"/>
    <n v="34.700000000000003"/>
    <n v="131"/>
    <n v="80"/>
    <n v="240.6"/>
    <n v="104.6"/>
    <n v="100"/>
    <n v="1"/>
    <x v="0"/>
    <x v="2"/>
    <s v="High"/>
    <n v="4.5"/>
    <n v="11954.71"/>
    <x v="0"/>
    <x v="2"/>
    <x v="0"/>
    <s v="High BP"/>
    <s v="Normal Cost"/>
  </r>
  <r>
    <n v="70"/>
    <x v="1"/>
    <n v="31.2"/>
    <n v="139"/>
    <n v="83"/>
    <n v="278.8"/>
    <n v="112.6"/>
    <n v="74"/>
    <n v="0"/>
    <x v="2"/>
    <x v="0"/>
    <s v="Medium"/>
    <n v="9.1999999999999993"/>
    <n v="18234.89"/>
    <x v="0"/>
    <x v="0"/>
    <x v="0"/>
    <s v="High BP"/>
    <s v="High Cost"/>
  </r>
  <r>
    <n v="69"/>
    <x v="1"/>
    <n v="31.2"/>
    <n v="137"/>
    <n v="79"/>
    <n v="191.3"/>
    <n v="136.80000000000001"/>
    <n v="84"/>
    <n v="0"/>
    <x v="0"/>
    <x v="0"/>
    <s v="High"/>
    <n v="8.5"/>
    <n v="11720.11"/>
    <x v="0"/>
    <x v="0"/>
    <x v="0"/>
    <s v="High BP"/>
    <s v="Normal Cost"/>
  </r>
  <r>
    <n v="64"/>
    <x v="0"/>
    <n v="34.799999999999997"/>
    <n v="142"/>
    <n v="89"/>
    <n v="250.5"/>
    <n v="107.6"/>
    <n v="68"/>
    <n v="2"/>
    <x v="0"/>
    <x v="2"/>
    <s v="Low"/>
    <n v="11.8"/>
    <n v="22418.47"/>
    <x v="1"/>
    <x v="0"/>
    <x v="0"/>
    <s v="High BP"/>
    <s v="High Cost"/>
  </r>
  <r>
    <n v="51"/>
    <x v="0"/>
    <n v="30.5"/>
    <n v="131"/>
    <n v="71"/>
    <n v="213"/>
    <n v="105.4"/>
    <n v="72"/>
    <n v="1"/>
    <x v="2"/>
    <x v="0"/>
    <s v="Medium"/>
    <n v="5.9"/>
    <n v="10262.85"/>
    <x v="0"/>
    <x v="0"/>
    <x v="0"/>
    <s v="High BP"/>
    <s v="Normal Cost"/>
  </r>
  <r>
    <n v="60"/>
    <x v="1"/>
    <n v="31.2"/>
    <n v="126"/>
    <n v="86"/>
    <n v="237.8"/>
    <n v="94.8"/>
    <n v="82"/>
    <n v="1"/>
    <x v="1"/>
    <x v="0"/>
    <s v="Medium"/>
    <n v="5.4"/>
    <n v="9720.24"/>
    <x v="1"/>
    <x v="0"/>
    <x v="0"/>
    <s v="High BP"/>
    <s v="Normal Cost"/>
  </r>
  <r>
    <n v="62"/>
    <x v="0"/>
    <n v="32.6"/>
    <n v="132"/>
    <n v="82"/>
    <n v="262.89999999999998"/>
    <n v="127.5"/>
    <n v="81"/>
    <n v="3"/>
    <x v="2"/>
    <x v="0"/>
    <s v="High"/>
    <n v="7.3"/>
    <n v="12702.97"/>
    <x v="0"/>
    <x v="0"/>
    <x v="0"/>
    <s v="High BP"/>
    <s v="Normal Cost"/>
  </r>
  <r>
    <n v="71"/>
    <x v="0"/>
    <n v="21.4"/>
    <n v="127"/>
    <n v="72"/>
    <n v="197.6"/>
    <n v="128.80000000000001"/>
    <n v="62"/>
    <n v="1"/>
    <x v="2"/>
    <x v="2"/>
    <s v="High"/>
    <n v="11"/>
    <n v="20770.97"/>
    <x v="0"/>
    <x v="1"/>
    <x v="3"/>
    <s v="High BP"/>
    <s v="High Cost"/>
  </r>
  <r>
    <n v="65"/>
    <x v="0"/>
    <n v="29.3"/>
    <n v="150"/>
    <n v="90"/>
    <n v="214.2"/>
    <n v="98.1"/>
    <n v="58"/>
    <n v="2"/>
    <x v="1"/>
    <x v="0"/>
    <s v="High"/>
    <n v="6.6"/>
    <n v="11588.5"/>
    <x v="0"/>
    <x v="0"/>
    <x v="2"/>
    <s v="High BP"/>
    <s v="Normal Cost"/>
  </r>
  <r>
    <n v="70"/>
    <x v="1"/>
    <n v="31.2"/>
    <n v="128"/>
    <n v="73"/>
    <n v="242.4"/>
    <n v="105.9"/>
    <n v="87"/>
    <n v="4"/>
    <x v="2"/>
    <x v="0"/>
    <s v="High"/>
    <n v="9.6999999999999993"/>
    <n v="16652.349999999999"/>
    <x v="0"/>
    <x v="0"/>
    <x v="0"/>
    <s v="High BP"/>
    <s v="High Cost"/>
  </r>
  <r>
    <n v="50"/>
    <x v="1"/>
    <n v="31.2"/>
    <n v="139"/>
    <n v="87"/>
    <n v="226.3"/>
    <n v="125.9"/>
    <n v="56"/>
    <n v="0"/>
    <x v="1"/>
    <x v="0"/>
    <s v="Medium"/>
    <n v="3.6"/>
    <n v="8097.99"/>
    <x v="0"/>
    <x v="1"/>
    <x v="0"/>
    <s v="High BP"/>
    <s v="Normal Cost"/>
  </r>
  <r>
    <n v="61"/>
    <x v="1"/>
    <n v="31.3"/>
    <n v="132"/>
    <n v="73"/>
    <n v="227.5"/>
    <n v="136.9"/>
    <n v="63"/>
    <n v="2"/>
    <x v="1"/>
    <x v="1"/>
    <s v="High"/>
    <n v="4.4000000000000004"/>
    <n v="9025.39"/>
    <x v="0"/>
    <x v="0"/>
    <x v="0"/>
    <s v="High BP"/>
    <s v="Normal Cost"/>
  </r>
  <r>
    <n v="71"/>
    <x v="1"/>
    <n v="31.3"/>
    <n v="148"/>
    <n v="98"/>
    <n v="267.89999999999998"/>
    <n v="103.8"/>
    <n v="88"/>
    <n v="1"/>
    <x v="0"/>
    <x v="2"/>
    <s v="Medium"/>
    <n v="6"/>
    <n v="12134.69"/>
    <x v="0"/>
    <x v="0"/>
    <x v="0"/>
    <s v="High BP"/>
    <s v="Normal Cost"/>
  </r>
  <r>
    <n v="94"/>
    <x v="1"/>
    <n v="31.3"/>
    <n v="150"/>
    <n v="82"/>
    <n v="269.3"/>
    <n v="87.9"/>
    <n v="93"/>
    <n v="1"/>
    <x v="2"/>
    <x v="2"/>
    <s v="Medium"/>
    <n v="8.4"/>
    <n v="15714.28"/>
    <x v="0"/>
    <x v="2"/>
    <x v="0"/>
    <s v="High BP"/>
    <s v="High Cost"/>
  </r>
  <r>
    <n v="86"/>
    <x v="0"/>
    <n v="28.5"/>
    <n v="115"/>
    <n v="71"/>
    <n v="276.60000000000002"/>
    <n v="157.69999999999999"/>
    <n v="84"/>
    <n v="0"/>
    <x v="2"/>
    <x v="3"/>
    <s v="High"/>
    <n v="7.2"/>
    <n v="19423.490000000002"/>
    <x v="0"/>
    <x v="0"/>
    <x v="2"/>
    <s v="Normal BP"/>
    <s v="High Cost"/>
  </r>
  <r>
    <n v="73"/>
    <x v="1"/>
    <n v="31.3"/>
    <n v="136"/>
    <n v="73"/>
    <n v="234.7"/>
    <n v="116.4"/>
    <n v="81"/>
    <n v="1"/>
    <x v="2"/>
    <x v="2"/>
    <s v="Medium"/>
    <n v="12.5"/>
    <n v="28274.69"/>
    <x v="0"/>
    <x v="0"/>
    <x v="0"/>
    <s v="High BP"/>
    <s v="High Cost"/>
  </r>
  <r>
    <n v="95"/>
    <x v="0"/>
    <n v="29.2"/>
    <n v="127"/>
    <n v="82"/>
    <n v="283.2"/>
    <n v="107.1"/>
    <n v="68"/>
    <n v="0"/>
    <x v="1"/>
    <x v="2"/>
    <s v="Low"/>
    <n v="11.9"/>
    <n v="27180.27"/>
    <x v="0"/>
    <x v="2"/>
    <x v="2"/>
    <s v="High BP"/>
    <s v="High Cost"/>
  </r>
  <r>
    <n v="51"/>
    <x v="1"/>
    <n v="31.3"/>
    <n v="109"/>
    <n v="72"/>
    <n v="235.3"/>
    <n v="171.2"/>
    <n v="59"/>
    <n v="0"/>
    <x v="1"/>
    <x v="1"/>
    <s v="Medium"/>
    <n v="2.6"/>
    <n v="5662.87"/>
    <x v="1"/>
    <x v="1"/>
    <x v="0"/>
    <s v="Normal BP"/>
    <s v="Normal Cost"/>
  </r>
  <r>
    <n v="60"/>
    <x v="1"/>
    <n v="31.3"/>
    <n v="122"/>
    <n v="71"/>
    <n v="261.39999999999998"/>
    <n v="138.6"/>
    <n v="72"/>
    <n v="2"/>
    <x v="0"/>
    <x v="1"/>
    <s v="Medium"/>
    <n v="2.7"/>
    <n v="6322.79"/>
    <x v="0"/>
    <x v="0"/>
    <x v="0"/>
    <s v="High BP"/>
    <s v="Normal Cost"/>
  </r>
  <r>
    <n v="71"/>
    <x v="1"/>
    <n v="31.3"/>
    <n v="130"/>
    <n v="76"/>
    <n v="230"/>
    <n v="98.7"/>
    <n v="71"/>
    <n v="0"/>
    <x v="0"/>
    <x v="2"/>
    <s v="Medium"/>
    <n v="4.8"/>
    <n v="12745.44"/>
    <x v="0"/>
    <x v="0"/>
    <x v="0"/>
    <s v="High BP"/>
    <s v="Normal Cost"/>
  </r>
  <r>
    <n v="75"/>
    <x v="0"/>
    <n v="30.9"/>
    <n v="135"/>
    <n v="83"/>
    <n v="241.3"/>
    <n v="124.8"/>
    <n v="92"/>
    <n v="4"/>
    <x v="1"/>
    <x v="2"/>
    <s v="Low"/>
    <n v="7.9"/>
    <n v="18258.43"/>
    <x v="0"/>
    <x v="1"/>
    <x v="0"/>
    <s v="High BP"/>
    <s v="High Cost"/>
  </r>
  <r>
    <n v="62"/>
    <x v="0"/>
    <n v="23.8"/>
    <n v="118"/>
    <n v="78"/>
    <n v="244.9"/>
    <n v="122.3"/>
    <n v="81"/>
    <n v="3"/>
    <x v="2"/>
    <x v="1"/>
    <s v="Medium"/>
    <n v="6.9"/>
    <n v="13851.23"/>
    <x v="0"/>
    <x v="0"/>
    <x v="3"/>
    <s v="Normal BP"/>
    <s v="Normal Cost"/>
  </r>
  <r>
    <n v="79"/>
    <x v="1"/>
    <n v="31.3"/>
    <n v="133"/>
    <n v="75"/>
    <n v="251.5"/>
    <n v="105.2"/>
    <n v="69"/>
    <n v="2"/>
    <x v="1"/>
    <x v="0"/>
    <s v="Low"/>
    <n v="3.3"/>
    <n v="6763.34"/>
    <x v="0"/>
    <x v="2"/>
    <x v="0"/>
    <s v="High BP"/>
    <s v="Normal Cost"/>
  </r>
  <r>
    <n v="69"/>
    <x v="1"/>
    <n v="31.3"/>
    <n v="203"/>
    <n v="132"/>
    <n v="250.2"/>
    <n v="124.6"/>
    <n v="82"/>
    <n v="2"/>
    <x v="2"/>
    <x v="0"/>
    <s v="Medium"/>
    <n v="4.8"/>
    <n v="10062.26"/>
    <x v="0"/>
    <x v="0"/>
    <x v="0"/>
    <s v="High BP"/>
    <s v="Normal Cost"/>
  </r>
  <r>
    <n v="65"/>
    <x v="1"/>
    <n v="31.3"/>
    <n v="142"/>
    <n v="90"/>
    <n v="238.2"/>
    <n v="114.7"/>
    <n v="97"/>
    <n v="3"/>
    <x v="2"/>
    <x v="3"/>
    <s v="Medium"/>
    <n v="11.6"/>
    <n v="26246.32"/>
    <x v="0"/>
    <x v="0"/>
    <x v="0"/>
    <s v="High BP"/>
    <s v="High Cost"/>
  </r>
  <r>
    <n v="84"/>
    <x v="0"/>
    <n v="24.3"/>
    <n v="132"/>
    <n v="86"/>
    <n v="255.9"/>
    <n v="109.4"/>
    <n v="71"/>
    <n v="0"/>
    <x v="1"/>
    <x v="2"/>
    <s v="Medium"/>
    <n v="4.5"/>
    <n v="13014.89"/>
    <x v="0"/>
    <x v="2"/>
    <x v="3"/>
    <s v="High BP"/>
    <s v="Normal Cost"/>
  </r>
  <r>
    <n v="70"/>
    <x v="1"/>
    <n v="31.3"/>
    <n v="138"/>
    <n v="76"/>
    <n v="213.4"/>
    <n v="110.4"/>
    <n v="85"/>
    <n v="0"/>
    <x v="2"/>
    <x v="3"/>
    <s v="High"/>
    <n v="8.3000000000000007"/>
    <n v="21577.58"/>
    <x v="0"/>
    <x v="0"/>
    <x v="0"/>
    <s v="High BP"/>
    <s v="High Cost"/>
  </r>
  <r>
    <n v="58"/>
    <x v="1"/>
    <n v="31.3"/>
    <n v="110"/>
    <n v="64"/>
    <n v="216.6"/>
    <n v="105"/>
    <n v="64"/>
    <n v="1"/>
    <x v="1"/>
    <x v="0"/>
    <s v="Medium"/>
    <n v="6.6"/>
    <n v="13115.42"/>
    <x v="0"/>
    <x v="1"/>
    <x v="0"/>
    <s v="Normal BP"/>
    <s v="Normal Cost"/>
  </r>
  <r>
    <n v="56"/>
    <x v="1"/>
    <n v="31.3"/>
    <n v="117"/>
    <n v="64"/>
    <n v="219.6"/>
    <n v="110.6"/>
    <n v="83"/>
    <n v="1"/>
    <x v="0"/>
    <x v="0"/>
    <s v="High"/>
    <n v="2.9"/>
    <n v="6555.13"/>
    <x v="1"/>
    <x v="1"/>
    <x v="0"/>
    <s v="Normal BP"/>
    <s v="Normal Cost"/>
  </r>
  <r>
    <n v="57"/>
    <x v="1"/>
    <n v="31.3"/>
    <n v="137"/>
    <n v="78"/>
    <n v="249.4"/>
    <n v="112.2"/>
    <n v="86"/>
    <n v="2"/>
    <x v="1"/>
    <x v="0"/>
    <s v="High"/>
    <n v="6.1"/>
    <n v="11050.62"/>
    <x v="1"/>
    <x v="1"/>
    <x v="0"/>
    <s v="High BP"/>
    <s v="Normal Cost"/>
  </r>
  <r>
    <n v="88"/>
    <x v="1"/>
    <n v="31.4"/>
    <n v="134"/>
    <n v="90"/>
    <n v="203.9"/>
    <n v="137.4"/>
    <n v="81"/>
    <n v="0"/>
    <x v="2"/>
    <x v="2"/>
    <s v="Medium"/>
    <n v="11.9"/>
    <n v="24297.06"/>
    <x v="0"/>
    <x v="2"/>
    <x v="0"/>
    <s v="High BP"/>
    <s v="High Cost"/>
  </r>
  <r>
    <n v="95"/>
    <x v="1"/>
    <n v="31.4"/>
    <n v="140"/>
    <n v="81"/>
    <n v="266.10000000000002"/>
    <n v="90.8"/>
    <n v="61"/>
    <n v="2"/>
    <x v="1"/>
    <x v="2"/>
    <s v="Low"/>
    <n v="8.4"/>
    <n v="18924.28"/>
    <x v="1"/>
    <x v="2"/>
    <x v="0"/>
    <s v="High BP"/>
    <s v="High Cost"/>
  </r>
  <r>
    <n v="66"/>
    <x v="1"/>
    <n v="31.4"/>
    <n v="122"/>
    <n v="66"/>
    <n v="211.1"/>
    <n v="95"/>
    <n v="87"/>
    <n v="1"/>
    <x v="1"/>
    <x v="2"/>
    <s v="Medium"/>
    <n v="7.7"/>
    <n v="15388.18"/>
    <x v="0"/>
    <x v="0"/>
    <x v="0"/>
    <s v="High BP"/>
    <s v="High Cost"/>
  </r>
  <r>
    <n v="71"/>
    <x v="1"/>
    <n v="31.4"/>
    <n v="145"/>
    <n v="97"/>
    <n v="260.39999999999998"/>
    <n v="101.7"/>
    <n v="66"/>
    <n v="1"/>
    <x v="2"/>
    <x v="0"/>
    <s v="Medium"/>
    <n v="7.7"/>
    <n v="14918.44"/>
    <x v="0"/>
    <x v="0"/>
    <x v="0"/>
    <s v="High BP"/>
    <s v="Normal Cost"/>
  </r>
  <r>
    <n v="77"/>
    <x v="0"/>
    <n v="29.3"/>
    <n v="125"/>
    <n v="77"/>
    <n v="203.6"/>
    <n v="114"/>
    <n v="79"/>
    <n v="0"/>
    <x v="1"/>
    <x v="0"/>
    <s v="Medium"/>
    <n v="3.3"/>
    <n v="7085.33"/>
    <x v="0"/>
    <x v="2"/>
    <x v="2"/>
    <s v="High BP"/>
    <s v="Normal Cost"/>
  </r>
  <r>
    <n v="73"/>
    <x v="0"/>
    <n v="27.7"/>
    <n v="159"/>
    <n v="92"/>
    <n v="230.2"/>
    <n v="127.5"/>
    <n v="73"/>
    <n v="0"/>
    <x v="2"/>
    <x v="0"/>
    <s v="Low"/>
    <n v="7.6"/>
    <n v="14448.86"/>
    <x v="0"/>
    <x v="0"/>
    <x v="2"/>
    <s v="High BP"/>
    <s v="Normal Cost"/>
  </r>
  <r>
    <n v="63"/>
    <x v="1"/>
    <n v="31.4"/>
    <n v="125"/>
    <n v="78"/>
    <n v="230.7"/>
    <n v="122.3"/>
    <n v="69"/>
    <n v="0"/>
    <x v="0"/>
    <x v="3"/>
    <s v="Low"/>
    <n v="3.5"/>
    <n v="9735.31"/>
    <x v="0"/>
    <x v="0"/>
    <x v="0"/>
    <s v="High BP"/>
    <s v="Normal Cost"/>
  </r>
  <r>
    <n v="84"/>
    <x v="1"/>
    <n v="31.4"/>
    <n v="120"/>
    <n v="65"/>
    <n v="250.7"/>
    <n v="112.1"/>
    <n v="75"/>
    <n v="0"/>
    <x v="0"/>
    <x v="2"/>
    <s v="High"/>
    <n v="5.4"/>
    <n v="12723.43"/>
    <x v="0"/>
    <x v="2"/>
    <x v="0"/>
    <s v="High BP"/>
    <s v="Normal Cost"/>
  </r>
  <r>
    <n v="95"/>
    <x v="1"/>
    <n v="31.4"/>
    <n v="132"/>
    <n v="84"/>
    <n v="238.3"/>
    <n v="116.3"/>
    <n v="68"/>
    <n v="1"/>
    <x v="1"/>
    <x v="2"/>
    <s v="Medium"/>
    <n v="12"/>
    <n v="22362.14"/>
    <x v="1"/>
    <x v="2"/>
    <x v="0"/>
    <s v="High BP"/>
    <s v="High Cost"/>
  </r>
  <r>
    <n v="61"/>
    <x v="0"/>
    <n v="31.6"/>
    <n v="132"/>
    <n v="84"/>
    <n v="229.6"/>
    <n v="150.30000000000001"/>
    <n v="91"/>
    <n v="1"/>
    <x v="2"/>
    <x v="3"/>
    <s v="Medium"/>
    <n v="9"/>
    <n v="20129"/>
    <x v="0"/>
    <x v="0"/>
    <x v="0"/>
    <s v="High BP"/>
    <s v="High Cost"/>
  </r>
  <r>
    <n v="32"/>
    <x v="0"/>
    <n v="23.9"/>
    <n v="117"/>
    <n v="69"/>
    <n v="243.2"/>
    <n v="103.5"/>
    <n v="71"/>
    <n v="1"/>
    <x v="1"/>
    <x v="0"/>
    <s v="High"/>
    <n v="3.2"/>
    <n v="6875.86"/>
    <x v="0"/>
    <x v="2"/>
    <x v="3"/>
    <s v="Normal BP"/>
    <s v="Normal Cost"/>
  </r>
  <r>
    <n v="54"/>
    <x v="1"/>
    <n v="31.4"/>
    <n v="118"/>
    <n v="78"/>
    <n v="244.4"/>
    <n v="138.4"/>
    <n v="60"/>
    <n v="3"/>
    <x v="1"/>
    <x v="1"/>
    <s v="Medium"/>
    <n v="3.6"/>
    <n v="8127.33"/>
    <x v="0"/>
    <x v="1"/>
    <x v="0"/>
    <s v="Normal BP"/>
    <s v="Normal Cost"/>
  </r>
  <r>
    <n v="74"/>
    <x v="1"/>
    <n v="31.4"/>
    <n v="126"/>
    <n v="78"/>
    <n v="266.3"/>
    <n v="101"/>
    <n v="84"/>
    <n v="1"/>
    <x v="1"/>
    <x v="2"/>
    <s v="Medium"/>
    <n v="13.3"/>
    <n v="23161.69"/>
    <x v="0"/>
    <x v="0"/>
    <x v="0"/>
    <s v="High BP"/>
    <s v="High Cost"/>
  </r>
  <r>
    <n v="70"/>
    <x v="0"/>
    <n v="25.7"/>
    <n v="137"/>
    <n v="79"/>
    <n v="232.1"/>
    <n v="81.8"/>
    <n v="85"/>
    <n v="0"/>
    <x v="0"/>
    <x v="2"/>
    <s v="Medium"/>
    <n v="5.3"/>
    <n v="11662.12"/>
    <x v="0"/>
    <x v="3"/>
    <x v="2"/>
    <s v="High BP"/>
    <s v="Normal Cost"/>
  </r>
  <r>
    <n v="61"/>
    <x v="0"/>
    <n v="22.4"/>
    <n v="122"/>
    <n v="64"/>
    <n v="220.3"/>
    <n v="111.1"/>
    <n v="77"/>
    <n v="2"/>
    <x v="0"/>
    <x v="2"/>
    <s v="Medium"/>
    <n v="3.7"/>
    <n v="10606.51"/>
    <x v="0"/>
    <x v="1"/>
    <x v="3"/>
    <s v="High BP"/>
    <s v="Normal Cost"/>
  </r>
  <r>
    <n v="33"/>
    <x v="1"/>
    <n v="31.4"/>
    <n v="123"/>
    <n v="72"/>
    <n v="205.4"/>
    <n v="120.7"/>
    <n v="56"/>
    <n v="0"/>
    <x v="1"/>
    <x v="0"/>
    <s v="Medium"/>
    <n v="8.1"/>
    <n v="14252.15"/>
    <x v="0"/>
    <x v="3"/>
    <x v="0"/>
    <s v="High BP"/>
    <s v="Normal Cost"/>
  </r>
  <r>
    <n v="85"/>
    <x v="0"/>
    <n v="22.4"/>
    <n v="128"/>
    <n v="67"/>
    <n v="193.5"/>
    <n v="165.6"/>
    <n v="68"/>
    <n v="1"/>
    <x v="2"/>
    <x v="1"/>
    <s v="Low"/>
    <n v="5.5"/>
    <n v="10012.16"/>
    <x v="1"/>
    <x v="0"/>
    <x v="3"/>
    <s v="High BP"/>
    <s v="Normal Cost"/>
  </r>
  <r>
    <n v="61"/>
    <x v="1"/>
    <n v="31.4"/>
    <n v="135"/>
    <n v="82"/>
    <n v="214"/>
    <n v="149.9"/>
    <n v="77"/>
    <n v="1"/>
    <x v="0"/>
    <x v="1"/>
    <s v="Low"/>
    <n v="2"/>
    <n v="5619.65"/>
    <x v="0"/>
    <x v="0"/>
    <x v="0"/>
    <s v="High BP"/>
    <s v="Normal Cost"/>
  </r>
  <r>
    <n v="78"/>
    <x v="0"/>
    <n v="34.5"/>
    <n v="142"/>
    <n v="95"/>
    <n v="227.8"/>
    <n v="104.1"/>
    <n v="74"/>
    <n v="2"/>
    <x v="0"/>
    <x v="0"/>
    <s v="Medium"/>
    <n v="4.4000000000000004"/>
    <n v="7825.78"/>
    <x v="0"/>
    <x v="3"/>
    <x v="0"/>
    <s v="High BP"/>
    <s v="Normal Cost"/>
  </r>
  <r>
    <n v="79"/>
    <x v="1"/>
    <n v="31.4"/>
    <n v="137"/>
    <n v="73"/>
    <n v="236"/>
    <n v="94.8"/>
    <n v="69"/>
    <n v="3"/>
    <x v="0"/>
    <x v="0"/>
    <s v="High"/>
    <n v="14.8"/>
    <n v="27141.46"/>
    <x v="0"/>
    <x v="2"/>
    <x v="0"/>
    <s v="High BP"/>
    <s v="High Cost"/>
  </r>
  <r>
    <n v="71"/>
    <x v="1"/>
    <n v="31.4"/>
    <n v="143"/>
    <n v="89"/>
    <n v="247.7"/>
    <n v="199.4"/>
    <n v="73"/>
    <n v="2"/>
    <x v="0"/>
    <x v="2"/>
    <s v="Medium"/>
    <n v="11.4"/>
    <n v="20800.419999999998"/>
    <x v="1"/>
    <x v="0"/>
    <x v="0"/>
    <s v="High BP"/>
    <s v="High Cost"/>
  </r>
  <r>
    <n v="69"/>
    <x v="1"/>
    <n v="31.4"/>
    <n v="124"/>
    <n v="68"/>
    <n v="206.1"/>
    <n v="103.2"/>
    <n v="79"/>
    <n v="2"/>
    <x v="0"/>
    <x v="2"/>
    <s v="Medium"/>
    <n v="7.6"/>
    <n v="14706.08"/>
    <x v="0"/>
    <x v="0"/>
    <x v="0"/>
    <s v="High BP"/>
    <s v="Normal Cost"/>
  </r>
  <r>
    <n v="84"/>
    <x v="0"/>
    <n v="22.6"/>
    <n v="123"/>
    <n v="76"/>
    <n v="244.5"/>
    <n v="121"/>
    <n v="92"/>
    <n v="1"/>
    <x v="2"/>
    <x v="3"/>
    <s v="Medium"/>
    <n v="8.4"/>
    <n v="19645.93"/>
    <x v="0"/>
    <x v="2"/>
    <x v="3"/>
    <s v="High BP"/>
    <s v="High Cost"/>
  </r>
  <r>
    <n v="58"/>
    <x v="1"/>
    <n v="31.4"/>
    <n v="131"/>
    <n v="75"/>
    <n v="235.1"/>
    <n v="114.1"/>
    <n v="87"/>
    <n v="2"/>
    <x v="2"/>
    <x v="0"/>
    <s v="High"/>
    <n v="9.4"/>
    <n v="19096.759999999998"/>
    <x v="0"/>
    <x v="1"/>
    <x v="0"/>
    <s v="High BP"/>
    <s v="High Cost"/>
  </r>
  <r>
    <n v="65"/>
    <x v="0"/>
    <n v="34.1"/>
    <n v="113"/>
    <n v="71"/>
    <n v="222.7"/>
    <n v="219.2"/>
    <n v="87"/>
    <n v="2"/>
    <x v="1"/>
    <x v="2"/>
    <s v="High"/>
    <n v="5.5"/>
    <n v="12656.64"/>
    <x v="0"/>
    <x v="0"/>
    <x v="0"/>
    <s v="Normal BP"/>
    <s v="Normal Cost"/>
  </r>
  <r>
    <n v="69"/>
    <x v="0"/>
    <n v="26.5"/>
    <n v="132"/>
    <n v="72"/>
    <n v="257.3"/>
    <n v="131.5"/>
    <n v="61"/>
    <n v="4"/>
    <x v="0"/>
    <x v="1"/>
    <s v="Low"/>
    <n v="6.1"/>
    <n v="12850.37"/>
    <x v="0"/>
    <x v="2"/>
    <x v="2"/>
    <s v="High BP"/>
    <s v="Normal Cost"/>
  </r>
  <r>
    <n v="66"/>
    <x v="1"/>
    <n v="31.4"/>
    <n v="118"/>
    <n v="78"/>
    <n v="239.4"/>
    <n v="132"/>
    <n v="106"/>
    <n v="2"/>
    <x v="2"/>
    <x v="0"/>
    <s v="High"/>
    <n v="10.4"/>
    <n v="20133.29"/>
    <x v="0"/>
    <x v="0"/>
    <x v="0"/>
    <s v="Normal BP"/>
    <s v="High Cost"/>
  </r>
  <r>
    <n v="80"/>
    <x v="1"/>
    <n v="31.4"/>
    <n v="123"/>
    <n v="68"/>
    <n v="247.5"/>
    <n v="129.4"/>
    <n v="71"/>
    <n v="3"/>
    <x v="1"/>
    <x v="1"/>
    <s v="High"/>
    <n v="6.9"/>
    <n v="13222.43"/>
    <x v="0"/>
    <x v="2"/>
    <x v="0"/>
    <s v="High BP"/>
    <s v="Normal Cost"/>
  </r>
  <r>
    <n v="82"/>
    <x v="1"/>
    <n v="31.4"/>
    <n v="122"/>
    <n v="78"/>
    <n v="243.5"/>
    <n v="85.7"/>
    <n v="99"/>
    <n v="3"/>
    <x v="1"/>
    <x v="2"/>
    <s v="Low"/>
    <n v="4"/>
    <n v="9591.8799999999992"/>
    <x v="0"/>
    <x v="2"/>
    <x v="0"/>
    <s v="High BP"/>
    <s v="Normal Cost"/>
  </r>
  <r>
    <n v="60"/>
    <x v="0"/>
    <n v="32.6"/>
    <n v="131"/>
    <n v="84"/>
    <n v="226.2"/>
    <n v="121.8"/>
    <n v="91"/>
    <n v="2"/>
    <x v="0"/>
    <x v="2"/>
    <s v="Medium"/>
    <n v="2.7"/>
    <n v="8356.19"/>
    <x v="0"/>
    <x v="0"/>
    <x v="0"/>
    <s v="High BP"/>
    <s v="Normal Cost"/>
  </r>
  <r>
    <n v="67"/>
    <x v="0"/>
    <n v="19.399999999999999"/>
    <n v="125"/>
    <n v="80"/>
    <n v="217.8"/>
    <n v="124.1"/>
    <n v="79"/>
    <n v="1"/>
    <x v="1"/>
    <x v="1"/>
    <s v="Medium"/>
    <n v="10.1"/>
    <n v="19955.009999999998"/>
    <x v="0"/>
    <x v="2"/>
    <x v="3"/>
    <s v="High BP"/>
    <s v="High Cost"/>
  </r>
  <r>
    <n v="65"/>
    <x v="0"/>
    <n v="28.2"/>
    <n v="117"/>
    <n v="66"/>
    <n v="216.3"/>
    <n v="99.6"/>
    <n v="146"/>
    <n v="2"/>
    <x v="0"/>
    <x v="0"/>
    <s v="Medium"/>
    <n v="8.4"/>
    <n v="11291.9"/>
    <x v="1"/>
    <x v="2"/>
    <x v="2"/>
    <s v="Normal BP"/>
    <s v="Normal Cost"/>
  </r>
  <r>
    <n v="66"/>
    <x v="1"/>
    <n v="31.5"/>
    <n v="112"/>
    <n v="71"/>
    <n v="251.7"/>
    <n v="105"/>
    <n v="87"/>
    <n v="0"/>
    <x v="2"/>
    <x v="2"/>
    <s v="High"/>
    <n v="14.8"/>
    <n v="21834.13"/>
    <x v="0"/>
    <x v="0"/>
    <x v="0"/>
    <s v="Normal BP"/>
    <s v="High Cost"/>
  </r>
  <r>
    <n v="49"/>
    <x v="1"/>
    <n v="31.5"/>
    <n v="117"/>
    <n v="63"/>
    <n v="221.1"/>
    <n v="182"/>
    <n v="91"/>
    <n v="0"/>
    <x v="2"/>
    <x v="1"/>
    <s v="High"/>
    <n v="4.2"/>
    <n v="9551.48"/>
    <x v="0"/>
    <x v="1"/>
    <x v="0"/>
    <s v="Normal BP"/>
    <s v="Normal Cost"/>
  </r>
  <r>
    <n v="67"/>
    <x v="1"/>
    <n v="31.5"/>
    <n v="111"/>
    <n v="66"/>
    <n v="234.7"/>
    <n v="98.5"/>
    <n v="71"/>
    <n v="1"/>
    <x v="0"/>
    <x v="2"/>
    <s v="Medium"/>
    <n v="11.2"/>
    <n v="18899.740000000002"/>
    <x v="0"/>
    <x v="0"/>
    <x v="0"/>
    <s v="Normal BP"/>
    <s v="High Cost"/>
  </r>
  <r>
    <n v="36"/>
    <x v="1"/>
    <n v="31.5"/>
    <n v="123"/>
    <n v="78"/>
    <n v="225.9"/>
    <n v="144.6"/>
    <n v="84"/>
    <n v="1"/>
    <x v="2"/>
    <x v="1"/>
    <s v="Medium"/>
    <n v="8.4"/>
    <n v="14470.65"/>
    <x v="0"/>
    <x v="3"/>
    <x v="0"/>
    <s v="High BP"/>
    <s v="Normal Cost"/>
  </r>
  <r>
    <n v="71"/>
    <x v="0"/>
    <n v="28.3"/>
    <n v="135"/>
    <n v="93"/>
    <n v="233.5"/>
    <n v="132.6"/>
    <n v="93"/>
    <n v="2"/>
    <x v="2"/>
    <x v="1"/>
    <s v="Low"/>
    <n v="5.9"/>
    <n v="12952.86"/>
    <x v="0"/>
    <x v="1"/>
    <x v="2"/>
    <s v="High BP"/>
    <s v="Normal Cost"/>
  </r>
  <r>
    <n v="42"/>
    <x v="0"/>
    <n v="27.6"/>
    <n v="115"/>
    <n v="68"/>
    <n v="208.4"/>
    <n v="134.4"/>
    <n v="84"/>
    <n v="2"/>
    <x v="0"/>
    <x v="1"/>
    <s v="High"/>
    <n v="5"/>
    <n v="8478.9"/>
    <x v="0"/>
    <x v="0"/>
    <x v="2"/>
    <s v="Normal BP"/>
    <s v="Normal Cost"/>
  </r>
  <r>
    <n v="76"/>
    <x v="0"/>
    <n v="18"/>
    <n v="140"/>
    <n v="88"/>
    <n v="212.6"/>
    <n v="96.2"/>
    <n v="52"/>
    <n v="0"/>
    <x v="0"/>
    <x v="2"/>
    <s v="Medium"/>
    <n v="5.9"/>
    <n v="12613.73"/>
    <x v="0"/>
    <x v="3"/>
    <x v="1"/>
    <s v="High BP"/>
    <s v="Normal Cost"/>
  </r>
  <r>
    <n v="51"/>
    <x v="0"/>
    <n v="26.3"/>
    <n v="222"/>
    <n v="133"/>
    <n v="237.5"/>
    <n v="113.5"/>
    <n v="69"/>
    <n v="0"/>
    <x v="1"/>
    <x v="2"/>
    <s v="High"/>
    <n v="17.3"/>
    <n v="30960.17"/>
    <x v="0"/>
    <x v="0"/>
    <x v="2"/>
    <s v="High BP"/>
    <s v="High Cost"/>
  </r>
  <r>
    <n v="53"/>
    <x v="0"/>
    <n v="26.3"/>
    <n v="124"/>
    <n v="71"/>
    <n v="197.1"/>
    <n v="86.2"/>
    <n v="81"/>
    <n v="0"/>
    <x v="2"/>
    <x v="0"/>
    <s v="Medium"/>
    <n v="17.3"/>
    <n v="28104.13"/>
    <x v="0"/>
    <x v="3"/>
    <x v="2"/>
    <s v="High BP"/>
    <s v="High Cost"/>
  </r>
  <r>
    <n v="65"/>
    <x v="1"/>
    <n v="31.5"/>
    <n v="119"/>
    <n v="73"/>
    <n v="244.9"/>
    <n v="103.3"/>
    <n v="59"/>
    <n v="2"/>
    <x v="2"/>
    <x v="3"/>
    <s v="High"/>
    <n v="9.5"/>
    <n v="19853.8"/>
    <x v="0"/>
    <x v="0"/>
    <x v="0"/>
    <s v="Normal BP"/>
    <s v="High Cost"/>
  </r>
  <r>
    <n v="83"/>
    <x v="0"/>
    <n v="21.9"/>
    <n v="128"/>
    <n v="79"/>
    <n v="200.9"/>
    <n v="131.19999999999999"/>
    <n v="94"/>
    <n v="0"/>
    <x v="2"/>
    <x v="3"/>
    <s v="Medium"/>
    <n v="14.2"/>
    <n v="32375.72"/>
    <x v="0"/>
    <x v="1"/>
    <x v="3"/>
    <s v="High BP"/>
    <s v="High Cost"/>
  </r>
  <r>
    <n v="78"/>
    <x v="1"/>
    <n v="31.5"/>
    <n v="123"/>
    <n v="76"/>
    <n v="247.1"/>
    <n v="111.6"/>
    <n v="100"/>
    <n v="0"/>
    <x v="1"/>
    <x v="3"/>
    <s v="Medium"/>
    <n v="5.2"/>
    <n v="12403"/>
    <x v="0"/>
    <x v="2"/>
    <x v="0"/>
    <s v="High BP"/>
    <s v="Normal Cost"/>
  </r>
  <r>
    <n v="45"/>
    <x v="0"/>
    <n v="24.5"/>
    <n v="125"/>
    <n v="73"/>
    <n v="188.1"/>
    <n v="108.8"/>
    <n v="94"/>
    <n v="0"/>
    <x v="2"/>
    <x v="2"/>
    <s v="High"/>
    <n v="6.6"/>
    <n v="14991.9"/>
    <x v="0"/>
    <x v="0"/>
    <x v="3"/>
    <s v="High BP"/>
    <s v="Normal Cost"/>
  </r>
  <r>
    <n v="59"/>
    <x v="1"/>
    <n v="31.5"/>
    <n v="131"/>
    <n v="78"/>
    <n v="215.8"/>
    <n v="107.7"/>
    <n v="88"/>
    <n v="2"/>
    <x v="1"/>
    <x v="2"/>
    <s v="High"/>
    <n v="3.5"/>
    <n v="9073.59"/>
    <x v="0"/>
    <x v="1"/>
    <x v="0"/>
    <s v="High BP"/>
    <s v="Normal Cost"/>
  </r>
  <r>
    <n v="89"/>
    <x v="1"/>
    <n v="31.5"/>
    <n v="134"/>
    <n v="75"/>
    <n v="226.7"/>
    <n v="130.19999999999999"/>
    <n v="87"/>
    <n v="1"/>
    <x v="2"/>
    <x v="2"/>
    <s v="High"/>
    <n v="12.9"/>
    <n v="25623.88"/>
    <x v="0"/>
    <x v="2"/>
    <x v="0"/>
    <s v="High BP"/>
    <s v="High Cost"/>
  </r>
  <r>
    <n v="83"/>
    <x v="1"/>
    <n v="31.5"/>
    <n v="123"/>
    <n v="75"/>
    <n v="240.3"/>
    <n v="87.2"/>
    <n v="75"/>
    <n v="1"/>
    <x v="0"/>
    <x v="3"/>
    <s v="High"/>
    <n v="8.3000000000000007"/>
    <n v="17211.05"/>
    <x v="0"/>
    <x v="2"/>
    <x v="0"/>
    <s v="High BP"/>
    <s v="High Cost"/>
  </r>
  <r>
    <n v="79"/>
    <x v="0"/>
    <n v="32"/>
    <n v="126"/>
    <n v="78"/>
    <n v="260.5"/>
    <n v="112"/>
    <n v="90"/>
    <n v="3"/>
    <x v="2"/>
    <x v="0"/>
    <s v="High"/>
    <n v="10.3"/>
    <n v="16609.45"/>
    <x v="0"/>
    <x v="1"/>
    <x v="0"/>
    <s v="High BP"/>
    <s v="High Cost"/>
  </r>
  <r>
    <n v="33"/>
    <x v="1"/>
    <n v="31.5"/>
    <n v="141"/>
    <n v="81"/>
    <n v="204"/>
    <n v="164"/>
    <n v="79"/>
    <n v="1"/>
    <x v="0"/>
    <x v="1"/>
    <s v="Medium"/>
    <n v="1"/>
    <n v="3692.76"/>
    <x v="0"/>
    <x v="3"/>
    <x v="0"/>
    <s v="High BP"/>
    <s v="Normal Cost"/>
  </r>
  <r>
    <n v="63"/>
    <x v="1"/>
    <n v="31.5"/>
    <n v="110"/>
    <n v="61"/>
    <n v="213.6"/>
    <n v="117.3"/>
    <n v="80"/>
    <n v="0"/>
    <x v="0"/>
    <x v="1"/>
    <s v="High"/>
    <n v="4.4000000000000004"/>
    <n v="7078.86"/>
    <x v="0"/>
    <x v="0"/>
    <x v="0"/>
    <s v="Normal BP"/>
    <s v="Normal Cost"/>
  </r>
  <r>
    <n v="64"/>
    <x v="0"/>
    <n v="25.9"/>
    <n v="121"/>
    <n v="67"/>
    <n v="211.4"/>
    <n v="132.30000000000001"/>
    <n v="75"/>
    <n v="0"/>
    <x v="0"/>
    <x v="2"/>
    <s v="Low"/>
    <n v="5.9"/>
    <n v="12441.96"/>
    <x v="0"/>
    <x v="2"/>
    <x v="2"/>
    <s v="High BP"/>
    <s v="Normal Cost"/>
  </r>
  <r>
    <n v="67"/>
    <x v="0"/>
    <n v="12"/>
    <n v="147"/>
    <n v="91"/>
    <n v="216"/>
    <n v="127.3"/>
    <n v="97"/>
    <n v="1"/>
    <x v="2"/>
    <x v="2"/>
    <s v="Medium"/>
    <n v="12"/>
    <n v="23931.34"/>
    <x v="0"/>
    <x v="3"/>
    <x v="1"/>
    <s v="High BP"/>
    <s v="High Cost"/>
  </r>
  <r>
    <n v="45"/>
    <x v="0"/>
    <n v="18"/>
    <n v="116"/>
    <n v="63"/>
    <n v="184.5"/>
    <n v="92.6"/>
    <n v="92"/>
    <n v="1"/>
    <x v="2"/>
    <x v="2"/>
    <s v="High"/>
    <n v="7.9"/>
    <n v="16693.47"/>
    <x v="0"/>
    <x v="0"/>
    <x v="1"/>
    <s v="Normal BP"/>
    <s v="High Cost"/>
  </r>
  <r>
    <n v="74"/>
    <x v="1"/>
    <n v="31.5"/>
    <n v="130"/>
    <n v="66"/>
    <n v="269.89999999999998"/>
    <n v="135"/>
    <n v="87"/>
    <n v="0"/>
    <x v="2"/>
    <x v="1"/>
    <s v="Medium"/>
    <n v="9.4"/>
    <n v="18454.93"/>
    <x v="0"/>
    <x v="0"/>
    <x v="0"/>
    <s v="High BP"/>
    <s v="High Cost"/>
  </r>
  <r>
    <n v="72"/>
    <x v="1"/>
    <n v="31.5"/>
    <n v="116"/>
    <n v="75"/>
    <n v="260.5"/>
    <n v="162.80000000000001"/>
    <n v="83"/>
    <n v="1"/>
    <x v="0"/>
    <x v="0"/>
    <s v="High"/>
    <n v="2.2000000000000002"/>
    <n v="5046.37"/>
    <x v="0"/>
    <x v="0"/>
    <x v="0"/>
    <s v="Normal BP"/>
    <s v="Normal Cost"/>
  </r>
  <r>
    <n v="59"/>
    <x v="1"/>
    <n v="31.5"/>
    <n v="134"/>
    <n v="82"/>
    <n v="218.1"/>
    <n v="123.1"/>
    <n v="83"/>
    <n v="2"/>
    <x v="2"/>
    <x v="0"/>
    <s v="Medium"/>
    <n v="9.3000000000000007"/>
    <n v="15805.94"/>
    <x v="0"/>
    <x v="1"/>
    <x v="0"/>
    <s v="High BP"/>
    <s v="High Cost"/>
  </r>
  <r>
    <n v="80"/>
    <x v="0"/>
    <n v="26.9"/>
    <n v="137"/>
    <n v="87"/>
    <n v="230.6"/>
    <n v="130.5"/>
    <n v="81"/>
    <n v="1"/>
    <x v="1"/>
    <x v="2"/>
    <s v="High"/>
    <n v="11.4"/>
    <n v="19953.87"/>
    <x v="0"/>
    <x v="0"/>
    <x v="2"/>
    <s v="High BP"/>
    <s v="High Cost"/>
  </r>
  <r>
    <n v="61"/>
    <x v="0"/>
    <n v="23.8"/>
    <n v="100"/>
    <n v="60"/>
    <n v="196.8"/>
    <n v="107.3"/>
    <n v="84"/>
    <n v="1"/>
    <x v="2"/>
    <x v="1"/>
    <s v="Medium"/>
    <n v="6.2"/>
    <n v="15248.76"/>
    <x v="0"/>
    <x v="0"/>
    <x v="3"/>
    <s v="Normal BP"/>
    <s v="High Cost"/>
  </r>
  <r>
    <n v="95"/>
    <x v="1"/>
    <n v="31.5"/>
    <n v="129"/>
    <n v="85"/>
    <n v="240.5"/>
    <n v="114.3"/>
    <n v="78"/>
    <n v="5"/>
    <x v="0"/>
    <x v="0"/>
    <s v="Medium"/>
    <n v="3.2"/>
    <n v="8112.07"/>
    <x v="0"/>
    <x v="2"/>
    <x v="0"/>
    <s v="High BP"/>
    <s v="Normal Cost"/>
  </r>
  <r>
    <n v="80"/>
    <x v="0"/>
    <n v="24.5"/>
    <n v="132"/>
    <n v="75"/>
    <n v="221.7"/>
    <n v="181.6"/>
    <n v="84"/>
    <n v="0"/>
    <x v="1"/>
    <x v="1"/>
    <s v="Low"/>
    <n v="3.7"/>
    <n v="7506.19"/>
    <x v="0"/>
    <x v="2"/>
    <x v="3"/>
    <s v="High BP"/>
    <s v="Normal Cost"/>
  </r>
  <r>
    <n v="63"/>
    <x v="1"/>
    <n v="31.5"/>
    <n v="108"/>
    <n v="62"/>
    <n v="227.5"/>
    <n v="91"/>
    <n v="68"/>
    <n v="2"/>
    <x v="1"/>
    <x v="2"/>
    <s v="High"/>
    <n v="4.3"/>
    <n v="9258.1200000000008"/>
    <x v="0"/>
    <x v="0"/>
    <x v="0"/>
    <s v="Normal BP"/>
    <s v="Normal Cost"/>
  </r>
  <r>
    <n v="58"/>
    <x v="1"/>
    <n v="31.5"/>
    <n v="122"/>
    <n v="74"/>
    <n v="234.6"/>
    <n v="153.30000000000001"/>
    <n v="97"/>
    <n v="0"/>
    <x v="0"/>
    <x v="1"/>
    <s v="High"/>
    <n v="2.5"/>
    <n v="5362.73"/>
    <x v="0"/>
    <x v="1"/>
    <x v="0"/>
    <s v="High BP"/>
    <s v="Normal Cost"/>
  </r>
  <r>
    <n v="95"/>
    <x v="0"/>
    <n v="22.6"/>
    <n v="131"/>
    <n v="80"/>
    <n v="270.10000000000002"/>
    <n v="106"/>
    <n v="75"/>
    <n v="1"/>
    <x v="1"/>
    <x v="0"/>
    <s v="High"/>
    <n v="6.6"/>
    <n v="10939.01"/>
    <x v="0"/>
    <x v="2"/>
    <x v="3"/>
    <s v="High BP"/>
    <s v="Normal Cost"/>
  </r>
  <r>
    <n v="66"/>
    <x v="1"/>
    <n v="31.5"/>
    <n v="131"/>
    <n v="78"/>
    <n v="232.9"/>
    <n v="122.1"/>
    <n v="79"/>
    <n v="2"/>
    <x v="1"/>
    <x v="1"/>
    <s v="Medium"/>
    <n v="3.4"/>
    <n v="6508.58"/>
    <x v="0"/>
    <x v="0"/>
    <x v="0"/>
    <s v="High BP"/>
    <s v="Normal Cost"/>
  </r>
  <r>
    <n v="95"/>
    <x v="0"/>
    <n v="30.6"/>
    <n v="137"/>
    <n v="90"/>
    <n v="252.9"/>
    <n v="122.5"/>
    <n v="71"/>
    <n v="3"/>
    <x v="2"/>
    <x v="2"/>
    <s v="Low"/>
    <n v="8"/>
    <n v="17508.169999999998"/>
    <x v="1"/>
    <x v="1"/>
    <x v="0"/>
    <s v="High BP"/>
    <s v="High Cost"/>
  </r>
  <r>
    <n v="48"/>
    <x v="1"/>
    <n v="31.5"/>
    <n v="107"/>
    <n v="64"/>
    <n v="263.39999999999998"/>
    <n v="87.8"/>
    <n v="88"/>
    <n v="1"/>
    <x v="2"/>
    <x v="3"/>
    <s v="Medium"/>
    <n v="6.4"/>
    <n v="15864.52"/>
    <x v="1"/>
    <x v="1"/>
    <x v="0"/>
    <s v="Normal BP"/>
    <s v="High Cost"/>
  </r>
  <r>
    <n v="55"/>
    <x v="0"/>
    <n v="26.1"/>
    <n v="125"/>
    <n v="68"/>
    <n v="238.2"/>
    <n v="88.7"/>
    <n v="90"/>
    <n v="3"/>
    <x v="2"/>
    <x v="0"/>
    <s v="Low"/>
    <n v="12.7"/>
    <n v="22534.1"/>
    <x v="1"/>
    <x v="0"/>
    <x v="2"/>
    <s v="High BP"/>
    <s v="High Cost"/>
  </r>
  <r>
    <n v="78"/>
    <x v="1"/>
    <n v="31.5"/>
    <n v="141"/>
    <n v="89"/>
    <n v="224"/>
    <n v="117.1"/>
    <n v="75"/>
    <n v="1"/>
    <x v="2"/>
    <x v="1"/>
    <s v="Medium"/>
    <n v="9.8000000000000007"/>
    <n v="19642.14"/>
    <x v="1"/>
    <x v="2"/>
    <x v="0"/>
    <s v="High BP"/>
    <s v="High Cost"/>
  </r>
  <r>
    <n v="77"/>
    <x v="0"/>
    <n v="39.799999999999997"/>
    <n v="136"/>
    <n v="89"/>
    <n v="283.8"/>
    <n v="158.69999999999999"/>
    <n v="68"/>
    <n v="1"/>
    <x v="0"/>
    <x v="1"/>
    <s v="Medium"/>
    <n v="3.1"/>
    <n v="5895.82"/>
    <x v="0"/>
    <x v="1"/>
    <x v="0"/>
    <s v="High BP"/>
    <s v="Normal Cost"/>
  </r>
  <r>
    <n v="42"/>
    <x v="0"/>
    <n v="28.1"/>
    <n v="121"/>
    <n v="68"/>
    <n v="227.9"/>
    <n v="122.7"/>
    <n v="85"/>
    <n v="0"/>
    <x v="2"/>
    <x v="2"/>
    <s v="High"/>
    <n v="10.1"/>
    <n v="17763.27"/>
    <x v="0"/>
    <x v="1"/>
    <x v="2"/>
    <s v="High BP"/>
    <s v="High Cost"/>
  </r>
  <r>
    <n v="84"/>
    <x v="1"/>
    <n v="31.5"/>
    <n v="143"/>
    <n v="91"/>
    <n v="239.3"/>
    <n v="104.8"/>
    <n v="94"/>
    <n v="1"/>
    <x v="2"/>
    <x v="0"/>
    <s v="High"/>
    <n v="8.3000000000000007"/>
    <n v="16004.87"/>
    <x v="0"/>
    <x v="2"/>
    <x v="0"/>
    <s v="High BP"/>
    <s v="High Cost"/>
  </r>
  <r>
    <n v="94"/>
    <x v="0"/>
    <n v="36.9"/>
    <n v="165"/>
    <n v="110"/>
    <n v="259.7"/>
    <n v="131.30000000000001"/>
    <n v="53"/>
    <n v="1"/>
    <x v="0"/>
    <x v="2"/>
    <s v="Medium"/>
    <n v="8.6"/>
    <n v="16965.59"/>
    <x v="0"/>
    <x v="2"/>
    <x v="0"/>
    <s v="High BP"/>
    <s v="High Cost"/>
  </r>
  <r>
    <n v="73"/>
    <x v="1"/>
    <n v="31.5"/>
    <n v="131"/>
    <n v="87"/>
    <n v="253.9"/>
    <n v="137.69999999999999"/>
    <n v="71"/>
    <n v="1"/>
    <x v="0"/>
    <x v="2"/>
    <s v="Low"/>
    <n v="4.7"/>
    <n v="12084.92"/>
    <x v="0"/>
    <x v="0"/>
    <x v="0"/>
    <s v="High BP"/>
    <s v="Normal Cost"/>
  </r>
  <r>
    <n v="76"/>
    <x v="0"/>
    <n v="24.8"/>
    <n v="113"/>
    <n v="66"/>
    <n v="200.8"/>
    <n v="127.9"/>
    <n v="97"/>
    <n v="0"/>
    <x v="2"/>
    <x v="3"/>
    <s v="High"/>
    <n v="7.8"/>
    <n v="15818.89"/>
    <x v="0"/>
    <x v="2"/>
    <x v="3"/>
    <s v="Normal BP"/>
    <s v="High Cost"/>
  </r>
  <r>
    <n v="73"/>
    <x v="1"/>
    <n v="31.5"/>
    <n v="133"/>
    <n v="85"/>
    <n v="191.3"/>
    <n v="104.9"/>
    <n v="73"/>
    <n v="2"/>
    <x v="0"/>
    <x v="0"/>
    <s v="Medium"/>
    <n v="1.1000000000000001"/>
    <n v="3548.84"/>
    <x v="0"/>
    <x v="0"/>
    <x v="0"/>
    <s v="High BP"/>
    <s v="Normal Cost"/>
  </r>
  <r>
    <n v="82"/>
    <x v="0"/>
    <n v="21.3"/>
    <n v="135"/>
    <n v="82"/>
    <n v="233.5"/>
    <n v="109.7"/>
    <n v="74"/>
    <n v="0"/>
    <x v="0"/>
    <x v="2"/>
    <s v="Medium"/>
    <n v="5.8"/>
    <n v="12630.66"/>
    <x v="0"/>
    <x v="0"/>
    <x v="3"/>
    <s v="High BP"/>
    <s v="Normal Cost"/>
  </r>
  <r>
    <n v="64"/>
    <x v="1"/>
    <n v="31.5"/>
    <n v="126"/>
    <n v="75"/>
    <n v="252.8"/>
    <n v="98.8"/>
    <n v="76"/>
    <n v="0"/>
    <x v="0"/>
    <x v="2"/>
    <s v="Medium"/>
    <n v="2.9"/>
    <n v="9135.91"/>
    <x v="0"/>
    <x v="0"/>
    <x v="0"/>
    <s v="High BP"/>
    <s v="Normal Cost"/>
  </r>
  <r>
    <n v="65"/>
    <x v="0"/>
    <n v="34.1"/>
    <n v="122"/>
    <n v="65"/>
    <n v="244.8"/>
    <n v="143"/>
    <n v="66"/>
    <n v="3"/>
    <x v="1"/>
    <x v="1"/>
    <s v="Medium"/>
    <n v="2.1"/>
    <n v="5671.92"/>
    <x v="0"/>
    <x v="0"/>
    <x v="0"/>
    <s v="High BP"/>
    <s v="Normal Cost"/>
  </r>
  <r>
    <n v="83"/>
    <x v="0"/>
    <n v="33.6"/>
    <n v="137"/>
    <n v="83"/>
    <n v="241.7"/>
    <n v="109"/>
    <n v="75"/>
    <n v="1"/>
    <x v="1"/>
    <x v="3"/>
    <s v="Medium"/>
    <n v="5.5"/>
    <n v="13895.1"/>
    <x v="1"/>
    <x v="2"/>
    <x v="0"/>
    <s v="High BP"/>
    <s v="Normal Cost"/>
  </r>
  <r>
    <n v="74"/>
    <x v="0"/>
    <n v="22.6"/>
    <n v="128"/>
    <n v="77"/>
    <n v="218"/>
    <n v="95.7"/>
    <n v="94"/>
    <n v="1"/>
    <x v="2"/>
    <x v="2"/>
    <s v="High"/>
    <n v="10.5"/>
    <n v="17947.45"/>
    <x v="0"/>
    <x v="0"/>
    <x v="3"/>
    <s v="High BP"/>
    <s v="High Cost"/>
  </r>
  <r>
    <n v="80"/>
    <x v="1"/>
    <n v="31.5"/>
    <n v="143"/>
    <n v="79"/>
    <n v="242.9"/>
    <n v="101.6"/>
    <n v="82"/>
    <n v="2"/>
    <x v="2"/>
    <x v="2"/>
    <s v="High"/>
    <n v="9"/>
    <n v="18202.95"/>
    <x v="0"/>
    <x v="2"/>
    <x v="0"/>
    <s v="High BP"/>
    <s v="High Cost"/>
  </r>
  <r>
    <n v="92"/>
    <x v="0"/>
    <n v="28.4"/>
    <n v="152"/>
    <n v="90"/>
    <n v="235.1"/>
    <n v="91.8"/>
    <n v="78"/>
    <n v="0"/>
    <x v="0"/>
    <x v="2"/>
    <s v="Medium"/>
    <n v="7.1"/>
    <n v="14331.13"/>
    <x v="0"/>
    <x v="2"/>
    <x v="2"/>
    <s v="High BP"/>
    <s v="Normal Cost"/>
  </r>
  <r>
    <n v="57"/>
    <x v="1"/>
    <n v="31.5"/>
    <n v="120"/>
    <n v="65"/>
    <n v="261.39999999999998"/>
    <n v="107.2"/>
    <n v="79"/>
    <n v="3"/>
    <x v="2"/>
    <x v="2"/>
    <s v="Medium"/>
    <n v="8.1"/>
    <n v="15953.09"/>
    <x v="0"/>
    <x v="1"/>
    <x v="0"/>
    <s v="High BP"/>
    <s v="High Cost"/>
  </r>
  <r>
    <n v="60"/>
    <x v="1"/>
    <n v="31.6"/>
    <n v="141"/>
    <n v="80"/>
    <n v="254.7"/>
    <n v="122"/>
    <n v="66"/>
    <n v="2"/>
    <x v="2"/>
    <x v="1"/>
    <s v="High"/>
    <n v="4.8"/>
    <n v="10018.52"/>
    <x v="0"/>
    <x v="0"/>
    <x v="0"/>
    <s v="High BP"/>
    <s v="Normal Cost"/>
  </r>
  <r>
    <n v="53"/>
    <x v="0"/>
    <n v="28.8"/>
    <n v="121"/>
    <n v="61"/>
    <n v="233.3"/>
    <n v="92.7"/>
    <n v="103"/>
    <n v="1"/>
    <x v="2"/>
    <x v="0"/>
    <s v="Medium"/>
    <n v="10.8"/>
    <n v="19177.240000000002"/>
    <x v="0"/>
    <x v="2"/>
    <x v="2"/>
    <s v="High BP"/>
    <s v="High Cost"/>
  </r>
  <r>
    <n v="60"/>
    <x v="1"/>
    <n v="31.6"/>
    <n v="137"/>
    <n v="88"/>
    <n v="199.3"/>
    <n v="137.19999999999999"/>
    <n v="100"/>
    <n v="1"/>
    <x v="2"/>
    <x v="2"/>
    <s v="High"/>
    <n v="10"/>
    <n v="18762.52"/>
    <x v="0"/>
    <x v="0"/>
    <x v="0"/>
    <s v="High BP"/>
    <s v="High Cost"/>
  </r>
  <r>
    <n v="48"/>
    <x v="0"/>
    <n v="33.5"/>
    <n v="132"/>
    <n v="76"/>
    <n v="233.9"/>
    <n v="133.80000000000001"/>
    <n v="60"/>
    <n v="1"/>
    <x v="0"/>
    <x v="0"/>
    <s v="High"/>
    <n v="7"/>
    <n v="14048.66"/>
    <x v="0"/>
    <x v="0"/>
    <x v="0"/>
    <s v="High BP"/>
    <s v="Normal Cost"/>
  </r>
  <r>
    <n v="64"/>
    <x v="0"/>
    <n v="24.2"/>
    <n v="121"/>
    <n v="72"/>
    <n v="221.7"/>
    <n v="125.3"/>
    <n v="78"/>
    <n v="0"/>
    <x v="2"/>
    <x v="2"/>
    <s v="Low"/>
    <n v="9.9"/>
    <n v="17926.91"/>
    <x v="0"/>
    <x v="1"/>
    <x v="3"/>
    <s v="High BP"/>
    <s v="High Cost"/>
  </r>
  <r>
    <n v="46"/>
    <x v="1"/>
    <n v="31.6"/>
    <n v="113"/>
    <n v="79"/>
    <n v="240.2"/>
    <n v="103.7"/>
    <n v="71"/>
    <n v="2"/>
    <x v="2"/>
    <x v="3"/>
    <s v="Medium"/>
    <n v="9.4"/>
    <n v="23038.19"/>
    <x v="0"/>
    <x v="1"/>
    <x v="0"/>
    <s v="Normal BP"/>
    <s v="High Cost"/>
  </r>
  <r>
    <n v="85"/>
    <x v="1"/>
    <n v="31.6"/>
    <n v="142"/>
    <n v="89"/>
    <n v="245.3"/>
    <n v="133.5"/>
    <n v="103"/>
    <n v="0"/>
    <x v="2"/>
    <x v="1"/>
    <s v="Low"/>
    <n v="5.7"/>
    <n v="9867.73"/>
    <x v="0"/>
    <x v="2"/>
    <x v="0"/>
    <s v="High BP"/>
    <s v="Normal Cost"/>
  </r>
  <r>
    <n v="70"/>
    <x v="1"/>
    <n v="31.6"/>
    <n v="140"/>
    <n v="85"/>
    <n v="273.3"/>
    <n v="109.3"/>
    <n v="85"/>
    <n v="3"/>
    <x v="2"/>
    <x v="3"/>
    <s v="High"/>
    <n v="10.8"/>
    <n v="24497.58"/>
    <x v="0"/>
    <x v="0"/>
    <x v="0"/>
    <s v="High BP"/>
    <s v="High Cost"/>
  </r>
  <r>
    <n v="69"/>
    <x v="0"/>
    <n v="29.8"/>
    <n v="121"/>
    <n v="75"/>
    <n v="206.4"/>
    <n v="89.7"/>
    <n v="71"/>
    <n v="4"/>
    <x v="2"/>
    <x v="0"/>
    <s v="Low"/>
    <n v="5.5"/>
    <n v="11437.85"/>
    <x v="1"/>
    <x v="1"/>
    <x v="2"/>
    <s v="High BP"/>
    <s v="Normal Cost"/>
  </r>
  <r>
    <n v="58"/>
    <x v="0"/>
    <n v="33.299999999999997"/>
    <n v="116"/>
    <n v="60"/>
    <n v="242.2"/>
    <n v="108.3"/>
    <n v="66"/>
    <n v="1"/>
    <x v="0"/>
    <x v="2"/>
    <s v="High"/>
    <n v="3.2"/>
    <n v="8681.36"/>
    <x v="1"/>
    <x v="2"/>
    <x v="0"/>
    <s v="Normal BP"/>
    <s v="Normal Cost"/>
  </r>
  <r>
    <n v="81"/>
    <x v="0"/>
    <n v="29.4"/>
    <n v="144"/>
    <n v="85"/>
    <n v="264.3"/>
    <n v="110.4"/>
    <n v="94"/>
    <n v="3"/>
    <x v="1"/>
    <x v="2"/>
    <s v="Low"/>
    <n v="6.8"/>
    <n v="14739.23"/>
    <x v="0"/>
    <x v="0"/>
    <x v="2"/>
    <s v="High BP"/>
    <s v="Normal Cost"/>
  </r>
  <r>
    <n v="51"/>
    <x v="1"/>
    <n v="31.6"/>
    <n v="119"/>
    <n v="64"/>
    <n v="236.5"/>
    <n v="131.19999999999999"/>
    <n v="84"/>
    <n v="0"/>
    <x v="0"/>
    <x v="1"/>
    <s v="Medium"/>
    <n v="4.4000000000000004"/>
    <n v="9293.4500000000007"/>
    <x v="0"/>
    <x v="1"/>
    <x v="0"/>
    <s v="Normal BP"/>
    <s v="Normal Cost"/>
  </r>
  <r>
    <n v="50"/>
    <x v="1"/>
    <n v="31.6"/>
    <n v="134"/>
    <n v="89"/>
    <n v="210.5"/>
    <n v="97.6"/>
    <n v="76"/>
    <n v="1"/>
    <x v="2"/>
    <x v="3"/>
    <s v="High"/>
    <n v="5.3"/>
    <n v="15428.65"/>
    <x v="0"/>
    <x v="1"/>
    <x v="0"/>
    <s v="High BP"/>
    <s v="High Cost"/>
  </r>
  <r>
    <n v="85"/>
    <x v="1"/>
    <n v="31.6"/>
    <n v="138"/>
    <n v="80"/>
    <n v="230.4"/>
    <n v="100.1"/>
    <n v="81"/>
    <n v="0"/>
    <x v="0"/>
    <x v="3"/>
    <s v="Medium"/>
    <n v="7.9"/>
    <n v="18270.84"/>
    <x v="0"/>
    <x v="2"/>
    <x v="0"/>
    <s v="High BP"/>
    <s v="High Cost"/>
  </r>
  <r>
    <n v="85"/>
    <x v="0"/>
    <n v="26.6"/>
    <n v="141"/>
    <n v="87"/>
    <n v="268.5"/>
    <n v="107.4"/>
    <n v="87"/>
    <n v="2"/>
    <x v="2"/>
    <x v="0"/>
    <s v="Medium"/>
    <n v="5.7"/>
    <n v="10621.64"/>
    <x v="1"/>
    <x v="1"/>
    <x v="2"/>
    <s v="High BP"/>
    <s v="Normal Cost"/>
  </r>
  <r>
    <n v="53"/>
    <x v="0"/>
    <n v="26"/>
    <n v="119"/>
    <n v="75"/>
    <n v="253.8"/>
    <n v="146.9"/>
    <n v="91"/>
    <n v="0"/>
    <x v="2"/>
    <x v="1"/>
    <s v="High"/>
    <n v="11.9"/>
    <n v="22382.21"/>
    <x v="0"/>
    <x v="1"/>
    <x v="2"/>
    <s v="Normal BP"/>
    <s v="High Cost"/>
  </r>
  <r>
    <n v="94"/>
    <x v="0"/>
    <n v="29.9"/>
    <n v="131"/>
    <n v="79"/>
    <n v="263.10000000000002"/>
    <n v="101.9"/>
    <n v="57"/>
    <n v="1"/>
    <x v="0"/>
    <x v="0"/>
    <s v="High"/>
    <n v="3.1"/>
    <n v="6769.99"/>
    <x v="0"/>
    <x v="2"/>
    <x v="2"/>
    <s v="High BP"/>
    <s v="Normal Cost"/>
  </r>
  <r>
    <n v="74"/>
    <x v="0"/>
    <n v="28.3"/>
    <n v="128"/>
    <n v="80"/>
    <n v="232.6"/>
    <n v="108.8"/>
    <n v="88"/>
    <n v="2"/>
    <x v="0"/>
    <x v="0"/>
    <s v="Low"/>
    <n v="5"/>
    <n v="9446.42"/>
    <x v="1"/>
    <x v="2"/>
    <x v="2"/>
    <s v="High BP"/>
    <s v="Normal Cost"/>
  </r>
  <r>
    <n v="72"/>
    <x v="0"/>
    <n v="32"/>
    <n v="122"/>
    <n v="73"/>
    <n v="210.5"/>
    <n v="106.6"/>
    <n v="78"/>
    <n v="0"/>
    <x v="0"/>
    <x v="2"/>
    <s v="High"/>
    <n v="4.8"/>
    <n v="9855.0400000000009"/>
    <x v="0"/>
    <x v="1"/>
    <x v="0"/>
    <s v="High BP"/>
    <s v="Normal Cost"/>
  </r>
  <r>
    <n v="51"/>
    <x v="1"/>
    <n v="31.6"/>
    <n v="129"/>
    <n v="77"/>
    <n v="228.8"/>
    <n v="136.69999999999999"/>
    <n v="88"/>
    <n v="2"/>
    <x v="1"/>
    <x v="0"/>
    <s v="Low"/>
    <n v="1.7"/>
    <n v="4910.99"/>
    <x v="1"/>
    <x v="1"/>
    <x v="0"/>
    <s v="High BP"/>
    <s v="Normal Cost"/>
  </r>
  <r>
    <n v="73"/>
    <x v="1"/>
    <n v="31.6"/>
    <n v="125"/>
    <n v="76"/>
    <n v="254.6"/>
    <n v="151.69999999999999"/>
    <n v="81"/>
    <n v="1"/>
    <x v="2"/>
    <x v="1"/>
    <s v="Medium"/>
    <n v="12.2"/>
    <n v="21090.66"/>
    <x v="0"/>
    <x v="0"/>
    <x v="0"/>
    <s v="High BP"/>
    <s v="High Cost"/>
  </r>
  <r>
    <n v="69"/>
    <x v="1"/>
    <n v="31.6"/>
    <n v="125"/>
    <n v="68"/>
    <n v="231.8"/>
    <n v="121.9"/>
    <n v="64"/>
    <n v="1"/>
    <x v="1"/>
    <x v="2"/>
    <s v="Low"/>
    <n v="6"/>
    <n v="12931.4"/>
    <x v="0"/>
    <x v="0"/>
    <x v="0"/>
    <s v="High BP"/>
    <s v="Normal Cost"/>
  </r>
  <r>
    <n v="60"/>
    <x v="0"/>
    <n v="28.7"/>
    <n v="122"/>
    <n v="74"/>
    <n v="234.8"/>
    <n v="125.1"/>
    <n v="96"/>
    <n v="1"/>
    <x v="2"/>
    <x v="1"/>
    <s v="High"/>
    <n v="8.3000000000000007"/>
    <n v="16001.75"/>
    <x v="0"/>
    <x v="1"/>
    <x v="2"/>
    <s v="High BP"/>
    <s v="High Cost"/>
  </r>
  <r>
    <n v="54"/>
    <x v="0"/>
    <n v="26"/>
    <n v="122"/>
    <n v="72"/>
    <n v="196.9"/>
    <n v="112.5"/>
    <n v="68"/>
    <n v="0"/>
    <x v="1"/>
    <x v="0"/>
    <s v="Medium"/>
    <n v="1.8"/>
    <n v="4571.07"/>
    <x v="0"/>
    <x v="0"/>
    <x v="2"/>
    <s v="High BP"/>
    <s v="Normal Cost"/>
  </r>
  <r>
    <n v="51"/>
    <x v="1"/>
    <n v="31.6"/>
    <n v="133"/>
    <n v="77"/>
    <n v="203.2"/>
    <n v="114.1"/>
    <n v="104"/>
    <n v="2"/>
    <x v="2"/>
    <x v="0"/>
    <s v="Medium"/>
    <n v="6.3"/>
    <n v="12877.6"/>
    <x v="0"/>
    <x v="1"/>
    <x v="0"/>
    <s v="High BP"/>
    <s v="Normal Cost"/>
  </r>
  <r>
    <n v="78"/>
    <x v="0"/>
    <n v="24.4"/>
    <n v="137"/>
    <n v="78"/>
    <n v="201.2"/>
    <n v="128.1"/>
    <n v="78"/>
    <n v="1"/>
    <x v="2"/>
    <x v="3"/>
    <s v="High"/>
    <n v="9.1"/>
    <n v="19068.13"/>
    <x v="0"/>
    <x v="0"/>
    <x v="3"/>
    <s v="High BP"/>
    <s v="High Cost"/>
  </r>
  <r>
    <n v="59"/>
    <x v="1"/>
    <n v="31.6"/>
    <n v="134"/>
    <n v="76"/>
    <n v="224.2"/>
    <n v="155.80000000000001"/>
    <n v="62"/>
    <n v="0"/>
    <x v="0"/>
    <x v="2"/>
    <s v="High"/>
    <n v="6.1"/>
    <n v="14682.19"/>
    <x v="0"/>
    <x v="1"/>
    <x v="0"/>
    <s v="High BP"/>
    <s v="Normal Cost"/>
  </r>
  <r>
    <n v="77"/>
    <x v="0"/>
    <n v="30.4"/>
    <n v="116"/>
    <n v="71"/>
    <n v="234.4"/>
    <n v="133.30000000000001"/>
    <n v="71"/>
    <n v="0"/>
    <x v="2"/>
    <x v="1"/>
    <s v="High"/>
    <n v="6.4"/>
    <n v="15411.2"/>
    <x v="0"/>
    <x v="1"/>
    <x v="0"/>
    <s v="Normal BP"/>
    <s v="High Cost"/>
  </r>
  <r>
    <n v="61"/>
    <x v="0"/>
    <n v="18"/>
    <n v="117"/>
    <n v="66"/>
    <n v="226.5"/>
    <n v="93.6"/>
    <n v="84"/>
    <n v="0"/>
    <x v="2"/>
    <x v="2"/>
    <s v="High"/>
    <n v="8.6"/>
    <n v="17887.669999999998"/>
    <x v="0"/>
    <x v="2"/>
    <x v="1"/>
    <s v="Normal BP"/>
    <s v="High Cost"/>
  </r>
  <r>
    <n v="75"/>
    <x v="1"/>
    <n v="31.6"/>
    <n v="143"/>
    <n v="86"/>
    <n v="260.3"/>
    <n v="100"/>
    <n v="78"/>
    <n v="0"/>
    <x v="2"/>
    <x v="3"/>
    <s v="High"/>
    <n v="10.1"/>
    <n v="20201.72"/>
    <x v="0"/>
    <x v="2"/>
    <x v="0"/>
    <s v="High BP"/>
    <s v="High Cost"/>
  </r>
  <r>
    <n v="66"/>
    <x v="0"/>
    <n v="25.2"/>
    <n v="136"/>
    <n v="73"/>
    <n v="229.7"/>
    <n v="129.19999999999999"/>
    <n v="89"/>
    <n v="1"/>
    <x v="2"/>
    <x v="1"/>
    <s v="High"/>
    <n v="14.1"/>
    <n v="30007.15"/>
    <x v="0"/>
    <x v="2"/>
    <x v="2"/>
    <s v="High BP"/>
    <s v="High Cost"/>
  </r>
  <r>
    <n v="38"/>
    <x v="1"/>
    <n v="31.6"/>
    <n v="135"/>
    <n v="89"/>
    <n v="242.6"/>
    <n v="193.2"/>
    <n v="84"/>
    <n v="0"/>
    <x v="2"/>
    <x v="1"/>
    <s v="Low"/>
    <n v="5.9"/>
    <n v="10964.03"/>
    <x v="1"/>
    <x v="3"/>
    <x v="0"/>
    <s v="High BP"/>
    <s v="Normal Cost"/>
  </r>
  <r>
    <n v="87"/>
    <x v="1"/>
    <n v="31.6"/>
    <n v="119"/>
    <n v="75"/>
    <n v="237.1"/>
    <n v="130.9"/>
    <n v="101"/>
    <n v="0"/>
    <x v="2"/>
    <x v="1"/>
    <s v="Medium"/>
    <n v="10.8"/>
    <n v="16598.09"/>
    <x v="0"/>
    <x v="2"/>
    <x v="0"/>
    <s v="Normal BP"/>
    <s v="High Cost"/>
  </r>
  <r>
    <n v="35"/>
    <x v="0"/>
    <n v="36.6"/>
    <n v="120"/>
    <n v="72"/>
    <n v="261.7"/>
    <n v="122.3"/>
    <n v="72"/>
    <n v="2"/>
    <x v="1"/>
    <x v="3"/>
    <s v="Medium"/>
    <n v="2.7"/>
    <n v="8893.49"/>
    <x v="0"/>
    <x v="0"/>
    <x v="0"/>
    <s v="High BP"/>
    <s v="Normal Cost"/>
  </r>
  <r>
    <n v="82"/>
    <x v="0"/>
    <n v="30.3"/>
    <n v="138"/>
    <n v="86"/>
    <n v="241.8"/>
    <n v="100.5"/>
    <n v="68"/>
    <n v="1"/>
    <x v="2"/>
    <x v="2"/>
    <s v="Medium"/>
    <n v="11.7"/>
    <n v="20309.79"/>
    <x v="0"/>
    <x v="3"/>
    <x v="0"/>
    <s v="High BP"/>
    <s v="High Cost"/>
  </r>
  <r>
    <n v="57"/>
    <x v="1"/>
    <n v="31.6"/>
    <n v="128"/>
    <n v="79"/>
    <n v="200.4"/>
    <n v="171.2"/>
    <n v="82"/>
    <n v="0"/>
    <x v="1"/>
    <x v="0"/>
    <s v="High"/>
    <n v="3.2"/>
    <n v="7394.01"/>
    <x v="0"/>
    <x v="1"/>
    <x v="0"/>
    <s v="High BP"/>
    <s v="Normal Cost"/>
  </r>
  <r>
    <n v="59"/>
    <x v="1"/>
    <n v="31.6"/>
    <n v="130"/>
    <n v="82"/>
    <n v="239"/>
    <n v="89.6"/>
    <n v="79"/>
    <n v="1"/>
    <x v="0"/>
    <x v="0"/>
    <s v="Medium"/>
    <n v="6.8"/>
    <n v="12554.47"/>
    <x v="0"/>
    <x v="1"/>
    <x v="0"/>
    <s v="High BP"/>
    <s v="Normal Cost"/>
  </r>
  <r>
    <n v="60"/>
    <x v="0"/>
    <n v="33.9"/>
    <n v="135"/>
    <n v="84"/>
    <n v="217.3"/>
    <n v="125.4"/>
    <n v="88"/>
    <n v="0"/>
    <x v="2"/>
    <x v="1"/>
    <s v="Low"/>
    <n v="5.4"/>
    <n v="11543.09"/>
    <x v="0"/>
    <x v="2"/>
    <x v="0"/>
    <s v="High BP"/>
    <s v="Normal Cost"/>
  </r>
  <r>
    <n v="74"/>
    <x v="1"/>
    <n v="31.6"/>
    <n v="137"/>
    <n v="85"/>
    <n v="240.5"/>
    <n v="96.8"/>
    <n v="107"/>
    <n v="1"/>
    <x v="2"/>
    <x v="0"/>
    <s v="Medium"/>
    <n v="9.6"/>
    <n v="18804.099999999999"/>
    <x v="0"/>
    <x v="0"/>
    <x v="0"/>
    <s v="High BP"/>
    <s v="High Cost"/>
  </r>
  <r>
    <n v="39"/>
    <x v="0"/>
    <n v="28.8"/>
    <n v="120"/>
    <n v="63"/>
    <n v="208.7"/>
    <n v="111.9"/>
    <n v="87"/>
    <n v="0"/>
    <x v="1"/>
    <x v="1"/>
    <s v="High"/>
    <n v="2.2000000000000002"/>
    <n v="5099.53"/>
    <x v="0"/>
    <x v="1"/>
    <x v="2"/>
    <s v="High BP"/>
    <s v="Normal Cost"/>
  </r>
  <r>
    <n v="79"/>
    <x v="0"/>
    <n v="23.9"/>
    <n v="143"/>
    <n v="78"/>
    <n v="256.89999999999998"/>
    <n v="128.4"/>
    <n v="80"/>
    <n v="3"/>
    <x v="2"/>
    <x v="1"/>
    <s v="Medium"/>
    <n v="7.7"/>
    <n v="12960.1"/>
    <x v="0"/>
    <x v="0"/>
    <x v="3"/>
    <s v="High BP"/>
    <s v="Normal Cost"/>
  </r>
  <r>
    <n v="76"/>
    <x v="0"/>
    <n v="32.6"/>
    <n v="137"/>
    <n v="87"/>
    <n v="257.7"/>
    <n v="123.1"/>
    <n v="81"/>
    <n v="2"/>
    <x v="0"/>
    <x v="1"/>
    <s v="High"/>
    <n v="2.8"/>
    <n v="6660.17"/>
    <x v="0"/>
    <x v="0"/>
    <x v="0"/>
    <s v="High BP"/>
    <s v="Normal Cost"/>
  </r>
  <r>
    <n v="88"/>
    <x v="0"/>
    <n v="22.9"/>
    <n v="126"/>
    <n v="81"/>
    <n v="195.4"/>
    <n v="94"/>
    <n v="58"/>
    <n v="1"/>
    <x v="0"/>
    <x v="2"/>
    <s v="High"/>
    <n v="6.6"/>
    <n v="12067.62"/>
    <x v="0"/>
    <x v="3"/>
    <x v="3"/>
    <s v="High BP"/>
    <s v="Normal Cost"/>
  </r>
  <r>
    <n v="51"/>
    <x v="0"/>
    <n v="29.3"/>
    <n v="119"/>
    <n v="61"/>
    <n v="215.7"/>
    <n v="165.6"/>
    <n v="78"/>
    <n v="2"/>
    <x v="0"/>
    <x v="1"/>
    <s v="High"/>
    <n v="2"/>
    <n v="4898.71"/>
    <x v="0"/>
    <x v="2"/>
    <x v="2"/>
    <s v="Normal BP"/>
    <s v="Normal Cost"/>
  </r>
  <r>
    <n v="49"/>
    <x v="1"/>
    <n v="31.6"/>
    <n v="142"/>
    <n v="85"/>
    <n v="244.9"/>
    <n v="146"/>
    <n v="80"/>
    <n v="1"/>
    <x v="2"/>
    <x v="1"/>
    <s v="High"/>
    <n v="5.0999999999999996"/>
    <n v="10592.4"/>
    <x v="0"/>
    <x v="1"/>
    <x v="0"/>
    <s v="High BP"/>
    <s v="Normal Cost"/>
  </r>
  <r>
    <n v="57"/>
    <x v="0"/>
    <n v="26.5"/>
    <n v="138"/>
    <n v="84"/>
    <n v="238.5"/>
    <n v="103.3"/>
    <n v="79"/>
    <n v="2"/>
    <x v="2"/>
    <x v="2"/>
    <s v="High"/>
    <n v="15.1"/>
    <n v="30528.21"/>
    <x v="0"/>
    <x v="2"/>
    <x v="2"/>
    <s v="High BP"/>
    <s v="High Cost"/>
  </r>
  <r>
    <n v="85"/>
    <x v="0"/>
    <n v="22.6"/>
    <n v="120"/>
    <n v="68"/>
    <n v="206.8"/>
    <n v="100.1"/>
    <n v="91"/>
    <n v="0"/>
    <x v="0"/>
    <x v="0"/>
    <s v="Medium"/>
    <n v="6.8"/>
    <n v="12515.82"/>
    <x v="0"/>
    <x v="1"/>
    <x v="3"/>
    <s v="High BP"/>
    <s v="Normal Cost"/>
  </r>
  <r>
    <n v="73"/>
    <x v="0"/>
    <n v="24.8"/>
    <n v="136"/>
    <n v="78"/>
    <n v="206.1"/>
    <n v="124.9"/>
    <n v="67"/>
    <n v="2"/>
    <x v="1"/>
    <x v="2"/>
    <s v="High"/>
    <n v="9.6"/>
    <n v="19702.97"/>
    <x v="0"/>
    <x v="1"/>
    <x v="3"/>
    <s v="High BP"/>
    <s v="High Cost"/>
  </r>
  <r>
    <n v="80"/>
    <x v="1"/>
    <n v="31.7"/>
    <n v="135"/>
    <n v="79"/>
    <n v="243.2"/>
    <n v="99.8"/>
    <n v="54"/>
    <n v="1"/>
    <x v="0"/>
    <x v="2"/>
    <s v="High"/>
    <n v="7.5"/>
    <n v="14909.74"/>
    <x v="0"/>
    <x v="2"/>
    <x v="0"/>
    <s v="High BP"/>
    <s v="Normal Cost"/>
  </r>
  <r>
    <n v="79"/>
    <x v="1"/>
    <n v="31.7"/>
    <n v="160"/>
    <n v="96"/>
    <n v="217.4"/>
    <n v="131"/>
    <n v="57"/>
    <n v="0"/>
    <x v="2"/>
    <x v="1"/>
    <s v="High"/>
    <n v="5.6"/>
    <n v="11117.68"/>
    <x v="0"/>
    <x v="2"/>
    <x v="0"/>
    <s v="High BP"/>
    <s v="Normal Cost"/>
  </r>
  <r>
    <n v="36"/>
    <x v="0"/>
    <n v="25.1"/>
    <n v="123"/>
    <n v="68"/>
    <n v="199.1"/>
    <n v="91.3"/>
    <n v="94"/>
    <n v="1"/>
    <x v="2"/>
    <x v="2"/>
    <s v="High"/>
    <n v="9.4"/>
    <n v="20376.669999999998"/>
    <x v="0"/>
    <x v="0"/>
    <x v="2"/>
    <s v="High BP"/>
    <s v="High Cost"/>
  </r>
  <r>
    <n v="48"/>
    <x v="0"/>
    <n v="20.3"/>
    <n v="110"/>
    <n v="69"/>
    <n v="191.2"/>
    <n v="100.7"/>
    <n v="74"/>
    <n v="1"/>
    <x v="2"/>
    <x v="2"/>
    <s v="Low"/>
    <n v="9.1999999999999993"/>
    <n v="20447.38"/>
    <x v="0"/>
    <x v="2"/>
    <x v="3"/>
    <s v="Normal BP"/>
    <s v="High Cost"/>
  </r>
  <r>
    <n v="48"/>
    <x v="0"/>
    <n v="30.5"/>
    <n v="140"/>
    <n v="82"/>
    <n v="213.6"/>
    <n v="106.3"/>
    <n v="60"/>
    <n v="1"/>
    <x v="0"/>
    <x v="0"/>
    <s v="Medium"/>
    <n v="3.1"/>
    <n v="7192.84"/>
    <x v="0"/>
    <x v="2"/>
    <x v="0"/>
    <s v="High BP"/>
    <s v="Normal Cost"/>
  </r>
  <r>
    <n v="55"/>
    <x v="0"/>
    <n v="29"/>
    <n v="132"/>
    <n v="83"/>
    <n v="270.8"/>
    <n v="137.19999999999999"/>
    <n v="73"/>
    <n v="2"/>
    <x v="2"/>
    <x v="1"/>
    <s v="Medium"/>
    <n v="21.7"/>
    <n v="33947.5"/>
    <x v="0"/>
    <x v="3"/>
    <x v="2"/>
    <s v="High BP"/>
    <s v="High Cost"/>
  </r>
  <r>
    <n v="61"/>
    <x v="0"/>
    <n v="28.6"/>
    <n v="116"/>
    <n v="60"/>
    <n v="220.8"/>
    <n v="101.9"/>
    <n v="70"/>
    <n v="1"/>
    <x v="2"/>
    <x v="3"/>
    <s v="Low"/>
    <n v="10"/>
    <n v="21486.27"/>
    <x v="0"/>
    <x v="1"/>
    <x v="2"/>
    <s v="Normal BP"/>
    <s v="High Cost"/>
  </r>
  <r>
    <n v="67"/>
    <x v="0"/>
    <n v="25.1"/>
    <n v="134"/>
    <n v="83"/>
    <n v="210"/>
    <n v="199.9"/>
    <n v="81"/>
    <n v="0"/>
    <x v="2"/>
    <x v="1"/>
    <s v="Medium"/>
    <n v="10"/>
    <n v="18802.03"/>
    <x v="0"/>
    <x v="1"/>
    <x v="2"/>
    <s v="High BP"/>
    <s v="High Cost"/>
  </r>
  <r>
    <n v="67"/>
    <x v="0"/>
    <n v="25.8"/>
    <n v="114"/>
    <n v="72"/>
    <n v="234.6"/>
    <n v="87.7"/>
    <n v="73"/>
    <n v="3"/>
    <x v="1"/>
    <x v="0"/>
    <s v="Medium"/>
    <n v="6.3"/>
    <n v="10661.37"/>
    <x v="0"/>
    <x v="1"/>
    <x v="2"/>
    <s v="Normal BP"/>
    <s v="Normal Cost"/>
  </r>
  <r>
    <n v="51"/>
    <x v="1"/>
    <n v="31.7"/>
    <n v="123"/>
    <n v="81"/>
    <n v="236.2"/>
    <n v="93.4"/>
    <n v="74"/>
    <n v="2"/>
    <x v="2"/>
    <x v="0"/>
    <s v="Low"/>
    <n v="4.9000000000000004"/>
    <n v="11497.22"/>
    <x v="0"/>
    <x v="1"/>
    <x v="0"/>
    <s v="High BP"/>
    <s v="Normal Cost"/>
  </r>
  <r>
    <n v="70"/>
    <x v="0"/>
    <n v="30"/>
    <n v="140"/>
    <n v="81"/>
    <n v="218.5"/>
    <n v="86.2"/>
    <n v="81"/>
    <n v="1"/>
    <x v="1"/>
    <x v="2"/>
    <s v="Medium"/>
    <n v="4.0999999999999996"/>
    <n v="10597.07"/>
    <x v="0"/>
    <x v="0"/>
    <x v="0"/>
    <s v="High BP"/>
    <s v="Normal Cost"/>
  </r>
  <r>
    <n v="85"/>
    <x v="1"/>
    <n v="31.7"/>
    <n v="130"/>
    <n v="92"/>
    <n v="261.3"/>
    <n v="165.9"/>
    <n v="76"/>
    <n v="1"/>
    <x v="2"/>
    <x v="1"/>
    <s v="Low"/>
    <n v="6.6"/>
    <n v="13268.71"/>
    <x v="0"/>
    <x v="2"/>
    <x v="0"/>
    <s v="High BP"/>
    <s v="Normal Cost"/>
  </r>
  <r>
    <n v="56"/>
    <x v="1"/>
    <n v="31.7"/>
    <n v="135"/>
    <n v="82"/>
    <n v="190.3"/>
    <n v="125"/>
    <n v="85"/>
    <n v="2"/>
    <x v="1"/>
    <x v="2"/>
    <s v="High"/>
    <n v="9.9"/>
    <n v="18284.55"/>
    <x v="1"/>
    <x v="1"/>
    <x v="0"/>
    <s v="High BP"/>
    <s v="High Cost"/>
  </r>
  <r>
    <n v="64"/>
    <x v="1"/>
    <n v="31.7"/>
    <n v="124"/>
    <n v="74"/>
    <n v="225.9"/>
    <n v="100.9"/>
    <n v="84"/>
    <n v="2"/>
    <x v="1"/>
    <x v="0"/>
    <s v="High"/>
    <n v="19.399999999999999"/>
    <n v="32433.73"/>
    <x v="0"/>
    <x v="0"/>
    <x v="0"/>
    <s v="High BP"/>
    <s v="High Cost"/>
  </r>
  <r>
    <n v="63"/>
    <x v="0"/>
    <n v="38.5"/>
    <n v="122"/>
    <n v="80"/>
    <n v="260.10000000000002"/>
    <n v="160.5"/>
    <n v="81"/>
    <n v="2"/>
    <x v="0"/>
    <x v="1"/>
    <s v="High"/>
    <n v="1"/>
    <n v="3407.01"/>
    <x v="0"/>
    <x v="2"/>
    <x v="0"/>
    <s v="High BP"/>
    <s v="Normal Cost"/>
  </r>
  <r>
    <n v="72"/>
    <x v="0"/>
    <n v="30.1"/>
    <n v="134"/>
    <n v="82"/>
    <n v="218.5"/>
    <n v="128.69999999999999"/>
    <n v="60"/>
    <n v="0"/>
    <x v="2"/>
    <x v="1"/>
    <s v="Medium"/>
    <n v="7.7"/>
    <n v="9575.34"/>
    <x v="0"/>
    <x v="1"/>
    <x v="0"/>
    <s v="High BP"/>
    <s v="Normal Cost"/>
  </r>
  <r>
    <n v="71"/>
    <x v="0"/>
    <n v="27.1"/>
    <n v="138"/>
    <n v="78"/>
    <n v="242.6"/>
    <n v="149.1"/>
    <n v="73"/>
    <n v="0"/>
    <x v="1"/>
    <x v="2"/>
    <s v="Medium"/>
    <n v="6.2"/>
    <n v="13754.5"/>
    <x v="0"/>
    <x v="0"/>
    <x v="2"/>
    <s v="High BP"/>
    <s v="Normal Cost"/>
  </r>
  <r>
    <n v="53"/>
    <x v="1"/>
    <n v="31.7"/>
    <n v="239"/>
    <n v="127"/>
    <n v="232.3"/>
    <n v="107"/>
    <n v="104"/>
    <n v="0"/>
    <x v="2"/>
    <x v="0"/>
    <s v="Low"/>
    <n v="5.8"/>
    <n v="10858.78"/>
    <x v="0"/>
    <x v="1"/>
    <x v="0"/>
    <s v="High BP"/>
    <s v="Normal Cost"/>
  </r>
  <r>
    <n v="69"/>
    <x v="0"/>
    <n v="20.6"/>
    <n v="121"/>
    <n v="84"/>
    <n v="191.7"/>
    <n v="152.30000000000001"/>
    <n v="80"/>
    <n v="1"/>
    <x v="2"/>
    <x v="1"/>
    <s v="High"/>
    <n v="5.0999999999999996"/>
    <n v="8686.98"/>
    <x v="0"/>
    <x v="0"/>
    <x v="3"/>
    <s v="High BP"/>
    <s v="Normal Cost"/>
  </r>
  <r>
    <n v="70"/>
    <x v="1"/>
    <n v="31.7"/>
    <n v="129"/>
    <n v="91"/>
    <n v="210.3"/>
    <n v="125.3"/>
    <n v="72"/>
    <n v="1"/>
    <x v="1"/>
    <x v="1"/>
    <s v="Medium"/>
    <n v="2.7"/>
    <n v="5974.43"/>
    <x v="0"/>
    <x v="0"/>
    <x v="0"/>
    <s v="High BP"/>
    <s v="Normal Cost"/>
  </r>
  <r>
    <n v="88"/>
    <x v="1"/>
    <n v="31.7"/>
    <n v="119"/>
    <n v="72"/>
    <n v="274.2"/>
    <n v="108.6"/>
    <n v="95"/>
    <n v="1"/>
    <x v="2"/>
    <x v="3"/>
    <s v="Low"/>
    <n v="6.7"/>
    <n v="13495.72"/>
    <x v="1"/>
    <x v="2"/>
    <x v="0"/>
    <s v="Normal BP"/>
    <s v="Normal Cost"/>
  </r>
  <r>
    <n v="75"/>
    <x v="0"/>
    <n v="29.4"/>
    <n v="127"/>
    <n v="72"/>
    <n v="242.9"/>
    <n v="123"/>
    <n v="82"/>
    <n v="1"/>
    <x v="2"/>
    <x v="2"/>
    <s v="Medium"/>
    <n v="10"/>
    <n v="21251.91"/>
    <x v="0"/>
    <x v="0"/>
    <x v="2"/>
    <s v="High BP"/>
    <s v="High Cost"/>
  </r>
  <r>
    <n v="84"/>
    <x v="1"/>
    <n v="31.7"/>
    <n v="121"/>
    <n v="73"/>
    <n v="264.10000000000002"/>
    <n v="157.6"/>
    <n v="83"/>
    <n v="0"/>
    <x v="2"/>
    <x v="3"/>
    <s v="High"/>
    <n v="8.6"/>
    <n v="19447.2"/>
    <x v="0"/>
    <x v="2"/>
    <x v="0"/>
    <s v="High BP"/>
    <s v="High Cost"/>
  </r>
  <r>
    <n v="50"/>
    <x v="0"/>
    <n v="28.2"/>
    <n v="116"/>
    <n v="66"/>
    <n v="219.5"/>
    <n v="88.8"/>
    <n v="82"/>
    <n v="3"/>
    <x v="1"/>
    <x v="2"/>
    <s v="Medium"/>
    <n v="9.5"/>
    <n v="17679.68"/>
    <x v="1"/>
    <x v="2"/>
    <x v="2"/>
    <s v="Normal BP"/>
    <s v="High Cost"/>
  </r>
  <r>
    <n v="47"/>
    <x v="0"/>
    <n v="27.7"/>
    <n v="125"/>
    <n v="70"/>
    <n v="189"/>
    <n v="115.8"/>
    <n v="78"/>
    <n v="0"/>
    <x v="2"/>
    <x v="2"/>
    <s v="Medium"/>
    <n v="7.9"/>
    <n v="16651.21"/>
    <x v="0"/>
    <x v="2"/>
    <x v="2"/>
    <s v="High BP"/>
    <s v="High Cost"/>
  </r>
  <r>
    <n v="60"/>
    <x v="0"/>
    <n v="28.2"/>
    <n v="125"/>
    <n v="72"/>
    <n v="246.7"/>
    <n v="123.5"/>
    <n v="59"/>
    <n v="1"/>
    <x v="2"/>
    <x v="2"/>
    <s v="High"/>
    <n v="8.6999999999999993"/>
    <n v="18989.95"/>
    <x v="0"/>
    <x v="2"/>
    <x v="2"/>
    <s v="High BP"/>
    <s v="High Cost"/>
  </r>
  <r>
    <n v="88"/>
    <x v="0"/>
    <n v="23.6"/>
    <n v="137"/>
    <n v="79"/>
    <n v="212.2"/>
    <n v="106.7"/>
    <n v="85"/>
    <n v="1"/>
    <x v="2"/>
    <x v="0"/>
    <s v="Medium"/>
    <n v="7.3"/>
    <n v="14787.1"/>
    <x v="0"/>
    <x v="1"/>
    <x v="3"/>
    <s v="High BP"/>
    <s v="Normal Cost"/>
  </r>
  <r>
    <n v="73"/>
    <x v="1"/>
    <n v="31.7"/>
    <n v="145"/>
    <n v="88"/>
    <n v="245.9"/>
    <n v="132.30000000000001"/>
    <n v="70"/>
    <n v="0"/>
    <x v="2"/>
    <x v="1"/>
    <s v="Low"/>
    <n v="10.6"/>
    <n v="18785.580000000002"/>
    <x v="0"/>
    <x v="0"/>
    <x v="0"/>
    <s v="High BP"/>
    <s v="High Cost"/>
  </r>
  <r>
    <n v="70"/>
    <x v="0"/>
    <n v="27.7"/>
    <n v="124"/>
    <n v="71"/>
    <n v="254.4"/>
    <n v="119.2"/>
    <n v="86"/>
    <n v="2"/>
    <x v="1"/>
    <x v="3"/>
    <s v="Low"/>
    <n v="3.5"/>
    <n v="9834.9500000000007"/>
    <x v="0"/>
    <x v="0"/>
    <x v="2"/>
    <s v="High BP"/>
    <s v="Normal Cost"/>
  </r>
  <r>
    <n v="35"/>
    <x v="0"/>
    <n v="36.6"/>
    <n v="124"/>
    <n v="71"/>
    <n v="210.4"/>
    <n v="157.1"/>
    <n v="88"/>
    <n v="4"/>
    <x v="2"/>
    <x v="1"/>
    <s v="High"/>
    <n v="5.4"/>
    <n v="10983.24"/>
    <x v="0"/>
    <x v="2"/>
    <x v="0"/>
    <s v="High BP"/>
    <s v="Normal Cost"/>
  </r>
  <r>
    <n v="85"/>
    <x v="1"/>
    <n v="31.7"/>
    <n v="132"/>
    <n v="85"/>
    <n v="279.7"/>
    <n v="119.3"/>
    <n v="82"/>
    <n v="2"/>
    <x v="0"/>
    <x v="1"/>
    <s v="Medium"/>
    <n v="8.5"/>
    <n v="14119.42"/>
    <x v="0"/>
    <x v="2"/>
    <x v="0"/>
    <s v="High BP"/>
    <s v="Normal Cost"/>
  </r>
  <r>
    <n v="79"/>
    <x v="1"/>
    <n v="31.7"/>
    <n v="116"/>
    <n v="73"/>
    <n v="284.89999999999998"/>
    <n v="114.7"/>
    <n v="90"/>
    <n v="0"/>
    <x v="2"/>
    <x v="3"/>
    <s v="Medium"/>
    <n v="11.4"/>
    <n v="23653.29"/>
    <x v="0"/>
    <x v="2"/>
    <x v="0"/>
    <s v="Normal BP"/>
    <s v="High Cost"/>
  </r>
  <r>
    <n v="25"/>
    <x v="0"/>
    <n v="25.8"/>
    <n v="111"/>
    <n v="62"/>
    <n v="211.1"/>
    <n v="143.4"/>
    <n v="62"/>
    <n v="0"/>
    <x v="0"/>
    <x v="1"/>
    <s v="High"/>
    <n v="7.2"/>
    <n v="11881.97"/>
    <x v="0"/>
    <x v="3"/>
    <x v="2"/>
    <s v="Normal BP"/>
    <s v="Normal Cost"/>
  </r>
  <r>
    <n v="47"/>
    <x v="1"/>
    <n v="31.7"/>
    <n v="121"/>
    <n v="66"/>
    <n v="187.9"/>
    <n v="102.6"/>
    <n v="79"/>
    <n v="1"/>
    <x v="1"/>
    <x v="3"/>
    <s v="Medium"/>
    <n v="11.8"/>
    <n v="20129.28"/>
    <x v="1"/>
    <x v="1"/>
    <x v="0"/>
    <s v="High BP"/>
    <s v="High Cost"/>
  </r>
  <r>
    <n v="62"/>
    <x v="1"/>
    <n v="31.7"/>
    <n v="138"/>
    <n v="84"/>
    <n v="225.5"/>
    <n v="106.5"/>
    <n v="87"/>
    <n v="2"/>
    <x v="2"/>
    <x v="0"/>
    <s v="Low"/>
    <n v="5.0999999999999996"/>
    <n v="11140.25"/>
    <x v="1"/>
    <x v="0"/>
    <x v="0"/>
    <s v="High BP"/>
    <s v="Normal Cost"/>
  </r>
  <r>
    <n v="54"/>
    <x v="0"/>
    <n v="38.799999999999997"/>
    <n v="123"/>
    <n v="77"/>
    <n v="266.10000000000002"/>
    <n v="123.7"/>
    <n v="84"/>
    <n v="0"/>
    <x v="2"/>
    <x v="3"/>
    <s v="Low"/>
    <n v="12.5"/>
    <n v="18370.96"/>
    <x v="0"/>
    <x v="4"/>
    <x v="0"/>
    <s v="High BP"/>
    <s v="High Cost"/>
  </r>
  <r>
    <n v="80"/>
    <x v="0"/>
    <n v="26"/>
    <n v="129"/>
    <n v="85"/>
    <n v="266.60000000000002"/>
    <n v="103.6"/>
    <n v="64"/>
    <n v="1"/>
    <x v="0"/>
    <x v="0"/>
    <s v="Low"/>
    <n v="2.1"/>
    <n v="5303.03"/>
    <x v="0"/>
    <x v="1"/>
    <x v="2"/>
    <s v="High BP"/>
    <s v="Normal Cost"/>
  </r>
  <r>
    <n v="67"/>
    <x v="0"/>
    <n v="32"/>
    <n v="132"/>
    <n v="86"/>
    <n v="237.6"/>
    <n v="135.5"/>
    <n v="84"/>
    <n v="0"/>
    <x v="2"/>
    <x v="1"/>
    <s v="Medium"/>
    <n v="8.3000000000000007"/>
    <n v="16478"/>
    <x v="0"/>
    <x v="0"/>
    <x v="0"/>
    <s v="High BP"/>
    <s v="High Cost"/>
  </r>
  <r>
    <n v="66"/>
    <x v="1"/>
    <n v="31.7"/>
    <n v="121"/>
    <n v="76"/>
    <n v="300"/>
    <n v="122.1"/>
    <n v="74"/>
    <n v="0"/>
    <x v="0"/>
    <x v="3"/>
    <s v="Medium"/>
    <n v="3.6"/>
    <n v="10571.85"/>
    <x v="0"/>
    <x v="0"/>
    <x v="0"/>
    <s v="High BP"/>
    <s v="Normal Cost"/>
  </r>
  <r>
    <n v="59"/>
    <x v="1"/>
    <n v="31.7"/>
    <n v="222"/>
    <n v="137"/>
    <n v="236.4"/>
    <n v="96"/>
    <n v="86"/>
    <n v="2"/>
    <x v="2"/>
    <x v="2"/>
    <s v="Medium"/>
    <n v="10.4"/>
    <n v="22397.84"/>
    <x v="0"/>
    <x v="1"/>
    <x v="0"/>
    <s v="High BP"/>
    <s v="High Cost"/>
  </r>
  <r>
    <n v="81"/>
    <x v="1"/>
    <n v="31.7"/>
    <n v="133"/>
    <n v="76"/>
    <n v="198.9"/>
    <n v="126.1"/>
    <n v="104"/>
    <n v="0"/>
    <x v="2"/>
    <x v="0"/>
    <s v="Medium"/>
    <n v="8"/>
    <n v="14853.43"/>
    <x v="0"/>
    <x v="2"/>
    <x v="0"/>
    <s v="High BP"/>
    <s v="Normal Cost"/>
  </r>
  <r>
    <n v="68"/>
    <x v="1"/>
    <n v="31.7"/>
    <n v="128"/>
    <n v="78"/>
    <n v="247"/>
    <n v="104.9"/>
    <n v="79"/>
    <n v="1"/>
    <x v="2"/>
    <x v="2"/>
    <s v="High"/>
    <n v="7.9"/>
    <n v="14881.94"/>
    <x v="0"/>
    <x v="0"/>
    <x v="0"/>
    <s v="High BP"/>
    <s v="Normal Cost"/>
  </r>
  <r>
    <n v="47"/>
    <x v="0"/>
    <n v="34.299999999999997"/>
    <n v="114"/>
    <n v="76"/>
    <n v="228.8"/>
    <n v="132.9"/>
    <n v="95"/>
    <n v="1"/>
    <x v="2"/>
    <x v="1"/>
    <s v="Medium"/>
    <n v="9.1999999999999993"/>
    <n v="18210.78"/>
    <x v="0"/>
    <x v="1"/>
    <x v="0"/>
    <s v="Normal BP"/>
    <s v="High Cost"/>
  </r>
  <r>
    <n v="82"/>
    <x v="0"/>
    <n v="20.5"/>
    <n v="127"/>
    <n v="78"/>
    <n v="231.3"/>
    <n v="116.2"/>
    <n v="76"/>
    <n v="1"/>
    <x v="0"/>
    <x v="1"/>
    <s v="Medium"/>
    <n v="9.6"/>
    <n v="16167.04"/>
    <x v="0"/>
    <x v="2"/>
    <x v="3"/>
    <s v="High BP"/>
    <s v="High Cost"/>
  </r>
  <r>
    <n v="48"/>
    <x v="0"/>
    <n v="29.8"/>
    <n v="121"/>
    <n v="70"/>
    <n v="209.4"/>
    <n v="181.8"/>
    <n v="67"/>
    <n v="1"/>
    <x v="0"/>
    <x v="1"/>
    <s v="Low"/>
    <n v="5.8"/>
    <n v="10275.200000000001"/>
    <x v="0"/>
    <x v="0"/>
    <x v="2"/>
    <s v="High BP"/>
    <s v="Normal Cost"/>
  </r>
  <r>
    <n v="72"/>
    <x v="1"/>
    <n v="31.7"/>
    <n v="118"/>
    <n v="66"/>
    <n v="250.6"/>
    <n v="104.7"/>
    <n v="84"/>
    <n v="1"/>
    <x v="1"/>
    <x v="2"/>
    <s v="Low"/>
    <n v="9.6999999999999993"/>
    <n v="14838.64"/>
    <x v="0"/>
    <x v="0"/>
    <x v="0"/>
    <s v="Normal BP"/>
    <s v="Normal Cost"/>
  </r>
  <r>
    <n v="91"/>
    <x v="1"/>
    <n v="31.7"/>
    <n v="140"/>
    <n v="82"/>
    <n v="228.4"/>
    <n v="153.5"/>
    <n v="110"/>
    <n v="3"/>
    <x v="2"/>
    <x v="2"/>
    <s v="Low"/>
    <n v="8.1"/>
    <n v="17212.09"/>
    <x v="0"/>
    <x v="2"/>
    <x v="0"/>
    <s v="High BP"/>
    <s v="High Cost"/>
  </r>
  <r>
    <n v="58"/>
    <x v="0"/>
    <n v="30.4"/>
    <n v="135"/>
    <n v="91"/>
    <n v="249.8"/>
    <n v="149.69999999999999"/>
    <n v="60"/>
    <n v="1"/>
    <x v="1"/>
    <x v="1"/>
    <s v="Medium"/>
    <n v="5.6"/>
    <n v="14931.94"/>
    <x v="0"/>
    <x v="1"/>
    <x v="0"/>
    <s v="High BP"/>
    <s v="Normal Cost"/>
  </r>
  <r>
    <n v="68"/>
    <x v="1"/>
    <n v="31.7"/>
    <n v="146"/>
    <n v="97"/>
    <n v="237.7"/>
    <n v="110.8"/>
    <n v="86"/>
    <n v="0"/>
    <x v="1"/>
    <x v="3"/>
    <s v="Medium"/>
    <n v="4.5"/>
    <n v="12509.66"/>
    <x v="0"/>
    <x v="0"/>
    <x v="0"/>
    <s v="High BP"/>
    <s v="Normal Cost"/>
  </r>
  <r>
    <n v="75"/>
    <x v="0"/>
    <n v="31.7"/>
    <n v="142"/>
    <n v="82"/>
    <n v="262.8"/>
    <n v="107.4"/>
    <n v="69"/>
    <n v="1"/>
    <x v="0"/>
    <x v="3"/>
    <s v="Low"/>
    <n v="6.4"/>
    <n v="14592.17"/>
    <x v="1"/>
    <x v="2"/>
    <x v="0"/>
    <s v="High BP"/>
    <s v="Normal Cost"/>
  </r>
  <r>
    <n v="54"/>
    <x v="0"/>
    <n v="35.299999999999997"/>
    <n v="129"/>
    <n v="73"/>
    <n v="227.3"/>
    <n v="250"/>
    <n v="81"/>
    <n v="2"/>
    <x v="1"/>
    <x v="1"/>
    <s v="High"/>
    <n v="3.1"/>
    <n v="5755.67"/>
    <x v="0"/>
    <x v="1"/>
    <x v="0"/>
    <s v="High BP"/>
    <s v="Normal Cost"/>
  </r>
  <r>
    <n v="67"/>
    <x v="0"/>
    <n v="24.5"/>
    <n v="134"/>
    <n v="82"/>
    <n v="221.4"/>
    <n v="120.1"/>
    <n v="64"/>
    <n v="0"/>
    <x v="0"/>
    <x v="1"/>
    <s v="Medium"/>
    <n v="4.2"/>
    <n v="8836.2099999999991"/>
    <x v="0"/>
    <x v="0"/>
    <x v="3"/>
    <s v="High BP"/>
    <s v="Normal Cost"/>
  </r>
  <r>
    <n v="75"/>
    <x v="0"/>
    <n v="29.1"/>
    <n v="139"/>
    <n v="83"/>
    <n v="239.7"/>
    <n v="88.9"/>
    <n v="60"/>
    <n v="2"/>
    <x v="1"/>
    <x v="0"/>
    <s v="Low"/>
    <n v="6.3"/>
    <n v="11662.9"/>
    <x v="1"/>
    <x v="2"/>
    <x v="2"/>
    <s v="High BP"/>
    <s v="Normal Cost"/>
  </r>
  <r>
    <n v="90"/>
    <x v="0"/>
    <n v="26"/>
    <n v="139"/>
    <n v="83"/>
    <n v="223.7"/>
    <n v="94"/>
    <n v="79"/>
    <n v="1"/>
    <x v="1"/>
    <x v="2"/>
    <s v="High"/>
    <n v="6.2"/>
    <n v="12935.3"/>
    <x v="0"/>
    <x v="1"/>
    <x v="2"/>
    <s v="High BP"/>
    <s v="Normal Cost"/>
  </r>
  <r>
    <n v="57"/>
    <x v="0"/>
    <n v="24"/>
    <n v="135"/>
    <n v="75"/>
    <n v="196.6"/>
    <n v="98"/>
    <n v="75"/>
    <n v="2"/>
    <x v="0"/>
    <x v="2"/>
    <s v="High"/>
    <n v="2.4"/>
    <n v="7209.79"/>
    <x v="0"/>
    <x v="0"/>
    <x v="3"/>
    <s v="High BP"/>
    <s v="Normal Cost"/>
  </r>
  <r>
    <n v="58"/>
    <x v="0"/>
    <n v="25.5"/>
    <n v="126"/>
    <n v="75"/>
    <n v="180.7"/>
    <n v="120.6"/>
    <n v="92"/>
    <n v="0"/>
    <x v="2"/>
    <x v="1"/>
    <s v="High"/>
    <n v="9.1"/>
    <n v="14999.9"/>
    <x v="0"/>
    <x v="2"/>
    <x v="2"/>
    <s v="High BP"/>
    <s v="Normal Cost"/>
  </r>
  <r>
    <n v="73"/>
    <x v="0"/>
    <n v="27.8"/>
    <n v="207"/>
    <n v="138"/>
    <n v="214.3"/>
    <n v="110.9"/>
    <n v="98"/>
    <n v="2"/>
    <x v="2"/>
    <x v="1"/>
    <s v="Medium"/>
    <n v="5.4"/>
    <n v="11254.08"/>
    <x v="0"/>
    <x v="2"/>
    <x v="2"/>
    <s v="High BP"/>
    <s v="Normal Cost"/>
  </r>
  <r>
    <n v="95"/>
    <x v="1"/>
    <n v="31.7"/>
    <n v="125"/>
    <n v="79"/>
    <n v="246.9"/>
    <n v="151.4"/>
    <n v="97"/>
    <n v="0"/>
    <x v="2"/>
    <x v="2"/>
    <s v="High"/>
    <n v="15.7"/>
    <n v="30544.65"/>
    <x v="0"/>
    <x v="2"/>
    <x v="0"/>
    <s v="High BP"/>
    <s v="High Cost"/>
  </r>
  <r>
    <n v="63"/>
    <x v="0"/>
    <n v="21.8"/>
    <n v="117"/>
    <n v="72"/>
    <n v="176.8"/>
    <n v="85.1"/>
    <n v="156"/>
    <n v="2"/>
    <x v="0"/>
    <x v="0"/>
    <s v="High"/>
    <n v="3"/>
    <n v="7620.16"/>
    <x v="0"/>
    <x v="1"/>
    <x v="3"/>
    <s v="Normal BP"/>
    <s v="Normal Cost"/>
  </r>
  <r>
    <n v="62"/>
    <x v="1"/>
    <n v="31.8"/>
    <n v="127"/>
    <n v="76"/>
    <n v="226.3"/>
    <n v="99.7"/>
    <n v="58"/>
    <n v="2"/>
    <x v="0"/>
    <x v="2"/>
    <s v="High"/>
    <n v="4.5999999999999996"/>
    <n v="10447.459999999999"/>
    <x v="1"/>
    <x v="0"/>
    <x v="0"/>
    <s v="High BP"/>
    <s v="Normal Cost"/>
  </r>
  <r>
    <n v="40"/>
    <x v="0"/>
    <n v="29"/>
    <n v="117"/>
    <n v="74"/>
    <n v="219.3"/>
    <n v="113.2"/>
    <n v="72"/>
    <n v="4"/>
    <x v="2"/>
    <x v="2"/>
    <s v="Low"/>
    <n v="14.6"/>
    <n v="28785.5"/>
    <x v="0"/>
    <x v="2"/>
    <x v="2"/>
    <s v="Normal BP"/>
    <s v="High Cost"/>
  </r>
  <r>
    <n v="44"/>
    <x v="0"/>
    <n v="20.2"/>
    <n v="119"/>
    <n v="66"/>
    <n v="191.8"/>
    <n v="85.8"/>
    <n v="85"/>
    <n v="1"/>
    <x v="2"/>
    <x v="0"/>
    <s v="Low"/>
    <n v="8.6999999999999993"/>
    <n v="18627.900000000001"/>
    <x v="0"/>
    <x v="0"/>
    <x v="3"/>
    <s v="Normal BP"/>
    <s v="High Cost"/>
  </r>
  <r>
    <n v="40"/>
    <x v="0"/>
    <n v="18"/>
    <n v="120"/>
    <n v="74"/>
    <n v="206.4"/>
    <n v="131.19999999999999"/>
    <n v="71"/>
    <n v="3"/>
    <x v="1"/>
    <x v="0"/>
    <s v="Medium"/>
    <n v="6.2"/>
    <n v="11939.9"/>
    <x v="1"/>
    <x v="0"/>
    <x v="1"/>
    <s v="High BP"/>
    <s v="Normal Cost"/>
  </r>
  <r>
    <n v="83"/>
    <x v="0"/>
    <n v="35.700000000000003"/>
    <n v="140"/>
    <n v="91"/>
    <n v="253.5"/>
    <n v="111.4"/>
    <n v="53"/>
    <n v="3"/>
    <x v="1"/>
    <x v="3"/>
    <s v="Medium"/>
    <n v="7.5"/>
    <n v="15154.52"/>
    <x v="0"/>
    <x v="3"/>
    <x v="0"/>
    <s v="High BP"/>
    <s v="High Cost"/>
  </r>
  <r>
    <n v="71"/>
    <x v="1"/>
    <n v="31.8"/>
    <n v="130"/>
    <n v="81"/>
    <n v="220.9"/>
    <n v="109.9"/>
    <n v="72"/>
    <n v="2"/>
    <x v="2"/>
    <x v="2"/>
    <s v="High"/>
    <n v="11.9"/>
    <n v="21890.26"/>
    <x v="0"/>
    <x v="0"/>
    <x v="0"/>
    <s v="High BP"/>
    <s v="High Cost"/>
  </r>
  <r>
    <n v="44"/>
    <x v="0"/>
    <n v="26.1"/>
    <n v="109"/>
    <n v="71"/>
    <n v="222.8"/>
    <n v="114.5"/>
    <n v="53"/>
    <n v="2"/>
    <x v="0"/>
    <x v="0"/>
    <s v="High"/>
    <n v="10.6"/>
    <n v="18061.150000000001"/>
    <x v="0"/>
    <x v="3"/>
    <x v="2"/>
    <s v="Normal BP"/>
    <s v="High Cost"/>
  </r>
  <r>
    <n v="87"/>
    <x v="1"/>
    <n v="31.8"/>
    <n v="136"/>
    <n v="88"/>
    <n v="255"/>
    <n v="95.2"/>
    <n v="77"/>
    <n v="0"/>
    <x v="1"/>
    <x v="2"/>
    <s v="Low"/>
    <n v="8.4"/>
    <n v="18732.400000000001"/>
    <x v="1"/>
    <x v="2"/>
    <x v="0"/>
    <s v="High BP"/>
    <s v="High Cost"/>
  </r>
  <r>
    <n v="62"/>
    <x v="1"/>
    <n v="31.8"/>
    <n v="128"/>
    <n v="75"/>
    <n v="243.1"/>
    <n v="100.6"/>
    <n v="90"/>
    <n v="1"/>
    <x v="1"/>
    <x v="2"/>
    <s v="Medium"/>
    <n v="5.9"/>
    <n v="12800.94"/>
    <x v="0"/>
    <x v="0"/>
    <x v="0"/>
    <s v="High BP"/>
    <s v="Normal Cost"/>
  </r>
  <r>
    <n v="72"/>
    <x v="1"/>
    <n v="31.8"/>
    <n v="134"/>
    <n v="82"/>
    <n v="243.9"/>
    <n v="107.1"/>
    <n v="82"/>
    <n v="0"/>
    <x v="2"/>
    <x v="0"/>
    <s v="High"/>
    <n v="5.0999999999999996"/>
    <n v="11134.31"/>
    <x v="0"/>
    <x v="0"/>
    <x v="0"/>
    <s v="High BP"/>
    <s v="Normal Cost"/>
  </r>
  <r>
    <n v="33"/>
    <x v="1"/>
    <n v="31.8"/>
    <n v="134"/>
    <n v="79"/>
    <n v="221.2"/>
    <n v="132.4"/>
    <n v="89"/>
    <n v="0"/>
    <x v="2"/>
    <x v="0"/>
    <s v="High"/>
    <n v="4.8"/>
    <n v="9838.2999999999993"/>
    <x v="0"/>
    <x v="3"/>
    <x v="0"/>
    <s v="High BP"/>
    <s v="Normal Cost"/>
  </r>
  <r>
    <n v="88"/>
    <x v="1"/>
    <n v="31.8"/>
    <n v="124"/>
    <n v="73"/>
    <n v="292.10000000000002"/>
    <n v="123.1"/>
    <n v="67"/>
    <n v="0"/>
    <x v="1"/>
    <x v="0"/>
    <s v="High"/>
    <n v="7.8"/>
    <n v="13704.89"/>
    <x v="0"/>
    <x v="2"/>
    <x v="0"/>
    <s v="High BP"/>
    <s v="Normal Cost"/>
  </r>
  <r>
    <n v="76"/>
    <x v="0"/>
    <n v="27"/>
    <n v="134"/>
    <n v="87"/>
    <n v="227.1"/>
    <n v="84.9"/>
    <n v="86"/>
    <n v="0"/>
    <x v="2"/>
    <x v="0"/>
    <s v="Medium"/>
    <n v="6.7"/>
    <n v="11580.6"/>
    <x v="0"/>
    <x v="0"/>
    <x v="2"/>
    <s v="High BP"/>
    <s v="Normal Cost"/>
  </r>
  <r>
    <n v="76"/>
    <x v="1"/>
    <n v="31.8"/>
    <n v="139"/>
    <n v="83"/>
    <n v="269.2"/>
    <n v="122.9"/>
    <n v="82"/>
    <n v="2"/>
    <x v="0"/>
    <x v="0"/>
    <s v="Medium"/>
    <n v="7.9"/>
    <n v="14174.45"/>
    <x v="0"/>
    <x v="2"/>
    <x v="0"/>
    <s v="High BP"/>
    <s v="Normal Cost"/>
  </r>
  <r>
    <n v="68"/>
    <x v="0"/>
    <n v="25.6"/>
    <n v="110"/>
    <n v="65"/>
    <n v="246.8"/>
    <n v="101.9"/>
    <n v="70"/>
    <n v="2"/>
    <x v="1"/>
    <x v="0"/>
    <s v="Low"/>
    <n v="3"/>
    <n v="5909.43"/>
    <x v="0"/>
    <x v="2"/>
    <x v="2"/>
    <s v="Normal BP"/>
    <s v="Normal Cost"/>
  </r>
  <r>
    <n v="84"/>
    <x v="0"/>
    <n v="30.3"/>
    <n v="215"/>
    <n v="135"/>
    <n v="228.5"/>
    <n v="138.4"/>
    <n v="90"/>
    <n v="0"/>
    <x v="2"/>
    <x v="2"/>
    <s v="Medium"/>
    <n v="14.7"/>
    <n v="28232.58"/>
    <x v="0"/>
    <x v="2"/>
    <x v="0"/>
    <s v="High BP"/>
    <s v="High Cost"/>
  </r>
  <r>
    <n v="80"/>
    <x v="0"/>
    <n v="36.1"/>
    <n v="121"/>
    <n v="67"/>
    <n v="277"/>
    <n v="129.5"/>
    <n v="72"/>
    <n v="2"/>
    <x v="0"/>
    <x v="1"/>
    <s v="High"/>
    <n v="1.6"/>
    <n v="4388.8100000000004"/>
    <x v="1"/>
    <x v="2"/>
    <x v="0"/>
    <s v="High BP"/>
    <s v="Normal Cost"/>
  </r>
  <r>
    <n v="95"/>
    <x v="1"/>
    <n v="31.8"/>
    <n v="125"/>
    <n v="74"/>
    <n v="232.8"/>
    <n v="118.5"/>
    <n v="74"/>
    <n v="3"/>
    <x v="1"/>
    <x v="0"/>
    <s v="Medium"/>
    <n v="5.7"/>
    <n v="12499.37"/>
    <x v="0"/>
    <x v="2"/>
    <x v="0"/>
    <s v="High BP"/>
    <s v="Normal Cost"/>
  </r>
  <r>
    <n v="65"/>
    <x v="1"/>
    <n v="31.8"/>
    <n v="115"/>
    <n v="80"/>
    <n v="205.8"/>
    <n v="173.5"/>
    <n v="78"/>
    <n v="1"/>
    <x v="0"/>
    <x v="1"/>
    <s v="High"/>
    <n v="3.9"/>
    <n v="7393.98"/>
    <x v="0"/>
    <x v="0"/>
    <x v="0"/>
    <s v="High BP"/>
    <s v="Normal Cost"/>
  </r>
  <r>
    <n v="42"/>
    <x v="0"/>
    <n v="36.799999999999997"/>
    <n v="144"/>
    <n v="79"/>
    <n v="225.2"/>
    <n v="151.6"/>
    <n v="73"/>
    <n v="0"/>
    <x v="2"/>
    <x v="2"/>
    <s v="High"/>
    <n v="7.3"/>
    <n v="17249.849999999999"/>
    <x v="0"/>
    <x v="2"/>
    <x v="0"/>
    <s v="High BP"/>
    <s v="High Cost"/>
  </r>
  <r>
    <n v="81"/>
    <x v="1"/>
    <n v="31.8"/>
    <n v="124"/>
    <n v="65"/>
    <n v="207.5"/>
    <n v="89.7"/>
    <n v="74"/>
    <n v="2"/>
    <x v="1"/>
    <x v="0"/>
    <s v="High"/>
    <n v="3.7"/>
    <n v="7937.87"/>
    <x v="0"/>
    <x v="2"/>
    <x v="0"/>
    <s v="High BP"/>
    <s v="Normal Cost"/>
  </r>
  <r>
    <n v="62"/>
    <x v="0"/>
    <n v="28.6"/>
    <n v="142"/>
    <n v="88"/>
    <n v="228.2"/>
    <n v="100.9"/>
    <n v="79"/>
    <n v="0"/>
    <x v="2"/>
    <x v="2"/>
    <s v="High"/>
    <n v="6.6"/>
    <n v="15241.17"/>
    <x v="0"/>
    <x v="0"/>
    <x v="2"/>
    <s v="High BP"/>
    <s v="High Cost"/>
  </r>
  <r>
    <n v="61"/>
    <x v="0"/>
    <n v="18"/>
    <n v="108"/>
    <n v="66"/>
    <n v="239.9"/>
    <n v="129.4"/>
    <n v="82"/>
    <n v="1"/>
    <x v="1"/>
    <x v="2"/>
    <s v="High"/>
    <n v="9.6999999999999993"/>
    <n v="19377.18"/>
    <x v="1"/>
    <x v="3"/>
    <x v="1"/>
    <s v="Normal BP"/>
    <s v="High Cost"/>
  </r>
  <r>
    <n v="42"/>
    <x v="0"/>
    <n v="25.1"/>
    <n v="122"/>
    <n v="74"/>
    <n v="209.6"/>
    <n v="77.400000000000006"/>
    <n v="84"/>
    <n v="0"/>
    <x v="0"/>
    <x v="2"/>
    <s v="High"/>
    <n v="5"/>
    <n v="11028.79"/>
    <x v="0"/>
    <x v="2"/>
    <x v="2"/>
    <s v="High BP"/>
    <s v="Normal Cost"/>
  </r>
  <r>
    <n v="72"/>
    <x v="0"/>
    <n v="25.3"/>
    <n v="119"/>
    <n v="73"/>
    <n v="235.5"/>
    <n v="94.8"/>
    <n v="92"/>
    <n v="0"/>
    <x v="0"/>
    <x v="0"/>
    <s v="Medium"/>
    <n v="4.0999999999999996"/>
    <n v="8413.02"/>
    <x v="0"/>
    <x v="0"/>
    <x v="2"/>
    <s v="Normal BP"/>
    <s v="Normal Cost"/>
  </r>
  <r>
    <n v="47"/>
    <x v="0"/>
    <n v="29.1"/>
    <n v="115"/>
    <n v="70"/>
    <n v="201.1"/>
    <n v="142.5"/>
    <n v="81"/>
    <n v="1"/>
    <x v="2"/>
    <x v="1"/>
    <s v="High"/>
    <n v="5.6"/>
    <n v="10849.08"/>
    <x v="0"/>
    <x v="0"/>
    <x v="2"/>
    <s v="Normal BP"/>
    <s v="Normal Cost"/>
  </r>
  <r>
    <n v="47"/>
    <x v="1"/>
    <n v="31.8"/>
    <n v="128"/>
    <n v="77"/>
    <n v="223.3"/>
    <n v="250"/>
    <n v="67"/>
    <n v="1"/>
    <x v="0"/>
    <x v="2"/>
    <s v="High"/>
    <n v="3"/>
    <n v="8506.24"/>
    <x v="0"/>
    <x v="1"/>
    <x v="0"/>
    <s v="High BP"/>
    <s v="Normal Cost"/>
  </r>
  <r>
    <n v="49"/>
    <x v="1"/>
    <n v="31.8"/>
    <n v="114"/>
    <n v="71"/>
    <n v="242.4"/>
    <n v="110.6"/>
    <n v="85"/>
    <n v="2"/>
    <x v="1"/>
    <x v="0"/>
    <s v="Medium"/>
    <n v="2.7"/>
    <n v="5543.03"/>
    <x v="0"/>
    <x v="1"/>
    <x v="0"/>
    <s v="Normal BP"/>
    <s v="Normal Cost"/>
  </r>
  <r>
    <n v="80"/>
    <x v="0"/>
    <n v="40.700000000000003"/>
    <n v="143"/>
    <n v="83"/>
    <n v="268.2"/>
    <n v="128.1"/>
    <n v="64"/>
    <n v="3"/>
    <x v="1"/>
    <x v="2"/>
    <s v="Medium"/>
    <n v="15.2"/>
    <n v="29789.78"/>
    <x v="0"/>
    <x v="1"/>
    <x v="0"/>
    <s v="High BP"/>
    <s v="High Cost"/>
  </r>
  <r>
    <n v="60"/>
    <x v="1"/>
    <n v="31.8"/>
    <n v="121"/>
    <n v="82"/>
    <n v="228"/>
    <n v="185.5"/>
    <n v="90"/>
    <n v="0"/>
    <x v="2"/>
    <x v="2"/>
    <s v="High"/>
    <n v="6.9"/>
    <n v="15824.55"/>
    <x v="0"/>
    <x v="0"/>
    <x v="0"/>
    <s v="High BP"/>
    <s v="High Cost"/>
  </r>
  <r>
    <n v="51"/>
    <x v="1"/>
    <n v="31.8"/>
    <n v="134"/>
    <n v="74"/>
    <n v="224.8"/>
    <n v="106.1"/>
    <n v="71"/>
    <n v="4"/>
    <x v="1"/>
    <x v="0"/>
    <s v="High"/>
    <n v="6.3"/>
    <n v="12330.13"/>
    <x v="0"/>
    <x v="1"/>
    <x v="0"/>
    <s v="High BP"/>
    <s v="Normal Cost"/>
  </r>
  <r>
    <n v="72"/>
    <x v="1"/>
    <n v="31.8"/>
    <n v="142"/>
    <n v="82"/>
    <n v="216.9"/>
    <n v="104"/>
    <n v="88"/>
    <n v="1"/>
    <x v="2"/>
    <x v="2"/>
    <s v="Medium"/>
    <n v="7"/>
    <n v="14364.98"/>
    <x v="1"/>
    <x v="0"/>
    <x v="0"/>
    <s v="High BP"/>
    <s v="Normal Cost"/>
  </r>
  <r>
    <n v="47"/>
    <x v="1"/>
    <n v="31.8"/>
    <n v="128"/>
    <n v="77"/>
    <n v="208.7"/>
    <n v="89.9"/>
    <n v="154"/>
    <n v="2"/>
    <x v="0"/>
    <x v="2"/>
    <s v="Low"/>
    <n v="4.0999999999999996"/>
    <n v="9177.7999999999993"/>
    <x v="0"/>
    <x v="1"/>
    <x v="0"/>
    <s v="High BP"/>
    <s v="Normal Cost"/>
  </r>
  <r>
    <n v="59"/>
    <x v="0"/>
    <n v="35.4"/>
    <n v="128"/>
    <n v="83"/>
    <n v="257.3"/>
    <n v="144.80000000000001"/>
    <n v="68"/>
    <n v="0"/>
    <x v="1"/>
    <x v="1"/>
    <s v="High"/>
    <n v="5.2"/>
    <n v="10992.34"/>
    <x v="0"/>
    <x v="1"/>
    <x v="0"/>
    <s v="High BP"/>
    <s v="Normal Cost"/>
  </r>
  <r>
    <n v="71"/>
    <x v="1"/>
    <n v="31.8"/>
    <n v="132"/>
    <n v="73"/>
    <n v="252.1"/>
    <n v="106"/>
    <n v="75"/>
    <n v="2"/>
    <x v="0"/>
    <x v="0"/>
    <s v="Medium"/>
    <n v="2.2999999999999998"/>
    <n v="5200.76"/>
    <x v="0"/>
    <x v="0"/>
    <x v="0"/>
    <s v="High BP"/>
    <s v="Normal Cost"/>
  </r>
  <r>
    <n v="55"/>
    <x v="1"/>
    <n v="31.8"/>
    <n v="117"/>
    <n v="71"/>
    <n v="213.9"/>
    <n v="103.2"/>
    <n v="89"/>
    <n v="0"/>
    <x v="0"/>
    <x v="2"/>
    <s v="Medium"/>
    <n v="7.4"/>
    <n v="15367.32"/>
    <x v="1"/>
    <x v="1"/>
    <x v="0"/>
    <s v="Normal BP"/>
    <s v="High Cost"/>
  </r>
  <r>
    <n v="52"/>
    <x v="0"/>
    <n v="27.6"/>
    <n v="144"/>
    <n v="89"/>
    <n v="196.1"/>
    <n v="118.6"/>
    <n v="74"/>
    <n v="1"/>
    <x v="2"/>
    <x v="1"/>
    <s v="Medium"/>
    <n v="5.9"/>
    <n v="10826.2"/>
    <x v="0"/>
    <x v="1"/>
    <x v="2"/>
    <s v="High BP"/>
    <s v="Normal Cost"/>
  </r>
  <r>
    <n v="69"/>
    <x v="0"/>
    <n v="30.9"/>
    <n v="133"/>
    <n v="75"/>
    <n v="278.60000000000002"/>
    <n v="93.4"/>
    <n v="90"/>
    <n v="1"/>
    <x v="0"/>
    <x v="2"/>
    <s v="Medium"/>
    <n v="5.0999999999999996"/>
    <n v="12298.86"/>
    <x v="0"/>
    <x v="0"/>
    <x v="0"/>
    <s v="High BP"/>
    <s v="Normal Cost"/>
  </r>
  <r>
    <n v="84"/>
    <x v="1"/>
    <n v="31.8"/>
    <n v="144"/>
    <n v="91"/>
    <n v="255"/>
    <n v="182.7"/>
    <n v="93"/>
    <n v="4"/>
    <x v="0"/>
    <x v="2"/>
    <s v="Medium"/>
    <n v="11.2"/>
    <n v="21505.7"/>
    <x v="0"/>
    <x v="2"/>
    <x v="0"/>
    <s v="High BP"/>
    <s v="High Cost"/>
  </r>
  <r>
    <n v="80"/>
    <x v="0"/>
    <n v="18.100000000000001"/>
    <n v="135"/>
    <n v="80"/>
    <n v="235.3"/>
    <n v="88.1"/>
    <n v="78"/>
    <n v="1"/>
    <x v="1"/>
    <x v="2"/>
    <s v="High"/>
    <n v="4.4000000000000004"/>
    <n v="10346.52"/>
    <x v="0"/>
    <x v="1"/>
    <x v="1"/>
    <s v="High BP"/>
    <s v="Normal Cost"/>
  </r>
  <r>
    <n v="66"/>
    <x v="1"/>
    <n v="31.8"/>
    <n v="128"/>
    <n v="71"/>
    <n v="224.2"/>
    <n v="105.9"/>
    <n v="77"/>
    <n v="4"/>
    <x v="0"/>
    <x v="0"/>
    <s v="High"/>
    <n v="3.5"/>
    <n v="7962.54"/>
    <x v="1"/>
    <x v="0"/>
    <x v="0"/>
    <s v="High BP"/>
    <s v="Normal Cost"/>
  </r>
  <r>
    <n v="64"/>
    <x v="0"/>
    <n v="22.2"/>
    <n v="126"/>
    <n v="73"/>
    <n v="200.4"/>
    <n v="124"/>
    <n v="163"/>
    <n v="2"/>
    <x v="2"/>
    <x v="2"/>
    <s v="Low"/>
    <n v="11"/>
    <n v="21390.25"/>
    <x v="0"/>
    <x v="2"/>
    <x v="3"/>
    <s v="High BP"/>
    <s v="High Cost"/>
  </r>
  <r>
    <n v="54"/>
    <x v="1"/>
    <n v="31.8"/>
    <n v="115"/>
    <n v="72"/>
    <n v="210.7"/>
    <n v="129.80000000000001"/>
    <n v="72"/>
    <n v="2"/>
    <x v="1"/>
    <x v="1"/>
    <s v="Low"/>
    <n v="4.7"/>
    <n v="8265.41"/>
    <x v="0"/>
    <x v="1"/>
    <x v="0"/>
    <s v="Normal BP"/>
    <s v="Normal Cost"/>
  </r>
  <r>
    <n v="49"/>
    <x v="0"/>
    <n v="22.8"/>
    <n v="109"/>
    <n v="65"/>
    <n v="211.5"/>
    <n v="91.6"/>
    <n v="69"/>
    <n v="1"/>
    <x v="1"/>
    <x v="0"/>
    <s v="Low"/>
    <n v="4.7"/>
    <n v="7250.18"/>
    <x v="0"/>
    <x v="0"/>
    <x v="3"/>
    <s v="Normal BP"/>
    <s v="Normal Cost"/>
  </r>
  <r>
    <n v="68"/>
    <x v="1"/>
    <n v="31.8"/>
    <n v="131"/>
    <n v="81"/>
    <n v="258"/>
    <n v="89.6"/>
    <n v="81"/>
    <n v="4"/>
    <x v="1"/>
    <x v="3"/>
    <s v="High"/>
    <n v="4.3"/>
    <n v="11176.94"/>
    <x v="0"/>
    <x v="0"/>
    <x v="0"/>
    <s v="High BP"/>
    <s v="Normal Cost"/>
  </r>
  <r>
    <n v="72"/>
    <x v="1"/>
    <n v="31.8"/>
    <n v="131"/>
    <n v="85"/>
    <n v="224.2"/>
    <n v="107.9"/>
    <n v="91"/>
    <n v="0"/>
    <x v="0"/>
    <x v="0"/>
    <s v="High"/>
    <n v="11.4"/>
    <n v="16249.26"/>
    <x v="0"/>
    <x v="0"/>
    <x v="0"/>
    <s v="High BP"/>
    <s v="High Cost"/>
  </r>
  <r>
    <n v="63"/>
    <x v="0"/>
    <n v="18"/>
    <n v="130"/>
    <n v="78"/>
    <n v="189.4"/>
    <n v="119.6"/>
    <n v="90"/>
    <n v="0"/>
    <x v="2"/>
    <x v="0"/>
    <s v="High"/>
    <n v="8.1"/>
    <n v="16971.2"/>
    <x v="1"/>
    <x v="1"/>
    <x v="1"/>
    <s v="High BP"/>
    <s v="High Cost"/>
  </r>
  <r>
    <n v="74"/>
    <x v="1"/>
    <n v="31.8"/>
    <n v="140"/>
    <n v="98"/>
    <n v="233.6"/>
    <n v="108.7"/>
    <n v="76"/>
    <n v="0"/>
    <x v="0"/>
    <x v="2"/>
    <s v="High"/>
    <n v="5.5"/>
    <n v="12130.53"/>
    <x v="0"/>
    <x v="0"/>
    <x v="0"/>
    <s v="High BP"/>
    <s v="Normal Cost"/>
  </r>
  <r>
    <n v="59"/>
    <x v="0"/>
    <n v="25.1"/>
    <n v="137"/>
    <n v="81"/>
    <n v="229.6"/>
    <n v="165"/>
    <n v="75"/>
    <n v="1"/>
    <x v="0"/>
    <x v="1"/>
    <s v="Medium"/>
    <n v="12.5"/>
    <n v="23386.43"/>
    <x v="0"/>
    <x v="0"/>
    <x v="2"/>
    <s v="High BP"/>
    <s v="High Cost"/>
  </r>
  <r>
    <n v="50"/>
    <x v="0"/>
    <n v="22.9"/>
    <n v="129"/>
    <n v="84"/>
    <n v="188.5"/>
    <n v="122.5"/>
    <n v="91"/>
    <n v="2"/>
    <x v="2"/>
    <x v="1"/>
    <s v="Medium"/>
    <n v="5.5"/>
    <n v="11246.49"/>
    <x v="0"/>
    <x v="0"/>
    <x v="3"/>
    <s v="High BP"/>
    <s v="Normal Cost"/>
  </r>
  <r>
    <n v="78"/>
    <x v="0"/>
    <n v="21.5"/>
    <n v="126"/>
    <n v="80"/>
    <n v="174.3"/>
    <n v="141"/>
    <n v="96"/>
    <n v="3"/>
    <x v="2"/>
    <x v="1"/>
    <s v="Medium"/>
    <n v="13.4"/>
    <n v="21370.799999999999"/>
    <x v="0"/>
    <x v="0"/>
    <x v="3"/>
    <s v="High BP"/>
    <s v="High Cost"/>
  </r>
  <r>
    <n v="45"/>
    <x v="1"/>
    <n v="31.8"/>
    <n v="114"/>
    <n v="69"/>
    <n v="235.8"/>
    <n v="118.7"/>
    <n v="157"/>
    <n v="1"/>
    <x v="1"/>
    <x v="0"/>
    <s v="High"/>
    <n v="10.3"/>
    <n v="17150.919999999998"/>
    <x v="0"/>
    <x v="1"/>
    <x v="0"/>
    <s v="Normal BP"/>
    <s v="High Cost"/>
  </r>
  <r>
    <n v="90"/>
    <x v="0"/>
    <n v="28.7"/>
    <n v="141"/>
    <n v="88"/>
    <n v="253.4"/>
    <n v="131"/>
    <n v="78"/>
    <n v="0"/>
    <x v="0"/>
    <x v="1"/>
    <s v="Medium"/>
    <n v="1.2"/>
    <n v="3842.41"/>
    <x v="0"/>
    <x v="1"/>
    <x v="2"/>
    <s v="High BP"/>
    <s v="Normal Cost"/>
  </r>
  <r>
    <n v="72"/>
    <x v="0"/>
    <n v="21.6"/>
    <n v="134"/>
    <n v="83"/>
    <n v="225.6"/>
    <n v="132.19999999999999"/>
    <n v="102"/>
    <n v="2"/>
    <x v="2"/>
    <x v="1"/>
    <s v="High"/>
    <n v="9.6999999999999993"/>
    <n v="13306.78"/>
    <x v="0"/>
    <x v="2"/>
    <x v="3"/>
    <s v="High BP"/>
    <s v="Normal Cost"/>
  </r>
  <r>
    <n v="60"/>
    <x v="0"/>
    <n v="20.6"/>
    <n v="137"/>
    <n v="82"/>
    <n v="233.8"/>
    <n v="141.6"/>
    <n v="98"/>
    <n v="3"/>
    <x v="0"/>
    <x v="2"/>
    <s v="Medium"/>
    <n v="7.5"/>
    <n v="16195.01"/>
    <x v="0"/>
    <x v="1"/>
    <x v="3"/>
    <s v="High BP"/>
    <s v="High Cost"/>
  </r>
  <r>
    <n v="65"/>
    <x v="1"/>
    <n v="31.9"/>
    <n v="154"/>
    <n v="95"/>
    <n v="270.60000000000002"/>
    <n v="129.6"/>
    <n v="76"/>
    <n v="2"/>
    <x v="0"/>
    <x v="0"/>
    <s v="Medium"/>
    <n v="2.6"/>
    <n v="5706.48"/>
    <x v="0"/>
    <x v="0"/>
    <x v="0"/>
    <s v="High BP"/>
    <s v="Normal Cost"/>
  </r>
  <r>
    <n v="92"/>
    <x v="1"/>
    <n v="31.9"/>
    <n v="139"/>
    <n v="85"/>
    <n v="272.3"/>
    <n v="111.1"/>
    <n v="83"/>
    <n v="0"/>
    <x v="2"/>
    <x v="0"/>
    <s v="Low"/>
    <n v="11.4"/>
    <n v="20935.7"/>
    <x v="0"/>
    <x v="2"/>
    <x v="0"/>
    <s v="High BP"/>
    <s v="High Cost"/>
  </r>
  <r>
    <n v="68"/>
    <x v="0"/>
    <n v="19.2"/>
    <n v="113"/>
    <n v="66"/>
    <n v="224.5"/>
    <n v="99.2"/>
    <n v="90"/>
    <n v="2"/>
    <x v="1"/>
    <x v="3"/>
    <s v="Medium"/>
    <n v="11.2"/>
    <n v="19174.38"/>
    <x v="0"/>
    <x v="0"/>
    <x v="3"/>
    <s v="Normal BP"/>
    <s v="High Cost"/>
  </r>
  <r>
    <n v="62"/>
    <x v="0"/>
    <n v="26.3"/>
    <n v="131"/>
    <n v="80"/>
    <n v="226.1"/>
    <n v="135.1"/>
    <n v="161"/>
    <n v="1"/>
    <x v="1"/>
    <x v="0"/>
    <s v="High"/>
    <n v="10.5"/>
    <n v="15887.81"/>
    <x v="0"/>
    <x v="0"/>
    <x v="2"/>
    <s v="High BP"/>
    <s v="High Cost"/>
  </r>
  <r>
    <n v="59"/>
    <x v="1"/>
    <n v="31.9"/>
    <n v="127"/>
    <n v="79"/>
    <n v="244.6"/>
    <n v="126.1"/>
    <n v="85"/>
    <n v="0"/>
    <x v="2"/>
    <x v="1"/>
    <s v="Low"/>
    <n v="14.9"/>
    <n v="16642.34"/>
    <x v="0"/>
    <x v="1"/>
    <x v="0"/>
    <s v="High BP"/>
    <s v="High Cost"/>
  </r>
  <r>
    <n v="83"/>
    <x v="0"/>
    <n v="40"/>
    <n v="135"/>
    <n v="77"/>
    <n v="300"/>
    <n v="137.5"/>
    <n v="93"/>
    <n v="0"/>
    <x v="0"/>
    <x v="2"/>
    <s v="Low"/>
    <n v="7.1"/>
    <n v="14357.35"/>
    <x v="1"/>
    <x v="0"/>
    <x v="0"/>
    <s v="High BP"/>
    <s v="Normal Cost"/>
  </r>
  <r>
    <n v="56"/>
    <x v="1"/>
    <n v="31.9"/>
    <n v="111"/>
    <n v="64"/>
    <n v="240.4"/>
    <n v="101.2"/>
    <n v="72"/>
    <n v="0"/>
    <x v="2"/>
    <x v="0"/>
    <s v="High"/>
    <n v="7.8"/>
    <n v="15125.16"/>
    <x v="0"/>
    <x v="1"/>
    <x v="0"/>
    <s v="Normal BP"/>
    <s v="High Cost"/>
  </r>
  <r>
    <n v="57"/>
    <x v="1"/>
    <n v="31.9"/>
    <n v="127"/>
    <n v="83"/>
    <n v="263.2"/>
    <n v="148.80000000000001"/>
    <n v="85"/>
    <n v="0"/>
    <x v="0"/>
    <x v="1"/>
    <s v="High"/>
    <n v="6"/>
    <n v="12046.34"/>
    <x v="0"/>
    <x v="1"/>
    <x v="0"/>
    <s v="High BP"/>
    <s v="Normal Cost"/>
  </r>
  <r>
    <n v="74"/>
    <x v="1"/>
    <n v="31.9"/>
    <n v="145"/>
    <n v="88"/>
    <n v="267.60000000000002"/>
    <n v="100.4"/>
    <n v="78"/>
    <n v="0"/>
    <x v="1"/>
    <x v="0"/>
    <s v="High"/>
    <n v="6.5"/>
    <n v="8655.4"/>
    <x v="0"/>
    <x v="0"/>
    <x v="0"/>
    <s v="High BP"/>
    <s v="Normal Cost"/>
  </r>
  <r>
    <n v="59"/>
    <x v="0"/>
    <n v="24.2"/>
    <n v="117"/>
    <n v="78"/>
    <n v="179.4"/>
    <n v="98.3"/>
    <n v="84"/>
    <n v="0"/>
    <x v="0"/>
    <x v="2"/>
    <s v="Low"/>
    <n v="7.8"/>
    <n v="15042.27"/>
    <x v="0"/>
    <x v="1"/>
    <x v="3"/>
    <s v="Normal BP"/>
    <s v="High Cost"/>
  </r>
  <r>
    <n v="75"/>
    <x v="1"/>
    <n v="31.9"/>
    <n v="141"/>
    <n v="87"/>
    <n v="220.6"/>
    <n v="116.6"/>
    <n v="67"/>
    <n v="1"/>
    <x v="1"/>
    <x v="2"/>
    <s v="High"/>
    <n v="4.8"/>
    <n v="12013.39"/>
    <x v="0"/>
    <x v="2"/>
    <x v="0"/>
    <s v="High BP"/>
    <s v="Normal Cost"/>
  </r>
  <r>
    <n v="79"/>
    <x v="1"/>
    <n v="31.9"/>
    <n v="139"/>
    <n v="88"/>
    <n v="247.5"/>
    <n v="104.6"/>
    <n v="68"/>
    <n v="1"/>
    <x v="0"/>
    <x v="0"/>
    <s v="High"/>
    <n v="1.4"/>
    <n v="4300.2700000000004"/>
    <x v="1"/>
    <x v="2"/>
    <x v="0"/>
    <s v="High BP"/>
    <s v="Normal Cost"/>
  </r>
  <r>
    <n v="72"/>
    <x v="1"/>
    <n v="31.9"/>
    <n v="136"/>
    <n v="86"/>
    <n v="231"/>
    <n v="89.3"/>
    <n v="82"/>
    <n v="3"/>
    <x v="1"/>
    <x v="2"/>
    <s v="Medium"/>
    <n v="8.6999999999999993"/>
    <n v="14060.06"/>
    <x v="0"/>
    <x v="0"/>
    <x v="0"/>
    <s v="High BP"/>
    <s v="Normal Cost"/>
  </r>
  <r>
    <n v="59"/>
    <x v="0"/>
    <n v="29.4"/>
    <n v="128"/>
    <n v="79"/>
    <n v="267.8"/>
    <n v="117.1"/>
    <n v="83"/>
    <n v="0"/>
    <x v="2"/>
    <x v="3"/>
    <s v="Medium"/>
    <n v="11"/>
    <n v="19129.419999999998"/>
    <x v="0"/>
    <x v="2"/>
    <x v="2"/>
    <s v="High BP"/>
    <s v="High Cost"/>
  </r>
  <r>
    <n v="78"/>
    <x v="0"/>
    <n v="34"/>
    <n v="147"/>
    <n v="87"/>
    <n v="250.1"/>
    <n v="137.30000000000001"/>
    <n v="86"/>
    <n v="0"/>
    <x v="0"/>
    <x v="2"/>
    <s v="Medium"/>
    <n v="6.7"/>
    <n v="13025.87"/>
    <x v="1"/>
    <x v="2"/>
    <x v="0"/>
    <s v="High BP"/>
    <s v="Normal Cost"/>
  </r>
  <r>
    <n v="59"/>
    <x v="0"/>
    <n v="24.1"/>
    <n v="125"/>
    <n v="74"/>
    <n v="202.7"/>
    <n v="125.8"/>
    <n v="74"/>
    <n v="4"/>
    <x v="0"/>
    <x v="1"/>
    <s v="Medium"/>
    <n v="3.5"/>
    <n v="8307.4599999999991"/>
    <x v="0"/>
    <x v="0"/>
    <x v="3"/>
    <s v="High BP"/>
    <s v="Normal Cost"/>
  </r>
  <r>
    <n v="74"/>
    <x v="1"/>
    <n v="31.9"/>
    <n v="138"/>
    <n v="86"/>
    <n v="253.2"/>
    <n v="113.6"/>
    <n v="63"/>
    <n v="2"/>
    <x v="1"/>
    <x v="3"/>
    <s v="Medium"/>
    <n v="8.6999999999999993"/>
    <n v="18058.54"/>
    <x v="1"/>
    <x v="0"/>
    <x v="0"/>
    <s v="High BP"/>
    <s v="High Cost"/>
  </r>
  <r>
    <n v="73"/>
    <x v="1"/>
    <n v="31.9"/>
    <n v="138"/>
    <n v="75"/>
    <n v="239.7"/>
    <n v="151.1"/>
    <n v="72"/>
    <n v="1"/>
    <x v="2"/>
    <x v="1"/>
    <s v="High"/>
    <n v="7.1"/>
    <n v="12695.5"/>
    <x v="0"/>
    <x v="0"/>
    <x v="0"/>
    <s v="High BP"/>
    <s v="Normal Cost"/>
  </r>
  <r>
    <n v="73"/>
    <x v="0"/>
    <n v="24.3"/>
    <n v="131"/>
    <n v="82"/>
    <n v="186.6"/>
    <n v="195.7"/>
    <n v="67"/>
    <n v="1"/>
    <x v="0"/>
    <x v="1"/>
    <s v="High"/>
    <n v="5.2"/>
    <n v="11337.38"/>
    <x v="0"/>
    <x v="1"/>
    <x v="3"/>
    <s v="High BP"/>
    <s v="Normal Cost"/>
  </r>
  <r>
    <n v="61"/>
    <x v="0"/>
    <n v="26.8"/>
    <n v="113"/>
    <n v="68"/>
    <n v="225.9"/>
    <n v="109.2"/>
    <n v="62"/>
    <n v="1"/>
    <x v="0"/>
    <x v="2"/>
    <s v="Medium"/>
    <n v="3.9"/>
    <n v="9313.11"/>
    <x v="0"/>
    <x v="0"/>
    <x v="2"/>
    <s v="Normal BP"/>
    <s v="Normal Cost"/>
  </r>
  <r>
    <n v="89"/>
    <x v="0"/>
    <n v="38.200000000000003"/>
    <n v="137"/>
    <n v="87"/>
    <n v="259.60000000000002"/>
    <n v="114.3"/>
    <n v="70"/>
    <n v="0"/>
    <x v="1"/>
    <x v="2"/>
    <s v="High"/>
    <n v="6.3"/>
    <n v="13196.29"/>
    <x v="0"/>
    <x v="0"/>
    <x v="0"/>
    <s v="High BP"/>
    <s v="Normal Cost"/>
  </r>
  <r>
    <n v="47"/>
    <x v="1"/>
    <n v="31.9"/>
    <n v="110"/>
    <n v="70"/>
    <n v="234.9"/>
    <n v="121.6"/>
    <n v="68"/>
    <n v="0"/>
    <x v="1"/>
    <x v="1"/>
    <s v="High"/>
    <n v="4"/>
    <n v="7548.52"/>
    <x v="0"/>
    <x v="1"/>
    <x v="0"/>
    <s v="Normal BP"/>
    <s v="Normal Cost"/>
  </r>
  <r>
    <n v="58"/>
    <x v="1"/>
    <n v="31.9"/>
    <n v="143"/>
    <n v="87"/>
    <n v="253.1"/>
    <n v="123.1"/>
    <n v="61"/>
    <n v="3"/>
    <x v="0"/>
    <x v="0"/>
    <s v="High"/>
    <n v="5.2"/>
    <n v="8478.69"/>
    <x v="0"/>
    <x v="1"/>
    <x v="0"/>
    <s v="High BP"/>
    <s v="Normal Cost"/>
  </r>
  <r>
    <n v="83"/>
    <x v="0"/>
    <n v="26.2"/>
    <n v="138"/>
    <n v="93"/>
    <n v="231.9"/>
    <n v="119.8"/>
    <n v="72"/>
    <n v="0"/>
    <x v="1"/>
    <x v="0"/>
    <s v="High"/>
    <n v="4.0999999999999996"/>
    <n v="6836.25"/>
    <x v="0"/>
    <x v="2"/>
    <x v="2"/>
    <s v="High BP"/>
    <s v="Normal Cost"/>
  </r>
  <r>
    <n v="71"/>
    <x v="0"/>
    <n v="23.4"/>
    <n v="138"/>
    <n v="79"/>
    <n v="218.4"/>
    <n v="120.6"/>
    <n v="95"/>
    <n v="1"/>
    <x v="2"/>
    <x v="2"/>
    <s v="High"/>
    <n v="9"/>
    <n v="20267.89"/>
    <x v="0"/>
    <x v="1"/>
    <x v="3"/>
    <s v="High BP"/>
    <s v="High Cost"/>
  </r>
  <r>
    <n v="80"/>
    <x v="0"/>
    <n v="29.7"/>
    <n v="125"/>
    <n v="73"/>
    <n v="216.8"/>
    <n v="167.5"/>
    <n v="74"/>
    <n v="1"/>
    <x v="2"/>
    <x v="3"/>
    <s v="Medium"/>
    <n v="9.1"/>
    <n v="22397.51"/>
    <x v="0"/>
    <x v="1"/>
    <x v="2"/>
    <s v="High BP"/>
    <s v="High Cost"/>
  </r>
  <r>
    <n v="49"/>
    <x v="1"/>
    <n v="31.9"/>
    <n v="119"/>
    <n v="76"/>
    <n v="219.8"/>
    <n v="94.4"/>
    <n v="82"/>
    <n v="2"/>
    <x v="1"/>
    <x v="3"/>
    <s v="Medium"/>
    <n v="2.9"/>
    <n v="9500.06"/>
    <x v="0"/>
    <x v="1"/>
    <x v="0"/>
    <s v="Normal BP"/>
    <s v="Normal Cost"/>
  </r>
  <r>
    <n v="63"/>
    <x v="1"/>
    <n v="31.9"/>
    <n v="137"/>
    <n v="77"/>
    <n v="241"/>
    <n v="176.2"/>
    <n v="162"/>
    <n v="0"/>
    <x v="1"/>
    <x v="1"/>
    <s v="Medium"/>
    <n v="7.5"/>
    <n v="13500.36"/>
    <x v="0"/>
    <x v="0"/>
    <x v="0"/>
    <s v="High BP"/>
    <s v="Normal Cost"/>
  </r>
  <r>
    <n v="62"/>
    <x v="1"/>
    <n v="31.9"/>
    <n v="125"/>
    <n v="79"/>
    <n v="222.1"/>
    <n v="158"/>
    <n v="77"/>
    <n v="1"/>
    <x v="2"/>
    <x v="2"/>
    <s v="High"/>
    <n v="9.6"/>
    <n v="20365.78"/>
    <x v="0"/>
    <x v="0"/>
    <x v="0"/>
    <s v="High BP"/>
    <s v="High Cost"/>
  </r>
  <r>
    <n v="42"/>
    <x v="0"/>
    <n v="28.4"/>
    <n v="125"/>
    <n v="63"/>
    <n v="209.1"/>
    <n v="89.8"/>
    <n v="74"/>
    <n v="2"/>
    <x v="2"/>
    <x v="2"/>
    <s v="Medium"/>
    <n v="10.4"/>
    <n v="22512.86"/>
    <x v="1"/>
    <x v="1"/>
    <x v="2"/>
    <s v="High BP"/>
    <s v="High Cost"/>
  </r>
  <r>
    <n v="68"/>
    <x v="1"/>
    <n v="31.9"/>
    <n v="109"/>
    <n v="60"/>
    <n v="243.1"/>
    <n v="123.8"/>
    <n v="75"/>
    <n v="0"/>
    <x v="0"/>
    <x v="1"/>
    <s v="High"/>
    <n v="3.7"/>
    <n v="7999.84"/>
    <x v="0"/>
    <x v="0"/>
    <x v="0"/>
    <s v="Normal BP"/>
    <s v="Normal Cost"/>
  </r>
  <r>
    <n v="48"/>
    <x v="0"/>
    <n v="20.3"/>
    <n v="103"/>
    <n v="64"/>
    <n v="175.2"/>
    <n v="122.3"/>
    <n v="78"/>
    <n v="1"/>
    <x v="1"/>
    <x v="0"/>
    <s v="High"/>
    <n v="6.5"/>
    <n v="13143.16"/>
    <x v="0"/>
    <x v="0"/>
    <x v="3"/>
    <s v="Normal BP"/>
    <s v="Normal Cost"/>
  </r>
  <r>
    <n v="49"/>
    <x v="1"/>
    <n v="31.9"/>
    <n v="134"/>
    <n v="78"/>
    <n v="247.5"/>
    <n v="137.1"/>
    <n v="110"/>
    <n v="1"/>
    <x v="2"/>
    <x v="0"/>
    <s v="High"/>
    <n v="4.3"/>
    <n v="9995.81"/>
    <x v="0"/>
    <x v="1"/>
    <x v="0"/>
    <s v="High BP"/>
    <s v="Normal Cost"/>
  </r>
  <r>
    <n v="22"/>
    <x v="0"/>
    <n v="30.8"/>
    <n v="112"/>
    <n v="67"/>
    <n v="192.4"/>
    <n v="129.6"/>
    <n v="80"/>
    <n v="5"/>
    <x v="2"/>
    <x v="2"/>
    <s v="High"/>
    <n v="7.6"/>
    <n v="18144.759999999998"/>
    <x v="0"/>
    <x v="0"/>
    <x v="0"/>
    <s v="Normal BP"/>
    <s v="High Cost"/>
  </r>
  <r>
    <n v="59"/>
    <x v="1"/>
    <n v="31.9"/>
    <n v="109"/>
    <n v="64"/>
    <n v="209"/>
    <n v="115.9"/>
    <n v="81"/>
    <n v="0"/>
    <x v="2"/>
    <x v="0"/>
    <s v="Medium"/>
    <n v="6.4"/>
    <n v="10965.32"/>
    <x v="0"/>
    <x v="1"/>
    <x v="0"/>
    <s v="Normal BP"/>
    <s v="Normal Cost"/>
  </r>
  <r>
    <n v="52"/>
    <x v="1"/>
    <n v="31.9"/>
    <n v="102"/>
    <n v="62"/>
    <n v="229.4"/>
    <n v="99.1"/>
    <n v="80"/>
    <n v="2"/>
    <x v="0"/>
    <x v="3"/>
    <s v="Low"/>
    <n v="8.9"/>
    <n v="20075.310000000001"/>
    <x v="1"/>
    <x v="1"/>
    <x v="0"/>
    <s v="Normal BP"/>
    <s v="High Cost"/>
  </r>
  <r>
    <n v="95"/>
    <x v="1"/>
    <n v="31.9"/>
    <n v="137"/>
    <n v="85"/>
    <n v="222.8"/>
    <n v="90.7"/>
    <n v="82"/>
    <n v="0"/>
    <x v="1"/>
    <x v="2"/>
    <s v="High"/>
    <n v="6.9"/>
    <n v="13937.09"/>
    <x v="0"/>
    <x v="2"/>
    <x v="0"/>
    <s v="High BP"/>
    <s v="Normal Cost"/>
  </r>
  <r>
    <n v="71"/>
    <x v="1"/>
    <n v="31.9"/>
    <n v="139"/>
    <n v="87"/>
    <n v="217.5"/>
    <n v="155.69999999999999"/>
    <n v="85"/>
    <n v="0"/>
    <x v="2"/>
    <x v="0"/>
    <s v="Medium"/>
    <n v="12.5"/>
    <n v="24233.46"/>
    <x v="0"/>
    <x v="0"/>
    <x v="0"/>
    <s v="High BP"/>
    <s v="High Cost"/>
  </r>
  <r>
    <n v="68"/>
    <x v="0"/>
    <n v="26.5"/>
    <n v="143"/>
    <n v="87"/>
    <n v="242.7"/>
    <n v="118.4"/>
    <n v="81"/>
    <n v="0"/>
    <x v="2"/>
    <x v="0"/>
    <s v="Medium"/>
    <n v="10.8"/>
    <n v="22288.45"/>
    <x v="0"/>
    <x v="1"/>
    <x v="2"/>
    <s v="High BP"/>
    <s v="High Cost"/>
  </r>
  <r>
    <n v="56"/>
    <x v="0"/>
    <n v="28"/>
    <n v="109"/>
    <n v="65"/>
    <n v="231.8"/>
    <n v="112.3"/>
    <n v="95"/>
    <n v="0"/>
    <x v="0"/>
    <x v="2"/>
    <s v="Medium"/>
    <n v="5"/>
    <n v="10171.06"/>
    <x v="0"/>
    <x v="2"/>
    <x v="2"/>
    <s v="Normal BP"/>
    <s v="Normal Cost"/>
  </r>
  <r>
    <n v="73"/>
    <x v="1"/>
    <n v="31.9"/>
    <n v="138"/>
    <n v="79"/>
    <n v="238.8"/>
    <n v="133.6"/>
    <n v="75"/>
    <n v="4"/>
    <x v="0"/>
    <x v="3"/>
    <s v="Medium"/>
    <n v="6.9"/>
    <n v="15222.84"/>
    <x v="1"/>
    <x v="0"/>
    <x v="0"/>
    <s v="High BP"/>
    <s v="High Cost"/>
  </r>
  <r>
    <n v="63"/>
    <x v="0"/>
    <n v="26.9"/>
    <n v="157"/>
    <n v="91"/>
    <n v="231.8"/>
    <n v="105.9"/>
    <n v="68"/>
    <n v="1"/>
    <x v="2"/>
    <x v="0"/>
    <s v="High"/>
    <n v="5.3"/>
    <n v="10523.87"/>
    <x v="0"/>
    <x v="0"/>
    <x v="2"/>
    <s v="High BP"/>
    <s v="Normal Cost"/>
  </r>
  <r>
    <n v="78"/>
    <x v="0"/>
    <n v="24.7"/>
    <n v="126"/>
    <n v="78"/>
    <n v="218.9"/>
    <n v="123.3"/>
    <n v="83"/>
    <n v="0"/>
    <x v="1"/>
    <x v="2"/>
    <s v="Low"/>
    <n v="7.4"/>
    <n v="14176.98"/>
    <x v="0"/>
    <x v="1"/>
    <x v="3"/>
    <s v="High BP"/>
    <s v="Normal Cost"/>
  </r>
  <r>
    <n v="76"/>
    <x v="0"/>
    <n v="23.7"/>
    <n v="133"/>
    <n v="84"/>
    <n v="241.3"/>
    <n v="115.3"/>
    <n v="97"/>
    <n v="2"/>
    <x v="2"/>
    <x v="2"/>
    <s v="Low"/>
    <n v="8.1"/>
    <n v="18253.97"/>
    <x v="0"/>
    <x v="0"/>
    <x v="3"/>
    <s v="High BP"/>
    <s v="High Cost"/>
  </r>
  <r>
    <n v="72"/>
    <x v="1"/>
    <n v="31.9"/>
    <n v="118"/>
    <n v="77"/>
    <n v="220.7"/>
    <n v="94.2"/>
    <n v="66"/>
    <n v="1"/>
    <x v="1"/>
    <x v="2"/>
    <s v="Low"/>
    <n v="6.4"/>
    <n v="12084.25"/>
    <x v="0"/>
    <x v="0"/>
    <x v="0"/>
    <s v="Normal BP"/>
    <s v="Normal Cost"/>
  </r>
  <r>
    <n v="55"/>
    <x v="0"/>
    <n v="27.4"/>
    <n v="134"/>
    <n v="75"/>
    <n v="219.5"/>
    <n v="159.19999999999999"/>
    <n v="86"/>
    <n v="0"/>
    <x v="0"/>
    <x v="2"/>
    <s v="Medium"/>
    <n v="9.5"/>
    <n v="17599.05"/>
    <x v="0"/>
    <x v="2"/>
    <x v="2"/>
    <s v="High BP"/>
    <s v="High Cost"/>
  </r>
  <r>
    <n v="45"/>
    <x v="0"/>
    <n v="23.6"/>
    <n v="92"/>
    <n v="65"/>
    <n v="206.5"/>
    <n v="115.6"/>
    <n v="70"/>
    <n v="0"/>
    <x v="0"/>
    <x v="0"/>
    <s v="Medium"/>
    <n v="3"/>
    <n v="5744.08"/>
    <x v="0"/>
    <x v="2"/>
    <x v="3"/>
    <s v="Normal BP"/>
    <s v="Normal Cost"/>
  </r>
  <r>
    <n v="70"/>
    <x v="0"/>
    <n v="29"/>
    <n v="134"/>
    <n v="77"/>
    <n v="270.10000000000002"/>
    <n v="119.1"/>
    <n v="89"/>
    <n v="1"/>
    <x v="1"/>
    <x v="0"/>
    <s v="Low"/>
    <n v="7.4"/>
    <n v="10622.55"/>
    <x v="0"/>
    <x v="0"/>
    <x v="2"/>
    <s v="High BP"/>
    <s v="Normal Cost"/>
  </r>
  <r>
    <n v="68"/>
    <x v="0"/>
    <n v="24.7"/>
    <n v="145"/>
    <n v="87"/>
    <n v="202.2"/>
    <n v="154"/>
    <n v="85"/>
    <n v="0"/>
    <x v="1"/>
    <x v="1"/>
    <s v="Medium"/>
    <n v="11.1"/>
    <n v="17768.2"/>
    <x v="0"/>
    <x v="1"/>
    <x v="3"/>
    <s v="High BP"/>
    <s v="High Cost"/>
  </r>
  <r>
    <n v="78"/>
    <x v="1"/>
    <n v="31.9"/>
    <n v="113"/>
    <n v="61"/>
    <n v="262.89999999999998"/>
    <n v="110.2"/>
    <n v="80"/>
    <n v="0"/>
    <x v="0"/>
    <x v="2"/>
    <s v="Medium"/>
    <n v="3.8"/>
    <n v="8972.34"/>
    <x v="0"/>
    <x v="2"/>
    <x v="0"/>
    <s v="Normal BP"/>
    <s v="Normal Cost"/>
  </r>
  <r>
    <n v="59"/>
    <x v="1"/>
    <n v="31.9"/>
    <n v="128"/>
    <n v="81"/>
    <n v="265.60000000000002"/>
    <n v="129.69999999999999"/>
    <n v="82"/>
    <n v="1"/>
    <x v="2"/>
    <x v="1"/>
    <s v="Low"/>
    <n v="5.2"/>
    <n v="11460.63"/>
    <x v="0"/>
    <x v="1"/>
    <x v="0"/>
    <s v="High BP"/>
    <s v="Normal Cost"/>
  </r>
  <r>
    <n v="75"/>
    <x v="1"/>
    <n v="32"/>
    <n v="137"/>
    <n v="77"/>
    <n v="262.8"/>
    <n v="156"/>
    <n v="74"/>
    <n v="2"/>
    <x v="1"/>
    <x v="3"/>
    <s v="Low"/>
    <n v="8.6999999999999993"/>
    <n v="18264.41"/>
    <x v="0"/>
    <x v="2"/>
    <x v="0"/>
    <s v="High BP"/>
    <s v="High Cost"/>
  </r>
  <r>
    <n v="50"/>
    <x v="0"/>
    <n v="35.4"/>
    <n v="126"/>
    <n v="76"/>
    <n v="246.6"/>
    <n v="143.30000000000001"/>
    <n v="110"/>
    <n v="2"/>
    <x v="2"/>
    <x v="1"/>
    <s v="Medium"/>
    <n v="9.9"/>
    <n v="18267.47"/>
    <x v="0"/>
    <x v="2"/>
    <x v="0"/>
    <s v="High BP"/>
    <s v="High Cost"/>
  </r>
  <r>
    <n v="76"/>
    <x v="1"/>
    <n v="32"/>
    <n v="134"/>
    <n v="85"/>
    <n v="231.6"/>
    <n v="98"/>
    <n v="92"/>
    <n v="2"/>
    <x v="2"/>
    <x v="2"/>
    <s v="High"/>
    <n v="12"/>
    <n v="22038.48"/>
    <x v="0"/>
    <x v="2"/>
    <x v="0"/>
    <s v="High BP"/>
    <s v="High Cost"/>
  </r>
  <r>
    <n v="51"/>
    <x v="1"/>
    <n v="32"/>
    <n v="133"/>
    <n v="80"/>
    <n v="237.1"/>
    <n v="120.2"/>
    <n v="66"/>
    <n v="4"/>
    <x v="0"/>
    <x v="2"/>
    <s v="Low"/>
    <n v="5.4"/>
    <n v="11183.95"/>
    <x v="0"/>
    <x v="1"/>
    <x v="0"/>
    <s v="High BP"/>
    <s v="Normal Cost"/>
  </r>
  <r>
    <n v="79"/>
    <x v="0"/>
    <n v="18.5"/>
    <n v="124"/>
    <n v="65"/>
    <n v="229.1"/>
    <n v="165.5"/>
    <n v="78"/>
    <n v="0"/>
    <x v="2"/>
    <x v="1"/>
    <s v="Low"/>
    <n v="6.7"/>
    <n v="15536.69"/>
    <x v="0"/>
    <x v="1"/>
    <x v="3"/>
    <s v="High BP"/>
    <s v="High Cost"/>
  </r>
  <r>
    <n v="64"/>
    <x v="1"/>
    <n v="32"/>
    <n v="119"/>
    <n v="62"/>
    <n v="248.5"/>
    <n v="134.5"/>
    <n v="85"/>
    <n v="6"/>
    <x v="2"/>
    <x v="1"/>
    <s v="High"/>
    <n v="10.5"/>
    <n v="17704.32"/>
    <x v="0"/>
    <x v="0"/>
    <x v="0"/>
    <s v="Normal BP"/>
    <s v="High Cost"/>
  </r>
  <r>
    <n v="65"/>
    <x v="1"/>
    <n v="32"/>
    <n v="124"/>
    <n v="81"/>
    <n v="255.2"/>
    <n v="130.69999999999999"/>
    <n v="76"/>
    <n v="0"/>
    <x v="0"/>
    <x v="1"/>
    <s v="Low"/>
    <n v="2.2999999999999998"/>
    <n v="4511.21"/>
    <x v="0"/>
    <x v="0"/>
    <x v="0"/>
    <s v="High BP"/>
    <s v="Normal Cost"/>
  </r>
  <r>
    <n v="31"/>
    <x v="1"/>
    <n v="32"/>
    <n v="117"/>
    <n v="67"/>
    <n v="229.1"/>
    <n v="118.6"/>
    <n v="70"/>
    <n v="2"/>
    <x v="2"/>
    <x v="3"/>
    <s v="High"/>
    <n v="9"/>
    <n v="19734.45"/>
    <x v="0"/>
    <x v="3"/>
    <x v="0"/>
    <s v="Normal BP"/>
    <s v="High Cost"/>
  </r>
  <r>
    <n v="78"/>
    <x v="1"/>
    <n v="32"/>
    <n v="129"/>
    <n v="74"/>
    <n v="244.2"/>
    <n v="89.9"/>
    <n v="96"/>
    <n v="0"/>
    <x v="2"/>
    <x v="2"/>
    <s v="High"/>
    <n v="15.9"/>
    <n v="32003.85"/>
    <x v="0"/>
    <x v="2"/>
    <x v="0"/>
    <s v="High BP"/>
    <s v="High Cost"/>
  </r>
  <r>
    <n v="65"/>
    <x v="0"/>
    <n v="23.8"/>
    <n v="130"/>
    <n v="76"/>
    <n v="190.2"/>
    <n v="130.9"/>
    <n v="95"/>
    <n v="1"/>
    <x v="1"/>
    <x v="1"/>
    <s v="Medium"/>
    <n v="5.5"/>
    <n v="10989.7"/>
    <x v="0"/>
    <x v="0"/>
    <x v="3"/>
    <s v="High BP"/>
    <s v="Normal Cost"/>
  </r>
  <r>
    <n v="21"/>
    <x v="0"/>
    <n v="18.7"/>
    <n v="109"/>
    <n v="69"/>
    <n v="171.6"/>
    <n v="78.8"/>
    <n v="75"/>
    <n v="1"/>
    <x v="2"/>
    <x v="0"/>
    <s v="Medium"/>
    <n v="12.6"/>
    <n v="22434.93"/>
    <x v="0"/>
    <x v="3"/>
    <x v="3"/>
    <s v="Normal BP"/>
    <s v="High Cost"/>
  </r>
  <r>
    <n v="58"/>
    <x v="1"/>
    <n v="32"/>
    <n v="137"/>
    <n v="86"/>
    <n v="247.3"/>
    <n v="121.5"/>
    <n v="51"/>
    <n v="1"/>
    <x v="2"/>
    <x v="0"/>
    <s v="Medium"/>
    <n v="6.1"/>
    <n v="12477.8"/>
    <x v="0"/>
    <x v="1"/>
    <x v="0"/>
    <s v="High BP"/>
    <s v="Normal Cost"/>
  </r>
  <r>
    <n v="56"/>
    <x v="0"/>
    <n v="30.2"/>
    <n v="124"/>
    <n v="72"/>
    <n v="208.1"/>
    <n v="100.4"/>
    <n v="103"/>
    <n v="3"/>
    <x v="2"/>
    <x v="2"/>
    <s v="High"/>
    <n v="6.8"/>
    <n v="17223.169999999998"/>
    <x v="0"/>
    <x v="0"/>
    <x v="0"/>
    <s v="High BP"/>
    <s v="High Cost"/>
  </r>
  <r>
    <n v="63"/>
    <x v="0"/>
    <n v="32.5"/>
    <n v="130"/>
    <n v="86"/>
    <n v="228.5"/>
    <n v="122.2"/>
    <n v="81"/>
    <n v="2"/>
    <x v="0"/>
    <x v="2"/>
    <s v="High"/>
    <n v="3.9"/>
    <n v="9199.39"/>
    <x v="0"/>
    <x v="4"/>
    <x v="0"/>
    <s v="High BP"/>
    <s v="Normal Cost"/>
  </r>
  <r>
    <n v="80"/>
    <x v="1"/>
    <n v="32"/>
    <n v="148"/>
    <n v="94"/>
    <n v="253.5"/>
    <n v="143.9"/>
    <n v="90"/>
    <n v="2"/>
    <x v="0"/>
    <x v="1"/>
    <s v="High"/>
    <n v="3.1"/>
    <n v="5940.9"/>
    <x v="0"/>
    <x v="2"/>
    <x v="0"/>
    <s v="High BP"/>
    <s v="Normal Cost"/>
  </r>
  <r>
    <n v="52"/>
    <x v="1"/>
    <n v="32"/>
    <n v="130"/>
    <n v="80"/>
    <n v="230.2"/>
    <n v="167.5"/>
    <n v="81"/>
    <n v="1"/>
    <x v="2"/>
    <x v="0"/>
    <s v="Low"/>
    <n v="7.9"/>
    <n v="15145.09"/>
    <x v="1"/>
    <x v="1"/>
    <x v="0"/>
    <s v="High BP"/>
    <s v="High Cost"/>
  </r>
  <r>
    <n v="52"/>
    <x v="0"/>
    <n v="25.3"/>
    <n v="225"/>
    <n v="130"/>
    <n v="209.4"/>
    <n v="121.2"/>
    <n v="81"/>
    <n v="3"/>
    <x v="0"/>
    <x v="1"/>
    <s v="High"/>
    <n v="5.8"/>
    <n v="8705.48"/>
    <x v="0"/>
    <x v="0"/>
    <x v="2"/>
    <s v="High BP"/>
    <s v="Normal Cost"/>
  </r>
  <r>
    <n v="66"/>
    <x v="1"/>
    <n v="32"/>
    <n v="149"/>
    <n v="90"/>
    <n v="230.3"/>
    <n v="100.3"/>
    <n v="85"/>
    <n v="1"/>
    <x v="0"/>
    <x v="2"/>
    <s v="High"/>
    <n v="6.4"/>
    <n v="13335.69"/>
    <x v="0"/>
    <x v="0"/>
    <x v="0"/>
    <s v="High BP"/>
    <s v="Normal Cost"/>
  </r>
  <r>
    <n v="51"/>
    <x v="1"/>
    <n v="32"/>
    <n v="105"/>
    <n v="60"/>
    <n v="255.9"/>
    <n v="108.4"/>
    <n v="96"/>
    <n v="0"/>
    <x v="2"/>
    <x v="2"/>
    <s v="Low"/>
    <n v="30.4"/>
    <n v="53711.87"/>
    <x v="0"/>
    <x v="1"/>
    <x v="0"/>
    <s v="Normal BP"/>
    <s v="High Cost"/>
  </r>
  <r>
    <n v="53"/>
    <x v="1"/>
    <n v="32"/>
    <n v="132"/>
    <n v="79"/>
    <n v="212"/>
    <n v="113.8"/>
    <n v="86"/>
    <n v="3"/>
    <x v="1"/>
    <x v="2"/>
    <s v="Medium"/>
    <n v="5.9"/>
    <n v="12808.92"/>
    <x v="0"/>
    <x v="1"/>
    <x v="0"/>
    <s v="High BP"/>
    <s v="Normal Cost"/>
  </r>
  <r>
    <n v="55"/>
    <x v="0"/>
    <n v="14"/>
    <n v="136"/>
    <n v="79"/>
    <n v="227.2"/>
    <n v="116.6"/>
    <n v="97"/>
    <n v="0"/>
    <x v="0"/>
    <x v="0"/>
    <s v="High"/>
    <n v="2.9"/>
    <n v="7020.44"/>
    <x v="0"/>
    <x v="0"/>
    <x v="1"/>
    <s v="High BP"/>
    <s v="Normal Cost"/>
  </r>
  <r>
    <n v="58"/>
    <x v="0"/>
    <n v="29.1"/>
    <n v="124"/>
    <n v="70"/>
    <n v="217.3"/>
    <n v="89.4"/>
    <n v="83"/>
    <n v="1"/>
    <x v="2"/>
    <x v="2"/>
    <s v="High"/>
    <n v="8.3000000000000007"/>
    <n v="17044.310000000001"/>
    <x v="0"/>
    <x v="1"/>
    <x v="2"/>
    <s v="High BP"/>
    <s v="High Cost"/>
  </r>
  <r>
    <n v="83"/>
    <x v="0"/>
    <n v="26.5"/>
    <n v="141"/>
    <n v="81"/>
    <n v="257.5"/>
    <n v="145.30000000000001"/>
    <n v="69"/>
    <n v="1"/>
    <x v="1"/>
    <x v="0"/>
    <s v="Low"/>
    <n v="2.5"/>
    <n v="5690.46"/>
    <x v="0"/>
    <x v="1"/>
    <x v="2"/>
    <s v="High BP"/>
    <s v="Normal Cost"/>
  </r>
  <r>
    <n v="60"/>
    <x v="0"/>
    <n v="33.1"/>
    <n v="121"/>
    <n v="76"/>
    <n v="248.8"/>
    <n v="142.69999999999999"/>
    <n v="74"/>
    <n v="0"/>
    <x v="0"/>
    <x v="3"/>
    <s v="Medium"/>
    <n v="8.4"/>
    <n v="18663.12"/>
    <x v="0"/>
    <x v="1"/>
    <x v="0"/>
    <s v="High BP"/>
    <s v="High Cost"/>
  </r>
  <r>
    <n v="60"/>
    <x v="0"/>
    <n v="19.2"/>
    <n v="137"/>
    <n v="91"/>
    <n v="208.7"/>
    <n v="104.6"/>
    <n v="69"/>
    <n v="0"/>
    <x v="1"/>
    <x v="2"/>
    <s v="High"/>
    <n v="4.2"/>
    <n v="11792.94"/>
    <x v="0"/>
    <x v="1"/>
    <x v="3"/>
    <s v="High BP"/>
    <s v="Normal Cost"/>
  </r>
  <r>
    <n v="54"/>
    <x v="0"/>
    <n v="39.5"/>
    <n v="134"/>
    <n v="84"/>
    <n v="255.8"/>
    <n v="152.19999999999999"/>
    <n v="57"/>
    <n v="1"/>
    <x v="0"/>
    <x v="1"/>
    <s v="Medium"/>
    <n v="5"/>
    <n v="9436.5499999999993"/>
    <x v="0"/>
    <x v="2"/>
    <x v="0"/>
    <s v="High BP"/>
    <s v="Normal Cost"/>
  </r>
  <r>
    <n v="61"/>
    <x v="0"/>
    <n v="20.6"/>
    <n v="122"/>
    <n v="78"/>
    <n v="204"/>
    <n v="93.2"/>
    <n v="74"/>
    <n v="1"/>
    <x v="0"/>
    <x v="2"/>
    <s v="Medium"/>
    <n v="4.2"/>
    <n v="10844.56"/>
    <x v="0"/>
    <x v="0"/>
    <x v="3"/>
    <s v="High BP"/>
    <s v="Normal Cost"/>
  </r>
  <r>
    <n v="49"/>
    <x v="1"/>
    <n v="32"/>
    <n v="130"/>
    <n v="81"/>
    <n v="240"/>
    <n v="115.7"/>
    <n v="86"/>
    <n v="1"/>
    <x v="2"/>
    <x v="2"/>
    <s v="Medium"/>
    <n v="10.1"/>
    <n v="21257.82"/>
    <x v="1"/>
    <x v="1"/>
    <x v="0"/>
    <s v="High BP"/>
    <s v="High Cost"/>
  </r>
  <r>
    <n v="62"/>
    <x v="0"/>
    <n v="24.8"/>
    <n v="133"/>
    <n v="73"/>
    <n v="241.9"/>
    <n v="89.6"/>
    <n v="68"/>
    <n v="0"/>
    <x v="0"/>
    <x v="2"/>
    <s v="Medium"/>
    <n v="3.9"/>
    <n v="9652.09"/>
    <x v="0"/>
    <x v="1"/>
    <x v="3"/>
    <s v="High BP"/>
    <s v="Normal Cost"/>
  </r>
  <r>
    <n v="67"/>
    <x v="1"/>
    <n v="32"/>
    <n v="142"/>
    <n v="92"/>
    <n v="207.3"/>
    <n v="162"/>
    <n v="94"/>
    <n v="2"/>
    <x v="2"/>
    <x v="2"/>
    <s v="High"/>
    <n v="7.9"/>
    <n v="16787.7"/>
    <x v="0"/>
    <x v="0"/>
    <x v="0"/>
    <s v="High BP"/>
    <s v="High Cost"/>
  </r>
  <r>
    <n v="62"/>
    <x v="1"/>
    <n v="32"/>
    <n v="238"/>
    <n v="132"/>
    <n v="272.10000000000002"/>
    <n v="90.2"/>
    <n v="78"/>
    <n v="2"/>
    <x v="1"/>
    <x v="2"/>
    <s v="Medium"/>
    <n v="5.0999999999999996"/>
    <n v="12391.64"/>
    <x v="1"/>
    <x v="0"/>
    <x v="0"/>
    <s v="High BP"/>
    <s v="Normal Cost"/>
  </r>
  <r>
    <n v="69"/>
    <x v="0"/>
    <n v="28.8"/>
    <n v="126"/>
    <n v="78"/>
    <n v="225.6"/>
    <n v="125.2"/>
    <n v="90"/>
    <n v="1"/>
    <x v="1"/>
    <x v="1"/>
    <s v="High"/>
    <n v="10.199999999999999"/>
    <n v="16643.27"/>
    <x v="0"/>
    <x v="0"/>
    <x v="2"/>
    <s v="High BP"/>
    <s v="High Cost"/>
  </r>
  <r>
    <n v="71"/>
    <x v="1"/>
    <n v="32"/>
    <n v="133"/>
    <n v="77"/>
    <n v="268.7"/>
    <n v="150.6"/>
    <n v="66"/>
    <n v="2"/>
    <x v="0"/>
    <x v="2"/>
    <s v="Low"/>
    <n v="6.2"/>
    <n v="13963.78"/>
    <x v="0"/>
    <x v="0"/>
    <x v="0"/>
    <s v="High BP"/>
    <s v="Normal Cost"/>
  </r>
  <r>
    <n v="65"/>
    <x v="1"/>
    <n v="32"/>
    <n v="143"/>
    <n v="87"/>
    <n v="241.1"/>
    <n v="97.3"/>
    <n v="60"/>
    <n v="2"/>
    <x v="0"/>
    <x v="2"/>
    <s v="Low"/>
    <n v="4.0999999999999996"/>
    <n v="10399.08"/>
    <x v="0"/>
    <x v="0"/>
    <x v="0"/>
    <s v="High BP"/>
    <s v="Normal Cost"/>
  </r>
  <r>
    <n v="57"/>
    <x v="0"/>
    <n v="26.4"/>
    <n v="120"/>
    <n v="69"/>
    <n v="244"/>
    <n v="142.4"/>
    <n v="83"/>
    <n v="1"/>
    <x v="2"/>
    <x v="0"/>
    <s v="Medium"/>
    <n v="7.5"/>
    <n v="13590.32"/>
    <x v="0"/>
    <x v="0"/>
    <x v="2"/>
    <s v="High BP"/>
    <s v="Normal Cost"/>
  </r>
  <r>
    <n v="65"/>
    <x v="1"/>
    <n v="32"/>
    <n v="120"/>
    <n v="73"/>
    <n v="247.4"/>
    <n v="103.7"/>
    <n v="89"/>
    <n v="0"/>
    <x v="2"/>
    <x v="2"/>
    <s v="Medium"/>
    <n v="8.4"/>
    <n v="17979.52"/>
    <x v="0"/>
    <x v="0"/>
    <x v="0"/>
    <s v="High BP"/>
    <s v="High Cost"/>
  </r>
  <r>
    <n v="67"/>
    <x v="0"/>
    <n v="34.700000000000003"/>
    <n v="149"/>
    <n v="89"/>
    <n v="253"/>
    <n v="117.4"/>
    <n v="72"/>
    <n v="3"/>
    <x v="0"/>
    <x v="3"/>
    <s v="High"/>
    <n v="3.7"/>
    <n v="10814.3"/>
    <x v="0"/>
    <x v="0"/>
    <x v="0"/>
    <s v="High BP"/>
    <s v="Normal Cost"/>
  </r>
  <r>
    <n v="70"/>
    <x v="1"/>
    <n v="32"/>
    <n v="129"/>
    <n v="78"/>
    <n v="234.1"/>
    <n v="127.9"/>
    <n v="69"/>
    <n v="1"/>
    <x v="0"/>
    <x v="1"/>
    <s v="Low"/>
    <n v="3"/>
    <n v="6713.72"/>
    <x v="0"/>
    <x v="0"/>
    <x v="0"/>
    <s v="High BP"/>
    <s v="Normal Cost"/>
  </r>
  <r>
    <n v="54"/>
    <x v="0"/>
    <n v="29.3"/>
    <n v="129"/>
    <n v="84"/>
    <n v="255.7"/>
    <n v="120"/>
    <n v="92"/>
    <n v="0"/>
    <x v="2"/>
    <x v="2"/>
    <s v="Low"/>
    <n v="8.3000000000000007"/>
    <n v="15673.06"/>
    <x v="0"/>
    <x v="0"/>
    <x v="2"/>
    <s v="High BP"/>
    <s v="High Cost"/>
  </r>
  <r>
    <n v="55"/>
    <x v="1"/>
    <n v="32"/>
    <n v="132"/>
    <n v="75"/>
    <n v="223.7"/>
    <n v="136.5"/>
    <n v="85"/>
    <n v="1"/>
    <x v="2"/>
    <x v="1"/>
    <s v="Low"/>
    <n v="6.3"/>
    <n v="10801.4"/>
    <x v="0"/>
    <x v="1"/>
    <x v="0"/>
    <s v="High BP"/>
    <s v="Normal Cost"/>
  </r>
  <r>
    <n v="49"/>
    <x v="0"/>
    <n v="21.5"/>
    <n v="113"/>
    <n v="80"/>
    <n v="189.4"/>
    <n v="112.8"/>
    <n v="70"/>
    <n v="0"/>
    <x v="0"/>
    <x v="1"/>
    <s v="High"/>
    <n v="2.5"/>
    <n v="5521.41"/>
    <x v="0"/>
    <x v="0"/>
    <x v="3"/>
    <s v="High BP"/>
    <s v="Normal Cost"/>
  </r>
  <r>
    <n v="88"/>
    <x v="1"/>
    <n v="32"/>
    <n v="129"/>
    <n v="77"/>
    <n v="252.2"/>
    <n v="164.8"/>
    <n v="76"/>
    <n v="0"/>
    <x v="0"/>
    <x v="2"/>
    <s v="Medium"/>
    <n v="4.4000000000000004"/>
    <n v="10083.76"/>
    <x v="0"/>
    <x v="2"/>
    <x v="0"/>
    <s v="High BP"/>
    <s v="Normal Cost"/>
  </r>
  <r>
    <n v="42"/>
    <x v="0"/>
    <n v="21.6"/>
    <n v="124"/>
    <n v="79"/>
    <n v="173.1"/>
    <n v="99.6"/>
    <n v="83"/>
    <n v="0"/>
    <x v="0"/>
    <x v="3"/>
    <s v="High"/>
    <n v="4"/>
    <n v="10775.89"/>
    <x v="0"/>
    <x v="1"/>
    <x v="3"/>
    <s v="High BP"/>
    <s v="Normal Cost"/>
  </r>
  <r>
    <n v="47"/>
    <x v="1"/>
    <n v="32"/>
    <n v="118"/>
    <n v="65"/>
    <n v="191"/>
    <n v="160.30000000000001"/>
    <n v="94"/>
    <n v="1"/>
    <x v="2"/>
    <x v="3"/>
    <s v="Low"/>
    <n v="10"/>
    <n v="23159.43"/>
    <x v="0"/>
    <x v="1"/>
    <x v="0"/>
    <s v="Normal BP"/>
    <s v="High Cost"/>
  </r>
  <r>
    <n v="50"/>
    <x v="1"/>
    <n v="32"/>
    <n v="121"/>
    <n v="84"/>
    <n v="224.4"/>
    <n v="104.8"/>
    <n v="84"/>
    <n v="1"/>
    <x v="2"/>
    <x v="3"/>
    <s v="Medium"/>
    <n v="8.4"/>
    <n v="21736.959999999999"/>
    <x v="0"/>
    <x v="1"/>
    <x v="0"/>
    <s v="High BP"/>
    <s v="High Cost"/>
  </r>
  <r>
    <n v="67"/>
    <x v="0"/>
    <n v="36.799999999999997"/>
    <n v="126"/>
    <n v="70"/>
    <n v="215.4"/>
    <n v="132"/>
    <n v="73"/>
    <n v="2"/>
    <x v="1"/>
    <x v="0"/>
    <s v="High"/>
    <n v="4.4000000000000004"/>
    <n v="9625.5300000000007"/>
    <x v="0"/>
    <x v="3"/>
    <x v="0"/>
    <s v="High BP"/>
    <s v="Normal Cost"/>
  </r>
  <r>
    <n v="84"/>
    <x v="1"/>
    <n v="32.1"/>
    <n v="136"/>
    <n v="80"/>
    <n v="216.4"/>
    <n v="133.9"/>
    <n v="71"/>
    <n v="1"/>
    <x v="1"/>
    <x v="1"/>
    <s v="Low"/>
    <n v="6.6"/>
    <n v="12806.3"/>
    <x v="0"/>
    <x v="2"/>
    <x v="0"/>
    <s v="High BP"/>
    <s v="Normal Cost"/>
  </r>
  <r>
    <n v="68"/>
    <x v="0"/>
    <n v="29.3"/>
    <n v="157"/>
    <n v="104"/>
    <n v="189.1"/>
    <n v="112.3"/>
    <n v="92"/>
    <n v="1"/>
    <x v="2"/>
    <x v="3"/>
    <s v="High"/>
    <n v="10.7"/>
    <n v="23958.43"/>
    <x v="1"/>
    <x v="1"/>
    <x v="2"/>
    <s v="High BP"/>
    <s v="High Cost"/>
  </r>
  <r>
    <n v="81"/>
    <x v="1"/>
    <n v="32.1"/>
    <n v="124"/>
    <n v="83"/>
    <n v="252.8"/>
    <n v="144.30000000000001"/>
    <n v="77"/>
    <n v="1"/>
    <x v="2"/>
    <x v="0"/>
    <s v="Low"/>
    <n v="7.9"/>
    <n v="14591.24"/>
    <x v="0"/>
    <x v="2"/>
    <x v="0"/>
    <s v="High BP"/>
    <s v="Normal Cost"/>
  </r>
  <r>
    <n v="54"/>
    <x v="1"/>
    <n v="32.1"/>
    <n v="127"/>
    <n v="67"/>
    <n v="248.6"/>
    <n v="119.5"/>
    <n v="79"/>
    <n v="0"/>
    <x v="0"/>
    <x v="1"/>
    <s v="Medium"/>
    <n v="11.2"/>
    <n v="23665.63"/>
    <x v="0"/>
    <x v="1"/>
    <x v="0"/>
    <s v="High BP"/>
    <s v="High Cost"/>
  </r>
  <r>
    <n v="36"/>
    <x v="1"/>
    <n v="32.1"/>
    <n v="120"/>
    <n v="71"/>
    <n v="212.8"/>
    <n v="117.7"/>
    <n v="71"/>
    <n v="5"/>
    <x v="1"/>
    <x v="0"/>
    <s v="High"/>
    <n v="5"/>
    <n v="9603.0499999999993"/>
    <x v="0"/>
    <x v="3"/>
    <x v="0"/>
    <s v="High BP"/>
    <s v="Normal Cost"/>
  </r>
  <r>
    <n v="71"/>
    <x v="1"/>
    <n v="32.1"/>
    <n v="141"/>
    <n v="88"/>
    <n v="208.7"/>
    <n v="150.30000000000001"/>
    <n v="57"/>
    <n v="1"/>
    <x v="1"/>
    <x v="0"/>
    <s v="High"/>
    <n v="5.2"/>
    <n v="9140.2099999999991"/>
    <x v="0"/>
    <x v="0"/>
    <x v="0"/>
    <s v="High BP"/>
    <s v="Normal Cost"/>
  </r>
  <r>
    <n v="62"/>
    <x v="0"/>
    <n v="24.9"/>
    <n v="140"/>
    <n v="90"/>
    <n v="227.9"/>
    <n v="91.4"/>
    <n v="81"/>
    <n v="1"/>
    <x v="0"/>
    <x v="0"/>
    <s v="High"/>
    <n v="3.5"/>
    <n v="8406.2900000000009"/>
    <x v="0"/>
    <x v="1"/>
    <x v="3"/>
    <s v="High BP"/>
    <s v="Normal Cost"/>
  </r>
  <r>
    <n v="89"/>
    <x v="0"/>
    <n v="39.5"/>
    <n v="219"/>
    <n v="136"/>
    <n v="276.60000000000002"/>
    <n v="99.5"/>
    <n v="89"/>
    <n v="1"/>
    <x v="1"/>
    <x v="3"/>
    <s v="Medium"/>
    <n v="4.8"/>
    <n v="13040.59"/>
    <x v="0"/>
    <x v="3"/>
    <x v="0"/>
    <s v="High BP"/>
    <s v="Normal Cost"/>
  </r>
  <r>
    <n v="67"/>
    <x v="0"/>
    <n v="24.5"/>
    <n v="124"/>
    <n v="71"/>
    <n v="241.3"/>
    <n v="120.4"/>
    <n v="82"/>
    <n v="1"/>
    <x v="0"/>
    <x v="1"/>
    <s v="Medium"/>
    <n v="6.8"/>
    <n v="12599.98"/>
    <x v="1"/>
    <x v="0"/>
    <x v="3"/>
    <s v="High BP"/>
    <s v="Normal Cost"/>
  </r>
  <r>
    <n v="94"/>
    <x v="1"/>
    <n v="32.1"/>
    <n v="144"/>
    <n v="93"/>
    <n v="283.39999999999998"/>
    <n v="127.3"/>
    <n v="71"/>
    <n v="2"/>
    <x v="1"/>
    <x v="1"/>
    <s v="Medium"/>
    <n v="3.3"/>
    <n v="6199.79"/>
    <x v="0"/>
    <x v="2"/>
    <x v="0"/>
    <s v="High BP"/>
    <s v="Normal Cost"/>
  </r>
  <r>
    <n v="35"/>
    <x v="0"/>
    <n v="28.7"/>
    <n v="107"/>
    <n v="61"/>
    <n v="208.4"/>
    <n v="94.1"/>
    <n v="63"/>
    <n v="2"/>
    <x v="0"/>
    <x v="2"/>
    <s v="High"/>
    <n v="13.5"/>
    <n v="20093.810000000001"/>
    <x v="0"/>
    <x v="2"/>
    <x v="2"/>
    <s v="Normal BP"/>
    <s v="High Cost"/>
  </r>
  <r>
    <n v="69"/>
    <x v="1"/>
    <n v="32.1"/>
    <n v="117"/>
    <n v="62"/>
    <n v="224.1"/>
    <n v="109.2"/>
    <n v="87"/>
    <n v="0"/>
    <x v="1"/>
    <x v="2"/>
    <s v="Medium"/>
    <n v="7.1"/>
    <n v="15433.68"/>
    <x v="0"/>
    <x v="0"/>
    <x v="0"/>
    <s v="Normal BP"/>
    <s v="High Cost"/>
  </r>
  <r>
    <n v="55"/>
    <x v="1"/>
    <n v="32.1"/>
    <n v="141"/>
    <n v="85"/>
    <n v="216.4"/>
    <n v="155.1"/>
    <n v="79"/>
    <n v="1"/>
    <x v="2"/>
    <x v="0"/>
    <s v="Medium"/>
    <n v="8.1999999999999993"/>
    <n v="16078.4"/>
    <x v="0"/>
    <x v="1"/>
    <x v="0"/>
    <s v="High BP"/>
    <s v="High Cost"/>
  </r>
  <r>
    <n v="85"/>
    <x v="0"/>
    <n v="21.7"/>
    <n v="128"/>
    <n v="83"/>
    <n v="242.5"/>
    <n v="120.3"/>
    <n v="64"/>
    <n v="2"/>
    <x v="1"/>
    <x v="3"/>
    <s v="Medium"/>
    <n v="3.8"/>
    <n v="10405.67"/>
    <x v="0"/>
    <x v="3"/>
    <x v="3"/>
    <s v="High BP"/>
    <s v="Normal Cost"/>
  </r>
  <r>
    <n v="49"/>
    <x v="1"/>
    <n v="32.1"/>
    <n v="125"/>
    <n v="75"/>
    <n v="261.10000000000002"/>
    <n v="195.3"/>
    <n v="73"/>
    <n v="1"/>
    <x v="0"/>
    <x v="1"/>
    <s v="Medium"/>
    <n v="1.6"/>
    <n v="4239.8599999999997"/>
    <x v="0"/>
    <x v="1"/>
    <x v="0"/>
    <s v="High BP"/>
    <s v="Normal Cost"/>
  </r>
  <r>
    <n v="95"/>
    <x v="0"/>
    <n v="28.4"/>
    <n v="123"/>
    <n v="74"/>
    <n v="262.2"/>
    <n v="128.9"/>
    <n v="72"/>
    <n v="0"/>
    <x v="0"/>
    <x v="0"/>
    <s v="High"/>
    <n v="5.5"/>
    <n v="9538.7900000000009"/>
    <x v="0"/>
    <x v="1"/>
    <x v="2"/>
    <s v="High BP"/>
    <s v="Normal Cost"/>
  </r>
  <r>
    <n v="65"/>
    <x v="0"/>
    <n v="28.9"/>
    <n v="107"/>
    <n v="60"/>
    <n v="228"/>
    <n v="108"/>
    <n v="98"/>
    <n v="0"/>
    <x v="2"/>
    <x v="2"/>
    <s v="High"/>
    <n v="13.9"/>
    <n v="24620.69"/>
    <x v="0"/>
    <x v="2"/>
    <x v="2"/>
    <s v="Normal BP"/>
    <s v="High Cost"/>
  </r>
  <r>
    <n v="83"/>
    <x v="1"/>
    <n v="32.1"/>
    <n v="133"/>
    <n v="78"/>
    <n v="259.2"/>
    <n v="109.9"/>
    <n v="70"/>
    <n v="1"/>
    <x v="1"/>
    <x v="2"/>
    <s v="Medium"/>
    <n v="5.7"/>
    <n v="13910.81"/>
    <x v="0"/>
    <x v="2"/>
    <x v="0"/>
    <s v="High BP"/>
    <s v="Normal Cost"/>
  </r>
  <r>
    <n v="61"/>
    <x v="0"/>
    <n v="31.9"/>
    <n v="207"/>
    <n v="127"/>
    <n v="249.8"/>
    <n v="107.3"/>
    <n v="79"/>
    <n v="1"/>
    <x v="0"/>
    <x v="0"/>
    <s v="Low"/>
    <n v="1.6"/>
    <n v="4329.5200000000004"/>
    <x v="1"/>
    <x v="2"/>
    <x v="0"/>
    <s v="High BP"/>
    <s v="Normal Cost"/>
  </r>
  <r>
    <n v="61"/>
    <x v="0"/>
    <n v="27.3"/>
    <n v="135"/>
    <n v="92"/>
    <n v="184.1"/>
    <n v="130.19999999999999"/>
    <n v="72"/>
    <n v="0"/>
    <x v="1"/>
    <x v="1"/>
    <s v="Low"/>
    <n v="6.5"/>
    <n v="13099.03"/>
    <x v="0"/>
    <x v="0"/>
    <x v="2"/>
    <s v="High BP"/>
    <s v="Normal Cost"/>
  </r>
  <r>
    <n v="53"/>
    <x v="1"/>
    <n v="32.1"/>
    <n v="108"/>
    <n v="68"/>
    <n v="221"/>
    <n v="122.7"/>
    <n v="65"/>
    <n v="3"/>
    <x v="0"/>
    <x v="2"/>
    <s v="Low"/>
    <n v="3"/>
    <n v="9832.14"/>
    <x v="1"/>
    <x v="1"/>
    <x v="0"/>
    <s v="Normal BP"/>
    <s v="Normal Cost"/>
  </r>
  <r>
    <n v="77"/>
    <x v="0"/>
    <n v="32.9"/>
    <n v="136"/>
    <n v="75"/>
    <n v="237.2"/>
    <n v="91.8"/>
    <n v="87"/>
    <n v="1"/>
    <x v="0"/>
    <x v="0"/>
    <s v="High"/>
    <n v="2.9"/>
    <n v="5987.52"/>
    <x v="0"/>
    <x v="0"/>
    <x v="0"/>
    <s v="High BP"/>
    <s v="Normal Cost"/>
  </r>
  <r>
    <n v="72"/>
    <x v="1"/>
    <n v="32.1"/>
    <n v="132"/>
    <n v="75"/>
    <n v="274.60000000000002"/>
    <n v="98.2"/>
    <n v="81"/>
    <n v="0"/>
    <x v="0"/>
    <x v="3"/>
    <s v="High"/>
    <n v="5.6"/>
    <n v="11803.27"/>
    <x v="0"/>
    <x v="0"/>
    <x v="0"/>
    <s v="High BP"/>
    <s v="Normal Cost"/>
  </r>
  <r>
    <n v="88"/>
    <x v="1"/>
    <n v="32.1"/>
    <n v="152"/>
    <n v="82"/>
    <n v="239.6"/>
    <n v="89.3"/>
    <n v="92"/>
    <n v="1"/>
    <x v="2"/>
    <x v="2"/>
    <s v="Low"/>
    <n v="7.8"/>
    <n v="15619.77"/>
    <x v="1"/>
    <x v="2"/>
    <x v="0"/>
    <s v="High BP"/>
    <s v="High Cost"/>
  </r>
  <r>
    <n v="69"/>
    <x v="0"/>
    <n v="31.3"/>
    <n v="134"/>
    <n v="77"/>
    <n v="248.7"/>
    <n v="128.1"/>
    <n v="90"/>
    <n v="1"/>
    <x v="0"/>
    <x v="1"/>
    <s v="High"/>
    <n v="1"/>
    <n v="3267.77"/>
    <x v="0"/>
    <x v="2"/>
    <x v="0"/>
    <s v="High BP"/>
    <s v="Normal Cost"/>
  </r>
  <r>
    <n v="59"/>
    <x v="0"/>
    <n v="11.8"/>
    <n v="109"/>
    <n v="70"/>
    <n v="252"/>
    <n v="130"/>
    <n v="80"/>
    <n v="0"/>
    <x v="1"/>
    <x v="0"/>
    <s v="Medium"/>
    <n v="7.3"/>
    <n v="12538.67"/>
    <x v="0"/>
    <x v="0"/>
    <x v="1"/>
    <s v="Normal BP"/>
    <s v="Normal Cost"/>
  </r>
  <r>
    <n v="68"/>
    <x v="1"/>
    <n v="32.1"/>
    <n v="142"/>
    <n v="80"/>
    <n v="258"/>
    <n v="157.19999999999999"/>
    <n v="81"/>
    <n v="1"/>
    <x v="0"/>
    <x v="1"/>
    <s v="Medium"/>
    <n v="3.3"/>
    <n v="7091.45"/>
    <x v="0"/>
    <x v="0"/>
    <x v="0"/>
    <s v="High BP"/>
    <s v="Normal Cost"/>
  </r>
  <r>
    <n v="83"/>
    <x v="0"/>
    <n v="27.8"/>
    <n v="133"/>
    <n v="78"/>
    <n v="266.89999999999998"/>
    <n v="144.4"/>
    <n v="62"/>
    <n v="4"/>
    <x v="0"/>
    <x v="1"/>
    <s v="High"/>
    <n v="11.2"/>
    <n v="18591.45"/>
    <x v="0"/>
    <x v="0"/>
    <x v="2"/>
    <s v="High BP"/>
    <s v="High Cost"/>
  </r>
  <r>
    <n v="71"/>
    <x v="0"/>
    <n v="37.1"/>
    <n v="141"/>
    <n v="87"/>
    <n v="235.2"/>
    <n v="104.7"/>
    <n v="102"/>
    <n v="1"/>
    <x v="1"/>
    <x v="2"/>
    <s v="Medium"/>
    <n v="5"/>
    <n v="11665.46"/>
    <x v="1"/>
    <x v="1"/>
    <x v="0"/>
    <s v="High BP"/>
    <s v="Normal Cost"/>
  </r>
  <r>
    <n v="81"/>
    <x v="1"/>
    <n v="32.1"/>
    <n v="129"/>
    <n v="82"/>
    <n v="227.8"/>
    <n v="101.6"/>
    <n v="82"/>
    <n v="0"/>
    <x v="1"/>
    <x v="2"/>
    <s v="High"/>
    <n v="6.9"/>
    <n v="13291.66"/>
    <x v="0"/>
    <x v="2"/>
    <x v="0"/>
    <s v="High BP"/>
    <s v="Normal Cost"/>
  </r>
  <r>
    <n v="63"/>
    <x v="0"/>
    <n v="26.6"/>
    <n v="124"/>
    <n v="71"/>
    <n v="226.6"/>
    <n v="96.2"/>
    <n v="92"/>
    <n v="1"/>
    <x v="2"/>
    <x v="2"/>
    <s v="Low"/>
    <n v="7.7"/>
    <n v="15002.66"/>
    <x v="1"/>
    <x v="2"/>
    <x v="2"/>
    <s v="High BP"/>
    <s v="High Cost"/>
  </r>
  <r>
    <n v="59"/>
    <x v="1"/>
    <n v="32.1"/>
    <n v="133"/>
    <n v="77"/>
    <n v="250.4"/>
    <n v="133.1"/>
    <n v="76"/>
    <n v="0"/>
    <x v="2"/>
    <x v="1"/>
    <s v="High"/>
    <n v="13.7"/>
    <n v="26863.66"/>
    <x v="0"/>
    <x v="1"/>
    <x v="0"/>
    <s v="High BP"/>
    <s v="High Cost"/>
  </r>
  <r>
    <n v="53"/>
    <x v="0"/>
    <n v="24.7"/>
    <n v="124"/>
    <n v="71"/>
    <n v="207.3"/>
    <n v="133.30000000000001"/>
    <n v="89"/>
    <n v="1"/>
    <x v="0"/>
    <x v="1"/>
    <s v="Medium"/>
    <n v="1.4"/>
    <n v="4247.75"/>
    <x v="0"/>
    <x v="2"/>
    <x v="3"/>
    <s v="High BP"/>
    <s v="Normal Cost"/>
  </r>
  <r>
    <n v="68"/>
    <x v="0"/>
    <n v="19.3"/>
    <n v="124"/>
    <n v="87"/>
    <n v="196.6"/>
    <n v="106.6"/>
    <n v="94"/>
    <n v="3"/>
    <x v="2"/>
    <x v="2"/>
    <s v="Medium"/>
    <n v="12.1"/>
    <n v="20548.77"/>
    <x v="0"/>
    <x v="0"/>
    <x v="3"/>
    <s v="High BP"/>
    <s v="High Cost"/>
  </r>
  <r>
    <n v="75"/>
    <x v="0"/>
    <n v="23.2"/>
    <n v="133"/>
    <n v="80"/>
    <n v="226"/>
    <n v="108.9"/>
    <n v="76"/>
    <n v="4"/>
    <x v="0"/>
    <x v="0"/>
    <s v="Medium"/>
    <n v="9.5"/>
    <n v="18167.509999999998"/>
    <x v="0"/>
    <x v="1"/>
    <x v="3"/>
    <s v="High BP"/>
    <s v="High Cost"/>
  </r>
  <r>
    <n v="67"/>
    <x v="1"/>
    <n v="32.1"/>
    <n v="135"/>
    <n v="79"/>
    <n v="222.7"/>
    <n v="119.6"/>
    <n v="58"/>
    <n v="2"/>
    <x v="2"/>
    <x v="2"/>
    <s v="Medium"/>
    <n v="15.7"/>
    <n v="37760.089999999997"/>
    <x v="0"/>
    <x v="0"/>
    <x v="0"/>
    <s v="High BP"/>
    <s v="High Cost"/>
  </r>
  <r>
    <n v="58"/>
    <x v="1"/>
    <n v="32.1"/>
    <n v="127"/>
    <n v="78"/>
    <n v="204.8"/>
    <n v="112.9"/>
    <n v="90"/>
    <n v="3"/>
    <x v="2"/>
    <x v="2"/>
    <s v="High"/>
    <n v="8.8000000000000007"/>
    <n v="18401.32"/>
    <x v="0"/>
    <x v="1"/>
    <x v="0"/>
    <s v="High BP"/>
    <s v="High Cost"/>
  </r>
  <r>
    <n v="53"/>
    <x v="1"/>
    <n v="32.1"/>
    <n v="115"/>
    <n v="66"/>
    <n v="235.4"/>
    <n v="100.8"/>
    <n v="95"/>
    <n v="1"/>
    <x v="2"/>
    <x v="2"/>
    <s v="Low"/>
    <n v="6.7"/>
    <n v="16054.86"/>
    <x v="0"/>
    <x v="1"/>
    <x v="0"/>
    <s v="Normal BP"/>
    <s v="High Cost"/>
  </r>
  <r>
    <n v="75"/>
    <x v="0"/>
    <n v="33.5"/>
    <n v="132"/>
    <n v="81"/>
    <n v="240.6"/>
    <n v="113.7"/>
    <n v="86"/>
    <n v="1"/>
    <x v="1"/>
    <x v="2"/>
    <s v="High"/>
    <n v="6.8"/>
    <n v="13302.39"/>
    <x v="0"/>
    <x v="0"/>
    <x v="0"/>
    <s v="High BP"/>
    <s v="Normal Cost"/>
  </r>
  <r>
    <n v="48"/>
    <x v="0"/>
    <n v="28"/>
    <n v="109"/>
    <n v="67"/>
    <n v="193.3"/>
    <n v="116.6"/>
    <n v="57"/>
    <n v="2"/>
    <x v="0"/>
    <x v="1"/>
    <s v="High"/>
    <n v="1.3"/>
    <n v="3808.61"/>
    <x v="0"/>
    <x v="1"/>
    <x v="2"/>
    <s v="Normal BP"/>
    <s v="Normal Cost"/>
  </r>
  <r>
    <n v="53"/>
    <x v="0"/>
    <n v="25.9"/>
    <n v="112"/>
    <n v="75"/>
    <n v="229.8"/>
    <n v="110.8"/>
    <n v="63"/>
    <n v="0"/>
    <x v="1"/>
    <x v="1"/>
    <s v="High"/>
    <n v="3.1"/>
    <n v="6474.57"/>
    <x v="0"/>
    <x v="1"/>
    <x v="2"/>
    <s v="Normal BP"/>
    <s v="Normal Cost"/>
  </r>
  <r>
    <n v="41"/>
    <x v="0"/>
    <n v="32"/>
    <n v="100"/>
    <n v="60"/>
    <n v="243.5"/>
    <n v="115.8"/>
    <n v="75"/>
    <n v="1"/>
    <x v="1"/>
    <x v="2"/>
    <s v="Low"/>
    <n v="9.3000000000000007"/>
    <n v="18090.080000000002"/>
    <x v="0"/>
    <x v="2"/>
    <x v="0"/>
    <s v="Normal BP"/>
    <s v="High Cost"/>
  </r>
  <r>
    <n v="71"/>
    <x v="1"/>
    <n v="32.1"/>
    <n v="113"/>
    <n v="69"/>
    <n v="254.9"/>
    <n v="95.3"/>
    <n v="142"/>
    <n v="2"/>
    <x v="1"/>
    <x v="0"/>
    <s v="High"/>
    <n v="5"/>
    <n v="11468.18"/>
    <x v="0"/>
    <x v="0"/>
    <x v="0"/>
    <s v="Normal BP"/>
    <s v="Normal Cost"/>
  </r>
  <r>
    <n v="30"/>
    <x v="1"/>
    <n v="32.1"/>
    <n v="97"/>
    <n v="60"/>
    <n v="221.6"/>
    <n v="155.30000000000001"/>
    <n v="65"/>
    <n v="1"/>
    <x v="0"/>
    <x v="1"/>
    <s v="Low"/>
    <n v="5.0999999999999996"/>
    <n v="8753.59"/>
    <x v="0"/>
    <x v="3"/>
    <x v="0"/>
    <s v="Normal BP"/>
    <s v="Normal Cost"/>
  </r>
  <r>
    <n v="85"/>
    <x v="0"/>
    <n v="23.1"/>
    <n v="142"/>
    <n v="85"/>
    <n v="213"/>
    <n v="81.2"/>
    <n v="73"/>
    <n v="1"/>
    <x v="0"/>
    <x v="2"/>
    <s v="Low"/>
    <n v="6.7"/>
    <n v="12711.81"/>
    <x v="0"/>
    <x v="3"/>
    <x v="3"/>
    <s v="High BP"/>
    <s v="Normal Cost"/>
  </r>
  <r>
    <n v="76"/>
    <x v="1"/>
    <n v="32.1"/>
    <n v="132"/>
    <n v="83"/>
    <n v="251.3"/>
    <n v="105.4"/>
    <n v="70"/>
    <n v="2"/>
    <x v="1"/>
    <x v="0"/>
    <s v="High"/>
    <n v="3.9"/>
    <n v="7784.17"/>
    <x v="0"/>
    <x v="2"/>
    <x v="0"/>
    <s v="High BP"/>
    <s v="Normal Cost"/>
  </r>
  <r>
    <n v="55"/>
    <x v="0"/>
    <n v="22.8"/>
    <n v="132"/>
    <n v="78"/>
    <n v="197.5"/>
    <n v="85.9"/>
    <n v="87"/>
    <n v="0"/>
    <x v="0"/>
    <x v="2"/>
    <s v="High"/>
    <n v="9.6"/>
    <n v="18788.07"/>
    <x v="0"/>
    <x v="3"/>
    <x v="3"/>
    <s v="High BP"/>
    <s v="High Cost"/>
  </r>
  <r>
    <n v="53"/>
    <x v="1"/>
    <n v="32.1"/>
    <n v="139"/>
    <n v="78"/>
    <n v="211.8"/>
    <n v="88.7"/>
    <n v="86"/>
    <n v="0"/>
    <x v="0"/>
    <x v="0"/>
    <s v="Medium"/>
    <n v="4.7"/>
    <n v="7305.44"/>
    <x v="0"/>
    <x v="1"/>
    <x v="0"/>
    <s v="High BP"/>
    <s v="Normal Cost"/>
  </r>
  <r>
    <n v="59"/>
    <x v="0"/>
    <n v="23.8"/>
    <n v="109"/>
    <n v="75"/>
    <n v="257.8"/>
    <n v="100.8"/>
    <n v="75"/>
    <n v="1"/>
    <x v="0"/>
    <x v="2"/>
    <s v="High"/>
    <n v="5.3"/>
    <n v="11696.64"/>
    <x v="0"/>
    <x v="2"/>
    <x v="3"/>
    <s v="Normal BP"/>
    <s v="Normal Cost"/>
  </r>
  <r>
    <n v="90"/>
    <x v="0"/>
    <n v="24"/>
    <n v="125"/>
    <n v="82"/>
    <n v="213.7"/>
    <n v="94.4"/>
    <n v="102"/>
    <n v="0"/>
    <x v="2"/>
    <x v="2"/>
    <s v="High"/>
    <n v="9.3000000000000007"/>
    <n v="16937.349999999999"/>
    <x v="0"/>
    <x v="1"/>
    <x v="3"/>
    <s v="High BP"/>
    <s v="High Cost"/>
  </r>
  <r>
    <n v="85"/>
    <x v="0"/>
    <n v="26.3"/>
    <n v="139"/>
    <n v="81"/>
    <n v="260.60000000000002"/>
    <n v="95.3"/>
    <n v="61"/>
    <n v="0"/>
    <x v="1"/>
    <x v="0"/>
    <s v="Low"/>
    <n v="3.3"/>
    <n v="7489.62"/>
    <x v="0"/>
    <x v="1"/>
    <x v="2"/>
    <s v="High BP"/>
    <s v="Normal Cost"/>
  </r>
  <r>
    <n v="68"/>
    <x v="0"/>
    <n v="26.7"/>
    <n v="123"/>
    <n v="84"/>
    <n v="235.6"/>
    <n v="79.2"/>
    <n v="91"/>
    <n v="2"/>
    <x v="1"/>
    <x v="0"/>
    <s v="High"/>
    <n v="1.6"/>
    <n v="4175.55"/>
    <x v="0"/>
    <x v="1"/>
    <x v="2"/>
    <s v="High BP"/>
    <s v="Normal Cost"/>
  </r>
  <r>
    <n v="66"/>
    <x v="1"/>
    <n v="32.1"/>
    <n v="121"/>
    <n v="75"/>
    <n v="246.1"/>
    <n v="94.4"/>
    <n v="73"/>
    <n v="1"/>
    <x v="0"/>
    <x v="0"/>
    <s v="High"/>
    <n v="4.9000000000000004"/>
    <n v="8207.73"/>
    <x v="0"/>
    <x v="0"/>
    <x v="0"/>
    <s v="High BP"/>
    <s v="Normal Cost"/>
  </r>
  <r>
    <n v="18"/>
    <x v="0"/>
    <n v="18"/>
    <n v="116"/>
    <n v="72"/>
    <n v="198.6"/>
    <n v="105.1"/>
    <n v="69"/>
    <n v="0"/>
    <x v="0"/>
    <x v="2"/>
    <s v="Medium"/>
    <n v="5.7"/>
    <n v="13257.81"/>
    <x v="0"/>
    <x v="2"/>
    <x v="1"/>
    <s v="Normal BP"/>
    <s v="Normal Cost"/>
  </r>
  <r>
    <n v="43"/>
    <x v="0"/>
    <n v="29.4"/>
    <n v="114"/>
    <n v="67"/>
    <n v="205.7"/>
    <n v="125.2"/>
    <n v="83"/>
    <n v="0"/>
    <x v="0"/>
    <x v="1"/>
    <s v="High"/>
    <n v="1.8"/>
    <n v="4700.92"/>
    <x v="0"/>
    <x v="0"/>
    <x v="2"/>
    <s v="Normal BP"/>
    <s v="Normal Cost"/>
  </r>
  <r>
    <n v="71"/>
    <x v="1"/>
    <n v="32.1"/>
    <n v="133"/>
    <n v="79"/>
    <n v="242.7"/>
    <n v="123.4"/>
    <n v="75"/>
    <n v="0"/>
    <x v="2"/>
    <x v="3"/>
    <s v="Low"/>
    <n v="6.9"/>
    <n v="14464.57"/>
    <x v="1"/>
    <x v="0"/>
    <x v="0"/>
    <s v="High BP"/>
    <s v="Normal Cost"/>
  </r>
  <r>
    <n v="48"/>
    <x v="1"/>
    <n v="32.1"/>
    <n v="114"/>
    <n v="68"/>
    <n v="237.8"/>
    <n v="152.19999999999999"/>
    <n v="78"/>
    <n v="2"/>
    <x v="2"/>
    <x v="1"/>
    <s v="Medium"/>
    <n v="8.9"/>
    <n v="14490.81"/>
    <x v="0"/>
    <x v="1"/>
    <x v="0"/>
    <s v="Normal BP"/>
    <s v="Normal Cost"/>
  </r>
  <r>
    <n v="73"/>
    <x v="1"/>
    <n v="32.200000000000003"/>
    <n v="135"/>
    <n v="88"/>
    <n v="252"/>
    <n v="129.9"/>
    <n v="81"/>
    <n v="1"/>
    <x v="2"/>
    <x v="1"/>
    <s v="Low"/>
    <n v="7.2"/>
    <n v="14839.67"/>
    <x v="0"/>
    <x v="0"/>
    <x v="0"/>
    <s v="High BP"/>
    <s v="Normal Cost"/>
  </r>
  <r>
    <n v="46"/>
    <x v="0"/>
    <n v="29.6"/>
    <n v="136"/>
    <n v="80"/>
    <n v="254.3"/>
    <n v="97.5"/>
    <n v="86"/>
    <n v="0"/>
    <x v="0"/>
    <x v="0"/>
    <s v="Medium"/>
    <n v="3.1"/>
    <n v="6301.16"/>
    <x v="0"/>
    <x v="0"/>
    <x v="2"/>
    <s v="High BP"/>
    <s v="Normal Cost"/>
  </r>
  <r>
    <n v="74"/>
    <x v="1"/>
    <n v="32.200000000000003"/>
    <n v="142"/>
    <n v="88"/>
    <n v="266"/>
    <n v="133"/>
    <n v="73"/>
    <n v="1"/>
    <x v="2"/>
    <x v="1"/>
    <s v="Low"/>
    <n v="6"/>
    <n v="12684.87"/>
    <x v="0"/>
    <x v="0"/>
    <x v="0"/>
    <s v="High BP"/>
    <s v="Normal Cost"/>
  </r>
  <r>
    <n v="86"/>
    <x v="1"/>
    <n v="32.200000000000003"/>
    <n v="141"/>
    <n v="91"/>
    <n v="265"/>
    <n v="103.6"/>
    <n v="74"/>
    <n v="5"/>
    <x v="1"/>
    <x v="0"/>
    <s v="Low"/>
    <n v="2.4"/>
    <n v="6111.43"/>
    <x v="1"/>
    <x v="2"/>
    <x v="0"/>
    <s v="High BP"/>
    <s v="Normal Cost"/>
  </r>
  <r>
    <n v="95"/>
    <x v="0"/>
    <n v="34.9"/>
    <n v="161"/>
    <n v="99"/>
    <n v="286.2"/>
    <n v="129.9"/>
    <n v="84"/>
    <n v="2"/>
    <x v="2"/>
    <x v="2"/>
    <s v="High"/>
    <n v="18.100000000000001"/>
    <n v="28920.74"/>
    <x v="0"/>
    <x v="1"/>
    <x v="0"/>
    <s v="High BP"/>
    <s v="High Cost"/>
  </r>
  <r>
    <n v="64"/>
    <x v="0"/>
    <n v="25"/>
    <n v="130"/>
    <n v="83"/>
    <n v="222.9"/>
    <n v="98.3"/>
    <n v="82"/>
    <n v="2"/>
    <x v="1"/>
    <x v="3"/>
    <s v="Medium"/>
    <n v="7.9"/>
    <n v="17053.810000000001"/>
    <x v="1"/>
    <x v="0"/>
    <x v="2"/>
    <s v="High BP"/>
    <s v="High Cost"/>
  </r>
  <r>
    <n v="80"/>
    <x v="0"/>
    <n v="25.1"/>
    <n v="122"/>
    <n v="77"/>
    <n v="216.3"/>
    <n v="99.7"/>
    <n v="100"/>
    <n v="1"/>
    <x v="2"/>
    <x v="2"/>
    <s v="Medium"/>
    <n v="10.199999999999999"/>
    <n v="19597.29"/>
    <x v="0"/>
    <x v="2"/>
    <x v="2"/>
    <s v="High BP"/>
    <s v="High Cost"/>
  </r>
  <r>
    <n v="68"/>
    <x v="0"/>
    <n v="20.3"/>
    <n v="129"/>
    <n v="69"/>
    <n v="230.1"/>
    <n v="123.4"/>
    <n v="94"/>
    <n v="1"/>
    <x v="1"/>
    <x v="1"/>
    <s v="Medium"/>
    <n v="5.7"/>
    <n v="10463.719999999999"/>
    <x v="0"/>
    <x v="2"/>
    <x v="3"/>
    <s v="High BP"/>
    <s v="Normal Cost"/>
  </r>
  <r>
    <n v="35"/>
    <x v="0"/>
    <n v="34.6"/>
    <n v="140"/>
    <n v="88"/>
    <n v="181.2"/>
    <n v="141.19999999999999"/>
    <n v="70"/>
    <n v="0"/>
    <x v="1"/>
    <x v="2"/>
    <s v="Low"/>
    <n v="12.2"/>
    <n v="15566.72"/>
    <x v="0"/>
    <x v="0"/>
    <x v="0"/>
    <s v="High BP"/>
    <s v="High Cost"/>
  </r>
  <r>
    <n v="88"/>
    <x v="0"/>
    <n v="28.5"/>
    <n v="136"/>
    <n v="81"/>
    <n v="252.4"/>
    <n v="165.1"/>
    <n v="64"/>
    <n v="2"/>
    <x v="0"/>
    <x v="1"/>
    <s v="Medium"/>
    <n v="7.3"/>
    <n v="12364.73"/>
    <x v="0"/>
    <x v="2"/>
    <x v="2"/>
    <s v="High BP"/>
    <s v="Normal Cost"/>
  </r>
  <r>
    <n v="79"/>
    <x v="1"/>
    <n v="32.200000000000003"/>
    <n v="118"/>
    <n v="69"/>
    <n v="218.6"/>
    <n v="110.3"/>
    <n v="85"/>
    <n v="1"/>
    <x v="0"/>
    <x v="2"/>
    <s v="High"/>
    <n v="8"/>
    <n v="14403.63"/>
    <x v="0"/>
    <x v="2"/>
    <x v="0"/>
    <s v="Normal BP"/>
    <s v="Normal Cost"/>
  </r>
  <r>
    <n v="43"/>
    <x v="1"/>
    <n v="32.200000000000003"/>
    <n v="131"/>
    <n v="71"/>
    <n v="227.5"/>
    <n v="112.6"/>
    <n v="74"/>
    <n v="1"/>
    <x v="0"/>
    <x v="0"/>
    <s v="High"/>
    <n v="2.6"/>
    <n v="6234.14"/>
    <x v="0"/>
    <x v="3"/>
    <x v="0"/>
    <s v="High BP"/>
    <s v="Normal Cost"/>
  </r>
  <r>
    <n v="76"/>
    <x v="1"/>
    <n v="32.200000000000003"/>
    <n v="139"/>
    <n v="85"/>
    <n v="253.5"/>
    <n v="128.4"/>
    <n v="65"/>
    <n v="1"/>
    <x v="1"/>
    <x v="1"/>
    <s v="Low"/>
    <n v="3.1"/>
    <n v="7360.15"/>
    <x v="0"/>
    <x v="2"/>
    <x v="0"/>
    <s v="High BP"/>
    <s v="Normal Cost"/>
  </r>
  <r>
    <n v="82"/>
    <x v="1"/>
    <n v="32.200000000000003"/>
    <n v="158"/>
    <n v="93"/>
    <n v="215.9"/>
    <n v="128.19999999999999"/>
    <n v="83"/>
    <n v="3"/>
    <x v="2"/>
    <x v="1"/>
    <s v="High"/>
    <n v="6.3"/>
    <n v="11053.56"/>
    <x v="0"/>
    <x v="2"/>
    <x v="0"/>
    <s v="High BP"/>
    <s v="Normal Cost"/>
  </r>
  <r>
    <n v="63"/>
    <x v="0"/>
    <n v="30.5"/>
    <n v="121"/>
    <n v="73"/>
    <n v="220.3"/>
    <n v="185.3"/>
    <n v="87"/>
    <n v="1"/>
    <x v="2"/>
    <x v="1"/>
    <s v="Medium"/>
    <n v="10.3"/>
    <n v="18962.91"/>
    <x v="0"/>
    <x v="3"/>
    <x v="0"/>
    <s v="High BP"/>
    <s v="High Cost"/>
  </r>
  <r>
    <n v="79"/>
    <x v="1"/>
    <n v="32.200000000000003"/>
    <n v="119"/>
    <n v="75"/>
    <n v="224.6"/>
    <n v="117.4"/>
    <n v="62"/>
    <n v="0"/>
    <x v="1"/>
    <x v="2"/>
    <s v="High"/>
    <n v="5.3"/>
    <n v="12934.87"/>
    <x v="0"/>
    <x v="2"/>
    <x v="0"/>
    <s v="Normal BP"/>
    <s v="Normal Cost"/>
  </r>
  <r>
    <n v="85"/>
    <x v="1"/>
    <n v="32.200000000000003"/>
    <n v="131"/>
    <n v="81"/>
    <n v="253.8"/>
    <n v="142.30000000000001"/>
    <n v="71"/>
    <n v="3"/>
    <x v="2"/>
    <x v="1"/>
    <s v="High"/>
    <n v="12.9"/>
    <n v="19610.87"/>
    <x v="0"/>
    <x v="2"/>
    <x v="0"/>
    <s v="High BP"/>
    <s v="High Cost"/>
  </r>
  <r>
    <n v="77"/>
    <x v="0"/>
    <n v="23.6"/>
    <n v="140"/>
    <n v="85"/>
    <n v="221.4"/>
    <n v="88"/>
    <n v="78"/>
    <n v="2"/>
    <x v="1"/>
    <x v="2"/>
    <s v="Low"/>
    <n v="12.3"/>
    <n v="24767.56"/>
    <x v="0"/>
    <x v="0"/>
    <x v="3"/>
    <s v="High BP"/>
    <s v="High Cost"/>
  </r>
  <r>
    <n v="49"/>
    <x v="1"/>
    <n v="32.200000000000003"/>
    <n v="145"/>
    <n v="94"/>
    <n v="202.3"/>
    <n v="132.5"/>
    <n v="63"/>
    <n v="1"/>
    <x v="0"/>
    <x v="2"/>
    <s v="Medium"/>
    <n v="2"/>
    <n v="7057.62"/>
    <x v="0"/>
    <x v="1"/>
    <x v="0"/>
    <s v="High BP"/>
    <s v="Normal Cost"/>
  </r>
  <r>
    <n v="68"/>
    <x v="1"/>
    <n v="32.200000000000003"/>
    <n v="131"/>
    <n v="80"/>
    <n v="262.7"/>
    <n v="158.80000000000001"/>
    <n v="101"/>
    <n v="3"/>
    <x v="2"/>
    <x v="2"/>
    <s v="Low"/>
    <n v="10.1"/>
    <n v="19176.47"/>
    <x v="1"/>
    <x v="0"/>
    <x v="0"/>
    <s v="High BP"/>
    <s v="High Cost"/>
  </r>
  <r>
    <n v="54"/>
    <x v="1"/>
    <n v="32.200000000000003"/>
    <n v="124"/>
    <n v="75"/>
    <n v="222.1"/>
    <n v="104.1"/>
    <n v="75"/>
    <n v="0"/>
    <x v="2"/>
    <x v="0"/>
    <s v="High"/>
    <n v="8.9"/>
    <n v="17900.57"/>
    <x v="0"/>
    <x v="1"/>
    <x v="0"/>
    <s v="High BP"/>
    <s v="High Cost"/>
  </r>
  <r>
    <n v="49"/>
    <x v="1"/>
    <n v="32.200000000000003"/>
    <n v="147"/>
    <n v="85"/>
    <n v="214.9"/>
    <n v="109.5"/>
    <n v="69"/>
    <n v="2"/>
    <x v="0"/>
    <x v="2"/>
    <s v="High"/>
    <n v="4.4000000000000004"/>
    <n v="11570.38"/>
    <x v="0"/>
    <x v="1"/>
    <x v="0"/>
    <s v="High BP"/>
    <s v="Normal Cost"/>
  </r>
  <r>
    <n v="82"/>
    <x v="0"/>
    <n v="27.2"/>
    <n v="145"/>
    <n v="89"/>
    <n v="235.9"/>
    <n v="104.6"/>
    <n v="84"/>
    <n v="3"/>
    <x v="2"/>
    <x v="2"/>
    <s v="Medium"/>
    <n v="12.2"/>
    <n v="22871.97"/>
    <x v="1"/>
    <x v="0"/>
    <x v="2"/>
    <s v="High BP"/>
    <s v="High Cost"/>
  </r>
  <r>
    <n v="41"/>
    <x v="0"/>
    <n v="23.4"/>
    <n v="117"/>
    <n v="74"/>
    <n v="180.3"/>
    <n v="82.9"/>
    <n v="83"/>
    <n v="0"/>
    <x v="0"/>
    <x v="2"/>
    <s v="Low"/>
    <n v="5"/>
    <n v="11305.81"/>
    <x v="0"/>
    <x v="1"/>
    <x v="3"/>
    <s v="Normal BP"/>
    <s v="Normal Cost"/>
  </r>
  <r>
    <n v="89"/>
    <x v="0"/>
    <n v="28"/>
    <n v="139"/>
    <n v="81"/>
    <n v="234.6"/>
    <n v="82.2"/>
    <n v="87"/>
    <n v="1"/>
    <x v="2"/>
    <x v="0"/>
    <s v="Medium"/>
    <n v="9.1999999999999993"/>
    <n v="17375.57"/>
    <x v="0"/>
    <x v="1"/>
    <x v="2"/>
    <s v="High BP"/>
    <s v="High Cost"/>
  </r>
  <r>
    <n v="83"/>
    <x v="1"/>
    <n v="32.200000000000003"/>
    <n v="141"/>
    <n v="71"/>
    <n v="251.9"/>
    <n v="128.80000000000001"/>
    <n v="92"/>
    <n v="0"/>
    <x v="2"/>
    <x v="1"/>
    <s v="Low"/>
    <n v="13.4"/>
    <n v="25205.79"/>
    <x v="0"/>
    <x v="2"/>
    <x v="0"/>
    <s v="High BP"/>
    <s v="High Cost"/>
  </r>
  <r>
    <n v="45"/>
    <x v="1"/>
    <n v="32.200000000000003"/>
    <n v="118"/>
    <n v="71"/>
    <n v="222.8"/>
    <n v="102.1"/>
    <n v="59"/>
    <n v="1"/>
    <x v="0"/>
    <x v="3"/>
    <s v="Medium"/>
    <n v="2.6"/>
    <n v="9109.17"/>
    <x v="0"/>
    <x v="1"/>
    <x v="0"/>
    <s v="Normal BP"/>
    <s v="Normal Cost"/>
  </r>
  <r>
    <n v="64"/>
    <x v="1"/>
    <n v="32.200000000000003"/>
    <n v="116"/>
    <n v="70"/>
    <n v="248.5"/>
    <n v="153"/>
    <n v="66"/>
    <n v="1"/>
    <x v="1"/>
    <x v="0"/>
    <s v="High"/>
    <n v="6.1"/>
    <n v="10986.75"/>
    <x v="0"/>
    <x v="0"/>
    <x v="0"/>
    <s v="Normal BP"/>
    <s v="Normal Cost"/>
  </r>
  <r>
    <n v="54"/>
    <x v="0"/>
    <n v="32.1"/>
    <n v="111"/>
    <n v="65"/>
    <n v="220.4"/>
    <n v="150.30000000000001"/>
    <n v="101"/>
    <n v="3"/>
    <x v="2"/>
    <x v="0"/>
    <s v="High"/>
    <n v="9.6"/>
    <n v="17438.16"/>
    <x v="0"/>
    <x v="2"/>
    <x v="0"/>
    <s v="Normal BP"/>
    <s v="High Cost"/>
  </r>
  <r>
    <n v="71"/>
    <x v="0"/>
    <n v="29.2"/>
    <n v="137"/>
    <n v="78"/>
    <n v="249.8"/>
    <n v="193.4"/>
    <n v="75"/>
    <n v="2"/>
    <x v="2"/>
    <x v="1"/>
    <s v="High"/>
    <n v="5.5"/>
    <n v="11449.18"/>
    <x v="0"/>
    <x v="1"/>
    <x v="2"/>
    <s v="High BP"/>
    <s v="Normal Cost"/>
  </r>
  <r>
    <n v="60"/>
    <x v="1"/>
    <n v="32.200000000000003"/>
    <n v="124"/>
    <n v="71"/>
    <n v="217.7"/>
    <n v="137.9"/>
    <n v="66"/>
    <n v="0"/>
    <x v="1"/>
    <x v="1"/>
    <s v="High"/>
    <n v="9"/>
    <n v="13219.92"/>
    <x v="0"/>
    <x v="0"/>
    <x v="0"/>
    <s v="High BP"/>
    <s v="Normal Cost"/>
  </r>
  <r>
    <n v="53"/>
    <x v="1"/>
    <n v="32.200000000000003"/>
    <n v="118"/>
    <n v="64"/>
    <n v="286.3"/>
    <n v="114.4"/>
    <n v="81"/>
    <n v="2"/>
    <x v="1"/>
    <x v="3"/>
    <s v="Low"/>
    <n v="5.3"/>
    <n v="14188.03"/>
    <x v="0"/>
    <x v="1"/>
    <x v="0"/>
    <s v="Normal BP"/>
    <s v="Normal Cost"/>
  </r>
  <r>
    <n v="59"/>
    <x v="0"/>
    <n v="26.6"/>
    <n v="140"/>
    <n v="86"/>
    <n v="244.3"/>
    <n v="82.2"/>
    <n v="90"/>
    <n v="3"/>
    <x v="2"/>
    <x v="0"/>
    <s v="Low"/>
    <n v="8.9"/>
    <n v="16711.48"/>
    <x v="0"/>
    <x v="0"/>
    <x v="2"/>
    <s v="High BP"/>
    <s v="High Cost"/>
  </r>
  <r>
    <n v="64"/>
    <x v="1"/>
    <n v="32.200000000000003"/>
    <n v="141"/>
    <n v="82"/>
    <n v="243.6"/>
    <n v="93.7"/>
    <n v="71"/>
    <n v="1"/>
    <x v="0"/>
    <x v="3"/>
    <s v="High"/>
    <n v="1.9"/>
    <n v="8135.51"/>
    <x v="0"/>
    <x v="0"/>
    <x v="0"/>
    <s v="High BP"/>
    <s v="Normal Cost"/>
  </r>
  <r>
    <n v="81"/>
    <x v="1"/>
    <n v="32.200000000000003"/>
    <n v="134"/>
    <n v="77"/>
    <n v="257.2"/>
    <n v="136.1"/>
    <n v="94"/>
    <n v="0"/>
    <x v="2"/>
    <x v="2"/>
    <s v="High"/>
    <n v="8.6"/>
    <n v="18695.16"/>
    <x v="0"/>
    <x v="2"/>
    <x v="0"/>
    <s v="High BP"/>
    <s v="High Cost"/>
  </r>
  <r>
    <n v="29"/>
    <x v="1"/>
    <n v="32.200000000000003"/>
    <n v="121"/>
    <n v="72"/>
    <n v="235.5"/>
    <n v="149.6"/>
    <n v="93"/>
    <n v="0"/>
    <x v="2"/>
    <x v="0"/>
    <s v="Medium"/>
    <n v="4.7"/>
    <n v="11215.35"/>
    <x v="0"/>
    <x v="4"/>
    <x v="0"/>
    <s v="High BP"/>
    <s v="Normal Cost"/>
  </r>
  <r>
    <n v="81"/>
    <x v="1"/>
    <n v="32.200000000000003"/>
    <n v="137"/>
    <n v="78"/>
    <n v="261"/>
    <n v="128.69999999999999"/>
    <n v="84"/>
    <n v="3"/>
    <x v="2"/>
    <x v="1"/>
    <s v="Medium"/>
    <n v="7.5"/>
    <n v="13504.06"/>
    <x v="0"/>
    <x v="2"/>
    <x v="0"/>
    <s v="High BP"/>
    <s v="Normal Cost"/>
  </r>
  <r>
    <n v="88"/>
    <x v="0"/>
    <n v="31.8"/>
    <n v="138"/>
    <n v="78"/>
    <n v="274.2"/>
    <n v="100.8"/>
    <n v="87"/>
    <n v="0"/>
    <x v="2"/>
    <x v="2"/>
    <s v="Medium"/>
    <n v="37.700000000000003"/>
    <n v="65354.47"/>
    <x v="0"/>
    <x v="2"/>
    <x v="0"/>
    <s v="High BP"/>
    <s v="High Cost"/>
  </r>
  <r>
    <n v="55"/>
    <x v="1"/>
    <n v="32.200000000000003"/>
    <n v="144"/>
    <n v="80"/>
    <n v="265.3"/>
    <n v="104"/>
    <n v="64"/>
    <n v="1"/>
    <x v="0"/>
    <x v="0"/>
    <s v="Medium"/>
    <n v="1.1000000000000001"/>
    <n v="3645.3"/>
    <x v="0"/>
    <x v="1"/>
    <x v="0"/>
    <s v="High BP"/>
    <s v="Normal Cost"/>
  </r>
  <r>
    <n v="70"/>
    <x v="1"/>
    <n v="32.200000000000003"/>
    <n v="126"/>
    <n v="79"/>
    <n v="252.3"/>
    <n v="161.69999999999999"/>
    <n v="73"/>
    <n v="0"/>
    <x v="0"/>
    <x v="1"/>
    <s v="Medium"/>
    <n v="3"/>
    <n v="5462.08"/>
    <x v="0"/>
    <x v="0"/>
    <x v="0"/>
    <s v="High BP"/>
    <s v="Normal Cost"/>
  </r>
  <r>
    <n v="95"/>
    <x v="0"/>
    <n v="23.1"/>
    <n v="122"/>
    <n v="61"/>
    <n v="239.8"/>
    <n v="127.6"/>
    <n v="83"/>
    <n v="3"/>
    <x v="2"/>
    <x v="0"/>
    <s v="Low"/>
    <n v="9.6"/>
    <n v="20714.11"/>
    <x v="0"/>
    <x v="2"/>
    <x v="3"/>
    <s v="High BP"/>
    <s v="High Cost"/>
  </r>
  <r>
    <n v="73"/>
    <x v="0"/>
    <n v="34.6"/>
    <n v="146"/>
    <n v="86"/>
    <n v="227.2"/>
    <n v="127.3"/>
    <n v="86"/>
    <n v="3"/>
    <x v="2"/>
    <x v="0"/>
    <s v="High"/>
    <n v="9.1"/>
    <n v="18170.22"/>
    <x v="0"/>
    <x v="1"/>
    <x v="0"/>
    <s v="High BP"/>
    <s v="High Cost"/>
  </r>
  <r>
    <n v="56"/>
    <x v="1"/>
    <n v="32.200000000000003"/>
    <n v="138"/>
    <n v="84"/>
    <n v="252.8"/>
    <n v="98.3"/>
    <n v="101"/>
    <n v="1"/>
    <x v="2"/>
    <x v="3"/>
    <s v="Medium"/>
    <n v="5.9"/>
    <n v="16552.47"/>
    <x v="1"/>
    <x v="1"/>
    <x v="0"/>
    <s v="High BP"/>
    <s v="High Cost"/>
  </r>
  <r>
    <n v="85"/>
    <x v="0"/>
    <n v="18.399999999999999"/>
    <n v="117"/>
    <n v="73"/>
    <n v="219.9"/>
    <n v="101.4"/>
    <n v="80"/>
    <n v="2"/>
    <x v="0"/>
    <x v="3"/>
    <s v="Medium"/>
    <n v="9.1999999999999993"/>
    <n v="17510.669999999998"/>
    <x v="1"/>
    <x v="2"/>
    <x v="1"/>
    <s v="Normal BP"/>
    <s v="High Cost"/>
  </r>
  <r>
    <n v="95"/>
    <x v="0"/>
    <n v="26.6"/>
    <n v="130"/>
    <n v="78"/>
    <n v="247.7"/>
    <n v="117"/>
    <n v="70"/>
    <n v="0"/>
    <x v="0"/>
    <x v="1"/>
    <s v="High"/>
    <n v="3.4"/>
    <n v="7307.45"/>
    <x v="0"/>
    <x v="0"/>
    <x v="2"/>
    <s v="High BP"/>
    <s v="Normal Cost"/>
  </r>
  <r>
    <n v="40"/>
    <x v="1"/>
    <n v="32.299999999999997"/>
    <n v="107"/>
    <n v="62"/>
    <n v="240.6"/>
    <n v="121.7"/>
    <n v="97"/>
    <n v="2"/>
    <x v="1"/>
    <x v="2"/>
    <s v="Medium"/>
    <n v="6.6"/>
    <n v="11654.7"/>
    <x v="0"/>
    <x v="3"/>
    <x v="0"/>
    <s v="Normal BP"/>
    <s v="Normal Cost"/>
  </r>
  <r>
    <n v="62"/>
    <x v="0"/>
    <n v="25.7"/>
    <n v="129"/>
    <n v="83"/>
    <n v="239.7"/>
    <n v="101.3"/>
    <n v="69"/>
    <n v="1"/>
    <x v="0"/>
    <x v="0"/>
    <s v="Medium"/>
    <n v="4.4000000000000004"/>
    <n v="8470.5400000000009"/>
    <x v="0"/>
    <x v="2"/>
    <x v="2"/>
    <s v="High BP"/>
    <s v="Normal Cost"/>
  </r>
  <r>
    <n v="95"/>
    <x v="1"/>
    <n v="32.299999999999997"/>
    <n v="131"/>
    <n v="86"/>
    <n v="288.2"/>
    <n v="100.4"/>
    <n v="74"/>
    <n v="2"/>
    <x v="1"/>
    <x v="2"/>
    <s v="High"/>
    <n v="8.9"/>
    <n v="18965.98"/>
    <x v="0"/>
    <x v="2"/>
    <x v="0"/>
    <s v="High BP"/>
    <s v="High Cost"/>
  </r>
  <r>
    <n v="70"/>
    <x v="0"/>
    <n v="22.7"/>
    <n v="127"/>
    <n v="71"/>
    <n v="210.9"/>
    <n v="112"/>
    <n v="75"/>
    <n v="0"/>
    <x v="0"/>
    <x v="1"/>
    <s v="High"/>
    <n v="1.6"/>
    <n v="4000.11"/>
    <x v="0"/>
    <x v="3"/>
    <x v="3"/>
    <s v="High BP"/>
    <s v="Normal Cost"/>
  </r>
  <r>
    <n v="70"/>
    <x v="1"/>
    <n v="32.299999999999997"/>
    <n v="120"/>
    <n v="70"/>
    <n v="225.7"/>
    <n v="124.5"/>
    <n v="93"/>
    <n v="0"/>
    <x v="2"/>
    <x v="2"/>
    <s v="Low"/>
    <n v="7.5"/>
    <n v="15713.45"/>
    <x v="0"/>
    <x v="0"/>
    <x v="0"/>
    <s v="High BP"/>
    <s v="High Cost"/>
  </r>
  <r>
    <n v="51"/>
    <x v="0"/>
    <n v="32.799999999999997"/>
    <n v="133"/>
    <n v="80"/>
    <n v="266.8"/>
    <n v="120.9"/>
    <n v="74"/>
    <n v="2"/>
    <x v="2"/>
    <x v="0"/>
    <s v="Medium"/>
    <n v="7.2"/>
    <n v="12604.92"/>
    <x v="0"/>
    <x v="2"/>
    <x v="0"/>
    <s v="High BP"/>
    <s v="Normal Cost"/>
  </r>
  <r>
    <n v="82"/>
    <x v="0"/>
    <n v="35.700000000000003"/>
    <n v="155"/>
    <n v="93"/>
    <n v="254"/>
    <n v="154.4"/>
    <n v="83"/>
    <n v="0"/>
    <x v="2"/>
    <x v="0"/>
    <s v="Medium"/>
    <n v="6.1"/>
    <n v="11842.71"/>
    <x v="0"/>
    <x v="0"/>
    <x v="0"/>
    <s v="High BP"/>
    <s v="Normal Cost"/>
  </r>
  <r>
    <n v="58"/>
    <x v="0"/>
    <n v="35.6"/>
    <n v="133"/>
    <n v="86"/>
    <n v="257.10000000000002"/>
    <n v="139.9"/>
    <n v="66"/>
    <n v="2"/>
    <x v="1"/>
    <x v="2"/>
    <s v="High"/>
    <n v="5.3"/>
    <n v="14210.07"/>
    <x v="0"/>
    <x v="0"/>
    <x v="0"/>
    <s v="High BP"/>
    <s v="Normal Cost"/>
  </r>
  <r>
    <n v="41"/>
    <x v="1"/>
    <n v="32.299999999999997"/>
    <n v="111"/>
    <n v="76"/>
    <n v="228.6"/>
    <n v="152"/>
    <n v="91"/>
    <n v="1"/>
    <x v="1"/>
    <x v="1"/>
    <s v="High"/>
    <n v="4"/>
    <n v="8331.8700000000008"/>
    <x v="0"/>
    <x v="3"/>
    <x v="0"/>
    <s v="Normal BP"/>
    <s v="Normal Cost"/>
  </r>
  <r>
    <n v="73"/>
    <x v="1"/>
    <n v="32.299999999999997"/>
    <n v="148"/>
    <n v="95"/>
    <n v="300"/>
    <n v="152.80000000000001"/>
    <n v="101"/>
    <n v="3"/>
    <x v="2"/>
    <x v="1"/>
    <s v="High"/>
    <n v="12.6"/>
    <n v="20213.189999999999"/>
    <x v="0"/>
    <x v="0"/>
    <x v="0"/>
    <s v="High BP"/>
    <s v="High Cost"/>
  </r>
  <r>
    <n v="56"/>
    <x v="0"/>
    <n v="33.6"/>
    <n v="141"/>
    <n v="72"/>
    <n v="212.4"/>
    <n v="143.6"/>
    <n v="76"/>
    <n v="0"/>
    <x v="0"/>
    <x v="0"/>
    <s v="Low"/>
    <n v="6.8"/>
    <n v="13328.02"/>
    <x v="0"/>
    <x v="1"/>
    <x v="0"/>
    <s v="High BP"/>
    <s v="Normal Cost"/>
  </r>
  <r>
    <n v="70"/>
    <x v="1"/>
    <n v="32.299999999999997"/>
    <n v="135"/>
    <n v="87"/>
    <n v="264"/>
    <n v="122.9"/>
    <n v="98"/>
    <n v="1"/>
    <x v="2"/>
    <x v="1"/>
    <s v="High"/>
    <n v="12.2"/>
    <n v="22730.19"/>
    <x v="0"/>
    <x v="0"/>
    <x v="0"/>
    <s v="High BP"/>
    <s v="High Cost"/>
  </r>
  <r>
    <n v="66"/>
    <x v="1"/>
    <n v="32.299999999999997"/>
    <n v="135"/>
    <n v="85"/>
    <n v="256.8"/>
    <n v="101.3"/>
    <n v="71"/>
    <n v="0"/>
    <x v="2"/>
    <x v="3"/>
    <s v="High"/>
    <n v="8.6"/>
    <n v="23639.67"/>
    <x v="0"/>
    <x v="0"/>
    <x v="0"/>
    <s v="High BP"/>
    <s v="High Cost"/>
  </r>
  <r>
    <n v="68"/>
    <x v="1"/>
    <n v="32.299999999999997"/>
    <n v="124"/>
    <n v="70"/>
    <n v="273.7"/>
    <n v="89.9"/>
    <n v="77"/>
    <n v="0"/>
    <x v="2"/>
    <x v="0"/>
    <s v="Medium"/>
    <n v="7.9"/>
    <n v="12118.79"/>
    <x v="0"/>
    <x v="0"/>
    <x v="0"/>
    <s v="High BP"/>
    <s v="Normal Cost"/>
  </r>
  <r>
    <n v="83"/>
    <x v="0"/>
    <n v="28.1"/>
    <n v="135"/>
    <n v="73"/>
    <n v="227.3"/>
    <n v="88.7"/>
    <n v="63"/>
    <n v="2"/>
    <x v="1"/>
    <x v="3"/>
    <s v="Medium"/>
    <n v="5.5"/>
    <n v="14556.51"/>
    <x v="0"/>
    <x v="0"/>
    <x v="2"/>
    <s v="High BP"/>
    <s v="Normal Cost"/>
  </r>
  <r>
    <n v="53"/>
    <x v="1"/>
    <n v="32.299999999999997"/>
    <n v="115"/>
    <n v="67"/>
    <n v="260.2"/>
    <n v="124"/>
    <n v="91"/>
    <n v="1"/>
    <x v="2"/>
    <x v="2"/>
    <s v="Low"/>
    <n v="8.6999999999999993"/>
    <n v="18955.689999999999"/>
    <x v="0"/>
    <x v="1"/>
    <x v="0"/>
    <s v="Normal BP"/>
    <s v="High Cost"/>
  </r>
  <r>
    <n v="39"/>
    <x v="0"/>
    <n v="29.8"/>
    <n v="107"/>
    <n v="64"/>
    <n v="234"/>
    <n v="98.2"/>
    <n v="86"/>
    <n v="0"/>
    <x v="0"/>
    <x v="2"/>
    <s v="High"/>
    <n v="3"/>
    <n v="7455.07"/>
    <x v="0"/>
    <x v="0"/>
    <x v="2"/>
    <s v="Normal BP"/>
    <s v="Normal Cost"/>
  </r>
  <r>
    <n v="85"/>
    <x v="0"/>
    <n v="20.7"/>
    <n v="135"/>
    <n v="80"/>
    <n v="205.2"/>
    <n v="108.3"/>
    <n v="61"/>
    <n v="2"/>
    <x v="0"/>
    <x v="1"/>
    <s v="Medium"/>
    <n v="5.6"/>
    <n v="10295.25"/>
    <x v="0"/>
    <x v="2"/>
    <x v="3"/>
    <s v="High BP"/>
    <s v="Normal Cost"/>
  </r>
  <r>
    <n v="70"/>
    <x v="1"/>
    <n v="32.299999999999997"/>
    <n v="134"/>
    <n v="81"/>
    <n v="265.7"/>
    <n v="124.8"/>
    <n v="80"/>
    <n v="0"/>
    <x v="0"/>
    <x v="0"/>
    <s v="Low"/>
    <n v="5"/>
    <n v="8600.26"/>
    <x v="0"/>
    <x v="0"/>
    <x v="0"/>
    <s v="High BP"/>
    <s v="Normal Cost"/>
  </r>
  <r>
    <n v="70"/>
    <x v="1"/>
    <n v="32.299999999999997"/>
    <n v="139"/>
    <n v="74"/>
    <n v="226.6"/>
    <n v="180.1"/>
    <n v="68"/>
    <n v="0"/>
    <x v="2"/>
    <x v="1"/>
    <s v="High"/>
    <n v="7.8"/>
    <n v="14027.98"/>
    <x v="0"/>
    <x v="0"/>
    <x v="0"/>
    <s v="High BP"/>
    <s v="Normal Cost"/>
  </r>
  <r>
    <n v="81"/>
    <x v="0"/>
    <n v="27.8"/>
    <n v="130"/>
    <n v="72"/>
    <n v="219.7"/>
    <n v="97.1"/>
    <n v="68"/>
    <n v="2"/>
    <x v="0"/>
    <x v="2"/>
    <s v="Medium"/>
    <n v="5.9"/>
    <n v="11764.4"/>
    <x v="0"/>
    <x v="2"/>
    <x v="2"/>
    <s v="High BP"/>
    <s v="Normal Cost"/>
  </r>
  <r>
    <n v="61"/>
    <x v="0"/>
    <n v="23.4"/>
    <n v="120"/>
    <n v="74"/>
    <n v="216.5"/>
    <n v="93.7"/>
    <n v="79"/>
    <n v="1"/>
    <x v="2"/>
    <x v="2"/>
    <s v="Medium"/>
    <n v="10.7"/>
    <n v="20731.18"/>
    <x v="0"/>
    <x v="0"/>
    <x v="3"/>
    <s v="High BP"/>
    <s v="High Cost"/>
  </r>
  <r>
    <n v="77"/>
    <x v="1"/>
    <n v="32.299999999999997"/>
    <n v="137"/>
    <n v="78"/>
    <n v="230.7"/>
    <n v="104.2"/>
    <n v="149"/>
    <n v="0"/>
    <x v="0"/>
    <x v="0"/>
    <s v="High"/>
    <n v="2.9"/>
    <n v="6215.68"/>
    <x v="0"/>
    <x v="2"/>
    <x v="0"/>
    <s v="High BP"/>
    <s v="Normal Cost"/>
  </r>
  <r>
    <n v="81"/>
    <x v="1"/>
    <n v="32.299999999999997"/>
    <n v="142"/>
    <n v="82"/>
    <n v="286.89999999999998"/>
    <n v="106.3"/>
    <n v="59"/>
    <n v="0"/>
    <x v="0"/>
    <x v="0"/>
    <s v="Medium"/>
    <n v="14.1"/>
    <n v="27434.76"/>
    <x v="0"/>
    <x v="2"/>
    <x v="0"/>
    <s v="High BP"/>
    <s v="High Cost"/>
  </r>
  <r>
    <n v="79"/>
    <x v="0"/>
    <n v="18"/>
    <n v="132"/>
    <n v="77"/>
    <n v="178.5"/>
    <n v="118"/>
    <n v="91"/>
    <n v="1"/>
    <x v="2"/>
    <x v="2"/>
    <s v="High"/>
    <n v="7.5"/>
    <n v="17087.39"/>
    <x v="0"/>
    <x v="0"/>
    <x v="1"/>
    <s v="High BP"/>
    <s v="High Cost"/>
  </r>
  <r>
    <n v="59"/>
    <x v="1"/>
    <n v="32.299999999999997"/>
    <n v="115"/>
    <n v="63"/>
    <n v="220.9"/>
    <n v="152.5"/>
    <n v="106"/>
    <n v="0"/>
    <x v="2"/>
    <x v="1"/>
    <s v="Medium"/>
    <n v="20.100000000000001"/>
    <n v="40815.32"/>
    <x v="0"/>
    <x v="1"/>
    <x v="0"/>
    <s v="Normal BP"/>
    <s v="High Cost"/>
  </r>
  <r>
    <n v="58"/>
    <x v="0"/>
    <n v="24.9"/>
    <n v="142"/>
    <n v="88"/>
    <n v="217"/>
    <n v="112"/>
    <n v="79"/>
    <n v="1"/>
    <x v="2"/>
    <x v="2"/>
    <s v="Low"/>
    <n v="6.9"/>
    <n v="13497.3"/>
    <x v="0"/>
    <x v="2"/>
    <x v="3"/>
    <s v="High BP"/>
    <s v="Normal Cost"/>
  </r>
  <r>
    <n v="57"/>
    <x v="0"/>
    <n v="24.4"/>
    <n v="132"/>
    <n v="74"/>
    <n v="214.1"/>
    <n v="103.4"/>
    <n v="78"/>
    <n v="0"/>
    <x v="0"/>
    <x v="3"/>
    <s v="Low"/>
    <n v="6.7"/>
    <n v="15041.65"/>
    <x v="0"/>
    <x v="2"/>
    <x v="3"/>
    <s v="High BP"/>
    <s v="High Cost"/>
  </r>
  <r>
    <n v="53"/>
    <x v="1"/>
    <n v="32.299999999999997"/>
    <n v="121"/>
    <n v="75"/>
    <n v="252"/>
    <n v="120.1"/>
    <n v="85"/>
    <n v="1"/>
    <x v="2"/>
    <x v="0"/>
    <s v="Medium"/>
    <n v="5"/>
    <n v="10805.24"/>
    <x v="0"/>
    <x v="1"/>
    <x v="0"/>
    <s v="High BP"/>
    <s v="Normal Cost"/>
  </r>
  <r>
    <n v="75"/>
    <x v="0"/>
    <n v="22.2"/>
    <n v="122"/>
    <n v="79"/>
    <n v="223.6"/>
    <n v="93.2"/>
    <n v="72"/>
    <n v="1"/>
    <x v="1"/>
    <x v="2"/>
    <s v="Medium"/>
    <n v="8"/>
    <n v="14746.9"/>
    <x v="1"/>
    <x v="1"/>
    <x v="3"/>
    <s v="High BP"/>
    <s v="Normal Cost"/>
  </r>
  <r>
    <n v="59"/>
    <x v="0"/>
    <n v="28.3"/>
    <n v="122"/>
    <n v="70"/>
    <n v="235"/>
    <n v="112.8"/>
    <n v="84"/>
    <n v="0"/>
    <x v="1"/>
    <x v="3"/>
    <s v="Medium"/>
    <n v="2.5"/>
    <n v="8405.7199999999993"/>
    <x v="0"/>
    <x v="1"/>
    <x v="2"/>
    <s v="High BP"/>
    <s v="Normal Cost"/>
  </r>
  <r>
    <n v="49"/>
    <x v="1"/>
    <n v="32.299999999999997"/>
    <n v="140"/>
    <n v="84"/>
    <n v="222.3"/>
    <n v="130.9"/>
    <n v="83"/>
    <n v="0"/>
    <x v="0"/>
    <x v="0"/>
    <s v="Medium"/>
    <n v="4.4000000000000004"/>
    <n v="9709.0400000000009"/>
    <x v="0"/>
    <x v="1"/>
    <x v="0"/>
    <s v="High BP"/>
    <s v="Normal Cost"/>
  </r>
  <r>
    <n v="78"/>
    <x v="1"/>
    <n v="32.299999999999997"/>
    <n v="110"/>
    <n v="70"/>
    <n v="241.4"/>
    <n v="147.5"/>
    <n v="85"/>
    <n v="0"/>
    <x v="1"/>
    <x v="2"/>
    <s v="Low"/>
    <n v="8"/>
    <n v="14298.97"/>
    <x v="0"/>
    <x v="2"/>
    <x v="0"/>
    <s v="Normal BP"/>
    <s v="Normal Cost"/>
  </r>
  <r>
    <n v="74"/>
    <x v="0"/>
    <n v="32.799999999999997"/>
    <n v="139"/>
    <n v="78"/>
    <n v="240.6"/>
    <n v="108.8"/>
    <n v="81"/>
    <n v="0"/>
    <x v="1"/>
    <x v="2"/>
    <s v="High"/>
    <n v="6.1"/>
    <n v="14087.22"/>
    <x v="0"/>
    <x v="1"/>
    <x v="0"/>
    <s v="High BP"/>
    <s v="Normal Cost"/>
  </r>
  <r>
    <n v="75"/>
    <x v="1"/>
    <n v="32.299999999999997"/>
    <n v="134"/>
    <n v="81"/>
    <n v="228.3"/>
    <n v="98.2"/>
    <n v="68"/>
    <n v="0"/>
    <x v="1"/>
    <x v="0"/>
    <s v="High"/>
    <n v="2.1"/>
    <n v="4970.2"/>
    <x v="0"/>
    <x v="2"/>
    <x v="0"/>
    <s v="High BP"/>
    <s v="Normal Cost"/>
  </r>
  <r>
    <n v="65"/>
    <x v="1"/>
    <n v="32.299999999999997"/>
    <n v="142"/>
    <n v="86"/>
    <n v="212.5"/>
    <n v="112.7"/>
    <n v="88"/>
    <n v="0"/>
    <x v="2"/>
    <x v="2"/>
    <s v="Medium"/>
    <n v="8.1"/>
    <n v="18358.28"/>
    <x v="0"/>
    <x v="0"/>
    <x v="0"/>
    <s v="High BP"/>
    <s v="High Cost"/>
  </r>
  <r>
    <n v="86"/>
    <x v="0"/>
    <n v="22.6"/>
    <n v="120"/>
    <n v="71"/>
    <n v="237.2"/>
    <n v="87"/>
    <n v="74"/>
    <n v="2"/>
    <x v="1"/>
    <x v="2"/>
    <s v="Low"/>
    <n v="10.4"/>
    <n v="21086.77"/>
    <x v="1"/>
    <x v="0"/>
    <x v="3"/>
    <s v="High BP"/>
    <s v="High Cost"/>
  </r>
  <r>
    <n v="65"/>
    <x v="1"/>
    <n v="32.4"/>
    <n v="127"/>
    <n v="73"/>
    <n v="213.9"/>
    <n v="188.8"/>
    <n v="76"/>
    <n v="1"/>
    <x v="0"/>
    <x v="2"/>
    <s v="Medium"/>
    <n v="5.8"/>
    <n v="13538.54"/>
    <x v="0"/>
    <x v="0"/>
    <x v="0"/>
    <s v="High BP"/>
    <s v="Normal Cost"/>
  </r>
  <r>
    <n v="57"/>
    <x v="0"/>
    <n v="21"/>
    <n v="144"/>
    <n v="89"/>
    <n v="189.7"/>
    <n v="113.1"/>
    <n v="81"/>
    <n v="1"/>
    <x v="2"/>
    <x v="1"/>
    <s v="High"/>
    <n v="6.5"/>
    <n v="13029.85"/>
    <x v="0"/>
    <x v="0"/>
    <x v="3"/>
    <s v="High BP"/>
    <s v="Normal Cost"/>
  </r>
  <r>
    <n v="62"/>
    <x v="0"/>
    <n v="18"/>
    <n v="123"/>
    <n v="78"/>
    <n v="218.4"/>
    <n v="88.1"/>
    <n v="95"/>
    <n v="2"/>
    <x v="2"/>
    <x v="2"/>
    <s v="High"/>
    <n v="10.4"/>
    <n v="20482.72"/>
    <x v="0"/>
    <x v="2"/>
    <x v="1"/>
    <s v="High BP"/>
    <s v="High Cost"/>
  </r>
  <r>
    <n v="43"/>
    <x v="1"/>
    <n v="32.4"/>
    <n v="146"/>
    <n v="87"/>
    <n v="178.4"/>
    <n v="136.30000000000001"/>
    <n v="97"/>
    <n v="0"/>
    <x v="2"/>
    <x v="0"/>
    <s v="Medium"/>
    <n v="7.4"/>
    <n v="13944"/>
    <x v="0"/>
    <x v="3"/>
    <x v="0"/>
    <s v="High BP"/>
    <s v="Normal Cost"/>
  </r>
  <r>
    <n v="40"/>
    <x v="1"/>
    <n v="32.4"/>
    <n v="129"/>
    <n v="81"/>
    <n v="214.4"/>
    <n v="120.1"/>
    <n v="99"/>
    <n v="1"/>
    <x v="2"/>
    <x v="1"/>
    <s v="Medium"/>
    <n v="11.1"/>
    <n v="23733.96"/>
    <x v="0"/>
    <x v="3"/>
    <x v="0"/>
    <s v="High BP"/>
    <s v="High Cost"/>
  </r>
  <r>
    <n v="42"/>
    <x v="0"/>
    <n v="23.7"/>
    <n v="120"/>
    <n v="77"/>
    <n v="208.7"/>
    <n v="117.2"/>
    <n v="87"/>
    <n v="1"/>
    <x v="0"/>
    <x v="1"/>
    <s v="High"/>
    <n v="5.9"/>
    <n v="11666.65"/>
    <x v="0"/>
    <x v="0"/>
    <x v="3"/>
    <s v="High BP"/>
    <s v="Normal Cost"/>
  </r>
  <r>
    <n v="79"/>
    <x v="0"/>
    <n v="22.9"/>
    <n v="132"/>
    <n v="76"/>
    <n v="201.4"/>
    <n v="136.6"/>
    <n v="72"/>
    <n v="1"/>
    <x v="0"/>
    <x v="2"/>
    <s v="Medium"/>
    <n v="8.8000000000000007"/>
    <n v="18382.2"/>
    <x v="0"/>
    <x v="3"/>
    <x v="3"/>
    <s v="High BP"/>
    <s v="High Cost"/>
  </r>
  <r>
    <n v="57"/>
    <x v="0"/>
    <n v="30.7"/>
    <n v="138"/>
    <n v="84"/>
    <n v="224.4"/>
    <n v="87"/>
    <n v="84"/>
    <n v="2"/>
    <x v="0"/>
    <x v="2"/>
    <s v="Medium"/>
    <n v="6.3"/>
    <n v="14451.31"/>
    <x v="0"/>
    <x v="3"/>
    <x v="0"/>
    <s v="High BP"/>
    <s v="Normal Cost"/>
  </r>
  <r>
    <n v="68"/>
    <x v="0"/>
    <n v="29.8"/>
    <n v="142"/>
    <n v="87"/>
    <n v="197.2"/>
    <n v="160.1"/>
    <n v="65"/>
    <n v="1"/>
    <x v="1"/>
    <x v="1"/>
    <s v="Medium"/>
    <n v="2.4"/>
    <n v="5592.26"/>
    <x v="0"/>
    <x v="3"/>
    <x v="2"/>
    <s v="High BP"/>
    <s v="Normal Cost"/>
  </r>
  <r>
    <n v="66"/>
    <x v="0"/>
    <n v="28.9"/>
    <n v="134"/>
    <n v="76"/>
    <n v="225.7"/>
    <n v="113.7"/>
    <n v="75"/>
    <n v="2"/>
    <x v="1"/>
    <x v="2"/>
    <s v="Medium"/>
    <n v="4.3"/>
    <n v="10727.79"/>
    <x v="0"/>
    <x v="2"/>
    <x v="2"/>
    <s v="High BP"/>
    <s v="Normal Cost"/>
  </r>
  <r>
    <n v="73"/>
    <x v="0"/>
    <n v="26.1"/>
    <n v="141"/>
    <n v="81"/>
    <n v="228"/>
    <n v="191.6"/>
    <n v="70"/>
    <n v="1"/>
    <x v="0"/>
    <x v="1"/>
    <s v="High"/>
    <n v="43"/>
    <n v="73874.67"/>
    <x v="0"/>
    <x v="1"/>
    <x v="2"/>
    <s v="High BP"/>
    <s v="High Cost"/>
  </r>
  <r>
    <n v="72"/>
    <x v="1"/>
    <n v="32.4"/>
    <n v="121"/>
    <n v="64"/>
    <n v="250.4"/>
    <n v="161.30000000000001"/>
    <n v="72"/>
    <n v="0"/>
    <x v="1"/>
    <x v="2"/>
    <s v="Medium"/>
    <n v="12.4"/>
    <n v="22623.1"/>
    <x v="0"/>
    <x v="0"/>
    <x v="0"/>
    <s v="High BP"/>
    <s v="High Cost"/>
  </r>
  <r>
    <n v="72"/>
    <x v="0"/>
    <n v="26.9"/>
    <n v="133"/>
    <n v="84"/>
    <n v="236.3"/>
    <n v="120.3"/>
    <n v="86"/>
    <n v="0"/>
    <x v="2"/>
    <x v="1"/>
    <s v="High"/>
    <n v="6.3"/>
    <n v="14264.6"/>
    <x v="0"/>
    <x v="0"/>
    <x v="2"/>
    <s v="High BP"/>
    <s v="Normal Cost"/>
  </r>
  <r>
    <n v="61"/>
    <x v="0"/>
    <n v="33.5"/>
    <n v="124"/>
    <n v="76"/>
    <n v="264.5"/>
    <n v="136.19999999999999"/>
    <n v="92"/>
    <n v="1"/>
    <x v="2"/>
    <x v="2"/>
    <s v="High"/>
    <n v="9.1"/>
    <n v="17182.71"/>
    <x v="0"/>
    <x v="0"/>
    <x v="0"/>
    <s v="High BP"/>
    <s v="High Cost"/>
  </r>
  <r>
    <n v="73"/>
    <x v="1"/>
    <n v="32.4"/>
    <n v="131"/>
    <n v="79"/>
    <n v="268.2"/>
    <n v="163.9"/>
    <n v="85"/>
    <n v="3"/>
    <x v="2"/>
    <x v="1"/>
    <s v="Medium"/>
    <n v="24.3"/>
    <n v="29683.96"/>
    <x v="0"/>
    <x v="0"/>
    <x v="0"/>
    <s v="High BP"/>
    <s v="High Cost"/>
  </r>
  <r>
    <n v="65"/>
    <x v="1"/>
    <n v="32.4"/>
    <n v="143"/>
    <n v="88"/>
    <n v="231.4"/>
    <n v="91"/>
    <n v="68"/>
    <n v="1"/>
    <x v="2"/>
    <x v="0"/>
    <s v="High"/>
    <n v="4.5"/>
    <n v="11057.52"/>
    <x v="0"/>
    <x v="0"/>
    <x v="0"/>
    <s v="High BP"/>
    <s v="Normal Cost"/>
  </r>
  <r>
    <n v="71"/>
    <x v="0"/>
    <n v="25"/>
    <n v="125"/>
    <n v="77"/>
    <n v="214.7"/>
    <n v="106.9"/>
    <n v="141"/>
    <n v="1"/>
    <x v="2"/>
    <x v="3"/>
    <s v="Medium"/>
    <n v="11.7"/>
    <n v="23534.71"/>
    <x v="0"/>
    <x v="0"/>
    <x v="2"/>
    <s v="High BP"/>
    <s v="High Cost"/>
  </r>
  <r>
    <n v="84"/>
    <x v="0"/>
    <n v="31.8"/>
    <n v="140"/>
    <n v="82"/>
    <n v="257.7"/>
    <n v="102.5"/>
    <n v="94"/>
    <n v="1"/>
    <x v="2"/>
    <x v="3"/>
    <s v="High"/>
    <n v="9.4"/>
    <n v="23802.9"/>
    <x v="0"/>
    <x v="0"/>
    <x v="0"/>
    <s v="High BP"/>
    <s v="High Cost"/>
  </r>
  <r>
    <n v="80"/>
    <x v="1"/>
    <n v="32.4"/>
    <n v="216"/>
    <n v="129"/>
    <n v="279.3"/>
    <n v="122.1"/>
    <n v="80"/>
    <n v="0"/>
    <x v="2"/>
    <x v="3"/>
    <s v="Medium"/>
    <n v="18"/>
    <n v="31810.959999999999"/>
    <x v="0"/>
    <x v="2"/>
    <x v="0"/>
    <s v="High BP"/>
    <s v="High Cost"/>
  </r>
  <r>
    <n v="54"/>
    <x v="0"/>
    <n v="27.2"/>
    <n v="138"/>
    <n v="81"/>
    <n v="172.3"/>
    <n v="128.4"/>
    <n v="78"/>
    <n v="0"/>
    <x v="0"/>
    <x v="1"/>
    <s v="Medium"/>
    <n v="3.3"/>
    <n v="6299.85"/>
    <x v="0"/>
    <x v="0"/>
    <x v="2"/>
    <s v="High BP"/>
    <s v="Normal Cost"/>
  </r>
  <r>
    <n v="55"/>
    <x v="0"/>
    <n v="29.7"/>
    <n v="120"/>
    <n v="70"/>
    <n v="258.8"/>
    <n v="125.7"/>
    <n v="76"/>
    <n v="1"/>
    <x v="2"/>
    <x v="1"/>
    <s v="Low"/>
    <n v="6.7"/>
    <n v="13045.25"/>
    <x v="0"/>
    <x v="2"/>
    <x v="2"/>
    <s v="High BP"/>
    <s v="Normal Cost"/>
  </r>
  <r>
    <n v="56"/>
    <x v="1"/>
    <n v="32.4"/>
    <n v="128"/>
    <n v="81"/>
    <n v="226.2"/>
    <n v="106.1"/>
    <n v="89"/>
    <n v="1"/>
    <x v="2"/>
    <x v="0"/>
    <s v="Medium"/>
    <n v="13.3"/>
    <n v="21397.59"/>
    <x v="0"/>
    <x v="1"/>
    <x v="0"/>
    <s v="High BP"/>
    <s v="High Cost"/>
  </r>
  <r>
    <n v="74"/>
    <x v="0"/>
    <n v="29.2"/>
    <n v="145"/>
    <n v="99"/>
    <n v="215"/>
    <n v="91.9"/>
    <n v="73"/>
    <n v="1"/>
    <x v="1"/>
    <x v="2"/>
    <s v="Low"/>
    <n v="10.199999999999999"/>
    <n v="18662.07"/>
    <x v="1"/>
    <x v="1"/>
    <x v="2"/>
    <s v="High BP"/>
    <s v="High Cost"/>
  </r>
  <r>
    <n v="70"/>
    <x v="0"/>
    <n v="27"/>
    <n v="130"/>
    <n v="75"/>
    <n v="200.7"/>
    <n v="97.2"/>
    <n v="74"/>
    <n v="2"/>
    <x v="2"/>
    <x v="2"/>
    <s v="High"/>
    <n v="10.1"/>
    <n v="17501.93"/>
    <x v="0"/>
    <x v="1"/>
    <x v="2"/>
    <s v="High BP"/>
    <s v="High Cost"/>
  </r>
  <r>
    <n v="64"/>
    <x v="0"/>
    <n v="26.9"/>
    <n v="128"/>
    <n v="75"/>
    <n v="228"/>
    <n v="121.6"/>
    <n v="70"/>
    <n v="2"/>
    <x v="0"/>
    <x v="0"/>
    <s v="Medium"/>
    <n v="12"/>
    <n v="21762.18"/>
    <x v="0"/>
    <x v="1"/>
    <x v="2"/>
    <s v="High BP"/>
    <s v="High Cost"/>
  </r>
  <r>
    <n v="68"/>
    <x v="0"/>
    <n v="23.7"/>
    <n v="119"/>
    <n v="71"/>
    <n v="221.3"/>
    <n v="92.9"/>
    <n v="107"/>
    <n v="1"/>
    <x v="2"/>
    <x v="3"/>
    <s v="High"/>
    <n v="5.9"/>
    <n v="14796.64"/>
    <x v="0"/>
    <x v="0"/>
    <x v="3"/>
    <s v="Normal BP"/>
    <s v="Normal Cost"/>
  </r>
  <r>
    <n v="64"/>
    <x v="0"/>
    <n v="33.1"/>
    <n v="112"/>
    <n v="60"/>
    <n v="257.5"/>
    <n v="100.4"/>
    <n v="83"/>
    <n v="0"/>
    <x v="2"/>
    <x v="3"/>
    <s v="Medium"/>
    <n v="8.9"/>
    <n v="19906.84"/>
    <x v="1"/>
    <x v="0"/>
    <x v="0"/>
    <s v="Normal BP"/>
    <s v="High Cost"/>
  </r>
  <r>
    <n v="86"/>
    <x v="1"/>
    <n v="32.4"/>
    <n v="130"/>
    <n v="75"/>
    <n v="292.2"/>
    <n v="151.30000000000001"/>
    <n v="93"/>
    <n v="3"/>
    <x v="2"/>
    <x v="1"/>
    <s v="High"/>
    <n v="7.6"/>
    <n v="12363.71"/>
    <x v="1"/>
    <x v="2"/>
    <x v="0"/>
    <s v="High BP"/>
    <s v="Normal Cost"/>
  </r>
  <r>
    <n v="76"/>
    <x v="0"/>
    <n v="28.7"/>
    <n v="138"/>
    <n v="84"/>
    <n v="260.60000000000002"/>
    <n v="102.7"/>
    <n v="79"/>
    <n v="0"/>
    <x v="2"/>
    <x v="2"/>
    <s v="Medium"/>
    <n v="7.1"/>
    <n v="13790.51"/>
    <x v="0"/>
    <x v="0"/>
    <x v="2"/>
    <s v="High BP"/>
    <s v="Normal Cost"/>
  </r>
  <r>
    <n v="70"/>
    <x v="0"/>
    <n v="22.9"/>
    <n v="125"/>
    <n v="76"/>
    <n v="214.7"/>
    <n v="99.6"/>
    <n v="95"/>
    <n v="1"/>
    <x v="2"/>
    <x v="0"/>
    <s v="High"/>
    <n v="8"/>
    <n v="16067.14"/>
    <x v="0"/>
    <x v="0"/>
    <x v="3"/>
    <s v="High BP"/>
    <s v="High Cost"/>
  </r>
  <r>
    <n v="84"/>
    <x v="0"/>
    <n v="26.8"/>
    <n v="130"/>
    <n v="69"/>
    <n v="261.8"/>
    <n v="124.8"/>
    <n v="87"/>
    <n v="1"/>
    <x v="2"/>
    <x v="1"/>
    <s v="High"/>
    <n v="9.6999999999999993"/>
    <n v="18360.62"/>
    <x v="0"/>
    <x v="2"/>
    <x v="2"/>
    <s v="High BP"/>
    <s v="High Cost"/>
  </r>
  <r>
    <n v="69"/>
    <x v="1"/>
    <n v="32.4"/>
    <n v="136"/>
    <n v="97"/>
    <n v="287.7"/>
    <n v="99.8"/>
    <n v="82"/>
    <n v="2"/>
    <x v="2"/>
    <x v="2"/>
    <s v="Medium"/>
    <n v="14.8"/>
    <n v="28076.18"/>
    <x v="0"/>
    <x v="0"/>
    <x v="0"/>
    <s v="High BP"/>
    <s v="High Cost"/>
  </r>
  <r>
    <n v="72"/>
    <x v="1"/>
    <n v="32.4"/>
    <n v="137"/>
    <n v="80"/>
    <n v="264"/>
    <n v="132.69999999999999"/>
    <n v="66"/>
    <n v="4"/>
    <x v="1"/>
    <x v="2"/>
    <s v="Medium"/>
    <n v="7"/>
    <n v="11784.22"/>
    <x v="0"/>
    <x v="0"/>
    <x v="0"/>
    <s v="High BP"/>
    <s v="Normal Cost"/>
  </r>
  <r>
    <n v="74"/>
    <x v="0"/>
    <n v="18"/>
    <n v="124"/>
    <n v="78"/>
    <n v="201.9"/>
    <n v="109.7"/>
    <n v="74"/>
    <n v="2"/>
    <x v="0"/>
    <x v="0"/>
    <s v="High"/>
    <n v="14.1"/>
    <n v="22194.94"/>
    <x v="0"/>
    <x v="2"/>
    <x v="1"/>
    <s v="High BP"/>
    <s v="High Cost"/>
  </r>
  <r>
    <n v="68"/>
    <x v="1"/>
    <n v="32.4"/>
    <n v="122"/>
    <n v="71"/>
    <n v="202.6"/>
    <n v="165.9"/>
    <n v="64"/>
    <n v="0"/>
    <x v="2"/>
    <x v="1"/>
    <s v="High"/>
    <n v="6.6"/>
    <n v="12186.8"/>
    <x v="0"/>
    <x v="0"/>
    <x v="0"/>
    <s v="High BP"/>
    <s v="Normal Cost"/>
  </r>
  <r>
    <n v="64"/>
    <x v="0"/>
    <n v="18"/>
    <n v="126"/>
    <n v="80"/>
    <n v="210.4"/>
    <n v="86"/>
    <n v="82"/>
    <n v="1"/>
    <x v="1"/>
    <x v="0"/>
    <s v="High"/>
    <n v="2.6"/>
    <n v="6472.47"/>
    <x v="0"/>
    <x v="0"/>
    <x v="1"/>
    <s v="High BP"/>
    <s v="Normal Cost"/>
  </r>
  <r>
    <n v="70"/>
    <x v="0"/>
    <n v="27.5"/>
    <n v="145"/>
    <n v="86"/>
    <n v="231.8"/>
    <n v="115.3"/>
    <n v="79"/>
    <n v="4"/>
    <x v="2"/>
    <x v="3"/>
    <s v="Medium"/>
    <n v="10.3"/>
    <n v="20730.669999999998"/>
    <x v="0"/>
    <x v="0"/>
    <x v="2"/>
    <s v="High BP"/>
    <s v="High Cost"/>
  </r>
  <r>
    <n v="41"/>
    <x v="0"/>
    <n v="27.1"/>
    <n v="113"/>
    <n v="64"/>
    <n v="191.6"/>
    <n v="92.5"/>
    <n v="99"/>
    <n v="2"/>
    <x v="2"/>
    <x v="2"/>
    <s v="Low"/>
    <n v="13.5"/>
    <n v="22239.85"/>
    <x v="1"/>
    <x v="0"/>
    <x v="2"/>
    <s v="Normal BP"/>
    <s v="High Cost"/>
  </r>
  <r>
    <n v="71"/>
    <x v="0"/>
    <n v="25.3"/>
    <n v="113"/>
    <n v="68"/>
    <n v="224.9"/>
    <n v="104.6"/>
    <n v="77"/>
    <n v="1"/>
    <x v="1"/>
    <x v="0"/>
    <s v="High"/>
    <n v="7.3"/>
    <n v="12808.31"/>
    <x v="0"/>
    <x v="0"/>
    <x v="2"/>
    <s v="Normal BP"/>
    <s v="Normal Cost"/>
  </r>
  <r>
    <n v="51"/>
    <x v="0"/>
    <n v="23.9"/>
    <n v="120"/>
    <n v="65"/>
    <n v="197.1"/>
    <n v="91"/>
    <n v="88"/>
    <n v="1"/>
    <x v="1"/>
    <x v="2"/>
    <s v="Medium"/>
    <n v="4.0999999999999996"/>
    <n v="10994.7"/>
    <x v="0"/>
    <x v="0"/>
    <x v="3"/>
    <s v="High BP"/>
    <s v="Normal Cost"/>
  </r>
  <r>
    <n v="63"/>
    <x v="1"/>
    <n v="32.4"/>
    <n v="138"/>
    <n v="80"/>
    <n v="236.4"/>
    <n v="122.7"/>
    <n v="82"/>
    <n v="1"/>
    <x v="1"/>
    <x v="1"/>
    <s v="Medium"/>
    <n v="2.7"/>
    <n v="6388.8"/>
    <x v="0"/>
    <x v="0"/>
    <x v="0"/>
    <s v="High BP"/>
    <s v="Normal Cost"/>
  </r>
  <r>
    <n v="57"/>
    <x v="0"/>
    <n v="20.3"/>
    <n v="128"/>
    <n v="83"/>
    <n v="224.9"/>
    <n v="93.2"/>
    <n v="57"/>
    <n v="1"/>
    <x v="0"/>
    <x v="0"/>
    <s v="High"/>
    <n v="2.9"/>
    <n v="6810.89"/>
    <x v="0"/>
    <x v="0"/>
    <x v="3"/>
    <s v="High BP"/>
    <s v="Normal Cost"/>
  </r>
  <r>
    <n v="59"/>
    <x v="1"/>
    <n v="32.4"/>
    <n v="124"/>
    <n v="82"/>
    <n v="216.3"/>
    <n v="163.9"/>
    <n v="81"/>
    <n v="0"/>
    <x v="0"/>
    <x v="0"/>
    <s v="High"/>
    <n v="2.7"/>
    <n v="6607.06"/>
    <x v="0"/>
    <x v="1"/>
    <x v="0"/>
    <s v="High BP"/>
    <s v="Normal Cost"/>
  </r>
  <r>
    <n v="45"/>
    <x v="0"/>
    <n v="27.5"/>
    <n v="145"/>
    <n v="83"/>
    <n v="199.4"/>
    <n v="81.599999999999994"/>
    <n v="80"/>
    <n v="2"/>
    <x v="1"/>
    <x v="3"/>
    <s v="Medium"/>
    <n v="4.0999999999999996"/>
    <n v="11781.66"/>
    <x v="0"/>
    <x v="0"/>
    <x v="2"/>
    <s v="High BP"/>
    <s v="Normal Cost"/>
  </r>
  <r>
    <n v="78"/>
    <x v="0"/>
    <n v="22.4"/>
    <n v="133"/>
    <n v="77"/>
    <n v="229.1"/>
    <n v="91.5"/>
    <n v="70"/>
    <n v="1"/>
    <x v="0"/>
    <x v="0"/>
    <s v="Low"/>
    <n v="4.7"/>
    <n v="8794.02"/>
    <x v="0"/>
    <x v="1"/>
    <x v="3"/>
    <s v="High BP"/>
    <s v="Normal Cost"/>
  </r>
  <r>
    <n v="68"/>
    <x v="0"/>
    <n v="24.9"/>
    <n v="124"/>
    <n v="71"/>
    <n v="204.6"/>
    <n v="87.7"/>
    <n v="57"/>
    <n v="3"/>
    <x v="1"/>
    <x v="0"/>
    <s v="High"/>
    <n v="16.600000000000001"/>
    <n v="24791.200000000001"/>
    <x v="0"/>
    <x v="1"/>
    <x v="3"/>
    <s v="High BP"/>
    <s v="High Cost"/>
  </r>
  <r>
    <n v="59"/>
    <x v="1"/>
    <n v="32.4"/>
    <n v="131"/>
    <n v="76"/>
    <n v="234.6"/>
    <n v="151.1"/>
    <n v="71"/>
    <n v="0"/>
    <x v="0"/>
    <x v="0"/>
    <s v="Medium"/>
    <n v="11.3"/>
    <n v="19104.009999999998"/>
    <x v="0"/>
    <x v="1"/>
    <x v="0"/>
    <s v="High BP"/>
    <s v="High Cost"/>
  </r>
  <r>
    <n v="70"/>
    <x v="0"/>
    <n v="20.6"/>
    <n v="117"/>
    <n v="70"/>
    <n v="251.6"/>
    <n v="119.7"/>
    <n v="83"/>
    <n v="0"/>
    <x v="0"/>
    <x v="1"/>
    <s v="Medium"/>
    <n v="3.1"/>
    <n v="6187.49"/>
    <x v="0"/>
    <x v="2"/>
    <x v="3"/>
    <s v="Normal BP"/>
    <s v="Normal Cost"/>
  </r>
  <r>
    <n v="71"/>
    <x v="1"/>
    <n v="32.4"/>
    <n v="125"/>
    <n v="80"/>
    <n v="193.6"/>
    <n v="124.1"/>
    <n v="62"/>
    <n v="0"/>
    <x v="1"/>
    <x v="3"/>
    <s v="Medium"/>
    <n v="3.5"/>
    <n v="10318"/>
    <x v="0"/>
    <x v="0"/>
    <x v="0"/>
    <s v="High BP"/>
    <s v="Normal Cost"/>
  </r>
  <r>
    <n v="52"/>
    <x v="0"/>
    <n v="32.9"/>
    <n v="138"/>
    <n v="79"/>
    <n v="247.1"/>
    <n v="129.6"/>
    <n v="84"/>
    <n v="3"/>
    <x v="2"/>
    <x v="1"/>
    <s v="High"/>
    <n v="5"/>
    <n v="11485.95"/>
    <x v="0"/>
    <x v="1"/>
    <x v="0"/>
    <s v="High BP"/>
    <s v="Normal Cost"/>
  </r>
  <r>
    <n v="47"/>
    <x v="0"/>
    <n v="27.8"/>
    <n v="137"/>
    <n v="77"/>
    <n v="268.10000000000002"/>
    <n v="115.4"/>
    <n v="83"/>
    <n v="1"/>
    <x v="1"/>
    <x v="2"/>
    <s v="Low"/>
    <n v="4.7"/>
    <n v="9219.61"/>
    <x v="0"/>
    <x v="0"/>
    <x v="2"/>
    <s v="High BP"/>
    <s v="Normal Cost"/>
  </r>
  <r>
    <n v="74"/>
    <x v="0"/>
    <n v="32.700000000000003"/>
    <n v="131"/>
    <n v="76"/>
    <n v="250.4"/>
    <n v="125.9"/>
    <n v="73"/>
    <n v="1"/>
    <x v="0"/>
    <x v="2"/>
    <s v="Medium"/>
    <n v="8.1"/>
    <n v="17026.73"/>
    <x v="0"/>
    <x v="0"/>
    <x v="0"/>
    <s v="High BP"/>
    <s v="High Cost"/>
  </r>
  <r>
    <n v="49"/>
    <x v="0"/>
    <n v="45"/>
    <n v="133"/>
    <n v="92"/>
    <n v="272.2"/>
    <n v="131.69999999999999"/>
    <n v="72"/>
    <n v="1"/>
    <x v="1"/>
    <x v="2"/>
    <s v="Medium"/>
    <n v="3.8"/>
    <n v="9502.32"/>
    <x v="0"/>
    <x v="1"/>
    <x v="0"/>
    <s v="High BP"/>
    <s v="Normal Cost"/>
  </r>
  <r>
    <n v="75"/>
    <x v="0"/>
    <n v="18.600000000000001"/>
    <n v="119"/>
    <n v="72"/>
    <n v="217.6"/>
    <n v="119.6"/>
    <n v="63"/>
    <n v="3"/>
    <x v="0"/>
    <x v="3"/>
    <s v="High"/>
    <n v="2.6"/>
    <n v="9111.25"/>
    <x v="0"/>
    <x v="1"/>
    <x v="3"/>
    <s v="Normal BP"/>
    <s v="Normal Cost"/>
  </r>
  <r>
    <n v="91"/>
    <x v="0"/>
    <n v="27.4"/>
    <n v="145"/>
    <n v="89"/>
    <n v="236.3"/>
    <n v="164"/>
    <n v="72"/>
    <n v="1"/>
    <x v="2"/>
    <x v="2"/>
    <s v="Low"/>
    <n v="14.2"/>
    <n v="24915.94"/>
    <x v="0"/>
    <x v="0"/>
    <x v="2"/>
    <s v="High BP"/>
    <s v="High Cost"/>
  </r>
  <r>
    <n v="61"/>
    <x v="1"/>
    <n v="32.4"/>
    <n v="133"/>
    <n v="81"/>
    <n v="234.7"/>
    <n v="113.2"/>
    <n v="70"/>
    <n v="2"/>
    <x v="1"/>
    <x v="3"/>
    <s v="Low"/>
    <n v="7.2"/>
    <n v="16669.490000000002"/>
    <x v="0"/>
    <x v="0"/>
    <x v="0"/>
    <s v="High BP"/>
    <s v="High Cost"/>
  </r>
  <r>
    <n v="74"/>
    <x v="0"/>
    <n v="37"/>
    <n v="129"/>
    <n v="86"/>
    <n v="253.2"/>
    <n v="100.8"/>
    <n v="77"/>
    <n v="0"/>
    <x v="2"/>
    <x v="2"/>
    <s v="Medium"/>
    <n v="10.6"/>
    <n v="20863.39"/>
    <x v="0"/>
    <x v="2"/>
    <x v="0"/>
    <s v="High BP"/>
    <s v="High Cost"/>
  </r>
  <r>
    <n v="64"/>
    <x v="1"/>
    <n v="32.4"/>
    <n v="136"/>
    <n v="86"/>
    <n v="265.5"/>
    <n v="101.9"/>
    <n v="83"/>
    <n v="3"/>
    <x v="1"/>
    <x v="3"/>
    <s v="Medium"/>
    <n v="6.2"/>
    <n v="12332.4"/>
    <x v="0"/>
    <x v="0"/>
    <x v="0"/>
    <s v="High BP"/>
    <s v="Normal Cost"/>
  </r>
  <r>
    <n v="59"/>
    <x v="0"/>
    <n v="23.6"/>
    <n v="112"/>
    <n v="62"/>
    <n v="231.2"/>
    <n v="89"/>
    <n v="76"/>
    <n v="1"/>
    <x v="1"/>
    <x v="2"/>
    <s v="High"/>
    <n v="8.8000000000000007"/>
    <n v="17112.740000000002"/>
    <x v="0"/>
    <x v="0"/>
    <x v="3"/>
    <s v="Normal BP"/>
    <s v="High Cost"/>
  </r>
  <r>
    <n v="75"/>
    <x v="1"/>
    <n v="32.4"/>
    <n v="129"/>
    <n v="76"/>
    <n v="262.8"/>
    <n v="118.1"/>
    <n v="80"/>
    <n v="1"/>
    <x v="1"/>
    <x v="2"/>
    <s v="Medium"/>
    <n v="4.5999999999999996"/>
    <n v="11671.59"/>
    <x v="1"/>
    <x v="2"/>
    <x v="0"/>
    <s v="High BP"/>
    <s v="Normal Cost"/>
  </r>
  <r>
    <n v="75"/>
    <x v="1"/>
    <n v="32.4"/>
    <n v="135"/>
    <n v="78"/>
    <n v="250.7"/>
    <n v="87.7"/>
    <n v="94"/>
    <n v="2"/>
    <x v="2"/>
    <x v="2"/>
    <s v="High"/>
    <n v="18.399999999999999"/>
    <n v="35702.5"/>
    <x v="0"/>
    <x v="2"/>
    <x v="0"/>
    <s v="High BP"/>
    <s v="High Cost"/>
  </r>
  <r>
    <n v="45"/>
    <x v="0"/>
    <n v="29.7"/>
    <n v="110"/>
    <n v="68"/>
    <n v="215.8"/>
    <n v="85.6"/>
    <n v="84"/>
    <n v="0"/>
    <x v="2"/>
    <x v="0"/>
    <s v="High"/>
    <n v="11.7"/>
    <n v="21884.87"/>
    <x v="0"/>
    <x v="1"/>
    <x v="2"/>
    <s v="Normal BP"/>
    <s v="High Cost"/>
  </r>
  <r>
    <n v="66"/>
    <x v="0"/>
    <n v="30.4"/>
    <n v="119"/>
    <n v="76"/>
    <n v="214.7"/>
    <n v="100.1"/>
    <n v="89"/>
    <n v="1"/>
    <x v="2"/>
    <x v="2"/>
    <s v="Low"/>
    <n v="13.3"/>
    <n v="24776.81"/>
    <x v="1"/>
    <x v="2"/>
    <x v="0"/>
    <s v="Normal BP"/>
    <s v="High Cost"/>
  </r>
  <r>
    <n v="82"/>
    <x v="1"/>
    <n v="32.4"/>
    <n v="125"/>
    <n v="71"/>
    <n v="265.8"/>
    <n v="105.6"/>
    <n v="103"/>
    <n v="2"/>
    <x v="2"/>
    <x v="0"/>
    <s v="Low"/>
    <n v="9.5"/>
    <n v="15373.62"/>
    <x v="1"/>
    <x v="2"/>
    <x v="0"/>
    <s v="High BP"/>
    <s v="High Cost"/>
  </r>
  <r>
    <n v="76"/>
    <x v="1"/>
    <n v="32.5"/>
    <n v="133"/>
    <n v="77"/>
    <n v="267.60000000000002"/>
    <n v="151.1"/>
    <n v="68"/>
    <n v="1"/>
    <x v="2"/>
    <x v="1"/>
    <s v="High"/>
    <n v="9.3000000000000007"/>
    <n v="15142.66"/>
    <x v="0"/>
    <x v="2"/>
    <x v="0"/>
    <s v="High BP"/>
    <s v="High Cost"/>
  </r>
  <r>
    <n v="86"/>
    <x v="0"/>
    <n v="33.9"/>
    <n v="120"/>
    <n v="68"/>
    <n v="248.3"/>
    <n v="242.3"/>
    <n v="78"/>
    <n v="2"/>
    <x v="1"/>
    <x v="2"/>
    <s v="Medium"/>
    <n v="6.8"/>
    <n v="14021.04"/>
    <x v="0"/>
    <x v="0"/>
    <x v="0"/>
    <s v="High BP"/>
    <s v="Normal Cost"/>
  </r>
  <r>
    <n v="83"/>
    <x v="0"/>
    <n v="26.4"/>
    <n v="122"/>
    <n v="81"/>
    <n v="250.6"/>
    <n v="111.5"/>
    <n v="95"/>
    <n v="1"/>
    <x v="0"/>
    <x v="0"/>
    <s v="Medium"/>
    <n v="7.1"/>
    <n v="13722.82"/>
    <x v="0"/>
    <x v="2"/>
    <x v="2"/>
    <s v="High BP"/>
    <s v="Normal Cost"/>
  </r>
  <r>
    <n v="57"/>
    <x v="1"/>
    <n v="32.5"/>
    <n v="123"/>
    <n v="74"/>
    <n v="235.8"/>
    <n v="125"/>
    <n v="85"/>
    <n v="0"/>
    <x v="2"/>
    <x v="1"/>
    <s v="Medium"/>
    <n v="11"/>
    <n v="20748.2"/>
    <x v="0"/>
    <x v="1"/>
    <x v="0"/>
    <s v="High BP"/>
    <s v="High Cost"/>
  </r>
  <r>
    <n v="71"/>
    <x v="0"/>
    <n v="27.7"/>
    <n v="129"/>
    <n v="68"/>
    <n v="253.4"/>
    <n v="89.9"/>
    <n v="144"/>
    <n v="0"/>
    <x v="2"/>
    <x v="2"/>
    <s v="Low"/>
    <n v="10.1"/>
    <n v="22463.57"/>
    <x v="1"/>
    <x v="2"/>
    <x v="2"/>
    <s v="High BP"/>
    <s v="High Cost"/>
  </r>
  <r>
    <n v="91"/>
    <x v="1"/>
    <n v="32.5"/>
    <n v="142"/>
    <n v="83"/>
    <n v="242.3"/>
    <n v="110"/>
    <n v="71"/>
    <n v="1"/>
    <x v="1"/>
    <x v="2"/>
    <s v="Medium"/>
    <n v="8"/>
    <n v="15260.49"/>
    <x v="1"/>
    <x v="2"/>
    <x v="0"/>
    <s v="High BP"/>
    <s v="High Cost"/>
  </r>
  <r>
    <n v="66"/>
    <x v="0"/>
    <n v="31.7"/>
    <n v="117"/>
    <n v="64"/>
    <n v="232.6"/>
    <n v="99.6"/>
    <n v="88"/>
    <n v="3"/>
    <x v="0"/>
    <x v="0"/>
    <s v="Low"/>
    <n v="1.1000000000000001"/>
    <n v="3541.32"/>
    <x v="1"/>
    <x v="1"/>
    <x v="0"/>
    <s v="Normal BP"/>
    <s v="Normal Cost"/>
  </r>
  <r>
    <n v="58"/>
    <x v="0"/>
    <n v="19"/>
    <n v="124"/>
    <n v="74"/>
    <n v="174.8"/>
    <n v="134.5"/>
    <n v="74"/>
    <n v="0"/>
    <x v="0"/>
    <x v="1"/>
    <s v="Medium"/>
    <n v="1.9"/>
    <n v="4819.8999999999996"/>
    <x v="0"/>
    <x v="0"/>
    <x v="3"/>
    <s v="High BP"/>
    <s v="Normal Cost"/>
  </r>
  <r>
    <n v="69"/>
    <x v="1"/>
    <n v="32.5"/>
    <n v="96"/>
    <n v="60"/>
    <n v="241.6"/>
    <n v="100.1"/>
    <n v="86"/>
    <n v="2"/>
    <x v="1"/>
    <x v="2"/>
    <s v="Medium"/>
    <n v="7.2"/>
    <n v="14529.15"/>
    <x v="0"/>
    <x v="0"/>
    <x v="0"/>
    <s v="Normal BP"/>
    <s v="Normal Cost"/>
  </r>
  <r>
    <n v="68"/>
    <x v="1"/>
    <n v="32.5"/>
    <n v="123"/>
    <n v="74"/>
    <n v="268"/>
    <n v="119.3"/>
    <n v="76"/>
    <n v="0"/>
    <x v="1"/>
    <x v="3"/>
    <s v="Medium"/>
    <n v="6.2"/>
    <n v="12434.26"/>
    <x v="0"/>
    <x v="0"/>
    <x v="0"/>
    <s v="High BP"/>
    <s v="Normal Cost"/>
  </r>
  <r>
    <n v="93"/>
    <x v="0"/>
    <n v="29.1"/>
    <n v="143"/>
    <n v="85"/>
    <n v="259.60000000000002"/>
    <n v="99.1"/>
    <n v="76"/>
    <n v="0"/>
    <x v="2"/>
    <x v="2"/>
    <s v="High"/>
    <n v="11.8"/>
    <n v="20369.009999999998"/>
    <x v="1"/>
    <x v="1"/>
    <x v="2"/>
    <s v="High BP"/>
    <s v="High Cost"/>
  </r>
  <r>
    <n v="73"/>
    <x v="0"/>
    <n v="30.7"/>
    <n v="137"/>
    <n v="81"/>
    <n v="231.4"/>
    <n v="106.5"/>
    <n v="88"/>
    <n v="3"/>
    <x v="1"/>
    <x v="0"/>
    <s v="Medium"/>
    <n v="2.7"/>
    <n v="6115.61"/>
    <x v="0"/>
    <x v="0"/>
    <x v="0"/>
    <s v="High BP"/>
    <s v="Normal Cost"/>
  </r>
  <r>
    <n v="67"/>
    <x v="1"/>
    <n v="32.5"/>
    <n v="115"/>
    <n v="60"/>
    <n v="245.3"/>
    <n v="110.8"/>
    <n v="81"/>
    <n v="1"/>
    <x v="2"/>
    <x v="2"/>
    <s v="Low"/>
    <n v="13.7"/>
    <n v="26168.68"/>
    <x v="1"/>
    <x v="0"/>
    <x v="0"/>
    <s v="Normal BP"/>
    <s v="High Cost"/>
  </r>
  <r>
    <n v="57"/>
    <x v="1"/>
    <n v="32.5"/>
    <n v="137"/>
    <n v="80"/>
    <n v="224.3"/>
    <n v="140.4"/>
    <n v="76"/>
    <n v="0"/>
    <x v="0"/>
    <x v="1"/>
    <s v="High"/>
    <n v="5.8"/>
    <n v="9546.2000000000007"/>
    <x v="0"/>
    <x v="1"/>
    <x v="0"/>
    <s v="High BP"/>
    <s v="Normal Cost"/>
  </r>
  <r>
    <n v="54"/>
    <x v="0"/>
    <n v="34"/>
    <n v="133"/>
    <n v="72"/>
    <n v="226.1"/>
    <n v="157"/>
    <n v="78"/>
    <n v="0"/>
    <x v="2"/>
    <x v="1"/>
    <s v="High"/>
    <n v="11"/>
    <n v="20031.68"/>
    <x v="0"/>
    <x v="0"/>
    <x v="0"/>
    <s v="High BP"/>
    <s v="High Cost"/>
  </r>
  <r>
    <n v="47"/>
    <x v="1"/>
    <n v="32.5"/>
    <n v="149"/>
    <n v="98"/>
    <n v="218.6"/>
    <n v="103.7"/>
    <n v="82"/>
    <n v="2"/>
    <x v="0"/>
    <x v="2"/>
    <s v="Medium"/>
    <n v="4.5"/>
    <n v="12124.75"/>
    <x v="0"/>
    <x v="1"/>
    <x v="0"/>
    <s v="High BP"/>
    <s v="Normal Cost"/>
  </r>
  <r>
    <n v="67"/>
    <x v="1"/>
    <n v="32.5"/>
    <n v="125"/>
    <n v="73"/>
    <n v="162.6"/>
    <n v="159.6"/>
    <n v="66"/>
    <n v="0"/>
    <x v="2"/>
    <x v="1"/>
    <s v="High"/>
    <n v="6.8"/>
    <n v="13431.49"/>
    <x v="0"/>
    <x v="0"/>
    <x v="0"/>
    <s v="High BP"/>
    <s v="Normal Cost"/>
  </r>
  <r>
    <n v="83"/>
    <x v="1"/>
    <n v="32.5"/>
    <n v="202"/>
    <n v="128"/>
    <n v="267.10000000000002"/>
    <n v="117"/>
    <n v="82"/>
    <n v="2"/>
    <x v="0"/>
    <x v="0"/>
    <s v="Medium"/>
    <n v="4.9000000000000004"/>
    <n v="7972.8"/>
    <x v="0"/>
    <x v="2"/>
    <x v="0"/>
    <s v="High BP"/>
    <s v="Normal Cost"/>
  </r>
  <r>
    <n v="44"/>
    <x v="1"/>
    <n v="32.5"/>
    <n v="125"/>
    <n v="75"/>
    <n v="228.6"/>
    <n v="114.5"/>
    <n v="66"/>
    <n v="1"/>
    <x v="0"/>
    <x v="0"/>
    <s v="Medium"/>
    <n v="3.6"/>
    <n v="7592.54"/>
    <x v="0"/>
    <x v="3"/>
    <x v="0"/>
    <s v="High BP"/>
    <s v="Normal Cost"/>
  </r>
  <r>
    <n v="56"/>
    <x v="0"/>
    <n v="27"/>
    <n v="137"/>
    <n v="82"/>
    <n v="217.9"/>
    <n v="106.6"/>
    <n v="75"/>
    <n v="1"/>
    <x v="2"/>
    <x v="0"/>
    <s v="Medium"/>
    <n v="10.9"/>
    <n v="16226.93"/>
    <x v="0"/>
    <x v="0"/>
    <x v="2"/>
    <s v="High BP"/>
    <s v="High Cost"/>
  </r>
  <r>
    <n v="75"/>
    <x v="1"/>
    <n v="32.5"/>
    <n v="114"/>
    <n v="60"/>
    <n v="262.3"/>
    <n v="100.4"/>
    <n v="88"/>
    <n v="0"/>
    <x v="2"/>
    <x v="2"/>
    <s v="High"/>
    <n v="7.6"/>
    <n v="15761.83"/>
    <x v="0"/>
    <x v="2"/>
    <x v="0"/>
    <s v="Normal BP"/>
    <s v="High Cost"/>
  </r>
  <r>
    <n v="31"/>
    <x v="1"/>
    <n v="32.5"/>
    <n v="143"/>
    <n v="82"/>
    <n v="187.5"/>
    <n v="107.5"/>
    <n v="71"/>
    <n v="0"/>
    <x v="2"/>
    <x v="2"/>
    <s v="Medium"/>
    <n v="7.4"/>
    <n v="17702.240000000002"/>
    <x v="0"/>
    <x v="3"/>
    <x v="0"/>
    <s v="High BP"/>
    <s v="High Cost"/>
  </r>
  <r>
    <n v="67"/>
    <x v="0"/>
    <n v="26.5"/>
    <n v="138"/>
    <n v="82"/>
    <n v="233.1"/>
    <n v="89.2"/>
    <n v="83"/>
    <n v="0"/>
    <x v="2"/>
    <x v="0"/>
    <s v="High"/>
    <n v="8.3000000000000007"/>
    <n v="15712.3"/>
    <x v="0"/>
    <x v="1"/>
    <x v="2"/>
    <s v="High BP"/>
    <s v="High Cost"/>
  </r>
  <r>
    <n v="61"/>
    <x v="0"/>
    <n v="18.600000000000001"/>
    <n v="134"/>
    <n v="79"/>
    <n v="202.8"/>
    <n v="161.5"/>
    <n v="100"/>
    <n v="2"/>
    <x v="2"/>
    <x v="2"/>
    <s v="High"/>
    <n v="9.1"/>
    <n v="19965.560000000001"/>
    <x v="0"/>
    <x v="2"/>
    <x v="3"/>
    <s v="High BP"/>
    <s v="High Cost"/>
  </r>
  <r>
    <n v="65"/>
    <x v="0"/>
    <n v="26.5"/>
    <n v="120"/>
    <n v="71"/>
    <n v="214.7"/>
    <n v="124.3"/>
    <n v="87"/>
    <n v="1"/>
    <x v="2"/>
    <x v="3"/>
    <s v="Medium"/>
    <n v="13.2"/>
    <n v="29997.53"/>
    <x v="0"/>
    <x v="3"/>
    <x v="2"/>
    <s v="High BP"/>
    <s v="High Cost"/>
  </r>
  <r>
    <n v="63"/>
    <x v="1"/>
    <n v="32.5"/>
    <n v="132"/>
    <n v="72"/>
    <n v="248.6"/>
    <n v="136.1"/>
    <n v="83"/>
    <n v="1"/>
    <x v="1"/>
    <x v="0"/>
    <s v="High"/>
    <n v="5.7"/>
    <n v="12421.31"/>
    <x v="0"/>
    <x v="0"/>
    <x v="0"/>
    <s v="High BP"/>
    <s v="Normal Cost"/>
  </r>
  <r>
    <n v="54"/>
    <x v="0"/>
    <n v="26.7"/>
    <n v="134"/>
    <n v="76"/>
    <n v="239"/>
    <n v="98.7"/>
    <n v="80"/>
    <n v="2"/>
    <x v="2"/>
    <x v="2"/>
    <s v="Medium"/>
    <n v="9.6"/>
    <n v="20267.669999999998"/>
    <x v="1"/>
    <x v="0"/>
    <x v="2"/>
    <s v="High BP"/>
    <s v="High Cost"/>
  </r>
  <r>
    <n v="76"/>
    <x v="1"/>
    <n v="32.5"/>
    <n v="139"/>
    <n v="78"/>
    <n v="239.8"/>
    <n v="132.5"/>
    <n v="70"/>
    <n v="0"/>
    <x v="0"/>
    <x v="1"/>
    <s v="Medium"/>
    <n v="13.3"/>
    <n v="23477.88"/>
    <x v="0"/>
    <x v="2"/>
    <x v="0"/>
    <s v="High BP"/>
    <s v="High Cost"/>
  </r>
  <r>
    <n v="67"/>
    <x v="1"/>
    <n v="32.5"/>
    <n v="138"/>
    <n v="76"/>
    <n v="215.5"/>
    <n v="93.8"/>
    <n v="85"/>
    <n v="1"/>
    <x v="0"/>
    <x v="0"/>
    <s v="High"/>
    <n v="3.7"/>
    <n v="8689.9699999999993"/>
    <x v="0"/>
    <x v="0"/>
    <x v="0"/>
    <s v="High BP"/>
    <s v="Normal Cost"/>
  </r>
  <r>
    <n v="59"/>
    <x v="1"/>
    <n v="32.5"/>
    <n v="138"/>
    <n v="88"/>
    <n v="260.5"/>
    <n v="126.5"/>
    <n v="88"/>
    <n v="0"/>
    <x v="1"/>
    <x v="1"/>
    <s v="Low"/>
    <n v="6.6"/>
    <n v="10692.11"/>
    <x v="0"/>
    <x v="1"/>
    <x v="0"/>
    <s v="High BP"/>
    <s v="Normal Cost"/>
  </r>
  <r>
    <n v="58"/>
    <x v="1"/>
    <n v="32.5"/>
    <n v="119"/>
    <n v="76"/>
    <n v="247.6"/>
    <n v="110.6"/>
    <n v="96"/>
    <n v="3"/>
    <x v="2"/>
    <x v="2"/>
    <s v="Medium"/>
    <n v="9.6999999999999993"/>
    <n v="18214.36"/>
    <x v="0"/>
    <x v="1"/>
    <x v="0"/>
    <s v="Normal BP"/>
    <s v="High Cost"/>
  </r>
  <r>
    <n v="95"/>
    <x v="1"/>
    <n v="32.5"/>
    <n v="147"/>
    <n v="87"/>
    <n v="262.89999999999998"/>
    <n v="137.9"/>
    <n v="80"/>
    <n v="0"/>
    <x v="2"/>
    <x v="1"/>
    <s v="High"/>
    <n v="9.8000000000000007"/>
    <n v="21725.85"/>
    <x v="0"/>
    <x v="2"/>
    <x v="0"/>
    <s v="High BP"/>
    <s v="High Cost"/>
  </r>
  <r>
    <n v="94"/>
    <x v="0"/>
    <n v="24.7"/>
    <n v="125"/>
    <n v="76"/>
    <n v="206.8"/>
    <n v="92.6"/>
    <n v="75"/>
    <n v="3"/>
    <x v="1"/>
    <x v="0"/>
    <s v="Medium"/>
    <n v="10.8"/>
    <n v="17026.84"/>
    <x v="1"/>
    <x v="1"/>
    <x v="3"/>
    <s v="High BP"/>
    <s v="High Cost"/>
  </r>
  <r>
    <n v="60"/>
    <x v="1"/>
    <n v="32.5"/>
    <n v="115"/>
    <n v="69"/>
    <n v="270"/>
    <n v="107.3"/>
    <n v="76"/>
    <n v="3"/>
    <x v="1"/>
    <x v="0"/>
    <s v="Medium"/>
    <n v="7"/>
    <n v="12275.6"/>
    <x v="1"/>
    <x v="0"/>
    <x v="0"/>
    <s v="Normal BP"/>
    <s v="Normal Cost"/>
  </r>
  <r>
    <n v="48"/>
    <x v="0"/>
    <n v="25"/>
    <n v="121"/>
    <n v="74"/>
    <n v="219.9"/>
    <n v="95.4"/>
    <n v="75"/>
    <n v="0"/>
    <x v="0"/>
    <x v="2"/>
    <s v="Medium"/>
    <n v="10.9"/>
    <n v="22979.84"/>
    <x v="0"/>
    <x v="2"/>
    <x v="2"/>
    <s v="High BP"/>
    <s v="High Cost"/>
  </r>
  <r>
    <n v="49"/>
    <x v="1"/>
    <n v="32.5"/>
    <n v="110"/>
    <n v="63"/>
    <n v="205.2"/>
    <n v="122.4"/>
    <n v="167"/>
    <n v="0"/>
    <x v="1"/>
    <x v="1"/>
    <s v="High"/>
    <n v="2.2999999999999998"/>
    <n v="4894.7299999999996"/>
    <x v="0"/>
    <x v="1"/>
    <x v="0"/>
    <s v="Normal BP"/>
    <s v="Normal Cost"/>
  </r>
  <r>
    <n v="43"/>
    <x v="0"/>
    <n v="28"/>
    <n v="116"/>
    <n v="70"/>
    <n v="251.4"/>
    <n v="110.2"/>
    <n v="103"/>
    <n v="2"/>
    <x v="2"/>
    <x v="0"/>
    <s v="Low"/>
    <n v="6"/>
    <n v="13357.44"/>
    <x v="0"/>
    <x v="0"/>
    <x v="2"/>
    <s v="Normal BP"/>
    <s v="Normal Cost"/>
  </r>
  <r>
    <n v="93"/>
    <x v="1"/>
    <n v="32.5"/>
    <n v="136"/>
    <n v="86"/>
    <n v="238.6"/>
    <n v="120.2"/>
    <n v="78"/>
    <n v="1"/>
    <x v="1"/>
    <x v="2"/>
    <s v="High"/>
    <n v="7.5"/>
    <n v="14160.89"/>
    <x v="0"/>
    <x v="2"/>
    <x v="0"/>
    <s v="High BP"/>
    <s v="Normal Cost"/>
  </r>
  <r>
    <n v="84"/>
    <x v="1"/>
    <n v="32.5"/>
    <n v="133"/>
    <n v="82"/>
    <n v="257.89999999999998"/>
    <n v="100.5"/>
    <n v="77"/>
    <n v="0"/>
    <x v="2"/>
    <x v="0"/>
    <s v="High"/>
    <n v="9.6999999999999993"/>
    <n v="17932.97"/>
    <x v="0"/>
    <x v="2"/>
    <x v="0"/>
    <s v="High BP"/>
    <s v="High Cost"/>
  </r>
  <r>
    <n v="76"/>
    <x v="1"/>
    <n v="32.5"/>
    <n v="133"/>
    <n v="83"/>
    <n v="252.5"/>
    <n v="109.1"/>
    <n v="85"/>
    <n v="2"/>
    <x v="0"/>
    <x v="0"/>
    <s v="High"/>
    <n v="7.2"/>
    <n v="11548.01"/>
    <x v="0"/>
    <x v="2"/>
    <x v="0"/>
    <s v="High BP"/>
    <s v="Normal Cost"/>
  </r>
  <r>
    <n v="58"/>
    <x v="0"/>
    <n v="24.4"/>
    <n v="126"/>
    <n v="73"/>
    <n v="172.9"/>
    <n v="85.6"/>
    <n v="84"/>
    <n v="0"/>
    <x v="1"/>
    <x v="2"/>
    <s v="High"/>
    <n v="10"/>
    <n v="21439.29"/>
    <x v="0"/>
    <x v="2"/>
    <x v="3"/>
    <s v="High BP"/>
    <s v="High Cost"/>
  </r>
  <r>
    <n v="83"/>
    <x v="0"/>
    <n v="39.5"/>
    <n v="143"/>
    <n v="91"/>
    <n v="275"/>
    <n v="107.4"/>
    <n v="93"/>
    <n v="1"/>
    <x v="2"/>
    <x v="2"/>
    <s v="Low"/>
    <n v="8"/>
    <n v="15267.62"/>
    <x v="0"/>
    <x v="2"/>
    <x v="0"/>
    <s v="High BP"/>
    <s v="High Cost"/>
  </r>
  <r>
    <n v="59"/>
    <x v="1"/>
    <n v="32.5"/>
    <n v="146"/>
    <n v="87"/>
    <n v="251"/>
    <n v="146.5"/>
    <n v="72"/>
    <n v="0"/>
    <x v="0"/>
    <x v="2"/>
    <s v="Low"/>
    <n v="2.9"/>
    <n v="8068.08"/>
    <x v="0"/>
    <x v="1"/>
    <x v="0"/>
    <s v="High BP"/>
    <s v="Normal Cost"/>
  </r>
  <r>
    <n v="76"/>
    <x v="0"/>
    <n v="28.6"/>
    <n v="126"/>
    <n v="69"/>
    <n v="238.7"/>
    <n v="102.5"/>
    <n v="86"/>
    <n v="0"/>
    <x v="0"/>
    <x v="2"/>
    <s v="High"/>
    <n v="6.3"/>
    <n v="13576.15"/>
    <x v="0"/>
    <x v="1"/>
    <x v="2"/>
    <s v="High BP"/>
    <s v="Normal Cost"/>
  </r>
  <r>
    <n v="28"/>
    <x v="1"/>
    <n v="32.5"/>
    <n v="120"/>
    <n v="70"/>
    <n v="223.9"/>
    <n v="151.80000000000001"/>
    <n v="109"/>
    <n v="2"/>
    <x v="2"/>
    <x v="2"/>
    <s v="High"/>
    <n v="8"/>
    <n v="18367.96"/>
    <x v="0"/>
    <x v="4"/>
    <x v="0"/>
    <s v="High BP"/>
    <s v="High Cost"/>
  </r>
  <r>
    <n v="73"/>
    <x v="0"/>
    <n v="25.1"/>
    <n v="125"/>
    <n v="77"/>
    <n v="237.6"/>
    <n v="90"/>
    <n v="82"/>
    <n v="6"/>
    <x v="0"/>
    <x v="2"/>
    <s v="High"/>
    <n v="4.3"/>
    <n v="9833.57"/>
    <x v="0"/>
    <x v="1"/>
    <x v="2"/>
    <s v="High BP"/>
    <s v="Normal Cost"/>
  </r>
  <r>
    <n v="59"/>
    <x v="1"/>
    <n v="32.5"/>
    <n v="119"/>
    <n v="78"/>
    <n v="259.8"/>
    <n v="94.3"/>
    <n v="64"/>
    <n v="1"/>
    <x v="0"/>
    <x v="2"/>
    <s v="Medium"/>
    <n v="4.4000000000000004"/>
    <n v="10058.6"/>
    <x v="0"/>
    <x v="1"/>
    <x v="0"/>
    <s v="Normal BP"/>
    <s v="Normal Cost"/>
  </r>
  <r>
    <n v="65"/>
    <x v="0"/>
    <n v="32.299999999999997"/>
    <n v="127"/>
    <n v="76"/>
    <n v="255.8"/>
    <n v="131.9"/>
    <n v="81"/>
    <n v="4"/>
    <x v="1"/>
    <x v="2"/>
    <s v="Low"/>
    <n v="7.1"/>
    <n v="13359.55"/>
    <x v="0"/>
    <x v="4"/>
    <x v="0"/>
    <s v="High BP"/>
    <s v="Normal Cost"/>
  </r>
  <r>
    <n v="95"/>
    <x v="1"/>
    <n v="32.5"/>
    <n v="141"/>
    <n v="98"/>
    <n v="246.6"/>
    <n v="140.30000000000001"/>
    <n v="76"/>
    <n v="2"/>
    <x v="2"/>
    <x v="2"/>
    <s v="Medium"/>
    <n v="9.9"/>
    <n v="21999.9"/>
    <x v="0"/>
    <x v="2"/>
    <x v="0"/>
    <s v="High BP"/>
    <s v="High Cost"/>
  </r>
  <r>
    <n v="46"/>
    <x v="1"/>
    <n v="32.6"/>
    <n v="129"/>
    <n v="73"/>
    <n v="220.2"/>
    <n v="156.30000000000001"/>
    <n v="75"/>
    <n v="1"/>
    <x v="1"/>
    <x v="1"/>
    <s v="High"/>
    <n v="6.9"/>
    <n v="12984.99"/>
    <x v="0"/>
    <x v="1"/>
    <x v="0"/>
    <s v="High BP"/>
    <s v="Normal Cost"/>
  </r>
  <r>
    <n v="83"/>
    <x v="0"/>
    <n v="27"/>
    <n v="137"/>
    <n v="73"/>
    <n v="259.7"/>
    <n v="105"/>
    <n v="101"/>
    <n v="2"/>
    <x v="2"/>
    <x v="2"/>
    <s v="Low"/>
    <n v="7.4"/>
    <n v="18652.22"/>
    <x v="0"/>
    <x v="0"/>
    <x v="2"/>
    <s v="High BP"/>
    <s v="High Cost"/>
  </r>
  <r>
    <n v="65"/>
    <x v="0"/>
    <n v="25.9"/>
    <n v="123"/>
    <n v="78"/>
    <n v="229.1"/>
    <n v="93.3"/>
    <n v="98"/>
    <n v="1"/>
    <x v="1"/>
    <x v="2"/>
    <s v="Low"/>
    <n v="4.2"/>
    <n v="11376.12"/>
    <x v="0"/>
    <x v="2"/>
    <x v="2"/>
    <s v="High BP"/>
    <s v="Normal Cost"/>
  </r>
  <r>
    <n v="57"/>
    <x v="0"/>
    <n v="31.6"/>
    <n v="129"/>
    <n v="73"/>
    <n v="234.4"/>
    <n v="171.3"/>
    <n v="75"/>
    <n v="1"/>
    <x v="1"/>
    <x v="1"/>
    <s v="High"/>
    <n v="2.2999999999999998"/>
    <n v="4781.55"/>
    <x v="0"/>
    <x v="1"/>
    <x v="0"/>
    <s v="High BP"/>
    <s v="Normal Cost"/>
  </r>
  <r>
    <n v="63"/>
    <x v="1"/>
    <n v="32.6"/>
    <n v="134"/>
    <n v="84"/>
    <n v="255.9"/>
    <n v="100.3"/>
    <n v="73"/>
    <n v="0"/>
    <x v="2"/>
    <x v="3"/>
    <s v="High"/>
    <n v="7.6"/>
    <n v="16635.52"/>
    <x v="0"/>
    <x v="0"/>
    <x v="0"/>
    <s v="High BP"/>
    <s v="High Cost"/>
  </r>
  <r>
    <n v="33"/>
    <x v="1"/>
    <n v="32.6"/>
    <n v="233"/>
    <n v="139"/>
    <n v="202.4"/>
    <n v="105.9"/>
    <n v="81"/>
    <n v="2"/>
    <x v="1"/>
    <x v="3"/>
    <s v="High"/>
    <n v="6.3"/>
    <n v="15171.27"/>
    <x v="0"/>
    <x v="3"/>
    <x v="0"/>
    <s v="High BP"/>
    <s v="High Cost"/>
  </r>
  <r>
    <n v="67"/>
    <x v="1"/>
    <n v="32.6"/>
    <n v="114"/>
    <n v="68"/>
    <n v="221.7"/>
    <n v="152.80000000000001"/>
    <n v="92"/>
    <n v="0"/>
    <x v="2"/>
    <x v="1"/>
    <s v="Medium"/>
    <n v="6"/>
    <n v="12116.47"/>
    <x v="0"/>
    <x v="0"/>
    <x v="0"/>
    <s v="Normal BP"/>
    <s v="Normal Cost"/>
  </r>
  <r>
    <n v="48"/>
    <x v="1"/>
    <n v="32.6"/>
    <n v="119"/>
    <n v="64"/>
    <n v="231.6"/>
    <n v="89.5"/>
    <n v="77"/>
    <n v="1"/>
    <x v="1"/>
    <x v="0"/>
    <s v="High"/>
    <n v="1.4"/>
    <n v="3693.16"/>
    <x v="0"/>
    <x v="1"/>
    <x v="0"/>
    <s v="Normal BP"/>
    <s v="Normal Cost"/>
  </r>
  <r>
    <n v="51"/>
    <x v="0"/>
    <n v="23.2"/>
    <n v="129"/>
    <n v="80"/>
    <n v="198.2"/>
    <n v="84"/>
    <n v="89"/>
    <n v="2"/>
    <x v="2"/>
    <x v="0"/>
    <s v="Medium"/>
    <n v="8.3000000000000007"/>
    <n v="16878.96"/>
    <x v="0"/>
    <x v="3"/>
    <x v="3"/>
    <s v="High BP"/>
    <s v="High Cost"/>
  </r>
  <r>
    <n v="47"/>
    <x v="0"/>
    <n v="27.2"/>
    <n v="114"/>
    <n v="65"/>
    <n v="246.7"/>
    <n v="88.8"/>
    <n v="87"/>
    <n v="1"/>
    <x v="2"/>
    <x v="2"/>
    <s v="Medium"/>
    <n v="10.6"/>
    <n v="23435.24"/>
    <x v="0"/>
    <x v="0"/>
    <x v="2"/>
    <s v="Normal BP"/>
    <s v="High Cost"/>
  </r>
  <r>
    <n v="73"/>
    <x v="0"/>
    <n v="26.2"/>
    <n v="145"/>
    <n v="83"/>
    <n v="240.2"/>
    <n v="120.2"/>
    <n v="65"/>
    <n v="1"/>
    <x v="0"/>
    <x v="1"/>
    <s v="High"/>
    <n v="1.6"/>
    <n v="4666.83"/>
    <x v="0"/>
    <x v="1"/>
    <x v="2"/>
    <s v="High BP"/>
    <s v="Normal Cost"/>
  </r>
  <r>
    <n v="85"/>
    <x v="0"/>
    <n v="22.3"/>
    <n v="133"/>
    <n v="70"/>
    <n v="262.89999999999998"/>
    <n v="88.3"/>
    <n v="61"/>
    <n v="0"/>
    <x v="0"/>
    <x v="0"/>
    <s v="High"/>
    <n v="5.3"/>
    <n v="10041.549999999999"/>
    <x v="0"/>
    <x v="1"/>
    <x v="3"/>
    <s v="High BP"/>
    <s v="Normal Cost"/>
  </r>
  <r>
    <n v="51"/>
    <x v="1"/>
    <n v="32.6"/>
    <n v="129"/>
    <n v="74"/>
    <n v="264.8"/>
    <n v="145"/>
    <n v="98"/>
    <n v="3"/>
    <x v="2"/>
    <x v="2"/>
    <s v="Low"/>
    <n v="6.6"/>
    <n v="15113.09"/>
    <x v="1"/>
    <x v="1"/>
    <x v="0"/>
    <s v="High BP"/>
    <s v="High Cost"/>
  </r>
  <r>
    <n v="72"/>
    <x v="1"/>
    <n v="32.6"/>
    <n v="142"/>
    <n v="89"/>
    <n v="240.5"/>
    <n v="120.3"/>
    <n v="73"/>
    <n v="1"/>
    <x v="0"/>
    <x v="2"/>
    <s v="High"/>
    <n v="5.6"/>
    <n v="12484.98"/>
    <x v="0"/>
    <x v="0"/>
    <x v="0"/>
    <s v="High BP"/>
    <s v="Normal Cost"/>
  </r>
  <r>
    <n v="55"/>
    <x v="0"/>
    <n v="33.799999999999997"/>
    <n v="136"/>
    <n v="75"/>
    <n v="212"/>
    <n v="100.5"/>
    <n v="89"/>
    <n v="2"/>
    <x v="1"/>
    <x v="0"/>
    <s v="High"/>
    <n v="2.7"/>
    <n v="5224.82"/>
    <x v="0"/>
    <x v="2"/>
    <x v="0"/>
    <s v="High BP"/>
    <s v="Normal Cost"/>
  </r>
  <r>
    <n v="80"/>
    <x v="1"/>
    <n v="32.6"/>
    <n v="116"/>
    <n v="67"/>
    <n v="257.7"/>
    <n v="121.5"/>
    <n v="88"/>
    <n v="2"/>
    <x v="2"/>
    <x v="0"/>
    <s v="High"/>
    <n v="9.5"/>
    <n v="16757.689999999999"/>
    <x v="0"/>
    <x v="2"/>
    <x v="0"/>
    <s v="Normal BP"/>
    <s v="High Cost"/>
  </r>
  <r>
    <n v="63"/>
    <x v="1"/>
    <n v="32.6"/>
    <n v="140"/>
    <n v="90"/>
    <n v="235"/>
    <n v="93.5"/>
    <n v="85"/>
    <n v="2"/>
    <x v="0"/>
    <x v="0"/>
    <s v="Low"/>
    <n v="7"/>
    <n v="12019.46"/>
    <x v="0"/>
    <x v="0"/>
    <x v="0"/>
    <s v="High BP"/>
    <s v="Normal Cost"/>
  </r>
  <r>
    <n v="64"/>
    <x v="0"/>
    <n v="28.3"/>
    <n v="142"/>
    <n v="87"/>
    <n v="231.4"/>
    <n v="127"/>
    <n v="66"/>
    <n v="2"/>
    <x v="2"/>
    <x v="1"/>
    <s v="High"/>
    <n v="13.1"/>
    <n v="19641.419999999998"/>
    <x v="0"/>
    <x v="1"/>
    <x v="2"/>
    <s v="High BP"/>
    <s v="High Cost"/>
  </r>
  <r>
    <n v="72"/>
    <x v="0"/>
    <n v="24"/>
    <n v="133"/>
    <n v="80"/>
    <n v="238.1"/>
    <n v="146.5"/>
    <n v="80"/>
    <n v="0"/>
    <x v="0"/>
    <x v="2"/>
    <s v="High"/>
    <n v="9.1999999999999993"/>
    <n v="14209.9"/>
    <x v="0"/>
    <x v="2"/>
    <x v="3"/>
    <s v="High BP"/>
    <s v="Normal Cost"/>
  </r>
  <r>
    <n v="80"/>
    <x v="0"/>
    <n v="30.3"/>
    <n v="141"/>
    <n v="87"/>
    <n v="258.7"/>
    <n v="158.80000000000001"/>
    <n v="91"/>
    <n v="1"/>
    <x v="0"/>
    <x v="1"/>
    <s v="Low"/>
    <n v="7.3"/>
    <n v="12051.77"/>
    <x v="0"/>
    <x v="0"/>
    <x v="0"/>
    <s v="High BP"/>
    <s v="Normal Cost"/>
  </r>
  <r>
    <n v="73"/>
    <x v="1"/>
    <n v="32.6"/>
    <n v="134"/>
    <n v="84"/>
    <n v="255.6"/>
    <n v="167.5"/>
    <n v="72"/>
    <n v="1"/>
    <x v="1"/>
    <x v="1"/>
    <s v="High"/>
    <n v="4"/>
    <n v="7334.89"/>
    <x v="0"/>
    <x v="0"/>
    <x v="0"/>
    <s v="High BP"/>
    <s v="Normal Cost"/>
  </r>
  <r>
    <n v="47"/>
    <x v="1"/>
    <n v="32.6"/>
    <n v="112"/>
    <n v="74"/>
    <n v="237.2"/>
    <n v="98.1"/>
    <n v="177"/>
    <n v="1"/>
    <x v="0"/>
    <x v="0"/>
    <s v="Low"/>
    <n v="2.6"/>
    <n v="5962.91"/>
    <x v="0"/>
    <x v="1"/>
    <x v="0"/>
    <s v="Normal BP"/>
    <s v="Normal Cost"/>
  </r>
  <r>
    <n v="84"/>
    <x v="1"/>
    <n v="32.6"/>
    <n v="141"/>
    <n v="80"/>
    <n v="218.1"/>
    <n v="143.69999999999999"/>
    <n v="83"/>
    <n v="1"/>
    <x v="2"/>
    <x v="2"/>
    <s v="Medium"/>
    <n v="8.3000000000000007"/>
    <n v="17342.02"/>
    <x v="1"/>
    <x v="2"/>
    <x v="0"/>
    <s v="High BP"/>
    <s v="High Cost"/>
  </r>
  <r>
    <n v="95"/>
    <x v="0"/>
    <n v="24.6"/>
    <n v="118"/>
    <n v="78"/>
    <n v="234"/>
    <n v="111.8"/>
    <n v="92"/>
    <n v="2"/>
    <x v="2"/>
    <x v="1"/>
    <s v="High"/>
    <n v="22.2"/>
    <n v="23243.65"/>
    <x v="0"/>
    <x v="0"/>
    <x v="3"/>
    <s v="Normal BP"/>
    <s v="High Cost"/>
  </r>
  <r>
    <n v="73"/>
    <x v="0"/>
    <n v="30.8"/>
    <n v="136"/>
    <n v="83"/>
    <n v="228.1"/>
    <n v="115.8"/>
    <n v="64"/>
    <n v="1"/>
    <x v="1"/>
    <x v="1"/>
    <s v="Low"/>
    <n v="5.0999999999999996"/>
    <n v="10487.39"/>
    <x v="0"/>
    <x v="1"/>
    <x v="0"/>
    <s v="High BP"/>
    <s v="Normal Cost"/>
  </r>
  <r>
    <n v="74"/>
    <x v="1"/>
    <n v="32.6"/>
    <n v="120"/>
    <n v="68"/>
    <n v="231"/>
    <n v="111.8"/>
    <n v="85"/>
    <n v="0"/>
    <x v="0"/>
    <x v="2"/>
    <s v="Medium"/>
    <n v="9.1999999999999993"/>
    <n v="19415.46"/>
    <x v="0"/>
    <x v="0"/>
    <x v="0"/>
    <s v="High BP"/>
    <s v="High Cost"/>
  </r>
  <r>
    <n v="63"/>
    <x v="1"/>
    <n v="32.6"/>
    <n v="146"/>
    <n v="93"/>
    <n v="212.3"/>
    <n v="93.9"/>
    <n v="70"/>
    <n v="2"/>
    <x v="0"/>
    <x v="0"/>
    <s v="Medium"/>
    <n v="2"/>
    <n v="4655.38"/>
    <x v="0"/>
    <x v="0"/>
    <x v="0"/>
    <s v="High BP"/>
    <s v="Normal Cost"/>
  </r>
  <r>
    <n v="80"/>
    <x v="1"/>
    <n v="32.6"/>
    <n v="128"/>
    <n v="76"/>
    <n v="288"/>
    <n v="131.5"/>
    <n v="72"/>
    <n v="4"/>
    <x v="0"/>
    <x v="0"/>
    <s v="Low"/>
    <n v="4.9000000000000004"/>
    <n v="8794.02"/>
    <x v="1"/>
    <x v="2"/>
    <x v="0"/>
    <s v="High BP"/>
    <s v="Normal Cost"/>
  </r>
  <r>
    <n v="56"/>
    <x v="1"/>
    <n v="32.6"/>
    <n v="127"/>
    <n v="71"/>
    <n v="249.4"/>
    <n v="106.2"/>
    <n v="78"/>
    <n v="1"/>
    <x v="2"/>
    <x v="2"/>
    <s v="High"/>
    <n v="12.7"/>
    <n v="19466.57"/>
    <x v="0"/>
    <x v="1"/>
    <x v="0"/>
    <s v="High BP"/>
    <s v="High Cost"/>
  </r>
  <r>
    <n v="85"/>
    <x v="0"/>
    <n v="21.7"/>
    <n v="131"/>
    <n v="79"/>
    <n v="237.4"/>
    <n v="100.6"/>
    <n v="91"/>
    <n v="2"/>
    <x v="2"/>
    <x v="2"/>
    <s v="Low"/>
    <n v="15"/>
    <n v="23783.82"/>
    <x v="0"/>
    <x v="0"/>
    <x v="3"/>
    <s v="High BP"/>
    <s v="High Cost"/>
  </r>
  <r>
    <n v="63"/>
    <x v="1"/>
    <n v="32.700000000000003"/>
    <n v="120"/>
    <n v="77"/>
    <n v="271"/>
    <n v="112.3"/>
    <n v="100"/>
    <n v="0"/>
    <x v="2"/>
    <x v="0"/>
    <s v="High"/>
    <n v="5.9"/>
    <n v="12391.82"/>
    <x v="0"/>
    <x v="0"/>
    <x v="0"/>
    <s v="High BP"/>
    <s v="Normal Cost"/>
  </r>
  <r>
    <n v="71"/>
    <x v="1"/>
    <n v="32.700000000000003"/>
    <n v="147"/>
    <n v="88"/>
    <n v="231.8"/>
    <n v="121.3"/>
    <n v="75"/>
    <n v="3"/>
    <x v="0"/>
    <x v="2"/>
    <s v="High"/>
    <n v="5.8"/>
    <n v="12919.95"/>
    <x v="0"/>
    <x v="0"/>
    <x v="0"/>
    <s v="High BP"/>
    <s v="Normal Cost"/>
  </r>
  <r>
    <n v="91"/>
    <x v="0"/>
    <n v="27.1"/>
    <n v="133"/>
    <n v="86"/>
    <n v="255.7"/>
    <n v="117.9"/>
    <n v="77"/>
    <n v="0"/>
    <x v="2"/>
    <x v="1"/>
    <s v="High"/>
    <n v="11.3"/>
    <n v="19586.93"/>
    <x v="0"/>
    <x v="2"/>
    <x v="2"/>
    <s v="High BP"/>
    <s v="High Cost"/>
  </r>
  <r>
    <n v="51"/>
    <x v="1"/>
    <n v="32.700000000000003"/>
    <n v="122"/>
    <n v="67"/>
    <n v="244.7"/>
    <n v="130.69999999999999"/>
    <n v="64"/>
    <n v="3"/>
    <x v="0"/>
    <x v="1"/>
    <s v="High"/>
    <n v="1.4"/>
    <n v="3702.31"/>
    <x v="0"/>
    <x v="1"/>
    <x v="0"/>
    <s v="High BP"/>
    <s v="Normal Cost"/>
  </r>
  <r>
    <n v="79"/>
    <x v="0"/>
    <n v="37.1"/>
    <n v="151"/>
    <n v="92"/>
    <n v="234.4"/>
    <n v="142"/>
    <n v="103"/>
    <n v="2"/>
    <x v="0"/>
    <x v="2"/>
    <s v="Medium"/>
    <n v="10.9"/>
    <n v="22372.12"/>
    <x v="0"/>
    <x v="0"/>
    <x v="0"/>
    <s v="High BP"/>
    <s v="High Cost"/>
  </r>
  <r>
    <n v="88"/>
    <x v="0"/>
    <n v="31.4"/>
    <n v="143"/>
    <n v="89"/>
    <n v="270.10000000000002"/>
    <n v="145.30000000000001"/>
    <n v="77"/>
    <n v="0"/>
    <x v="1"/>
    <x v="1"/>
    <s v="Medium"/>
    <n v="11.2"/>
    <n v="18327.29"/>
    <x v="0"/>
    <x v="2"/>
    <x v="0"/>
    <s v="High BP"/>
    <s v="High Cost"/>
  </r>
  <r>
    <n v="66"/>
    <x v="0"/>
    <n v="24.8"/>
    <n v="137"/>
    <n v="79"/>
    <n v="194.7"/>
    <n v="92.3"/>
    <n v="67"/>
    <n v="1"/>
    <x v="1"/>
    <x v="3"/>
    <s v="Medium"/>
    <n v="42.9"/>
    <n v="73585.98"/>
    <x v="0"/>
    <x v="1"/>
    <x v="3"/>
    <s v="High BP"/>
    <s v="High Cost"/>
  </r>
  <r>
    <n v="72"/>
    <x v="0"/>
    <n v="26.4"/>
    <n v="142"/>
    <n v="90"/>
    <n v="225.7"/>
    <n v="117.4"/>
    <n v="67"/>
    <n v="0"/>
    <x v="1"/>
    <x v="0"/>
    <s v="Low"/>
    <n v="3.1"/>
    <n v="6224.27"/>
    <x v="0"/>
    <x v="2"/>
    <x v="2"/>
    <s v="High BP"/>
    <s v="Normal Cost"/>
  </r>
  <r>
    <n v="80"/>
    <x v="0"/>
    <n v="33.6"/>
    <n v="131"/>
    <n v="76"/>
    <n v="287.8"/>
    <n v="142.1"/>
    <n v="81"/>
    <n v="1"/>
    <x v="0"/>
    <x v="2"/>
    <s v="Medium"/>
    <n v="9.5"/>
    <n v="17950.91"/>
    <x v="1"/>
    <x v="2"/>
    <x v="0"/>
    <s v="High BP"/>
    <s v="High Cost"/>
  </r>
  <r>
    <n v="60"/>
    <x v="0"/>
    <n v="22.4"/>
    <n v="121"/>
    <n v="78"/>
    <n v="198.3"/>
    <n v="126.3"/>
    <n v="74"/>
    <n v="0"/>
    <x v="1"/>
    <x v="1"/>
    <s v="Low"/>
    <n v="7.6"/>
    <n v="12556.96"/>
    <x v="0"/>
    <x v="0"/>
    <x v="3"/>
    <s v="High BP"/>
    <s v="Normal Cost"/>
  </r>
  <r>
    <n v="74"/>
    <x v="1"/>
    <n v="32.700000000000003"/>
    <n v="139"/>
    <n v="94"/>
    <n v="252.4"/>
    <n v="187.6"/>
    <n v="78"/>
    <n v="0"/>
    <x v="1"/>
    <x v="0"/>
    <s v="High"/>
    <n v="4.2"/>
    <n v="7223.23"/>
    <x v="0"/>
    <x v="0"/>
    <x v="0"/>
    <s v="High BP"/>
    <s v="Normal Cost"/>
  </r>
  <r>
    <n v="85"/>
    <x v="0"/>
    <n v="24.8"/>
    <n v="143"/>
    <n v="75"/>
    <n v="243.2"/>
    <n v="91.5"/>
    <n v="81"/>
    <n v="0"/>
    <x v="2"/>
    <x v="2"/>
    <s v="High"/>
    <n v="9.5"/>
    <n v="20215.82"/>
    <x v="0"/>
    <x v="2"/>
    <x v="3"/>
    <s v="High BP"/>
    <s v="High Cost"/>
  </r>
  <r>
    <n v="70"/>
    <x v="0"/>
    <n v="22.8"/>
    <n v="127"/>
    <n v="81"/>
    <n v="225.2"/>
    <n v="93.2"/>
    <n v="63"/>
    <n v="1"/>
    <x v="0"/>
    <x v="0"/>
    <s v="High"/>
    <n v="1.7"/>
    <n v="4439.88"/>
    <x v="0"/>
    <x v="0"/>
    <x v="3"/>
    <s v="High BP"/>
    <s v="Normal Cost"/>
  </r>
  <r>
    <n v="57"/>
    <x v="0"/>
    <n v="33.700000000000003"/>
    <n v="131"/>
    <n v="80"/>
    <n v="205.5"/>
    <n v="160.6"/>
    <n v="76"/>
    <n v="2"/>
    <x v="1"/>
    <x v="0"/>
    <s v="Low"/>
    <n v="2.9"/>
    <n v="5527.78"/>
    <x v="1"/>
    <x v="0"/>
    <x v="0"/>
    <s v="High BP"/>
    <s v="Normal Cost"/>
  </r>
  <r>
    <n v="57"/>
    <x v="1"/>
    <n v="32.700000000000003"/>
    <n v="104"/>
    <n v="62"/>
    <n v="255.1"/>
    <n v="96.1"/>
    <n v="66"/>
    <n v="1"/>
    <x v="0"/>
    <x v="0"/>
    <s v="High"/>
    <n v="1"/>
    <n v="3397.34"/>
    <x v="0"/>
    <x v="1"/>
    <x v="0"/>
    <s v="Normal BP"/>
    <s v="Normal Cost"/>
  </r>
  <r>
    <n v="73"/>
    <x v="0"/>
    <n v="19"/>
    <n v="133"/>
    <n v="89"/>
    <n v="234.7"/>
    <n v="117.6"/>
    <n v="74"/>
    <n v="1"/>
    <x v="0"/>
    <x v="1"/>
    <s v="High"/>
    <n v="3.8"/>
    <n v="7640.75"/>
    <x v="0"/>
    <x v="0"/>
    <x v="3"/>
    <s v="High BP"/>
    <s v="Normal Cost"/>
  </r>
  <r>
    <n v="41"/>
    <x v="0"/>
    <n v="26.5"/>
    <n v="129"/>
    <n v="78"/>
    <n v="239.2"/>
    <n v="89.2"/>
    <n v="74"/>
    <n v="2"/>
    <x v="0"/>
    <x v="0"/>
    <s v="High"/>
    <n v="1.5"/>
    <n v="4398.2"/>
    <x v="0"/>
    <x v="1"/>
    <x v="2"/>
    <s v="High BP"/>
    <s v="Normal Cost"/>
  </r>
  <r>
    <n v="81"/>
    <x v="1"/>
    <n v="32.700000000000003"/>
    <n v="135"/>
    <n v="81"/>
    <n v="238.7"/>
    <n v="115.2"/>
    <n v="87"/>
    <n v="2"/>
    <x v="2"/>
    <x v="0"/>
    <s v="Medium"/>
    <n v="12.7"/>
    <n v="22307.18"/>
    <x v="0"/>
    <x v="2"/>
    <x v="0"/>
    <s v="High BP"/>
    <s v="High Cost"/>
  </r>
  <r>
    <n v="68"/>
    <x v="1"/>
    <n v="32.700000000000003"/>
    <n v="127"/>
    <n v="76"/>
    <n v="277.7"/>
    <n v="164.9"/>
    <n v="105"/>
    <n v="0"/>
    <x v="2"/>
    <x v="0"/>
    <s v="High"/>
    <n v="6.6"/>
    <n v="13296.25"/>
    <x v="0"/>
    <x v="0"/>
    <x v="0"/>
    <s v="High BP"/>
    <s v="Normal Cost"/>
  </r>
  <r>
    <n v="63"/>
    <x v="1"/>
    <n v="32.700000000000003"/>
    <n v="121"/>
    <n v="71"/>
    <n v="236.2"/>
    <n v="102.9"/>
    <n v="68"/>
    <n v="2"/>
    <x v="0"/>
    <x v="3"/>
    <s v="Low"/>
    <n v="3.2"/>
    <n v="9309.34"/>
    <x v="0"/>
    <x v="0"/>
    <x v="0"/>
    <s v="High BP"/>
    <s v="Normal Cost"/>
  </r>
  <r>
    <n v="75"/>
    <x v="1"/>
    <n v="32.700000000000003"/>
    <n v="121"/>
    <n v="69"/>
    <n v="253.4"/>
    <n v="106.1"/>
    <n v="72"/>
    <n v="0"/>
    <x v="1"/>
    <x v="0"/>
    <s v="Low"/>
    <n v="3.5"/>
    <n v="7008.59"/>
    <x v="1"/>
    <x v="2"/>
    <x v="0"/>
    <s v="High BP"/>
    <s v="Normal Cost"/>
  </r>
  <r>
    <n v="86"/>
    <x v="0"/>
    <n v="23.3"/>
    <n v="146"/>
    <n v="88"/>
    <n v="227.8"/>
    <n v="160.5"/>
    <n v="80"/>
    <n v="1"/>
    <x v="2"/>
    <x v="1"/>
    <s v="High"/>
    <n v="9.6999999999999993"/>
    <n v="16904.759999999998"/>
    <x v="0"/>
    <x v="0"/>
    <x v="3"/>
    <s v="High BP"/>
    <s v="High Cost"/>
  </r>
  <r>
    <n v="42"/>
    <x v="1"/>
    <n v="32.700000000000003"/>
    <n v="140"/>
    <n v="88"/>
    <n v="215.4"/>
    <n v="110.9"/>
    <n v="91"/>
    <n v="0"/>
    <x v="2"/>
    <x v="2"/>
    <s v="Medium"/>
    <n v="7.6"/>
    <n v="14367.83"/>
    <x v="0"/>
    <x v="3"/>
    <x v="0"/>
    <s v="High BP"/>
    <s v="Normal Cost"/>
  </r>
  <r>
    <n v="67"/>
    <x v="0"/>
    <n v="26.8"/>
    <n v="116"/>
    <n v="69"/>
    <n v="212.8"/>
    <n v="115.7"/>
    <n v="69"/>
    <n v="2"/>
    <x v="0"/>
    <x v="0"/>
    <s v="Low"/>
    <n v="5.3"/>
    <n v="8767.82"/>
    <x v="0"/>
    <x v="2"/>
    <x v="2"/>
    <s v="Normal BP"/>
    <s v="Normal Cost"/>
  </r>
  <r>
    <n v="69"/>
    <x v="0"/>
    <n v="26.7"/>
    <n v="127"/>
    <n v="76"/>
    <n v="243.9"/>
    <n v="104.7"/>
    <n v="73"/>
    <n v="3"/>
    <x v="2"/>
    <x v="2"/>
    <s v="Medium"/>
    <n v="12.7"/>
    <n v="26159.86"/>
    <x v="0"/>
    <x v="2"/>
    <x v="2"/>
    <s v="High BP"/>
    <s v="High Cost"/>
  </r>
  <r>
    <n v="95"/>
    <x v="0"/>
    <n v="24.6"/>
    <n v="139"/>
    <n v="86"/>
    <n v="218.5"/>
    <n v="123.5"/>
    <n v="96"/>
    <n v="4"/>
    <x v="2"/>
    <x v="3"/>
    <s v="Medium"/>
    <n v="8.4"/>
    <n v="21166.74"/>
    <x v="0"/>
    <x v="3"/>
    <x v="3"/>
    <s v="High BP"/>
    <s v="High Cost"/>
  </r>
  <r>
    <n v="50"/>
    <x v="1"/>
    <n v="32.700000000000003"/>
    <n v="123"/>
    <n v="75"/>
    <n v="220.6"/>
    <n v="102.3"/>
    <n v="68"/>
    <n v="0"/>
    <x v="2"/>
    <x v="0"/>
    <s v="High"/>
    <n v="6.7"/>
    <n v="12206.38"/>
    <x v="0"/>
    <x v="1"/>
    <x v="0"/>
    <s v="High BP"/>
    <s v="Normal Cost"/>
  </r>
  <r>
    <n v="72"/>
    <x v="0"/>
    <n v="26.7"/>
    <n v="141"/>
    <n v="86"/>
    <n v="242.5"/>
    <n v="90.5"/>
    <n v="78"/>
    <n v="1"/>
    <x v="1"/>
    <x v="3"/>
    <s v="Low"/>
    <n v="5.2"/>
    <n v="12560.94"/>
    <x v="0"/>
    <x v="0"/>
    <x v="2"/>
    <s v="High BP"/>
    <s v="Normal Cost"/>
  </r>
  <r>
    <n v="31"/>
    <x v="1"/>
    <n v="32.700000000000003"/>
    <n v="123"/>
    <n v="80"/>
    <n v="229.4"/>
    <n v="158.30000000000001"/>
    <n v="95"/>
    <n v="0"/>
    <x v="2"/>
    <x v="2"/>
    <s v="Low"/>
    <n v="7.4"/>
    <n v="15692.89"/>
    <x v="0"/>
    <x v="3"/>
    <x v="0"/>
    <s v="High BP"/>
    <s v="High Cost"/>
  </r>
  <r>
    <n v="69"/>
    <x v="1"/>
    <n v="32.700000000000003"/>
    <n v="133"/>
    <n v="75"/>
    <n v="251"/>
    <n v="154.4"/>
    <n v="85"/>
    <n v="2"/>
    <x v="0"/>
    <x v="1"/>
    <s v="High"/>
    <n v="7.1"/>
    <n v="10833.47"/>
    <x v="0"/>
    <x v="0"/>
    <x v="0"/>
    <s v="High BP"/>
    <s v="Normal Cost"/>
  </r>
  <r>
    <n v="74"/>
    <x v="0"/>
    <n v="26.4"/>
    <n v="137"/>
    <n v="78"/>
    <n v="226"/>
    <n v="115.6"/>
    <n v="97"/>
    <n v="2"/>
    <x v="1"/>
    <x v="2"/>
    <s v="Low"/>
    <n v="9.5"/>
    <n v="18254.86"/>
    <x v="0"/>
    <x v="0"/>
    <x v="2"/>
    <s v="High BP"/>
    <s v="High Cost"/>
  </r>
  <r>
    <n v="71"/>
    <x v="1"/>
    <n v="32.700000000000003"/>
    <n v="146"/>
    <n v="89"/>
    <n v="220.4"/>
    <n v="108.2"/>
    <n v="67"/>
    <n v="1"/>
    <x v="2"/>
    <x v="0"/>
    <s v="High"/>
    <n v="13"/>
    <n v="23792.71"/>
    <x v="0"/>
    <x v="0"/>
    <x v="0"/>
    <s v="High BP"/>
    <s v="High Cost"/>
  </r>
  <r>
    <n v="82"/>
    <x v="1"/>
    <n v="32.700000000000003"/>
    <n v="134"/>
    <n v="73"/>
    <n v="257.2"/>
    <n v="94.1"/>
    <n v="79"/>
    <n v="1"/>
    <x v="2"/>
    <x v="2"/>
    <s v="Medium"/>
    <n v="8.1999999999999993"/>
    <n v="16398.599999999999"/>
    <x v="1"/>
    <x v="2"/>
    <x v="0"/>
    <s v="High BP"/>
    <s v="High Cost"/>
  </r>
  <r>
    <n v="61"/>
    <x v="1"/>
    <n v="32.799999999999997"/>
    <n v="131"/>
    <n v="78"/>
    <n v="244.2"/>
    <n v="98.9"/>
    <n v="74"/>
    <n v="1"/>
    <x v="0"/>
    <x v="0"/>
    <s v="High"/>
    <n v="5.9"/>
    <n v="9505.11"/>
    <x v="0"/>
    <x v="0"/>
    <x v="0"/>
    <s v="High BP"/>
    <s v="Normal Cost"/>
  </r>
  <r>
    <n v="61"/>
    <x v="0"/>
    <n v="27.3"/>
    <n v="141"/>
    <n v="83"/>
    <n v="243.8"/>
    <n v="99.1"/>
    <n v="67"/>
    <n v="0"/>
    <x v="1"/>
    <x v="2"/>
    <s v="Low"/>
    <n v="6.5"/>
    <n v="12247.65"/>
    <x v="1"/>
    <x v="0"/>
    <x v="2"/>
    <s v="High BP"/>
    <s v="Normal Cost"/>
  </r>
  <r>
    <n v="60"/>
    <x v="1"/>
    <n v="32.799999999999997"/>
    <n v="143"/>
    <n v="88"/>
    <n v="258"/>
    <n v="125.1"/>
    <n v="63"/>
    <n v="2"/>
    <x v="0"/>
    <x v="1"/>
    <s v="Medium"/>
    <n v="1.5"/>
    <n v="3868.63"/>
    <x v="0"/>
    <x v="0"/>
    <x v="0"/>
    <s v="High BP"/>
    <s v="Normal Cost"/>
  </r>
  <r>
    <n v="50"/>
    <x v="0"/>
    <n v="19.600000000000001"/>
    <n v="127"/>
    <n v="81"/>
    <n v="201.5"/>
    <n v="80.5"/>
    <n v="73"/>
    <n v="3"/>
    <x v="0"/>
    <x v="0"/>
    <s v="High"/>
    <n v="4.7"/>
    <n v="7634.34"/>
    <x v="0"/>
    <x v="0"/>
    <x v="3"/>
    <s v="High BP"/>
    <s v="Normal Cost"/>
  </r>
  <r>
    <n v="87"/>
    <x v="1"/>
    <n v="32.799999999999997"/>
    <n v="120"/>
    <n v="76"/>
    <n v="235.4"/>
    <n v="137.19999999999999"/>
    <n v="78"/>
    <n v="2"/>
    <x v="2"/>
    <x v="2"/>
    <s v="Medium"/>
    <n v="7.9"/>
    <n v="19314.23"/>
    <x v="1"/>
    <x v="2"/>
    <x v="0"/>
    <s v="High BP"/>
    <s v="High Cost"/>
  </r>
  <r>
    <n v="62"/>
    <x v="0"/>
    <n v="18.600000000000001"/>
    <n v="118"/>
    <n v="61"/>
    <n v="191.7"/>
    <n v="167.9"/>
    <n v="93"/>
    <n v="1"/>
    <x v="2"/>
    <x v="1"/>
    <s v="Low"/>
    <n v="6.7"/>
    <n v="13396.21"/>
    <x v="0"/>
    <x v="0"/>
    <x v="3"/>
    <s v="Normal BP"/>
    <s v="Normal Cost"/>
  </r>
  <r>
    <n v="61"/>
    <x v="0"/>
    <n v="27.9"/>
    <n v="140"/>
    <n v="83"/>
    <n v="222.9"/>
    <n v="87.2"/>
    <n v="88"/>
    <n v="0"/>
    <x v="2"/>
    <x v="2"/>
    <s v="High"/>
    <n v="8.9"/>
    <n v="18780.599999999999"/>
    <x v="0"/>
    <x v="1"/>
    <x v="2"/>
    <s v="High BP"/>
    <s v="High Cost"/>
  </r>
  <r>
    <n v="52"/>
    <x v="1"/>
    <n v="32.799999999999997"/>
    <n v="130"/>
    <n v="76"/>
    <n v="217.1"/>
    <n v="102"/>
    <n v="141"/>
    <n v="1"/>
    <x v="0"/>
    <x v="0"/>
    <s v="Low"/>
    <n v="1.3"/>
    <n v="4603.93"/>
    <x v="0"/>
    <x v="1"/>
    <x v="0"/>
    <s v="High BP"/>
    <s v="Normal Cost"/>
  </r>
  <r>
    <n v="73"/>
    <x v="1"/>
    <n v="32.799999999999997"/>
    <n v="148"/>
    <n v="88"/>
    <n v="237.1"/>
    <n v="158"/>
    <n v="80"/>
    <n v="0"/>
    <x v="1"/>
    <x v="2"/>
    <s v="Low"/>
    <n v="16.7"/>
    <n v="33352.71"/>
    <x v="0"/>
    <x v="0"/>
    <x v="0"/>
    <s v="High BP"/>
    <s v="High Cost"/>
  </r>
  <r>
    <n v="79"/>
    <x v="1"/>
    <n v="32.799999999999997"/>
    <n v="128"/>
    <n v="81"/>
    <n v="280.60000000000002"/>
    <n v="144.30000000000001"/>
    <n v="73"/>
    <n v="0"/>
    <x v="0"/>
    <x v="1"/>
    <s v="Medium"/>
    <n v="3.7"/>
    <n v="6495.54"/>
    <x v="1"/>
    <x v="2"/>
    <x v="0"/>
    <s v="High BP"/>
    <s v="Normal Cost"/>
  </r>
  <r>
    <n v="83"/>
    <x v="0"/>
    <n v="21.3"/>
    <n v="139"/>
    <n v="80"/>
    <n v="160.1"/>
    <n v="150.9"/>
    <n v="146"/>
    <n v="2"/>
    <x v="0"/>
    <x v="0"/>
    <s v="Medium"/>
    <n v="2.7"/>
    <n v="6037.74"/>
    <x v="0"/>
    <x v="1"/>
    <x v="3"/>
    <s v="High BP"/>
    <s v="Normal Cost"/>
  </r>
  <r>
    <n v="60"/>
    <x v="0"/>
    <n v="18"/>
    <n v="127"/>
    <n v="83"/>
    <n v="204.6"/>
    <n v="135.9"/>
    <n v="73"/>
    <n v="2"/>
    <x v="0"/>
    <x v="3"/>
    <s v="High"/>
    <n v="3.8"/>
    <n v="9669.26"/>
    <x v="0"/>
    <x v="0"/>
    <x v="1"/>
    <s v="High BP"/>
    <s v="Normal Cost"/>
  </r>
  <r>
    <n v="43"/>
    <x v="1"/>
    <n v="32.799999999999997"/>
    <n v="103"/>
    <n v="62"/>
    <n v="239.8"/>
    <n v="137.4"/>
    <n v="75"/>
    <n v="2"/>
    <x v="0"/>
    <x v="1"/>
    <s v="Medium"/>
    <n v="3.2"/>
    <n v="7298.64"/>
    <x v="0"/>
    <x v="3"/>
    <x v="0"/>
    <s v="Normal BP"/>
    <s v="Normal Cost"/>
  </r>
  <r>
    <n v="87"/>
    <x v="1"/>
    <n v="32.799999999999997"/>
    <n v="124"/>
    <n v="75"/>
    <n v="232.4"/>
    <n v="108.4"/>
    <n v="100"/>
    <n v="0"/>
    <x v="2"/>
    <x v="2"/>
    <s v="High"/>
    <n v="10.8"/>
    <n v="20223.830000000002"/>
    <x v="0"/>
    <x v="2"/>
    <x v="0"/>
    <s v="High BP"/>
    <s v="High Cost"/>
  </r>
  <r>
    <n v="73"/>
    <x v="1"/>
    <n v="32.799999999999997"/>
    <n v="220"/>
    <n v="134"/>
    <n v="255.6"/>
    <n v="119.1"/>
    <n v="97"/>
    <n v="2"/>
    <x v="2"/>
    <x v="2"/>
    <s v="High"/>
    <n v="9.9"/>
    <n v="18249.310000000001"/>
    <x v="1"/>
    <x v="0"/>
    <x v="0"/>
    <s v="High BP"/>
    <s v="High Cost"/>
  </r>
  <r>
    <n v="66"/>
    <x v="0"/>
    <n v="26.7"/>
    <n v="123"/>
    <n v="74"/>
    <n v="237.5"/>
    <n v="123.9"/>
    <n v="81"/>
    <n v="2"/>
    <x v="0"/>
    <x v="3"/>
    <s v="Medium"/>
    <n v="7.5"/>
    <n v="13916.31"/>
    <x v="0"/>
    <x v="3"/>
    <x v="2"/>
    <s v="High BP"/>
    <s v="Normal Cost"/>
  </r>
  <r>
    <n v="48"/>
    <x v="0"/>
    <n v="31.6"/>
    <n v="140"/>
    <n v="88"/>
    <n v="204.8"/>
    <n v="143.69999999999999"/>
    <n v="94"/>
    <n v="0"/>
    <x v="0"/>
    <x v="2"/>
    <s v="Medium"/>
    <n v="5.5"/>
    <n v="11390.38"/>
    <x v="0"/>
    <x v="2"/>
    <x v="0"/>
    <s v="High BP"/>
    <s v="Normal Cost"/>
  </r>
  <r>
    <n v="46"/>
    <x v="1"/>
    <n v="32.799999999999997"/>
    <n v="133"/>
    <n v="81"/>
    <n v="200.7"/>
    <n v="123.1"/>
    <n v="88"/>
    <n v="3"/>
    <x v="2"/>
    <x v="2"/>
    <s v="Medium"/>
    <n v="9.4"/>
    <n v="19998.72"/>
    <x v="0"/>
    <x v="1"/>
    <x v="0"/>
    <s v="High BP"/>
    <s v="High Cost"/>
  </r>
  <r>
    <n v="69"/>
    <x v="1"/>
    <n v="32.799999999999997"/>
    <n v="117"/>
    <n v="70"/>
    <n v="213.1"/>
    <n v="111"/>
    <n v="75"/>
    <n v="1"/>
    <x v="2"/>
    <x v="3"/>
    <s v="Medium"/>
    <n v="15.4"/>
    <n v="26849.54"/>
    <x v="0"/>
    <x v="0"/>
    <x v="0"/>
    <s v="Normal BP"/>
    <s v="High Cost"/>
  </r>
  <r>
    <n v="80"/>
    <x v="0"/>
    <n v="31.7"/>
    <n v="131"/>
    <n v="80"/>
    <n v="264.2"/>
    <n v="133.9"/>
    <n v="76"/>
    <n v="0"/>
    <x v="0"/>
    <x v="1"/>
    <s v="Medium"/>
    <n v="7"/>
    <n v="9549.61"/>
    <x v="0"/>
    <x v="1"/>
    <x v="0"/>
    <s v="High BP"/>
    <s v="Normal Cost"/>
  </r>
  <r>
    <n v="40"/>
    <x v="1"/>
    <n v="32.799999999999997"/>
    <n v="116"/>
    <n v="72"/>
    <n v="260.3"/>
    <n v="110.9"/>
    <n v="55"/>
    <n v="0"/>
    <x v="0"/>
    <x v="2"/>
    <s v="Medium"/>
    <n v="4.3"/>
    <n v="9563.1200000000008"/>
    <x v="0"/>
    <x v="3"/>
    <x v="0"/>
    <s v="Normal BP"/>
    <s v="Normal Cost"/>
  </r>
  <r>
    <n v="65"/>
    <x v="1"/>
    <n v="32.799999999999997"/>
    <n v="133"/>
    <n v="80"/>
    <n v="225.5"/>
    <n v="88.5"/>
    <n v="53"/>
    <n v="2"/>
    <x v="1"/>
    <x v="0"/>
    <s v="Medium"/>
    <n v="11.5"/>
    <n v="14792.47"/>
    <x v="0"/>
    <x v="0"/>
    <x v="0"/>
    <s v="High BP"/>
    <s v="Normal Cost"/>
  </r>
  <r>
    <n v="69"/>
    <x v="0"/>
    <n v="27.5"/>
    <n v="125"/>
    <n v="72"/>
    <n v="210.7"/>
    <n v="133"/>
    <n v="90"/>
    <n v="1"/>
    <x v="2"/>
    <x v="1"/>
    <s v="Medium"/>
    <n v="9.1"/>
    <n v="16313.38"/>
    <x v="0"/>
    <x v="2"/>
    <x v="2"/>
    <s v="High BP"/>
    <s v="High Cost"/>
  </r>
  <r>
    <n v="40"/>
    <x v="0"/>
    <n v="21.8"/>
    <n v="122"/>
    <n v="72"/>
    <n v="222"/>
    <n v="117.6"/>
    <n v="88"/>
    <n v="0"/>
    <x v="1"/>
    <x v="2"/>
    <s v="High"/>
    <n v="7.9"/>
    <n v="15706.73"/>
    <x v="0"/>
    <x v="3"/>
    <x v="3"/>
    <s v="High BP"/>
    <s v="High Cost"/>
  </r>
  <r>
    <n v="53"/>
    <x v="0"/>
    <n v="28.6"/>
    <n v="122"/>
    <n v="73"/>
    <n v="222.9"/>
    <n v="124.6"/>
    <n v="67"/>
    <n v="1"/>
    <x v="2"/>
    <x v="2"/>
    <s v="Low"/>
    <n v="8"/>
    <n v="18020.97"/>
    <x v="0"/>
    <x v="0"/>
    <x v="2"/>
    <s v="High BP"/>
    <s v="High Cost"/>
  </r>
  <r>
    <n v="46"/>
    <x v="1"/>
    <n v="32.799999999999997"/>
    <n v="116"/>
    <n v="71"/>
    <n v="209"/>
    <n v="125.4"/>
    <n v="78"/>
    <n v="0"/>
    <x v="2"/>
    <x v="0"/>
    <s v="High"/>
    <n v="5.2"/>
    <n v="11830.33"/>
    <x v="0"/>
    <x v="1"/>
    <x v="0"/>
    <s v="Normal BP"/>
    <s v="Normal Cost"/>
  </r>
  <r>
    <n v="66"/>
    <x v="0"/>
    <n v="35.700000000000003"/>
    <n v="124"/>
    <n v="71"/>
    <n v="239"/>
    <n v="136.19999999999999"/>
    <n v="89"/>
    <n v="3"/>
    <x v="2"/>
    <x v="2"/>
    <s v="High"/>
    <n v="10.199999999999999"/>
    <n v="20203.810000000001"/>
    <x v="0"/>
    <x v="3"/>
    <x v="0"/>
    <s v="High BP"/>
    <s v="High Cost"/>
  </r>
  <r>
    <n v="87"/>
    <x v="0"/>
    <n v="27.6"/>
    <n v="147"/>
    <n v="74"/>
    <n v="210.8"/>
    <n v="89.5"/>
    <n v="75"/>
    <n v="0"/>
    <x v="2"/>
    <x v="3"/>
    <s v="High"/>
    <n v="8.6999999999999993"/>
    <n v="17350.689999999999"/>
    <x v="0"/>
    <x v="1"/>
    <x v="2"/>
    <s v="High BP"/>
    <s v="High Cost"/>
  </r>
  <r>
    <n v="62"/>
    <x v="1"/>
    <n v="32.799999999999997"/>
    <n v="132"/>
    <n v="71"/>
    <n v="237.9"/>
    <n v="133.1"/>
    <n v="95"/>
    <n v="1"/>
    <x v="2"/>
    <x v="2"/>
    <s v="Medium"/>
    <n v="6.7"/>
    <n v="14816.54"/>
    <x v="0"/>
    <x v="0"/>
    <x v="0"/>
    <s v="High BP"/>
    <s v="Normal Cost"/>
  </r>
  <r>
    <n v="60"/>
    <x v="0"/>
    <n v="36"/>
    <n v="112"/>
    <n v="68"/>
    <n v="243.2"/>
    <n v="155.69999999999999"/>
    <n v="78"/>
    <n v="2"/>
    <x v="1"/>
    <x v="1"/>
    <s v="High"/>
    <n v="4"/>
    <n v="7966.37"/>
    <x v="0"/>
    <x v="0"/>
    <x v="0"/>
    <s v="Normal BP"/>
    <s v="Normal Cost"/>
  </r>
  <r>
    <n v="53"/>
    <x v="0"/>
    <n v="24.6"/>
    <n v="122"/>
    <n v="79"/>
    <n v="199.2"/>
    <n v="119.6"/>
    <n v="73"/>
    <n v="3"/>
    <x v="2"/>
    <x v="3"/>
    <s v="Medium"/>
    <n v="6.9"/>
    <n v="16918.02"/>
    <x v="0"/>
    <x v="2"/>
    <x v="3"/>
    <s v="High BP"/>
    <s v="High Cost"/>
  </r>
  <r>
    <n v="42"/>
    <x v="0"/>
    <n v="11.8"/>
    <n v="117"/>
    <n v="71"/>
    <n v="224.9"/>
    <n v="80.3"/>
    <n v="66"/>
    <n v="1"/>
    <x v="2"/>
    <x v="2"/>
    <s v="Medium"/>
    <n v="8.4"/>
    <n v="18805.16"/>
    <x v="0"/>
    <x v="0"/>
    <x v="1"/>
    <s v="Normal BP"/>
    <s v="High Cost"/>
  </r>
  <r>
    <n v="71"/>
    <x v="1"/>
    <n v="32.799999999999997"/>
    <n v="125"/>
    <n v="74"/>
    <n v="228.9"/>
    <n v="151.1"/>
    <n v="85"/>
    <n v="1"/>
    <x v="2"/>
    <x v="1"/>
    <s v="Medium"/>
    <n v="6.8"/>
    <n v="13173.96"/>
    <x v="0"/>
    <x v="0"/>
    <x v="0"/>
    <s v="High BP"/>
    <s v="Normal Cost"/>
  </r>
  <r>
    <n v="95"/>
    <x v="1"/>
    <n v="32.9"/>
    <n v="130"/>
    <n v="78"/>
    <n v="253.7"/>
    <n v="112.7"/>
    <n v="84"/>
    <n v="1"/>
    <x v="2"/>
    <x v="3"/>
    <s v="Medium"/>
    <n v="14.2"/>
    <n v="28719.64"/>
    <x v="0"/>
    <x v="2"/>
    <x v="0"/>
    <s v="High BP"/>
    <s v="High Cost"/>
  </r>
  <r>
    <n v="64"/>
    <x v="0"/>
    <n v="34"/>
    <n v="145"/>
    <n v="88"/>
    <n v="274.60000000000002"/>
    <n v="139.1"/>
    <n v="83"/>
    <n v="4"/>
    <x v="0"/>
    <x v="0"/>
    <s v="Low"/>
    <n v="1.9"/>
    <n v="4203.4399999999996"/>
    <x v="0"/>
    <x v="3"/>
    <x v="0"/>
    <s v="High BP"/>
    <s v="Normal Cost"/>
  </r>
  <r>
    <n v="18"/>
    <x v="1"/>
    <n v="32.9"/>
    <n v="107"/>
    <n v="72"/>
    <n v="198.1"/>
    <n v="112.1"/>
    <n v="77"/>
    <n v="2"/>
    <x v="1"/>
    <x v="2"/>
    <s v="High"/>
    <n v="4.7"/>
    <n v="11676.86"/>
    <x v="0"/>
    <x v="4"/>
    <x v="0"/>
    <s v="Normal BP"/>
    <s v="Normal Cost"/>
  </r>
  <r>
    <n v="90"/>
    <x v="1"/>
    <n v="32.9"/>
    <n v="141"/>
    <n v="88"/>
    <n v="294.89999999999998"/>
    <n v="145"/>
    <n v="87"/>
    <n v="2"/>
    <x v="0"/>
    <x v="1"/>
    <s v="High"/>
    <n v="4"/>
    <n v="7567.86"/>
    <x v="0"/>
    <x v="2"/>
    <x v="0"/>
    <s v="High BP"/>
    <s v="Normal Cost"/>
  </r>
  <r>
    <n v="58"/>
    <x v="0"/>
    <n v="32.5"/>
    <n v="126"/>
    <n v="84"/>
    <n v="241"/>
    <n v="86.7"/>
    <n v="83"/>
    <n v="1"/>
    <x v="0"/>
    <x v="0"/>
    <s v="High"/>
    <n v="1"/>
    <n v="3682.01"/>
    <x v="1"/>
    <x v="0"/>
    <x v="0"/>
    <s v="High BP"/>
    <s v="Normal Cost"/>
  </r>
  <r>
    <n v="55"/>
    <x v="0"/>
    <n v="25.4"/>
    <n v="128"/>
    <n v="72"/>
    <n v="264"/>
    <n v="118.8"/>
    <n v="63"/>
    <n v="1"/>
    <x v="1"/>
    <x v="2"/>
    <s v="High"/>
    <n v="5"/>
    <n v="10772.22"/>
    <x v="0"/>
    <x v="4"/>
    <x v="2"/>
    <s v="High BP"/>
    <s v="Normal Cost"/>
  </r>
  <r>
    <n v="57"/>
    <x v="0"/>
    <n v="40.799999999999997"/>
    <n v="138"/>
    <n v="84"/>
    <n v="234.5"/>
    <n v="115"/>
    <n v="65"/>
    <n v="3"/>
    <x v="0"/>
    <x v="2"/>
    <s v="Medium"/>
    <n v="8.1"/>
    <n v="16747.830000000002"/>
    <x v="1"/>
    <x v="2"/>
    <x v="0"/>
    <s v="High BP"/>
    <s v="High Cost"/>
  </r>
  <r>
    <n v="87"/>
    <x v="0"/>
    <n v="36.200000000000003"/>
    <n v="136"/>
    <n v="75"/>
    <n v="252"/>
    <n v="98.2"/>
    <n v="89"/>
    <n v="1"/>
    <x v="1"/>
    <x v="2"/>
    <s v="High"/>
    <n v="8.6999999999999993"/>
    <n v="15359.29"/>
    <x v="0"/>
    <x v="1"/>
    <x v="0"/>
    <s v="High BP"/>
    <s v="High Cost"/>
  </r>
  <r>
    <n v="48"/>
    <x v="1"/>
    <n v="32.9"/>
    <n v="123"/>
    <n v="73"/>
    <n v="216.9"/>
    <n v="125.5"/>
    <n v="86"/>
    <n v="2"/>
    <x v="0"/>
    <x v="0"/>
    <s v="High"/>
    <n v="1"/>
    <n v="3815.83"/>
    <x v="0"/>
    <x v="1"/>
    <x v="0"/>
    <s v="High BP"/>
    <s v="Normal Cost"/>
  </r>
  <r>
    <n v="84"/>
    <x v="1"/>
    <n v="32.9"/>
    <n v="145"/>
    <n v="84"/>
    <n v="261"/>
    <n v="110.7"/>
    <n v="63"/>
    <n v="0"/>
    <x v="1"/>
    <x v="2"/>
    <s v="Low"/>
    <n v="8"/>
    <n v="18711.490000000002"/>
    <x v="0"/>
    <x v="2"/>
    <x v="0"/>
    <s v="High BP"/>
    <s v="High Cost"/>
  </r>
  <r>
    <n v="80"/>
    <x v="0"/>
    <n v="23.6"/>
    <n v="139"/>
    <n v="83"/>
    <n v="227.8"/>
    <n v="124.5"/>
    <n v="76"/>
    <n v="1"/>
    <x v="0"/>
    <x v="2"/>
    <s v="Medium"/>
    <n v="13"/>
    <n v="17339.060000000001"/>
    <x v="0"/>
    <x v="2"/>
    <x v="3"/>
    <s v="High BP"/>
    <s v="High Cost"/>
  </r>
  <r>
    <n v="79"/>
    <x v="0"/>
    <n v="38.200000000000003"/>
    <n v="126"/>
    <n v="70"/>
    <n v="246.6"/>
    <n v="119.7"/>
    <n v="81"/>
    <n v="0"/>
    <x v="0"/>
    <x v="3"/>
    <s v="Medium"/>
    <n v="4.3"/>
    <n v="10520.93"/>
    <x v="0"/>
    <x v="1"/>
    <x v="0"/>
    <s v="High BP"/>
    <s v="Normal Cost"/>
  </r>
  <r>
    <n v="86"/>
    <x v="0"/>
    <n v="22.6"/>
    <n v="128"/>
    <n v="76"/>
    <n v="254.2"/>
    <n v="112.2"/>
    <n v="80"/>
    <n v="0"/>
    <x v="1"/>
    <x v="3"/>
    <s v="High"/>
    <n v="3.8"/>
    <n v="9522.4500000000007"/>
    <x v="0"/>
    <x v="2"/>
    <x v="3"/>
    <s v="High BP"/>
    <s v="Normal Cost"/>
  </r>
  <r>
    <n v="58"/>
    <x v="1"/>
    <n v="32.9"/>
    <n v="109"/>
    <n v="68"/>
    <n v="238.6"/>
    <n v="105.7"/>
    <n v="92"/>
    <n v="1"/>
    <x v="1"/>
    <x v="0"/>
    <s v="High"/>
    <n v="2.2999999999999998"/>
    <n v="5290.33"/>
    <x v="0"/>
    <x v="1"/>
    <x v="0"/>
    <s v="Normal BP"/>
    <s v="Normal Cost"/>
  </r>
  <r>
    <n v="68"/>
    <x v="0"/>
    <n v="23.5"/>
    <n v="140"/>
    <n v="79"/>
    <n v="219.6"/>
    <n v="93.7"/>
    <n v="67"/>
    <n v="0"/>
    <x v="1"/>
    <x v="3"/>
    <s v="Medium"/>
    <n v="4.5999999999999996"/>
    <n v="11606.49"/>
    <x v="0"/>
    <x v="2"/>
    <x v="3"/>
    <s v="High BP"/>
    <s v="Normal Cost"/>
  </r>
  <r>
    <n v="79"/>
    <x v="1"/>
    <n v="32.9"/>
    <n v="134"/>
    <n v="69"/>
    <n v="261.8"/>
    <n v="110.7"/>
    <n v="59"/>
    <n v="2"/>
    <x v="0"/>
    <x v="0"/>
    <s v="Medium"/>
    <n v="9.9"/>
    <n v="15684.23"/>
    <x v="0"/>
    <x v="2"/>
    <x v="0"/>
    <s v="High BP"/>
    <s v="High Cost"/>
  </r>
  <r>
    <n v="53"/>
    <x v="0"/>
    <n v="38.4"/>
    <n v="135"/>
    <n v="77"/>
    <n v="277.8"/>
    <n v="96.7"/>
    <n v="95"/>
    <n v="4"/>
    <x v="2"/>
    <x v="0"/>
    <s v="Low"/>
    <n v="7.9"/>
    <n v="15021.04"/>
    <x v="0"/>
    <x v="1"/>
    <x v="0"/>
    <s v="High BP"/>
    <s v="High Cost"/>
  </r>
  <r>
    <n v="18"/>
    <x v="1"/>
    <n v="32.9"/>
    <n v="105"/>
    <n v="68"/>
    <n v="205.7"/>
    <n v="122.9"/>
    <n v="81"/>
    <n v="1"/>
    <x v="2"/>
    <x v="0"/>
    <s v="High"/>
    <n v="3.7"/>
    <n v="7869.28"/>
    <x v="0"/>
    <x v="4"/>
    <x v="0"/>
    <s v="Normal BP"/>
    <s v="Normal Cost"/>
  </r>
  <r>
    <n v="51"/>
    <x v="1"/>
    <n v="32.9"/>
    <n v="141"/>
    <n v="86"/>
    <n v="191.6"/>
    <n v="114.5"/>
    <n v="62"/>
    <n v="1"/>
    <x v="1"/>
    <x v="2"/>
    <s v="Medium"/>
    <n v="10.7"/>
    <n v="23977.08"/>
    <x v="0"/>
    <x v="1"/>
    <x v="0"/>
    <s v="High BP"/>
    <s v="High Cost"/>
  </r>
  <r>
    <n v="45"/>
    <x v="0"/>
    <n v="26.5"/>
    <n v="140"/>
    <n v="85"/>
    <n v="233.9"/>
    <n v="123.1"/>
    <n v="77"/>
    <n v="0"/>
    <x v="2"/>
    <x v="1"/>
    <s v="High"/>
    <n v="7.5"/>
    <n v="11795.54"/>
    <x v="0"/>
    <x v="1"/>
    <x v="2"/>
    <s v="High BP"/>
    <s v="Normal Cost"/>
  </r>
  <r>
    <n v="47"/>
    <x v="1"/>
    <n v="32.9"/>
    <n v="142"/>
    <n v="84"/>
    <n v="240"/>
    <n v="104.6"/>
    <n v="77"/>
    <n v="0"/>
    <x v="2"/>
    <x v="3"/>
    <s v="High"/>
    <n v="6.7"/>
    <n v="16709.77"/>
    <x v="0"/>
    <x v="1"/>
    <x v="0"/>
    <s v="High BP"/>
    <s v="High Cost"/>
  </r>
  <r>
    <n v="63"/>
    <x v="1"/>
    <n v="33"/>
    <n v="120"/>
    <n v="65"/>
    <n v="238.8"/>
    <n v="123"/>
    <n v="90"/>
    <n v="0"/>
    <x v="0"/>
    <x v="2"/>
    <s v="Medium"/>
    <n v="3.1"/>
    <n v="8767.94"/>
    <x v="0"/>
    <x v="0"/>
    <x v="0"/>
    <s v="High BP"/>
    <s v="Normal Cost"/>
  </r>
  <r>
    <n v="50"/>
    <x v="0"/>
    <n v="37.6"/>
    <n v="131"/>
    <n v="80"/>
    <n v="236.7"/>
    <n v="122.3"/>
    <n v="88"/>
    <n v="1"/>
    <x v="2"/>
    <x v="2"/>
    <s v="Low"/>
    <n v="8.6"/>
    <n v="19341.98"/>
    <x v="0"/>
    <x v="1"/>
    <x v="0"/>
    <s v="High BP"/>
    <s v="High Cost"/>
  </r>
  <r>
    <n v="84"/>
    <x v="1"/>
    <n v="33"/>
    <n v="137"/>
    <n v="82"/>
    <n v="281.3"/>
    <n v="140.69999999999999"/>
    <n v="72"/>
    <n v="0"/>
    <x v="0"/>
    <x v="3"/>
    <s v="High"/>
    <n v="5.8"/>
    <n v="12671.95"/>
    <x v="0"/>
    <x v="2"/>
    <x v="0"/>
    <s v="High BP"/>
    <s v="Normal Cost"/>
  </r>
  <r>
    <n v="83"/>
    <x v="0"/>
    <n v="25.3"/>
    <n v="124"/>
    <n v="71"/>
    <n v="211.5"/>
    <n v="105.4"/>
    <n v="82"/>
    <n v="1"/>
    <x v="0"/>
    <x v="2"/>
    <s v="High"/>
    <n v="4"/>
    <n v="10835.06"/>
    <x v="0"/>
    <x v="0"/>
    <x v="2"/>
    <s v="High BP"/>
    <s v="Normal Cost"/>
  </r>
  <r>
    <n v="58"/>
    <x v="1"/>
    <n v="33"/>
    <n v="126"/>
    <n v="69"/>
    <n v="231.8"/>
    <n v="113.5"/>
    <n v="82"/>
    <n v="2"/>
    <x v="1"/>
    <x v="2"/>
    <s v="High"/>
    <n v="3.7"/>
    <n v="9358.58"/>
    <x v="0"/>
    <x v="1"/>
    <x v="0"/>
    <s v="High BP"/>
    <s v="Normal Cost"/>
  </r>
  <r>
    <n v="73"/>
    <x v="0"/>
    <n v="45"/>
    <n v="138"/>
    <n v="84"/>
    <n v="258.39999999999998"/>
    <n v="132.80000000000001"/>
    <n v="64"/>
    <n v="3"/>
    <x v="0"/>
    <x v="2"/>
    <s v="High"/>
    <n v="3.9"/>
    <n v="9916.35"/>
    <x v="0"/>
    <x v="2"/>
    <x v="0"/>
    <s v="High BP"/>
    <s v="Normal Cost"/>
  </r>
  <r>
    <n v="54"/>
    <x v="1"/>
    <n v="33"/>
    <n v="131"/>
    <n v="79"/>
    <n v="212.1"/>
    <n v="124"/>
    <n v="73"/>
    <n v="2"/>
    <x v="2"/>
    <x v="0"/>
    <s v="Medium"/>
    <n v="6.1"/>
    <n v="13091.71"/>
    <x v="0"/>
    <x v="1"/>
    <x v="0"/>
    <s v="High BP"/>
    <s v="Normal Cost"/>
  </r>
  <r>
    <n v="83"/>
    <x v="1"/>
    <n v="33"/>
    <n v="152"/>
    <n v="98"/>
    <n v="283.10000000000002"/>
    <n v="123"/>
    <n v="59"/>
    <n v="1"/>
    <x v="1"/>
    <x v="2"/>
    <s v="High"/>
    <n v="4.5999999999999996"/>
    <n v="11070.01"/>
    <x v="1"/>
    <x v="2"/>
    <x v="0"/>
    <s v="High BP"/>
    <s v="Normal Cost"/>
  </r>
  <r>
    <n v="49"/>
    <x v="1"/>
    <n v="33"/>
    <n v="113"/>
    <n v="72"/>
    <n v="231.6"/>
    <n v="91.9"/>
    <n v="78"/>
    <n v="2"/>
    <x v="0"/>
    <x v="3"/>
    <s v="High"/>
    <n v="5.9"/>
    <n v="12169.04"/>
    <x v="0"/>
    <x v="1"/>
    <x v="0"/>
    <s v="Normal BP"/>
    <s v="Normal Cost"/>
  </r>
  <r>
    <n v="44"/>
    <x v="1"/>
    <n v="33"/>
    <n v="121"/>
    <n v="68"/>
    <n v="243"/>
    <n v="147.5"/>
    <n v="75"/>
    <n v="0"/>
    <x v="1"/>
    <x v="3"/>
    <s v="High"/>
    <n v="2.9"/>
    <n v="9667.7900000000009"/>
    <x v="0"/>
    <x v="3"/>
    <x v="0"/>
    <s v="High BP"/>
    <s v="Normal Cost"/>
  </r>
  <r>
    <n v="56"/>
    <x v="1"/>
    <n v="33"/>
    <n v="126"/>
    <n v="74"/>
    <n v="292.2"/>
    <n v="129"/>
    <n v="87"/>
    <n v="0"/>
    <x v="0"/>
    <x v="1"/>
    <s v="High"/>
    <n v="2.8"/>
    <n v="5752.34"/>
    <x v="0"/>
    <x v="1"/>
    <x v="0"/>
    <s v="High BP"/>
    <s v="Normal Cost"/>
  </r>
  <r>
    <n v="65"/>
    <x v="0"/>
    <n v="24.4"/>
    <n v="127"/>
    <n v="74"/>
    <n v="217.2"/>
    <n v="113.4"/>
    <n v="80"/>
    <n v="1"/>
    <x v="2"/>
    <x v="3"/>
    <s v="Low"/>
    <n v="9.6999999999999993"/>
    <n v="21044.01"/>
    <x v="0"/>
    <x v="1"/>
    <x v="3"/>
    <s v="High BP"/>
    <s v="High Cost"/>
  </r>
  <r>
    <n v="45"/>
    <x v="1"/>
    <n v="33"/>
    <n v="135"/>
    <n v="83"/>
    <n v="224.2"/>
    <n v="189.4"/>
    <n v="74"/>
    <n v="4"/>
    <x v="2"/>
    <x v="1"/>
    <s v="Low"/>
    <n v="10.9"/>
    <n v="13581.04"/>
    <x v="0"/>
    <x v="1"/>
    <x v="0"/>
    <s v="High BP"/>
    <s v="Normal Cost"/>
  </r>
  <r>
    <n v="82"/>
    <x v="1"/>
    <n v="33"/>
    <n v="143"/>
    <n v="81"/>
    <n v="236.4"/>
    <n v="119.7"/>
    <n v="69"/>
    <n v="2"/>
    <x v="0"/>
    <x v="2"/>
    <s v="Low"/>
    <n v="10.4"/>
    <n v="15867.93"/>
    <x v="0"/>
    <x v="2"/>
    <x v="0"/>
    <s v="High BP"/>
    <s v="High Cost"/>
  </r>
  <r>
    <n v="67"/>
    <x v="1"/>
    <n v="33"/>
    <n v="125"/>
    <n v="76"/>
    <n v="193"/>
    <n v="155.30000000000001"/>
    <n v="69"/>
    <n v="1"/>
    <x v="1"/>
    <x v="0"/>
    <s v="Low"/>
    <n v="6.8"/>
    <n v="12150.57"/>
    <x v="0"/>
    <x v="0"/>
    <x v="0"/>
    <s v="High BP"/>
    <s v="Normal Cost"/>
  </r>
  <r>
    <n v="88"/>
    <x v="1"/>
    <n v="33"/>
    <n v="137"/>
    <n v="78"/>
    <n v="244.6"/>
    <n v="102.8"/>
    <n v="72"/>
    <n v="0"/>
    <x v="0"/>
    <x v="0"/>
    <s v="Low"/>
    <n v="2"/>
    <n v="5045.21"/>
    <x v="0"/>
    <x v="2"/>
    <x v="0"/>
    <s v="High BP"/>
    <s v="Normal Cost"/>
  </r>
  <r>
    <n v="68"/>
    <x v="1"/>
    <n v="33"/>
    <n v="125"/>
    <n v="74"/>
    <n v="237.8"/>
    <n v="128.1"/>
    <n v="72"/>
    <n v="1"/>
    <x v="1"/>
    <x v="2"/>
    <s v="High"/>
    <n v="4.8"/>
    <n v="10647.68"/>
    <x v="0"/>
    <x v="0"/>
    <x v="0"/>
    <s v="High BP"/>
    <s v="Normal Cost"/>
  </r>
  <r>
    <n v="62"/>
    <x v="1"/>
    <n v="33"/>
    <n v="124"/>
    <n v="74"/>
    <n v="251"/>
    <n v="107.1"/>
    <n v="98"/>
    <n v="1"/>
    <x v="2"/>
    <x v="2"/>
    <s v="High"/>
    <n v="9.6"/>
    <n v="19075.580000000002"/>
    <x v="0"/>
    <x v="0"/>
    <x v="0"/>
    <s v="High BP"/>
    <s v="High Cost"/>
  </r>
  <r>
    <n v="59"/>
    <x v="0"/>
    <n v="18.899999999999999"/>
    <n v="136"/>
    <n v="80"/>
    <n v="217.9"/>
    <n v="118.6"/>
    <n v="79"/>
    <n v="3"/>
    <x v="2"/>
    <x v="0"/>
    <s v="Low"/>
    <n v="7.8"/>
    <n v="14452.14"/>
    <x v="0"/>
    <x v="2"/>
    <x v="3"/>
    <s v="High BP"/>
    <s v="Normal Cost"/>
  </r>
  <r>
    <n v="63"/>
    <x v="0"/>
    <n v="21"/>
    <n v="133"/>
    <n v="77"/>
    <n v="234.1"/>
    <n v="115.9"/>
    <n v="75"/>
    <n v="1"/>
    <x v="2"/>
    <x v="2"/>
    <s v="Medium"/>
    <n v="13.3"/>
    <n v="27650.55"/>
    <x v="0"/>
    <x v="0"/>
    <x v="3"/>
    <s v="High BP"/>
    <s v="High Cost"/>
  </r>
  <r>
    <n v="78"/>
    <x v="0"/>
    <n v="28.3"/>
    <n v="139"/>
    <n v="80"/>
    <n v="235.3"/>
    <n v="102.8"/>
    <n v="68"/>
    <n v="0"/>
    <x v="0"/>
    <x v="3"/>
    <s v="Low"/>
    <n v="5.4"/>
    <n v="12049.48"/>
    <x v="0"/>
    <x v="0"/>
    <x v="2"/>
    <s v="High BP"/>
    <s v="Normal Cost"/>
  </r>
  <r>
    <n v="80"/>
    <x v="0"/>
    <n v="25.9"/>
    <n v="135"/>
    <n v="77"/>
    <n v="228.4"/>
    <n v="100.8"/>
    <n v="68"/>
    <n v="3"/>
    <x v="0"/>
    <x v="2"/>
    <s v="Medium"/>
    <n v="3.5"/>
    <n v="8269.25"/>
    <x v="0"/>
    <x v="1"/>
    <x v="2"/>
    <s v="High BP"/>
    <s v="Normal Cost"/>
  </r>
  <r>
    <n v="63"/>
    <x v="1"/>
    <n v="33"/>
    <n v="143"/>
    <n v="85"/>
    <n v="233.1"/>
    <n v="101.3"/>
    <n v="74"/>
    <n v="3"/>
    <x v="2"/>
    <x v="0"/>
    <s v="High"/>
    <n v="8.6"/>
    <n v="14628.18"/>
    <x v="0"/>
    <x v="0"/>
    <x v="0"/>
    <s v="High BP"/>
    <s v="Normal Cost"/>
  </r>
  <r>
    <n v="78"/>
    <x v="0"/>
    <n v="22.6"/>
    <n v="137"/>
    <n v="75"/>
    <n v="262.5"/>
    <n v="229.7"/>
    <n v="67"/>
    <n v="0"/>
    <x v="1"/>
    <x v="1"/>
    <s v="Medium"/>
    <n v="3.3"/>
    <n v="6952.19"/>
    <x v="0"/>
    <x v="2"/>
    <x v="3"/>
    <s v="High BP"/>
    <s v="Normal Cost"/>
  </r>
  <r>
    <n v="90"/>
    <x v="0"/>
    <n v="26.2"/>
    <n v="137"/>
    <n v="85"/>
    <n v="233.7"/>
    <n v="171.3"/>
    <n v="76"/>
    <n v="1"/>
    <x v="1"/>
    <x v="1"/>
    <s v="Medium"/>
    <n v="4.2"/>
    <n v="8948.64"/>
    <x v="0"/>
    <x v="2"/>
    <x v="2"/>
    <s v="High BP"/>
    <s v="Normal Cost"/>
  </r>
  <r>
    <n v="83"/>
    <x v="1"/>
    <n v="33"/>
    <n v="117"/>
    <n v="68"/>
    <n v="200.4"/>
    <n v="135.19999999999999"/>
    <n v="89"/>
    <n v="1"/>
    <x v="1"/>
    <x v="1"/>
    <s v="Medium"/>
    <n v="2.4"/>
    <n v="5905.4"/>
    <x v="0"/>
    <x v="2"/>
    <x v="0"/>
    <s v="Normal BP"/>
    <s v="Normal Cost"/>
  </r>
  <r>
    <n v="79"/>
    <x v="0"/>
    <n v="26"/>
    <n v="132"/>
    <n v="81"/>
    <n v="229.1"/>
    <n v="111.3"/>
    <n v="79"/>
    <n v="2"/>
    <x v="0"/>
    <x v="3"/>
    <s v="Medium"/>
    <n v="2.5"/>
    <n v="8998.07"/>
    <x v="0"/>
    <x v="2"/>
    <x v="2"/>
    <s v="High BP"/>
    <s v="Normal Cost"/>
  </r>
  <r>
    <n v="84"/>
    <x v="0"/>
    <n v="30.6"/>
    <n v="134"/>
    <n v="77"/>
    <n v="258.8"/>
    <n v="139"/>
    <n v="93"/>
    <n v="0"/>
    <x v="0"/>
    <x v="1"/>
    <s v="Medium"/>
    <n v="1.3"/>
    <n v="4034.35"/>
    <x v="1"/>
    <x v="2"/>
    <x v="0"/>
    <s v="High BP"/>
    <s v="Normal Cost"/>
  </r>
  <r>
    <n v="68"/>
    <x v="0"/>
    <n v="21.8"/>
    <n v="145"/>
    <n v="92"/>
    <n v="190"/>
    <n v="91.9"/>
    <n v="60"/>
    <n v="1"/>
    <x v="0"/>
    <x v="2"/>
    <s v="High"/>
    <n v="7"/>
    <n v="12770.42"/>
    <x v="0"/>
    <x v="2"/>
    <x v="3"/>
    <s v="High BP"/>
    <s v="Normal Cost"/>
  </r>
  <r>
    <n v="77"/>
    <x v="0"/>
    <n v="30"/>
    <n v="135"/>
    <n v="81"/>
    <n v="277.3"/>
    <n v="106.4"/>
    <n v="62"/>
    <n v="0"/>
    <x v="0"/>
    <x v="0"/>
    <s v="Medium"/>
    <n v="2.2999999999999998"/>
    <n v="4326.6899999999996"/>
    <x v="0"/>
    <x v="2"/>
    <x v="0"/>
    <s v="High BP"/>
    <s v="Normal Cost"/>
  </r>
  <r>
    <n v="61"/>
    <x v="1"/>
    <n v="33"/>
    <n v="132"/>
    <n v="73"/>
    <n v="217.8"/>
    <n v="166"/>
    <n v="62"/>
    <n v="0"/>
    <x v="1"/>
    <x v="1"/>
    <s v="Medium"/>
    <n v="5.5"/>
    <n v="6955.68"/>
    <x v="0"/>
    <x v="0"/>
    <x v="0"/>
    <s v="High BP"/>
    <s v="Normal Cost"/>
  </r>
  <r>
    <n v="72"/>
    <x v="1"/>
    <n v="33"/>
    <n v="124"/>
    <n v="77"/>
    <n v="275.5"/>
    <n v="105.4"/>
    <n v="77"/>
    <n v="1"/>
    <x v="1"/>
    <x v="3"/>
    <s v="Medium"/>
    <n v="3.9"/>
    <n v="11693.42"/>
    <x v="0"/>
    <x v="0"/>
    <x v="0"/>
    <s v="High BP"/>
    <s v="Normal Cost"/>
  </r>
  <r>
    <n v="43"/>
    <x v="1"/>
    <n v="33"/>
    <n v="135"/>
    <n v="82"/>
    <n v="218.6"/>
    <n v="137.5"/>
    <n v="86"/>
    <n v="1"/>
    <x v="2"/>
    <x v="2"/>
    <s v="Medium"/>
    <n v="8"/>
    <n v="16050.15"/>
    <x v="0"/>
    <x v="3"/>
    <x v="0"/>
    <s v="High BP"/>
    <s v="High Cost"/>
  </r>
  <r>
    <n v="68"/>
    <x v="0"/>
    <n v="29.1"/>
    <n v="140"/>
    <n v="81"/>
    <n v="238.9"/>
    <n v="94.3"/>
    <n v="95"/>
    <n v="2"/>
    <x v="0"/>
    <x v="0"/>
    <s v="Low"/>
    <n v="1"/>
    <n v="3363.78"/>
    <x v="0"/>
    <x v="0"/>
    <x v="2"/>
    <s v="High BP"/>
    <s v="Normal Cost"/>
  </r>
  <r>
    <n v="59"/>
    <x v="1"/>
    <n v="33"/>
    <n v="125"/>
    <n v="80"/>
    <n v="264.60000000000002"/>
    <n v="93.8"/>
    <n v="87"/>
    <n v="0"/>
    <x v="2"/>
    <x v="0"/>
    <s v="Low"/>
    <n v="6.2"/>
    <n v="11782.59"/>
    <x v="0"/>
    <x v="1"/>
    <x v="0"/>
    <s v="High BP"/>
    <s v="Normal Cost"/>
  </r>
  <r>
    <n v="51"/>
    <x v="0"/>
    <n v="27.1"/>
    <n v="122"/>
    <n v="75"/>
    <n v="249.6"/>
    <n v="122.9"/>
    <n v="91"/>
    <n v="0"/>
    <x v="2"/>
    <x v="0"/>
    <s v="Medium"/>
    <n v="6.3"/>
    <n v="12959.18"/>
    <x v="0"/>
    <x v="3"/>
    <x v="2"/>
    <s v="High BP"/>
    <s v="Normal Cost"/>
  </r>
  <r>
    <n v="74"/>
    <x v="0"/>
    <n v="36"/>
    <n v="133"/>
    <n v="72"/>
    <n v="249.2"/>
    <n v="118.6"/>
    <n v="80"/>
    <n v="2"/>
    <x v="1"/>
    <x v="2"/>
    <s v="High"/>
    <n v="8.9"/>
    <n v="17030.21"/>
    <x v="0"/>
    <x v="0"/>
    <x v="0"/>
    <s v="High BP"/>
    <s v="High Cost"/>
  </r>
  <r>
    <n v="70"/>
    <x v="0"/>
    <n v="41.3"/>
    <n v="123"/>
    <n v="75"/>
    <n v="267.10000000000002"/>
    <n v="144.1"/>
    <n v="59"/>
    <n v="3"/>
    <x v="1"/>
    <x v="0"/>
    <s v="High"/>
    <n v="5.6"/>
    <n v="9945.67"/>
    <x v="0"/>
    <x v="1"/>
    <x v="0"/>
    <s v="High BP"/>
    <s v="Normal Cost"/>
  </r>
  <r>
    <n v="87"/>
    <x v="0"/>
    <n v="30.7"/>
    <n v="156"/>
    <n v="85"/>
    <n v="252"/>
    <n v="147.6"/>
    <n v="89"/>
    <n v="0"/>
    <x v="2"/>
    <x v="1"/>
    <s v="High"/>
    <n v="5.4"/>
    <n v="10242.469999999999"/>
    <x v="0"/>
    <x v="1"/>
    <x v="0"/>
    <s v="High BP"/>
    <s v="Normal Cost"/>
  </r>
  <r>
    <n v="90"/>
    <x v="0"/>
    <n v="28.9"/>
    <n v="140"/>
    <n v="83"/>
    <n v="207.1"/>
    <n v="136.5"/>
    <n v="90"/>
    <n v="1"/>
    <x v="2"/>
    <x v="1"/>
    <s v="High"/>
    <n v="9.1999999999999993"/>
    <n v="16993.439999999999"/>
    <x v="1"/>
    <x v="0"/>
    <x v="2"/>
    <s v="High BP"/>
    <s v="High Cost"/>
  </r>
  <r>
    <n v="51"/>
    <x v="0"/>
    <n v="27.2"/>
    <n v="143"/>
    <n v="91"/>
    <n v="214"/>
    <n v="85.7"/>
    <n v="69"/>
    <n v="4"/>
    <x v="1"/>
    <x v="2"/>
    <s v="Low"/>
    <n v="7.1"/>
    <n v="19087.330000000002"/>
    <x v="1"/>
    <x v="0"/>
    <x v="2"/>
    <s v="High BP"/>
    <s v="High Cost"/>
  </r>
  <r>
    <n v="84"/>
    <x v="1"/>
    <n v="33"/>
    <n v="136"/>
    <n v="71"/>
    <n v="260.10000000000002"/>
    <n v="107"/>
    <n v="90"/>
    <n v="0"/>
    <x v="1"/>
    <x v="2"/>
    <s v="Medium"/>
    <n v="4.3"/>
    <n v="10414.09"/>
    <x v="0"/>
    <x v="2"/>
    <x v="0"/>
    <s v="High BP"/>
    <s v="Normal Cost"/>
  </r>
  <r>
    <n v="57"/>
    <x v="0"/>
    <n v="20.399999999999999"/>
    <n v="127"/>
    <n v="81"/>
    <n v="187.1"/>
    <n v="79.8"/>
    <n v="74"/>
    <n v="1"/>
    <x v="2"/>
    <x v="0"/>
    <s v="Low"/>
    <n v="7.5"/>
    <n v="14679.85"/>
    <x v="0"/>
    <x v="2"/>
    <x v="3"/>
    <s v="High BP"/>
    <s v="Normal Cost"/>
  </r>
  <r>
    <n v="58"/>
    <x v="0"/>
    <n v="21.5"/>
    <n v="131"/>
    <n v="70"/>
    <n v="243"/>
    <n v="161"/>
    <n v="92"/>
    <n v="2"/>
    <x v="2"/>
    <x v="1"/>
    <s v="High"/>
    <n v="7.2"/>
    <n v="13647.47"/>
    <x v="0"/>
    <x v="1"/>
    <x v="3"/>
    <s v="High BP"/>
    <s v="Normal Cost"/>
  </r>
  <r>
    <n v="59"/>
    <x v="0"/>
    <n v="28.6"/>
    <n v="234"/>
    <n v="129"/>
    <n v="204.4"/>
    <n v="102.6"/>
    <n v="87"/>
    <n v="1"/>
    <x v="0"/>
    <x v="2"/>
    <s v="High"/>
    <n v="2.7"/>
    <n v="8321.06"/>
    <x v="0"/>
    <x v="2"/>
    <x v="2"/>
    <s v="High BP"/>
    <s v="Normal Cost"/>
  </r>
  <r>
    <n v="49"/>
    <x v="1"/>
    <n v="33.1"/>
    <n v="117"/>
    <n v="66"/>
    <n v="245.9"/>
    <n v="170.8"/>
    <n v="79"/>
    <n v="0"/>
    <x v="2"/>
    <x v="1"/>
    <s v="Medium"/>
    <n v="5.4"/>
    <n v="11003.72"/>
    <x v="0"/>
    <x v="1"/>
    <x v="0"/>
    <s v="Normal BP"/>
    <s v="Normal Cost"/>
  </r>
  <r>
    <n v="52"/>
    <x v="0"/>
    <n v="36.799999999999997"/>
    <n v="113"/>
    <n v="78"/>
    <n v="257.2"/>
    <n v="119.2"/>
    <n v="94"/>
    <n v="4"/>
    <x v="2"/>
    <x v="0"/>
    <s v="Medium"/>
    <n v="6.4"/>
    <n v="13694.22"/>
    <x v="0"/>
    <x v="1"/>
    <x v="0"/>
    <s v="Normal BP"/>
    <s v="Normal Cost"/>
  </r>
  <r>
    <n v="51"/>
    <x v="1"/>
    <n v="33.1"/>
    <n v="126"/>
    <n v="73"/>
    <n v="261.2"/>
    <n v="118.8"/>
    <n v="67"/>
    <n v="2"/>
    <x v="1"/>
    <x v="2"/>
    <s v="High"/>
    <n v="5.7"/>
    <n v="12804.07"/>
    <x v="0"/>
    <x v="1"/>
    <x v="0"/>
    <s v="High BP"/>
    <s v="Normal Cost"/>
  </r>
  <r>
    <n v="61"/>
    <x v="1"/>
    <n v="33.1"/>
    <n v="123"/>
    <n v="76"/>
    <n v="231.3"/>
    <n v="109.4"/>
    <n v="62"/>
    <n v="1"/>
    <x v="1"/>
    <x v="2"/>
    <s v="Medium"/>
    <n v="5"/>
    <n v="10615.71"/>
    <x v="0"/>
    <x v="0"/>
    <x v="0"/>
    <s v="High BP"/>
    <s v="Normal Cost"/>
  </r>
  <r>
    <n v="72"/>
    <x v="0"/>
    <n v="29.6"/>
    <n v="158"/>
    <n v="94"/>
    <n v="257.5"/>
    <n v="109.9"/>
    <n v="85"/>
    <n v="1"/>
    <x v="2"/>
    <x v="3"/>
    <s v="Medium"/>
    <n v="7.5"/>
    <n v="18295.71"/>
    <x v="0"/>
    <x v="1"/>
    <x v="2"/>
    <s v="High BP"/>
    <s v="High Cost"/>
  </r>
  <r>
    <n v="64"/>
    <x v="0"/>
    <n v="32.4"/>
    <n v="126"/>
    <n v="76"/>
    <n v="244.4"/>
    <n v="126.3"/>
    <n v="156"/>
    <n v="2"/>
    <x v="2"/>
    <x v="2"/>
    <s v="Medium"/>
    <n v="10.5"/>
    <n v="20925.39"/>
    <x v="1"/>
    <x v="1"/>
    <x v="0"/>
    <s v="High BP"/>
    <s v="High Cost"/>
  </r>
  <r>
    <n v="61"/>
    <x v="0"/>
    <n v="27.9"/>
    <n v="142"/>
    <n v="84"/>
    <n v="263.60000000000002"/>
    <n v="116.7"/>
    <n v="71"/>
    <n v="0"/>
    <x v="1"/>
    <x v="0"/>
    <s v="Medium"/>
    <n v="5.4"/>
    <n v="11429.25"/>
    <x v="0"/>
    <x v="0"/>
    <x v="2"/>
    <s v="High BP"/>
    <s v="Normal Cost"/>
  </r>
  <r>
    <n v="52"/>
    <x v="1"/>
    <n v="33.1"/>
    <n v="109"/>
    <n v="64"/>
    <n v="221.1"/>
    <n v="119"/>
    <n v="85"/>
    <n v="0"/>
    <x v="1"/>
    <x v="3"/>
    <s v="Medium"/>
    <n v="7.4"/>
    <n v="16534.98"/>
    <x v="0"/>
    <x v="1"/>
    <x v="0"/>
    <s v="Normal BP"/>
    <s v="High Cost"/>
  </r>
  <r>
    <n v="41"/>
    <x v="0"/>
    <n v="28.1"/>
    <n v="129"/>
    <n v="84"/>
    <n v="204.3"/>
    <n v="123.5"/>
    <n v="50"/>
    <n v="1"/>
    <x v="0"/>
    <x v="1"/>
    <s v="High"/>
    <n v="3.5"/>
    <n v="7743.63"/>
    <x v="0"/>
    <x v="0"/>
    <x v="2"/>
    <s v="High BP"/>
    <s v="Normal Cost"/>
  </r>
  <r>
    <n v="89"/>
    <x v="0"/>
    <n v="29.6"/>
    <n v="132"/>
    <n v="84"/>
    <n v="280.8"/>
    <n v="121.3"/>
    <n v="91"/>
    <n v="1"/>
    <x v="1"/>
    <x v="1"/>
    <s v="Medium"/>
    <n v="5.2"/>
    <n v="9155.9"/>
    <x v="1"/>
    <x v="0"/>
    <x v="2"/>
    <s v="High BP"/>
    <s v="Normal Cost"/>
  </r>
  <r>
    <n v="61"/>
    <x v="0"/>
    <n v="27"/>
    <n v="124"/>
    <n v="76"/>
    <n v="233.5"/>
    <n v="140.5"/>
    <n v="72"/>
    <n v="0"/>
    <x v="2"/>
    <x v="1"/>
    <s v="High"/>
    <n v="5.8"/>
    <n v="12724.47"/>
    <x v="0"/>
    <x v="1"/>
    <x v="2"/>
    <s v="High BP"/>
    <s v="Normal Cost"/>
  </r>
  <r>
    <n v="62"/>
    <x v="1"/>
    <n v="33.1"/>
    <n v="139"/>
    <n v="87"/>
    <n v="233.3"/>
    <n v="123.2"/>
    <n v="58"/>
    <n v="1"/>
    <x v="0"/>
    <x v="2"/>
    <s v="Low"/>
    <n v="5.4"/>
    <n v="12893.98"/>
    <x v="0"/>
    <x v="0"/>
    <x v="0"/>
    <s v="High BP"/>
    <s v="Normal Cost"/>
  </r>
  <r>
    <n v="77"/>
    <x v="0"/>
    <n v="30.4"/>
    <n v="136"/>
    <n v="83"/>
    <n v="234"/>
    <n v="122"/>
    <n v="95"/>
    <n v="3"/>
    <x v="2"/>
    <x v="1"/>
    <s v="High"/>
    <n v="11.4"/>
    <n v="17095.009999999998"/>
    <x v="0"/>
    <x v="2"/>
    <x v="0"/>
    <s v="High BP"/>
    <s v="High Cost"/>
  </r>
  <r>
    <n v="92"/>
    <x v="0"/>
    <n v="28.2"/>
    <n v="204"/>
    <n v="128"/>
    <n v="253"/>
    <n v="106.3"/>
    <n v="79"/>
    <n v="2"/>
    <x v="0"/>
    <x v="3"/>
    <s v="High"/>
    <n v="3.3"/>
    <n v="10480.06"/>
    <x v="0"/>
    <x v="0"/>
    <x v="2"/>
    <s v="High BP"/>
    <s v="Normal Cost"/>
  </r>
  <r>
    <n v="71"/>
    <x v="1"/>
    <n v="33.1"/>
    <n v="131"/>
    <n v="81"/>
    <n v="250"/>
    <n v="122.2"/>
    <n v="71"/>
    <n v="0"/>
    <x v="2"/>
    <x v="3"/>
    <s v="Medium"/>
    <n v="5.6"/>
    <n v="15617.27"/>
    <x v="0"/>
    <x v="0"/>
    <x v="0"/>
    <s v="High BP"/>
    <s v="High Cost"/>
  </r>
  <r>
    <n v="66"/>
    <x v="1"/>
    <n v="33.1"/>
    <n v="118"/>
    <n v="68"/>
    <n v="257.8"/>
    <n v="165.8"/>
    <n v="73"/>
    <n v="1"/>
    <x v="0"/>
    <x v="2"/>
    <s v="High"/>
    <n v="3.8"/>
    <n v="9659.18"/>
    <x v="0"/>
    <x v="0"/>
    <x v="0"/>
    <s v="Normal BP"/>
    <s v="Normal Cost"/>
  </r>
  <r>
    <n v="84"/>
    <x v="1"/>
    <n v="33.1"/>
    <n v="127"/>
    <n v="76"/>
    <n v="284.89999999999998"/>
    <n v="155.4"/>
    <n v="64"/>
    <n v="0"/>
    <x v="2"/>
    <x v="1"/>
    <s v="Low"/>
    <n v="9.1"/>
    <n v="16257.68"/>
    <x v="1"/>
    <x v="2"/>
    <x v="0"/>
    <s v="High BP"/>
    <s v="High Cost"/>
  </r>
  <r>
    <n v="50"/>
    <x v="0"/>
    <n v="18"/>
    <n v="123"/>
    <n v="67"/>
    <n v="212.3"/>
    <n v="92.4"/>
    <n v="84"/>
    <n v="1"/>
    <x v="2"/>
    <x v="0"/>
    <s v="High"/>
    <n v="7.6"/>
    <n v="14089.07"/>
    <x v="0"/>
    <x v="0"/>
    <x v="1"/>
    <s v="High BP"/>
    <s v="Normal Cost"/>
  </r>
  <r>
    <n v="80"/>
    <x v="1"/>
    <n v="33.1"/>
    <n v="139"/>
    <n v="79"/>
    <n v="285.10000000000002"/>
    <n v="178.1"/>
    <n v="56"/>
    <n v="3"/>
    <x v="2"/>
    <x v="3"/>
    <s v="Medium"/>
    <n v="7.5"/>
    <n v="16430.89"/>
    <x v="0"/>
    <x v="2"/>
    <x v="0"/>
    <s v="High BP"/>
    <s v="High Cost"/>
  </r>
  <r>
    <n v="77"/>
    <x v="1"/>
    <n v="33.1"/>
    <n v="131"/>
    <n v="84"/>
    <n v="228.5"/>
    <n v="141.69999999999999"/>
    <n v="77"/>
    <n v="1"/>
    <x v="1"/>
    <x v="1"/>
    <s v="Low"/>
    <n v="5.0999999999999996"/>
    <n v="9580.99"/>
    <x v="0"/>
    <x v="2"/>
    <x v="0"/>
    <s v="High BP"/>
    <s v="Normal Cost"/>
  </r>
  <r>
    <n v="74"/>
    <x v="0"/>
    <n v="30"/>
    <n v="134"/>
    <n v="82"/>
    <n v="230.1"/>
    <n v="101.7"/>
    <n v="81"/>
    <n v="3"/>
    <x v="1"/>
    <x v="2"/>
    <s v="High"/>
    <n v="9.6"/>
    <n v="18730.490000000002"/>
    <x v="0"/>
    <x v="1"/>
    <x v="0"/>
    <s v="High BP"/>
    <s v="High Cost"/>
  </r>
  <r>
    <n v="67"/>
    <x v="1"/>
    <n v="33.1"/>
    <n v="119"/>
    <n v="73"/>
    <n v="223.3"/>
    <n v="129.9"/>
    <n v="85"/>
    <n v="2"/>
    <x v="0"/>
    <x v="1"/>
    <s v="Low"/>
    <n v="3.9"/>
    <n v="7593.03"/>
    <x v="0"/>
    <x v="0"/>
    <x v="0"/>
    <s v="Normal BP"/>
    <s v="Normal Cost"/>
  </r>
  <r>
    <n v="70"/>
    <x v="0"/>
    <n v="36.700000000000003"/>
    <n v="135"/>
    <n v="74"/>
    <n v="234.1"/>
    <n v="93.7"/>
    <n v="86"/>
    <n v="1"/>
    <x v="2"/>
    <x v="2"/>
    <s v="Medium"/>
    <n v="6.8"/>
    <n v="13487.6"/>
    <x v="1"/>
    <x v="2"/>
    <x v="0"/>
    <s v="High BP"/>
    <s v="Normal Cost"/>
  </r>
  <r>
    <n v="40"/>
    <x v="1"/>
    <n v="33.1"/>
    <n v="115"/>
    <n v="69"/>
    <n v="216.6"/>
    <n v="100.3"/>
    <n v="84"/>
    <n v="1"/>
    <x v="1"/>
    <x v="3"/>
    <s v="High"/>
    <n v="9.3000000000000007"/>
    <n v="16414.21"/>
    <x v="0"/>
    <x v="3"/>
    <x v="0"/>
    <s v="Normal BP"/>
    <s v="High Cost"/>
  </r>
  <r>
    <n v="80"/>
    <x v="0"/>
    <n v="26.8"/>
    <n v="138"/>
    <n v="88"/>
    <n v="229.1"/>
    <n v="147.69999999999999"/>
    <n v="79"/>
    <n v="1"/>
    <x v="2"/>
    <x v="3"/>
    <s v="Medium"/>
    <n v="12.1"/>
    <n v="21803.17"/>
    <x v="0"/>
    <x v="0"/>
    <x v="2"/>
    <s v="High BP"/>
    <s v="High Cost"/>
  </r>
  <r>
    <n v="71"/>
    <x v="1"/>
    <n v="33.1"/>
    <n v="131"/>
    <n v="83"/>
    <n v="246.4"/>
    <n v="117"/>
    <n v="60"/>
    <n v="0"/>
    <x v="2"/>
    <x v="2"/>
    <s v="High"/>
    <n v="8.4"/>
    <n v="15088.62"/>
    <x v="0"/>
    <x v="0"/>
    <x v="0"/>
    <s v="High BP"/>
    <s v="High Cost"/>
  </r>
  <r>
    <n v="66"/>
    <x v="0"/>
    <n v="36.799999999999997"/>
    <n v="121"/>
    <n v="81"/>
    <n v="248.4"/>
    <n v="117.4"/>
    <n v="88"/>
    <n v="0"/>
    <x v="1"/>
    <x v="2"/>
    <s v="High"/>
    <n v="8.4"/>
    <n v="15758.65"/>
    <x v="0"/>
    <x v="3"/>
    <x v="0"/>
    <s v="High BP"/>
    <s v="High Cost"/>
  </r>
  <r>
    <n v="58"/>
    <x v="1"/>
    <n v="33.1"/>
    <n v="135"/>
    <n v="83"/>
    <n v="211.2"/>
    <n v="91.1"/>
    <n v="64"/>
    <n v="1"/>
    <x v="1"/>
    <x v="2"/>
    <s v="High"/>
    <n v="5.6"/>
    <n v="13765.73"/>
    <x v="0"/>
    <x v="1"/>
    <x v="0"/>
    <s v="High BP"/>
    <s v="Normal Cost"/>
  </r>
  <r>
    <n v="64"/>
    <x v="0"/>
    <n v="33.200000000000003"/>
    <n v="138"/>
    <n v="83"/>
    <n v="247.2"/>
    <n v="120.6"/>
    <n v="68"/>
    <n v="0"/>
    <x v="1"/>
    <x v="2"/>
    <s v="Medium"/>
    <n v="34"/>
    <n v="59464.27"/>
    <x v="0"/>
    <x v="0"/>
    <x v="0"/>
    <s v="High BP"/>
    <s v="High Cost"/>
  </r>
  <r>
    <n v="91"/>
    <x v="1"/>
    <n v="33.1"/>
    <n v="135"/>
    <n v="79"/>
    <n v="265.39999999999998"/>
    <n v="99.1"/>
    <n v="61"/>
    <n v="0"/>
    <x v="0"/>
    <x v="0"/>
    <s v="Medium"/>
    <n v="3.1"/>
    <n v="7102.56"/>
    <x v="0"/>
    <x v="2"/>
    <x v="0"/>
    <s v="High BP"/>
    <s v="Normal Cost"/>
  </r>
  <r>
    <n v="45"/>
    <x v="1"/>
    <n v="33.1"/>
    <n v="123"/>
    <n v="80"/>
    <n v="227.8"/>
    <n v="153.6"/>
    <n v="88"/>
    <n v="2"/>
    <x v="1"/>
    <x v="1"/>
    <s v="High"/>
    <n v="4.7"/>
    <n v="9900.67"/>
    <x v="0"/>
    <x v="1"/>
    <x v="0"/>
    <s v="High BP"/>
    <s v="Normal Cost"/>
  </r>
  <r>
    <n v="84"/>
    <x v="0"/>
    <n v="36.5"/>
    <n v="143"/>
    <n v="84"/>
    <n v="297.39999999999998"/>
    <n v="150.30000000000001"/>
    <n v="72"/>
    <n v="2"/>
    <x v="1"/>
    <x v="2"/>
    <s v="Medium"/>
    <n v="6.1"/>
    <n v="14751.39"/>
    <x v="0"/>
    <x v="0"/>
    <x v="0"/>
    <s v="High BP"/>
    <s v="Normal Cost"/>
  </r>
  <r>
    <n v="75"/>
    <x v="1"/>
    <n v="33.200000000000003"/>
    <n v="146"/>
    <n v="85"/>
    <n v="230.6"/>
    <n v="91"/>
    <n v="63"/>
    <n v="2"/>
    <x v="1"/>
    <x v="0"/>
    <s v="Medium"/>
    <n v="10.199999999999999"/>
    <n v="18264.88"/>
    <x v="0"/>
    <x v="2"/>
    <x v="0"/>
    <s v="High BP"/>
    <s v="High Cost"/>
  </r>
  <r>
    <n v="72"/>
    <x v="1"/>
    <n v="33.200000000000003"/>
    <n v="117"/>
    <n v="69"/>
    <n v="273"/>
    <n v="117.1"/>
    <n v="67"/>
    <n v="1"/>
    <x v="2"/>
    <x v="2"/>
    <s v="High"/>
    <n v="9.6999999999999993"/>
    <n v="18414.490000000002"/>
    <x v="0"/>
    <x v="0"/>
    <x v="0"/>
    <s v="Normal BP"/>
    <s v="High Cost"/>
  </r>
  <r>
    <n v="95"/>
    <x v="0"/>
    <n v="27.3"/>
    <n v="117"/>
    <n v="66"/>
    <n v="213.5"/>
    <n v="86.9"/>
    <n v="74"/>
    <n v="2"/>
    <x v="0"/>
    <x v="2"/>
    <s v="Medium"/>
    <n v="17.7"/>
    <n v="27061.05"/>
    <x v="0"/>
    <x v="2"/>
    <x v="2"/>
    <s v="Normal BP"/>
    <s v="High Cost"/>
  </r>
  <r>
    <n v="68"/>
    <x v="0"/>
    <n v="33.4"/>
    <n v="150"/>
    <n v="94"/>
    <n v="224"/>
    <n v="99.5"/>
    <n v="74"/>
    <n v="1"/>
    <x v="1"/>
    <x v="0"/>
    <s v="Medium"/>
    <n v="4.9000000000000004"/>
    <n v="9495.7099999999991"/>
    <x v="1"/>
    <x v="2"/>
    <x v="0"/>
    <s v="High BP"/>
    <s v="Normal Cost"/>
  </r>
  <r>
    <n v="54"/>
    <x v="1"/>
    <n v="33.200000000000003"/>
    <n v="129"/>
    <n v="84"/>
    <n v="233.9"/>
    <n v="135"/>
    <n v="82"/>
    <n v="2"/>
    <x v="2"/>
    <x v="1"/>
    <s v="High"/>
    <n v="8.8000000000000007"/>
    <n v="19107.72"/>
    <x v="0"/>
    <x v="1"/>
    <x v="0"/>
    <s v="High BP"/>
    <s v="High Cost"/>
  </r>
  <r>
    <n v="59"/>
    <x v="0"/>
    <n v="22.9"/>
    <n v="119"/>
    <n v="70"/>
    <n v="191.4"/>
    <n v="120.5"/>
    <n v="98"/>
    <n v="0"/>
    <x v="2"/>
    <x v="1"/>
    <s v="Low"/>
    <n v="15.3"/>
    <n v="26376.17"/>
    <x v="0"/>
    <x v="2"/>
    <x v="3"/>
    <s v="Normal BP"/>
    <s v="High Cost"/>
  </r>
  <r>
    <n v="50"/>
    <x v="0"/>
    <n v="29.2"/>
    <n v="119"/>
    <n v="67"/>
    <n v="210.4"/>
    <n v="105.2"/>
    <n v="87"/>
    <n v="3"/>
    <x v="2"/>
    <x v="2"/>
    <s v="Medium"/>
    <n v="8.4"/>
    <n v="17531.8"/>
    <x v="0"/>
    <x v="0"/>
    <x v="2"/>
    <s v="Normal BP"/>
    <s v="High Cost"/>
  </r>
  <r>
    <n v="62"/>
    <x v="0"/>
    <n v="27.1"/>
    <n v="128"/>
    <n v="77"/>
    <n v="268.89999999999998"/>
    <n v="88.7"/>
    <n v="83"/>
    <n v="2"/>
    <x v="1"/>
    <x v="0"/>
    <s v="Low"/>
    <n v="9.1"/>
    <n v="16615.45"/>
    <x v="0"/>
    <x v="1"/>
    <x v="2"/>
    <s v="High BP"/>
    <s v="High Cost"/>
  </r>
  <r>
    <n v="80"/>
    <x v="0"/>
    <n v="26.8"/>
    <n v="142"/>
    <n v="97"/>
    <n v="217.1"/>
    <n v="124"/>
    <n v="91"/>
    <n v="1"/>
    <x v="0"/>
    <x v="1"/>
    <s v="Medium"/>
    <n v="2"/>
    <n v="4749.3"/>
    <x v="0"/>
    <x v="1"/>
    <x v="2"/>
    <s v="High BP"/>
    <s v="Normal Cost"/>
  </r>
  <r>
    <n v="65"/>
    <x v="0"/>
    <n v="35.4"/>
    <n v="118"/>
    <n v="79"/>
    <n v="215"/>
    <n v="145.69999999999999"/>
    <n v="66"/>
    <n v="3"/>
    <x v="1"/>
    <x v="1"/>
    <s v="High"/>
    <n v="5.3"/>
    <n v="10108.530000000001"/>
    <x v="1"/>
    <x v="1"/>
    <x v="0"/>
    <s v="Normal BP"/>
    <s v="Normal Cost"/>
  </r>
  <r>
    <n v="74"/>
    <x v="0"/>
    <n v="25.9"/>
    <n v="126"/>
    <n v="73"/>
    <n v="239"/>
    <n v="144.6"/>
    <n v="100"/>
    <n v="1"/>
    <x v="1"/>
    <x v="1"/>
    <s v="Medium"/>
    <n v="5.8"/>
    <n v="12332.71"/>
    <x v="0"/>
    <x v="0"/>
    <x v="2"/>
    <s v="High BP"/>
    <s v="Normal Cost"/>
  </r>
  <r>
    <n v="53"/>
    <x v="1"/>
    <n v="33.200000000000003"/>
    <n v="132"/>
    <n v="75"/>
    <n v="214.5"/>
    <n v="121.2"/>
    <n v="53"/>
    <n v="0"/>
    <x v="0"/>
    <x v="2"/>
    <s v="Medium"/>
    <n v="4.8"/>
    <n v="10987.09"/>
    <x v="0"/>
    <x v="1"/>
    <x v="0"/>
    <s v="High BP"/>
    <s v="Normal Cost"/>
  </r>
  <r>
    <n v="51"/>
    <x v="1"/>
    <n v="33.200000000000003"/>
    <n v="139"/>
    <n v="87"/>
    <n v="225.1"/>
    <n v="123.6"/>
    <n v="75"/>
    <n v="2"/>
    <x v="1"/>
    <x v="2"/>
    <s v="Medium"/>
    <n v="8.6999999999999993"/>
    <n v="20516.7"/>
    <x v="0"/>
    <x v="1"/>
    <x v="0"/>
    <s v="High BP"/>
    <s v="High Cost"/>
  </r>
  <r>
    <n v="70"/>
    <x v="0"/>
    <n v="26.2"/>
    <n v="136"/>
    <n v="81"/>
    <n v="226.4"/>
    <n v="109.2"/>
    <n v="83"/>
    <n v="0"/>
    <x v="1"/>
    <x v="0"/>
    <s v="High"/>
    <n v="6.7"/>
    <n v="12928.61"/>
    <x v="0"/>
    <x v="0"/>
    <x v="2"/>
    <s v="High BP"/>
    <s v="Normal Cost"/>
  </r>
  <r>
    <n v="76"/>
    <x v="1"/>
    <n v="33.200000000000003"/>
    <n v="113"/>
    <n v="70"/>
    <n v="237.7"/>
    <n v="135.69999999999999"/>
    <n v="69"/>
    <n v="2"/>
    <x v="1"/>
    <x v="1"/>
    <s v="Medium"/>
    <n v="4.5"/>
    <n v="9420.57"/>
    <x v="0"/>
    <x v="2"/>
    <x v="0"/>
    <s v="Normal BP"/>
    <s v="Normal Cost"/>
  </r>
  <r>
    <n v="68"/>
    <x v="1"/>
    <n v="33.200000000000003"/>
    <n v="139"/>
    <n v="82"/>
    <n v="202.4"/>
    <n v="126.2"/>
    <n v="94"/>
    <n v="2"/>
    <x v="2"/>
    <x v="1"/>
    <s v="Medium"/>
    <n v="12.2"/>
    <n v="21485.57"/>
    <x v="0"/>
    <x v="0"/>
    <x v="0"/>
    <s v="High BP"/>
    <s v="High Cost"/>
  </r>
  <r>
    <n v="58"/>
    <x v="1"/>
    <n v="33.200000000000003"/>
    <n v="125"/>
    <n v="72"/>
    <n v="261.3"/>
    <n v="148"/>
    <n v="70"/>
    <n v="2"/>
    <x v="1"/>
    <x v="1"/>
    <s v="Low"/>
    <n v="2.7"/>
    <n v="7181.52"/>
    <x v="0"/>
    <x v="1"/>
    <x v="0"/>
    <s v="High BP"/>
    <s v="Normal Cost"/>
  </r>
  <r>
    <n v="93"/>
    <x v="0"/>
    <n v="23"/>
    <n v="128"/>
    <n v="81"/>
    <n v="208.6"/>
    <n v="101.4"/>
    <n v="86"/>
    <n v="2"/>
    <x v="2"/>
    <x v="2"/>
    <s v="High"/>
    <n v="11.7"/>
    <n v="23358.82"/>
    <x v="0"/>
    <x v="2"/>
    <x v="3"/>
    <s v="High BP"/>
    <s v="High Cost"/>
  </r>
  <r>
    <n v="60"/>
    <x v="0"/>
    <n v="23.3"/>
    <n v="132"/>
    <n v="84"/>
    <n v="202.9"/>
    <n v="88"/>
    <n v="67"/>
    <n v="1"/>
    <x v="0"/>
    <x v="3"/>
    <s v="High"/>
    <n v="16.100000000000001"/>
    <n v="31236.69"/>
    <x v="0"/>
    <x v="0"/>
    <x v="3"/>
    <s v="High BP"/>
    <s v="High Cost"/>
  </r>
  <r>
    <n v="63"/>
    <x v="1"/>
    <n v="33.200000000000003"/>
    <n v="128"/>
    <n v="73"/>
    <n v="244.1"/>
    <n v="115.5"/>
    <n v="82"/>
    <n v="1"/>
    <x v="1"/>
    <x v="2"/>
    <s v="Low"/>
    <n v="11.7"/>
    <n v="18557.02"/>
    <x v="0"/>
    <x v="0"/>
    <x v="0"/>
    <s v="High BP"/>
    <s v="High Cost"/>
  </r>
  <r>
    <n v="69"/>
    <x v="1"/>
    <n v="33.200000000000003"/>
    <n v="128"/>
    <n v="73"/>
    <n v="214.1"/>
    <n v="123.4"/>
    <n v="75"/>
    <n v="0"/>
    <x v="2"/>
    <x v="2"/>
    <s v="High"/>
    <n v="10.3"/>
    <n v="16469"/>
    <x v="0"/>
    <x v="0"/>
    <x v="0"/>
    <s v="High BP"/>
    <s v="High Cost"/>
  </r>
  <r>
    <n v="50"/>
    <x v="1"/>
    <n v="33.200000000000003"/>
    <n v="129"/>
    <n v="84"/>
    <n v="209.8"/>
    <n v="122.6"/>
    <n v="82"/>
    <n v="3"/>
    <x v="1"/>
    <x v="1"/>
    <s v="Low"/>
    <n v="2.2999999999999998"/>
    <n v="5105.96"/>
    <x v="0"/>
    <x v="1"/>
    <x v="0"/>
    <s v="High BP"/>
    <s v="Normal Cost"/>
  </r>
  <r>
    <n v="56"/>
    <x v="1"/>
    <n v="33.200000000000003"/>
    <n v="132"/>
    <n v="75"/>
    <n v="205.3"/>
    <n v="128"/>
    <n v="68"/>
    <n v="1"/>
    <x v="1"/>
    <x v="2"/>
    <s v="High"/>
    <n v="4"/>
    <n v="10889.62"/>
    <x v="0"/>
    <x v="1"/>
    <x v="0"/>
    <s v="High BP"/>
    <s v="Normal Cost"/>
  </r>
  <r>
    <n v="66"/>
    <x v="0"/>
    <n v="34.1"/>
    <n v="131"/>
    <n v="70"/>
    <n v="277.60000000000002"/>
    <n v="104.1"/>
    <n v="73"/>
    <n v="1"/>
    <x v="2"/>
    <x v="2"/>
    <s v="High"/>
    <n v="9.5"/>
    <n v="17739.07"/>
    <x v="0"/>
    <x v="0"/>
    <x v="0"/>
    <s v="High BP"/>
    <s v="High Cost"/>
  </r>
  <r>
    <n v="88"/>
    <x v="1"/>
    <n v="33.200000000000003"/>
    <n v="146"/>
    <n v="93"/>
    <n v="259.60000000000002"/>
    <n v="142.9"/>
    <n v="64"/>
    <n v="1"/>
    <x v="0"/>
    <x v="0"/>
    <s v="Low"/>
    <n v="2.4"/>
    <n v="6122.64"/>
    <x v="0"/>
    <x v="2"/>
    <x v="0"/>
    <s v="High BP"/>
    <s v="Normal Cost"/>
  </r>
  <r>
    <n v="54"/>
    <x v="0"/>
    <n v="26.3"/>
    <n v="131"/>
    <n v="73"/>
    <n v="240.6"/>
    <n v="104.4"/>
    <n v="73"/>
    <n v="2"/>
    <x v="0"/>
    <x v="0"/>
    <s v="Medium"/>
    <n v="3.9"/>
    <n v="8104.81"/>
    <x v="0"/>
    <x v="1"/>
    <x v="2"/>
    <s v="High BP"/>
    <s v="Normal Cost"/>
  </r>
  <r>
    <n v="54"/>
    <x v="0"/>
    <n v="26.6"/>
    <n v="123"/>
    <n v="71"/>
    <n v="222.9"/>
    <n v="104.8"/>
    <n v="98"/>
    <n v="1"/>
    <x v="1"/>
    <x v="0"/>
    <s v="Low"/>
    <n v="10.5"/>
    <n v="14452.66"/>
    <x v="0"/>
    <x v="0"/>
    <x v="2"/>
    <s v="High BP"/>
    <s v="Normal Cost"/>
  </r>
  <r>
    <n v="55"/>
    <x v="1"/>
    <n v="33.200000000000003"/>
    <n v="146"/>
    <n v="80"/>
    <n v="234.1"/>
    <n v="99.7"/>
    <n v="70"/>
    <n v="1"/>
    <x v="2"/>
    <x v="2"/>
    <s v="Medium"/>
    <n v="11.6"/>
    <n v="21123.21"/>
    <x v="0"/>
    <x v="1"/>
    <x v="0"/>
    <s v="High BP"/>
    <s v="High Cost"/>
  </r>
  <r>
    <n v="47"/>
    <x v="0"/>
    <n v="30.9"/>
    <n v="124"/>
    <n v="74"/>
    <n v="231.1"/>
    <n v="90.3"/>
    <n v="88"/>
    <n v="0"/>
    <x v="2"/>
    <x v="2"/>
    <s v="High"/>
    <n v="11"/>
    <n v="21528.58"/>
    <x v="1"/>
    <x v="1"/>
    <x v="0"/>
    <s v="High BP"/>
    <s v="High Cost"/>
  </r>
  <r>
    <n v="64"/>
    <x v="0"/>
    <n v="30.7"/>
    <n v="139"/>
    <n v="83"/>
    <n v="225"/>
    <n v="174.5"/>
    <n v="74"/>
    <n v="0"/>
    <x v="1"/>
    <x v="1"/>
    <s v="Medium"/>
    <n v="8.8000000000000007"/>
    <n v="17782.07"/>
    <x v="0"/>
    <x v="1"/>
    <x v="0"/>
    <s v="High BP"/>
    <s v="High Cost"/>
  </r>
  <r>
    <n v="66"/>
    <x v="1"/>
    <n v="33.200000000000003"/>
    <n v="116"/>
    <n v="62"/>
    <n v="226.6"/>
    <n v="147.1"/>
    <n v="70"/>
    <n v="1"/>
    <x v="2"/>
    <x v="1"/>
    <s v="Medium"/>
    <n v="5.4"/>
    <n v="10054.709999999999"/>
    <x v="0"/>
    <x v="0"/>
    <x v="0"/>
    <s v="Normal BP"/>
    <s v="Normal Cost"/>
  </r>
  <r>
    <n v="42"/>
    <x v="0"/>
    <n v="44.8"/>
    <n v="140"/>
    <n v="73"/>
    <n v="255.5"/>
    <n v="118.3"/>
    <n v="82"/>
    <n v="1"/>
    <x v="1"/>
    <x v="0"/>
    <s v="Low"/>
    <n v="2.8"/>
    <n v="6680.87"/>
    <x v="1"/>
    <x v="1"/>
    <x v="0"/>
    <s v="High BP"/>
    <s v="Normal Cost"/>
  </r>
  <r>
    <n v="62"/>
    <x v="1"/>
    <n v="33.200000000000003"/>
    <n v="137"/>
    <n v="86"/>
    <n v="207.3"/>
    <n v="103"/>
    <n v="59"/>
    <n v="0"/>
    <x v="1"/>
    <x v="0"/>
    <s v="Medium"/>
    <n v="5.0999999999999996"/>
    <n v="8857.2999999999993"/>
    <x v="0"/>
    <x v="0"/>
    <x v="0"/>
    <s v="High BP"/>
    <s v="Normal Cost"/>
  </r>
  <r>
    <n v="39"/>
    <x v="1"/>
    <n v="33.200000000000003"/>
    <n v="118"/>
    <n v="74"/>
    <n v="203.8"/>
    <n v="113.6"/>
    <n v="78"/>
    <n v="2"/>
    <x v="2"/>
    <x v="2"/>
    <s v="Medium"/>
    <n v="6.4"/>
    <n v="15163.36"/>
    <x v="0"/>
    <x v="3"/>
    <x v="0"/>
    <s v="Normal BP"/>
    <s v="High Cost"/>
  </r>
  <r>
    <n v="56"/>
    <x v="1"/>
    <n v="33.200000000000003"/>
    <n v="137"/>
    <n v="73"/>
    <n v="222.8"/>
    <n v="96.9"/>
    <n v="100"/>
    <n v="1"/>
    <x v="1"/>
    <x v="0"/>
    <s v="High"/>
    <n v="6.5"/>
    <n v="11215.8"/>
    <x v="0"/>
    <x v="1"/>
    <x v="0"/>
    <s v="High BP"/>
    <s v="Normal Cost"/>
  </r>
  <r>
    <n v="38"/>
    <x v="0"/>
    <n v="25.3"/>
    <n v="120"/>
    <n v="72"/>
    <n v="225"/>
    <n v="87.4"/>
    <n v="98"/>
    <n v="0"/>
    <x v="2"/>
    <x v="2"/>
    <s v="Low"/>
    <n v="8"/>
    <n v="18300.169999999998"/>
    <x v="0"/>
    <x v="0"/>
    <x v="2"/>
    <s v="High BP"/>
    <s v="High Cost"/>
  </r>
  <r>
    <n v="44"/>
    <x v="0"/>
    <n v="22.3"/>
    <n v="124"/>
    <n v="78"/>
    <n v="191.1"/>
    <n v="111.5"/>
    <n v="87"/>
    <n v="1"/>
    <x v="2"/>
    <x v="2"/>
    <s v="Medium"/>
    <n v="10.3"/>
    <n v="18072.740000000002"/>
    <x v="0"/>
    <x v="3"/>
    <x v="3"/>
    <s v="High BP"/>
    <s v="High Cost"/>
  </r>
  <r>
    <n v="68"/>
    <x v="0"/>
    <n v="25.6"/>
    <n v="143"/>
    <n v="91"/>
    <n v="213.5"/>
    <n v="83.6"/>
    <n v="67"/>
    <n v="2"/>
    <x v="1"/>
    <x v="0"/>
    <s v="Medium"/>
    <n v="5.7"/>
    <n v="10276.57"/>
    <x v="1"/>
    <x v="1"/>
    <x v="2"/>
    <s v="High BP"/>
    <s v="Normal Cost"/>
  </r>
  <r>
    <n v="67"/>
    <x v="0"/>
    <n v="24"/>
    <n v="111"/>
    <n v="65"/>
    <n v="262.7"/>
    <n v="121"/>
    <n v="88"/>
    <n v="0"/>
    <x v="2"/>
    <x v="1"/>
    <s v="High"/>
    <n v="7.8"/>
    <n v="14613.85"/>
    <x v="0"/>
    <x v="3"/>
    <x v="3"/>
    <s v="Normal BP"/>
    <s v="Normal Cost"/>
  </r>
  <r>
    <n v="56"/>
    <x v="0"/>
    <n v="38.299999999999997"/>
    <n v="229"/>
    <n v="123"/>
    <n v="242.7"/>
    <n v="160.5"/>
    <n v="67"/>
    <n v="1"/>
    <x v="0"/>
    <x v="2"/>
    <s v="Medium"/>
    <n v="5.6"/>
    <n v="11331.15"/>
    <x v="0"/>
    <x v="3"/>
    <x v="0"/>
    <s v="High BP"/>
    <s v="Normal Cost"/>
  </r>
  <r>
    <n v="48"/>
    <x v="1"/>
    <n v="33.200000000000003"/>
    <n v="137"/>
    <n v="81"/>
    <n v="221"/>
    <n v="168.1"/>
    <n v="91"/>
    <n v="1"/>
    <x v="0"/>
    <x v="1"/>
    <s v="High"/>
    <n v="11.6"/>
    <n v="16537.310000000001"/>
    <x v="0"/>
    <x v="1"/>
    <x v="0"/>
    <s v="High BP"/>
    <s v="High Cost"/>
  </r>
  <r>
    <n v="95"/>
    <x v="0"/>
    <n v="19.5"/>
    <n v="147"/>
    <n v="77"/>
    <n v="234.3"/>
    <n v="105.1"/>
    <n v="74"/>
    <n v="2"/>
    <x v="1"/>
    <x v="2"/>
    <s v="Low"/>
    <n v="8.6999999999999993"/>
    <n v="16572.849999999999"/>
    <x v="0"/>
    <x v="0"/>
    <x v="3"/>
    <s v="High BP"/>
    <s v="High Cost"/>
  </r>
  <r>
    <n v="36"/>
    <x v="1"/>
    <n v="33.200000000000003"/>
    <n v="132"/>
    <n v="78"/>
    <n v="219.2"/>
    <n v="146.69999999999999"/>
    <n v="68"/>
    <n v="1"/>
    <x v="1"/>
    <x v="2"/>
    <s v="High"/>
    <n v="13.1"/>
    <n v="22664.959999999999"/>
    <x v="0"/>
    <x v="3"/>
    <x v="0"/>
    <s v="High BP"/>
    <s v="High Cost"/>
  </r>
  <r>
    <n v="78"/>
    <x v="0"/>
    <n v="23.3"/>
    <n v="145"/>
    <n v="90"/>
    <n v="190.9"/>
    <n v="134.19999999999999"/>
    <n v="69"/>
    <n v="2"/>
    <x v="1"/>
    <x v="2"/>
    <s v="Medium"/>
    <n v="4.2"/>
    <n v="10284.02"/>
    <x v="0"/>
    <x v="1"/>
    <x v="3"/>
    <s v="High BP"/>
    <s v="Normal Cost"/>
  </r>
  <r>
    <n v="70"/>
    <x v="1"/>
    <n v="33.200000000000003"/>
    <n v="125"/>
    <n v="80"/>
    <n v="271.8"/>
    <n v="151.4"/>
    <n v="90"/>
    <n v="0"/>
    <x v="2"/>
    <x v="1"/>
    <s v="Medium"/>
    <n v="10"/>
    <n v="16957.23"/>
    <x v="0"/>
    <x v="0"/>
    <x v="0"/>
    <s v="High BP"/>
    <s v="High Cost"/>
  </r>
  <r>
    <n v="67"/>
    <x v="1"/>
    <n v="33.299999999999997"/>
    <n v="155"/>
    <n v="98"/>
    <n v="270.2"/>
    <n v="126.4"/>
    <n v="67"/>
    <n v="2"/>
    <x v="2"/>
    <x v="3"/>
    <s v="High"/>
    <n v="5.9"/>
    <n v="15455.35"/>
    <x v="0"/>
    <x v="0"/>
    <x v="0"/>
    <s v="High BP"/>
    <s v="High Cost"/>
  </r>
  <r>
    <n v="55"/>
    <x v="0"/>
    <n v="26.1"/>
    <n v="126"/>
    <n v="75"/>
    <n v="218.7"/>
    <n v="111"/>
    <n v="166"/>
    <n v="0"/>
    <x v="1"/>
    <x v="1"/>
    <s v="High"/>
    <n v="9.4"/>
    <n v="14843.88"/>
    <x v="0"/>
    <x v="2"/>
    <x v="2"/>
    <s v="High BP"/>
    <s v="Normal Cost"/>
  </r>
  <r>
    <n v="94"/>
    <x v="0"/>
    <n v="24.8"/>
    <n v="128"/>
    <n v="74"/>
    <n v="208.2"/>
    <n v="126"/>
    <n v="74"/>
    <n v="1"/>
    <x v="1"/>
    <x v="0"/>
    <s v="Medium"/>
    <n v="4.5"/>
    <n v="9276.65"/>
    <x v="0"/>
    <x v="0"/>
    <x v="3"/>
    <s v="High BP"/>
    <s v="Normal Cost"/>
  </r>
  <r>
    <n v="94"/>
    <x v="1"/>
    <n v="33.299999999999997"/>
    <n v="127"/>
    <n v="72"/>
    <n v="251.1"/>
    <n v="102.3"/>
    <n v="91"/>
    <n v="0"/>
    <x v="2"/>
    <x v="2"/>
    <s v="High"/>
    <n v="13.3"/>
    <n v="30851.16"/>
    <x v="0"/>
    <x v="2"/>
    <x v="0"/>
    <s v="High BP"/>
    <s v="High Cost"/>
  </r>
  <r>
    <n v="69"/>
    <x v="1"/>
    <n v="33.299999999999997"/>
    <n v="145"/>
    <n v="88"/>
    <n v="250.6"/>
    <n v="97.9"/>
    <n v="73"/>
    <n v="0"/>
    <x v="1"/>
    <x v="2"/>
    <s v="Medium"/>
    <n v="7.5"/>
    <n v="12701.33"/>
    <x v="0"/>
    <x v="0"/>
    <x v="0"/>
    <s v="High BP"/>
    <s v="Normal Cost"/>
  </r>
  <r>
    <n v="48"/>
    <x v="1"/>
    <n v="33.299999999999997"/>
    <n v="147"/>
    <n v="90"/>
    <n v="276.7"/>
    <n v="118.7"/>
    <n v="78"/>
    <n v="1"/>
    <x v="0"/>
    <x v="0"/>
    <s v="Medium"/>
    <n v="2.2000000000000002"/>
    <n v="5242.6099999999997"/>
    <x v="0"/>
    <x v="1"/>
    <x v="0"/>
    <s v="High BP"/>
    <s v="Normal Cost"/>
  </r>
  <r>
    <n v="63"/>
    <x v="0"/>
    <n v="25.2"/>
    <n v="222"/>
    <n v="125"/>
    <n v="221.9"/>
    <n v="141.4"/>
    <n v="96"/>
    <n v="5"/>
    <x v="0"/>
    <x v="2"/>
    <s v="Medium"/>
    <n v="4.2"/>
    <n v="10688.9"/>
    <x v="0"/>
    <x v="2"/>
    <x v="2"/>
    <s v="High BP"/>
    <s v="Normal Cost"/>
  </r>
  <r>
    <n v="69"/>
    <x v="0"/>
    <n v="25"/>
    <n v="136"/>
    <n v="86"/>
    <n v="226.2"/>
    <n v="113.6"/>
    <n v="82"/>
    <n v="1"/>
    <x v="2"/>
    <x v="2"/>
    <s v="High"/>
    <n v="42"/>
    <n v="72149.75"/>
    <x v="0"/>
    <x v="0"/>
    <x v="2"/>
    <s v="High BP"/>
    <s v="High Cost"/>
  </r>
  <r>
    <n v="39"/>
    <x v="1"/>
    <n v="33.299999999999997"/>
    <n v="112"/>
    <n v="65"/>
    <n v="228.2"/>
    <n v="103.8"/>
    <n v="64"/>
    <n v="2"/>
    <x v="0"/>
    <x v="0"/>
    <s v="Low"/>
    <n v="3.4"/>
    <n v="6006.32"/>
    <x v="0"/>
    <x v="3"/>
    <x v="0"/>
    <s v="Normal BP"/>
    <s v="Normal Cost"/>
  </r>
  <r>
    <n v="84"/>
    <x v="1"/>
    <n v="33.299999999999997"/>
    <n v="122"/>
    <n v="80"/>
    <n v="215"/>
    <n v="140"/>
    <n v="70"/>
    <n v="1"/>
    <x v="1"/>
    <x v="1"/>
    <s v="High"/>
    <n v="3.9"/>
    <n v="6515.64"/>
    <x v="0"/>
    <x v="2"/>
    <x v="0"/>
    <s v="High BP"/>
    <s v="Normal Cost"/>
  </r>
  <r>
    <n v="62"/>
    <x v="0"/>
    <n v="32.9"/>
    <n v="133"/>
    <n v="83"/>
    <n v="231.7"/>
    <n v="163.19999999999999"/>
    <n v="86"/>
    <n v="1"/>
    <x v="2"/>
    <x v="2"/>
    <s v="Medium"/>
    <n v="8.1"/>
    <n v="15532.59"/>
    <x v="0"/>
    <x v="0"/>
    <x v="0"/>
    <s v="High BP"/>
    <s v="High Cost"/>
  </r>
  <r>
    <n v="76"/>
    <x v="1"/>
    <n v="33.299999999999997"/>
    <n v="141"/>
    <n v="87"/>
    <n v="233.4"/>
    <n v="128.80000000000001"/>
    <n v="82"/>
    <n v="1"/>
    <x v="2"/>
    <x v="1"/>
    <s v="Medium"/>
    <n v="4.8"/>
    <n v="9558.6"/>
    <x v="1"/>
    <x v="2"/>
    <x v="0"/>
    <s v="High BP"/>
    <s v="Normal Cost"/>
  </r>
  <r>
    <n v="73"/>
    <x v="0"/>
    <n v="31.9"/>
    <n v="130"/>
    <n v="80"/>
    <n v="282.10000000000002"/>
    <n v="220"/>
    <n v="71"/>
    <n v="0"/>
    <x v="2"/>
    <x v="1"/>
    <s v="Low"/>
    <n v="5.5"/>
    <n v="12271.94"/>
    <x v="0"/>
    <x v="2"/>
    <x v="0"/>
    <s v="High BP"/>
    <s v="Normal Cost"/>
  </r>
  <r>
    <n v="72"/>
    <x v="0"/>
    <n v="21.3"/>
    <n v="121"/>
    <n v="70"/>
    <n v="213.8"/>
    <n v="118"/>
    <n v="88"/>
    <n v="1"/>
    <x v="2"/>
    <x v="1"/>
    <s v="Medium"/>
    <n v="6.1"/>
    <n v="12657.02"/>
    <x v="0"/>
    <x v="0"/>
    <x v="3"/>
    <s v="High BP"/>
    <s v="Normal Cost"/>
  </r>
  <r>
    <n v="65"/>
    <x v="0"/>
    <n v="21.2"/>
    <n v="129"/>
    <n v="78"/>
    <n v="202.9"/>
    <n v="177.9"/>
    <n v="63"/>
    <n v="0"/>
    <x v="1"/>
    <x v="1"/>
    <s v="High"/>
    <n v="7.2"/>
    <n v="13773.79"/>
    <x v="0"/>
    <x v="2"/>
    <x v="3"/>
    <s v="High BP"/>
    <s v="Normal Cost"/>
  </r>
  <r>
    <n v="87"/>
    <x v="0"/>
    <n v="34"/>
    <n v="132"/>
    <n v="88"/>
    <n v="254.9"/>
    <n v="93.8"/>
    <n v="137"/>
    <n v="1"/>
    <x v="0"/>
    <x v="2"/>
    <s v="High"/>
    <n v="3.3"/>
    <n v="8794.06"/>
    <x v="0"/>
    <x v="0"/>
    <x v="0"/>
    <s v="High BP"/>
    <s v="Normal Cost"/>
  </r>
  <r>
    <n v="71"/>
    <x v="1"/>
    <n v="33.299999999999997"/>
    <n v="122"/>
    <n v="73"/>
    <n v="234.2"/>
    <n v="120.2"/>
    <n v="64"/>
    <n v="1"/>
    <x v="1"/>
    <x v="0"/>
    <s v="High"/>
    <n v="3.9"/>
    <n v="6907.54"/>
    <x v="0"/>
    <x v="0"/>
    <x v="0"/>
    <s v="High BP"/>
    <s v="Normal Cost"/>
  </r>
  <r>
    <n v="43"/>
    <x v="0"/>
    <n v="25.7"/>
    <n v="124"/>
    <n v="68"/>
    <n v="218"/>
    <n v="95.2"/>
    <n v="72"/>
    <n v="2"/>
    <x v="0"/>
    <x v="0"/>
    <s v="High"/>
    <n v="2.5"/>
    <n v="5119.4799999999996"/>
    <x v="0"/>
    <x v="0"/>
    <x v="2"/>
    <s v="High BP"/>
    <s v="Normal Cost"/>
  </r>
  <r>
    <n v="62"/>
    <x v="0"/>
    <n v="32.200000000000003"/>
    <n v="129"/>
    <n v="76"/>
    <n v="246.4"/>
    <n v="117.6"/>
    <n v="110"/>
    <n v="2"/>
    <x v="2"/>
    <x v="2"/>
    <s v="Medium"/>
    <n v="10.6"/>
    <n v="22628.95"/>
    <x v="0"/>
    <x v="2"/>
    <x v="0"/>
    <s v="High BP"/>
    <s v="High Cost"/>
  </r>
  <r>
    <n v="69"/>
    <x v="1"/>
    <n v="33.299999999999997"/>
    <n v="115"/>
    <n v="73"/>
    <n v="232.5"/>
    <n v="137.19999999999999"/>
    <n v="74"/>
    <n v="1"/>
    <x v="1"/>
    <x v="1"/>
    <s v="Low"/>
    <n v="5.3"/>
    <n v="8596.4"/>
    <x v="1"/>
    <x v="0"/>
    <x v="0"/>
    <s v="Normal BP"/>
    <s v="Normal Cost"/>
  </r>
  <r>
    <n v="62"/>
    <x v="1"/>
    <n v="33.299999999999997"/>
    <n v="136"/>
    <n v="81"/>
    <n v="267.8"/>
    <n v="109"/>
    <n v="92"/>
    <n v="2"/>
    <x v="2"/>
    <x v="2"/>
    <s v="Low"/>
    <n v="7.5"/>
    <n v="14037.81"/>
    <x v="0"/>
    <x v="0"/>
    <x v="0"/>
    <s v="High BP"/>
    <s v="Normal Cost"/>
  </r>
  <r>
    <n v="70"/>
    <x v="1"/>
    <n v="33.299999999999997"/>
    <n v="121"/>
    <n v="73"/>
    <n v="213.1"/>
    <n v="94.7"/>
    <n v="90"/>
    <n v="1"/>
    <x v="2"/>
    <x v="2"/>
    <s v="High"/>
    <n v="8.3000000000000007"/>
    <n v="19337.689999999999"/>
    <x v="0"/>
    <x v="0"/>
    <x v="0"/>
    <s v="High BP"/>
    <s v="High Cost"/>
  </r>
  <r>
    <n v="47"/>
    <x v="1"/>
    <n v="33.299999999999997"/>
    <n v="121"/>
    <n v="70"/>
    <n v="231.7"/>
    <n v="123"/>
    <n v="85"/>
    <n v="0"/>
    <x v="2"/>
    <x v="2"/>
    <s v="Medium"/>
    <n v="10.7"/>
    <n v="21566.47"/>
    <x v="0"/>
    <x v="1"/>
    <x v="0"/>
    <s v="High BP"/>
    <s v="High Cost"/>
  </r>
  <r>
    <n v="95"/>
    <x v="0"/>
    <n v="28.3"/>
    <n v="142"/>
    <n v="86"/>
    <n v="235.3"/>
    <n v="109.5"/>
    <n v="76"/>
    <n v="0"/>
    <x v="2"/>
    <x v="2"/>
    <s v="High"/>
    <n v="8.1"/>
    <n v="15588.45"/>
    <x v="0"/>
    <x v="0"/>
    <x v="2"/>
    <s v="High BP"/>
    <s v="High Cost"/>
  </r>
  <r>
    <n v="73"/>
    <x v="1"/>
    <n v="33.4"/>
    <n v="112"/>
    <n v="71"/>
    <n v="248.2"/>
    <n v="119.5"/>
    <n v="78"/>
    <n v="1"/>
    <x v="2"/>
    <x v="3"/>
    <s v="High"/>
    <n v="11.7"/>
    <n v="20740.439999999999"/>
    <x v="0"/>
    <x v="0"/>
    <x v="0"/>
    <s v="Normal BP"/>
    <s v="High Cost"/>
  </r>
  <r>
    <n v="57"/>
    <x v="1"/>
    <n v="33.4"/>
    <n v="139"/>
    <n v="86"/>
    <n v="214.9"/>
    <n v="136.1"/>
    <n v="76"/>
    <n v="1"/>
    <x v="0"/>
    <x v="1"/>
    <s v="High"/>
    <n v="1.2"/>
    <n v="3640.75"/>
    <x v="0"/>
    <x v="1"/>
    <x v="0"/>
    <s v="High BP"/>
    <s v="Normal Cost"/>
  </r>
  <r>
    <n v="62"/>
    <x v="1"/>
    <n v="33.4"/>
    <n v="109"/>
    <n v="71"/>
    <n v="214.3"/>
    <n v="120.6"/>
    <n v="85"/>
    <n v="1"/>
    <x v="1"/>
    <x v="2"/>
    <s v="Low"/>
    <n v="7.4"/>
    <n v="15395.52"/>
    <x v="0"/>
    <x v="0"/>
    <x v="0"/>
    <s v="Normal BP"/>
    <s v="High Cost"/>
  </r>
  <r>
    <n v="37"/>
    <x v="0"/>
    <n v="25.7"/>
    <n v="114"/>
    <n v="70"/>
    <n v="209.8"/>
    <n v="97.6"/>
    <n v="71"/>
    <n v="2"/>
    <x v="1"/>
    <x v="0"/>
    <s v="Low"/>
    <n v="3.2"/>
    <n v="6886.7"/>
    <x v="0"/>
    <x v="0"/>
    <x v="2"/>
    <s v="Normal BP"/>
    <s v="Normal Cost"/>
  </r>
  <r>
    <n v="49"/>
    <x v="0"/>
    <n v="35.799999999999997"/>
    <n v="129"/>
    <n v="73"/>
    <n v="205.5"/>
    <n v="135.19999999999999"/>
    <n v="103"/>
    <n v="1"/>
    <x v="2"/>
    <x v="0"/>
    <s v="High"/>
    <n v="5.4"/>
    <n v="10547.74"/>
    <x v="0"/>
    <x v="1"/>
    <x v="0"/>
    <s v="High BP"/>
    <s v="Normal Cost"/>
  </r>
  <r>
    <n v="63"/>
    <x v="1"/>
    <n v="33.4"/>
    <n v="124"/>
    <n v="81"/>
    <n v="214.3"/>
    <n v="135.9"/>
    <n v="84"/>
    <n v="2"/>
    <x v="1"/>
    <x v="2"/>
    <s v="Medium"/>
    <n v="4.5"/>
    <n v="9823.16"/>
    <x v="0"/>
    <x v="0"/>
    <x v="0"/>
    <s v="High BP"/>
    <s v="Normal Cost"/>
  </r>
  <r>
    <n v="67"/>
    <x v="0"/>
    <n v="24.5"/>
    <n v="149"/>
    <n v="87"/>
    <n v="234.8"/>
    <n v="90.7"/>
    <n v="100"/>
    <n v="0"/>
    <x v="2"/>
    <x v="0"/>
    <s v="High"/>
    <n v="33.200000000000003"/>
    <n v="58100.07"/>
    <x v="0"/>
    <x v="3"/>
    <x v="3"/>
    <s v="High BP"/>
    <s v="High Cost"/>
  </r>
  <r>
    <n v="69"/>
    <x v="1"/>
    <n v="33.4"/>
    <n v="115"/>
    <n v="63"/>
    <n v="257.89999999999998"/>
    <n v="113.7"/>
    <n v="85"/>
    <n v="2"/>
    <x v="1"/>
    <x v="2"/>
    <s v="High"/>
    <n v="4.3"/>
    <n v="10655.31"/>
    <x v="0"/>
    <x v="0"/>
    <x v="0"/>
    <s v="Normal BP"/>
    <s v="Normal Cost"/>
  </r>
  <r>
    <n v="83"/>
    <x v="1"/>
    <n v="33.4"/>
    <n v="137"/>
    <n v="78"/>
    <n v="236.1"/>
    <n v="143.6"/>
    <n v="98"/>
    <n v="0"/>
    <x v="2"/>
    <x v="1"/>
    <s v="High"/>
    <n v="5"/>
    <n v="12101.83"/>
    <x v="0"/>
    <x v="2"/>
    <x v="0"/>
    <s v="High BP"/>
    <s v="Normal Cost"/>
  </r>
  <r>
    <n v="72"/>
    <x v="1"/>
    <n v="33.4"/>
    <n v="131"/>
    <n v="70"/>
    <n v="266.10000000000002"/>
    <n v="119.9"/>
    <n v="73"/>
    <n v="2"/>
    <x v="2"/>
    <x v="2"/>
    <s v="Low"/>
    <n v="15.1"/>
    <n v="30602.2"/>
    <x v="0"/>
    <x v="0"/>
    <x v="0"/>
    <s v="High BP"/>
    <s v="High Cost"/>
  </r>
  <r>
    <n v="79"/>
    <x v="1"/>
    <n v="33.4"/>
    <n v="139"/>
    <n v="90"/>
    <n v="233.3"/>
    <n v="164.5"/>
    <n v="79"/>
    <n v="1"/>
    <x v="1"/>
    <x v="1"/>
    <s v="High"/>
    <n v="4.2"/>
    <n v="9215.4599999999991"/>
    <x v="0"/>
    <x v="2"/>
    <x v="0"/>
    <s v="High BP"/>
    <s v="Normal Cost"/>
  </r>
  <r>
    <n v="52"/>
    <x v="1"/>
    <n v="33.4"/>
    <n v="119"/>
    <n v="86"/>
    <n v="198.8"/>
    <n v="114.4"/>
    <n v="78"/>
    <n v="2"/>
    <x v="0"/>
    <x v="3"/>
    <s v="Medium"/>
    <n v="2"/>
    <n v="8911.1200000000008"/>
    <x v="0"/>
    <x v="1"/>
    <x v="0"/>
    <s v="High BP"/>
    <s v="Normal Cost"/>
  </r>
  <r>
    <n v="62"/>
    <x v="0"/>
    <n v="23.4"/>
    <n v="138"/>
    <n v="79"/>
    <n v="241.7"/>
    <n v="110.8"/>
    <n v="93"/>
    <n v="1"/>
    <x v="2"/>
    <x v="2"/>
    <s v="High"/>
    <n v="11.4"/>
    <n v="21452.05"/>
    <x v="0"/>
    <x v="0"/>
    <x v="3"/>
    <s v="High BP"/>
    <s v="High Cost"/>
  </r>
  <r>
    <n v="71"/>
    <x v="1"/>
    <n v="33.4"/>
    <n v="117"/>
    <n v="71"/>
    <n v="241.3"/>
    <n v="121.6"/>
    <n v="82"/>
    <n v="3"/>
    <x v="2"/>
    <x v="0"/>
    <s v="Medium"/>
    <n v="4.5999999999999996"/>
    <n v="10934.25"/>
    <x v="0"/>
    <x v="0"/>
    <x v="0"/>
    <s v="Normal BP"/>
    <s v="Normal Cost"/>
  </r>
  <r>
    <n v="69"/>
    <x v="1"/>
    <n v="33.4"/>
    <n v="143"/>
    <n v="84"/>
    <n v="213.5"/>
    <n v="136.6"/>
    <n v="79"/>
    <n v="0"/>
    <x v="1"/>
    <x v="2"/>
    <s v="Medium"/>
    <n v="5.3"/>
    <n v="11836.58"/>
    <x v="0"/>
    <x v="0"/>
    <x v="0"/>
    <s v="High BP"/>
    <s v="Normal Cost"/>
  </r>
  <r>
    <n v="83"/>
    <x v="0"/>
    <n v="22.5"/>
    <n v="135"/>
    <n v="80"/>
    <n v="175.1"/>
    <n v="128.5"/>
    <n v="72"/>
    <n v="1"/>
    <x v="1"/>
    <x v="0"/>
    <s v="Medium"/>
    <n v="4.5999999999999996"/>
    <n v="9270.89"/>
    <x v="1"/>
    <x v="0"/>
    <x v="3"/>
    <s v="High BP"/>
    <s v="Normal Cost"/>
  </r>
  <r>
    <n v="62"/>
    <x v="0"/>
    <n v="22.4"/>
    <n v="138"/>
    <n v="82"/>
    <n v="201"/>
    <n v="117.5"/>
    <n v="74"/>
    <n v="0"/>
    <x v="0"/>
    <x v="1"/>
    <s v="Low"/>
    <n v="2.9"/>
    <n v="6423.89"/>
    <x v="1"/>
    <x v="0"/>
    <x v="3"/>
    <s v="High BP"/>
    <s v="Normal Cost"/>
  </r>
  <r>
    <n v="74"/>
    <x v="0"/>
    <n v="37.299999999999997"/>
    <n v="133"/>
    <n v="76"/>
    <n v="263.8"/>
    <n v="165.4"/>
    <n v="90"/>
    <n v="0"/>
    <x v="2"/>
    <x v="1"/>
    <s v="Medium"/>
    <n v="6.5"/>
    <n v="10967.3"/>
    <x v="0"/>
    <x v="0"/>
    <x v="0"/>
    <s v="High BP"/>
    <s v="Normal Cost"/>
  </r>
  <r>
    <n v="94"/>
    <x v="1"/>
    <n v="33.4"/>
    <n v="146"/>
    <n v="87"/>
    <n v="269.39999999999998"/>
    <n v="101.4"/>
    <n v="74"/>
    <n v="0"/>
    <x v="2"/>
    <x v="3"/>
    <s v="Medium"/>
    <n v="8.8000000000000007"/>
    <n v="19656.2"/>
    <x v="0"/>
    <x v="2"/>
    <x v="0"/>
    <s v="High BP"/>
    <s v="High Cost"/>
  </r>
  <r>
    <n v="59"/>
    <x v="0"/>
    <n v="30"/>
    <n v="135"/>
    <n v="89"/>
    <n v="212"/>
    <n v="111.2"/>
    <n v="75"/>
    <n v="2"/>
    <x v="0"/>
    <x v="0"/>
    <s v="High"/>
    <n v="2.5"/>
    <n v="5340.57"/>
    <x v="1"/>
    <x v="0"/>
    <x v="0"/>
    <s v="High BP"/>
    <s v="Normal Cost"/>
  </r>
  <r>
    <n v="73"/>
    <x v="1"/>
    <n v="33.4"/>
    <n v="129"/>
    <n v="78"/>
    <n v="270.3"/>
    <n v="113.1"/>
    <n v="73"/>
    <n v="1"/>
    <x v="2"/>
    <x v="0"/>
    <s v="High"/>
    <n v="8.1999999999999993"/>
    <n v="15688.83"/>
    <x v="0"/>
    <x v="0"/>
    <x v="0"/>
    <s v="High BP"/>
    <s v="High Cost"/>
  </r>
  <r>
    <n v="59"/>
    <x v="0"/>
    <n v="38.6"/>
    <n v="130"/>
    <n v="92"/>
    <n v="287.3"/>
    <n v="160.80000000000001"/>
    <n v="165"/>
    <n v="2"/>
    <x v="1"/>
    <x v="2"/>
    <s v="High"/>
    <n v="15.3"/>
    <n v="28725.23"/>
    <x v="0"/>
    <x v="2"/>
    <x v="0"/>
    <s v="High BP"/>
    <s v="High Cost"/>
  </r>
  <r>
    <n v="68"/>
    <x v="0"/>
    <n v="25.7"/>
    <n v="129"/>
    <n v="71"/>
    <n v="198.8"/>
    <n v="118.5"/>
    <n v="69"/>
    <n v="2"/>
    <x v="2"/>
    <x v="0"/>
    <s v="Medium"/>
    <n v="5"/>
    <n v="8852.57"/>
    <x v="0"/>
    <x v="1"/>
    <x v="2"/>
    <s v="High BP"/>
    <s v="Normal Cost"/>
  </r>
  <r>
    <n v="68"/>
    <x v="1"/>
    <n v="33.4"/>
    <n v="137"/>
    <n v="82"/>
    <n v="255.3"/>
    <n v="149.19999999999999"/>
    <n v="76"/>
    <n v="0"/>
    <x v="2"/>
    <x v="1"/>
    <s v="High"/>
    <n v="8.6"/>
    <n v="15806.24"/>
    <x v="0"/>
    <x v="0"/>
    <x v="0"/>
    <s v="High BP"/>
    <s v="High Cost"/>
  </r>
  <r>
    <n v="67"/>
    <x v="0"/>
    <n v="37.1"/>
    <n v="137"/>
    <n v="83"/>
    <n v="238.3"/>
    <n v="111.9"/>
    <n v="82"/>
    <n v="3"/>
    <x v="2"/>
    <x v="0"/>
    <s v="Medium"/>
    <n v="6.1"/>
    <n v="13459.13"/>
    <x v="0"/>
    <x v="1"/>
    <x v="0"/>
    <s v="High BP"/>
    <s v="Normal Cost"/>
  </r>
  <r>
    <n v="52"/>
    <x v="1"/>
    <n v="33.5"/>
    <n v="124"/>
    <n v="81"/>
    <n v="238.2"/>
    <n v="88.8"/>
    <n v="103"/>
    <n v="1"/>
    <x v="2"/>
    <x v="2"/>
    <s v="Low"/>
    <n v="12.9"/>
    <n v="23253.21"/>
    <x v="0"/>
    <x v="1"/>
    <x v="0"/>
    <s v="High BP"/>
    <s v="High Cost"/>
  </r>
  <r>
    <n v="79"/>
    <x v="1"/>
    <n v="33.5"/>
    <n v="133"/>
    <n v="83"/>
    <n v="265.10000000000002"/>
    <n v="95.3"/>
    <n v="93"/>
    <n v="0"/>
    <x v="2"/>
    <x v="2"/>
    <s v="Medium"/>
    <n v="8.3000000000000007"/>
    <n v="17280.25"/>
    <x v="0"/>
    <x v="2"/>
    <x v="0"/>
    <s v="High BP"/>
    <s v="High Cost"/>
  </r>
  <r>
    <n v="72"/>
    <x v="1"/>
    <n v="33.5"/>
    <n v="129"/>
    <n v="77"/>
    <n v="255.6"/>
    <n v="114.6"/>
    <n v="78"/>
    <n v="1"/>
    <x v="1"/>
    <x v="0"/>
    <s v="High"/>
    <n v="3.8"/>
    <n v="7220"/>
    <x v="0"/>
    <x v="0"/>
    <x v="0"/>
    <s v="High BP"/>
    <s v="Normal Cost"/>
  </r>
  <r>
    <n v="48"/>
    <x v="0"/>
    <n v="21.8"/>
    <n v="118"/>
    <n v="72"/>
    <n v="179.9"/>
    <n v="122.4"/>
    <n v="79"/>
    <n v="2"/>
    <x v="0"/>
    <x v="2"/>
    <s v="High"/>
    <n v="3.6"/>
    <n v="9638.31"/>
    <x v="0"/>
    <x v="1"/>
    <x v="3"/>
    <s v="Normal BP"/>
    <s v="Normal Cost"/>
  </r>
  <r>
    <n v="79"/>
    <x v="1"/>
    <n v="33.5"/>
    <n v="133"/>
    <n v="84"/>
    <n v="249.6"/>
    <n v="133.6"/>
    <n v="171"/>
    <n v="1"/>
    <x v="1"/>
    <x v="3"/>
    <s v="High"/>
    <n v="6.1"/>
    <n v="15084.27"/>
    <x v="0"/>
    <x v="2"/>
    <x v="0"/>
    <s v="High BP"/>
    <s v="High Cost"/>
  </r>
  <r>
    <n v="57"/>
    <x v="1"/>
    <n v="33.5"/>
    <n v="132"/>
    <n v="77"/>
    <n v="237.4"/>
    <n v="103"/>
    <n v="71"/>
    <n v="1"/>
    <x v="1"/>
    <x v="0"/>
    <s v="High"/>
    <n v="6.8"/>
    <n v="12793.54"/>
    <x v="0"/>
    <x v="1"/>
    <x v="0"/>
    <s v="High BP"/>
    <s v="Normal Cost"/>
  </r>
  <r>
    <n v="90"/>
    <x v="1"/>
    <n v="33.5"/>
    <n v="130"/>
    <n v="86"/>
    <n v="217.9"/>
    <n v="96.5"/>
    <n v="65"/>
    <n v="0"/>
    <x v="2"/>
    <x v="0"/>
    <s v="Medium"/>
    <n v="5.8"/>
    <n v="12452.64"/>
    <x v="0"/>
    <x v="2"/>
    <x v="0"/>
    <s v="High BP"/>
    <s v="Normal Cost"/>
  </r>
  <r>
    <n v="76"/>
    <x v="0"/>
    <n v="29.9"/>
    <n v="141"/>
    <n v="86"/>
    <n v="221.6"/>
    <n v="109.8"/>
    <n v="62"/>
    <n v="1"/>
    <x v="2"/>
    <x v="0"/>
    <s v="Medium"/>
    <n v="8.4"/>
    <n v="13721.92"/>
    <x v="1"/>
    <x v="2"/>
    <x v="2"/>
    <s v="High BP"/>
    <s v="Normal Cost"/>
  </r>
  <r>
    <n v="70"/>
    <x v="1"/>
    <n v="33.5"/>
    <n v="125"/>
    <n v="79"/>
    <n v="270.5"/>
    <n v="122.5"/>
    <n v="88"/>
    <n v="1"/>
    <x v="2"/>
    <x v="0"/>
    <s v="High"/>
    <n v="12.3"/>
    <n v="22344.560000000001"/>
    <x v="0"/>
    <x v="0"/>
    <x v="0"/>
    <s v="High BP"/>
    <s v="High Cost"/>
  </r>
  <r>
    <n v="58"/>
    <x v="1"/>
    <n v="33.5"/>
    <n v="118"/>
    <n v="70"/>
    <n v="219.9"/>
    <n v="127"/>
    <n v="69"/>
    <n v="0"/>
    <x v="1"/>
    <x v="3"/>
    <s v="High"/>
    <n v="3.8"/>
    <n v="10554.63"/>
    <x v="0"/>
    <x v="1"/>
    <x v="0"/>
    <s v="Normal BP"/>
    <s v="Normal Cost"/>
  </r>
  <r>
    <n v="64"/>
    <x v="1"/>
    <n v="33.5"/>
    <n v="125"/>
    <n v="88"/>
    <n v="226.5"/>
    <n v="106.7"/>
    <n v="171"/>
    <n v="1"/>
    <x v="2"/>
    <x v="0"/>
    <s v="Low"/>
    <n v="6.9"/>
    <n v="11095.1"/>
    <x v="0"/>
    <x v="0"/>
    <x v="0"/>
    <s v="High BP"/>
    <s v="Normal Cost"/>
  </r>
  <r>
    <n v="68"/>
    <x v="0"/>
    <n v="21.2"/>
    <n v="117"/>
    <n v="76"/>
    <n v="235.5"/>
    <n v="115.4"/>
    <n v="85"/>
    <n v="0"/>
    <x v="1"/>
    <x v="1"/>
    <s v="High"/>
    <n v="2.8"/>
    <n v="6302.27"/>
    <x v="0"/>
    <x v="0"/>
    <x v="3"/>
    <s v="Normal BP"/>
    <s v="Normal Cost"/>
  </r>
  <r>
    <n v="75"/>
    <x v="0"/>
    <n v="26.3"/>
    <n v="119"/>
    <n v="72"/>
    <n v="235.1"/>
    <n v="94.2"/>
    <n v="85"/>
    <n v="2"/>
    <x v="1"/>
    <x v="2"/>
    <s v="Medium"/>
    <n v="7.5"/>
    <n v="15736.12"/>
    <x v="0"/>
    <x v="1"/>
    <x v="2"/>
    <s v="Normal BP"/>
    <s v="High Cost"/>
  </r>
  <r>
    <n v="76"/>
    <x v="0"/>
    <n v="27.2"/>
    <n v="139"/>
    <n v="87"/>
    <n v="210.1"/>
    <n v="154.19999999999999"/>
    <n v="80"/>
    <n v="1"/>
    <x v="2"/>
    <x v="0"/>
    <s v="High"/>
    <n v="8"/>
    <n v="10908.9"/>
    <x v="0"/>
    <x v="0"/>
    <x v="2"/>
    <s v="High BP"/>
    <s v="Normal Cost"/>
  </r>
  <r>
    <n v="71"/>
    <x v="0"/>
    <n v="30.5"/>
    <n v="130"/>
    <n v="84"/>
    <n v="237.5"/>
    <n v="150.80000000000001"/>
    <n v="87"/>
    <n v="0"/>
    <x v="2"/>
    <x v="1"/>
    <s v="High"/>
    <n v="6.5"/>
    <n v="13228.15"/>
    <x v="0"/>
    <x v="0"/>
    <x v="0"/>
    <s v="High BP"/>
    <s v="Normal Cost"/>
  </r>
  <r>
    <n v="59"/>
    <x v="0"/>
    <n v="18"/>
    <n v="121"/>
    <n v="70"/>
    <n v="187.7"/>
    <n v="160.5"/>
    <n v="75"/>
    <n v="3"/>
    <x v="2"/>
    <x v="1"/>
    <s v="High"/>
    <n v="5.8"/>
    <n v="12172.38"/>
    <x v="0"/>
    <x v="2"/>
    <x v="1"/>
    <s v="High BP"/>
    <s v="Normal Cost"/>
  </r>
  <r>
    <n v="80"/>
    <x v="0"/>
    <n v="29.3"/>
    <n v="131"/>
    <n v="71"/>
    <n v="270.89999999999998"/>
    <n v="131.30000000000001"/>
    <n v="81"/>
    <n v="2"/>
    <x v="0"/>
    <x v="0"/>
    <s v="High"/>
    <n v="3.9"/>
    <n v="7356.92"/>
    <x v="0"/>
    <x v="2"/>
    <x v="2"/>
    <s v="High BP"/>
    <s v="Normal Cost"/>
  </r>
  <r>
    <n v="68"/>
    <x v="1"/>
    <n v="33.5"/>
    <n v="139"/>
    <n v="89"/>
    <n v="244.6"/>
    <n v="150.80000000000001"/>
    <n v="78"/>
    <n v="1"/>
    <x v="2"/>
    <x v="1"/>
    <s v="Medium"/>
    <n v="5.3"/>
    <n v="10905.16"/>
    <x v="0"/>
    <x v="0"/>
    <x v="0"/>
    <s v="High BP"/>
    <s v="Normal Cost"/>
  </r>
  <r>
    <n v="63"/>
    <x v="0"/>
    <n v="31.9"/>
    <n v="137"/>
    <n v="88"/>
    <n v="247.9"/>
    <n v="134"/>
    <n v="80"/>
    <n v="1"/>
    <x v="0"/>
    <x v="1"/>
    <s v="High"/>
    <n v="2.5"/>
    <n v="5767.44"/>
    <x v="0"/>
    <x v="1"/>
    <x v="0"/>
    <s v="High BP"/>
    <s v="Normal Cost"/>
  </r>
  <r>
    <n v="35"/>
    <x v="1"/>
    <n v="33.5"/>
    <n v="116"/>
    <n v="64"/>
    <n v="237.7"/>
    <n v="111"/>
    <n v="81"/>
    <n v="2"/>
    <x v="2"/>
    <x v="3"/>
    <s v="Medium"/>
    <n v="6.2"/>
    <n v="16488.16"/>
    <x v="0"/>
    <x v="3"/>
    <x v="0"/>
    <s v="Normal BP"/>
    <s v="High Cost"/>
  </r>
  <r>
    <n v="54"/>
    <x v="0"/>
    <n v="25.4"/>
    <n v="108"/>
    <n v="62"/>
    <n v="244.6"/>
    <n v="146.9"/>
    <n v="86"/>
    <n v="1"/>
    <x v="1"/>
    <x v="1"/>
    <s v="Medium"/>
    <n v="1.6"/>
    <n v="4005.98"/>
    <x v="0"/>
    <x v="0"/>
    <x v="2"/>
    <s v="Normal BP"/>
    <s v="Normal Cost"/>
  </r>
  <r>
    <n v="85"/>
    <x v="0"/>
    <n v="26.2"/>
    <n v="136"/>
    <n v="81"/>
    <n v="240.8"/>
    <n v="135.9"/>
    <n v="80"/>
    <n v="2"/>
    <x v="2"/>
    <x v="1"/>
    <s v="Medium"/>
    <n v="6.9"/>
    <n v="13347.01"/>
    <x v="0"/>
    <x v="0"/>
    <x v="2"/>
    <s v="High BP"/>
    <s v="Normal Cost"/>
  </r>
  <r>
    <n v="79"/>
    <x v="0"/>
    <n v="29"/>
    <n v="130"/>
    <n v="73"/>
    <n v="263.2"/>
    <n v="85.9"/>
    <n v="76"/>
    <n v="1"/>
    <x v="2"/>
    <x v="0"/>
    <s v="Medium"/>
    <n v="7.5"/>
    <n v="13722.15"/>
    <x v="0"/>
    <x v="3"/>
    <x v="2"/>
    <s v="High BP"/>
    <s v="Normal Cost"/>
  </r>
  <r>
    <n v="65"/>
    <x v="0"/>
    <n v="32.5"/>
    <n v="139"/>
    <n v="83"/>
    <n v="250.9"/>
    <n v="130.19999999999999"/>
    <n v="100"/>
    <n v="0"/>
    <x v="2"/>
    <x v="2"/>
    <s v="Medium"/>
    <n v="12.1"/>
    <n v="22166.46"/>
    <x v="0"/>
    <x v="1"/>
    <x v="0"/>
    <s v="High BP"/>
    <s v="High Cost"/>
  </r>
  <r>
    <n v="58"/>
    <x v="1"/>
    <n v="33.5"/>
    <n v="117"/>
    <n v="60"/>
    <n v="256"/>
    <n v="103.2"/>
    <n v="85"/>
    <n v="0"/>
    <x v="2"/>
    <x v="2"/>
    <s v="High"/>
    <n v="7.2"/>
    <n v="14121.94"/>
    <x v="0"/>
    <x v="1"/>
    <x v="0"/>
    <s v="Normal BP"/>
    <s v="Normal Cost"/>
  </r>
  <r>
    <n v="59"/>
    <x v="1"/>
    <n v="33.5"/>
    <n v="124"/>
    <n v="64"/>
    <n v="240.5"/>
    <n v="97"/>
    <n v="81"/>
    <n v="1"/>
    <x v="1"/>
    <x v="2"/>
    <s v="Medium"/>
    <n v="7.6"/>
    <n v="15484.44"/>
    <x v="0"/>
    <x v="1"/>
    <x v="0"/>
    <s v="High BP"/>
    <s v="High Cost"/>
  </r>
  <r>
    <n v="64"/>
    <x v="0"/>
    <n v="36.4"/>
    <n v="118"/>
    <n v="74"/>
    <n v="244.9"/>
    <n v="152.69999999999999"/>
    <n v="59"/>
    <n v="2"/>
    <x v="0"/>
    <x v="1"/>
    <s v="High"/>
    <n v="10.9"/>
    <n v="16807.3"/>
    <x v="0"/>
    <x v="0"/>
    <x v="0"/>
    <s v="Normal BP"/>
    <s v="High Cost"/>
  </r>
  <r>
    <n v="47"/>
    <x v="0"/>
    <n v="25.2"/>
    <n v="129"/>
    <n v="67"/>
    <n v="199.9"/>
    <n v="113.5"/>
    <n v="71"/>
    <n v="4"/>
    <x v="0"/>
    <x v="0"/>
    <s v="High"/>
    <n v="3.4"/>
    <n v="6393.24"/>
    <x v="0"/>
    <x v="1"/>
    <x v="2"/>
    <s v="High BP"/>
    <s v="Normal Cost"/>
  </r>
  <r>
    <n v="67"/>
    <x v="0"/>
    <n v="29.2"/>
    <n v="142"/>
    <n v="80"/>
    <n v="211.8"/>
    <n v="93.5"/>
    <n v="63"/>
    <n v="2"/>
    <x v="2"/>
    <x v="0"/>
    <s v="Low"/>
    <n v="12.2"/>
    <n v="20452.439999999999"/>
    <x v="1"/>
    <x v="1"/>
    <x v="2"/>
    <s v="High BP"/>
    <s v="High Cost"/>
  </r>
  <r>
    <n v="75"/>
    <x v="1"/>
    <n v="33.6"/>
    <n v="149"/>
    <n v="98"/>
    <n v="253.4"/>
    <n v="157.9"/>
    <n v="76"/>
    <n v="1"/>
    <x v="0"/>
    <x v="1"/>
    <s v="High"/>
    <n v="9.1999999999999993"/>
    <n v="18261.259999999998"/>
    <x v="0"/>
    <x v="2"/>
    <x v="0"/>
    <s v="High BP"/>
    <s v="High Cost"/>
  </r>
  <r>
    <n v="80"/>
    <x v="1"/>
    <n v="33.6"/>
    <n v="119"/>
    <n v="72"/>
    <n v="260.89999999999998"/>
    <n v="114.8"/>
    <n v="79"/>
    <n v="2"/>
    <x v="2"/>
    <x v="0"/>
    <s v="High"/>
    <n v="11.7"/>
    <n v="20851.150000000001"/>
    <x v="0"/>
    <x v="2"/>
    <x v="0"/>
    <s v="Normal BP"/>
    <s v="High Cost"/>
  </r>
  <r>
    <n v="55"/>
    <x v="1"/>
    <n v="33.6"/>
    <n v="118"/>
    <n v="70"/>
    <n v="250.3"/>
    <n v="108"/>
    <n v="77"/>
    <n v="0"/>
    <x v="1"/>
    <x v="0"/>
    <s v="Low"/>
    <n v="2"/>
    <n v="5655.5"/>
    <x v="0"/>
    <x v="1"/>
    <x v="0"/>
    <s v="Normal BP"/>
    <s v="Normal Cost"/>
  </r>
  <r>
    <n v="82"/>
    <x v="1"/>
    <n v="33.6"/>
    <n v="127"/>
    <n v="76"/>
    <n v="244.4"/>
    <n v="120.1"/>
    <n v="88"/>
    <n v="0"/>
    <x v="2"/>
    <x v="3"/>
    <s v="Medium"/>
    <n v="7.8"/>
    <n v="16743.97"/>
    <x v="0"/>
    <x v="2"/>
    <x v="0"/>
    <s v="High BP"/>
    <s v="High Cost"/>
  </r>
  <r>
    <n v="71"/>
    <x v="1"/>
    <n v="33.6"/>
    <n v="152"/>
    <n v="90"/>
    <n v="228.2"/>
    <n v="134.19999999999999"/>
    <n v="91"/>
    <n v="3"/>
    <x v="2"/>
    <x v="0"/>
    <s v="Medium"/>
    <n v="9.6"/>
    <n v="18591.259999999998"/>
    <x v="0"/>
    <x v="0"/>
    <x v="0"/>
    <s v="High BP"/>
    <s v="High Cost"/>
  </r>
  <r>
    <n v="57"/>
    <x v="0"/>
    <n v="34.1"/>
    <n v="125"/>
    <n v="75"/>
    <n v="227.9"/>
    <n v="164.4"/>
    <n v="97"/>
    <n v="1"/>
    <x v="2"/>
    <x v="1"/>
    <s v="High"/>
    <n v="10"/>
    <n v="18257.810000000001"/>
    <x v="1"/>
    <x v="1"/>
    <x v="0"/>
    <s v="High BP"/>
    <s v="High Cost"/>
  </r>
  <r>
    <n v="65"/>
    <x v="0"/>
    <n v="18.399999999999999"/>
    <n v="223"/>
    <n v="136"/>
    <n v="171.9"/>
    <n v="118.6"/>
    <n v="74"/>
    <n v="1"/>
    <x v="2"/>
    <x v="2"/>
    <s v="High"/>
    <n v="8.3000000000000007"/>
    <n v="14051.6"/>
    <x v="0"/>
    <x v="2"/>
    <x v="1"/>
    <s v="High BP"/>
    <s v="Normal Cost"/>
  </r>
  <r>
    <n v="79"/>
    <x v="1"/>
    <n v="33.6"/>
    <n v="142"/>
    <n v="80"/>
    <n v="272.5"/>
    <n v="124.1"/>
    <n v="79"/>
    <n v="2"/>
    <x v="2"/>
    <x v="0"/>
    <s v="High"/>
    <n v="11.6"/>
    <n v="19778.8"/>
    <x v="0"/>
    <x v="2"/>
    <x v="0"/>
    <s v="High BP"/>
    <s v="High Cost"/>
  </r>
  <r>
    <n v="54"/>
    <x v="1"/>
    <n v="33.6"/>
    <n v="111"/>
    <n v="64"/>
    <n v="209.4"/>
    <n v="133.19999999999999"/>
    <n v="82"/>
    <n v="2"/>
    <x v="1"/>
    <x v="0"/>
    <s v="Medium"/>
    <n v="5.6"/>
    <n v="9238.89"/>
    <x v="0"/>
    <x v="1"/>
    <x v="0"/>
    <s v="Normal BP"/>
    <s v="Normal Cost"/>
  </r>
  <r>
    <n v="65"/>
    <x v="1"/>
    <n v="33.6"/>
    <n v="132"/>
    <n v="80"/>
    <n v="247.7"/>
    <n v="145.69999999999999"/>
    <n v="78"/>
    <n v="2"/>
    <x v="2"/>
    <x v="3"/>
    <s v="Medium"/>
    <n v="11.9"/>
    <n v="22066.35"/>
    <x v="0"/>
    <x v="0"/>
    <x v="0"/>
    <s v="High BP"/>
    <s v="High Cost"/>
  </r>
  <r>
    <n v="67"/>
    <x v="1"/>
    <n v="33.6"/>
    <n v="127"/>
    <n v="78"/>
    <n v="265.5"/>
    <n v="97"/>
    <n v="84"/>
    <n v="0"/>
    <x v="2"/>
    <x v="2"/>
    <s v="High"/>
    <n v="13.8"/>
    <n v="26143.09"/>
    <x v="0"/>
    <x v="0"/>
    <x v="0"/>
    <s v="High BP"/>
    <s v="High Cost"/>
  </r>
  <r>
    <n v="73"/>
    <x v="0"/>
    <n v="31"/>
    <n v="151"/>
    <n v="94"/>
    <n v="262.2"/>
    <n v="142.9"/>
    <n v="77"/>
    <n v="1"/>
    <x v="2"/>
    <x v="1"/>
    <s v="Medium"/>
    <n v="6.5"/>
    <n v="12095.01"/>
    <x v="0"/>
    <x v="1"/>
    <x v="0"/>
    <s v="High BP"/>
    <s v="Normal Cost"/>
  </r>
  <r>
    <n v="62"/>
    <x v="1"/>
    <n v="33.6"/>
    <n v="122"/>
    <n v="80"/>
    <n v="256.39999999999998"/>
    <n v="167.5"/>
    <n v="81"/>
    <n v="2"/>
    <x v="1"/>
    <x v="1"/>
    <s v="Low"/>
    <n v="2.2999999999999998"/>
    <n v="5275.32"/>
    <x v="1"/>
    <x v="0"/>
    <x v="0"/>
    <s v="High BP"/>
    <s v="Normal Cost"/>
  </r>
  <r>
    <n v="56"/>
    <x v="1"/>
    <n v="33.6"/>
    <n v="117"/>
    <n v="80"/>
    <n v="232.6"/>
    <n v="186.2"/>
    <n v="58"/>
    <n v="1"/>
    <x v="1"/>
    <x v="1"/>
    <s v="High"/>
    <n v="3.7"/>
    <n v="8235.52"/>
    <x v="0"/>
    <x v="1"/>
    <x v="0"/>
    <s v="High BP"/>
    <s v="Normal Cost"/>
  </r>
  <r>
    <n v="79"/>
    <x v="0"/>
    <n v="26.8"/>
    <n v="131"/>
    <n v="89"/>
    <n v="252.5"/>
    <n v="126.5"/>
    <n v="87"/>
    <n v="1"/>
    <x v="2"/>
    <x v="1"/>
    <s v="Medium"/>
    <n v="7.5"/>
    <n v="14084.39"/>
    <x v="0"/>
    <x v="0"/>
    <x v="2"/>
    <s v="High BP"/>
    <s v="Normal Cost"/>
  </r>
  <r>
    <n v="87"/>
    <x v="1"/>
    <n v="33.6"/>
    <n v="147"/>
    <n v="84"/>
    <n v="266.8"/>
    <n v="112.6"/>
    <n v="84"/>
    <n v="0"/>
    <x v="0"/>
    <x v="3"/>
    <s v="High"/>
    <n v="2"/>
    <n v="7598.94"/>
    <x v="0"/>
    <x v="2"/>
    <x v="0"/>
    <s v="High BP"/>
    <s v="Normal Cost"/>
  </r>
  <r>
    <n v="80"/>
    <x v="1"/>
    <n v="33.6"/>
    <n v="154"/>
    <n v="92"/>
    <n v="261.89999999999998"/>
    <n v="163.5"/>
    <n v="176"/>
    <n v="1"/>
    <x v="2"/>
    <x v="3"/>
    <s v="Medium"/>
    <n v="11.4"/>
    <n v="25603.99"/>
    <x v="0"/>
    <x v="2"/>
    <x v="0"/>
    <s v="High BP"/>
    <s v="High Cost"/>
  </r>
  <r>
    <n v="49"/>
    <x v="0"/>
    <n v="31.5"/>
    <n v="137"/>
    <n v="78"/>
    <n v="221.6"/>
    <n v="96.6"/>
    <n v="90"/>
    <n v="0"/>
    <x v="1"/>
    <x v="2"/>
    <s v="Low"/>
    <n v="7.9"/>
    <n v="14300.88"/>
    <x v="0"/>
    <x v="2"/>
    <x v="0"/>
    <s v="High BP"/>
    <s v="Normal Cost"/>
  </r>
  <r>
    <n v="63"/>
    <x v="0"/>
    <n v="29.7"/>
    <n v="109"/>
    <n v="62"/>
    <n v="227.7"/>
    <n v="96.6"/>
    <n v="90"/>
    <n v="4"/>
    <x v="2"/>
    <x v="3"/>
    <s v="High"/>
    <n v="7.6"/>
    <n v="17937.87"/>
    <x v="0"/>
    <x v="2"/>
    <x v="2"/>
    <s v="Normal BP"/>
    <s v="High Cost"/>
  </r>
  <r>
    <n v="80"/>
    <x v="0"/>
    <n v="28.5"/>
    <n v="113"/>
    <n v="77"/>
    <n v="241.4"/>
    <n v="102.3"/>
    <n v="65"/>
    <n v="0"/>
    <x v="1"/>
    <x v="3"/>
    <s v="Medium"/>
    <n v="4.3"/>
    <n v="11430.84"/>
    <x v="0"/>
    <x v="2"/>
    <x v="2"/>
    <s v="Normal BP"/>
    <s v="Normal Cost"/>
  </r>
  <r>
    <n v="76"/>
    <x v="1"/>
    <n v="33.6"/>
    <n v="138"/>
    <n v="77"/>
    <n v="249.5"/>
    <n v="160.9"/>
    <n v="74"/>
    <n v="1"/>
    <x v="0"/>
    <x v="2"/>
    <s v="High"/>
    <n v="3.3"/>
    <n v="9336.82"/>
    <x v="0"/>
    <x v="2"/>
    <x v="0"/>
    <s v="High BP"/>
    <s v="Normal Cost"/>
  </r>
  <r>
    <n v="73"/>
    <x v="0"/>
    <n v="30"/>
    <n v="130"/>
    <n v="82"/>
    <n v="282.7"/>
    <n v="217.4"/>
    <n v="87"/>
    <n v="2"/>
    <x v="2"/>
    <x v="1"/>
    <s v="High"/>
    <n v="6.9"/>
    <n v="13894.1"/>
    <x v="0"/>
    <x v="0"/>
    <x v="0"/>
    <s v="High BP"/>
    <s v="Normal Cost"/>
  </r>
  <r>
    <n v="49"/>
    <x v="1"/>
    <n v="33.6"/>
    <n v="141"/>
    <n v="80"/>
    <n v="247.1"/>
    <n v="135.30000000000001"/>
    <n v="61"/>
    <n v="0"/>
    <x v="1"/>
    <x v="1"/>
    <s v="Low"/>
    <n v="5.7"/>
    <n v="9935.7999999999993"/>
    <x v="0"/>
    <x v="1"/>
    <x v="0"/>
    <s v="High BP"/>
    <s v="Normal Cost"/>
  </r>
  <r>
    <n v="47"/>
    <x v="1"/>
    <n v="33.6"/>
    <n v="131"/>
    <n v="80"/>
    <n v="216.7"/>
    <n v="156.6"/>
    <n v="85"/>
    <n v="2"/>
    <x v="0"/>
    <x v="2"/>
    <s v="Medium"/>
    <n v="7.6"/>
    <n v="17309.3"/>
    <x v="0"/>
    <x v="1"/>
    <x v="0"/>
    <s v="High BP"/>
    <s v="High Cost"/>
  </r>
  <r>
    <n v="59"/>
    <x v="0"/>
    <n v="20.9"/>
    <n v="123"/>
    <n v="66"/>
    <n v="205.3"/>
    <n v="97.3"/>
    <n v="76"/>
    <n v="2"/>
    <x v="0"/>
    <x v="0"/>
    <s v="High"/>
    <n v="2.5"/>
    <n v="6287.33"/>
    <x v="0"/>
    <x v="0"/>
    <x v="3"/>
    <s v="High BP"/>
    <s v="Normal Cost"/>
  </r>
  <r>
    <n v="57"/>
    <x v="1"/>
    <n v="33.6"/>
    <n v="128"/>
    <n v="76"/>
    <n v="221.2"/>
    <n v="124.5"/>
    <n v="86"/>
    <n v="1"/>
    <x v="2"/>
    <x v="3"/>
    <s v="Medium"/>
    <n v="5.9"/>
    <n v="15616.09"/>
    <x v="0"/>
    <x v="1"/>
    <x v="0"/>
    <s v="High BP"/>
    <s v="High Cost"/>
  </r>
  <r>
    <n v="68"/>
    <x v="1"/>
    <n v="33.6"/>
    <n v="127"/>
    <n v="78"/>
    <n v="248.4"/>
    <n v="101.9"/>
    <n v="71"/>
    <n v="0"/>
    <x v="1"/>
    <x v="2"/>
    <s v="Low"/>
    <n v="12.3"/>
    <n v="24926.83"/>
    <x v="0"/>
    <x v="0"/>
    <x v="0"/>
    <s v="High BP"/>
    <s v="High Cost"/>
  </r>
  <r>
    <n v="65"/>
    <x v="0"/>
    <n v="26"/>
    <n v="129"/>
    <n v="81"/>
    <n v="225.7"/>
    <n v="90.5"/>
    <n v="57"/>
    <n v="2"/>
    <x v="1"/>
    <x v="3"/>
    <s v="Medium"/>
    <n v="6.6"/>
    <n v="13668.31"/>
    <x v="0"/>
    <x v="1"/>
    <x v="2"/>
    <s v="High BP"/>
    <s v="Normal Cost"/>
  </r>
  <r>
    <n v="37"/>
    <x v="0"/>
    <n v="19.100000000000001"/>
    <n v="97"/>
    <n v="60"/>
    <n v="202.5"/>
    <n v="123"/>
    <n v="71"/>
    <n v="2"/>
    <x v="0"/>
    <x v="2"/>
    <s v="Low"/>
    <n v="5.0999999999999996"/>
    <n v="13289.68"/>
    <x v="0"/>
    <x v="1"/>
    <x v="3"/>
    <s v="Normal BP"/>
    <s v="Normal Cost"/>
  </r>
  <r>
    <n v="71"/>
    <x v="1"/>
    <n v="33.6"/>
    <n v="141"/>
    <n v="78"/>
    <n v="269.60000000000002"/>
    <n v="152"/>
    <n v="69"/>
    <n v="0"/>
    <x v="1"/>
    <x v="2"/>
    <s v="High"/>
    <n v="6.4"/>
    <n v="14488.02"/>
    <x v="0"/>
    <x v="0"/>
    <x v="0"/>
    <s v="High BP"/>
    <s v="Normal Cost"/>
  </r>
  <r>
    <n v="68"/>
    <x v="1"/>
    <n v="33.6"/>
    <n v="137"/>
    <n v="79"/>
    <n v="243.2"/>
    <n v="103.1"/>
    <n v="83"/>
    <n v="2"/>
    <x v="2"/>
    <x v="2"/>
    <s v="Low"/>
    <n v="10.7"/>
    <n v="22130.49"/>
    <x v="1"/>
    <x v="0"/>
    <x v="0"/>
    <s v="High BP"/>
    <s v="High Cost"/>
  </r>
  <r>
    <n v="95"/>
    <x v="0"/>
    <n v="26.3"/>
    <n v="130"/>
    <n v="75"/>
    <n v="247.4"/>
    <n v="141.80000000000001"/>
    <n v="75"/>
    <n v="1"/>
    <x v="0"/>
    <x v="1"/>
    <s v="High"/>
    <n v="2"/>
    <n v="4981.6499999999996"/>
    <x v="0"/>
    <x v="3"/>
    <x v="2"/>
    <s v="High BP"/>
    <s v="Normal Cost"/>
  </r>
  <r>
    <n v="60"/>
    <x v="0"/>
    <n v="22.1"/>
    <n v="130"/>
    <n v="72"/>
    <n v="203.2"/>
    <n v="80.099999999999994"/>
    <n v="84"/>
    <n v="0"/>
    <x v="2"/>
    <x v="0"/>
    <s v="Low"/>
    <n v="5.0999999999999996"/>
    <n v="9564.2800000000007"/>
    <x v="1"/>
    <x v="0"/>
    <x v="3"/>
    <s v="High BP"/>
    <s v="Normal Cost"/>
  </r>
  <r>
    <n v="62"/>
    <x v="0"/>
    <n v="20"/>
    <n v="114"/>
    <n v="67"/>
    <n v="208"/>
    <n v="140.30000000000001"/>
    <n v="95"/>
    <n v="2"/>
    <x v="2"/>
    <x v="1"/>
    <s v="Medium"/>
    <n v="6.3"/>
    <n v="12907.39"/>
    <x v="1"/>
    <x v="0"/>
    <x v="3"/>
    <s v="Normal BP"/>
    <s v="Normal Cost"/>
  </r>
  <r>
    <n v="55"/>
    <x v="1"/>
    <n v="33.6"/>
    <n v="118"/>
    <n v="81"/>
    <n v="211.6"/>
    <n v="155.1"/>
    <n v="78"/>
    <n v="0"/>
    <x v="2"/>
    <x v="1"/>
    <s v="Medium"/>
    <n v="5.3"/>
    <n v="11486.16"/>
    <x v="0"/>
    <x v="1"/>
    <x v="0"/>
    <s v="High BP"/>
    <s v="Normal Cost"/>
  </r>
  <r>
    <n v="48"/>
    <x v="0"/>
    <n v="30.7"/>
    <n v="137"/>
    <n v="81"/>
    <n v="222.6"/>
    <n v="91.9"/>
    <n v="83"/>
    <n v="2"/>
    <x v="1"/>
    <x v="0"/>
    <s v="High"/>
    <n v="3"/>
    <n v="6387.72"/>
    <x v="0"/>
    <x v="0"/>
    <x v="0"/>
    <s v="High BP"/>
    <s v="Normal Cost"/>
  </r>
  <r>
    <n v="81"/>
    <x v="1"/>
    <n v="33.6"/>
    <n v="151"/>
    <n v="82"/>
    <n v="266.89999999999998"/>
    <n v="113.4"/>
    <n v="77"/>
    <n v="5"/>
    <x v="2"/>
    <x v="2"/>
    <s v="High"/>
    <n v="8.3000000000000007"/>
    <n v="17142.52"/>
    <x v="0"/>
    <x v="2"/>
    <x v="0"/>
    <s v="High BP"/>
    <s v="High Cost"/>
  </r>
  <r>
    <n v="63"/>
    <x v="1"/>
    <n v="33.700000000000003"/>
    <n v="136"/>
    <n v="83"/>
    <n v="244.6"/>
    <n v="127.7"/>
    <n v="64"/>
    <n v="1"/>
    <x v="2"/>
    <x v="0"/>
    <s v="Low"/>
    <n v="5.8"/>
    <n v="10703.94"/>
    <x v="1"/>
    <x v="0"/>
    <x v="0"/>
    <s v="High BP"/>
    <s v="Normal Cost"/>
  </r>
  <r>
    <n v="79"/>
    <x v="0"/>
    <n v="36.5"/>
    <n v="132"/>
    <n v="88"/>
    <n v="256.5"/>
    <n v="125.7"/>
    <n v="79"/>
    <n v="1"/>
    <x v="0"/>
    <x v="1"/>
    <s v="High"/>
    <n v="8.1999999999999993"/>
    <n v="13931.23"/>
    <x v="0"/>
    <x v="1"/>
    <x v="0"/>
    <s v="High BP"/>
    <s v="Normal Cost"/>
  </r>
  <r>
    <n v="71"/>
    <x v="1"/>
    <n v="33.700000000000003"/>
    <n v="140"/>
    <n v="89"/>
    <n v="220.2"/>
    <n v="128.4"/>
    <n v="72"/>
    <n v="0"/>
    <x v="0"/>
    <x v="3"/>
    <s v="High"/>
    <n v="6.2"/>
    <n v="13083.76"/>
    <x v="0"/>
    <x v="0"/>
    <x v="0"/>
    <s v="High BP"/>
    <s v="Normal Cost"/>
  </r>
  <r>
    <n v="82"/>
    <x v="0"/>
    <n v="24.7"/>
    <n v="127"/>
    <n v="76"/>
    <n v="218.8"/>
    <n v="111.1"/>
    <n v="88"/>
    <n v="1"/>
    <x v="2"/>
    <x v="1"/>
    <s v="Medium"/>
    <n v="6.2"/>
    <n v="11642.77"/>
    <x v="1"/>
    <x v="0"/>
    <x v="3"/>
    <s v="High BP"/>
    <s v="Normal Cost"/>
  </r>
  <r>
    <n v="73"/>
    <x v="1"/>
    <n v="33.700000000000003"/>
    <n v="124"/>
    <n v="78"/>
    <n v="267.60000000000002"/>
    <n v="103.5"/>
    <n v="85"/>
    <n v="1"/>
    <x v="1"/>
    <x v="3"/>
    <s v="Medium"/>
    <n v="4.3"/>
    <n v="11388.34"/>
    <x v="0"/>
    <x v="0"/>
    <x v="0"/>
    <s v="High BP"/>
    <s v="Normal Cost"/>
  </r>
  <r>
    <n v="62"/>
    <x v="0"/>
    <n v="37.299999999999997"/>
    <n v="119"/>
    <n v="66"/>
    <n v="244.2"/>
    <n v="194"/>
    <n v="87"/>
    <n v="1"/>
    <x v="0"/>
    <x v="3"/>
    <s v="Low"/>
    <n v="2"/>
    <n v="7687.77"/>
    <x v="0"/>
    <x v="0"/>
    <x v="0"/>
    <s v="Normal BP"/>
    <s v="Normal Cost"/>
  </r>
  <r>
    <n v="52"/>
    <x v="1"/>
    <n v="33.700000000000003"/>
    <n v="146"/>
    <n v="88"/>
    <n v="230.9"/>
    <n v="121.4"/>
    <n v="66"/>
    <n v="1"/>
    <x v="2"/>
    <x v="3"/>
    <s v="Low"/>
    <n v="11.8"/>
    <n v="21798.09"/>
    <x v="1"/>
    <x v="1"/>
    <x v="0"/>
    <s v="High BP"/>
    <s v="High Cost"/>
  </r>
  <r>
    <n v="59"/>
    <x v="1"/>
    <n v="33.700000000000003"/>
    <n v="136"/>
    <n v="87"/>
    <n v="273.89999999999998"/>
    <n v="114.6"/>
    <n v="85"/>
    <n v="1"/>
    <x v="0"/>
    <x v="3"/>
    <s v="Medium"/>
    <n v="9.1999999999999993"/>
    <n v="19275.02"/>
    <x v="0"/>
    <x v="1"/>
    <x v="0"/>
    <s v="High BP"/>
    <s v="High Cost"/>
  </r>
  <r>
    <n v="41"/>
    <x v="0"/>
    <n v="27.2"/>
    <n v="122"/>
    <n v="67"/>
    <n v="224.3"/>
    <n v="94"/>
    <n v="90"/>
    <n v="0"/>
    <x v="2"/>
    <x v="0"/>
    <s v="Low"/>
    <n v="7.5"/>
    <n v="16289.19"/>
    <x v="0"/>
    <x v="0"/>
    <x v="2"/>
    <s v="High BP"/>
    <s v="High Cost"/>
  </r>
  <r>
    <n v="62"/>
    <x v="0"/>
    <n v="31.3"/>
    <n v="124"/>
    <n v="77"/>
    <n v="231.5"/>
    <n v="98.2"/>
    <n v="84"/>
    <n v="0"/>
    <x v="0"/>
    <x v="0"/>
    <s v="High"/>
    <n v="5.9"/>
    <n v="12450.35"/>
    <x v="0"/>
    <x v="1"/>
    <x v="0"/>
    <s v="High BP"/>
    <s v="Normal Cost"/>
  </r>
  <r>
    <n v="58"/>
    <x v="0"/>
    <n v="23"/>
    <n v="135"/>
    <n v="90"/>
    <n v="195.5"/>
    <n v="122.8"/>
    <n v="84"/>
    <n v="1"/>
    <x v="0"/>
    <x v="2"/>
    <s v="Low"/>
    <n v="6.2"/>
    <n v="13194.56"/>
    <x v="1"/>
    <x v="1"/>
    <x v="3"/>
    <s v="High BP"/>
    <s v="Normal Cost"/>
  </r>
  <r>
    <n v="66"/>
    <x v="0"/>
    <n v="25.4"/>
    <n v="134"/>
    <n v="78"/>
    <n v="259.8"/>
    <n v="120.5"/>
    <n v="88"/>
    <n v="0"/>
    <x v="2"/>
    <x v="2"/>
    <s v="Low"/>
    <n v="10.1"/>
    <n v="18709.169999999998"/>
    <x v="1"/>
    <x v="3"/>
    <x v="2"/>
    <s v="High BP"/>
    <s v="High Cost"/>
  </r>
  <r>
    <n v="56"/>
    <x v="1"/>
    <n v="33.700000000000003"/>
    <n v="123"/>
    <n v="74"/>
    <n v="252.7"/>
    <n v="129.80000000000001"/>
    <n v="77"/>
    <n v="3"/>
    <x v="1"/>
    <x v="1"/>
    <s v="High"/>
    <n v="6.3"/>
    <n v="11450.09"/>
    <x v="0"/>
    <x v="1"/>
    <x v="0"/>
    <s v="High BP"/>
    <s v="Normal Cost"/>
  </r>
  <r>
    <n v="69"/>
    <x v="1"/>
    <n v="33.700000000000003"/>
    <n v="120"/>
    <n v="70"/>
    <n v="241.4"/>
    <n v="142.9"/>
    <n v="70"/>
    <n v="1"/>
    <x v="1"/>
    <x v="3"/>
    <s v="Low"/>
    <n v="35"/>
    <n v="60935.25"/>
    <x v="0"/>
    <x v="0"/>
    <x v="0"/>
    <s v="High BP"/>
    <s v="High Cost"/>
  </r>
  <r>
    <n v="58"/>
    <x v="0"/>
    <n v="34.799999999999997"/>
    <n v="126"/>
    <n v="77"/>
    <n v="221.6"/>
    <n v="104.9"/>
    <n v="95"/>
    <n v="0"/>
    <x v="1"/>
    <x v="0"/>
    <s v="High"/>
    <n v="7.8"/>
    <n v="13482.82"/>
    <x v="0"/>
    <x v="0"/>
    <x v="0"/>
    <s v="High BP"/>
    <s v="Normal Cost"/>
  </r>
  <r>
    <n v="73"/>
    <x v="1"/>
    <n v="33.700000000000003"/>
    <n v="202"/>
    <n v="128"/>
    <n v="263"/>
    <n v="96.7"/>
    <n v="99"/>
    <n v="1"/>
    <x v="2"/>
    <x v="3"/>
    <s v="Medium"/>
    <n v="11.4"/>
    <n v="22813.97"/>
    <x v="0"/>
    <x v="0"/>
    <x v="0"/>
    <s v="High BP"/>
    <s v="High Cost"/>
  </r>
  <r>
    <n v="59"/>
    <x v="1"/>
    <n v="33.700000000000003"/>
    <n v="109"/>
    <n v="62"/>
    <n v="271.60000000000002"/>
    <n v="122.3"/>
    <n v="63"/>
    <n v="0"/>
    <x v="2"/>
    <x v="0"/>
    <s v="Low"/>
    <n v="9.1"/>
    <n v="16480.150000000001"/>
    <x v="1"/>
    <x v="1"/>
    <x v="0"/>
    <s v="Normal BP"/>
    <s v="High Cost"/>
  </r>
  <r>
    <n v="49"/>
    <x v="1"/>
    <n v="33.700000000000003"/>
    <n v="126"/>
    <n v="80"/>
    <n v="202"/>
    <n v="155.6"/>
    <n v="89"/>
    <n v="3"/>
    <x v="2"/>
    <x v="1"/>
    <s v="Medium"/>
    <n v="42.2"/>
    <n v="72536.56"/>
    <x v="0"/>
    <x v="1"/>
    <x v="0"/>
    <s v="High BP"/>
    <s v="High Cost"/>
  </r>
  <r>
    <n v="66"/>
    <x v="0"/>
    <n v="34.200000000000003"/>
    <n v="131"/>
    <n v="78"/>
    <n v="232.9"/>
    <n v="96.5"/>
    <n v="70"/>
    <n v="1"/>
    <x v="0"/>
    <x v="3"/>
    <s v="High"/>
    <n v="7.7"/>
    <n v="17462.89"/>
    <x v="0"/>
    <x v="0"/>
    <x v="0"/>
    <s v="High BP"/>
    <s v="High Cost"/>
  </r>
  <r>
    <n v="73"/>
    <x v="0"/>
    <n v="37.200000000000003"/>
    <n v="147"/>
    <n v="86"/>
    <n v="263.5"/>
    <n v="207.8"/>
    <n v="84"/>
    <n v="0"/>
    <x v="1"/>
    <x v="1"/>
    <s v="Medium"/>
    <n v="5.2"/>
    <n v="9271.58"/>
    <x v="0"/>
    <x v="1"/>
    <x v="0"/>
    <s v="High BP"/>
    <s v="Normal Cost"/>
  </r>
  <r>
    <n v="70"/>
    <x v="0"/>
    <n v="18.5"/>
    <n v="120"/>
    <n v="66"/>
    <n v="202.3"/>
    <n v="121.6"/>
    <n v="81"/>
    <n v="0"/>
    <x v="2"/>
    <x v="0"/>
    <s v="Medium"/>
    <n v="6.8"/>
    <n v="12796.43"/>
    <x v="0"/>
    <x v="1"/>
    <x v="3"/>
    <s v="High BP"/>
    <s v="Normal Cost"/>
  </r>
  <r>
    <n v="39"/>
    <x v="1"/>
    <n v="33.700000000000003"/>
    <n v="122"/>
    <n v="72"/>
    <n v="246.9"/>
    <n v="98.2"/>
    <n v="72"/>
    <n v="2"/>
    <x v="1"/>
    <x v="2"/>
    <s v="High"/>
    <n v="10.3"/>
    <n v="19955.52"/>
    <x v="1"/>
    <x v="3"/>
    <x v="0"/>
    <s v="High BP"/>
    <s v="High Cost"/>
  </r>
  <r>
    <n v="74"/>
    <x v="0"/>
    <n v="27.6"/>
    <n v="135"/>
    <n v="78"/>
    <n v="240.6"/>
    <n v="88.5"/>
    <n v="70"/>
    <n v="0"/>
    <x v="1"/>
    <x v="0"/>
    <s v="Medium"/>
    <n v="9.3000000000000007"/>
    <n v="16401.43"/>
    <x v="0"/>
    <x v="0"/>
    <x v="2"/>
    <s v="High BP"/>
    <s v="High Cost"/>
  </r>
  <r>
    <n v="95"/>
    <x v="0"/>
    <n v="24.2"/>
    <n v="140"/>
    <n v="87"/>
    <n v="236.9"/>
    <n v="143.69999999999999"/>
    <n v="145"/>
    <n v="2"/>
    <x v="2"/>
    <x v="1"/>
    <s v="Medium"/>
    <n v="9.1999999999999993"/>
    <n v="19462.2"/>
    <x v="1"/>
    <x v="0"/>
    <x v="3"/>
    <s v="High BP"/>
    <s v="High Cost"/>
  </r>
  <r>
    <n v="67"/>
    <x v="0"/>
    <n v="28.9"/>
    <n v="123"/>
    <n v="72"/>
    <n v="230.9"/>
    <n v="158.4"/>
    <n v="79"/>
    <n v="4"/>
    <x v="1"/>
    <x v="0"/>
    <s v="Low"/>
    <n v="3.4"/>
    <n v="7287.94"/>
    <x v="0"/>
    <x v="3"/>
    <x v="2"/>
    <s v="High BP"/>
    <s v="Normal Cost"/>
  </r>
  <r>
    <n v="50"/>
    <x v="1"/>
    <n v="33.700000000000003"/>
    <n v="130"/>
    <n v="76"/>
    <n v="225.5"/>
    <n v="118.8"/>
    <n v="86"/>
    <n v="2"/>
    <x v="2"/>
    <x v="2"/>
    <s v="Low"/>
    <n v="7.4"/>
    <n v="15044.52"/>
    <x v="0"/>
    <x v="1"/>
    <x v="0"/>
    <s v="High BP"/>
    <s v="High Cost"/>
  </r>
  <r>
    <n v="79"/>
    <x v="0"/>
    <n v="28"/>
    <n v="127"/>
    <n v="77"/>
    <n v="256.7"/>
    <n v="222.8"/>
    <n v="76"/>
    <n v="1"/>
    <x v="1"/>
    <x v="2"/>
    <s v="Medium"/>
    <n v="7.1"/>
    <n v="17569.23"/>
    <x v="0"/>
    <x v="2"/>
    <x v="2"/>
    <s v="High BP"/>
    <s v="High Cost"/>
  </r>
  <r>
    <n v="92"/>
    <x v="0"/>
    <n v="45"/>
    <n v="212"/>
    <n v="129"/>
    <n v="283.60000000000002"/>
    <n v="149.30000000000001"/>
    <n v="90"/>
    <n v="0"/>
    <x v="2"/>
    <x v="0"/>
    <s v="High"/>
    <n v="5.5"/>
    <n v="11344.66"/>
    <x v="0"/>
    <x v="0"/>
    <x v="0"/>
    <s v="High BP"/>
    <s v="Normal Cost"/>
  </r>
  <r>
    <n v="73"/>
    <x v="0"/>
    <n v="28.9"/>
    <n v="129"/>
    <n v="77"/>
    <n v="277.39999999999998"/>
    <n v="114.4"/>
    <n v="85"/>
    <n v="0"/>
    <x v="2"/>
    <x v="0"/>
    <s v="Low"/>
    <n v="8.6999999999999993"/>
    <n v="13610.63"/>
    <x v="0"/>
    <x v="1"/>
    <x v="2"/>
    <s v="High BP"/>
    <s v="Normal Cost"/>
  </r>
  <r>
    <n v="52"/>
    <x v="0"/>
    <n v="29.1"/>
    <n v="137"/>
    <n v="81"/>
    <n v="267.2"/>
    <n v="135.4"/>
    <n v="82"/>
    <n v="0"/>
    <x v="0"/>
    <x v="1"/>
    <s v="Medium"/>
    <n v="3.6"/>
    <n v="6373"/>
    <x v="0"/>
    <x v="2"/>
    <x v="2"/>
    <s v="High BP"/>
    <s v="Normal Cost"/>
  </r>
  <r>
    <n v="31"/>
    <x v="1"/>
    <n v="33.700000000000003"/>
    <n v="122"/>
    <n v="76"/>
    <n v="248"/>
    <n v="103.7"/>
    <n v="84"/>
    <n v="1"/>
    <x v="0"/>
    <x v="2"/>
    <s v="High"/>
    <n v="2.6"/>
    <n v="7492.58"/>
    <x v="1"/>
    <x v="3"/>
    <x v="0"/>
    <s v="High BP"/>
    <s v="Normal Cost"/>
  </r>
  <r>
    <n v="69"/>
    <x v="0"/>
    <n v="28.1"/>
    <n v="127"/>
    <n v="78"/>
    <n v="224.3"/>
    <n v="124"/>
    <n v="64"/>
    <n v="0"/>
    <x v="0"/>
    <x v="3"/>
    <s v="Medium"/>
    <n v="8"/>
    <n v="14495.47"/>
    <x v="0"/>
    <x v="0"/>
    <x v="2"/>
    <s v="High BP"/>
    <s v="Normal Cost"/>
  </r>
  <r>
    <n v="77"/>
    <x v="0"/>
    <n v="21.8"/>
    <n v="125"/>
    <n v="73"/>
    <n v="219.8"/>
    <n v="132.4"/>
    <n v="73"/>
    <n v="1"/>
    <x v="1"/>
    <x v="1"/>
    <s v="Medium"/>
    <n v="7"/>
    <n v="11991.17"/>
    <x v="0"/>
    <x v="1"/>
    <x v="3"/>
    <s v="High BP"/>
    <s v="Normal Cost"/>
  </r>
  <r>
    <n v="95"/>
    <x v="1"/>
    <n v="33.799999999999997"/>
    <n v="156"/>
    <n v="90"/>
    <n v="274.39999999999998"/>
    <n v="97.2"/>
    <n v="80"/>
    <n v="0"/>
    <x v="2"/>
    <x v="0"/>
    <s v="Low"/>
    <n v="11.4"/>
    <n v="21463.73"/>
    <x v="0"/>
    <x v="2"/>
    <x v="0"/>
    <s v="High BP"/>
    <s v="High Cost"/>
  </r>
  <r>
    <n v="84"/>
    <x v="0"/>
    <n v="27"/>
    <n v="139"/>
    <n v="84"/>
    <n v="254.8"/>
    <n v="122.4"/>
    <n v="78"/>
    <n v="0"/>
    <x v="0"/>
    <x v="1"/>
    <s v="Medium"/>
    <n v="4.8"/>
    <n v="8914.0300000000007"/>
    <x v="0"/>
    <x v="0"/>
    <x v="2"/>
    <s v="High BP"/>
    <s v="Normal Cost"/>
  </r>
  <r>
    <n v="65"/>
    <x v="0"/>
    <n v="25.7"/>
    <n v="111"/>
    <n v="60"/>
    <n v="247"/>
    <n v="102.8"/>
    <n v="78"/>
    <n v="3"/>
    <x v="1"/>
    <x v="2"/>
    <s v="Medium"/>
    <n v="3.9"/>
    <n v="10134.16"/>
    <x v="0"/>
    <x v="2"/>
    <x v="2"/>
    <s v="Normal BP"/>
    <s v="Normal Cost"/>
  </r>
  <r>
    <n v="80"/>
    <x v="1"/>
    <n v="33.799999999999997"/>
    <n v="146"/>
    <n v="93"/>
    <n v="225.7"/>
    <n v="117.4"/>
    <n v="63"/>
    <n v="1"/>
    <x v="0"/>
    <x v="2"/>
    <s v="High"/>
    <n v="3.1"/>
    <n v="8490.32"/>
    <x v="0"/>
    <x v="2"/>
    <x v="0"/>
    <s v="High BP"/>
    <s v="Normal Cost"/>
  </r>
  <r>
    <n v="70"/>
    <x v="0"/>
    <n v="37.6"/>
    <n v="131"/>
    <n v="74"/>
    <n v="251.5"/>
    <n v="106.7"/>
    <n v="64"/>
    <n v="3"/>
    <x v="2"/>
    <x v="3"/>
    <s v="Low"/>
    <n v="6"/>
    <n v="15352.82"/>
    <x v="0"/>
    <x v="2"/>
    <x v="0"/>
    <s v="High BP"/>
    <s v="High Cost"/>
  </r>
  <r>
    <n v="67"/>
    <x v="0"/>
    <n v="27.7"/>
    <n v="121"/>
    <n v="71"/>
    <n v="224.9"/>
    <n v="99.4"/>
    <n v="78"/>
    <n v="2"/>
    <x v="0"/>
    <x v="2"/>
    <s v="Medium"/>
    <n v="5.5"/>
    <n v="13655.85"/>
    <x v="0"/>
    <x v="0"/>
    <x v="2"/>
    <s v="High BP"/>
    <s v="Normal Cost"/>
  </r>
  <r>
    <n v="69"/>
    <x v="0"/>
    <n v="36.200000000000003"/>
    <n v="135"/>
    <n v="78"/>
    <n v="211.7"/>
    <n v="141.5"/>
    <n v="71"/>
    <n v="0"/>
    <x v="1"/>
    <x v="1"/>
    <s v="Low"/>
    <n v="7.5"/>
    <n v="13341.5"/>
    <x v="0"/>
    <x v="2"/>
    <x v="0"/>
    <s v="High BP"/>
    <s v="Normal Cost"/>
  </r>
  <r>
    <n v="53"/>
    <x v="1"/>
    <n v="33.799999999999997"/>
    <n v="113"/>
    <n v="68"/>
    <n v="210.3"/>
    <n v="93.1"/>
    <n v="96"/>
    <n v="3"/>
    <x v="2"/>
    <x v="0"/>
    <s v="High"/>
    <n v="7.9"/>
    <n v="15304.33"/>
    <x v="0"/>
    <x v="1"/>
    <x v="0"/>
    <s v="Normal BP"/>
    <s v="High Cost"/>
  </r>
  <r>
    <n v="83"/>
    <x v="1"/>
    <n v="33.799999999999997"/>
    <n v="143"/>
    <n v="95"/>
    <n v="278.10000000000002"/>
    <n v="146.6"/>
    <n v="60"/>
    <n v="2"/>
    <x v="0"/>
    <x v="3"/>
    <s v="Low"/>
    <n v="7.2"/>
    <n v="15838.39"/>
    <x v="0"/>
    <x v="2"/>
    <x v="0"/>
    <s v="High BP"/>
    <s v="High Cost"/>
  </r>
  <r>
    <n v="53"/>
    <x v="1"/>
    <n v="33.799999999999997"/>
    <n v="124"/>
    <n v="72"/>
    <n v="206.6"/>
    <n v="148.1"/>
    <n v="70"/>
    <n v="0"/>
    <x v="0"/>
    <x v="1"/>
    <s v="Low"/>
    <n v="4.3"/>
    <n v="7594.83"/>
    <x v="0"/>
    <x v="1"/>
    <x v="0"/>
    <s v="High BP"/>
    <s v="Normal Cost"/>
  </r>
  <r>
    <n v="62"/>
    <x v="1"/>
    <n v="33.799999999999997"/>
    <n v="128"/>
    <n v="83"/>
    <n v="249"/>
    <n v="166.6"/>
    <n v="65"/>
    <n v="4"/>
    <x v="0"/>
    <x v="1"/>
    <s v="High"/>
    <n v="4.9000000000000004"/>
    <n v="8826.34"/>
    <x v="0"/>
    <x v="0"/>
    <x v="0"/>
    <s v="High BP"/>
    <s v="Normal Cost"/>
  </r>
  <r>
    <n v="66"/>
    <x v="0"/>
    <n v="28.3"/>
    <n v="107"/>
    <n v="64"/>
    <n v="224"/>
    <n v="153.30000000000001"/>
    <n v="70"/>
    <n v="0"/>
    <x v="0"/>
    <x v="3"/>
    <s v="Low"/>
    <n v="6"/>
    <n v="16401.23"/>
    <x v="0"/>
    <x v="2"/>
    <x v="2"/>
    <s v="Normal BP"/>
    <s v="High Cost"/>
  </r>
  <r>
    <n v="62"/>
    <x v="0"/>
    <n v="29.7"/>
    <n v="141"/>
    <n v="84"/>
    <n v="231.1"/>
    <n v="156.5"/>
    <n v="72"/>
    <n v="0"/>
    <x v="0"/>
    <x v="2"/>
    <s v="Medium"/>
    <n v="7.2"/>
    <n v="15196.9"/>
    <x v="0"/>
    <x v="1"/>
    <x v="2"/>
    <s v="High BP"/>
    <s v="High Cost"/>
  </r>
  <r>
    <n v="57"/>
    <x v="1"/>
    <n v="33.799999999999997"/>
    <n v="123"/>
    <n v="72"/>
    <n v="229.8"/>
    <n v="166.3"/>
    <n v="89"/>
    <n v="0"/>
    <x v="2"/>
    <x v="0"/>
    <s v="High"/>
    <n v="5.5"/>
    <n v="9340.64"/>
    <x v="0"/>
    <x v="1"/>
    <x v="0"/>
    <s v="High BP"/>
    <s v="Normal Cost"/>
  </r>
  <r>
    <n v="67"/>
    <x v="1"/>
    <n v="33.799999999999997"/>
    <n v="113"/>
    <n v="60"/>
    <n v="210.6"/>
    <n v="126.4"/>
    <n v="83"/>
    <n v="2"/>
    <x v="0"/>
    <x v="2"/>
    <s v="Medium"/>
    <n v="9.6999999999999993"/>
    <n v="21230.17"/>
    <x v="0"/>
    <x v="0"/>
    <x v="0"/>
    <s v="Normal BP"/>
    <s v="High Cost"/>
  </r>
  <r>
    <n v="63"/>
    <x v="0"/>
    <n v="23.8"/>
    <n v="128"/>
    <n v="76"/>
    <n v="194.9"/>
    <n v="109.3"/>
    <n v="89"/>
    <n v="0"/>
    <x v="0"/>
    <x v="2"/>
    <s v="Medium"/>
    <n v="7.3"/>
    <n v="15541.55"/>
    <x v="1"/>
    <x v="0"/>
    <x v="3"/>
    <s v="High BP"/>
    <s v="High Cost"/>
  </r>
  <r>
    <n v="48"/>
    <x v="1"/>
    <n v="33.799999999999997"/>
    <n v="121"/>
    <n v="73"/>
    <n v="228.3"/>
    <n v="100.1"/>
    <n v="90"/>
    <n v="1"/>
    <x v="0"/>
    <x v="2"/>
    <s v="Low"/>
    <n v="7.7"/>
    <n v="14714.33"/>
    <x v="1"/>
    <x v="1"/>
    <x v="0"/>
    <s v="High BP"/>
    <s v="Normal Cost"/>
  </r>
  <r>
    <n v="66"/>
    <x v="0"/>
    <n v="20.2"/>
    <n v="154"/>
    <n v="88"/>
    <n v="193.9"/>
    <n v="140.4"/>
    <n v="57"/>
    <n v="2"/>
    <x v="0"/>
    <x v="2"/>
    <s v="Medium"/>
    <n v="14.4"/>
    <n v="24835.85"/>
    <x v="0"/>
    <x v="0"/>
    <x v="3"/>
    <s v="High BP"/>
    <s v="High Cost"/>
  </r>
  <r>
    <n v="61"/>
    <x v="0"/>
    <n v="24.6"/>
    <n v="127"/>
    <n v="72"/>
    <n v="220.9"/>
    <n v="148.69999999999999"/>
    <n v="79"/>
    <n v="0"/>
    <x v="2"/>
    <x v="3"/>
    <s v="High"/>
    <n v="8"/>
    <n v="16929.37"/>
    <x v="0"/>
    <x v="0"/>
    <x v="3"/>
    <s v="High BP"/>
    <s v="High Cost"/>
  </r>
  <r>
    <n v="39"/>
    <x v="0"/>
    <n v="23.6"/>
    <n v="144"/>
    <n v="81"/>
    <n v="228.5"/>
    <n v="77.7"/>
    <n v="60"/>
    <n v="0"/>
    <x v="1"/>
    <x v="0"/>
    <s v="High"/>
    <n v="1.4"/>
    <n v="4228.63"/>
    <x v="0"/>
    <x v="1"/>
    <x v="3"/>
    <s v="High BP"/>
    <s v="Normal Cost"/>
  </r>
  <r>
    <n v="66"/>
    <x v="0"/>
    <n v="20.100000000000001"/>
    <n v="145"/>
    <n v="93"/>
    <n v="200.3"/>
    <n v="110.6"/>
    <n v="81"/>
    <n v="0"/>
    <x v="0"/>
    <x v="0"/>
    <s v="Medium"/>
    <n v="2.6"/>
    <n v="5602.98"/>
    <x v="0"/>
    <x v="0"/>
    <x v="3"/>
    <s v="High BP"/>
    <s v="Normal Cost"/>
  </r>
  <r>
    <n v="58"/>
    <x v="1"/>
    <n v="33.799999999999997"/>
    <n v="138"/>
    <n v="78"/>
    <n v="239"/>
    <n v="138.69999999999999"/>
    <n v="107"/>
    <n v="1"/>
    <x v="2"/>
    <x v="0"/>
    <s v="High"/>
    <n v="6.6"/>
    <n v="9377.64"/>
    <x v="0"/>
    <x v="1"/>
    <x v="0"/>
    <s v="High BP"/>
    <s v="Normal Cost"/>
  </r>
  <r>
    <n v="90"/>
    <x v="1"/>
    <n v="33.799999999999997"/>
    <n v="138"/>
    <n v="80"/>
    <n v="228"/>
    <n v="126.6"/>
    <n v="64"/>
    <n v="0"/>
    <x v="1"/>
    <x v="2"/>
    <s v="High"/>
    <n v="5.6"/>
    <n v="12796.12"/>
    <x v="0"/>
    <x v="2"/>
    <x v="0"/>
    <s v="High BP"/>
    <s v="Normal Cost"/>
  </r>
  <r>
    <n v="69"/>
    <x v="0"/>
    <n v="28.5"/>
    <n v="130"/>
    <n v="79"/>
    <n v="259"/>
    <n v="92.6"/>
    <n v="63"/>
    <n v="0"/>
    <x v="0"/>
    <x v="2"/>
    <s v="Medium"/>
    <n v="7.2"/>
    <n v="16751.189999999999"/>
    <x v="0"/>
    <x v="0"/>
    <x v="2"/>
    <s v="High BP"/>
    <s v="High Cost"/>
  </r>
  <r>
    <n v="67"/>
    <x v="0"/>
    <n v="31.2"/>
    <n v="127"/>
    <n v="80"/>
    <n v="278"/>
    <n v="111"/>
    <n v="71"/>
    <n v="1"/>
    <x v="2"/>
    <x v="0"/>
    <s v="Low"/>
    <n v="9.6999999999999993"/>
    <n v="14148.37"/>
    <x v="0"/>
    <x v="1"/>
    <x v="0"/>
    <s v="High BP"/>
    <s v="Normal Cost"/>
  </r>
  <r>
    <n v="50"/>
    <x v="1"/>
    <n v="33.799999999999997"/>
    <n v="138"/>
    <n v="85"/>
    <n v="221.9"/>
    <n v="173"/>
    <n v="69"/>
    <n v="1"/>
    <x v="0"/>
    <x v="1"/>
    <s v="Low"/>
    <n v="2.7"/>
    <n v="6023.86"/>
    <x v="0"/>
    <x v="1"/>
    <x v="0"/>
    <s v="High BP"/>
    <s v="Normal Cost"/>
  </r>
  <r>
    <n v="63"/>
    <x v="0"/>
    <n v="22.5"/>
    <n v="131"/>
    <n v="81"/>
    <n v="216.9"/>
    <n v="93.3"/>
    <n v="67"/>
    <n v="1"/>
    <x v="1"/>
    <x v="0"/>
    <s v="Medium"/>
    <n v="6.7"/>
    <n v="10573.54"/>
    <x v="0"/>
    <x v="0"/>
    <x v="3"/>
    <s v="High BP"/>
    <s v="Normal Cost"/>
  </r>
  <r>
    <n v="71"/>
    <x v="1"/>
    <n v="33.799999999999997"/>
    <n v="124"/>
    <n v="85"/>
    <n v="228.2"/>
    <n v="108.1"/>
    <n v="80"/>
    <n v="0"/>
    <x v="2"/>
    <x v="0"/>
    <s v="Medium"/>
    <n v="9.5"/>
    <n v="18390.12"/>
    <x v="0"/>
    <x v="0"/>
    <x v="0"/>
    <s v="High BP"/>
    <s v="High Cost"/>
  </r>
  <r>
    <n v="60"/>
    <x v="0"/>
    <n v="18"/>
    <n v="147"/>
    <n v="95"/>
    <n v="172.8"/>
    <n v="141.5"/>
    <n v="86"/>
    <n v="1"/>
    <x v="2"/>
    <x v="1"/>
    <s v="Medium"/>
    <n v="4.7"/>
    <n v="9492.67"/>
    <x v="0"/>
    <x v="1"/>
    <x v="1"/>
    <s v="High BP"/>
    <s v="Normal Cost"/>
  </r>
  <r>
    <n v="69"/>
    <x v="1"/>
    <n v="33.799999999999997"/>
    <n v="147"/>
    <n v="78"/>
    <n v="287.39999999999998"/>
    <n v="147.4"/>
    <n v="70"/>
    <n v="0"/>
    <x v="1"/>
    <x v="1"/>
    <s v="High"/>
    <n v="5.7"/>
    <n v="8438.75"/>
    <x v="0"/>
    <x v="0"/>
    <x v="0"/>
    <s v="High BP"/>
    <s v="Normal Cost"/>
  </r>
  <r>
    <n v="58"/>
    <x v="0"/>
    <n v="31.6"/>
    <n v="102"/>
    <n v="60"/>
    <n v="240.5"/>
    <n v="105.7"/>
    <n v="60"/>
    <n v="0"/>
    <x v="0"/>
    <x v="0"/>
    <s v="High"/>
    <n v="1.2"/>
    <n v="3974.77"/>
    <x v="0"/>
    <x v="0"/>
    <x v="0"/>
    <s v="Normal BP"/>
    <s v="Normal Cost"/>
  </r>
  <r>
    <n v="55"/>
    <x v="0"/>
    <n v="33.4"/>
    <n v="128"/>
    <n v="83"/>
    <n v="228.9"/>
    <n v="139.9"/>
    <n v="83"/>
    <n v="2"/>
    <x v="2"/>
    <x v="1"/>
    <s v="Medium"/>
    <n v="8.1999999999999993"/>
    <n v="15668.5"/>
    <x v="0"/>
    <x v="0"/>
    <x v="0"/>
    <s v="High BP"/>
    <s v="High Cost"/>
  </r>
  <r>
    <n v="63"/>
    <x v="0"/>
    <n v="24.4"/>
    <n v="114"/>
    <n v="66"/>
    <n v="191"/>
    <n v="92.7"/>
    <n v="87"/>
    <n v="1"/>
    <x v="1"/>
    <x v="0"/>
    <s v="Low"/>
    <n v="14.9"/>
    <n v="26796.83"/>
    <x v="0"/>
    <x v="0"/>
    <x v="3"/>
    <s v="Normal BP"/>
    <s v="High Cost"/>
  </r>
  <r>
    <n v="54"/>
    <x v="0"/>
    <n v="18"/>
    <n v="118"/>
    <n v="78"/>
    <n v="211.2"/>
    <n v="160.19999999999999"/>
    <n v="80"/>
    <n v="1"/>
    <x v="2"/>
    <x v="2"/>
    <s v="High"/>
    <n v="10.5"/>
    <n v="22543.79"/>
    <x v="0"/>
    <x v="1"/>
    <x v="1"/>
    <s v="Normal BP"/>
    <s v="High Cost"/>
  </r>
  <r>
    <n v="46"/>
    <x v="0"/>
    <n v="18"/>
    <n v="117"/>
    <n v="80"/>
    <n v="194"/>
    <n v="99.8"/>
    <n v="94"/>
    <n v="1"/>
    <x v="1"/>
    <x v="2"/>
    <s v="Medium"/>
    <n v="3.8"/>
    <n v="10073.4"/>
    <x v="0"/>
    <x v="1"/>
    <x v="1"/>
    <s v="High BP"/>
    <s v="Normal Cost"/>
  </r>
  <r>
    <n v="79"/>
    <x v="1"/>
    <n v="33.799999999999997"/>
    <n v="119"/>
    <n v="74"/>
    <n v="229.2"/>
    <n v="116.6"/>
    <n v="78"/>
    <n v="0"/>
    <x v="0"/>
    <x v="3"/>
    <s v="Medium"/>
    <n v="2.6"/>
    <n v="8591.51"/>
    <x v="0"/>
    <x v="2"/>
    <x v="0"/>
    <s v="Normal BP"/>
    <s v="Normal Cost"/>
  </r>
  <r>
    <n v="19"/>
    <x v="0"/>
    <n v="25.3"/>
    <n v="123"/>
    <n v="60"/>
    <n v="172.7"/>
    <n v="125.9"/>
    <n v="64"/>
    <n v="2"/>
    <x v="1"/>
    <x v="2"/>
    <s v="Low"/>
    <n v="2.9"/>
    <n v="7998.26"/>
    <x v="0"/>
    <x v="1"/>
    <x v="2"/>
    <s v="High BP"/>
    <s v="Normal Cost"/>
  </r>
  <r>
    <n v="54"/>
    <x v="0"/>
    <n v="40.6"/>
    <n v="123"/>
    <n v="78"/>
    <n v="219.9"/>
    <n v="134.80000000000001"/>
    <n v="69"/>
    <n v="1"/>
    <x v="1"/>
    <x v="0"/>
    <s v="High"/>
    <n v="5.9"/>
    <n v="11264.96"/>
    <x v="0"/>
    <x v="1"/>
    <x v="0"/>
    <s v="High BP"/>
    <s v="Normal Cost"/>
  </r>
  <r>
    <n v="61"/>
    <x v="1"/>
    <n v="33.799999999999997"/>
    <n v="158"/>
    <n v="94"/>
    <n v="252"/>
    <n v="135.6"/>
    <n v="76"/>
    <n v="3"/>
    <x v="1"/>
    <x v="2"/>
    <s v="Medium"/>
    <n v="5.0999999999999996"/>
    <n v="12111.83"/>
    <x v="0"/>
    <x v="0"/>
    <x v="0"/>
    <s v="High BP"/>
    <s v="Normal Cost"/>
  </r>
  <r>
    <n v="61"/>
    <x v="1"/>
    <n v="33.799999999999997"/>
    <n v="144"/>
    <n v="85"/>
    <n v="240.4"/>
    <n v="125.9"/>
    <n v="77"/>
    <n v="1"/>
    <x v="1"/>
    <x v="1"/>
    <s v="Low"/>
    <n v="5.3"/>
    <n v="10637.52"/>
    <x v="0"/>
    <x v="0"/>
    <x v="0"/>
    <s v="High BP"/>
    <s v="Normal Cost"/>
  </r>
  <r>
    <n v="77"/>
    <x v="1"/>
    <n v="33.799999999999997"/>
    <n v="132"/>
    <n v="82"/>
    <n v="285.5"/>
    <n v="93.1"/>
    <n v="74"/>
    <n v="1"/>
    <x v="2"/>
    <x v="2"/>
    <s v="High"/>
    <n v="7.8"/>
    <n v="16068.57"/>
    <x v="0"/>
    <x v="2"/>
    <x v="0"/>
    <s v="High BP"/>
    <s v="High Cost"/>
  </r>
  <r>
    <n v="46"/>
    <x v="1"/>
    <n v="33.9"/>
    <n v="133"/>
    <n v="87"/>
    <n v="193.5"/>
    <n v="107.2"/>
    <n v="71"/>
    <n v="3"/>
    <x v="1"/>
    <x v="3"/>
    <s v="Medium"/>
    <n v="10.5"/>
    <n v="21624.63"/>
    <x v="0"/>
    <x v="1"/>
    <x v="0"/>
    <s v="High BP"/>
    <s v="High Cost"/>
  </r>
  <r>
    <n v="75"/>
    <x v="0"/>
    <n v="19.7"/>
    <n v="132"/>
    <n v="83"/>
    <n v="206.8"/>
    <n v="119.4"/>
    <n v="101"/>
    <n v="1"/>
    <x v="2"/>
    <x v="3"/>
    <s v="Medium"/>
    <n v="8.6999999999999993"/>
    <n v="17630.82"/>
    <x v="0"/>
    <x v="0"/>
    <x v="3"/>
    <s v="High BP"/>
    <s v="High Cost"/>
  </r>
  <r>
    <n v="63"/>
    <x v="1"/>
    <n v="33.9"/>
    <n v="124"/>
    <n v="73"/>
    <n v="247.9"/>
    <n v="178.4"/>
    <n v="89"/>
    <n v="0"/>
    <x v="1"/>
    <x v="1"/>
    <s v="High"/>
    <n v="2"/>
    <n v="4693.82"/>
    <x v="0"/>
    <x v="0"/>
    <x v="0"/>
    <s v="High BP"/>
    <s v="Normal Cost"/>
  </r>
  <r>
    <n v="40"/>
    <x v="1"/>
    <n v="33.9"/>
    <n v="124"/>
    <n v="75"/>
    <n v="220.1"/>
    <n v="136.4"/>
    <n v="85"/>
    <n v="0"/>
    <x v="0"/>
    <x v="0"/>
    <s v="Medium"/>
    <n v="1.3"/>
    <n v="3490.06"/>
    <x v="0"/>
    <x v="3"/>
    <x v="0"/>
    <s v="High BP"/>
    <s v="Normal Cost"/>
  </r>
  <r>
    <n v="49"/>
    <x v="1"/>
    <n v="33.9"/>
    <n v="119"/>
    <n v="74"/>
    <n v="227"/>
    <n v="107.7"/>
    <n v="78"/>
    <n v="2"/>
    <x v="0"/>
    <x v="2"/>
    <s v="High"/>
    <n v="6.9"/>
    <n v="14175.71"/>
    <x v="0"/>
    <x v="1"/>
    <x v="0"/>
    <s v="Normal BP"/>
    <s v="Normal Cost"/>
  </r>
  <r>
    <n v="79"/>
    <x v="0"/>
    <n v="31.9"/>
    <n v="135"/>
    <n v="79"/>
    <n v="218"/>
    <n v="153.80000000000001"/>
    <n v="94"/>
    <n v="1"/>
    <x v="2"/>
    <x v="1"/>
    <s v="High"/>
    <n v="13.2"/>
    <n v="22633.34"/>
    <x v="0"/>
    <x v="0"/>
    <x v="0"/>
    <s v="High BP"/>
    <s v="High Cost"/>
  </r>
  <r>
    <n v="43"/>
    <x v="0"/>
    <n v="32"/>
    <n v="134"/>
    <n v="83"/>
    <n v="185.4"/>
    <n v="107.5"/>
    <n v="78"/>
    <n v="1"/>
    <x v="0"/>
    <x v="2"/>
    <s v="High"/>
    <n v="7.1"/>
    <n v="16213.22"/>
    <x v="0"/>
    <x v="3"/>
    <x v="0"/>
    <s v="High BP"/>
    <s v="High Cost"/>
  </r>
  <r>
    <n v="41"/>
    <x v="0"/>
    <n v="30.8"/>
    <n v="228"/>
    <n v="130"/>
    <n v="172.5"/>
    <n v="130.4"/>
    <n v="90"/>
    <n v="0"/>
    <x v="2"/>
    <x v="2"/>
    <s v="Medium"/>
    <n v="7.5"/>
    <n v="16756.64"/>
    <x v="0"/>
    <x v="1"/>
    <x v="0"/>
    <s v="High BP"/>
    <s v="High Cost"/>
  </r>
  <r>
    <n v="67"/>
    <x v="1"/>
    <n v="33.9"/>
    <n v="123"/>
    <n v="74"/>
    <n v="224.3"/>
    <n v="107.4"/>
    <n v="64"/>
    <n v="0"/>
    <x v="2"/>
    <x v="2"/>
    <s v="Medium"/>
    <n v="13.1"/>
    <n v="26119.41"/>
    <x v="0"/>
    <x v="0"/>
    <x v="0"/>
    <s v="High BP"/>
    <s v="High Cost"/>
  </r>
  <r>
    <n v="86"/>
    <x v="1"/>
    <n v="33.9"/>
    <n v="126"/>
    <n v="79"/>
    <n v="266.3"/>
    <n v="116.8"/>
    <n v="173"/>
    <n v="0"/>
    <x v="1"/>
    <x v="0"/>
    <s v="Medium"/>
    <n v="7.2"/>
    <n v="11747.57"/>
    <x v="0"/>
    <x v="2"/>
    <x v="0"/>
    <s v="High BP"/>
    <s v="Normal Cost"/>
  </r>
  <r>
    <n v="93"/>
    <x v="1"/>
    <n v="33.9"/>
    <n v="131"/>
    <n v="80"/>
    <n v="267.60000000000002"/>
    <n v="91.2"/>
    <n v="68"/>
    <n v="1"/>
    <x v="0"/>
    <x v="2"/>
    <s v="Low"/>
    <n v="4.5999999999999996"/>
    <n v="9943.1200000000008"/>
    <x v="0"/>
    <x v="2"/>
    <x v="0"/>
    <s v="High BP"/>
    <s v="Normal Cost"/>
  </r>
  <r>
    <n v="74"/>
    <x v="0"/>
    <n v="30"/>
    <n v="124"/>
    <n v="72"/>
    <n v="263.3"/>
    <n v="118.4"/>
    <n v="63"/>
    <n v="0"/>
    <x v="0"/>
    <x v="1"/>
    <s v="Low"/>
    <n v="2.4"/>
    <n v="5717.72"/>
    <x v="0"/>
    <x v="0"/>
    <x v="0"/>
    <s v="High BP"/>
    <s v="Normal Cost"/>
  </r>
  <r>
    <n v="55"/>
    <x v="1"/>
    <n v="33.9"/>
    <n v="125"/>
    <n v="79"/>
    <n v="245.6"/>
    <n v="144.30000000000001"/>
    <n v="59"/>
    <n v="2"/>
    <x v="1"/>
    <x v="0"/>
    <s v="High"/>
    <n v="8.9"/>
    <n v="16807.77"/>
    <x v="0"/>
    <x v="1"/>
    <x v="0"/>
    <s v="High BP"/>
    <s v="High Cost"/>
  </r>
  <r>
    <n v="74"/>
    <x v="1"/>
    <n v="33.9"/>
    <n v="124"/>
    <n v="73"/>
    <n v="211.8"/>
    <n v="134.80000000000001"/>
    <n v="86"/>
    <n v="1"/>
    <x v="2"/>
    <x v="2"/>
    <s v="High"/>
    <n v="15.1"/>
    <n v="25121.5"/>
    <x v="0"/>
    <x v="0"/>
    <x v="0"/>
    <s v="High BP"/>
    <s v="High Cost"/>
  </r>
  <r>
    <n v="78"/>
    <x v="0"/>
    <n v="22.6"/>
    <n v="131"/>
    <n v="71"/>
    <n v="260.60000000000002"/>
    <n v="148.30000000000001"/>
    <n v="77"/>
    <n v="1"/>
    <x v="1"/>
    <x v="2"/>
    <s v="High"/>
    <n v="4.3"/>
    <n v="11758.63"/>
    <x v="0"/>
    <x v="0"/>
    <x v="3"/>
    <s v="High BP"/>
    <s v="Normal Cost"/>
  </r>
  <r>
    <n v="73"/>
    <x v="1"/>
    <n v="33.9"/>
    <n v="130"/>
    <n v="83"/>
    <n v="235.2"/>
    <n v="116.1"/>
    <n v="86"/>
    <n v="1"/>
    <x v="2"/>
    <x v="0"/>
    <s v="Low"/>
    <n v="12.3"/>
    <n v="20559.02"/>
    <x v="0"/>
    <x v="0"/>
    <x v="0"/>
    <s v="High BP"/>
    <s v="High Cost"/>
  </r>
  <r>
    <n v="57"/>
    <x v="0"/>
    <n v="31.5"/>
    <n v="141"/>
    <n v="85"/>
    <n v="215.3"/>
    <n v="119.4"/>
    <n v="85"/>
    <n v="0"/>
    <x v="0"/>
    <x v="0"/>
    <s v="High"/>
    <n v="3.8"/>
    <n v="7584.41"/>
    <x v="0"/>
    <x v="0"/>
    <x v="0"/>
    <s v="High BP"/>
    <s v="Normal Cost"/>
  </r>
  <r>
    <n v="65"/>
    <x v="1"/>
    <n v="33.9"/>
    <n v="123"/>
    <n v="78"/>
    <n v="203.1"/>
    <n v="92.3"/>
    <n v="88"/>
    <n v="2"/>
    <x v="2"/>
    <x v="0"/>
    <s v="High"/>
    <n v="5.5"/>
    <n v="8776.9500000000007"/>
    <x v="0"/>
    <x v="0"/>
    <x v="0"/>
    <s v="High BP"/>
    <s v="Normal Cost"/>
  </r>
  <r>
    <n v="74"/>
    <x v="1"/>
    <n v="33.9"/>
    <n v="125"/>
    <n v="74"/>
    <n v="278.10000000000002"/>
    <n v="102.9"/>
    <n v="81"/>
    <n v="1"/>
    <x v="0"/>
    <x v="2"/>
    <s v="Low"/>
    <n v="3.6"/>
    <n v="9904.52"/>
    <x v="1"/>
    <x v="0"/>
    <x v="0"/>
    <s v="High BP"/>
    <s v="Normal Cost"/>
  </r>
  <r>
    <n v="63"/>
    <x v="1"/>
    <n v="33.9"/>
    <n v="138"/>
    <n v="79"/>
    <n v="242.6"/>
    <n v="122.4"/>
    <n v="81"/>
    <n v="3"/>
    <x v="2"/>
    <x v="1"/>
    <s v="Medium"/>
    <n v="4.9000000000000004"/>
    <n v="11716.16"/>
    <x v="0"/>
    <x v="0"/>
    <x v="0"/>
    <s v="High BP"/>
    <s v="Normal Cost"/>
  </r>
  <r>
    <n v="78"/>
    <x v="1"/>
    <n v="33.9"/>
    <n v="123"/>
    <n v="76"/>
    <n v="209.4"/>
    <n v="101.8"/>
    <n v="85"/>
    <n v="1"/>
    <x v="0"/>
    <x v="0"/>
    <s v="Medium"/>
    <n v="3.8"/>
    <n v="6537.97"/>
    <x v="0"/>
    <x v="2"/>
    <x v="0"/>
    <s v="High BP"/>
    <s v="Normal Cost"/>
  </r>
  <r>
    <n v="61"/>
    <x v="1"/>
    <n v="33.9"/>
    <n v="138"/>
    <n v="86"/>
    <n v="213.9"/>
    <n v="98.5"/>
    <n v="94"/>
    <n v="1"/>
    <x v="2"/>
    <x v="2"/>
    <s v="Medium"/>
    <n v="15.3"/>
    <n v="32014"/>
    <x v="0"/>
    <x v="0"/>
    <x v="0"/>
    <s v="High BP"/>
    <s v="High Cost"/>
  </r>
  <r>
    <n v="60"/>
    <x v="1"/>
    <n v="33.9"/>
    <n v="134"/>
    <n v="88"/>
    <n v="217"/>
    <n v="156.5"/>
    <n v="68"/>
    <n v="1"/>
    <x v="0"/>
    <x v="2"/>
    <s v="High"/>
    <n v="6.9"/>
    <n v="15691.13"/>
    <x v="0"/>
    <x v="0"/>
    <x v="0"/>
    <s v="High BP"/>
    <s v="High Cost"/>
  </r>
  <r>
    <n v="73"/>
    <x v="0"/>
    <n v="26.1"/>
    <n v="124"/>
    <n v="71"/>
    <n v="221.9"/>
    <n v="100.9"/>
    <n v="68"/>
    <n v="0"/>
    <x v="0"/>
    <x v="2"/>
    <s v="Medium"/>
    <n v="3.5"/>
    <n v="9534.83"/>
    <x v="0"/>
    <x v="2"/>
    <x v="2"/>
    <s v="High BP"/>
    <s v="Normal Cost"/>
  </r>
  <r>
    <n v="88"/>
    <x v="1"/>
    <n v="33.9"/>
    <n v="133"/>
    <n v="75"/>
    <n v="239.8"/>
    <n v="187"/>
    <n v="59"/>
    <n v="1"/>
    <x v="0"/>
    <x v="3"/>
    <s v="High"/>
    <n v="2.8"/>
    <n v="8782.59"/>
    <x v="0"/>
    <x v="2"/>
    <x v="0"/>
    <s v="High BP"/>
    <s v="Normal Cost"/>
  </r>
  <r>
    <n v="69"/>
    <x v="0"/>
    <n v="22.8"/>
    <n v="137"/>
    <n v="78"/>
    <n v="226.4"/>
    <n v="127.8"/>
    <n v="75"/>
    <n v="1"/>
    <x v="0"/>
    <x v="2"/>
    <s v="High"/>
    <n v="3.1"/>
    <n v="8013.43"/>
    <x v="0"/>
    <x v="0"/>
    <x v="3"/>
    <s v="High BP"/>
    <s v="Normal Cost"/>
  </r>
  <r>
    <n v="46"/>
    <x v="0"/>
    <n v="33.200000000000003"/>
    <n v="132"/>
    <n v="84"/>
    <n v="237.4"/>
    <n v="121.6"/>
    <n v="66"/>
    <n v="2"/>
    <x v="0"/>
    <x v="1"/>
    <s v="High"/>
    <n v="5.7"/>
    <n v="10373.85"/>
    <x v="0"/>
    <x v="0"/>
    <x v="0"/>
    <s v="High BP"/>
    <s v="Normal Cost"/>
  </r>
  <r>
    <n v="64"/>
    <x v="1"/>
    <n v="33.9"/>
    <n v="123"/>
    <n v="76"/>
    <n v="298.7"/>
    <n v="141.9"/>
    <n v="53"/>
    <n v="1"/>
    <x v="1"/>
    <x v="2"/>
    <s v="Low"/>
    <n v="4.7"/>
    <n v="9754.17"/>
    <x v="0"/>
    <x v="0"/>
    <x v="0"/>
    <s v="High BP"/>
    <s v="Normal Cost"/>
  </r>
  <r>
    <n v="58"/>
    <x v="1"/>
    <n v="34"/>
    <n v="215"/>
    <n v="137"/>
    <n v="247.5"/>
    <n v="113.3"/>
    <n v="85"/>
    <n v="3"/>
    <x v="2"/>
    <x v="3"/>
    <s v="Medium"/>
    <n v="9.1999999999999993"/>
    <n v="20874.310000000001"/>
    <x v="0"/>
    <x v="1"/>
    <x v="0"/>
    <s v="High BP"/>
    <s v="High Cost"/>
  </r>
  <r>
    <n v="49"/>
    <x v="0"/>
    <n v="26.3"/>
    <n v="130"/>
    <n v="73"/>
    <n v="208.8"/>
    <n v="145.6"/>
    <n v="79"/>
    <n v="0"/>
    <x v="2"/>
    <x v="1"/>
    <s v="High"/>
    <n v="5.9"/>
    <n v="12227.85"/>
    <x v="0"/>
    <x v="1"/>
    <x v="2"/>
    <s v="High BP"/>
    <s v="Normal Cost"/>
  </r>
  <r>
    <n v="46"/>
    <x v="0"/>
    <n v="24.9"/>
    <n v="108"/>
    <n v="65"/>
    <n v="217.2"/>
    <n v="97"/>
    <n v="92"/>
    <n v="1"/>
    <x v="2"/>
    <x v="0"/>
    <s v="High"/>
    <n v="5.4"/>
    <n v="12021.09"/>
    <x v="0"/>
    <x v="0"/>
    <x v="3"/>
    <s v="Normal BP"/>
    <s v="Normal Cost"/>
  </r>
  <r>
    <n v="54"/>
    <x v="0"/>
    <n v="27.5"/>
    <n v="117"/>
    <n v="77"/>
    <n v="187.9"/>
    <n v="91.9"/>
    <n v="97"/>
    <n v="0"/>
    <x v="2"/>
    <x v="0"/>
    <s v="Medium"/>
    <n v="4.5"/>
    <n v="7831.1"/>
    <x v="0"/>
    <x v="1"/>
    <x v="2"/>
    <s v="Normal BP"/>
    <s v="Normal Cost"/>
  </r>
  <r>
    <n v="82"/>
    <x v="0"/>
    <n v="36.700000000000003"/>
    <n v="148"/>
    <n v="87"/>
    <n v="280.39999999999998"/>
    <n v="139.6"/>
    <n v="63"/>
    <n v="3"/>
    <x v="1"/>
    <x v="1"/>
    <s v="Medium"/>
    <n v="3.2"/>
    <n v="6469.71"/>
    <x v="1"/>
    <x v="1"/>
    <x v="0"/>
    <s v="High BP"/>
    <s v="Normal Cost"/>
  </r>
  <r>
    <n v="88"/>
    <x v="0"/>
    <n v="24.9"/>
    <n v="116"/>
    <n v="76"/>
    <n v="225.1"/>
    <n v="126.1"/>
    <n v="75"/>
    <n v="1"/>
    <x v="0"/>
    <x v="1"/>
    <s v="High"/>
    <n v="2.2999999999999998"/>
    <n v="5213.3599999999997"/>
    <x v="0"/>
    <x v="1"/>
    <x v="3"/>
    <s v="Normal BP"/>
    <s v="Normal Cost"/>
  </r>
  <r>
    <n v="68"/>
    <x v="1"/>
    <n v="34"/>
    <n v="140"/>
    <n v="79"/>
    <n v="241.2"/>
    <n v="124.5"/>
    <n v="91"/>
    <n v="1"/>
    <x v="2"/>
    <x v="1"/>
    <s v="Medium"/>
    <n v="15.4"/>
    <n v="25984.54"/>
    <x v="0"/>
    <x v="0"/>
    <x v="0"/>
    <s v="High BP"/>
    <s v="High Cost"/>
  </r>
  <r>
    <n v="74"/>
    <x v="0"/>
    <n v="23.6"/>
    <n v="116"/>
    <n v="66"/>
    <n v="216.3"/>
    <n v="105.7"/>
    <n v="75"/>
    <n v="2"/>
    <x v="1"/>
    <x v="2"/>
    <s v="Low"/>
    <n v="9.6"/>
    <n v="18539.75"/>
    <x v="0"/>
    <x v="2"/>
    <x v="3"/>
    <s v="Normal BP"/>
    <s v="High Cost"/>
  </r>
  <r>
    <n v="57"/>
    <x v="0"/>
    <n v="30.2"/>
    <n v="136"/>
    <n v="80"/>
    <n v="227.3"/>
    <n v="130.9"/>
    <n v="96"/>
    <n v="0"/>
    <x v="0"/>
    <x v="2"/>
    <s v="Medium"/>
    <n v="2.9"/>
    <n v="8986.43"/>
    <x v="0"/>
    <x v="2"/>
    <x v="0"/>
    <s v="High BP"/>
    <s v="Normal Cost"/>
  </r>
  <r>
    <n v="34"/>
    <x v="0"/>
    <n v="28.7"/>
    <n v="109"/>
    <n v="68"/>
    <n v="204.7"/>
    <n v="136.5"/>
    <n v="73"/>
    <n v="0"/>
    <x v="1"/>
    <x v="0"/>
    <s v="Medium"/>
    <n v="2.2000000000000002"/>
    <n v="5608.2"/>
    <x v="0"/>
    <x v="0"/>
    <x v="2"/>
    <s v="Normal BP"/>
    <s v="Normal Cost"/>
  </r>
  <r>
    <n v="86"/>
    <x v="1"/>
    <n v="34"/>
    <n v="141"/>
    <n v="90"/>
    <n v="270.10000000000002"/>
    <n v="146.5"/>
    <n v="80"/>
    <n v="3"/>
    <x v="2"/>
    <x v="0"/>
    <s v="High"/>
    <n v="13.6"/>
    <n v="22392.27"/>
    <x v="1"/>
    <x v="2"/>
    <x v="0"/>
    <s v="High BP"/>
    <s v="High Cost"/>
  </r>
  <r>
    <n v="60"/>
    <x v="0"/>
    <n v="23"/>
    <n v="120"/>
    <n v="77"/>
    <n v="238.5"/>
    <n v="113.9"/>
    <n v="69"/>
    <n v="0"/>
    <x v="1"/>
    <x v="1"/>
    <s v="High"/>
    <n v="3.8"/>
    <n v="8112.12"/>
    <x v="0"/>
    <x v="1"/>
    <x v="3"/>
    <s v="High BP"/>
    <s v="Normal Cost"/>
  </r>
  <r>
    <n v="67"/>
    <x v="0"/>
    <n v="31.1"/>
    <n v="149"/>
    <n v="90"/>
    <n v="225.1"/>
    <n v="190.3"/>
    <n v="166"/>
    <n v="1"/>
    <x v="2"/>
    <x v="1"/>
    <s v="Medium"/>
    <n v="6.5"/>
    <n v="12103.65"/>
    <x v="0"/>
    <x v="3"/>
    <x v="0"/>
    <s v="High BP"/>
    <s v="Normal Cost"/>
  </r>
  <r>
    <n v="63"/>
    <x v="0"/>
    <n v="34.9"/>
    <n v="133"/>
    <n v="82"/>
    <n v="237.9"/>
    <n v="113.7"/>
    <n v="79"/>
    <n v="2"/>
    <x v="0"/>
    <x v="2"/>
    <s v="Medium"/>
    <n v="5.2"/>
    <n v="11429.64"/>
    <x v="1"/>
    <x v="2"/>
    <x v="0"/>
    <s v="High BP"/>
    <s v="Normal Cost"/>
  </r>
  <r>
    <n v="46"/>
    <x v="1"/>
    <n v="34"/>
    <n v="126"/>
    <n v="70"/>
    <n v="209.8"/>
    <n v="120.7"/>
    <n v="84"/>
    <n v="4"/>
    <x v="0"/>
    <x v="2"/>
    <s v="High"/>
    <n v="6.1"/>
    <n v="13143.74"/>
    <x v="0"/>
    <x v="1"/>
    <x v="0"/>
    <s v="High BP"/>
    <s v="Normal Cost"/>
  </r>
  <r>
    <n v="45"/>
    <x v="1"/>
    <n v="34"/>
    <n v="112"/>
    <n v="63"/>
    <n v="236.5"/>
    <n v="163.9"/>
    <n v="67"/>
    <n v="2"/>
    <x v="1"/>
    <x v="2"/>
    <s v="Low"/>
    <n v="5.2"/>
    <n v="13627.95"/>
    <x v="0"/>
    <x v="1"/>
    <x v="0"/>
    <s v="Normal BP"/>
    <s v="Normal Cost"/>
  </r>
  <r>
    <n v="70"/>
    <x v="0"/>
    <n v="28.2"/>
    <n v="125"/>
    <n v="76"/>
    <n v="222.7"/>
    <n v="124.7"/>
    <n v="100"/>
    <n v="2"/>
    <x v="2"/>
    <x v="0"/>
    <s v="High"/>
    <n v="12.9"/>
    <n v="19991.53"/>
    <x v="0"/>
    <x v="0"/>
    <x v="2"/>
    <s v="High BP"/>
    <s v="High Cost"/>
  </r>
  <r>
    <n v="45"/>
    <x v="0"/>
    <n v="25.9"/>
    <n v="121"/>
    <n v="64"/>
    <n v="232.7"/>
    <n v="135.69999999999999"/>
    <n v="94"/>
    <n v="2"/>
    <x v="1"/>
    <x v="1"/>
    <s v="High"/>
    <n v="2.4"/>
    <n v="5463.45"/>
    <x v="0"/>
    <x v="1"/>
    <x v="2"/>
    <s v="High BP"/>
    <s v="Normal Cost"/>
  </r>
  <r>
    <n v="77"/>
    <x v="0"/>
    <n v="28.1"/>
    <n v="132"/>
    <n v="80"/>
    <n v="273.89999999999998"/>
    <n v="88.7"/>
    <n v="88"/>
    <n v="4"/>
    <x v="0"/>
    <x v="3"/>
    <s v="Low"/>
    <n v="4"/>
    <n v="10533.07"/>
    <x v="0"/>
    <x v="1"/>
    <x v="2"/>
    <s v="High BP"/>
    <s v="Normal Cost"/>
  </r>
  <r>
    <n v="73"/>
    <x v="1"/>
    <n v="34"/>
    <n v="130"/>
    <n v="80"/>
    <n v="266.2"/>
    <n v="120.1"/>
    <n v="57"/>
    <n v="1"/>
    <x v="1"/>
    <x v="2"/>
    <s v="High"/>
    <n v="9.9"/>
    <n v="20622.43"/>
    <x v="0"/>
    <x v="0"/>
    <x v="0"/>
    <s v="High BP"/>
    <s v="High Cost"/>
  </r>
  <r>
    <n v="77"/>
    <x v="1"/>
    <n v="34"/>
    <n v="145"/>
    <n v="84"/>
    <n v="226.5"/>
    <n v="175.8"/>
    <n v="84"/>
    <n v="3"/>
    <x v="2"/>
    <x v="1"/>
    <s v="Low"/>
    <n v="9.6999999999999993"/>
    <n v="22995.23"/>
    <x v="0"/>
    <x v="2"/>
    <x v="0"/>
    <s v="High BP"/>
    <s v="High Cost"/>
  </r>
  <r>
    <n v="60"/>
    <x v="0"/>
    <n v="26.5"/>
    <n v="151"/>
    <n v="91"/>
    <n v="210.8"/>
    <n v="133.19999999999999"/>
    <n v="83"/>
    <n v="2"/>
    <x v="2"/>
    <x v="1"/>
    <s v="Medium"/>
    <n v="4.7"/>
    <n v="10398.17"/>
    <x v="0"/>
    <x v="2"/>
    <x v="2"/>
    <s v="High BP"/>
    <s v="Normal Cost"/>
  </r>
  <r>
    <n v="58"/>
    <x v="0"/>
    <n v="28.6"/>
    <n v="128"/>
    <n v="71"/>
    <n v="214.1"/>
    <n v="104.5"/>
    <n v="84"/>
    <n v="3"/>
    <x v="2"/>
    <x v="0"/>
    <s v="Low"/>
    <n v="10.3"/>
    <n v="16197.79"/>
    <x v="0"/>
    <x v="0"/>
    <x v="2"/>
    <s v="High BP"/>
    <s v="High Cost"/>
  </r>
  <r>
    <n v="57"/>
    <x v="0"/>
    <n v="25"/>
    <n v="131"/>
    <n v="81"/>
    <n v="209.1"/>
    <n v="138.19999999999999"/>
    <n v="94"/>
    <n v="1"/>
    <x v="2"/>
    <x v="2"/>
    <s v="Medium"/>
    <n v="6.3"/>
    <n v="12329.21"/>
    <x v="0"/>
    <x v="2"/>
    <x v="2"/>
    <s v="High BP"/>
    <s v="Normal Cost"/>
  </r>
  <r>
    <n v="58"/>
    <x v="0"/>
    <n v="25.3"/>
    <n v="130"/>
    <n v="81"/>
    <n v="201"/>
    <n v="118.8"/>
    <n v="84"/>
    <n v="3"/>
    <x v="0"/>
    <x v="2"/>
    <s v="Medium"/>
    <n v="6.6"/>
    <n v="12743.35"/>
    <x v="0"/>
    <x v="0"/>
    <x v="2"/>
    <s v="High BP"/>
    <s v="Normal Cost"/>
  </r>
  <r>
    <n v="67"/>
    <x v="1"/>
    <n v="34"/>
    <n v="143"/>
    <n v="88"/>
    <n v="210.6"/>
    <n v="112.3"/>
    <n v="81"/>
    <n v="0"/>
    <x v="0"/>
    <x v="3"/>
    <s v="High"/>
    <n v="6.9"/>
    <n v="15455.76"/>
    <x v="0"/>
    <x v="0"/>
    <x v="0"/>
    <s v="High BP"/>
    <s v="High Cost"/>
  </r>
  <r>
    <n v="64"/>
    <x v="0"/>
    <n v="26.9"/>
    <n v="132"/>
    <n v="84"/>
    <n v="221.3"/>
    <n v="143"/>
    <n v="86"/>
    <n v="1"/>
    <x v="1"/>
    <x v="2"/>
    <s v="Low"/>
    <n v="8.9"/>
    <n v="16925.37"/>
    <x v="0"/>
    <x v="1"/>
    <x v="2"/>
    <s v="High BP"/>
    <s v="High Cost"/>
  </r>
  <r>
    <n v="80"/>
    <x v="0"/>
    <n v="29.7"/>
    <n v="217"/>
    <n v="139"/>
    <n v="241.7"/>
    <n v="119"/>
    <n v="66"/>
    <n v="0"/>
    <x v="2"/>
    <x v="3"/>
    <s v="Low"/>
    <n v="6.5"/>
    <n v="15631.71"/>
    <x v="0"/>
    <x v="1"/>
    <x v="2"/>
    <s v="High BP"/>
    <s v="High Cost"/>
  </r>
  <r>
    <n v="72"/>
    <x v="0"/>
    <n v="25.7"/>
    <n v="117"/>
    <n v="74"/>
    <n v="221.3"/>
    <n v="82.3"/>
    <n v="89"/>
    <n v="1"/>
    <x v="2"/>
    <x v="0"/>
    <s v="High"/>
    <n v="5.9"/>
    <n v="9793.4"/>
    <x v="0"/>
    <x v="0"/>
    <x v="2"/>
    <s v="Normal BP"/>
    <s v="Normal Cost"/>
  </r>
  <r>
    <n v="75"/>
    <x v="1"/>
    <n v="34"/>
    <n v="127"/>
    <n v="81"/>
    <n v="242.2"/>
    <n v="168.3"/>
    <n v="85"/>
    <n v="1"/>
    <x v="0"/>
    <x v="2"/>
    <s v="Low"/>
    <n v="13"/>
    <n v="28501.4"/>
    <x v="0"/>
    <x v="2"/>
    <x v="0"/>
    <s v="High BP"/>
    <s v="High Cost"/>
  </r>
  <r>
    <n v="79"/>
    <x v="1"/>
    <n v="34"/>
    <n v="136"/>
    <n v="84"/>
    <n v="274.5"/>
    <n v="104.2"/>
    <n v="106"/>
    <n v="2"/>
    <x v="2"/>
    <x v="3"/>
    <s v="Medium"/>
    <n v="7.9"/>
    <n v="19099.810000000001"/>
    <x v="0"/>
    <x v="2"/>
    <x v="0"/>
    <s v="High BP"/>
    <s v="High Cost"/>
  </r>
  <r>
    <n v="83"/>
    <x v="0"/>
    <n v="29.4"/>
    <n v="151"/>
    <n v="90"/>
    <n v="236.1"/>
    <n v="111.8"/>
    <n v="85"/>
    <n v="1"/>
    <x v="2"/>
    <x v="2"/>
    <s v="Medium"/>
    <n v="9.4"/>
    <n v="19856.02"/>
    <x v="1"/>
    <x v="0"/>
    <x v="2"/>
    <s v="High BP"/>
    <s v="High Cost"/>
  </r>
  <r>
    <n v="75"/>
    <x v="0"/>
    <n v="27.8"/>
    <n v="127"/>
    <n v="75"/>
    <n v="231.5"/>
    <n v="98.5"/>
    <n v="82"/>
    <n v="0"/>
    <x v="2"/>
    <x v="0"/>
    <s v="Medium"/>
    <n v="9.5"/>
    <n v="16681.3"/>
    <x v="0"/>
    <x v="2"/>
    <x v="2"/>
    <s v="High BP"/>
    <s v="High Cost"/>
  </r>
  <r>
    <n v="69"/>
    <x v="0"/>
    <n v="42.3"/>
    <n v="135"/>
    <n v="77"/>
    <n v="264.39999999999998"/>
    <n v="151.19999999999999"/>
    <n v="67"/>
    <n v="0"/>
    <x v="1"/>
    <x v="0"/>
    <s v="Medium"/>
    <n v="8"/>
    <n v="13082.87"/>
    <x v="0"/>
    <x v="2"/>
    <x v="0"/>
    <s v="High BP"/>
    <s v="Normal Cost"/>
  </r>
  <r>
    <n v="66"/>
    <x v="1"/>
    <n v="34"/>
    <n v="136"/>
    <n v="76"/>
    <n v="243.2"/>
    <n v="121.5"/>
    <n v="75"/>
    <n v="2"/>
    <x v="0"/>
    <x v="2"/>
    <s v="Medium"/>
    <n v="4.7"/>
    <n v="13406.05"/>
    <x v="0"/>
    <x v="0"/>
    <x v="0"/>
    <s v="High BP"/>
    <s v="Normal Cost"/>
  </r>
  <r>
    <n v="48"/>
    <x v="0"/>
    <n v="26.3"/>
    <n v="131"/>
    <n v="83"/>
    <n v="198.8"/>
    <n v="157.4"/>
    <n v="91"/>
    <n v="1"/>
    <x v="2"/>
    <x v="1"/>
    <s v="Medium"/>
    <n v="11"/>
    <n v="21709.26"/>
    <x v="0"/>
    <x v="2"/>
    <x v="2"/>
    <s v="High BP"/>
    <s v="High Cost"/>
  </r>
  <r>
    <n v="45"/>
    <x v="1"/>
    <n v="34"/>
    <n v="136"/>
    <n v="83"/>
    <n v="256.39999999999998"/>
    <n v="123.4"/>
    <n v="84"/>
    <n v="1"/>
    <x v="2"/>
    <x v="0"/>
    <s v="High"/>
    <n v="5.8"/>
    <n v="12857.79"/>
    <x v="0"/>
    <x v="1"/>
    <x v="0"/>
    <s v="High BP"/>
    <s v="Normal Cost"/>
  </r>
  <r>
    <n v="65"/>
    <x v="1"/>
    <n v="34"/>
    <n v="127"/>
    <n v="71"/>
    <n v="251.6"/>
    <n v="92.9"/>
    <n v="76"/>
    <n v="0"/>
    <x v="2"/>
    <x v="2"/>
    <s v="Medium"/>
    <n v="6.5"/>
    <n v="14175.05"/>
    <x v="0"/>
    <x v="0"/>
    <x v="0"/>
    <s v="High BP"/>
    <s v="Normal Cost"/>
  </r>
  <r>
    <n v="65"/>
    <x v="1"/>
    <n v="34"/>
    <n v="133"/>
    <n v="65"/>
    <n v="224.4"/>
    <n v="115.8"/>
    <n v="78"/>
    <n v="1"/>
    <x v="2"/>
    <x v="3"/>
    <s v="Medium"/>
    <n v="7.5"/>
    <n v="17135.900000000001"/>
    <x v="0"/>
    <x v="0"/>
    <x v="0"/>
    <s v="High BP"/>
    <s v="High Cost"/>
  </r>
  <r>
    <n v="65"/>
    <x v="0"/>
    <n v="27.1"/>
    <n v="121"/>
    <n v="77"/>
    <n v="221.9"/>
    <n v="91.2"/>
    <n v="101"/>
    <n v="0"/>
    <x v="0"/>
    <x v="2"/>
    <s v="Low"/>
    <n v="2.5"/>
    <n v="7306.07"/>
    <x v="0"/>
    <x v="1"/>
    <x v="2"/>
    <s v="High BP"/>
    <s v="Normal Cost"/>
  </r>
  <r>
    <n v="67"/>
    <x v="1"/>
    <n v="34"/>
    <n v="116"/>
    <n v="71"/>
    <n v="248.6"/>
    <n v="111.7"/>
    <n v="68"/>
    <n v="1"/>
    <x v="1"/>
    <x v="3"/>
    <s v="Low"/>
    <n v="7.6"/>
    <n v="13946.9"/>
    <x v="0"/>
    <x v="0"/>
    <x v="0"/>
    <s v="Normal BP"/>
    <s v="Normal Cost"/>
  </r>
  <r>
    <n v="83"/>
    <x v="1"/>
    <n v="34"/>
    <n v="142"/>
    <n v="88"/>
    <n v="252.2"/>
    <n v="163.9"/>
    <n v="88"/>
    <n v="4"/>
    <x v="2"/>
    <x v="1"/>
    <s v="High"/>
    <n v="8.3000000000000007"/>
    <n v="16255.92"/>
    <x v="0"/>
    <x v="2"/>
    <x v="0"/>
    <s v="High BP"/>
    <s v="High Cost"/>
  </r>
  <r>
    <n v="66"/>
    <x v="0"/>
    <n v="10.6"/>
    <n v="129"/>
    <n v="72"/>
    <n v="253.3"/>
    <n v="163.1"/>
    <n v="94"/>
    <n v="1"/>
    <x v="2"/>
    <x v="2"/>
    <s v="Low"/>
    <n v="13.5"/>
    <n v="23008.54"/>
    <x v="1"/>
    <x v="0"/>
    <x v="1"/>
    <s v="High BP"/>
    <s v="High Cost"/>
  </r>
  <r>
    <n v="53"/>
    <x v="0"/>
    <n v="21.9"/>
    <n v="125"/>
    <n v="83"/>
    <n v="188.8"/>
    <n v="85.7"/>
    <n v="85"/>
    <n v="1"/>
    <x v="0"/>
    <x v="0"/>
    <s v="Medium"/>
    <n v="4.5999999999999996"/>
    <n v="8469.5"/>
    <x v="0"/>
    <x v="0"/>
    <x v="3"/>
    <s v="High BP"/>
    <s v="Normal Cost"/>
  </r>
  <r>
    <n v="53"/>
    <x v="0"/>
    <n v="37.1"/>
    <n v="133"/>
    <n v="85"/>
    <n v="211.9"/>
    <n v="110.7"/>
    <n v="86"/>
    <n v="3"/>
    <x v="0"/>
    <x v="2"/>
    <s v="Low"/>
    <n v="6.5"/>
    <n v="13512.54"/>
    <x v="1"/>
    <x v="2"/>
    <x v="0"/>
    <s v="High BP"/>
    <s v="Normal Cost"/>
  </r>
  <r>
    <n v="60"/>
    <x v="0"/>
    <n v="28.4"/>
    <n v="126"/>
    <n v="81"/>
    <n v="234.2"/>
    <n v="98.2"/>
    <n v="86"/>
    <n v="2"/>
    <x v="1"/>
    <x v="3"/>
    <s v="High"/>
    <n v="6.1"/>
    <n v="14638.06"/>
    <x v="0"/>
    <x v="0"/>
    <x v="2"/>
    <s v="High BP"/>
    <s v="Normal Cost"/>
  </r>
  <r>
    <n v="77"/>
    <x v="0"/>
    <n v="30.9"/>
    <n v="146"/>
    <n v="87"/>
    <n v="259.89999999999998"/>
    <n v="103.3"/>
    <n v="66"/>
    <n v="2"/>
    <x v="0"/>
    <x v="2"/>
    <s v="Medium"/>
    <n v="3.3"/>
    <n v="9307.43"/>
    <x v="1"/>
    <x v="1"/>
    <x v="0"/>
    <s v="High BP"/>
    <s v="Normal Cost"/>
  </r>
  <r>
    <n v="95"/>
    <x v="1"/>
    <n v="34"/>
    <n v="151"/>
    <n v="85"/>
    <n v="298.8"/>
    <n v="178"/>
    <n v="74"/>
    <n v="1"/>
    <x v="0"/>
    <x v="1"/>
    <s v="High"/>
    <n v="2.2999999999999998"/>
    <n v="5495.3"/>
    <x v="0"/>
    <x v="2"/>
    <x v="0"/>
    <s v="High BP"/>
    <s v="Normal Cost"/>
  </r>
  <r>
    <n v="68"/>
    <x v="0"/>
    <n v="29"/>
    <n v="131"/>
    <n v="72"/>
    <n v="246.7"/>
    <n v="100.4"/>
    <n v="80"/>
    <n v="4"/>
    <x v="1"/>
    <x v="2"/>
    <s v="High"/>
    <n v="7"/>
    <n v="14239.73"/>
    <x v="0"/>
    <x v="0"/>
    <x v="2"/>
    <s v="High BP"/>
    <s v="Normal Cost"/>
  </r>
  <r>
    <n v="71"/>
    <x v="1"/>
    <n v="34"/>
    <n v="142"/>
    <n v="84"/>
    <n v="259.8"/>
    <n v="130.80000000000001"/>
    <n v="76"/>
    <n v="3"/>
    <x v="1"/>
    <x v="2"/>
    <s v="Low"/>
    <n v="5.7"/>
    <n v="11154.16"/>
    <x v="0"/>
    <x v="0"/>
    <x v="0"/>
    <s v="High BP"/>
    <s v="Normal Cost"/>
  </r>
  <r>
    <n v="60"/>
    <x v="0"/>
    <n v="34.299999999999997"/>
    <n v="147"/>
    <n v="93"/>
    <n v="236.4"/>
    <n v="134.4"/>
    <n v="74"/>
    <n v="0"/>
    <x v="0"/>
    <x v="1"/>
    <s v="Medium"/>
    <n v="2.2000000000000002"/>
    <n v="4966.88"/>
    <x v="0"/>
    <x v="2"/>
    <x v="0"/>
    <s v="High BP"/>
    <s v="Normal Cost"/>
  </r>
  <r>
    <n v="67"/>
    <x v="1"/>
    <n v="34.1"/>
    <n v="127"/>
    <n v="75"/>
    <n v="258.10000000000002"/>
    <n v="131.19999999999999"/>
    <n v="69"/>
    <n v="1"/>
    <x v="0"/>
    <x v="1"/>
    <s v="High"/>
    <n v="4"/>
    <n v="8119.31"/>
    <x v="0"/>
    <x v="0"/>
    <x v="0"/>
    <s v="High BP"/>
    <s v="Normal Cost"/>
  </r>
  <r>
    <n v="68"/>
    <x v="0"/>
    <n v="28"/>
    <n v="148"/>
    <n v="89"/>
    <n v="227.8"/>
    <n v="100.5"/>
    <n v="80"/>
    <n v="3"/>
    <x v="0"/>
    <x v="2"/>
    <s v="Medium"/>
    <n v="8.4"/>
    <n v="17792.150000000001"/>
    <x v="0"/>
    <x v="0"/>
    <x v="2"/>
    <s v="High BP"/>
    <s v="High Cost"/>
  </r>
  <r>
    <n v="69"/>
    <x v="1"/>
    <n v="34.1"/>
    <n v="135"/>
    <n v="89"/>
    <n v="274.10000000000002"/>
    <n v="93.2"/>
    <n v="78"/>
    <n v="1"/>
    <x v="0"/>
    <x v="2"/>
    <s v="High"/>
    <n v="11.8"/>
    <n v="19585.37"/>
    <x v="0"/>
    <x v="0"/>
    <x v="0"/>
    <s v="High BP"/>
    <s v="High Cost"/>
  </r>
  <r>
    <n v="58"/>
    <x v="0"/>
    <n v="19.8"/>
    <n v="123"/>
    <n v="60"/>
    <n v="249.7"/>
    <n v="134"/>
    <n v="70"/>
    <n v="0"/>
    <x v="0"/>
    <x v="1"/>
    <s v="Medium"/>
    <n v="1.6"/>
    <n v="4319.8599999999997"/>
    <x v="0"/>
    <x v="0"/>
    <x v="3"/>
    <s v="High BP"/>
    <s v="Normal Cost"/>
  </r>
  <r>
    <n v="73"/>
    <x v="0"/>
    <n v="22.5"/>
    <n v="138"/>
    <n v="78"/>
    <n v="230.4"/>
    <n v="138.9"/>
    <n v="83"/>
    <n v="0"/>
    <x v="1"/>
    <x v="1"/>
    <s v="High"/>
    <n v="3"/>
    <n v="7011.88"/>
    <x v="0"/>
    <x v="0"/>
    <x v="3"/>
    <s v="High BP"/>
    <s v="Normal Cost"/>
  </r>
  <r>
    <n v="72"/>
    <x v="1"/>
    <n v="34.1"/>
    <n v="136"/>
    <n v="95"/>
    <n v="255.9"/>
    <n v="123.6"/>
    <n v="80"/>
    <n v="1"/>
    <x v="0"/>
    <x v="2"/>
    <s v="High"/>
    <n v="4.2"/>
    <n v="9029.33"/>
    <x v="0"/>
    <x v="0"/>
    <x v="0"/>
    <s v="High BP"/>
    <s v="Normal Cost"/>
  </r>
  <r>
    <n v="59"/>
    <x v="0"/>
    <n v="22.7"/>
    <n v="138"/>
    <n v="78"/>
    <n v="235.7"/>
    <n v="123.1"/>
    <n v="88"/>
    <n v="1"/>
    <x v="2"/>
    <x v="1"/>
    <s v="High"/>
    <n v="13.1"/>
    <n v="22307"/>
    <x v="0"/>
    <x v="1"/>
    <x v="3"/>
    <s v="High BP"/>
    <s v="High Cost"/>
  </r>
  <r>
    <n v="41"/>
    <x v="1"/>
    <n v="34.1"/>
    <n v="108"/>
    <n v="66"/>
    <n v="235.4"/>
    <n v="113.4"/>
    <n v="79"/>
    <n v="0"/>
    <x v="1"/>
    <x v="2"/>
    <s v="Medium"/>
    <n v="6.7"/>
    <n v="13703.76"/>
    <x v="0"/>
    <x v="3"/>
    <x v="0"/>
    <s v="Normal BP"/>
    <s v="Normal Cost"/>
  </r>
  <r>
    <n v="51"/>
    <x v="1"/>
    <n v="34.1"/>
    <n v="111"/>
    <n v="66"/>
    <n v="249"/>
    <n v="154.4"/>
    <n v="84"/>
    <n v="0"/>
    <x v="2"/>
    <x v="0"/>
    <s v="High"/>
    <n v="5.9"/>
    <n v="12432.39"/>
    <x v="0"/>
    <x v="1"/>
    <x v="0"/>
    <s v="Normal BP"/>
    <s v="Normal Cost"/>
  </r>
  <r>
    <n v="89"/>
    <x v="0"/>
    <n v="11.8"/>
    <n v="144"/>
    <n v="89"/>
    <n v="267.7"/>
    <n v="172.3"/>
    <n v="77"/>
    <n v="2"/>
    <x v="1"/>
    <x v="2"/>
    <s v="Medium"/>
    <n v="5.8"/>
    <n v="13313.57"/>
    <x v="0"/>
    <x v="1"/>
    <x v="1"/>
    <s v="High BP"/>
    <s v="Normal Cost"/>
  </r>
  <r>
    <n v="60"/>
    <x v="1"/>
    <n v="34.1"/>
    <n v="122"/>
    <n v="71"/>
    <n v="253.5"/>
    <n v="146.6"/>
    <n v="89"/>
    <n v="3"/>
    <x v="2"/>
    <x v="1"/>
    <s v="High"/>
    <n v="5.5"/>
    <n v="12657.76"/>
    <x v="0"/>
    <x v="0"/>
    <x v="0"/>
    <s v="High BP"/>
    <s v="Normal Cost"/>
  </r>
  <r>
    <n v="61"/>
    <x v="1"/>
    <n v="34.1"/>
    <n v="126"/>
    <n v="77"/>
    <n v="226.6"/>
    <n v="114.7"/>
    <n v="90"/>
    <n v="0"/>
    <x v="0"/>
    <x v="0"/>
    <s v="Medium"/>
    <n v="1.1000000000000001"/>
    <n v="3569.01"/>
    <x v="0"/>
    <x v="0"/>
    <x v="0"/>
    <s v="High BP"/>
    <s v="Normal Cost"/>
  </r>
  <r>
    <n v="39"/>
    <x v="0"/>
    <n v="28.3"/>
    <n v="122"/>
    <n v="67"/>
    <n v="193.6"/>
    <n v="119.7"/>
    <n v="83"/>
    <n v="1"/>
    <x v="0"/>
    <x v="0"/>
    <s v="High"/>
    <n v="6.5"/>
    <n v="11241.32"/>
    <x v="0"/>
    <x v="2"/>
    <x v="2"/>
    <s v="High BP"/>
    <s v="Normal Cost"/>
  </r>
  <r>
    <n v="51"/>
    <x v="1"/>
    <n v="34.1"/>
    <n v="130"/>
    <n v="81"/>
    <n v="242.9"/>
    <n v="102.8"/>
    <n v="83"/>
    <n v="2"/>
    <x v="0"/>
    <x v="0"/>
    <s v="High"/>
    <n v="1"/>
    <n v="3198.47"/>
    <x v="1"/>
    <x v="1"/>
    <x v="0"/>
    <s v="High BP"/>
    <s v="Normal Cost"/>
  </r>
  <r>
    <n v="72"/>
    <x v="1"/>
    <n v="34.1"/>
    <n v="130"/>
    <n v="66"/>
    <n v="266.89999999999998"/>
    <n v="140.80000000000001"/>
    <n v="63"/>
    <n v="3"/>
    <x v="2"/>
    <x v="1"/>
    <s v="High"/>
    <n v="8.6999999999999993"/>
    <n v="18047.099999999999"/>
    <x v="0"/>
    <x v="0"/>
    <x v="0"/>
    <s v="High BP"/>
    <s v="High Cost"/>
  </r>
  <r>
    <n v="92"/>
    <x v="0"/>
    <n v="28.7"/>
    <n v="135"/>
    <n v="77"/>
    <n v="269.7"/>
    <n v="201.3"/>
    <n v="67"/>
    <n v="2"/>
    <x v="0"/>
    <x v="1"/>
    <s v="High"/>
    <n v="3.9"/>
    <n v="7374.03"/>
    <x v="0"/>
    <x v="3"/>
    <x v="2"/>
    <s v="High BP"/>
    <s v="Normal Cost"/>
  </r>
  <r>
    <n v="65"/>
    <x v="0"/>
    <n v="22"/>
    <n v="140"/>
    <n v="84"/>
    <n v="169.2"/>
    <n v="150.4"/>
    <n v="75"/>
    <n v="1"/>
    <x v="0"/>
    <x v="1"/>
    <s v="Medium"/>
    <n v="1.6"/>
    <n v="4682.7299999999996"/>
    <x v="0"/>
    <x v="1"/>
    <x v="3"/>
    <s v="High BP"/>
    <s v="Normal Cost"/>
  </r>
  <r>
    <n v="55"/>
    <x v="1"/>
    <n v="34.1"/>
    <n v="144"/>
    <n v="84"/>
    <n v="266"/>
    <n v="148.4"/>
    <n v="57"/>
    <n v="1"/>
    <x v="1"/>
    <x v="1"/>
    <s v="Medium"/>
    <n v="1.4"/>
    <n v="4943.3900000000003"/>
    <x v="0"/>
    <x v="1"/>
    <x v="0"/>
    <s v="High BP"/>
    <s v="Normal Cost"/>
  </r>
  <r>
    <n v="51"/>
    <x v="0"/>
    <n v="27.9"/>
    <n v="134"/>
    <n v="84"/>
    <n v="224.1"/>
    <n v="134.80000000000001"/>
    <n v="90"/>
    <n v="1"/>
    <x v="2"/>
    <x v="1"/>
    <s v="Medium"/>
    <n v="4.9000000000000004"/>
    <n v="11392.42"/>
    <x v="0"/>
    <x v="2"/>
    <x v="2"/>
    <s v="High BP"/>
    <s v="Normal Cost"/>
  </r>
  <r>
    <n v="73"/>
    <x v="0"/>
    <n v="18"/>
    <n v="109"/>
    <n v="60"/>
    <n v="205.9"/>
    <n v="92.6"/>
    <n v="82"/>
    <n v="1"/>
    <x v="1"/>
    <x v="2"/>
    <s v="Medium"/>
    <n v="6.7"/>
    <n v="17109.919999999998"/>
    <x v="0"/>
    <x v="0"/>
    <x v="1"/>
    <s v="Normal BP"/>
    <s v="High Cost"/>
  </r>
  <r>
    <n v="57"/>
    <x v="0"/>
    <n v="33"/>
    <n v="132"/>
    <n v="76"/>
    <n v="239"/>
    <n v="140.5"/>
    <n v="86"/>
    <n v="1"/>
    <x v="1"/>
    <x v="2"/>
    <s v="High"/>
    <n v="3.3"/>
    <n v="8874.2099999999991"/>
    <x v="1"/>
    <x v="1"/>
    <x v="0"/>
    <s v="High BP"/>
    <s v="Normal Cost"/>
  </r>
  <r>
    <n v="55"/>
    <x v="1"/>
    <n v="34.1"/>
    <n v="135"/>
    <n v="87"/>
    <n v="279.5"/>
    <n v="113.3"/>
    <n v="83"/>
    <n v="0"/>
    <x v="2"/>
    <x v="2"/>
    <s v="Medium"/>
    <n v="10.8"/>
    <n v="21637.63"/>
    <x v="0"/>
    <x v="1"/>
    <x v="0"/>
    <s v="High BP"/>
    <s v="High Cost"/>
  </r>
  <r>
    <n v="60"/>
    <x v="0"/>
    <n v="24"/>
    <n v="124"/>
    <n v="78"/>
    <n v="220.8"/>
    <n v="98.7"/>
    <n v="80"/>
    <n v="3"/>
    <x v="0"/>
    <x v="2"/>
    <s v="Low"/>
    <n v="5.2"/>
    <n v="13507.46"/>
    <x v="0"/>
    <x v="0"/>
    <x v="3"/>
    <s v="High BP"/>
    <s v="Normal Cost"/>
  </r>
  <r>
    <n v="76"/>
    <x v="0"/>
    <n v="32.799999999999997"/>
    <n v="144"/>
    <n v="103"/>
    <n v="215.8"/>
    <n v="93.1"/>
    <n v="72"/>
    <n v="3"/>
    <x v="0"/>
    <x v="0"/>
    <s v="Medium"/>
    <n v="1.5"/>
    <n v="4605.47"/>
    <x v="0"/>
    <x v="1"/>
    <x v="0"/>
    <s v="High BP"/>
    <s v="Normal Cost"/>
  </r>
  <r>
    <n v="41"/>
    <x v="1"/>
    <n v="34.1"/>
    <n v="118"/>
    <n v="63"/>
    <n v="207.8"/>
    <n v="150.80000000000001"/>
    <n v="86"/>
    <n v="3"/>
    <x v="0"/>
    <x v="0"/>
    <s v="Medium"/>
    <n v="4.0999999999999996"/>
    <n v="8033.09"/>
    <x v="0"/>
    <x v="3"/>
    <x v="0"/>
    <s v="Normal BP"/>
    <s v="Normal Cost"/>
  </r>
  <r>
    <n v="52"/>
    <x v="0"/>
    <n v="30.6"/>
    <n v="139"/>
    <n v="80"/>
    <n v="235.7"/>
    <n v="89.4"/>
    <n v="69"/>
    <n v="0"/>
    <x v="0"/>
    <x v="0"/>
    <s v="Medium"/>
    <n v="4"/>
    <n v="7572.87"/>
    <x v="0"/>
    <x v="0"/>
    <x v="0"/>
    <s v="High BP"/>
    <s v="Normal Cost"/>
  </r>
  <r>
    <n v="56"/>
    <x v="0"/>
    <n v="23.8"/>
    <n v="109"/>
    <n v="74"/>
    <n v="222"/>
    <n v="127.6"/>
    <n v="81"/>
    <n v="0"/>
    <x v="1"/>
    <x v="1"/>
    <s v="Medium"/>
    <n v="7.6"/>
    <n v="13622.43"/>
    <x v="0"/>
    <x v="2"/>
    <x v="3"/>
    <s v="Normal BP"/>
    <s v="Normal Cost"/>
  </r>
  <r>
    <n v="36"/>
    <x v="1"/>
    <n v="34.1"/>
    <n v="130"/>
    <n v="90"/>
    <n v="238.5"/>
    <n v="159.19999999999999"/>
    <n v="66"/>
    <n v="0"/>
    <x v="0"/>
    <x v="1"/>
    <s v="Medium"/>
    <n v="2.2000000000000002"/>
    <n v="5360.6"/>
    <x v="0"/>
    <x v="3"/>
    <x v="0"/>
    <s v="High BP"/>
    <s v="Normal Cost"/>
  </r>
  <r>
    <n v="70"/>
    <x v="1"/>
    <n v="34.1"/>
    <n v="137"/>
    <n v="88"/>
    <n v="244.1"/>
    <n v="105.2"/>
    <n v="94"/>
    <n v="2"/>
    <x v="2"/>
    <x v="2"/>
    <s v="Low"/>
    <n v="12.3"/>
    <n v="22332.29"/>
    <x v="1"/>
    <x v="0"/>
    <x v="0"/>
    <s v="High BP"/>
    <s v="High Cost"/>
  </r>
  <r>
    <n v="53"/>
    <x v="1"/>
    <n v="34.1"/>
    <n v="143"/>
    <n v="85"/>
    <n v="213"/>
    <n v="100.6"/>
    <n v="94"/>
    <n v="0"/>
    <x v="2"/>
    <x v="0"/>
    <s v="Medium"/>
    <n v="10.199999999999999"/>
    <n v="19391.759999999998"/>
    <x v="0"/>
    <x v="1"/>
    <x v="0"/>
    <s v="High BP"/>
    <s v="High Cost"/>
  </r>
  <r>
    <n v="68"/>
    <x v="0"/>
    <n v="26.2"/>
    <n v="128"/>
    <n v="84"/>
    <n v="219.2"/>
    <n v="79"/>
    <n v="72"/>
    <n v="0"/>
    <x v="0"/>
    <x v="0"/>
    <s v="High"/>
    <n v="1.6"/>
    <n v="4821.55"/>
    <x v="0"/>
    <x v="3"/>
    <x v="2"/>
    <s v="High BP"/>
    <s v="Normal Cost"/>
  </r>
  <r>
    <n v="31"/>
    <x v="1"/>
    <n v="34.1"/>
    <n v="107"/>
    <n v="61"/>
    <n v="194.9"/>
    <n v="163.4"/>
    <n v="68"/>
    <n v="3"/>
    <x v="0"/>
    <x v="1"/>
    <s v="Low"/>
    <n v="8"/>
    <n v="11363.53"/>
    <x v="0"/>
    <x v="3"/>
    <x v="0"/>
    <s v="Normal BP"/>
    <s v="Normal Cost"/>
  </r>
  <r>
    <n v="76"/>
    <x v="0"/>
    <n v="39.4"/>
    <n v="150"/>
    <n v="93"/>
    <n v="248.8"/>
    <n v="103.2"/>
    <n v="89"/>
    <n v="2"/>
    <x v="2"/>
    <x v="3"/>
    <s v="High"/>
    <n v="14.2"/>
    <n v="32825.589999999997"/>
    <x v="0"/>
    <x v="1"/>
    <x v="0"/>
    <s v="High BP"/>
    <s v="High Cost"/>
  </r>
  <r>
    <n v="45"/>
    <x v="0"/>
    <n v="18"/>
    <n v="122"/>
    <n v="71"/>
    <n v="165.1"/>
    <n v="111.3"/>
    <n v="96"/>
    <n v="1"/>
    <x v="0"/>
    <x v="3"/>
    <s v="Medium"/>
    <n v="2"/>
    <n v="7823.52"/>
    <x v="0"/>
    <x v="0"/>
    <x v="1"/>
    <s v="High BP"/>
    <s v="Normal Cost"/>
  </r>
  <r>
    <n v="54"/>
    <x v="0"/>
    <n v="32.6"/>
    <n v="134"/>
    <n v="78"/>
    <n v="256.39999999999998"/>
    <n v="164.5"/>
    <n v="64"/>
    <n v="1"/>
    <x v="1"/>
    <x v="1"/>
    <s v="Medium"/>
    <n v="2.6"/>
    <n v="5996.3"/>
    <x v="0"/>
    <x v="3"/>
    <x v="0"/>
    <s v="High BP"/>
    <s v="Normal Cost"/>
  </r>
  <r>
    <n v="68"/>
    <x v="0"/>
    <n v="21.8"/>
    <n v="116"/>
    <n v="65"/>
    <n v="197.5"/>
    <n v="148.9"/>
    <n v="90"/>
    <n v="1"/>
    <x v="0"/>
    <x v="2"/>
    <s v="Medium"/>
    <n v="8.9"/>
    <n v="17023.150000000001"/>
    <x v="1"/>
    <x v="2"/>
    <x v="3"/>
    <s v="Normal BP"/>
    <s v="High Cost"/>
  </r>
  <r>
    <n v="36"/>
    <x v="1"/>
    <n v="34.1"/>
    <n v="112"/>
    <n v="63"/>
    <n v="246.7"/>
    <n v="132"/>
    <n v="82"/>
    <n v="1"/>
    <x v="0"/>
    <x v="0"/>
    <s v="Medium"/>
    <n v="1"/>
    <n v="3438.53"/>
    <x v="0"/>
    <x v="3"/>
    <x v="0"/>
    <s v="Normal BP"/>
    <s v="Normal Cost"/>
  </r>
  <r>
    <n v="78"/>
    <x v="0"/>
    <n v="19"/>
    <n v="125"/>
    <n v="80"/>
    <n v="197.6"/>
    <n v="141.69999999999999"/>
    <n v="96"/>
    <n v="4"/>
    <x v="2"/>
    <x v="1"/>
    <s v="Medium"/>
    <n v="8.8000000000000007"/>
    <n v="16298.49"/>
    <x v="0"/>
    <x v="1"/>
    <x v="3"/>
    <s v="High BP"/>
    <s v="High Cost"/>
  </r>
  <r>
    <n v="58"/>
    <x v="1"/>
    <n v="34.1"/>
    <n v="114"/>
    <n v="67"/>
    <n v="245.8"/>
    <n v="119.8"/>
    <n v="56"/>
    <n v="1"/>
    <x v="1"/>
    <x v="3"/>
    <s v="Medium"/>
    <n v="4.0999999999999996"/>
    <n v="11776.12"/>
    <x v="0"/>
    <x v="1"/>
    <x v="0"/>
    <s v="Normal BP"/>
    <s v="Normal Cost"/>
  </r>
  <r>
    <n v="73"/>
    <x v="1"/>
    <n v="34.1"/>
    <n v="139"/>
    <n v="78"/>
    <n v="234.6"/>
    <n v="136.4"/>
    <n v="87"/>
    <n v="2"/>
    <x v="2"/>
    <x v="1"/>
    <s v="Medium"/>
    <n v="9.5"/>
    <n v="16715.95"/>
    <x v="0"/>
    <x v="0"/>
    <x v="0"/>
    <s v="High BP"/>
    <s v="High Cost"/>
  </r>
  <r>
    <n v="91"/>
    <x v="1"/>
    <n v="34.1"/>
    <n v="124"/>
    <n v="72"/>
    <n v="280.60000000000002"/>
    <n v="106"/>
    <n v="57"/>
    <n v="1"/>
    <x v="0"/>
    <x v="3"/>
    <s v="High"/>
    <n v="4.7"/>
    <n v="12777.57"/>
    <x v="0"/>
    <x v="2"/>
    <x v="0"/>
    <s v="High BP"/>
    <s v="Normal Cost"/>
  </r>
  <r>
    <n v="80"/>
    <x v="0"/>
    <n v="24.9"/>
    <n v="146"/>
    <n v="81"/>
    <n v="245.1"/>
    <n v="144.1"/>
    <n v="71"/>
    <n v="2"/>
    <x v="2"/>
    <x v="1"/>
    <s v="Low"/>
    <n v="7.4"/>
    <n v="14951.72"/>
    <x v="0"/>
    <x v="1"/>
    <x v="3"/>
    <s v="High BP"/>
    <s v="Normal Cost"/>
  </r>
  <r>
    <n v="50"/>
    <x v="1"/>
    <n v="34.200000000000003"/>
    <n v="113"/>
    <n v="71"/>
    <n v="246.9"/>
    <n v="118.6"/>
    <n v="84"/>
    <n v="3"/>
    <x v="2"/>
    <x v="2"/>
    <s v="High"/>
    <n v="8.6999999999999993"/>
    <n v="18376.63"/>
    <x v="0"/>
    <x v="1"/>
    <x v="0"/>
    <s v="Normal BP"/>
    <s v="High Cost"/>
  </r>
  <r>
    <n v="66"/>
    <x v="0"/>
    <n v="23.5"/>
    <n v="130"/>
    <n v="85"/>
    <n v="214.8"/>
    <n v="96.7"/>
    <n v="87"/>
    <n v="3"/>
    <x v="2"/>
    <x v="0"/>
    <s v="Medium"/>
    <n v="7.8"/>
    <n v="15528.25"/>
    <x v="0"/>
    <x v="2"/>
    <x v="3"/>
    <s v="High BP"/>
    <s v="High Cost"/>
  </r>
  <r>
    <n v="85"/>
    <x v="0"/>
    <n v="25"/>
    <n v="111"/>
    <n v="61"/>
    <n v="236"/>
    <n v="88.9"/>
    <n v="62"/>
    <n v="1"/>
    <x v="0"/>
    <x v="0"/>
    <s v="Medium"/>
    <n v="3.2"/>
    <n v="6731.61"/>
    <x v="0"/>
    <x v="2"/>
    <x v="2"/>
    <s v="Normal BP"/>
    <s v="Normal Cost"/>
  </r>
  <r>
    <n v="87"/>
    <x v="1"/>
    <n v="34.200000000000003"/>
    <n v="144"/>
    <n v="88"/>
    <n v="250.5"/>
    <n v="162.80000000000001"/>
    <n v="78"/>
    <n v="2"/>
    <x v="0"/>
    <x v="1"/>
    <s v="High"/>
    <n v="1.8"/>
    <n v="4675.76"/>
    <x v="0"/>
    <x v="2"/>
    <x v="0"/>
    <s v="High BP"/>
    <s v="Normal Cost"/>
  </r>
  <r>
    <n v="77"/>
    <x v="0"/>
    <n v="28.9"/>
    <n v="124"/>
    <n v="71"/>
    <n v="240.1"/>
    <n v="86.6"/>
    <n v="66"/>
    <n v="3"/>
    <x v="1"/>
    <x v="2"/>
    <s v="Low"/>
    <n v="6.8"/>
    <n v="13570.39"/>
    <x v="0"/>
    <x v="0"/>
    <x v="2"/>
    <s v="High BP"/>
    <s v="Normal Cost"/>
  </r>
  <r>
    <n v="47"/>
    <x v="0"/>
    <n v="39.299999999999997"/>
    <n v="134"/>
    <n v="88"/>
    <n v="232.4"/>
    <n v="102.2"/>
    <n v="80"/>
    <n v="1"/>
    <x v="0"/>
    <x v="0"/>
    <s v="High"/>
    <n v="2.4"/>
    <n v="6082.17"/>
    <x v="0"/>
    <x v="2"/>
    <x v="0"/>
    <s v="High BP"/>
    <s v="Normal Cost"/>
  </r>
  <r>
    <n v="41"/>
    <x v="1"/>
    <n v="34.200000000000003"/>
    <n v="116"/>
    <n v="74"/>
    <n v="225.9"/>
    <n v="125.2"/>
    <n v="59"/>
    <n v="1"/>
    <x v="0"/>
    <x v="2"/>
    <s v="Low"/>
    <n v="10.3"/>
    <n v="21959.74"/>
    <x v="1"/>
    <x v="3"/>
    <x v="0"/>
    <s v="Normal BP"/>
    <s v="High Cost"/>
  </r>
  <r>
    <n v="62"/>
    <x v="0"/>
    <n v="27.8"/>
    <n v="134"/>
    <n v="83"/>
    <n v="233.2"/>
    <n v="115.8"/>
    <n v="88"/>
    <n v="0"/>
    <x v="1"/>
    <x v="1"/>
    <s v="Medium"/>
    <n v="8.3000000000000007"/>
    <n v="14587.49"/>
    <x v="0"/>
    <x v="2"/>
    <x v="2"/>
    <s v="High BP"/>
    <s v="Normal Cost"/>
  </r>
  <r>
    <n v="83"/>
    <x v="1"/>
    <n v="34.200000000000003"/>
    <n v="139"/>
    <n v="82"/>
    <n v="281.7"/>
    <n v="126.8"/>
    <n v="74"/>
    <n v="1"/>
    <x v="1"/>
    <x v="2"/>
    <s v="High"/>
    <n v="4.7"/>
    <n v="12482.74"/>
    <x v="0"/>
    <x v="2"/>
    <x v="0"/>
    <s v="High BP"/>
    <s v="Normal Cost"/>
  </r>
  <r>
    <n v="55"/>
    <x v="0"/>
    <n v="23.5"/>
    <n v="142"/>
    <n v="92"/>
    <n v="234.4"/>
    <n v="111.6"/>
    <n v="64"/>
    <n v="1"/>
    <x v="0"/>
    <x v="3"/>
    <s v="Medium"/>
    <n v="1.9"/>
    <n v="7053.1"/>
    <x v="0"/>
    <x v="3"/>
    <x v="3"/>
    <s v="High BP"/>
    <s v="Normal Cost"/>
  </r>
  <r>
    <n v="62"/>
    <x v="0"/>
    <n v="18"/>
    <n v="124"/>
    <n v="78"/>
    <n v="203.4"/>
    <n v="94.9"/>
    <n v="69"/>
    <n v="1"/>
    <x v="0"/>
    <x v="2"/>
    <s v="High"/>
    <n v="8.3000000000000007"/>
    <n v="16945.07"/>
    <x v="0"/>
    <x v="0"/>
    <x v="1"/>
    <s v="High BP"/>
    <s v="High Cost"/>
  </r>
  <r>
    <n v="56"/>
    <x v="0"/>
    <n v="18.5"/>
    <n v="142"/>
    <n v="81"/>
    <n v="198.7"/>
    <n v="101.8"/>
    <n v="62"/>
    <n v="0"/>
    <x v="1"/>
    <x v="2"/>
    <s v="Medium"/>
    <n v="5.6"/>
    <n v="12386.61"/>
    <x v="0"/>
    <x v="2"/>
    <x v="3"/>
    <s v="High BP"/>
    <s v="Normal Cost"/>
  </r>
  <r>
    <n v="68"/>
    <x v="0"/>
    <n v="18"/>
    <n v="129"/>
    <n v="75"/>
    <n v="215.9"/>
    <n v="132.9"/>
    <n v="79"/>
    <n v="2"/>
    <x v="0"/>
    <x v="1"/>
    <s v="High"/>
    <n v="1.2"/>
    <n v="3974.16"/>
    <x v="0"/>
    <x v="1"/>
    <x v="1"/>
    <s v="High BP"/>
    <s v="Normal Cost"/>
  </r>
  <r>
    <n v="62"/>
    <x v="0"/>
    <n v="36.9"/>
    <n v="136"/>
    <n v="79"/>
    <n v="269.39999999999998"/>
    <n v="113.4"/>
    <n v="70"/>
    <n v="1"/>
    <x v="1"/>
    <x v="0"/>
    <s v="Medium"/>
    <n v="8.5"/>
    <n v="17386.490000000002"/>
    <x v="0"/>
    <x v="0"/>
    <x v="0"/>
    <s v="High BP"/>
    <s v="High Cost"/>
  </r>
  <r>
    <n v="60"/>
    <x v="1"/>
    <n v="34.200000000000003"/>
    <n v="114"/>
    <n v="63"/>
    <n v="234.2"/>
    <n v="164.9"/>
    <n v="86"/>
    <n v="6"/>
    <x v="2"/>
    <x v="0"/>
    <s v="High"/>
    <n v="9.1999999999999993"/>
    <n v="17092.900000000001"/>
    <x v="0"/>
    <x v="0"/>
    <x v="0"/>
    <s v="Normal BP"/>
    <s v="High Cost"/>
  </r>
  <r>
    <n v="52"/>
    <x v="1"/>
    <n v="34.200000000000003"/>
    <n v="130"/>
    <n v="72"/>
    <n v="206.5"/>
    <n v="168.3"/>
    <n v="80"/>
    <n v="2"/>
    <x v="2"/>
    <x v="1"/>
    <s v="Medium"/>
    <n v="9.3000000000000007"/>
    <n v="19474.13"/>
    <x v="1"/>
    <x v="1"/>
    <x v="0"/>
    <s v="High BP"/>
    <s v="High Cost"/>
  </r>
  <r>
    <n v="77"/>
    <x v="1"/>
    <n v="34.200000000000003"/>
    <n v="131"/>
    <n v="78"/>
    <n v="267.89999999999998"/>
    <n v="104.5"/>
    <n v="90"/>
    <n v="0"/>
    <x v="1"/>
    <x v="3"/>
    <s v="High"/>
    <n v="3.6"/>
    <n v="10575.95"/>
    <x v="0"/>
    <x v="2"/>
    <x v="0"/>
    <s v="High BP"/>
    <s v="Normal Cost"/>
  </r>
  <r>
    <n v="54"/>
    <x v="0"/>
    <n v="24.2"/>
    <n v="126"/>
    <n v="80"/>
    <n v="234.2"/>
    <n v="111"/>
    <n v="78"/>
    <n v="0"/>
    <x v="0"/>
    <x v="2"/>
    <s v="Low"/>
    <n v="3.8"/>
    <n v="10282.31"/>
    <x v="0"/>
    <x v="0"/>
    <x v="3"/>
    <s v="High BP"/>
    <s v="Normal Cost"/>
  </r>
  <r>
    <n v="80"/>
    <x v="1"/>
    <n v="34.200000000000003"/>
    <n v="151"/>
    <n v="98"/>
    <n v="277.8"/>
    <n v="159.6"/>
    <n v="97"/>
    <n v="2"/>
    <x v="2"/>
    <x v="3"/>
    <s v="Low"/>
    <n v="14.3"/>
    <n v="30798.33"/>
    <x v="0"/>
    <x v="2"/>
    <x v="0"/>
    <s v="High BP"/>
    <s v="High Cost"/>
  </r>
  <r>
    <n v="37"/>
    <x v="1"/>
    <n v="34.200000000000003"/>
    <n v="128"/>
    <n v="76"/>
    <n v="210.4"/>
    <n v="133.9"/>
    <n v="69"/>
    <n v="1"/>
    <x v="1"/>
    <x v="3"/>
    <s v="High"/>
    <n v="3.6"/>
    <n v="10129.280000000001"/>
    <x v="0"/>
    <x v="3"/>
    <x v="0"/>
    <s v="High BP"/>
    <s v="Normal Cost"/>
  </r>
  <r>
    <n v="81"/>
    <x v="1"/>
    <n v="34.200000000000003"/>
    <n v="149"/>
    <n v="92"/>
    <n v="288.5"/>
    <n v="174.5"/>
    <n v="99"/>
    <n v="1"/>
    <x v="2"/>
    <x v="1"/>
    <s v="Medium"/>
    <n v="7.6"/>
    <n v="15725.76"/>
    <x v="1"/>
    <x v="2"/>
    <x v="0"/>
    <s v="High BP"/>
    <s v="High Cost"/>
  </r>
  <r>
    <n v="62"/>
    <x v="0"/>
    <n v="33.9"/>
    <n v="134"/>
    <n v="88"/>
    <n v="235.5"/>
    <n v="114.7"/>
    <n v="92"/>
    <n v="1"/>
    <x v="2"/>
    <x v="2"/>
    <s v="Medium"/>
    <n v="16.8"/>
    <n v="28079.46"/>
    <x v="0"/>
    <x v="2"/>
    <x v="0"/>
    <s v="High BP"/>
    <s v="High Cost"/>
  </r>
  <r>
    <n v="67"/>
    <x v="1"/>
    <n v="34.200000000000003"/>
    <n v="132"/>
    <n v="75"/>
    <n v="236.2"/>
    <n v="93.7"/>
    <n v="84"/>
    <n v="3"/>
    <x v="2"/>
    <x v="0"/>
    <s v="Low"/>
    <n v="10.9"/>
    <n v="21154.25"/>
    <x v="0"/>
    <x v="0"/>
    <x v="0"/>
    <s v="High BP"/>
    <s v="High Cost"/>
  </r>
  <r>
    <n v="65"/>
    <x v="1"/>
    <n v="34.200000000000003"/>
    <n v="137"/>
    <n v="74"/>
    <n v="248.9"/>
    <n v="126.7"/>
    <n v="91"/>
    <n v="0"/>
    <x v="2"/>
    <x v="0"/>
    <s v="Low"/>
    <n v="7.6"/>
    <n v="12732.77"/>
    <x v="0"/>
    <x v="0"/>
    <x v="0"/>
    <s v="High BP"/>
    <s v="Normal Cost"/>
  </r>
  <r>
    <n v="66"/>
    <x v="0"/>
    <n v="35.799999999999997"/>
    <n v="144"/>
    <n v="86"/>
    <n v="199.4"/>
    <n v="98.9"/>
    <n v="79"/>
    <n v="4"/>
    <x v="0"/>
    <x v="2"/>
    <s v="Medium"/>
    <n v="3.3"/>
    <n v="8485.8700000000008"/>
    <x v="1"/>
    <x v="0"/>
    <x v="0"/>
    <s v="High BP"/>
    <s v="Normal Cost"/>
  </r>
  <r>
    <n v="80"/>
    <x v="1"/>
    <n v="34.299999999999997"/>
    <n v="134"/>
    <n v="77"/>
    <n v="219.8"/>
    <n v="129.30000000000001"/>
    <n v="79"/>
    <n v="4"/>
    <x v="1"/>
    <x v="3"/>
    <s v="Medium"/>
    <n v="4.4000000000000004"/>
    <n v="12711.06"/>
    <x v="0"/>
    <x v="2"/>
    <x v="0"/>
    <s v="High BP"/>
    <s v="Normal Cost"/>
  </r>
  <r>
    <n v="75"/>
    <x v="0"/>
    <n v="28.1"/>
    <n v="138"/>
    <n v="86"/>
    <n v="234.2"/>
    <n v="112.9"/>
    <n v="77"/>
    <n v="1"/>
    <x v="1"/>
    <x v="1"/>
    <s v="High"/>
    <n v="8.6999999999999993"/>
    <n v="11602.72"/>
    <x v="0"/>
    <x v="0"/>
    <x v="2"/>
    <s v="High BP"/>
    <s v="Normal Cost"/>
  </r>
  <r>
    <n v="66"/>
    <x v="1"/>
    <n v="34.299999999999997"/>
    <n v="136"/>
    <n v="85"/>
    <n v="231.8"/>
    <n v="116.5"/>
    <n v="68"/>
    <n v="2"/>
    <x v="1"/>
    <x v="2"/>
    <s v="High"/>
    <n v="3.8"/>
    <n v="9110.07"/>
    <x v="0"/>
    <x v="0"/>
    <x v="0"/>
    <s v="High BP"/>
    <s v="Normal Cost"/>
  </r>
  <r>
    <n v="71"/>
    <x v="1"/>
    <n v="34.299999999999997"/>
    <n v="126"/>
    <n v="72"/>
    <n v="246.8"/>
    <n v="113.6"/>
    <n v="155"/>
    <n v="2"/>
    <x v="2"/>
    <x v="0"/>
    <s v="Medium"/>
    <n v="6.1"/>
    <n v="10430.98"/>
    <x v="0"/>
    <x v="0"/>
    <x v="0"/>
    <s v="High BP"/>
    <s v="Normal Cost"/>
  </r>
  <r>
    <n v="65"/>
    <x v="1"/>
    <n v="34.299999999999997"/>
    <n v="120"/>
    <n v="66"/>
    <n v="235.4"/>
    <n v="98.3"/>
    <n v="79"/>
    <n v="0"/>
    <x v="2"/>
    <x v="2"/>
    <s v="High"/>
    <n v="9.5"/>
    <n v="18750.13"/>
    <x v="0"/>
    <x v="0"/>
    <x v="0"/>
    <s v="High BP"/>
    <s v="High Cost"/>
  </r>
  <r>
    <n v="51"/>
    <x v="0"/>
    <n v="32.799999999999997"/>
    <n v="231"/>
    <n v="127"/>
    <n v="228.4"/>
    <n v="98.4"/>
    <n v="74"/>
    <n v="5"/>
    <x v="0"/>
    <x v="2"/>
    <s v="Medium"/>
    <n v="6.6"/>
    <n v="12361.94"/>
    <x v="0"/>
    <x v="0"/>
    <x v="0"/>
    <s v="High BP"/>
    <s v="Normal Cost"/>
  </r>
  <r>
    <n v="66"/>
    <x v="0"/>
    <n v="18.2"/>
    <n v="129"/>
    <n v="76"/>
    <n v="223.8"/>
    <n v="168"/>
    <n v="64"/>
    <n v="2"/>
    <x v="1"/>
    <x v="1"/>
    <s v="High"/>
    <n v="2.8"/>
    <n v="6496.2"/>
    <x v="0"/>
    <x v="0"/>
    <x v="1"/>
    <s v="High BP"/>
    <s v="Normal Cost"/>
  </r>
  <r>
    <n v="66"/>
    <x v="1"/>
    <n v="34.299999999999997"/>
    <n v="131"/>
    <n v="77"/>
    <n v="236.2"/>
    <n v="100.2"/>
    <n v="174"/>
    <n v="0"/>
    <x v="2"/>
    <x v="0"/>
    <s v="Low"/>
    <n v="6.2"/>
    <n v="16747.84"/>
    <x v="0"/>
    <x v="0"/>
    <x v="0"/>
    <s v="High BP"/>
    <s v="High Cost"/>
  </r>
  <r>
    <n v="71"/>
    <x v="0"/>
    <n v="27.4"/>
    <n v="137"/>
    <n v="79"/>
    <n v="250.3"/>
    <n v="196.4"/>
    <n v="91"/>
    <n v="3"/>
    <x v="2"/>
    <x v="2"/>
    <s v="High"/>
    <n v="8.3000000000000007"/>
    <n v="16921.2"/>
    <x v="0"/>
    <x v="1"/>
    <x v="2"/>
    <s v="High BP"/>
    <s v="High Cost"/>
  </r>
  <r>
    <n v="77"/>
    <x v="0"/>
    <n v="27.9"/>
    <n v="124"/>
    <n v="77"/>
    <n v="245.2"/>
    <n v="105.1"/>
    <n v="87"/>
    <n v="2"/>
    <x v="2"/>
    <x v="2"/>
    <s v="Medium"/>
    <n v="17.399999999999999"/>
    <n v="36998.31"/>
    <x v="0"/>
    <x v="0"/>
    <x v="2"/>
    <s v="High BP"/>
    <s v="High Cost"/>
  </r>
  <r>
    <n v="51"/>
    <x v="1"/>
    <n v="34.299999999999997"/>
    <n v="124"/>
    <n v="69"/>
    <n v="247.6"/>
    <n v="164.9"/>
    <n v="87"/>
    <n v="3"/>
    <x v="0"/>
    <x v="1"/>
    <s v="High"/>
    <n v="4.5"/>
    <n v="10262.11"/>
    <x v="0"/>
    <x v="1"/>
    <x v="0"/>
    <s v="High BP"/>
    <s v="Normal Cost"/>
  </r>
  <r>
    <n v="46"/>
    <x v="0"/>
    <n v="23.9"/>
    <n v="125"/>
    <n v="75"/>
    <n v="223"/>
    <n v="163.19999999999999"/>
    <n v="77"/>
    <n v="1"/>
    <x v="2"/>
    <x v="2"/>
    <s v="Medium"/>
    <n v="8.9"/>
    <n v="19364.73"/>
    <x v="0"/>
    <x v="0"/>
    <x v="3"/>
    <s v="High BP"/>
    <s v="High Cost"/>
  </r>
  <r>
    <n v="81"/>
    <x v="0"/>
    <n v="26.2"/>
    <n v="154"/>
    <n v="91"/>
    <n v="221.9"/>
    <n v="151"/>
    <n v="87"/>
    <n v="0"/>
    <x v="0"/>
    <x v="1"/>
    <s v="Medium"/>
    <n v="10"/>
    <n v="17326.490000000002"/>
    <x v="0"/>
    <x v="2"/>
    <x v="2"/>
    <s v="High BP"/>
    <s v="High Cost"/>
  </r>
  <r>
    <n v="94"/>
    <x v="0"/>
    <n v="30.9"/>
    <n v="147"/>
    <n v="91"/>
    <n v="242.7"/>
    <n v="123.6"/>
    <n v="90"/>
    <n v="1"/>
    <x v="2"/>
    <x v="1"/>
    <s v="Medium"/>
    <n v="10.3"/>
    <n v="19076.87"/>
    <x v="1"/>
    <x v="1"/>
    <x v="0"/>
    <s v="High BP"/>
    <s v="High Cost"/>
  </r>
  <r>
    <n v="72"/>
    <x v="0"/>
    <n v="25.3"/>
    <n v="123"/>
    <n v="77"/>
    <n v="202"/>
    <n v="101.3"/>
    <n v="96"/>
    <n v="0"/>
    <x v="0"/>
    <x v="0"/>
    <s v="High"/>
    <n v="3.7"/>
    <n v="8355.6"/>
    <x v="0"/>
    <x v="1"/>
    <x v="2"/>
    <s v="High BP"/>
    <s v="Normal Cost"/>
  </r>
  <r>
    <n v="58"/>
    <x v="1"/>
    <n v="34.299999999999997"/>
    <n v="131"/>
    <n v="76"/>
    <n v="239.1"/>
    <n v="105"/>
    <n v="78"/>
    <n v="2"/>
    <x v="0"/>
    <x v="2"/>
    <s v="Low"/>
    <n v="8.4"/>
    <n v="14287.95"/>
    <x v="0"/>
    <x v="1"/>
    <x v="0"/>
    <s v="High BP"/>
    <s v="Normal Cost"/>
  </r>
  <r>
    <n v="67"/>
    <x v="1"/>
    <n v="34.299999999999997"/>
    <n v="132"/>
    <n v="82"/>
    <n v="217.6"/>
    <n v="179.5"/>
    <n v="79"/>
    <n v="1"/>
    <x v="2"/>
    <x v="1"/>
    <s v="Medium"/>
    <n v="8.4"/>
    <n v="15880.93"/>
    <x v="1"/>
    <x v="0"/>
    <x v="0"/>
    <s v="High BP"/>
    <s v="High Cost"/>
  </r>
  <r>
    <n v="67"/>
    <x v="1"/>
    <n v="34.299999999999997"/>
    <n v="137"/>
    <n v="83"/>
    <n v="289.39999999999998"/>
    <n v="110.3"/>
    <n v="89"/>
    <n v="0"/>
    <x v="1"/>
    <x v="0"/>
    <s v="Low"/>
    <n v="4.9000000000000004"/>
    <n v="10450.93"/>
    <x v="0"/>
    <x v="0"/>
    <x v="0"/>
    <s v="High BP"/>
    <s v="Normal Cost"/>
  </r>
  <r>
    <n v="34"/>
    <x v="1"/>
    <n v="34.299999999999997"/>
    <n v="113"/>
    <n v="67"/>
    <n v="212.8"/>
    <n v="94.7"/>
    <n v="98"/>
    <n v="1"/>
    <x v="2"/>
    <x v="2"/>
    <s v="Medium"/>
    <n v="6.1"/>
    <n v="13704.92"/>
    <x v="0"/>
    <x v="3"/>
    <x v="0"/>
    <s v="Normal BP"/>
    <s v="Normal Cost"/>
  </r>
  <r>
    <n v="49"/>
    <x v="1"/>
    <n v="34.299999999999997"/>
    <n v="114"/>
    <n v="67"/>
    <n v="242"/>
    <n v="147.69999999999999"/>
    <n v="66"/>
    <n v="1"/>
    <x v="1"/>
    <x v="1"/>
    <s v="Low"/>
    <n v="7.5"/>
    <n v="14013.77"/>
    <x v="0"/>
    <x v="1"/>
    <x v="0"/>
    <s v="Normal BP"/>
    <s v="Normal Cost"/>
  </r>
  <r>
    <n v="70"/>
    <x v="1"/>
    <n v="34.299999999999997"/>
    <n v="144"/>
    <n v="84"/>
    <n v="239.2"/>
    <n v="108.7"/>
    <n v="75"/>
    <n v="0"/>
    <x v="0"/>
    <x v="2"/>
    <s v="Medium"/>
    <n v="7.9"/>
    <n v="15014.89"/>
    <x v="0"/>
    <x v="0"/>
    <x v="0"/>
    <s v="High BP"/>
    <s v="High Cost"/>
  </r>
  <r>
    <n v="68"/>
    <x v="0"/>
    <n v="18"/>
    <n v="138"/>
    <n v="82"/>
    <n v="240.8"/>
    <n v="114"/>
    <n v="166"/>
    <n v="2"/>
    <x v="0"/>
    <x v="0"/>
    <s v="Low"/>
    <n v="1.2"/>
    <n v="3843.64"/>
    <x v="0"/>
    <x v="3"/>
    <x v="1"/>
    <s v="High BP"/>
    <s v="Normal Cost"/>
  </r>
  <r>
    <n v="95"/>
    <x v="1"/>
    <n v="34.299999999999997"/>
    <n v="141"/>
    <n v="94"/>
    <n v="260.2"/>
    <n v="121.9"/>
    <n v="82"/>
    <n v="1"/>
    <x v="2"/>
    <x v="2"/>
    <s v="Medium"/>
    <n v="9"/>
    <n v="16711.32"/>
    <x v="0"/>
    <x v="2"/>
    <x v="0"/>
    <s v="High BP"/>
    <s v="High Cost"/>
  </r>
  <r>
    <n v="63"/>
    <x v="0"/>
    <n v="24.5"/>
    <n v="231"/>
    <n v="138"/>
    <n v="218.3"/>
    <n v="95.2"/>
    <n v="75"/>
    <n v="0"/>
    <x v="2"/>
    <x v="0"/>
    <s v="Low"/>
    <n v="11.4"/>
    <n v="18113.98"/>
    <x v="0"/>
    <x v="0"/>
    <x v="3"/>
    <s v="High BP"/>
    <s v="High Cost"/>
  </r>
  <r>
    <n v="46"/>
    <x v="1"/>
    <n v="34.299999999999997"/>
    <n v="123"/>
    <n v="70"/>
    <n v="276.89999999999998"/>
    <n v="138.19999999999999"/>
    <n v="82"/>
    <n v="0"/>
    <x v="1"/>
    <x v="2"/>
    <s v="Medium"/>
    <n v="8"/>
    <n v="16128.03"/>
    <x v="0"/>
    <x v="1"/>
    <x v="0"/>
    <s v="High BP"/>
    <s v="High Cost"/>
  </r>
  <r>
    <n v="52"/>
    <x v="1"/>
    <n v="34.299999999999997"/>
    <n v="138"/>
    <n v="81"/>
    <n v="177.8"/>
    <n v="129.80000000000001"/>
    <n v="75"/>
    <n v="1"/>
    <x v="0"/>
    <x v="3"/>
    <s v="High"/>
    <n v="4"/>
    <n v="11381.68"/>
    <x v="0"/>
    <x v="1"/>
    <x v="0"/>
    <s v="High BP"/>
    <s v="Normal Cost"/>
  </r>
  <r>
    <n v="67"/>
    <x v="0"/>
    <n v="29.2"/>
    <n v="127"/>
    <n v="81"/>
    <n v="225.2"/>
    <n v="105.8"/>
    <n v="84"/>
    <n v="1"/>
    <x v="1"/>
    <x v="3"/>
    <s v="Low"/>
    <n v="7"/>
    <n v="14060.39"/>
    <x v="0"/>
    <x v="0"/>
    <x v="2"/>
    <s v="High BP"/>
    <s v="Normal Cost"/>
  </r>
  <r>
    <n v="80"/>
    <x v="1"/>
    <n v="34.4"/>
    <n v="130"/>
    <n v="81"/>
    <n v="230.9"/>
    <n v="115.1"/>
    <n v="88"/>
    <n v="1"/>
    <x v="2"/>
    <x v="3"/>
    <s v="Low"/>
    <n v="8.6999999999999993"/>
    <n v="20586.59"/>
    <x v="1"/>
    <x v="2"/>
    <x v="0"/>
    <s v="High BP"/>
    <s v="High Cost"/>
  </r>
  <r>
    <n v="68"/>
    <x v="0"/>
    <n v="30.2"/>
    <n v="119"/>
    <n v="69"/>
    <n v="191.8"/>
    <n v="126.6"/>
    <n v="84"/>
    <n v="1"/>
    <x v="2"/>
    <x v="1"/>
    <s v="Medium"/>
    <n v="8.8000000000000007"/>
    <n v="18757.05"/>
    <x v="0"/>
    <x v="1"/>
    <x v="0"/>
    <s v="Normal BP"/>
    <s v="High Cost"/>
  </r>
  <r>
    <n v="44"/>
    <x v="1"/>
    <n v="34.4"/>
    <n v="122"/>
    <n v="68"/>
    <n v="215.9"/>
    <n v="113.6"/>
    <n v="88"/>
    <n v="0"/>
    <x v="2"/>
    <x v="2"/>
    <s v="Low"/>
    <n v="12.1"/>
    <n v="22434.86"/>
    <x v="0"/>
    <x v="3"/>
    <x v="0"/>
    <s v="High BP"/>
    <s v="High Cost"/>
  </r>
  <r>
    <n v="44"/>
    <x v="0"/>
    <n v="21.6"/>
    <n v="99"/>
    <n v="60"/>
    <n v="198.9"/>
    <n v="82"/>
    <n v="79"/>
    <n v="1"/>
    <x v="2"/>
    <x v="2"/>
    <s v="High"/>
    <n v="13.6"/>
    <n v="25466.58"/>
    <x v="0"/>
    <x v="2"/>
    <x v="3"/>
    <s v="Normal BP"/>
    <s v="High Cost"/>
  </r>
  <r>
    <n v="81"/>
    <x v="1"/>
    <n v="34.4"/>
    <n v="124"/>
    <n v="82"/>
    <n v="236"/>
    <n v="130.19999999999999"/>
    <n v="96"/>
    <n v="0"/>
    <x v="2"/>
    <x v="3"/>
    <s v="High"/>
    <n v="7.4"/>
    <n v="16690.77"/>
    <x v="0"/>
    <x v="2"/>
    <x v="0"/>
    <s v="High BP"/>
    <s v="High Cost"/>
  </r>
  <r>
    <n v="81"/>
    <x v="0"/>
    <n v="45"/>
    <n v="153"/>
    <n v="90"/>
    <n v="265.7"/>
    <n v="156.69999999999999"/>
    <n v="81"/>
    <n v="0"/>
    <x v="0"/>
    <x v="1"/>
    <s v="High"/>
    <n v="10"/>
    <n v="17134.3"/>
    <x v="0"/>
    <x v="3"/>
    <x v="0"/>
    <s v="High BP"/>
    <s v="High Cost"/>
  </r>
  <r>
    <n v="84"/>
    <x v="0"/>
    <n v="29.7"/>
    <n v="121"/>
    <n v="62"/>
    <n v="279.5"/>
    <n v="128"/>
    <n v="74"/>
    <n v="0"/>
    <x v="2"/>
    <x v="0"/>
    <s v="Low"/>
    <n v="6.9"/>
    <n v="11511.14"/>
    <x v="0"/>
    <x v="3"/>
    <x v="2"/>
    <s v="High BP"/>
    <s v="Normal Cost"/>
  </r>
  <r>
    <n v="49"/>
    <x v="0"/>
    <n v="39.200000000000003"/>
    <n v="124"/>
    <n v="64"/>
    <n v="241.7"/>
    <n v="145"/>
    <n v="54"/>
    <n v="0"/>
    <x v="0"/>
    <x v="1"/>
    <s v="High"/>
    <n v="5.7"/>
    <n v="13150.45"/>
    <x v="0"/>
    <x v="2"/>
    <x v="0"/>
    <s v="High BP"/>
    <s v="Normal Cost"/>
  </r>
  <r>
    <n v="87"/>
    <x v="0"/>
    <n v="23"/>
    <n v="143"/>
    <n v="81"/>
    <n v="212.4"/>
    <n v="101.7"/>
    <n v="91"/>
    <n v="1"/>
    <x v="2"/>
    <x v="0"/>
    <s v="High"/>
    <n v="11.6"/>
    <n v="20068.2"/>
    <x v="0"/>
    <x v="2"/>
    <x v="3"/>
    <s v="High BP"/>
    <s v="High Cost"/>
  </r>
  <r>
    <n v="95"/>
    <x v="0"/>
    <n v="34.799999999999997"/>
    <n v="139"/>
    <n v="77"/>
    <n v="235.2"/>
    <n v="142.4"/>
    <n v="87"/>
    <n v="0"/>
    <x v="2"/>
    <x v="0"/>
    <s v="Low"/>
    <n v="9.1"/>
    <n v="17872.419999999998"/>
    <x v="0"/>
    <x v="2"/>
    <x v="0"/>
    <s v="High BP"/>
    <s v="High Cost"/>
  </r>
  <r>
    <n v="50"/>
    <x v="1"/>
    <n v="34.4"/>
    <n v="127"/>
    <n v="78"/>
    <n v="227"/>
    <n v="171"/>
    <n v="84"/>
    <n v="1"/>
    <x v="1"/>
    <x v="1"/>
    <s v="High"/>
    <n v="5.6"/>
    <n v="9805.77"/>
    <x v="0"/>
    <x v="1"/>
    <x v="0"/>
    <s v="High BP"/>
    <s v="Normal Cost"/>
  </r>
  <r>
    <n v="90"/>
    <x v="0"/>
    <n v="27"/>
    <n v="139"/>
    <n v="90"/>
    <n v="201"/>
    <n v="119"/>
    <n v="62"/>
    <n v="1"/>
    <x v="1"/>
    <x v="1"/>
    <s v="Low"/>
    <n v="9.6999999999999993"/>
    <n v="18143.580000000002"/>
    <x v="0"/>
    <x v="2"/>
    <x v="2"/>
    <s v="High BP"/>
    <s v="High Cost"/>
  </r>
  <r>
    <n v="77"/>
    <x v="0"/>
    <n v="25.6"/>
    <n v="126"/>
    <n v="77"/>
    <n v="215.2"/>
    <n v="80.2"/>
    <n v="80"/>
    <n v="1"/>
    <x v="1"/>
    <x v="3"/>
    <s v="Medium"/>
    <n v="6.8"/>
    <n v="18027.04"/>
    <x v="0"/>
    <x v="2"/>
    <x v="2"/>
    <s v="High BP"/>
    <s v="High Cost"/>
  </r>
  <r>
    <n v="52"/>
    <x v="0"/>
    <n v="22.7"/>
    <n v="114"/>
    <n v="60"/>
    <n v="209.1"/>
    <n v="136"/>
    <n v="80"/>
    <n v="0"/>
    <x v="2"/>
    <x v="1"/>
    <s v="High"/>
    <n v="5"/>
    <n v="9617.2800000000007"/>
    <x v="0"/>
    <x v="1"/>
    <x v="3"/>
    <s v="Normal BP"/>
    <s v="Normal Cost"/>
  </r>
  <r>
    <n v="55"/>
    <x v="1"/>
    <n v="34.4"/>
    <n v="139"/>
    <n v="80"/>
    <n v="247.6"/>
    <n v="94.9"/>
    <n v="76"/>
    <n v="0"/>
    <x v="0"/>
    <x v="0"/>
    <s v="Medium"/>
    <n v="3"/>
    <n v="6605.25"/>
    <x v="0"/>
    <x v="1"/>
    <x v="0"/>
    <s v="High BP"/>
    <s v="Normal Cost"/>
  </r>
  <r>
    <n v="34"/>
    <x v="1"/>
    <n v="34.4"/>
    <n v="112"/>
    <n v="70"/>
    <n v="243.3"/>
    <n v="216.4"/>
    <n v="81"/>
    <n v="4"/>
    <x v="1"/>
    <x v="3"/>
    <s v="Low"/>
    <n v="9.9"/>
    <n v="21078.76"/>
    <x v="0"/>
    <x v="3"/>
    <x v="0"/>
    <s v="Normal BP"/>
    <s v="High Cost"/>
  </r>
  <r>
    <n v="50"/>
    <x v="1"/>
    <n v="34.4"/>
    <n v="129"/>
    <n v="70"/>
    <n v="249.7"/>
    <n v="120"/>
    <n v="78"/>
    <n v="0"/>
    <x v="2"/>
    <x v="3"/>
    <s v="Medium"/>
    <n v="12.3"/>
    <n v="20070.11"/>
    <x v="0"/>
    <x v="1"/>
    <x v="0"/>
    <s v="High BP"/>
    <s v="High Cost"/>
  </r>
  <r>
    <n v="41"/>
    <x v="1"/>
    <n v="34.4"/>
    <n v="115"/>
    <n v="64"/>
    <n v="226.3"/>
    <n v="92.8"/>
    <n v="79"/>
    <n v="3"/>
    <x v="2"/>
    <x v="3"/>
    <s v="Low"/>
    <n v="5.2"/>
    <n v="13719.52"/>
    <x v="0"/>
    <x v="3"/>
    <x v="0"/>
    <s v="Normal BP"/>
    <s v="Normal Cost"/>
  </r>
  <r>
    <n v="68"/>
    <x v="0"/>
    <n v="22.9"/>
    <n v="133"/>
    <n v="76"/>
    <n v="231"/>
    <n v="121.2"/>
    <n v="79"/>
    <n v="0"/>
    <x v="0"/>
    <x v="3"/>
    <s v="High"/>
    <n v="4.5"/>
    <n v="9793.51"/>
    <x v="0"/>
    <x v="3"/>
    <x v="3"/>
    <s v="High BP"/>
    <s v="Normal Cost"/>
  </r>
  <r>
    <n v="72"/>
    <x v="0"/>
    <n v="31.2"/>
    <n v="144"/>
    <n v="81"/>
    <n v="260.10000000000002"/>
    <n v="140.6"/>
    <n v="89"/>
    <n v="0"/>
    <x v="2"/>
    <x v="2"/>
    <s v="High"/>
    <n v="11.1"/>
    <n v="21003.14"/>
    <x v="0"/>
    <x v="1"/>
    <x v="0"/>
    <s v="High BP"/>
    <s v="High Cost"/>
  </r>
  <r>
    <n v="38"/>
    <x v="0"/>
    <n v="24.7"/>
    <n v="114"/>
    <n v="75"/>
    <n v="184.5"/>
    <n v="90.9"/>
    <n v="88"/>
    <n v="2"/>
    <x v="2"/>
    <x v="0"/>
    <s v="High"/>
    <n v="9.1999999999999993"/>
    <n v="17586.96"/>
    <x v="0"/>
    <x v="3"/>
    <x v="3"/>
    <s v="Normal BP"/>
    <s v="High Cost"/>
  </r>
  <r>
    <n v="77"/>
    <x v="1"/>
    <n v="34.4"/>
    <n v="135"/>
    <n v="76"/>
    <n v="300"/>
    <n v="111.1"/>
    <n v="88"/>
    <n v="1"/>
    <x v="1"/>
    <x v="0"/>
    <s v="Low"/>
    <n v="2.6"/>
    <n v="6950.04"/>
    <x v="0"/>
    <x v="2"/>
    <x v="0"/>
    <s v="High BP"/>
    <s v="Normal Cost"/>
  </r>
  <r>
    <n v="70"/>
    <x v="1"/>
    <n v="34.4"/>
    <n v="131"/>
    <n v="79"/>
    <n v="293.2"/>
    <n v="130.6"/>
    <n v="92"/>
    <n v="1"/>
    <x v="2"/>
    <x v="2"/>
    <s v="High"/>
    <n v="9"/>
    <n v="20090.13"/>
    <x v="0"/>
    <x v="0"/>
    <x v="0"/>
    <s v="High BP"/>
    <s v="High Cost"/>
  </r>
  <r>
    <n v="64"/>
    <x v="1"/>
    <n v="34.4"/>
    <n v="127"/>
    <n v="79"/>
    <n v="242.7"/>
    <n v="199.6"/>
    <n v="56"/>
    <n v="0"/>
    <x v="0"/>
    <x v="0"/>
    <s v="Medium"/>
    <n v="4.3"/>
    <n v="8557.76"/>
    <x v="0"/>
    <x v="0"/>
    <x v="0"/>
    <s v="High BP"/>
    <s v="Normal Cost"/>
  </r>
  <r>
    <n v="77"/>
    <x v="0"/>
    <n v="37.4"/>
    <n v="144"/>
    <n v="87"/>
    <n v="253.8"/>
    <n v="169.2"/>
    <n v="102"/>
    <n v="1"/>
    <x v="2"/>
    <x v="1"/>
    <s v="Medium"/>
    <n v="4.8"/>
    <n v="9291.98"/>
    <x v="0"/>
    <x v="2"/>
    <x v="0"/>
    <s v="High BP"/>
    <s v="Normal Cost"/>
  </r>
  <r>
    <n v="69"/>
    <x v="0"/>
    <n v="24.6"/>
    <n v="146"/>
    <n v="88"/>
    <n v="208.2"/>
    <n v="117.2"/>
    <n v="78"/>
    <n v="3"/>
    <x v="1"/>
    <x v="0"/>
    <s v="Medium"/>
    <n v="2.8"/>
    <n v="6308.87"/>
    <x v="0"/>
    <x v="0"/>
    <x v="3"/>
    <s v="High BP"/>
    <s v="Normal Cost"/>
  </r>
  <r>
    <n v="59"/>
    <x v="0"/>
    <n v="25"/>
    <n v="118"/>
    <n v="80"/>
    <n v="196.9"/>
    <n v="97.3"/>
    <n v="83"/>
    <n v="1"/>
    <x v="1"/>
    <x v="2"/>
    <s v="High"/>
    <n v="3.7"/>
    <n v="10140.99"/>
    <x v="0"/>
    <x v="0"/>
    <x v="2"/>
    <s v="High BP"/>
    <s v="Normal Cost"/>
  </r>
  <r>
    <n v="63"/>
    <x v="1"/>
    <n v="34.4"/>
    <n v="136"/>
    <n v="78"/>
    <n v="255.5"/>
    <n v="103.8"/>
    <n v="69"/>
    <n v="1"/>
    <x v="0"/>
    <x v="0"/>
    <s v="Medium"/>
    <n v="4.8"/>
    <n v="9536.3700000000008"/>
    <x v="0"/>
    <x v="0"/>
    <x v="0"/>
    <s v="High BP"/>
    <s v="Normal Cost"/>
  </r>
  <r>
    <n v="61"/>
    <x v="0"/>
    <n v="28.2"/>
    <n v="143"/>
    <n v="93"/>
    <n v="215.3"/>
    <n v="139.4"/>
    <n v="63"/>
    <n v="0"/>
    <x v="2"/>
    <x v="2"/>
    <s v="Medium"/>
    <n v="9.5"/>
    <n v="18477.490000000002"/>
    <x v="0"/>
    <x v="0"/>
    <x v="2"/>
    <s v="High BP"/>
    <s v="High Cost"/>
  </r>
  <r>
    <n v="75"/>
    <x v="1"/>
    <n v="34.4"/>
    <n v="125"/>
    <n v="87"/>
    <n v="250.2"/>
    <n v="161.30000000000001"/>
    <n v="88"/>
    <n v="4"/>
    <x v="2"/>
    <x v="0"/>
    <s v="Medium"/>
    <n v="8.5"/>
    <n v="17340.48"/>
    <x v="0"/>
    <x v="2"/>
    <x v="0"/>
    <s v="High BP"/>
    <s v="High Cost"/>
  </r>
  <r>
    <n v="71"/>
    <x v="0"/>
    <n v="31.7"/>
    <n v="134"/>
    <n v="79"/>
    <n v="263"/>
    <n v="122.1"/>
    <n v="78"/>
    <n v="1"/>
    <x v="2"/>
    <x v="2"/>
    <s v="Medium"/>
    <n v="11.7"/>
    <n v="23831.25"/>
    <x v="0"/>
    <x v="0"/>
    <x v="0"/>
    <s v="High BP"/>
    <s v="High Cost"/>
  </r>
  <r>
    <n v="41"/>
    <x v="1"/>
    <n v="34.4"/>
    <n v="106"/>
    <n v="69"/>
    <n v="254.4"/>
    <n v="104.7"/>
    <n v="63"/>
    <n v="2"/>
    <x v="0"/>
    <x v="2"/>
    <s v="Medium"/>
    <n v="3.8"/>
    <n v="9856.02"/>
    <x v="0"/>
    <x v="3"/>
    <x v="0"/>
    <s v="Normal BP"/>
    <s v="Normal Cost"/>
  </r>
  <r>
    <n v="57"/>
    <x v="1"/>
    <n v="34.4"/>
    <n v="135"/>
    <n v="78"/>
    <n v="250.3"/>
    <n v="125"/>
    <n v="90"/>
    <n v="3"/>
    <x v="1"/>
    <x v="2"/>
    <s v="Medium"/>
    <n v="7.2"/>
    <n v="16000.17"/>
    <x v="1"/>
    <x v="1"/>
    <x v="0"/>
    <s v="High BP"/>
    <s v="High Cost"/>
  </r>
  <r>
    <n v="91"/>
    <x v="1"/>
    <n v="34.4"/>
    <n v="139"/>
    <n v="90"/>
    <n v="281.89999999999998"/>
    <n v="118.3"/>
    <n v="76"/>
    <n v="4"/>
    <x v="1"/>
    <x v="0"/>
    <s v="Medium"/>
    <n v="5.7"/>
    <n v="11557.94"/>
    <x v="1"/>
    <x v="2"/>
    <x v="0"/>
    <s v="High BP"/>
    <s v="Normal Cost"/>
  </r>
  <r>
    <n v="66"/>
    <x v="1"/>
    <n v="34.5"/>
    <n v="133"/>
    <n v="94"/>
    <n v="252.8"/>
    <n v="139"/>
    <n v="58"/>
    <n v="2"/>
    <x v="0"/>
    <x v="2"/>
    <s v="High"/>
    <n v="13.9"/>
    <n v="24937.59"/>
    <x v="0"/>
    <x v="0"/>
    <x v="0"/>
    <s v="High BP"/>
    <s v="High Cost"/>
  </r>
  <r>
    <n v="57"/>
    <x v="1"/>
    <n v="34.5"/>
    <n v="120"/>
    <n v="62"/>
    <n v="227.9"/>
    <n v="161.30000000000001"/>
    <n v="92"/>
    <n v="3"/>
    <x v="2"/>
    <x v="2"/>
    <s v="Medium"/>
    <n v="11.2"/>
    <n v="17883.29"/>
    <x v="0"/>
    <x v="1"/>
    <x v="0"/>
    <s v="High BP"/>
    <s v="High Cost"/>
  </r>
  <r>
    <n v="80"/>
    <x v="1"/>
    <n v="34.5"/>
    <n v="122"/>
    <n v="68"/>
    <n v="267.10000000000002"/>
    <n v="111.2"/>
    <n v="83"/>
    <n v="0"/>
    <x v="1"/>
    <x v="2"/>
    <s v="Medium"/>
    <n v="12.5"/>
    <n v="21880.799999999999"/>
    <x v="1"/>
    <x v="2"/>
    <x v="0"/>
    <s v="High BP"/>
    <s v="High Cost"/>
  </r>
  <r>
    <n v="38"/>
    <x v="1"/>
    <n v="34.5"/>
    <n v="122"/>
    <n v="67"/>
    <n v="212.4"/>
    <n v="95.3"/>
    <n v="90"/>
    <n v="3"/>
    <x v="2"/>
    <x v="2"/>
    <s v="Medium"/>
    <n v="9.6"/>
    <n v="19553.150000000001"/>
    <x v="0"/>
    <x v="3"/>
    <x v="0"/>
    <s v="High BP"/>
    <s v="High Cost"/>
  </r>
  <r>
    <n v="57"/>
    <x v="1"/>
    <n v="34.5"/>
    <n v="138"/>
    <n v="72"/>
    <n v="257.3"/>
    <n v="102.1"/>
    <n v="89"/>
    <n v="1"/>
    <x v="1"/>
    <x v="0"/>
    <s v="Low"/>
    <n v="4.2"/>
    <n v="8575.5"/>
    <x v="1"/>
    <x v="1"/>
    <x v="0"/>
    <s v="High BP"/>
    <s v="Normal Cost"/>
  </r>
  <r>
    <n v="66"/>
    <x v="1"/>
    <n v="34.5"/>
    <n v="132"/>
    <n v="74"/>
    <n v="223.9"/>
    <n v="116.2"/>
    <n v="75"/>
    <n v="1"/>
    <x v="2"/>
    <x v="3"/>
    <s v="Medium"/>
    <n v="6.8"/>
    <n v="16921.46"/>
    <x v="0"/>
    <x v="0"/>
    <x v="0"/>
    <s v="High BP"/>
    <s v="High Cost"/>
  </r>
  <r>
    <n v="70"/>
    <x v="1"/>
    <n v="34.5"/>
    <n v="134"/>
    <n v="89"/>
    <n v="225.7"/>
    <n v="137.69999999999999"/>
    <n v="110"/>
    <n v="1"/>
    <x v="2"/>
    <x v="1"/>
    <s v="High"/>
    <n v="10.7"/>
    <n v="19830.54"/>
    <x v="0"/>
    <x v="0"/>
    <x v="0"/>
    <s v="High BP"/>
    <s v="High Cost"/>
  </r>
  <r>
    <n v="59"/>
    <x v="1"/>
    <n v="34.5"/>
    <n v="125"/>
    <n v="88"/>
    <n v="216.9"/>
    <n v="116.1"/>
    <n v="75"/>
    <n v="2"/>
    <x v="0"/>
    <x v="3"/>
    <s v="High"/>
    <n v="2.1"/>
    <n v="7863.8"/>
    <x v="0"/>
    <x v="1"/>
    <x v="0"/>
    <s v="High BP"/>
    <s v="Normal Cost"/>
  </r>
  <r>
    <n v="85"/>
    <x v="1"/>
    <n v="34.5"/>
    <n v="149"/>
    <n v="91"/>
    <n v="261.3"/>
    <n v="116.8"/>
    <n v="96"/>
    <n v="2"/>
    <x v="2"/>
    <x v="2"/>
    <s v="High"/>
    <n v="11.5"/>
    <n v="21311.25"/>
    <x v="0"/>
    <x v="2"/>
    <x v="0"/>
    <s v="High BP"/>
    <s v="High Cost"/>
  </r>
  <r>
    <n v="80"/>
    <x v="0"/>
    <n v="30.1"/>
    <n v="144"/>
    <n v="87"/>
    <n v="233.6"/>
    <n v="133.9"/>
    <n v="71"/>
    <n v="2"/>
    <x v="1"/>
    <x v="1"/>
    <s v="Medium"/>
    <n v="3.1"/>
    <n v="6965.45"/>
    <x v="0"/>
    <x v="0"/>
    <x v="0"/>
    <s v="High BP"/>
    <s v="Normal Cost"/>
  </r>
  <r>
    <n v="95"/>
    <x v="0"/>
    <n v="23.8"/>
    <n v="142"/>
    <n v="85"/>
    <n v="216.7"/>
    <n v="92.7"/>
    <n v="85"/>
    <n v="1"/>
    <x v="1"/>
    <x v="0"/>
    <s v="High"/>
    <n v="7"/>
    <n v="12869.4"/>
    <x v="0"/>
    <x v="1"/>
    <x v="3"/>
    <s v="High BP"/>
    <s v="Normal Cost"/>
  </r>
  <r>
    <n v="53"/>
    <x v="0"/>
    <n v="30.3"/>
    <n v="127"/>
    <n v="74"/>
    <n v="230.8"/>
    <n v="100.2"/>
    <n v="89"/>
    <n v="2"/>
    <x v="1"/>
    <x v="0"/>
    <s v="Medium"/>
    <n v="15"/>
    <n v="24659.85"/>
    <x v="0"/>
    <x v="2"/>
    <x v="0"/>
    <s v="High BP"/>
    <s v="High Cost"/>
  </r>
  <r>
    <n v="76"/>
    <x v="1"/>
    <n v="34.5"/>
    <n v="117"/>
    <n v="75"/>
    <n v="257.10000000000002"/>
    <n v="108.3"/>
    <n v="69"/>
    <n v="0"/>
    <x v="1"/>
    <x v="2"/>
    <s v="Medium"/>
    <n v="5.8"/>
    <n v="12865.5"/>
    <x v="0"/>
    <x v="2"/>
    <x v="0"/>
    <s v="Normal BP"/>
    <s v="Normal Cost"/>
  </r>
  <r>
    <n v="85"/>
    <x v="1"/>
    <n v="34.5"/>
    <n v="135"/>
    <n v="88"/>
    <n v="216.7"/>
    <n v="144.69999999999999"/>
    <n v="89"/>
    <n v="3"/>
    <x v="2"/>
    <x v="1"/>
    <s v="Medium"/>
    <n v="6.3"/>
    <n v="10785.29"/>
    <x v="0"/>
    <x v="2"/>
    <x v="0"/>
    <s v="High BP"/>
    <s v="Normal Cost"/>
  </r>
  <r>
    <n v="95"/>
    <x v="0"/>
    <n v="24.6"/>
    <n v="155"/>
    <n v="82"/>
    <n v="215.1"/>
    <n v="84.7"/>
    <n v="82"/>
    <n v="3"/>
    <x v="1"/>
    <x v="2"/>
    <s v="High"/>
    <n v="5.7"/>
    <n v="12032.33"/>
    <x v="0"/>
    <x v="1"/>
    <x v="3"/>
    <s v="High BP"/>
    <s v="Normal Cost"/>
  </r>
  <r>
    <n v="92"/>
    <x v="1"/>
    <n v="34.5"/>
    <n v="144"/>
    <n v="91"/>
    <n v="275"/>
    <n v="137.9"/>
    <n v="83"/>
    <n v="1"/>
    <x v="2"/>
    <x v="1"/>
    <s v="Low"/>
    <n v="9.1999999999999993"/>
    <n v="17033.830000000002"/>
    <x v="0"/>
    <x v="2"/>
    <x v="0"/>
    <s v="High BP"/>
    <s v="High Cost"/>
  </r>
  <r>
    <n v="83"/>
    <x v="1"/>
    <n v="34.5"/>
    <n v="130"/>
    <n v="78"/>
    <n v="239.8"/>
    <n v="126"/>
    <n v="64"/>
    <n v="1"/>
    <x v="1"/>
    <x v="2"/>
    <s v="Medium"/>
    <n v="4.5999999999999996"/>
    <n v="10524.52"/>
    <x v="0"/>
    <x v="2"/>
    <x v="0"/>
    <s v="High BP"/>
    <s v="Normal Cost"/>
  </r>
  <r>
    <n v="78"/>
    <x v="0"/>
    <n v="22.5"/>
    <n v="127"/>
    <n v="72"/>
    <n v="190.5"/>
    <n v="160.19999999999999"/>
    <n v="102"/>
    <n v="0"/>
    <x v="2"/>
    <x v="1"/>
    <s v="High"/>
    <n v="7.3"/>
    <n v="14802.96"/>
    <x v="0"/>
    <x v="2"/>
    <x v="3"/>
    <s v="High BP"/>
    <s v="Normal Cost"/>
  </r>
  <r>
    <n v="58"/>
    <x v="1"/>
    <n v="34.6"/>
    <n v="116"/>
    <n v="67"/>
    <n v="245.2"/>
    <n v="132.9"/>
    <n v="63"/>
    <n v="1"/>
    <x v="0"/>
    <x v="3"/>
    <s v="High"/>
    <n v="1.6"/>
    <n v="7627.25"/>
    <x v="1"/>
    <x v="1"/>
    <x v="0"/>
    <s v="Normal BP"/>
    <s v="Normal Cost"/>
  </r>
  <r>
    <n v="46"/>
    <x v="1"/>
    <n v="34.6"/>
    <n v="117"/>
    <n v="80"/>
    <n v="234.8"/>
    <n v="114.1"/>
    <n v="95"/>
    <n v="1"/>
    <x v="2"/>
    <x v="3"/>
    <s v="High"/>
    <n v="5.5"/>
    <n v="13948.28"/>
    <x v="0"/>
    <x v="1"/>
    <x v="0"/>
    <s v="High BP"/>
    <s v="Normal Cost"/>
  </r>
  <r>
    <n v="53"/>
    <x v="0"/>
    <n v="38.9"/>
    <n v="134"/>
    <n v="88"/>
    <n v="248.7"/>
    <n v="136.80000000000001"/>
    <n v="97"/>
    <n v="2"/>
    <x v="2"/>
    <x v="1"/>
    <s v="Medium"/>
    <n v="11.1"/>
    <n v="20032.91"/>
    <x v="0"/>
    <x v="2"/>
    <x v="0"/>
    <s v="High BP"/>
    <s v="High Cost"/>
  </r>
  <r>
    <n v="43"/>
    <x v="1"/>
    <n v="34.6"/>
    <n v="126"/>
    <n v="76"/>
    <n v="189.7"/>
    <n v="103.8"/>
    <n v="79"/>
    <n v="1"/>
    <x v="2"/>
    <x v="2"/>
    <s v="High"/>
    <n v="8.3000000000000007"/>
    <n v="15598.23"/>
    <x v="0"/>
    <x v="3"/>
    <x v="0"/>
    <s v="High BP"/>
    <s v="High Cost"/>
  </r>
  <r>
    <n v="60"/>
    <x v="1"/>
    <n v="34.6"/>
    <n v="127"/>
    <n v="72"/>
    <n v="217.7"/>
    <n v="115.5"/>
    <n v="104"/>
    <n v="0"/>
    <x v="2"/>
    <x v="2"/>
    <s v="Medium"/>
    <n v="10.9"/>
    <n v="17062.810000000001"/>
    <x v="0"/>
    <x v="0"/>
    <x v="0"/>
    <s v="High BP"/>
    <s v="High Cost"/>
  </r>
  <r>
    <n v="36"/>
    <x v="0"/>
    <n v="23.5"/>
    <n v="115"/>
    <n v="70"/>
    <n v="184.1"/>
    <n v="102.2"/>
    <n v="82"/>
    <n v="1"/>
    <x v="1"/>
    <x v="0"/>
    <s v="High"/>
    <n v="1.9"/>
    <n v="4260.7299999999996"/>
    <x v="0"/>
    <x v="1"/>
    <x v="3"/>
    <s v="Normal BP"/>
    <s v="Normal Cost"/>
  </r>
  <r>
    <n v="64"/>
    <x v="0"/>
    <n v="21.3"/>
    <n v="124"/>
    <n v="74"/>
    <n v="212.8"/>
    <n v="136.1"/>
    <n v="72"/>
    <n v="0"/>
    <x v="2"/>
    <x v="3"/>
    <s v="High"/>
    <n v="6.4"/>
    <n v="14165.72"/>
    <x v="0"/>
    <x v="3"/>
    <x v="3"/>
    <s v="High BP"/>
    <s v="Normal Cost"/>
  </r>
  <r>
    <n v="37"/>
    <x v="1"/>
    <n v="34.6"/>
    <n v="127"/>
    <n v="74"/>
    <n v="199.1"/>
    <n v="145.1"/>
    <n v="77"/>
    <n v="0"/>
    <x v="1"/>
    <x v="2"/>
    <s v="Medium"/>
    <n v="3.4"/>
    <n v="8955.6299999999992"/>
    <x v="0"/>
    <x v="3"/>
    <x v="0"/>
    <s v="High BP"/>
    <s v="Normal Cost"/>
  </r>
  <r>
    <n v="62"/>
    <x v="0"/>
    <n v="23.9"/>
    <n v="125"/>
    <n v="78"/>
    <n v="215.1"/>
    <n v="115.7"/>
    <n v="83"/>
    <n v="2"/>
    <x v="1"/>
    <x v="2"/>
    <s v="Low"/>
    <n v="13.1"/>
    <n v="24396.36"/>
    <x v="0"/>
    <x v="3"/>
    <x v="3"/>
    <s v="High BP"/>
    <s v="High Cost"/>
  </r>
  <r>
    <n v="89"/>
    <x v="0"/>
    <n v="22.8"/>
    <n v="136"/>
    <n v="89"/>
    <n v="221.1"/>
    <n v="101.4"/>
    <n v="90"/>
    <n v="0"/>
    <x v="0"/>
    <x v="0"/>
    <s v="Low"/>
    <n v="6.1"/>
    <n v="10897.23"/>
    <x v="1"/>
    <x v="0"/>
    <x v="3"/>
    <s v="High BP"/>
    <s v="Normal Cost"/>
  </r>
  <r>
    <n v="72"/>
    <x v="0"/>
    <n v="28.3"/>
    <n v="129"/>
    <n v="69"/>
    <n v="218"/>
    <n v="119.6"/>
    <n v="66"/>
    <n v="2"/>
    <x v="1"/>
    <x v="1"/>
    <s v="High"/>
    <n v="4.2"/>
    <n v="7856.18"/>
    <x v="0"/>
    <x v="3"/>
    <x v="2"/>
    <s v="High BP"/>
    <s v="Normal Cost"/>
  </r>
  <r>
    <n v="86"/>
    <x v="1"/>
    <n v="34.6"/>
    <n v="141"/>
    <n v="83"/>
    <n v="261.3"/>
    <n v="134.80000000000001"/>
    <n v="76"/>
    <n v="4"/>
    <x v="0"/>
    <x v="0"/>
    <s v="High"/>
    <n v="9.4"/>
    <n v="17244.310000000001"/>
    <x v="0"/>
    <x v="2"/>
    <x v="0"/>
    <s v="High BP"/>
    <s v="High Cost"/>
  </r>
  <r>
    <n v="48"/>
    <x v="1"/>
    <n v="34.6"/>
    <n v="128"/>
    <n v="67"/>
    <n v="192.9"/>
    <n v="122.7"/>
    <n v="92"/>
    <n v="2"/>
    <x v="2"/>
    <x v="1"/>
    <s v="Medium"/>
    <n v="32.9"/>
    <n v="57625.65"/>
    <x v="0"/>
    <x v="1"/>
    <x v="0"/>
    <s v="High BP"/>
    <s v="High Cost"/>
  </r>
  <r>
    <n v="67"/>
    <x v="1"/>
    <n v="34.6"/>
    <n v="135"/>
    <n v="85"/>
    <n v="206"/>
    <n v="147"/>
    <n v="66"/>
    <n v="0"/>
    <x v="1"/>
    <x v="1"/>
    <s v="Low"/>
    <n v="10.9"/>
    <n v="17222.45"/>
    <x v="0"/>
    <x v="0"/>
    <x v="0"/>
    <s v="High BP"/>
    <s v="High Cost"/>
  </r>
  <r>
    <n v="82"/>
    <x v="0"/>
    <n v="26.9"/>
    <n v="140"/>
    <n v="83"/>
    <n v="255.6"/>
    <n v="111.2"/>
    <n v="59"/>
    <n v="1"/>
    <x v="0"/>
    <x v="0"/>
    <s v="Medium"/>
    <n v="5.2"/>
    <n v="13158.5"/>
    <x v="0"/>
    <x v="2"/>
    <x v="2"/>
    <s v="High BP"/>
    <s v="Normal Cost"/>
  </r>
  <r>
    <n v="33"/>
    <x v="1"/>
    <n v="34.6"/>
    <n v="120"/>
    <n v="77"/>
    <n v="247.8"/>
    <n v="115.7"/>
    <n v="67"/>
    <n v="1"/>
    <x v="0"/>
    <x v="2"/>
    <s v="Low"/>
    <n v="3.7"/>
    <n v="9140.67"/>
    <x v="0"/>
    <x v="3"/>
    <x v="0"/>
    <s v="High BP"/>
    <s v="Normal Cost"/>
  </r>
  <r>
    <n v="63"/>
    <x v="0"/>
    <n v="24.7"/>
    <n v="124"/>
    <n v="80"/>
    <n v="208.8"/>
    <n v="134.80000000000001"/>
    <n v="85"/>
    <n v="1"/>
    <x v="2"/>
    <x v="0"/>
    <s v="High"/>
    <n v="6.2"/>
    <n v="12470.62"/>
    <x v="0"/>
    <x v="0"/>
    <x v="3"/>
    <s v="High BP"/>
    <s v="Normal Cost"/>
  </r>
  <r>
    <n v="55"/>
    <x v="0"/>
    <n v="34.9"/>
    <n v="124"/>
    <n v="66"/>
    <n v="286.39999999999998"/>
    <n v="156.80000000000001"/>
    <n v="80"/>
    <n v="1"/>
    <x v="1"/>
    <x v="2"/>
    <s v="Medium"/>
    <n v="5.8"/>
    <n v="13090.83"/>
    <x v="0"/>
    <x v="2"/>
    <x v="0"/>
    <s v="High BP"/>
    <s v="Normal Cost"/>
  </r>
  <r>
    <n v="71"/>
    <x v="0"/>
    <n v="19.7"/>
    <n v="125"/>
    <n v="84"/>
    <n v="175.1"/>
    <n v="86.2"/>
    <n v="77"/>
    <n v="1"/>
    <x v="1"/>
    <x v="2"/>
    <s v="Medium"/>
    <n v="4.5"/>
    <n v="8401.18"/>
    <x v="0"/>
    <x v="3"/>
    <x v="3"/>
    <s v="High BP"/>
    <s v="Normal Cost"/>
  </r>
  <r>
    <n v="70"/>
    <x v="0"/>
    <n v="35"/>
    <n v="145"/>
    <n v="90"/>
    <n v="217.3"/>
    <n v="107.7"/>
    <n v="83"/>
    <n v="1"/>
    <x v="2"/>
    <x v="2"/>
    <s v="Medium"/>
    <n v="8.4"/>
    <n v="18002.080000000002"/>
    <x v="0"/>
    <x v="0"/>
    <x v="0"/>
    <s v="High BP"/>
    <s v="High Cost"/>
  </r>
  <r>
    <n v="21"/>
    <x v="1"/>
    <n v="34.700000000000003"/>
    <n v="133"/>
    <n v="88"/>
    <n v="183.2"/>
    <n v="96.9"/>
    <n v="78"/>
    <n v="1"/>
    <x v="0"/>
    <x v="2"/>
    <s v="Low"/>
    <n v="6.7"/>
    <n v="12631.45"/>
    <x v="0"/>
    <x v="4"/>
    <x v="0"/>
    <s v="High BP"/>
    <s v="Normal Cost"/>
  </r>
  <r>
    <n v="86"/>
    <x v="1"/>
    <n v="34.700000000000003"/>
    <n v="147"/>
    <n v="82"/>
    <n v="260.8"/>
    <n v="148.69999999999999"/>
    <n v="78"/>
    <n v="0"/>
    <x v="1"/>
    <x v="1"/>
    <s v="Medium"/>
    <n v="8.1999999999999993"/>
    <n v="13773.9"/>
    <x v="0"/>
    <x v="2"/>
    <x v="0"/>
    <s v="High BP"/>
    <s v="Normal Cost"/>
  </r>
  <r>
    <n v="91"/>
    <x v="0"/>
    <n v="28.2"/>
    <n v="141"/>
    <n v="83"/>
    <n v="274"/>
    <n v="121"/>
    <n v="69"/>
    <n v="1"/>
    <x v="1"/>
    <x v="0"/>
    <s v="Low"/>
    <n v="4.8"/>
    <n v="8025.02"/>
    <x v="1"/>
    <x v="0"/>
    <x v="2"/>
    <s v="High BP"/>
    <s v="Normal Cost"/>
  </r>
  <r>
    <n v="87"/>
    <x v="1"/>
    <n v="34.700000000000003"/>
    <n v="137"/>
    <n v="89"/>
    <n v="242.4"/>
    <n v="144"/>
    <n v="70"/>
    <n v="3"/>
    <x v="1"/>
    <x v="1"/>
    <s v="Medium"/>
    <n v="6.4"/>
    <n v="9768.39"/>
    <x v="0"/>
    <x v="2"/>
    <x v="0"/>
    <s v="High BP"/>
    <s v="Normal Cost"/>
  </r>
  <r>
    <n v="68"/>
    <x v="1"/>
    <n v="34.700000000000003"/>
    <n v="130"/>
    <n v="68"/>
    <n v="247.5"/>
    <n v="125.4"/>
    <n v="166"/>
    <n v="1"/>
    <x v="0"/>
    <x v="1"/>
    <s v="Medium"/>
    <n v="4.3"/>
    <n v="9134.8700000000008"/>
    <x v="0"/>
    <x v="0"/>
    <x v="0"/>
    <s v="High BP"/>
    <s v="Normal Cost"/>
  </r>
  <r>
    <n v="47"/>
    <x v="1"/>
    <n v="34.700000000000003"/>
    <n v="119"/>
    <n v="69"/>
    <n v="256"/>
    <n v="119.5"/>
    <n v="98"/>
    <n v="0"/>
    <x v="2"/>
    <x v="0"/>
    <s v="Low"/>
    <n v="6.3"/>
    <n v="14160.34"/>
    <x v="0"/>
    <x v="1"/>
    <x v="0"/>
    <s v="Normal BP"/>
    <s v="Normal Cost"/>
  </r>
  <r>
    <n v="76"/>
    <x v="0"/>
    <n v="33.799999999999997"/>
    <n v="117"/>
    <n v="71"/>
    <n v="258.10000000000002"/>
    <n v="102.3"/>
    <n v="80"/>
    <n v="1"/>
    <x v="1"/>
    <x v="2"/>
    <s v="High"/>
    <n v="6.6"/>
    <n v="16254.81"/>
    <x v="0"/>
    <x v="2"/>
    <x v="0"/>
    <s v="Normal BP"/>
    <s v="High Cost"/>
  </r>
  <r>
    <n v="83"/>
    <x v="1"/>
    <n v="34.700000000000003"/>
    <n v="136"/>
    <n v="75"/>
    <n v="264.10000000000002"/>
    <n v="101.6"/>
    <n v="75"/>
    <n v="1"/>
    <x v="0"/>
    <x v="0"/>
    <s v="High"/>
    <n v="1.8"/>
    <n v="4995.62"/>
    <x v="0"/>
    <x v="2"/>
    <x v="0"/>
    <s v="High BP"/>
    <s v="Normal Cost"/>
  </r>
  <r>
    <n v="60"/>
    <x v="0"/>
    <n v="35.4"/>
    <n v="140"/>
    <n v="79"/>
    <n v="255.2"/>
    <n v="117.3"/>
    <n v="69"/>
    <n v="1"/>
    <x v="0"/>
    <x v="0"/>
    <s v="High"/>
    <n v="3.5"/>
    <n v="6731.51"/>
    <x v="0"/>
    <x v="1"/>
    <x v="0"/>
    <s v="High BP"/>
    <s v="Normal Cost"/>
  </r>
  <r>
    <n v="69"/>
    <x v="1"/>
    <n v="34.700000000000003"/>
    <n v="122"/>
    <n v="75"/>
    <n v="228.6"/>
    <n v="156.1"/>
    <n v="91"/>
    <n v="1"/>
    <x v="2"/>
    <x v="2"/>
    <s v="Low"/>
    <n v="13.8"/>
    <n v="26334.7"/>
    <x v="0"/>
    <x v="0"/>
    <x v="0"/>
    <s v="High BP"/>
    <s v="High Cost"/>
  </r>
  <r>
    <n v="93"/>
    <x v="0"/>
    <n v="23.4"/>
    <n v="238"/>
    <n v="128"/>
    <n v="210.6"/>
    <n v="109.3"/>
    <n v="94"/>
    <n v="0"/>
    <x v="0"/>
    <x v="0"/>
    <s v="Low"/>
    <n v="6.2"/>
    <n v="9701.84"/>
    <x v="0"/>
    <x v="2"/>
    <x v="3"/>
    <s v="High BP"/>
    <s v="Normal Cost"/>
  </r>
  <r>
    <n v="81"/>
    <x v="1"/>
    <n v="34.700000000000003"/>
    <n v="117"/>
    <n v="66"/>
    <n v="268.7"/>
    <n v="191.7"/>
    <n v="56"/>
    <n v="2"/>
    <x v="0"/>
    <x v="2"/>
    <s v="High"/>
    <n v="5.6"/>
    <n v="11154.81"/>
    <x v="0"/>
    <x v="2"/>
    <x v="0"/>
    <s v="Normal BP"/>
    <s v="Normal Cost"/>
  </r>
  <r>
    <n v="51"/>
    <x v="0"/>
    <n v="32.4"/>
    <n v="99"/>
    <n v="60"/>
    <n v="204"/>
    <n v="148.1"/>
    <n v="59"/>
    <n v="1"/>
    <x v="2"/>
    <x v="0"/>
    <s v="Low"/>
    <n v="12.4"/>
    <n v="19558.55"/>
    <x v="0"/>
    <x v="0"/>
    <x v="0"/>
    <s v="Normal BP"/>
    <s v="High Cost"/>
  </r>
  <r>
    <n v="78"/>
    <x v="0"/>
    <n v="21.2"/>
    <n v="147"/>
    <n v="87"/>
    <n v="181.5"/>
    <n v="118.5"/>
    <n v="68"/>
    <n v="3"/>
    <x v="0"/>
    <x v="2"/>
    <s v="Medium"/>
    <n v="3.4"/>
    <n v="8708.0400000000009"/>
    <x v="1"/>
    <x v="2"/>
    <x v="3"/>
    <s v="High BP"/>
    <s v="Normal Cost"/>
  </r>
  <r>
    <n v="82"/>
    <x v="1"/>
    <n v="34.700000000000003"/>
    <n v="122"/>
    <n v="66"/>
    <n v="222.5"/>
    <n v="114.9"/>
    <n v="104"/>
    <n v="1"/>
    <x v="2"/>
    <x v="2"/>
    <s v="Medium"/>
    <n v="11.2"/>
    <n v="20575.22"/>
    <x v="0"/>
    <x v="2"/>
    <x v="0"/>
    <s v="High BP"/>
    <s v="High Cost"/>
  </r>
  <r>
    <n v="79"/>
    <x v="1"/>
    <n v="34.700000000000003"/>
    <n v="131"/>
    <n v="80"/>
    <n v="296.39999999999998"/>
    <n v="125.7"/>
    <n v="67"/>
    <n v="0"/>
    <x v="1"/>
    <x v="2"/>
    <s v="Low"/>
    <n v="7.3"/>
    <n v="15301.2"/>
    <x v="1"/>
    <x v="2"/>
    <x v="0"/>
    <s v="High BP"/>
    <s v="High Cost"/>
  </r>
  <r>
    <n v="50"/>
    <x v="1"/>
    <n v="34.700000000000003"/>
    <n v="121"/>
    <n v="85"/>
    <n v="205.5"/>
    <n v="126.4"/>
    <n v="78"/>
    <n v="2"/>
    <x v="1"/>
    <x v="2"/>
    <s v="High"/>
    <n v="4.9000000000000004"/>
    <n v="12253.63"/>
    <x v="0"/>
    <x v="1"/>
    <x v="0"/>
    <s v="High BP"/>
    <s v="Normal Cost"/>
  </r>
  <r>
    <n v="81"/>
    <x v="1"/>
    <n v="34.700000000000003"/>
    <n v="140"/>
    <n v="83"/>
    <n v="253.6"/>
    <n v="132.19999999999999"/>
    <n v="79"/>
    <n v="3"/>
    <x v="1"/>
    <x v="1"/>
    <s v="Low"/>
    <n v="3.6"/>
    <n v="8340.4699999999993"/>
    <x v="0"/>
    <x v="2"/>
    <x v="0"/>
    <s v="High BP"/>
    <s v="Normal Cost"/>
  </r>
  <r>
    <n v="38"/>
    <x v="0"/>
    <n v="23.6"/>
    <n v="124"/>
    <n v="80"/>
    <n v="189.2"/>
    <n v="145.9"/>
    <n v="67"/>
    <n v="3"/>
    <x v="1"/>
    <x v="1"/>
    <s v="Medium"/>
    <n v="2.2999999999999998"/>
    <n v="4914.1899999999996"/>
    <x v="0"/>
    <x v="2"/>
    <x v="3"/>
    <s v="High BP"/>
    <s v="Normal Cost"/>
  </r>
  <r>
    <n v="57"/>
    <x v="1"/>
    <n v="34.700000000000003"/>
    <n v="121"/>
    <n v="72"/>
    <n v="248.4"/>
    <n v="96.3"/>
    <n v="86"/>
    <n v="1"/>
    <x v="0"/>
    <x v="0"/>
    <s v="High"/>
    <n v="2"/>
    <n v="4698.32"/>
    <x v="0"/>
    <x v="1"/>
    <x v="0"/>
    <s v="High BP"/>
    <s v="Normal Cost"/>
  </r>
  <r>
    <n v="63"/>
    <x v="0"/>
    <n v="23.9"/>
    <n v="137"/>
    <n v="91"/>
    <n v="201.8"/>
    <n v="142.6"/>
    <n v="73"/>
    <n v="3"/>
    <x v="1"/>
    <x v="1"/>
    <s v="High"/>
    <n v="8.1"/>
    <n v="14775.03"/>
    <x v="0"/>
    <x v="2"/>
    <x v="3"/>
    <s v="High BP"/>
    <s v="Normal Cost"/>
  </r>
  <r>
    <n v="59"/>
    <x v="0"/>
    <n v="27.7"/>
    <n v="130"/>
    <n v="82"/>
    <n v="192.3"/>
    <n v="250"/>
    <n v="87"/>
    <n v="0"/>
    <x v="2"/>
    <x v="3"/>
    <s v="High"/>
    <n v="19.399999999999999"/>
    <n v="31928.26"/>
    <x v="0"/>
    <x v="3"/>
    <x v="2"/>
    <s v="High BP"/>
    <s v="High Cost"/>
  </r>
  <r>
    <n v="67"/>
    <x v="1"/>
    <n v="34.700000000000003"/>
    <n v="122"/>
    <n v="71"/>
    <n v="292.60000000000002"/>
    <n v="91.1"/>
    <n v="67"/>
    <n v="1"/>
    <x v="1"/>
    <x v="0"/>
    <s v="High"/>
    <n v="3.6"/>
    <n v="7112.97"/>
    <x v="0"/>
    <x v="0"/>
    <x v="0"/>
    <s v="High BP"/>
    <s v="Normal Cost"/>
  </r>
  <r>
    <n v="78"/>
    <x v="1"/>
    <n v="34.700000000000003"/>
    <n v="123"/>
    <n v="74"/>
    <n v="218.2"/>
    <n v="128.19999999999999"/>
    <n v="94"/>
    <n v="0"/>
    <x v="1"/>
    <x v="1"/>
    <s v="Low"/>
    <n v="9.1"/>
    <n v="14441.98"/>
    <x v="1"/>
    <x v="2"/>
    <x v="0"/>
    <s v="High BP"/>
    <s v="Normal Cost"/>
  </r>
  <r>
    <n v="83"/>
    <x v="1"/>
    <n v="34.700000000000003"/>
    <n v="137"/>
    <n v="78"/>
    <n v="258.89999999999998"/>
    <n v="142.6"/>
    <n v="90"/>
    <n v="2"/>
    <x v="2"/>
    <x v="1"/>
    <s v="High"/>
    <n v="10.3"/>
    <n v="20952.16"/>
    <x v="1"/>
    <x v="2"/>
    <x v="0"/>
    <s v="High BP"/>
    <s v="High Cost"/>
  </r>
  <r>
    <n v="92"/>
    <x v="1"/>
    <n v="34.799999999999997"/>
    <n v="132"/>
    <n v="68"/>
    <n v="281.5"/>
    <n v="99.7"/>
    <n v="95"/>
    <n v="3"/>
    <x v="0"/>
    <x v="0"/>
    <s v="Medium"/>
    <n v="3.6"/>
    <n v="8048.54"/>
    <x v="0"/>
    <x v="2"/>
    <x v="0"/>
    <s v="High BP"/>
    <s v="Normal Cost"/>
  </r>
  <r>
    <n v="66"/>
    <x v="1"/>
    <n v="34.799999999999997"/>
    <n v="130"/>
    <n v="78"/>
    <n v="266.60000000000002"/>
    <n v="114.6"/>
    <n v="95"/>
    <n v="1"/>
    <x v="2"/>
    <x v="0"/>
    <s v="Low"/>
    <n v="8.8000000000000007"/>
    <n v="18015.580000000002"/>
    <x v="0"/>
    <x v="0"/>
    <x v="0"/>
    <s v="High BP"/>
    <s v="High Cost"/>
  </r>
  <r>
    <n v="60"/>
    <x v="0"/>
    <n v="40.9"/>
    <n v="129"/>
    <n v="70"/>
    <n v="270"/>
    <n v="146.30000000000001"/>
    <n v="91"/>
    <n v="0"/>
    <x v="1"/>
    <x v="3"/>
    <s v="Low"/>
    <n v="5.7"/>
    <n v="12152.85"/>
    <x v="0"/>
    <x v="2"/>
    <x v="0"/>
    <s v="High BP"/>
    <s v="Normal Cost"/>
  </r>
  <r>
    <n v="71"/>
    <x v="0"/>
    <n v="25.6"/>
    <n v="142"/>
    <n v="95"/>
    <n v="222.9"/>
    <n v="99.8"/>
    <n v="80"/>
    <n v="0"/>
    <x v="1"/>
    <x v="2"/>
    <s v="High"/>
    <n v="5.8"/>
    <n v="12204.3"/>
    <x v="0"/>
    <x v="2"/>
    <x v="2"/>
    <s v="High BP"/>
    <s v="Normal Cost"/>
  </r>
  <r>
    <n v="39"/>
    <x v="1"/>
    <n v="34.799999999999997"/>
    <n v="129"/>
    <n v="80"/>
    <n v="219.7"/>
    <n v="115.5"/>
    <n v="85"/>
    <n v="1"/>
    <x v="1"/>
    <x v="3"/>
    <s v="High"/>
    <n v="2.8"/>
    <n v="9690.3700000000008"/>
    <x v="0"/>
    <x v="3"/>
    <x v="0"/>
    <s v="High BP"/>
    <s v="Normal Cost"/>
  </r>
  <r>
    <n v="78"/>
    <x v="0"/>
    <n v="25.6"/>
    <n v="125"/>
    <n v="78"/>
    <n v="235.8"/>
    <n v="114.3"/>
    <n v="75"/>
    <n v="3"/>
    <x v="1"/>
    <x v="1"/>
    <s v="Low"/>
    <n v="5.8"/>
    <n v="9283.89"/>
    <x v="0"/>
    <x v="0"/>
    <x v="2"/>
    <s v="High BP"/>
    <s v="Normal Cost"/>
  </r>
  <r>
    <n v="74"/>
    <x v="0"/>
    <n v="27.8"/>
    <n v="126"/>
    <n v="68"/>
    <n v="258.89999999999998"/>
    <n v="129.6"/>
    <n v="76"/>
    <n v="0"/>
    <x v="0"/>
    <x v="1"/>
    <s v="Low"/>
    <n v="1"/>
    <n v="3492.91"/>
    <x v="0"/>
    <x v="0"/>
    <x v="2"/>
    <s v="High BP"/>
    <s v="Normal Cost"/>
  </r>
  <r>
    <n v="69"/>
    <x v="0"/>
    <n v="42.3"/>
    <n v="129"/>
    <n v="83"/>
    <n v="277.39999999999998"/>
    <n v="140.5"/>
    <n v="77"/>
    <n v="1"/>
    <x v="2"/>
    <x v="2"/>
    <s v="Medium"/>
    <n v="12.6"/>
    <n v="26132.97"/>
    <x v="0"/>
    <x v="3"/>
    <x v="0"/>
    <s v="High BP"/>
    <s v="High Cost"/>
  </r>
  <r>
    <n v="81"/>
    <x v="1"/>
    <n v="34.799999999999997"/>
    <n v="143"/>
    <n v="94"/>
    <n v="260.7"/>
    <n v="134"/>
    <n v="83"/>
    <n v="1"/>
    <x v="0"/>
    <x v="1"/>
    <s v="Medium"/>
    <n v="6.2"/>
    <n v="12821.88"/>
    <x v="0"/>
    <x v="2"/>
    <x v="0"/>
    <s v="High BP"/>
    <s v="Normal Cost"/>
  </r>
  <r>
    <n v="50"/>
    <x v="0"/>
    <n v="28.7"/>
    <n v="130"/>
    <n v="69"/>
    <n v="213.1"/>
    <n v="111"/>
    <n v="78"/>
    <n v="5"/>
    <x v="1"/>
    <x v="2"/>
    <s v="High"/>
    <n v="7.4"/>
    <n v="13093.15"/>
    <x v="0"/>
    <x v="0"/>
    <x v="2"/>
    <s v="High BP"/>
    <s v="Normal Cost"/>
  </r>
  <r>
    <n v="87"/>
    <x v="1"/>
    <n v="34.799999999999997"/>
    <n v="139"/>
    <n v="85"/>
    <n v="264.8"/>
    <n v="179.4"/>
    <n v="91"/>
    <n v="0"/>
    <x v="1"/>
    <x v="1"/>
    <s v="High"/>
    <n v="4.5"/>
    <n v="9401.85"/>
    <x v="0"/>
    <x v="2"/>
    <x v="0"/>
    <s v="High BP"/>
    <s v="Normal Cost"/>
  </r>
  <r>
    <n v="45"/>
    <x v="1"/>
    <n v="34.799999999999997"/>
    <n v="116"/>
    <n v="74"/>
    <n v="253.2"/>
    <n v="105"/>
    <n v="80"/>
    <n v="2"/>
    <x v="0"/>
    <x v="2"/>
    <s v="Medium"/>
    <n v="3.3"/>
    <n v="9711.5400000000009"/>
    <x v="0"/>
    <x v="1"/>
    <x v="0"/>
    <s v="Normal BP"/>
    <s v="Normal Cost"/>
  </r>
  <r>
    <n v="72"/>
    <x v="0"/>
    <n v="21.3"/>
    <n v="115"/>
    <n v="69"/>
    <n v="197"/>
    <n v="119.6"/>
    <n v="85"/>
    <n v="2"/>
    <x v="2"/>
    <x v="3"/>
    <s v="Low"/>
    <n v="11.1"/>
    <n v="21091.11"/>
    <x v="0"/>
    <x v="1"/>
    <x v="3"/>
    <s v="Normal BP"/>
    <s v="High Cost"/>
  </r>
  <r>
    <n v="95"/>
    <x v="1"/>
    <n v="34.799999999999997"/>
    <n v="132"/>
    <n v="72"/>
    <n v="250.8"/>
    <n v="97.2"/>
    <n v="78"/>
    <n v="2"/>
    <x v="0"/>
    <x v="3"/>
    <s v="Low"/>
    <n v="3"/>
    <n v="9138.09"/>
    <x v="1"/>
    <x v="2"/>
    <x v="0"/>
    <s v="High BP"/>
    <s v="Normal Cost"/>
  </r>
  <r>
    <n v="64"/>
    <x v="1"/>
    <n v="34.799999999999997"/>
    <n v="143"/>
    <n v="85"/>
    <n v="236.3"/>
    <n v="123"/>
    <n v="89"/>
    <n v="3"/>
    <x v="0"/>
    <x v="2"/>
    <s v="Low"/>
    <n v="4"/>
    <n v="10715.02"/>
    <x v="0"/>
    <x v="0"/>
    <x v="0"/>
    <s v="High BP"/>
    <s v="Normal Cost"/>
  </r>
  <r>
    <n v="49"/>
    <x v="1"/>
    <n v="34.799999999999997"/>
    <n v="116"/>
    <n v="70"/>
    <n v="264.7"/>
    <n v="115"/>
    <n v="78"/>
    <n v="1"/>
    <x v="1"/>
    <x v="3"/>
    <s v="High"/>
    <n v="3.4"/>
    <n v="10859.65"/>
    <x v="0"/>
    <x v="1"/>
    <x v="0"/>
    <s v="Normal BP"/>
    <s v="Normal Cost"/>
  </r>
  <r>
    <n v="82"/>
    <x v="1"/>
    <n v="34.9"/>
    <n v="136"/>
    <n v="82"/>
    <n v="268.5"/>
    <n v="128.1"/>
    <n v="59"/>
    <n v="1"/>
    <x v="1"/>
    <x v="2"/>
    <s v="Medium"/>
    <n v="6.9"/>
    <n v="11949.95"/>
    <x v="0"/>
    <x v="2"/>
    <x v="0"/>
    <s v="High BP"/>
    <s v="Normal Cost"/>
  </r>
  <r>
    <n v="77"/>
    <x v="0"/>
    <n v="33.5"/>
    <n v="147"/>
    <n v="93"/>
    <n v="250"/>
    <n v="131.6"/>
    <n v="77"/>
    <n v="3"/>
    <x v="1"/>
    <x v="1"/>
    <s v="High"/>
    <n v="3.9"/>
    <n v="7718.46"/>
    <x v="0"/>
    <x v="0"/>
    <x v="0"/>
    <s v="High BP"/>
    <s v="Normal Cost"/>
  </r>
  <r>
    <n v="62"/>
    <x v="1"/>
    <n v="34.9"/>
    <n v="140"/>
    <n v="91"/>
    <n v="257.5"/>
    <n v="177.6"/>
    <n v="91"/>
    <n v="1"/>
    <x v="2"/>
    <x v="2"/>
    <s v="High"/>
    <n v="9.1"/>
    <n v="19718.91"/>
    <x v="0"/>
    <x v="0"/>
    <x v="0"/>
    <s v="High BP"/>
    <s v="High Cost"/>
  </r>
  <r>
    <n v="64"/>
    <x v="0"/>
    <n v="26.2"/>
    <n v="114"/>
    <n v="71"/>
    <n v="204.3"/>
    <n v="86.7"/>
    <n v="79"/>
    <n v="0"/>
    <x v="0"/>
    <x v="3"/>
    <s v="High"/>
    <n v="9.1999999999999993"/>
    <n v="17196.75"/>
    <x v="0"/>
    <x v="2"/>
    <x v="2"/>
    <s v="Normal BP"/>
    <s v="High Cost"/>
  </r>
  <r>
    <n v="77"/>
    <x v="1"/>
    <n v="34.9"/>
    <n v="142"/>
    <n v="82"/>
    <n v="252.2"/>
    <n v="125.9"/>
    <n v="100"/>
    <n v="2"/>
    <x v="0"/>
    <x v="2"/>
    <s v="Medium"/>
    <n v="8.6999999999999993"/>
    <n v="17985.53"/>
    <x v="0"/>
    <x v="2"/>
    <x v="0"/>
    <s v="High BP"/>
    <s v="High Cost"/>
  </r>
  <r>
    <n v="74"/>
    <x v="1"/>
    <n v="34.9"/>
    <n v="127"/>
    <n v="84"/>
    <n v="268.10000000000002"/>
    <n v="125.7"/>
    <n v="56"/>
    <n v="2"/>
    <x v="1"/>
    <x v="1"/>
    <s v="High"/>
    <n v="4.5999999999999996"/>
    <n v="7396.48"/>
    <x v="1"/>
    <x v="0"/>
    <x v="0"/>
    <s v="High BP"/>
    <s v="Normal Cost"/>
  </r>
  <r>
    <n v="67"/>
    <x v="1"/>
    <n v="34.9"/>
    <n v="112"/>
    <n v="60"/>
    <n v="268.10000000000002"/>
    <n v="108.5"/>
    <n v="89"/>
    <n v="1"/>
    <x v="2"/>
    <x v="0"/>
    <s v="Low"/>
    <n v="5.3"/>
    <n v="8938.57"/>
    <x v="0"/>
    <x v="0"/>
    <x v="0"/>
    <s v="Normal BP"/>
    <s v="Normal Cost"/>
  </r>
  <r>
    <n v="66"/>
    <x v="0"/>
    <n v="30.2"/>
    <n v="134"/>
    <n v="78"/>
    <n v="194.9"/>
    <n v="90.6"/>
    <n v="79"/>
    <n v="1"/>
    <x v="2"/>
    <x v="0"/>
    <s v="High"/>
    <n v="14.2"/>
    <n v="24876.44"/>
    <x v="0"/>
    <x v="2"/>
    <x v="0"/>
    <s v="High BP"/>
    <s v="High Cost"/>
  </r>
  <r>
    <n v="76"/>
    <x v="0"/>
    <n v="24.7"/>
    <n v="126"/>
    <n v="72"/>
    <n v="242.7"/>
    <n v="97.2"/>
    <n v="77"/>
    <n v="2"/>
    <x v="2"/>
    <x v="3"/>
    <s v="Medium"/>
    <n v="6.4"/>
    <n v="16027.31"/>
    <x v="0"/>
    <x v="0"/>
    <x v="3"/>
    <s v="High BP"/>
    <s v="High Cost"/>
  </r>
  <r>
    <n v="69"/>
    <x v="0"/>
    <n v="28.6"/>
    <n v="140"/>
    <n v="80"/>
    <n v="234.7"/>
    <n v="135.69999999999999"/>
    <n v="76"/>
    <n v="2"/>
    <x v="0"/>
    <x v="2"/>
    <s v="Medium"/>
    <n v="4.8"/>
    <n v="12795.69"/>
    <x v="0"/>
    <x v="0"/>
    <x v="2"/>
    <s v="High BP"/>
    <s v="Normal Cost"/>
  </r>
  <r>
    <n v="56"/>
    <x v="0"/>
    <n v="34.9"/>
    <n v="115"/>
    <n v="75"/>
    <n v="209"/>
    <n v="139.1"/>
    <n v="82"/>
    <n v="1"/>
    <x v="1"/>
    <x v="2"/>
    <s v="Medium"/>
    <n v="5.0999999999999996"/>
    <n v="13248.04"/>
    <x v="0"/>
    <x v="0"/>
    <x v="0"/>
    <s v="Normal BP"/>
    <s v="Normal Cost"/>
  </r>
  <r>
    <n v="62"/>
    <x v="0"/>
    <n v="19.600000000000001"/>
    <n v="124"/>
    <n v="81"/>
    <n v="188.8"/>
    <n v="128.1"/>
    <n v="83"/>
    <n v="0"/>
    <x v="0"/>
    <x v="1"/>
    <s v="Low"/>
    <n v="1.9"/>
    <n v="4622.07"/>
    <x v="0"/>
    <x v="2"/>
    <x v="3"/>
    <s v="High BP"/>
    <s v="Normal Cost"/>
  </r>
  <r>
    <n v="63"/>
    <x v="1"/>
    <n v="34.9"/>
    <n v="125"/>
    <n v="75"/>
    <n v="253.7"/>
    <n v="158.4"/>
    <n v="68"/>
    <n v="1"/>
    <x v="1"/>
    <x v="3"/>
    <s v="High"/>
    <n v="2.5"/>
    <n v="9099.6200000000008"/>
    <x v="0"/>
    <x v="0"/>
    <x v="0"/>
    <s v="High BP"/>
    <s v="Normal Cost"/>
  </r>
  <r>
    <n v="76"/>
    <x v="0"/>
    <n v="26"/>
    <n v="147"/>
    <n v="86"/>
    <n v="236.7"/>
    <n v="124.8"/>
    <n v="74"/>
    <n v="1"/>
    <x v="2"/>
    <x v="2"/>
    <s v="Low"/>
    <n v="9"/>
    <n v="19166.05"/>
    <x v="0"/>
    <x v="1"/>
    <x v="2"/>
    <s v="High BP"/>
    <s v="High Cost"/>
  </r>
  <r>
    <n v="72"/>
    <x v="1"/>
    <n v="34.9"/>
    <n v="132"/>
    <n v="81"/>
    <n v="286.10000000000002"/>
    <n v="106.4"/>
    <n v="104"/>
    <n v="1"/>
    <x v="2"/>
    <x v="2"/>
    <s v="Medium"/>
    <n v="15.5"/>
    <n v="25836.47"/>
    <x v="0"/>
    <x v="0"/>
    <x v="0"/>
    <s v="High BP"/>
    <s v="High Cost"/>
  </r>
  <r>
    <n v="44"/>
    <x v="0"/>
    <n v="25.7"/>
    <n v="133"/>
    <n v="80"/>
    <n v="192.7"/>
    <n v="98.1"/>
    <n v="82"/>
    <n v="3"/>
    <x v="2"/>
    <x v="2"/>
    <s v="High"/>
    <n v="11.2"/>
    <n v="22772.7"/>
    <x v="0"/>
    <x v="0"/>
    <x v="2"/>
    <s v="High BP"/>
    <s v="High Cost"/>
  </r>
  <r>
    <n v="66"/>
    <x v="1"/>
    <n v="34.9"/>
    <n v="139"/>
    <n v="86"/>
    <n v="256.2"/>
    <n v="135.69999999999999"/>
    <n v="77"/>
    <n v="1"/>
    <x v="0"/>
    <x v="3"/>
    <s v="Low"/>
    <n v="6.7"/>
    <n v="15644.88"/>
    <x v="0"/>
    <x v="0"/>
    <x v="0"/>
    <s v="High BP"/>
    <s v="High Cost"/>
  </r>
  <r>
    <n v="71"/>
    <x v="1"/>
    <n v="34.9"/>
    <n v="129"/>
    <n v="81"/>
    <n v="216.8"/>
    <n v="98.2"/>
    <n v="90"/>
    <n v="0"/>
    <x v="2"/>
    <x v="2"/>
    <s v="Medium"/>
    <n v="8"/>
    <n v="19134.29"/>
    <x v="0"/>
    <x v="0"/>
    <x v="0"/>
    <s v="High BP"/>
    <s v="High Cost"/>
  </r>
  <r>
    <n v="67"/>
    <x v="1"/>
    <n v="34.9"/>
    <n v="146"/>
    <n v="81"/>
    <n v="292.5"/>
    <n v="179.3"/>
    <n v="67"/>
    <n v="5"/>
    <x v="0"/>
    <x v="1"/>
    <s v="Low"/>
    <n v="2.7"/>
    <n v="5532.78"/>
    <x v="1"/>
    <x v="0"/>
    <x v="0"/>
    <s v="High BP"/>
    <s v="Normal Cost"/>
  </r>
  <r>
    <n v="76"/>
    <x v="1"/>
    <n v="34.9"/>
    <n v="110"/>
    <n v="65"/>
    <n v="287.7"/>
    <n v="112.9"/>
    <n v="100"/>
    <n v="0"/>
    <x v="1"/>
    <x v="2"/>
    <s v="Medium"/>
    <n v="6.2"/>
    <n v="12046.11"/>
    <x v="0"/>
    <x v="2"/>
    <x v="0"/>
    <s v="Normal BP"/>
    <s v="Normal Cost"/>
  </r>
  <r>
    <n v="81"/>
    <x v="0"/>
    <n v="18.8"/>
    <n v="136"/>
    <n v="77"/>
    <n v="204.8"/>
    <n v="91.6"/>
    <n v="76"/>
    <n v="2"/>
    <x v="2"/>
    <x v="2"/>
    <s v="High"/>
    <n v="10.4"/>
    <n v="19477.310000000001"/>
    <x v="0"/>
    <x v="0"/>
    <x v="3"/>
    <s v="High BP"/>
    <s v="High Cost"/>
  </r>
  <r>
    <n v="79"/>
    <x v="1"/>
    <n v="34.9"/>
    <n v="140"/>
    <n v="92"/>
    <n v="295.8"/>
    <n v="142.1"/>
    <n v="77"/>
    <n v="0"/>
    <x v="0"/>
    <x v="2"/>
    <s v="Low"/>
    <n v="8.3000000000000007"/>
    <n v="14118.02"/>
    <x v="0"/>
    <x v="2"/>
    <x v="0"/>
    <s v="High BP"/>
    <s v="Normal Cost"/>
  </r>
  <r>
    <n v="66"/>
    <x v="0"/>
    <n v="33.200000000000003"/>
    <n v="132"/>
    <n v="87"/>
    <n v="201.1"/>
    <n v="137.6"/>
    <n v="81"/>
    <n v="0"/>
    <x v="1"/>
    <x v="1"/>
    <s v="High"/>
    <n v="5.5"/>
    <n v="11337.91"/>
    <x v="0"/>
    <x v="2"/>
    <x v="0"/>
    <s v="High BP"/>
    <s v="Normal Cost"/>
  </r>
  <r>
    <n v="53"/>
    <x v="0"/>
    <n v="26.8"/>
    <n v="115"/>
    <n v="71"/>
    <n v="218.3"/>
    <n v="81.900000000000006"/>
    <n v="83"/>
    <n v="2"/>
    <x v="0"/>
    <x v="0"/>
    <s v="High"/>
    <n v="1.5"/>
    <n v="4291.59"/>
    <x v="0"/>
    <x v="2"/>
    <x v="2"/>
    <s v="Normal BP"/>
    <s v="Normal Cost"/>
  </r>
  <r>
    <n v="88"/>
    <x v="1"/>
    <n v="34.9"/>
    <n v="135"/>
    <n v="75"/>
    <n v="243"/>
    <n v="157.69999999999999"/>
    <n v="100"/>
    <n v="4"/>
    <x v="2"/>
    <x v="1"/>
    <s v="Medium"/>
    <n v="8.8000000000000007"/>
    <n v="15706.9"/>
    <x v="0"/>
    <x v="2"/>
    <x v="0"/>
    <s v="High BP"/>
    <s v="High Cost"/>
  </r>
  <r>
    <n v="73"/>
    <x v="1"/>
    <n v="34.9"/>
    <n v="117"/>
    <n v="70"/>
    <n v="241.3"/>
    <n v="106"/>
    <n v="64"/>
    <n v="0"/>
    <x v="1"/>
    <x v="0"/>
    <s v="High"/>
    <n v="6.9"/>
    <n v="12157.09"/>
    <x v="0"/>
    <x v="0"/>
    <x v="0"/>
    <s v="Normal BP"/>
    <s v="Normal Cost"/>
  </r>
  <r>
    <n v="65"/>
    <x v="1"/>
    <n v="34.9"/>
    <n v="126"/>
    <n v="65"/>
    <n v="261.8"/>
    <n v="94.3"/>
    <n v="68"/>
    <n v="1"/>
    <x v="1"/>
    <x v="2"/>
    <s v="Low"/>
    <n v="4.5"/>
    <n v="10287.23"/>
    <x v="0"/>
    <x v="0"/>
    <x v="0"/>
    <s v="High BP"/>
    <s v="Normal Cost"/>
  </r>
  <r>
    <n v="62"/>
    <x v="0"/>
    <n v="37.1"/>
    <n v="142"/>
    <n v="78"/>
    <n v="271.60000000000002"/>
    <n v="111.3"/>
    <n v="71"/>
    <n v="1"/>
    <x v="0"/>
    <x v="3"/>
    <s v="Medium"/>
    <n v="9.6999999999999993"/>
    <n v="17185.63"/>
    <x v="0"/>
    <x v="2"/>
    <x v="0"/>
    <s v="High BP"/>
    <s v="High Cost"/>
  </r>
  <r>
    <n v="86"/>
    <x v="0"/>
    <n v="24.3"/>
    <n v="146"/>
    <n v="92"/>
    <n v="212.7"/>
    <n v="133.1"/>
    <n v="81"/>
    <n v="2"/>
    <x v="0"/>
    <x v="1"/>
    <s v="Medium"/>
    <n v="11.4"/>
    <n v="15918.67"/>
    <x v="0"/>
    <x v="0"/>
    <x v="3"/>
    <s v="High BP"/>
    <s v="High Cost"/>
  </r>
  <r>
    <n v="39"/>
    <x v="0"/>
    <n v="33.1"/>
    <n v="119"/>
    <n v="76"/>
    <n v="211.5"/>
    <n v="100.3"/>
    <n v="99"/>
    <n v="2"/>
    <x v="2"/>
    <x v="2"/>
    <s v="High"/>
    <n v="11.3"/>
    <n v="20391.87"/>
    <x v="0"/>
    <x v="0"/>
    <x v="0"/>
    <s v="Normal BP"/>
    <s v="High Cost"/>
  </r>
  <r>
    <n v="68"/>
    <x v="0"/>
    <n v="32.799999999999997"/>
    <n v="128"/>
    <n v="79"/>
    <n v="256.10000000000002"/>
    <n v="126.3"/>
    <n v="74"/>
    <n v="0"/>
    <x v="2"/>
    <x v="0"/>
    <s v="High"/>
    <n v="5.8"/>
    <n v="11469.7"/>
    <x v="0"/>
    <x v="0"/>
    <x v="0"/>
    <s v="High BP"/>
    <s v="Normal Cost"/>
  </r>
  <r>
    <n v="53"/>
    <x v="0"/>
    <n v="27.5"/>
    <n v="126"/>
    <n v="70"/>
    <n v="191.6"/>
    <n v="126.5"/>
    <n v="98"/>
    <n v="2"/>
    <x v="2"/>
    <x v="1"/>
    <s v="High"/>
    <n v="9.4"/>
    <n v="19045.09"/>
    <x v="0"/>
    <x v="2"/>
    <x v="2"/>
    <s v="High BP"/>
    <s v="High Cost"/>
  </r>
  <r>
    <n v="85"/>
    <x v="0"/>
    <n v="27.5"/>
    <n v="116"/>
    <n v="68"/>
    <n v="229.1"/>
    <n v="119"/>
    <n v="95"/>
    <n v="1"/>
    <x v="2"/>
    <x v="2"/>
    <s v="Medium"/>
    <n v="9.8000000000000007"/>
    <n v="20346.38"/>
    <x v="0"/>
    <x v="3"/>
    <x v="2"/>
    <s v="Normal BP"/>
    <s v="High Cost"/>
  </r>
  <r>
    <n v="62"/>
    <x v="0"/>
    <n v="28.9"/>
    <n v="135"/>
    <n v="83"/>
    <n v="273"/>
    <n v="124"/>
    <n v="87"/>
    <n v="0"/>
    <x v="2"/>
    <x v="0"/>
    <s v="Medium"/>
    <n v="10.8"/>
    <n v="18164.900000000001"/>
    <x v="0"/>
    <x v="0"/>
    <x v="2"/>
    <s v="High BP"/>
    <s v="High Cost"/>
  </r>
  <r>
    <n v="50"/>
    <x v="1"/>
    <n v="35"/>
    <n v="131"/>
    <n v="78"/>
    <n v="261.39999999999998"/>
    <n v="130.69999999999999"/>
    <n v="60"/>
    <n v="1"/>
    <x v="1"/>
    <x v="2"/>
    <s v="Medium"/>
    <n v="10.9"/>
    <n v="23962.46"/>
    <x v="0"/>
    <x v="1"/>
    <x v="0"/>
    <s v="High BP"/>
    <s v="High Cost"/>
  </r>
  <r>
    <n v="62"/>
    <x v="0"/>
    <n v="25.1"/>
    <n v="119"/>
    <n v="73"/>
    <n v="214.1"/>
    <n v="124.2"/>
    <n v="89"/>
    <n v="2"/>
    <x v="1"/>
    <x v="2"/>
    <s v="Medium"/>
    <n v="7.2"/>
    <n v="13069.94"/>
    <x v="0"/>
    <x v="2"/>
    <x v="2"/>
    <s v="Normal BP"/>
    <s v="Normal Cost"/>
  </r>
  <r>
    <n v="59"/>
    <x v="1"/>
    <n v="35"/>
    <n v="112"/>
    <n v="73"/>
    <n v="230.6"/>
    <n v="153.80000000000001"/>
    <n v="62"/>
    <n v="0"/>
    <x v="0"/>
    <x v="1"/>
    <s v="Medium"/>
    <n v="1.6"/>
    <n v="4341.33"/>
    <x v="1"/>
    <x v="1"/>
    <x v="0"/>
    <s v="Normal BP"/>
    <s v="Normal Cost"/>
  </r>
  <r>
    <n v="95"/>
    <x v="0"/>
    <n v="25.1"/>
    <n v="146"/>
    <n v="83"/>
    <n v="191.7"/>
    <n v="124"/>
    <n v="90"/>
    <n v="1"/>
    <x v="2"/>
    <x v="1"/>
    <s v="High"/>
    <n v="14.8"/>
    <n v="26272.76"/>
    <x v="0"/>
    <x v="1"/>
    <x v="2"/>
    <s v="High BP"/>
    <s v="High Cost"/>
  </r>
  <r>
    <n v="71"/>
    <x v="1"/>
    <n v="35"/>
    <n v="114"/>
    <n v="70"/>
    <n v="240.7"/>
    <n v="96.3"/>
    <n v="64"/>
    <n v="1"/>
    <x v="0"/>
    <x v="2"/>
    <s v="Medium"/>
    <n v="8.3000000000000007"/>
    <n v="16264.52"/>
    <x v="0"/>
    <x v="0"/>
    <x v="0"/>
    <s v="Normal BP"/>
    <s v="High Cost"/>
  </r>
  <r>
    <n v="47"/>
    <x v="0"/>
    <n v="19.7"/>
    <n v="124"/>
    <n v="73"/>
    <n v="174.3"/>
    <n v="89.2"/>
    <n v="61"/>
    <n v="1"/>
    <x v="1"/>
    <x v="2"/>
    <s v="Low"/>
    <n v="8.5"/>
    <n v="16788.62"/>
    <x v="0"/>
    <x v="1"/>
    <x v="3"/>
    <s v="High BP"/>
    <s v="High Cost"/>
  </r>
  <r>
    <n v="85"/>
    <x v="0"/>
    <n v="24.5"/>
    <n v="148"/>
    <n v="82"/>
    <n v="233"/>
    <n v="112.7"/>
    <n v="82"/>
    <n v="1"/>
    <x v="0"/>
    <x v="1"/>
    <s v="Low"/>
    <n v="5.2"/>
    <n v="8495.77"/>
    <x v="0"/>
    <x v="2"/>
    <x v="3"/>
    <s v="High BP"/>
    <s v="Normal Cost"/>
  </r>
  <r>
    <n v="77"/>
    <x v="1"/>
    <n v="35"/>
    <n v="144"/>
    <n v="81"/>
    <n v="245"/>
    <n v="105.9"/>
    <n v="65"/>
    <n v="1"/>
    <x v="2"/>
    <x v="3"/>
    <s v="High"/>
    <n v="8"/>
    <n v="17017.599999999999"/>
    <x v="0"/>
    <x v="2"/>
    <x v="0"/>
    <s v="High BP"/>
    <s v="High Cost"/>
  </r>
  <r>
    <n v="65"/>
    <x v="0"/>
    <n v="25.9"/>
    <n v="131"/>
    <n v="82"/>
    <n v="213.9"/>
    <n v="113.2"/>
    <n v="80"/>
    <n v="1"/>
    <x v="1"/>
    <x v="2"/>
    <s v="Medium"/>
    <n v="6.1"/>
    <n v="12075.04"/>
    <x v="0"/>
    <x v="1"/>
    <x v="2"/>
    <s v="High BP"/>
    <s v="Normal Cost"/>
  </r>
  <r>
    <n v="53"/>
    <x v="1"/>
    <n v="35"/>
    <n v="124"/>
    <n v="72"/>
    <n v="233.5"/>
    <n v="114.4"/>
    <n v="70"/>
    <n v="1"/>
    <x v="1"/>
    <x v="2"/>
    <s v="Low"/>
    <n v="4.5999999999999996"/>
    <n v="10451.950000000001"/>
    <x v="0"/>
    <x v="1"/>
    <x v="0"/>
    <s v="High BP"/>
    <s v="Normal Cost"/>
  </r>
  <r>
    <n v="55"/>
    <x v="0"/>
    <n v="20.7"/>
    <n v="120"/>
    <n v="60"/>
    <n v="218.9"/>
    <n v="154.6"/>
    <n v="83"/>
    <n v="1"/>
    <x v="1"/>
    <x v="1"/>
    <s v="High"/>
    <n v="7.2"/>
    <n v="15299.83"/>
    <x v="0"/>
    <x v="2"/>
    <x v="3"/>
    <s v="High BP"/>
    <s v="High Cost"/>
  </r>
  <r>
    <n v="75"/>
    <x v="1"/>
    <n v="35"/>
    <n v="129"/>
    <n v="76"/>
    <n v="252.5"/>
    <n v="102.2"/>
    <n v="75"/>
    <n v="3"/>
    <x v="1"/>
    <x v="2"/>
    <s v="Low"/>
    <n v="10.4"/>
    <n v="23648.41"/>
    <x v="0"/>
    <x v="2"/>
    <x v="0"/>
    <s v="High BP"/>
    <s v="High Cost"/>
  </r>
  <r>
    <n v="60"/>
    <x v="0"/>
    <n v="32.4"/>
    <n v="128"/>
    <n v="70"/>
    <n v="253.9"/>
    <n v="129.4"/>
    <n v="110"/>
    <n v="0"/>
    <x v="2"/>
    <x v="0"/>
    <s v="High"/>
    <n v="14.4"/>
    <n v="24568.04"/>
    <x v="0"/>
    <x v="1"/>
    <x v="0"/>
    <s v="High BP"/>
    <s v="High Cost"/>
  </r>
  <r>
    <n v="81"/>
    <x v="0"/>
    <n v="31"/>
    <n v="130"/>
    <n v="80"/>
    <n v="275.5"/>
    <n v="122.8"/>
    <n v="72"/>
    <n v="2"/>
    <x v="0"/>
    <x v="1"/>
    <s v="High"/>
    <n v="2"/>
    <n v="4942.33"/>
    <x v="0"/>
    <x v="1"/>
    <x v="0"/>
    <s v="High BP"/>
    <s v="Normal Cost"/>
  </r>
  <r>
    <n v="65"/>
    <x v="1"/>
    <n v="35"/>
    <n v="139"/>
    <n v="87"/>
    <n v="267.3"/>
    <n v="95.4"/>
    <n v="74"/>
    <n v="3"/>
    <x v="0"/>
    <x v="2"/>
    <s v="Medium"/>
    <n v="9.5"/>
    <n v="17212.310000000001"/>
    <x v="0"/>
    <x v="0"/>
    <x v="0"/>
    <s v="High BP"/>
    <s v="High Cost"/>
  </r>
  <r>
    <n v="71"/>
    <x v="0"/>
    <n v="23.4"/>
    <n v="132"/>
    <n v="74"/>
    <n v="229.7"/>
    <n v="147.69999999999999"/>
    <n v="71"/>
    <n v="2"/>
    <x v="0"/>
    <x v="0"/>
    <s v="High"/>
    <n v="5.5"/>
    <n v="9904.3799999999992"/>
    <x v="0"/>
    <x v="0"/>
    <x v="3"/>
    <s v="High BP"/>
    <s v="Normal Cost"/>
  </r>
  <r>
    <n v="68"/>
    <x v="1"/>
    <n v="35"/>
    <n v="106"/>
    <n v="72"/>
    <n v="251"/>
    <n v="145.5"/>
    <n v="87"/>
    <n v="2"/>
    <x v="0"/>
    <x v="1"/>
    <s v="High"/>
    <n v="7.1"/>
    <n v="12328.55"/>
    <x v="0"/>
    <x v="0"/>
    <x v="0"/>
    <s v="Normal BP"/>
    <s v="Normal Cost"/>
  </r>
  <r>
    <n v="69"/>
    <x v="0"/>
    <n v="27.4"/>
    <n v="147"/>
    <n v="92"/>
    <n v="238.9"/>
    <n v="159.80000000000001"/>
    <n v="86"/>
    <n v="1"/>
    <x v="2"/>
    <x v="0"/>
    <s v="Medium"/>
    <n v="14.1"/>
    <n v="25941.200000000001"/>
    <x v="0"/>
    <x v="0"/>
    <x v="2"/>
    <s v="High BP"/>
    <s v="High Cost"/>
  </r>
  <r>
    <n v="83"/>
    <x v="1"/>
    <n v="35"/>
    <n v="155"/>
    <n v="90"/>
    <n v="238.5"/>
    <n v="102.8"/>
    <n v="78"/>
    <n v="1"/>
    <x v="0"/>
    <x v="2"/>
    <s v="Medium"/>
    <n v="3.4"/>
    <n v="9242.36"/>
    <x v="0"/>
    <x v="2"/>
    <x v="0"/>
    <s v="High BP"/>
    <s v="Normal Cost"/>
  </r>
  <r>
    <n v="80"/>
    <x v="0"/>
    <n v="26.7"/>
    <n v="142"/>
    <n v="81"/>
    <n v="210.2"/>
    <n v="102.4"/>
    <n v="70"/>
    <n v="4"/>
    <x v="0"/>
    <x v="0"/>
    <s v="Medium"/>
    <n v="1.3"/>
    <n v="4118.08"/>
    <x v="0"/>
    <x v="0"/>
    <x v="2"/>
    <s v="High BP"/>
    <s v="Normal Cost"/>
  </r>
  <r>
    <n v="49"/>
    <x v="1"/>
    <n v="35"/>
    <n v="136"/>
    <n v="88"/>
    <n v="239.6"/>
    <n v="117.7"/>
    <n v="81"/>
    <n v="1"/>
    <x v="0"/>
    <x v="3"/>
    <s v="Medium"/>
    <n v="3.8"/>
    <n v="11042.8"/>
    <x v="0"/>
    <x v="1"/>
    <x v="0"/>
    <s v="High BP"/>
    <s v="Normal Cost"/>
  </r>
  <r>
    <n v="62"/>
    <x v="1"/>
    <n v="35"/>
    <n v="121"/>
    <n v="77"/>
    <n v="220.3"/>
    <n v="138.19999999999999"/>
    <n v="83"/>
    <n v="1"/>
    <x v="1"/>
    <x v="3"/>
    <s v="Low"/>
    <n v="6.3"/>
    <n v="14184.02"/>
    <x v="1"/>
    <x v="0"/>
    <x v="0"/>
    <s v="High BP"/>
    <s v="Normal Cost"/>
  </r>
  <r>
    <n v="56"/>
    <x v="0"/>
    <n v="28.7"/>
    <n v="132"/>
    <n v="77"/>
    <n v="224.5"/>
    <n v="100.3"/>
    <n v="64"/>
    <n v="1"/>
    <x v="2"/>
    <x v="0"/>
    <s v="Medium"/>
    <n v="5.0999999999999996"/>
    <n v="10875.6"/>
    <x v="1"/>
    <x v="2"/>
    <x v="2"/>
    <s v="High BP"/>
    <s v="Normal Cost"/>
  </r>
  <r>
    <n v="82"/>
    <x v="0"/>
    <n v="25.8"/>
    <n v="116"/>
    <n v="69"/>
    <n v="221.1"/>
    <n v="154.19999999999999"/>
    <n v="75"/>
    <n v="1"/>
    <x v="0"/>
    <x v="1"/>
    <s v="Medium"/>
    <n v="4.2"/>
    <n v="7429.75"/>
    <x v="0"/>
    <x v="1"/>
    <x v="2"/>
    <s v="Normal BP"/>
    <s v="Normal Cost"/>
  </r>
  <r>
    <n v="76"/>
    <x v="0"/>
    <n v="28.6"/>
    <n v="144"/>
    <n v="90"/>
    <n v="205.8"/>
    <n v="115.6"/>
    <n v="79"/>
    <n v="2"/>
    <x v="2"/>
    <x v="1"/>
    <s v="Low"/>
    <n v="11.6"/>
    <n v="22243.53"/>
    <x v="0"/>
    <x v="0"/>
    <x v="2"/>
    <s v="High BP"/>
    <s v="High Cost"/>
  </r>
  <r>
    <n v="68"/>
    <x v="1"/>
    <n v="35"/>
    <n v="129"/>
    <n v="75"/>
    <n v="272.10000000000002"/>
    <n v="105.1"/>
    <n v="74"/>
    <n v="1"/>
    <x v="1"/>
    <x v="3"/>
    <s v="High"/>
    <n v="6.2"/>
    <n v="13446.63"/>
    <x v="0"/>
    <x v="0"/>
    <x v="0"/>
    <s v="High BP"/>
    <s v="Normal Cost"/>
  </r>
  <r>
    <n v="68"/>
    <x v="0"/>
    <n v="29.9"/>
    <n v="142"/>
    <n v="90"/>
    <n v="219.7"/>
    <n v="127.1"/>
    <n v="85"/>
    <n v="1"/>
    <x v="1"/>
    <x v="3"/>
    <s v="Medium"/>
    <n v="3.4"/>
    <n v="10327.83"/>
    <x v="0"/>
    <x v="2"/>
    <x v="2"/>
    <s v="High BP"/>
    <s v="Normal Cost"/>
  </r>
  <r>
    <n v="70"/>
    <x v="0"/>
    <n v="30.2"/>
    <n v="128"/>
    <n v="73"/>
    <n v="236.6"/>
    <n v="194.7"/>
    <n v="63"/>
    <n v="2"/>
    <x v="1"/>
    <x v="2"/>
    <s v="Low"/>
    <n v="8.1"/>
    <n v="15530.26"/>
    <x v="0"/>
    <x v="2"/>
    <x v="0"/>
    <s v="High BP"/>
    <s v="High Cost"/>
  </r>
  <r>
    <n v="63"/>
    <x v="0"/>
    <n v="30.1"/>
    <n v="134"/>
    <n v="81"/>
    <n v="267.60000000000002"/>
    <n v="124.4"/>
    <n v="83"/>
    <n v="0"/>
    <x v="2"/>
    <x v="2"/>
    <s v="Medium"/>
    <n v="16.7"/>
    <n v="29791.53"/>
    <x v="0"/>
    <x v="0"/>
    <x v="0"/>
    <s v="High BP"/>
    <s v="High Cost"/>
  </r>
  <r>
    <n v="63"/>
    <x v="0"/>
    <n v="22.3"/>
    <n v="129"/>
    <n v="76"/>
    <n v="229.2"/>
    <n v="137.5"/>
    <n v="101"/>
    <n v="1"/>
    <x v="2"/>
    <x v="2"/>
    <s v="Medium"/>
    <n v="7.1"/>
    <n v="16581.52"/>
    <x v="0"/>
    <x v="0"/>
    <x v="3"/>
    <s v="High BP"/>
    <s v="High Cost"/>
  </r>
  <r>
    <n v="53"/>
    <x v="1"/>
    <n v="35"/>
    <n v="130"/>
    <n v="75"/>
    <n v="251.3"/>
    <n v="114.3"/>
    <n v="85"/>
    <n v="2"/>
    <x v="1"/>
    <x v="0"/>
    <s v="Medium"/>
    <n v="2.8"/>
    <n v="6422.65"/>
    <x v="0"/>
    <x v="1"/>
    <x v="0"/>
    <s v="High BP"/>
    <s v="Normal Cost"/>
  </r>
  <r>
    <n v="55"/>
    <x v="1"/>
    <n v="35"/>
    <n v="140"/>
    <n v="93"/>
    <n v="258"/>
    <n v="103.4"/>
    <n v="65"/>
    <n v="2"/>
    <x v="0"/>
    <x v="0"/>
    <s v="Medium"/>
    <n v="5.9"/>
    <n v="11117.31"/>
    <x v="0"/>
    <x v="1"/>
    <x v="0"/>
    <s v="High BP"/>
    <s v="Normal Cost"/>
  </r>
  <r>
    <n v="53"/>
    <x v="1"/>
    <n v="35"/>
    <n v="128"/>
    <n v="78"/>
    <n v="267.3"/>
    <n v="250"/>
    <n v="93"/>
    <n v="0"/>
    <x v="2"/>
    <x v="1"/>
    <s v="Low"/>
    <n v="6"/>
    <n v="11515.62"/>
    <x v="0"/>
    <x v="1"/>
    <x v="0"/>
    <s v="High BP"/>
    <s v="Normal Cost"/>
  </r>
  <r>
    <n v="87"/>
    <x v="1"/>
    <n v="35"/>
    <n v="129"/>
    <n v="73"/>
    <n v="287.60000000000002"/>
    <n v="95.4"/>
    <n v="75"/>
    <n v="0"/>
    <x v="0"/>
    <x v="2"/>
    <s v="Low"/>
    <n v="6.1"/>
    <n v="11728.06"/>
    <x v="0"/>
    <x v="2"/>
    <x v="0"/>
    <s v="High BP"/>
    <s v="Normal Cost"/>
  </r>
  <r>
    <n v="51"/>
    <x v="1"/>
    <n v="35"/>
    <n v="130"/>
    <n v="80"/>
    <n v="227.7"/>
    <n v="113.4"/>
    <n v="69"/>
    <n v="1"/>
    <x v="0"/>
    <x v="2"/>
    <s v="Medium"/>
    <n v="2.2999999999999998"/>
    <n v="7172.67"/>
    <x v="0"/>
    <x v="1"/>
    <x v="0"/>
    <s v="High BP"/>
    <s v="Normal Cost"/>
  </r>
  <r>
    <n v="81"/>
    <x v="0"/>
    <n v="35.299999999999997"/>
    <n v="131"/>
    <n v="81"/>
    <n v="256"/>
    <n v="136.1"/>
    <n v="68"/>
    <n v="0"/>
    <x v="0"/>
    <x v="1"/>
    <s v="Medium"/>
    <n v="3.7"/>
    <n v="8093.47"/>
    <x v="0"/>
    <x v="1"/>
    <x v="0"/>
    <s v="High BP"/>
    <s v="Normal Cost"/>
  </r>
  <r>
    <n v="63"/>
    <x v="0"/>
    <n v="35.200000000000003"/>
    <n v="140"/>
    <n v="90"/>
    <n v="232.2"/>
    <n v="116.1"/>
    <n v="71"/>
    <n v="2"/>
    <x v="0"/>
    <x v="3"/>
    <s v="Medium"/>
    <n v="9.5"/>
    <n v="19740.990000000002"/>
    <x v="1"/>
    <x v="2"/>
    <x v="0"/>
    <s v="High BP"/>
    <s v="High Cost"/>
  </r>
  <r>
    <n v="56"/>
    <x v="1"/>
    <n v="35.1"/>
    <n v="127"/>
    <n v="74"/>
    <n v="229.1"/>
    <n v="159"/>
    <n v="82"/>
    <n v="1"/>
    <x v="1"/>
    <x v="1"/>
    <s v="Medium"/>
    <n v="4.5"/>
    <n v="10635.49"/>
    <x v="0"/>
    <x v="1"/>
    <x v="0"/>
    <s v="High BP"/>
    <s v="Normal Cost"/>
  </r>
  <r>
    <n v="92"/>
    <x v="1"/>
    <n v="35.1"/>
    <n v="145"/>
    <n v="88"/>
    <n v="235.1"/>
    <n v="106.1"/>
    <n v="70"/>
    <n v="5"/>
    <x v="2"/>
    <x v="2"/>
    <s v="Low"/>
    <n v="8.4"/>
    <n v="18332.09"/>
    <x v="1"/>
    <x v="2"/>
    <x v="0"/>
    <s v="High BP"/>
    <s v="High Cost"/>
  </r>
  <r>
    <n v="64"/>
    <x v="1"/>
    <n v="35.1"/>
    <n v="146"/>
    <n v="89"/>
    <n v="257.8"/>
    <n v="108.2"/>
    <n v="87"/>
    <n v="1"/>
    <x v="2"/>
    <x v="2"/>
    <s v="Medium"/>
    <n v="9.4"/>
    <n v="18822.84"/>
    <x v="0"/>
    <x v="0"/>
    <x v="0"/>
    <s v="High BP"/>
    <s v="High Cost"/>
  </r>
  <r>
    <n v="62"/>
    <x v="0"/>
    <n v="24.4"/>
    <n v="130"/>
    <n v="87"/>
    <n v="210.7"/>
    <n v="84.4"/>
    <n v="76"/>
    <n v="2"/>
    <x v="2"/>
    <x v="2"/>
    <s v="Medium"/>
    <n v="6.5"/>
    <n v="14027.16"/>
    <x v="0"/>
    <x v="1"/>
    <x v="3"/>
    <s v="High BP"/>
    <s v="Normal Cost"/>
  </r>
  <r>
    <n v="55"/>
    <x v="0"/>
    <n v="21.1"/>
    <n v="120"/>
    <n v="79"/>
    <n v="219.5"/>
    <n v="109.5"/>
    <n v="86"/>
    <n v="0"/>
    <x v="2"/>
    <x v="2"/>
    <s v="High"/>
    <n v="9.5"/>
    <n v="19991.91"/>
    <x v="0"/>
    <x v="2"/>
    <x v="3"/>
    <s v="High BP"/>
    <s v="High Cost"/>
  </r>
  <r>
    <n v="69"/>
    <x v="0"/>
    <n v="22.6"/>
    <n v="136"/>
    <n v="77"/>
    <n v="215.9"/>
    <n v="120.7"/>
    <n v="78"/>
    <n v="1"/>
    <x v="0"/>
    <x v="1"/>
    <s v="Medium"/>
    <n v="5.6"/>
    <n v="9819.41"/>
    <x v="0"/>
    <x v="0"/>
    <x v="3"/>
    <s v="High BP"/>
    <s v="Normal Cost"/>
  </r>
  <r>
    <n v="70"/>
    <x v="1"/>
    <n v="35.1"/>
    <n v="134"/>
    <n v="77"/>
    <n v="264.5"/>
    <n v="136.4"/>
    <n v="65"/>
    <n v="1"/>
    <x v="1"/>
    <x v="1"/>
    <s v="Medium"/>
    <n v="6.3"/>
    <n v="12686.48"/>
    <x v="0"/>
    <x v="0"/>
    <x v="0"/>
    <s v="High BP"/>
    <s v="Normal Cost"/>
  </r>
  <r>
    <n v="70"/>
    <x v="1"/>
    <n v="35.1"/>
    <n v="121"/>
    <n v="73"/>
    <n v="257"/>
    <n v="132"/>
    <n v="59"/>
    <n v="1"/>
    <x v="0"/>
    <x v="2"/>
    <s v="Low"/>
    <n v="4.9000000000000004"/>
    <n v="13064.64"/>
    <x v="0"/>
    <x v="0"/>
    <x v="0"/>
    <s v="High BP"/>
    <s v="Normal Cost"/>
  </r>
  <r>
    <n v="57"/>
    <x v="1"/>
    <n v="35.1"/>
    <n v="110"/>
    <n v="60"/>
    <n v="261"/>
    <n v="160.1"/>
    <n v="81"/>
    <n v="0"/>
    <x v="2"/>
    <x v="1"/>
    <s v="High"/>
    <n v="9.6"/>
    <n v="20726.34"/>
    <x v="0"/>
    <x v="1"/>
    <x v="0"/>
    <s v="Normal BP"/>
    <s v="High Cost"/>
  </r>
  <r>
    <n v="69"/>
    <x v="0"/>
    <n v="28.5"/>
    <n v="122"/>
    <n v="82"/>
    <n v="210.4"/>
    <n v="104.7"/>
    <n v="85"/>
    <n v="0"/>
    <x v="1"/>
    <x v="2"/>
    <s v="Medium"/>
    <n v="6.8"/>
    <n v="13053.49"/>
    <x v="1"/>
    <x v="0"/>
    <x v="2"/>
    <s v="High BP"/>
    <s v="Normal Cost"/>
  </r>
  <r>
    <n v="68"/>
    <x v="1"/>
    <n v="35.1"/>
    <n v="143"/>
    <n v="83"/>
    <n v="239.6"/>
    <n v="112.9"/>
    <n v="80"/>
    <n v="1"/>
    <x v="0"/>
    <x v="3"/>
    <s v="Low"/>
    <n v="6.5"/>
    <n v="15006.6"/>
    <x v="0"/>
    <x v="0"/>
    <x v="0"/>
    <s v="High BP"/>
    <s v="High Cost"/>
  </r>
  <r>
    <n v="64"/>
    <x v="0"/>
    <n v="19.7"/>
    <n v="102"/>
    <n v="62"/>
    <n v="224.8"/>
    <n v="105.1"/>
    <n v="91"/>
    <n v="1"/>
    <x v="2"/>
    <x v="0"/>
    <s v="Low"/>
    <n v="8"/>
    <n v="12859.44"/>
    <x v="1"/>
    <x v="1"/>
    <x v="3"/>
    <s v="Normal BP"/>
    <s v="Normal Cost"/>
  </r>
  <r>
    <n v="50"/>
    <x v="0"/>
    <n v="20.9"/>
    <n v="117"/>
    <n v="68"/>
    <n v="195.6"/>
    <n v="133.9"/>
    <n v="94"/>
    <n v="0"/>
    <x v="2"/>
    <x v="2"/>
    <s v="Medium"/>
    <n v="11.2"/>
    <n v="19277.580000000002"/>
    <x v="0"/>
    <x v="0"/>
    <x v="3"/>
    <s v="Normal BP"/>
    <s v="High Cost"/>
  </r>
  <r>
    <n v="84"/>
    <x v="1"/>
    <n v="35.1"/>
    <n v="137"/>
    <n v="89"/>
    <n v="263.10000000000002"/>
    <n v="157.19999999999999"/>
    <n v="79"/>
    <n v="0"/>
    <x v="0"/>
    <x v="1"/>
    <s v="Medium"/>
    <n v="10.9"/>
    <n v="13616.01"/>
    <x v="0"/>
    <x v="2"/>
    <x v="0"/>
    <s v="High BP"/>
    <s v="Normal Cost"/>
  </r>
  <r>
    <n v="75"/>
    <x v="0"/>
    <n v="30.6"/>
    <n v="132"/>
    <n v="75"/>
    <n v="230"/>
    <n v="146.80000000000001"/>
    <n v="67"/>
    <n v="0"/>
    <x v="1"/>
    <x v="0"/>
    <s v="High"/>
    <n v="6.4"/>
    <n v="11530.04"/>
    <x v="1"/>
    <x v="0"/>
    <x v="0"/>
    <s v="High BP"/>
    <s v="Normal Cost"/>
  </r>
  <r>
    <n v="69"/>
    <x v="0"/>
    <n v="24.8"/>
    <n v="120"/>
    <n v="70"/>
    <n v="237.3"/>
    <n v="143.4"/>
    <n v="67"/>
    <n v="1"/>
    <x v="2"/>
    <x v="1"/>
    <s v="High"/>
    <n v="8.9"/>
    <n v="17978.32"/>
    <x v="0"/>
    <x v="1"/>
    <x v="3"/>
    <s v="High BP"/>
    <s v="High Cost"/>
  </r>
  <r>
    <n v="77"/>
    <x v="1"/>
    <n v="35.200000000000003"/>
    <n v="126"/>
    <n v="76"/>
    <n v="261"/>
    <n v="119.2"/>
    <n v="74"/>
    <n v="1"/>
    <x v="0"/>
    <x v="2"/>
    <s v="High"/>
    <n v="3.1"/>
    <n v="9485.4599999999991"/>
    <x v="0"/>
    <x v="2"/>
    <x v="0"/>
    <s v="High BP"/>
    <s v="Normal Cost"/>
  </r>
  <r>
    <n v="41"/>
    <x v="1"/>
    <n v="35.200000000000003"/>
    <n v="114"/>
    <n v="67"/>
    <n v="251.5"/>
    <n v="164.8"/>
    <n v="80"/>
    <n v="0"/>
    <x v="2"/>
    <x v="1"/>
    <s v="High"/>
    <n v="7.5"/>
    <n v="15919.79"/>
    <x v="0"/>
    <x v="3"/>
    <x v="0"/>
    <s v="Normal BP"/>
    <s v="High Cost"/>
  </r>
  <r>
    <n v="68"/>
    <x v="0"/>
    <n v="22.5"/>
    <n v="121"/>
    <n v="63"/>
    <n v="237.6"/>
    <n v="83.5"/>
    <n v="90"/>
    <n v="1"/>
    <x v="2"/>
    <x v="0"/>
    <s v="High"/>
    <n v="8.1999999999999993"/>
    <n v="14048.86"/>
    <x v="0"/>
    <x v="0"/>
    <x v="3"/>
    <s v="High BP"/>
    <s v="Normal Cost"/>
  </r>
  <r>
    <n v="55"/>
    <x v="1"/>
    <n v="35.200000000000003"/>
    <n v="128"/>
    <n v="87"/>
    <n v="213.6"/>
    <n v="150.1"/>
    <n v="62"/>
    <n v="1"/>
    <x v="1"/>
    <x v="2"/>
    <s v="Low"/>
    <n v="6.7"/>
    <n v="14271.4"/>
    <x v="0"/>
    <x v="1"/>
    <x v="0"/>
    <s v="High BP"/>
    <s v="Normal Cost"/>
  </r>
  <r>
    <n v="76"/>
    <x v="0"/>
    <n v="42.3"/>
    <n v="134"/>
    <n v="86"/>
    <n v="268.39999999999998"/>
    <n v="142.80000000000001"/>
    <n v="73"/>
    <n v="1"/>
    <x v="1"/>
    <x v="1"/>
    <s v="Medium"/>
    <n v="4.2"/>
    <n v="8434.19"/>
    <x v="0"/>
    <x v="3"/>
    <x v="0"/>
    <s v="High BP"/>
    <s v="Normal Cost"/>
  </r>
  <r>
    <n v="93"/>
    <x v="1"/>
    <n v="35.200000000000003"/>
    <n v="132"/>
    <n v="74"/>
    <n v="242.3"/>
    <n v="114.4"/>
    <n v="60"/>
    <n v="1"/>
    <x v="2"/>
    <x v="2"/>
    <s v="Low"/>
    <n v="11.4"/>
    <n v="21043.33"/>
    <x v="0"/>
    <x v="2"/>
    <x v="0"/>
    <s v="High BP"/>
    <s v="High Cost"/>
  </r>
  <r>
    <n v="61"/>
    <x v="1"/>
    <n v="35.200000000000003"/>
    <n v="149"/>
    <n v="94"/>
    <n v="256"/>
    <n v="161.6"/>
    <n v="65"/>
    <n v="2"/>
    <x v="0"/>
    <x v="1"/>
    <s v="High"/>
    <n v="6.7"/>
    <n v="11292.46"/>
    <x v="0"/>
    <x v="0"/>
    <x v="0"/>
    <s v="High BP"/>
    <s v="Normal Cost"/>
  </r>
  <r>
    <n v="67"/>
    <x v="1"/>
    <n v="35.200000000000003"/>
    <n v="146"/>
    <n v="89"/>
    <n v="220.9"/>
    <n v="106.4"/>
    <n v="75"/>
    <n v="1"/>
    <x v="1"/>
    <x v="0"/>
    <s v="Medium"/>
    <n v="7.8"/>
    <n v="14751.95"/>
    <x v="0"/>
    <x v="0"/>
    <x v="0"/>
    <s v="High BP"/>
    <s v="Normal Cost"/>
  </r>
  <r>
    <n v="47"/>
    <x v="1"/>
    <n v="35.200000000000003"/>
    <n v="115"/>
    <n v="71"/>
    <n v="213.1"/>
    <n v="139.30000000000001"/>
    <n v="78"/>
    <n v="2"/>
    <x v="1"/>
    <x v="2"/>
    <s v="High"/>
    <n v="6.7"/>
    <n v="12388.83"/>
    <x v="0"/>
    <x v="1"/>
    <x v="0"/>
    <s v="Normal BP"/>
    <s v="Normal Cost"/>
  </r>
  <r>
    <n v="61"/>
    <x v="0"/>
    <n v="20.100000000000001"/>
    <n v="125"/>
    <n v="76"/>
    <n v="179.1"/>
    <n v="82.4"/>
    <n v="76"/>
    <n v="0"/>
    <x v="0"/>
    <x v="3"/>
    <s v="Low"/>
    <n v="2.2000000000000002"/>
    <n v="8153.16"/>
    <x v="0"/>
    <x v="0"/>
    <x v="3"/>
    <s v="High BP"/>
    <s v="Normal Cost"/>
  </r>
  <r>
    <n v="67"/>
    <x v="0"/>
    <n v="43.7"/>
    <n v="123"/>
    <n v="70"/>
    <n v="260.7"/>
    <n v="104.8"/>
    <n v="76"/>
    <n v="2"/>
    <x v="1"/>
    <x v="0"/>
    <s v="High"/>
    <n v="2.6"/>
    <n v="6735.23"/>
    <x v="0"/>
    <x v="0"/>
    <x v="0"/>
    <s v="High BP"/>
    <s v="Normal Cost"/>
  </r>
  <r>
    <n v="68"/>
    <x v="0"/>
    <n v="23.1"/>
    <n v="109"/>
    <n v="60"/>
    <n v="223"/>
    <n v="110.7"/>
    <n v="80"/>
    <n v="2"/>
    <x v="0"/>
    <x v="0"/>
    <s v="High"/>
    <n v="6.7"/>
    <n v="12877.33"/>
    <x v="0"/>
    <x v="1"/>
    <x v="3"/>
    <s v="Normal BP"/>
    <s v="Normal Cost"/>
  </r>
  <r>
    <n v="48"/>
    <x v="0"/>
    <n v="29.1"/>
    <n v="115"/>
    <n v="73"/>
    <n v="222.7"/>
    <n v="146.9"/>
    <n v="58"/>
    <n v="1"/>
    <x v="2"/>
    <x v="3"/>
    <s v="High"/>
    <n v="9.8000000000000007"/>
    <n v="22397.46"/>
    <x v="0"/>
    <x v="0"/>
    <x v="2"/>
    <s v="Normal BP"/>
    <s v="High Cost"/>
  </r>
  <r>
    <n v="63"/>
    <x v="1"/>
    <n v="35.200000000000003"/>
    <n v="133"/>
    <n v="75"/>
    <n v="261.2"/>
    <n v="140.19999999999999"/>
    <n v="81"/>
    <n v="2"/>
    <x v="2"/>
    <x v="1"/>
    <s v="Medium"/>
    <n v="7.1"/>
    <n v="14388.88"/>
    <x v="1"/>
    <x v="0"/>
    <x v="0"/>
    <s v="High BP"/>
    <s v="Normal Cost"/>
  </r>
  <r>
    <n v="93"/>
    <x v="0"/>
    <n v="21.5"/>
    <n v="122"/>
    <n v="70"/>
    <n v="249.2"/>
    <n v="111.8"/>
    <n v="98"/>
    <n v="1"/>
    <x v="0"/>
    <x v="2"/>
    <s v="Low"/>
    <n v="3.9"/>
    <n v="10374.469999999999"/>
    <x v="0"/>
    <x v="0"/>
    <x v="3"/>
    <s v="High BP"/>
    <s v="Normal Cost"/>
  </r>
  <r>
    <n v="50"/>
    <x v="0"/>
    <n v="33.4"/>
    <n v="121"/>
    <n v="69"/>
    <n v="237.1"/>
    <n v="97.5"/>
    <n v="60"/>
    <n v="4"/>
    <x v="1"/>
    <x v="2"/>
    <s v="High"/>
    <n v="7.7"/>
    <n v="13507.18"/>
    <x v="0"/>
    <x v="1"/>
    <x v="0"/>
    <s v="High BP"/>
    <s v="Normal Cost"/>
  </r>
  <r>
    <n v="57"/>
    <x v="0"/>
    <n v="30.9"/>
    <n v="128"/>
    <n v="78"/>
    <n v="245.4"/>
    <n v="103.4"/>
    <n v="66"/>
    <n v="1"/>
    <x v="2"/>
    <x v="3"/>
    <s v="Medium"/>
    <n v="10.4"/>
    <n v="21277.19"/>
    <x v="0"/>
    <x v="0"/>
    <x v="0"/>
    <s v="High BP"/>
    <s v="High Cost"/>
  </r>
  <r>
    <n v="60"/>
    <x v="1"/>
    <n v="35.200000000000003"/>
    <n v="138"/>
    <n v="78"/>
    <n v="248.6"/>
    <n v="101.4"/>
    <n v="51"/>
    <n v="2"/>
    <x v="0"/>
    <x v="3"/>
    <s v="High"/>
    <n v="3.5"/>
    <n v="11685.58"/>
    <x v="0"/>
    <x v="0"/>
    <x v="0"/>
    <s v="High BP"/>
    <s v="Normal Cost"/>
  </r>
  <r>
    <n v="53"/>
    <x v="0"/>
    <n v="43.7"/>
    <n v="139"/>
    <n v="84"/>
    <n v="266.5"/>
    <n v="115"/>
    <n v="85"/>
    <n v="0"/>
    <x v="0"/>
    <x v="2"/>
    <s v="Medium"/>
    <n v="5.9"/>
    <n v="13807.79"/>
    <x v="0"/>
    <x v="1"/>
    <x v="0"/>
    <s v="High BP"/>
    <s v="Normal Cost"/>
  </r>
  <r>
    <n v="94"/>
    <x v="1"/>
    <n v="35.200000000000003"/>
    <n v="139"/>
    <n v="80"/>
    <n v="251.7"/>
    <n v="93.1"/>
    <n v="97"/>
    <n v="0"/>
    <x v="2"/>
    <x v="0"/>
    <s v="Medium"/>
    <n v="6.9"/>
    <n v="13449.8"/>
    <x v="0"/>
    <x v="2"/>
    <x v="0"/>
    <s v="High BP"/>
    <s v="Normal Cost"/>
  </r>
  <r>
    <n v="62"/>
    <x v="0"/>
    <n v="24.7"/>
    <n v="114"/>
    <n v="63"/>
    <n v="234.9"/>
    <n v="123.8"/>
    <n v="87"/>
    <n v="1"/>
    <x v="2"/>
    <x v="1"/>
    <s v="Low"/>
    <n v="8.1"/>
    <n v="14739.28"/>
    <x v="0"/>
    <x v="0"/>
    <x v="3"/>
    <s v="Normal BP"/>
    <s v="Normal Cost"/>
  </r>
  <r>
    <n v="66"/>
    <x v="0"/>
    <n v="39.799999999999997"/>
    <n v="163"/>
    <n v="94"/>
    <n v="236.4"/>
    <n v="122.2"/>
    <n v="80"/>
    <n v="1"/>
    <x v="0"/>
    <x v="3"/>
    <s v="High"/>
    <n v="7.7"/>
    <n v="16412.71"/>
    <x v="0"/>
    <x v="1"/>
    <x v="0"/>
    <s v="High BP"/>
    <s v="High Cost"/>
  </r>
  <r>
    <n v="63"/>
    <x v="0"/>
    <n v="29.4"/>
    <n v="119"/>
    <n v="73"/>
    <n v="267.7"/>
    <n v="107.6"/>
    <n v="83"/>
    <n v="0"/>
    <x v="2"/>
    <x v="0"/>
    <s v="Low"/>
    <n v="4.9000000000000004"/>
    <n v="11084.06"/>
    <x v="0"/>
    <x v="2"/>
    <x v="2"/>
    <s v="Normal BP"/>
    <s v="Normal Cost"/>
  </r>
  <r>
    <n v="53"/>
    <x v="1"/>
    <n v="35.200000000000003"/>
    <n v="131"/>
    <n v="75"/>
    <n v="236.3"/>
    <n v="184.7"/>
    <n v="81"/>
    <n v="1"/>
    <x v="1"/>
    <x v="1"/>
    <s v="Medium"/>
    <n v="12.4"/>
    <n v="20631.5"/>
    <x v="0"/>
    <x v="1"/>
    <x v="0"/>
    <s v="High BP"/>
    <s v="High Cost"/>
  </r>
  <r>
    <n v="54"/>
    <x v="1"/>
    <n v="35.200000000000003"/>
    <n v="126"/>
    <n v="88"/>
    <n v="266.2"/>
    <n v="119.9"/>
    <n v="78"/>
    <n v="1"/>
    <x v="1"/>
    <x v="2"/>
    <s v="Medium"/>
    <n v="7.5"/>
    <n v="14273.27"/>
    <x v="0"/>
    <x v="1"/>
    <x v="0"/>
    <s v="High BP"/>
    <s v="Normal Cost"/>
  </r>
  <r>
    <n v="48"/>
    <x v="1"/>
    <n v="35.200000000000003"/>
    <n v="124"/>
    <n v="79"/>
    <n v="251.6"/>
    <n v="100.6"/>
    <n v="61"/>
    <n v="1"/>
    <x v="1"/>
    <x v="0"/>
    <s v="Medium"/>
    <n v="4.0999999999999996"/>
    <n v="9710.69"/>
    <x v="0"/>
    <x v="1"/>
    <x v="0"/>
    <s v="High BP"/>
    <s v="Normal Cost"/>
  </r>
  <r>
    <n v="59"/>
    <x v="0"/>
    <n v="19.899999999999999"/>
    <n v="121"/>
    <n v="76"/>
    <n v="210.2"/>
    <n v="108.7"/>
    <n v="83"/>
    <n v="2"/>
    <x v="1"/>
    <x v="3"/>
    <s v="Low"/>
    <n v="6.7"/>
    <n v="17351.32"/>
    <x v="1"/>
    <x v="1"/>
    <x v="3"/>
    <s v="High BP"/>
    <s v="High Cost"/>
  </r>
  <r>
    <n v="37"/>
    <x v="0"/>
    <n v="33.700000000000003"/>
    <n v="110"/>
    <n v="60"/>
    <n v="238.2"/>
    <n v="102.4"/>
    <n v="86"/>
    <n v="0"/>
    <x v="1"/>
    <x v="0"/>
    <s v="High"/>
    <n v="6.7"/>
    <n v="11908.52"/>
    <x v="0"/>
    <x v="1"/>
    <x v="0"/>
    <s v="Normal BP"/>
    <s v="Normal Cost"/>
  </r>
  <r>
    <n v="79"/>
    <x v="1"/>
    <n v="35.200000000000003"/>
    <n v="122"/>
    <n v="67"/>
    <n v="241.3"/>
    <n v="111"/>
    <n v="95"/>
    <n v="0"/>
    <x v="2"/>
    <x v="2"/>
    <s v="High"/>
    <n v="7.6"/>
    <n v="16544.03"/>
    <x v="0"/>
    <x v="2"/>
    <x v="0"/>
    <s v="High BP"/>
    <s v="High Cost"/>
  </r>
  <r>
    <n v="33"/>
    <x v="0"/>
    <n v="28.5"/>
    <n v="111"/>
    <n v="60"/>
    <n v="226.7"/>
    <n v="89.2"/>
    <n v="66"/>
    <n v="0"/>
    <x v="1"/>
    <x v="0"/>
    <s v="High"/>
    <n v="2.6"/>
    <n v="5279.6"/>
    <x v="0"/>
    <x v="1"/>
    <x v="2"/>
    <s v="Normal BP"/>
    <s v="Normal Cost"/>
  </r>
  <r>
    <n v="88"/>
    <x v="1"/>
    <n v="35.200000000000003"/>
    <n v="120"/>
    <n v="72"/>
    <n v="300"/>
    <n v="122.9"/>
    <n v="139"/>
    <n v="1"/>
    <x v="0"/>
    <x v="2"/>
    <s v="Medium"/>
    <n v="5"/>
    <n v="12227.13"/>
    <x v="0"/>
    <x v="2"/>
    <x v="0"/>
    <s v="High BP"/>
    <s v="Normal Cost"/>
  </r>
  <r>
    <n v="83"/>
    <x v="1"/>
    <n v="35.200000000000003"/>
    <n v="141"/>
    <n v="79"/>
    <n v="218.9"/>
    <n v="105.5"/>
    <n v="72"/>
    <n v="2"/>
    <x v="1"/>
    <x v="2"/>
    <s v="Low"/>
    <n v="6"/>
    <n v="12515.64"/>
    <x v="0"/>
    <x v="2"/>
    <x v="0"/>
    <s v="High BP"/>
    <s v="Normal Cost"/>
  </r>
  <r>
    <n v="45"/>
    <x v="0"/>
    <n v="22.8"/>
    <n v="126"/>
    <n v="76"/>
    <n v="200.6"/>
    <n v="138.19999999999999"/>
    <n v="69"/>
    <n v="0"/>
    <x v="1"/>
    <x v="3"/>
    <s v="Medium"/>
    <n v="5.7"/>
    <n v="13538.85"/>
    <x v="1"/>
    <x v="3"/>
    <x v="3"/>
    <s v="High BP"/>
    <s v="Normal Cost"/>
  </r>
  <r>
    <n v="52"/>
    <x v="1"/>
    <n v="35.299999999999997"/>
    <n v="118"/>
    <n v="71"/>
    <n v="217.2"/>
    <n v="103.1"/>
    <n v="72"/>
    <n v="2"/>
    <x v="1"/>
    <x v="2"/>
    <s v="High"/>
    <n v="7"/>
    <n v="11727.93"/>
    <x v="0"/>
    <x v="1"/>
    <x v="0"/>
    <s v="Normal BP"/>
    <s v="Normal Cost"/>
  </r>
  <r>
    <n v="54"/>
    <x v="0"/>
    <n v="27.7"/>
    <n v="122"/>
    <n v="67"/>
    <n v="240.9"/>
    <n v="118.7"/>
    <n v="72"/>
    <n v="1"/>
    <x v="1"/>
    <x v="3"/>
    <s v="Medium"/>
    <n v="2.9"/>
    <n v="10136.16"/>
    <x v="0"/>
    <x v="2"/>
    <x v="2"/>
    <s v="High BP"/>
    <s v="Normal Cost"/>
  </r>
  <r>
    <n v="54"/>
    <x v="0"/>
    <n v="25"/>
    <n v="116"/>
    <n v="71"/>
    <n v="227.3"/>
    <n v="110.7"/>
    <n v="96"/>
    <n v="0"/>
    <x v="2"/>
    <x v="0"/>
    <s v="Medium"/>
    <n v="5.7"/>
    <n v="11543.66"/>
    <x v="0"/>
    <x v="1"/>
    <x v="2"/>
    <s v="Normal BP"/>
    <s v="Normal Cost"/>
  </r>
  <r>
    <n v="38"/>
    <x v="0"/>
    <n v="20.6"/>
    <n v="117"/>
    <n v="71"/>
    <n v="182.9"/>
    <n v="116"/>
    <n v="76"/>
    <n v="1"/>
    <x v="2"/>
    <x v="1"/>
    <s v="Medium"/>
    <n v="6.7"/>
    <n v="12057.04"/>
    <x v="0"/>
    <x v="1"/>
    <x v="3"/>
    <s v="Normal BP"/>
    <s v="Normal Cost"/>
  </r>
  <r>
    <n v="53"/>
    <x v="1"/>
    <n v="35.299999999999997"/>
    <n v="144"/>
    <n v="91"/>
    <n v="244.8"/>
    <n v="131.19999999999999"/>
    <n v="73"/>
    <n v="3"/>
    <x v="0"/>
    <x v="2"/>
    <s v="Low"/>
    <n v="9.6"/>
    <n v="14522.71"/>
    <x v="1"/>
    <x v="1"/>
    <x v="0"/>
    <s v="High BP"/>
    <s v="Normal Cost"/>
  </r>
  <r>
    <n v="54"/>
    <x v="0"/>
    <n v="26.6"/>
    <n v="128"/>
    <n v="68"/>
    <n v="218.6"/>
    <n v="82.3"/>
    <n v="66"/>
    <n v="0"/>
    <x v="0"/>
    <x v="0"/>
    <s v="Medium"/>
    <n v="1.5"/>
    <n v="4142.09"/>
    <x v="0"/>
    <x v="1"/>
    <x v="2"/>
    <s v="High BP"/>
    <s v="Normal Cost"/>
  </r>
  <r>
    <n v="69"/>
    <x v="1"/>
    <n v="35.299999999999997"/>
    <n v="120"/>
    <n v="74"/>
    <n v="227.9"/>
    <n v="105.8"/>
    <n v="82"/>
    <n v="1"/>
    <x v="1"/>
    <x v="2"/>
    <s v="High"/>
    <n v="7.1"/>
    <n v="14744.77"/>
    <x v="0"/>
    <x v="0"/>
    <x v="0"/>
    <s v="High BP"/>
    <s v="Normal Cost"/>
  </r>
  <r>
    <n v="65"/>
    <x v="1"/>
    <n v="35.299999999999997"/>
    <n v="132"/>
    <n v="82"/>
    <n v="239"/>
    <n v="98.1"/>
    <n v="74"/>
    <n v="1"/>
    <x v="1"/>
    <x v="2"/>
    <s v="Medium"/>
    <n v="9.3000000000000007"/>
    <n v="18642.3"/>
    <x v="0"/>
    <x v="0"/>
    <x v="0"/>
    <s v="High BP"/>
    <s v="High Cost"/>
  </r>
  <r>
    <n v="52"/>
    <x v="1"/>
    <n v="35.299999999999997"/>
    <n v="114"/>
    <n v="70"/>
    <n v="231.3"/>
    <n v="128.80000000000001"/>
    <n v="93"/>
    <n v="1"/>
    <x v="2"/>
    <x v="0"/>
    <s v="High"/>
    <n v="5.0999999999999996"/>
    <n v="10831.46"/>
    <x v="1"/>
    <x v="1"/>
    <x v="0"/>
    <s v="Normal BP"/>
    <s v="Normal Cost"/>
  </r>
  <r>
    <n v="76"/>
    <x v="1"/>
    <n v="35.299999999999997"/>
    <n v="140"/>
    <n v="81"/>
    <n v="241.2"/>
    <n v="96.4"/>
    <n v="69"/>
    <n v="2"/>
    <x v="1"/>
    <x v="2"/>
    <s v="Medium"/>
    <n v="11.3"/>
    <n v="22501.88"/>
    <x v="1"/>
    <x v="2"/>
    <x v="0"/>
    <s v="High BP"/>
    <s v="High Cost"/>
  </r>
  <r>
    <n v="37"/>
    <x v="0"/>
    <n v="27.8"/>
    <n v="114"/>
    <n v="64"/>
    <n v="203.9"/>
    <n v="88.7"/>
    <n v="102"/>
    <n v="1"/>
    <x v="2"/>
    <x v="2"/>
    <s v="High"/>
    <n v="8.9"/>
    <n v="19022.93"/>
    <x v="0"/>
    <x v="0"/>
    <x v="2"/>
    <s v="Normal BP"/>
    <s v="High Cost"/>
  </r>
  <r>
    <n v="69"/>
    <x v="0"/>
    <n v="28.4"/>
    <n v="120"/>
    <n v="70"/>
    <n v="238.7"/>
    <n v="137.1"/>
    <n v="52"/>
    <n v="1"/>
    <x v="2"/>
    <x v="2"/>
    <s v="Medium"/>
    <n v="12.1"/>
    <n v="22083.75"/>
    <x v="0"/>
    <x v="1"/>
    <x v="2"/>
    <s v="High BP"/>
    <s v="High Cost"/>
  </r>
  <r>
    <n v="95"/>
    <x v="0"/>
    <n v="24.3"/>
    <n v="144"/>
    <n v="82"/>
    <n v="223.7"/>
    <n v="98.2"/>
    <n v="84"/>
    <n v="0"/>
    <x v="1"/>
    <x v="2"/>
    <s v="High"/>
    <n v="5.9"/>
    <n v="10400.25"/>
    <x v="0"/>
    <x v="2"/>
    <x v="3"/>
    <s v="High BP"/>
    <s v="Normal Cost"/>
  </r>
  <r>
    <n v="76"/>
    <x v="1"/>
    <n v="35.299999999999997"/>
    <n v="125"/>
    <n v="81"/>
    <n v="283.39999999999998"/>
    <n v="109.4"/>
    <n v="85"/>
    <n v="1"/>
    <x v="2"/>
    <x v="2"/>
    <s v="Low"/>
    <n v="9.8000000000000007"/>
    <n v="19813.64"/>
    <x v="0"/>
    <x v="2"/>
    <x v="0"/>
    <s v="High BP"/>
    <s v="High Cost"/>
  </r>
  <r>
    <n v="80"/>
    <x v="1"/>
    <n v="35.299999999999997"/>
    <n v="136"/>
    <n v="73"/>
    <n v="270.10000000000002"/>
    <n v="108.9"/>
    <n v="88"/>
    <n v="2"/>
    <x v="2"/>
    <x v="3"/>
    <s v="Medium"/>
    <n v="8.4"/>
    <n v="17425"/>
    <x v="1"/>
    <x v="2"/>
    <x v="0"/>
    <s v="High BP"/>
    <s v="High Cost"/>
  </r>
  <r>
    <n v="62"/>
    <x v="1"/>
    <n v="35.299999999999997"/>
    <n v="137"/>
    <n v="82"/>
    <n v="248"/>
    <n v="109.8"/>
    <n v="91"/>
    <n v="0"/>
    <x v="1"/>
    <x v="2"/>
    <s v="Medium"/>
    <n v="7.2"/>
    <n v="15143.03"/>
    <x v="0"/>
    <x v="0"/>
    <x v="0"/>
    <s v="High BP"/>
    <s v="High Cost"/>
  </r>
  <r>
    <n v="73"/>
    <x v="1"/>
    <n v="35.299999999999997"/>
    <n v="153"/>
    <n v="94"/>
    <n v="281.5"/>
    <n v="119.1"/>
    <n v="80"/>
    <n v="1"/>
    <x v="1"/>
    <x v="2"/>
    <s v="High"/>
    <n v="4.3"/>
    <n v="9909.02"/>
    <x v="1"/>
    <x v="0"/>
    <x v="0"/>
    <s v="High BP"/>
    <s v="Normal Cost"/>
  </r>
  <r>
    <n v="44"/>
    <x v="1"/>
    <n v="35.299999999999997"/>
    <n v="132"/>
    <n v="85"/>
    <n v="243.1"/>
    <n v="102"/>
    <n v="90"/>
    <n v="1"/>
    <x v="2"/>
    <x v="3"/>
    <s v="Medium"/>
    <n v="6.9"/>
    <n v="17015.96"/>
    <x v="0"/>
    <x v="3"/>
    <x v="0"/>
    <s v="High BP"/>
    <s v="High Cost"/>
  </r>
  <r>
    <n v="87"/>
    <x v="0"/>
    <n v="30.5"/>
    <n v="158"/>
    <n v="110"/>
    <n v="290.5"/>
    <n v="94.9"/>
    <n v="93"/>
    <n v="2"/>
    <x v="2"/>
    <x v="2"/>
    <s v="High"/>
    <n v="14.1"/>
    <n v="25620.12"/>
    <x v="0"/>
    <x v="0"/>
    <x v="0"/>
    <s v="High BP"/>
    <s v="High Cost"/>
  </r>
  <r>
    <n v="72"/>
    <x v="1"/>
    <n v="35.299999999999997"/>
    <n v="137"/>
    <n v="81"/>
    <n v="228.4"/>
    <n v="118.7"/>
    <n v="69"/>
    <n v="0"/>
    <x v="0"/>
    <x v="0"/>
    <s v="Medium"/>
    <n v="6.7"/>
    <n v="13905.85"/>
    <x v="0"/>
    <x v="0"/>
    <x v="0"/>
    <s v="High BP"/>
    <s v="Normal Cost"/>
  </r>
  <r>
    <n v="70"/>
    <x v="1"/>
    <n v="35.299999999999997"/>
    <n v="125"/>
    <n v="79"/>
    <n v="250.4"/>
    <n v="110.4"/>
    <n v="64"/>
    <n v="1"/>
    <x v="1"/>
    <x v="0"/>
    <s v="High"/>
    <n v="8"/>
    <n v="12713.62"/>
    <x v="0"/>
    <x v="0"/>
    <x v="0"/>
    <s v="High BP"/>
    <s v="Normal Cost"/>
  </r>
  <r>
    <n v="72"/>
    <x v="0"/>
    <n v="26.7"/>
    <n v="122"/>
    <n v="84"/>
    <n v="217.1"/>
    <n v="135.9"/>
    <n v="83"/>
    <n v="0"/>
    <x v="0"/>
    <x v="0"/>
    <s v="Medium"/>
    <n v="3.5"/>
    <n v="6985.64"/>
    <x v="1"/>
    <x v="2"/>
    <x v="2"/>
    <s v="High BP"/>
    <s v="Normal Cost"/>
  </r>
  <r>
    <n v="71"/>
    <x v="1"/>
    <n v="35.299999999999997"/>
    <n v="139"/>
    <n v="82"/>
    <n v="211.1"/>
    <n v="132.4"/>
    <n v="91"/>
    <n v="5"/>
    <x v="1"/>
    <x v="0"/>
    <s v="Medium"/>
    <n v="5.2"/>
    <n v="10339.18"/>
    <x v="0"/>
    <x v="0"/>
    <x v="0"/>
    <s v="High BP"/>
    <s v="Normal Cost"/>
  </r>
  <r>
    <n v="71"/>
    <x v="0"/>
    <n v="26.7"/>
    <n v="147"/>
    <n v="87"/>
    <n v="228.9"/>
    <n v="137.80000000000001"/>
    <n v="83"/>
    <n v="2"/>
    <x v="0"/>
    <x v="2"/>
    <s v="High"/>
    <n v="7"/>
    <n v="14252.17"/>
    <x v="0"/>
    <x v="0"/>
    <x v="2"/>
    <s v="High BP"/>
    <s v="Normal Cost"/>
  </r>
  <r>
    <n v="56"/>
    <x v="1"/>
    <n v="35.299999999999997"/>
    <n v="117"/>
    <n v="60"/>
    <n v="264.2"/>
    <n v="94.9"/>
    <n v="91"/>
    <n v="1"/>
    <x v="2"/>
    <x v="2"/>
    <s v="Medium"/>
    <n v="10.1"/>
    <n v="22639.7"/>
    <x v="0"/>
    <x v="1"/>
    <x v="0"/>
    <s v="Normal BP"/>
    <s v="High Cost"/>
  </r>
  <r>
    <n v="59"/>
    <x v="1"/>
    <n v="35.4"/>
    <n v="144"/>
    <n v="90"/>
    <n v="239.1"/>
    <n v="153.4"/>
    <n v="85"/>
    <n v="3"/>
    <x v="1"/>
    <x v="3"/>
    <s v="Low"/>
    <n v="4.9000000000000004"/>
    <n v="12294.01"/>
    <x v="0"/>
    <x v="1"/>
    <x v="0"/>
    <s v="High BP"/>
    <s v="Normal Cost"/>
  </r>
  <r>
    <n v="69"/>
    <x v="1"/>
    <n v="35.4"/>
    <n v="136"/>
    <n v="91"/>
    <n v="272.10000000000002"/>
    <n v="131"/>
    <n v="81"/>
    <n v="1"/>
    <x v="0"/>
    <x v="0"/>
    <s v="Medium"/>
    <n v="1"/>
    <n v="3298.69"/>
    <x v="0"/>
    <x v="0"/>
    <x v="0"/>
    <s v="High BP"/>
    <s v="Normal Cost"/>
  </r>
  <r>
    <n v="65"/>
    <x v="0"/>
    <n v="21.1"/>
    <n v="128"/>
    <n v="73"/>
    <n v="194.8"/>
    <n v="104.7"/>
    <n v="77"/>
    <n v="1"/>
    <x v="2"/>
    <x v="3"/>
    <s v="High"/>
    <n v="14.7"/>
    <n v="24755.68"/>
    <x v="0"/>
    <x v="1"/>
    <x v="3"/>
    <s v="High BP"/>
    <s v="High Cost"/>
  </r>
  <r>
    <n v="57"/>
    <x v="1"/>
    <n v="35.4"/>
    <n v="123"/>
    <n v="72"/>
    <n v="242.6"/>
    <n v="102.6"/>
    <n v="78"/>
    <n v="3"/>
    <x v="1"/>
    <x v="2"/>
    <s v="Low"/>
    <n v="7.7"/>
    <n v="14209.05"/>
    <x v="0"/>
    <x v="1"/>
    <x v="0"/>
    <s v="High BP"/>
    <s v="Normal Cost"/>
  </r>
  <r>
    <n v="52"/>
    <x v="1"/>
    <n v="35.4"/>
    <n v="135"/>
    <n v="85"/>
    <n v="196.1"/>
    <n v="106"/>
    <n v="62"/>
    <n v="3"/>
    <x v="0"/>
    <x v="2"/>
    <s v="Low"/>
    <n v="5.6"/>
    <n v="13360.24"/>
    <x v="0"/>
    <x v="1"/>
    <x v="0"/>
    <s v="High BP"/>
    <s v="Normal Cost"/>
  </r>
  <r>
    <n v="55"/>
    <x v="0"/>
    <n v="29.7"/>
    <n v="116"/>
    <n v="74"/>
    <n v="239.9"/>
    <n v="107.8"/>
    <n v="72"/>
    <n v="1"/>
    <x v="1"/>
    <x v="3"/>
    <s v="Medium"/>
    <n v="5.3"/>
    <n v="13142.69"/>
    <x v="0"/>
    <x v="0"/>
    <x v="2"/>
    <s v="Normal BP"/>
    <s v="Normal Cost"/>
  </r>
  <r>
    <n v="46"/>
    <x v="1"/>
    <n v="35.4"/>
    <n v="137"/>
    <n v="82"/>
    <n v="247.9"/>
    <n v="163.1"/>
    <n v="74"/>
    <n v="3"/>
    <x v="0"/>
    <x v="1"/>
    <s v="Medium"/>
    <n v="36.4"/>
    <n v="63232.79"/>
    <x v="0"/>
    <x v="1"/>
    <x v="0"/>
    <s v="High BP"/>
    <s v="High Cost"/>
  </r>
  <r>
    <n v="54"/>
    <x v="1"/>
    <n v="35.5"/>
    <n v="113"/>
    <n v="62"/>
    <n v="229.5"/>
    <n v="154.69999999999999"/>
    <n v="66"/>
    <n v="0"/>
    <x v="1"/>
    <x v="1"/>
    <s v="High"/>
    <n v="4.7"/>
    <n v="10680.29"/>
    <x v="0"/>
    <x v="1"/>
    <x v="0"/>
    <s v="Normal BP"/>
    <s v="Normal Cost"/>
  </r>
  <r>
    <n v="56"/>
    <x v="1"/>
    <n v="35.5"/>
    <n v="119"/>
    <n v="65"/>
    <n v="191.7"/>
    <n v="129.1"/>
    <n v="76"/>
    <n v="1"/>
    <x v="0"/>
    <x v="1"/>
    <s v="Low"/>
    <n v="8.3000000000000007"/>
    <n v="14892.94"/>
    <x v="1"/>
    <x v="1"/>
    <x v="0"/>
    <s v="Normal BP"/>
    <s v="Normal Cost"/>
  </r>
  <r>
    <n v="74"/>
    <x v="0"/>
    <n v="18"/>
    <n v="141"/>
    <n v="80"/>
    <n v="193.3"/>
    <n v="90.8"/>
    <n v="79"/>
    <n v="2"/>
    <x v="2"/>
    <x v="2"/>
    <s v="High"/>
    <n v="13.9"/>
    <n v="26601.27"/>
    <x v="0"/>
    <x v="1"/>
    <x v="1"/>
    <s v="High BP"/>
    <s v="High Cost"/>
  </r>
  <r>
    <n v="81"/>
    <x v="0"/>
    <n v="27.3"/>
    <n v="137"/>
    <n v="74"/>
    <n v="206.9"/>
    <n v="90.9"/>
    <n v="68"/>
    <n v="0"/>
    <x v="0"/>
    <x v="0"/>
    <s v="High"/>
    <n v="2.9"/>
    <n v="5385.84"/>
    <x v="0"/>
    <x v="1"/>
    <x v="2"/>
    <s v="High BP"/>
    <s v="Normal Cost"/>
  </r>
  <r>
    <n v="85"/>
    <x v="1"/>
    <n v="35.5"/>
    <n v="152"/>
    <n v="101"/>
    <n v="263.3"/>
    <n v="124.2"/>
    <n v="85"/>
    <n v="2"/>
    <x v="1"/>
    <x v="1"/>
    <s v="High"/>
    <n v="14.5"/>
    <n v="21114.09"/>
    <x v="0"/>
    <x v="2"/>
    <x v="0"/>
    <s v="High BP"/>
    <s v="High Cost"/>
  </r>
  <r>
    <n v="93"/>
    <x v="0"/>
    <n v="30.3"/>
    <n v="135"/>
    <n v="77"/>
    <n v="238.4"/>
    <n v="184.2"/>
    <n v="109"/>
    <n v="3"/>
    <x v="0"/>
    <x v="3"/>
    <s v="Medium"/>
    <n v="3.2"/>
    <n v="10781.02"/>
    <x v="1"/>
    <x v="0"/>
    <x v="0"/>
    <s v="High BP"/>
    <s v="Normal Cost"/>
  </r>
  <r>
    <n v="34"/>
    <x v="0"/>
    <n v="28"/>
    <n v="111"/>
    <n v="64"/>
    <n v="182.7"/>
    <n v="120.8"/>
    <n v="86"/>
    <n v="1"/>
    <x v="0"/>
    <x v="1"/>
    <s v="Medium"/>
    <n v="7.8"/>
    <n v="15063.48"/>
    <x v="0"/>
    <x v="2"/>
    <x v="2"/>
    <s v="Normal BP"/>
    <s v="High Cost"/>
  </r>
  <r>
    <n v="72"/>
    <x v="1"/>
    <n v="35.5"/>
    <n v="136"/>
    <n v="83"/>
    <n v="231.5"/>
    <n v="94.6"/>
    <n v="67"/>
    <n v="1"/>
    <x v="0"/>
    <x v="0"/>
    <s v="Medium"/>
    <n v="4.0999999999999996"/>
    <n v="9705.9599999999991"/>
    <x v="0"/>
    <x v="0"/>
    <x v="0"/>
    <s v="High BP"/>
    <s v="Normal Cost"/>
  </r>
  <r>
    <n v="83"/>
    <x v="1"/>
    <n v="35.5"/>
    <n v="140"/>
    <n v="75"/>
    <n v="278.10000000000002"/>
    <n v="95.4"/>
    <n v="66"/>
    <n v="0"/>
    <x v="0"/>
    <x v="3"/>
    <s v="High"/>
    <n v="2.9"/>
    <n v="9295.01"/>
    <x v="0"/>
    <x v="2"/>
    <x v="0"/>
    <s v="High BP"/>
    <s v="Normal Cost"/>
  </r>
  <r>
    <n v="62"/>
    <x v="1"/>
    <n v="35.5"/>
    <n v="133"/>
    <n v="82"/>
    <n v="252.3"/>
    <n v="164.4"/>
    <n v="87"/>
    <n v="1"/>
    <x v="1"/>
    <x v="2"/>
    <s v="Low"/>
    <n v="6.8"/>
    <n v="15203.3"/>
    <x v="1"/>
    <x v="0"/>
    <x v="0"/>
    <s v="High BP"/>
    <s v="High Cost"/>
  </r>
  <r>
    <n v="67"/>
    <x v="0"/>
    <n v="26"/>
    <n v="140"/>
    <n v="73"/>
    <n v="235.3"/>
    <n v="99.7"/>
    <n v="70"/>
    <n v="2"/>
    <x v="2"/>
    <x v="3"/>
    <s v="Low"/>
    <n v="6.1"/>
    <n v="15835.87"/>
    <x v="1"/>
    <x v="0"/>
    <x v="2"/>
    <s v="High BP"/>
    <s v="High Cost"/>
  </r>
  <r>
    <n v="67"/>
    <x v="0"/>
    <n v="32.299999999999997"/>
    <n v="141"/>
    <n v="86"/>
    <n v="201.4"/>
    <n v="103.3"/>
    <n v="83"/>
    <n v="0"/>
    <x v="2"/>
    <x v="2"/>
    <s v="Medium"/>
    <n v="12.9"/>
    <n v="25078.720000000001"/>
    <x v="0"/>
    <x v="2"/>
    <x v="0"/>
    <s v="High BP"/>
    <s v="High Cost"/>
  </r>
  <r>
    <n v="95"/>
    <x v="0"/>
    <n v="18"/>
    <n v="134"/>
    <n v="81"/>
    <n v="206.5"/>
    <n v="112.5"/>
    <n v="84"/>
    <n v="2"/>
    <x v="0"/>
    <x v="3"/>
    <s v="Medium"/>
    <n v="7.8"/>
    <n v="12907.9"/>
    <x v="1"/>
    <x v="0"/>
    <x v="1"/>
    <s v="High BP"/>
    <s v="Normal Cost"/>
  </r>
  <r>
    <n v="79"/>
    <x v="0"/>
    <n v="29.8"/>
    <n v="117"/>
    <n v="66"/>
    <n v="247.1"/>
    <n v="163"/>
    <n v="74"/>
    <n v="2"/>
    <x v="2"/>
    <x v="0"/>
    <s v="High"/>
    <n v="9"/>
    <n v="18306.05"/>
    <x v="0"/>
    <x v="0"/>
    <x v="2"/>
    <s v="Normal BP"/>
    <s v="High Cost"/>
  </r>
  <r>
    <n v="53"/>
    <x v="1"/>
    <n v="35.5"/>
    <n v="117"/>
    <n v="74"/>
    <n v="217.4"/>
    <n v="174.5"/>
    <n v="90"/>
    <n v="2"/>
    <x v="1"/>
    <x v="0"/>
    <s v="High"/>
    <n v="4.3"/>
    <n v="8788.2199999999993"/>
    <x v="0"/>
    <x v="1"/>
    <x v="0"/>
    <s v="Normal BP"/>
    <s v="Normal Cost"/>
  </r>
  <r>
    <n v="57"/>
    <x v="1"/>
    <n v="35.5"/>
    <n v="111"/>
    <n v="71"/>
    <n v="255.5"/>
    <n v="154"/>
    <n v="75"/>
    <n v="2"/>
    <x v="1"/>
    <x v="1"/>
    <s v="High"/>
    <n v="2.1"/>
    <n v="5197.16"/>
    <x v="0"/>
    <x v="1"/>
    <x v="0"/>
    <s v="Normal BP"/>
    <s v="Normal Cost"/>
  </r>
  <r>
    <n v="48"/>
    <x v="1"/>
    <n v="35.5"/>
    <n v="128"/>
    <n v="68"/>
    <n v="220.5"/>
    <n v="130.5"/>
    <n v="68"/>
    <n v="2"/>
    <x v="0"/>
    <x v="0"/>
    <s v="Low"/>
    <n v="5.5"/>
    <n v="9862.48"/>
    <x v="0"/>
    <x v="1"/>
    <x v="0"/>
    <s v="High BP"/>
    <s v="Normal Cost"/>
  </r>
  <r>
    <n v="67"/>
    <x v="0"/>
    <n v="25.8"/>
    <n v="137"/>
    <n v="73"/>
    <n v="211.3"/>
    <n v="143.1"/>
    <n v="110"/>
    <n v="0"/>
    <x v="2"/>
    <x v="0"/>
    <s v="High"/>
    <n v="4.4000000000000004"/>
    <n v="10154.959999999999"/>
    <x v="0"/>
    <x v="1"/>
    <x v="2"/>
    <s v="High BP"/>
    <s v="Normal Cost"/>
  </r>
  <r>
    <n v="69"/>
    <x v="1"/>
    <n v="35.5"/>
    <n v="125"/>
    <n v="64"/>
    <n v="288.10000000000002"/>
    <n v="122.9"/>
    <n v="99"/>
    <n v="1"/>
    <x v="2"/>
    <x v="0"/>
    <s v="High"/>
    <n v="7.2"/>
    <n v="16099.44"/>
    <x v="0"/>
    <x v="0"/>
    <x v="0"/>
    <s v="High BP"/>
    <s v="High Cost"/>
  </r>
  <r>
    <n v="51"/>
    <x v="0"/>
    <n v="36.799999999999997"/>
    <n v="109"/>
    <n v="60"/>
    <n v="235.4"/>
    <n v="145.4"/>
    <n v="77"/>
    <n v="2"/>
    <x v="0"/>
    <x v="2"/>
    <s v="High"/>
    <n v="8"/>
    <n v="18361.2"/>
    <x v="0"/>
    <x v="1"/>
    <x v="0"/>
    <s v="Normal BP"/>
    <s v="High Cost"/>
  </r>
  <r>
    <n v="62"/>
    <x v="0"/>
    <n v="20.3"/>
    <n v="121"/>
    <n v="77"/>
    <n v="206.3"/>
    <n v="83.8"/>
    <n v="79"/>
    <n v="0"/>
    <x v="2"/>
    <x v="0"/>
    <s v="Medium"/>
    <n v="6.8"/>
    <n v="13073.59"/>
    <x v="0"/>
    <x v="0"/>
    <x v="3"/>
    <s v="High BP"/>
    <s v="Normal Cost"/>
  </r>
  <r>
    <n v="59"/>
    <x v="1"/>
    <n v="35.6"/>
    <n v="132"/>
    <n v="75"/>
    <n v="234.5"/>
    <n v="111.9"/>
    <n v="65"/>
    <n v="2"/>
    <x v="0"/>
    <x v="3"/>
    <s v="Medium"/>
    <n v="2.2000000000000002"/>
    <n v="8093.05"/>
    <x v="0"/>
    <x v="1"/>
    <x v="0"/>
    <s v="High BP"/>
    <s v="Normal Cost"/>
  </r>
  <r>
    <n v="61"/>
    <x v="1"/>
    <n v="35.6"/>
    <n v="139"/>
    <n v="96"/>
    <n v="234.3"/>
    <n v="134.30000000000001"/>
    <n v="68"/>
    <n v="1"/>
    <x v="2"/>
    <x v="1"/>
    <s v="Medium"/>
    <n v="6.9"/>
    <n v="11557.8"/>
    <x v="0"/>
    <x v="0"/>
    <x v="0"/>
    <s v="High BP"/>
    <s v="Normal Cost"/>
  </r>
  <r>
    <n v="71"/>
    <x v="1"/>
    <n v="35.6"/>
    <n v="145"/>
    <n v="88"/>
    <n v="235.4"/>
    <n v="110.8"/>
    <n v="88"/>
    <n v="1"/>
    <x v="2"/>
    <x v="0"/>
    <s v="Medium"/>
    <n v="14.7"/>
    <n v="26761.11"/>
    <x v="0"/>
    <x v="0"/>
    <x v="0"/>
    <s v="High BP"/>
    <s v="High Cost"/>
  </r>
  <r>
    <n v="81"/>
    <x v="0"/>
    <n v="29.5"/>
    <n v="136"/>
    <n v="74"/>
    <n v="229.9"/>
    <n v="87.3"/>
    <n v="83"/>
    <n v="1"/>
    <x v="2"/>
    <x v="0"/>
    <s v="High"/>
    <n v="5"/>
    <n v="12235.47"/>
    <x v="0"/>
    <x v="1"/>
    <x v="2"/>
    <s v="High BP"/>
    <s v="Normal Cost"/>
  </r>
  <r>
    <n v="95"/>
    <x v="1"/>
    <n v="35.6"/>
    <n v="131"/>
    <n v="67"/>
    <n v="290.89999999999998"/>
    <n v="103.8"/>
    <n v="70"/>
    <n v="2"/>
    <x v="0"/>
    <x v="2"/>
    <s v="Medium"/>
    <n v="6.2"/>
    <n v="12742.2"/>
    <x v="0"/>
    <x v="2"/>
    <x v="0"/>
    <s v="High BP"/>
    <s v="Normal Cost"/>
  </r>
  <r>
    <n v="73"/>
    <x v="1"/>
    <n v="35.6"/>
    <n v="100"/>
    <n v="67"/>
    <n v="258.2"/>
    <n v="167.9"/>
    <n v="78"/>
    <n v="2"/>
    <x v="1"/>
    <x v="1"/>
    <s v="Medium"/>
    <n v="6.6"/>
    <n v="10505.76"/>
    <x v="0"/>
    <x v="0"/>
    <x v="0"/>
    <s v="Normal BP"/>
    <s v="Normal Cost"/>
  </r>
  <r>
    <n v="38"/>
    <x v="1"/>
    <n v="35.6"/>
    <n v="101"/>
    <n v="64"/>
    <n v="223.2"/>
    <n v="106"/>
    <n v="93"/>
    <n v="3"/>
    <x v="2"/>
    <x v="0"/>
    <s v="High"/>
    <n v="8.1"/>
    <n v="15077.33"/>
    <x v="0"/>
    <x v="3"/>
    <x v="0"/>
    <s v="Normal BP"/>
    <s v="High Cost"/>
  </r>
  <r>
    <n v="59"/>
    <x v="0"/>
    <n v="21.4"/>
    <n v="117"/>
    <n v="73"/>
    <n v="211.7"/>
    <n v="92.5"/>
    <n v="77"/>
    <n v="0"/>
    <x v="2"/>
    <x v="0"/>
    <s v="High"/>
    <n v="9.6999999999999993"/>
    <n v="19019.75"/>
    <x v="0"/>
    <x v="2"/>
    <x v="3"/>
    <s v="Normal BP"/>
    <s v="High Cost"/>
  </r>
  <r>
    <n v="90"/>
    <x v="1"/>
    <n v="35.6"/>
    <n v="128"/>
    <n v="76"/>
    <n v="284.60000000000002"/>
    <n v="138.9"/>
    <n v="73"/>
    <n v="1"/>
    <x v="0"/>
    <x v="1"/>
    <s v="High"/>
    <n v="1.8"/>
    <n v="4583.67"/>
    <x v="0"/>
    <x v="2"/>
    <x v="0"/>
    <s v="High BP"/>
    <s v="Normal Cost"/>
  </r>
  <r>
    <n v="53"/>
    <x v="1"/>
    <n v="35.6"/>
    <n v="134"/>
    <n v="76"/>
    <n v="247.3"/>
    <n v="168.9"/>
    <n v="83"/>
    <n v="0"/>
    <x v="0"/>
    <x v="1"/>
    <s v="High"/>
    <n v="4.0999999999999996"/>
    <n v="8014.47"/>
    <x v="0"/>
    <x v="1"/>
    <x v="0"/>
    <s v="High BP"/>
    <s v="Normal Cost"/>
  </r>
  <r>
    <n v="73"/>
    <x v="1"/>
    <n v="35.6"/>
    <n v="128"/>
    <n v="78"/>
    <n v="253.2"/>
    <n v="94.9"/>
    <n v="75"/>
    <n v="2"/>
    <x v="0"/>
    <x v="2"/>
    <s v="Low"/>
    <n v="3.8"/>
    <n v="9898.2900000000009"/>
    <x v="0"/>
    <x v="0"/>
    <x v="0"/>
    <s v="High BP"/>
    <s v="Normal Cost"/>
  </r>
  <r>
    <n v="62"/>
    <x v="0"/>
    <n v="21.1"/>
    <n v="117"/>
    <n v="72"/>
    <n v="223.6"/>
    <n v="109.6"/>
    <n v="79"/>
    <n v="1"/>
    <x v="2"/>
    <x v="1"/>
    <s v="Medium"/>
    <n v="14.8"/>
    <n v="26825.16"/>
    <x v="0"/>
    <x v="2"/>
    <x v="3"/>
    <s v="Normal BP"/>
    <s v="High Cost"/>
  </r>
  <r>
    <n v="76"/>
    <x v="0"/>
    <n v="22"/>
    <n v="135"/>
    <n v="78"/>
    <n v="253.3"/>
    <n v="98.8"/>
    <n v="90"/>
    <n v="2"/>
    <x v="2"/>
    <x v="2"/>
    <s v="Low"/>
    <n v="9.1"/>
    <n v="21656.83"/>
    <x v="0"/>
    <x v="1"/>
    <x v="3"/>
    <s v="High BP"/>
    <s v="High Cost"/>
  </r>
  <r>
    <n v="44"/>
    <x v="0"/>
    <n v="29.1"/>
    <n v="121"/>
    <n v="79"/>
    <n v="249"/>
    <n v="121"/>
    <n v="75"/>
    <n v="0"/>
    <x v="0"/>
    <x v="1"/>
    <s v="High"/>
    <n v="3.6"/>
    <n v="7239.54"/>
    <x v="0"/>
    <x v="0"/>
    <x v="2"/>
    <s v="High BP"/>
    <s v="Normal Cost"/>
  </r>
  <r>
    <n v="55"/>
    <x v="0"/>
    <n v="29.9"/>
    <n v="117"/>
    <n v="64"/>
    <n v="205.8"/>
    <n v="114.3"/>
    <n v="80"/>
    <n v="2"/>
    <x v="0"/>
    <x v="0"/>
    <s v="Medium"/>
    <n v="1.4"/>
    <n v="3780.34"/>
    <x v="0"/>
    <x v="0"/>
    <x v="2"/>
    <s v="Normal BP"/>
    <s v="Normal Cost"/>
  </r>
  <r>
    <n v="67"/>
    <x v="1"/>
    <n v="35.6"/>
    <n v="131"/>
    <n v="81"/>
    <n v="234.5"/>
    <n v="94.4"/>
    <n v="87"/>
    <n v="0"/>
    <x v="1"/>
    <x v="2"/>
    <s v="Medium"/>
    <n v="7.6"/>
    <n v="18043.59"/>
    <x v="0"/>
    <x v="0"/>
    <x v="0"/>
    <s v="High BP"/>
    <s v="High Cost"/>
  </r>
  <r>
    <n v="78"/>
    <x v="0"/>
    <n v="37.6"/>
    <n v="132"/>
    <n v="79"/>
    <n v="271.60000000000002"/>
    <n v="114"/>
    <n v="104"/>
    <n v="2"/>
    <x v="2"/>
    <x v="0"/>
    <s v="Low"/>
    <n v="11"/>
    <n v="20092.310000000001"/>
    <x v="1"/>
    <x v="3"/>
    <x v="0"/>
    <s v="High BP"/>
    <s v="High Cost"/>
  </r>
  <r>
    <n v="47"/>
    <x v="0"/>
    <n v="28.4"/>
    <n v="107"/>
    <n v="60"/>
    <n v="219.7"/>
    <n v="151.4"/>
    <n v="76"/>
    <n v="2"/>
    <x v="1"/>
    <x v="1"/>
    <s v="Low"/>
    <n v="2.6"/>
    <n v="6039.19"/>
    <x v="0"/>
    <x v="1"/>
    <x v="2"/>
    <s v="Normal BP"/>
    <s v="Normal Cost"/>
  </r>
  <r>
    <n v="70"/>
    <x v="0"/>
    <n v="22.5"/>
    <n v="143"/>
    <n v="87"/>
    <n v="216.8"/>
    <n v="111.1"/>
    <n v="85"/>
    <n v="2"/>
    <x v="2"/>
    <x v="2"/>
    <s v="Medium"/>
    <n v="9.3000000000000007"/>
    <n v="20782.47"/>
    <x v="0"/>
    <x v="0"/>
    <x v="3"/>
    <s v="High BP"/>
    <s v="High Cost"/>
  </r>
  <r>
    <n v="70"/>
    <x v="0"/>
    <n v="22.7"/>
    <n v="127"/>
    <n v="74"/>
    <n v="226.2"/>
    <n v="83.4"/>
    <n v="99"/>
    <n v="2"/>
    <x v="2"/>
    <x v="0"/>
    <s v="Medium"/>
    <n v="4.8"/>
    <n v="9520.76"/>
    <x v="1"/>
    <x v="2"/>
    <x v="3"/>
    <s v="High BP"/>
    <s v="Normal Cost"/>
  </r>
  <r>
    <n v="54"/>
    <x v="0"/>
    <n v="24.3"/>
    <n v="114"/>
    <n v="60"/>
    <n v="208.5"/>
    <n v="79.400000000000006"/>
    <n v="68"/>
    <n v="3"/>
    <x v="1"/>
    <x v="2"/>
    <s v="Medium"/>
    <n v="4.3"/>
    <n v="10361.02"/>
    <x v="0"/>
    <x v="1"/>
    <x v="3"/>
    <s v="Normal BP"/>
    <s v="Normal Cost"/>
  </r>
  <r>
    <n v="61"/>
    <x v="1"/>
    <n v="35.700000000000003"/>
    <n v="122"/>
    <n v="80"/>
    <n v="269.5"/>
    <n v="120.6"/>
    <n v="82"/>
    <n v="2"/>
    <x v="0"/>
    <x v="2"/>
    <s v="High"/>
    <n v="11.5"/>
    <n v="19315.2"/>
    <x v="0"/>
    <x v="0"/>
    <x v="0"/>
    <s v="High BP"/>
    <s v="High Cost"/>
  </r>
  <r>
    <n v="69"/>
    <x v="1"/>
    <n v="35.700000000000003"/>
    <n v="121"/>
    <n v="73"/>
    <n v="241.7"/>
    <n v="97"/>
    <n v="72"/>
    <n v="2"/>
    <x v="1"/>
    <x v="3"/>
    <s v="High"/>
    <n v="5.3"/>
    <n v="11774.39"/>
    <x v="0"/>
    <x v="0"/>
    <x v="0"/>
    <s v="High BP"/>
    <s v="Normal Cost"/>
  </r>
  <r>
    <n v="51"/>
    <x v="0"/>
    <n v="32.9"/>
    <n v="131"/>
    <n v="79"/>
    <n v="211.2"/>
    <n v="103.1"/>
    <n v="74"/>
    <n v="1"/>
    <x v="1"/>
    <x v="2"/>
    <s v="Low"/>
    <n v="9.1"/>
    <n v="16796.53"/>
    <x v="0"/>
    <x v="1"/>
    <x v="0"/>
    <s v="High BP"/>
    <s v="High Cost"/>
  </r>
  <r>
    <n v="74"/>
    <x v="0"/>
    <n v="20"/>
    <n v="110"/>
    <n v="65"/>
    <n v="227.7"/>
    <n v="118.4"/>
    <n v="68"/>
    <n v="2"/>
    <x v="0"/>
    <x v="2"/>
    <s v="Medium"/>
    <n v="6.1"/>
    <n v="13367.84"/>
    <x v="0"/>
    <x v="0"/>
    <x v="3"/>
    <s v="Normal BP"/>
    <s v="Normal Cost"/>
  </r>
  <r>
    <n v="65"/>
    <x v="0"/>
    <n v="28.7"/>
    <n v="127"/>
    <n v="78"/>
    <n v="268.8"/>
    <n v="99.2"/>
    <n v="92"/>
    <n v="0"/>
    <x v="2"/>
    <x v="3"/>
    <s v="High"/>
    <n v="10.199999999999999"/>
    <n v="18181.060000000001"/>
    <x v="0"/>
    <x v="0"/>
    <x v="2"/>
    <s v="High BP"/>
    <s v="High Cost"/>
  </r>
  <r>
    <n v="66"/>
    <x v="0"/>
    <n v="23.3"/>
    <n v="132"/>
    <n v="68"/>
    <n v="208.7"/>
    <n v="113.1"/>
    <n v="73"/>
    <n v="2"/>
    <x v="0"/>
    <x v="0"/>
    <s v="Low"/>
    <n v="2.9"/>
    <n v="6452.13"/>
    <x v="0"/>
    <x v="1"/>
    <x v="3"/>
    <s v="High BP"/>
    <s v="Normal Cost"/>
  </r>
  <r>
    <n v="33"/>
    <x v="1"/>
    <n v="35.700000000000003"/>
    <n v="121"/>
    <n v="73"/>
    <n v="222.6"/>
    <n v="148.9"/>
    <n v="58"/>
    <n v="3"/>
    <x v="0"/>
    <x v="1"/>
    <s v="High"/>
    <n v="10"/>
    <n v="17810.05"/>
    <x v="0"/>
    <x v="3"/>
    <x v="0"/>
    <s v="High BP"/>
    <s v="High Cost"/>
  </r>
  <r>
    <n v="93"/>
    <x v="1"/>
    <n v="35.700000000000003"/>
    <n v="138"/>
    <n v="86"/>
    <n v="300"/>
    <n v="132.19999999999999"/>
    <n v="85"/>
    <n v="0"/>
    <x v="2"/>
    <x v="2"/>
    <s v="High"/>
    <n v="12.9"/>
    <n v="27864.69"/>
    <x v="0"/>
    <x v="2"/>
    <x v="0"/>
    <s v="High BP"/>
    <s v="High Cost"/>
  </r>
  <r>
    <n v="64"/>
    <x v="1"/>
    <n v="35.700000000000003"/>
    <n v="131"/>
    <n v="72"/>
    <n v="258.7"/>
    <n v="98.9"/>
    <n v="76"/>
    <n v="1"/>
    <x v="0"/>
    <x v="2"/>
    <s v="High"/>
    <n v="6.1"/>
    <n v="12420.1"/>
    <x v="0"/>
    <x v="0"/>
    <x v="0"/>
    <s v="High BP"/>
    <s v="Normal Cost"/>
  </r>
  <r>
    <n v="36"/>
    <x v="1"/>
    <n v="35.700000000000003"/>
    <n v="119"/>
    <n v="70"/>
    <n v="258.60000000000002"/>
    <n v="176.1"/>
    <n v="142"/>
    <n v="1"/>
    <x v="0"/>
    <x v="1"/>
    <s v="High"/>
    <n v="5.8"/>
    <n v="13291.61"/>
    <x v="0"/>
    <x v="3"/>
    <x v="0"/>
    <s v="Normal BP"/>
    <s v="Normal Cost"/>
  </r>
  <r>
    <n v="67"/>
    <x v="0"/>
    <n v="27"/>
    <n v="125"/>
    <n v="73"/>
    <n v="176.5"/>
    <n v="148.9"/>
    <n v="56"/>
    <n v="1"/>
    <x v="1"/>
    <x v="1"/>
    <s v="Low"/>
    <n v="3.5"/>
    <n v="8080.57"/>
    <x v="1"/>
    <x v="2"/>
    <x v="2"/>
    <s v="High BP"/>
    <s v="Normal Cost"/>
  </r>
  <r>
    <n v="64"/>
    <x v="1"/>
    <n v="35.799999999999997"/>
    <n v="135"/>
    <n v="77"/>
    <n v="280.39999999999998"/>
    <n v="150.19999999999999"/>
    <n v="54"/>
    <n v="1"/>
    <x v="1"/>
    <x v="1"/>
    <s v="Medium"/>
    <n v="6.8"/>
    <n v="12418.76"/>
    <x v="0"/>
    <x v="0"/>
    <x v="0"/>
    <s v="High BP"/>
    <s v="Normal Cost"/>
  </r>
  <r>
    <n v="63"/>
    <x v="1"/>
    <n v="35.799999999999997"/>
    <n v="122"/>
    <n v="71"/>
    <n v="244.5"/>
    <n v="143.19999999999999"/>
    <n v="77"/>
    <n v="0"/>
    <x v="1"/>
    <x v="1"/>
    <s v="Medium"/>
    <n v="3.1"/>
    <n v="7290.75"/>
    <x v="0"/>
    <x v="0"/>
    <x v="0"/>
    <s v="High BP"/>
    <s v="Normal Cost"/>
  </r>
  <r>
    <n v="42"/>
    <x v="1"/>
    <n v="35.799999999999997"/>
    <n v="125"/>
    <n v="74"/>
    <n v="275.10000000000002"/>
    <n v="125.2"/>
    <n v="82"/>
    <n v="1"/>
    <x v="0"/>
    <x v="2"/>
    <s v="High"/>
    <n v="4.7"/>
    <n v="11293.43"/>
    <x v="0"/>
    <x v="3"/>
    <x v="0"/>
    <s v="High BP"/>
    <s v="Normal Cost"/>
  </r>
  <r>
    <n v="59"/>
    <x v="0"/>
    <n v="31.6"/>
    <n v="123"/>
    <n v="74"/>
    <n v="243.3"/>
    <n v="143.5"/>
    <n v="65"/>
    <n v="1"/>
    <x v="0"/>
    <x v="0"/>
    <s v="Medium"/>
    <n v="6.6"/>
    <n v="11010.41"/>
    <x v="0"/>
    <x v="0"/>
    <x v="0"/>
    <s v="High BP"/>
    <s v="Normal Cost"/>
  </r>
  <r>
    <n v="64"/>
    <x v="1"/>
    <n v="35.799999999999997"/>
    <n v="138"/>
    <n v="94"/>
    <n v="250.4"/>
    <n v="132.9"/>
    <n v="72"/>
    <n v="2"/>
    <x v="0"/>
    <x v="1"/>
    <s v="High"/>
    <n v="2.7"/>
    <n v="6177.72"/>
    <x v="0"/>
    <x v="0"/>
    <x v="0"/>
    <s v="High BP"/>
    <s v="Normal Cost"/>
  </r>
  <r>
    <n v="53"/>
    <x v="1"/>
    <n v="35.799999999999997"/>
    <n v="112"/>
    <n v="71"/>
    <n v="219.2"/>
    <n v="103.7"/>
    <n v="63"/>
    <n v="3"/>
    <x v="0"/>
    <x v="3"/>
    <s v="Low"/>
    <n v="4.8"/>
    <n v="12414.85"/>
    <x v="0"/>
    <x v="1"/>
    <x v="0"/>
    <s v="Normal BP"/>
    <s v="Normal Cost"/>
  </r>
  <r>
    <n v="25"/>
    <x v="1"/>
    <n v="35.799999999999997"/>
    <n v="109"/>
    <n v="63"/>
    <n v="219.5"/>
    <n v="188.9"/>
    <n v="85"/>
    <n v="2"/>
    <x v="1"/>
    <x v="1"/>
    <s v="High"/>
    <n v="2.2999999999999998"/>
    <n v="5208.6000000000004"/>
    <x v="1"/>
    <x v="4"/>
    <x v="0"/>
    <s v="Normal BP"/>
    <s v="Normal Cost"/>
  </r>
  <r>
    <n v="81"/>
    <x v="0"/>
    <n v="18.5"/>
    <n v="125"/>
    <n v="67"/>
    <n v="207.7"/>
    <n v="96.1"/>
    <n v="66"/>
    <n v="1"/>
    <x v="0"/>
    <x v="2"/>
    <s v="High"/>
    <n v="4.5999999999999996"/>
    <n v="12410.33"/>
    <x v="0"/>
    <x v="0"/>
    <x v="3"/>
    <s v="High BP"/>
    <s v="Normal Cost"/>
  </r>
  <r>
    <n v="44"/>
    <x v="1"/>
    <n v="35.799999999999997"/>
    <n v="136"/>
    <n v="82"/>
    <n v="238.6"/>
    <n v="125.5"/>
    <n v="91"/>
    <n v="1"/>
    <x v="2"/>
    <x v="1"/>
    <s v="Low"/>
    <n v="9.1999999999999993"/>
    <n v="16021.62"/>
    <x v="0"/>
    <x v="3"/>
    <x v="0"/>
    <s v="High BP"/>
    <s v="High Cost"/>
  </r>
  <r>
    <n v="79"/>
    <x v="1"/>
    <n v="35.9"/>
    <n v="143"/>
    <n v="88"/>
    <n v="247.3"/>
    <n v="163.19999999999999"/>
    <n v="82"/>
    <n v="2"/>
    <x v="2"/>
    <x v="3"/>
    <s v="High"/>
    <n v="11.2"/>
    <n v="22246.03"/>
    <x v="0"/>
    <x v="2"/>
    <x v="0"/>
    <s v="High BP"/>
    <s v="High Cost"/>
  </r>
  <r>
    <n v="63"/>
    <x v="1"/>
    <n v="35.9"/>
    <n v="117"/>
    <n v="71"/>
    <n v="243.3"/>
    <n v="146.6"/>
    <n v="90"/>
    <n v="1"/>
    <x v="2"/>
    <x v="1"/>
    <s v="Medium"/>
    <n v="5.8"/>
    <n v="12071.71"/>
    <x v="0"/>
    <x v="0"/>
    <x v="0"/>
    <s v="Normal BP"/>
    <s v="Normal Cost"/>
  </r>
  <r>
    <n v="95"/>
    <x v="1"/>
    <n v="35.9"/>
    <n v="127"/>
    <n v="75"/>
    <n v="285.39999999999998"/>
    <n v="164"/>
    <n v="53"/>
    <n v="1"/>
    <x v="1"/>
    <x v="1"/>
    <s v="High"/>
    <n v="8.1999999999999993"/>
    <n v="15565.78"/>
    <x v="0"/>
    <x v="2"/>
    <x v="0"/>
    <s v="High BP"/>
    <s v="High Cost"/>
  </r>
  <r>
    <n v="63"/>
    <x v="1"/>
    <n v="35.9"/>
    <n v="123"/>
    <n v="76"/>
    <n v="253.3"/>
    <n v="100.4"/>
    <n v="95"/>
    <n v="1"/>
    <x v="2"/>
    <x v="2"/>
    <s v="High"/>
    <n v="11.2"/>
    <n v="20656.830000000002"/>
    <x v="0"/>
    <x v="0"/>
    <x v="0"/>
    <s v="High BP"/>
    <s v="High Cost"/>
  </r>
  <r>
    <n v="46"/>
    <x v="0"/>
    <n v="28.5"/>
    <n v="113"/>
    <n v="64"/>
    <n v="242.5"/>
    <n v="132.6"/>
    <n v="102"/>
    <n v="0"/>
    <x v="2"/>
    <x v="1"/>
    <s v="Low"/>
    <n v="11.3"/>
    <n v="18976.3"/>
    <x v="0"/>
    <x v="0"/>
    <x v="2"/>
    <s v="Normal BP"/>
    <s v="High Cost"/>
  </r>
  <r>
    <n v="45"/>
    <x v="1"/>
    <n v="35.9"/>
    <n v="144"/>
    <n v="92"/>
    <n v="255.3"/>
    <n v="156.69999999999999"/>
    <n v="80"/>
    <n v="1"/>
    <x v="2"/>
    <x v="1"/>
    <s v="High"/>
    <n v="7.3"/>
    <n v="12506.09"/>
    <x v="0"/>
    <x v="1"/>
    <x v="0"/>
    <s v="High BP"/>
    <s v="Normal Cost"/>
  </r>
  <r>
    <n v="51"/>
    <x v="0"/>
    <n v="31"/>
    <n v="117"/>
    <n v="70"/>
    <n v="222.8"/>
    <n v="129.9"/>
    <n v="92"/>
    <n v="0"/>
    <x v="2"/>
    <x v="0"/>
    <s v="Medium"/>
    <n v="5.4"/>
    <n v="10139.06"/>
    <x v="0"/>
    <x v="0"/>
    <x v="0"/>
    <s v="Normal BP"/>
    <s v="Normal Cost"/>
  </r>
  <r>
    <n v="66"/>
    <x v="1"/>
    <n v="35.9"/>
    <n v="102"/>
    <n v="65"/>
    <n v="289.2"/>
    <n v="142"/>
    <n v="87"/>
    <n v="1"/>
    <x v="0"/>
    <x v="1"/>
    <s v="Medium"/>
    <n v="1"/>
    <n v="3423.21"/>
    <x v="0"/>
    <x v="0"/>
    <x v="0"/>
    <s v="Normal BP"/>
    <s v="Normal Cost"/>
  </r>
  <r>
    <n v="56"/>
    <x v="0"/>
    <n v="32.299999999999997"/>
    <n v="127"/>
    <n v="73"/>
    <n v="258.2"/>
    <n v="200.4"/>
    <n v="50"/>
    <n v="0"/>
    <x v="0"/>
    <x v="0"/>
    <s v="High"/>
    <n v="5.7"/>
    <n v="11007.15"/>
    <x v="0"/>
    <x v="1"/>
    <x v="0"/>
    <s v="High BP"/>
    <s v="Normal Cost"/>
  </r>
  <r>
    <n v="54"/>
    <x v="1"/>
    <n v="35.9"/>
    <n v="139"/>
    <n v="80"/>
    <n v="275.2"/>
    <n v="172.1"/>
    <n v="77"/>
    <n v="0"/>
    <x v="1"/>
    <x v="1"/>
    <s v="High"/>
    <n v="5.5"/>
    <n v="10240.93"/>
    <x v="1"/>
    <x v="1"/>
    <x v="0"/>
    <s v="High BP"/>
    <s v="Normal Cost"/>
  </r>
  <r>
    <n v="65"/>
    <x v="1"/>
    <n v="36"/>
    <n v="142"/>
    <n v="88"/>
    <n v="244.7"/>
    <n v="139.5"/>
    <n v="78"/>
    <n v="4"/>
    <x v="2"/>
    <x v="1"/>
    <s v="High"/>
    <n v="34"/>
    <n v="59471.26"/>
    <x v="0"/>
    <x v="0"/>
    <x v="0"/>
    <s v="High BP"/>
    <s v="High Cost"/>
  </r>
  <r>
    <n v="79"/>
    <x v="1"/>
    <n v="36"/>
    <n v="132"/>
    <n v="86"/>
    <n v="247.7"/>
    <n v="121.1"/>
    <n v="76"/>
    <n v="1"/>
    <x v="1"/>
    <x v="2"/>
    <s v="High"/>
    <n v="6.5"/>
    <n v="14916.75"/>
    <x v="0"/>
    <x v="2"/>
    <x v="0"/>
    <s v="High BP"/>
    <s v="Normal Cost"/>
  </r>
  <r>
    <n v="79"/>
    <x v="1"/>
    <n v="36"/>
    <n v="124"/>
    <n v="72"/>
    <n v="282.10000000000002"/>
    <n v="112.5"/>
    <n v="81"/>
    <n v="1"/>
    <x v="0"/>
    <x v="0"/>
    <s v="Medium"/>
    <n v="2.4"/>
    <n v="6936.39"/>
    <x v="0"/>
    <x v="2"/>
    <x v="0"/>
    <s v="High BP"/>
    <s v="Normal Cost"/>
  </r>
  <r>
    <n v="58"/>
    <x v="1"/>
    <n v="36"/>
    <n v="130"/>
    <n v="78"/>
    <n v="220.4"/>
    <n v="137.69999999999999"/>
    <n v="71"/>
    <n v="2"/>
    <x v="0"/>
    <x v="1"/>
    <s v="Medium"/>
    <n v="5.2"/>
    <n v="9472.6"/>
    <x v="1"/>
    <x v="1"/>
    <x v="0"/>
    <s v="High BP"/>
    <s v="Normal Cost"/>
  </r>
  <r>
    <n v="87"/>
    <x v="1"/>
    <n v="36"/>
    <n v="122"/>
    <n v="77"/>
    <n v="273.10000000000002"/>
    <n v="144.19999999999999"/>
    <n v="74"/>
    <n v="2"/>
    <x v="1"/>
    <x v="0"/>
    <s v="Medium"/>
    <n v="8.6"/>
    <n v="14765.87"/>
    <x v="0"/>
    <x v="2"/>
    <x v="0"/>
    <s v="High BP"/>
    <s v="Normal Cost"/>
  </r>
  <r>
    <n v="65"/>
    <x v="0"/>
    <n v="33.6"/>
    <n v="131"/>
    <n v="88"/>
    <n v="219.4"/>
    <n v="110"/>
    <n v="74"/>
    <n v="2"/>
    <x v="1"/>
    <x v="3"/>
    <s v="Medium"/>
    <n v="5.5"/>
    <n v="13430.08"/>
    <x v="0"/>
    <x v="2"/>
    <x v="0"/>
    <s v="High BP"/>
    <s v="Normal Cost"/>
  </r>
  <r>
    <n v="71"/>
    <x v="0"/>
    <n v="24.9"/>
    <n v="133"/>
    <n v="78"/>
    <n v="201.9"/>
    <n v="106.5"/>
    <n v="87"/>
    <n v="1"/>
    <x v="2"/>
    <x v="3"/>
    <s v="High"/>
    <n v="10.4"/>
    <n v="25291.35"/>
    <x v="0"/>
    <x v="1"/>
    <x v="3"/>
    <s v="High BP"/>
    <s v="High Cost"/>
  </r>
  <r>
    <n v="48"/>
    <x v="0"/>
    <n v="35.5"/>
    <n v="129"/>
    <n v="70"/>
    <n v="242.4"/>
    <n v="125.9"/>
    <n v="75"/>
    <n v="1"/>
    <x v="1"/>
    <x v="0"/>
    <s v="High"/>
    <n v="2.5"/>
    <n v="6929.14"/>
    <x v="0"/>
    <x v="2"/>
    <x v="0"/>
    <s v="High BP"/>
    <s v="Normal Cost"/>
  </r>
  <r>
    <n v="61"/>
    <x v="0"/>
    <n v="36.9"/>
    <n v="145"/>
    <n v="85"/>
    <n v="235.2"/>
    <n v="125.1"/>
    <n v="91"/>
    <n v="0"/>
    <x v="2"/>
    <x v="2"/>
    <s v="High"/>
    <n v="14.7"/>
    <n v="24503.07"/>
    <x v="0"/>
    <x v="0"/>
    <x v="0"/>
    <s v="High BP"/>
    <s v="High Cost"/>
  </r>
  <r>
    <n v="60"/>
    <x v="1"/>
    <n v="36"/>
    <n v="139"/>
    <n v="83"/>
    <n v="236"/>
    <n v="148.9"/>
    <n v="97"/>
    <n v="0"/>
    <x v="0"/>
    <x v="2"/>
    <s v="Medium"/>
    <n v="3.6"/>
    <n v="9412.66"/>
    <x v="1"/>
    <x v="0"/>
    <x v="0"/>
    <s v="High BP"/>
    <s v="Normal Cost"/>
  </r>
  <r>
    <n v="58"/>
    <x v="1"/>
    <n v="36"/>
    <n v="122"/>
    <n v="77"/>
    <n v="255.3"/>
    <n v="173.8"/>
    <n v="64"/>
    <n v="0"/>
    <x v="1"/>
    <x v="1"/>
    <s v="High"/>
    <n v="3.3"/>
    <n v="7399.09"/>
    <x v="0"/>
    <x v="1"/>
    <x v="0"/>
    <s v="High BP"/>
    <s v="Normal Cost"/>
  </r>
  <r>
    <n v="62"/>
    <x v="1"/>
    <n v="36"/>
    <n v="108"/>
    <n v="60"/>
    <n v="230.7"/>
    <n v="122.2"/>
    <n v="79"/>
    <n v="1"/>
    <x v="0"/>
    <x v="2"/>
    <s v="High"/>
    <n v="5.8"/>
    <n v="11208.56"/>
    <x v="0"/>
    <x v="0"/>
    <x v="0"/>
    <s v="Normal BP"/>
    <s v="Normal Cost"/>
  </r>
  <r>
    <n v="51"/>
    <x v="0"/>
    <n v="35.5"/>
    <n v="124"/>
    <n v="76"/>
    <n v="230.6"/>
    <n v="100.4"/>
    <n v="68"/>
    <n v="3"/>
    <x v="2"/>
    <x v="2"/>
    <s v="High"/>
    <n v="7.6"/>
    <n v="15707.31"/>
    <x v="0"/>
    <x v="0"/>
    <x v="0"/>
    <s v="High BP"/>
    <s v="High Cost"/>
  </r>
  <r>
    <n v="70"/>
    <x v="0"/>
    <n v="40.4"/>
    <n v="141"/>
    <n v="90"/>
    <n v="257.3"/>
    <n v="133.69999999999999"/>
    <n v="81"/>
    <n v="0"/>
    <x v="2"/>
    <x v="2"/>
    <s v="High"/>
    <n v="8.1999999999999993"/>
    <n v="21561.07"/>
    <x v="0"/>
    <x v="1"/>
    <x v="0"/>
    <s v="High BP"/>
    <s v="High Cost"/>
  </r>
  <r>
    <n v="61"/>
    <x v="1"/>
    <n v="36"/>
    <n v="135"/>
    <n v="83"/>
    <n v="269.39999999999998"/>
    <n v="170.9"/>
    <n v="72"/>
    <n v="1"/>
    <x v="0"/>
    <x v="1"/>
    <s v="High"/>
    <n v="5.7"/>
    <n v="11055"/>
    <x v="0"/>
    <x v="0"/>
    <x v="0"/>
    <s v="High BP"/>
    <s v="Normal Cost"/>
  </r>
  <r>
    <n v="43"/>
    <x v="1"/>
    <n v="36"/>
    <n v="116"/>
    <n v="71"/>
    <n v="260.10000000000002"/>
    <n v="107.1"/>
    <n v="70"/>
    <n v="1"/>
    <x v="1"/>
    <x v="2"/>
    <s v="Low"/>
    <n v="3.5"/>
    <n v="9104.23"/>
    <x v="0"/>
    <x v="3"/>
    <x v="0"/>
    <s v="Normal BP"/>
    <s v="Normal Cost"/>
  </r>
  <r>
    <n v="49"/>
    <x v="0"/>
    <n v="21.4"/>
    <n v="127"/>
    <n v="76"/>
    <n v="205.6"/>
    <n v="130.5"/>
    <n v="63"/>
    <n v="0"/>
    <x v="0"/>
    <x v="2"/>
    <s v="Medium"/>
    <n v="3.1"/>
    <n v="8782.14"/>
    <x v="0"/>
    <x v="0"/>
    <x v="3"/>
    <s v="High BP"/>
    <s v="Normal Cost"/>
  </r>
  <r>
    <n v="47"/>
    <x v="1"/>
    <n v="36"/>
    <n v="134"/>
    <n v="80"/>
    <n v="243.8"/>
    <n v="111.4"/>
    <n v="83"/>
    <n v="1"/>
    <x v="1"/>
    <x v="3"/>
    <s v="Medium"/>
    <n v="6.8"/>
    <n v="12979.95"/>
    <x v="0"/>
    <x v="1"/>
    <x v="0"/>
    <s v="High BP"/>
    <s v="Normal Cost"/>
  </r>
  <r>
    <n v="85"/>
    <x v="1"/>
    <n v="36"/>
    <n v="139"/>
    <n v="86"/>
    <n v="257.5"/>
    <n v="140.30000000000001"/>
    <n v="80"/>
    <n v="0"/>
    <x v="2"/>
    <x v="2"/>
    <s v="Medium"/>
    <n v="9.8000000000000007"/>
    <n v="21312.66"/>
    <x v="0"/>
    <x v="2"/>
    <x v="0"/>
    <s v="High BP"/>
    <s v="High Cost"/>
  </r>
  <r>
    <n v="89"/>
    <x v="0"/>
    <n v="31.2"/>
    <n v="117"/>
    <n v="71"/>
    <n v="265"/>
    <n v="125.5"/>
    <n v="80"/>
    <n v="4"/>
    <x v="1"/>
    <x v="0"/>
    <s v="High"/>
    <n v="6.7"/>
    <n v="8752.73"/>
    <x v="0"/>
    <x v="1"/>
    <x v="0"/>
    <s v="Normal BP"/>
    <s v="Normal Cost"/>
  </r>
  <r>
    <n v="53"/>
    <x v="1"/>
    <n v="36"/>
    <n v="119"/>
    <n v="74"/>
    <n v="224.3"/>
    <n v="121.2"/>
    <n v="79"/>
    <n v="0"/>
    <x v="0"/>
    <x v="2"/>
    <s v="High"/>
    <n v="4.0999999999999996"/>
    <n v="11920.16"/>
    <x v="0"/>
    <x v="1"/>
    <x v="0"/>
    <s v="Normal BP"/>
    <s v="Normal Cost"/>
  </r>
  <r>
    <n v="76"/>
    <x v="0"/>
    <n v="32"/>
    <n v="121"/>
    <n v="73"/>
    <n v="236"/>
    <n v="89.8"/>
    <n v="85"/>
    <n v="2"/>
    <x v="2"/>
    <x v="2"/>
    <s v="High"/>
    <n v="9.3000000000000007"/>
    <n v="20943.27"/>
    <x v="0"/>
    <x v="2"/>
    <x v="0"/>
    <s v="High BP"/>
    <s v="High Cost"/>
  </r>
  <r>
    <n v="69"/>
    <x v="1"/>
    <n v="36"/>
    <n v="139"/>
    <n v="83"/>
    <n v="256.5"/>
    <n v="110.1"/>
    <n v="67"/>
    <n v="1"/>
    <x v="0"/>
    <x v="0"/>
    <s v="Medium"/>
    <n v="6.4"/>
    <n v="12996.9"/>
    <x v="0"/>
    <x v="0"/>
    <x v="0"/>
    <s v="High BP"/>
    <s v="Normal Cost"/>
  </r>
  <r>
    <n v="31"/>
    <x v="0"/>
    <n v="30.8"/>
    <n v="127"/>
    <n v="88"/>
    <n v="223.7"/>
    <n v="118.8"/>
    <n v="88"/>
    <n v="0"/>
    <x v="2"/>
    <x v="2"/>
    <s v="High"/>
    <n v="6"/>
    <n v="11796.07"/>
    <x v="0"/>
    <x v="1"/>
    <x v="0"/>
    <s v="High BP"/>
    <s v="Normal Cost"/>
  </r>
  <r>
    <n v="57"/>
    <x v="0"/>
    <n v="37.700000000000003"/>
    <n v="124"/>
    <n v="78"/>
    <n v="257.39999999999998"/>
    <n v="104.2"/>
    <n v="77"/>
    <n v="0"/>
    <x v="2"/>
    <x v="0"/>
    <s v="Medium"/>
    <n v="15.5"/>
    <n v="24654.52"/>
    <x v="0"/>
    <x v="2"/>
    <x v="0"/>
    <s v="High BP"/>
    <s v="High Cost"/>
  </r>
  <r>
    <n v="64"/>
    <x v="1"/>
    <n v="36.1"/>
    <n v="122"/>
    <n v="74"/>
    <n v="208.7"/>
    <n v="130"/>
    <n v="101"/>
    <n v="3"/>
    <x v="2"/>
    <x v="2"/>
    <s v="Medium"/>
    <n v="11.1"/>
    <n v="19171.04"/>
    <x v="0"/>
    <x v="0"/>
    <x v="0"/>
    <s v="High BP"/>
    <s v="High Cost"/>
  </r>
  <r>
    <n v="76"/>
    <x v="0"/>
    <n v="29.2"/>
    <n v="103"/>
    <n v="60"/>
    <n v="260.10000000000002"/>
    <n v="90.5"/>
    <n v="72"/>
    <n v="1"/>
    <x v="1"/>
    <x v="3"/>
    <s v="High"/>
    <n v="7"/>
    <n v="15180.94"/>
    <x v="0"/>
    <x v="3"/>
    <x v="2"/>
    <s v="Normal BP"/>
    <s v="High Cost"/>
  </r>
  <r>
    <n v="55"/>
    <x v="1"/>
    <n v="36.1"/>
    <n v="146"/>
    <n v="91"/>
    <n v="292.39999999999998"/>
    <n v="109.8"/>
    <n v="85"/>
    <n v="0"/>
    <x v="1"/>
    <x v="2"/>
    <s v="High"/>
    <n v="3.6"/>
    <n v="9423.7800000000007"/>
    <x v="0"/>
    <x v="1"/>
    <x v="0"/>
    <s v="High BP"/>
    <s v="Normal Cost"/>
  </r>
  <r>
    <n v="86"/>
    <x v="0"/>
    <n v="35.6"/>
    <n v="143"/>
    <n v="82"/>
    <n v="285.3"/>
    <n v="117"/>
    <n v="87"/>
    <n v="4"/>
    <x v="1"/>
    <x v="2"/>
    <s v="Medium"/>
    <n v="5.4"/>
    <n v="14842.94"/>
    <x v="1"/>
    <x v="0"/>
    <x v="0"/>
    <s v="High BP"/>
    <s v="Normal Cost"/>
  </r>
  <r>
    <n v="62"/>
    <x v="0"/>
    <n v="30.2"/>
    <n v="117"/>
    <n v="64"/>
    <n v="221.1"/>
    <n v="109.1"/>
    <n v="90"/>
    <n v="1"/>
    <x v="1"/>
    <x v="0"/>
    <s v="High"/>
    <n v="4.5"/>
    <n v="7935.43"/>
    <x v="0"/>
    <x v="2"/>
    <x v="0"/>
    <s v="Normal BP"/>
    <s v="Normal Cost"/>
  </r>
  <r>
    <n v="69"/>
    <x v="0"/>
    <n v="24.4"/>
    <n v="116"/>
    <n v="63"/>
    <n v="207.9"/>
    <n v="127.6"/>
    <n v="94"/>
    <n v="2"/>
    <x v="2"/>
    <x v="0"/>
    <s v="High"/>
    <n v="4.7"/>
    <n v="9952.8799999999992"/>
    <x v="0"/>
    <x v="1"/>
    <x v="3"/>
    <s v="Normal BP"/>
    <s v="Normal Cost"/>
  </r>
  <r>
    <n v="69"/>
    <x v="1"/>
    <n v="36.1"/>
    <n v="143"/>
    <n v="83"/>
    <n v="236.4"/>
    <n v="103.8"/>
    <n v="69"/>
    <n v="1"/>
    <x v="2"/>
    <x v="2"/>
    <s v="Low"/>
    <n v="9"/>
    <n v="17780.439999999999"/>
    <x v="0"/>
    <x v="0"/>
    <x v="0"/>
    <s v="High BP"/>
    <s v="High Cost"/>
  </r>
  <r>
    <n v="72"/>
    <x v="1"/>
    <n v="36.1"/>
    <n v="138"/>
    <n v="90"/>
    <n v="267.60000000000002"/>
    <n v="102.7"/>
    <n v="62"/>
    <n v="0"/>
    <x v="0"/>
    <x v="2"/>
    <s v="Medium"/>
    <n v="13.6"/>
    <n v="24292.240000000002"/>
    <x v="0"/>
    <x v="0"/>
    <x v="0"/>
    <s v="High BP"/>
    <s v="High Cost"/>
  </r>
  <r>
    <n v="59"/>
    <x v="0"/>
    <n v="26"/>
    <n v="146"/>
    <n v="88"/>
    <n v="191.7"/>
    <n v="102.6"/>
    <n v="50"/>
    <n v="0"/>
    <x v="1"/>
    <x v="0"/>
    <s v="High"/>
    <n v="3.6"/>
    <n v="7595.47"/>
    <x v="0"/>
    <x v="0"/>
    <x v="2"/>
    <s v="High BP"/>
    <s v="Normal Cost"/>
  </r>
  <r>
    <n v="41"/>
    <x v="1"/>
    <n v="36.1"/>
    <n v="125"/>
    <n v="68"/>
    <n v="217.2"/>
    <n v="124.4"/>
    <n v="68"/>
    <n v="0"/>
    <x v="2"/>
    <x v="0"/>
    <s v="High"/>
    <n v="5.9"/>
    <n v="10599.46"/>
    <x v="0"/>
    <x v="3"/>
    <x v="0"/>
    <s v="High BP"/>
    <s v="Normal Cost"/>
  </r>
  <r>
    <n v="80"/>
    <x v="1"/>
    <n v="36.1"/>
    <n v="124"/>
    <n v="69"/>
    <n v="294.39999999999998"/>
    <n v="156.1"/>
    <n v="78"/>
    <n v="0"/>
    <x v="1"/>
    <x v="1"/>
    <s v="Medium"/>
    <n v="8"/>
    <n v="14584.43"/>
    <x v="0"/>
    <x v="2"/>
    <x v="0"/>
    <s v="High BP"/>
    <s v="Normal Cost"/>
  </r>
  <r>
    <n v="95"/>
    <x v="1"/>
    <n v="36.1"/>
    <n v="143"/>
    <n v="90"/>
    <n v="268.89999999999998"/>
    <n v="177.2"/>
    <n v="79"/>
    <n v="0"/>
    <x v="1"/>
    <x v="1"/>
    <s v="Low"/>
    <n v="2.1"/>
    <n v="5316.07"/>
    <x v="0"/>
    <x v="2"/>
    <x v="0"/>
    <s v="High BP"/>
    <s v="Normal Cost"/>
  </r>
  <r>
    <n v="60"/>
    <x v="1"/>
    <n v="36.200000000000003"/>
    <n v="119"/>
    <n v="68"/>
    <n v="244.4"/>
    <n v="137.30000000000001"/>
    <n v="74"/>
    <n v="4"/>
    <x v="1"/>
    <x v="1"/>
    <s v="Medium"/>
    <n v="6"/>
    <n v="10450.290000000001"/>
    <x v="0"/>
    <x v="0"/>
    <x v="0"/>
    <s v="Normal BP"/>
    <s v="Normal Cost"/>
  </r>
  <r>
    <n v="74"/>
    <x v="1"/>
    <n v="36.200000000000003"/>
    <n v="130"/>
    <n v="78"/>
    <n v="264.39999999999998"/>
    <n v="126.3"/>
    <n v="84"/>
    <n v="1"/>
    <x v="0"/>
    <x v="0"/>
    <s v="High"/>
    <n v="1.5"/>
    <n v="4241.45"/>
    <x v="0"/>
    <x v="0"/>
    <x v="0"/>
    <s v="High BP"/>
    <s v="Normal Cost"/>
  </r>
  <r>
    <n v="59"/>
    <x v="0"/>
    <n v="22.3"/>
    <n v="112"/>
    <n v="65"/>
    <n v="212.4"/>
    <n v="181.3"/>
    <n v="76"/>
    <n v="3"/>
    <x v="0"/>
    <x v="1"/>
    <s v="Medium"/>
    <n v="4.4000000000000004"/>
    <n v="8863.9599999999991"/>
    <x v="0"/>
    <x v="2"/>
    <x v="3"/>
    <s v="Normal BP"/>
    <s v="Normal Cost"/>
  </r>
  <r>
    <n v="70"/>
    <x v="0"/>
    <n v="23.5"/>
    <n v="143"/>
    <n v="86"/>
    <n v="241"/>
    <n v="107.6"/>
    <n v="79"/>
    <n v="1"/>
    <x v="2"/>
    <x v="2"/>
    <s v="Medium"/>
    <n v="10.3"/>
    <n v="20007.39"/>
    <x v="0"/>
    <x v="0"/>
    <x v="3"/>
    <s v="High BP"/>
    <s v="High Cost"/>
  </r>
  <r>
    <n v="64"/>
    <x v="0"/>
    <n v="26.7"/>
    <n v="146"/>
    <n v="89"/>
    <n v="205.3"/>
    <n v="89.4"/>
    <n v="67"/>
    <n v="3"/>
    <x v="0"/>
    <x v="2"/>
    <s v="High"/>
    <n v="5.9"/>
    <n v="11872.21"/>
    <x v="0"/>
    <x v="0"/>
    <x v="2"/>
    <s v="High BP"/>
    <s v="Normal Cost"/>
  </r>
  <r>
    <n v="82"/>
    <x v="0"/>
    <n v="37.299999999999997"/>
    <n v="135"/>
    <n v="90"/>
    <n v="219.9"/>
    <n v="152.1"/>
    <n v="70"/>
    <n v="1"/>
    <x v="1"/>
    <x v="1"/>
    <s v="Medium"/>
    <n v="6.6"/>
    <n v="10924.45"/>
    <x v="0"/>
    <x v="1"/>
    <x v="0"/>
    <s v="High BP"/>
    <s v="Normal Cost"/>
  </r>
  <r>
    <n v="69"/>
    <x v="0"/>
    <n v="26.9"/>
    <n v="225"/>
    <n v="123"/>
    <n v="220.2"/>
    <n v="84.1"/>
    <n v="79"/>
    <n v="1"/>
    <x v="0"/>
    <x v="0"/>
    <s v="Medium"/>
    <n v="3.6"/>
    <n v="7222.19"/>
    <x v="0"/>
    <x v="0"/>
    <x v="2"/>
    <s v="High BP"/>
    <s v="Normal Cost"/>
  </r>
  <r>
    <n v="77"/>
    <x v="1"/>
    <n v="36.200000000000003"/>
    <n v="153"/>
    <n v="81"/>
    <n v="278.2"/>
    <n v="130.30000000000001"/>
    <n v="72"/>
    <n v="2"/>
    <x v="1"/>
    <x v="1"/>
    <s v="Low"/>
    <n v="4.8"/>
    <n v="8037.55"/>
    <x v="0"/>
    <x v="2"/>
    <x v="0"/>
    <s v="High BP"/>
    <s v="Normal Cost"/>
  </r>
  <r>
    <n v="95"/>
    <x v="0"/>
    <n v="32.299999999999997"/>
    <n v="162"/>
    <n v="95"/>
    <n v="271.10000000000002"/>
    <n v="104.4"/>
    <n v="89"/>
    <n v="0"/>
    <x v="2"/>
    <x v="2"/>
    <s v="High"/>
    <n v="8.8000000000000007"/>
    <n v="20354.48"/>
    <x v="0"/>
    <x v="2"/>
    <x v="0"/>
    <s v="High BP"/>
    <s v="High Cost"/>
  </r>
  <r>
    <n v="52"/>
    <x v="0"/>
    <n v="25.2"/>
    <n v="108"/>
    <n v="66"/>
    <n v="194.1"/>
    <n v="121.7"/>
    <n v="100"/>
    <n v="0"/>
    <x v="1"/>
    <x v="2"/>
    <s v="Medium"/>
    <n v="4.7"/>
    <n v="10921.83"/>
    <x v="0"/>
    <x v="0"/>
    <x v="2"/>
    <s v="Normal BP"/>
    <s v="Normal Cost"/>
  </r>
  <r>
    <n v="36"/>
    <x v="1"/>
    <n v="36.200000000000003"/>
    <n v="133"/>
    <n v="85"/>
    <n v="247.8"/>
    <n v="110.2"/>
    <n v="89"/>
    <n v="2"/>
    <x v="1"/>
    <x v="3"/>
    <s v="Medium"/>
    <n v="6.4"/>
    <n v="13746.2"/>
    <x v="0"/>
    <x v="3"/>
    <x v="0"/>
    <s v="High BP"/>
    <s v="Normal Cost"/>
  </r>
  <r>
    <n v="79"/>
    <x v="0"/>
    <n v="33.5"/>
    <n v="121"/>
    <n v="72"/>
    <n v="238.1"/>
    <n v="121.6"/>
    <n v="87"/>
    <n v="1"/>
    <x v="2"/>
    <x v="3"/>
    <s v="High"/>
    <n v="9.6"/>
    <n v="24210.11"/>
    <x v="0"/>
    <x v="2"/>
    <x v="0"/>
    <s v="High BP"/>
    <s v="High Cost"/>
  </r>
  <r>
    <n v="53"/>
    <x v="0"/>
    <n v="30.4"/>
    <n v="110"/>
    <n v="67"/>
    <n v="242.3"/>
    <n v="136.69999999999999"/>
    <n v="86"/>
    <n v="1"/>
    <x v="0"/>
    <x v="2"/>
    <s v="High"/>
    <n v="8.1999999999999993"/>
    <n v="17871.03"/>
    <x v="0"/>
    <x v="1"/>
    <x v="0"/>
    <s v="Normal BP"/>
    <s v="High Cost"/>
  </r>
  <r>
    <n v="76"/>
    <x v="0"/>
    <n v="24.2"/>
    <n v="128"/>
    <n v="73"/>
    <n v="223.8"/>
    <n v="138.4"/>
    <n v="71"/>
    <n v="1"/>
    <x v="2"/>
    <x v="1"/>
    <s v="High"/>
    <n v="9.4"/>
    <n v="17697.36"/>
    <x v="1"/>
    <x v="3"/>
    <x v="3"/>
    <s v="High BP"/>
    <s v="High Cost"/>
  </r>
  <r>
    <n v="79"/>
    <x v="1"/>
    <n v="36.200000000000003"/>
    <n v="207"/>
    <n v="122"/>
    <n v="273.8"/>
    <n v="114.3"/>
    <n v="85"/>
    <n v="1"/>
    <x v="1"/>
    <x v="2"/>
    <s v="Medium"/>
    <n v="4.0999999999999996"/>
    <n v="9161.2199999999993"/>
    <x v="0"/>
    <x v="2"/>
    <x v="0"/>
    <s v="High BP"/>
    <s v="Normal Cost"/>
  </r>
  <r>
    <n v="80"/>
    <x v="0"/>
    <n v="27.6"/>
    <n v="122"/>
    <n v="74"/>
    <n v="238.3"/>
    <n v="116.5"/>
    <n v="91"/>
    <n v="1"/>
    <x v="2"/>
    <x v="1"/>
    <s v="High"/>
    <n v="7.3"/>
    <n v="14582.06"/>
    <x v="1"/>
    <x v="1"/>
    <x v="2"/>
    <s v="High BP"/>
    <s v="Normal Cost"/>
  </r>
  <r>
    <n v="80"/>
    <x v="0"/>
    <n v="29"/>
    <n v="142"/>
    <n v="82"/>
    <n v="250.2"/>
    <n v="104"/>
    <n v="68"/>
    <n v="2"/>
    <x v="1"/>
    <x v="3"/>
    <s v="Low"/>
    <n v="6.1"/>
    <n v="13685.68"/>
    <x v="0"/>
    <x v="2"/>
    <x v="2"/>
    <s v="High BP"/>
    <s v="Normal Cost"/>
  </r>
  <r>
    <n v="55"/>
    <x v="1"/>
    <n v="36.200000000000003"/>
    <n v="125"/>
    <n v="73"/>
    <n v="261.2"/>
    <n v="109.9"/>
    <n v="73"/>
    <n v="3"/>
    <x v="1"/>
    <x v="2"/>
    <s v="Low"/>
    <n v="7.7"/>
    <n v="13790.22"/>
    <x v="0"/>
    <x v="1"/>
    <x v="0"/>
    <s v="High BP"/>
    <s v="Normal Cost"/>
  </r>
  <r>
    <n v="65"/>
    <x v="1"/>
    <n v="36.200000000000003"/>
    <n v="142"/>
    <n v="84"/>
    <n v="272.10000000000002"/>
    <n v="143"/>
    <n v="63"/>
    <n v="2"/>
    <x v="1"/>
    <x v="3"/>
    <s v="High"/>
    <n v="7"/>
    <n v="13247.02"/>
    <x v="0"/>
    <x v="0"/>
    <x v="0"/>
    <s v="High BP"/>
    <s v="Normal Cost"/>
  </r>
  <r>
    <n v="56"/>
    <x v="1"/>
    <n v="36.200000000000003"/>
    <n v="121"/>
    <n v="72"/>
    <n v="231"/>
    <n v="144.69999999999999"/>
    <n v="74"/>
    <n v="0"/>
    <x v="0"/>
    <x v="2"/>
    <s v="Medium"/>
    <n v="8"/>
    <n v="15312.85"/>
    <x v="0"/>
    <x v="1"/>
    <x v="0"/>
    <s v="High BP"/>
    <s v="High Cost"/>
  </r>
  <r>
    <n v="53"/>
    <x v="1"/>
    <n v="36.200000000000003"/>
    <n v="124"/>
    <n v="78"/>
    <n v="220.8"/>
    <n v="175.3"/>
    <n v="85"/>
    <n v="1"/>
    <x v="2"/>
    <x v="1"/>
    <s v="Medium"/>
    <n v="8.8000000000000007"/>
    <n v="15769.18"/>
    <x v="0"/>
    <x v="1"/>
    <x v="0"/>
    <s v="High BP"/>
    <s v="High Cost"/>
  </r>
  <r>
    <n v="78"/>
    <x v="0"/>
    <n v="28.8"/>
    <n v="236"/>
    <n v="134"/>
    <n v="289.60000000000002"/>
    <n v="89.5"/>
    <n v="94"/>
    <n v="1"/>
    <x v="0"/>
    <x v="2"/>
    <s v="High"/>
    <n v="6"/>
    <n v="12780.88"/>
    <x v="0"/>
    <x v="0"/>
    <x v="2"/>
    <s v="High BP"/>
    <s v="Normal Cost"/>
  </r>
  <r>
    <n v="70"/>
    <x v="0"/>
    <n v="27.9"/>
    <n v="121"/>
    <n v="76"/>
    <n v="256.8"/>
    <n v="116.6"/>
    <n v="92"/>
    <n v="3"/>
    <x v="2"/>
    <x v="1"/>
    <s v="Medium"/>
    <n v="7.6"/>
    <n v="12548.06"/>
    <x v="1"/>
    <x v="1"/>
    <x v="2"/>
    <s v="High BP"/>
    <s v="Normal Cost"/>
  </r>
  <r>
    <n v="73"/>
    <x v="0"/>
    <n v="22.9"/>
    <n v="131"/>
    <n v="73"/>
    <n v="251.5"/>
    <n v="120.1"/>
    <n v="81"/>
    <n v="1"/>
    <x v="0"/>
    <x v="2"/>
    <s v="High"/>
    <n v="7.4"/>
    <n v="13878.24"/>
    <x v="0"/>
    <x v="1"/>
    <x v="3"/>
    <s v="High BP"/>
    <s v="Normal Cost"/>
  </r>
  <r>
    <n v="70"/>
    <x v="0"/>
    <n v="33.5"/>
    <n v="128"/>
    <n v="72"/>
    <n v="243.7"/>
    <n v="142"/>
    <n v="71"/>
    <n v="1"/>
    <x v="1"/>
    <x v="0"/>
    <s v="High"/>
    <n v="5"/>
    <n v="9774.31"/>
    <x v="0"/>
    <x v="2"/>
    <x v="0"/>
    <s v="High BP"/>
    <s v="Normal Cost"/>
  </r>
  <r>
    <n v="78"/>
    <x v="0"/>
    <n v="18"/>
    <n v="118"/>
    <n v="67"/>
    <n v="200.9"/>
    <n v="109.9"/>
    <n v="69"/>
    <n v="0"/>
    <x v="0"/>
    <x v="1"/>
    <s v="High"/>
    <n v="3.4"/>
    <n v="7282.98"/>
    <x v="0"/>
    <x v="0"/>
    <x v="1"/>
    <s v="Normal BP"/>
    <s v="Normal Cost"/>
  </r>
  <r>
    <n v="62"/>
    <x v="0"/>
    <n v="29"/>
    <n v="116"/>
    <n v="73"/>
    <n v="185.6"/>
    <n v="101.1"/>
    <n v="76"/>
    <n v="2"/>
    <x v="1"/>
    <x v="0"/>
    <s v="Medium"/>
    <n v="2.6"/>
    <n v="5933.09"/>
    <x v="1"/>
    <x v="0"/>
    <x v="2"/>
    <s v="Normal BP"/>
    <s v="Normal Cost"/>
  </r>
  <r>
    <n v="68"/>
    <x v="1"/>
    <n v="36.299999999999997"/>
    <n v="113"/>
    <n v="67"/>
    <n v="286.5"/>
    <n v="125.7"/>
    <n v="77"/>
    <n v="3"/>
    <x v="1"/>
    <x v="1"/>
    <s v="High"/>
    <n v="1.7"/>
    <n v="4651.72"/>
    <x v="0"/>
    <x v="0"/>
    <x v="0"/>
    <s v="Normal BP"/>
    <s v="Normal Cost"/>
  </r>
  <r>
    <n v="80"/>
    <x v="1"/>
    <n v="36.299999999999997"/>
    <n v="131"/>
    <n v="76"/>
    <n v="244.9"/>
    <n v="145.1"/>
    <n v="51"/>
    <n v="2"/>
    <x v="1"/>
    <x v="0"/>
    <s v="Medium"/>
    <n v="9.6999999999999993"/>
    <n v="15268.59"/>
    <x v="0"/>
    <x v="2"/>
    <x v="0"/>
    <s v="High BP"/>
    <s v="High Cost"/>
  </r>
  <r>
    <n v="58"/>
    <x v="0"/>
    <n v="25.7"/>
    <n v="124"/>
    <n v="74"/>
    <n v="234.7"/>
    <n v="96.1"/>
    <n v="70"/>
    <n v="1"/>
    <x v="2"/>
    <x v="0"/>
    <s v="Low"/>
    <n v="11.8"/>
    <n v="17407.12"/>
    <x v="1"/>
    <x v="0"/>
    <x v="2"/>
    <s v="High BP"/>
    <s v="High Cost"/>
  </r>
  <r>
    <n v="78"/>
    <x v="1"/>
    <n v="36.299999999999997"/>
    <n v="127"/>
    <n v="72"/>
    <n v="242.1"/>
    <n v="129.1"/>
    <n v="70"/>
    <n v="0"/>
    <x v="0"/>
    <x v="0"/>
    <s v="Low"/>
    <n v="4.5999999999999996"/>
    <n v="9491.24"/>
    <x v="0"/>
    <x v="2"/>
    <x v="0"/>
    <s v="High BP"/>
    <s v="Normal Cost"/>
  </r>
  <r>
    <n v="80"/>
    <x v="0"/>
    <n v="25.1"/>
    <n v="146"/>
    <n v="85"/>
    <n v="204.2"/>
    <n v="185.4"/>
    <n v="78"/>
    <n v="1"/>
    <x v="1"/>
    <x v="1"/>
    <s v="Medium"/>
    <n v="10"/>
    <n v="16985.5"/>
    <x v="0"/>
    <x v="2"/>
    <x v="2"/>
    <s v="High BP"/>
    <s v="High Cost"/>
  </r>
  <r>
    <n v="83"/>
    <x v="0"/>
    <n v="35.299999999999997"/>
    <n v="139"/>
    <n v="85"/>
    <n v="269.10000000000002"/>
    <n v="145.69999999999999"/>
    <n v="65"/>
    <n v="2"/>
    <x v="0"/>
    <x v="2"/>
    <s v="Medium"/>
    <n v="13.9"/>
    <n v="26449.119999999999"/>
    <x v="0"/>
    <x v="1"/>
    <x v="0"/>
    <s v="High BP"/>
    <s v="High Cost"/>
  </r>
  <r>
    <n v="59"/>
    <x v="1"/>
    <n v="36.299999999999997"/>
    <n v="129"/>
    <n v="85"/>
    <n v="299.3"/>
    <n v="101.2"/>
    <n v="87"/>
    <n v="0"/>
    <x v="1"/>
    <x v="0"/>
    <s v="Low"/>
    <n v="3.7"/>
    <n v="6391.81"/>
    <x v="0"/>
    <x v="1"/>
    <x v="0"/>
    <s v="High BP"/>
    <s v="Normal Cost"/>
  </r>
  <r>
    <n v="70"/>
    <x v="0"/>
    <n v="32.299999999999997"/>
    <n v="137"/>
    <n v="83"/>
    <n v="220.3"/>
    <n v="123.4"/>
    <n v="81"/>
    <n v="1"/>
    <x v="2"/>
    <x v="1"/>
    <s v="Low"/>
    <n v="7.4"/>
    <n v="11998.6"/>
    <x v="0"/>
    <x v="2"/>
    <x v="0"/>
    <s v="High BP"/>
    <s v="Normal Cost"/>
  </r>
  <r>
    <n v="81"/>
    <x v="0"/>
    <n v="24"/>
    <n v="122"/>
    <n v="66"/>
    <n v="259.10000000000002"/>
    <n v="110.6"/>
    <n v="81"/>
    <n v="3"/>
    <x v="1"/>
    <x v="1"/>
    <s v="Low"/>
    <n v="4.8"/>
    <n v="9018.31"/>
    <x v="0"/>
    <x v="2"/>
    <x v="3"/>
    <s v="High BP"/>
    <s v="Normal Cost"/>
  </r>
  <r>
    <n v="88"/>
    <x v="0"/>
    <n v="29.2"/>
    <n v="141"/>
    <n v="85"/>
    <n v="230.5"/>
    <n v="92.2"/>
    <n v="73"/>
    <n v="2"/>
    <x v="1"/>
    <x v="2"/>
    <s v="High"/>
    <n v="5.5"/>
    <n v="11690.44"/>
    <x v="0"/>
    <x v="1"/>
    <x v="2"/>
    <s v="High BP"/>
    <s v="Normal Cost"/>
  </r>
  <r>
    <n v="68"/>
    <x v="1"/>
    <n v="36.299999999999997"/>
    <n v="129"/>
    <n v="69"/>
    <n v="241.3"/>
    <n v="122.6"/>
    <n v="106"/>
    <n v="0"/>
    <x v="2"/>
    <x v="2"/>
    <s v="Low"/>
    <n v="13.1"/>
    <n v="25836.86"/>
    <x v="0"/>
    <x v="0"/>
    <x v="0"/>
    <s v="High BP"/>
    <s v="High Cost"/>
  </r>
  <r>
    <n v="95"/>
    <x v="1"/>
    <n v="36.299999999999997"/>
    <n v="142"/>
    <n v="85"/>
    <n v="265.89999999999998"/>
    <n v="103.4"/>
    <n v="140"/>
    <n v="1"/>
    <x v="1"/>
    <x v="2"/>
    <s v="High"/>
    <n v="8.6"/>
    <n v="19530.669999999998"/>
    <x v="0"/>
    <x v="2"/>
    <x v="0"/>
    <s v="High BP"/>
    <s v="High Cost"/>
  </r>
  <r>
    <n v="62"/>
    <x v="0"/>
    <n v="33.1"/>
    <n v="118"/>
    <n v="66"/>
    <n v="273"/>
    <n v="98"/>
    <n v="80"/>
    <n v="0"/>
    <x v="1"/>
    <x v="2"/>
    <s v="Low"/>
    <n v="12.3"/>
    <n v="23636.6"/>
    <x v="0"/>
    <x v="2"/>
    <x v="0"/>
    <s v="Normal BP"/>
    <s v="High Cost"/>
  </r>
  <r>
    <n v="94"/>
    <x v="1"/>
    <n v="36.299999999999997"/>
    <n v="135"/>
    <n v="86"/>
    <n v="248.7"/>
    <n v="117.4"/>
    <n v="90"/>
    <n v="2"/>
    <x v="2"/>
    <x v="0"/>
    <s v="High"/>
    <n v="6"/>
    <n v="13302.58"/>
    <x v="0"/>
    <x v="2"/>
    <x v="0"/>
    <s v="High BP"/>
    <s v="Normal Cost"/>
  </r>
  <r>
    <n v="57"/>
    <x v="1"/>
    <n v="36.299999999999997"/>
    <n v="125"/>
    <n v="82"/>
    <n v="255"/>
    <n v="183.3"/>
    <n v="71"/>
    <n v="1"/>
    <x v="0"/>
    <x v="1"/>
    <s v="Low"/>
    <n v="1"/>
    <n v="3838.41"/>
    <x v="1"/>
    <x v="1"/>
    <x v="0"/>
    <s v="High BP"/>
    <s v="Normal Cost"/>
  </r>
  <r>
    <n v="95"/>
    <x v="1"/>
    <n v="36.4"/>
    <n v="147"/>
    <n v="99"/>
    <n v="269.39999999999998"/>
    <n v="165.4"/>
    <n v="84"/>
    <n v="1"/>
    <x v="2"/>
    <x v="2"/>
    <s v="Medium"/>
    <n v="10.1"/>
    <n v="21057.09"/>
    <x v="0"/>
    <x v="2"/>
    <x v="0"/>
    <s v="High BP"/>
    <s v="High Cost"/>
  </r>
  <r>
    <n v="84"/>
    <x v="1"/>
    <n v="36.4"/>
    <n v="130"/>
    <n v="74"/>
    <n v="236.3"/>
    <n v="96.2"/>
    <n v="80"/>
    <n v="1"/>
    <x v="0"/>
    <x v="2"/>
    <s v="High"/>
    <n v="4"/>
    <n v="10106.49"/>
    <x v="0"/>
    <x v="2"/>
    <x v="0"/>
    <s v="High BP"/>
    <s v="Normal Cost"/>
  </r>
  <r>
    <n v="58"/>
    <x v="0"/>
    <n v="32"/>
    <n v="142"/>
    <n v="83"/>
    <n v="213.7"/>
    <n v="118.4"/>
    <n v="106"/>
    <n v="3"/>
    <x v="0"/>
    <x v="1"/>
    <s v="Low"/>
    <n v="3.5"/>
    <n v="6881.09"/>
    <x v="0"/>
    <x v="1"/>
    <x v="0"/>
    <s v="High BP"/>
    <s v="Normal Cost"/>
  </r>
  <r>
    <n v="45"/>
    <x v="0"/>
    <n v="24.7"/>
    <n v="125"/>
    <n v="72"/>
    <n v="241.4"/>
    <n v="100.6"/>
    <n v="84"/>
    <n v="0"/>
    <x v="0"/>
    <x v="0"/>
    <s v="Medium"/>
    <n v="2.7"/>
    <n v="6271.83"/>
    <x v="0"/>
    <x v="2"/>
    <x v="3"/>
    <s v="High BP"/>
    <s v="Normal Cost"/>
  </r>
  <r>
    <n v="66"/>
    <x v="1"/>
    <n v="36.4"/>
    <n v="136"/>
    <n v="80"/>
    <n v="246.8"/>
    <n v="170.1"/>
    <n v="78"/>
    <n v="5"/>
    <x v="2"/>
    <x v="0"/>
    <s v="Low"/>
    <n v="6.9"/>
    <n v="14351.47"/>
    <x v="0"/>
    <x v="0"/>
    <x v="0"/>
    <s v="High BP"/>
    <s v="Normal Cost"/>
  </r>
  <r>
    <n v="19"/>
    <x v="1"/>
    <n v="36.4"/>
    <n v="108"/>
    <n v="65"/>
    <n v="195"/>
    <n v="111.4"/>
    <n v="69"/>
    <n v="2"/>
    <x v="0"/>
    <x v="0"/>
    <s v="Medium"/>
    <n v="2.4"/>
    <n v="5701.37"/>
    <x v="0"/>
    <x v="4"/>
    <x v="0"/>
    <s v="Normal BP"/>
    <s v="Normal Cost"/>
  </r>
  <r>
    <n v="65"/>
    <x v="1"/>
    <n v="36.4"/>
    <n v="124"/>
    <n v="71"/>
    <n v="230.4"/>
    <n v="107.3"/>
    <n v="92"/>
    <n v="1"/>
    <x v="1"/>
    <x v="2"/>
    <s v="Medium"/>
    <n v="5.6"/>
    <n v="10991.43"/>
    <x v="0"/>
    <x v="0"/>
    <x v="0"/>
    <s v="High BP"/>
    <s v="Normal Cost"/>
  </r>
  <r>
    <n v="81"/>
    <x v="1"/>
    <n v="36.4"/>
    <n v="130"/>
    <n v="87"/>
    <n v="259.7"/>
    <n v="141.1"/>
    <n v="93"/>
    <n v="2"/>
    <x v="2"/>
    <x v="2"/>
    <s v="High"/>
    <n v="8.8000000000000007"/>
    <n v="17739.29"/>
    <x v="0"/>
    <x v="2"/>
    <x v="0"/>
    <s v="High BP"/>
    <s v="High Cost"/>
  </r>
  <r>
    <n v="80"/>
    <x v="1"/>
    <n v="36.4"/>
    <n v="152"/>
    <n v="96"/>
    <n v="264.60000000000002"/>
    <n v="124"/>
    <n v="83"/>
    <n v="1"/>
    <x v="1"/>
    <x v="3"/>
    <s v="Medium"/>
    <n v="6.6"/>
    <n v="15060.09"/>
    <x v="0"/>
    <x v="2"/>
    <x v="0"/>
    <s v="High BP"/>
    <s v="High Cost"/>
  </r>
  <r>
    <n v="51"/>
    <x v="1"/>
    <n v="36.5"/>
    <n v="123"/>
    <n v="69"/>
    <n v="234.2"/>
    <n v="151.5"/>
    <n v="75"/>
    <n v="0"/>
    <x v="0"/>
    <x v="2"/>
    <s v="High"/>
    <n v="2.7"/>
    <n v="7902.91"/>
    <x v="0"/>
    <x v="1"/>
    <x v="0"/>
    <s v="High BP"/>
    <s v="Normal Cost"/>
  </r>
  <r>
    <n v="75"/>
    <x v="1"/>
    <n v="36.5"/>
    <n v="116"/>
    <n v="69"/>
    <n v="256"/>
    <n v="103.7"/>
    <n v="75"/>
    <n v="2"/>
    <x v="0"/>
    <x v="2"/>
    <s v="High"/>
    <n v="7.5"/>
    <n v="14564.35"/>
    <x v="0"/>
    <x v="2"/>
    <x v="0"/>
    <s v="Normal BP"/>
    <s v="Normal Cost"/>
  </r>
  <r>
    <n v="59"/>
    <x v="1"/>
    <n v="36.5"/>
    <n v="151"/>
    <n v="92"/>
    <n v="258.39999999999998"/>
    <n v="130.1"/>
    <n v="62"/>
    <n v="2"/>
    <x v="1"/>
    <x v="1"/>
    <s v="Medium"/>
    <n v="4.2"/>
    <n v="8282.94"/>
    <x v="0"/>
    <x v="1"/>
    <x v="0"/>
    <s v="High BP"/>
    <s v="Normal Cost"/>
  </r>
  <r>
    <n v="54"/>
    <x v="1"/>
    <n v="36.5"/>
    <n v="121"/>
    <n v="72"/>
    <n v="254.1"/>
    <n v="101.2"/>
    <n v="81"/>
    <n v="2"/>
    <x v="2"/>
    <x v="3"/>
    <s v="High"/>
    <n v="7.1"/>
    <n v="16839.89"/>
    <x v="0"/>
    <x v="1"/>
    <x v="0"/>
    <s v="High BP"/>
    <s v="High Cost"/>
  </r>
  <r>
    <n v="63"/>
    <x v="0"/>
    <n v="27"/>
    <n v="138"/>
    <n v="81"/>
    <n v="222.9"/>
    <n v="106.2"/>
    <n v="81"/>
    <n v="2"/>
    <x v="0"/>
    <x v="2"/>
    <s v="High"/>
    <n v="7"/>
    <n v="14672.88"/>
    <x v="0"/>
    <x v="2"/>
    <x v="2"/>
    <s v="High BP"/>
    <s v="Normal Cost"/>
  </r>
  <r>
    <n v="89"/>
    <x v="0"/>
    <n v="31.9"/>
    <n v="137"/>
    <n v="70"/>
    <n v="242.6"/>
    <n v="122.9"/>
    <n v="85"/>
    <n v="1"/>
    <x v="0"/>
    <x v="0"/>
    <s v="Medium"/>
    <n v="3.2"/>
    <n v="6387.05"/>
    <x v="0"/>
    <x v="1"/>
    <x v="0"/>
    <s v="High BP"/>
    <s v="Normal Cost"/>
  </r>
  <r>
    <n v="57"/>
    <x v="1"/>
    <n v="36.5"/>
    <n v="119"/>
    <n v="69"/>
    <n v="247.1"/>
    <n v="136.1"/>
    <n v="72"/>
    <n v="2"/>
    <x v="2"/>
    <x v="1"/>
    <s v="Medium"/>
    <n v="8.6999999999999993"/>
    <n v="19537.87"/>
    <x v="0"/>
    <x v="1"/>
    <x v="0"/>
    <s v="Normal BP"/>
    <s v="High Cost"/>
  </r>
  <r>
    <n v="79"/>
    <x v="1"/>
    <n v="36.5"/>
    <n v="129"/>
    <n v="72"/>
    <n v="255.5"/>
    <n v="154.30000000000001"/>
    <n v="89"/>
    <n v="0"/>
    <x v="2"/>
    <x v="3"/>
    <s v="High"/>
    <n v="9.8000000000000007"/>
    <n v="17695.060000000001"/>
    <x v="0"/>
    <x v="2"/>
    <x v="0"/>
    <s v="High BP"/>
    <s v="High Cost"/>
  </r>
  <r>
    <n v="69"/>
    <x v="1"/>
    <n v="36.5"/>
    <n v="130"/>
    <n v="76"/>
    <n v="221.6"/>
    <n v="95.3"/>
    <n v="79"/>
    <n v="0"/>
    <x v="2"/>
    <x v="2"/>
    <s v="Low"/>
    <n v="7.9"/>
    <n v="18414.740000000002"/>
    <x v="0"/>
    <x v="0"/>
    <x v="0"/>
    <s v="High BP"/>
    <s v="High Cost"/>
  </r>
  <r>
    <n v="70"/>
    <x v="1"/>
    <n v="36.5"/>
    <n v="131"/>
    <n v="73"/>
    <n v="235.6"/>
    <n v="163.80000000000001"/>
    <n v="77"/>
    <n v="0"/>
    <x v="2"/>
    <x v="0"/>
    <s v="High"/>
    <n v="9.1999999999999993"/>
    <n v="17902.8"/>
    <x v="0"/>
    <x v="0"/>
    <x v="0"/>
    <s v="High BP"/>
    <s v="High Cost"/>
  </r>
  <r>
    <n v="72"/>
    <x v="0"/>
    <n v="26.1"/>
    <n v="126"/>
    <n v="75"/>
    <n v="208.4"/>
    <n v="101.3"/>
    <n v="80"/>
    <n v="1"/>
    <x v="1"/>
    <x v="0"/>
    <s v="Low"/>
    <n v="11.5"/>
    <n v="23399.89"/>
    <x v="1"/>
    <x v="2"/>
    <x v="2"/>
    <s v="High BP"/>
    <s v="High Cost"/>
  </r>
  <r>
    <n v="60"/>
    <x v="0"/>
    <n v="18"/>
    <n v="126"/>
    <n v="72"/>
    <n v="185.7"/>
    <n v="115.7"/>
    <n v="102"/>
    <n v="1"/>
    <x v="2"/>
    <x v="2"/>
    <s v="Medium"/>
    <n v="16.8"/>
    <n v="29429.27"/>
    <x v="0"/>
    <x v="0"/>
    <x v="1"/>
    <s v="High BP"/>
    <s v="High Cost"/>
  </r>
  <r>
    <n v="83"/>
    <x v="1"/>
    <n v="36.5"/>
    <n v="153"/>
    <n v="91"/>
    <n v="266.10000000000002"/>
    <n v="111.1"/>
    <n v="57"/>
    <n v="1"/>
    <x v="1"/>
    <x v="2"/>
    <s v="Low"/>
    <n v="7.6"/>
    <n v="13251.5"/>
    <x v="0"/>
    <x v="2"/>
    <x v="0"/>
    <s v="High BP"/>
    <s v="Normal Cost"/>
  </r>
  <r>
    <n v="58"/>
    <x v="0"/>
    <n v="27.7"/>
    <n v="129"/>
    <n v="76"/>
    <n v="254"/>
    <n v="131.1"/>
    <n v="77"/>
    <n v="1"/>
    <x v="0"/>
    <x v="3"/>
    <s v="High"/>
    <n v="3.7"/>
    <n v="10284.43"/>
    <x v="0"/>
    <x v="0"/>
    <x v="2"/>
    <s v="High BP"/>
    <s v="Normal Cost"/>
  </r>
  <r>
    <n v="41"/>
    <x v="0"/>
    <n v="35.4"/>
    <n v="132"/>
    <n v="74"/>
    <n v="238.5"/>
    <n v="154.30000000000001"/>
    <n v="73"/>
    <n v="0"/>
    <x v="1"/>
    <x v="2"/>
    <s v="High"/>
    <n v="6.1"/>
    <n v="11181.77"/>
    <x v="0"/>
    <x v="0"/>
    <x v="0"/>
    <s v="High BP"/>
    <s v="Normal Cost"/>
  </r>
  <r>
    <n v="77"/>
    <x v="0"/>
    <n v="20.5"/>
    <n v="118"/>
    <n v="64"/>
    <n v="215.7"/>
    <n v="104.4"/>
    <n v="51"/>
    <n v="2"/>
    <x v="0"/>
    <x v="0"/>
    <s v="High"/>
    <n v="1.3"/>
    <n v="3818.81"/>
    <x v="0"/>
    <x v="2"/>
    <x v="3"/>
    <s v="Normal BP"/>
    <s v="Normal Cost"/>
  </r>
  <r>
    <n v="44"/>
    <x v="0"/>
    <n v="27.7"/>
    <n v="115"/>
    <n v="62"/>
    <n v="224.1"/>
    <n v="201.1"/>
    <n v="78"/>
    <n v="0"/>
    <x v="1"/>
    <x v="1"/>
    <s v="Medium"/>
    <n v="4.5999999999999996"/>
    <n v="8487.9699999999993"/>
    <x v="0"/>
    <x v="1"/>
    <x v="2"/>
    <s v="Normal BP"/>
    <s v="Normal Cost"/>
  </r>
  <r>
    <n v="82"/>
    <x v="1"/>
    <n v="36.5"/>
    <n v="149"/>
    <n v="83"/>
    <n v="272.7"/>
    <n v="108.7"/>
    <n v="79"/>
    <n v="1"/>
    <x v="0"/>
    <x v="0"/>
    <s v="Medium"/>
    <n v="3.4"/>
    <n v="7427.09"/>
    <x v="0"/>
    <x v="2"/>
    <x v="0"/>
    <s v="High BP"/>
    <s v="Normal Cost"/>
  </r>
  <r>
    <n v="85"/>
    <x v="0"/>
    <n v="27.8"/>
    <n v="136"/>
    <n v="74"/>
    <n v="235.6"/>
    <n v="81.8"/>
    <n v="73"/>
    <n v="4"/>
    <x v="2"/>
    <x v="0"/>
    <s v="Low"/>
    <n v="16.399999999999999"/>
    <n v="26199.69"/>
    <x v="0"/>
    <x v="2"/>
    <x v="2"/>
    <s v="High BP"/>
    <s v="High Cost"/>
  </r>
  <r>
    <n v="62"/>
    <x v="1"/>
    <n v="36.5"/>
    <n v="129"/>
    <n v="73"/>
    <n v="253.1"/>
    <n v="162.9"/>
    <n v="88"/>
    <n v="1"/>
    <x v="0"/>
    <x v="0"/>
    <s v="Medium"/>
    <n v="2.2999999999999998"/>
    <n v="5623.66"/>
    <x v="0"/>
    <x v="0"/>
    <x v="0"/>
    <s v="High BP"/>
    <s v="Normal Cost"/>
  </r>
  <r>
    <n v="61"/>
    <x v="0"/>
    <n v="20.5"/>
    <n v="125"/>
    <n v="80"/>
    <n v="201.4"/>
    <n v="90.3"/>
    <n v="85"/>
    <n v="3"/>
    <x v="0"/>
    <x v="2"/>
    <s v="Medium"/>
    <n v="2.7"/>
    <n v="7796.65"/>
    <x v="0"/>
    <x v="2"/>
    <x v="3"/>
    <s v="High BP"/>
    <s v="Normal Cost"/>
  </r>
  <r>
    <n v="62"/>
    <x v="1"/>
    <n v="36.6"/>
    <n v="123"/>
    <n v="71"/>
    <n v="246.6"/>
    <n v="138.6"/>
    <n v="69"/>
    <n v="1"/>
    <x v="1"/>
    <x v="1"/>
    <s v="High"/>
    <n v="2.4"/>
    <n v="5234.76"/>
    <x v="0"/>
    <x v="0"/>
    <x v="0"/>
    <s v="High BP"/>
    <s v="Normal Cost"/>
  </r>
  <r>
    <n v="84"/>
    <x v="0"/>
    <n v="22.9"/>
    <n v="138"/>
    <n v="78"/>
    <n v="191.9"/>
    <n v="94.2"/>
    <n v="75"/>
    <n v="2"/>
    <x v="0"/>
    <x v="0"/>
    <s v="Medium"/>
    <n v="1.3"/>
    <n v="3489.97"/>
    <x v="0"/>
    <x v="0"/>
    <x v="3"/>
    <s v="High BP"/>
    <s v="Normal Cost"/>
  </r>
  <r>
    <n v="81"/>
    <x v="1"/>
    <n v="36.6"/>
    <n v="138"/>
    <n v="88"/>
    <n v="261.8"/>
    <n v="141.6"/>
    <n v="79"/>
    <n v="1"/>
    <x v="0"/>
    <x v="1"/>
    <s v="High"/>
    <n v="3.8"/>
    <n v="7171.14"/>
    <x v="0"/>
    <x v="2"/>
    <x v="0"/>
    <s v="High BP"/>
    <s v="Normal Cost"/>
  </r>
  <r>
    <n v="69"/>
    <x v="1"/>
    <n v="36.6"/>
    <n v="133"/>
    <n v="81"/>
    <n v="274"/>
    <n v="105.4"/>
    <n v="100"/>
    <n v="2"/>
    <x v="2"/>
    <x v="3"/>
    <s v="High"/>
    <n v="6.7"/>
    <n v="17319.37"/>
    <x v="0"/>
    <x v="0"/>
    <x v="0"/>
    <s v="High BP"/>
    <s v="High Cost"/>
  </r>
  <r>
    <n v="95"/>
    <x v="0"/>
    <n v="25.3"/>
    <n v="129"/>
    <n v="87"/>
    <n v="248.9"/>
    <n v="120.1"/>
    <n v="76"/>
    <n v="8"/>
    <x v="1"/>
    <x v="1"/>
    <s v="Medium"/>
    <n v="6.2"/>
    <n v="11179.13"/>
    <x v="0"/>
    <x v="2"/>
    <x v="2"/>
    <s v="High BP"/>
    <s v="Normal Cost"/>
  </r>
  <r>
    <n v="74"/>
    <x v="1"/>
    <n v="36.6"/>
    <n v="148"/>
    <n v="94"/>
    <n v="251.6"/>
    <n v="107.3"/>
    <n v="70"/>
    <n v="0"/>
    <x v="2"/>
    <x v="3"/>
    <s v="Medium"/>
    <n v="7.5"/>
    <n v="17097.689999999999"/>
    <x v="0"/>
    <x v="0"/>
    <x v="0"/>
    <s v="High BP"/>
    <s v="High Cost"/>
  </r>
  <r>
    <n v="58"/>
    <x v="1"/>
    <n v="36.6"/>
    <n v="148"/>
    <n v="90"/>
    <n v="239.1"/>
    <n v="107.3"/>
    <n v="66"/>
    <n v="3"/>
    <x v="2"/>
    <x v="3"/>
    <s v="Medium"/>
    <n v="6.4"/>
    <n v="15536.87"/>
    <x v="0"/>
    <x v="1"/>
    <x v="0"/>
    <s v="High BP"/>
    <s v="High Cost"/>
  </r>
  <r>
    <n v="63"/>
    <x v="0"/>
    <n v="26.3"/>
    <n v="135"/>
    <n v="81"/>
    <n v="223.4"/>
    <n v="99.3"/>
    <n v="88"/>
    <n v="1"/>
    <x v="2"/>
    <x v="3"/>
    <s v="Medium"/>
    <n v="7.6"/>
    <n v="16777.21"/>
    <x v="0"/>
    <x v="2"/>
    <x v="2"/>
    <s v="High BP"/>
    <s v="High Cost"/>
  </r>
  <r>
    <n v="58"/>
    <x v="0"/>
    <n v="12.1"/>
    <n v="136"/>
    <n v="80"/>
    <n v="206.4"/>
    <n v="123.1"/>
    <n v="90"/>
    <n v="0"/>
    <x v="2"/>
    <x v="1"/>
    <s v="Low"/>
    <n v="4.7"/>
    <n v="10560.95"/>
    <x v="0"/>
    <x v="0"/>
    <x v="1"/>
    <s v="High BP"/>
    <s v="Normal Cost"/>
  </r>
  <r>
    <n v="57"/>
    <x v="1"/>
    <n v="36.6"/>
    <n v="105"/>
    <n v="74"/>
    <n v="220.8"/>
    <n v="154.19999999999999"/>
    <n v="78"/>
    <n v="3"/>
    <x v="0"/>
    <x v="0"/>
    <s v="Medium"/>
    <n v="3.8"/>
    <n v="7883.78"/>
    <x v="0"/>
    <x v="1"/>
    <x v="0"/>
    <s v="Normal BP"/>
    <s v="Normal Cost"/>
  </r>
  <r>
    <n v="45"/>
    <x v="1"/>
    <n v="36.6"/>
    <n v="139"/>
    <n v="84"/>
    <n v="252.8"/>
    <n v="156.9"/>
    <n v="71"/>
    <n v="1"/>
    <x v="0"/>
    <x v="2"/>
    <s v="Medium"/>
    <n v="12.9"/>
    <n v="25462.3"/>
    <x v="0"/>
    <x v="1"/>
    <x v="0"/>
    <s v="High BP"/>
    <s v="High Cost"/>
  </r>
  <r>
    <n v="75"/>
    <x v="0"/>
    <n v="28"/>
    <n v="127"/>
    <n v="80"/>
    <n v="260.8"/>
    <n v="118.1"/>
    <n v="83"/>
    <n v="1"/>
    <x v="1"/>
    <x v="0"/>
    <s v="High"/>
    <n v="5.6"/>
    <n v="10263.67"/>
    <x v="1"/>
    <x v="1"/>
    <x v="2"/>
    <s v="High BP"/>
    <s v="Normal Cost"/>
  </r>
  <r>
    <n v="89"/>
    <x v="0"/>
    <n v="31.3"/>
    <n v="161"/>
    <n v="91"/>
    <n v="242.6"/>
    <n v="108.8"/>
    <n v="71"/>
    <n v="1"/>
    <x v="2"/>
    <x v="3"/>
    <s v="Low"/>
    <n v="8"/>
    <n v="16756.68"/>
    <x v="0"/>
    <x v="1"/>
    <x v="0"/>
    <s v="High BP"/>
    <s v="High Cost"/>
  </r>
  <r>
    <n v="56"/>
    <x v="1"/>
    <n v="36.6"/>
    <n v="139"/>
    <n v="82"/>
    <n v="240"/>
    <n v="124.8"/>
    <n v="96"/>
    <n v="2"/>
    <x v="2"/>
    <x v="2"/>
    <s v="Low"/>
    <n v="14.3"/>
    <n v="29275.66"/>
    <x v="0"/>
    <x v="1"/>
    <x v="0"/>
    <s v="High BP"/>
    <s v="High Cost"/>
  </r>
  <r>
    <n v="70"/>
    <x v="1"/>
    <n v="36.6"/>
    <n v="139"/>
    <n v="82"/>
    <n v="258.8"/>
    <n v="151.69999999999999"/>
    <n v="76"/>
    <n v="2"/>
    <x v="1"/>
    <x v="1"/>
    <s v="High"/>
    <n v="5"/>
    <n v="11517.39"/>
    <x v="0"/>
    <x v="0"/>
    <x v="0"/>
    <s v="High BP"/>
    <s v="Normal Cost"/>
  </r>
  <r>
    <n v="95"/>
    <x v="1"/>
    <n v="36.6"/>
    <n v="145"/>
    <n v="85"/>
    <n v="284.7"/>
    <n v="157.19999999999999"/>
    <n v="72"/>
    <n v="0"/>
    <x v="1"/>
    <x v="1"/>
    <s v="Medium"/>
    <n v="7.4"/>
    <n v="13135.9"/>
    <x v="1"/>
    <x v="2"/>
    <x v="0"/>
    <s v="High BP"/>
    <s v="Normal Cost"/>
  </r>
  <r>
    <n v="66"/>
    <x v="0"/>
    <n v="24.3"/>
    <n v="126"/>
    <n v="73"/>
    <n v="218.3"/>
    <n v="83.1"/>
    <n v="77"/>
    <n v="1"/>
    <x v="1"/>
    <x v="0"/>
    <s v="High"/>
    <n v="3.1"/>
    <n v="6776.3"/>
    <x v="1"/>
    <x v="1"/>
    <x v="3"/>
    <s v="High BP"/>
    <s v="Normal Cost"/>
  </r>
  <r>
    <n v="65"/>
    <x v="1"/>
    <n v="36.6"/>
    <n v="130"/>
    <n v="77"/>
    <n v="295"/>
    <n v="124.7"/>
    <n v="72"/>
    <n v="0"/>
    <x v="2"/>
    <x v="0"/>
    <s v="High"/>
    <n v="6.1"/>
    <n v="11971.27"/>
    <x v="0"/>
    <x v="0"/>
    <x v="0"/>
    <s v="High BP"/>
    <s v="Normal Cost"/>
  </r>
  <r>
    <n v="73"/>
    <x v="0"/>
    <n v="35.9"/>
    <n v="144"/>
    <n v="85"/>
    <n v="226.8"/>
    <n v="134.6"/>
    <n v="87"/>
    <n v="3"/>
    <x v="1"/>
    <x v="1"/>
    <s v="Low"/>
    <n v="5.7"/>
    <n v="11670.22"/>
    <x v="1"/>
    <x v="2"/>
    <x v="0"/>
    <s v="High BP"/>
    <s v="Normal Cost"/>
  </r>
  <r>
    <n v="62"/>
    <x v="0"/>
    <n v="25.6"/>
    <n v="126"/>
    <n v="68"/>
    <n v="222.7"/>
    <n v="113.9"/>
    <n v="80"/>
    <n v="1"/>
    <x v="0"/>
    <x v="0"/>
    <s v="Medium"/>
    <n v="7"/>
    <n v="13912.9"/>
    <x v="0"/>
    <x v="0"/>
    <x v="2"/>
    <s v="High BP"/>
    <s v="Normal Cost"/>
  </r>
  <r>
    <n v="82"/>
    <x v="1"/>
    <n v="36.6"/>
    <n v="148"/>
    <n v="86"/>
    <n v="263.60000000000002"/>
    <n v="119.4"/>
    <n v="92"/>
    <n v="1"/>
    <x v="2"/>
    <x v="2"/>
    <s v="Medium"/>
    <n v="32.299999999999997"/>
    <n v="56744.37"/>
    <x v="0"/>
    <x v="2"/>
    <x v="0"/>
    <s v="High BP"/>
    <s v="High Cost"/>
  </r>
  <r>
    <n v="56"/>
    <x v="1"/>
    <n v="36.700000000000003"/>
    <n v="126"/>
    <n v="76"/>
    <n v="237.5"/>
    <n v="153.1"/>
    <n v="72"/>
    <n v="0"/>
    <x v="0"/>
    <x v="0"/>
    <s v="Medium"/>
    <n v="3.5"/>
    <n v="7383.82"/>
    <x v="0"/>
    <x v="1"/>
    <x v="0"/>
    <s v="High BP"/>
    <s v="Normal Cost"/>
  </r>
  <r>
    <n v="58"/>
    <x v="0"/>
    <n v="23.3"/>
    <n v="135"/>
    <n v="81"/>
    <n v="211.6"/>
    <n v="100.3"/>
    <n v="84"/>
    <n v="0"/>
    <x v="1"/>
    <x v="3"/>
    <s v="High"/>
    <n v="6.4"/>
    <n v="16063.89"/>
    <x v="0"/>
    <x v="0"/>
    <x v="3"/>
    <s v="High BP"/>
    <s v="High Cost"/>
  </r>
  <r>
    <n v="60"/>
    <x v="0"/>
    <n v="31.1"/>
    <n v="131"/>
    <n v="78"/>
    <n v="267.60000000000002"/>
    <n v="135.4"/>
    <n v="63"/>
    <n v="0"/>
    <x v="1"/>
    <x v="1"/>
    <s v="Medium"/>
    <n v="4.8"/>
    <n v="9226.8700000000008"/>
    <x v="0"/>
    <x v="2"/>
    <x v="0"/>
    <s v="High BP"/>
    <s v="Normal Cost"/>
  </r>
  <r>
    <n v="58"/>
    <x v="1"/>
    <n v="36.700000000000003"/>
    <n v="115"/>
    <n v="72"/>
    <n v="235"/>
    <n v="140.9"/>
    <n v="65"/>
    <n v="2"/>
    <x v="0"/>
    <x v="1"/>
    <s v="Medium"/>
    <n v="4.4000000000000004"/>
    <n v="10601.72"/>
    <x v="0"/>
    <x v="1"/>
    <x v="0"/>
    <s v="Normal BP"/>
    <s v="Normal Cost"/>
  </r>
  <r>
    <n v="60"/>
    <x v="1"/>
    <n v="36.700000000000003"/>
    <n v="123"/>
    <n v="75"/>
    <n v="245.4"/>
    <n v="160"/>
    <n v="64"/>
    <n v="2"/>
    <x v="1"/>
    <x v="0"/>
    <s v="High"/>
    <n v="2.2000000000000002"/>
    <n v="5466.41"/>
    <x v="0"/>
    <x v="0"/>
    <x v="0"/>
    <s v="High BP"/>
    <s v="Normal Cost"/>
  </r>
  <r>
    <n v="89"/>
    <x v="1"/>
    <n v="36.700000000000003"/>
    <n v="138"/>
    <n v="79"/>
    <n v="237.6"/>
    <n v="116.6"/>
    <n v="75"/>
    <n v="1"/>
    <x v="2"/>
    <x v="0"/>
    <s v="Low"/>
    <n v="6.9"/>
    <n v="13485.3"/>
    <x v="0"/>
    <x v="2"/>
    <x v="0"/>
    <s v="High BP"/>
    <s v="Normal Cost"/>
  </r>
  <r>
    <n v="57"/>
    <x v="1"/>
    <n v="36.700000000000003"/>
    <n v="131"/>
    <n v="84"/>
    <n v="250.4"/>
    <n v="133.5"/>
    <n v="85"/>
    <n v="1"/>
    <x v="2"/>
    <x v="0"/>
    <s v="High"/>
    <n v="6.5"/>
    <n v="13769.44"/>
    <x v="0"/>
    <x v="1"/>
    <x v="0"/>
    <s v="High BP"/>
    <s v="Normal Cost"/>
  </r>
  <r>
    <n v="47"/>
    <x v="0"/>
    <n v="27.8"/>
    <n v="125"/>
    <n v="83"/>
    <n v="172.2"/>
    <n v="121.5"/>
    <n v="93"/>
    <n v="3"/>
    <x v="2"/>
    <x v="2"/>
    <s v="High"/>
    <n v="8.5"/>
    <n v="16783.7"/>
    <x v="0"/>
    <x v="0"/>
    <x v="2"/>
    <s v="High BP"/>
    <s v="High Cost"/>
  </r>
  <r>
    <n v="90"/>
    <x v="1"/>
    <n v="36.700000000000003"/>
    <n v="136"/>
    <n v="91"/>
    <n v="277.8"/>
    <n v="151.30000000000001"/>
    <n v="52"/>
    <n v="2"/>
    <x v="1"/>
    <x v="3"/>
    <s v="Medium"/>
    <n v="5.0999999999999996"/>
    <n v="11723.51"/>
    <x v="1"/>
    <x v="2"/>
    <x v="0"/>
    <s v="High BP"/>
    <s v="Normal Cost"/>
  </r>
  <r>
    <n v="40"/>
    <x v="1"/>
    <n v="36.700000000000003"/>
    <n v="113"/>
    <n v="69"/>
    <n v="235.2"/>
    <n v="132.5"/>
    <n v="85"/>
    <n v="1"/>
    <x v="0"/>
    <x v="1"/>
    <s v="High"/>
    <n v="9.9"/>
    <n v="17616.5"/>
    <x v="0"/>
    <x v="3"/>
    <x v="0"/>
    <s v="Normal BP"/>
    <s v="High Cost"/>
  </r>
  <r>
    <n v="56"/>
    <x v="1"/>
    <n v="36.700000000000003"/>
    <n v="122"/>
    <n v="76"/>
    <n v="256.60000000000002"/>
    <n v="103.2"/>
    <n v="80"/>
    <n v="1"/>
    <x v="1"/>
    <x v="3"/>
    <s v="Low"/>
    <n v="5.0999999999999996"/>
    <n v="13013.42"/>
    <x v="1"/>
    <x v="1"/>
    <x v="0"/>
    <s v="High BP"/>
    <s v="Normal Cost"/>
  </r>
  <r>
    <n v="79"/>
    <x v="1"/>
    <n v="36.799999999999997"/>
    <n v="151"/>
    <n v="98"/>
    <n v="272.10000000000002"/>
    <n v="109.9"/>
    <n v="79"/>
    <n v="2"/>
    <x v="2"/>
    <x v="2"/>
    <s v="Medium"/>
    <n v="18"/>
    <n v="28938.99"/>
    <x v="0"/>
    <x v="2"/>
    <x v="0"/>
    <s v="High BP"/>
    <s v="High Cost"/>
  </r>
  <r>
    <n v="38"/>
    <x v="1"/>
    <n v="36.799999999999997"/>
    <n v="133"/>
    <n v="80"/>
    <n v="244.9"/>
    <n v="130.5"/>
    <n v="85"/>
    <n v="0"/>
    <x v="2"/>
    <x v="1"/>
    <s v="Low"/>
    <n v="8"/>
    <n v="14532.8"/>
    <x v="0"/>
    <x v="3"/>
    <x v="0"/>
    <s v="High BP"/>
    <s v="Normal Cost"/>
  </r>
  <r>
    <n v="86"/>
    <x v="0"/>
    <n v="33.799999999999997"/>
    <n v="142"/>
    <n v="86"/>
    <n v="271.10000000000002"/>
    <n v="137.80000000000001"/>
    <n v="82"/>
    <n v="3"/>
    <x v="2"/>
    <x v="1"/>
    <s v="Low"/>
    <n v="9.1999999999999993"/>
    <n v="14678.33"/>
    <x v="0"/>
    <x v="1"/>
    <x v="0"/>
    <s v="High BP"/>
    <s v="Normal Cost"/>
  </r>
  <r>
    <n v="41"/>
    <x v="0"/>
    <n v="30.5"/>
    <n v="128"/>
    <n v="79"/>
    <n v="253.7"/>
    <n v="125.8"/>
    <n v="96"/>
    <n v="1"/>
    <x v="2"/>
    <x v="1"/>
    <s v="Medium"/>
    <n v="5.0999999999999996"/>
    <n v="11625.17"/>
    <x v="0"/>
    <x v="2"/>
    <x v="0"/>
    <s v="High BP"/>
    <s v="Normal Cost"/>
  </r>
  <r>
    <n v="60"/>
    <x v="1"/>
    <n v="36.799999999999997"/>
    <n v="141"/>
    <n v="92"/>
    <n v="232.3"/>
    <n v="117.3"/>
    <n v="78"/>
    <n v="0"/>
    <x v="2"/>
    <x v="2"/>
    <s v="Medium"/>
    <n v="9.5"/>
    <n v="18560.419999999998"/>
    <x v="1"/>
    <x v="0"/>
    <x v="0"/>
    <s v="High BP"/>
    <s v="High Cost"/>
  </r>
  <r>
    <n v="56"/>
    <x v="0"/>
    <n v="24.5"/>
    <n v="126"/>
    <n v="77"/>
    <n v="210.3"/>
    <n v="131.5"/>
    <n v="102"/>
    <n v="2"/>
    <x v="2"/>
    <x v="1"/>
    <s v="Low"/>
    <n v="7.4"/>
    <n v="14020.59"/>
    <x v="1"/>
    <x v="2"/>
    <x v="3"/>
    <s v="High BP"/>
    <s v="Normal Cost"/>
  </r>
  <r>
    <n v="85"/>
    <x v="0"/>
    <n v="28.1"/>
    <n v="239"/>
    <n v="121"/>
    <n v="257.10000000000002"/>
    <n v="100.8"/>
    <n v="75"/>
    <n v="0"/>
    <x v="0"/>
    <x v="0"/>
    <s v="Medium"/>
    <n v="2.5"/>
    <n v="6813.31"/>
    <x v="0"/>
    <x v="3"/>
    <x v="2"/>
    <s v="High BP"/>
    <s v="Normal Cost"/>
  </r>
  <r>
    <n v="88"/>
    <x v="1"/>
    <n v="36.799999999999997"/>
    <n v="159"/>
    <n v="101"/>
    <n v="249.2"/>
    <n v="176.2"/>
    <n v="75"/>
    <n v="3"/>
    <x v="0"/>
    <x v="2"/>
    <s v="Medium"/>
    <n v="11.1"/>
    <n v="20657.060000000001"/>
    <x v="0"/>
    <x v="2"/>
    <x v="0"/>
    <s v="High BP"/>
    <s v="High Cost"/>
  </r>
  <r>
    <n v="80"/>
    <x v="1"/>
    <n v="36.799999999999997"/>
    <n v="137"/>
    <n v="76"/>
    <n v="248.4"/>
    <n v="132.1"/>
    <n v="63"/>
    <n v="1"/>
    <x v="0"/>
    <x v="0"/>
    <s v="Medium"/>
    <n v="12.9"/>
    <n v="19078.919999999998"/>
    <x v="0"/>
    <x v="2"/>
    <x v="0"/>
    <s v="High BP"/>
    <s v="High Cost"/>
  </r>
  <r>
    <n v="74"/>
    <x v="0"/>
    <n v="29.1"/>
    <n v="131"/>
    <n v="90"/>
    <n v="213.4"/>
    <n v="101.7"/>
    <n v="89"/>
    <n v="1"/>
    <x v="0"/>
    <x v="2"/>
    <s v="High"/>
    <n v="10.4"/>
    <n v="16550.89"/>
    <x v="0"/>
    <x v="2"/>
    <x v="2"/>
    <s v="High BP"/>
    <s v="High Cost"/>
  </r>
  <r>
    <n v="75"/>
    <x v="1"/>
    <n v="36.799999999999997"/>
    <n v="130"/>
    <n v="76"/>
    <n v="238.1"/>
    <n v="123.6"/>
    <n v="61"/>
    <n v="2"/>
    <x v="0"/>
    <x v="2"/>
    <s v="High"/>
    <n v="4.0999999999999996"/>
    <n v="10372.379999999999"/>
    <x v="0"/>
    <x v="2"/>
    <x v="0"/>
    <s v="High BP"/>
    <s v="Normal Cost"/>
  </r>
  <r>
    <n v="62"/>
    <x v="1"/>
    <n v="36.9"/>
    <n v="118"/>
    <n v="79"/>
    <n v="225.4"/>
    <n v="137.30000000000001"/>
    <n v="68"/>
    <n v="0"/>
    <x v="2"/>
    <x v="2"/>
    <s v="Low"/>
    <n v="7.7"/>
    <n v="17524.849999999999"/>
    <x v="0"/>
    <x v="0"/>
    <x v="0"/>
    <s v="Normal BP"/>
    <s v="High Cost"/>
  </r>
  <r>
    <n v="57"/>
    <x v="1"/>
    <n v="36.9"/>
    <n v="127"/>
    <n v="82"/>
    <n v="237.3"/>
    <n v="157.4"/>
    <n v="57"/>
    <n v="1"/>
    <x v="1"/>
    <x v="1"/>
    <s v="High"/>
    <n v="1.8"/>
    <n v="4629.82"/>
    <x v="0"/>
    <x v="1"/>
    <x v="0"/>
    <s v="High BP"/>
    <s v="Normal Cost"/>
  </r>
  <r>
    <n v="92"/>
    <x v="1"/>
    <n v="36.9"/>
    <n v="142"/>
    <n v="85"/>
    <n v="249.3"/>
    <n v="124.7"/>
    <n v="79"/>
    <n v="0"/>
    <x v="2"/>
    <x v="1"/>
    <s v="High"/>
    <n v="6.7"/>
    <n v="13902.53"/>
    <x v="1"/>
    <x v="2"/>
    <x v="0"/>
    <s v="High BP"/>
    <s v="Normal Cost"/>
  </r>
  <r>
    <n v="81"/>
    <x v="0"/>
    <n v="22.9"/>
    <n v="126"/>
    <n v="74"/>
    <n v="242.6"/>
    <n v="102.8"/>
    <n v="84"/>
    <n v="2"/>
    <x v="0"/>
    <x v="2"/>
    <s v="High"/>
    <n v="6"/>
    <n v="13331.44"/>
    <x v="0"/>
    <x v="0"/>
    <x v="3"/>
    <s v="High BP"/>
    <s v="Normal Cost"/>
  </r>
  <r>
    <n v="44"/>
    <x v="0"/>
    <n v="22.9"/>
    <n v="113"/>
    <n v="60"/>
    <n v="202.9"/>
    <n v="110"/>
    <n v="68"/>
    <n v="0"/>
    <x v="1"/>
    <x v="3"/>
    <s v="High"/>
    <n v="8.4"/>
    <n v="17696.98"/>
    <x v="0"/>
    <x v="1"/>
    <x v="3"/>
    <s v="Normal BP"/>
    <s v="High Cost"/>
  </r>
  <r>
    <n v="52"/>
    <x v="0"/>
    <n v="25"/>
    <n v="114"/>
    <n v="67"/>
    <n v="238"/>
    <n v="97.3"/>
    <n v="95"/>
    <n v="2"/>
    <x v="2"/>
    <x v="2"/>
    <s v="High"/>
    <n v="7.9"/>
    <n v="18351.3"/>
    <x v="0"/>
    <x v="2"/>
    <x v="2"/>
    <s v="Normal BP"/>
    <s v="High Cost"/>
  </r>
  <r>
    <n v="84"/>
    <x v="1"/>
    <n v="36.9"/>
    <n v="123"/>
    <n v="77"/>
    <n v="254.6"/>
    <n v="194.4"/>
    <n v="60"/>
    <n v="0"/>
    <x v="2"/>
    <x v="0"/>
    <s v="Low"/>
    <n v="6.1"/>
    <n v="13004.95"/>
    <x v="0"/>
    <x v="2"/>
    <x v="0"/>
    <s v="High BP"/>
    <s v="Normal Cost"/>
  </r>
  <r>
    <n v="73"/>
    <x v="1"/>
    <n v="36.9"/>
    <n v="123"/>
    <n v="82"/>
    <n v="222.3"/>
    <n v="151.1"/>
    <n v="68"/>
    <n v="2"/>
    <x v="0"/>
    <x v="0"/>
    <s v="Low"/>
    <n v="3.8"/>
    <n v="8843.0499999999993"/>
    <x v="0"/>
    <x v="0"/>
    <x v="0"/>
    <s v="High BP"/>
    <s v="Normal Cost"/>
  </r>
  <r>
    <n v="50"/>
    <x v="1"/>
    <n v="36.9"/>
    <n v="124"/>
    <n v="76"/>
    <n v="206.8"/>
    <n v="137.19999999999999"/>
    <n v="76"/>
    <n v="1"/>
    <x v="0"/>
    <x v="2"/>
    <s v="High"/>
    <n v="3.5"/>
    <n v="9516.51"/>
    <x v="0"/>
    <x v="1"/>
    <x v="0"/>
    <s v="High BP"/>
    <s v="Normal Cost"/>
  </r>
  <r>
    <n v="71"/>
    <x v="1"/>
    <n v="36.9"/>
    <n v="137"/>
    <n v="83"/>
    <n v="240.1"/>
    <n v="99.2"/>
    <n v="100"/>
    <n v="0"/>
    <x v="2"/>
    <x v="3"/>
    <s v="Medium"/>
    <n v="10.4"/>
    <n v="21020.28"/>
    <x v="0"/>
    <x v="0"/>
    <x v="0"/>
    <s v="High BP"/>
    <s v="High Cost"/>
  </r>
  <r>
    <n v="55"/>
    <x v="1"/>
    <n v="36.9"/>
    <n v="142"/>
    <n v="85"/>
    <n v="247.7"/>
    <n v="130.5"/>
    <n v="88"/>
    <n v="1"/>
    <x v="0"/>
    <x v="0"/>
    <s v="Low"/>
    <n v="1.6"/>
    <n v="4532.55"/>
    <x v="0"/>
    <x v="1"/>
    <x v="0"/>
    <s v="High BP"/>
    <s v="Normal Cost"/>
  </r>
  <r>
    <n v="76"/>
    <x v="1"/>
    <n v="36.9"/>
    <n v="141"/>
    <n v="84"/>
    <n v="266.5"/>
    <n v="170.7"/>
    <n v="87"/>
    <n v="0"/>
    <x v="2"/>
    <x v="0"/>
    <s v="Low"/>
    <n v="25"/>
    <n v="44749.93"/>
    <x v="0"/>
    <x v="2"/>
    <x v="0"/>
    <s v="High BP"/>
    <s v="High Cost"/>
  </r>
  <r>
    <n v="66"/>
    <x v="0"/>
    <n v="36"/>
    <n v="114"/>
    <n v="66"/>
    <n v="216.8"/>
    <n v="140.1"/>
    <n v="50"/>
    <n v="0"/>
    <x v="0"/>
    <x v="2"/>
    <s v="High"/>
    <n v="7.5"/>
    <n v="17227.23"/>
    <x v="0"/>
    <x v="0"/>
    <x v="0"/>
    <s v="Normal BP"/>
    <s v="High Cost"/>
  </r>
  <r>
    <n v="66"/>
    <x v="0"/>
    <n v="18.399999999999999"/>
    <n v="142"/>
    <n v="83"/>
    <n v="224.2"/>
    <n v="120.2"/>
    <n v="78"/>
    <n v="3"/>
    <x v="2"/>
    <x v="1"/>
    <s v="Medium"/>
    <n v="10"/>
    <n v="18083.419999999998"/>
    <x v="1"/>
    <x v="1"/>
    <x v="1"/>
    <s v="High BP"/>
    <s v="High Cost"/>
  </r>
  <r>
    <n v="72"/>
    <x v="1"/>
    <n v="36.9"/>
    <n v="145"/>
    <n v="83"/>
    <n v="269"/>
    <n v="112.9"/>
    <n v="83"/>
    <n v="1"/>
    <x v="2"/>
    <x v="2"/>
    <s v="High"/>
    <n v="9.4"/>
    <n v="18460.87"/>
    <x v="0"/>
    <x v="0"/>
    <x v="0"/>
    <s v="High BP"/>
    <s v="High Cost"/>
  </r>
  <r>
    <n v="88"/>
    <x v="0"/>
    <n v="31.6"/>
    <n v="117"/>
    <n v="73"/>
    <n v="241.9"/>
    <n v="156.6"/>
    <n v="75"/>
    <n v="3"/>
    <x v="0"/>
    <x v="0"/>
    <s v="High"/>
    <n v="2.2000000000000002"/>
    <n v="5168.97"/>
    <x v="0"/>
    <x v="0"/>
    <x v="0"/>
    <s v="Normal BP"/>
    <s v="Normal Cost"/>
  </r>
  <r>
    <n v="56"/>
    <x v="0"/>
    <n v="28.5"/>
    <n v="128"/>
    <n v="73"/>
    <n v="207.7"/>
    <n v="190.6"/>
    <n v="67"/>
    <n v="3"/>
    <x v="1"/>
    <x v="2"/>
    <s v="Medium"/>
    <n v="4.3"/>
    <n v="9553.86"/>
    <x v="0"/>
    <x v="0"/>
    <x v="2"/>
    <s v="High BP"/>
    <s v="Normal Cost"/>
  </r>
  <r>
    <n v="39"/>
    <x v="1"/>
    <n v="36.9"/>
    <n v="113"/>
    <n v="73"/>
    <n v="222.4"/>
    <n v="112.3"/>
    <n v="53"/>
    <n v="0"/>
    <x v="0"/>
    <x v="0"/>
    <s v="High"/>
    <n v="2.6"/>
    <n v="6594.22"/>
    <x v="0"/>
    <x v="3"/>
    <x v="0"/>
    <s v="Normal BP"/>
    <s v="Normal Cost"/>
  </r>
  <r>
    <n v="83"/>
    <x v="0"/>
    <n v="28"/>
    <n v="125"/>
    <n v="73"/>
    <n v="226.2"/>
    <n v="160.6"/>
    <n v="76"/>
    <n v="4"/>
    <x v="1"/>
    <x v="1"/>
    <s v="Medium"/>
    <n v="6.9"/>
    <n v="11807.43"/>
    <x v="0"/>
    <x v="2"/>
    <x v="2"/>
    <s v="High BP"/>
    <s v="Normal Cost"/>
  </r>
  <r>
    <n v="46"/>
    <x v="1"/>
    <n v="36.9"/>
    <n v="109"/>
    <n v="60"/>
    <n v="256.7"/>
    <n v="137.1"/>
    <n v="64"/>
    <n v="0"/>
    <x v="1"/>
    <x v="2"/>
    <s v="High"/>
    <n v="8"/>
    <n v="14472.74"/>
    <x v="0"/>
    <x v="1"/>
    <x v="0"/>
    <s v="Normal BP"/>
    <s v="Normal Cost"/>
  </r>
  <r>
    <n v="71"/>
    <x v="0"/>
    <n v="45"/>
    <n v="134"/>
    <n v="83"/>
    <n v="271.60000000000002"/>
    <n v="110.3"/>
    <n v="84"/>
    <n v="3"/>
    <x v="0"/>
    <x v="3"/>
    <s v="High"/>
    <n v="1.8"/>
    <n v="8071.59"/>
    <x v="0"/>
    <x v="3"/>
    <x v="0"/>
    <s v="High BP"/>
    <s v="Normal Cost"/>
  </r>
  <r>
    <n v="70"/>
    <x v="0"/>
    <n v="42"/>
    <n v="149"/>
    <n v="84"/>
    <n v="256.60000000000002"/>
    <n v="136.6"/>
    <n v="83"/>
    <n v="0"/>
    <x v="1"/>
    <x v="1"/>
    <s v="High"/>
    <n v="7.6"/>
    <n v="13666.93"/>
    <x v="0"/>
    <x v="2"/>
    <x v="0"/>
    <s v="High BP"/>
    <s v="Normal Cost"/>
  </r>
  <r>
    <n v="43"/>
    <x v="0"/>
    <n v="20"/>
    <n v="116"/>
    <n v="72"/>
    <n v="169.6"/>
    <n v="125.9"/>
    <n v="88"/>
    <n v="1"/>
    <x v="2"/>
    <x v="1"/>
    <s v="Low"/>
    <n v="9.4"/>
    <n v="17122.72"/>
    <x v="1"/>
    <x v="1"/>
    <x v="3"/>
    <s v="Normal BP"/>
    <s v="High Cost"/>
  </r>
  <r>
    <n v="65"/>
    <x v="1"/>
    <n v="36.9"/>
    <n v="130"/>
    <n v="86"/>
    <n v="210.2"/>
    <n v="207.1"/>
    <n v="62"/>
    <n v="1"/>
    <x v="0"/>
    <x v="0"/>
    <s v="Low"/>
    <n v="2.7"/>
    <n v="6427.21"/>
    <x v="0"/>
    <x v="0"/>
    <x v="0"/>
    <s v="High BP"/>
    <s v="Normal Cost"/>
  </r>
  <r>
    <n v="77"/>
    <x v="0"/>
    <n v="27.5"/>
    <n v="137"/>
    <n v="89"/>
    <n v="214.8"/>
    <n v="150"/>
    <n v="70"/>
    <n v="2"/>
    <x v="1"/>
    <x v="3"/>
    <s v="Low"/>
    <n v="6.8"/>
    <n v="15460.27"/>
    <x v="0"/>
    <x v="0"/>
    <x v="2"/>
    <s v="High BP"/>
    <s v="High Cost"/>
  </r>
  <r>
    <n v="36"/>
    <x v="1"/>
    <n v="37"/>
    <n v="207"/>
    <n v="131"/>
    <n v="267.8"/>
    <n v="140.1"/>
    <n v="77"/>
    <n v="1"/>
    <x v="0"/>
    <x v="0"/>
    <s v="High"/>
    <n v="1.2"/>
    <n v="3713.01"/>
    <x v="0"/>
    <x v="3"/>
    <x v="0"/>
    <s v="High BP"/>
    <s v="Normal Cost"/>
  </r>
  <r>
    <n v="24"/>
    <x v="1"/>
    <n v="37"/>
    <n v="119"/>
    <n v="71"/>
    <n v="192.9"/>
    <n v="131.9"/>
    <n v="75"/>
    <n v="3"/>
    <x v="0"/>
    <x v="1"/>
    <s v="High"/>
    <n v="1"/>
    <n v="3282.29"/>
    <x v="0"/>
    <x v="4"/>
    <x v="0"/>
    <s v="Normal BP"/>
    <s v="Normal Cost"/>
  </r>
  <r>
    <n v="62"/>
    <x v="1"/>
    <n v="37"/>
    <n v="121"/>
    <n v="74"/>
    <n v="300"/>
    <n v="167.3"/>
    <n v="75"/>
    <n v="1"/>
    <x v="0"/>
    <x v="0"/>
    <s v="High"/>
    <n v="5.3"/>
    <n v="10372.57"/>
    <x v="0"/>
    <x v="0"/>
    <x v="0"/>
    <s v="High BP"/>
    <s v="Normal Cost"/>
  </r>
  <r>
    <n v="58"/>
    <x v="0"/>
    <n v="27.4"/>
    <n v="141"/>
    <n v="76"/>
    <n v="229.6"/>
    <n v="142"/>
    <n v="85"/>
    <n v="1"/>
    <x v="1"/>
    <x v="1"/>
    <s v="Medium"/>
    <n v="3.7"/>
    <n v="6370.34"/>
    <x v="0"/>
    <x v="3"/>
    <x v="2"/>
    <s v="High BP"/>
    <s v="Normal Cost"/>
  </r>
  <r>
    <n v="71"/>
    <x v="0"/>
    <n v="25.1"/>
    <n v="137"/>
    <n v="79"/>
    <n v="255.4"/>
    <n v="94.7"/>
    <n v="60"/>
    <n v="2"/>
    <x v="1"/>
    <x v="0"/>
    <s v="Medium"/>
    <n v="5.4"/>
    <n v="10637.77"/>
    <x v="1"/>
    <x v="4"/>
    <x v="2"/>
    <s v="High BP"/>
    <s v="Normal Cost"/>
  </r>
  <r>
    <n v="87"/>
    <x v="1"/>
    <n v="37"/>
    <n v="142"/>
    <n v="77"/>
    <n v="265.3"/>
    <n v="106.7"/>
    <n v="60"/>
    <n v="2"/>
    <x v="0"/>
    <x v="2"/>
    <s v="Low"/>
    <n v="4.0999999999999996"/>
    <n v="11061.1"/>
    <x v="0"/>
    <x v="2"/>
    <x v="0"/>
    <s v="High BP"/>
    <s v="Normal Cost"/>
  </r>
  <r>
    <n v="56"/>
    <x v="1"/>
    <n v="37"/>
    <n v="116"/>
    <n v="72"/>
    <n v="216.8"/>
    <n v="94.5"/>
    <n v="64"/>
    <n v="0"/>
    <x v="0"/>
    <x v="2"/>
    <s v="Medium"/>
    <n v="6.3"/>
    <n v="13610.44"/>
    <x v="0"/>
    <x v="1"/>
    <x v="0"/>
    <s v="Normal BP"/>
    <s v="Normal Cost"/>
  </r>
  <r>
    <n v="67"/>
    <x v="1"/>
    <n v="37"/>
    <n v="130"/>
    <n v="72"/>
    <n v="271.2"/>
    <n v="112.8"/>
    <n v="81"/>
    <n v="2"/>
    <x v="0"/>
    <x v="2"/>
    <s v="High"/>
    <n v="4.2"/>
    <n v="10917.27"/>
    <x v="0"/>
    <x v="0"/>
    <x v="0"/>
    <s v="High BP"/>
    <s v="Normal Cost"/>
  </r>
  <r>
    <n v="67"/>
    <x v="0"/>
    <n v="32.799999999999997"/>
    <n v="136"/>
    <n v="80"/>
    <n v="209.9"/>
    <n v="92"/>
    <n v="93"/>
    <n v="0"/>
    <x v="2"/>
    <x v="2"/>
    <s v="High"/>
    <n v="8.6999999999999993"/>
    <n v="18839.37"/>
    <x v="0"/>
    <x v="2"/>
    <x v="0"/>
    <s v="High BP"/>
    <s v="High Cost"/>
  </r>
  <r>
    <n v="70"/>
    <x v="1"/>
    <n v="37"/>
    <n v="123"/>
    <n v="78"/>
    <n v="227.4"/>
    <n v="109.5"/>
    <n v="83"/>
    <n v="0"/>
    <x v="1"/>
    <x v="2"/>
    <s v="High"/>
    <n v="5.3"/>
    <n v="14064.45"/>
    <x v="1"/>
    <x v="0"/>
    <x v="0"/>
    <s v="High BP"/>
    <s v="Normal Cost"/>
  </r>
  <r>
    <n v="72"/>
    <x v="0"/>
    <n v="29.7"/>
    <n v="125"/>
    <n v="74"/>
    <n v="238.3"/>
    <n v="97"/>
    <n v="71"/>
    <n v="1"/>
    <x v="0"/>
    <x v="2"/>
    <s v="Medium"/>
    <n v="5.7"/>
    <n v="13335.07"/>
    <x v="0"/>
    <x v="0"/>
    <x v="2"/>
    <s v="High BP"/>
    <s v="Normal Cost"/>
  </r>
  <r>
    <n v="56"/>
    <x v="0"/>
    <n v="25"/>
    <n v="110"/>
    <n v="61"/>
    <n v="214.6"/>
    <n v="97.1"/>
    <n v="75"/>
    <n v="1"/>
    <x v="1"/>
    <x v="0"/>
    <s v="High"/>
    <n v="9.4"/>
    <n v="17514.54"/>
    <x v="0"/>
    <x v="0"/>
    <x v="2"/>
    <s v="Normal BP"/>
    <s v="High Cost"/>
  </r>
  <r>
    <n v="69"/>
    <x v="0"/>
    <n v="25.5"/>
    <n v="137"/>
    <n v="82"/>
    <n v="238.5"/>
    <n v="87"/>
    <n v="80"/>
    <n v="1"/>
    <x v="0"/>
    <x v="0"/>
    <s v="High"/>
    <n v="6.3"/>
    <n v="10913.14"/>
    <x v="0"/>
    <x v="0"/>
    <x v="2"/>
    <s v="High BP"/>
    <s v="Normal Cost"/>
  </r>
  <r>
    <n v="35"/>
    <x v="0"/>
    <n v="33.799999999999997"/>
    <n v="129"/>
    <n v="77"/>
    <n v="236.4"/>
    <n v="117.8"/>
    <n v="100"/>
    <n v="1"/>
    <x v="0"/>
    <x v="2"/>
    <s v="Medium"/>
    <n v="2.8"/>
    <n v="8721.1299999999992"/>
    <x v="0"/>
    <x v="0"/>
    <x v="0"/>
    <s v="High BP"/>
    <s v="Normal Cost"/>
  </r>
  <r>
    <n v="65"/>
    <x v="0"/>
    <n v="28.7"/>
    <n v="138"/>
    <n v="83"/>
    <n v="244.6"/>
    <n v="164.3"/>
    <n v="94"/>
    <n v="1"/>
    <x v="2"/>
    <x v="0"/>
    <s v="Medium"/>
    <n v="10"/>
    <n v="18933.23"/>
    <x v="1"/>
    <x v="1"/>
    <x v="2"/>
    <s v="High BP"/>
    <s v="High Cost"/>
  </r>
  <r>
    <n v="56"/>
    <x v="0"/>
    <n v="22.3"/>
    <n v="117"/>
    <n v="71"/>
    <n v="241.2"/>
    <n v="77.099999999999994"/>
    <n v="78"/>
    <n v="1"/>
    <x v="2"/>
    <x v="0"/>
    <s v="Medium"/>
    <n v="5.9"/>
    <n v="11129.09"/>
    <x v="0"/>
    <x v="0"/>
    <x v="3"/>
    <s v="Normal BP"/>
    <s v="Normal Cost"/>
  </r>
  <r>
    <n v="61"/>
    <x v="1"/>
    <n v="37"/>
    <n v="121"/>
    <n v="72"/>
    <n v="262"/>
    <n v="98"/>
    <n v="97"/>
    <n v="0"/>
    <x v="2"/>
    <x v="0"/>
    <s v="High"/>
    <n v="7.3"/>
    <n v="11968.62"/>
    <x v="0"/>
    <x v="0"/>
    <x v="0"/>
    <s v="High BP"/>
    <s v="Normal Cost"/>
  </r>
  <r>
    <n v="50"/>
    <x v="0"/>
    <n v="23.2"/>
    <n v="113"/>
    <n v="68"/>
    <n v="225.8"/>
    <n v="122.3"/>
    <n v="75"/>
    <n v="2"/>
    <x v="1"/>
    <x v="0"/>
    <s v="Medium"/>
    <n v="3.3"/>
    <n v="7007.91"/>
    <x v="0"/>
    <x v="0"/>
    <x v="3"/>
    <s v="Normal BP"/>
    <s v="Normal Cost"/>
  </r>
  <r>
    <n v="59"/>
    <x v="1"/>
    <n v="37"/>
    <n v="120"/>
    <n v="76"/>
    <n v="250.8"/>
    <n v="123"/>
    <n v="76"/>
    <n v="2"/>
    <x v="1"/>
    <x v="2"/>
    <s v="High"/>
    <n v="37.1"/>
    <n v="64387.63"/>
    <x v="0"/>
    <x v="1"/>
    <x v="0"/>
    <s v="High BP"/>
    <s v="High Cost"/>
  </r>
  <r>
    <n v="59"/>
    <x v="0"/>
    <n v="22.8"/>
    <n v="110"/>
    <n v="61"/>
    <n v="207.9"/>
    <n v="140.80000000000001"/>
    <n v="83"/>
    <n v="2"/>
    <x v="0"/>
    <x v="3"/>
    <s v="Low"/>
    <n v="6.5"/>
    <n v="14120.31"/>
    <x v="1"/>
    <x v="0"/>
    <x v="3"/>
    <s v="Normal BP"/>
    <s v="Normal Cost"/>
  </r>
  <r>
    <n v="57"/>
    <x v="0"/>
    <n v="28.8"/>
    <n v="138"/>
    <n v="79"/>
    <n v="225.8"/>
    <n v="123.8"/>
    <n v="75"/>
    <n v="2"/>
    <x v="0"/>
    <x v="0"/>
    <s v="Medium"/>
    <n v="1"/>
    <n v="3767.38"/>
    <x v="1"/>
    <x v="1"/>
    <x v="2"/>
    <s v="High BP"/>
    <s v="Normal Cost"/>
  </r>
  <r>
    <n v="71"/>
    <x v="0"/>
    <n v="32.9"/>
    <n v="130"/>
    <n v="85"/>
    <n v="233.3"/>
    <n v="98.8"/>
    <n v="87"/>
    <n v="1"/>
    <x v="2"/>
    <x v="0"/>
    <s v="High"/>
    <n v="6.4"/>
    <n v="12815.53"/>
    <x v="0"/>
    <x v="1"/>
    <x v="0"/>
    <s v="High BP"/>
    <s v="Normal Cost"/>
  </r>
  <r>
    <n v="59"/>
    <x v="0"/>
    <n v="28.5"/>
    <n v="130"/>
    <n v="84"/>
    <n v="245"/>
    <n v="98.2"/>
    <n v="77"/>
    <n v="3"/>
    <x v="2"/>
    <x v="2"/>
    <s v="High"/>
    <n v="13"/>
    <n v="24525.599999999999"/>
    <x v="0"/>
    <x v="1"/>
    <x v="2"/>
    <s v="High BP"/>
    <s v="High Cost"/>
  </r>
  <r>
    <n v="90"/>
    <x v="1"/>
    <n v="37"/>
    <n v="122"/>
    <n v="77"/>
    <n v="266.2"/>
    <n v="141.9"/>
    <n v="90"/>
    <n v="0"/>
    <x v="1"/>
    <x v="2"/>
    <s v="Medium"/>
    <n v="8.1999999999999993"/>
    <n v="13976.37"/>
    <x v="0"/>
    <x v="2"/>
    <x v="0"/>
    <s v="High BP"/>
    <s v="Normal Cost"/>
  </r>
  <r>
    <n v="35"/>
    <x v="0"/>
    <n v="23.1"/>
    <n v="106"/>
    <n v="74"/>
    <n v="186.2"/>
    <n v="107.2"/>
    <n v="80"/>
    <n v="0"/>
    <x v="1"/>
    <x v="2"/>
    <s v="High"/>
    <n v="8.5"/>
    <n v="17311.009999999998"/>
    <x v="0"/>
    <x v="0"/>
    <x v="3"/>
    <s v="Normal BP"/>
    <s v="High Cost"/>
  </r>
  <r>
    <n v="65"/>
    <x v="1"/>
    <n v="37"/>
    <n v="132"/>
    <n v="78"/>
    <n v="274.8"/>
    <n v="122"/>
    <n v="86"/>
    <n v="0"/>
    <x v="2"/>
    <x v="3"/>
    <s v="Low"/>
    <n v="16.3"/>
    <n v="31335.45"/>
    <x v="0"/>
    <x v="0"/>
    <x v="0"/>
    <s v="High BP"/>
    <s v="High Cost"/>
  </r>
  <r>
    <n v="64"/>
    <x v="0"/>
    <n v="26.6"/>
    <n v="113"/>
    <n v="77"/>
    <n v="189.4"/>
    <n v="110.3"/>
    <n v="75"/>
    <n v="0"/>
    <x v="1"/>
    <x v="2"/>
    <s v="High"/>
    <n v="3.5"/>
    <n v="9180.23"/>
    <x v="0"/>
    <x v="2"/>
    <x v="2"/>
    <s v="Normal BP"/>
    <s v="Normal Cost"/>
  </r>
  <r>
    <n v="48"/>
    <x v="1"/>
    <n v="37.1"/>
    <n v="124"/>
    <n v="76"/>
    <n v="225.8"/>
    <n v="153"/>
    <n v="72"/>
    <n v="1"/>
    <x v="1"/>
    <x v="1"/>
    <s v="High"/>
    <n v="6"/>
    <n v="10293"/>
    <x v="0"/>
    <x v="1"/>
    <x v="0"/>
    <s v="High BP"/>
    <s v="Normal Cost"/>
  </r>
  <r>
    <n v="55"/>
    <x v="1"/>
    <n v="37.1"/>
    <n v="132"/>
    <n v="84"/>
    <n v="235.9"/>
    <n v="118.8"/>
    <n v="84"/>
    <n v="2"/>
    <x v="2"/>
    <x v="2"/>
    <s v="High"/>
    <n v="10"/>
    <n v="18003.29"/>
    <x v="0"/>
    <x v="1"/>
    <x v="0"/>
    <s v="High BP"/>
    <s v="High Cost"/>
  </r>
  <r>
    <n v="80"/>
    <x v="0"/>
    <n v="28.8"/>
    <n v="122"/>
    <n v="67"/>
    <n v="217.8"/>
    <n v="157.9"/>
    <n v="77"/>
    <n v="0"/>
    <x v="2"/>
    <x v="1"/>
    <s v="High"/>
    <n v="6.6"/>
    <n v="14287.7"/>
    <x v="0"/>
    <x v="0"/>
    <x v="2"/>
    <s v="High BP"/>
    <s v="Normal Cost"/>
  </r>
  <r>
    <n v="69"/>
    <x v="0"/>
    <n v="29.3"/>
    <n v="139"/>
    <n v="86"/>
    <n v="224.1"/>
    <n v="125.1"/>
    <n v="80"/>
    <n v="1"/>
    <x v="1"/>
    <x v="0"/>
    <s v="High"/>
    <n v="2.9"/>
    <n v="6789.56"/>
    <x v="0"/>
    <x v="1"/>
    <x v="2"/>
    <s v="High BP"/>
    <s v="Normal Cost"/>
  </r>
  <r>
    <n v="80"/>
    <x v="0"/>
    <n v="44"/>
    <n v="145"/>
    <n v="86"/>
    <n v="255"/>
    <n v="143.30000000000001"/>
    <n v="80"/>
    <n v="2"/>
    <x v="1"/>
    <x v="0"/>
    <s v="Medium"/>
    <n v="6"/>
    <n v="10828.48"/>
    <x v="0"/>
    <x v="1"/>
    <x v="0"/>
    <s v="High BP"/>
    <s v="Normal Cost"/>
  </r>
  <r>
    <n v="75"/>
    <x v="1"/>
    <n v="37.1"/>
    <n v="137"/>
    <n v="91"/>
    <n v="268.7"/>
    <n v="111"/>
    <n v="85"/>
    <n v="2"/>
    <x v="1"/>
    <x v="0"/>
    <s v="Low"/>
    <n v="4.3"/>
    <n v="7844.92"/>
    <x v="1"/>
    <x v="2"/>
    <x v="0"/>
    <s v="High BP"/>
    <s v="Normal Cost"/>
  </r>
  <r>
    <n v="49"/>
    <x v="0"/>
    <n v="25.1"/>
    <n v="110"/>
    <n v="73"/>
    <n v="242.1"/>
    <n v="121.8"/>
    <n v="61"/>
    <n v="2"/>
    <x v="0"/>
    <x v="1"/>
    <s v="High"/>
    <n v="2.2000000000000002"/>
    <n v="5565.48"/>
    <x v="0"/>
    <x v="0"/>
    <x v="2"/>
    <s v="Normal BP"/>
    <s v="Normal Cost"/>
  </r>
  <r>
    <n v="57"/>
    <x v="1"/>
    <n v="37.1"/>
    <n v="132"/>
    <n v="78"/>
    <n v="234.8"/>
    <n v="140.6"/>
    <n v="95"/>
    <n v="3"/>
    <x v="2"/>
    <x v="1"/>
    <s v="High"/>
    <n v="6"/>
    <n v="13184.19"/>
    <x v="0"/>
    <x v="1"/>
    <x v="0"/>
    <s v="High BP"/>
    <s v="Normal Cost"/>
  </r>
  <r>
    <n v="42"/>
    <x v="1"/>
    <n v="37.1"/>
    <n v="117"/>
    <n v="69"/>
    <n v="256.3"/>
    <n v="109.9"/>
    <n v="72"/>
    <n v="1"/>
    <x v="0"/>
    <x v="3"/>
    <s v="Low"/>
    <n v="4.4000000000000004"/>
    <n v="9528.7900000000009"/>
    <x v="0"/>
    <x v="3"/>
    <x v="0"/>
    <s v="Normal BP"/>
    <s v="Normal Cost"/>
  </r>
  <r>
    <n v="71"/>
    <x v="1"/>
    <n v="37.1"/>
    <n v="130"/>
    <n v="80"/>
    <n v="227.8"/>
    <n v="135.19999999999999"/>
    <n v="67"/>
    <n v="2"/>
    <x v="1"/>
    <x v="2"/>
    <s v="Medium"/>
    <n v="4.8"/>
    <n v="10290"/>
    <x v="0"/>
    <x v="0"/>
    <x v="0"/>
    <s v="High BP"/>
    <s v="Normal Cost"/>
  </r>
  <r>
    <n v="63"/>
    <x v="1"/>
    <n v="37.1"/>
    <n v="118"/>
    <n v="69"/>
    <n v="271.5"/>
    <n v="142.80000000000001"/>
    <n v="91"/>
    <n v="1"/>
    <x v="1"/>
    <x v="1"/>
    <s v="High"/>
    <n v="5.5"/>
    <n v="10181.280000000001"/>
    <x v="0"/>
    <x v="0"/>
    <x v="0"/>
    <s v="Normal BP"/>
    <s v="Normal Cost"/>
  </r>
  <r>
    <n v="95"/>
    <x v="1"/>
    <n v="37.1"/>
    <n v="134"/>
    <n v="74"/>
    <n v="238.5"/>
    <n v="145.9"/>
    <n v="84"/>
    <n v="2"/>
    <x v="1"/>
    <x v="1"/>
    <s v="Low"/>
    <n v="7.2"/>
    <n v="12071.92"/>
    <x v="1"/>
    <x v="2"/>
    <x v="0"/>
    <s v="High BP"/>
    <s v="Normal Cost"/>
  </r>
  <r>
    <n v="70"/>
    <x v="0"/>
    <n v="33.9"/>
    <n v="145"/>
    <n v="80"/>
    <n v="272.39999999999998"/>
    <n v="102.6"/>
    <n v="83"/>
    <n v="0"/>
    <x v="2"/>
    <x v="0"/>
    <s v="High"/>
    <n v="7.3"/>
    <n v="13859.61"/>
    <x v="0"/>
    <x v="0"/>
    <x v="0"/>
    <s v="High BP"/>
    <s v="Normal Cost"/>
  </r>
  <r>
    <n v="81"/>
    <x v="1"/>
    <n v="37.1"/>
    <n v="127"/>
    <n v="69"/>
    <n v="219.2"/>
    <n v="127.5"/>
    <n v="89"/>
    <n v="2"/>
    <x v="2"/>
    <x v="1"/>
    <s v="High"/>
    <n v="11.3"/>
    <n v="19855.54"/>
    <x v="0"/>
    <x v="2"/>
    <x v="0"/>
    <s v="High BP"/>
    <s v="High Cost"/>
  </r>
  <r>
    <n v="64"/>
    <x v="1"/>
    <n v="37.1"/>
    <n v="133"/>
    <n v="83"/>
    <n v="228.2"/>
    <n v="115.9"/>
    <n v="91"/>
    <n v="0"/>
    <x v="2"/>
    <x v="3"/>
    <s v="Medium"/>
    <n v="12.6"/>
    <n v="28162.33"/>
    <x v="0"/>
    <x v="0"/>
    <x v="0"/>
    <s v="High BP"/>
    <s v="High Cost"/>
  </r>
  <r>
    <n v="62"/>
    <x v="0"/>
    <n v="28.8"/>
    <n v="121"/>
    <n v="72"/>
    <n v="264.5"/>
    <n v="106.6"/>
    <n v="85"/>
    <n v="0"/>
    <x v="2"/>
    <x v="2"/>
    <s v="High"/>
    <n v="11.1"/>
    <n v="23973.63"/>
    <x v="0"/>
    <x v="0"/>
    <x v="2"/>
    <s v="High BP"/>
    <s v="High Cost"/>
  </r>
  <r>
    <n v="77"/>
    <x v="1"/>
    <n v="37.1"/>
    <n v="127"/>
    <n v="69"/>
    <n v="289"/>
    <n v="123.4"/>
    <n v="76"/>
    <n v="0"/>
    <x v="1"/>
    <x v="2"/>
    <s v="Medium"/>
    <n v="12.3"/>
    <n v="20729.64"/>
    <x v="0"/>
    <x v="2"/>
    <x v="0"/>
    <s v="High BP"/>
    <s v="High Cost"/>
  </r>
  <r>
    <n v="75"/>
    <x v="0"/>
    <n v="20.399999999999999"/>
    <n v="131"/>
    <n v="74"/>
    <n v="197.2"/>
    <n v="98.6"/>
    <n v="74"/>
    <n v="2"/>
    <x v="2"/>
    <x v="2"/>
    <s v="High"/>
    <n v="12"/>
    <n v="23774.53"/>
    <x v="0"/>
    <x v="0"/>
    <x v="3"/>
    <s v="High BP"/>
    <s v="High Cost"/>
  </r>
  <r>
    <n v="54"/>
    <x v="1"/>
    <n v="37.200000000000003"/>
    <n v="140"/>
    <n v="85"/>
    <n v="243.4"/>
    <n v="125.3"/>
    <n v="84"/>
    <n v="1"/>
    <x v="1"/>
    <x v="1"/>
    <s v="High"/>
    <n v="5.6"/>
    <n v="10807.43"/>
    <x v="0"/>
    <x v="1"/>
    <x v="0"/>
    <s v="High BP"/>
    <s v="Normal Cost"/>
  </r>
  <r>
    <n v="84"/>
    <x v="1"/>
    <n v="37.200000000000003"/>
    <n v="127"/>
    <n v="72"/>
    <n v="233.9"/>
    <n v="153.80000000000001"/>
    <n v="72"/>
    <n v="0"/>
    <x v="2"/>
    <x v="1"/>
    <s v="High"/>
    <n v="7.8"/>
    <n v="11228.52"/>
    <x v="0"/>
    <x v="2"/>
    <x v="0"/>
    <s v="High BP"/>
    <s v="Normal Cost"/>
  </r>
  <r>
    <n v="57"/>
    <x v="0"/>
    <n v="11.7"/>
    <n v="116"/>
    <n v="61"/>
    <n v="236"/>
    <n v="122.5"/>
    <n v="95"/>
    <n v="0"/>
    <x v="2"/>
    <x v="3"/>
    <s v="High"/>
    <n v="7"/>
    <n v="15236.92"/>
    <x v="0"/>
    <x v="2"/>
    <x v="1"/>
    <s v="Normal BP"/>
    <s v="High Cost"/>
  </r>
  <r>
    <n v="65"/>
    <x v="1"/>
    <n v="37.200000000000003"/>
    <n v="133"/>
    <n v="80"/>
    <n v="248.5"/>
    <n v="141.4"/>
    <n v="68"/>
    <n v="0"/>
    <x v="1"/>
    <x v="3"/>
    <s v="High"/>
    <n v="12.5"/>
    <n v="23106.84"/>
    <x v="0"/>
    <x v="0"/>
    <x v="0"/>
    <s v="High BP"/>
    <s v="High Cost"/>
  </r>
  <r>
    <n v="90"/>
    <x v="0"/>
    <n v="22"/>
    <n v="133"/>
    <n v="82"/>
    <n v="232.8"/>
    <n v="95.1"/>
    <n v="62"/>
    <n v="1"/>
    <x v="1"/>
    <x v="3"/>
    <s v="High"/>
    <n v="7.8"/>
    <n v="15799.56"/>
    <x v="0"/>
    <x v="2"/>
    <x v="3"/>
    <s v="High BP"/>
    <s v="High Cost"/>
  </r>
  <r>
    <n v="52"/>
    <x v="0"/>
    <n v="22.2"/>
    <n v="123"/>
    <n v="74"/>
    <n v="179.7"/>
    <n v="80.099999999999994"/>
    <n v="79"/>
    <n v="1"/>
    <x v="1"/>
    <x v="2"/>
    <s v="High"/>
    <n v="6.4"/>
    <n v="10337.23"/>
    <x v="0"/>
    <x v="1"/>
    <x v="3"/>
    <s v="High BP"/>
    <s v="Normal Cost"/>
  </r>
  <r>
    <n v="47"/>
    <x v="0"/>
    <n v="20.3"/>
    <n v="125"/>
    <n v="71"/>
    <n v="205.9"/>
    <n v="125.7"/>
    <n v="68"/>
    <n v="0"/>
    <x v="0"/>
    <x v="3"/>
    <s v="High"/>
    <n v="4.4000000000000004"/>
    <n v="11804.47"/>
    <x v="0"/>
    <x v="0"/>
    <x v="3"/>
    <s v="High BP"/>
    <s v="Normal Cost"/>
  </r>
  <r>
    <n v="58"/>
    <x v="1"/>
    <n v="37.200000000000003"/>
    <n v="126"/>
    <n v="76"/>
    <n v="229"/>
    <n v="106.6"/>
    <n v="81"/>
    <n v="0"/>
    <x v="0"/>
    <x v="3"/>
    <s v="Medium"/>
    <n v="10.8"/>
    <n v="20986.84"/>
    <x v="0"/>
    <x v="1"/>
    <x v="0"/>
    <s v="High BP"/>
    <s v="High Cost"/>
  </r>
  <r>
    <n v="69"/>
    <x v="0"/>
    <n v="27.8"/>
    <n v="110"/>
    <n v="72"/>
    <n v="255"/>
    <n v="88.7"/>
    <n v="85"/>
    <n v="1"/>
    <x v="2"/>
    <x v="2"/>
    <s v="Medium"/>
    <n v="14.9"/>
    <n v="28454.68"/>
    <x v="0"/>
    <x v="1"/>
    <x v="2"/>
    <s v="Normal BP"/>
    <s v="High Cost"/>
  </r>
  <r>
    <n v="73"/>
    <x v="0"/>
    <n v="22.4"/>
    <n v="162"/>
    <n v="98"/>
    <n v="261.89999999999998"/>
    <n v="94.7"/>
    <n v="66"/>
    <n v="0"/>
    <x v="0"/>
    <x v="0"/>
    <s v="Medium"/>
    <n v="4.5999999999999996"/>
    <n v="11693.15"/>
    <x v="0"/>
    <x v="1"/>
    <x v="3"/>
    <s v="High BP"/>
    <s v="Normal Cost"/>
  </r>
  <r>
    <n v="34"/>
    <x v="1"/>
    <n v="37.200000000000003"/>
    <n v="104"/>
    <n v="65"/>
    <n v="272.8"/>
    <n v="154.19999999999999"/>
    <n v="82"/>
    <n v="1"/>
    <x v="2"/>
    <x v="1"/>
    <s v="Medium"/>
    <n v="4.5999999999999996"/>
    <n v="10460.370000000001"/>
    <x v="0"/>
    <x v="3"/>
    <x v="0"/>
    <s v="Normal BP"/>
    <s v="Normal Cost"/>
  </r>
  <r>
    <n v="63"/>
    <x v="0"/>
    <n v="26.4"/>
    <n v="156"/>
    <n v="94"/>
    <n v="231.7"/>
    <n v="162.1"/>
    <n v="94"/>
    <n v="3"/>
    <x v="1"/>
    <x v="0"/>
    <s v="Medium"/>
    <n v="4.5"/>
    <n v="9616.69"/>
    <x v="1"/>
    <x v="0"/>
    <x v="2"/>
    <s v="High BP"/>
    <s v="Normal Cost"/>
  </r>
  <r>
    <n v="60"/>
    <x v="0"/>
    <n v="26.7"/>
    <n v="125"/>
    <n v="71"/>
    <n v="234.5"/>
    <n v="146.69999999999999"/>
    <n v="73"/>
    <n v="0"/>
    <x v="1"/>
    <x v="0"/>
    <s v="Medium"/>
    <n v="4.2"/>
    <n v="9024.59"/>
    <x v="0"/>
    <x v="0"/>
    <x v="2"/>
    <s v="High BP"/>
    <s v="Normal Cost"/>
  </r>
  <r>
    <n v="70"/>
    <x v="0"/>
    <n v="22"/>
    <n v="116"/>
    <n v="72"/>
    <n v="222.3"/>
    <n v="109.6"/>
    <n v="84"/>
    <n v="2"/>
    <x v="2"/>
    <x v="0"/>
    <s v="Medium"/>
    <n v="12.1"/>
    <n v="18300.07"/>
    <x v="0"/>
    <x v="3"/>
    <x v="3"/>
    <s v="Normal BP"/>
    <s v="High Cost"/>
  </r>
  <r>
    <n v="46"/>
    <x v="0"/>
    <n v="28.1"/>
    <n v="120"/>
    <n v="77"/>
    <n v="196.1"/>
    <n v="134"/>
    <n v="83"/>
    <n v="1"/>
    <x v="2"/>
    <x v="1"/>
    <s v="Medium"/>
    <n v="6.4"/>
    <n v="12881.05"/>
    <x v="0"/>
    <x v="0"/>
    <x v="2"/>
    <s v="High BP"/>
    <s v="Normal Cost"/>
  </r>
  <r>
    <n v="64"/>
    <x v="0"/>
    <n v="20.6"/>
    <n v="134"/>
    <n v="87"/>
    <n v="237.8"/>
    <n v="116.1"/>
    <n v="87"/>
    <n v="2"/>
    <x v="2"/>
    <x v="1"/>
    <s v="High"/>
    <n v="6.9"/>
    <n v="13027.18"/>
    <x v="0"/>
    <x v="0"/>
    <x v="3"/>
    <s v="High BP"/>
    <s v="Normal Cost"/>
  </r>
  <r>
    <n v="46"/>
    <x v="0"/>
    <n v="27.4"/>
    <n v="128"/>
    <n v="79"/>
    <n v="225.2"/>
    <n v="113.9"/>
    <n v="77"/>
    <n v="1"/>
    <x v="1"/>
    <x v="2"/>
    <s v="Low"/>
    <n v="15.8"/>
    <n v="30844.2"/>
    <x v="0"/>
    <x v="0"/>
    <x v="2"/>
    <s v="High BP"/>
    <s v="High Cost"/>
  </r>
  <r>
    <n v="68"/>
    <x v="1"/>
    <n v="37.200000000000003"/>
    <n v="130"/>
    <n v="81"/>
    <n v="269.89999999999998"/>
    <n v="171"/>
    <n v="68"/>
    <n v="1"/>
    <x v="0"/>
    <x v="1"/>
    <s v="High"/>
    <n v="3.9"/>
    <n v="7393.06"/>
    <x v="0"/>
    <x v="0"/>
    <x v="0"/>
    <s v="High BP"/>
    <s v="Normal Cost"/>
  </r>
  <r>
    <n v="58"/>
    <x v="1"/>
    <n v="37.200000000000003"/>
    <n v="128"/>
    <n v="75"/>
    <n v="233.2"/>
    <n v="134"/>
    <n v="65"/>
    <n v="1"/>
    <x v="1"/>
    <x v="0"/>
    <s v="High"/>
    <n v="11.8"/>
    <n v="19044.55"/>
    <x v="0"/>
    <x v="1"/>
    <x v="0"/>
    <s v="High BP"/>
    <s v="High Cost"/>
  </r>
  <r>
    <n v="73"/>
    <x v="0"/>
    <n v="34.5"/>
    <n v="136"/>
    <n v="82"/>
    <n v="269.2"/>
    <n v="117.1"/>
    <n v="92"/>
    <n v="0"/>
    <x v="2"/>
    <x v="2"/>
    <s v="Medium"/>
    <n v="10.7"/>
    <n v="21357.33"/>
    <x v="1"/>
    <x v="1"/>
    <x v="0"/>
    <s v="High BP"/>
    <s v="High Cost"/>
  </r>
  <r>
    <n v="74"/>
    <x v="0"/>
    <n v="25.2"/>
    <n v="128"/>
    <n v="74"/>
    <n v="251.9"/>
    <n v="120.6"/>
    <n v="82"/>
    <n v="2"/>
    <x v="2"/>
    <x v="2"/>
    <s v="Medium"/>
    <n v="10.9"/>
    <n v="22856.16"/>
    <x v="0"/>
    <x v="0"/>
    <x v="2"/>
    <s v="High BP"/>
    <s v="High Cost"/>
  </r>
  <r>
    <n v="76"/>
    <x v="0"/>
    <n v="27.1"/>
    <n v="143"/>
    <n v="82"/>
    <n v="242.7"/>
    <n v="156"/>
    <n v="96"/>
    <n v="1"/>
    <x v="2"/>
    <x v="0"/>
    <s v="High"/>
    <n v="6"/>
    <n v="11017.32"/>
    <x v="0"/>
    <x v="1"/>
    <x v="2"/>
    <s v="High BP"/>
    <s v="Normal Cost"/>
  </r>
  <r>
    <n v="74"/>
    <x v="1"/>
    <n v="37.200000000000003"/>
    <n v="121"/>
    <n v="71"/>
    <n v="223.6"/>
    <n v="221.8"/>
    <n v="60"/>
    <n v="1"/>
    <x v="1"/>
    <x v="1"/>
    <s v="High"/>
    <n v="10"/>
    <n v="18803.099999999999"/>
    <x v="0"/>
    <x v="0"/>
    <x v="0"/>
    <s v="High BP"/>
    <s v="High Cost"/>
  </r>
  <r>
    <n v="84"/>
    <x v="0"/>
    <n v="40.200000000000003"/>
    <n v="132"/>
    <n v="77"/>
    <n v="279.3"/>
    <n v="116.1"/>
    <n v="75"/>
    <n v="0"/>
    <x v="1"/>
    <x v="2"/>
    <s v="Medium"/>
    <n v="7.9"/>
    <n v="14575.53"/>
    <x v="0"/>
    <x v="0"/>
    <x v="0"/>
    <s v="High BP"/>
    <s v="Normal Cost"/>
  </r>
  <r>
    <n v="55"/>
    <x v="0"/>
    <n v="18.7"/>
    <n v="105"/>
    <n v="73"/>
    <n v="199.4"/>
    <n v="96.8"/>
    <n v="87"/>
    <n v="0"/>
    <x v="2"/>
    <x v="2"/>
    <s v="Medium"/>
    <n v="10.7"/>
    <n v="19000.490000000002"/>
    <x v="0"/>
    <x v="2"/>
    <x v="3"/>
    <s v="Normal BP"/>
    <s v="High Cost"/>
  </r>
  <r>
    <n v="68"/>
    <x v="1"/>
    <n v="37.200000000000003"/>
    <n v="126"/>
    <n v="75"/>
    <n v="282"/>
    <n v="98.7"/>
    <n v="93"/>
    <n v="0"/>
    <x v="2"/>
    <x v="2"/>
    <s v="Medium"/>
    <n v="8.6"/>
    <n v="16194.58"/>
    <x v="1"/>
    <x v="0"/>
    <x v="0"/>
    <s v="High BP"/>
    <s v="High Cost"/>
  </r>
  <r>
    <n v="69"/>
    <x v="0"/>
    <n v="18"/>
    <n v="120"/>
    <n v="80"/>
    <n v="235.5"/>
    <n v="121.1"/>
    <n v="72"/>
    <n v="1"/>
    <x v="2"/>
    <x v="1"/>
    <s v="High"/>
    <n v="6.3"/>
    <n v="13997.84"/>
    <x v="0"/>
    <x v="2"/>
    <x v="1"/>
    <s v="High BP"/>
    <s v="Normal Cost"/>
  </r>
  <r>
    <n v="60"/>
    <x v="0"/>
    <n v="23"/>
    <n v="126"/>
    <n v="75"/>
    <n v="210.4"/>
    <n v="120.8"/>
    <n v="99"/>
    <n v="2"/>
    <x v="2"/>
    <x v="2"/>
    <s v="High"/>
    <n v="8.1"/>
    <n v="16429.68"/>
    <x v="0"/>
    <x v="1"/>
    <x v="3"/>
    <s v="High BP"/>
    <s v="High Cost"/>
  </r>
  <r>
    <n v="77"/>
    <x v="1"/>
    <n v="37.299999999999997"/>
    <n v="114"/>
    <n v="68"/>
    <n v="260.2"/>
    <n v="130.69999999999999"/>
    <n v="88"/>
    <n v="4"/>
    <x v="1"/>
    <x v="1"/>
    <s v="Medium"/>
    <n v="3.2"/>
    <n v="8254.19"/>
    <x v="1"/>
    <x v="2"/>
    <x v="0"/>
    <s v="Normal BP"/>
    <s v="Normal Cost"/>
  </r>
  <r>
    <n v="55"/>
    <x v="1"/>
    <n v="37.299999999999997"/>
    <n v="122"/>
    <n v="72"/>
    <n v="210.2"/>
    <n v="102.8"/>
    <n v="165"/>
    <n v="1"/>
    <x v="2"/>
    <x v="2"/>
    <s v="High"/>
    <n v="10.4"/>
    <n v="19924.87"/>
    <x v="0"/>
    <x v="1"/>
    <x v="0"/>
    <s v="High BP"/>
    <s v="High Cost"/>
  </r>
  <r>
    <n v="54"/>
    <x v="0"/>
    <n v="33"/>
    <n v="128"/>
    <n v="77"/>
    <n v="233.6"/>
    <n v="128.19999999999999"/>
    <n v="68"/>
    <n v="0"/>
    <x v="2"/>
    <x v="0"/>
    <s v="Low"/>
    <n v="12.2"/>
    <n v="21857.84"/>
    <x v="0"/>
    <x v="0"/>
    <x v="0"/>
    <s v="High BP"/>
    <s v="High Cost"/>
  </r>
  <r>
    <n v="62"/>
    <x v="1"/>
    <n v="37.299999999999997"/>
    <n v="132"/>
    <n v="77"/>
    <n v="240.4"/>
    <n v="108.2"/>
    <n v="89"/>
    <n v="2"/>
    <x v="2"/>
    <x v="2"/>
    <s v="High"/>
    <n v="19.399999999999999"/>
    <n v="32730.33"/>
    <x v="0"/>
    <x v="0"/>
    <x v="0"/>
    <s v="High BP"/>
    <s v="High Cost"/>
  </r>
  <r>
    <n v="63"/>
    <x v="0"/>
    <n v="37.700000000000003"/>
    <n v="139"/>
    <n v="83"/>
    <n v="292.8"/>
    <n v="186"/>
    <n v="53"/>
    <n v="0"/>
    <x v="0"/>
    <x v="2"/>
    <s v="High"/>
    <n v="6.1"/>
    <n v="11615.11"/>
    <x v="0"/>
    <x v="1"/>
    <x v="0"/>
    <s v="High BP"/>
    <s v="Normal Cost"/>
  </r>
  <r>
    <n v="80"/>
    <x v="1"/>
    <n v="37.4"/>
    <n v="139"/>
    <n v="76"/>
    <n v="266.60000000000002"/>
    <n v="101"/>
    <n v="59"/>
    <n v="2"/>
    <x v="0"/>
    <x v="2"/>
    <s v="High"/>
    <n v="7.7"/>
    <n v="15581.24"/>
    <x v="0"/>
    <x v="2"/>
    <x v="0"/>
    <s v="High BP"/>
    <s v="High Cost"/>
  </r>
  <r>
    <n v="58"/>
    <x v="0"/>
    <n v="31.1"/>
    <n v="113"/>
    <n v="73"/>
    <n v="233.1"/>
    <n v="115.9"/>
    <n v="66"/>
    <n v="0"/>
    <x v="1"/>
    <x v="2"/>
    <s v="Medium"/>
    <n v="3.5"/>
    <n v="10239.98"/>
    <x v="0"/>
    <x v="0"/>
    <x v="0"/>
    <s v="Normal BP"/>
    <s v="Normal Cost"/>
  </r>
  <r>
    <n v="59"/>
    <x v="1"/>
    <n v="37.4"/>
    <n v="141"/>
    <n v="75"/>
    <n v="230"/>
    <n v="98.3"/>
    <n v="93"/>
    <n v="1"/>
    <x v="2"/>
    <x v="0"/>
    <s v="Medium"/>
    <n v="8"/>
    <n v="14678.17"/>
    <x v="0"/>
    <x v="1"/>
    <x v="0"/>
    <s v="High BP"/>
    <s v="Normal Cost"/>
  </r>
  <r>
    <n v="70"/>
    <x v="1"/>
    <n v="37.4"/>
    <n v="119"/>
    <n v="74"/>
    <n v="284.10000000000002"/>
    <n v="137.80000000000001"/>
    <n v="83"/>
    <n v="1"/>
    <x v="2"/>
    <x v="3"/>
    <s v="Medium"/>
    <n v="16"/>
    <n v="24514.68"/>
    <x v="0"/>
    <x v="0"/>
    <x v="0"/>
    <s v="Normal BP"/>
    <s v="High Cost"/>
  </r>
  <r>
    <n v="43"/>
    <x v="1"/>
    <n v="37.5"/>
    <n v="131"/>
    <n v="72"/>
    <n v="251.7"/>
    <n v="143.80000000000001"/>
    <n v="85"/>
    <n v="3"/>
    <x v="2"/>
    <x v="1"/>
    <s v="Medium"/>
    <n v="6.1"/>
    <n v="12548.16"/>
    <x v="0"/>
    <x v="3"/>
    <x v="0"/>
    <s v="High BP"/>
    <s v="Normal Cost"/>
  </r>
  <r>
    <n v="60"/>
    <x v="1"/>
    <n v="37.5"/>
    <n v="142"/>
    <n v="86"/>
    <n v="247.8"/>
    <n v="108.2"/>
    <n v="58"/>
    <n v="0"/>
    <x v="0"/>
    <x v="0"/>
    <s v="Low"/>
    <n v="5.0999999999999996"/>
    <n v="7129.72"/>
    <x v="0"/>
    <x v="0"/>
    <x v="0"/>
    <s v="High BP"/>
    <s v="Normal Cost"/>
  </r>
  <r>
    <n v="71"/>
    <x v="1"/>
    <n v="37.5"/>
    <n v="142"/>
    <n v="88"/>
    <n v="259.10000000000002"/>
    <n v="107.3"/>
    <n v="80"/>
    <n v="0"/>
    <x v="2"/>
    <x v="3"/>
    <s v="Medium"/>
    <n v="8"/>
    <n v="19785.580000000002"/>
    <x v="0"/>
    <x v="0"/>
    <x v="0"/>
    <s v="High BP"/>
    <s v="High Cost"/>
  </r>
  <r>
    <n v="89"/>
    <x v="0"/>
    <n v="30.7"/>
    <n v="127"/>
    <n v="74"/>
    <n v="245.6"/>
    <n v="95.1"/>
    <n v="76"/>
    <n v="2"/>
    <x v="1"/>
    <x v="2"/>
    <s v="Medium"/>
    <n v="11.7"/>
    <n v="22569.73"/>
    <x v="0"/>
    <x v="3"/>
    <x v="0"/>
    <s v="High BP"/>
    <s v="High Cost"/>
  </r>
  <r>
    <n v="75"/>
    <x v="0"/>
    <n v="31.7"/>
    <n v="135"/>
    <n v="82"/>
    <n v="275.7"/>
    <n v="124.3"/>
    <n v="63"/>
    <n v="1"/>
    <x v="2"/>
    <x v="2"/>
    <s v="High"/>
    <n v="6.9"/>
    <n v="14629.61"/>
    <x v="0"/>
    <x v="0"/>
    <x v="0"/>
    <s v="High BP"/>
    <s v="Normal Cost"/>
  </r>
  <r>
    <n v="47"/>
    <x v="1"/>
    <n v="37.6"/>
    <n v="132"/>
    <n v="78"/>
    <n v="231.3"/>
    <n v="165.2"/>
    <n v="72"/>
    <n v="3"/>
    <x v="0"/>
    <x v="1"/>
    <s v="Low"/>
    <n v="2.2999999999999998"/>
    <n v="5635.11"/>
    <x v="0"/>
    <x v="1"/>
    <x v="0"/>
    <s v="High BP"/>
    <s v="Normal Cost"/>
  </r>
  <r>
    <n v="58"/>
    <x v="1"/>
    <n v="37.6"/>
    <n v="128"/>
    <n v="76"/>
    <n v="255.9"/>
    <n v="137.69999999999999"/>
    <n v="85"/>
    <n v="1"/>
    <x v="0"/>
    <x v="1"/>
    <s v="Medium"/>
    <n v="5"/>
    <n v="9882.2800000000007"/>
    <x v="0"/>
    <x v="1"/>
    <x v="0"/>
    <s v="High BP"/>
    <s v="Normal Cost"/>
  </r>
  <r>
    <n v="36"/>
    <x v="0"/>
    <n v="22.5"/>
    <n v="107"/>
    <n v="62"/>
    <n v="201.5"/>
    <n v="85.6"/>
    <n v="87"/>
    <n v="0"/>
    <x v="2"/>
    <x v="2"/>
    <s v="Medium"/>
    <n v="7.6"/>
    <n v="16807.52"/>
    <x v="0"/>
    <x v="2"/>
    <x v="3"/>
    <s v="Normal BP"/>
    <s v="High Cost"/>
  </r>
  <r>
    <n v="32"/>
    <x v="1"/>
    <n v="37.6"/>
    <n v="122"/>
    <n v="79"/>
    <n v="238.5"/>
    <n v="149.19999999999999"/>
    <n v="83"/>
    <n v="1"/>
    <x v="2"/>
    <x v="3"/>
    <s v="Low"/>
    <n v="12.1"/>
    <n v="24515.48"/>
    <x v="0"/>
    <x v="3"/>
    <x v="0"/>
    <s v="High BP"/>
    <s v="High Cost"/>
  </r>
  <r>
    <n v="63"/>
    <x v="1"/>
    <n v="37.6"/>
    <n v="140"/>
    <n v="87"/>
    <n v="247.6"/>
    <n v="130"/>
    <n v="75"/>
    <n v="0"/>
    <x v="1"/>
    <x v="1"/>
    <s v="Medium"/>
    <n v="10.9"/>
    <n v="18018.849999999999"/>
    <x v="0"/>
    <x v="0"/>
    <x v="0"/>
    <s v="High BP"/>
    <s v="High Cost"/>
  </r>
  <r>
    <n v="61"/>
    <x v="1"/>
    <n v="37.700000000000003"/>
    <n v="151"/>
    <n v="100"/>
    <n v="252.8"/>
    <n v="108.5"/>
    <n v="90"/>
    <n v="0"/>
    <x v="2"/>
    <x v="2"/>
    <s v="Medium"/>
    <n v="6.8"/>
    <n v="15175.53"/>
    <x v="0"/>
    <x v="0"/>
    <x v="0"/>
    <s v="High BP"/>
    <s v="High Cost"/>
  </r>
  <r>
    <n v="57"/>
    <x v="1"/>
    <n v="37.700000000000003"/>
    <n v="123"/>
    <n v="71"/>
    <n v="259"/>
    <n v="146.30000000000001"/>
    <n v="93"/>
    <n v="5"/>
    <x v="2"/>
    <x v="1"/>
    <s v="Medium"/>
    <n v="5.6"/>
    <n v="11966.13"/>
    <x v="0"/>
    <x v="1"/>
    <x v="0"/>
    <s v="High BP"/>
    <s v="Normal Cost"/>
  </r>
  <r>
    <n v="41"/>
    <x v="0"/>
    <n v="37.700000000000003"/>
    <n v="136"/>
    <n v="75"/>
    <n v="261.89999999999998"/>
    <n v="124.4"/>
    <n v="75"/>
    <n v="6"/>
    <x v="2"/>
    <x v="2"/>
    <s v="Medium"/>
    <n v="13.7"/>
    <n v="23943.3"/>
    <x v="0"/>
    <x v="0"/>
    <x v="0"/>
    <s v="High BP"/>
    <s v="High Cost"/>
  </r>
  <r>
    <n v="65"/>
    <x v="0"/>
    <n v="22.1"/>
    <n v="140"/>
    <n v="73"/>
    <n v="235.6"/>
    <n v="145.69999999999999"/>
    <n v="79"/>
    <n v="1"/>
    <x v="0"/>
    <x v="1"/>
    <s v="Low"/>
    <n v="3.8"/>
    <n v="8201.41"/>
    <x v="0"/>
    <x v="0"/>
    <x v="3"/>
    <s v="High BP"/>
    <s v="Normal Cost"/>
  </r>
  <r>
    <n v="63"/>
    <x v="0"/>
    <n v="20.5"/>
    <n v="121"/>
    <n v="76"/>
    <n v="192.4"/>
    <n v="106"/>
    <n v="70"/>
    <n v="2"/>
    <x v="2"/>
    <x v="2"/>
    <s v="Medium"/>
    <n v="7.4"/>
    <n v="19126.02"/>
    <x v="0"/>
    <x v="1"/>
    <x v="3"/>
    <s v="High BP"/>
    <s v="High Cost"/>
  </r>
  <r>
    <n v="34"/>
    <x v="0"/>
    <n v="24.2"/>
    <n v="114"/>
    <n v="72"/>
    <n v="198"/>
    <n v="80.7"/>
    <n v="77"/>
    <n v="2"/>
    <x v="2"/>
    <x v="2"/>
    <s v="Medium"/>
    <n v="11.1"/>
    <n v="21841.62"/>
    <x v="0"/>
    <x v="3"/>
    <x v="3"/>
    <s v="Normal BP"/>
    <s v="High Cost"/>
  </r>
  <r>
    <n v="53"/>
    <x v="1"/>
    <n v="37.700000000000003"/>
    <n v="122"/>
    <n v="77"/>
    <n v="249.9"/>
    <n v="158.9"/>
    <n v="78"/>
    <n v="1"/>
    <x v="1"/>
    <x v="2"/>
    <s v="Low"/>
    <n v="5.6"/>
    <n v="12913.81"/>
    <x v="0"/>
    <x v="1"/>
    <x v="0"/>
    <s v="High BP"/>
    <s v="Normal Cost"/>
  </r>
  <r>
    <n v="92"/>
    <x v="1"/>
    <n v="37.700000000000003"/>
    <n v="158"/>
    <n v="96"/>
    <n v="249.6"/>
    <n v="160.80000000000001"/>
    <n v="72"/>
    <n v="3"/>
    <x v="2"/>
    <x v="1"/>
    <s v="Medium"/>
    <n v="6.8"/>
    <n v="12728.1"/>
    <x v="0"/>
    <x v="2"/>
    <x v="0"/>
    <s v="High BP"/>
    <s v="Normal Cost"/>
  </r>
  <r>
    <n v="63"/>
    <x v="1"/>
    <n v="37.700000000000003"/>
    <n v="132"/>
    <n v="82"/>
    <n v="258.39999999999998"/>
    <n v="164.3"/>
    <n v="78"/>
    <n v="1"/>
    <x v="0"/>
    <x v="1"/>
    <s v="Medium"/>
    <n v="2.7"/>
    <n v="5242.6400000000003"/>
    <x v="0"/>
    <x v="0"/>
    <x v="0"/>
    <s v="High BP"/>
    <s v="Normal Cost"/>
  </r>
  <r>
    <n v="74"/>
    <x v="1"/>
    <n v="37.700000000000003"/>
    <n v="137"/>
    <n v="86"/>
    <n v="265.5"/>
    <n v="150.5"/>
    <n v="91"/>
    <n v="0"/>
    <x v="2"/>
    <x v="1"/>
    <s v="High"/>
    <n v="7.8"/>
    <n v="13823.66"/>
    <x v="0"/>
    <x v="0"/>
    <x v="0"/>
    <s v="High BP"/>
    <s v="Normal Cost"/>
  </r>
  <r>
    <n v="73"/>
    <x v="0"/>
    <n v="36.200000000000003"/>
    <n v="127"/>
    <n v="78"/>
    <n v="252.5"/>
    <n v="170.6"/>
    <n v="72"/>
    <n v="0"/>
    <x v="0"/>
    <x v="1"/>
    <s v="High"/>
    <n v="1"/>
    <n v="3242.1"/>
    <x v="0"/>
    <x v="2"/>
    <x v="0"/>
    <s v="High BP"/>
    <s v="Normal Cost"/>
  </r>
  <r>
    <n v="56"/>
    <x v="0"/>
    <n v="12.8"/>
    <n v="131"/>
    <n v="82"/>
    <n v="244.5"/>
    <n v="140.6"/>
    <n v="76"/>
    <n v="1"/>
    <x v="2"/>
    <x v="3"/>
    <s v="Low"/>
    <n v="7.1"/>
    <n v="17017.87"/>
    <x v="0"/>
    <x v="0"/>
    <x v="1"/>
    <s v="High BP"/>
    <s v="High Cost"/>
  </r>
  <r>
    <n v="82"/>
    <x v="0"/>
    <n v="32.200000000000003"/>
    <n v="130"/>
    <n v="80"/>
    <n v="300"/>
    <n v="150.30000000000001"/>
    <n v="85"/>
    <n v="1"/>
    <x v="1"/>
    <x v="1"/>
    <s v="Medium"/>
    <n v="3.8"/>
    <n v="7282.59"/>
    <x v="1"/>
    <x v="0"/>
    <x v="0"/>
    <s v="High BP"/>
    <s v="Normal Cost"/>
  </r>
  <r>
    <n v="60"/>
    <x v="0"/>
    <n v="31.5"/>
    <n v="144"/>
    <n v="77"/>
    <n v="236"/>
    <n v="129.30000000000001"/>
    <n v="81"/>
    <n v="2"/>
    <x v="2"/>
    <x v="0"/>
    <s v="Medium"/>
    <n v="4.8"/>
    <n v="8643.86"/>
    <x v="0"/>
    <x v="0"/>
    <x v="0"/>
    <s v="High BP"/>
    <s v="Normal Cost"/>
  </r>
  <r>
    <n v="91"/>
    <x v="1"/>
    <n v="37.700000000000003"/>
    <n v="129"/>
    <n v="82"/>
    <n v="300"/>
    <n v="124.5"/>
    <n v="51"/>
    <n v="1"/>
    <x v="0"/>
    <x v="0"/>
    <s v="Low"/>
    <n v="2.6"/>
    <n v="5917.69"/>
    <x v="1"/>
    <x v="2"/>
    <x v="0"/>
    <s v="High BP"/>
    <s v="Normal Cost"/>
  </r>
  <r>
    <n v="72"/>
    <x v="0"/>
    <n v="24.3"/>
    <n v="137"/>
    <n v="93"/>
    <n v="205.4"/>
    <n v="118.7"/>
    <n v="67"/>
    <n v="0"/>
    <x v="0"/>
    <x v="1"/>
    <s v="High"/>
    <n v="5.8"/>
    <n v="12640.73"/>
    <x v="0"/>
    <x v="2"/>
    <x v="3"/>
    <s v="High BP"/>
    <s v="Normal Cost"/>
  </r>
  <r>
    <n v="88"/>
    <x v="0"/>
    <n v="25.1"/>
    <n v="128"/>
    <n v="79"/>
    <n v="232.2"/>
    <n v="87.4"/>
    <n v="95"/>
    <n v="1"/>
    <x v="0"/>
    <x v="0"/>
    <s v="Medium"/>
    <n v="3.6"/>
    <n v="6538.49"/>
    <x v="0"/>
    <x v="0"/>
    <x v="2"/>
    <s v="High BP"/>
    <s v="Normal Cost"/>
  </r>
  <r>
    <n v="54"/>
    <x v="0"/>
    <n v="29.3"/>
    <n v="131"/>
    <n v="72"/>
    <n v="229.3"/>
    <n v="147.5"/>
    <n v="71"/>
    <n v="1"/>
    <x v="2"/>
    <x v="2"/>
    <s v="Low"/>
    <n v="9.8000000000000007"/>
    <n v="20393.87"/>
    <x v="0"/>
    <x v="2"/>
    <x v="2"/>
    <s v="High BP"/>
    <s v="High Cost"/>
  </r>
  <r>
    <n v="62"/>
    <x v="1"/>
    <n v="37.799999999999997"/>
    <n v="141"/>
    <n v="76"/>
    <n v="218.9"/>
    <n v="124.7"/>
    <n v="70"/>
    <n v="1"/>
    <x v="1"/>
    <x v="2"/>
    <s v="Medium"/>
    <n v="7"/>
    <n v="14488.94"/>
    <x v="0"/>
    <x v="0"/>
    <x v="0"/>
    <s v="High BP"/>
    <s v="Normal Cost"/>
  </r>
  <r>
    <n v="51"/>
    <x v="0"/>
    <n v="29"/>
    <n v="118"/>
    <n v="68"/>
    <n v="218.8"/>
    <n v="90.8"/>
    <n v="99"/>
    <n v="1"/>
    <x v="2"/>
    <x v="0"/>
    <s v="High"/>
    <n v="5.5"/>
    <n v="11966.62"/>
    <x v="0"/>
    <x v="2"/>
    <x v="2"/>
    <s v="Normal BP"/>
    <s v="Normal Cost"/>
  </r>
  <r>
    <n v="95"/>
    <x v="1"/>
    <n v="37.799999999999997"/>
    <n v="146"/>
    <n v="85"/>
    <n v="254.5"/>
    <n v="136.6"/>
    <n v="70"/>
    <n v="2"/>
    <x v="1"/>
    <x v="2"/>
    <s v="Medium"/>
    <n v="7.1"/>
    <n v="17753.09"/>
    <x v="0"/>
    <x v="2"/>
    <x v="0"/>
    <s v="High BP"/>
    <s v="High Cost"/>
  </r>
  <r>
    <n v="49"/>
    <x v="0"/>
    <n v="23.9"/>
    <n v="119"/>
    <n v="72"/>
    <n v="201.9"/>
    <n v="100"/>
    <n v="79"/>
    <n v="1"/>
    <x v="0"/>
    <x v="2"/>
    <s v="Medium"/>
    <n v="5.0999999999999996"/>
    <n v="11163.53"/>
    <x v="0"/>
    <x v="0"/>
    <x v="3"/>
    <s v="Normal BP"/>
    <s v="Normal Cost"/>
  </r>
  <r>
    <n v="52"/>
    <x v="1"/>
    <n v="37.799999999999997"/>
    <n v="129"/>
    <n v="80"/>
    <n v="234.2"/>
    <n v="155.19999999999999"/>
    <n v="93"/>
    <n v="2"/>
    <x v="2"/>
    <x v="0"/>
    <s v="Low"/>
    <n v="6.1"/>
    <n v="12874.16"/>
    <x v="0"/>
    <x v="1"/>
    <x v="0"/>
    <s v="High BP"/>
    <s v="Normal Cost"/>
  </r>
  <r>
    <n v="88"/>
    <x v="0"/>
    <n v="27.5"/>
    <n v="122"/>
    <n v="72"/>
    <n v="250"/>
    <n v="132"/>
    <n v="80"/>
    <n v="1"/>
    <x v="1"/>
    <x v="2"/>
    <s v="Low"/>
    <n v="9.1"/>
    <n v="20053.54"/>
    <x v="0"/>
    <x v="2"/>
    <x v="2"/>
    <s v="High BP"/>
    <s v="High Cost"/>
  </r>
  <r>
    <n v="70"/>
    <x v="1"/>
    <n v="37.799999999999997"/>
    <n v="125"/>
    <n v="69"/>
    <n v="240.4"/>
    <n v="146"/>
    <n v="93"/>
    <n v="1"/>
    <x v="2"/>
    <x v="1"/>
    <s v="High"/>
    <n v="5.4"/>
    <n v="11046.82"/>
    <x v="0"/>
    <x v="0"/>
    <x v="0"/>
    <s v="High BP"/>
    <s v="Normal Cost"/>
  </r>
  <r>
    <n v="95"/>
    <x v="1"/>
    <n v="37.799999999999997"/>
    <n v="145"/>
    <n v="95"/>
    <n v="251.8"/>
    <n v="137.80000000000001"/>
    <n v="61"/>
    <n v="1"/>
    <x v="1"/>
    <x v="1"/>
    <s v="High"/>
    <n v="3.5"/>
    <n v="5420.06"/>
    <x v="0"/>
    <x v="2"/>
    <x v="0"/>
    <s v="High BP"/>
    <s v="Normal Cost"/>
  </r>
  <r>
    <n v="78"/>
    <x v="1"/>
    <n v="37.799999999999997"/>
    <n v="140"/>
    <n v="92"/>
    <n v="285.39999999999998"/>
    <n v="116.5"/>
    <n v="74"/>
    <n v="2"/>
    <x v="0"/>
    <x v="2"/>
    <s v="High"/>
    <n v="7.6"/>
    <n v="16203.5"/>
    <x v="0"/>
    <x v="2"/>
    <x v="0"/>
    <s v="High BP"/>
    <s v="High Cost"/>
  </r>
  <r>
    <n v="73"/>
    <x v="1"/>
    <n v="37.799999999999997"/>
    <n v="121"/>
    <n v="77"/>
    <n v="240.1"/>
    <n v="107.3"/>
    <n v="74"/>
    <n v="1"/>
    <x v="0"/>
    <x v="3"/>
    <s v="Low"/>
    <n v="4.5"/>
    <n v="12098.38"/>
    <x v="0"/>
    <x v="0"/>
    <x v="0"/>
    <s v="High BP"/>
    <s v="Normal Cost"/>
  </r>
  <r>
    <n v="37"/>
    <x v="0"/>
    <n v="28.7"/>
    <n v="117"/>
    <n v="68"/>
    <n v="231.1"/>
    <n v="123.5"/>
    <n v="81"/>
    <n v="2"/>
    <x v="2"/>
    <x v="0"/>
    <s v="Medium"/>
    <n v="4.8"/>
    <n v="10171.530000000001"/>
    <x v="0"/>
    <x v="2"/>
    <x v="2"/>
    <s v="Normal BP"/>
    <s v="Normal Cost"/>
  </r>
  <r>
    <n v="42"/>
    <x v="0"/>
    <n v="26"/>
    <n v="128"/>
    <n v="79"/>
    <n v="183.2"/>
    <n v="127.1"/>
    <n v="90"/>
    <n v="0"/>
    <x v="2"/>
    <x v="0"/>
    <s v="Low"/>
    <n v="5.7"/>
    <n v="13029.49"/>
    <x v="0"/>
    <x v="2"/>
    <x v="2"/>
    <s v="High BP"/>
    <s v="Normal Cost"/>
  </r>
  <r>
    <n v="48"/>
    <x v="0"/>
    <n v="21.7"/>
    <n v="128"/>
    <n v="78"/>
    <n v="189"/>
    <n v="118.2"/>
    <n v="63"/>
    <n v="2"/>
    <x v="0"/>
    <x v="0"/>
    <s v="Medium"/>
    <n v="3"/>
    <n v="5691.43"/>
    <x v="0"/>
    <x v="0"/>
    <x v="3"/>
    <s v="High BP"/>
    <s v="Normal Cost"/>
  </r>
  <r>
    <n v="72"/>
    <x v="1"/>
    <n v="37.799999999999997"/>
    <n v="135"/>
    <n v="86"/>
    <n v="282.8"/>
    <n v="104.5"/>
    <n v="68"/>
    <n v="1"/>
    <x v="0"/>
    <x v="0"/>
    <s v="Medium"/>
    <n v="1"/>
    <n v="3345.39"/>
    <x v="1"/>
    <x v="0"/>
    <x v="0"/>
    <s v="High BP"/>
    <s v="Normal Cost"/>
  </r>
  <r>
    <n v="73"/>
    <x v="0"/>
    <n v="18"/>
    <n v="131"/>
    <n v="78"/>
    <n v="212.4"/>
    <n v="110.2"/>
    <n v="71"/>
    <n v="3"/>
    <x v="0"/>
    <x v="3"/>
    <s v="High"/>
    <n v="3.8"/>
    <n v="10239.61"/>
    <x v="0"/>
    <x v="3"/>
    <x v="1"/>
    <s v="High BP"/>
    <s v="Normal Cost"/>
  </r>
  <r>
    <n v="92"/>
    <x v="0"/>
    <n v="25"/>
    <n v="124"/>
    <n v="74"/>
    <n v="262.3"/>
    <n v="148.5"/>
    <n v="70"/>
    <n v="0"/>
    <x v="0"/>
    <x v="1"/>
    <s v="High"/>
    <n v="1.3"/>
    <n v="4066.77"/>
    <x v="0"/>
    <x v="1"/>
    <x v="2"/>
    <s v="High BP"/>
    <s v="Normal Cost"/>
  </r>
  <r>
    <n v="32"/>
    <x v="1"/>
    <n v="37.799999999999997"/>
    <n v="116"/>
    <n v="71"/>
    <n v="219.6"/>
    <n v="156.69999999999999"/>
    <n v="72"/>
    <n v="0"/>
    <x v="0"/>
    <x v="1"/>
    <s v="High"/>
    <n v="1.2"/>
    <n v="3539.61"/>
    <x v="0"/>
    <x v="3"/>
    <x v="0"/>
    <s v="Normal BP"/>
    <s v="Normal Cost"/>
  </r>
  <r>
    <n v="77"/>
    <x v="1"/>
    <n v="37.799999999999997"/>
    <n v="149"/>
    <n v="88"/>
    <n v="270.60000000000002"/>
    <n v="142.80000000000001"/>
    <n v="80"/>
    <n v="1"/>
    <x v="2"/>
    <x v="2"/>
    <s v="High"/>
    <n v="9.8000000000000007"/>
    <n v="20090.740000000002"/>
    <x v="0"/>
    <x v="2"/>
    <x v="0"/>
    <s v="High BP"/>
    <s v="High Cost"/>
  </r>
  <r>
    <n v="65"/>
    <x v="0"/>
    <n v="31.9"/>
    <n v="130"/>
    <n v="75"/>
    <n v="247.4"/>
    <n v="100.4"/>
    <n v="75"/>
    <n v="2"/>
    <x v="0"/>
    <x v="3"/>
    <s v="Medium"/>
    <n v="4.3"/>
    <n v="11302.92"/>
    <x v="0"/>
    <x v="2"/>
    <x v="0"/>
    <s v="High BP"/>
    <s v="Normal Cost"/>
  </r>
  <r>
    <n v="58"/>
    <x v="1"/>
    <n v="37.9"/>
    <n v="126"/>
    <n v="76"/>
    <n v="240.2"/>
    <n v="213.8"/>
    <n v="80"/>
    <n v="1"/>
    <x v="2"/>
    <x v="1"/>
    <s v="Low"/>
    <n v="6"/>
    <n v="12007.72"/>
    <x v="0"/>
    <x v="1"/>
    <x v="0"/>
    <s v="High BP"/>
    <s v="Normal Cost"/>
  </r>
  <r>
    <n v="71"/>
    <x v="1"/>
    <n v="37.9"/>
    <n v="143"/>
    <n v="81"/>
    <n v="272.89999999999998"/>
    <n v="189.3"/>
    <n v="96"/>
    <n v="0"/>
    <x v="2"/>
    <x v="1"/>
    <s v="Low"/>
    <n v="6.3"/>
    <n v="12383.27"/>
    <x v="0"/>
    <x v="0"/>
    <x v="0"/>
    <s v="High BP"/>
    <s v="Normal Cost"/>
  </r>
  <r>
    <n v="62"/>
    <x v="0"/>
    <n v="31.1"/>
    <n v="129"/>
    <n v="82"/>
    <n v="210"/>
    <n v="175.3"/>
    <n v="72"/>
    <n v="1"/>
    <x v="1"/>
    <x v="1"/>
    <s v="High"/>
    <n v="5.9"/>
    <n v="10762.79"/>
    <x v="0"/>
    <x v="0"/>
    <x v="0"/>
    <s v="High BP"/>
    <s v="Normal Cost"/>
  </r>
  <r>
    <n v="68"/>
    <x v="0"/>
    <n v="27.1"/>
    <n v="116"/>
    <n v="70"/>
    <n v="225.2"/>
    <n v="96.2"/>
    <n v="72"/>
    <n v="2"/>
    <x v="0"/>
    <x v="0"/>
    <s v="High"/>
    <n v="4.9000000000000004"/>
    <n v="11339.46"/>
    <x v="0"/>
    <x v="1"/>
    <x v="2"/>
    <s v="Normal BP"/>
    <s v="Normal Cost"/>
  </r>
  <r>
    <n v="67"/>
    <x v="1"/>
    <n v="37.9"/>
    <n v="126"/>
    <n v="80"/>
    <n v="239.4"/>
    <n v="111.8"/>
    <n v="70"/>
    <n v="4"/>
    <x v="0"/>
    <x v="0"/>
    <s v="High"/>
    <n v="1.7"/>
    <n v="4393.1099999999997"/>
    <x v="0"/>
    <x v="0"/>
    <x v="0"/>
    <s v="High BP"/>
    <s v="Normal Cost"/>
  </r>
  <r>
    <n v="67"/>
    <x v="1"/>
    <n v="37.9"/>
    <n v="127"/>
    <n v="84"/>
    <n v="296.39999999999998"/>
    <n v="115.5"/>
    <n v="97"/>
    <n v="3"/>
    <x v="2"/>
    <x v="0"/>
    <s v="High"/>
    <n v="5.2"/>
    <n v="10346.290000000001"/>
    <x v="1"/>
    <x v="0"/>
    <x v="0"/>
    <s v="High BP"/>
    <s v="Normal Cost"/>
  </r>
  <r>
    <n v="65"/>
    <x v="0"/>
    <n v="31"/>
    <n v="147"/>
    <n v="94"/>
    <n v="245.2"/>
    <n v="128.5"/>
    <n v="76"/>
    <n v="2"/>
    <x v="1"/>
    <x v="0"/>
    <s v="Low"/>
    <n v="3.1"/>
    <n v="6001.15"/>
    <x v="1"/>
    <x v="0"/>
    <x v="0"/>
    <s v="High BP"/>
    <s v="Normal Cost"/>
  </r>
  <r>
    <n v="65"/>
    <x v="0"/>
    <n v="33.299999999999997"/>
    <n v="132"/>
    <n v="89"/>
    <n v="248.8"/>
    <n v="127.1"/>
    <n v="85"/>
    <n v="1"/>
    <x v="0"/>
    <x v="0"/>
    <s v="Low"/>
    <n v="2.6"/>
    <n v="4912.8500000000004"/>
    <x v="0"/>
    <x v="0"/>
    <x v="0"/>
    <s v="High BP"/>
    <s v="Normal Cost"/>
  </r>
  <r>
    <n v="63"/>
    <x v="1"/>
    <n v="37.9"/>
    <n v="122"/>
    <n v="76"/>
    <n v="242.4"/>
    <n v="139.30000000000001"/>
    <n v="72"/>
    <n v="0"/>
    <x v="2"/>
    <x v="0"/>
    <s v="Low"/>
    <n v="4.5999999999999996"/>
    <n v="9627.41"/>
    <x v="0"/>
    <x v="0"/>
    <x v="0"/>
    <s v="High BP"/>
    <s v="Normal Cost"/>
  </r>
  <r>
    <n v="87"/>
    <x v="1"/>
    <n v="37.9"/>
    <n v="136"/>
    <n v="83"/>
    <n v="300"/>
    <n v="123.7"/>
    <n v="81"/>
    <n v="0"/>
    <x v="2"/>
    <x v="3"/>
    <s v="Medium"/>
    <n v="19.899999999999999"/>
    <n v="41304.769999999997"/>
    <x v="0"/>
    <x v="2"/>
    <x v="0"/>
    <s v="High BP"/>
    <s v="High Cost"/>
  </r>
  <r>
    <n v="45"/>
    <x v="1"/>
    <n v="37.9"/>
    <n v="111"/>
    <n v="64"/>
    <n v="277.8"/>
    <n v="107.5"/>
    <n v="76"/>
    <n v="2"/>
    <x v="1"/>
    <x v="3"/>
    <s v="Medium"/>
    <n v="2.9"/>
    <n v="9181.01"/>
    <x v="0"/>
    <x v="1"/>
    <x v="0"/>
    <s v="Normal BP"/>
    <s v="Normal Cost"/>
  </r>
  <r>
    <n v="72"/>
    <x v="0"/>
    <n v="24.2"/>
    <n v="117"/>
    <n v="70"/>
    <n v="177.1"/>
    <n v="126.9"/>
    <n v="76"/>
    <n v="1"/>
    <x v="0"/>
    <x v="2"/>
    <s v="Low"/>
    <n v="11.4"/>
    <n v="18204.900000000001"/>
    <x v="0"/>
    <x v="0"/>
    <x v="3"/>
    <s v="Normal BP"/>
    <s v="High Cost"/>
  </r>
  <r>
    <n v="93"/>
    <x v="0"/>
    <n v="30.9"/>
    <n v="137"/>
    <n v="76"/>
    <n v="250.2"/>
    <n v="94.3"/>
    <n v="56"/>
    <n v="1"/>
    <x v="0"/>
    <x v="0"/>
    <s v="High"/>
    <n v="3.1"/>
    <n v="6975.76"/>
    <x v="0"/>
    <x v="2"/>
    <x v="0"/>
    <s v="High BP"/>
    <s v="Normal Cost"/>
  </r>
  <r>
    <n v="53"/>
    <x v="1"/>
    <n v="37.9"/>
    <n v="125"/>
    <n v="68"/>
    <n v="203.1"/>
    <n v="118.4"/>
    <n v="83"/>
    <n v="0"/>
    <x v="2"/>
    <x v="3"/>
    <s v="Low"/>
    <n v="8.1999999999999993"/>
    <n v="16810.810000000001"/>
    <x v="0"/>
    <x v="1"/>
    <x v="0"/>
    <s v="High BP"/>
    <s v="High Cost"/>
  </r>
  <r>
    <n v="47"/>
    <x v="0"/>
    <n v="27.4"/>
    <n v="119"/>
    <n v="71"/>
    <n v="216.2"/>
    <n v="105.4"/>
    <n v="54"/>
    <n v="2"/>
    <x v="2"/>
    <x v="0"/>
    <s v="Medium"/>
    <n v="9.8000000000000007"/>
    <n v="19141.86"/>
    <x v="0"/>
    <x v="0"/>
    <x v="2"/>
    <s v="Normal BP"/>
    <s v="High Cost"/>
  </r>
  <r>
    <n v="53"/>
    <x v="1"/>
    <n v="37.9"/>
    <n v="127"/>
    <n v="73"/>
    <n v="203.8"/>
    <n v="144.5"/>
    <n v="71"/>
    <n v="3"/>
    <x v="1"/>
    <x v="1"/>
    <s v="Low"/>
    <n v="5.2"/>
    <n v="9535.42"/>
    <x v="1"/>
    <x v="1"/>
    <x v="0"/>
    <s v="High BP"/>
    <s v="Normal Cost"/>
  </r>
  <r>
    <n v="64"/>
    <x v="1"/>
    <n v="37.9"/>
    <n v="146"/>
    <n v="85"/>
    <n v="248.8"/>
    <n v="146.30000000000001"/>
    <n v="60"/>
    <n v="3"/>
    <x v="0"/>
    <x v="2"/>
    <s v="Medium"/>
    <n v="6.7"/>
    <n v="16072.05"/>
    <x v="0"/>
    <x v="0"/>
    <x v="0"/>
    <s v="High BP"/>
    <s v="High Cost"/>
  </r>
  <r>
    <n v="37"/>
    <x v="0"/>
    <n v="32.6"/>
    <n v="131"/>
    <n v="85"/>
    <n v="241"/>
    <n v="122.7"/>
    <n v="81"/>
    <n v="2"/>
    <x v="0"/>
    <x v="1"/>
    <s v="Low"/>
    <n v="1.4"/>
    <n v="3862.3"/>
    <x v="0"/>
    <x v="1"/>
    <x v="0"/>
    <s v="High BP"/>
    <s v="Normal Cost"/>
  </r>
  <r>
    <n v="62"/>
    <x v="1"/>
    <n v="38"/>
    <n v="123"/>
    <n v="74"/>
    <n v="273.7"/>
    <n v="110"/>
    <n v="59"/>
    <n v="3"/>
    <x v="1"/>
    <x v="2"/>
    <s v="High"/>
    <n v="5.9"/>
    <n v="11541.38"/>
    <x v="0"/>
    <x v="0"/>
    <x v="0"/>
    <s v="High BP"/>
    <s v="Normal Cost"/>
  </r>
  <r>
    <n v="87"/>
    <x v="0"/>
    <n v="21.2"/>
    <n v="139"/>
    <n v="89"/>
    <n v="233.2"/>
    <n v="132.6"/>
    <n v="99"/>
    <n v="0"/>
    <x v="2"/>
    <x v="2"/>
    <s v="Low"/>
    <n v="9.6999999999999993"/>
    <n v="20090.07"/>
    <x v="1"/>
    <x v="0"/>
    <x v="3"/>
    <s v="High BP"/>
    <s v="High Cost"/>
  </r>
  <r>
    <n v="72"/>
    <x v="1"/>
    <n v="38"/>
    <n v="130"/>
    <n v="74"/>
    <n v="248.9"/>
    <n v="147.30000000000001"/>
    <n v="96"/>
    <n v="1"/>
    <x v="2"/>
    <x v="1"/>
    <s v="Medium"/>
    <n v="7.6"/>
    <n v="13095.91"/>
    <x v="0"/>
    <x v="0"/>
    <x v="0"/>
    <s v="High BP"/>
    <s v="Normal Cost"/>
  </r>
  <r>
    <n v="84"/>
    <x v="0"/>
    <n v="34.4"/>
    <n v="142"/>
    <n v="91"/>
    <n v="267.10000000000002"/>
    <n v="106.4"/>
    <n v="100"/>
    <n v="1"/>
    <x v="2"/>
    <x v="0"/>
    <s v="Medium"/>
    <n v="11.1"/>
    <n v="18982.3"/>
    <x v="0"/>
    <x v="0"/>
    <x v="0"/>
    <s v="High BP"/>
    <s v="High Cost"/>
  </r>
  <r>
    <n v="86"/>
    <x v="0"/>
    <n v="21.1"/>
    <n v="126"/>
    <n v="76"/>
    <n v="244.9"/>
    <n v="135.19999999999999"/>
    <n v="59"/>
    <n v="2"/>
    <x v="1"/>
    <x v="1"/>
    <s v="High"/>
    <n v="2.8"/>
    <n v="5961.78"/>
    <x v="0"/>
    <x v="2"/>
    <x v="3"/>
    <s v="High BP"/>
    <s v="Normal Cost"/>
  </r>
  <r>
    <n v="36"/>
    <x v="1"/>
    <n v="38"/>
    <n v="106"/>
    <n v="65"/>
    <n v="205.8"/>
    <n v="102.7"/>
    <n v="68"/>
    <n v="1"/>
    <x v="1"/>
    <x v="2"/>
    <s v="Medium"/>
    <n v="15.7"/>
    <n v="25808.97"/>
    <x v="0"/>
    <x v="3"/>
    <x v="0"/>
    <s v="Normal BP"/>
    <s v="High Cost"/>
  </r>
  <r>
    <n v="75"/>
    <x v="1"/>
    <n v="38"/>
    <n v="118"/>
    <n v="79"/>
    <n v="287.2"/>
    <n v="121.7"/>
    <n v="75"/>
    <n v="2"/>
    <x v="2"/>
    <x v="3"/>
    <s v="Low"/>
    <n v="9.1999999999999993"/>
    <n v="20299.77"/>
    <x v="0"/>
    <x v="2"/>
    <x v="0"/>
    <s v="Normal BP"/>
    <s v="High Cost"/>
  </r>
  <r>
    <n v="58"/>
    <x v="0"/>
    <n v="22.1"/>
    <n v="108"/>
    <n v="77"/>
    <n v="216.3"/>
    <n v="130.80000000000001"/>
    <n v="84"/>
    <n v="2"/>
    <x v="2"/>
    <x v="1"/>
    <s v="Medium"/>
    <n v="4.4000000000000004"/>
    <n v="9430.43"/>
    <x v="0"/>
    <x v="2"/>
    <x v="3"/>
    <s v="Normal BP"/>
    <s v="Normal Cost"/>
  </r>
  <r>
    <n v="86"/>
    <x v="1"/>
    <n v="38"/>
    <n v="122"/>
    <n v="77"/>
    <n v="271"/>
    <n v="134.4"/>
    <n v="85"/>
    <n v="0"/>
    <x v="1"/>
    <x v="0"/>
    <s v="Medium"/>
    <n v="2.5"/>
    <n v="6274.46"/>
    <x v="0"/>
    <x v="2"/>
    <x v="0"/>
    <s v="High BP"/>
    <s v="Normal Cost"/>
  </r>
  <r>
    <n v="95"/>
    <x v="0"/>
    <n v="30.9"/>
    <n v="137"/>
    <n v="82"/>
    <n v="273.10000000000002"/>
    <n v="90.5"/>
    <n v="68"/>
    <n v="1"/>
    <x v="0"/>
    <x v="2"/>
    <s v="High"/>
    <n v="4.5999999999999996"/>
    <n v="11414.36"/>
    <x v="0"/>
    <x v="2"/>
    <x v="0"/>
    <s v="High BP"/>
    <s v="Normal Cost"/>
  </r>
  <r>
    <n v="89"/>
    <x v="0"/>
    <n v="26.3"/>
    <n v="153"/>
    <n v="94"/>
    <n v="266.2"/>
    <n v="86.2"/>
    <n v="84"/>
    <n v="1"/>
    <x v="1"/>
    <x v="0"/>
    <s v="High"/>
    <n v="4"/>
    <n v="8459.19"/>
    <x v="0"/>
    <x v="1"/>
    <x v="2"/>
    <s v="High BP"/>
    <s v="Normal Cost"/>
  </r>
  <r>
    <n v="63"/>
    <x v="0"/>
    <n v="31.8"/>
    <n v="131"/>
    <n v="80"/>
    <n v="251"/>
    <n v="106.9"/>
    <n v="90"/>
    <n v="1"/>
    <x v="2"/>
    <x v="3"/>
    <s v="Low"/>
    <n v="6.2"/>
    <n v="14771.13"/>
    <x v="0"/>
    <x v="2"/>
    <x v="0"/>
    <s v="High BP"/>
    <s v="Normal Cost"/>
  </r>
  <r>
    <n v="86"/>
    <x v="0"/>
    <n v="31.1"/>
    <n v="150"/>
    <n v="100"/>
    <n v="221.8"/>
    <n v="89.4"/>
    <n v="90"/>
    <n v="2"/>
    <x v="2"/>
    <x v="0"/>
    <s v="High"/>
    <n v="9"/>
    <n v="17029"/>
    <x v="0"/>
    <x v="2"/>
    <x v="0"/>
    <s v="High BP"/>
    <s v="High Cost"/>
  </r>
  <r>
    <n v="36"/>
    <x v="0"/>
    <n v="20.100000000000001"/>
    <n v="116"/>
    <n v="69"/>
    <n v="184"/>
    <n v="85.4"/>
    <n v="136"/>
    <n v="1"/>
    <x v="0"/>
    <x v="2"/>
    <s v="High"/>
    <n v="10.1"/>
    <n v="17716.02"/>
    <x v="0"/>
    <x v="2"/>
    <x v="3"/>
    <s v="Normal BP"/>
    <s v="High Cost"/>
  </r>
  <r>
    <n v="73"/>
    <x v="0"/>
    <n v="27.6"/>
    <n v="133"/>
    <n v="84"/>
    <n v="233.5"/>
    <n v="85.9"/>
    <n v="79"/>
    <n v="1"/>
    <x v="2"/>
    <x v="0"/>
    <s v="Medium"/>
    <n v="10.9"/>
    <n v="21777.89"/>
    <x v="0"/>
    <x v="0"/>
    <x v="2"/>
    <s v="High BP"/>
    <s v="High Cost"/>
  </r>
  <r>
    <n v="73"/>
    <x v="0"/>
    <n v="36"/>
    <n v="137"/>
    <n v="81"/>
    <n v="236.5"/>
    <n v="136.9"/>
    <n v="72"/>
    <n v="1"/>
    <x v="1"/>
    <x v="2"/>
    <s v="Low"/>
    <n v="7.1"/>
    <n v="15766.19"/>
    <x v="1"/>
    <x v="2"/>
    <x v="0"/>
    <s v="High BP"/>
    <s v="High Cost"/>
  </r>
  <r>
    <n v="76"/>
    <x v="0"/>
    <n v="29.8"/>
    <n v="130"/>
    <n v="70"/>
    <n v="282.8"/>
    <n v="143.19999999999999"/>
    <n v="79"/>
    <n v="0"/>
    <x v="1"/>
    <x v="0"/>
    <s v="High"/>
    <n v="2.9"/>
    <n v="5519.05"/>
    <x v="1"/>
    <x v="3"/>
    <x v="2"/>
    <s v="High BP"/>
    <s v="Normal Cost"/>
  </r>
  <r>
    <n v="57"/>
    <x v="0"/>
    <n v="18"/>
    <n v="117"/>
    <n v="70"/>
    <n v="207.6"/>
    <n v="118.9"/>
    <n v="81"/>
    <n v="4"/>
    <x v="0"/>
    <x v="2"/>
    <s v="High"/>
    <n v="2.6"/>
    <n v="9446.16"/>
    <x v="0"/>
    <x v="0"/>
    <x v="1"/>
    <s v="Normal BP"/>
    <s v="Normal Cost"/>
  </r>
  <r>
    <n v="63"/>
    <x v="1"/>
    <n v="38"/>
    <n v="127"/>
    <n v="74"/>
    <n v="234.2"/>
    <n v="103.7"/>
    <n v="71"/>
    <n v="1"/>
    <x v="0"/>
    <x v="2"/>
    <s v="High"/>
    <n v="4.3"/>
    <n v="11612.63"/>
    <x v="0"/>
    <x v="0"/>
    <x v="0"/>
    <s v="High BP"/>
    <s v="Normal Cost"/>
  </r>
  <r>
    <n v="78"/>
    <x v="0"/>
    <n v="33.1"/>
    <n v="141"/>
    <n v="85"/>
    <n v="268.39999999999998"/>
    <n v="116"/>
    <n v="76"/>
    <n v="3"/>
    <x v="1"/>
    <x v="2"/>
    <s v="Low"/>
    <n v="14.2"/>
    <n v="26545.86"/>
    <x v="1"/>
    <x v="2"/>
    <x v="0"/>
    <s v="High BP"/>
    <s v="High Cost"/>
  </r>
  <r>
    <n v="73"/>
    <x v="1"/>
    <n v="38"/>
    <n v="138"/>
    <n v="78"/>
    <n v="263.39999999999998"/>
    <n v="142.80000000000001"/>
    <n v="98"/>
    <n v="1"/>
    <x v="2"/>
    <x v="1"/>
    <s v="High"/>
    <n v="8.1999999999999993"/>
    <n v="15582.08"/>
    <x v="0"/>
    <x v="0"/>
    <x v="0"/>
    <s v="High BP"/>
    <s v="High Cost"/>
  </r>
  <r>
    <n v="67"/>
    <x v="1"/>
    <n v="38.1"/>
    <n v="153"/>
    <n v="90"/>
    <n v="271.8"/>
    <n v="109.3"/>
    <n v="81"/>
    <n v="3"/>
    <x v="0"/>
    <x v="2"/>
    <s v="High"/>
    <n v="4.4000000000000004"/>
    <n v="9651.93"/>
    <x v="1"/>
    <x v="0"/>
    <x v="0"/>
    <s v="High BP"/>
    <s v="Normal Cost"/>
  </r>
  <r>
    <n v="72"/>
    <x v="1"/>
    <n v="38.1"/>
    <n v="142"/>
    <n v="90"/>
    <n v="288.60000000000002"/>
    <n v="201"/>
    <n v="64"/>
    <n v="0"/>
    <x v="0"/>
    <x v="0"/>
    <s v="High"/>
    <n v="4.7"/>
    <n v="8392.2199999999993"/>
    <x v="0"/>
    <x v="0"/>
    <x v="0"/>
    <s v="High BP"/>
    <s v="Normal Cost"/>
  </r>
  <r>
    <n v="63"/>
    <x v="1"/>
    <n v="38.1"/>
    <n v="134"/>
    <n v="79"/>
    <n v="249.8"/>
    <n v="119.4"/>
    <n v="72"/>
    <n v="2"/>
    <x v="2"/>
    <x v="0"/>
    <s v="Medium"/>
    <n v="9.8000000000000007"/>
    <n v="18290.330000000002"/>
    <x v="0"/>
    <x v="0"/>
    <x v="0"/>
    <s v="High BP"/>
    <s v="High Cost"/>
  </r>
  <r>
    <n v="28"/>
    <x v="1"/>
    <n v="38.1"/>
    <n v="101"/>
    <n v="66"/>
    <n v="237.3"/>
    <n v="138.19999999999999"/>
    <n v="73"/>
    <n v="0"/>
    <x v="1"/>
    <x v="2"/>
    <s v="Medium"/>
    <n v="12"/>
    <n v="23929.91"/>
    <x v="0"/>
    <x v="4"/>
    <x v="0"/>
    <s v="Normal BP"/>
    <s v="High Cost"/>
  </r>
  <r>
    <n v="56"/>
    <x v="0"/>
    <n v="22.2"/>
    <n v="106"/>
    <n v="60"/>
    <n v="197.6"/>
    <n v="115.7"/>
    <n v="50"/>
    <n v="1"/>
    <x v="1"/>
    <x v="1"/>
    <s v="High"/>
    <n v="10"/>
    <n v="17003.759999999998"/>
    <x v="0"/>
    <x v="0"/>
    <x v="3"/>
    <s v="Normal BP"/>
    <s v="High Cost"/>
  </r>
  <r>
    <n v="71"/>
    <x v="1"/>
    <n v="38.1"/>
    <n v="127"/>
    <n v="77"/>
    <n v="231.8"/>
    <n v="122.1"/>
    <n v="59"/>
    <n v="2"/>
    <x v="0"/>
    <x v="3"/>
    <s v="Medium"/>
    <n v="4.8"/>
    <n v="11293.45"/>
    <x v="0"/>
    <x v="0"/>
    <x v="0"/>
    <s v="High BP"/>
    <s v="Normal Cost"/>
  </r>
  <r>
    <n v="87"/>
    <x v="1"/>
    <n v="38.1"/>
    <n v="142"/>
    <n v="81"/>
    <n v="264.2"/>
    <n v="127.5"/>
    <n v="101"/>
    <n v="1"/>
    <x v="2"/>
    <x v="0"/>
    <s v="Low"/>
    <n v="7.2"/>
    <n v="14043.06"/>
    <x v="0"/>
    <x v="2"/>
    <x v="0"/>
    <s v="High BP"/>
    <s v="Normal Cost"/>
  </r>
  <r>
    <n v="54"/>
    <x v="1"/>
    <n v="38.1"/>
    <n v="121"/>
    <n v="67"/>
    <n v="222.4"/>
    <n v="151.30000000000001"/>
    <n v="73"/>
    <n v="0"/>
    <x v="1"/>
    <x v="2"/>
    <s v="High"/>
    <n v="11"/>
    <n v="19615.060000000001"/>
    <x v="0"/>
    <x v="1"/>
    <x v="0"/>
    <s v="High BP"/>
    <s v="High Cost"/>
  </r>
  <r>
    <n v="70"/>
    <x v="1"/>
    <n v="38.1"/>
    <n v="141"/>
    <n v="82"/>
    <n v="206.1"/>
    <n v="120.1"/>
    <n v="79"/>
    <n v="1"/>
    <x v="1"/>
    <x v="2"/>
    <s v="Medium"/>
    <n v="6.5"/>
    <n v="11183.42"/>
    <x v="0"/>
    <x v="0"/>
    <x v="0"/>
    <s v="High BP"/>
    <s v="Normal Cost"/>
  </r>
  <r>
    <n v="60"/>
    <x v="0"/>
    <n v="24.9"/>
    <n v="122"/>
    <n v="77"/>
    <n v="215.3"/>
    <n v="106.3"/>
    <n v="75"/>
    <n v="3"/>
    <x v="2"/>
    <x v="2"/>
    <s v="High"/>
    <n v="8.5"/>
    <n v="17854.09"/>
    <x v="0"/>
    <x v="2"/>
    <x v="3"/>
    <s v="High BP"/>
    <s v="High Cost"/>
  </r>
  <r>
    <n v="93"/>
    <x v="1"/>
    <n v="38.1"/>
    <n v="137"/>
    <n v="79"/>
    <n v="300"/>
    <n v="145.80000000000001"/>
    <n v="87"/>
    <n v="3"/>
    <x v="2"/>
    <x v="1"/>
    <s v="High"/>
    <n v="13.1"/>
    <n v="22892.61"/>
    <x v="1"/>
    <x v="2"/>
    <x v="0"/>
    <s v="High BP"/>
    <s v="High Cost"/>
  </r>
  <r>
    <n v="56"/>
    <x v="1"/>
    <n v="38.200000000000003"/>
    <n v="107"/>
    <n v="60"/>
    <n v="216.7"/>
    <n v="124.4"/>
    <n v="93"/>
    <n v="0"/>
    <x v="1"/>
    <x v="3"/>
    <s v="Medium"/>
    <n v="3.4"/>
    <n v="8468.91"/>
    <x v="0"/>
    <x v="1"/>
    <x v="0"/>
    <s v="Normal BP"/>
    <s v="Normal Cost"/>
  </r>
  <r>
    <n v="67"/>
    <x v="0"/>
    <n v="22.9"/>
    <n v="120"/>
    <n v="79"/>
    <n v="206.5"/>
    <n v="103.1"/>
    <n v="88"/>
    <n v="0"/>
    <x v="2"/>
    <x v="3"/>
    <s v="High"/>
    <n v="7.5"/>
    <n v="15579.34"/>
    <x v="0"/>
    <x v="0"/>
    <x v="3"/>
    <s v="High BP"/>
    <s v="High Cost"/>
  </r>
  <r>
    <n v="90"/>
    <x v="0"/>
    <n v="31.5"/>
    <n v="135"/>
    <n v="78"/>
    <n v="208.3"/>
    <n v="111.1"/>
    <n v="68"/>
    <n v="1"/>
    <x v="0"/>
    <x v="2"/>
    <s v="Low"/>
    <n v="5.9"/>
    <n v="12495.52"/>
    <x v="0"/>
    <x v="2"/>
    <x v="0"/>
    <s v="High BP"/>
    <s v="Normal Cost"/>
  </r>
  <r>
    <n v="64"/>
    <x v="1"/>
    <n v="38.200000000000003"/>
    <n v="121"/>
    <n v="72"/>
    <n v="253.5"/>
    <n v="133.1"/>
    <n v="92"/>
    <n v="0"/>
    <x v="1"/>
    <x v="0"/>
    <s v="Low"/>
    <n v="5.4"/>
    <n v="11758.36"/>
    <x v="0"/>
    <x v="0"/>
    <x v="0"/>
    <s v="High BP"/>
    <s v="Normal Cost"/>
  </r>
  <r>
    <n v="80"/>
    <x v="1"/>
    <n v="38.200000000000003"/>
    <n v="148"/>
    <n v="84"/>
    <n v="243.7"/>
    <n v="149.30000000000001"/>
    <n v="64"/>
    <n v="2"/>
    <x v="1"/>
    <x v="1"/>
    <s v="Medium"/>
    <n v="7.7"/>
    <n v="11735.5"/>
    <x v="1"/>
    <x v="2"/>
    <x v="0"/>
    <s v="High BP"/>
    <s v="Normal Cost"/>
  </r>
  <r>
    <n v="78"/>
    <x v="1"/>
    <n v="38.200000000000003"/>
    <n v="128"/>
    <n v="79"/>
    <n v="265.3"/>
    <n v="125.7"/>
    <n v="53"/>
    <n v="4"/>
    <x v="1"/>
    <x v="0"/>
    <s v="Low"/>
    <n v="7.2"/>
    <n v="11448.78"/>
    <x v="1"/>
    <x v="2"/>
    <x v="0"/>
    <s v="High BP"/>
    <s v="Normal Cost"/>
  </r>
  <r>
    <n v="90"/>
    <x v="1"/>
    <n v="38.200000000000003"/>
    <n v="150"/>
    <n v="89"/>
    <n v="280.3"/>
    <n v="153.6"/>
    <n v="66"/>
    <n v="0"/>
    <x v="1"/>
    <x v="2"/>
    <s v="High"/>
    <n v="9.1"/>
    <n v="15207.85"/>
    <x v="0"/>
    <x v="2"/>
    <x v="0"/>
    <s v="High BP"/>
    <s v="High Cost"/>
  </r>
  <r>
    <n v="50"/>
    <x v="0"/>
    <n v="40.1"/>
    <n v="134"/>
    <n v="75"/>
    <n v="287.39999999999998"/>
    <n v="102.3"/>
    <n v="80"/>
    <n v="0"/>
    <x v="1"/>
    <x v="0"/>
    <s v="Medium"/>
    <n v="6"/>
    <n v="9781.9599999999991"/>
    <x v="0"/>
    <x v="2"/>
    <x v="0"/>
    <s v="High BP"/>
    <s v="Normal Cost"/>
  </r>
  <r>
    <n v="44"/>
    <x v="0"/>
    <n v="22.2"/>
    <n v="116"/>
    <n v="60"/>
    <n v="226"/>
    <n v="89.4"/>
    <n v="99"/>
    <n v="0"/>
    <x v="0"/>
    <x v="3"/>
    <s v="Medium"/>
    <n v="8"/>
    <n v="19822.810000000001"/>
    <x v="0"/>
    <x v="2"/>
    <x v="3"/>
    <s v="Normal BP"/>
    <s v="High Cost"/>
  </r>
  <r>
    <n v="82"/>
    <x v="0"/>
    <n v="21.1"/>
    <n v="136"/>
    <n v="83"/>
    <n v="241.2"/>
    <n v="100.9"/>
    <n v="86"/>
    <n v="1"/>
    <x v="0"/>
    <x v="0"/>
    <s v="Low"/>
    <n v="1.4"/>
    <n v="4168.58"/>
    <x v="0"/>
    <x v="2"/>
    <x v="3"/>
    <s v="High BP"/>
    <s v="Normal Cost"/>
  </r>
  <r>
    <n v="54"/>
    <x v="0"/>
    <n v="26.8"/>
    <n v="124"/>
    <n v="77"/>
    <n v="195"/>
    <n v="123.3"/>
    <n v="77"/>
    <n v="3"/>
    <x v="1"/>
    <x v="1"/>
    <s v="Low"/>
    <n v="5.5"/>
    <n v="11446.96"/>
    <x v="1"/>
    <x v="1"/>
    <x v="2"/>
    <s v="High BP"/>
    <s v="Normal Cost"/>
  </r>
  <r>
    <n v="70"/>
    <x v="0"/>
    <n v="29.3"/>
    <n v="118"/>
    <n v="76"/>
    <n v="224.3"/>
    <n v="94.4"/>
    <n v="65"/>
    <n v="0"/>
    <x v="0"/>
    <x v="0"/>
    <s v="Medium"/>
    <n v="5.8"/>
    <n v="10652.31"/>
    <x v="0"/>
    <x v="3"/>
    <x v="2"/>
    <s v="Normal BP"/>
    <s v="Normal Cost"/>
  </r>
  <r>
    <n v="61"/>
    <x v="0"/>
    <n v="26.9"/>
    <n v="114"/>
    <n v="73"/>
    <n v="206.3"/>
    <n v="169.3"/>
    <n v="74"/>
    <n v="1"/>
    <x v="2"/>
    <x v="1"/>
    <s v="High"/>
    <n v="16.399999999999999"/>
    <n v="22519.98"/>
    <x v="0"/>
    <x v="2"/>
    <x v="2"/>
    <s v="Normal BP"/>
    <s v="High Cost"/>
  </r>
  <r>
    <n v="90"/>
    <x v="1"/>
    <n v="38.200000000000003"/>
    <n v="130"/>
    <n v="75"/>
    <n v="253.6"/>
    <n v="141.9"/>
    <n v="72"/>
    <n v="0"/>
    <x v="2"/>
    <x v="2"/>
    <s v="Medium"/>
    <n v="7.4"/>
    <n v="15246.99"/>
    <x v="1"/>
    <x v="2"/>
    <x v="0"/>
    <s v="High BP"/>
    <s v="High Cost"/>
  </r>
  <r>
    <n v="54"/>
    <x v="1"/>
    <n v="38.299999999999997"/>
    <n v="129"/>
    <n v="84"/>
    <n v="280.10000000000002"/>
    <n v="118"/>
    <n v="57"/>
    <n v="1"/>
    <x v="0"/>
    <x v="0"/>
    <s v="Medium"/>
    <n v="9.4"/>
    <n v="17439.47"/>
    <x v="0"/>
    <x v="1"/>
    <x v="0"/>
    <s v="High BP"/>
    <s v="High Cost"/>
  </r>
  <r>
    <n v="68"/>
    <x v="0"/>
    <n v="26.4"/>
    <n v="121"/>
    <n v="70"/>
    <n v="235.3"/>
    <n v="105"/>
    <n v="99"/>
    <n v="0"/>
    <x v="2"/>
    <x v="2"/>
    <s v="High"/>
    <n v="14.4"/>
    <n v="20367.400000000001"/>
    <x v="0"/>
    <x v="0"/>
    <x v="2"/>
    <s v="High BP"/>
    <s v="High Cost"/>
  </r>
  <r>
    <n v="51"/>
    <x v="0"/>
    <n v="30.3"/>
    <n v="135"/>
    <n v="80"/>
    <n v="208.3"/>
    <n v="141.6"/>
    <n v="90"/>
    <n v="0"/>
    <x v="2"/>
    <x v="0"/>
    <s v="Medium"/>
    <n v="9.3000000000000007"/>
    <n v="18810.68"/>
    <x v="0"/>
    <x v="2"/>
    <x v="0"/>
    <s v="High BP"/>
    <s v="High Cost"/>
  </r>
  <r>
    <n v="57"/>
    <x v="0"/>
    <n v="37"/>
    <n v="133"/>
    <n v="75"/>
    <n v="242.7"/>
    <n v="112.4"/>
    <n v="60"/>
    <n v="1"/>
    <x v="0"/>
    <x v="3"/>
    <s v="High"/>
    <n v="3.3"/>
    <n v="10012.5"/>
    <x v="0"/>
    <x v="1"/>
    <x v="0"/>
    <s v="High BP"/>
    <s v="Normal Cost"/>
  </r>
  <r>
    <n v="65"/>
    <x v="1"/>
    <n v="38.299999999999997"/>
    <n v="136"/>
    <n v="77"/>
    <n v="265.39999999999998"/>
    <n v="169.3"/>
    <n v="68"/>
    <n v="0"/>
    <x v="0"/>
    <x v="1"/>
    <s v="High"/>
    <n v="4.8"/>
    <n v="8809.33"/>
    <x v="0"/>
    <x v="0"/>
    <x v="0"/>
    <s v="High BP"/>
    <s v="Normal Cost"/>
  </r>
  <r>
    <n v="72"/>
    <x v="0"/>
    <n v="19.2"/>
    <n v="116"/>
    <n v="75"/>
    <n v="221.6"/>
    <n v="95.7"/>
    <n v="71"/>
    <n v="1"/>
    <x v="0"/>
    <x v="0"/>
    <s v="High"/>
    <n v="2.2999999999999998"/>
    <n v="5167.8900000000003"/>
    <x v="0"/>
    <x v="1"/>
    <x v="3"/>
    <s v="Normal BP"/>
    <s v="Normal Cost"/>
  </r>
  <r>
    <n v="79"/>
    <x v="0"/>
    <n v="30.4"/>
    <n v="134"/>
    <n v="73"/>
    <n v="251.2"/>
    <n v="87.2"/>
    <n v="74"/>
    <n v="1"/>
    <x v="1"/>
    <x v="2"/>
    <s v="High"/>
    <n v="5.8"/>
    <n v="12236.55"/>
    <x v="0"/>
    <x v="1"/>
    <x v="0"/>
    <s v="High BP"/>
    <s v="Normal Cost"/>
  </r>
  <r>
    <n v="66"/>
    <x v="1"/>
    <n v="38.299999999999997"/>
    <n v="152"/>
    <n v="88"/>
    <n v="256.5"/>
    <n v="154.80000000000001"/>
    <n v="109"/>
    <n v="1"/>
    <x v="2"/>
    <x v="1"/>
    <s v="High"/>
    <n v="5.3"/>
    <n v="10317.75"/>
    <x v="0"/>
    <x v="0"/>
    <x v="0"/>
    <s v="High BP"/>
    <s v="Normal Cost"/>
  </r>
  <r>
    <n v="89"/>
    <x v="1"/>
    <n v="38.299999999999997"/>
    <n v="145"/>
    <n v="82"/>
    <n v="273.5"/>
    <n v="126.3"/>
    <n v="74"/>
    <n v="2"/>
    <x v="2"/>
    <x v="1"/>
    <s v="Medium"/>
    <n v="5.2"/>
    <n v="10956.34"/>
    <x v="0"/>
    <x v="2"/>
    <x v="0"/>
    <s v="High BP"/>
    <s v="Normal Cost"/>
  </r>
  <r>
    <n v="73"/>
    <x v="0"/>
    <n v="24.2"/>
    <n v="120"/>
    <n v="78"/>
    <n v="201.3"/>
    <n v="77.099999999999994"/>
    <n v="89"/>
    <n v="1"/>
    <x v="0"/>
    <x v="2"/>
    <s v="Medium"/>
    <n v="3.9"/>
    <n v="10127.19"/>
    <x v="0"/>
    <x v="2"/>
    <x v="3"/>
    <s v="High BP"/>
    <s v="Normal Cost"/>
  </r>
  <r>
    <n v="69"/>
    <x v="0"/>
    <n v="29.1"/>
    <n v="129"/>
    <n v="78"/>
    <n v="217.6"/>
    <n v="99.2"/>
    <n v="71"/>
    <n v="1"/>
    <x v="0"/>
    <x v="2"/>
    <s v="Medium"/>
    <n v="5.2"/>
    <n v="11517.49"/>
    <x v="0"/>
    <x v="0"/>
    <x v="2"/>
    <s v="High BP"/>
    <s v="Normal Cost"/>
  </r>
  <r>
    <n v="69"/>
    <x v="0"/>
    <n v="23.7"/>
    <n v="121"/>
    <n v="78"/>
    <n v="191.3"/>
    <n v="107.9"/>
    <n v="70"/>
    <n v="2"/>
    <x v="1"/>
    <x v="0"/>
    <s v="Medium"/>
    <n v="4.5"/>
    <n v="8187.59"/>
    <x v="0"/>
    <x v="2"/>
    <x v="3"/>
    <s v="High BP"/>
    <s v="Normal Cost"/>
  </r>
  <r>
    <n v="63"/>
    <x v="1"/>
    <n v="38.299999999999997"/>
    <n v="144"/>
    <n v="86"/>
    <n v="252"/>
    <n v="119.1"/>
    <n v="81"/>
    <n v="0"/>
    <x v="1"/>
    <x v="3"/>
    <s v="Low"/>
    <n v="7.7"/>
    <n v="16033.4"/>
    <x v="1"/>
    <x v="0"/>
    <x v="0"/>
    <s v="High BP"/>
    <s v="High Cost"/>
  </r>
  <r>
    <n v="88"/>
    <x v="1"/>
    <n v="38.299999999999997"/>
    <n v="146"/>
    <n v="82"/>
    <n v="272.7"/>
    <n v="124.7"/>
    <n v="93"/>
    <n v="2"/>
    <x v="0"/>
    <x v="2"/>
    <s v="High"/>
    <n v="10.199999999999999"/>
    <n v="18887.14"/>
    <x v="0"/>
    <x v="2"/>
    <x v="0"/>
    <s v="High BP"/>
    <s v="High Cost"/>
  </r>
  <r>
    <n v="51"/>
    <x v="0"/>
    <n v="21.1"/>
    <n v="129"/>
    <n v="71"/>
    <n v="183.3"/>
    <n v="119.7"/>
    <n v="89"/>
    <n v="1"/>
    <x v="2"/>
    <x v="1"/>
    <s v="High"/>
    <n v="7.1"/>
    <n v="13204.9"/>
    <x v="0"/>
    <x v="0"/>
    <x v="3"/>
    <s v="High BP"/>
    <s v="Normal Cost"/>
  </r>
  <r>
    <n v="60"/>
    <x v="1"/>
    <n v="38.299999999999997"/>
    <n v="140"/>
    <n v="73"/>
    <n v="229"/>
    <n v="112.8"/>
    <n v="66"/>
    <n v="1"/>
    <x v="0"/>
    <x v="0"/>
    <s v="High"/>
    <n v="2.5"/>
    <n v="6401.26"/>
    <x v="0"/>
    <x v="0"/>
    <x v="0"/>
    <s v="High BP"/>
    <s v="Normal Cost"/>
  </r>
  <r>
    <n v="72"/>
    <x v="0"/>
    <n v="27.7"/>
    <n v="155"/>
    <n v="98"/>
    <n v="225.8"/>
    <n v="193.4"/>
    <n v="96"/>
    <n v="1"/>
    <x v="2"/>
    <x v="1"/>
    <s v="Medium"/>
    <n v="15.1"/>
    <n v="22379.05"/>
    <x v="0"/>
    <x v="2"/>
    <x v="2"/>
    <s v="High BP"/>
    <s v="High Cost"/>
  </r>
  <r>
    <n v="64"/>
    <x v="0"/>
    <n v="28.8"/>
    <n v="140"/>
    <n v="79"/>
    <n v="254.9"/>
    <n v="99.1"/>
    <n v="171"/>
    <n v="0"/>
    <x v="2"/>
    <x v="3"/>
    <s v="Low"/>
    <n v="7.7"/>
    <n v="18264.330000000002"/>
    <x v="0"/>
    <x v="1"/>
    <x v="2"/>
    <s v="High BP"/>
    <s v="High Cost"/>
  </r>
  <r>
    <n v="80"/>
    <x v="0"/>
    <n v="36.4"/>
    <n v="131"/>
    <n v="80"/>
    <n v="271"/>
    <n v="107.3"/>
    <n v="67"/>
    <n v="3"/>
    <x v="1"/>
    <x v="2"/>
    <s v="Medium"/>
    <n v="13.1"/>
    <n v="24066.82"/>
    <x v="0"/>
    <x v="0"/>
    <x v="0"/>
    <s v="High BP"/>
    <s v="High Cost"/>
  </r>
  <r>
    <n v="72"/>
    <x v="1"/>
    <n v="38.4"/>
    <n v="130"/>
    <n v="73"/>
    <n v="262.60000000000002"/>
    <n v="105.6"/>
    <n v="70"/>
    <n v="0"/>
    <x v="0"/>
    <x v="0"/>
    <s v="Medium"/>
    <n v="9.5"/>
    <n v="17434.68"/>
    <x v="0"/>
    <x v="0"/>
    <x v="0"/>
    <s v="High BP"/>
    <s v="High Cost"/>
  </r>
  <r>
    <n v="70"/>
    <x v="0"/>
    <n v="29.7"/>
    <n v="134"/>
    <n v="72"/>
    <n v="270.10000000000002"/>
    <n v="109.3"/>
    <n v="73"/>
    <n v="3"/>
    <x v="1"/>
    <x v="2"/>
    <s v="Low"/>
    <n v="7.1"/>
    <n v="13202.76"/>
    <x v="0"/>
    <x v="0"/>
    <x v="2"/>
    <s v="High BP"/>
    <s v="Normal Cost"/>
  </r>
  <r>
    <n v="75"/>
    <x v="0"/>
    <n v="31.9"/>
    <n v="141"/>
    <n v="86"/>
    <n v="254.4"/>
    <n v="140.80000000000001"/>
    <n v="75"/>
    <n v="1"/>
    <x v="0"/>
    <x v="1"/>
    <s v="Medium"/>
    <n v="6"/>
    <n v="11020.24"/>
    <x v="0"/>
    <x v="2"/>
    <x v="0"/>
    <s v="High BP"/>
    <s v="Normal Cost"/>
  </r>
  <r>
    <n v="57"/>
    <x v="0"/>
    <n v="28.6"/>
    <n v="144"/>
    <n v="94"/>
    <n v="231.5"/>
    <n v="179.7"/>
    <n v="73"/>
    <n v="1"/>
    <x v="1"/>
    <x v="2"/>
    <s v="Low"/>
    <n v="11.4"/>
    <n v="17003.55"/>
    <x v="0"/>
    <x v="0"/>
    <x v="2"/>
    <s v="High BP"/>
    <s v="High Cost"/>
  </r>
  <r>
    <n v="54"/>
    <x v="0"/>
    <n v="34.299999999999997"/>
    <n v="134"/>
    <n v="82"/>
    <n v="265.5"/>
    <n v="102.9"/>
    <n v="65"/>
    <n v="1"/>
    <x v="2"/>
    <x v="2"/>
    <s v="High"/>
    <n v="7.4"/>
    <n v="15135.62"/>
    <x v="1"/>
    <x v="0"/>
    <x v="0"/>
    <s v="High BP"/>
    <s v="High Cost"/>
  </r>
  <r>
    <n v="77"/>
    <x v="1"/>
    <n v="38.4"/>
    <n v="143"/>
    <n v="83"/>
    <n v="284.3"/>
    <n v="111.4"/>
    <n v="73"/>
    <n v="0"/>
    <x v="1"/>
    <x v="0"/>
    <s v="High"/>
    <n v="5.7"/>
    <n v="11627.17"/>
    <x v="0"/>
    <x v="2"/>
    <x v="0"/>
    <s v="High BP"/>
    <s v="Normal Cost"/>
  </r>
  <r>
    <n v="52"/>
    <x v="0"/>
    <n v="24.3"/>
    <n v="117"/>
    <n v="64"/>
    <n v="233.3"/>
    <n v="79.5"/>
    <n v="84"/>
    <n v="1"/>
    <x v="1"/>
    <x v="0"/>
    <s v="Medium"/>
    <n v="11"/>
    <n v="14829.73"/>
    <x v="0"/>
    <x v="1"/>
    <x v="3"/>
    <s v="Normal BP"/>
    <s v="Normal Cost"/>
  </r>
  <r>
    <n v="75"/>
    <x v="0"/>
    <n v="23.3"/>
    <n v="135"/>
    <n v="84"/>
    <n v="233.1"/>
    <n v="136.9"/>
    <n v="70"/>
    <n v="1"/>
    <x v="0"/>
    <x v="2"/>
    <s v="High"/>
    <n v="4.3"/>
    <n v="11909.99"/>
    <x v="0"/>
    <x v="1"/>
    <x v="3"/>
    <s v="High BP"/>
    <s v="Normal Cost"/>
  </r>
  <r>
    <n v="58"/>
    <x v="1"/>
    <n v="38.4"/>
    <n v="111"/>
    <n v="61"/>
    <n v="248.2"/>
    <n v="159.5"/>
    <n v="87"/>
    <n v="1"/>
    <x v="2"/>
    <x v="1"/>
    <s v="High"/>
    <n v="7.4"/>
    <n v="12964.92"/>
    <x v="0"/>
    <x v="1"/>
    <x v="0"/>
    <s v="Normal BP"/>
    <s v="Normal Cost"/>
  </r>
  <r>
    <n v="53"/>
    <x v="1"/>
    <n v="38.4"/>
    <n v="132"/>
    <n v="81"/>
    <n v="264.8"/>
    <n v="102.8"/>
    <n v="76"/>
    <n v="1"/>
    <x v="1"/>
    <x v="0"/>
    <s v="High"/>
    <n v="3.1"/>
    <n v="6692.45"/>
    <x v="1"/>
    <x v="1"/>
    <x v="0"/>
    <s v="High BP"/>
    <s v="Normal Cost"/>
  </r>
  <r>
    <n v="71"/>
    <x v="1"/>
    <n v="38.4"/>
    <n v="144"/>
    <n v="97"/>
    <n v="264.7"/>
    <n v="119.5"/>
    <n v="88"/>
    <n v="0"/>
    <x v="2"/>
    <x v="2"/>
    <s v="Medium"/>
    <n v="11.9"/>
    <n v="23843.65"/>
    <x v="0"/>
    <x v="0"/>
    <x v="0"/>
    <s v="High BP"/>
    <s v="High Cost"/>
  </r>
  <r>
    <n v="75"/>
    <x v="1"/>
    <n v="38.4"/>
    <n v="132"/>
    <n v="83"/>
    <n v="286.8"/>
    <n v="137.19999999999999"/>
    <n v="76"/>
    <n v="3"/>
    <x v="1"/>
    <x v="0"/>
    <s v="Medium"/>
    <n v="4.2"/>
    <n v="7510.8"/>
    <x v="0"/>
    <x v="2"/>
    <x v="0"/>
    <s v="High BP"/>
    <s v="Normal Cost"/>
  </r>
  <r>
    <n v="67"/>
    <x v="0"/>
    <n v="34.799999999999997"/>
    <n v="145"/>
    <n v="86"/>
    <n v="293"/>
    <n v="146.6"/>
    <n v="82"/>
    <n v="2"/>
    <x v="1"/>
    <x v="1"/>
    <s v="Low"/>
    <n v="3.6"/>
    <n v="7793.87"/>
    <x v="0"/>
    <x v="1"/>
    <x v="0"/>
    <s v="High BP"/>
    <s v="Normal Cost"/>
  </r>
  <r>
    <n v="53"/>
    <x v="1"/>
    <n v="38.4"/>
    <n v="120"/>
    <n v="71"/>
    <n v="252.1"/>
    <n v="129.5"/>
    <n v="76"/>
    <n v="2"/>
    <x v="2"/>
    <x v="0"/>
    <s v="Medium"/>
    <n v="13.9"/>
    <n v="18071.75"/>
    <x v="0"/>
    <x v="1"/>
    <x v="0"/>
    <s v="High BP"/>
    <s v="High Cost"/>
  </r>
  <r>
    <n v="70"/>
    <x v="1"/>
    <n v="38.4"/>
    <n v="134"/>
    <n v="85"/>
    <n v="262.7"/>
    <n v="127.9"/>
    <n v="81"/>
    <n v="3"/>
    <x v="2"/>
    <x v="3"/>
    <s v="High"/>
    <n v="10.9"/>
    <n v="22211.74"/>
    <x v="0"/>
    <x v="0"/>
    <x v="0"/>
    <s v="High BP"/>
    <s v="High Cost"/>
  </r>
  <r>
    <n v="80"/>
    <x v="0"/>
    <n v="20.9"/>
    <n v="126"/>
    <n v="65"/>
    <n v="260"/>
    <n v="116.5"/>
    <n v="87"/>
    <n v="1"/>
    <x v="2"/>
    <x v="0"/>
    <s v="Medium"/>
    <n v="5.9"/>
    <n v="10608.6"/>
    <x v="0"/>
    <x v="0"/>
    <x v="3"/>
    <s v="High BP"/>
    <s v="Normal Cost"/>
  </r>
  <r>
    <n v="75"/>
    <x v="1"/>
    <n v="38.4"/>
    <n v="126"/>
    <n v="76"/>
    <n v="226.7"/>
    <n v="115.5"/>
    <n v="87"/>
    <n v="2"/>
    <x v="1"/>
    <x v="3"/>
    <s v="Low"/>
    <n v="2.7"/>
    <n v="8595.6200000000008"/>
    <x v="0"/>
    <x v="2"/>
    <x v="0"/>
    <s v="High BP"/>
    <s v="Normal Cost"/>
  </r>
  <r>
    <n v="69"/>
    <x v="0"/>
    <n v="36.5"/>
    <n v="136"/>
    <n v="84"/>
    <n v="246.4"/>
    <n v="151"/>
    <n v="84"/>
    <n v="0"/>
    <x v="2"/>
    <x v="1"/>
    <s v="High"/>
    <n v="8.6"/>
    <n v="14702.15"/>
    <x v="0"/>
    <x v="0"/>
    <x v="0"/>
    <s v="High BP"/>
    <s v="Normal Cost"/>
  </r>
  <r>
    <n v="61"/>
    <x v="1"/>
    <n v="38.5"/>
    <n v="124"/>
    <n v="69"/>
    <n v="251.5"/>
    <n v="99.4"/>
    <n v="68"/>
    <n v="1"/>
    <x v="1"/>
    <x v="0"/>
    <s v="Medium"/>
    <n v="4.4000000000000004"/>
    <n v="8549.7000000000007"/>
    <x v="0"/>
    <x v="0"/>
    <x v="0"/>
    <s v="High BP"/>
    <s v="Normal Cost"/>
  </r>
  <r>
    <n v="81"/>
    <x v="1"/>
    <n v="38.5"/>
    <n v="154"/>
    <n v="87"/>
    <n v="281.2"/>
    <n v="107.5"/>
    <n v="91"/>
    <n v="0"/>
    <x v="1"/>
    <x v="2"/>
    <s v="High"/>
    <n v="6.7"/>
    <n v="15928.09"/>
    <x v="0"/>
    <x v="2"/>
    <x v="0"/>
    <s v="High BP"/>
    <s v="High Cost"/>
  </r>
  <r>
    <n v="90"/>
    <x v="1"/>
    <n v="38.5"/>
    <n v="133"/>
    <n v="78"/>
    <n v="280.60000000000002"/>
    <n v="127.1"/>
    <n v="80"/>
    <n v="0"/>
    <x v="0"/>
    <x v="1"/>
    <s v="Medium"/>
    <n v="1.9"/>
    <n v="5767.95"/>
    <x v="0"/>
    <x v="2"/>
    <x v="0"/>
    <s v="High BP"/>
    <s v="Normal Cost"/>
  </r>
  <r>
    <n v="60"/>
    <x v="1"/>
    <n v="38.5"/>
    <n v="129"/>
    <n v="76"/>
    <n v="251.5"/>
    <n v="140.69999999999999"/>
    <n v="74"/>
    <n v="0"/>
    <x v="1"/>
    <x v="1"/>
    <s v="Medium"/>
    <n v="2.7"/>
    <n v="6326.17"/>
    <x v="0"/>
    <x v="0"/>
    <x v="0"/>
    <s v="High BP"/>
    <s v="Normal Cost"/>
  </r>
  <r>
    <n v="36"/>
    <x v="1"/>
    <n v="38.5"/>
    <n v="134"/>
    <n v="80"/>
    <n v="240.6"/>
    <n v="150.69999999999999"/>
    <n v="60"/>
    <n v="1"/>
    <x v="0"/>
    <x v="2"/>
    <s v="Medium"/>
    <n v="2.8"/>
    <n v="6919.74"/>
    <x v="0"/>
    <x v="3"/>
    <x v="0"/>
    <s v="High BP"/>
    <s v="Normal Cost"/>
  </r>
  <r>
    <n v="65"/>
    <x v="0"/>
    <n v="21.3"/>
    <n v="120"/>
    <n v="78"/>
    <n v="205.7"/>
    <n v="118.1"/>
    <n v="79"/>
    <n v="1"/>
    <x v="0"/>
    <x v="0"/>
    <s v="High"/>
    <n v="6.3"/>
    <n v="10911.39"/>
    <x v="0"/>
    <x v="2"/>
    <x v="3"/>
    <s v="High BP"/>
    <s v="Normal Cost"/>
  </r>
  <r>
    <n v="81"/>
    <x v="0"/>
    <n v="30.9"/>
    <n v="130"/>
    <n v="68"/>
    <n v="236.1"/>
    <n v="112.2"/>
    <n v="67"/>
    <n v="0"/>
    <x v="0"/>
    <x v="0"/>
    <s v="Medium"/>
    <n v="8.6"/>
    <n v="13380.84"/>
    <x v="0"/>
    <x v="0"/>
    <x v="0"/>
    <s v="High BP"/>
    <s v="Normal Cost"/>
  </r>
  <r>
    <n v="69"/>
    <x v="0"/>
    <n v="32.799999999999997"/>
    <n v="137"/>
    <n v="79"/>
    <n v="247.7"/>
    <n v="126.8"/>
    <n v="76"/>
    <n v="4"/>
    <x v="1"/>
    <x v="1"/>
    <s v="High"/>
    <n v="11.7"/>
    <n v="17503.86"/>
    <x v="0"/>
    <x v="3"/>
    <x v="0"/>
    <s v="High BP"/>
    <s v="High Cost"/>
  </r>
  <r>
    <n v="57"/>
    <x v="0"/>
    <n v="30.8"/>
    <n v="130"/>
    <n v="73"/>
    <n v="229.6"/>
    <n v="111.8"/>
    <n v="82"/>
    <n v="0"/>
    <x v="2"/>
    <x v="2"/>
    <s v="High"/>
    <n v="6.7"/>
    <n v="15699.29"/>
    <x v="0"/>
    <x v="0"/>
    <x v="0"/>
    <s v="High BP"/>
    <s v="High Cost"/>
  </r>
  <r>
    <n v="72"/>
    <x v="1"/>
    <n v="38.5"/>
    <n v="137"/>
    <n v="84"/>
    <n v="237.8"/>
    <n v="116.1"/>
    <n v="65"/>
    <n v="1"/>
    <x v="1"/>
    <x v="3"/>
    <s v="High"/>
    <n v="4.7"/>
    <n v="12785.53"/>
    <x v="1"/>
    <x v="0"/>
    <x v="0"/>
    <s v="High BP"/>
    <s v="Normal Cost"/>
  </r>
  <r>
    <n v="56"/>
    <x v="0"/>
    <n v="19.100000000000001"/>
    <n v="135"/>
    <n v="85"/>
    <n v="170.9"/>
    <n v="127.9"/>
    <n v="92"/>
    <n v="3"/>
    <x v="2"/>
    <x v="0"/>
    <s v="Low"/>
    <n v="11"/>
    <n v="18533.25"/>
    <x v="1"/>
    <x v="0"/>
    <x v="3"/>
    <s v="High BP"/>
    <s v="High Cost"/>
  </r>
  <r>
    <n v="67"/>
    <x v="0"/>
    <n v="21.9"/>
    <n v="128"/>
    <n v="83"/>
    <n v="186"/>
    <n v="101.5"/>
    <n v="76"/>
    <n v="0"/>
    <x v="2"/>
    <x v="0"/>
    <s v="High"/>
    <n v="8.5"/>
    <n v="14533.57"/>
    <x v="0"/>
    <x v="1"/>
    <x v="3"/>
    <s v="High BP"/>
    <s v="Normal Cost"/>
  </r>
  <r>
    <n v="53"/>
    <x v="1"/>
    <n v="38.5"/>
    <n v="137"/>
    <n v="78"/>
    <n v="296.2"/>
    <n v="155.19999999999999"/>
    <n v="98"/>
    <n v="0"/>
    <x v="2"/>
    <x v="1"/>
    <s v="Medium"/>
    <n v="11.9"/>
    <n v="19401.13"/>
    <x v="0"/>
    <x v="1"/>
    <x v="0"/>
    <s v="High BP"/>
    <s v="High Cost"/>
  </r>
  <r>
    <n v="62"/>
    <x v="1"/>
    <n v="38.5"/>
    <n v="130"/>
    <n v="77"/>
    <n v="225.8"/>
    <n v="130.69999999999999"/>
    <n v="87"/>
    <n v="0"/>
    <x v="0"/>
    <x v="2"/>
    <s v="High"/>
    <n v="6"/>
    <n v="12874.21"/>
    <x v="0"/>
    <x v="0"/>
    <x v="0"/>
    <s v="High BP"/>
    <s v="Normal Cost"/>
  </r>
  <r>
    <n v="80"/>
    <x v="0"/>
    <n v="34"/>
    <n v="142"/>
    <n v="77"/>
    <n v="257.3"/>
    <n v="104.9"/>
    <n v="78"/>
    <n v="3"/>
    <x v="1"/>
    <x v="2"/>
    <s v="High"/>
    <n v="8.6"/>
    <n v="15988.94"/>
    <x v="1"/>
    <x v="0"/>
    <x v="0"/>
    <s v="High BP"/>
    <s v="High Cost"/>
  </r>
  <r>
    <n v="67"/>
    <x v="0"/>
    <n v="26.5"/>
    <n v="123"/>
    <n v="68"/>
    <n v="210.5"/>
    <n v="113.2"/>
    <n v="75"/>
    <n v="0"/>
    <x v="1"/>
    <x v="3"/>
    <s v="High"/>
    <n v="7.8"/>
    <n v="13482.79"/>
    <x v="0"/>
    <x v="1"/>
    <x v="2"/>
    <s v="High BP"/>
    <s v="Normal Cost"/>
  </r>
  <r>
    <n v="69"/>
    <x v="0"/>
    <n v="18"/>
    <n v="123"/>
    <n v="74"/>
    <n v="190.9"/>
    <n v="110.6"/>
    <n v="69"/>
    <n v="0"/>
    <x v="1"/>
    <x v="3"/>
    <s v="High"/>
    <n v="7.2"/>
    <n v="13787.2"/>
    <x v="0"/>
    <x v="0"/>
    <x v="1"/>
    <s v="High BP"/>
    <s v="Normal Cost"/>
  </r>
  <r>
    <n v="55"/>
    <x v="1"/>
    <n v="38.5"/>
    <n v="138"/>
    <n v="83"/>
    <n v="255.2"/>
    <n v="140.5"/>
    <n v="79"/>
    <n v="1"/>
    <x v="1"/>
    <x v="3"/>
    <s v="High"/>
    <n v="8.8000000000000007"/>
    <n v="21038.65"/>
    <x v="0"/>
    <x v="1"/>
    <x v="0"/>
    <s v="High BP"/>
    <s v="High Cost"/>
  </r>
  <r>
    <n v="49"/>
    <x v="0"/>
    <n v="23.6"/>
    <n v="126"/>
    <n v="78"/>
    <n v="183.9"/>
    <n v="131"/>
    <n v="76"/>
    <n v="0"/>
    <x v="0"/>
    <x v="1"/>
    <s v="Low"/>
    <n v="1.7"/>
    <n v="4332.1099999999997"/>
    <x v="0"/>
    <x v="0"/>
    <x v="3"/>
    <s v="High BP"/>
    <s v="Normal Cost"/>
  </r>
  <r>
    <n v="54"/>
    <x v="1"/>
    <n v="38.6"/>
    <n v="130"/>
    <n v="74"/>
    <n v="235.1"/>
    <n v="118.3"/>
    <n v="82"/>
    <n v="2"/>
    <x v="2"/>
    <x v="0"/>
    <s v="Low"/>
    <n v="7.2"/>
    <n v="13659.31"/>
    <x v="1"/>
    <x v="1"/>
    <x v="0"/>
    <s v="High BP"/>
    <s v="Normal Cost"/>
  </r>
  <r>
    <n v="35"/>
    <x v="0"/>
    <n v="29.1"/>
    <n v="111"/>
    <n v="69"/>
    <n v="211.9"/>
    <n v="142.69999999999999"/>
    <n v="93"/>
    <n v="2"/>
    <x v="1"/>
    <x v="0"/>
    <s v="High"/>
    <n v="1.5"/>
    <n v="4662.24"/>
    <x v="0"/>
    <x v="1"/>
    <x v="2"/>
    <s v="Normal BP"/>
    <s v="Normal Cost"/>
  </r>
  <r>
    <n v="77"/>
    <x v="0"/>
    <n v="20.3"/>
    <n v="119"/>
    <n v="71"/>
    <n v="237.6"/>
    <n v="90.9"/>
    <n v="65"/>
    <n v="3"/>
    <x v="1"/>
    <x v="3"/>
    <s v="Medium"/>
    <n v="3"/>
    <n v="9913.31"/>
    <x v="0"/>
    <x v="1"/>
    <x v="3"/>
    <s v="Normal BP"/>
    <s v="Normal Cost"/>
  </r>
  <r>
    <n v="67"/>
    <x v="1"/>
    <n v="38.6"/>
    <n v="131"/>
    <n v="74"/>
    <n v="251.1"/>
    <n v="134.4"/>
    <n v="68"/>
    <n v="2"/>
    <x v="0"/>
    <x v="2"/>
    <s v="High"/>
    <n v="9.1999999999999993"/>
    <n v="16006.11"/>
    <x v="0"/>
    <x v="0"/>
    <x v="0"/>
    <s v="High BP"/>
    <s v="High Cost"/>
  </r>
  <r>
    <n v="61"/>
    <x v="0"/>
    <n v="29.7"/>
    <n v="126"/>
    <n v="73"/>
    <n v="231.9"/>
    <n v="131.80000000000001"/>
    <n v="62"/>
    <n v="2"/>
    <x v="2"/>
    <x v="2"/>
    <s v="Medium"/>
    <n v="10.6"/>
    <n v="20666.43"/>
    <x v="0"/>
    <x v="3"/>
    <x v="2"/>
    <s v="High BP"/>
    <s v="High Cost"/>
  </r>
  <r>
    <n v="71"/>
    <x v="0"/>
    <n v="35.4"/>
    <n v="142"/>
    <n v="76"/>
    <n v="272.60000000000002"/>
    <n v="157.5"/>
    <n v="63"/>
    <n v="0"/>
    <x v="1"/>
    <x v="2"/>
    <s v="Medium"/>
    <n v="8.8000000000000007"/>
    <n v="19085.439999999999"/>
    <x v="0"/>
    <x v="2"/>
    <x v="0"/>
    <s v="High BP"/>
    <s v="High Cost"/>
  </r>
  <r>
    <n v="62"/>
    <x v="0"/>
    <n v="18.3"/>
    <n v="125"/>
    <n v="78"/>
    <n v="187.1"/>
    <n v="121.1"/>
    <n v="76"/>
    <n v="1"/>
    <x v="2"/>
    <x v="1"/>
    <s v="High"/>
    <n v="12.5"/>
    <n v="17999.37"/>
    <x v="0"/>
    <x v="0"/>
    <x v="1"/>
    <s v="High BP"/>
    <s v="High Cost"/>
  </r>
  <r>
    <n v="47"/>
    <x v="0"/>
    <n v="23.2"/>
    <n v="122"/>
    <n v="75"/>
    <n v="218"/>
    <n v="88"/>
    <n v="64"/>
    <n v="1"/>
    <x v="2"/>
    <x v="2"/>
    <s v="Medium"/>
    <n v="8.4"/>
    <n v="18368.919999999998"/>
    <x v="0"/>
    <x v="0"/>
    <x v="3"/>
    <s v="High BP"/>
    <s v="High Cost"/>
  </r>
  <r>
    <n v="90"/>
    <x v="1"/>
    <n v="38.700000000000003"/>
    <n v="130"/>
    <n v="76"/>
    <n v="264.8"/>
    <n v="121.3"/>
    <n v="92"/>
    <n v="2"/>
    <x v="2"/>
    <x v="0"/>
    <s v="High"/>
    <n v="5.8"/>
    <n v="11320.89"/>
    <x v="0"/>
    <x v="2"/>
    <x v="0"/>
    <s v="High BP"/>
    <s v="Normal Cost"/>
  </r>
  <r>
    <n v="42"/>
    <x v="0"/>
    <n v="32.700000000000003"/>
    <n v="129"/>
    <n v="76"/>
    <n v="235.6"/>
    <n v="109.3"/>
    <n v="72"/>
    <n v="1"/>
    <x v="1"/>
    <x v="0"/>
    <s v="High"/>
    <n v="3.3"/>
    <n v="7211.18"/>
    <x v="0"/>
    <x v="0"/>
    <x v="0"/>
    <s v="High BP"/>
    <s v="Normal Cost"/>
  </r>
  <r>
    <n v="31"/>
    <x v="0"/>
    <n v="22.5"/>
    <n v="111"/>
    <n v="67"/>
    <n v="178.8"/>
    <n v="126.6"/>
    <n v="70"/>
    <n v="1"/>
    <x v="1"/>
    <x v="1"/>
    <s v="High"/>
    <n v="8"/>
    <n v="13414.18"/>
    <x v="0"/>
    <x v="1"/>
    <x v="3"/>
    <s v="Normal BP"/>
    <s v="Normal Cost"/>
  </r>
  <r>
    <n v="78"/>
    <x v="0"/>
    <n v="34.200000000000003"/>
    <n v="138"/>
    <n v="81"/>
    <n v="237.6"/>
    <n v="99.4"/>
    <n v="141"/>
    <n v="3"/>
    <x v="1"/>
    <x v="2"/>
    <s v="Medium"/>
    <n v="4.3"/>
    <n v="10603.84"/>
    <x v="0"/>
    <x v="2"/>
    <x v="0"/>
    <s v="High BP"/>
    <s v="Normal Cost"/>
  </r>
  <r>
    <n v="37"/>
    <x v="1"/>
    <n v="38.700000000000003"/>
    <n v="109"/>
    <n v="64"/>
    <n v="201.4"/>
    <n v="250"/>
    <n v="72"/>
    <n v="1"/>
    <x v="1"/>
    <x v="1"/>
    <s v="Medium"/>
    <n v="2.7"/>
    <n v="5749.51"/>
    <x v="0"/>
    <x v="3"/>
    <x v="0"/>
    <s v="Normal BP"/>
    <s v="Normal Cost"/>
  </r>
  <r>
    <n v="81"/>
    <x v="1"/>
    <n v="38.700000000000003"/>
    <n v="129"/>
    <n v="74"/>
    <n v="288.7"/>
    <n v="115.8"/>
    <n v="73"/>
    <n v="1"/>
    <x v="1"/>
    <x v="2"/>
    <s v="Low"/>
    <n v="5.5"/>
    <n v="13299.13"/>
    <x v="1"/>
    <x v="2"/>
    <x v="0"/>
    <s v="High BP"/>
    <s v="Normal Cost"/>
  </r>
  <r>
    <n v="64"/>
    <x v="1"/>
    <n v="38.700000000000003"/>
    <n v="135"/>
    <n v="85"/>
    <n v="231.9"/>
    <n v="147"/>
    <n v="77"/>
    <n v="3"/>
    <x v="0"/>
    <x v="1"/>
    <s v="High"/>
    <n v="2.5"/>
    <n v="5212.9399999999996"/>
    <x v="0"/>
    <x v="0"/>
    <x v="0"/>
    <s v="High BP"/>
    <s v="Normal Cost"/>
  </r>
  <r>
    <n v="65"/>
    <x v="1"/>
    <n v="38.799999999999997"/>
    <n v="125"/>
    <n v="78"/>
    <n v="262.89999999999998"/>
    <n v="117.7"/>
    <n v="64"/>
    <n v="0"/>
    <x v="0"/>
    <x v="2"/>
    <s v="Medium"/>
    <n v="4.5"/>
    <n v="13098.01"/>
    <x v="0"/>
    <x v="0"/>
    <x v="0"/>
    <s v="High BP"/>
    <s v="Normal Cost"/>
  </r>
  <r>
    <n v="56"/>
    <x v="0"/>
    <n v="21.5"/>
    <n v="128"/>
    <n v="78"/>
    <n v="186.5"/>
    <n v="118.5"/>
    <n v="98"/>
    <n v="2"/>
    <x v="2"/>
    <x v="3"/>
    <s v="High"/>
    <n v="8.9"/>
    <n v="21546.15"/>
    <x v="0"/>
    <x v="2"/>
    <x v="3"/>
    <s v="High BP"/>
    <s v="High Cost"/>
  </r>
  <r>
    <n v="53"/>
    <x v="0"/>
    <n v="24.3"/>
    <n v="125"/>
    <n v="74"/>
    <n v="196"/>
    <n v="126.7"/>
    <n v="83"/>
    <n v="2"/>
    <x v="2"/>
    <x v="0"/>
    <s v="Low"/>
    <n v="12.3"/>
    <n v="22525.35"/>
    <x v="0"/>
    <x v="0"/>
    <x v="3"/>
    <s v="High BP"/>
    <s v="High Cost"/>
  </r>
  <r>
    <n v="59"/>
    <x v="0"/>
    <n v="25.5"/>
    <n v="133"/>
    <n v="73"/>
    <n v="232.4"/>
    <n v="131.6"/>
    <n v="61"/>
    <n v="1"/>
    <x v="1"/>
    <x v="1"/>
    <s v="Low"/>
    <n v="4.2"/>
    <n v="7651"/>
    <x v="0"/>
    <x v="0"/>
    <x v="2"/>
    <s v="High BP"/>
    <s v="Normal Cost"/>
  </r>
  <r>
    <n v="52"/>
    <x v="0"/>
    <n v="27.9"/>
    <n v="132"/>
    <n v="79"/>
    <n v="225.2"/>
    <n v="133.69999999999999"/>
    <n v="67"/>
    <n v="2"/>
    <x v="1"/>
    <x v="0"/>
    <s v="Medium"/>
    <n v="11.1"/>
    <n v="17189.84"/>
    <x v="0"/>
    <x v="1"/>
    <x v="2"/>
    <s v="High BP"/>
    <s v="High Cost"/>
  </r>
  <r>
    <n v="83"/>
    <x v="0"/>
    <n v="43.9"/>
    <n v="162"/>
    <n v="95"/>
    <n v="292.60000000000002"/>
    <n v="138.19999999999999"/>
    <n v="101"/>
    <n v="1"/>
    <x v="2"/>
    <x v="2"/>
    <s v="High"/>
    <n v="14.1"/>
    <n v="25742.27"/>
    <x v="0"/>
    <x v="1"/>
    <x v="0"/>
    <s v="High BP"/>
    <s v="High Cost"/>
  </r>
  <r>
    <n v="44"/>
    <x v="1"/>
    <n v="38.799999999999997"/>
    <n v="113"/>
    <n v="67"/>
    <n v="220.8"/>
    <n v="141.80000000000001"/>
    <n v="72"/>
    <n v="1"/>
    <x v="0"/>
    <x v="1"/>
    <s v="Medium"/>
    <n v="3.5"/>
    <n v="6584.67"/>
    <x v="0"/>
    <x v="3"/>
    <x v="0"/>
    <s v="Normal BP"/>
    <s v="Normal Cost"/>
  </r>
  <r>
    <n v="81"/>
    <x v="1"/>
    <n v="38.9"/>
    <n v="115"/>
    <n v="71"/>
    <n v="275.10000000000002"/>
    <n v="130.6"/>
    <n v="75"/>
    <n v="2"/>
    <x v="2"/>
    <x v="3"/>
    <s v="Medium"/>
    <n v="6.7"/>
    <n v="16231.66"/>
    <x v="0"/>
    <x v="2"/>
    <x v="0"/>
    <s v="Normal BP"/>
    <s v="High Cost"/>
  </r>
  <r>
    <n v="67"/>
    <x v="1"/>
    <n v="38.9"/>
    <n v="135"/>
    <n v="74"/>
    <n v="262.7"/>
    <n v="138.1"/>
    <n v="79"/>
    <n v="2"/>
    <x v="1"/>
    <x v="1"/>
    <s v="Low"/>
    <n v="1.5"/>
    <n v="4465.8"/>
    <x v="0"/>
    <x v="0"/>
    <x v="0"/>
    <s v="High BP"/>
    <s v="Normal Cost"/>
  </r>
  <r>
    <n v="52"/>
    <x v="0"/>
    <n v="21.7"/>
    <n v="125"/>
    <n v="71"/>
    <n v="230.7"/>
    <n v="128.30000000000001"/>
    <n v="78"/>
    <n v="2"/>
    <x v="0"/>
    <x v="1"/>
    <s v="High"/>
    <n v="2.7"/>
    <n v="6772.94"/>
    <x v="0"/>
    <x v="3"/>
    <x v="3"/>
    <s v="High BP"/>
    <s v="Normal Cost"/>
  </r>
  <r>
    <n v="50"/>
    <x v="1"/>
    <n v="38.9"/>
    <n v="141"/>
    <n v="85"/>
    <n v="243.7"/>
    <n v="146.19999999999999"/>
    <n v="64"/>
    <n v="3"/>
    <x v="0"/>
    <x v="2"/>
    <s v="Medium"/>
    <n v="4.0999999999999996"/>
    <n v="10544.07"/>
    <x v="0"/>
    <x v="1"/>
    <x v="0"/>
    <s v="High BP"/>
    <s v="Normal Cost"/>
  </r>
  <r>
    <n v="55"/>
    <x v="1"/>
    <n v="38.9"/>
    <n v="141"/>
    <n v="85"/>
    <n v="268"/>
    <n v="101.2"/>
    <n v="65"/>
    <n v="2"/>
    <x v="0"/>
    <x v="3"/>
    <s v="High"/>
    <n v="5.8"/>
    <n v="16893.759999999998"/>
    <x v="0"/>
    <x v="1"/>
    <x v="0"/>
    <s v="High BP"/>
    <s v="High Cost"/>
  </r>
  <r>
    <n v="70"/>
    <x v="1"/>
    <n v="38.9"/>
    <n v="133"/>
    <n v="79"/>
    <n v="237.1"/>
    <n v="150.1"/>
    <n v="76"/>
    <n v="4"/>
    <x v="2"/>
    <x v="1"/>
    <s v="Medium"/>
    <n v="12.4"/>
    <n v="21357.07"/>
    <x v="0"/>
    <x v="0"/>
    <x v="0"/>
    <s v="High BP"/>
    <s v="High Cost"/>
  </r>
  <r>
    <n v="58"/>
    <x v="0"/>
    <n v="45"/>
    <n v="136"/>
    <n v="78"/>
    <n v="267"/>
    <n v="235"/>
    <n v="92"/>
    <n v="0"/>
    <x v="2"/>
    <x v="1"/>
    <s v="High"/>
    <n v="6.6"/>
    <n v="13962.52"/>
    <x v="0"/>
    <x v="1"/>
    <x v="0"/>
    <s v="High BP"/>
    <s v="Normal Cost"/>
  </r>
  <r>
    <n v="55"/>
    <x v="0"/>
    <n v="25.1"/>
    <n v="112"/>
    <n v="62"/>
    <n v="201.5"/>
    <n v="118.5"/>
    <n v="83"/>
    <n v="4"/>
    <x v="2"/>
    <x v="1"/>
    <s v="Medium"/>
    <n v="8.5"/>
    <n v="13015.38"/>
    <x v="0"/>
    <x v="1"/>
    <x v="2"/>
    <s v="Normal BP"/>
    <s v="Normal Cost"/>
  </r>
  <r>
    <n v="67"/>
    <x v="0"/>
    <n v="23.8"/>
    <n v="127"/>
    <n v="86"/>
    <n v="219.3"/>
    <n v="107.6"/>
    <n v="97"/>
    <n v="1"/>
    <x v="2"/>
    <x v="1"/>
    <s v="Low"/>
    <n v="7.3"/>
    <n v="14126.03"/>
    <x v="0"/>
    <x v="0"/>
    <x v="3"/>
    <s v="High BP"/>
    <s v="Normal Cost"/>
  </r>
  <r>
    <n v="47"/>
    <x v="0"/>
    <n v="22.2"/>
    <n v="129"/>
    <n v="80"/>
    <n v="200.9"/>
    <n v="176.4"/>
    <n v="90"/>
    <n v="1"/>
    <x v="1"/>
    <x v="2"/>
    <s v="High"/>
    <n v="7.3"/>
    <n v="16573.39"/>
    <x v="0"/>
    <x v="1"/>
    <x v="3"/>
    <s v="High BP"/>
    <s v="High Cost"/>
  </r>
  <r>
    <n v="73"/>
    <x v="1"/>
    <n v="38.9"/>
    <n v="143"/>
    <n v="84"/>
    <n v="257.2"/>
    <n v="146.80000000000001"/>
    <n v="96"/>
    <n v="1"/>
    <x v="2"/>
    <x v="1"/>
    <s v="Medium"/>
    <n v="15.7"/>
    <n v="28752.49"/>
    <x v="0"/>
    <x v="0"/>
    <x v="0"/>
    <s v="High BP"/>
    <s v="High Cost"/>
  </r>
  <r>
    <n v="49"/>
    <x v="0"/>
    <n v="20.399999999999999"/>
    <n v="123"/>
    <n v="75"/>
    <n v="200.1"/>
    <n v="79.900000000000006"/>
    <n v="97"/>
    <n v="2"/>
    <x v="1"/>
    <x v="0"/>
    <s v="High"/>
    <n v="3.9"/>
    <n v="8347.26"/>
    <x v="0"/>
    <x v="0"/>
    <x v="3"/>
    <s v="High BP"/>
    <s v="Normal Cost"/>
  </r>
  <r>
    <n v="46"/>
    <x v="0"/>
    <n v="12.7"/>
    <n v="140"/>
    <n v="92"/>
    <n v="215.1"/>
    <n v="90.9"/>
    <n v="86"/>
    <n v="0"/>
    <x v="2"/>
    <x v="3"/>
    <s v="Low"/>
    <n v="8.8000000000000007"/>
    <n v="19316.349999999999"/>
    <x v="0"/>
    <x v="1"/>
    <x v="1"/>
    <s v="High BP"/>
    <s v="High Cost"/>
  </r>
  <r>
    <n v="71"/>
    <x v="1"/>
    <n v="38.9"/>
    <n v="146"/>
    <n v="86"/>
    <n v="265.2"/>
    <n v="178.1"/>
    <n v="69"/>
    <n v="1"/>
    <x v="1"/>
    <x v="2"/>
    <s v="High"/>
    <n v="11.7"/>
    <n v="21351.84"/>
    <x v="0"/>
    <x v="0"/>
    <x v="0"/>
    <s v="High BP"/>
    <s v="High Cost"/>
  </r>
  <r>
    <n v="84"/>
    <x v="1"/>
    <n v="39"/>
    <n v="133"/>
    <n v="80"/>
    <n v="281.60000000000002"/>
    <n v="130.19999999999999"/>
    <n v="75"/>
    <n v="0"/>
    <x v="0"/>
    <x v="1"/>
    <s v="High"/>
    <n v="4.7"/>
    <n v="11282.44"/>
    <x v="0"/>
    <x v="2"/>
    <x v="0"/>
    <s v="High BP"/>
    <s v="Normal Cost"/>
  </r>
  <r>
    <n v="70"/>
    <x v="0"/>
    <n v="27.1"/>
    <n v="145"/>
    <n v="92"/>
    <n v="245.9"/>
    <n v="139.1"/>
    <n v="81"/>
    <n v="2"/>
    <x v="0"/>
    <x v="1"/>
    <s v="Low"/>
    <n v="10.7"/>
    <n v="21877.14"/>
    <x v="1"/>
    <x v="1"/>
    <x v="2"/>
    <s v="High BP"/>
    <s v="High Cost"/>
  </r>
  <r>
    <n v="50"/>
    <x v="1"/>
    <n v="39"/>
    <n v="134"/>
    <n v="76"/>
    <n v="219.2"/>
    <n v="111.8"/>
    <n v="101"/>
    <n v="3"/>
    <x v="2"/>
    <x v="2"/>
    <s v="High"/>
    <n v="7.2"/>
    <n v="16714.490000000002"/>
    <x v="0"/>
    <x v="1"/>
    <x v="0"/>
    <s v="High BP"/>
    <s v="High Cost"/>
  </r>
  <r>
    <n v="41"/>
    <x v="0"/>
    <n v="23.8"/>
    <n v="119"/>
    <n v="72"/>
    <n v="230.7"/>
    <n v="95.7"/>
    <n v="70"/>
    <n v="2"/>
    <x v="1"/>
    <x v="2"/>
    <s v="High"/>
    <n v="12.5"/>
    <n v="22378.17"/>
    <x v="0"/>
    <x v="2"/>
    <x v="3"/>
    <s v="Normal BP"/>
    <s v="High Cost"/>
  </r>
  <r>
    <n v="80"/>
    <x v="0"/>
    <n v="28"/>
    <n v="142"/>
    <n v="92"/>
    <n v="259.5"/>
    <n v="122.5"/>
    <n v="77"/>
    <n v="1"/>
    <x v="1"/>
    <x v="1"/>
    <s v="High"/>
    <n v="7.1"/>
    <n v="11931.5"/>
    <x v="0"/>
    <x v="0"/>
    <x v="2"/>
    <s v="High BP"/>
    <s v="Normal Cost"/>
  </r>
  <r>
    <n v="61"/>
    <x v="0"/>
    <n v="26.8"/>
    <n v="126"/>
    <n v="66"/>
    <n v="225.3"/>
    <n v="103.4"/>
    <n v="96"/>
    <n v="2"/>
    <x v="2"/>
    <x v="2"/>
    <s v="High"/>
    <n v="7.4"/>
    <n v="13799.34"/>
    <x v="0"/>
    <x v="1"/>
    <x v="2"/>
    <s v="High BP"/>
    <s v="Normal Cost"/>
  </r>
  <r>
    <n v="35"/>
    <x v="1"/>
    <n v="39.1"/>
    <n v="123"/>
    <n v="75"/>
    <n v="221"/>
    <n v="108.7"/>
    <n v="79"/>
    <n v="2"/>
    <x v="1"/>
    <x v="0"/>
    <s v="Medium"/>
    <n v="3.8"/>
    <n v="9191.83"/>
    <x v="0"/>
    <x v="3"/>
    <x v="0"/>
    <s v="High BP"/>
    <s v="Normal Cost"/>
  </r>
  <r>
    <n v="57"/>
    <x v="1"/>
    <n v="39.1"/>
    <n v="151"/>
    <n v="91"/>
    <n v="266.89999999999998"/>
    <n v="138.5"/>
    <n v="82"/>
    <n v="0"/>
    <x v="2"/>
    <x v="2"/>
    <s v="Medium"/>
    <n v="6.5"/>
    <n v="17235.5"/>
    <x v="0"/>
    <x v="1"/>
    <x v="0"/>
    <s v="High BP"/>
    <s v="High Cost"/>
  </r>
  <r>
    <n v="84"/>
    <x v="0"/>
    <n v="36.9"/>
    <n v="124"/>
    <n v="78"/>
    <n v="265"/>
    <n v="131.1"/>
    <n v="61"/>
    <n v="2"/>
    <x v="1"/>
    <x v="0"/>
    <s v="Medium"/>
    <n v="10.5"/>
    <n v="17169.400000000001"/>
    <x v="0"/>
    <x v="0"/>
    <x v="0"/>
    <s v="High BP"/>
    <s v="High Cost"/>
  </r>
  <r>
    <n v="68"/>
    <x v="1"/>
    <n v="39.1"/>
    <n v="151"/>
    <n v="97"/>
    <n v="295.89999999999998"/>
    <n v="132"/>
    <n v="81"/>
    <n v="2"/>
    <x v="2"/>
    <x v="0"/>
    <s v="High"/>
    <n v="10.3"/>
    <n v="19174.89"/>
    <x v="0"/>
    <x v="0"/>
    <x v="0"/>
    <s v="High BP"/>
    <s v="High Cost"/>
  </r>
  <r>
    <n v="44"/>
    <x v="0"/>
    <n v="25.9"/>
    <n v="115"/>
    <n v="63"/>
    <n v="247"/>
    <n v="109.5"/>
    <n v="103"/>
    <n v="1"/>
    <x v="0"/>
    <x v="0"/>
    <s v="Low"/>
    <n v="1.2"/>
    <n v="3561.56"/>
    <x v="0"/>
    <x v="1"/>
    <x v="2"/>
    <s v="Normal BP"/>
    <s v="Normal Cost"/>
  </r>
  <r>
    <n v="50"/>
    <x v="1"/>
    <n v="39.1"/>
    <n v="148"/>
    <n v="88"/>
    <n v="262.7"/>
    <n v="97.3"/>
    <n v="65"/>
    <n v="1"/>
    <x v="0"/>
    <x v="2"/>
    <s v="Low"/>
    <n v="3.1"/>
    <n v="8015.81"/>
    <x v="0"/>
    <x v="1"/>
    <x v="0"/>
    <s v="High BP"/>
    <s v="Normal Cost"/>
  </r>
  <r>
    <n v="82"/>
    <x v="0"/>
    <n v="26.9"/>
    <n v="122"/>
    <n v="74"/>
    <n v="226.4"/>
    <n v="100.8"/>
    <n v="72"/>
    <n v="0"/>
    <x v="2"/>
    <x v="2"/>
    <s v="High"/>
    <n v="8.9"/>
    <n v="19671.310000000001"/>
    <x v="0"/>
    <x v="0"/>
    <x v="2"/>
    <s v="High BP"/>
    <s v="High Cost"/>
  </r>
  <r>
    <n v="59"/>
    <x v="0"/>
    <n v="34"/>
    <n v="118"/>
    <n v="70"/>
    <n v="216.1"/>
    <n v="98.9"/>
    <n v="84"/>
    <n v="2"/>
    <x v="1"/>
    <x v="0"/>
    <s v="Medium"/>
    <n v="4.2"/>
    <n v="9442.2099999999991"/>
    <x v="0"/>
    <x v="3"/>
    <x v="0"/>
    <s v="Normal BP"/>
    <s v="Normal Cost"/>
  </r>
  <r>
    <n v="62"/>
    <x v="1"/>
    <n v="39.1"/>
    <n v="123"/>
    <n v="73"/>
    <n v="281.10000000000002"/>
    <n v="109.7"/>
    <n v="71"/>
    <n v="1"/>
    <x v="2"/>
    <x v="0"/>
    <s v="Low"/>
    <n v="10.1"/>
    <n v="19036.07"/>
    <x v="0"/>
    <x v="0"/>
    <x v="0"/>
    <s v="High BP"/>
    <s v="High Cost"/>
  </r>
  <r>
    <n v="60"/>
    <x v="1"/>
    <n v="39.200000000000003"/>
    <n v="127"/>
    <n v="76"/>
    <n v="275.10000000000002"/>
    <n v="157.4"/>
    <n v="78"/>
    <n v="2"/>
    <x v="1"/>
    <x v="2"/>
    <s v="Medium"/>
    <n v="3.9"/>
    <n v="9706.9500000000007"/>
    <x v="0"/>
    <x v="0"/>
    <x v="0"/>
    <s v="High BP"/>
    <s v="Normal Cost"/>
  </r>
  <r>
    <n v="72"/>
    <x v="0"/>
    <n v="23.8"/>
    <n v="125"/>
    <n v="63"/>
    <n v="212.9"/>
    <n v="82.5"/>
    <n v="71"/>
    <n v="0"/>
    <x v="1"/>
    <x v="2"/>
    <s v="Medium"/>
    <n v="11.8"/>
    <n v="22705.67"/>
    <x v="0"/>
    <x v="1"/>
    <x v="3"/>
    <s v="High BP"/>
    <s v="High Cost"/>
  </r>
  <r>
    <n v="82"/>
    <x v="0"/>
    <n v="21.5"/>
    <n v="132"/>
    <n v="81"/>
    <n v="223.4"/>
    <n v="109.5"/>
    <n v="66"/>
    <n v="0"/>
    <x v="1"/>
    <x v="1"/>
    <s v="High"/>
    <n v="4.3"/>
    <n v="10377.629999999999"/>
    <x v="0"/>
    <x v="0"/>
    <x v="3"/>
    <s v="High BP"/>
    <s v="Normal Cost"/>
  </r>
  <r>
    <n v="88"/>
    <x v="0"/>
    <n v="31.6"/>
    <n v="144"/>
    <n v="86"/>
    <n v="249.8"/>
    <n v="101.9"/>
    <n v="76"/>
    <n v="0"/>
    <x v="1"/>
    <x v="3"/>
    <s v="High"/>
    <n v="10.7"/>
    <n v="21189.360000000001"/>
    <x v="0"/>
    <x v="0"/>
    <x v="0"/>
    <s v="High BP"/>
    <s v="High Cost"/>
  </r>
  <r>
    <n v="58"/>
    <x v="0"/>
    <n v="28.2"/>
    <n v="116"/>
    <n v="75"/>
    <n v="244.8"/>
    <n v="95.1"/>
    <n v="81"/>
    <n v="0"/>
    <x v="0"/>
    <x v="0"/>
    <s v="Medium"/>
    <n v="2.2999999999999998"/>
    <n v="5249.42"/>
    <x v="0"/>
    <x v="0"/>
    <x v="2"/>
    <s v="Normal BP"/>
    <s v="Normal Cost"/>
  </r>
  <r>
    <n v="43"/>
    <x v="1"/>
    <n v="39.200000000000003"/>
    <n v="132"/>
    <n v="81"/>
    <n v="227.9"/>
    <n v="140.69999999999999"/>
    <n v="78"/>
    <n v="0"/>
    <x v="2"/>
    <x v="2"/>
    <s v="Medium"/>
    <n v="11.3"/>
    <n v="24074.94"/>
    <x v="0"/>
    <x v="3"/>
    <x v="0"/>
    <s v="High BP"/>
    <s v="High Cost"/>
  </r>
  <r>
    <n v="64"/>
    <x v="1"/>
    <n v="39.200000000000003"/>
    <n v="134"/>
    <n v="76"/>
    <n v="267.89999999999998"/>
    <n v="125.5"/>
    <n v="84"/>
    <n v="0"/>
    <x v="2"/>
    <x v="2"/>
    <s v="High"/>
    <n v="12.5"/>
    <n v="22234.400000000001"/>
    <x v="0"/>
    <x v="0"/>
    <x v="0"/>
    <s v="High BP"/>
    <s v="High Cost"/>
  </r>
  <r>
    <n v="78"/>
    <x v="0"/>
    <n v="39.1"/>
    <n v="147"/>
    <n v="89"/>
    <n v="281.7"/>
    <n v="192.4"/>
    <n v="55"/>
    <n v="1"/>
    <x v="2"/>
    <x v="1"/>
    <s v="Medium"/>
    <n v="8.1"/>
    <n v="16220.84"/>
    <x v="0"/>
    <x v="1"/>
    <x v="0"/>
    <s v="High BP"/>
    <s v="High Cost"/>
  </r>
  <r>
    <n v="65"/>
    <x v="0"/>
    <n v="28.5"/>
    <n v="121"/>
    <n v="76"/>
    <n v="225"/>
    <n v="164"/>
    <n v="95"/>
    <n v="0"/>
    <x v="2"/>
    <x v="1"/>
    <s v="Medium"/>
    <n v="7.3"/>
    <n v="14344.57"/>
    <x v="0"/>
    <x v="3"/>
    <x v="2"/>
    <s v="High BP"/>
    <s v="Normal Cost"/>
  </r>
  <r>
    <n v="89"/>
    <x v="1"/>
    <n v="39.200000000000003"/>
    <n v="149"/>
    <n v="90"/>
    <n v="265.8"/>
    <n v="147"/>
    <n v="58"/>
    <n v="0"/>
    <x v="2"/>
    <x v="0"/>
    <s v="Medium"/>
    <n v="15.8"/>
    <n v="30666.880000000001"/>
    <x v="0"/>
    <x v="2"/>
    <x v="0"/>
    <s v="High BP"/>
    <s v="High Cost"/>
  </r>
  <r>
    <n v="85"/>
    <x v="0"/>
    <n v="33"/>
    <n v="232"/>
    <n v="129"/>
    <n v="227.8"/>
    <n v="115"/>
    <n v="86"/>
    <n v="1"/>
    <x v="0"/>
    <x v="2"/>
    <s v="High"/>
    <n v="6"/>
    <n v="14024.67"/>
    <x v="0"/>
    <x v="2"/>
    <x v="0"/>
    <s v="High BP"/>
    <s v="Normal Cost"/>
  </r>
  <r>
    <n v="85"/>
    <x v="1"/>
    <n v="39.200000000000003"/>
    <n v="131"/>
    <n v="76"/>
    <n v="270.3"/>
    <n v="143.80000000000001"/>
    <n v="72"/>
    <n v="2"/>
    <x v="0"/>
    <x v="2"/>
    <s v="High"/>
    <n v="4.5"/>
    <n v="10217.41"/>
    <x v="0"/>
    <x v="2"/>
    <x v="0"/>
    <s v="High BP"/>
    <s v="Normal Cost"/>
  </r>
  <r>
    <n v="60"/>
    <x v="0"/>
    <n v="27.3"/>
    <n v="133"/>
    <n v="80"/>
    <n v="211.2"/>
    <n v="124.9"/>
    <n v="85"/>
    <n v="0"/>
    <x v="1"/>
    <x v="1"/>
    <s v="High"/>
    <n v="6.1"/>
    <n v="12873.81"/>
    <x v="0"/>
    <x v="2"/>
    <x v="2"/>
    <s v="High BP"/>
    <s v="Normal Cost"/>
  </r>
  <r>
    <n v="51"/>
    <x v="1"/>
    <n v="39.200000000000003"/>
    <n v="120"/>
    <n v="75"/>
    <n v="256.8"/>
    <n v="162.69999999999999"/>
    <n v="79"/>
    <n v="2"/>
    <x v="2"/>
    <x v="1"/>
    <s v="High"/>
    <n v="15.2"/>
    <n v="29376.71"/>
    <x v="0"/>
    <x v="1"/>
    <x v="0"/>
    <s v="High BP"/>
    <s v="High Cost"/>
  </r>
  <r>
    <n v="42"/>
    <x v="1"/>
    <n v="39.200000000000003"/>
    <n v="116"/>
    <n v="72"/>
    <n v="221.5"/>
    <n v="119.9"/>
    <n v="98"/>
    <n v="2"/>
    <x v="0"/>
    <x v="3"/>
    <s v="High"/>
    <n v="3.8"/>
    <n v="11221.24"/>
    <x v="0"/>
    <x v="3"/>
    <x v="0"/>
    <s v="Normal BP"/>
    <s v="Normal Cost"/>
  </r>
  <r>
    <n v="66"/>
    <x v="1"/>
    <n v="39.200000000000003"/>
    <n v="126"/>
    <n v="85"/>
    <n v="258.7"/>
    <n v="106.4"/>
    <n v="72"/>
    <n v="0"/>
    <x v="0"/>
    <x v="0"/>
    <s v="Low"/>
    <n v="7.8"/>
    <n v="11796.32"/>
    <x v="0"/>
    <x v="0"/>
    <x v="0"/>
    <s v="High BP"/>
    <s v="Normal Cost"/>
  </r>
  <r>
    <n v="55"/>
    <x v="1"/>
    <n v="39.200000000000003"/>
    <n v="138"/>
    <n v="77"/>
    <n v="243.2"/>
    <n v="115.8"/>
    <n v="80"/>
    <n v="2"/>
    <x v="1"/>
    <x v="0"/>
    <s v="Medium"/>
    <n v="5.4"/>
    <n v="10485.530000000001"/>
    <x v="0"/>
    <x v="1"/>
    <x v="0"/>
    <s v="High BP"/>
    <s v="Normal Cost"/>
  </r>
  <r>
    <n v="53"/>
    <x v="0"/>
    <n v="32.200000000000003"/>
    <n v="128"/>
    <n v="81"/>
    <n v="233.5"/>
    <n v="153.80000000000001"/>
    <n v="67"/>
    <n v="1"/>
    <x v="1"/>
    <x v="1"/>
    <s v="High"/>
    <n v="9.3000000000000007"/>
    <n v="11434.07"/>
    <x v="0"/>
    <x v="3"/>
    <x v="0"/>
    <s v="High BP"/>
    <s v="Normal Cost"/>
  </r>
  <r>
    <n v="75"/>
    <x v="1"/>
    <n v="39.299999999999997"/>
    <n v="127"/>
    <n v="76"/>
    <n v="259.5"/>
    <n v="121.1"/>
    <n v="83"/>
    <n v="3"/>
    <x v="1"/>
    <x v="0"/>
    <s v="High"/>
    <n v="8.1"/>
    <n v="10916.15"/>
    <x v="0"/>
    <x v="2"/>
    <x v="0"/>
    <s v="High BP"/>
    <s v="Normal Cost"/>
  </r>
  <r>
    <n v="90"/>
    <x v="1"/>
    <n v="39.299999999999997"/>
    <n v="141"/>
    <n v="83"/>
    <n v="273.5"/>
    <n v="103.8"/>
    <n v="59"/>
    <n v="1"/>
    <x v="0"/>
    <x v="2"/>
    <s v="High"/>
    <n v="8.6"/>
    <n v="16316.66"/>
    <x v="0"/>
    <x v="2"/>
    <x v="0"/>
    <s v="High BP"/>
    <s v="High Cost"/>
  </r>
  <r>
    <n v="70"/>
    <x v="0"/>
    <n v="12"/>
    <n v="114"/>
    <n v="64"/>
    <n v="277.10000000000002"/>
    <n v="100"/>
    <n v="64"/>
    <n v="0"/>
    <x v="0"/>
    <x v="0"/>
    <s v="Low"/>
    <n v="5.0999999999999996"/>
    <n v="8195.34"/>
    <x v="0"/>
    <x v="1"/>
    <x v="1"/>
    <s v="Normal BP"/>
    <s v="Normal Cost"/>
  </r>
  <r>
    <n v="66"/>
    <x v="0"/>
    <n v="27.8"/>
    <n v="124"/>
    <n v="77"/>
    <n v="228.7"/>
    <n v="80.7"/>
    <n v="71"/>
    <n v="1"/>
    <x v="1"/>
    <x v="3"/>
    <s v="High"/>
    <n v="8.3000000000000007"/>
    <n v="16880.97"/>
    <x v="0"/>
    <x v="2"/>
    <x v="2"/>
    <s v="High BP"/>
    <s v="High Cost"/>
  </r>
  <r>
    <n v="50"/>
    <x v="0"/>
    <n v="29"/>
    <n v="103"/>
    <n v="61"/>
    <n v="228.1"/>
    <n v="129.9"/>
    <n v="91"/>
    <n v="4"/>
    <x v="2"/>
    <x v="0"/>
    <s v="High"/>
    <n v="5.4"/>
    <n v="11718.46"/>
    <x v="0"/>
    <x v="2"/>
    <x v="2"/>
    <s v="Normal BP"/>
    <s v="Normal Cost"/>
  </r>
  <r>
    <n v="60"/>
    <x v="0"/>
    <n v="20.2"/>
    <n v="122"/>
    <n v="76"/>
    <n v="195.2"/>
    <n v="120.9"/>
    <n v="61"/>
    <n v="2"/>
    <x v="1"/>
    <x v="1"/>
    <s v="High"/>
    <n v="4.8"/>
    <n v="9371.2900000000009"/>
    <x v="0"/>
    <x v="0"/>
    <x v="3"/>
    <s v="High BP"/>
    <s v="Normal Cost"/>
  </r>
  <r>
    <n v="45"/>
    <x v="0"/>
    <n v="10.7"/>
    <n v="115"/>
    <n v="60"/>
    <n v="247.8"/>
    <n v="92.9"/>
    <n v="85"/>
    <n v="0"/>
    <x v="2"/>
    <x v="3"/>
    <s v="High"/>
    <n v="7.4"/>
    <n v="17050.12"/>
    <x v="0"/>
    <x v="0"/>
    <x v="1"/>
    <s v="Normal BP"/>
    <s v="High Cost"/>
  </r>
  <r>
    <n v="63"/>
    <x v="1"/>
    <n v="39.299999999999997"/>
    <n v="132"/>
    <n v="80"/>
    <n v="298.39999999999998"/>
    <n v="140.19999999999999"/>
    <n v="89"/>
    <n v="2"/>
    <x v="2"/>
    <x v="1"/>
    <s v="High"/>
    <n v="8.8000000000000007"/>
    <n v="16004.77"/>
    <x v="0"/>
    <x v="0"/>
    <x v="0"/>
    <s v="High BP"/>
    <s v="High Cost"/>
  </r>
  <r>
    <n v="61"/>
    <x v="0"/>
    <n v="28.1"/>
    <n v="137"/>
    <n v="77"/>
    <n v="244.6"/>
    <n v="168.6"/>
    <n v="84"/>
    <n v="2"/>
    <x v="2"/>
    <x v="1"/>
    <s v="Low"/>
    <n v="5.9"/>
    <n v="12525.34"/>
    <x v="1"/>
    <x v="0"/>
    <x v="2"/>
    <s v="High BP"/>
    <s v="Normal Cost"/>
  </r>
  <r>
    <n v="41"/>
    <x v="1"/>
    <n v="39.4"/>
    <n v="133"/>
    <n v="86"/>
    <n v="243.2"/>
    <n v="138.19999999999999"/>
    <n v="90"/>
    <n v="0"/>
    <x v="2"/>
    <x v="1"/>
    <s v="Medium"/>
    <n v="7.9"/>
    <n v="15324.5"/>
    <x v="0"/>
    <x v="3"/>
    <x v="0"/>
    <s v="High BP"/>
    <s v="High Cost"/>
  </r>
  <r>
    <n v="94"/>
    <x v="0"/>
    <n v="35.9"/>
    <n v="152"/>
    <n v="94"/>
    <n v="281.3"/>
    <n v="148.9"/>
    <n v="78"/>
    <n v="1"/>
    <x v="1"/>
    <x v="1"/>
    <s v="Medium"/>
    <n v="4.9000000000000004"/>
    <n v="7609.3"/>
    <x v="1"/>
    <x v="0"/>
    <x v="0"/>
    <s v="High BP"/>
    <s v="Normal Cost"/>
  </r>
  <r>
    <n v="53"/>
    <x v="0"/>
    <n v="26.6"/>
    <n v="109"/>
    <n v="69"/>
    <n v="240.8"/>
    <n v="80.599999999999994"/>
    <n v="97"/>
    <n v="3"/>
    <x v="2"/>
    <x v="0"/>
    <s v="Low"/>
    <n v="5.7"/>
    <n v="12189.29"/>
    <x v="0"/>
    <x v="0"/>
    <x v="2"/>
    <s v="Normal BP"/>
    <s v="Normal Cost"/>
  </r>
  <r>
    <n v="84"/>
    <x v="0"/>
    <n v="12.8"/>
    <n v="125"/>
    <n v="71"/>
    <n v="239.8"/>
    <n v="105.8"/>
    <n v="75"/>
    <n v="0"/>
    <x v="1"/>
    <x v="3"/>
    <s v="Medium"/>
    <n v="3.1"/>
    <n v="8546.99"/>
    <x v="0"/>
    <x v="3"/>
    <x v="1"/>
    <s v="High BP"/>
    <s v="Normal Cost"/>
  </r>
  <r>
    <n v="83"/>
    <x v="1"/>
    <n v="39.4"/>
    <n v="145"/>
    <n v="82"/>
    <n v="300"/>
    <n v="101.8"/>
    <n v="72"/>
    <n v="0"/>
    <x v="0"/>
    <x v="0"/>
    <s v="High"/>
    <n v="4.8"/>
    <n v="10220.5"/>
    <x v="0"/>
    <x v="2"/>
    <x v="0"/>
    <s v="High BP"/>
    <s v="Normal Cost"/>
  </r>
  <r>
    <n v="35"/>
    <x v="0"/>
    <n v="25.8"/>
    <n v="126"/>
    <n v="78"/>
    <n v="174.7"/>
    <n v="91.5"/>
    <n v="77"/>
    <n v="2"/>
    <x v="2"/>
    <x v="2"/>
    <s v="Low"/>
    <n v="9"/>
    <n v="18345.86"/>
    <x v="0"/>
    <x v="1"/>
    <x v="2"/>
    <s v="High BP"/>
    <s v="High Cost"/>
  </r>
  <r>
    <n v="59"/>
    <x v="0"/>
    <n v="26"/>
    <n v="139"/>
    <n v="84"/>
    <n v="215.1"/>
    <n v="122.8"/>
    <n v="82"/>
    <n v="1"/>
    <x v="0"/>
    <x v="2"/>
    <s v="High"/>
    <n v="5.5"/>
    <n v="12374.28"/>
    <x v="0"/>
    <x v="2"/>
    <x v="2"/>
    <s v="High BP"/>
    <s v="Normal Cost"/>
  </r>
  <r>
    <n v="72"/>
    <x v="0"/>
    <n v="23.2"/>
    <n v="125"/>
    <n v="70"/>
    <n v="255.5"/>
    <n v="114.2"/>
    <n v="69"/>
    <n v="4"/>
    <x v="0"/>
    <x v="1"/>
    <s v="Medium"/>
    <n v="7.8"/>
    <n v="13826.13"/>
    <x v="0"/>
    <x v="2"/>
    <x v="3"/>
    <s v="High BP"/>
    <s v="Normal Cost"/>
  </r>
  <r>
    <n v="45"/>
    <x v="1"/>
    <n v="39.4"/>
    <n v="127"/>
    <n v="76"/>
    <n v="253.4"/>
    <n v="120.7"/>
    <n v="104"/>
    <n v="1"/>
    <x v="2"/>
    <x v="0"/>
    <s v="Medium"/>
    <n v="6.6"/>
    <n v="12966.85"/>
    <x v="0"/>
    <x v="1"/>
    <x v="0"/>
    <s v="High BP"/>
    <s v="Normal Cost"/>
  </r>
  <r>
    <n v="44"/>
    <x v="1"/>
    <n v="39.4"/>
    <n v="121"/>
    <n v="69"/>
    <n v="239.9"/>
    <n v="172.4"/>
    <n v="74"/>
    <n v="0"/>
    <x v="1"/>
    <x v="1"/>
    <s v="Low"/>
    <n v="6.5"/>
    <n v="11571.21"/>
    <x v="0"/>
    <x v="3"/>
    <x v="0"/>
    <s v="High BP"/>
    <s v="Normal Cost"/>
  </r>
  <r>
    <n v="56"/>
    <x v="0"/>
    <n v="26.3"/>
    <n v="111"/>
    <n v="65"/>
    <n v="209.9"/>
    <n v="83.8"/>
    <n v="70"/>
    <n v="1"/>
    <x v="2"/>
    <x v="2"/>
    <s v="Medium"/>
    <n v="8.5"/>
    <n v="16506.919999999998"/>
    <x v="0"/>
    <x v="0"/>
    <x v="2"/>
    <s v="Normal BP"/>
    <s v="High Cost"/>
  </r>
  <r>
    <n v="61"/>
    <x v="1"/>
    <n v="39.4"/>
    <n v="119"/>
    <n v="74"/>
    <n v="243.5"/>
    <n v="151.1"/>
    <n v="108"/>
    <n v="0"/>
    <x v="2"/>
    <x v="2"/>
    <s v="High"/>
    <n v="8.4"/>
    <n v="21970.93"/>
    <x v="0"/>
    <x v="0"/>
    <x v="0"/>
    <s v="Normal BP"/>
    <s v="High Cost"/>
  </r>
  <r>
    <n v="69"/>
    <x v="1"/>
    <n v="39.5"/>
    <n v="132"/>
    <n v="76"/>
    <n v="279.10000000000002"/>
    <n v="141.69999999999999"/>
    <n v="64"/>
    <n v="2"/>
    <x v="0"/>
    <x v="1"/>
    <s v="Medium"/>
    <n v="1.2"/>
    <n v="3800.74"/>
    <x v="1"/>
    <x v="0"/>
    <x v="0"/>
    <s v="High BP"/>
    <s v="Normal Cost"/>
  </r>
  <r>
    <n v="94"/>
    <x v="0"/>
    <n v="22.8"/>
    <n v="130"/>
    <n v="76"/>
    <n v="256.89999999999998"/>
    <n v="130.80000000000001"/>
    <n v="82"/>
    <n v="0"/>
    <x v="2"/>
    <x v="3"/>
    <s v="High"/>
    <n v="13"/>
    <n v="24794.15"/>
    <x v="0"/>
    <x v="1"/>
    <x v="3"/>
    <s v="High BP"/>
    <s v="High Cost"/>
  </r>
  <r>
    <n v="64"/>
    <x v="1"/>
    <n v="39.5"/>
    <n v="122"/>
    <n v="75"/>
    <n v="259.8"/>
    <n v="167.9"/>
    <n v="83"/>
    <n v="1"/>
    <x v="0"/>
    <x v="1"/>
    <s v="High"/>
    <n v="2.2000000000000002"/>
    <n v="6103.95"/>
    <x v="0"/>
    <x v="0"/>
    <x v="0"/>
    <s v="High BP"/>
    <s v="Normal Cost"/>
  </r>
  <r>
    <n v="62"/>
    <x v="1"/>
    <n v="39.5"/>
    <n v="149"/>
    <n v="91"/>
    <n v="299.7"/>
    <n v="145.6"/>
    <n v="91"/>
    <n v="1"/>
    <x v="2"/>
    <x v="3"/>
    <s v="Medium"/>
    <n v="6.6"/>
    <n v="13931.98"/>
    <x v="1"/>
    <x v="0"/>
    <x v="0"/>
    <s v="High BP"/>
    <s v="Normal Cost"/>
  </r>
  <r>
    <n v="65"/>
    <x v="0"/>
    <n v="27.4"/>
    <n v="119"/>
    <n v="69"/>
    <n v="211.5"/>
    <n v="90.6"/>
    <n v="91"/>
    <n v="1"/>
    <x v="2"/>
    <x v="2"/>
    <s v="High"/>
    <n v="19.100000000000001"/>
    <n v="37241.18"/>
    <x v="0"/>
    <x v="2"/>
    <x v="2"/>
    <s v="Normal BP"/>
    <s v="High Cost"/>
  </r>
  <r>
    <n v="43"/>
    <x v="0"/>
    <n v="25.5"/>
    <n v="119"/>
    <n v="79"/>
    <n v="190.2"/>
    <n v="103.2"/>
    <n v="76"/>
    <n v="1"/>
    <x v="0"/>
    <x v="2"/>
    <s v="High"/>
    <n v="8.1999999999999993"/>
    <n v="17312.509999999998"/>
    <x v="0"/>
    <x v="0"/>
    <x v="2"/>
    <s v="Normal BP"/>
    <s v="High Cost"/>
  </r>
  <r>
    <n v="71"/>
    <x v="0"/>
    <n v="23.9"/>
    <n v="139"/>
    <n v="83"/>
    <n v="250.8"/>
    <n v="104.3"/>
    <n v="59"/>
    <n v="2"/>
    <x v="1"/>
    <x v="0"/>
    <s v="High"/>
    <n v="5"/>
    <n v="7843.19"/>
    <x v="0"/>
    <x v="0"/>
    <x v="3"/>
    <s v="High BP"/>
    <s v="Normal Cost"/>
  </r>
  <r>
    <n v="46"/>
    <x v="0"/>
    <n v="28.7"/>
    <n v="129"/>
    <n v="82"/>
    <n v="194.4"/>
    <n v="114.4"/>
    <n v="87"/>
    <n v="1"/>
    <x v="1"/>
    <x v="3"/>
    <s v="Medium"/>
    <n v="5.5"/>
    <n v="13509.57"/>
    <x v="0"/>
    <x v="0"/>
    <x v="2"/>
    <s v="High BP"/>
    <s v="Normal Cost"/>
  </r>
  <r>
    <n v="60"/>
    <x v="1"/>
    <n v="39.6"/>
    <n v="150"/>
    <n v="93"/>
    <n v="257.8"/>
    <n v="157.19999999999999"/>
    <n v="94"/>
    <n v="2"/>
    <x v="2"/>
    <x v="1"/>
    <s v="Low"/>
    <n v="8.3000000000000007"/>
    <n v="14617.34"/>
    <x v="0"/>
    <x v="0"/>
    <x v="0"/>
    <s v="High BP"/>
    <s v="Normal Cost"/>
  </r>
  <r>
    <n v="48"/>
    <x v="0"/>
    <n v="26.8"/>
    <n v="211"/>
    <n v="136"/>
    <n v="258.10000000000002"/>
    <n v="83.1"/>
    <n v="63"/>
    <n v="0"/>
    <x v="1"/>
    <x v="2"/>
    <s v="Low"/>
    <n v="9"/>
    <n v="17947.63"/>
    <x v="0"/>
    <x v="0"/>
    <x v="2"/>
    <s v="High BP"/>
    <s v="High Cost"/>
  </r>
  <r>
    <n v="75"/>
    <x v="1"/>
    <n v="39.6"/>
    <n v="154"/>
    <n v="96"/>
    <n v="287.8"/>
    <n v="136.30000000000001"/>
    <n v="67"/>
    <n v="2"/>
    <x v="1"/>
    <x v="2"/>
    <s v="Medium"/>
    <n v="4.9000000000000004"/>
    <n v="11089.98"/>
    <x v="0"/>
    <x v="2"/>
    <x v="0"/>
    <s v="High BP"/>
    <s v="Normal Cost"/>
  </r>
  <r>
    <n v="66"/>
    <x v="1"/>
    <n v="39.6"/>
    <n v="143"/>
    <n v="96"/>
    <n v="241.3"/>
    <n v="118.3"/>
    <n v="81"/>
    <n v="2"/>
    <x v="0"/>
    <x v="2"/>
    <s v="Medium"/>
    <n v="5.2"/>
    <n v="10669.56"/>
    <x v="0"/>
    <x v="0"/>
    <x v="0"/>
    <s v="High BP"/>
    <s v="Normal Cost"/>
  </r>
  <r>
    <n v="70"/>
    <x v="1"/>
    <n v="39.6"/>
    <n v="140"/>
    <n v="86"/>
    <n v="212.5"/>
    <n v="167.8"/>
    <n v="61"/>
    <n v="0"/>
    <x v="0"/>
    <x v="0"/>
    <s v="Low"/>
    <n v="3.8"/>
    <n v="6291.47"/>
    <x v="0"/>
    <x v="0"/>
    <x v="0"/>
    <s v="High BP"/>
    <s v="Normal Cost"/>
  </r>
  <r>
    <n v="66"/>
    <x v="1"/>
    <n v="39.700000000000003"/>
    <n v="143"/>
    <n v="83"/>
    <n v="257.89999999999998"/>
    <n v="112.5"/>
    <n v="77"/>
    <n v="1"/>
    <x v="2"/>
    <x v="3"/>
    <s v="Low"/>
    <n v="9.1"/>
    <n v="19335.45"/>
    <x v="0"/>
    <x v="0"/>
    <x v="0"/>
    <s v="High BP"/>
    <s v="High Cost"/>
  </r>
  <r>
    <n v="77"/>
    <x v="0"/>
    <n v="22.2"/>
    <n v="116"/>
    <n v="76"/>
    <n v="226.1"/>
    <n v="90.3"/>
    <n v="133"/>
    <n v="3"/>
    <x v="1"/>
    <x v="0"/>
    <s v="Medium"/>
    <n v="10.1"/>
    <n v="18117.3"/>
    <x v="0"/>
    <x v="0"/>
    <x v="3"/>
    <s v="Normal BP"/>
    <s v="High Cost"/>
  </r>
  <r>
    <n v="62"/>
    <x v="0"/>
    <n v="23.1"/>
    <n v="124"/>
    <n v="77"/>
    <n v="205.3"/>
    <n v="114.7"/>
    <n v="70"/>
    <n v="2"/>
    <x v="0"/>
    <x v="1"/>
    <s v="Medium"/>
    <n v="2.9"/>
    <n v="6001.01"/>
    <x v="0"/>
    <x v="0"/>
    <x v="3"/>
    <s v="High BP"/>
    <s v="Normal Cost"/>
  </r>
  <r>
    <n v="59"/>
    <x v="1"/>
    <n v="39.700000000000003"/>
    <n v="149"/>
    <n v="88"/>
    <n v="279.8"/>
    <n v="145.6"/>
    <n v="81"/>
    <n v="2"/>
    <x v="0"/>
    <x v="1"/>
    <s v="High"/>
    <n v="3.3"/>
    <n v="8123.97"/>
    <x v="1"/>
    <x v="1"/>
    <x v="0"/>
    <s v="High BP"/>
    <s v="Normal Cost"/>
  </r>
  <r>
    <n v="80"/>
    <x v="0"/>
    <n v="37.200000000000003"/>
    <n v="139"/>
    <n v="76"/>
    <n v="267.2"/>
    <n v="142.69999999999999"/>
    <n v="94"/>
    <n v="0"/>
    <x v="1"/>
    <x v="1"/>
    <s v="High"/>
    <n v="2.6"/>
    <n v="5903.85"/>
    <x v="0"/>
    <x v="2"/>
    <x v="0"/>
    <s v="High BP"/>
    <s v="Normal Cost"/>
  </r>
  <r>
    <n v="90"/>
    <x v="0"/>
    <n v="31.3"/>
    <n v="135"/>
    <n v="81"/>
    <n v="252.9"/>
    <n v="154"/>
    <n v="81"/>
    <n v="2"/>
    <x v="2"/>
    <x v="1"/>
    <s v="High"/>
    <n v="6.5"/>
    <n v="13902.22"/>
    <x v="0"/>
    <x v="0"/>
    <x v="0"/>
    <s v="High BP"/>
    <s v="Normal Cost"/>
  </r>
  <r>
    <n v="57"/>
    <x v="1"/>
    <n v="39.700000000000003"/>
    <n v="130"/>
    <n v="82"/>
    <n v="273"/>
    <n v="122.5"/>
    <n v="88"/>
    <n v="1"/>
    <x v="0"/>
    <x v="3"/>
    <s v="High"/>
    <n v="3.4"/>
    <n v="9620.14"/>
    <x v="0"/>
    <x v="1"/>
    <x v="0"/>
    <s v="High BP"/>
    <s v="Normal Cost"/>
  </r>
  <r>
    <n v="56"/>
    <x v="1"/>
    <n v="39.700000000000003"/>
    <n v="116"/>
    <n v="65"/>
    <n v="268.2"/>
    <n v="127.4"/>
    <n v="83"/>
    <n v="0"/>
    <x v="1"/>
    <x v="2"/>
    <s v="High"/>
    <n v="7"/>
    <n v="14892.28"/>
    <x v="1"/>
    <x v="1"/>
    <x v="0"/>
    <s v="Normal BP"/>
    <s v="Normal Cost"/>
  </r>
  <r>
    <n v="45"/>
    <x v="0"/>
    <n v="30.6"/>
    <n v="134"/>
    <n v="78"/>
    <n v="208.3"/>
    <n v="104.5"/>
    <n v="78"/>
    <n v="1"/>
    <x v="0"/>
    <x v="3"/>
    <s v="Medium"/>
    <n v="3.5"/>
    <n v="10626.5"/>
    <x v="0"/>
    <x v="2"/>
    <x v="0"/>
    <s v="High BP"/>
    <s v="Normal Cost"/>
  </r>
  <r>
    <n v="75"/>
    <x v="1"/>
    <n v="39.700000000000003"/>
    <n v="132"/>
    <n v="77"/>
    <n v="278.8"/>
    <n v="105.1"/>
    <n v="75"/>
    <n v="2"/>
    <x v="1"/>
    <x v="0"/>
    <s v="High"/>
    <n v="4.0999999999999996"/>
    <n v="8318.2000000000007"/>
    <x v="0"/>
    <x v="2"/>
    <x v="0"/>
    <s v="High BP"/>
    <s v="Normal Cost"/>
  </r>
  <r>
    <n v="68"/>
    <x v="1"/>
    <n v="39.799999999999997"/>
    <n v="138"/>
    <n v="78"/>
    <n v="259.5"/>
    <n v="153.5"/>
    <n v="75"/>
    <n v="2"/>
    <x v="0"/>
    <x v="1"/>
    <s v="Low"/>
    <n v="3.4"/>
    <n v="7455.63"/>
    <x v="1"/>
    <x v="0"/>
    <x v="0"/>
    <s v="High BP"/>
    <s v="Normal Cost"/>
  </r>
  <r>
    <n v="67"/>
    <x v="0"/>
    <n v="22.8"/>
    <n v="133"/>
    <n v="80"/>
    <n v="201.9"/>
    <n v="190.3"/>
    <n v="77"/>
    <n v="1"/>
    <x v="0"/>
    <x v="2"/>
    <s v="Medium"/>
    <n v="5"/>
    <n v="12096.34"/>
    <x v="0"/>
    <x v="1"/>
    <x v="3"/>
    <s v="High BP"/>
    <s v="Normal Cost"/>
  </r>
  <r>
    <n v="94"/>
    <x v="0"/>
    <n v="31.6"/>
    <n v="149"/>
    <n v="84"/>
    <n v="275.3"/>
    <n v="250"/>
    <n v="83"/>
    <n v="1"/>
    <x v="0"/>
    <x v="1"/>
    <s v="High"/>
    <n v="2.6"/>
    <n v="5698.36"/>
    <x v="0"/>
    <x v="2"/>
    <x v="0"/>
    <s v="High BP"/>
    <s v="Normal Cost"/>
  </r>
  <r>
    <n v="83"/>
    <x v="1"/>
    <n v="39.799999999999997"/>
    <n v="146"/>
    <n v="88"/>
    <n v="291.39999999999998"/>
    <n v="105.4"/>
    <n v="79"/>
    <n v="0"/>
    <x v="0"/>
    <x v="2"/>
    <s v="Medium"/>
    <n v="5.2"/>
    <n v="10919.73"/>
    <x v="0"/>
    <x v="2"/>
    <x v="0"/>
    <s v="High BP"/>
    <s v="Normal Cost"/>
  </r>
  <r>
    <n v="71"/>
    <x v="0"/>
    <n v="24"/>
    <n v="122"/>
    <n v="75"/>
    <n v="215.6"/>
    <n v="123.5"/>
    <n v="78"/>
    <n v="1"/>
    <x v="0"/>
    <x v="3"/>
    <s v="Medium"/>
    <n v="7.2"/>
    <n v="13732.56"/>
    <x v="0"/>
    <x v="0"/>
    <x v="3"/>
    <s v="High BP"/>
    <s v="Normal Cost"/>
  </r>
  <r>
    <n v="81"/>
    <x v="0"/>
    <n v="45"/>
    <n v="140"/>
    <n v="85"/>
    <n v="283.89999999999998"/>
    <n v="121.5"/>
    <n v="85"/>
    <n v="3"/>
    <x v="2"/>
    <x v="2"/>
    <s v="Medium"/>
    <n v="12.4"/>
    <n v="20039.57"/>
    <x v="0"/>
    <x v="2"/>
    <x v="0"/>
    <s v="High BP"/>
    <s v="High Cost"/>
  </r>
  <r>
    <n v="64"/>
    <x v="1"/>
    <n v="39.799999999999997"/>
    <n v="128"/>
    <n v="81"/>
    <n v="246.4"/>
    <n v="106.4"/>
    <n v="84"/>
    <n v="2"/>
    <x v="0"/>
    <x v="0"/>
    <s v="Medium"/>
    <n v="2.8"/>
    <n v="5718.71"/>
    <x v="0"/>
    <x v="0"/>
    <x v="0"/>
    <s v="High BP"/>
    <s v="Normal Cost"/>
  </r>
  <r>
    <n v="54"/>
    <x v="1"/>
    <n v="39.9"/>
    <n v="124"/>
    <n v="76"/>
    <n v="270.2"/>
    <n v="159.9"/>
    <n v="96"/>
    <n v="1"/>
    <x v="1"/>
    <x v="2"/>
    <s v="Medium"/>
    <n v="6"/>
    <n v="13137.96"/>
    <x v="0"/>
    <x v="1"/>
    <x v="0"/>
    <s v="High BP"/>
    <s v="Normal Cost"/>
  </r>
  <r>
    <n v="72"/>
    <x v="0"/>
    <n v="30.2"/>
    <n v="127"/>
    <n v="81"/>
    <n v="242.6"/>
    <n v="144.19999999999999"/>
    <n v="86"/>
    <n v="2"/>
    <x v="0"/>
    <x v="1"/>
    <s v="High"/>
    <n v="1.5"/>
    <n v="4631.99"/>
    <x v="0"/>
    <x v="2"/>
    <x v="0"/>
    <s v="High BP"/>
    <s v="Normal Cost"/>
  </r>
  <r>
    <n v="66"/>
    <x v="0"/>
    <n v="29.4"/>
    <n v="123"/>
    <n v="71"/>
    <n v="245.4"/>
    <n v="115.5"/>
    <n v="84"/>
    <n v="3"/>
    <x v="1"/>
    <x v="0"/>
    <s v="High"/>
    <n v="4"/>
    <n v="7150.81"/>
    <x v="0"/>
    <x v="0"/>
    <x v="2"/>
    <s v="High BP"/>
    <s v="Normal Cost"/>
  </r>
  <r>
    <n v="52"/>
    <x v="0"/>
    <n v="23.9"/>
    <n v="118"/>
    <n v="78"/>
    <n v="226.5"/>
    <n v="87.3"/>
    <n v="89"/>
    <n v="2"/>
    <x v="2"/>
    <x v="3"/>
    <s v="Low"/>
    <n v="6.8"/>
    <n v="14186.96"/>
    <x v="0"/>
    <x v="1"/>
    <x v="3"/>
    <s v="Normal BP"/>
    <s v="Normal Cost"/>
  </r>
  <r>
    <n v="72"/>
    <x v="1"/>
    <n v="39.9"/>
    <n v="151"/>
    <n v="96"/>
    <n v="248"/>
    <n v="115.6"/>
    <n v="69"/>
    <n v="1"/>
    <x v="0"/>
    <x v="0"/>
    <s v="Medium"/>
    <n v="3.8"/>
    <n v="7105.16"/>
    <x v="0"/>
    <x v="0"/>
    <x v="0"/>
    <s v="High BP"/>
    <s v="Normal Cost"/>
  </r>
  <r>
    <n v="64"/>
    <x v="0"/>
    <n v="27.3"/>
    <n v="119"/>
    <n v="82"/>
    <n v="262.8"/>
    <n v="123.3"/>
    <n v="67"/>
    <n v="1"/>
    <x v="1"/>
    <x v="2"/>
    <s v="Medium"/>
    <n v="5.3"/>
    <n v="13450.74"/>
    <x v="0"/>
    <x v="0"/>
    <x v="2"/>
    <s v="High BP"/>
    <s v="Normal Cost"/>
  </r>
  <r>
    <n v="49"/>
    <x v="1"/>
    <n v="39.9"/>
    <n v="141"/>
    <n v="94"/>
    <n v="236.7"/>
    <n v="105.9"/>
    <n v="85"/>
    <n v="0"/>
    <x v="0"/>
    <x v="0"/>
    <s v="Low"/>
    <n v="1.1000000000000001"/>
    <n v="3517.78"/>
    <x v="0"/>
    <x v="1"/>
    <x v="0"/>
    <s v="High BP"/>
    <s v="Normal Cost"/>
  </r>
  <r>
    <n v="54"/>
    <x v="1"/>
    <n v="39.9"/>
    <n v="116"/>
    <n v="74"/>
    <n v="225.3"/>
    <n v="185.8"/>
    <n v="59"/>
    <n v="0"/>
    <x v="0"/>
    <x v="1"/>
    <s v="High"/>
    <n v="8.9"/>
    <n v="17303.84"/>
    <x v="0"/>
    <x v="1"/>
    <x v="0"/>
    <s v="Normal BP"/>
    <s v="High Cost"/>
  </r>
  <r>
    <n v="73"/>
    <x v="0"/>
    <n v="26.6"/>
    <n v="122"/>
    <n v="77"/>
    <n v="244"/>
    <n v="132.9"/>
    <n v="76"/>
    <n v="1"/>
    <x v="0"/>
    <x v="0"/>
    <s v="High"/>
    <n v="4.7"/>
    <n v="9656.0300000000007"/>
    <x v="0"/>
    <x v="0"/>
    <x v="2"/>
    <s v="High BP"/>
    <s v="Normal Cost"/>
  </r>
  <r>
    <n v="74"/>
    <x v="1"/>
    <n v="39.9"/>
    <n v="158"/>
    <n v="103"/>
    <n v="242.8"/>
    <n v="202.8"/>
    <n v="84"/>
    <n v="2"/>
    <x v="2"/>
    <x v="1"/>
    <s v="High"/>
    <n v="14.9"/>
    <n v="27525.74"/>
    <x v="0"/>
    <x v="0"/>
    <x v="0"/>
    <s v="High BP"/>
    <s v="High Cost"/>
  </r>
  <r>
    <n v="88"/>
    <x v="1"/>
    <n v="40"/>
    <n v="152"/>
    <n v="87"/>
    <n v="270.3"/>
    <n v="117.9"/>
    <n v="97"/>
    <n v="1"/>
    <x v="2"/>
    <x v="0"/>
    <s v="Medium"/>
    <n v="14.2"/>
    <n v="26425.88"/>
    <x v="0"/>
    <x v="2"/>
    <x v="0"/>
    <s v="High BP"/>
    <s v="High Cost"/>
  </r>
  <r>
    <n v="61"/>
    <x v="1"/>
    <n v="40"/>
    <n v="119"/>
    <n v="69"/>
    <n v="258"/>
    <n v="115.1"/>
    <n v="98"/>
    <n v="1"/>
    <x v="2"/>
    <x v="2"/>
    <s v="Medium"/>
    <n v="10.9"/>
    <n v="20200.740000000002"/>
    <x v="0"/>
    <x v="0"/>
    <x v="0"/>
    <s v="Normal BP"/>
    <s v="High Cost"/>
  </r>
  <r>
    <n v="53"/>
    <x v="0"/>
    <n v="13.5"/>
    <n v="118"/>
    <n v="71"/>
    <n v="187"/>
    <n v="116.2"/>
    <n v="103"/>
    <n v="0"/>
    <x v="2"/>
    <x v="1"/>
    <s v="High"/>
    <n v="7.7"/>
    <n v="15281.25"/>
    <x v="0"/>
    <x v="0"/>
    <x v="1"/>
    <s v="Normal BP"/>
    <s v="High Cost"/>
  </r>
  <r>
    <n v="80"/>
    <x v="1"/>
    <n v="40"/>
    <n v="135"/>
    <n v="80"/>
    <n v="288.89999999999998"/>
    <n v="121.6"/>
    <n v="64"/>
    <n v="1"/>
    <x v="1"/>
    <x v="2"/>
    <s v="Medium"/>
    <n v="8.3000000000000007"/>
    <n v="17843.39"/>
    <x v="1"/>
    <x v="2"/>
    <x v="0"/>
    <s v="High BP"/>
    <s v="High Cost"/>
  </r>
  <r>
    <n v="74"/>
    <x v="1"/>
    <n v="40"/>
    <n v="124"/>
    <n v="67"/>
    <n v="276.2"/>
    <n v="177.5"/>
    <n v="90"/>
    <n v="3"/>
    <x v="2"/>
    <x v="1"/>
    <s v="High"/>
    <n v="6.7"/>
    <n v="14068.93"/>
    <x v="0"/>
    <x v="0"/>
    <x v="0"/>
    <s v="High BP"/>
    <s v="Normal Cost"/>
  </r>
  <r>
    <n v="59"/>
    <x v="1"/>
    <n v="40"/>
    <n v="146"/>
    <n v="82"/>
    <n v="249.8"/>
    <n v="153.19999999999999"/>
    <n v="101"/>
    <n v="0"/>
    <x v="2"/>
    <x v="1"/>
    <s v="Medium"/>
    <n v="6.1"/>
    <n v="11648.3"/>
    <x v="0"/>
    <x v="1"/>
    <x v="0"/>
    <s v="High BP"/>
    <s v="Normal Cost"/>
  </r>
  <r>
    <n v="63"/>
    <x v="0"/>
    <n v="19.7"/>
    <n v="113"/>
    <n v="65"/>
    <n v="194.3"/>
    <n v="106.6"/>
    <n v="83"/>
    <n v="4"/>
    <x v="2"/>
    <x v="2"/>
    <s v="Medium"/>
    <n v="12.4"/>
    <n v="21057.14"/>
    <x v="0"/>
    <x v="2"/>
    <x v="3"/>
    <s v="Normal BP"/>
    <s v="High Cost"/>
  </r>
  <r>
    <n v="56"/>
    <x v="1"/>
    <n v="40"/>
    <n v="220"/>
    <n v="140"/>
    <n v="232.8"/>
    <n v="141.69999999999999"/>
    <n v="87"/>
    <n v="1"/>
    <x v="2"/>
    <x v="2"/>
    <s v="High"/>
    <n v="12.5"/>
    <n v="27392.75"/>
    <x v="0"/>
    <x v="1"/>
    <x v="0"/>
    <s v="High BP"/>
    <s v="High Cost"/>
  </r>
  <r>
    <n v="76"/>
    <x v="0"/>
    <n v="35"/>
    <n v="127"/>
    <n v="77"/>
    <n v="244.3"/>
    <n v="110"/>
    <n v="75"/>
    <n v="1"/>
    <x v="0"/>
    <x v="2"/>
    <s v="Medium"/>
    <n v="6.2"/>
    <n v="12378.6"/>
    <x v="0"/>
    <x v="1"/>
    <x v="0"/>
    <s v="High BP"/>
    <s v="Normal Cost"/>
  </r>
  <r>
    <n v="50"/>
    <x v="0"/>
    <n v="30.6"/>
    <n v="124"/>
    <n v="83"/>
    <n v="198.7"/>
    <n v="94.8"/>
    <n v="75"/>
    <n v="2"/>
    <x v="2"/>
    <x v="0"/>
    <s v="High"/>
    <n v="4.5"/>
    <n v="11715.38"/>
    <x v="0"/>
    <x v="0"/>
    <x v="0"/>
    <s v="High BP"/>
    <s v="Normal Cost"/>
  </r>
  <r>
    <n v="46"/>
    <x v="0"/>
    <n v="23.6"/>
    <n v="134"/>
    <n v="77"/>
    <n v="189"/>
    <n v="87"/>
    <n v="86"/>
    <n v="1"/>
    <x v="0"/>
    <x v="0"/>
    <s v="High"/>
    <n v="2.8"/>
    <n v="5689.91"/>
    <x v="0"/>
    <x v="1"/>
    <x v="3"/>
    <s v="High BP"/>
    <s v="Normal Cost"/>
  </r>
  <r>
    <n v="61"/>
    <x v="1"/>
    <n v="40.1"/>
    <n v="132"/>
    <n v="75"/>
    <n v="229.3"/>
    <n v="116.7"/>
    <n v="82"/>
    <n v="2"/>
    <x v="0"/>
    <x v="2"/>
    <s v="Medium"/>
    <n v="13.1"/>
    <n v="24563.23"/>
    <x v="0"/>
    <x v="0"/>
    <x v="0"/>
    <s v="High BP"/>
    <s v="High Cost"/>
  </r>
  <r>
    <n v="78"/>
    <x v="0"/>
    <n v="33.799999999999997"/>
    <n v="131"/>
    <n v="77"/>
    <n v="284.60000000000002"/>
    <n v="103.6"/>
    <n v="72"/>
    <n v="1"/>
    <x v="1"/>
    <x v="3"/>
    <s v="High"/>
    <n v="3.6"/>
    <n v="9912.49"/>
    <x v="0"/>
    <x v="1"/>
    <x v="0"/>
    <s v="High BP"/>
    <s v="Normal Cost"/>
  </r>
  <r>
    <n v="55"/>
    <x v="1"/>
    <n v="40.1"/>
    <n v="113"/>
    <n v="71"/>
    <n v="243.4"/>
    <n v="173.5"/>
    <n v="90"/>
    <n v="2"/>
    <x v="2"/>
    <x v="3"/>
    <s v="Medium"/>
    <n v="7.4"/>
    <n v="14941.08"/>
    <x v="0"/>
    <x v="1"/>
    <x v="0"/>
    <s v="Normal BP"/>
    <s v="Normal Cost"/>
  </r>
  <r>
    <n v="83"/>
    <x v="1"/>
    <n v="40.1"/>
    <n v="138"/>
    <n v="85"/>
    <n v="259.8"/>
    <n v="146.30000000000001"/>
    <n v="77"/>
    <n v="3"/>
    <x v="0"/>
    <x v="2"/>
    <s v="Low"/>
    <n v="34.700000000000003"/>
    <n v="60525.86"/>
    <x v="0"/>
    <x v="2"/>
    <x v="0"/>
    <s v="High BP"/>
    <s v="High Cost"/>
  </r>
  <r>
    <n v="74"/>
    <x v="0"/>
    <n v="32.299999999999997"/>
    <n v="134"/>
    <n v="76"/>
    <n v="274.60000000000002"/>
    <n v="110.4"/>
    <n v="74"/>
    <n v="0"/>
    <x v="2"/>
    <x v="0"/>
    <s v="Medium"/>
    <n v="6.3"/>
    <n v="12882.7"/>
    <x v="0"/>
    <x v="2"/>
    <x v="0"/>
    <s v="High BP"/>
    <s v="Normal Cost"/>
  </r>
  <r>
    <n v="69"/>
    <x v="1"/>
    <n v="40.1"/>
    <n v="149"/>
    <n v="87"/>
    <n v="275.89999999999998"/>
    <n v="133"/>
    <n v="66"/>
    <n v="2"/>
    <x v="0"/>
    <x v="0"/>
    <s v="High"/>
    <n v="7.5"/>
    <n v="13447.69"/>
    <x v="0"/>
    <x v="0"/>
    <x v="0"/>
    <s v="High BP"/>
    <s v="Normal Cost"/>
  </r>
  <r>
    <n v="59"/>
    <x v="0"/>
    <n v="24"/>
    <n v="131"/>
    <n v="87"/>
    <n v="213.1"/>
    <n v="111.9"/>
    <n v="97"/>
    <n v="2"/>
    <x v="2"/>
    <x v="1"/>
    <s v="High"/>
    <n v="5.4"/>
    <n v="10202.98"/>
    <x v="0"/>
    <x v="2"/>
    <x v="3"/>
    <s v="High BP"/>
    <s v="Normal Cost"/>
  </r>
  <r>
    <n v="61"/>
    <x v="0"/>
    <n v="29.9"/>
    <n v="145"/>
    <n v="81"/>
    <n v="233.8"/>
    <n v="129.69999999999999"/>
    <n v="84"/>
    <n v="0"/>
    <x v="1"/>
    <x v="3"/>
    <s v="High"/>
    <n v="3.5"/>
    <n v="11332.96"/>
    <x v="0"/>
    <x v="0"/>
    <x v="2"/>
    <s v="High BP"/>
    <s v="Normal Cost"/>
  </r>
  <r>
    <n v="52"/>
    <x v="1"/>
    <n v="40.1"/>
    <n v="141"/>
    <n v="87"/>
    <n v="232.4"/>
    <n v="135"/>
    <n v="71"/>
    <n v="1"/>
    <x v="2"/>
    <x v="1"/>
    <s v="Low"/>
    <n v="10.4"/>
    <n v="21112.639999999999"/>
    <x v="0"/>
    <x v="1"/>
    <x v="0"/>
    <s v="High BP"/>
    <s v="High Cost"/>
  </r>
  <r>
    <n v="62"/>
    <x v="1"/>
    <n v="40.1"/>
    <n v="121"/>
    <n v="73"/>
    <n v="247.4"/>
    <n v="157.9"/>
    <n v="83"/>
    <n v="0"/>
    <x v="1"/>
    <x v="0"/>
    <s v="Medium"/>
    <n v="3.4"/>
    <n v="6573.41"/>
    <x v="0"/>
    <x v="0"/>
    <x v="0"/>
    <s v="High BP"/>
    <s v="Normal Cost"/>
  </r>
  <r>
    <n v="51"/>
    <x v="1"/>
    <n v="40.1"/>
    <n v="125"/>
    <n v="76"/>
    <n v="232.2"/>
    <n v="112.2"/>
    <n v="99"/>
    <n v="0"/>
    <x v="2"/>
    <x v="2"/>
    <s v="Medium"/>
    <n v="17.100000000000001"/>
    <n v="29977.7"/>
    <x v="0"/>
    <x v="1"/>
    <x v="0"/>
    <s v="High BP"/>
    <s v="High Cost"/>
  </r>
  <r>
    <n v="56"/>
    <x v="1"/>
    <n v="40.1"/>
    <n v="115"/>
    <n v="73"/>
    <n v="261.5"/>
    <n v="113.1"/>
    <n v="75"/>
    <n v="1"/>
    <x v="1"/>
    <x v="0"/>
    <s v="Medium"/>
    <n v="3.5"/>
    <n v="7507.33"/>
    <x v="0"/>
    <x v="1"/>
    <x v="0"/>
    <s v="Normal BP"/>
    <s v="Normal Cost"/>
  </r>
  <r>
    <n v="60"/>
    <x v="0"/>
    <n v="31.5"/>
    <n v="109"/>
    <n v="64"/>
    <n v="259"/>
    <n v="125.3"/>
    <n v="77"/>
    <n v="0"/>
    <x v="1"/>
    <x v="1"/>
    <s v="Medium"/>
    <n v="6"/>
    <n v="10301.16"/>
    <x v="0"/>
    <x v="0"/>
    <x v="0"/>
    <s v="Normal BP"/>
    <s v="Normal Cost"/>
  </r>
  <r>
    <n v="77"/>
    <x v="0"/>
    <n v="27.5"/>
    <n v="111"/>
    <n v="74"/>
    <n v="247.6"/>
    <n v="144.4"/>
    <n v="103"/>
    <n v="3"/>
    <x v="2"/>
    <x v="1"/>
    <s v="Medium"/>
    <n v="34.9"/>
    <n v="60912.3"/>
    <x v="0"/>
    <x v="1"/>
    <x v="2"/>
    <s v="Normal BP"/>
    <s v="High Cost"/>
  </r>
  <r>
    <n v="84"/>
    <x v="1"/>
    <n v="40.200000000000003"/>
    <n v="144"/>
    <n v="85"/>
    <n v="260.2"/>
    <n v="169.4"/>
    <n v="65"/>
    <n v="1"/>
    <x v="0"/>
    <x v="0"/>
    <s v="Medium"/>
    <n v="1.5"/>
    <n v="4521.2299999999996"/>
    <x v="0"/>
    <x v="2"/>
    <x v="0"/>
    <s v="High BP"/>
    <s v="Normal Cost"/>
  </r>
  <r>
    <n v="76"/>
    <x v="0"/>
    <n v="24.3"/>
    <n v="134"/>
    <n v="83"/>
    <n v="264.8"/>
    <n v="86.9"/>
    <n v="80"/>
    <n v="1"/>
    <x v="1"/>
    <x v="0"/>
    <s v="Medium"/>
    <n v="3.3"/>
    <n v="6579.86"/>
    <x v="0"/>
    <x v="0"/>
    <x v="3"/>
    <s v="High BP"/>
    <s v="Normal Cost"/>
  </r>
  <r>
    <n v="47"/>
    <x v="0"/>
    <n v="22.3"/>
    <n v="128"/>
    <n v="73"/>
    <n v="194.7"/>
    <n v="87.8"/>
    <n v="72"/>
    <n v="1"/>
    <x v="2"/>
    <x v="3"/>
    <s v="Medium"/>
    <n v="10.4"/>
    <n v="19664.73"/>
    <x v="0"/>
    <x v="2"/>
    <x v="3"/>
    <s v="High BP"/>
    <s v="High Cost"/>
  </r>
  <r>
    <n v="95"/>
    <x v="1"/>
    <n v="40.200000000000003"/>
    <n v="119"/>
    <n v="72"/>
    <n v="300"/>
    <n v="148.80000000000001"/>
    <n v="88"/>
    <n v="0"/>
    <x v="2"/>
    <x v="1"/>
    <s v="Medium"/>
    <n v="21"/>
    <n v="34848.129999999997"/>
    <x v="0"/>
    <x v="2"/>
    <x v="0"/>
    <s v="Normal BP"/>
    <s v="High Cost"/>
  </r>
  <r>
    <n v="73"/>
    <x v="0"/>
    <n v="24.5"/>
    <n v="121"/>
    <n v="67"/>
    <n v="211.1"/>
    <n v="134.30000000000001"/>
    <n v="73"/>
    <n v="1"/>
    <x v="1"/>
    <x v="1"/>
    <s v="High"/>
    <n v="5.4"/>
    <n v="10183.23"/>
    <x v="0"/>
    <x v="2"/>
    <x v="3"/>
    <s v="High BP"/>
    <s v="Normal Cost"/>
  </r>
  <r>
    <n v="84"/>
    <x v="0"/>
    <n v="27.6"/>
    <n v="140"/>
    <n v="79"/>
    <n v="198.5"/>
    <n v="104.2"/>
    <n v="96"/>
    <n v="4"/>
    <x v="2"/>
    <x v="0"/>
    <s v="High"/>
    <n v="10.5"/>
    <n v="18733.37"/>
    <x v="0"/>
    <x v="1"/>
    <x v="2"/>
    <s v="High BP"/>
    <s v="High Cost"/>
  </r>
  <r>
    <n v="68"/>
    <x v="1"/>
    <n v="40.200000000000003"/>
    <n v="131"/>
    <n v="72"/>
    <n v="275"/>
    <n v="152.30000000000001"/>
    <n v="92"/>
    <n v="2"/>
    <x v="2"/>
    <x v="1"/>
    <s v="High"/>
    <n v="6.6"/>
    <n v="12342.82"/>
    <x v="0"/>
    <x v="0"/>
    <x v="0"/>
    <s v="High BP"/>
    <s v="Normal Cost"/>
  </r>
  <r>
    <n v="79"/>
    <x v="1"/>
    <n v="40.299999999999997"/>
    <n v="127"/>
    <n v="77"/>
    <n v="258.89999999999998"/>
    <n v="162"/>
    <n v="78"/>
    <n v="1"/>
    <x v="0"/>
    <x v="1"/>
    <s v="High"/>
    <n v="12.4"/>
    <n v="22186.44"/>
    <x v="0"/>
    <x v="2"/>
    <x v="0"/>
    <s v="High BP"/>
    <s v="High Cost"/>
  </r>
  <r>
    <n v="67"/>
    <x v="1"/>
    <n v="40.299999999999997"/>
    <n v="138"/>
    <n v="76"/>
    <n v="291.10000000000002"/>
    <n v="141.19999999999999"/>
    <n v="72"/>
    <n v="2"/>
    <x v="1"/>
    <x v="1"/>
    <s v="Low"/>
    <n v="2.4"/>
    <n v="5241.09"/>
    <x v="0"/>
    <x v="0"/>
    <x v="0"/>
    <s v="High BP"/>
    <s v="Normal Cost"/>
  </r>
  <r>
    <n v="61"/>
    <x v="1"/>
    <n v="40.299999999999997"/>
    <n v="126"/>
    <n v="75"/>
    <n v="292.8"/>
    <n v="106.9"/>
    <n v="75"/>
    <n v="1"/>
    <x v="2"/>
    <x v="2"/>
    <s v="Medium"/>
    <n v="13"/>
    <n v="24243.49"/>
    <x v="0"/>
    <x v="0"/>
    <x v="0"/>
    <s v="High BP"/>
    <s v="High Cost"/>
  </r>
  <r>
    <n v="69"/>
    <x v="0"/>
    <n v="31.4"/>
    <n v="124"/>
    <n v="72"/>
    <n v="242.9"/>
    <n v="124.8"/>
    <n v="87"/>
    <n v="1"/>
    <x v="0"/>
    <x v="1"/>
    <s v="Low"/>
    <n v="10.6"/>
    <n v="17919.14"/>
    <x v="0"/>
    <x v="2"/>
    <x v="0"/>
    <s v="High BP"/>
    <s v="High Cost"/>
  </r>
  <r>
    <n v="79"/>
    <x v="1"/>
    <n v="40.4"/>
    <n v="147"/>
    <n v="90"/>
    <n v="278.60000000000002"/>
    <n v="123.2"/>
    <n v="80"/>
    <n v="3"/>
    <x v="0"/>
    <x v="0"/>
    <s v="High"/>
    <n v="1"/>
    <n v="3426.75"/>
    <x v="0"/>
    <x v="2"/>
    <x v="0"/>
    <s v="High BP"/>
    <s v="Normal Cost"/>
  </r>
  <r>
    <n v="49"/>
    <x v="1"/>
    <n v="40.4"/>
    <n v="130"/>
    <n v="79"/>
    <n v="236.9"/>
    <n v="124.7"/>
    <n v="77"/>
    <n v="1"/>
    <x v="2"/>
    <x v="2"/>
    <s v="Low"/>
    <n v="14"/>
    <n v="29884.59"/>
    <x v="0"/>
    <x v="1"/>
    <x v="0"/>
    <s v="High BP"/>
    <s v="High Cost"/>
  </r>
  <r>
    <n v="67"/>
    <x v="0"/>
    <n v="23.3"/>
    <n v="132"/>
    <n v="79"/>
    <n v="229.2"/>
    <n v="87.4"/>
    <n v="89"/>
    <n v="1"/>
    <x v="2"/>
    <x v="0"/>
    <s v="Medium"/>
    <n v="12.7"/>
    <n v="25078.16"/>
    <x v="0"/>
    <x v="0"/>
    <x v="3"/>
    <s v="High BP"/>
    <s v="High Cost"/>
  </r>
  <r>
    <n v="70"/>
    <x v="0"/>
    <n v="20.7"/>
    <n v="132"/>
    <n v="81"/>
    <n v="225.8"/>
    <n v="133.4"/>
    <n v="75"/>
    <n v="0"/>
    <x v="1"/>
    <x v="2"/>
    <s v="Low"/>
    <n v="5.3"/>
    <n v="12620.38"/>
    <x v="0"/>
    <x v="2"/>
    <x v="3"/>
    <s v="High BP"/>
    <s v="Normal Cost"/>
  </r>
  <r>
    <n v="72"/>
    <x v="1"/>
    <n v="40.4"/>
    <n v="142"/>
    <n v="89"/>
    <n v="300"/>
    <n v="105.8"/>
    <n v="83"/>
    <n v="0"/>
    <x v="2"/>
    <x v="2"/>
    <s v="High"/>
    <n v="7"/>
    <n v="16250.56"/>
    <x v="0"/>
    <x v="0"/>
    <x v="0"/>
    <s v="High BP"/>
    <s v="High Cost"/>
  </r>
  <r>
    <n v="57"/>
    <x v="1"/>
    <n v="40.4"/>
    <n v="132"/>
    <n v="86"/>
    <n v="272"/>
    <n v="108.8"/>
    <n v="76"/>
    <n v="1"/>
    <x v="2"/>
    <x v="2"/>
    <s v="High"/>
    <n v="12.4"/>
    <n v="22984.799999999999"/>
    <x v="0"/>
    <x v="1"/>
    <x v="0"/>
    <s v="High BP"/>
    <s v="High Cost"/>
  </r>
  <r>
    <n v="81"/>
    <x v="1"/>
    <n v="40.5"/>
    <n v="159"/>
    <n v="96"/>
    <n v="269.5"/>
    <n v="122.5"/>
    <n v="74"/>
    <n v="2"/>
    <x v="0"/>
    <x v="0"/>
    <s v="Medium"/>
    <n v="7.1"/>
    <n v="14532.94"/>
    <x v="0"/>
    <x v="2"/>
    <x v="0"/>
    <s v="High BP"/>
    <s v="Normal Cost"/>
  </r>
  <r>
    <n v="59"/>
    <x v="1"/>
    <n v="40.5"/>
    <n v="134"/>
    <n v="85"/>
    <n v="272.60000000000002"/>
    <n v="107.4"/>
    <n v="80"/>
    <n v="2"/>
    <x v="2"/>
    <x v="2"/>
    <s v="High"/>
    <n v="9.6999999999999993"/>
    <n v="17995.46"/>
    <x v="0"/>
    <x v="1"/>
    <x v="0"/>
    <s v="High BP"/>
    <s v="High Cost"/>
  </r>
  <r>
    <n v="68"/>
    <x v="1"/>
    <n v="40.5"/>
    <n v="124"/>
    <n v="80"/>
    <n v="238.8"/>
    <n v="125.8"/>
    <n v="71"/>
    <n v="0"/>
    <x v="1"/>
    <x v="2"/>
    <s v="High"/>
    <n v="5"/>
    <n v="11748.2"/>
    <x v="0"/>
    <x v="0"/>
    <x v="0"/>
    <s v="High BP"/>
    <s v="Normal Cost"/>
  </r>
  <r>
    <n v="59"/>
    <x v="1"/>
    <n v="40.700000000000003"/>
    <n v="127"/>
    <n v="74"/>
    <n v="253.7"/>
    <n v="148.9"/>
    <n v="76"/>
    <n v="1"/>
    <x v="1"/>
    <x v="1"/>
    <s v="Medium"/>
    <n v="6.5"/>
    <n v="10405.030000000001"/>
    <x v="0"/>
    <x v="1"/>
    <x v="0"/>
    <s v="High BP"/>
    <s v="Normal Cost"/>
  </r>
  <r>
    <n v="66"/>
    <x v="1"/>
    <n v="40.700000000000003"/>
    <n v="124"/>
    <n v="75"/>
    <n v="254.9"/>
    <n v="109.9"/>
    <n v="87"/>
    <n v="4"/>
    <x v="2"/>
    <x v="2"/>
    <s v="High"/>
    <n v="7.7"/>
    <n v="15575.46"/>
    <x v="0"/>
    <x v="0"/>
    <x v="0"/>
    <s v="High BP"/>
    <s v="High Cost"/>
  </r>
  <r>
    <n v="55"/>
    <x v="0"/>
    <n v="21.5"/>
    <n v="122"/>
    <n v="79"/>
    <n v="161.80000000000001"/>
    <n v="127.5"/>
    <n v="80"/>
    <n v="0"/>
    <x v="2"/>
    <x v="0"/>
    <s v="Low"/>
    <n v="7.1"/>
    <n v="14444.79"/>
    <x v="0"/>
    <x v="0"/>
    <x v="3"/>
    <s v="High BP"/>
    <s v="Normal Cost"/>
  </r>
  <r>
    <n v="72"/>
    <x v="1"/>
    <n v="40.700000000000003"/>
    <n v="129"/>
    <n v="74"/>
    <n v="297.8"/>
    <n v="110"/>
    <n v="87"/>
    <n v="0"/>
    <x v="2"/>
    <x v="3"/>
    <s v="Medium"/>
    <n v="7.5"/>
    <n v="15785.01"/>
    <x v="0"/>
    <x v="0"/>
    <x v="0"/>
    <s v="High BP"/>
    <s v="High Cost"/>
  </r>
  <r>
    <n v="74"/>
    <x v="0"/>
    <n v="22.2"/>
    <n v="126"/>
    <n v="71"/>
    <n v="238.7"/>
    <n v="92.1"/>
    <n v="66"/>
    <n v="0"/>
    <x v="0"/>
    <x v="3"/>
    <s v="Medium"/>
    <n v="2.5"/>
    <n v="8382.56"/>
    <x v="1"/>
    <x v="0"/>
    <x v="3"/>
    <s v="High BP"/>
    <s v="Normal Cost"/>
  </r>
  <r>
    <n v="50"/>
    <x v="1"/>
    <n v="40.799999999999997"/>
    <n v="139"/>
    <n v="78"/>
    <n v="249"/>
    <n v="145.9"/>
    <n v="71"/>
    <n v="3"/>
    <x v="1"/>
    <x v="0"/>
    <s v="Low"/>
    <n v="5.7"/>
    <n v="10524.4"/>
    <x v="0"/>
    <x v="1"/>
    <x v="0"/>
    <s v="High BP"/>
    <s v="Normal Cost"/>
  </r>
  <r>
    <n v="51"/>
    <x v="1"/>
    <n v="40.799999999999997"/>
    <n v="115"/>
    <n v="63"/>
    <n v="268.7"/>
    <n v="148.80000000000001"/>
    <n v="80"/>
    <n v="1"/>
    <x v="1"/>
    <x v="3"/>
    <s v="Medium"/>
    <n v="2.7"/>
    <n v="8458.39"/>
    <x v="0"/>
    <x v="1"/>
    <x v="0"/>
    <s v="Normal BP"/>
    <s v="Normal Cost"/>
  </r>
  <r>
    <n v="84"/>
    <x v="1"/>
    <n v="40.9"/>
    <n v="152"/>
    <n v="89"/>
    <n v="238.9"/>
    <n v="101.9"/>
    <n v="97"/>
    <n v="1"/>
    <x v="2"/>
    <x v="0"/>
    <s v="Medium"/>
    <n v="9"/>
    <n v="17373.02"/>
    <x v="0"/>
    <x v="2"/>
    <x v="0"/>
    <s v="High BP"/>
    <s v="High Cost"/>
  </r>
  <r>
    <n v="87"/>
    <x v="1"/>
    <n v="40.9"/>
    <n v="143"/>
    <n v="87"/>
    <n v="270.89999999999998"/>
    <n v="108.9"/>
    <n v="68"/>
    <n v="0"/>
    <x v="1"/>
    <x v="3"/>
    <s v="Low"/>
    <n v="3.2"/>
    <n v="10400"/>
    <x v="1"/>
    <x v="2"/>
    <x v="0"/>
    <s v="High BP"/>
    <s v="Normal Cost"/>
  </r>
  <r>
    <n v="90"/>
    <x v="0"/>
    <n v="31.6"/>
    <n v="134"/>
    <n v="69"/>
    <n v="261.10000000000002"/>
    <n v="107.7"/>
    <n v="80"/>
    <n v="0"/>
    <x v="0"/>
    <x v="0"/>
    <s v="Medium"/>
    <n v="6.2"/>
    <n v="11950.81"/>
    <x v="0"/>
    <x v="1"/>
    <x v="0"/>
    <s v="High BP"/>
    <s v="Normal Cost"/>
  </r>
  <r>
    <n v="71"/>
    <x v="0"/>
    <n v="23.5"/>
    <n v="127"/>
    <n v="74"/>
    <n v="209.8"/>
    <n v="98.2"/>
    <n v="69"/>
    <n v="1"/>
    <x v="2"/>
    <x v="0"/>
    <s v="High"/>
    <n v="6.6"/>
    <n v="12865.98"/>
    <x v="0"/>
    <x v="2"/>
    <x v="3"/>
    <s v="High BP"/>
    <s v="Normal Cost"/>
  </r>
  <r>
    <n v="85"/>
    <x v="0"/>
    <n v="22.1"/>
    <n v="143"/>
    <n v="89"/>
    <n v="245.7"/>
    <n v="89.5"/>
    <n v="77"/>
    <n v="3"/>
    <x v="0"/>
    <x v="2"/>
    <s v="High"/>
    <n v="7.1"/>
    <n v="16136.68"/>
    <x v="0"/>
    <x v="2"/>
    <x v="3"/>
    <s v="High BP"/>
    <s v="High Cost"/>
  </r>
  <r>
    <n v="82"/>
    <x v="1"/>
    <n v="41"/>
    <n v="107"/>
    <n v="60"/>
    <n v="245.8"/>
    <n v="237.1"/>
    <n v="73"/>
    <n v="0"/>
    <x v="2"/>
    <x v="2"/>
    <s v="High"/>
    <n v="10.9"/>
    <n v="19056.29"/>
    <x v="0"/>
    <x v="2"/>
    <x v="0"/>
    <s v="Normal BP"/>
    <s v="High Cost"/>
  </r>
  <r>
    <n v="75"/>
    <x v="1"/>
    <n v="41"/>
    <n v="127"/>
    <n v="71"/>
    <n v="272.3"/>
    <n v="170.7"/>
    <n v="69"/>
    <n v="1"/>
    <x v="1"/>
    <x v="1"/>
    <s v="Low"/>
    <n v="6.2"/>
    <n v="10907.73"/>
    <x v="0"/>
    <x v="2"/>
    <x v="0"/>
    <s v="High BP"/>
    <s v="Normal Cost"/>
  </r>
  <r>
    <n v="44"/>
    <x v="1"/>
    <n v="41.1"/>
    <n v="125"/>
    <n v="70"/>
    <n v="261.7"/>
    <n v="123.4"/>
    <n v="70"/>
    <n v="0"/>
    <x v="1"/>
    <x v="2"/>
    <s v="Medium"/>
    <n v="5.2"/>
    <n v="10751.91"/>
    <x v="0"/>
    <x v="3"/>
    <x v="0"/>
    <s v="High BP"/>
    <s v="Normal Cost"/>
  </r>
  <r>
    <n v="76"/>
    <x v="0"/>
    <n v="21.6"/>
    <n v="138"/>
    <n v="84"/>
    <n v="225.1"/>
    <n v="121"/>
    <n v="72"/>
    <n v="1"/>
    <x v="1"/>
    <x v="2"/>
    <s v="Medium"/>
    <n v="15.4"/>
    <n v="27489.35"/>
    <x v="1"/>
    <x v="2"/>
    <x v="3"/>
    <s v="High BP"/>
    <s v="High Cost"/>
  </r>
  <r>
    <n v="65"/>
    <x v="1"/>
    <n v="41.1"/>
    <n v="144"/>
    <n v="87"/>
    <n v="241"/>
    <n v="154.4"/>
    <n v="74"/>
    <n v="0"/>
    <x v="0"/>
    <x v="1"/>
    <s v="Low"/>
    <n v="2.4"/>
    <n v="5636.48"/>
    <x v="1"/>
    <x v="0"/>
    <x v="0"/>
    <s v="High BP"/>
    <s v="Normal Cost"/>
  </r>
  <r>
    <n v="82"/>
    <x v="1"/>
    <n v="41.1"/>
    <n v="131"/>
    <n v="72"/>
    <n v="276"/>
    <n v="143.9"/>
    <n v="83"/>
    <n v="1"/>
    <x v="0"/>
    <x v="0"/>
    <s v="High"/>
    <n v="1.4"/>
    <n v="3882.88"/>
    <x v="0"/>
    <x v="2"/>
    <x v="0"/>
    <s v="High BP"/>
    <s v="Normal Cost"/>
  </r>
  <r>
    <n v="57"/>
    <x v="0"/>
    <n v="28.8"/>
    <n v="125"/>
    <n v="75"/>
    <n v="235.7"/>
    <n v="119.6"/>
    <n v="101"/>
    <n v="2"/>
    <x v="2"/>
    <x v="0"/>
    <s v="High"/>
    <n v="9.6"/>
    <n v="14536.19"/>
    <x v="0"/>
    <x v="2"/>
    <x v="2"/>
    <s v="High BP"/>
    <s v="Normal Cost"/>
  </r>
  <r>
    <n v="43"/>
    <x v="1"/>
    <n v="41.1"/>
    <n v="204"/>
    <n v="139"/>
    <n v="205.9"/>
    <n v="107"/>
    <n v="83"/>
    <n v="2"/>
    <x v="1"/>
    <x v="3"/>
    <s v="Low"/>
    <n v="3.6"/>
    <n v="10638.97"/>
    <x v="1"/>
    <x v="3"/>
    <x v="0"/>
    <s v="High BP"/>
    <s v="Normal Cost"/>
  </r>
  <r>
    <n v="76"/>
    <x v="1"/>
    <n v="41.2"/>
    <n v="155"/>
    <n v="95"/>
    <n v="263"/>
    <n v="110.3"/>
    <n v="69"/>
    <n v="1"/>
    <x v="2"/>
    <x v="3"/>
    <s v="Low"/>
    <n v="8.3000000000000007"/>
    <n v="18559.09"/>
    <x v="1"/>
    <x v="2"/>
    <x v="0"/>
    <s v="High BP"/>
    <s v="High Cost"/>
  </r>
  <r>
    <n v="79"/>
    <x v="1"/>
    <n v="41.2"/>
    <n v="121"/>
    <n v="75"/>
    <n v="300"/>
    <n v="154.69999999999999"/>
    <n v="84"/>
    <n v="4"/>
    <x v="2"/>
    <x v="1"/>
    <s v="High"/>
    <n v="10.9"/>
    <n v="18904.39"/>
    <x v="0"/>
    <x v="2"/>
    <x v="0"/>
    <s v="High BP"/>
    <s v="High Cost"/>
  </r>
  <r>
    <n v="52"/>
    <x v="0"/>
    <n v="23.7"/>
    <n v="117"/>
    <n v="76"/>
    <n v="186.6"/>
    <n v="86"/>
    <n v="73"/>
    <n v="4"/>
    <x v="0"/>
    <x v="2"/>
    <s v="Low"/>
    <n v="8.4"/>
    <n v="17116.12"/>
    <x v="0"/>
    <x v="3"/>
    <x v="3"/>
    <s v="Normal BP"/>
    <s v="High Cost"/>
  </r>
  <r>
    <n v="38"/>
    <x v="1"/>
    <n v="41.2"/>
    <n v="113"/>
    <n v="60"/>
    <n v="252.2"/>
    <n v="159.9"/>
    <n v="96"/>
    <n v="1"/>
    <x v="2"/>
    <x v="3"/>
    <s v="Low"/>
    <n v="9"/>
    <n v="15606.87"/>
    <x v="0"/>
    <x v="3"/>
    <x v="0"/>
    <s v="Normal BP"/>
    <s v="High Cost"/>
  </r>
  <r>
    <n v="66"/>
    <x v="0"/>
    <n v="26.9"/>
    <n v="148"/>
    <n v="88"/>
    <n v="268.2"/>
    <n v="114.8"/>
    <n v="72"/>
    <n v="3"/>
    <x v="1"/>
    <x v="2"/>
    <s v="Medium"/>
    <n v="5.5"/>
    <n v="13594.77"/>
    <x v="0"/>
    <x v="2"/>
    <x v="2"/>
    <s v="High BP"/>
    <s v="Normal Cost"/>
  </r>
  <r>
    <n v="44"/>
    <x v="1"/>
    <n v="41.2"/>
    <n v="123"/>
    <n v="75"/>
    <n v="252"/>
    <n v="136.4"/>
    <n v="74"/>
    <n v="1"/>
    <x v="2"/>
    <x v="1"/>
    <s v="Medium"/>
    <n v="8.3000000000000007"/>
    <n v="17615.650000000001"/>
    <x v="0"/>
    <x v="3"/>
    <x v="0"/>
    <s v="High BP"/>
    <s v="High Cost"/>
  </r>
  <r>
    <n v="44"/>
    <x v="0"/>
    <n v="26.4"/>
    <n v="115"/>
    <n v="74"/>
    <n v="195.5"/>
    <n v="107.8"/>
    <n v="78"/>
    <n v="0"/>
    <x v="2"/>
    <x v="0"/>
    <s v="Medium"/>
    <n v="5.2"/>
    <n v="9222.39"/>
    <x v="0"/>
    <x v="3"/>
    <x v="2"/>
    <s v="Normal BP"/>
    <s v="Normal Cost"/>
  </r>
  <r>
    <n v="47"/>
    <x v="0"/>
    <n v="24.2"/>
    <n v="117"/>
    <n v="79"/>
    <n v="202.1"/>
    <n v="76.900000000000006"/>
    <n v="77"/>
    <n v="0"/>
    <x v="2"/>
    <x v="2"/>
    <s v="High"/>
    <n v="7.9"/>
    <n v="16229.54"/>
    <x v="0"/>
    <x v="0"/>
    <x v="3"/>
    <s v="Normal BP"/>
    <s v="High Cost"/>
  </r>
  <r>
    <n v="83"/>
    <x v="1"/>
    <n v="41.3"/>
    <n v="162"/>
    <n v="103"/>
    <n v="288.39999999999998"/>
    <n v="147.80000000000001"/>
    <n v="153"/>
    <n v="0"/>
    <x v="2"/>
    <x v="1"/>
    <s v="High"/>
    <n v="6.1"/>
    <n v="12310.27"/>
    <x v="0"/>
    <x v="2"/>
    <x v="0"/>
    <s v="High BP"/>
    <s v="Normal Cost"/>
  </r>
  <r>
    <n v="63"/>
    <x v="0"/>
    <n v="20.8"/>
    <n v="123"/>
    <n v="77"/>
    <n v="188.1"/>
    <n v="101.2"/>
    <n v="75"/>
    <n v="1"/>
    <x v="2"/>
    <x v="2"/>
    <s v="High"/>
    <n v="8.3000000000000007"/>
    <n v="17110.63"/>
    <x v="0"/>
    <x v="3"/>
    <x v="3"/>
    <s v="High BP"/>
    <s v="High Cost"/>
  </r>
  <r>
    <n v="66"/>
    <x v="1"/>
    <n v="41.3"/>
    <n v="124"/>
    <n v="70"/>
    <n v="278.39999999999998"/>
    <n v="109.7"/>
    <n v="90"/>
    <n v="0"/>
    <x v="1"/>
    <x v="0"/>
    <s v="Medium"/>
    <n v="8.5"/>
    <n v="12001.94"/>
    <x v="0"/>
    <x v="0"/>
    <x v="0"/>
    <s v="High BP"/>
    <s v="Normal Cost"/>
  </r>
  <r>
    <n v="56"/>
    <x v="1"/>
    <n v="41.3"/>
    <n v="137"/>
    <n v="86"/>
    <n v="270.39999999999998"/>
    <n v="191.7"/>
    <n v="98"/>
    <n v="1"/>
    <x v="2"/>
    <x v="1"/>
    <s v="High"/>
    <n v="7.3"/>
    <n v="12969.13"/>
    <x v="0"/>
    <x v="1"/>
    <x v="0"/>
    <s v="High BP"/>
    <s v="Normal Cost"/>
  </r>
  <r>
    <n v="62"/>
    <x v="1"/>
    <n v="41.4"/>
    <n v="131"/>
    <n v="82"/>
    <n v="250.3"/>
    <n v="119.8"/>
    <n v="94"/>
    <n v="0"/>
    <x v="2"/>
    <x v="2"/>
    <s v="Low"/>
    <n v="23.1"/>
    <n v="45980.85"/>
    <x v="1"/>
    <x v="0"/>
    <x v="0"/>
    <s v="High BP"/>
    <s v="High Cost"/>
  </r>
  <r>
    <n v="61"/>
    <x v="1"/>
    <n v="41.4"/>
    <n v="129"/>
    <n v="86"/>
    <n v="264.60000000000002"/>
    <n v="120.7"/>
    <n v="75"/>
    <n v="1"/>
    <x v="1"/>
    <x v="0"/>
    <s v="Medium"/>
    <n v="2.2999999999999998"/>
    <n v="4813.1499999999996"/>
    <x v="0"/>
    <x v="0"/>
    <x v="0"/>
    <s v="High BP"/>
    <s v="Normal Cost"/>
  </r>
  <r>
    <n v="61"/>
    <x v="0"/>
    <n v="26.9"/>
    <n v="120"/>
    <n v="65"/>
    <n v="252"/>
    <n v="95.8"/>
    <n v="92"/>
    <n v="2"/>
    <x v="0"/>
    <x v="0"/>
    <s v="Medium"/>
    <n v="4.7"/>
    <n v="11428.4"/>
    <x v="0"/>
    <x v="1"/>
    <x v="2"/>
    <s v="High BP"/>
    <s v="Normal Cost"/>
  </r>
  <r>
    <n v="81"/>
    <x v="1"/>
    <n v="41.4"/>
    <n v="142"/>
    <n v="84"/>
    <n v="249.4"/>
    <n v="183.1"/>
    <n v="88"/>
    <n v="0"/>
    <x v="2"/>
    <x v="1"/>
    <s v="High"/>
    <n v="5.8"/>
    <n v="10541.05"/>
    <x v="0"/>
    <x v="2"/>
    <x v="0"/>
    <s v="High BP"/>
    <s v="Normal Cost"/>
  </r>
  <r>
    <n v="81"/>
    <x v="0"/>
    <n v="30.6"/>
    <n v="122"/>
    <n v="83"/>
    <n v="239.6"/>
    <n v="110.5"/>
    <n v="64"/>
    <n v="0"/>
    <x v="0"/>
    <x v="2"/>
    <s v="High"/>
    <n v="4.0999999999999996"/>
    <n v="10798.48"/>
    <x v="0"/>
    <x v="0"/>
    <x v="0"/>
    <s v="High BP"/>
    <s v="Normal Cost"/>
  </r>
  <r>
    <n v="65"/>
    <x v="0"/>
    <n v="22.1"/>
    <n v="123"/>
    <n v="71"/>
    <n v="212.4"/>
    <n v="103.6"/>
    <n v="85"/>
    <n v="1"/>
    <x v="2"/>
    <x v="2"/>
    <s v="Low"/>
    <n v="17.2"/>
    <n v="20129.060000000001"/>
    <x v="1"/>
    <x v="0"/>
    <x v="3"/>
    <s v="High BP"/>
    <s v="High Cost"/>
  </r>
  <r>
    <n v="95"/>
    <x v="1"/>
    <n v="41.4"/>
    <n v="141"/>
    <n v="86"/>
    <n v="278.39999999999998"/>
    <n v="163.6"/>
    <n v="92"/>
    <n v="1"/>
    <x v="0"/>
    <x v="1"/>
    <s v="High"/>
    <n v="7.3"/>
    <n v="13428.28"/>
    <x v="0"/>
    <x v="2"/>
    <x v="0"/>
    <s v="High BP"/>
    <s v="Normal Cost"/>
  </r>
  <r>
    <n v="79"/>
    <x v="0"/>
    <n v="35.6"/>
    <n v="143"/>
    <n v="89"/>
    <n v="250.6"/>
    <n v="106.6"/>
    <n v="79"/>
    <n v="3"/>
    <x v="2"/>
    <x v="2"/>
    <s v="High"/>
    <n v="8.6999999999999993"/>
    <n v="20793.21"/>
    <x v="0"/>
    <x v="2"/>
    <x v="0"/>
    <s v="High BP"/>
    <s v="High Cost"/>
  </r>
  <r>
    <n v="45"/>
    <x v="1"/>
    <n v="41.5"/>
    <n v="109"/>
    <n v="61"/>
    <n v="255.9"/>
    <n v="162.69999999999999"/>
    <n v="76"/>
    <n v="1"/>
    <x v="1"/>
    <x v="1"/>
    <s v="High"/>
    <n v="5.4"/>
    <n v="9648.9599999999991"/>
    <x v="0"/>
    <x v="1"/>
    <x v="0"/>
    <s v="Normal BP"/>
    <s v="Normal Cost"/>
  </r>
  <r>
    <n v="80"/>
    <x v="1"/>
    <n v="41.5"/>
    <n v="143"/>
    <n v="89"/>
    <n v="278.39999999999998"/>
    <n v="119.8"/>
    <n v="89"/>
    <n v="1"/>
    <x v="0"/>
    <x v="0"/>
    <s v="High"/>
    <n v="2.2999999999999998"/>
    <n v="5605.53"/>
    <x v="0"/>
    <x v="2"/>
    <x v="0"/>
    <s v="High BP"/>
    <s v="Normal Cost"/>
  </r>
  <r>
    <n v="62"/>
    <x v="1"/>
    <n v="41.5"/>
    <n v="145"/>
    <n v="87"/>
    <n v="267.5"/>
    <n v="137.30000000000001"/>
    <n v="62"/>
    <n v="0"/>
    <x v="1"/>
    <x v="2"/>
    <s v="High"/>
    <n v="10.6"/>
    <n v="20217.2"/>
    <x v="0"/>
    <x v="0"/>
    <x v="0"/>
    <s v="High BP"/>
    <s v="High Cost"/>
  </r>
  <r>
    <n v="63"/>
    <x v="1"/>
    <n v="41.7"/>
    <n v="140"/>
    <n v="80"/>
    <n v="236"/>
    <n v="168.2"/>
    <n v="68"/>
    <n v="0"/>
    <x v="1"/>
    <x v="1"/>
    <s v="Low"/>
    <n v="3.5"/>
    <n v="6548.44"/>
    <x v="0"/>
    <x v="0"/>
    <x v="0"/>
    <s v="High BP"/>
    <s v="Normal Cost"/>
  </r>
  <r>
    <n v="70"/>
    <x v="0"/>
    <n v="26.7"/>
    <n v="139"/>
    <n v="79"/>
    <n v="248.8"/>
    <n v="93.8"/>
    <n v="83"/>
    <n v="0"/>
    <x v="2"/>
    <x v="2"/>
    <s v="Low"/>
    <n v="7.7"/>
    <n v="18140.95"/>
    <x v="0"/>
    <x v="2"/>
    <x v="2"/>
    <s v="High BP"/>
    <s v="High Cost"/>
  </r>
  <r>
    <n v="53"/>
    <x v="1"/>
    <n v="41.8"/>
    <n v="122"/>
    <n v="72"/>
    <n v="247.9"/>
    <n v="148.69999999999999"/>
    <n v="69"/>
    <n v="1"/>
    <x v="0"/>
    <x v="0"/>
    <s v="Medium"/>
    <n v="1.5"/>
    <n v="4285.16"/>
    <x v="0"/>
    <x v="1"/>
    <x v="0"/>
    <s v="High BP"/>
    <s v="Normal Cost"/>
  </r>
  <r>
    <n v="34"/>
    <x v="1"/>
    <n v="41.9"/>
    <n v="126"/>
    <n v="66"/>
    <n v="230.3"/>
    <n v="149"/>
    <n v="103"/>
    <n v="1"/>
    <x v="2"/>
    <x v="1"/>
    <s v="Medium"/>
    <n v="6.6"/>
    <n v="14606.27"/>
    <x v="0"/>
    <x v="3"/>
    <x v="0"/>
    <s v="High BP"/>
    <s v="Normal Cost"/>
  </r>
  <r>
    <n v="76"/>
    <x v="0"/>
    <n v="25.4"/>
    <n v="113"/>
    <n v="62"/>
    <n v="216.2"/>
    <n v="102.9"/>
    <n v="82"/>
    <n v="2"/>
    <x v="0"/>
    <x v="2"/>
    <s v="Low"/>
    <n v="6.4"/>
    <n v="14547.21"/>
    <x v="1"/>
    <x v="0"/>
    <x v="2"/>
    <s v="Normal BP"/>
    <s v="Normal Cost"/>
  </r>
  <r>
    <n v="85"/>
    <x v="0"/>
    <n v="28.5"/>
    <n v="130"/>
    <n v="72"/>
    <n v="226.8"/>
    <n v="109"/>
    <n v="87"/>
    <n v="2"/>
    <x v="2"/>
    <x v="2"/>
    <s v="High"/>
    <n v="9.3000000000000007"/>
    <n v="19398.63"/>
    <x v="0"/>
    <x v="1"/>
    <x v="2"/>
    <s v="High BP"/>
    <s v="High Cost"/>
  </r>
  <r>
    <n v="83"/>
    <x v="1"/>
    <n v="42"/>
    <n v="140"/>
    <n v="81"/>
    <n v="261.5"/>
    <n v="129.9"/>
    <n v="87"/>
    <n v="0"/>
    <x v="2"/>
    <x v="0"/>
    <s v="High"/>
    <n v="8.6"/>
    <n v="15620.22"/>
    <x v="0"/>
    <x v="2"/>
    <x v="0"/>
    <s v="High BP"/>
    <s v="High Cost"/>
  </r>
  <r>
    <n v="66"/>
    <x v="0"/>
    <n v="38.299999999999997"/>
    <n v="135"/>
    <n v="77"/>
    <n v="264.3"/>
    <n v="217.7"/>
    <n v="80"/>
    <n v="1"/>
    <x v="0"/>
    <x v="1"/>
    <s v="Medium"/>
    <n v="2.2000000000000002"/>
    <n v="5389.35"/>
    <x v="0"/>
    <x v="2"/>
    <x v="0"/>
    <s v="High BP"/>
    <s v="Normal Cost"/>
  </r>
  <r>
    <n v="77"/>
    <x v="0"/>
    <n v="34.700000000000003"/>
    <n v="145"/>
    <n v="89"/>
    <n v="246.1"/>
    <n v="125.2"/>
    <n v="101"/>
    <n v="1"/>
    <x v="0"/>
    <x v="0"/>
    <s v="Medium"/>
    <n v="2.9"/>
    <n v="6028.13"/>
    <x v="0"/>
    <x v="2"/>
    <x v="0"/>
    <s v="High BP"/>
    <s v="Normal Cost"/>
  </r>
  <r>
    <n v="57"/>
    <x v="1"/>
    <n v="42.1"/>
    <n v="136"/>
    <n v="82"/>
    <n v="252.8"/>
    <n v="155.4"/>
    <n v="81"/>
    <n v="2"/>
    <x v="2"/>
    <x v="1"/>
    <s v="Medium"/>
    <n v="18.2"/>
    <n v="27427.72"/>
    <x v="0"/>
    <x v="1"/>
    <x v="0"/>
    <s v="High BP"/>
    <s v="High Cost"/>
  </r>
  <r>
    <n v="75"/>
    <x v="1"/>
    <n v="42.4"/>
    <n v="157"/>
    <n v="98"/>
    <n v="285.7"/>
    <n v="108.5"/>
    <n v="57"/>
    <n v="3"/>
    <x v="0"/>
    <x v="0"/>
    <s v="High"/>
    <n v="5.6"/>
    <n v="9704.02"/>
    <x v="1"/>
    <x v="2"/>
    <x v="0"/>
    <s v="High BP"/>
    <s v="Normal Cost"/>
  </r>
  <r>
    <n v="51"/>
    <x v="1"/>
    <n v="42.5"/>
    <n v="127"/>
    <n v="86"/>
    <n v="276.39999999999998"/>
    <n v="135.5"/>
    <n v="69"/>
    <n v="1"/>
    <x v="2"/>
    <x v="2"/>
    <s v="Medium"/>
    <n v="8.8000000000000007"/>
    <n v="19510.240000000002"/>
    <x v="0"/>
    <x v="1"/>
    <x v="0"/>
    <s v="High BP"/>
    <s v="High Cost"/>
  </r>
  <r>
    <n v="66"/>
    <x v="1"/>
    <n v="42.5"/>
    <n v="134"/>
    <n v="84"/>
    <n v="254.2"/>
    <n v="151.30000000000001"/>
    <n v="81"/>
    <n v="1"/>
    <x v="1"/>
    <x v="1"/>
    <s v="Medium"/>
    <n v="16.100000000000001"/>
    <n v="18924.82"/>
    <x v="0"/>
    <x v="0"/>
    <x v="0"/>
    <s v="High BP"/>
    <s v="High Cost"/>
  </r>
  <r>
    <n v="56"/>
    <x v="1"/>
    <n v="42.6"/>
    <n v="132"/>
    <n v="81"/>
    <n v="239.3"/>
    <n v="148.9"/>
    <n v="92"/>
    <n v="3"/>
    <x v="0"/>
    <x v="1"/>
    <s v="High"/>
    <n v="4.8"/>
    <n v="9772.57"/>
    <x v="0"/>
    <x v="1"/>
    <x v="0"/>
    <s v="High BP"/>
    <s v="Normal Cost"/>
  </r>
  <r>
    <n v="42"/>
    <x v="0"/>
    <n v="26.3"/>
    <n v="97"/>
    <n v="60"/>
    <n v="232"/>
    <n v="118.9"/>
    <n v="76"/>
    <n v="1"/>
    <x v="0"/>
    <x v="1"/>
    <s v="High"/>
    <n v="2.2000000000000002"/>
    <n v="5709.93"/>
    <x v="0"/>
    <x v="1"/>
    <x v="2"/>
    <s v="Normal BP"/>
    <s v="Normal Cost"/>
  </r>
  <r>
    <n v="55"/>
    <x v="0"/>
    <n v="27.5"/>
    <n v="120"/>
    <n v="75"/>
    <n v="218.9"/>
    <n v="93.9"/>
    <n v="93"/>
    <n v="1"/>
    <x v="2"/>
    <x v="2"/>
    <s v="Low"/>
    <n v="6.8"/>
    <n v="14204.46"/>
    <x v="0"/>
    <x v="0"/>
    <x v="2"/>
    <s v="High BP"/>
    <s v="Normal Cost"/>
  </r>
  <r>
    <n v="77"/>
    <x v="0"/>
    <n v="33.700000000000003"/>
    <n v="132"/>
    <n v="66"/>
    <n v="249.7"/>
    <n v="129.5"/>
    <n v="80"/>
    <n v="0"/>
    <x v="1"/>
    <x v="1"/>
    <s v="Medium"/>
    <n v="5"/>
    <n v="8622.44"/>
    <x v="0"/>
    <x v="1"/>
    <x v="0"/>
    <s v="High BP"/>
    <s v="Normal Cost"/>
  </r>
  <r>
    <n v="57"/>
    <x v="1"/>
    <n v="42.6"/>
    <n v="137"/>
    <n v="92"/>
    <n v="239.1"/>
    <n v="131.1"/>
    <n v="92"/>
    <n v="1"/>
    <x v="2"/>
    <x v="3"/>
    <s v="Medium"/>
    <n v="8.6"/>
    <n v="20058.349999999999"/>
    <x v="0"/>
    <x v="1"/>
    <x v="0"/>
    <s v="High BP"/>
    <s v="High Cost"/>
  </r>
  <r>
    <n v="83"/>
    <x v="0"/>
    <n v="32.9"/>
    <n v="135"/>
    <n v="81"/>
    <n v="261.89999999999998"/>
    <n v="114.6"/>
    <n v="81"/>
    <n v="1"/>
    <x v="1"/>
    <x v="2"/>
    <s v="Medium"/>
    <n v="8.6999999999999993"/>
    <n v="17112.34"/>
    <x v="0"/>
    <x v="1"/>
    <x v="0"/>
    <s v="High BP"/>
    <s v="High Cost"/>
  </r>
  <r>
    <n v="35"/>
    <x v="0"/>
    <n v="23.2"/>
    <n v="113"/>
    <n v="67"/>
    <n v="199.4"/>
    <n v="130.80000000000001"/>
    <n v="86"/>
    <n v="1"/>
    <x v="0"/>
    <x v="1"/>
    <s v="High"/>
    <n v="6"/>
    <n v="11426.29"/>
    <x v="0"/>
    <x v="2"/>
    <x v="3"/>
    <s v="Normal BP"/>
    <s v="Normal Cost"/>
  </r>
  <r>
    <n v="95"/>
    <x v="1"/>
    <n v="42.8"/>
    <n v="131"/>
    <n v="81"/>
    <n v="299.39999999999998"/>
    <n v="181.1"/>
    <n v="92"/>
    <n v="0"/>
    <x v="2"/>
    <x v="0"/>
    <s v="Medium"/>
    <n v="6.8"/>
    <n v="12528.27"/>
    <x v="0"/>
    <x v="2"/>
    <x v="0"/>
    <s v="High BP"/>
    <s v="Normal Cost"/>
  </r>
  <r>
    <n v="61"/>
    <x v="0"/>
    <n v="39.1"/>
    <n v="123"/>
    <n v="84"/>
    <n v="268.7"/>
    <n v="124.5"/>
    <n v="90"/>
    <n v="2"/>
    <x v="2"/>
    <x v="0"/>
    <s v="High"/>
    <n v="5.8"/>
    <n v="11562.63"/>
    <x v="0"/>
    <x v="2"/>
    <x v="0"/>
    <s v="High BP"/>
    <s v="Normal Cost"/>
  </r>
  <r>
    <n v="80"/>
    <x v="0"/>
    <n v="20.9"/>
    <n v="128"/>
    <n v="71"/>
    <n v="205.1"/>
    <n v="112.8"/>
    <n v="66"/>
    <n v="0"/>
    <x v="1"/>
    <x v="1"/>
    <s v="Low"/>
    <n v="2.1"/>
    <n v="5307.88"/>
    <x v="0"/>
    <x v="3"/>
    <x v="3"/>
    <s v="High BP"/>
    <s v="Normal Cost"/>
  </r>
  <r>
    <n v="80"/>
    <x v="1"/>
    <n v="42.9"/>
    <n v="132"/>
    <n v="78"/>
    <n v="298"/>
    <n v="132.9"/>
    <n v="85"/>
    <n v="0"/>
    <x v="2"/>
    <x v="0"/>
    <s v="Medium"/>
    <n v="5.4"/>
    <n v="10630.76"/>
    <x v="1"/>
    <x v="2"/>
    <x v="0"/>
    <s v="High BP"/>
    <s v="Normal Cost"/>
  </r>
  <r>
    <n v="45"/>
    <x v="0"/>
    <n v="31.7"/>
    <n v="116"/>
    <n v="75"/>
    <n v="217"/>
    <n v="95.6"/>
    <n v="73"/>
    <n v="1"/>
    <x v="2"/>
    <x v="3"/>
    <s v="Low"/>
    <n v="5.8"/>
    <n v="14859.74"/>
    <x v="1"/>
    <x v="0"/>
    <x v="0"/>
    <s v="Normal BP"/>
    <s v="Normal Cost"/>
  </r>
  <r>
    <n v="65"/>
    <x v="0"/>
    <n v="24.4"/>
    <n v="124"/>
    <n v="71"/>
    <n v="241"/>
    <n v="130"/>
    <n v="85"/>
    <n v="1"/>
    <x v="2"/>
    <x v="1"/>
    <s v="High"/>
    <n v="6.5"/>
    <n v="12832.67"/>
    <x v="0"/>
    <x v="2"/>
    <x v="3"/>
    <s v="High BP"/>
    <s v="Normal Cost"/>
  </r>
  <r>
    <n v="77"/>
    <x v="0"/>
    <n v="24.3"/>
    <n v="140"/>
    <n v="80"/>
    <n v="258.60000000000002"/>
    <n v="110.3"/>
    <n v="86"/>
    <n v="0"/>
    <x v="2"/>
    <x v="1"/>
    <s v="Medium"/>
    <n v="5.0999999999999996"/>
    <n v="11544.16"/>
    <x v="0"/>
    <x v="2"/>
    <x v="3"/>
    <s v="High BP"/>
    <s v="Normal Cost"/>
  </r>
  <r>
    <n v="59"/>
    <x v="1"/>
    <n v="42.9"/>
    <n v="105"/>
    <n v="81"/>
    <n v="284.7"/>
    <n v="117.8"/>
    <n v="91"/>
    <n v="1"/>
    <x v="1"/>
    <x v="0"/>
    <s v="High"/>
    <n v="3.9"/>
    <n v="7900.79"/>
    <x v="0"/>
    <x v="1"/>
    <x v="0"/>
    <s v="High BP"/>
    <s v="Normal Cost"/>
  </r>
  <r>
    <n v="72"/>
    <x v="1"/>
    <n v="43"/>
    <n v="141"/>
    <n v="88"/>
    <n v="263.10000000000002"/>
    <n v="165"/>
    <n v="73"/>
    <n v="1"/>
    <x v="1"/>
    <x v="1"/>
    <s v="Medium"/>
    <n v="3.4"/>
    <n v="7941.14"/>
    <x v="0"/>
    <x v="0"/>
    <x v="0"/>
    <s v="High BP"/>
    <s v="Normal Cost"/>
  </r>
  <r>
    <n v="59"/>
    <x v="0"/>
    <n v="33.9"/>
    <n v="150"/>
    <n v="92"/>
    <n v="250.7"/>
    <n v="146.5"/>
    <n v="72"/>
    <n v="2"/>
    <x v="0"/>
    <x v="1"/>
    <s v="High"/>
    <n v="2.7"/>
    <n v="6092.88"/>
    <x v="0"/>
    <x v="2"/>
    <x v="0"/>
    <s v="High BP"/>
    <s v="Normal Cost"/>
  </r>
  <r>
    <n v="76"/>
    <x v="1"/>
    <n v="43"/>
    <n v="128"/>
    <n v="86"/>
    <n v="273.10000000000002"/>
    <n v="109.7"/>
    <n v="93"/>
    <n v="2"/>
    <x v="2"/>
    <x v="2"/>
    <s v="High"/>
    <n v="8.6"/>
    <n v="18329.52"/>
    <x v="0"/>
    <x v="2"/>
    <x v="0"/>
    <s v="High BP"/>
    <s v="High Cost"/>
  </r>
  <r>
    <n v="49"/>
    <x v="0"/>
    <n v="23.1"/>
    <n v="110"/>
    <n v="68"/>
    <n v="179.2"/>
    <n v="100.5"/>
    <n v="74"/>
    <n v="0"/>
    <x v="0"/>
    <x v="0"/>
    <s v="High"/>
    <n v="5.7"/>
    <n v="9429.23"/>
    <x v="0"/>
    <x v="0"/>
    <x v="3"/>
    <s v="Normal BP"/>
    <s v="Normal Cost"/>
  </r>
  <r>
    <n v="44"/>
    <x v="1"/>
    <n v="43"/>
    <n v="139"/>
    <n v="84"/>
    <n v="300"/>
    <n v="159.4"/>
    <n v="95"/>
    <n v="0"/>
    <x v="2"/>
    <x v="1"/>
    <s v="Low"/>
    <n v="16.8"/>
    <n v="32063.83"/>
    <x v="0"/>
    <x v="3"/>
    <x v="0"/>
    <s v="High BP"/>
    <s v="High Cost"/>
  </r>
  <r>
    <n v="20"/>
    <x v="0"/>
    <n v="20.6"/>
    <n v="102"/>
    <n v="60"/>
    <n v="174.3"/>
    <n v="115.7"/>
    <n v="70"/>
    <n v="2"/>
    <x v="1"/>
    <x v="2"/>
    <s v="Medium"/>
    <n v="4.5999999999999996"/>
    <n v="11488.72"/>
    <x v="0"/>
    <x v="2"/>
    <x v="3"/>
    <s v="Normal BP"/>
    <s v="Normal Cost"/>
  </r>
  <r>
    <n v="35"/>
    <x v="1"/>
    <n v="43"/>
    <n v="129"/>
    <n v="74"/>
    <n v="282.5"/>
    <n v="114.6"/>
    <n v="94"/>
    <n v="2"/>
    <x v="2"/>
    <x v="2"/>
    <s v="Medium"/>
    <n v="9"/>
    <n v="15845.28"/>
    <x v="0"/>
    <x v="3"/>
    <x v="0"/>
    <s v="High BP"/>
    <s v="High Cost"/>
  </r>
  <r>
    <n v="64"/>
    <x v="1"/>
    <n v="43.1"/>
    <n v="135"/>
    <n v="82"/>
    <n v="260"/>
    <n v="143.1"/>
    <n v="89"/>
    <n v="2"/>
    <x v="1"/>
    <x v="1"/>
    <s v="High"/>
    <n v="6.9"/>
    <n v="12783.84"/>
    <x v="0"/>
    <x v="0"/>
    <x v="0"/>
    <s v="High BP"/>
    <s v="Normal Cost"/>
  </r>
  <r>
    <n v="58"/>
    <x v="1"/>
    <n v="43.1"/>
    <n v="129"/>
    <n v="79"/>
    <n v="262.8"/>
    <n v="112.2"/>
    <n v="80"/>
    <n v="2"/>
    <x v="2"/>
    <x v="0"/>
    <s v="Medium"/>
    <n v="7"/>
    <n v="13814.26"/>
    <x v="0"/>
    <x v="1"/>
    <x v="0"/>
    <s v="High BP"/>
    <s v="Normal Cost"/>
  </r>
  <r>
    <n v="41"/>
    <x v="0"/>
    <n v="30.6"/>
    <n v="132"/>
    <n v="80"/>
    <n v="222.5"/>
    <n v="126.4"/>
    <n v="82"/>
    <n v="2"/>
    <x v="1"/>
    <x v="1"/>
    <s v="High"/>
    <n v="44.3"/>
    <n v="75863.23"/>
    <x v="0"/>
    <x v="3"/>
    <x v="0"/>
    <s v="High BP"/>
    <s v="High Cost"/>
  </r>
  <r>
    <n v="82"/>
    <x v="0"/>
    <n v="31.4"/>
    <n v="145"/>
    <n v="86"/>
    <n v="296.39999999999998"/>
    <n v="116.6"/>
    <n v="60"/>
    <n v="0"/>
    <x v="0"/>
    <x v="2"/>
    <s v="High"/>
    <n v="11.3"/>
    <n v="18490.48"/>
    <x v="0"/>
    <x v="0"/>
    <x v="0"/>
    <s v="High BP"/>
    <s v="High Cost"/>
  </r>
  <r>
    <n v="55"/>
    <x v="1"/>
    <n v="43.1"/>
    <n v="133"/>
    <n v="74"/>
    <n v="262.2"/>
    <n v="136.6"/>
    <n v="56"/>
    <n v="1"/>
    <x v="0"/>
    <x v="1"/>
    <s v="Medium"/>
    <n v="2.1"/>
    <n v="5605.59"/>
    <x v="0"/>
    <x v="1"/>
    <x v="0"/>
    <s v="High BP"/>
    <s v="Normal Cost"/>
  </r>
  <r>
    <n v="45"/>
    <x v="0"/>
    <n v="36.9"/>
    <n v="118"/>
    <n v="66"/>
    <n v="244.4"/>
    <n v="108.7"/>
    <n v="74"/>
    <n v="3"/>
    <x v="2"/>
    <x v="0"/>
    <s v="High"/>
    <n v="4.5999999999999996"/>
    <n v="11374.15"/>
    <x v="0"/>
    <x v="3"/>
    <x v="0"/>
    <s v="Normal BP"/>
    <s v="Normal Cost"/>
  </r>
  <r>
    <n v="44"/>
    <x v="1"/>
    <n v="43.2"/>
    <n v="121"/>
    <n v="77"/>
    <n v="248.5"/>
    <n v="181.9"/>
    <n v="87"/>
    <n v="2"/>
    <x v="1"/>
    <x v="0"/>
    <s v="High"/>
    <n v="4.8"/>
    <n v="7680.66"/>
    <x v="0"/>
    <x v="3"/>
    <x v="0"/>
    <s v="High BP"/>
    <s v="Normal Cost"/>
  </r>
  <r>
    <n v="70"/>
    <x v="1"/>
    <n v="43.2"/>
    <n v="131"/>
    <n v="77"/>
    <n v="289.39999999999998"/>
    <n v="112.8"/>
    <n v="75"/>
    <n v="0"/>
    <x v="1"/>
    <x v="0"/>
    <s v="High"/>
    <n v="8.1999999999999993"/>
    <n v="17667.740000000002"/>
    <x v="0"/>
    <x v="0"/>
    <x v="0"/>
    <s v="High BP"/>
    <s v="High Cost"/>
  </r>
  <r>
    <n v="79"/>
    <x v="1"/>
    <n v="43.2"/>
    <n v="130"/>
    <n v="74"/>
    <n v="257.39999999999998"/>
    <n v="104.8"/>
    <n v="81"/>
    <n v="1"/>
    <x v="2"/>
    <x v="0"/>
    <s v="High"/>
    <n v="9.9"/>
    <n v="12439.36"/>
    <x v="0"/>
    <x v="2"/>
    <x v="0"/>
    <s v="High BP"/>
    <s v="Normal Cost"/>
  </r>
  <r>
    <n v="53"/>
    <x v="0"/>
    <n v="31.3"/>
    <n v="115"/>
    <n v="66"/>
    <n v="248.5"/>
    <n v="152.80000000000001"/>
    <n v="88"/>
    <n v="3"/>
    <x v="0"/>
    <x v="1"/>
    <s v="Medium"/>
    <n v="3.6"/>
    <n v="7000.11"/>
    <x v="0"/>
    <x v="3"/>
    <x v="0"/>
    <s v="Normal BP"/>
    <s v="Normal Cost"/>
  </r>
  <r>
    <n v="72"/>
    <x v="1"/>
    <n v="43.3"/>
    <n v="132"/>
    <n v="80"/>
    <n v="300"/>
    <n v="125.4"/>
    <n v="83"/>
    <n v="0"/>
    <x v="1"/>
    <x v="3"/>
    <s v="Medium"/>
    <n v="4.3"/>
    <n v="11555.41"/>
    <x v="0"/>
    <x v="0"/>
    <x v="0"/>
    <s v="High BP"/>
    <s v="Normal Cost"/>
  </r>
  <r>
    <n v="54"/>
    <x v="1"/>
    <n v="43.4"/>
    <n v="145"/>
    <n v="85"/>
    <n v="270"/>
    <n v="153"/>
    <n v="89"/>
    <n v="1"/>
    <x v="2"/>
    <x v="0"/>
    <s v="High"/>
    <n v="7.4"/>
    <n v="15283.51"/>
    <x v="0"/>
    <x v="1"/>
    <x v="0"/>
    <s v="High BP"/>
    <s v="High Cost"/>
  </r>
  <r>
    <n v="71"/>
    <x v="1"/>
    <n v="43.7"/>
    <n v="133"/>
    <n v="77"/>
    <n v="264.60000000000002"/>
    <n v="167.9"/>
    <n v="67"/>
    <n v="0"/>
    <x v="2"/>
    <x v="0"/>
    <s v="Medium"/>
    <n v="5.8"/>
    <n v="9688.18"/>
    <x v="0"/>
    <x v="0"/>
    <x v="0"/>
    <s v="High BP"/>
    <s v="Normal Cost"/>
  </r>
  <r>
    <n v="72"/>
    <x v="0"/>
    <n v="24.3"/>
    <n v="130"/>
    <n v="77"/>
    <n v="214.5"/>
    <n v="93.8"/>
    <n v="78"/>
    <n v="2"/>
    <x v="2"/>
    <x v="3"/>
    <s v="Low"/>
    <n v="6.5"/>
    <n v="18425.68"/>
    <x v="1"/>
    <x v="0"/>
    <x v="3"/>
    <s v="High BP"/>
    <s v="High Cost"/>
  </r>
  <r>
    <n v="59"/>
    <x v="0"/>
    <n v="23.9"/>
    <n v="121"/>
    <n v="72"/>
    <n v="207"/>
    <n v="81.400000000000006"/>
    <n v="70"/>
    <n v="2"/>
    <x v="2"/>
    <x v="0"/>
    <s v="Low"/>
    <n v="4.7"/>
    <n v="10874.33"/>
    <x v="0"/>
    <x v="1"/>
    <x v="3"/>
    <s v="High BP"/>
    <s v="Normal Cost"/>
  </r>
  <r>
    <n v="42"/>
    <x v="0"/>
    <n v="25.2"/>
    <n v="144"/>
    <n v="86"/>
    <n v="198.7"/>
    <n v="147.80000000000001"/>
    <n v="91"/>
    <n v="2"/>
    <x v="2"/>
    <x v="1"/>
    <s v="Medium"/>
    <n v="6.7"/>
    <n v="10931.86"/>
    <x v="0"/>
    <x v="0"/>
    <x v="2"/>
    <s v="High BP"/>
    <s v="Normal Cost"/>
  </r>
  <r>
    <n v="67"/>
    <x v="0"/>
    <n v="24.3"/>
    <n v="118"/>
    <n v="69"/>
    <n v="263.8"/>
    <n v="124.5"/>
    <n v="78"/>
    <n v="0"/>
    <x v="2"/>
    <x v="1"/>
    <s v="High"/>
    <n v="10.7"/>
    <n v="20388.07"/>
    <x v="0"/>
    <x v="0"/>
    <x v="3"/>
    <s v="Normal BP"/>
    <s v="High Cost"/>
  </r>
  <r>
    <n v="89"/>
    <x v="1"/>
    <n v="43.7"/>
    <n v="148"/>
    <n v="91"/>
    <n v="298.10000000000002"/>
    <n v="127.7"/>
    <n v="70"/>
    <n v="1"/>
    <x v="0"/>
    <x v="2"/>
    <s v="Low"/>
    <n v="3.6"/>
    <n v="8868.3700000000008"/>
    <x v="0"/>
    <x v="2"/>
    <x v="0"/>
    <s v="High BP"/>
    <s v="Normal Cost"/>
  </r>
  <r>
    <n v="78"/>
    <x v="1"/>
    <n v="43.7"/>
    <n v="128"/>
    <n v="77"/>
    <n v="264.89999999999998"/>
    <n v="126"/>
    <n v="76"/>
    <n v="0"/>
    <x v="0"/>
    <x v="2"/>
    <s v="High"/>
    <n v="3.4"/>
    <n v="8434.27"/>
    <x v="0"/>
    <x v="2"/>
    <x v="0"/>
    <s v="High BP"/>
    <s v="Normal Cost"/>
  </r>
  <r>
    <n v="84"/>
    <x v="0"/>
    <n v="28.6"/>
    <n v="138"/>
    <n v="92"/>
    <n v="243.7"/>
    <n v="86.2"/>
    <n v="70"/>
    <n v="2"/>
    <x v="1"/>
    <x v="0"/>
    <s v="Medium"/>
    <n v="3.7"/>
    <n v="7550.9"/>
    <x v="0"/>
    <x v="0"/>
    <x v="2"/>
    <s v="High BP"/>
    <s v="Normal Cost"/>
  </r>
  <r>
    <n v="35"/>
    <x v="1"/>
    <n v="43.8"/>
    <n v="107"/>
    <n v="64"/>
    <n v="268.7"/>
    <n v="162.4"/>
    <n v="82"/>
    <n v="0"/>
    <x v="0"/>
    <x v="1"/>
    <s v="Medium"/>
    <n v="1"/>
    <n v="3511.81"/>
    <x v="0"/>
    <x v="3"/>
    <x v="0"/>
    <s v="Normal BP"/>
    <s v="Normal Cost"/>
  </r>
  <r>
    <n v="51"/>
    <x v="0"/>
    <n v="42"/>
    <n v="122"/>
    <n v="79"/>
    <n v="235"/>
    <n v="141.6"/>
    <n v="83"/>
    <n v="2"/>
    <x v="0"/>
    <x v="0"/>
    <s v="Medium"/>
    <n v="1.9"/>
    <n v="5282.52"/>
    <x v="1"/>
    <x v="2"/>
    <x v="0"/>
    <s v="High BP"/>
    <s v="Normal Cost"/>
  </r>
  <r>
    <n v="68"/>
    <x v="0"/>
    <n v="25.2"/>
    <n v="114"/>
    <n v="60"/>
    <n v="230.6"/>
    <n v="123.1"/>
    <n v="75"/>
    <n v="1"/>
    <x v="0"/>
    <x v="2"/>
    <s v="Medium"/>
    <n v="6.3"/>
    <n v="12057.03"/>
    <x v="0"/>
    <x v="2"/>
    <x v="2"/>
    <s v="Normal BP"/>
    <s v="Normal Cost"/>
  </r>
  <r>
    <n v="59"/>
    <x v="0"/>
    <n v="26.8"/>
    <n v="113"/>
    <n v="73"/>
    <n v="247.8"/>
    <n v="114.2"/>
    <n v="68"/>
    <n v="0"/>
    <x v="0"/>
    <x v="2"/>
    <s v="High"/>
    <n v="3.5"/>
    <n v="9091.2900000000009"/>
    <x v="0"/>
    <x v="3"/>
    <x v="2"/>
    <s v="Normal BP"/>
    <s v="Normal Cost"/>
  </r>
  <r>
    <n v="95"/>
    <x v="0"/>
    <n v="18.8"/>
    <n v="127"/>
    <n v="82"/>
    <n v="239.5"/>
    <n v="78"/>
    <n v="74"/>
    <n v="1"/>
    <x v="1"/>
    <x v="2"/>
    <s v="Medium"/>
    <n v="8.5"/>
    <n v="18515.66"/>
    <x v="0"/>
    <x v="1"/>
    <x v="3"/>
    <s v="High BP"/>
    <s v="High Cost"/>
  </r>
  <r>
    <n v="76"/>
    <x v="1"/>
    <n v="43.9"/>
    <n v="117"/>
    <n v="72"/>
    <n v="289.5"/>
    <n v="156.80000000000001"/>
    <n v="63"/>
    <n v="1"/>
    <x v="2"/>
    <x v="1"/>
    <s v="High"/>
    <n v="7.1"/>
    <n v="11736.25"/>
    <x v="0"/>
    <x v="2"/>
    <x v="0"/>
    <s v="Normal BP"/>
    <s v="Normal Cost"/>
  </r>
  <r>
    <n v="79"/>
    <x v="0"/>
    <n v="26.3"/>
    <n v="125"/>
    <n v="79"/>
    <n v="246.5"/>
    <n v="123.7"/>
    <n v="73"/>
    <n v="1"/>
    <x v="0"/>
    <x v="1"/>
    <s v="Medium"/>
    <n v="1.8"/>
    <n v="5204.4399999999996"/>
    <x v="0"/>
    <x v="1"/>
    <x v="2"/>
    <s v="High BP"/>
    <s v="Normal Cost"/>
  </r>
  <r>
    <n v="71"/>
    <x v="1"/>
    <n v="43.9"/>
    <n v="135"/>
    <n v="83"/>
    <n v="250.3"/>
    <n v="130.80000000000001"/>
    <n v="88"/>
    <n v="1"/>
    <x v="2"/>
    <x v="2"/>
    <s v="Medium"/>
    <n v="8"/>
    <n v="17135.830000000002"/>
    <x v="0"/>
    <x v="0"/>
    <x v="0"/>
    <s v="High BP"/>
    <s v="High Cost"/>
  </r>
  <r>
    <n v="67"/>
    <x v="0"/>
    <n v="29.9"/>
    <n v="139"/>
    <n v="83"/>
    <n v="229.4"/>
    <n v="144.19999999999999"/>
    <n v="89"/>
    <n v="0"/>
    <x v="2"/>
    <x v="1"/>
    <s v="High"/>
    <n v="12.7"/>
    <n v="23343.759999999998"/>
    <x v="0"/>
    <x v="2"/>
    <x v="2"/>
    <s v="High BP"/>
    <s v="High Cost"/>
  </r>
  <r>
    <n v="73"/>
    <x v="1"/>
    <n v="43.9"/>
    <n v="127"/>
    <n v="77"/>
    <n v="273.10000000000002"/>
    <n v="127.1"/>
    <n v="50"/>
    <n v="2"/>
    <x v="0"/>
    <x v="2"/>
    <s v="Low"/>
    <n v="5.8"/>
    <n v="13319.68"/>
    <x v="0"/>
    <x v="0"/>
    <x v="0"/>
    <s v="High BP"/>
    <s v="Normal Cost"/>
  </r>
  <r>
    <n v="88"/>
    <x v="0"/>
    <n v="34.9"/>
    <n v="144"/>
    <n v="84"/>
    <n v="253.2"/>
    <n v="177.9"/>
    <n v="75"/>
    <n v="1"/>
    <x v="2"/>
    <x v="1"/>
    <s v="Low"/>
    <n v="8.5"/>
    <n v="16783.68"/>
    <x v="0"/>
    <x v="0"/>
    <x v="0"/>
    <s v="High BP"/>
    <s v="High Cost"/>
  </r>
  <r>
    <n v="77"/>
    <x v="0"/>
    <n v="38.1"/>
    <n v="130"/>
    <n v="69"/>
    <n v="267.39999999999998"/>
    <n v="95.7"/>
    <n v="102"/>
    <n v="0"/>
    <x v="2"/>
    <x v="2"/>
    <s v="Medium"/>
    <n v="7.9"/>
    <n v="16317.72"/>
    <x v="1"/>
    <x v="0"/>
    <x v="0"/>
    <s v="High BP"/>
    <s v="High Cost"/>
  </r>
  <r>
    <n v="52"/>
    <x v="0"/>
    <n v="25.8"/>
    <n v="135"/>
    <n v="72"/>
    <n v="207.6"/>
    <n v="93.4"/>
    <n v="78"/>
    <n v="1"/>
    <x v="0"/>
    <x v="0"/>
    <s v="High"/>
    <n v="11.2"/>
    <n v="16906.73"/>
    <x v="0"/>
    <x v="0"/>
    <x v="2"/>
    <s v="High BP"/>
    <s v="High Cost"/>
  </r>
  <r>
    <n v="54"/>
    <x v="0"/>
    <n v="23.1"/>
    <n v="117"/>
    <n v="75"/>
    <n v="187.4"/>
    <n v="89.5"/>
    <n v="74"/>
    <n v="0"/>
    <x v="0"/>
    <x v="2"/>
    <s v="Medium"/>
    <n v="6.5"/>
    <n v="11844.39"/>
    <x v="0"/>
    <x v="2"/>
    <x v="3"/>
    <s v="Normal BP"/>
    <s v="Normal Cost"/>
  </r>
  <r>
    <n v="59"/>
    <x v="0"/>
    <n v="30.9"/>
    <n v="111"/>
    <n v="61"/>
    <n v="235.1"/>
    <n v="95.1"/>
    <n v="76"/>
    <n v="0"/>
    <x v="2"/>
    <x v="0"/>
    <s v="Medium"/>
    <n v="12.8"/>
    <n v="24818.61"/>
    <x v="0"/>
    <x v="2"/>
    <x v="0"/>
    <s v="Normal BP"/>
    <s v="High Cost"/>
  </r>
  <r>
    <n v="63"/>
    <x v="1"/>
    <n v="44"/>
    <n v="138"/>
    <n v="76"/>
    <n v="252.7"/>
    <n v="184"/>
    <n v="84"/>
    <n v="0"/>
    <x v="2"/>
    <x v="1"/>
    <s v="High"/>
    <n v="9.4"/>
    <n v="17559.62"/>
    <x v="0"/>
    <x v="0"/>
    <x v="0"/>
    <s v="High BP"/>
    <s v="High Cost"/>
  </r>
  <r>
    <n v="56"/>
    <x v="1"/>
    <n v="44"/>
    <n v="147"/>
    <n v="82"/>
    <n v="272.7"/>
    <n v="157.4"/>
    <n v="79"/>
    <n v="1"/>
    <x v="0"/>
    <x v="1"/>
    <s v="Medium"/>
    <n v="2.8"/>
    <n v="6292.92"/>
    <x v="0"/>
    <x v="1"/>
    <x v="0"/>
    <s v="High BP"/>
    <s v="Normal Cost"/>
  </r>
  <r>
    <n v="73"/>
    <x v="1"/>
    <n v="44.2"/>
    <n v="131"/>
    <n v="84"/>
    <n v="246.4"/>
    <n v="127.5"/>
    <n v="91"/>
    <n v="0"/>
    <x v="2"/>
    <x v="3"/>
    <s v="High"/>
    <n v="6.3"/>
    <n v="15551.72"/>
    <x v="0"/>
    <x v="0"/>
    <x v="0"/>
    <s v="High BP"/>
    <s v="High Cost"/>
  </r>
  <r>
    <n v="95"/>
    <x v="1"/>
    <n v="44.2"/>
    <n v="137"/>
    <n v="80"/>
    <n v="273.7"/>
    <n v="107.6"/>
    <n v="85"/>
    <n v="0"/>
    <x v="2"/>
    <x v="0"/>
    <s v="Low"/>
    <n v="9.8000000000000007"/>
    <n v="18869.099999999999"/>
    <x v="0"/>
    <x v="2"/>
    <x v="0"/>
    <s v="High BP"/>
    <s v="High Cost"/>
  </r>
  <r>
    <n v="67"/>
    <x v="0"/>
    <n v="26.9"/>
    <n v="122"/>
    <n v="72"/>
    <n v="242.3"/>
    <n v="93.1"/>
    <n v="94"/>
    <n v="3"/>
    <x v="1"/>
    <x v="2"/>
    <s v="High"/>
    <n v="8.3000000000000007"/>
    <n v="15527.54"/>
    <x v="0"/>
    <x v="1"/>
    <x v="2"/>
    <s v="High BP"/>
    <s v="High Cost"/>
  </r>
  <r>
    <n v="59"/>
    <x v="0"/>
    <n v="31.1"/>
    <n v="118"/>
    <n v="64"/>
    <n v="239"/>
    <n v="92.1"/>
    <n v="78"/>
    <n v="0"/>
    <x v="0"/>
    <x v="2"/>
    <s v="Medium"/>
    <n v="6.3"/>
    <n v="13980.43"/>
    <x v="1"/>
    <x v="0"/>
    <x v="0"/>
    <s v="Normal BP"/>
    <s v="Normal Cost"/>
  </r>
  <r>
    <n v="54"/>
    <x v="1"/>
    <n v="44.3"/>
    <n v="130"/>
    <n v="80"/>
    <n v="270.60000000000002"/>
    <n v="159.69999999999999"/>
    <n v="82"/>
    <n v="3"/>
    <x v="1"/>
    <x v="1"/>
    <s v="Low"/>
    <n v="7.3"/>
    <n v="9636.2800000000007"/>
    <x v="0"/>
    <x v="1"/>
    <x v="0"/>
    <s v="High BP"/>
    <s v="Normal Cost"/>
  </r>
  <r>
    <n v="57"/>
    <x v="1"/>
    <n v="44.4"/>
    <n v="121"/>
    <n v="77"/>
    <n v="260.10000000000002"/>
    <n v="154.9"/>
    <n v="63"/>
    <n v="2"/>
    <x v="2"/>
    <x v="1"/>
    <s v="Low"/>
    <n v="11.2"/>
    <n v="19793.3"/>
    <x v="0"/>
    <x v="1"/>
    <x v="0"/>
    <s v="High BP"/>
    <s v="High Cost"/>
  </r>
  <r>
    <n v="36"/>
    <x v="1"/>
    <n v="44.4"/>
    <n v="140"/>
    <n v="81"/>
    <n v="283"/>
    <n v="168.5"/>
    <n v="74"/>
    <n v="1"/>
    <x v="0"/>
    <x v="1"/>
    <s v="High"/>
    <n v="1.4"/>
    <n v="3495.14"/>
    <x v="0"/>
    <x v="3"/>
    <x v="0"/>
    <s v="High BP"/>
    <s v="Normal Cost"/>
  </r>
  <r>
    <n v="54"/>
    <x v="1"/>
    <n v="44.6"/>
    <n v="122"/>
    <n v="73"/>
    <n v="280.3"/>
    <n v="119.1"/>
    <n v="95"/>
    <n v="1"/>
    <x v="2"/>
    <x v="0"/>
    <s v="High"/>
    <n v="7"/>
    <n v="12855.82"/>
    <x v="1"/>
    <x v="1"/>
    <x v="0"/>
    <s v="High BP"/>
    <s v="Normal Cost"/>
  </r>
  <r>
    <n v="57"/>
    <x v="0"/>
    <n v="27.9"/>
    <n v="135"/>
    <n v="81"/>
    <n v="224.7"/>
    <n v="149.80000000000001"/>
    <n v="52"/>
    <n v="1"/>
    <x v="0"/>
    <x v="3"/>
    <s v="Low"/>
    <n v="11.5"/>
    <n v="23964.41"/>
    <x v="0"/>
    <x v="1"/>
    <x v="2"/>
    <s v="High BP"/>
    <s v="High Cost"/>
  </r>
  <r>
    <n v="76"/>
    <x v="0"/>
    <n v="27.7"/>
    <n v="117"/>
    <n v="66"/>
    <n v="241.7"/>
    <n v="106.5"/>
    <n v="90"/>
    <n v="0"/>
    <x v="2"/>
    <x v="3"/>
    <s v="Low"/>
    <n v="6.9"/>
    <n v="17091.89"/>
    <x v="0"/>
    <x v="3"/>
    <x v="2"/>
    <s v="Normal BP"/>
    <s v="High Cost"/>
  </r>
  <r>
    <n v="58"/>
    <x v="0"/>
    <n v="27.1"/>
    <n v="107"/>
    <n v="61"/>
    <n v="225.7"/>
    <n v="153.4"/>
    <n v="76"/>
    <n v="1"/>
    <x v="0"/>
    <x v="1"/>
    <s v="High"/>
    <n v="1"/>
    <n v="3686.51"/>
    <x v="0"/>
    <x v="1"/>
    <x v="2"/>
    <s v="Normal BP"/>
    <s v="Normal Cost"/>
  </r>
  <r>
    <n v="37"/>
    <x v="0"/>
    <n v="23.8"/>
    <n v="108"/>
    <n v="60"/>
    <n v="170.1"/>
    <n v="134.19999999999999"/>
    <n v="179"/>
    <n v="0"/>
    <x v="0"/>
    <x v="2"/>
    <s v="Low"/>
    <n v="3"/>
    <n v="9209.2999999999993"/>
    <x v="0"/>
    <x v="1"/>
    <x v="3"/>
    <s v="Normal BP"/>
    <s v="Normal Cost"/>
  </r>
  <r>
    <n v="50"/>
    <x v="0"/>
    <n v="38.4"/>
    <n v="136"/>
    <n v="80"/>
    <n v="253.4"/>
    <n v="157.69999999999999"/>
    <n v="67"/>
    <n v="1"/>
    <x v="2"/>
    <x v="0"/>
    <s v="Medium"/>
    <n v="19.600000000000001"/>
    <n v="34889.53"/>
    <x v="0"/>
    <x v="2"/>
    <x v="0"/>
    <s v="High BP"/>
    <s v="High Cost"/>
  </r>
  <r>
    <n v="67"/>
    <x v="0"/>
    <n v="29.4"/>
    <n v="127"/>
    <n v="81"/>
    <n v="214.7"/>
    <n v="113.9"/>
    <n v="83"/>
    <n v="1"/>
    <x v="0"/>
    <x v="3"/>
    <s v="Medium"/>
    <n v="37.1"/>
    <n v="64361.43"/>
    <x v="0"/>
    <x v="1"/>
    <x v="2"/>
    <s v="High BP"/>
    <s v="High Cost"/>
  </r>
  <r>
    <n v="79"/>
    <x v="1"/>
    <n v="44.7"/>
    <n v="130"/>
    <n v="85"/>
    <n v="300"/>
    <n v="118.5"/>
    <n v="83"/>
    <n v="1"/>
    <x v="2"/>
    <x v="2"/>
    <s v="Low"/>
    <n v="10"/>
    <n v="21926.14"/>
    <x v="0"/>
    <x v="2"/>
    <x v="0"/>
    <s v="High BP"/>
    <s v="High Cost"/>
  </r>
  <r>
    <n v="48"/>
    <x v="1"/>
    <n v="44.8"/>
    <n v="150"/>
    <n v="85"/>
    <n v="289.3"/>
    <n v="151.6"/>
    <n v="86"/>
    <n v="1"/>
    <x v="2"/>
    <x v="1"/>
    <s v="High"/>
    <n v="7.8"/>
    <n v="17099.78"/>
    <x v="0"/>
    <x v="1"/>
    <x v="0"/>
    <s v="High BP"/>
    <s v="High Cost"/>
  </r>
  <r>
    <n v="33"/>
    <x v="1"/>
    <n v="44.9"/>
    <n v="138"/>
    <n v="82"/>
    <n v="266.3"/>
    <n v="126.8"/>
    <n v="79"/>
    <n v="4"/>
    <x v="1"/>
    <x v="2"/>
    <s v="High"/>
    <n v="10"/>
    <n v="17759.72"/>
    <x v="0"/>
    <x v="3"/>
    <x v="0"/>
    <s v="High BP"/>
    <s v="High Cost"/>
  </r>
  <r>
    <n v="67"/>
    <x v="1"/>
    <n v="44.9"/>
    <n v="138"/>
    <n v="80"/>
    <n v="300"/>
    <n v="115.6"/>
    <n v="63"/>
    <n v="1"/>
    <x v="0"/>
    <x v="0"/>
    <s v="Medium"/>
    <n v="5.8"/>
    <n v="10902.49"/>
    <x v="0"/>
    <x v="0"/>
    <x v="0"/>
    <s v="High BP"/>
    <s v="Normal Cost"/>
  </r>
  <r>
    <n v="56"/>
    <x v="0"/>
    <n v="36.799999999999997"/>
    <n v="145"/>
    <n v="89"/>
    <n v="257.39999999999998"/>
    <n v="136.6"/>
    <n v="59"/>
    <n v="1"/>
    <x v="1"/>
    <x v="0"/>
    <s v="Medium"/>
    <n v="1.7"/>
    <n v="4402.1400000000003"/>
    <x v="0"/>
    <x v="1"/>
    <x v="0"/>
    <s v="High BP"/>
    <s v="Normal Cost"/>
  </r>
  <r>
    <n v="58"/>
    <x v="0"/>
    <n v="21.6"/>
    <n v="133"/>
    <n v="73"/>
    <n v="215.3"/>
    <n v="108.9"/>
    <n v="89"/>
    <n v="0"/>
    <x v="0"/>
    <x v="1"/>
    <s v="Low"/>
    <n v="1"/>
    <n v="3824.68"/>
    <x v="0"/>
    <x v="3"/>
    <x v="3"/>
    <s v="High BP"/>
    <s v="Normal Cost"/>
  </r>
  <r>
    <n v="49"/>
    <x v="1"/>
    <n v="44.9"/>
    <n v="120"/>
    <n v="72"/>
    <n v="277.8"/>
    <n v="105.5"/>
    <n v="57"/>
    <n v="2"/>
    <x v="1"/>
    <x v="2"/>
    <s v="High"/>
    <n v="9.9"/>
    <n v="16618.78"/>
    <x v="0"/>
    <x v="1"/>
    <x v="0"/>
    <s v="High BP"/>
    <s v="High Cost"/>
  </r>
  <r>
    <n v="58"/>
    <x v="0"/>
    <n v="18"/>
    <n v="102"/>
    <n v="63"/>
    <n v="233.8"/>
    <n v="90"/>
    <n v="136"/>
    <n v="2"/>
    <x v="1"/>
    <x v="3"/>
    <s v="High"/>
    <n v="4.5"/>
    <n v="12904.74"/>
    <x v="0"/>
    <x v="1"/>
    <x v="1"/>
    <s v="Normal BP"/>
    <s v="Normal Cost"/>
  </r>
  <r>
    <n v="38"/>
    <x v="0"/>
    <n v="40.299999999999997"/>
    <n v="123"/>
    <n v="73"/>
    <n v="232"/>
    <n v="112.4"/>
    <n v="79"/>
    <n v="1"/>
    <x v="1"/>
    <x v="2"/>
    <s v="High"/>
    <n v="7.1"/>
    <n v="15465.42"/>
    <x v="0"/>
    <x v="1"/>
    <x v="0"/>
    <s v="High BP"/>
    <s v="High Cost"/>
  </r>
  <r>
    <n v="55"/>
    <x v="0"/>
    <n v="19.3"/>
    <n v="116"/>
    <n v="72"/>
    <n v="190.5"/>
    <n v="103.9"/>
    <n v="76"/>
    <n v="2"/>
    <x v="2"/>
    <x v="2"/>
    <s v="High"/>
    <n v="6.8"/>
    <n v="13099.87"/>
    <x v="0"/>
    <x v="1"/>
    <x v="3"/>
    <s v="Normal BP"/>
    <s v="Normal Cost"/>
  </r>
  <r>
    <n v="74"/>
    <x v="0"/>
    <n v="28.1"/>
    <n v="140"/>
    <n v="82"/>
    <n v="249.3"/>
    <n v="105.3"/>
    <n v="92"/>
    <n v="1"/>
    <x v="2"/>
    <x v="2"/>
    <s v="Medium"/>
    <n v="10.199999999999999"/>
    <n v="24020.43"/>
    <x v="0"/>
    <x v="1"/>
    <x v="2"/>
    <s v="High BP"/>
    <s v="High Cost"/>
  </r>
  <r>
    <n v="58"/>
    <x v="1"/>
    <n v="45"/>
    <n v="141"/>
    <n v="82"/>
    <n v="268"/>
    <n v="141.4"/>
    <n v="65"/>
    <n v="0"/>
    <x v="0"/>
    <x v="2"/>
    <s v="Medium"/>
    <n v="6.2"/>
    <n v="14161.31"/>
    <x v="0"/>
    <x v="1"/>
    <x v="0"/>
    <s v="High BP"/>
    <s v="Normal Cost"/>
  </r>
  <r>
    <n v="85"/>
    <x v="0"/>
    <n v="32.9"/>
    <n v="141"/>
    <n v="86"/>
    <n v="251.4"/>
    <n v="123.7"/>
    <n v="59"/>
    <n v="2"/>
    <x v="1"/>
    <x v="0"/>
    <s v="Medium"/>
    <n v="5.4"/>
    <n v="8200.2000000000007"/>
    <x v="0"/>
    <x v="1"/>
    <x v="0"/>
    <s v="High BP"/>
    <s v="Normal Cost"/>
  </r>
  <r>
    <n v="47"/>
    <x v="1"/>
    <n v="45"/>
    <n v="132"/>
    <n v="75"/>
    <n v="264.3"/>
    <n v="123.2"/>
    <n v="84"/>
    <n v="4"/>
    <x v="2"/>
    <x v="0"/>
    <s v="Medium"/>
    <n v="7.4"/>
    <n v="13272.39"/>
    <x v="0"/>
    <x v="1"/>
    <x v="0"/>
    <s v="High BP"/>
    <s v="Normal Cost"/>
  </r>
  <r>
    <n v="58"/>
    <x v="1"/>
    <n v="45"/>
    <n v="142"/>
    <n v="85"/>
    <n v="254.4"/>
    <n v="146.30000000000001"/>
    <n v="89"/>
    <n v="1"/>
    <x v="2"/>
    <x v="2"/>
    <s v="Low"/>
    <n v="10.9"/>
    <n v="17898.79"/>
    <x v="0"/>
    <x v="1"/>
    <x v="0"/>
    <s v="High BP"/>
    <s v="High Cost"/>
  </r>
  <r>
    <n v="54"/>
    <x v="0"/>
    <n v="23.7"/>
    <n v="118"/>
    <n v="76"/>
    <n v="173.2"/>
    <n v="88.7"/>
    <n v="65"/>
    <n v="3"/>
    <x v="1"/>
    <x v="0"/>
    <s v="High"/>
    <n v="4.0999999999999996"/>
    <n v="7569.84"/>
    <x v="0"/>
    <x v="2"/>
    <x v="3"/>
    <s v="Normal BP"/>
    <s v="Normal Cost"/>
  </r>
  <r>
    <n v="54"/>
    <x v="0"/>
    <n v="30.1"/>
    <n v="130"/>
    <n v="80"/>
    <n v="255.6"/>
    <n v="133.5"/>
    <n v="74"/>
    <n v="2"/>
    <x v="1"/>
    <x v="1"/>
    <s v="High"/>
    <n v="8.3000000000000007"/>
    <n v="12410.23"/>
    <x v="0"/>
    <x v="1"/>
    <x v="0"/>
    <s v="High BP"/>
    <s v="Normal Cost"/>
  </r>
  <r>
    <n v="63"/>
    <x v="0"/>
    <n v="26.5"/>
    <n v="123"/>
    <n v="74"/>
    <n v="211.9"/>
    <n v="120.6"/>
    <n v="89"/>
    <n v="0"/>
    <x v="2"/>
    <x v="1"/>
    <s v="Medium"/>
    <n v="5.8"/>
    <n v="12031.55"/>
    <x v="0"/>
    <x v="1"/>
    <x v="2"/>
    <s v="High BP"/>
    <s v="Normal Cost"/>
  </r>
  <r>
    <n v="56"/>
    <x v="0"/>
    <n v="26.4"/>
    <n v="102"/>
    <n v="64"/>
    <n v="208.3"/>
    <n v="126.8"/>
    <n v="67"/>
    <n v="0"/>
    <x v="0"/>
    <x v="1"/>
    <s v="Medium"/>
    <n v="3.4"/>
    <n v="6915.24"/>
    <x v="0"/>
    <x v="1"/>
    <x v="2"/>
    <s v="Normal BP"/>
    <s v="Normal Cost"/>
  </r>
  <r>
    <n v="66"/>
    <x v="1"/>
    <n v="45"/>
    <n v="122"/>
    <n v="78"/>
    <n v="297.3"/>
    <n v="153.30000000000001"/>
    <n v="88"/>
    <n v="1"/>
    <x v="2"/>
    <x v="0"/>
    <s v="High"/>
    <n v="8.6999999999999993"/>
    <n v="16698.150000000001"/>
    <x v="0"/>
    <x v="0"/>
    <x v="0"/>
    <s v="High BP"/>
    <s v="High Cost"/>
  </r>
  <r>
    <n v="91"/>
    <x v="1"/>
    <n v="45"/>
    <n v="149"/>
    <n v="93"/>
    <n v="269.8"/>
    <n v="128.19999999999999"/>
    <n v="83"/>
    <n v="1"/>
    <x v="2"/>
    <x v="0"/>
    <s v="Low"/>
    <n v="10"/>
    <n v="17545.13"/>
    <x v="1"/>
    <x v="2"/>
    <x v="0"/>
    <s v="High BP"/>
    <s v="High Cost"/>
  </r>
  <r>
    <n v="57"/>
    <x v="1"/>
    <n v="45"/>
    <n v="143"/>
    <n v="93"/>
    <n v="291.8"/>
    <n v="117.4"/>
    <n v="79"/>
    <n v="1"/>
    <x v="2"/>
    <x v="0"/>
    <s v="High"/>
    <n v="7.5"/>
    <n v="16247.79"/>
    <x v="0"/>
    <x v="1"/>
    <x v="0"/>
    <s v="High BP"/>
    <s v="High Cost"/>
  </r>
  <r>
    <n v="51"/>
    <x v="0"/>
    <n v="25.7"/>
    <n v="131"/>
    <n v="76"/>
    <n v="259.2"/>
    <n v="119.3"/>
    <n v="77"/>
    <n v="0"/>
    <x v="1"/>
    <x v="1"/>
    <s v="Medium"/>
    <n v="2"/>
    <n v="5183.5"/>
    <x v="0"/>
    <x v="0"/>
    <x v="2"/>
    <s v="High BP"/>
    <s v="Normal Cost"/>
  </r>
  <r>
    <n v="63"/>
    <x v="1"/>
    <n v="45"/>
    <n v="120"/>
    <n v="76"/>
    <n v="280.60000000000002"/>
    <n v="125.4"/>
    <n v="87"/>
    <n v="0"/>
    <x v="2"/>
    <x v="0"/>
    <s v="Low"/>
    <n v="9.6999999999999993"/>
    <n v="17937.07"/>
    <x v="0"/>
    <x v="0"/>
    <x v="0"/>
    <s v="High BP"/>
    <s v="High Cost"/>
  </r>
  <r>
    <n v="72"/>
    <x v="1"/>
    <n v="45"/>
    <n v="134"/>
    <n v="80"/>
    <n v="248.4"/>
    <n v="170.2"/>
    <n v="68"/>
    <n v="2"/>
    <x v="0"/>
    <x v="3"/>
    <s v="High"/>
    <n v="9.3000000000000007"/>
    <n v="19740.21"/>
    <x v="0"/>
    <x v="0"/>
    <x v="0"/>
    <s v="High BP"/>
    <s v="High Cost"/>
  </r>
  <r>
    <n v="76"/>
    <x v="0"/>
    <n v="40"/>
    <n v="133"/>
    <n v="79"/>
    <n v="275.3"/>
    <n v="129.1"/>
    <n v="87"/>
    <n v="1"/>
    <x v="1"/>
    <x v="2"/>
    <s v="High"/>
    <n v="4.5999999999999996"/>
    <n v="9753.99"/>
    <x v="0"/>
    <x v="1"/>
    <x v="0"/>
    <s v="High BP"/>
    <s v="Normal Cost"/>
  </r>
  <r>
    <n v="60"/>
    <x v="1"/>
    <n v="45"/>
    <n v="129"/>
    <n v="82"/>
    <n v="292.89999999999998"/>
    <n v="124.4"/>
    <n v="79"/>
    <n v="1"/>
    <x v="2"/>
    <x v="3"/>
    <s v="Medium"/>
    <n v="9.8000000000000007"/>
    <n v="24207.03"/>
    <x v="0"/>
    <x v="0"/>
    <x v="0"/>
    <s v="High BP"/>
    <s v="High Cost"/>
  </r>
  <r>
    <n v="75"/>
    <x v="1"/>
    <n v="45"/>
    <n v="119"/>
    <n v="70"/>
    <n v="290.10000000000002"/>
    <n v="205.9"/>
    <n v="66"/>
    <n v="0"/>
    <x v="1"/>
    <x v="0"/>
    <s v="Medium"/>
    <n v="3.2"/>
    <n v="7284.46"/>
    <x v="0"/>
    <x v="2"/>
    <x v="0"/>
    <s v="Normal BP"/>
    <s v="Normal Cost"/>
  </r>
  <r>
    <n v="84"/>
    <x v="1"/>
    <n v="45"/>
    <n v="146"/>
    <n v="90"/>
    <n v="247.7"/>
    <n v="119.4"/>
    <n v="92"/>
    <n v="1"/>
    <x v="2"/>
    <x v="2"/>
    <s v="Medium"/>
    <n v="9.1999999999999993"/>
    <n v="20892.97"/>
    <x v="1"/>
    <x v="2"/>
    <x v="0"/>
    <s v="High BP"/>
    <s v="High Cost"/>
  </r>
  <r>
    <n v="59"/>
    <x v="1"/>
    <n v="45"/>
    <n v="146"/>
    <n v="93"/>
    <n v="279.60000000000002"/>
    <n v="169.9"/>
    <n v="69"/>
    <n v="1"/>
    <x v="0"/>
    <x v="1"/>
    <s v="Medium"/>
    <n v="9.1"/>
    <n v="16734.87"/>
    <x v="0"/>
    <x v="1"/>
    <x v="0"/>
    <s v="High BP"/>
    <s v="High Cost"/>
  </r>
  <r>
    <n v="76"/>
    <x v="0"/>
    <n v="31"/>
    <n v="128"/>
    <n v="84"/>
    <n v="300"/>
    <n v="117.9"/>
    <n v="79"/>
    <n v="1"/>
    <x v="2"/>
    <x v="3"/>
    <s v="High"/>
    <n v="6.7"/>
    <n v="17190.990000000002"/>
    <x v="0"/>
    <x v="2"/>
    <x v="0"/>
    <s v="High BP"/>
    <s v="High Cost"/>
  </r>
  <r>
    <n v="55"/>
    <x v="1"/>
    <n v="45"/>
    <n v="130"/>
    <n v="70"/>
    <n v="269.7"/>
    <n v="108.4"/>
    <n v="83"/>
    <n v="1"/>
    <x v="2"/>
    <x v="0"/>
    <s v="High"/>
    <n v="11.9"/>
    <n v="20936.099999999999"/>
    <x v="0"/>
    <x v="1"/>
    <x v="0"/>
    <s v="High BP"/>
    <s v="High Cost"/>
  </r>
  <r>
    <n v="66"/>
    <x v="0"/>
    <n v="41.8"/>
    <n v="206"/>
    <n v="135"/>
    <n v="290.89999999999998"/>
    <n v="110.6"/>
    <n v="72"/>
    <n v="2"/>
    <x v="1"/>
    <x v="2"/>
    <s v="Medium"/>
    <n v="4.0999999999999996"/>
    <n v="11444.49"/>
    <x v="0"/>
    <x v="1"/>
    <x v="0"/>
    <s v="High BP"/>
    <s v="Normal Cost"/>
  </r>
  <r>
    <n v="86"/>
    <x v="0"/>
    <n v="24.2"/>
    <n v="117"/>
    <n v="62"/>
    <n v="261.7"/>
    <n v="104.2"/>
    <n v="84"/>
    <n v="1"/>
    <x v="2"/>
    <x v="0"/>
    <s v="Low"/>
    <n v="9.9"/>
    <n v="19939.580000000002"/>
    <x v="0"/>
    <x v="2"/>
    <x v="3"/>
    <s v="Normal BP"/>
    <s v="High Cost"/>
  </r>
  <r>
    <n v="60"/>
    <x v="1"/>
    <n v="45"/>
    <n v="124"/>
    <n v="69"/>
    <n v="277.3"/>
    <n v="187"/>
    <n v="65"/>
    <n v="2"/>
    <x v="1"/>
    <x v="0"/>
    <s v="High"/>
    <n v="4.5999999999999996"/>
    <n v="10023.450000000001"/>
    <x v="0"/>
    <x v="0"/>
    <x v="0"/>
    <s v="High BP"/>
    <s v="Normal Cost"/>
  </r>
  <r>
    <n v="70"/>
    <x v="1"/>
    <n v="45"/>
    <n v="158"/>
    <n v="90"/>
    <n v="292.3"/>
    <n v="181.2"/>
    <n v="94"/>
    <n v="0"/>
    <x v="2"/>
    <x v="1"/>
    <s v="High"/>
    <n v="11.3"/>
    <n v="15757.95"/>
    <x v="0"/>
    <x v="0"/>
    <x v="0"/>
    <s v="High BP"/>
    <s v="High Cost"/>
  </r>
  <r>
    <n v="55"/>
    <x v="0"/>
    <n v="45"/>
    <n v="123"/>
    <n v="70"/>
    <n v="275.3"/>
    <n v="125.7"/>
    <n v="77"/>
    <n v="2"/>
    <x v="0"/>
    <x v="3"/>
    <s v="Medium"/>
    <n v="2.1"/>
    <n v="8122.89"/>
    <x v="0"/>
    <x v="2"/>
    <x v="0"/>
    <s v="High BP"/>
    <s v="Normal Cost"/>
  </r>
  <r>
    <n v="57"/>
    <x v="0"/>
    <n v="28.6"/>
    <n v="123"/>
    <n v="74"/>
    <n v="200.8"/>
    <n v="89.2"/>
    <n v="85"/>
    <n v="0"/>
    <x v="0"/>
    <x v="0"/>
    <s v="High"/>
    <n v="1.5"/>
    <n v="4402.5200000000004"/>
    <x v="0"/>
    <x v="0"/>
    <x v="2"/>
    <s v="High BP"/>
    <s v="Normal Cost"/>
  </r>
  <r>
    <n v="71"/>
    <x v="0"/>
    <n v="22.1"/>
    <n v="125"/>
    <n v="69"/>
    <n v="205.6"/>
    <n v="98.2"/>
    <n v="65"/>
    <n v="1"/>
    <x v="0"/>
    <x v="0"/>
    <s v="High"/>
    <n v="14.3"/>
    <n v="21998.45"/>
    <x v="0"/>
    <x v="0"/>
    <x v="3"/>
    <s v="High BP"/>
    <s v="High Cost"/>
  </r>
  <r>
    <n v="48"/>
    <x v="0"/>
    <n v="23.2"/>
    <n v="126"/>
    <n v="74"/>
    <n v="211.3"/>
    <n v="152.69999999999999"/>
    <n v="80"/>
    <n v="1"/>
    <x v="2"/>
    <x v="2"/>
    <s v="High"/>
    <n v="11.1"/>
    <n v="20869.490000000002"/>
    <x v="0"/>
    <x v="1"/>
    <x v="3"/>
    <s v="High BP"/>
    <s v="High Cost"/>
  </r>
  <r>
    <n v="73"/>
    <x v="1"/>
    <n v="45"/>
    <n v="119"/>
    <n v="71"/>
    <n v="296.7"/>
    <n v="129.5"/>
    <n v="93"/>
    <n v="1"/>
    <x v="2"/>
    <x v="2"/>
    <s v="Medium"/>
    <n v="9.3000000000000007"/>
    <n v="19076.400000000001"/>
    <x v="0"/>
    <x v="0"/>
    <x v="0"/>
    <s v="Normal BP"/>
    <s v="High Cost"/>
  </r>
  <r>
    <n v="64"/>
    <x v="1"/>
    <n v="45"/>
    <n v="131"/>
    <n v="77"/>
    <n v="293.39999999999998"/>
    <n v="136.19999999999999"/>
    <n v="84"/>
    <n v="1"/>
    <x v="0"/>
    <x v="3"/>
    <s v="Low"/>
    <n v="5.5"/>
    <n v="10830.68"/>
    <x v="1"/>
    <x v="0"/>
    <x v="0"/>
    <s v="High BP"/>
    <s v="Normal Cost"/>
  </r>
  <r>
    <n v="54"/>
    <x v="1"/>
    <n v="45"/>
    <n v="125"/>
    <n v="84"/>
    <n v="276.10000000000002"/>
    <n v="116.2"/>
    <n v="65"/>
    <n v="0"/>
    <x v="1"/>
    <x v="2"/>
    <s v="Low"/>
    <n v="4.2"/>
    <n v="10838.93"/>
    <x v="1"/>
    <x v="1"/>
    <x v="0"/>
    <s v="High BP"/>
    <s v="Normal Cost"/>
  </r>
  <r>
    <n v="30"/>
    <x v="0"/>
    <n v="33.799999999999997"/>
    <n v="126"/>
    <n v="82"/>
    <n v="203.5"/>
    <n v="109.3"/>
    <n v="76"/>
    <n v="1"/>
    <x v="0"/>
    <x v="2"/>
    <s v="Medium"/>
    <n v="7.7"/>
    <n v="12806.12"/>
    <x v="0"/>
    <x v="0"/>
    <x v="0"/>
    <s v="High BP"/>
    <s v="Normal Cost"/>
  </r>
  <r>
    <n v="61"/>
    <x v="1"/>
    <n v="45"/>
    <n v="143"/>
    <n v="89"/>
    <n v="299.7"/>
    <n v="116.1"/>
    <n v="71"/>
    <n v="0"/>
    <x v="1"/>
    <x v="2"/>
    <s v="Medium"/>
    <n v="7.7"/>
    <n v="14383.83"/>
    <x v="0"/>
    <x v="0"/>
    <x v="0"/>
    <s v="High BP"/>
    <s v="Normal Cost"/>
  </r>
  <r>
    <n v="95"/>
    <x v="0"/>
    <n v="26.6"/>
    <n v="134"/>
    <n v="78"/>
    <n v="241.4"/>
    <n v="149.30000000000001"/>
    <n v="76"/>
    <n v="0"/>
    <x v="0"/>
    <x v="3"/>
    <s v="Medium"/>
    <n v="6.4"/>
    <n v="15699.28"/>
    <x v="0"/>
    <x v="1"/>
    <x v="2"/>
    <s v="High BP"/>
    <s v="High Cost"/>
  </r>
  <r>
    <n v="54"/>
    <x v="1"/>
    <n v="45"/>
    <n v="140"/>
    <n v="76"/>
    <n v="269.8"/>
    <n v="114.3"/>
    <n v="92"/>
    <n v="1"/>
    <x v="0"/>
    <x v="2"/>
    <s v="Medium"/>
    <n v="5.9"/>
    <n v="13416.42"/>
    <x v="0"/>
    <x v="1"/>
    <x v="0"/>
    <s v="High BP"/>
    <s v="Normal Cost"/>
  </r>
  <r>
    <n v="74"/>
    <x v="1"/>
    <n v="45"/>
    <n v="147"/>
    <n v="80"/>
    <n v="234.9"/>
    <n v="125.3"/>
    <n v="77"/>
    <n v="0"/>
    <x v="1"/>
    <x v="0"/>
    <s v="High"/>
    <n v="3.3"/>
    <n v="7229.8"/>
    <x v="0"/>
    <x v="0"/>
    <x v="0"/>
    <s v="High BP"/>
    <s v="Normal Cost"/>
  </r>
  <r>
    <n v="73"/>
    <x v="1"/>
    <n v="45"/>
    <n v="127"/>
    <n v="77"/>
    <n v="262.10000000000002"/>
    <n v="171.6"/>
    <n v="76"/>
    <n v="1"/>
    <x v="1"/>
    <x v="3"/>
    <s v="Medium"/>
    <n v="7.8"/>
    <n v="14647.06"/>
    <x v="0"/>
    <x v="0"/>
    <x v="0"/>
    <s v="High BP"/>
    <s v="Normal Cost"/>
  </r>
  <r>
    <n v="46"/>
    <x v="0"/>
    <n v="23.3"/>
    <n v="141"/>
    <n v="88"/>
    <n v="199.2"/>
    <n v="112.3"/>
    <n v="57"/>
    <n v="1"/>
    <x v="1"/>
    <x v="1"/>
    <s v="High"/>
    <n v="5"/>
    <n v="10394.26"/>
    <x v="0"/>
    <x v="1"/>
    <x v="3"/>
    <s v="High BP"/>
    <s v="Normal Cost"/>
  </r>
  <r>
    <n v="73"/>
    <x v="0"/>
    <n v="29.5"/>
    <n v="137"/>
    <n v="82"/>
    <n v="219.6"/>
    <n v="100.2"/>
    <n v="82"/>
    <n v="1"/>
    <x v="0"/>
    <x v="2"/>
    <s v="High"/>
    <n v="4.5999999999999996"/>
    <n v="11037.76"/>
    <x v="0"/>
    <x v="0"/>
    <x v="2"/>
    <s v="High BP"/>
    <s v="Normal Cost"/>
  </r>
  <r>
    <n v="95"/>
    <x v="0"/>
    <n v="29.4"/>
    <n v="145"/>
    <n v="86"/>
    <n v="259.3"/>
    <n v="89.2"/>
    <n v="76"/>
    <n v="2"/>
    <x v="2"/>
    <x v="0"/>
    <s v="Low"/>
    <n v="6.3"/>
    <n v="12867.1"/>
    <x v="0"/>
    <x v="0"/>
    <x v="2"/>
    <s v="High BP"/>
    <s v="Normal Cost"/>
  </r>
  <r>
    <n v="53"/>
    <x v="1"/>
    <n v="45"/>
    <n v="135"/>
    <n v="76"/>
    <n v="275.3"/>
    <n v="119.8"/>
    <n v="50"/>
    <n v="0"/>
    <x v="1"/>
    <x v="0"/>
    <s v="Medium"/>
    <n v="3.3"/>
    <n v="7298.06"/>
    <x v="0"/>
    <x v="1"/>
    <x v="0"/>
    <s v="High BP"/>
    <s v="Normal Cost"/>
  </r>
  <r>
    <n v="41"/>
    <x v="0"/>
    <n v="27.5"/>
    <n v="126"/>
    <n v="69"/>
    <n v="231.3"/>
    <n v="101.5"/>
    <n v="80"/>
    <n v="0"/>
    <x v="1"/>
    <x v="0"/>
    <s v="High"/>
    <n v="4.7"/>
    <n v="9069.14"/>
    <x v="0"/>
    <x v="0"/>
    <x v="2"/>
    <s v="High BP"/>
    <s v="Normal Cost"/>
  </r>
  <r>
    <n v="61"/>
    <x v="0"/>
    <n v="28.9"/>
    <n v="130"/>
    <n v="78"/>
    <n v="198.6"/>
    <n v="116.3"/>
    <n v="102"/>
    <n v="3"/>
    <x v="0"/>
    <x v="1"/>
    <s v="Medium"/>
    <n v="5.2"/>
    <n v="9707.11"/>
    <x v="0"/>
    <x v="2"/>
    <x v="2"/>
    <s v="High BP"/>
    <s v="Normal Cost"/>
  </r>
  <r>
    <n v="52"/>
    <x v="0"/>
    <n v="28.8"/>
    <n v="143"/>
    <n v="86"/>
    <n v="182.8"/>
    <n v="107.7"/>
    <n v="94"/>
    <n v="2"/>
    <x v="2"/>
    <x v="2"/>
    <s v="Medium"/>
    <n v="9.3000000000000007"/>
    <n v="20539"/>
    <x v="0"/>
    <x v="1"/>
    <x v="2"/>
    <s v="High BP"/>
    <s v="High Cost"/>
  </r>
  <r>
    <n v="41"/>
    <x v="1"/>
    <n v="45"/>
    <n v="124"/>
    <n v="81"/>
    <n v="257.5"/>
    <n v="176.1"/>
    <n v="69"/>
    <n v="1"/>
    <x v="0"/>
    <x v="1"/>
    <s v="High"/>
    <n v="1"/>
    <n v="3204.72"/>
    <x v="0"/>
    <x v="3"/>
    <x v="0"/>
    <s v="High BP"/>
    <s v="Normal Cost"/>
  </r>
  <r>
    <n v="45"/>
    <x v="0"/>
    <n v="21"/>
    <n v="126"/>
    <n v="78"/>
    <n v="168.8"/>
    <n v="135.69999999999999"/>
    <n v="78"/>
    <n v="1"/>
    <x v="0"/>
    <x v="2"/>
    <s v="Low"/>
    <n v="4.5"/>
    <n v="11322.41"/>
    <x v="0"/>
    <x v="0"/>
    <x v="3"/>
    <s v="High BP"/>
    <s v="Normal Cost"/>
  </r>
  <r>
    <n v="57"/>
    <x v="1"/>
    <n v="45"/>
    <n v="138"/>
    <n v="83"/>
    <n v="204.3"/>
    <n v="106.8"/>
    <n v="70"/>
    <n v="0"/>
    <x v="0"/>
    <x v="2"/>
    <s v="Medium"/>
    <n v="3.1"/>
    <n v="8119.09"/>
    <x v="0"/>
    <x v="1"/>
    <x v="0"/>
    <s v="High BP"/>
    <s v="Normal Cost"/>
  </r>
  <r>
    <n v="51"/>
    <x v="1"/>
    <n v="45"/>
    <n v="137"/>
    <n v="88"/>
    <n v="252.7"/>
    <n v="173"/>
    <n v="74"/>
    <n v="0"/>
    <x v="2"/>
    <x v="2"/>
    <s v="Medium"/>
    <n v="9.5"/>
    <n v="17018.939999999999"/>
    <x v="0"/>
    <x v="1"/>
    <x v="0"/>
    <s v="High BP"/>
    <s v="High Cost"/>
  </r>
  <r>
    <n v="54"/>
    <x v="1"/>
    <n v="45"/>
    <n v="155"/>
    <n v="97"/>
    <n v="254.5"/>
    <n v="123.4"/>
    <n v="72"/>
    <n v="0"/>
    <x v="1"/>
    <x v="0"/>
    <s v="Medium"/>
    <n v="7.7"/>
    <n v="15963.22"/>
    <x v="0"/>
    <x v="1"/>
    <x v="0"/>
    <s v="High BP"/>
    <s v="High Cost"/>
  </r>
  <r>
    <n v="57"/>
    <x v="0"/>
    <n v="28.3"/>
    <n v="119"/>
    <n v="69"/>
    <n v="201.9"/>
    <n v="99.2"/>
    <n v="95"/>
    <n v="0"/>
    <x v="1"/>
    <x v="0"/>
    <s v="Medium"/>
    <n v="7.4"/>
    <n v="15444.01"/>
    <x v="0"/>
    <x v="1"/>
    <x v="2"/>
    <s v="Normal BP"/>
    <s v="High Cost"/>
  </r>
  <r>
    <n v="59"/>
    <x v="0"/>
    <n v="21.7"/>
    <n v="118"/>
    <n v="75"/>
    <n v="186.5"/>
    <n v="95.8"/>
    <n v="85"/>
    <n v="0"/>
    <x v="2"/>
    <x v="2"/>
    <s v="Medium"/>
    <n v="7.9"/>
    <n v="15424.5"/>
    <x v="0"/>
    <x v="1"/>
    <x v="3"/>
    <s v="Normal BP"/>
    <s v="High Co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56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8" firstHeaderRow="1" firstDataRow="1" firstDataCol="1"/>
  <pivotFields count="19">
    <pivotField dataField="1" showAll="0"/>
    <pivotField showAll="0">
      <items count="4">
        <item x="1"/>
        <item x="0"/>
        <item m="1" x="2"/>
        <item t="default"/>
      </items>
    </pivotField>
    <pivotField showAll="0"/>
    <pivotField showAll="0"/>
    <pivotField showAll="0"/>
    <pivotField showAll="0"/>
    <pivotField showAll="0"/>
    <pivotField showAll="0"/>
    <pivotField showAll="0"/>
    <pivotField showAll="0">
      <items count="5">
        <item x="0"/>
        <item x="2"/>
        <item x="1"/>
        <item m="1" x="3"/>
        <item t="default"/>
      </items>
    </pivotField>
    <pivotField axis="axisRow" showAll="0">
      <items count="6">
        <item x="2"/>
        <item x="1"/>
        <item x="3"/>
        <item x="0"/>
        <item h="1" m="1" x="4"/>
        <item t="default"/>
      </items>
    </pivotField>
    <pivotField showAll="0"/>
    <pivotField showAll="0"/>
    <pivotField showAll="0"/>
    <pivotField showAll="0"/>
    <pivotField showAll="0">
      <items count="6">
        <item x="4"/>
        <item x="3"/>
        <item x="1"/>
        <item x="0"/>
        <item x="2"/>
        <item t="default"/>
      </items>
    </pivotField>
    <pivotField showAll="0">
      <items count="5">
        <item x="3"/>
        <item x="0"/>
        <item x="2"/>
        <item x="1"/>
        <item t="default"/>
      </items>
    </pivotField>
    <pivotField showAll="0"/>
    <pivotField showAll="0"/>
  </pivotFields>
  <rowFields count="1">
    <field x="10"/>
  </rowFields>
  <rowItems count="5">
    <i>
      <x/>
    </i>
    <i>
      <x v="1"/>
    </i>
    <i>
      <x v="2"/>
    </i>
    <i>
      <x v="3"/>
    </i>
    <i t="grand">
      <x/>
    </i>
  </rowItems>
  <colItems count="1">
    <i/>
  </colItems>
  <dataFields count="1">
    <dataField name="Count of patient_age" fld="0" subtotal="count" baseField="0" baseItem="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3"/>
          </reference>
        </references>
      </pivotArea>
    </chartFormat>
    <chartFormat chart="2" format="4">
      <pivotArea type="data" outline="0" fieldPosition="0">
        <references count="2">
          <reference field="4294967294" count="1" selected="0">
            <x v="0"/>
          </reference>
          <reference field="10" count="1" selected="0">
            <x v="2"/>
          </reference>
        </references>
      </pivotArea>
    </chartFormat>
    <chartFormat chart="2" format="5">
      <pivotArea type="data" outline="0" fieldPosition="0">
        <references count="2">
          <reference field="4294967294" count="1" selected="0">
            <x v="0"/>
          </reference>
          <reference field="10" count="1" selected="0">
            <x v="1"/>
          </reference>
        </references>
      </pivotArea>
    </chartFormat>
    <chartFormat chart="2" format="6">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56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7" firstHeaderRow="1" firstDataRow="1" firstDataCol="1"/>
  <pivotFields count="19">
    <pivotField dataField="1" showAll="0"/>
    <pivotField showAll="0">
      <items count="4">
        <item x="1"/>
        <item x="0"/>
        <item m="1" x="2"/>
        <item t="default"/>
      </items>
    </pivotField>
    <pivotField showAll="0"/>
    <pivotField showAll="0"/>
    <pivotField showAll="0"/>
    <pivotField showAll="0"/>
    <pivotField showAll="0"/>
    <pivotField showAll="0"/>
    <pivotField showAll="0"/>
    <pivotField axis="axisRow" showAll="0">
      <items count="5">
        <item x="0"/>
        <item x="2"/>
        <item x="1"/>
        <item m="1" x="3"/>
        <item t="default"/>
      </items>
    </pivotField>
    <pivotField showAll="0"/>
    <pivotField showAll="0"/>
    <pivotField showAll="0"/>
    <pivotField showAll="0"/>
    <pivotField showAll="0"/>
    <pivotField showAll="0">
      <items count="6">
        <item x="4"/>
        <item x="3"/>
        <item x="1"/>
        <item x="0"/>
        <item x="2"/>
        <item t="default"/>
      </items>
    </pivotField>
    <pivotField showAll="0">
      <items count="5">
        <item x="3"/>
        <item x="0"/>
        <item x="2"/>
        <item x="1"/>
        <item t="default"/>
      </items>
    </pivotField>
    <pivotField showAll="0"/>
    <pivotField showAll="0"/>
  </pivotFields>
  <rowFields count="1">
    <field x="9"/>
  </rowFields>
  <rowItems count="4">
    <i>
      <x/>
    </i>
    <i>
      <x v="1"/>
    </i>
    <i>
      <x v="2"/>
    </i>
    <i t="grand">
      <x/>
    </i>
  </rowItems>
  <colItems count="1">
    <i/>
  </colItems>
  <dataFields count="1">
    <dataField name="Count of patient_age"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56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1">
  <location ref="A3:B6" firstHeaderRow="1" firstDataRow="1" firstDataCol="1"/>
  <pivotFields count="19">
    <pivotField dataField="1" showAll="0"/>
    <pivotField axis="axisRow" showAll="0">
      <items count="4">
        <item x="1"/>
        <item x="0"/>
        <item m="1" x="2"/>
        <item t="default"/>
      </items>
    </pivotField>
    <pivotField showAll="0"/>
    <pivotField showAll="0"/>
    <pivotField showAll="0"/>
    <pivotField showAll="0"/>
    <pivotField showAll="0"/>
    <pivotField showAll="0"/>
    <pivotField showAll="0"/>
    <pivotField showAll="0">
      <items count="5">
        <item x="0"/>
        <item x="2"/>
        <item x="1"/>
        <item m="1" x="3"/>
        <item t="default"/>
      </items>
    </pivotField>
    <pivotField showAll="0"/>
    <pivotField showAll="0"/>
    <pivotField showAll="0"/>
    <pivotField showAll="0"/>
    <pivotField showAll="0"/>
    <pivotField showAll="0">
      <items count="6">
        <item x="4"/>
        <item x="3"/>
        <item x="1"/>
        <item x="0"/>
        <item x="2"/>
        <item t="default"/>
      </items>
    </pivotField>
    <pivotField showAll="0">
      <items count="5">
        <item x="3"/>
        <item x="0"/>
        <item x="2"/>
        <item x="1"/>
        <item t="default"/>
      </items>
    </pivotField>
    <pivotField showAll="0"/>
    <pivotField showAll="0"/>
  </pivotFields>
  <rowFields count="1">
    <field x="1"/>
  </rowFields>
  <rowItems count="3">
    <i>
      <x/>
    </i>
    <i>
      <x v="1"/>
    </i>
    <i t="grand">
      <x/>
    </i>
  </rowItems>
  <colItems count="1">
    <i/>
  </colItems>
  <dataFields count="1">
    <dataField name="Count of patient_age" fld="0" subtotal="count"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56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3:B6" firstHeaderRow="1" firstDataRow="1" firstDataCol="1"/>
  <pivotFields count="19">
    <pivotField dataField="1" showAll="0"/>
    <pivotField showAll="0">
      <items count="4">
        <item x="1"/>
        <item x="0"/>
        <item m="1" x="2"/>
        <item t="default"/>
      </items>
    </pivotField>
    <pivotField showAll="0"/>
    <pivotField showAll="0"/>
    <pivotField showAll="0"/>
    <pivotField showAll="0"/>
    <pivotField showAll="0"/>
    <pivotField showAll="0"/>
    <pivotField showAll="0"/>
    <pivotField showAll="0">
      <items count="5">
        <item x="0"/>
        <item x="2"/>
        <item x="1"/>
        <item m="1" x="3"/>
        <item t="default"/>
      </items>
    </pivotField>
    <pivotField showAll="0"/>
    <pivotField showAll="0"/>
    <pivotField showAll="0"/>
    <pivotField showAll="0"/>
    <pivotField axis="axisRow" showAll="0">
      <items count="4">
        <item x="0"/>
        <item x="1"/>
        <item h="1" m="1" x="2"/>
        <item t="default"/>
      </items>
    </pivotField>
    <pivotField showAll="0">
      <items count="6">
        <item x="4"/>
        <item x="3"/>
        <item x="1"/>
        <item x="0"/>
        <item x="2"/>
        <item t="default"/>
      </items>
    </pivotField>
    <pivotField showAll="0">
      <items count="5">
        <item x="3"/>
        <item x="0"/>
        <item x="2"/>
        <item x="1"/>
        <item t="default"/>
      </items>
    </pivotField>
    <pivotField showAll="0"/>
    <pivotField showAll="0"/>
  </pivotFields>
  <rowFields count="1">
    <field x="14"/>
  </rowFields>
  <rowItems count="3">
    <i>
      <x/>
    </i>
    <i>
      <x v="1"/>
    </i>
    <i t="grand">
      <x/>
    </i>
  </rowItems>
  <colItems count="1">
    <i/>
  </colItems>
  <dataFields count="1">
    <dataField name="Count of patient_age" fld="0" subtotal="count" baseField="14"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563"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A3:B8" firstHeaderRow="1" firstDataRow="1" firstDataCol="1"/>
  <pivotFields count="19">
    <pivotField dataField="1" showAll="0"/>
    <pivotField showAll="0">
      <items count="4">
        <item x="1"/>
        <item x="0"/>
        <item m="1" x="2"/>
        <item t="default"/>
      </items>
    </pivotField>
    <pivotField showAll="0"/>
    <pivotField showAll="0"/>
    <pivotField showAll="0"/>
    <pivotField showAll="0"/>
    <pivotField showAll="0"/>
    <pivotField showAll="0"/>
    <pivotField showAll="0"/>
    <pivotField showAll="0">
      <items count="5">
        <item x="0"/>
        <item x="2"/>
        <item x="1"/>
        <item m="1" x="3"/>
        <item t="default"/>
      </items>
    </pivotField>
    <pivotField showAll="0"/>
    <pivotField showAll="0"/>
    <pivotField showAll="0"/>
    <pivotField showAll="0"/>
    <pivotField showAll="0"/>
    <pivotField showAll="0">
      <items count="6">
        <item x="4"/>
        <item x="3"/>
        <item x="1"/>
        <item x="0"/>
        <item x="2"/>
        <item t="default"/>
      </items>
    </pivotField>
    <pivotField axis="axisRow" showAll="0">
      <items count="5">
        <item x="3"/>
        <item x="0"/>
        <item x="2"/>
        <item x="1"/>
        <item t="default"/>
      </items>
    </pivotField>
    <pivotField showAll="0"/>
    <pivotField showAll="0"/>
  </pivotFields>
  <rowFields count="1">
    <field x="16"/>
  </rowFields>
  <rowItems count="5">
    <i>
      <x/>
    </i>
    <i>
      <x v="1"/>
    </i>
    <i>
      <x v="2"/>
    </i>
    <i>
      <x v="3"/>
    </i>
    <i t="grand">
      <x/>
    </i>
  </rowItems>
  <colItems count="1">
    <i/>
  </colItems>
  <dataFields count="1">
    <dataField name="Count of patient_age"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7" name="PivotTable5"/>
    <pivotTable tabId="8" name="PivotTable6"/>
    <pivotTable tabId="6" name="PivotTable4"/>
    <pivotTable tabId="5" name="PivotTable3"/>
    <pivotTable tabId="4" name="PivotTable2"/>
  </pivotTables>
  <data>
    <tabular pivotCacheId="1">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BMI_Category" sourceName="BMI_Category">
  <pivotTables>
    <pivotTable tabId="7" name="PivotTable5"/>
    <pivotTable tabId="8" name="PivotTable6"/>
    <pivotTable tabId="6" name="PivotTable4"/>
    <pivotTable tabId="5" name="PivotTable3"/>
    <pivotTable tabId="4" name="PivotTable2"/>
  </pivotTables>
  <data>
    <tabular pivotCacheId="1">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dmission_type" sourceName="admission_type">
  <pivotTables>
    <pivotTable tabId="8" name="PivotTable6"/>
    <pivotTable tabId="6" name="PivotTable4"/>
    <pivotTable tabId="5" name="PivotTable3"/>
    <pivotTable tabId="4" name="PivotTable2"/>
    <pivotTable tabId="7" name="PivotTable5"/>
  </pivotTables>
  <data>
    <tabular pivotCacheId="1">
      <items count="4">
        <i x="0" s="1"/>
        <i x="2" s="1"/>
        <i x="1"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Age_Group" sourceName="Age_Group">
  <pivotTables>
    <pivotTable tabId="8" name="PivotTable6"/>
    <pivotTable tabId="6" name="PivotTable4"/>
    <pivotTable tabId="5" name="PivotTable3"/>
    <pivotTable tabId="4" name="PivotTable2"/>
    <pivotTable tabId="7" name="PivotTable5"/>
  </pivotTables>
  <data>
    <tabular pivotCacheId="1">
      <items count="5">
        <i x="4" s="1"/>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1"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34950"/>
  <slicer name="BMI_Category" cache="Slicer_BMI_Category" caption="BMI_Category" rowHeight="234950"/>
  <slicer name="admission_type" cache="Slicer_admission_type" caption="admission_type" rowHeight="234950"/>
  <slicer name="Age_Group" cache="Slicer_Age_Group" caption="Age_Group" rowHeight="234950"/>
</slicers>
</file>

<file path=xl/tables/table1.xml><?xml version="1.0" encoding="utf-8"?>
<table xmlns="http://schemas.openxmlformats.org/spreadsheetml/2006/main" id="2" name="PatientData" displayName="PatientData" ref="A1:S10001" totalsRowShown="0">
  <autoFilter ref="A1:S10001"/>
  <sortState ref="A3:O1048576">
    <sortCondition ref="C1:C1048576"/>
  </sortState>
  <tableColumns count="19">
    <tableColumn id="1" name="patient_age"/>
    <tableColumn id="2" name="gender"/>
    <tableColumn id="3" name="bmi"/>
    <tableColumn id="4" name="systolic_bp"/>
    <tableColumn id="5" name="diastolic_bp"/>
    <tableColumn id="6" name="cholesterol_mg_dl"/>
    <tableColumn id="7" name="fasting_blood_sugar"/>
    <tableColumn id="8" name="heart_rate_bpm"/>
    <tableColumn id="9" name="previous_admissions"/>
    <tableColumn id="10" name="admission_type"/>
    <tableColumn id="11" name="primary_diagnosis"/>
    <tableColumn id="12" name="medication_adherence"/>
    <tableColumn id="13" name="length_of_stay_days"/>
    <tableColumn id="14" name="treatment_cost_usd"/>
    <tableColumn id="15" name="readmission_30_days"/>
    <tableColumn id="16" name="Age_Group"/>
    <tableColumn id="17" name="BMI_Category" dataDxfId="2">
      <calculatedColumnFormula>IF(PatientData[[#This Row],[bmi]]&lt;18.5,"Underweight",
IF(PatientData[[#This Row],[bmi]]&lt;25,"Normal",
IF(PatientData[[#This Row],[bmi]]&lt;30,"Overweight","Obese")))</calculatedColumnFormula>
    </tableColumn>
    <tableColumn id="18" name="Blood Pressure Status" dataDxfId="1">
      <calculatedColumnFormula>IF(AND(D2&lt;120,E2&lt;80),"Normal BP","High BP")</calculatedColumnFormula>
    </tableColumn>
    <tableColumn id="19" name="Cost Category" dataDxfId="0">
      <calculatedColumnFormula>IF(N2&gt;15000,"High Cost","Normal Cost")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B8"/>
    </sheetView>
  </sheetViews>
  <sheetFormatPr defaultRowHeight="14.4" x14ac:dyDescent="0.3"/>
  <cols>
    <col min="1" max="1" width="12.5546875" customWidth="1"/>
    <col min="2" max="2" width="19" bestFit="1" customWidth="1"/>
  </cols>
  <sheetData>
    <row r="3" spans="1:2" x14ac:dyDescent="0.3">
      <c r="A3" s="3" t="s">
        <v>42</v>
      </c>
      <c r="B3" t="s">
        <v>44</v>
      </c>
    </row>
    <row r="4" spans="1:2" x14ac:dyDescent="0.3">
      <c r="A4" s="4" t="s">
        <v>21</v>
      </c>
      <c r="B4" s="5">
        <v>3491</v>
      </c>
    </row>
    <row r="5" spans="1:2" x14ac:dyDescent="0.3">
      <c r="A5" s="4" t="s">
        <v>17</v>
      </c>
      <c r="B5" s="5">
        <v>2581</v>
      </c>
    </row>
    <row r="6" spans="1:2" x14ac:dyDescent="0.3">
      <c r="A6" s="4" t="s">
        <v>28</v>
      </c>
      <c r="B6" s="5">
        <v>1445</v>
      </c>
    </row>
    <row r="7" spans="1:2" x14ac:dyDescent="0.3">
      <c r="A7" s="4" t="s">
        <v>26</v>
      </c>
      <c r="B7" s="5">
        <v>2483</v>
      </c>
    </row>
    <row r="8" spans="1:2" x14ac:dyDescent="0.3">
      <c r="A8" s="4" t="s">
        <v>43</v>
      </c>
      <c r="B8" s="5">
        <v>10000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11" sqref="A11"/>
    </sheetView>
  </sheetViews>
  <sheetFormatPr defaultRowHeight="14.4" x14ac:dyDescent="0.3"/>
  <cols>
    <col min="1" max="1" width="12.5546875" bestFit="1" customWidth="1"/>
    <col min="2" max="2" width="19" bestFit="1" customWidth="1"/>
  </cols>
  <sheetData>
    <row r="3" spans="1:2" x14ac:dyDescent="0.3">
      <c r="A3" s="3" t="s">
        <v>42</v>
      </c>
      <c r="B3" t="s">
        <v>44</v>
      </c>
    </row>
    <row r="4" spans="1:2" x14ac:dyDescent="0.3">
      <c r="A4" s="4" t="s">
        <v>27</v>
      </c>
      <c r="B4" s="5">
        <v>3073</v>
      </c>
    </row>
    <row r="5" spans="1:2" x14ac:dyDescent="0.3">
      <c r="A5" s="4" t="s">
        <v>16</v>
      </c>
      <c r="B5" s="5">
        <v>3925</v>
      </c>
    </row>
    <row r="6" spans="1:2" x14ac:dyDescent="0.3">
      <c r="A6" s="4" t="s">
        <v>24</v>
      </c>
      <c r="B6" s="5">
        <v>3002</v>
      </c>
    </row>
    <row r="7" spans="1:2" x14ac:dyDescent="0.3">
      <c r="A7" s="4" t="s">
        <v>43</v>
      </c>
      <c r="B7" s="5">
        <v>10000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E17" sqref="E17"/>
    </sheetView>
  </sheetViews>
  <sheetFormatPr defaultRowHeight="14.4" x14ac:dyDescent="0.3"/>
  <cols>
    <col min="1" max="1" width="12.5546875" bestFit="1" customWidth="1"/>
    <col min="2" max="2" width="19" bestFit="1" customWidth="1"/>
  </cols>
  <sheetData>
    <row r="3" spans="1:2" x14ac:dyDescent="0.3">
      <c r="A3" s="3" t="s">
        <v>42</v>
      </c>
      <c r="B3" t="s">
        <v>44</v>
      </c>
    </row>
    <row r="4" spans="1:2" x14ac:dyDescent="0.3">
      <c r="A4" s="4" t="s">
        <v>20</v>
      </c>
      <c r="B4" s="5">
        <v>5023</v>
      </c>
    </row>
    <row r="5" spans="1:2" x14ac:dyDescent="0.3">
      <c r="A5" s="4" t="s">
        <v>15</v>
      </c>
      <c r="B5" s="5">
        <v>4977</v>
      </c>
    </row>
    <row r="6" spans="1:2" x14ac:dyDescent="0.3">
      <c r="A6" s="4" t="s">
        <v>43</v>
      </c>
      <c r="B6" s="5">
        <v>10000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5" sqref="B5"/>
    </sheetView>
  </sheetViews>
  <sheetFormatPr defaultRowHeight="14.4" x14ac:dyDescent="0.3"/>
  <cols>
    <col min="1" max="1" width="12.5546875" bestFit="1" customWidth="1"/>
    <col min="2" max="2" width="19" bestFit="1" customWidth="1"/>
  </cols>
  <sheetData>
    <row r="3" spans="1:2" x14ac:dyDescent="0.3">
      <c r="A3" s="3" t="s">
        <v>42</v>
      </c>
      <c r="B3" t="s">
        <v>44</v>
      </c>
    </row>
    <row r="4" spans="1:2" x14ac:dyDescent="0.3">
      <c r="A4" s="4" t="s">
        <v>19</v>
      </c>
      <c r="B4" s="5">
        <v>8798</v>
      </c>
    </row>
    <row r="5" spans="1:2" x14ac:dyDescent="0.3">
      <c r="A5" s="4" t="s">
        <v>23</v>
      </c>
      <c r="B5" s="5">
        <v>1202</v>
      </c>
    </row>
    <row r="6" spans="1:2" x14ac:dyDescent="0.3">
      <c r="A6" s="4" t="s">
        <v>43</v>
      </c>
      <c r="B6" s="5">
        <v>10000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6" sqref="B6"/>
    </sheetView>
  </sheetViews>
  <sheetFormatPr defaultRowHeight="14.4" x14ac:dyDescent="0.3"/>
  <cols>
    <col min="1" max="1" width="12.5546875" bestFit="1" customWidth="1"/>
    <col min="2" max="2" width="19" bestFit="1" customWidth="1"/>
  </cols>
  <sheetData>
    <row r="3" spans="1:2" x14ac:dyDescent="0.3">
      <c r="A3" s="3" t="s">
        <v>42</v>
      </c>
      <c r="B3" t="s">
        <v>44</v>
      </c>
    </row>
    <row r="4" spans="1:2" x14ac:dyDescent="0.3">
      <c r="A4" s="4" t="s">
        <v>45</v>
      </c>
      <c r="B4" s="5">
        <v>3038</v>
      </c>
    </row>
    <row r="5" spans="1:2" x14ac:dyDescent="0.3">
      <c r="A5" s="4" t="s">
        <v>46</v>
      </c>
      <c r="B5" s="5">
        <v>3084</v>
      </c>
    </row>
    <row r="6" spans="1:2" x14ac:dyDescent="0.3">
      <c r="A6" s="4" t="s">
        <v>47</v>
      </c>
      <c r="B6" s="5">
        <v>3503</v>
      </c>
    </row>
    <row r="7" spans="1:2" x14ac:dyDescent="0.3">
      <c r="A7" s="4" t="s">
        <v>48</v>
      </c>
      <c r="B7" s="5">
        <v>375</v>
      </c>
    </row>
    <row r="8" spans="1:2" x14ac:dyDescent="0.3">
      <c r="A8" s="4" t="s">
        <v>43</v>
      </c>
      <c r="B8" s="5">
        <v>10000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01"/>
  <sheetViews>
    <sheetView topLeftCell="M1" zoomScale="130" zoomScaleNormal="130" workbookViewId="0">
      <selection activeCell="V6" sqref="V6"/>
    </sheetView>
  </sheetViews>
  <sheetFormatPr defaultRowHeight="14.4" x14ac:dyDescent="0.3"/>
  <cols>
    <col min="1" max="1" width="12.88671875" customWidth="1"/>
    <col min="4" max="4" width="12.21875" customWidth="1"/>
    <col min="5" max="5" width="13" customWidth="1"/>
    <col min="6" max="6" width="18.33203125" customWidth="1"/>
    <col min="7" max="7" width="20" customWidth="1"/>
    <col min="8" max="8" width="16.5546875" customWidth="1"/>
    <col min="9" max="9" width="20.33203125" customWidth="1"/>
    <col min="10" max="10" width="16.109375" customWidth="1"/>
    <col min="11" max="11" width="18.21875" customWidth="1"/>
    <col min="12" max="12" width="22.21875" customWidth="1"/>
    <col min="13" max="13" width="20.33203125" customWidth="1"/>
    <col min="14" max="14" width="19.77734375" customWidth="1"/>
    <col min="15" max="15" width="20.88671875" customWidth="1"/>
    <col min="16" max="16" width="13.109375" customWidth="1"/>
    <col min="17" max="17" width="14.5546875" customWidth="1"/>
    <col min="18" max="18" width="20.6640625" customWidth="1"/>
    <col min="19" max="19" width="13.10937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29</v>
      </c>
      <c r="Q1" t="s">
        <v>30</v>
      </c>
      <c r="R1" t="s">
        <v>31</v>
      </c>
      <c r="S1" t="s">
        <v>32</v>
      </c>
    </row>
    <row r="2" spans="1:19" x14ac:dyDescent="0.3">
      <c r="A2">
        <v>62</v>
      </c>
      <c r="B2" t="s">
        <v>15</v>
      </c>
      <c r="C2">
        <v>35.299999999999997</v>
      </c>
      <c r="D2">
        <v>140</v>
      </c>
      <c r="E2">
        <v>83</v>
      </c>
      <c r="F2">
        <v>255.7</v>
      </c>
      <c r="G2">
        <v>151.19999999999999</v>
      </c>
      <c r="H2">
        <v>80</v>
      </c>
      <c r="I2">
        <v>3</v>
      </c>
      <c r="J2" t="s">
        <v>27</v>
      </c>
      <c r="K2" t="s">
        <v>26</v>
      </c>
      <c r="L2" t="s">
        <v>18</v>
      </c>
      <c r="M2">
        <v>11.6</v>
      </c>
      <c r="N2">
        <v>16478.61</v>
      </c>
      <c r="O2" t="s">
        <v>19</v>
      </c>
      <c r="P2" t="str">
        <f>IF(A3&lt;30,"18-29",IF(A3&lt;45,"30-44",IF(A3&lt;60,"45-59",IF(A3&lt;75,"60-74","75+"))))</f>
        <v>60-74</v>
      </c>
      <c r="Q2" s="5" t="str">
        <f>IF(PatientData[[#This Row],[bmi]]&lt;18.5,"Underweight",
IF(PatientData[[#This Row],[bmi]]&lt;25,"Normal",
IF(PatientData[[#This Row],[bmi]]&lt;30,"Overweight","Obese")))</f>
        <v>Obese</v>
      </c>
      <c r="R2" s="5" t="str">
        <f>IF(AND(D2&lt;120,E2&lt;80),"Normal BP","High BP")</f>
        <v>High BP</v>
      </c>
      <c r="S2" s="5" t="str">
        <f>IF(N2&gt;15000,"High Cost","Normal Cost")</f>
        <v>High Cost</v>
      </c>
    </row>
    <row r="3" spans="1:19" x14ac:dyDescent="0.3">
      <c r="A3">
        <v>62</v>
      </c>
      <c r="B3" t="s">
        <v>20</v>
      </c>
      <c r="C3">
        <v>10</v>
      </c>
      <c r="D3">
        <v>120</v>
      </c>
      <c r="E3">
        <v>75</v>
      </c>
      <c r="F3">
        <v>218.9</v>
      </c>
      <c r="G3">
        <v>122.4</v>
      </c>
      <c r="H3">
        <v>60</v>
      </c>
      <c r="I3">
        <v>0</v>
      </c>
      <c r="J3" t="s">
        <v>27</v>
      </c>
      <c r="K3" t="s">
        <v>17</v>
      </c>
      <c r="L3" t="s">
        <v>22</v>
      </c>
      <c r="M3">
        <v>7.1</v>
      </c>
      <c r="N3">
        <v>10867.76</v>
      </c>
      <c r="O3" t="s">
        <v>19</v>
      </c>
      <c r="P3" t="str">
        <f>IF(A3&lt;30,"18-29",IF(A3&lt;45,"30-44",IF(A3&lt;60,"45-59",IF(A3&lt;75,"60-74","75+"))))</f>
        <v>60-74</v>
      </c>
      <c r="Q3" t="str">
        <f>IF(PatientData[[#This Row],[bmi]]&lt;18.5,"Underweight",
IF(PatientData[[#This Row],[bmi]]&lt;25,"Normal",
IF(PatientData[[#This Row],[bmi]]&lt;30,"Overweight","Obese")))</f>
        <v>Underweight</v>
      </c>
      <c r="R3" t="str">
        <f t="shared" ref="R3:R66" si="0">IF(AND(D3&lt;120,E3&lt;80),"Normal BP","High BP")</f>
        <v>High BP</v>
      </c>
      <c r="S3" t="str">
        <f t="shared" ref="S3:S66" si="1">IF(N3&gt;15000,"High Cost","Normal Cost")</f>
        <v>Normal Cost</v>
      </c>
    </row>
    <row r="4" spans="1:19" x14ac:dyDescent="0.3">
      <c r="A4">
        <v>58</v>
      </c>
      <c r="B4" t="s">
        <v>20</v>
      </c>
      <c r="C4">
        <v>10</v>
      </c>
      <c r="D4">
        <v>119</v>
      </c>
      <c r="E4">
        <v>77</v>
      </c>
      <c r="F4">
        <v>225.9</v>
      </c>
      <c r="G4">
        <v>99.9</v>
      </c>
      <c r="H4">
        <v>82</v>
      </c>
      <c r="I4">
        <v>0</v>
      </c>
      <c r="J4" t="s">
        <v>24</v>
      </c>
      <c r="K4" t="s">
        <v>21</v>
      </c>
      <c r="L4" t="s">
        <v>18</v>
      </c>
      <c r="M4">
        <v>4.4000000000000004</v>
      </c>
      <c r="N4">
        <v>10949.07</v>
      </c>
      <c r="O4" t="s">
        <v>19</v>
      </c>
      <c r="P4" t="str">
        <f>IF(A4&lt;30,"18-29",IF(A4&lt;45,"30-44",IF(A4&lt;60,"45-59",IF(A4&lt;75,"60-74","75+"))))</f>
        <v>45-59</v>
      </c>
      <c r="Q4" t="str">
        <f>IF(PatientData[[#This Row],[bmi]]&lt;18.5,"Underweight",
IF(PatientData[[#This Row],[bmi]]&lt;25,"Normal",
IF(PatientData[[#This Row],[bmi]]&lt;30,"Overweight","Obese")))</f>
        <v>Underweight</v>
      </c>
      <c r="R4" t="str">
        <f t="shared" si="0"/>
        <v>Normal BP</v>
      </c>
      <c r="S4" t="str">
        <f t="shared" si="1"/>
        <v>Normal Cost</v>
      </c>
    </row>
    <row r="5" spans="1:19" x14ac:dyDescent="0.3">
      <c r="A5">
        <v>85</v>
      </c>
      <c r="B5" t="s">
        <v>20</v>
      </c>
      <c r="C5">
        <v>10</v>
      </c>
      <c r="D5">
        <v>155</v>
      </c>
      <c r="E5">
        <v>92</v>
      </c>
      <c r="F5">
        <v>255.3</v>
      </c>
      <c r="G5">
        <v>169.8</v>
      </c>
      <c r="H5">
        <v>87</v>
      </c>
      <c r="I5">
        <v>2</v>
      </c>
      <c r="J5" t="s">
        <v>16</v>
      </c>
      <c r="K5" t="s">
        <v>17</v>
      </c>
      <c r="L5" t="s">
        <v>25</v>
      </c>
      <c r="M5">
        <v>12.9</v>
      </c>
      <c r="N5">
        <v>23216.46</v>
      </c>
      <c r="O5" t="s">
        <v>19</v>
      </c>
      <c r="P5" t="str">
        <f t="shared" ref="P4:P5" si="2">IF(A5&lt;30,"18-29",IF(A5&lt;45,"30-44",IF(A5&lt;60,"45-59",IF(A5&lt;75,"60-74","75+"))))</f>
        <v>75+</v>
      </c>
      <c r="Q5" t="str">
        <f>IF(PatientData[[#This Row],[bmi]]&lt;18.5,"Underweight",
IF(PatientData[[#This Row],[bmi]]&lt;25,"Normal",
IF(PatientData[[#This Row],[bmi]]&lt;30,"Overweight","Obese")))</f>
        <v>Underweight</v>
      </c>
      <c r="R5" t="str">
        <f t="shared" si="0"/>
        <v>High BP</v>
      </c>
      <c r="S5" t="str">
        <f t="shared" si="1"/>
        <v>High Cost</v>
      </c>
    </row>
    <row r="6" spans="1:19" x14ac:dyDescent="0.3">
      <c r="A6">
        <v>55</v>
      </c>
      <c r="B6" t="s">
        <v>15</v>
      </c>
      <c r="C6">
        <v>26.6</v>
      </c>
      <c r="D6">
        <v>123</v>
      </c>
      <c r="E6">
        <v>73</v>
      </c>
      <c r="F6">
        <v>193.9</v>
      </c>
      <c r="G6">
        <v>126.8</v>
      </c>
      <c r="H6">
        <v>68</v>
      </c>
      <c r="I6">
        <v>0</v>
      </c>
      <c r="J6" t="s">
        <v>24</v>
      </c>
      <c r="K6" t="s">
        <v>26</v>
      </c>
      <c r="L6" t="s">
        <v>18</v>
      </c>
      <c r="M6">
        <v>2</v>
      </c>
      <c r="N6">
        <v>5073.79</v>
      </c>
      <c r="O6" t="s">
        <v>19</v>
      </c>
      <c r="P6" t="str">
        <f>IF(A3&lt;30,"18-29",IF(A3&lt;45,"30-44",IF(A3&lt;60,"45-59",IF(A3&lt;75,"60-74","75+"))))</f>
        <v>60-74</v>
      </c>
      <c r="Q6" t="str">
        <f>IF(PatientData[[#This Row],[bmi]]&lt;18.5,"Underweight",
IF(PatientData[[#This Row],[bmi]]&lt;25,"Normal",
IF(PatientData[[#This Row],[bmi]]&lt;30,"Overweight","Obese")))</f>
        <v>Overweight</v>
      </c>
      <c r="R6" t="str">
        <f t="shared" si="0"/>
        <v>High BP</v>
      </c>
      <c r="S6" t="str">
        <f t="shared" si="1"/>
        <v>Normal Cost</v>
      </c>
    </row>
    <row r="7" spans="1:19" x14ac:dyDescent="0.3">
      <c r="A7">
        <v>54</v>
      </c>
      <c r="B7" t="s">
        <v>15</v>
      </c>
      <c r="C7">
        <v>35.299999999999997</v>
      </c>
      <c r="D7">
        <v>140</v>
      </c>
      <c r="E7">
        <v>83</v>
      </c>
      <c r="F7">
        <v>255.7</v>
      </c>
      <c r="G7">
        <v>151.19999999999999</v>
      </c>
      <c r="H7">
        <v>80</v>
      </c>
      <c r="I7">
        <v>3</v>
      </c>
      <c r="J7" t="s">
        <v>27</v>
      </c>
      <c r="K7" t="s">
        <v>17</v>
      </c>
      <c r="L7" t="s">
        <v>18</v>
      </c>
      <c r="M7">
        <v>2.7</v>
      </c>
      <c r="N7">
        <v>6476.72</v>
      </c>
      <c r="O7" t="s">
        <v>19</v>
      </c>
      <c r="P7" t="str">
        <f t="shared" ref="P7:P8" si="3">IF(A4&lt;30,"18-29",IF(A4&lt;45,"30-44",IF(A4&lt;60,"45-59",IF(A4&lt;75,"60-74","75+"))))</f>
        <v>45-59</v>
      </c>
      <c r="Q7" t="str">
        <f>IF(PatientData[[#This Row],[bmi]]&lt;18.5,"Underweight",
IF(PatientData[[#This Row],[bmi]]&lt;25,"Normal",
IF(PatientData[[#This Row],[bmi]]&lt;30,"Overweight","Obese")))</f>
        <v>Obese</v>
      </c>
      <c r="R7" t="str">
        <f t="shared" si="0"/>
        <v>High BP</v>
      </c>
      <c r="S7" t="str">
        <f t="shared" si="1"/>
        <v>Normal Cost</v>
      </c>
    </row>
    <row r="8" spans="1:19" x14ac:dyDescent="0.3">
      <c r="A8">
        <v>61</v>
      </c>
      <c r="B8" t="s">
        <v>15</v>
      </c>
      <c r="C8">
        <v>34.200000000000003</v>
      </c>
      <c r="D8">
        <v>143</v>
      </c>
      <c r="E8">
        <v>79</v>
      </c>
      <c r="F8">
        <v>257.60000000000002</v>
      </c>
      <c r="G8">
        <v>141</v>
      </c>
      <c r="H8">
        <v>82</v>
      </c>
      <c r="I8">
        <v>2</v>
      </c>
      <c r="J8" t="s">
        <v>16</v>
      </c>
      <c r="K8" t="s">
        <v>28</v>
      </c>
      <c r="L8" t="s">
        <v>22</v>
      </c>
      <c r="M8">
        <v>8.4</v>
      </c>
      <c r="N8">
        <v>18197.84</v>
      </c>
      <c r="O8" t="s">
        <v>23</v>
      </c>
      <c r="P8" t="str">
        <f t="shared" si="3"/>
        <v>75+</v>
      </c>
      <c r="Q8" t="str">
        <f>IF(PatientData[[#This Row],[bmi]]&lt;18.5,"Underweight",
IF(PatientData[[#This Row],[bmi]]&lt;25,"Normal",
IF(PatientData[[#This Row],[bmi]]&lt;30,"Overweight","Obese")))</f>
        <v>Obese</v>
      </c>
      <c r="R8" t="str">
        <f t="shared" si="0"/>
        <v>High BP</v>
      </c>
      <c r="S8" t="str">
        <f t="shared" si="1"/>
        <v>High Cost</v>
      </c>
    </row>
    <row r="9" spans="1:19" x14ac:dyDescent="0.3">
      <c r="A9">
        <v>34</v>
      </c>
      <c r="B9" t="s">
        <v>20</v>
      </c>
      <c r="C9">
        <v>10.1</v>
      </c>
      <c r="D9">
        <v>121</v>
      </c>
      <c r="E9">
        <v>63</v>
      </c>
      <c r="F9">
        <v>213.6</v>
      </c>
      <c r="G9">
        <v>124.1</v>
      </c>
      <c r="H9">
        <v>78</v>
      </c>
      <c r="I9">
        <v>2</v>
      </c>
      <c r="J9" t="s">
        <v>27</v>
      </c>
      <c r="K9" t="s">
        <v>17</v>
      </c>
      <c r="L9" t="s">
        <v>18</v>
      </c>
      <c r="M9">
        <v>1.8</v>
      </c>
      <c r="N9">
        <v>4503.38</v>
      </c>
      <c r="O9" t="s">
        <v>19</v>
      </c>
      <c r="P9" t="str">
        <f t="shared" ref="P9:P11" si="4">IF(A9&lt;30,"18-29",IF(A9&lt;45,"30-44",IF(A9&lt;60,"45-59",IF(A9&lt;75,"60-74","75+"))))</f>
        <v>30-44</v>
      </c>
      <c r="Q9" t="str">
        <f>IF(PatientData[[#This Row],[bmi]]&lt;18.5,"Underweight",
IF(PatientData[[#This Row],[bmi]]&lt;25,"Normal",
IF(PatientData[[#This Row],[bmi]]&lt;30,"Overweight","Obese")))</f>
        <v>Underweight</v>
      </c>
      <c r="R9" t="str">
        <f t="shared" si="0"/>
        <v>High BP</v>
      </c>
      <c r="S9" t="str">
        <f t="shared" si="1"/>
        <v>Normal Cost</v>
      </c>
    </row>
    <row r="10" spans="1:19" x14ac:dyDescent="0.3">
      <c r="A10">
        <v>65</v>
      </c>
      <c r="B10" t="s">
        <v>20</v>
      </c>
      <c r="C10">
        <v>10.199999999999999</v>
      </c>
      <c r="D10">
        <v>113</v>
      </c>
      <c r="E10">
        <v>69</v>
      </c>
      <c r="F10">
        <v>268.3</v>
      </c>
      <c r="G10">
        <v>96.2</v>
      </c>
      <c r="H10">
        <v>67</v>
      </c>
      <c r="I10">
        <v>0</v>
      </c>
      <c r="J10" t="s">
        <v>24</v>
      </c>
      <c r="K10" t="s">
        <v>26</v>
      </c>
      <c r="L10" t="s">
        <v>18</v>
      </c>
      <c r="M10">
        <v>11.6</v>
      </c>
      <c r="N10">
        <v>16478.61</v>
      </c>
      <c r="O10" t="s">
        <v>19</v>
      </c>
      <c r="P10" t="str">
        <f t="shared" si="4"/>
        <v>60-74</v>
      </c>
      <c r="Q10" t="str">
        <f>IF(PatientData[[#This Row],[bmi]]&lt;18.5,"Underweight",
IF(PatientData[[#This Row],[bmi]]&lt;25,"Normal",
IF(PatientData[[#This Row],[bmi]]&lt;30,"Overweight","Obese")))</f>
        <v>Underweight</v>
      </c>
      <c r="R10" t="str">
        <f t="shared" si="0"/>
        <v>Normal BP</v>
      </c>
      <c r="S10" t="str">
        <f t="shared" si="1"/>
        <v>High Cost</v>
      </c>
    </row>
    <row r="11" spans="1:19" x14ac:dyDescent="0.3">
      <c r="A11">
        <v>45</v>
      </c>
      <c r="B11" t="s">
        <v>20</v>
      </c>
      <c r="C11">
        <v>10.199999999999999</v>
      </c>
      <c r="D11">
        <v>102</v>
      </c>
      <c r="E11">
        <v>64</v>
      </c>
      <c r="F11">
        <v>207</v>
      </c>
      <c r="G11">
        <v>139.1</v>
      </c>
      <c r="H11">
        <v>80</v>
      </c>
      <c r="I11">
        <v>0</v>
      </c>
      <c r="J11" t="s">
        <v>24</v>
      </c>
      <c r="K11" t="s">
        <v>17</v>
      </c>
      <c r="L11" t="s">
        <v>18</v>
      </c>
      <c r="M11">
        <v>6</v>
      </c>
      <c r="N11">
        <v>9006.06</v>
      </c>
      <c r="O11" t="s">
        <v>19</v>
      </c>
      <c r="P11" t="str">
        <f t="shared" si="4"/>
        <v>45-59</v>
      </c>
      <c r="Q11" t="str">
        <f>IF(PatientData[[#This Row],[bmi]]&lt;18.5,"Underweight",
IF(PatientData[[#This Row],[bmi]]&lt;25,"Normal",
IF(PatientData[[#This Row],[bmi]]&lt;30,"Overweight","Obese")))</f>
        <v>Underweight</v>
      </c>
      <c r="R11" t="str">
        <f t="shared" si="0"/>
        <v>Normal BP</v>
      </c>
      <c r="S11" t="str">
        <f t="shared" si="1"/>
        <v>Normal Cost</v>
      </c>
    </row>
    <row r="12" spans="1:19" x14ac:dyDescent="0.3">
      <c r="A12">
        <v>67</v>
      </c>
      <c r="B12" t="s">
        <v>15</v>
      </c>
      <c r="C12">
        <v>29.1</v>
      </c>
      <c r="D12">
        <v>129</v>
      </c>
      <c r="E12">
        <v>82</v>
      </c>
      <c r="F12">
        <v>272.8</v>
      </c>
      <c r="G12">
        <v>95.3</v>
      </c>
      <c r="H12">
        <v>70</v>
      </c>
      <c r="I12">
        <v>1</v>
      </c>
      <c r="J12" t="s">
        <v>27</v>
      </c>
      <c r="K12" t="s">
        <v>26</v>
      </c>
      <c r="L12" t="s">
        <v>18</v>
      </c>
      <c r="M12">
        <v>10.5</v>
      </c>
      <c r="N12">
        <v>16593.63</v>
      </c>
      <c r="O12" t="s">
        <v>19</v>
      </c>
      <c r="P12" t="str">
        <f t="shared" ref="P12" si="5">IF(A9&lt;30,"18-29",IF(A9&lt;45,"30-44",IF(A9&lt;60,"45-59",IF(A9&lt;75,"60-74","75+"))))</f>
        <v>30-44</v>
      </c>
      <c r="Q12" t="str">
        <f>IF(PatientData[[#This Row],[bmi]]&lt;18.5,"Underweight",
IF(PatientData[[#This Row],[bmi]]&lt;25,"Normal",
IF(PatientData[[#This Row],[bmi]]&lt;30,"Overweight","Obese")))</f>
        <v>Overweight</v>
      </c>
      <c r="R12" t="str">
        <f t="shared" si="0"/>
        <v>High BP</v>
      </c>
      <c r="S12" t="str">
        <f t="shared" si="1"/>
        <v>High Cost</v>
      </c>
    </row>
    <row r="13" spans="1:19" x14ac:dyDescent="0.3">
      <c r="A13">
        <v>71</v>
      </c>
      <c r="B13" t="s">
        <v>20</v>
      </c>
      <c r="C13">
        <v>10.199999999999999</v>
      </c>
      <c r="D13">
        <v>130</v>
      </c>
      <c r="E13">
        <v>72</v>
      </c>
      <c r="F13">
        <v>237.4</v>
      </c>
      <c r="G13">
        <v>119.6</v>
      </c>
      <c r="H13">
        <v>85</v>
      </c>
      <c r="I13">
        <v>0</v>
      </c>
      <c r="J13" t="s">
        <v>16</v>
      </c>
      <c r="K13" t="s">
        <v>21</v>
      </c>
      <c r="L13" t="s">
        <v>18</v>
      </c>
      <c r="M13">
        <v>9.1</v>
      </c>
      <c r="N13">
        <v>19711.46</v>
      </c>
      <c r="O13" t="s">
        <v>19</v>
      </c>
      <c r="P13" t="str">
        <f t="shared" ref="P13:P14" si="6">IF(A13&lt;30,"18-29",IF(A13&lt;45,"30-44",IF(A13&lt;60,"45-59",IF(A13&lt;75,"60-74","75+"))))</f>
        <v>60-74</v>
      </c>
      <c r="Q13" t="str">
        <f>IF(PatientData[[#This Row],[bmi]]&lt;18.5,"Underweight",
IF(PatientData[[#This Row],[bmi]]&lt;25,"Normal",
IF(PatientData[[#This Row],[bmi]]&lt;30,"Overweight","Obese")))</f>
        <v>Underweight</v>
      </c>
      <c r="R13" t="str">
        <f t="shared" si="0"/>
        <v>High BP</v>
      </c>
      <c r="S13" t="str">
        <f t="shared" si="1"/>
        <v>High Cost</v>
      </c>
    </row>
    <row r="14" spans="1:19" x14ac:dyDescent="0.3">
      <c r="A14">
        <v>66</v>
      </c>
      <c r="B14" t="s">
        <v>20</v>
      </c>
      <c r="C14">
        <v>10.199999999999999</v>
      </c>
      <c r="D14">
        <v>121</v>
      </c>
      <c r="E14">
        <v>68</v>
      </c>
      <c r="F14">
        <v>189.9</v>
      </c>
      <c r="G14">
        <v>108.4</v>
      </c>
      <c r="H14">
        <v>95</v>
      </c>
      <c r="I14">
        <v>2</v>
      </c>
      <c r="J14" t="s">
        <v>16</v>
      </c>
      <c r="K14" t="s">
        <v>17</v>
      </c>
      <c r="L14" t="s">
        <v>18</v>
      </c>
      <c r="M14">
        <v>9</v>
      </c>
      <c r="N14">
        <v>15687.54</v>
      </c>
      <c r="O14" t="s">
        <v>19</v>
      </c>
      <c r="P14" t="str">
        <f t="shared" si="6"/>
        <v>60-74</v>
      </c>
      <c r="Q14" t="str">
        <f>IF(PatientData[[#This Row],[bmi]]&lt;18.5,"Underweight",
IF(PatientData[[#This Row],[bmi]]&lt;25,"Normal",
IF(PatientData[[#This Row],[bmi]]&lt;30,"Overweight","Obese")))</f>
        <v>Underweight</v>
      </c>
      <c r="R14" t="str">
        <f t="shared" si="0"/>
        <v>High BP</v>
      </c>
      <c r="S14" t="str">
        <f t="shared" si="1"/>
        <v>High Cost</v>
      </c>
    </row>
    <row r="15" spans="1:19" x14ac:dyDescent="0.3">
      <c r="A15">
        <v>47</v>
      </c>
      <c r="B15" t="s">
        <v>15</v>
      </c>
      <c r="C15">
        <v>30.5</v>
      </c>
      <c r="D15">
        <v>114</v>
      </c>
      <c r="E15">
        <v>62</v>
      </c>
      <c r="F15">
        <v>207.3</v>
      </c>
      <c r="G15">
        <v>108.3</v>
      </c>
      <c r="H15">
        <v>73</v>
      </c>
      <c r="I15">
        <v>3</v>
      </c>
      <c r="J15" t="s">
        <v>16</v>
      </c>
      <c r="K15" t="s">
        <v>21</v>
      </c>
      <c r="L15" t="s">
        <v>18</v>
      </c>
      <c r="M15">
        <v>11.7</v>
      </c>
      <c r="N15">
        <v>22657.88</v>
      </c>
      <c r="O15" t="s">
        <v>19</v>
      </c>
      <c r="P15" t="str">
        <f t="shared" ref="P15:P18" si="7">IF(A12&lt;30,"18-29",IF(A12&lt;45,"30-44",IF(A12&lt;60,"45-59",IF(A12&lt;75,"60-74","75+"))))</f>
        <v>60-74</v>
      </c>
      <c r="Q15" t="str">
        <f>IF(PatientData[[#This Row],[bmi]]&lt;18.5,"Underweight",
IF(PatientData[[#This Row],[bmi]]&lt;25,"Normal",
IF(PatientData[[#This Row],[bmi]]&lt;30,"Overweight","Obese")))</f>
        <v>Obese</v>
      </c>
      <c r="R15" t="str">
        <f t="shared" si="0"/>
        <v>Normal BP</v>
      </c>
      <c r="S15" t="str">
        <f t="shared" si="1"/>
        <v>High Cost</v>
      </c>
    </row>
    <row r="16" spans="1:19" x14ac:dyDescent="0.3">
      <c r="A16">
        <v>36</v>
      </c>
      <c r="B16" t="s">
        <v>15</v>
      </c>
      <c r="C16">
        <v>18</v>
      </c>
      <c r="D16">
        <v>96</v>
      </c>
      <c r="E16">
        <v>65</v>
      </c>
      <c r="F16">
        <v>168.5</v>
      </c>
      <c r="G16">
        <v>94.2</v>
      </c>
      <c r="H16">
        <v>73</v>
      </c>
      <c r="I16">
        <v>2</v>
      </c>
      <c r="J16" t="s">
        <v>24</v>
      </c>
      <c r="K16" t="s">
        <v>21</v>
      </c>
      <c r="L16" t="s">
        <v>25</v>
      </c>
      <c r="M16">
        <v>5</v>
      </c>
      <c r="N16">
        <v>10390.56</v>
      </c>
      <c r="O16" t="s">
        <v>19</v>
      </c>
      <c r="P16" t="str">
        <f t="shared" si="7"/>
        <v>60-74</v>
      </c>
      <c r="Q16" t="str">
        <f>IF(PatientData[[#This Row],[bmi]]&lt;18.5,"Underweight",
IF(PatientData[[#This Row],[bmi]]&lt;25,"Normal",
IF(PatientData[[#This Row],[bmi]]&lt;30,"Overweight","Obese")))</f>
        <v>Underweight</v>
      </c>
      <c r="R16" t="str">
        <f t="shared" si="0"/>
        <v>Normal BP</v>
      </c>
      <c r="S16" t="str">
        <f t="shared" si="1"/>
        <v>Normal Cost</v>
      </c>
    </row>
    <row r="17" spans="1:19" x14ac:dyDescent="0.3">
      <c r="A17">
        <v>52</v>
      </c>
      <c r="B17" t="s">
        <v>15</v>
      </c>
      <c r="C17">
        <v>26.4</v>
      </c>
      <c r="D17">
        <v>119</v>
      </c>
      <c r="E17">
        <v>65</v>
      </c>
      <c r="F17">
        <v>243.5</v>
      </c>
      <c r="G17">
        <v>134.69999999999999</v>
      </c>
      <c r="H17">
        <v>77</v>
      </c>
      <c r="I17">
        <v>0</v>
      </c>
      <c r="J17" t="s">
        <v>16</v>
      </c>
      <c r="K17" t="s">
        <v>28</v>
      </c>
      <c r="L17" t="s">
        <v>22</v>
      </c>
      <c r="M17">
        <v>6.1</v>
      </c>
      <c r="N17">
        <v>16611.73</v>
      </c>
      <c r="O17" t="s">
        <v>19</v>
      </c>
      <c r="P17" t="str">
        <f t="shared" si="7"/>
        <v>60-74</v>
      </c>
      <c r="Q17" t="str">
        <f>IF(PatientData[[#This Row],[bmi]]&lt;18.5,"Underweight",
IF(PatientData[[#This Row],[bmi]]&lt;25,"Normal",
IF(PatientData[[#This Row],[bmi]]&lt;30,"Overweight","Obese")))</f>
        <v>Overweight</v>
      </c>
      <c r="R17" t="str">
        <f t="shared" si="0"/>
        <v>Normal BP</v>
      </c>
      <c r="S17" t="str">
        <f t="shared" si="1"/>
        <v>High Cost</v>
      </c>
    </row>
    <row r="18" spans="1:19" x14ac:dyDescent="0.3">
      <c r="A18">
        <v>71</v>
      </c>
      <c r="B18" t="s">
        <v>15</v>
      </c>
      <c r="C18">
        <v>23.8</v>
      </c>
      <c r="D18">
        <v>238</v>
      </c>
      <c r="E18">
        <v>136</v>
      </c>
      <c r="F18">
        <v>230.1</v>
      </c>
      <c r="G18">
        <v>123.2</v>
      </c>
      <c r="H18">
        <v>88</v>
      </c>
      <c r="I18">
        <v>2</v>
      </c>
      <c r="J18" t="s">
        <v>16</v>
      </c>
      <c r="K18" t="s">
        <v>17</v>
      </c>
      <c r="L18" t="s">
        <v>25</v>
      </c>
      <c r="M18">
        <v>14.9</v>
      </c>
      <c r="N18">
        <v>24757.63</v>
      </c>
      <c r="O18" t="s">
        <v>19</v>
      </c>
      <c r="P18" t="str">
        <f t="shared" si="7"/>
        <v>45-59</v>
      </c>
      <c r="Q18" t="str">
        <f>IF(PatientData[[#This Row],[bmi]]&lt;18.5,"Underweight",
IF(PatientData[[#This Row],[bmi]]&lt;25,"Normal",
IF(PatientData[[#This Row],[bmi]]&lt;30,"Overweight","Obese")))</f>
        <v>Normal</v>
      </c>
      <c r="R18" t="str">
        <f t="shared" si="0"/>
        <v>High BP</v>
      </c>
      <c r="S18" t="str">
        <f t="shared" si="1"/>
        <v>High Cost</v>
      </c>
    </row>
    <row r="19" spans="1:19" x14ac:dyDescent="0.3">
      <c r="A19">
        <v>88</v>
      </c>
      <c r="B19" t="s">
        <v>20</v>
      </c>
      <c r="C19">
        <v>10.199999999999999</v>
      </c>
      <c r="D19">
        <v>135</v>
      </c>
      <c r="E19">
        <v>83</v>
      </c>
      <c r="F19">
        <v>264.89999999999998</v>
      </c>
      <c r="G19">
        <v>108.2</v>
      </c>
      <c r="H19">
        <v>75</v>
      </c>
      <c r="I19">
        <v>2</v>
      </c>
      <c r="J19" t="s">
        <v>27</v>
      </c>
      <c r="K19" t="s">
        <v>26</v>
      </c>
      <c r="L19" t="s">
        <v>18</v>
      </c>
      <c r="M19">
        <v>7.6</v>
      </c>
      <c r="N19">
        <v>13345.22</v>
      </c>
      <c r="O19" t="s">
        <v>19</v>
      </c>
      <c r="P19" t="str">
        <f t="shared" ref="P19" si="8">IF(A19&lt;30,"18-29",IF(A19&lt;45,"30-44",IF(A19&lt;60,"45-59",IF(A19&lt;75,"60-74","75+"))))</f>
        <v>75+</v>
      </c>
      <c r="Q19" t="str">
        <f>IF(PatientData[[#This Row],[bmi]]&lt;18.5,"Underweight",
IF(PatientData[[#This Row],[bmi]]&lt;25,"Normal",
IF(PatientData[[#This Row],[bmi]]&lt;30,"Overweight","Obese")))</f>
        <v>Underweight</v>
      </c>
      <c r="R19" t="str">
        <f t="shared" si="0"/>
        <v>High BP</v>
      </c>
      <c r="S19" t="str">
        <f t="shared" si="1"/>
        <v>Normal Cost</v>
      </c>
    </row>
    <row r="20" spans="1:19" x14ac:dyDescent="0.3">
      <c r="A20">
        <v>66</v>
      </c>
      <c r="B20" t="s">
        <v>15</v>
      </c>
      <c r="C20">
        <v>24.7</v>
      </c>
      <c r="D20">
        <v>137</v>
      </c>
      <c r="E20">
        <v>81</v>
      </c>
      <c r="F20">
        <v>247.4</v>
      </c>
      <c r="G20">
        <v>86.2</v>
      </c>
      <c r="H20">
        <v>83</v>
      </c>
      <c r="I20">
        <v>0</v>
      </c>
      <c r="J20" t="s">
        <v>16</v>
      </c>
      <c r="K20" t="s">
        <v>26</v>
      </c>
      <c r="L20" t="s">
        <v>18</v>
      </c>
      <c r="M20">
        <v>7.5</v>
      </c>
      <c r="N20">
        <v>15754.3</v>
      </c>
      <c r="O20" t="s">
        <v>19</v>
      </c>
      <c r="P20" t="str">
        <f t="shared" ref="P20:P21" si="9">IF(A17&lt;30,"18-29",IF(A17&lt;45,"30-44",IF(A17&lt;60,"45-59",IF(A17&lt;75,"60-74","75+"))))</f>
        <v>45-59</v>
      </c>
      <c r="Q20" t="str">
        <f>IF(PatientData[[#This Row],[bmi]]&lt;18.5,"Underweight",
IF(PatientData[[#This Row],[bmi]]&lt;25,"Normal",
IF(PatientData[[#This Row],[bmi]]&lt;30,"Overweight","Obese")))</f>
        <v>Normal</v>
      </c>
      <c r="R20" t="str">
        <f t="shared" si="0"/>
        <v>High BP</v>
      </c>
      <c r="S20" t="str">
        <f t="shared" si="1"/>
        <v>High Cost</v>
      </c>
    </row>
    <row r="21" spans="1:19" x14ac:dyDescent="0.3">
      <c r="A21">
        <v>47</v>
      </c>
      <c r="B21" t="s">
        <v>15</v>
      </c>
      <c r="C21">
        <v>20.2</v>
      </c>
      <c r="D21">
        <v>118</v>
      </c>
      <c r="E21">
        <v>65</v>
      </c>
      <c r="F21">
        <v>209.8</v>
      </c>
      <c r="G21">
        <v>93.5</v>
      </c>
      <c r="H21">
        <v>85</v>
      </c>
      <c r="I21">
        <v>2</v>
      </c>
      <c r="J21" t="s">
        <v>16</v>
      </c>
      <c r="K21" t="s">
        <v>21</v>
      </c>
      <c r="L21" t="s">
        <v>25</v>
      </c>
      <c r="M21">
        <v>11.2</v>
      </c>
      <c r="N21">
        <v>18824.2</v>
      </c>
      <c r="O21" t="s">
        <v>19</v>
      </c>
      <c r="P21" t="str">
        <f t="shared" si="9"/>
        <v>60-74</v>
      </c>
      <c r="Q21" t="str">
        <f>IF(PatientData[[#This Row],[bmi]]&lt;18.5,"Underweight",
IF(PatientData[[#This Row],[bmi]]&lt;25,"Normal",
IF(PatientData[[#This Row],[bmi]]&lt;30,"Overweight","Obese")))</f>
        <v>Normal</v>
      </c>
      <c r="R21" t="str">
        <f t="shared" si="0"/>
        <v>Normal BP</v>
      </c>
      <c r="S21" t="str">
        <f t="shared" si="1"/>
        <v>High Cost</v>
      </c>
    </row>
    <row r="22" spans="1:19" x14ac:dyDescent="0.3">
      <c r="A22">
        <v>95</v>
      </c>
      <c r="B22" t="s">
        <v>20</v>
      </c>
      <c r="C22">
        <v>10.4</v>
      </c>
      <c r="D22">
        <v>144</v>
      </c>
      <c r="E22">
        <v>85</v>
      </c>
      <c r="F22">
        <v>282.3</v>
      </c>
      <c r="G22">
        <v>131.30000000000001</v>
      </c>
      <c r="H22">
        <v>69</v>
      </c>
      <c r="I22">
        <v>1</v>
      </c>
      <c r="J22" t="s">
        <v>16</v>
      </c>
      <c r="K22" t="s">
        <v>17</v>
      </c>
      <c r="L22" t="s">
        <v>25</v>
      </c>
      <c r="M22">
        <v>9.1</v>
      </c>
      <c r="N22">
        <v>19865.39</v>
      </c>
      <c r="O22" t="s">
        <v>19</v>
      </c>
      <c r="P22" t="str">
        <f t="shared" ref="P22" si="10">IF(A22&lt;30,"18-29",IF(A22&lt;45,"30-44",IF(A22&lt;60,"45-59",IF(A22&lt;75,"60-74","75+"))))</f>
        <v>75+</v>
      </c>
      <c r="Q22" t="str">
        <f>IF(PatientData[[#This Row],[bmi]]&lt;18.5,"Underweight",
IF(PatientData[[#This Row],[bmi]]&lt;25,"Normal",
IF(PatientData[[#This Row],[bmi]]&lt;30,"Overweight","Obese")))</f>
        <v>Underweight</v>
      </c>
      <c r="R22" t="str">
        <f t="shared" si="0"/>
        <v>High BP</v>
      </c>
      <c r="S22" t="str">
        <f t="shared" si="1"/>
        <v>High Cost</v>
      </c>
    </row>
    <row r="23" spans="1:19" x14ac:dyDescent="0.3">
      <c r="A23">
        <v>52</v>
      </c>
      <c r="B23" t="s">
        <v>15</v>
      </c>
      <c r="C23">
        <v>18</v>
      </c>
      <c r="D23">
        <v>102</v>
      </c>
      <c r="E23">
        <v>64</v>
      </c>
      <c r="F23">
        <v>226.7</v>
      </c>
      <c r="G23">
        <v>185</v>
      </c>
      <c r="H23">
        <v>100</v>
      </c>
      <c r="I23">
        <v>1</v>
      </c>
      <c r="J23" t="s">
        <v>16</v>
      </c>
      <c r="K23" t="s">
        <v>21</v>
      </c>
      <c r="L23" t="s">
        <v>18</v>
      </c>
      <c r="M23">
        <v>8.9</v>
      </c>
      <c r="N23">
        <v>19836.46</v>
      </c>
      <c r="O23" t="s">
        <v>19</v>
      </c>
      <c r="P23" t="str">
        <f t="shared" ref="P23:P26" si="11">IF(A20&lt;30,"18-29",IF(A20&lt;45,"30-44",IF(A20&lt;60,"45-59",IF(A20&lt;75,"60-74","75+"))))</f>
        <v>60-74</v>
      </c>
      <c r="Q23" t="str">
        <f>IF(PatientData[[#This Row],[bmi]]&lt;18.5,"Underweight",
IF(PatientData[[#This Row],[bmi]]&lt;25,"Normal",
IF(PatientData[[#This Row],[bmi]]&lt;30,"Overweight","Obese")))</f>
        <v>Underweight</v>
      </c>
      <c r="R23" t="str">
        <f t="shared" si="0"/>
        <v>Normal BP</v>
      </c>
      <c r="S23" t="str">
        <f t="shared" si="1"/>
        <v>High Cost</v>
      </c>
    </row>
    <row r="24" spans="1:19" x14ac:dyDescent="0.3">
      <c r="A24">
        <v>59</v>
      </c>
      <c r="B24" t="s">
        <v>15</v>
      </c>
      <c r="C24">
        <v>28</v>
      </c>
      <c r="D24">
        <v>138</v>
      </c>
      <c r="E24">
        <v>87</v>
      </c>
      <c r="F24">
        <v>220.9</v>
      </c>
      <c r="G24">
        <v>94.4</v>
      </c>
      <c r="H24">
        <v>77</v>
      </c>
      <c r="I24">
        <v>1</v>
      </c>
      <c r="J24" t="s">
        <v>27</v>
      </c>
      <c r="K24" t="s">
        <v>21</v>
      </c>
      <c r="L24" t="s">
        <v>18</v>
      </c>
      <c r="M24">
        <v>12.5</v>
      </c>
      <c r="N24">
        <v>21165.81</v>
      </c>
      <c r="O24" t="s">
        <v>19</v>
      </c>
      <c r="P24" t="str">
        <f t="shared" si="11"/>
        <v>45-59</v>
      </c>
      <c r="Q24" t="str">
        <f>IF(PatientData[[#This Row],[bmi]]&lt;18.5,"Underweight",
IF(PatientData[[#This Row],[bmi]]&lt;25,"Normal",
IF(PatientData[[#This Row],[bmi]]&lt;30,"Overweight","Obese")))</f>
        <v>Overweight</v>
      </c>
      <c r="R24" t="str">
        <f t="shared" si="0"/>
        <v>High BP</v>
      </c>
      <c r="S24" t="str">
        <f t="shared" si="1"/>
        <v>High Cost</v>
      </c>
    </row>
    <row r="25" spans="1:19" x14ac:dyDescent="0.3">
      <c r="A25">
        <v>82</v>
      </c>
      <c r="B25" t="s">
        <v>15</v>
      </c>
      <c r="C25">
        <v>22.9</v>
      </c>
      <c r="D25">
        <v>131</v>
      </c>
      <c r="E25">
        <v>78</v>
      </c>
      <c r="F25">
        <v>253.5</v>
      </c>
      <c r="G25">
        <v>126.8</v>
      </c>
      <c r="H25">
        <v>87</v>
      </c>
      <c r="I25">
        <v>3</v>
      </c>
      <c r="J25" t="s">
        <v>16</v>
      </c>
      <c r="K25" t="s">
        <v>17</v>
      </c>
      <c r="L25" t="s">
        <v>18</v>
      </c>
      <c r="M25">
        <v>5</v>
      </c>
      <c r="N25">
        <v>11416.67</v>
      </c>
      <c r="O25" t="s">
        <v>23</v>
      </c>
      <c r="P25" t="str">
        <f t="shared" si="11"/>
        <v>75+</v>
      </c>
      <c r="Q25" t="str">
        <f>IF(PatientData[[#This Row],[bmi]]&lt;18.5,"Underweight",
IF(PatientData[[#This Row],[bmi]]&lt;25,"Normal",
IF(PatientData[[#This Row],[bmi]]&lt;30,"Overweight","Obese")))</f>
        <v>Normal</v>
      </c>
      <c r="R25" t="str">
        <f t="shared" si="0"/>
        <v>High BP</v>
      </c>
      <c r="S25" t="str">
        <f t="shared" si="1"/>
        <v>Normal Cost</v>
      </c>
    </row>
    <row r="26" spans="1:19" x14ac:dyDescent="0.3">
      <c r="A26">
        <v>83</v>
      </c>
      <c r="B26" t="s">
        <v>15</v>
      </c>
      <c r="C26">
        <v>40.299999999999997</v>
      </c>
      <c r="D26">
        <v>125</v>
      </c>
      <c r="E26">
        <v>78</v>
      </c>
      <c r="F26">
        <v>226.4</v>
      </c>
      <c r="G26">
        <v>138.19999999999999</v>
      </c>
      <c r="H26">
        <v>80</v>
      </c>
      <c r="I26">
        <v>2</v>
      </c>
      <c r="J26" t="s">
        <v>27</v>
      </c>
      <c r="K26" t="s">
        <v>26</v>
      </c>
      <c r="L26" t="s">
        <v>18</v>
      </c>
      <c r="M26">
        <v>3</v>
      </c>
      <c r="N26">
        <v>5645.35</v>
      </c>
      <c r="O26" t="s">
        <v>19</v>
      </c>
      <c r="P26" t="str">
        <f t="shared" si="11"/>
        <v>45-59</v>
      </c>
      <c r="Q26" t="str">
        <f>IF(PatientData[[#This Row],[bmi]]&lt;18.5,"Underweight",
IF(PatientData[[#This Row],[bmi]]&lt;25,"Normal",
IF(PatientData[[#This Row],[bmi]]&lt;30,"Overweight","Obese")))</f>
        <v>Obese</v>
      </c>
      <c r="R26" t="str">
        <f t="shared" si="0"/>
        <v>High BP</v>
      </c>
      <c r="S26" t="str">
        <f t="shared" si="1"/>
        <v>Normal Cost</v>
      </c>
    </row>
    <row r="27" spans="1:19" x14ac:dyDescent="0.3">
      <c r="A27">
        <v>57</v>
      </c>
      <c r="B27" t="s">
        <v>20</v>
      </c>
      <c r="C27">
        <v>10.4</v>
      </c>
      <c r="D27">
        <v>127</v>
      </c>
      <c r="E27">
        <v>71</v>
      </c>
      <c r="F27">
        <v>234.9</v>
      </c>
      <c r="G27">
        <v>117.8</v>
      </c>
      <c r="H27">
        <v>97</v>
      </c>
      <c r="I27">
        <v>0</v>
      </c>
      <c r="J27" t="s">
        <v>16</v>
      </c>
      <c r="K27" t="s">
        <v>21</v>
      </c>
      <c r="L27" t="s">
        <v>22</v>
      </c>
      <c r="M27">
        <v>7.1</v>
      </c>
      <c r="N27">
        <v>14603.12</v>
      </c>
      <c r="O27" t="s">
        <v>19</v>
      </c>
      <c r="P27" t="str">
        <f t="shared" ref="P27" si="12">IF(A27&lt;30,"18-29",IF(A27&lt;45,"30-44",IF(A27&lt;60,"45-59",IF(A27&lt;75,"60-74","75+"))))</f>
        <v>45-59</v>
      </c>
      <c r="Q27" t="str">
        <f>IF(PatientData[[#This Row],[bmi]]&lt;18.5,"Underweight",
IF(PatientData[[#This Row],[bmi]]&lt;25,"Normal",
IF(PatientData[[#This Row],[bmi]]&lt;30,"Overweight","Obese")))</f>
        <v>Underweight</v>
      </c>
      <c r="R27" t="str">
        <f t="shared" si="0"/>
        <v>High BP</v>
      </c>
      <c r="S27" t="str">
        <f t="shared" si="1"/>
        <v>Normal Cost</v>
      </c>
    </row>
    <row r="28" spans="1:19" x14ac:dyDescent="0.3">
      <c r="A28">
        <v>68</v>
      </c>
      <c r="B28" t="s">
        <v>15</v>
      </c>
      <c r="C28">
        <v>18</v>
      </c>
      <c r="D28">
        <v>117</v>
      </c>
      <c r="E28">
        <v>73</v>
      </c>
      <c r="F28">
        <v>221.5</v>
      </c>
      <c r="G28">
        <v>93.1</v>
      </c>
      <c r="H28">
        <v>79</v>
      </c>
      <c r="I28">
        <v>2</v>
      </c>
      <c r="J28" t="s">
        <v>27</v>
      </c>
      <c r="K28" t="s">
        <v>21</v>
      </c>
      <c r="L28" t="s">
        <v>25</v>
      </c>
      <c r="M28">
        <v>6.3</v>
      </c>
      <c r="N28">
        <v>14342.88</v>
      </c>
      <c r="O28" t="s">
        <v>19</v>
      </c>
      <c r="P28" t="str">
        <f t="shared" ref="P28" si="13">IF(A25&lt;30,"18-29",IF(A25&lt;45,"30-44",IF(A25&lt;60,"45-59",IF(A25&lt;75,"60-74","75+"))))</f>
        <v>75+</v>
      </c>
      <c r="Q28" t="str">
        <f>IF(PatientData[[#This Row],[bmi]]&lt;18.5,"Underweight",
IF(PatientData[[#This Row],[bmi]]&lt;25,"Normal",
IF(PatientData[[#This Row],[bmi]]&lt;30,"Overweight","Obese")))</f>
        <v>Underweight</v>
      </c>
      <c r="R28" t="str">
        <f t="shared" si="0"/>
        <v>Normal BP</v>
      </c>
      <c r="S28" t="str">
        <f t="shared" si="1"/>
        <v>Normal Cost</v>
      </c>
    </row>
    <row r="29" spans="1:19" x14ac:dyDescent="0.3">
      <c r="A29">
        <v>77</v>
      </c>
      <c r="B29" t="s">
        <v>20</v>
      </c>
      <c r="C29">
        <v>10.6</v>
      </c>
      <c r="D29">
        <v>126</v>
      </c>
      <c r="E29">
        <v>74</v>
      </c>
      <c r="F29">
        <v>284.3</v>
      </c>
      <c r="G29">
        <v>162.4</v>
      </c>
      <c r="H29">
        <v>87</v>
      </c>
      <c r="I29">
        <v>1</v>
      </c>
      <c r="J29" t="s">
        <v>16</v>
      </c>
      <c r="K29" t="s">
        <v>17</v>
      </c>
      <c r="L29" t="s">
        <v>25</v>
      </c>
      <c r="M29">
        <v>12.7</v>
      </c>
      <c r="N29">
        <v>21207.24</v>
      </c>
      <c r="O29" t="s">
        <v>19</v>
      </c>
      <c r="P29" t="str">
        <f t="shared" ref="P29:P30" si="14">IF(A29&lt;30,"18-29",IF(A29&lt;45,"30-44",IF(A29&lt;60,"45-59",IF(A29&lt;75,"60-74","75+"))))</f>
        <v>75+</v>
      </c>
      <c r="Q29" t="str">
        <f>IF(PatientData[[#This Row],[bmi]]&lt;18.5,"Underweight",
IF(PatientData[[#This Row],[bmi]]&lt;25,"Normal",
IF(PatientData[[#This Row],[bmi]]&lt;30,"Overweight","Obese")))</f>
        <v>Underweight</v>
      </c>
      <c r="R29" t="str">
        <f t="shared" si="0"/>
        <v>High BP</v>
      </c>
      <c r="S29" t="str">
        <f t="shared" si="1"/>
        <v>High Cost</v>
      </c>
    </row>
    <row r="30" spans="1:19" x14ac:dyDescent="0.3">
      <c r="A30">
        <v>60</v>
      </c>
      <c r="B30" t="s">
        <v>20</v>
      </c>
      <c r="C30">
        <v>10.6</v>
      </c>
      <c r="D30">
        <v>140</v>
      </c>
      <c r="E30">
        <v>75</v>
      </c>
      <c r="F30">
        <v>225.8</v>
      </c>
      <c r="G30">
        <v>152</v>
      </c>
      <c r="H30">
        <v>75</v>
      </c>
      <c r="I30">
        <v>2</v>
      </c>
      <c r="J30" t="s">
        <v>24</v>
      </c>
      <c r="K30" t="s">
        <v>17</v>
      </c>
      <c r="L30" t="s">
        <v>18</v>
      </c>
      <c r="M30">
        <v>4.8</v>
      </c>
      <c r="N30">
        <v>10509.1</v>
      </c>
      <c r="O30" t="s">
        <v>19</v>
      </c>
      <c r="P30" t="str">
        <f t="shared" si="14"/>
        <v>60-74</v>
      </c>
      <c r="Q30" t="str">
        <f>IF(PatientData[[#This Row],[bmi]]&lt;18.5,"Underweight",
IF(PatientData[[#This Row],[bmi]]&lt;25,"Normal",
IF(PatientData[[#This Row],[bmi]]&lt;30,"Overweight","Obese")))</f>
        <v>Underweight</v>
      </c>
      <c r="R30" t="str">
        <f t="shared" si="0"/>
        <v>High BP</v>
      </c>
      <c r="S30" t="str">
        <f t="shared" si="1"/>
        <v>Normal Cost</v>
      </c>
    </row>
    <row r="31" spans="1:19" x14ac:dyDescent="0.3">
      <c r="A31">
        <v>92</v>
      </c>
      <c r="B31" t="s">
        <v>15</v>
      </c>
      <c r="C31">
        <v>33</v>
      </c>
      <c r="D31">
        <v>152</v>
      </c>
      <c r="E31">
        <v>95</v>
      </c>
      <c r="F31">
        <v>249.3</v>
      </c>
      <c r="G31">
        <v>138.6</v>
      </c>
      <c r="H31">
        <v>82</v>
      </c>
      <c r="I31">
        <v>2</v>
      </c>
      <c r="J31" t="s">
        <v>24</v>
      </c>
      <c r="K31" t="s">
        <v>21</v>
      </c>
      <c r="L31" t="s">
        <v>25</v>
      </c>
      <c r="M31">
        <v>5.5</v>
      </c>
      <c r="N31">
        <v>14194.93</v>
      </c>
      <c r="O31" t="s">
        <v>23</v>
      </c>
      <c r="P31" t="str">
        <f t="shared" ref="P31" si="15">IF(A28&lt;30,"18-29",IF(A28&lt;45,"30-44",IF(A28&lt;60,"45-59",IF(A28&lt;75,"60-74","75+"))))</f>
        <v>60-74</v>
      </c>
      <c r="Q31" t="str">
        <f>IF(PatientData[[#This Row],[bmi]]&lt;18.5,"Underweight",
IF(PatientData[[#This Row],[bmi]]&lt;25,"Normal",
IF(PatientData[[#This Row],[bmi]]&lt;30,"Overweight","Obese")))</f>
        <v>Obese</v>
      </c>
      <c r="R31" t="str">
        <f t="shared" si="0"/>
        <v>High BP</v>
      </c>
      <c r="S31" t="str">
        <f t="shared" si="1"/>
        <v>Normal Cost</v>
      </c>
    </row>
    <row r="32" spans="1:19" x14ac:dyDescent="0.3">
      <c r="A32">
        <v>55</v>
      </c>
      <c r="B32" t="s">
        <v>20</v>
      </c>
      <c r="C32">
        <v>10.6</v>
      </c>
      <c r="D32">
        <v>111</v>
      </c>
      <c r="E32">
        <v>67</v>
      </c>
      <c r="F32">
        <v>191.1</v>
      </c>
      <c r="G32">
        <v>135.5</v>
      </c>
      <c r="H32">
        <v>84</v>
      </c>
      <c r="I32">
        <v>0</v>
      </c>
      <c r="J32" t="s">
        <v>16</v>
      </c>
      <c r="K32" t="s">
        <v>26</v>
      </c>
      <c r="L32" t="s">
        <v>25</v>
      </c>
      <c r="M32">
        <v>12.6</v>
      </c>
      <c r="N32">
        <v>20095.919999999998</v>
      </c>
      <c r="O32" t="s">
        <v>19</v>
      </c>
      <c r="P32" t="str">
        <f t="shared" ref="P32" si="16">IF(A32&lt;30,"18-29",IF(A32&lt;45,"30-44",IF(A32&lt;60,"45-59",IF(A32&lt;75,"60-74","75+"))))</f>
        <v>45-59</v>
      </c>
      <c r="Q32" t="str">
        <f>IF(PatientData[[#This Row],[bmi]]&lt;18.5,"Underweight",
IF(PatientData[[#This Row],[bmi]]&lt;25,"Normal",
IF(PatientData[[#This Row],[bmi]]&lt;30,"Overweight","Obese")))</f>
        <v>Underweight</v>
      </c>
      <c r="R32" t="str">
        <f t="shared" si="0"/>
        <v>Normal BP</v>
      </c>
      <c r="S32" t="str">
        <f t="shared" si="1"/>
        <v>High Cost</v>
      </c>
    </row>
    <row r="33" spans="1:19" x14ac:dyDescent="0.3">
      <c r="A33">
        <v>37</v>
      </c>
      <c r="B33" t="s">
        <v>15</v>
      </c>
      <c r="C33">
        <v>36.4</v>
      </c>
      <c r="D33">
        <v>131</v>
      </c>
      <c r="E33">
        <v>81</v>
      </c>
      <c r="F33">
        <v>214.7</v>
      </c>
      <c r="G33">
        <v>120.8</v>
      </c>
      <c r="H33">
        <v>66</v>
      </c>
      <c r="I33">
        <v>1</v>
      </c>
      <c r="J33" t="s">
        <v>27</v>
      </c>
      <c r="K33" t="s">
        <v>21</v>
      </c>
      <c r="L33" t="s">
        <v>25</v>
      </c>
      <c r="M33">
        <v>5.4</v>
      </c>
      <c r="N33">
        <v>14085.88</v>
      </c>
      <c r="O33" t="s">
        <v>19</v>
      </c>
      <c r="P33" t="str">
        <f t="shared" ref="P33:P34" si="17">IF(A30&lt;30,"18-29",IF(A30&lt;45,"30-44",IF(A30&lt;60,"45-59",IF(A30&lt;75,"60-74","75+"))))</f>
        <v>60-74</v>
      </c>
      <c r="Q33" t="str">
        <f>IF(PatientData[[#This Row],[bmi]]&lt;18.5,"Underweight",
IF(PatientData[[#This Row],[bmi]]&lt;25,"Normal",
IF(PatientData[[#This Row],[bmi]]&lt;30,"Overweight","Obese")))</f>
        <v>Obese</v>
      </c>
      <c r="R33" t="str">
        <f t="shared" si="0"/>
        <v>High BP</v>
      </c>
      <c r="S33" t="str">
        <f t="shared" si="1"/>
        <v>Normal Cost</v>
      </c>
    </row>
    <row r="34" spans="1:19" x14ac:dyDescent="0.3">
      <c r="A34">
        <v>92</v>
      </c>
      <c r="B34" t="s">
        <v>15</v>
      </c>
      <c r="C34">
        <v>28.1</v>
      </c>
      <c r="D34">
        <v>150</v>
      </c>
      <c r="E34">
        <v>95</v>
      </c>
      <c r="F34">
        <v>240.3</v>
      </c>
      <c r="G34">
        <v>133.1</v>
      </c>
      <c r="H34">
        <v>74</v>
      </c>
      <c r="I34">
        <v>2</v>
      </c>
      <c r="J34" t="s">
        <v>27</v>
      </c>
      <c r="K34" t="s">
        <v>17</v>
      </c>
      <c r="L34" t="s">
        <v>22</v>
      </c>
      <c r="M34">
        <v>1</v>
      </c>
      <c r="N34">
        <v>3646.03</v>
      </c>
      <c r="O34" t="s">
        <v>19</v>
      </c>
      <c r="P34" t="str">
        <f t="shared" si="17"/>
        <v>75+</v>
      </c>
      <c r="Q34" t="str">
        <f>IF(PatientData[[#This Row],[bmi]]&lt;18.5,"Underweight",
IF(PatientData[[#This Row],[bmi]]&lt;25,"Normal",
IF(PatientData[[#This Row],[bmi]]&lt;30,"Overweight","Obese")))</f>
        <v>Overweight</v>
      </c>
      <c r="R34" t="str">
        <f t="shared" si="0"/>
        <v>High BP</v>
      </c>
      <c r="S34" t="str">
        <f t="shared" si="1"/>
        <v>Normal Cost</v>
      </c>
    </row>
    <row r="35" spans="1:19" x14ac:dyDescent="0.3">
      <c r="A35">
        <v>68</v>
      </c>
      <c r="B35" t="s">
        <v>20</v>
      </c>
      <c r="C35">
        <v>10.6</v>
      </c>
      <c r="D35">
        <v>132</v>
      </c>
      <c r="E35">
        <v>75</v>
      </c>
      <c r="F35">
        <v>271.10000000000002</v>
      </c>
      <c r="G35">
        <v>117.2</v>
      </c>
      <c r="H35">
        <v>104</v>
      </c>
      <c r="I35">
        <v>2</v>
      </c>
      <c r="J35" t="s">
        <v>27</v>
      </c>
      <c r="K35" t="s">
        <v>26</v>
      </c>
      <c r="L35" t="s">
        <v>22</v>
      </c>
      <c r="M35">
        <v>3.4</v>
      </c>
      <c r="N35">
        <v>7180.22</v>
      </c>
      <c r="O35" t="s">
        <v>19</v>
      </c>
      <c r="P35" t="str">
        <f t="shared" ref="P35:P37" si="18">IF(A35&lt;30,"18-29",IF(A35&lt;45,"30-44",IF(A35&lt;60,"45-59",IF(A35&lt;75,"60-74","75+"))))</f>
        <v>60-74</v>
      </c>
      <c r="Q35" t="str">
        <f>IF(PatientData[[#This Row],[bmi]]&lt;18.5,"Underweight",
IF(PatientData[[#This Row],[bmi]]&lt;25,"Normal",
IF(PatientData[[#This Row],[bmi]]&lt;30,"Overweight","Obese")))</f>
        <v>Underweight</v>
      </c>
      <c r="R35" t="str">
        <f t="shared" si="0"/>
        <v>High BP</v>
      </c>
      <c r="S35" t="str">
        <f t="shared" si="1"/>
        <v>Normal Cost</v>
      </c>
    </row>
    <row r="36" spans="1:19" x14ac:dyDescent="0.3">
      <c r="A36">
        <v>87</v>
      </c>
      <c r="B36" t="s">
        <v>20</v>
      </c>
      <c r="C36">
        <v>10.6</v>
      </c>
      <c r="D36">
        <v>128</v>
      </c>
      <c r="E36">
        <v>85</v>
      </c>
      <c r="F36">
        <v>226.3</v>
      </c>
      <c r="G36">
        <v>135</v>
      </c>
      <c r="H36">
        <v>110</v>
      </c>
      <c r="I36">
        <v>0</v>
      </c>
      <c r="J36" t="s">
        <v>16</v>
      </c>
      <c r="K36" t="s">
        <v>17</v>
      </c>
      <c r="L36" t="s">
        <v>18</v>
      </c>
      <c r="M36">
        <v>14.7</v>
      </c>
      <c r="N36">
        <v>22354.85</v>
      </c>
      <c r="O36" t="s">
        <v>19</v>
      </c>
      <c r="P36" t="str">
        <f t="shared" si="18"/>
        <v>75+</v>
      </c>
      <c r="Q36" t="str">
        <f>IF(PatientData[[#This Row],[bmi]]&lt;18.5,"Underweight",
IF(PatientData[[#This Row],[bmi]]&lt;25,"Normal",
IF(PatientData[[#This Row],[bmi]]&lt;30,"Overweight","Obese")))</f>
        <v>Underweight</v>
      </c>
      <c r="R36" t="str">
        <f t="shared" si="0"/>
        <v>High BP</v>
      </c>
      <c r="S36" t="str">
        <f t="shared" si="1"/>
        <v>High Cost</v>
      </c>
    </row>
    <row r="37" spans="1:19" x14ac:dyDescent="0.3">
      <c r="A37">
        <v>76</v>
      </c>
      <c r="B37" t="s">
        <v>20</v>
      </c>
      <c r="C37">
        <v>10.6</v>
      </c>
      <c r="D37">
        <v>134</v>
      </c>
      <c r="E37">
        <v>76</v>
      </c>
      <c r="F37">
        <v>244.3</v>
      </c>
      <c r="G37">
        <v>123.4</v>
      </c>
      <c r="H37">
        <v>62</v>
      </c>
      <c r="I37">
        <v>1</v>
      </c>
      <c r="J37" t="s">
        <v>24</v>
      </c>
      <c r="K37" t="s">
        <v>17</v>
      </c>
      <c r="L37" t="s">
        <v>18</v>
      </c>
      <c r="M37">
        <v>3.4</v>
      </c>
      <c r="N37">
        <v>6769</v>
      </c>
      <c r="O37" t="s">
        <v>19</v>
      </c>
      <c r="P37" t="str">
        <f t="shared" si="18"/>
        <v>75+</v>
      </c>
      <c r="Q37" t="str">
        <f>IF(PatientData[[#This Row],[bmi]]&lt;18.5,"Underweight",
IF(PatientData[[#This Row],[bmi]]&lt;25,"Normal",
IF(PatientData[[#This Row],[bmi]]&lt;30,"Overweight","Obese")))</f>
        <v>Underweight</v>
      </c>
      <c r="R37" t="str">
        <f t="shared" si="0"/>
        <v>High BP</v>
      </c>
      <c r="S37" t="str">
        <f t="shared" si="1"/>
        <v>Normal Cost</v>
      </c>
    </row>
    <row r="38" spans="1:19" x14ac:dyDescent="0.3">
      <c r="A38">
        <v>77</v>
      </c>
      <c r="B38" t="s">
        <v>15</v>
      </c>
      <c r="C38">
        <v>33.6</v>
      </c>
      <c r="D38">
        <v>138</v>
      </c>
      <c r="E38">
        <v>83</v>
      </c>
      <c r="F38">
        <v>255.3</v>
      </c>
      <c r="G38">
        <v>110.9</v>
      </c>
      <c r="H38">
        <v>82</v>
      </c>
      <c r="I38">
        <v>0</v>
      </c>
      <c r="J38" t="s">
        <v>27</v>
      </c>
      <c r="K38" t="s">
        <v>26</v>
      </c>
      <c r="L38" t="s">
        <v>22</v>
      </c>
      <c r="M38">
        <v>3</v>
      </c>
      <c r="N38">
        <v>6519.84</v>
      </c>
      <c r="O38" t="s">
        <v>19</v>
      </c>
      <c r="P38" t="str">
        <f t="shared" ref="P38:P39" si="19">IF(A35&lt;30,"18-29",IF(A35&lt;45,"30-44",IF(A35&lt;60,"45-59",IF(A35&lt;75,"60-74","75+"))))</f>
        <v>60-74</v>
      </c>
      <c r="Q38" t="str">
        <f>IF(PatientData[[#This Row],[bmi]]&lt;18.5,"Underweight",
IF(PatientData[[#This Row],[bmi]]&lt;25,"Normal",
IF(PatientData[[#This Row],[bmi]]&lt;30,"Overweight","Obese")))</f>
        <v>Obese</v>
      </c>
      <c r="R38" t="str">
        <f t="shared" si="0"/>
        <v>High BP</v>
      </c>
      <c r="S38" t="str">
        <f t="shared" si="1"/>
        <v>Normal Cost</v>
      </c>
    </row>
    <row r="39" spans="1:19" x14ac:dyDescent="0.3">
      <c r="A39">
        <v>45</v>
      </c>
      <c r="B39" t="s">
        <v>15</v>
      </c>
      <c r="C39">
        <v>21.2</v>
      </c>
      <c r="D39">
        <v>134</v>
      </c>
      <c r="E39">
        <v>90</v>
      </c>
      <c r="F39">
        <v>209.3</v>
      </c>
      <c r="G39">
        <v>125.5</v>
      </c>
      <c r="H39">
        <v>89</v>
      </c>
      <c r="I39">
        <v>3</v>
      </c>
      <c r="J39" t="s">
        <v>16</v>
      </c>
      <c r="K39" t="s">
        <v>21</v>
      </c>
      <c r="L39" t="s">
        <v>25</v>
      </c>
      <c r="M39">
        <v>24</v>
      </c>
      <c r="N39">
        <v>37678.120000000003</v>
      </c>
      <c r="O39" t="s">
        <v>19</v>
      </c>
      <c r="P39" t="str">
        <f t="shared" si="19"/>
        <v>75+</v>
      </c>
      <c r="Q39" t="str">
        <f>IF(PatientData[[#This Row],[bmi]]&lt;18.5,"Underweight",
IF(PatientData[[#This Row],[bmi]]&lt;25,"Normal",
IF(PatientData[[#This Row],[bmi]]&lt;30,"Overweight","Obese")))</f>
        <v>Normal</v>
      </c>
      <c r="R39" t="str">
        <f t="shared" si="0"/>
        <v>High BP</v>
      </c>
      <c r="S39" t="str">
        <f t="shared" si="1"/>
        <v>High Cost</v>
      </c>
    </row>
    <row r="40" spans="1:19" x14ac:dyDescent="0.3">
      <c r="A40">
        <v>68</v>
      </c>
      <c r="B40" t="s">
        <v>20</v>
      </c>
      <c r="C40">
        <v>10.7</v>
      </c>
      <c r="D40">
        <v>126</v>
      </c>
      <c r="E40">
        <v>65</v>
      </c>
      <c r="F40">
        <v>229.2</v>
      </c>
      <c r="G40">
        <v>124.3</v>
      </c>
      <c r="H40">
        <v>76</v>
      </c>
      <c r="I40">
        <v>2</v>
      </c>
      <c r="J40" t="s">
        <v>16</v>
      </c>
      <c r="K40" t="s">
        <v>26</v>
      </c>
      <c r="L40" t="s">
        <v>18</v>
      </c>
      <c r="M40">
        <v>7.5</v>
      </c>
      <c r="N40">
        <v>13142.59</v>
      </c>
      <c r="O40" t="s">
        <v>19</v>
      </c>
      <c r="P40" t="str">
        <f t="shared" ref="P40" si="20">IF(A40&lt;30,"18-29",IF(A40&lt;45,"30-44",IF(A40&lt;60,"45-59",IF(A40&lt;75,"60-74","75+"))))</f>
        <v>60-74</v>
      </c>
      <c r="Q40" t="str">
        <f>IF(PatientData[[#This Row],[bmi]]&lt;18.5,"Underweight",
IF(PatientData[[#This Row],[bmi]]&lt;25,"Normal",
IF(PatientData[[#This Row],[bmi]]&lt;30,"Overweight","Obese")))</f>
        <v>Underweight</v>
      </c>
      <c r="R40" t="str">
        <f t="shared" si="0"/>
        <v>High BP</v>
      </c>
      <c r="S40" t="str">
        <f t="shared" si="1"/>
        <v>Normal Cost</v>
      </c>
    </row>
    <row r="41" spans="1:19" x14ac:dyDescent="0.3">
      <c r="A41">
        <v>78</v>
      </c>
      <c r="B41" t="s">
        <v>15</v>
      </c>
      <c r="C41">
        <v>24.2</v>
      </c>
      <c r="D41">
        <v>138</v>
      </c>
      <c r="E41">
        <v>77</v>
      </c>
      <c r="F41">
        <v>223.8</v>
      </c>
      <c r="G41">
        <v>98.5</v>
      </c>
      <c r="H41">
        <v>100</v>
      </c>
      <c r="I41">
        <v>1</v>
      </c>
      <c r="J41" t="s">
        <v>16</v>
      </c>
      <c r="K41" t="s">
        <v>21</v>
      </c>
      <c r="L41" t="s">
        <v>25</v>
      </c>
      <c r="M41">
        <v>15.1</v>
      </c>
      <c r="N41">
        <v>27643.31</v>
      </c>
      <c r="O41" t="s">
        <v>19</v>
      </c>
      <c r="P41" t="str">
        <f t="shared" ref="P41:P42" si="21">IF(A38&lt;30,"18-29",IF(A38&lt;45,"30-44",IF(A38&lt;60,"45-59",IF(A38&lt;75,"60-74","75+"))))</f>
        <v>75+</v>
      </c>
      <c r="Q41" t="str">
        <f>IF(PatientData[[#This Row],[bmi]]&lt;18.5,"Underweight",
IF(PatientData[[#This Row],[bmi]]&lt;25,"Normal",
IF(PatientData[[#This Row],[bmi]]&lt;30,"Overweight","Obese")))</f>
        <v>Normal</v>
      </c>
      <c r="R41" t="str">
        <f t="shared" si="0"/>
        <v>High BP</v>
      </c>
      <c r="S41" t="str">
        <f t="shared" si="1"/>
        <v>High Cost</v>
      </c>
    </row>
    <row r="42" spans="1:19" x14ac:dyDescent="0.3">
      <c r="A42">
        <v>53</v>
      </c>
      <c r="B42" t="s">
        <v>15</v>
      </c>
      <c r="C42">
        <v>32.1</v>
      </c>
      <c r="D42">
        <v>149</v>
      </c>
      <c r="E42">
        <v>93</v>
      </c>
      <c r="F42">
        <v>226.1</v>
      </c>
      <c r="G42">
        <v>94</v>
      </c>
      <c r="H42">
        <v>77</v>
      </c>
      <c r="I42">
        <v>2</v>
      </c>
      <c r="J42" t="s">
        <v>27</v>
      </c>
      <c r="K42" t="s">
        <v>21</v>
      </c>
      <c r="L42" t="s">
        <v>18</v>
      </c>
      <c r="M42">
        <v>5</v>
      </c>
      <c r="N42">
        <v>12482.59</v>
      </c>
      <c r="O42" t="s">
        <v>19</v>
      </c>
      <c r="P42" t="str">
        <f t="shared" si="21"/>
        <v>45-59</v>
      </c>
      <c r="Q42" t="str">
        <f>IF(PatientData[[#This Row],[bmi]]&lt;18.5,"Underweight",
IF(PatientData[[#This Row],[bmi]]&lt;25,"Normal",
IF(PatientData[[#This Row],[bmi]]&lt;30,"Overweight","Obese")))</f>
        <v>Obese</v>
      </c>
      <c r="R42" t="str">
        <f t="shared" si="0"/>
        <v>High BP</v>
      </c>
      <c r="S42" t="str">
        <f t="shared" si="1"/>
        <v>Normal Cost</v>
      </c>
    </row>
    <row r="43" spans="1:19" x14ac:dyDescent="0.3">
      <c r="A43">
        <v>64</v>
      </c>
      <c r="B43" t="s">
        <v>20</v>
      </c>
      <c r="C43">
        <v>11</v>
      </c>
      <c r="D43">
        <v>115</v>
      </c>
      <c r="E43">
        <v>70</v>
      </c>
      <c r="F43">
        <v>236.5</v>
      </c>
      <c r="G43">
        <v>114.2</v>
      </c>
      <c r="H43">
        <v>69</v>
      </c>
      <c r="I43">
        <v>0</v>
      </c>
      <c r="J43" t="s">
        <v>27</v>
      </c>
      <c r="K43" t="s">
        <v>28</v>
      </c>
      <c r="L43" t="s">
        <v>25</v>
      </c>
      <c r="M43">
        <v>5</v>
      </c>
      <c r="N43">
        <v>13461.6</v>
      </c>
      <c r="O43" t="s">
        <v>19</v>
      </c>
      <c r="P43" t="str">
        <f t="shared" ref="P43:P57" si="22">IF(A43&lt;30,"18-29",IF(A43&lt;45,"30-44",IF(A43&lt;60,"45-59",IF(A43&lt;75,"60-74","75+"))))</f>
        <v>60-74</v>
      </c>
      <c r="Q43" t="str">
        <f>IF(PatientData[[#This Row],[bmi]]&lt;18.5,"Underweight",
IF(PatientData[[#This Row],[bmi]]&lt;25,"Normal",
IF(PatientData[[#This Row],[bmi]]&lt;30,"Overweight","Obese")))</f>
        <v>Underweight</v>
      </c>
      <c r="R43" t="str">
        <f t="shared" si="0"/>
        <v>Normal BP</v>
      </c>
      <c r="S43" t="str">
        <f t="shared" si="1"/>
        <v>Normal Cost</v>
      </c>
    </row>
    <row r="44" spans="1:19" x14ac:dyDescent="0.3">
      <c r="A44">
        <v>86</v>
      </c>
      <c r="B44" t="s">
        <v>15</v>
      </c>
      <c r="C44">
        <v>25</v>
      </c>
      <c r="D44">
        <v>113</v>
      </c>
      <c r="E44">
        <v>67</v>
      </c>
      <c r="F44">
        <v>210.8</v>
      </c>
      <c r="G44">
        <v>161.9</v>
      </c>
      <c r="H44">
        <v>97</v>
      </c>
      <c r="I44">
        <v>2</v>
      </c>
      <c r="J44" t="s">
        <v>16</v>
      </c>
      <c r="K44" t="s">
        <v>17</v>
      </c>
      <c r="L44" t="s">
        <v>18</v>
      </c>
      <c r="M44">
        <v>6</v>
      </c>
      <c r="N44">
        <v>11001.55</v>
      </c>
      <c r="O44" t="s">
        <v>19</v>
      </c>
      <c r="P44" t="str">
        <f t="shared" ref="P44" si="23">IF(A41&lt;30,"18-29",IF(A41&lt;45,"30-44",IF(A41&lt;60,"45-59",IF(A41&lt;75,"60-74","75+"))))</f>
        <v>75+</v>
      </c>
      <c r="Q44" t="str">
        <f>IF(PatientData[[#This Row],[bmi]]&lt;18.5,"Underweight",
IF(PatientData[[#This Row],[bmi]]&lt;25,"Normal",
IF(PatientData[[#This Row],[bmi]]&lt;30,"Overweight","Obese")))</f>
        <v>Overweight</v>
      </c>
      <c r="R44" t="str">
        <f t="shared" si="0"/>
        <v>Normal BP</v>
      </c>
      <c r="S44" t="str">
        <f t="shared" si="1"/>
        <v>Normal Cost</v>
      </c>
    </row>
    <row r="45" spans="1:19" x14ac:dyDescent="0.3">
      <c r="A45">
        <v>67</v>
      </c>
      <c r="B45" t="s">
        <v>20</v>
      </c>
      <c r="C45">
        <v>11.3</v>
      </c>
      <c r="D45">
        <v>127</v>
      </c>
      <c r="E45">
        <v>70</v>
      </c>
      <c r="F45">
        <v>223.8</v>
      </c>
      <c r="G45">
        <v>195.5</v>
      </c>
      <c r="H45">
        <v>70</v>
      </c>
      <c r="I45">
        <v>1</v>
      </c>
      <c r="J45" t="s">
        <v>16</v>
      </c>
      <c r="K45" t="s">
        <v>17</v>
      </c>
      <c r="L45" t="s">
        <v>22</v>
      </c>
      <c r="M45">
        <v>5.3</v>
      </c>
      <c r="N45">
        <v>12001.87</v>
      </c>
      <c r="O45" t="s">
        <v>19</v>
      </c>
      <c r="P45" t="str">
        <f t="shared" si="22"/>
        <v>60-74</v>
      </c>
      <c r="Q45" t="str">
        <f>IF(PatientData[[#This Row],[bmi]]&lt;18.5,"Underweight",
IF(PatientData[[#This Row],[bmi]]&lt;25,"Normal",
IF(PatientData[[#This Row],[bmi]]&lt;30,"Overweight","Obese")))</f>
        <v>Underweight</v>
      </c>
      <c r="R45" t="str">
        <f t="shared" si="0"/>
        <v>High BP</v>
      </c>
      <c r="S45" t="str">
        <f t="shared" si="1"/>
        <v>Normal Cost</v>
      </c>
    </row>
    <row r="46" spans="1:19" x14ac:dyDescent="0.3">
      <c r="A46">
        <v>60</v>
      </c>
      <c r="B46" t="s">
        <v>15</v>
      </c>
      <c r="C46">
        <v>36.5</v>
      </c>
      <c r="D46">
        <v>135</v>
      </c>
      <c r="E46">
        <v>82</v>
      </c>
      <c r="F46">
        <v>252.4</v>
      </c>
      <c r="G46">
        <v>112</v>
      </c>
      <c r="H46">
        <v>80</v>
      </c>
      <c r="I46">
        <v>3</v>
      </c>
      <c r="J46" t="s">
        <v>27</v>
      </c>
      <c r="K46" t="s">
        <v>21</v>
      </c>
      <c r="L46" t="s">
        <v>25</v>
      </c>
      <c r="M46">
        <v>3.5</v>
      </c>
      <c r="N46">
        <v>9322.83</v>
      </c>
      <c r="O46" t="s">
        <v>19</v>
      </c>
      <c r="P46" t="str">
        <f t="shared" ref="P46" si="24">IF(A43&lt;30,"18-29",IF(A43&lt;45,"30-44",IF(A43&lt;60,"45-59",IF(A43&lt;75,"60-74","75+"))))</f>
        <v>60-74</v>
      </c>
      <c r="Q46" t="str">
        <f>IF(PatientData[[#This Row],[bmi]]&lt;18.5,"Underweight",
IF(PatientData[[#This Row],[bmi]]&lt;25,"Normal",
IF(PatientData[[#This Row],[bmi]]&lt;30,"Overweight","Obese")))</f>
        <v>Obese</v>
      </c>
      <c r="R46" t="str">
        <f t="shared" si="0"/>
        <v>High BP</v>
      </c>
      <c r="S46" t="str">
        <f t="shared" si="1"/>
        <v>Normal Cost</v>
      </c>
    </row>
    <row r="47" spans="1:19" x14ac:dyDescent="0.3">
      <c r="A47">
        <v>42</v>
      </c>
      <c r="B47" t="s">
        <v>20</v>
      </c>
      <c r="C47">
        <v>11.3</v>
      </c>
      <c r="D47">
        <v>136</v>
      </c>
      <c r="E47">
        <v>88</v>
      </c>
      <c r="F47">
        <v>200.1</v>
      </c>
      <c r="G47">
        <v>102.9</v>
      </c>
      <c r="H47">
        <v>80</v>
      </c>
      <c r="I47">
        <v>0</v>
      </c>
      <c r="J47" t="s">
        <v>24</v>
      </c>
      <c r="K47" t="s">
        <v>21</v>
      </c>
      <c r="L47" t="s">
        <v>25</v>
      </c>
      <c r="M47">
        <v>4.9000000000000004</v>
      </c>
      <c r="N47">
        <v>9973.69</v>
      </c>
      <c r="O47" t="s">
        <v>19</v>
      </c>
      <c r="P47" t="str">
        <f t="shared" si="22"/>
        <v>30-44</v>
      </c>
      <c r="Q47" t="str">
        <f>IF(PatientData[[#This Row],[bmi]]&lt;18.5,"Underweight",
IF(PatientData[[#This Row],[bmi]]&lt;25,"Normal",
IF(PatientData[[#This Row],[bmi]]&lt;30,"Overweight","Obese")))</f>
        <v>Underweight</v>
      </c>
      <c r="R47" t="str">
        <f t="shared" si="0"/>
        <v>High BP</v>
      </c>
      <c r="S47" t="str">
        <f t="shared" si="1"/>
        <v>Normal Cost</v>
      </c>
    </row>
    <row r="48" spans="1:19" x14ac:dyDescent="0.3">
      <c r="A48">
        <v>38</v>
      </c>
      <c r="B48" t="s">
        <v>15</v>
      </c>
      <c r="C48">
        <v>25</v>
      </c>
      <c r="D48">
        <v>115</v>
      </c>
      <c r="E48">
        <v>74</v>
      </c>
      <c r="F48">
        <v>194</v>
      </c>
      <c r="G48">
        <v>77.099999999999994</v>
      </c>
      <c r="H48">
        <v>90</v>
      </c>
      <c r="I48">
        <v>1</v>
      </c>
      <c r="J48" t="s">
        <v>16</v>
      </c>
      <c r="K48" t="s">
        <v>21</v>
      </c>
      <c r="L48" t="s">
        <v>25</v>
      </c>
      <c r="M48">
        <v>8.4</v>
      </c>
      <c r="N48">
        <v>17341.53</v>
      </c>
      <c r="O48" t="s">
        <v>19</v>
      </c>
      <c r="P48" t="str">
        <f t="shared" ref="P48" si="25">IF(A45&lt;30,"18-29",IF(A45&lt;45,"30-44",IF(A45&lt;60,"45-59",IF(A45&lt;75,"60-74","75+"))))</f>
        <v>60-74</v>
      </c>
      <c r="Q48" t="str">
        <f>IF(PatientData[[#This Row],[bmi]]&lt;18.5,"Underweight",
IF(PatientData[[#This Row],[bmi]]&lt;25,"Normal",
IF(PatientData[[#This Row],[bmi]]&lt;30,"Overweight","Obese")))</f>
        <v>Overweight</v>
      </c>
      <c r="R48" t="str">
        <f t="shared" si="0"/>
        <v>Normal BP</v>
      </c>
      <c r="S48" t="str">
        <f t="shared" si="1"/>
        <v>High Cost</v>
      </c>
    </row>
    <row r="49" spans="1:19" x14ac:dyDescent="0.3">
      <c r="A49">
        <v>95</v>
      </c>
      <c r="B49" t="s">
        <v>20</v>
      </c>
      <c r="C49">
        <v>11.4</v>
      </c>
      <c r="D49">
        <v>134</v>
      </c>
      <c r="E49">
        <v>78</v>
      </c>
      <c r="F49">
        <v>262.89999999999998</v>
      </c>
      <c r="G49">
        <v>105.4</v>
      </c>
      <c r="H49">
        <v>72</v>
      </c>
      <c r="I49">
        <v>2</v>
      </c>
      <c r="J49" t="s">
        <v>27</v>
      </c>
      <c r="K49" t="s">
        <v>21</v>
      </c>
      <c r="L49" t="s">
        <v>18</v>
      </c>
      <c r="M49">
        <v>4.3</v>
      </c>
      <c r="N49">
        <v>10447.56</v>
      </c>
      <c r="O49" t="s">
        <v>19</v>
      </c>
      <c r="P49" t="str">
        <f t="shared" si="22"/>
        <v>75+</v>
      </c>
      <c r="Q49" t="str">
        <f>IF(PatientData[[#This Row],[bmi]]&lt;18.5,"Underweight",
IF(PatientData[[#This Row],[bmi]]&lt;25,"Normal",
IF(PatientData[[#This Row],[bmi]]&lt;30,"Overweight","Obese")))</f>
        <v>Underweight</v>
      </c>
      <c r="R49" t="str">
        <f t="shared" si="0"/>
        <v>High BP</v>
      </c>
      <c r="S49" t="str">
        <f t="shared" si="1"/>
        <v>Normal Cost</v>
      </c>
    </row>
    <row r="50" spans="1:19" x14ac:dyDescent="0.3">
      <c r="A50">
        <v>86</v>
      </c>
      <c r="B50" t="s">
        <v>20</v>
      </c>
      <c r="C50">
        <v>11.5</v>
      </c>
      <c r="D50">
        <v>135</v>
      </c>
      <c r="E50">
        <v>76</v>
      </c>
      <c r="F50">
        <v>211.1</v>
      </c>
      <c r="G50">
        <v>92.9</v>
      </c>
      <c r="H50">
        <v>83</v>
      </c>
      <c r="I50">
        <v>0</v>
      </c>
      <c r="J50" t="s">
        <v>24</v>
      </c>
      <c r="K50" t="s">
        <v>26</v>
      </c>
      <c r="L50" t="s">
        <v>25</v>
      </c>
      <c r="M50">
        <v>5.8</v>
      </c>
      <c r="N50">
        <v>10564.27</v>
      </c>
      <c r="O50" t="s">
        <v>19</v>
      </c>
      <c r="P50" t="str">
        <f t="shared" si="22"/>
        <v>75+</v>
      </c>
      <c r="Q50" t="str">
        <f>IF(PatientData[[#This Row],[bmi]]&lt;18.5,"Underweight",
IF(PatientData[[#This Row],[bmi]]&lt;25,"Normal",
IF(PatientData[[#This Row],[bmi]]&lt;30,"Overweight","Obese")))</f>
        <v>Underweight</v>
      </c>
      <c r="R50" t="str">
        <f t="shared" si="0"/>
        <v>High BP</v>
      </c>
      <c r="S50" t="str">
        <f t="shared" si="1"/>
        <v>Normal Cost</v>
      </c>
    </row>
    <row r="51" spans="1:19" x14ac:dyDescent="0.3">
      <c r="A51">
        <v>54</v>
      </c>
      <c r="B51" t="s">
        <v>15</v>
      </c>
      <c r="C51">
        <v>29.4</v>
      </c>
      <c r="D51">
        <v>117</v>
      </c>
      <c r="E51">
        <v>63</v>
      </c>
      <c r="F51">
        <v>240.3</v>
      </c>
      <c r="G51">
        <v>121.3</v>
      </c>
      <c r="H51">
        <v>90</v>
      </c>
      <c r="I51">
        <v>1</v>
      </c>
      <c r="J51" t="s">
        <v>27</v>
      </c>
      <c r="K51" t="s">
        <v>28</v>
      </c>
      <c r="L51" t="s">
        <v>22</v>
      </c>
      <c r="M51">
        <v>4.5999999999999996</v>
      </c>
      <c r="N51">
        <v>13758.19</v>
      </c>
      <c r="O51" t="s">
        <v>19</v>
      </c>
      <c r="P51" t="str">
        <f t="shared" ref="P51" si="26">IF(A48&lt;30,"18-29",IF(A48&lt;45,"30-44",IF(A48&lt;60,"45-59",IF(A48&lt;75,"60-74","75+"))))</f>
        <v>30-44</v>
      </c>
      <c r="Q51" t="str">
        <f>IF(PatientData[[#This Row],[bmi]]&lt;18.5,"Underweight",
IF(PatientData[[#This Row],[bmi]]&lt;25,"Normal",
IF(PatientData[[#This Row],[bmi]]&lt;30,"Overweight","Obese")))</f>
        <v>Overweight</v>
      </c>
      <c r="R51" t="str">
        <f t="shared" si="0"/>
        <v>Normal BP</v>
      </c>
      <c r="S51" t="str">
        <f t="shared" si="1"/>
        <v>Normal Cost</v>
      </c>
    </row>
    <row r="52" spans="1:19" x14ac:dyDescent="0.3">
      <c r="A52">
        <v>76</v>
      </c>
      <c r="B52" t="s">
        <v>20</v>
      </c>
      <c r="C52">
        <v>11.5</v>
      </c>
      <c r="D52">
        <v>123</v>
      </c>
      <c r="E52">
        <v>77</v>
      </c>
      <c r="F52">
        <v>270.3</v>
      </c>
      <c r="G52">
        <v>103.1</v>
      </c>
      <c r="H52">
        <v>99</v>
      </c>
      <c r="I52">
        <v>1</v>
      </c>
      <c r="J52" t="s">
        <v>16</v>
      </c>
      <c r="K52" t="s">
        <v>21</v>
      </c>
      <c r="L52" t="s">
        <v>25</v>
      </c>
      <c r="M52">
        <v>8.6999999999999993</v>
      </c>
      <c r="N52">
        <v>21777.29</v>
      </c>
      <c r="O52" t="s">
        <v>19</v>
      </c>
      <c r="P52" t="str">
        <f t="shared" si="22"/>
        <v>75+</v>
      </c>
      <c r="Q52" t="str">
        <f>IF(PatientData[[#This Row],[bmi]]&lt;18.5,"Underweight",
IF(PatientData[[#This Row],[bmi]]&lt;25,"Normal",
IF(PatientData[[#This Row],[bmi]]&lt;30,"Overweight","Obese")))</f>
        <v>Underweight</v>
      </c>
      <c r="R52" t="str">
        <f t="shared" si="0"/>
        <v>High BP</v>
      </c>
      <c r="S52" t="str">
        <f t="shared" si="1"/>
        <v>High Cost</v>
      </c>
    </row>
    <row r="53" spans="1:19" x14ac:dyDescent="0.3">
      <c r="A53">
        <v>60</v>
      </c>
      <c r="B53" t="s">
        <v>20</v>
      </c>
      <c r="C53">
        <v>11.5</v>
      </c>
      <c r="D53">
        <v>126</v>
      </c>
      <c r="E53">
        <v>81</v>
      </c>
      <c r="F53">
        <v>202.6</v>
      </c>
      <c r="G53">
        <v>87.3</v>
      </c>
      <c r="H53">
        <v>67</v>
      </c>
      <c r="I53">
        <v>0</v>
      </c>
      <c r="J53" t="s">
        <v>24</v>
      </c>
      <c r="K53" t="s">
        <v>21</v>
      </c>
      <c r="L53" t="s">
        <v>18</v>
      </c>
      <c r="M53">
        <v>5.9</v>
      </c>
      <c r="N53">
        <v>12866.56</v>
      </c>
      <c r="O53" t="s">
        <v>19</v>
      </c>
      <c r="P53" t="str">
        <f t="shared" si="22"/>
        <v>60-74</v>
      </c>
      <c r="Q53" t="str">
        <f>IF(PatientData[[#This Row],[bmi]]&lt;18.5,"Underweight",
IF(PatientData[[#This Row],[bmi]]&lt;25,"Normal",
IF(PatientData[[#This Row],[bmi]]&lt;30,"Overweight","Obese")))</f>
        <v>Underweight</v>
      </c>
      <c r="R53" t="str">
        <f t="shared" si="0"/>
        <v>High BP</v>
      </c>
      <c r="S53" t="str">
        <f t="shared" si="1"/>
        <v>Normal Cost</v>
      </c>
    </row>
    <row r="54" spans="1:19" x14ac:dyDescent="0.3">
      <c r="A54">
        <v>72</v>
      </c>
      <c r="B54" t="s">
        <v>20</v>
      </c>
      <c r="C54">
        <v>11.5</v>
      </c>
      <c r="D54">
        <v>128</v>
      </c>
      <c r="E54">
        <v>77</v>
      </c>
      <c r="F54">
        <v>229.1</v>
      </c>
      <c r="G54">
        <v>188.8</v>
      </c>
      <c r="H54">
        <v>70</v>
      </c>
      <c r="I54">
        <v>1</v>
      </c>
      <c r="J54" t="s">
        <v>27</v>
      </c>
      <c r="K54" t="s">
        <v>17</v>
      </c>
      <c r="L54" t="s">
        <v>18</v>
      </c>
      <c r="M54">
        <v>4.5999999999999996</v>
      </c>
      <c r="N54">
        <v>10994.33</v>
      </c>
      <c r="O54" t="s">
        <v>19</v>
      </c>
      <c r="P54" t="str">
        <f t="shared" si="22"/>
        <v>60-74</v>
      </c>
      <c r="Q54" t="str">
        <f>IF(PatientData[[#This Row],[bmi]]&lt;18.5,"Underweight",
IF(PatientData[[#This Row],[bmi]]&lt;25,"Normal",
IF(PatientData[[#This Row],[bmi]]&lt;30,"Overweight","Obese")))</f>
        <v>Underweight</v>
      </c>
      <c r="R54" t="str">
        <f t="shared" si="0"/>
        <v>High BP</v>
      </c>
      <c r="S54" t="str">
        <f t="shared" si="1"/>
        <v>Normal Cost</v>
      </c>
    </row>
    <row r="55" spans="1:19" x14ac:dyDescent="0.3">
      <c r="A55">
        <v>69</v>
      </c>
      <c r="B55" t="s">
        <v>20</v>
      </c>
      <c r="C55">
        <v>11.5</v>
      </c>
      <c r="D55">
        <v>124</v>
      </c>
      <c r="E55">
        <v>75</v>
      </c>
      <c r="F55">
        <v>253.4</v>
      </c>
      <c r="G55">
        <v>168.9</v>
      </c>
      <c r="H55">
        <v>79</v>
      </c>
      <c r="I55">
        <v>1</v>
      </c>
      <c r="J55" t="s">
        <v>16</v>
      </c>
      <c r="K55" t="s">
        <v>17</v>
      </c>
      <c r="L55" t="s">
        <v>18</v>
      </c>
      <c r="M55">
        <v>12.1</v>
      </c>
      <c r="N55">
        <v>23328.73</v>
      </c>
      <c r="O55" t="s">
        <v>19</v>
      </c>
      <c r="P55" t="str">
        <f t="shared" si="22"/>
        <v>60-74</v>
      </c>
      <c r="Q55" t="str">
        <f>IF(PatientData[[#This Row],[bmi]]&lt;18.5,"Underweight",
IF(PatientData[[#This Row],[bmi]]&lt;25,"Normal",
IF(PatientData[[#This Row],[bmi]]&lt;30,"Overweight","Obese")))</f>
        <v>Underweight</v>
      </c>
      <c r="R55" t="str">
        <f t="shared" si="0"/>
        <v>High BP</v>
      </c>
      <c r="S55" t="str">
        <f t="shared" si="1"/>
        <v>High Cost</v>
      </c>
    </row>
    <row r="56" spans="1:19" x14ac:dyDescent="0.3">
      <c r="A56">
        <v>50</v>
      </c>
      <c r="B56" t="s">
        <v>20</v>
      </c>
      <c r="C56">
        <v>11.5</v>
      </c>
      <c r="D56">
        <v>112</v>
      </c>
      <c r="E56">
        <v>65</v>
      </c>
      <c r="F56">
        <v>186.8</v>
      </c>
      <c r="G56">
        <v>98.9</v>
      </c>
      <c r="H56">
        <v>61</v>
      </c>
      <c r="I56">
        <v>1</v>
      </c>
      <c r="J56" t="s">
        <v>24</v>
      </c>
      <c r="K56" t="s">
        <v>21</v>
      </c>
      <c r="L56" t="s">
        <v>25</v>
      </c>
      <c r="M56">
        <v>4</v>
      </c>
      <c r="N56">
        <v>9068.2900000000009</v>
      </c>
      <c r="O56" t="s">
        <v>19</v>
      </c>
      <c r="P56" t="str">
        <f t="shared" si="22"/>
        <v>45-59</v>
      </c>
      <c r="Q56" t="str">
        <f>IF(PatientData[[#This Row],[bmi]]&lt;18.5,"Underweight",
IF(PatientData[[#This Row],[bmi]]&lt;25,"Normal",
IF(PatientData[[#This Row],[bmi]]&lt;30,"Overweight","Obese")))</f>
        <v>Underweight</v>
      </c>
      <c r="R56" t="str">
        <f t="shared" si="0"/>
        <v>Normal BP</v>
      </c>
      <c r="S56" t="str">
        <f t="shared" si="1"/>
        <v>Normal Cost</v>
      </c>
    </row>
    <row r="57" spans="1:19" x14ac:dyDescent="0.3">
      <c r="A57">
        <v>86</v>
      </c>
      <c r="B57" t="s">
        <v>20</v>
      </c>
      <c r="C57">
        <v>11.6</v>
      </c>
      <c r="D57">
        <v>119</v>
      </c>
      <c r="E57">
        <v>77</v>
      </c>
      <c r="F57">
        <v>200.4</v>
      </c>
      <c r="G57">
        <v>166</v>
      </c>
      <c r="H57">
        <v>68</v>
      </c>
      <c r="I57">
        <v>2</v>
      </c>
      <c r="J57" t="s">
        <v>27</v>
      </c>
      <c r="K57" t="s">
        <v>26</v>
      </c>
      <c r="L57" t="s">
        <v>18</v>
      </c>
      <c r="M57">
        <v>10</v>
      </c>
      <c r="N57">
        <v>17693.169999999998</v>
      </c>
      <c r="O57" t="s">
        <v>19</v>
      </c>
      <c r="P57" t="str">
        <f t="shared" si="22"/>
        <v>75+</v>
      </c>
      <c r="Q57" t="str">
        <f>IF(PatientData[[#This Row],[bmi]]&lt;18.5,"Underweight",
IF(PatientData[[#This Row],[bmi]]&lt;25,"Normal",
IF(PatientData[[#This Row],[bmi]]&lt;30,"Overweight","Obese")))</f>
        <v>Underweight</v>
      </c>
      <c r="R57" t="str">
        <f t="shared" si="0"/>
        <v>Normal BP</v>
      </c>
      <c r="S57" t="str">
        <f t="shared" si="1"/>
        <v>High Cost</v>
      </c>
    </row>
    <row r="58" spans="1:19" x14ac:dyDescent="0.3">
      <c r="A58">
        <v>69</v>
      </c>
      <c r="B58" t="s">
        <v>15</v>
      </c>
      <c r="C58">
        <v>25.4</v>
      </c>
      <c r="D58">
        <v>135</v>
      </c>
      <c r="E58">
        <v>75</v>
      </c>
      <c r="F58">
        <v>195</v>
      </c>
      <c r="G58">
        <v>80.900000000000006</v>
      </c>
      <c r="H58">
        <v>92</v>
      </c>
      <c r="I58">
        <v>2</v>
      </c>
      <c r="J58" t="s">
        <v>24</v>
      </c>
      <c r="K58" t="s">
        <v>21</v>
      </c>
      <c r="L58" t="s">
        <v>22</v>
      </c>
      <c r="M58">
        <v>12.2</v>
      </c>
      <c r="N58">
        <v>23124.1</v>
      </c>
      <c r="O58" t="s">
        <v>19</v>
      </c>
      <c r="P58" t="str">
        <f t="shared" ref="P58:P63" si="27">IF(A55&lt;30,"18-29",IF(A55&lt;45,"30-44",IF(A55&lt;60,"45-59",IF(A55&lt;75,"60-74","75+"))))</f>
        <v>60-74</v>
      </c>
      <c r="Q58" t="str">
        <f>IF(PatientData[[#This Row],[bmi]]&lt;18.5,"Underweight",
IF(PatientData[[#This Row],[bmi]]&lt;25,"Normal",
IF(PatientData[[#This Row],[bmi]]&lt;30,"Overweight","Obese")))</f>
        <v>Overweight</v>
      </c>
      <c r="R58" t="str">
        <f t="shared" si="0"/>
        <v>High BP</v>
      </c>
      <c r="S58" t="str">
        <f t="shared" si="1"/>
        <v>High Cost</v>
      </c>
    </row>
    <row r="59" spans="1:19" x14ac:dyDescent="0.3">
      <c r="A59">
        <v>75</v>
      </c>
      <c r="B59" t="s">
        <v>15</v>
      </c>
      <c r="C59">
        <v>29.3</v>
      </c>
      <c r="D59">
        <v>113</v>
      </c>
      <c r="E59">
        <v>66</v>
      </c>
      <c r="F59">
        <v>227.1</v>
      </c>
      <c r="G59">
        <v>95.8</v>
      </c>
      <c r="H59">
        <v>66</v>
      </c>
      <c r="I59">
        <v>0</v>
      </c>
      <c r="J59" t="s">
        <v>27</v>
      </c>
      <c r="K59" t="s">
        <v>21</v>
      </c>
      <c r="L59" t="s">
        <v>25</v>
      </c>
      <c r="M59">
        <v>3.6</v>
      </c>
      <c r="N59">
        <v>9447.2000000000007</v>
      </c>
      <c r="O59" t="s">
        <v>19</v>
      </c>
      <c r="P59" t="str">
        <f t="shared" si="27"/>
        <v>45-59</v>
      </c>
      <c r="Q59" t="str">
        <f>IF(PatientData[[#This Row],[bmi]]&lt;18.5,"Underweight",
IF(PatientData[[#This Row],[bmi]]&lt;25,"Normal",
IF(PatientData[[#This Row],[bmi]]&lt;30,"Overweight","Obese")))</f>
        <v>Overweight</v>
      </c>
      <c r="R59" t="str">
        <f t="shared" si="0"/>
        <v>Normal BP</v>
      </c>
      <c r="S59" t="str">
        <f t="shared" si="1"/>
        <v>Normal Cost</v>
      </c>
    </row>
    <row r="60" spans="1:19" x14ac:dyDescent="0.3">
      <c r="A60">
        <v>55</v>
      </c>
      <c r="B60" t="s">
        <v>15</v>
      </c>
      <c r="C60">
        <v>23.7</v>
      </c>
      <c r="D60">
        <v>127</v>
      </c>
      <c r="E60">
        <v>78</v>
      </c>
      <c r="F60">
        <v>193.3</v>
      </c>
      <c r="G60">
        <v>101.2</v>
      </c>
      <c r="H60">
        <v>60</v>
      </c>
      <c r="I60">
        <v>0</v>
      </c>
      <c r="J60" t="s">
        <v>24</v>
      </c>
      <c r="K60" t="s">
        <v>28</v>
      </c>
      <c r="L60" t="s">
        <v>18</v>
      </c>
      <c r="M60">
        <v>8.6999999999999993</v>
      </c>
      <c r="N60">
        <v>18540.84</v>
      </c>
      <c r="O60" t="s">
        <v>19</v>
      </c>
      <c r="P60" t="str">
        <f t="shared" si="27"/>
        <v>75+</v>
      </c>
      <c r="Q60" t="str">
        <f>IF(PatientData[[#This Row],[bmi]]&lt;18.5,"Underweight",
IF(PatientData[[#This Row],[bmi]]&lt;25,"Normal",
IF(PatientData[[#This Row],[bmi]]&lt;30,"Overweight","Obese")))</f>
        <v>Normal</v>
      </c>
      <c r="R60" t="str">
        <f t="shared" si="0"/>
        <v>High BP</v>
      </c>
      <c r="S60" t="str">
        <f t="shared" si="1"/>
        <v>High Cost</v>
      </c>
    </row>
    <row r="61" spans="1:19" x14ac:dyDescent="0.3">
      <c r="A61">
        <v>36</v>
      </c>
      <c r="B61" t="s">
        <v>15</v>
      </c>
      <c r="C61">
        <v>28.9</v>
      </c>
      <c r="D61">
        <v>126</v>
      </c>
      <c r="E61">
        <v>78</v>
      </c>
      <c r="F61">
        <v>202.6</v>
      </c>
      <c r="G61">
        <v>141.9</v>
      </c>
      <c r="H61">
        <v>83</v>
      </c>
      <c r="I61">
        <v>0</v>
      </c>
      <c r="J61" t="s">
        <v>16</v>
      </c>
      <c r="K61" t="s">
        <v>17</v>
      </c>
      <c r="L61" t="s">
        <v>22</v>
      </c>
      <c r="M61">
        <v>9.5</v>
      </c>
      <c r="N61">
        <v>16999.650000000001</v>
      </c>
      <c r="O61" t="s">
        <v>19</v>
      </c>
      <c r="P61" t="str">
        <f t="shared" si="27"/>
        <v>60-74</v>
      </c>
      <c r="Q61" t="str">
        <f>IF(PatientData[[#This Row],[bmi]]&lt;18.5,"Underweight",
IF(PatientData[[#This Row],[bmi]]&lt;25,"Normal",
IF(PatientData[[#This Row],[bmi]]&lt;30,"Overweight","Obese")))</f>
        <v>Overweight</v>
      </c>
      <c r="R61" t="str">
        <f t="shared" si="0"/>
        <v>High BP</v>
      </c>
      <c r="S61" t="str">
        <f t="shared" si="1"/>
        <v>High Cost</v>
      </c>
    </row>
    <row r="62" spans="1:19" x14ac:dyDescent="0.3">
      <c r="A62">
        <v>74</v>
      </c>
      <c r="B62" t="s">
        <v>15</v>
      </c>
      <c r="C62">
        <v>41.7</v>
      </c>
      <c r="D62">
        <v>148</v>
      </c>
      <c r="E62">
        <v>90</v>
      </c>
      <c r="F62">
        <v>285.39999999999998</v>
      </c>
      <c r="G62">
        <v>109.2</v>
      </c>
      <c r="H62">
        <v>95</v>
      </c>
      <c r="I62">
        <v>0</v>
      </c>
      <c r="J62" t="s">
        <v>16</v>
      </c>
      <c r="K62" t="s">
        <v>26</v>
      </c>
      <c r="L62" t="s">
        <v>18</v>
      </c>
      <c r="M62">
        <v>12.4</v>
      </c>
      <c r="N62">
        <v>19572.34</v>
      </c>
      <c r="O62" t="s">
        <v>19</v>
      </c>
      <c r="P62" t="str">
        <f t="shared" si="27"/>
        <v>75+</v>
      </c>
      <c r="Q62" t="str">
        <f>IF(PatientData[[#This Row],[bmi]]&lt;18.5,"Underweight",
IF(PatientData[[#This Row],[bmi]]&lt;25,"Normal",
IF(PatientData[[#This Row],[bmi]]&lt;30,"Overweight","Obese")))</f>
        <v>Obese</v>
      </c>
      <c r="R62" t="str">
        <f t="shared" si="0"/>
        <v>High BP</v>
      </c>
      <c r="S62" t="str">
        <f t="shared" si="1"/>
        <v>High Cost</v>
      </c>
    </row>
    <row r="63" spans="1:19" x14ac:dyDescent="0.3">
      <c r="A63">
        <v>82</v>
      </c>
      <c r="B63" t="s">
        <v>15</v>
      </c>
      <c r="C63">
        <v>23.8</v>
      </c>
      <c r="D63">
        <v>127</v>
      </c>
      <c r="E63">
        <v>67</v>
      </c>
      <c r="F63">
        <v>207.2</v>
      </c>
      <c r="G63">
        <v>120.4</v>
      </c>
      <c r="H63">
        <v>87</v>
      </c>
      <c r="I63">
        <v>0</v>
      </c>
      <c r="J63" t="s">
        <v>16</v>
      </c>
      <c r="K63" t="s">
        <v>26</v>
      </c>
      <c r="L63" t="s">
        <v>25</v>
      </c>
      <c r="M63">
        <v>11</v>
      </c>
      <c r="N63">
        <v>19978.89</v>
      </c>
      <c r="O63" t="s">
        <v>19</v>
      </c>
      <c r="P63" t="str">
        <f t="shared" si="27"/>
        <v>45-59</v>
      </c>
      <c r="Q63" t="str">
        <f>IF(PatientData[[#This Row],[bmi]]&lt;18.5,"Underweight",
IF(PatientData[[#This Row],[bmi]]&lt;25,"Normal",
IF(PatientData[[#This Row],[bmi]]&lt;30,"Overweight","Obese")))</f>
        <v>Normal</v>
      </c>
      <c r="R63" t="str">
        <f t="shared" si="0"/>
        <v>High BP</v>
      </c>
      <c r="S63" t="str">
        <f t="shared" si="1"/>
        <v>High Cost</v>
      </c>
    </row>
    <row r="64" spans="1:19" x14ac:dyDescent="0.3">
      <c r="A64">
        <v>44</v>
      </c>
      <c r="B64" t="s">
        <v>20</v>
      </c>
      <c r="C64">
        <v>11.6</v>
      </c>
      <c r="D64">
        <v>123</v>
      </c>
      <c r="E64">
        <v>68</v>
      </c>
      <c r="F64">
        <v>218.1</v>
      </c>
      <c r="G64">
        <v>98.5</v>
      </c>
      <c r="H64">
        <v>81</v>
      </c>
      <c r="I64">
        <v>0</v>
      </c>
      <c r="J64" t="s">
        <v>16</v>
      </c>
      <c r="K64" t="s">
        <v>21</v>
      </c>
      <c r="L64" t="s">
        <v>22</v>
      </c>
      <c r="M64">
        <v>11.6</v>
      </c>
      <c r="N64">
        <v>26717.7</v>
      </c>
      <c r="O64" t="s">
        <v>19</v>
      </c>
      <c r="P64" t="str">
        <f t="shared" ref="P64" si="28">IF(A64&lt;30,"18-29",IF(A64&lt;45,"30-44",IF(A64&lt;60,"45-59",IF(A64&lt;75,"60-74","75+"))))</f>
        <v>30-44</v>
      </c>
      <c r="Q64" t="str">
        <f>IF(PatientData[[#This Row],[bmi]]&lt;18.5,"Underweight",
IF(PatientData[[#This Row],[bmi]]&lt;25,"Normal",
IF(PatientData[[#This Row],[bmi]]&lt;30,"Overweight","Obese")))</f>
        <v>Underweight</v>
      </c>
      <c r="R64" t="str">
        <f t="shared" si="0"/>
        <v>High BP</v>
      </c>
      <c r="S64" t="str">
        <f t="shared" si="1"/>
        <v>High Cost</v>
      </c>
    </row>
    <row r="65" spans="1:19" x14ac:dyDescent="0.3">
      <c r="A65">
        <v>78</v>
      </c>
      <c r="B65" t="s">
        <v>15</v>
      </c>
      <c r="C65">
        <v>23.3</v>
      </c>
      <c r="D65">
        <v>105</v>
      </c>
      <c r="E65">
        <v>65</v>
      </c>
      <c r="F65">
        <v>214.7</v>
      </c>
      <c r="G65">
        <v>136.1</v>
      </c>
      <c r="H65">
        <v>80</v>
      </c>
      <c r="I65">
        <v>0</v>
      </c>
      <c r="J65" t="s">
        <v>16</v>
      </c>
      <c r="K65" t="s">
        <v>17</v>
      </c>
      <c r="L65" t="s">
        <v>25</v>
      </c>
      <c r="M65">
        <v>8.5</v>
      </c>
      <c r="N65">
        <v>17547.23</v>
      </c>
      <c r="O65" t="s">
        <v>19</v>
      </c>
      <c r="P65" t="str">
        <f t="shared" ref="P65:P66" si="29">IF(A62&lt;30,"18-29",IF(A62&lt;45,"30-44",IF(A62&lt;60,"45-59",IF(A62&lt;75,"60-74","75+"))))</f>
        <v>60-74</v>
      </c>
      <c r="Q65" t="str">
        <f>IF(PatientData[[#This Row],[bmi]]&lt;18.5,"Underweight",
IF(PatientData[[#This Row],[bmi]]&lt;25,"Normal",
IF(PatientData[[#This Row],[bmi]]&lt;30,"Overweight","Obese")))</f>
        <v>Normal</v>
      </c>
      <c r="R65" t="str">
        <f t="shared" si="0"/>
        <v>Normal BP</v>
      </c>
      <c r="S65" t="str">
        <f t="shared" si="1"/>
        <v>High Cost</v>
      </c>
    </row>
    <row r="66" spans="1:19" x14ac:dyDescent="0.3">
      <c r="A66">
        <v>60</v>
      </c>
      <c r="B66" t="s">
        <v>15</v>
      </c>
      <c r="C66">
        <v>24.1</v>
      </c>
      <c r="D66">
        <v>118</v>
      </c>
      <c r="E66">
        <v>72</v>
      </c>
      <c r="F66">
        <v>196.9</v>
      </c>
      <c r="G66">
        <v>84.5</v>
      </c>
      <c r="H66">
        <v>91</v>
      </c>
      <c r="I66">
        <v>0</v>
      </c>
      <c r="J66" t="s">
        <v>16</v>
      </c>
      <c r="K66" t="s">
        <v>28</v>
      </c>
      <c r="L66" t="s">
        <v>22</v>
      </c>
      <c r="M66">
        <v>8.1</v>
      </c>
      <c r="N66">
        <v>18822.55</v>
      </c>
      <c r="O66" t="s">
        <v>19</v>
      </c>
      <c r="P66" t="str">
        <f t="shared" si="29"/>
        <v>75+</v>
      </c>
      <c r="Q66" t="str">
        <f>IF(PatientData[[#This Row],[bmi]]&lt;18.5,"Underweight",
IF(PatientData[[#This Row],[bmi]]&lt;25,"Normal",
IF(PatientData[[#This Row],[bmi]]&lt;30,"Overweight","Obese")))</f>
        <v>Normal</v>
      </c>
      <c r="R66" t="str">
        <f t="shared" si="0"/>
        <v>Normal BP</v>
      </c>
      <c r="S66" t="str">
        <f t="shared" si="1"/>
        <v>High Cost</v>
      </c>
    </row>
    <row r="67" spans="1:19" x14ac:dyDescent="0.3">
      <c r="A67">
        <v>63</v>
      </c>
      <c r="B67" t="s">
        <v>20</v>
      </c>
      <c r="C67">
        <v>11.7</v>
      </c>
      <c r="D67">
        <v>121</v>
      </c>
      <c r="E67">
        <v>74</v>
      </c>
      <c r="F67">
        <v>226</v>
      </c>
      <c r="G67">
        <v>91</v>
      </c>
      <c r="H67">
        <v>80</v>
      </c>
      <c r="I67">
        <v>2</v>
      </c>
      <c r="J67" t="s">
        <v>16</v>
      </c>
      <c r="K67" t="s">
        <v>21</v>
      </c>
      <c r="L67" t="s">
        <v>25</v>
      </c>
      <c r="M67">
        <v>9.5</v>
      </c>
      <c r="N67">
        <v>21343.17</v>
      </c>
      <c r="O67" t="s">
        <v>19</v>
      </c>
      <c r="P67" t="str">
        <f t="shared" ref="P67" si="30">IF(A67&lt;30,"18-29",IF(A67&lt;45,"30-44",IF(A67&lt;60,"45-59",IF(A67&lt;75,"60-74","75+"))))</f>
        <v>60-74</v>
      </c>
      <c r="Q67" t="str">
        <f>IF(PatientData[[#This Row],[bmi]]&lt;18.5,"Underweight",
IF(PatientData[[#This Row],[bmi]]&lt;25,"Normal",
IF(PatientData[[#This Row],[bmi]]&lt;30,"Overweight","Obese")))</f>
        <v>Underweight</v>
      </c>
      <c r="R67" t="str">
        <f t="shared" ref="R67:R130" si="31">IF(AND(D67&lt;120,E67&lt;80),"Normal BP","High BP")</f>
        <v>High BP</v>
      </c>
      <c r="S67" t="str">
        <f t="shared" ref="S67:S130" si="32">IF(N67&gt;15000,"High Cost","Normal Cost")</f>
        <v>High Cost</v>
      </c>
    </row>
    <row r="68" spans="1:19" x14ac:dyDescent="0.3">
      <c r="A68">
        <v>91</v>
      </c>
      <c r="B68" t="s">
        <v>15</v>
      </c>
      <c r="C68">
        <v>21.8</v>
      </c>
      <c r="D68">
        <v>147</v>
      </c>
      <c r="E68">
        <v>82</v>
      </c>
      <c r="F68">
        <v>249.8</v>
      </c>
      <c r="G68">
        <v>101</v>
      </c>
      <c r="H68">
        <v>68</v>
      </c>
      <c r="I68">
        <v>1</v>
      </c>
      <c r="J68" t="s">
        <v>24</v>
      </c>
      <c r="K68" t="s">
        <v>21</v>
      </c>
      <c r="L68" t="s">
        <v>25</v>
      </c>
      <c r="M68">
        <v>8.1</v>
      </c>
      <c r="N68">
        <v>16513.740000000002</v>
      </c>
      <c r="O68" t="s">
        <v>19</v>
      </c>
      <c r="P68" t="str">
        <f t="shared" ref="P68" si="33">IF(A65&lt;30,"18-29",IF(A65&lt;45,"30-44",IF(A65&lt;60,"45-59",IF(A65&lt;75,"60-74","75+"))))</f>
        <v>75+</v>
      </c>
      <c r="Q68" t="str">
        <f>IF(PatientData[[#This Row],[bmi]]&lt;18.5,"Underweight",
IF(PatientData[[#This Row],[bmi]]&lt;25,"Normal",
IF(PatientData[[#This Row],[bmi]]&lt;30,"Overweight","Obese")))</f>
        <v>Normal</v>
      </c>
      <c r="R68" t="str">
        <f t="shared" si="31"/>
        <v>High BP</v>
      </c>
      <c r="S68" t="str">
        <f t="shared" si="32"/>
        <v>High Cost</v>
      </c>
    </row>
    <row r="69" spans="1:19" x14ac:dyDescent="0.3">
      <c r="A69">
        <v>70</v>
      </c>
      <c r="B69" t="s">
        <v>20</v>
      </c>
      <c r="C69">
        <v>11.7</v>
      </c>
      <c r="D69">
        <v>129</v>
      </c>
      <c r="E69">
        <v>74</v>
      </c>
      <c r="F69">
        <v>222.7</v>
      </c>
      <c r="G69">
        <v>102</v>
      </c>
      <c r="H69">
        <v>83</v>
      </c>
      <c r="I69">
        <v>3</v>
      </c>
      <c r="J69" t="s">
        <v>16</v>
      </c>
      <c r="K69" t="s">
        <v>21</v>
      </c>
      <c r="L69" t="s">
        <v>18</v>
      </c>
      <c r="M69">
        <v>7.7</v>
      </c>
      <c r="N69">
        <v>16555.32</v>
      </c>
      <c r="O69" t="s">
        <v>19</v>
      </c>
      <c r="P69" t="str">
        <f t="shared" ref="P69" si="34">IF(A69&lt;30,"18-29",IF(A69&lt;45,"30-44",IF(A69&lt;60,"45-59",IF(A69&lt;75,"60-74","75+"))))</f>
        <v>60-74</v>
      </c>
      <c r="Q69" t="str">
        <f>IF(PatientData[[#This Row],[bmi]]&lt;18.5,"Underweight",
IF(PatientData[[#This Row],[bmi]]&lt;25,"Normal",
IF(PatientData[[#This Row],[bmi]]&lt;30,"Overweight","Obese")))</f>
        <v>Underweight</v>
      </c>
      <c r="R69" t="str">
        <f t="shared" si="31"/>
        <v>High BP</v>
      </c>
      <c r="S69" t="str">
        <f t="shared" si="32"/>
        <v>High Cost</v>
      </c>
    </row>
    <row r="70" spans="1:19" x14ac:dyDescent="0.3">
      <c r="A70">
        <v>60</v>
      </c>
      <c r="B70" t="s">
        <v>15</v>
      </c>
      <c r="C70">
        <v>27.4</v>
      </c>
      <c r="D70">
        <v>123</v>
      </c>
      <c r="E70">
        <v>80</v>
      </c>
      <c r="F70">
        <v>229.5</v>
      </c>
      <c r="G70">
        <v>97.4</v>
      </c>
      <c r="H70">
        <v>82</v>
      </c>
      <c r="I70">
        <v>2</v>
      </c>
      <c r="J70" t="s">
        <v>24</v>
      </c>
      <c r="K70" t="s">
        <v>26</v>
      </c>
      <c r="L70" t="s">
        <v>18</v>
      </c>
      <c r="M70">
        <v>6.8</v>
      </c>
      <c r="N70">
        <v>12757.05</v>
      </c>
      <c r="O70" t="s">
        <v>19</v>
      </c>
      <c r="P70" t="str">
        <f t="shared" ref="P70" si="35">IF(A67&lt;30,"18-29",IF(A67&lt;45,"30-44",IF(A67&lt;60,"45-59",IF(A67&lt;75,"60-74","75+"))))</f>
        <v>60-74</v>
      </c>
      <c r="Q70" t="str">
        <f>IF(PatientData[[#This Row],[bmi]]&lt;18.5,"Underweight",
IF(PatientData[[#This Row],[bmi]]&lt;25,"Normal",
IF(PatientData[[#This Row],[bmi]]&lt;30,"Overweight","Obese")))</f>
        <v>Overweight</v>
      </c>
      <c r="R70" t="str">
        <f t="shared" si="31"/>
        <v>High BP</v>
      </c>
      <c r="S70" t="str">
        <f t="shared" si="32"/>
        <v>Normal Cost</v>
      </c>
    </row>
    <row r="71" spans="1:19" x14ac:dyDescent="0.3">
      <c r="A71">
        <v>54</v>
      </c>
      <c r="B71" t="s">
        <v>20</v>
      </c>
      <c r="C71">
        <v>11.7</v>
      </c>
      <c r="D71">
        <v>119</v>
      </c>
      <c r="E71">
        <v>68</v>
      </c>
      <c r="F71">
        <v>204</v>
      </c>
      <c r="G71">
        <v>180.6</v>
      </c>
      <c r="H71">
        <v>67</v>
      </c>
      <c r="I71">
        <v>4</v>
      </c>
      <c r="J71" t="s">
        <v>27</v>
      </c>
      <c r="K71" t="s">
        <v>28</v>
      </c>
      <c r="L71" t="s">
        <v>25</v>
      </c>
      <c r="M71">
        <v>8.8000000000000007</v>
      </c>
      <c r="N71">
        <v>18101.45</v>
      </c>
      <c r="O71" t="s">
        <v>23</v>
      </c>
      <c r="P71" t="str">
        <f t="shared" ref="P71:P72" si="36">IF(A71&lt;30,"18-29",IF(A71&lt;45,"30-44",IF(A71&lt;60,"45-59",IF(A71&lt;75,"60-74","75+"))))</f>
        <v>45-59</v>
      </c>
      <c r="Q71" t="str">
        <f>IF(PatientData[[#This Row],[bmi]]&lt;18.5,"Underweight",
IF(PatientData[[#This Row],[bmi]]&lt;25,"Normal",
IF(PatientData[[#This Row],[bmi]]&lt;30,"Overweight","Obese")))</f>
        <v>Underweight</v>
      </c>
      <c r="R71" t="str">
        <f t="shared" si="31"/>
        <v>Normal BP</v>
      </c>
      <c r="S71" t="str">
        <f t="shared" si="32"/>
        <v>High Cost</v>
      </c>
    </row>
    <row r="72" spans="1:19" x14ac:dyDescent="0.3">
      <c r="A72">
        <v>82</v>
      </c>
      <c r="B72" t="s">
        <v>20</v>
      </c>
      <c r="C72">
        <v>11.8</v>
      </c>
      <c r="D72">
        <v>121</v>
      </c>
      <c r="E72">
        <v>73</v>
      </c>
      <c r="F72">
        <v>244.5</v>
      </c>
      <c r="G72">
        <v>129.69999999999999</v>
      </c>
      <c r="H72">
        <v>80</v>
      </c>
      <c r="I72">
        <v>1</v>
      </c>
      <c r="J72" t="s">
        <v>27</v>
      </c>
      <c r="K72" t="s">
        <v>21</v>
      </c>
      <c r="L72" t="s">
        <v>18</v>
      </c>
      <c r="M72">
        <v>4</v>
      </c>
      <c r="N72">
        <v>8241.65</v>
      </c>
      <c r="O72" t="s">
        <v>19</v>
      </c>
      <c r="P72" t="str">
        <f t="shared" si="36"/>
        <v>75+</v>
      </c>
      <c r="Q72" t="str">
        <f>IF(PatientData[[#This Row],[bmi]]&lt;18.5,"Underweight",
IF(PatientData[[#This Row],[bmi]]&lt;25,"Normal",
IF(PatientData[[#This Row],[bmi]]&lt;30,"Overweight","Obese")))</f>
        <v>Underweight</v>
      </c>
      <c r="R72" t="str">
        <f t="shared" si="31"/>
        <v>High BP</v>
      </c>
      <c r="S72" t="str">
        <f t="shared" si="32"/>
        <v>Normal Cost</v>
      </c>
    </row>
    <row r="73" spans="1:19" x14ac:dyDescent="0.3">
      <c r="A73">
        <v>54</v>
      </c>
      <c r="B73" t="s">
        <v>15</v>
      </c>
      <c r="C73">
        <v>26.3</v>
      </c>
      <c r="D73">
        <v>108</v>
      </c>
      <c r="E73">
        <v>63</v>
      </c>
      <c r="F73">
        <v>247.8</v>
      </c>
      <c r="G73">
        <v>133.5</v>
      </c>
      <c r="H73">
        <v>70</v>
      </c>
      <c r="I73">
        <v>3</v>
      </c>
      <c r="J73" t="s">
        <v>27</v>
      </c>
      <c r="K73" t="s">
        <v>21</v>
      </c>
      <c r="L73" t="s">
        <v>25</v>
      </c>
      <c r="M73">
        <v>5.8</v>
      </c>
      <c r="N73">
        <v>13317.66</v>
      </c>
      <c r="O73" t="s">
        <v>19</v>
      </c>
      <c r="P73" t="str">
        <f t="shared" ref="P73:P74" si="37">IF(A70&lt;30,"18-29",IF(A70&lt;45,"30-44",IF(A70&lt;60,"45-59",IF(A70&lt;75,"60-74","75+"))))</f>
        <v>60-74</v>
      </c>
      <c r="Q73" t="str">
        <f>IF(PatientData[[#This Row],[bmi]]&lt;18.5,"Underweight",
IF(PatientData[[#This Row],[bmi]]&lt;25,"Normal",
IF(PatientData[[#This Row],[bmi]]&lt;30,"Overweight","Obese")))</f>
        <v>Overweight</v>
      </c>
      <c r="R73" t="str">
        <f t="shared" si="31"/>
        <v>Normal BP</v>
      </c>
      <c r="S73" t="str">
        <f t="shared" si="32"/>
        <v>Normal Cost</v>
      </c>
    </row>
    <row r="74" spans="1:19" x14ac:dyDescent="0.3">
      <c r="A74">
        <v>67</v>
      </c>
      <c r="B74" t="s">
        <v>15</v>
      </c>
      <c r="C74">
        <v>26.9</v>
      </c>
      <c r="D74">
        <v>134</v>
      </c>
      <c r="E74">
        <v>75</v>
      </c>
      <c r="F74">
        <v>229.4</v>
      </c>
      <c r="G74">
        <v>125.4</v>
      </c>
      <c r="H74">
        <v>71</v>
      </c>
      <c r="I74">
        <v>1</v>
      </c>
      <c r="J74" t="s">
        <v>24</v>
      </c>
      <c r="K74" t="s">
        <v>26</v>
      </c>
      <c r="L74" t="s">
        <v>25</v>
      </c>
      <c r="M74">
        <v>3.1</v>
      </c>
      <c r="N74">
        <v>6835.5</v>
      </c>
      <c r="O74" t="s">
        <v>19</v>
      </c>
      <c r="P74" t="str">
        <f t="shared" si="37"/>
        <v>45-59</v>
      </c>
      <c r="Q74" t="str">
        <f>IF(PatientData[[#This Row],[bmi]]&lt;18.5,"Underweight",
IF(PatientData[[#This Row],[bmi]]&lt;25,"Normal",
IF(PatientData[[#This Row],[bmi]]&lt;30,"Overweight","Obese")))</f>
        <v>Overweight</v>
      </c>
      <c r="R74" t="str">
        <f t="shared" si="31"/>
        <v>High BP</v>
      </c>
      <c r="S74" t="str">
        <f t="shared" si="32"/>
        <v>Normal Cost</v>
      </c>
    </row>
    <row r="75" spans="1:19" x14ac:dyDescent="0.3">
      <c r="A75">
        <v>66</v>
      </c>
      <c r="B75" t="s">
        <v>20</v>
      </c>
      <c r="C75">
        <v>11.9</v>
      </c>
      <c r="D75">
        <v>120</v>
      </c>
      <c r="E75">
        <v>78</v>
      </c>
      <c r="F75">
        <v>200.2</v>
      </c>
      <c r="G75">
        <v>107.3</v>
      </c>
      <c r="H75">
        <v>71</v>
      </c>
      <c r="I75">
        <v>0</v>
      </c>
      <c r="J75" t="s">
        <v>27</v>
      </c>
      <c r="K75" t="s">
        <v>17</v>
      </c>
      <c r="L75" t="s">
        <v>25</v>
      </c>
      <c r="M75">
        <v>3.8</v>
      </c>
      <c r="N75">
        <v>7447.6</v>
      </c>
      <c r="O75" t="s">
        <v>19</v>
      </c>
      <c r="P75" t="str">
        <f t="shared" ref="P75:P78" si="38">IF(A75&lt;30,"18-29",IF(A75&lt;45,"30-44",IF(A75&lt;60,"45-59",IF(A75&lt;75,"60-74","75+"))))</f>
        <v>60-74</v>
      </c>
      <c r="Q75" t="str">
        <f>IF(PatientData[[#This Row],[bmi]]&lt;18.5,"Underweight",
IF(PatientData[[#This Row],[bmi]]&lt;25,"Normal",
IF(PatientData[[#This Row],[bmi]]&lt;30,"Overweight","Obese")))</f>
        <v>Underweight</v>
      </c>
      <c r="R75" t="str">
        <f t="shared" si="31"/>
        <v>High BP</v>
      </c>
      <c r="S75" t="str">
        <f t="shared" si="32"/>
        <v>Normal Cost</v>
      </c>
    </row>
    <row r="76" spans="1:19" x14ac:dyDescent="0.3">
      <c r="A76">
        <v>95</v>
      </c>
      <c r="B76" t="s">
        <v>20</v>
      </c>
      <c r="C76">
        <v>12</v>
      </c>
      <c r="D76">
        <v>135</v>
      </c>
      <c r="E76">
        <v>76</v>
      </c>
      <c r="F76">
        <v>244</v>
      </c>
      <c r="G76">
        <v>125.2</v>
      </c>
      <c r="H76">
        <v>87</v>
      </c>
      <c r="I76">
        <v>1</v>
      </c>
      <c r="J76" t="s">
        <v>16</v>
      </c>
      <c r="K76" t="s">
        <v>17</v>
      </c>
      <c r="L76" t="s">
        <v>22</v>
      </c>
      <c r="M76">
        <v>10.6</v>
      </c>
      <c r="N76">
        <v>19501.259999999998</v>
      </c>
      <c r="O76" t="s">
        <v>23</v>
      </c>
      <c r="P76" t="str">
        <f t="shared" si="38"/>
        <v>75+</v>
      </c>
      <c r="Q76" t="str">
        <f>IF(PatientData[[#This Row],[bmi]]&lt;18.5,"Underweight",
IF(PatientData[[#This Row],[bmi]]&lt;25,"Normal",
IF(PatientData[[#This Row],[bmi]]&lt;30,"Overweight","Obese")))</f>
        <v>Underweight</v>
      </c>
      <c r="R76" t="str">
        <f t="shared" si="31"/>
        <v>High BP</v>
      </c>
      <c r="S76" t="str">
        <f t="shared" si="32"/>
        <v>High Cost</v>
      </c>
    </row>
    <row r="77" spans="1:19" x14ac:dyDescent="0.3">
      <c r="A77">
        <v>73</v>
      </c>
      <c r="B77" t="s">
        <v>20</v>
      </c>
      <c r="C77">
        <v>12</v>
      </c>
      <c r="D77">
        <v>130</v>
      </c>
      <c r="E77">
        <v>78</v>
      </c>
      <c r="F77">
        <v>282.60000000000002</v>
      </c>
      <c r="G77">
        <v>137.19999999999999</v>
      </c>
      <c r="H77">
        <v>53</v>
      </c>
      <c r="I77">
        <v>1</v>
      </c>
      <c r="J77" t="s">
        <v>27</v>
      </c>
      <c r="K77" t="s">
        <v>17</v>
      </c>
      <c r="L77" t="s">
        <v>18</v>
      </c>
      <c r="M77">
        <v>4.2</v>
      </c>
      <c r="N77">
        <v>7217.85</v>
      </c>
      <c r="O77" t="s">
        <v>19</v>
      </c>
      <c r="P77" t="str">
        <f t="shared" si="38"/>
        <v>60-74</v>
      </c>
      <c r="Q77" t="str">
        <f>IF(PatientData[[#This Row],[bmi]]&lt;18.5,"Underweight",
IF(PatientData[[#This Row],[bmi]]&lt;25,"Normal",
IF(PatientData[[#This Row],[bmi]]&lt;30,"Overweight","Obese")))</f>
        <v>Underweight</v>
      </c>
      <c r="R77" t="str">
        <f t="shared" si="31"/>
        <v>High BP</v>
      </c>
      <c r="S77" t="str">
        <f t="shared" si="32"/>
        <v>Normal Cost</v>
      </c>
    </row>
    <row r="78" spans="1:19" x14ac:dyDescent="0.3">
      <c r="A78">
        <v>95</v>
      </c>
      <c r="B78" t="s">
        <v>20</v>
      </c>
      <c r="C78">
        <v>12</v>
      </c>
      <c r="D78">
        <v>157</v>
      </c>
      <c r="E78">
        <v>97</v>
      </c>
      <c r="F78">
        <v>290.8</v>
      </c>
      <c r="G78">
        <v>114.3</v>
      </c>
      <c r="H78">
        <v>87</v>
      </c>
      <c r="I78">
        <v>1</v>
      </c>
      <c r="J78" t="s">
        <v>24</v>
      </c>
      <c r="K78" t="s">
        <v>28</v>
      </c>
      <c r="L78" t="s">
        <v>18</v>
      </c>
      <c r="M78">
        <v>5.6</v>
      </c>
      <c r="N78">
        <v>12794.98</v>
      </c>
      <c r="O78" t="s">
        <v>19</v>
      </c>
      <c r="P78" t="str">
        <f t="shared" si="38"/>
        <v>75+</v>
      </c>
      <c r="Q78" t="str">
        <f>IF(PatientData[[#This Row],[bmi]]&lt;18.5,"Underweight",
IF(PatientData[[#This Row],[bmi]]&lt;25,"Normal",
IF(PatientData[[#This Row],[bmi]]&lt;30,"Overweight","Obese")))</f>
        <v>Underweight</v>
      </c>
      <c r="R78" t="str">
        <f t="shared" si="31"/>
        <v>High BP</v>
      </c>
      <c r="S78" t="str">
        <f t="shared" si="32"/>
        <v>Normal Cost</v>
      </c>
    </row>
    <row r="79" spans="1:19" x14ac:dyDescent="0.3">
      <c r="A79">
        <v>83</v>
      </c>
      <c r="B79" t="s">
        <v>15</v>
      </c>
      <c r="C79">
        <v>35.200000000000003</v>
      </c>
      <c r="D79">
        <v>137</v>
      </c>
      <c r="E79">
        <v>81</v>
      </c>
      <c r="F79">
        <v>237</v>
      </c>
      <c r="G79">
        <v>108.3</v>
      </c>
      <c r="H79">
        <v>79</v>
      </c>
      <c r="I79">
        <v>2</v>
      </c>
      <c r="J79" t="s">
        <v>24</v>
      </c>
      <c r="K79" t="s">
        <v>26</v>
      </c>
      <c r="L79" t="s">
        <v>25</v>
      </c>
      <c r="M79">
        <v>2.8</v>
      </c>
      <c r="N79">
        <v>6382.93</v>
      </c>
      <c r="O79" t="s">
        <v>19</v>
      </c>
      <c r="P79" t="str">
        <f t="shared" ref="P79:P81" si="39">IF(A76&lt;30,"18-29",IF(A76&lt;45,"30-44",IF(A76&lt;60,"45-59",IF(A76&lt;75,"60-74","75+"))))</f>
        <v>75+</v>
      </c>
      <c r="Q79" t="str">
        <f>IF(PatientData[[#This Row],[bmi]]&lt;18.5,"Underweight",
IF(PatientData[[#This Row],[bmi]]&lt;25,"Normal",
IF(PatientData[[#This Row],[bmi]]&lt;30,"Overweight","Obese")))</f>
        <v>Obese</v>
      </c>
      <c r="R79" t="str">
        <f t="shared" si="31"/>
        <v>High BP</v>
      </c>
      <c r="S79" t="str">
        <f t="shared" si="32"/>
        <v>Normal Cost</v>
      </c>
    </row>
    <row r="80" spans="1:19" x14ac:dyDescent="0.3">
      <c r="A80">
        <v>88</v>
      </c>
      <c r="B80" t="s">
        <v>15</v>
      </c>
      <c r="C80">
        <v>22.4</v>
      </c>
      <c r="D80">
        <v>158</v>
      </c>
      <c r="E80">
        <v>96</v>
      </c>
      <c r="F80">
        <v>252.8</v>
      </c>
      <c r="G80">
        <v>186.5</v>
      </c>
      <c r="H80">
        <v>93</v>
      </c>
      <c r="I80">
        <v>0</v>
      </c>
      <c r="J80" t="s">
        <v>16</v>
      </c>
      <c r="K80" t="s">
        <v>17</v>
      </c>
      <c r="L80" t="s">
        <v>18</v>
      </c>
      <c r="M80">
        <v>6.2</v>
      </c>
      <c r="N80">
        <v>13077.19</v>
      </c>
      <c r="O80" t="s">
        <v>19</v>
      </c>
      <c r="P80" t="str">
        <f t="shared" si="39"/>
        <v>60-74</v>
      </c>
      <c r="Q80" t="str">
        <f>IF(PatientData[[#This Row],[bmi]]&lt;18.5,"Underweight",
IF(PatientData[[#This Row],[bmi]]&lt;25,"Normal",
IF(PatientData[[#This Row],[bmi]]&lt;30,"Overweight","Obese")))</f>
        <v>Normal</v>
      </c>
      <c r="R80" t="str">
        <f t="shared" si="31"/>
        <v>High BP</v>
      </c>
      <c r="S80" t="str">
        <f t="shared" si="32"/>
        <v>Normal Cost</v>
      </c>
    </row>
    <row r="81" spans="1:19" x14ac:dyDescent="0.3">
      <c r="A81">
        <v>75</v>
      </c>
      <c r="B81" t="s">
        <v>15</v>
      </c>
      <c r="C81">
        <v>30</v>
      </c>
      <c r="D81">
        <v>142</v>
      </c>
      <c r="E81">
        <v>89</v>
      </c>
      <c r="F81">
        <v>267.39999999999998</v>
      </c>
      <c r="G81">
        <v>126.9</v>
      </c>
      <c r="H81">
        <v>70</v>
      </c>
      <c r="I81">
        <v>1</v>
      </c>
      <c r="J81" t="s">
        <v>27</v>
      </c>
      <c r="K81" t="s">
        <v>26</v>
      </c>
      <c r="L81" t="s">
        <v>25</v>
      </c>
      <c r="M81">
        <v>6.6</v>
      </c>
      <c r="N81">
        <v>10605.64</v>
      </c>
      <c r="O81" t="s">
        <v>19</v>
      </c>
      <c r="P81" t="str">
        <f t="shared" si="39"/>
        <v>75+</v>
      </c>
      <c r="Q81" t="str">
        <f>IF(PatientData[[#This Row],[bmi]]&lt;18.5,"Underweight",
IF(PatientData[[#This Row],[bmi]]&lt;25,"Normal",
IF(PatientData[[#This Row],[bmi]]&lt;30,"Overweight","Obese")))</f>
        <v>Obese</v>
      </c>
      <c r="R81" t="str">
        <f t="shared" si="31"/>
        <v>High BP</v>
      </c>
      <c r="S81" t="str">
        <f t="shared" si="32"/>
        <v>Normal Cost</v>
      </c>
    </row>
    <row r="82" spans="1:19" x14ac:dyDescent="0.3">
      <c r="A82">
        <v>61</v>
      </c>
      <c r="B82" t="s">
        <v>20</v>
      </c>
      <c r="C82">
        <v>12.1</v>
      </c>
      <c r="D82">
        <v>148</v>
      </c>
      <c r="E82">
        <v>91</v>
      </c>
      <c r="F82">
        <v>237.8</v>
      </c>
      <c r="G82">
        <v>144</v>
      </c>
      <c r="H82">
        <v>63</v>
      </c>
      <c r="I82">
        <v>0</v>
      </c>
      <c r="J82" t="s">
        <v>24</v>
      </c>
      <c r="K82" t="s">
        <v>17</v>
      </c>
      <c r="L82" t="s">
        <v>25</v>
      </c>
      <c r="M82">
        <v>2.7</v>
      </c>
      <c r="N82">
        <v>5916.56</v>
      </c>
      <c r="O82" t="s">
        <v>19</v>
      </c>
      <c r="P82" t="str">
        <f t="shared" ref="P82:P83" si="40">IF(A82&lt;30,"18-29",IF(A82&lt;45,"30-44",IF(A82&lt;60,"45-59",IF(A82&lt;75,"60-74","75+"))))</f>
        <v>60-74</v>
      </c>
      <c r="Q82" t="str">
        <f>IF(PatientData[[#This Row],[bmi]]&lt;18.5,"Underweight",
IF(PatientData[[#This Row],[bmi]]&lt;25,"Normal",
IF(PatientData[[#This Row],[bmi]]&lt;30,"Overweight","Obese")))</f>
        <v>Underweight</v>
      </c>
      <c r="R82" t="str">
        <f t="shared" si="31"/>
        <v>High BP</v>
      </c>
      <c r="S82" t="str">
        <f t="shared" si="32"/>
        <v>Normal Cost</v>
      </c>
    </row>
    <row r="83" spans="1:19" x14ac:dyDescent="0.3">
      <c r="A83">
        <v>62</v>
      </c>
      <c r="B83" t="s">
        <v>20</v>
      </c>
      <c r="C83">
        <v>12.3</v>
      </c>
      <c r="D83">
        <v>140</v>
      </c>
      <c r="E83">
        <v>89</v>
      </c>
      <c r="F83">
        <v>226.7</v>
      </c>
      <c r="G83">
        <v>128</v>
      </c>
      <c r="H83">
        <v>97</v>
      </c>
      <c r="I83">
        <v>0</v>
      </c>
      <c r="J83" t="s">
        <v>27</v>
      </c>
      <c r="K83" t="s">
        <v>17</v>
      </c>
      <c r="L83" t="s">
        <v>18</v>
      </c>
      <c r="M83">
        <v>4.3</v>
      </c>
      <c r="N83">
        <v>9360.82</v>
      </c>
      <c r="O83" t="s">
        <v>19</v>
      </c>
      <c r="P83" t="str">
        <f t="shared" si="40"/>
        <v>60-74</v>
      </c>
      <c r="Q83" t="str">
        <f>IF(PatientData[[#This Row],[bmi]]&lt;18.5,"Underweight",
IF(PatientData[[#This Row],[bmi]]&lt;25,"Normal",
IF(PatientData[[#This Row],[bmi]]&lt;30,"Overweight","Obese")))</f>
        <v>Underweight</v>
      </c>
      <c r="R83" t="str">
        <f t="shared" si="31"/>
        <v>High BP</v>
      </c>
      <c r="S83" t="str">
        <f t="shared" si="32"/>
        <v>Normal Cost</v>
      </c>
    </row>
    <row r="84" spans="1:19" x14ac:dyDescent="0.3">
      <c r="A84">
        <v>72</v>
      </c>
      <c r="B84" t="s">
        <v>15</v>
      </c>
      <c r="C84">
        <v>41.8</v>
      </c>
      <c r="D84">
        <v>137</v>
      </c>
      <c r="E84">
        <v>90</v>
      </c>
      <c r="F84">
        <v>278.5</v>
      </c>
      <c r="G84">
        <v>153.69999999999999</v>
      </c>
      <c r="H84">
        <v>79</v>
      </c>
      <c r="I84">
        <v>2</v>
      </c>
      <c r="J84" t="s">
        <v>24</v>
      </c>
      <c r="K84" t="s">
        <v>21</v>
      </c>
      <c r="L84" t="s">
        <v>18</v>
      </c>
      <c r="M84">
        <v>5.7</v>
      </c>
      <c r="N84">
        <v>12942.07</v>
      </c>
      <c r="O84" t="s">
        <v>23</v>
      </c>
      <c r="P84" t="str">
        <f t="shared" ref="P84:P87" si="41">IF(A81&lt;30,"18-29",IF(A81&lt;45,"30-44",IF(A81&lt;60,"45-59",IF(A81&lt;75,"60-74","75+"))))</f>
        <v>75+</v>
      </c>
      <c r="Q84" t="str">
        <f>IF(PatientData[[#This Row],[bmi]]&lt;18.5,"Underweight",
IF(PatientData[[#This Row],[bmi]]&lt;25,"Normal",
IF(PatientData[[#This Row],[bmi]]&lt;30,"Overweight","Obese")))</f>
        <v>Obese</v>
      </c>
      <c r="R84" t="str">
        <f t="shared" si="31"/>
        <v>High BP</v>
      </c>
      <c r="S84" t="str">
        <f t="shared" si="32"/>
        <v>Normal Cost</v>
      </c>
    </row>
    <row r="85" spans="1:19" x14ac:dyDescent="0.3">
      <c r="A85">
        <v>87</v>
      </c>
      <c r="B85" t="s">
        <v>15</v>
      </c>
      <c r="C85">
        <v>24.1</v>
      </c>
      <c r="D85">
        <v>151</v>
      </c>
      <c r="E85">
        <v>92</v>
      </c>
      <c r="F85">
        <v>176.4</v>
      </c>
      <c r="G85">
        <v>136.30000000000001</v>
      </c>
      <c r="H85">
        <v>97</v>
      </c>
      <c r="I85">
        <v>0</v>
      </c>
      <c r="J85" t="s">
        <v>24</v>
      </c>
      <c r="K85" t="s">
        <v>17</v>
      </c>
      <c r="L85" t="s">
        <v>18</v>
      </c>
      <c r="M85">
        <v>2.5</v>
      </c>
      <c r="N85">
        <v>6545.27</v>
      </c>
      <c r="O85" t="s">
        <v>19</v>
      </c>
      <c r="P85" t="str">
        <f t="shared" si="41"/>
        <v>60-74</v>
      </c>
      <c r="Q85" t="str">
        <f>IF(PatientData[[#This Row],[bmi]]&lt;18.5,"Underweight",
IF(PatientData[[#This Row],[bmi]]&lt;25,"Normal",
IF(PatientData[[#This Row],[bmi]]&lt;30,"Overweight","Obese")))</f>
        <v>Normal</v>
      </c>
      <c r="R85" t="str">
        <f t="shared" si="31"/>
        <v>High BP</v>
      </c>
      <c r="S85" t="str">
        <f t="shared" si="32"/>
        <v>Normal Cost</v>
      </c>
    </row>
    <row r="86" spans="1:19" x14ac:dyDescent="0.3">
      <c r="A86">
        <v>45</v>
      </c>
      <c r="B86" t="s">
        <v>15</v>
      </c>
      <c r="C86">
        <v>36</v>
      </c>
      <c r="D86">
        <v>128</v>
      </c>
      <c r="E86">
        <v>76</v>
      </c>
      <c r="F86">
        <v>223.5</v>
      </c>
      <c r="G86">
        <v>134.5</v>
      </c>
      <c r="H86">
        <v>79</v>
      </c>
      <c r="I86">
        <v>1</v>
      </c>
      <c r="J86" t="s">
        <v>16</v>
      </c>
      <c r="K86" t="s">
        <v>21</v>
      </c>
      <c r="L86" t="s">
        <v>18</v>
      </c>
      <c r="M86">
        <v>14.8</v>
      </c>
      <c r="N86">
        <v>25979.759999999998</v>
      </c>
      <c r="O86" t="s">
        <v>19</v>
      </c>
      <c r="P86" t="str">
        <f t="shared" si="41"/>
        <v>60-74</v>
      </c>
      <c r="Q86" t="str">
        <f>IF(PatientData[[#This Row],[bmi]]&lt;18.5,"Underweight",
IF(PatientData[[#This Row],[bmi]]&lt;25,"Normal",
IF(PatientData[[#This Row],[bmi]]&lt;30,"Overweight","Obese")))</f>
        <v>Obese</v>
      </c>
      <c r="R86" t="str">
        <f t="shared" si="31"/>
        <v>High BP</v>
      </c>
      <c r="S86" t="str">
        <f t="shared" si="32"/>
        <v>High Cost</v>
      </c>
    </row>
    <row r="87" spans="1:19" x14ac:dyDescent="0.3">
      <c r="A87">
        <v>55</v>
      </c>
      <c r="B87" t="s">
        <v>15</v>
      </c>
      <c r="C87">
        <v>34.200000000000003</v>
      </c>
      <c r="D87">
        <v>137</v>
      </c>
      <c r="E87">
        <v>73</v>
      </c>
      <c r="F87">
        <v>223.9</v>
      </c>
      <c r="G87">
        <v>102.2</v>
      </c>
      <c r="H87">
        <v>56</v>
      </c>
      <c r="I87">
        <v>0</v>
      </c>
      <c r="J87" t="s">
        <v>24</v>
      </c>
      <c r="K87" t="s">
        <v>26</v>
      </c>
      <c r="L87" t="s">
        <v>25</v>
      </c>
      <c r="M87">
        <v>11</v>
      </c>
      <c r="N87">
        <v>21547.35</v>
      </c>
      <c r="O87" t="s">
        <v>19</v>
      </c>
      <c r="P87" t="str">
        <f t="shared" si="41"/>
        <v>60-74</v>
      </c>
      <c r="Q87" t="str">
        <f>IF(PatientData[[#This Row],[bmi]]&lt;18.5,"Underweight",
IF(PatientData[[#This Row],[bmi]]&lt;25,"Normal",
IF(PatientData[[#This Row],[bmi]]&lt;30,"Overweight","Obese")))</f>
        <v>Obese</v>
      </c>
      <c r="R87" t="str">
        <f t="shared" si="31"/>
        <v>High BP</v>
      </c>
      <c r="S87" t="str">
        <f t="shared" si="32"/>
        <v>High Cost</v>
      </c>
    </row>
    <row r="88" spans="1:19" x14ac:dyDescent="0.3">
      <c r="A88">
        <v>56</v>
      </c>
      <c r="B88" t="s">
        <v>20</v>
      </c>
      <c r="C88">
        <v>12.6</v>
      </c>
      <c r="D88">
        <v>126</v>
      </c>
      <c r="E88">
        <v>75</v>
      </c>
      <c r="F88">
        <v>211.3</v>
      </c>
      <c r="G88">
        <v>116.4</v>
      </c>
      <c r="H88">
        <v>87</v>
      </c>
      <c r="I88">
        <v>1</v>
      </c>
      <c r="J88" t="s">
        <v>16</v>
      </c>
      <c r="K88" t="s">
        <v>26</v>
      </c>
      <c r="L88" t="s">
        <v>25</v>
      </c>
      <c r="M88">
        <v>8.6</v>
      </c>
      <c r="N88">
        <v>16196.46</v>
      </c>
      <c r="O88" t="s">
        <v>19</v>
      </c>
      <c r="P88" t="str">
        <f t="shared" ref="P88:P90" si="42">IF(A88&lt;30,"18-29",IF(A88&lt;45,"30-44",IF(A88&lt;60,"45-59",IF(A88&lt;75,"60-74","75+"))))</f>
        <v>45-59</v>
      </c>
      <c r="Q88" t="str">
        <f>IF(PatientData[[#This Row],[bmi]]&lt;18.5,"Underweight",
IF(PatientData[[#This Row],[bmi]]&lt;25,"Normal",
IF(PatientData[[#This Row],[bmi]]&lt;30,"Overweight","Obese")))</f>
        <v>Underweight</v>
      </c>
      <c r="R88" t="str">
        <f t="shared" si="31"/>
        <v>High BP</v>
      </c>
      <c r="S88" t="str">
        <f t="shared" si="32"/>
        <v>High Cost</v>
      </c>
    </row>
    <row r="89" spans="1:19" x14ac:dyDescent="0.3">
      <c r="A89">
        <v>79</v>
      </c>
      <c r="B89" t="s">
        <v>20</v>
      </c>
      <c r="C89">
        <v>12.7</v>
      </c>
      <c r="D89">
        <v>102</v>
      </c>
      <c r="E89">
        <v>60</v>
      </c>
      <c r="F89">
        <v>243.5</v>
      </c>
      <c r="G89">
        <v>136.1</v>
      </c>
      <c r="H89">
        <v>67</v>
      </c>
      <c r="I89">
        <v>0</v>
      </c>
      <c r="J89" t="s">
        <v>24</v>
      </c>
      <c r="K89" t="s">
        <v>21</v>
      </c>
      <c r="L89" t="s">
        <v>22</v>
      </c>
      <c r="M89">
        <v>4</v>
      </c>
      <c r="N89">
        <v>9299.51</v>
      </c>
      <c r="O89" t="s">
        <v>19</v>
      </c>
      <c r="P89" t="str">
        <f t="shared" si="42"/>
        <v>75+</v>
      </c>
      <c r="Q89" t="str">
        <f>IF(PatientData[[#This Row],[bmi]]&lt;18.5,"Underweight",
IF(PatientData[[#This Row],[bmi]]&lt;25,"Normal",
IF(PatientData[[#This Row],[bmi]]&lt;30,"Overweight","Obese")))</f>
        <v>Underweight</v>
      </c>
      <c r="R89" t="str">
        <f t="shared" si="31"/>
        <v>Normal BP</v>
      </c>
      <c r="S89" t="str">
        <f t="shared" si="32"/>
        <v>Normal Cost</v>
      </c>
    </row>
    <row r="90" spans="1:19" x14ac:dyDescent="0.3">
      <c r="A90">
        <v>70</v>
      </c>
      <c r="B90" t="s">
        <v>20</v>
      </c>
      <c r="C90">
        <v>12.7</v>
      </c>
      <c r="D90">
        <v>133</v>
      </c>
      <c r="E90">
        <v>72</v>
      </c>
      <c r="F90">
        <v>227.9</v>
      </c>
      <c r="G90">
        <v>102.4</v>
      </c>
      <c r="H90">
        <v>82</v>
      </c>
      <c r="I90">
        <v>1</v>
      </c>
      <c r="J90" t="s">
        <v>27</v>
      </c>
      <c r="K90" t="s">
        <v>21</v>
      </c>
      <c r="L90" t="s">
        <v>18</v>
      </c>
      <c r="M90">
        <v>4.4000000000000004</v>
      </c>
      <c r="N90">
        <v>10981.55</v>
      </c>
      <c r="O90" t="s">
        <v>19</v>
      </c>
      <c r="P90" t="str">
        <f t="shared" si="42"/>
        <v>60-74</v>
      </c>
      <c r="Q90" t="str">
        <f>IF(PatientData[[#This Row],[bmi]]&lt;18.5,"Underweight",
IF(PatientData[[#This Row],[bmi]]&lt;25,"Normal",
IF(PatientData[[#This Row],[bmi]]&lt;30,"Overweight","Obese")))</f>
        <v>Underweight</v>
      </c>
      <c r="R90" t="str">
        <f t="shared" si="31"/>
        <v>High BP</v>
      </c>
      <c r="S90" t="str">
        <f t="shared" si="32"/>
        <v>Normal Cost</v>
      </c>
    </row>
    <row r="91" spans="1:19" x14ac:dyDescent="0.3">
      <c r="A91">
        <v>48</v>
      </c>
      <c r="B91" t="s">
        <v>15</v>
      </c>
      <c r="C91">
        <v>27.2</v>
      </c>
      <c r="D91">
        <v>125</v>
      </c>
      <c r="E91">
        <v>71</v>
      </c>
      <c r="F91">
        <v>225.5</v>
      </c>
      <c r="G91">
        <v>157.80000000000001</v>
      </c>
      <c r="H91">
        <v>82</v>
      </c>
      <c r="I91">
        <v>3</v>
      </c>
      <c r="J91" t="s">
        <v>16</v>
      </c>
      <c r="K91" t="s">
        <v>26</v>
      </c>
      <c r="L91" t="s">
        <v>25</v>
      </c>
      <c r="M91">
        <v>9.1999999999999993</v>
      </c>
      <c r="N91">
        <v>18582.939999999999</v>
      </c>
      <c r="O91" t="s">
        <v>19</v>
      </c>
      <c r="P91" t="str">
        <f t="shared" ref="P91:P92" si="43">IF(A88&lt;30,"18-29",IF(A88&lt;45,"30-44",IF(A88&lt;60,"45-59",IF(A88&lt;75,"60-74","75+"))))</f>
        <v>45-59</v>
      </c>
      <c r="Q91" t="str">
        <f>IF(PatientData[[#This Row],[bmi]]&lt;18.5,"Underweight",
IF(PatientData[[#This Row],[bmi]]&lt;25,"Normal",
IF(PatientData[[#This Row],[bmi]]&lt;30,"Overweight","Obese")))</f>
        <v>Overweight</v>
      </c>
      <c r="R91" t="str">
        <f t="shared" si="31"/>
        <v>High BP</v>
      </c>
      <c r="S91" t="str">
        <f t="shared" si="32"/>
        <v>High Cost</v>
      </c>
    </row>
    <row r="92" spans="1:19" x14ac:dyDescent="0.3">
      <c r="A92">
        <v>73</v>
      </c>
      <c r="B92" t="s">
        <v>15</v>
      </c>
      <c r="C92">
        <v>27.1</v>
      </c>
      <c r="D92">
        <v>123</v>
      </c>
      <c r="E92">
        <v>74</v>
      </c>
      <c r="F92">
        <v>233</v>
      </c>
      <c r="G92">
        <v>154.9</v>
      </c>
      <c r="H92">
        <v>68</v>
      </c>
      <c r="I92">
        <v>0</v>
      </c>
      <c r="J92" t="s">
        <v>16</v>
      </c>
      <c r="K92" t="s">
        <v>17</v>
      </c>
      <c r="L92" t="s">
        <v>18</v>
      </c>
      <c r="M92">
        <v>7.4</v>
      </c>
      <c r="N92">
        <v>16492.62</v>
      </c>
      <c r="O92" t="s">
        <v>19</v>
      </c>
      <c r="P92" t="str">
        <f t="shared" si="43"/>
        <v>75+</v>
      </c>
      <c r="Q92" t="str">
        <f>IF(PatientData[[#This Row],[bmi]]&lt;18.5,"Underweight",
IF(PatientData[[#This Row],[bmi]]&lt;25,"Normal",
IF(PatientData[[#This Row],[bmi]]&lt;30,"Overweight","Obese")))</f>
        <v>Overweight</v>
      </c>
      <c r="R92" t="str">
        <f t="shared" si="31"/>
        <v>High BP</v>
      </c>
      <c r="S92" t="str">
        <f t="shared" si="32"/>
        <v>High Cost</v>
      </c>
    </row>
    <row r="93" spans="1:19" x14ac:dyDescent="0.3">
      <c r="A93">
        <v>64</v>
      </c>
      <c r="B93" t="s">
        <v>20</v>
      </c>
      <c r="C93">
        <v>12.8</v>
      </c>
      <c r="D93">
        <v>153</v>
      </c>
      <c r="E93">
        <v>84</v>
      </c>
      <c r="F93">
        <v>268.5</v>
      </c>
      <c r="G93">
        <v>96.2</v>
      </c>
      <c r="H93">
        <v>75</v>
      </c>
      <c r="I93">
        <v>1</v>
      </c>
      <c r="J93" t="s">
        <v>24</v>
      </c>
      <c r="K93" t="s">
        <v>28</v>
      </c>
      <c r="L93" t="s">
        <v>25</v>
      </c>
      <c r="M93">
        <v>13.8</v>
      </c>
      <c r="N93">
        <v>23754.54</v>
      </c>
      <c r="O93" t="s">
        <v>19</v>
      </c>
      <c r="P93" t="str">
        <f t="shared" ref="P93:P98" si="44">IF(A93&lt;30,"18-29",IF(A93&lt;45,"30-44",IF(A93&lt;60,"45-59",IF(A93&lt;75,"60-74","75+"))))</f>
        <v>60-74</v>
      </c>
      <c r="Q93" t="str">
        <f>IF(PatientData[[#This Row],[bmi]]&lt;18.5,"Underweight",
IF(PatientData[[#This Row],[bmi]]&lt;25,"Normal",
IF(PatientData[[#This Row],[bmi]]&lt;30,"Overweight","Obese")))</f>
        <v>Underweight</v>
      </c>
      <c r="R93" t="str">
        <f t="shared" si="31"/>
        <v>High BP</v>
      </c>
      <c r="S93" t="str">
        <f t="shared" si="32"/>
        <v>High Cost</v>
      </c>
    </row>
    <row r="94" spans="1:19" x14ac:dyDescent="0.3">
      <c r="A94">
        <v>51</v>
      </c>
      <c r="B94" t="s">
        <v>20</v>
      </c>
      <c r="C94">
        <v>13.2</v>
      </c>
      <c r="D94">
        <v>111</v>
      </c>
      <c r="E94">
        <v>70</v>
      </c>
      <c r="F94">
        <v>200.6</v>
      </c>
      <c r="G94">
        <v>142.1</v>
      </c>
      <c r="H94">
        <v>90</v>
      </c>
      <c r="I94">
        <v>3</v>
      </c>
      <c r="J94" t="s">
        <v>24</v>
      </c>
      <c r="K94" t="s">
        <v>21</v>
      </c>
      <c r="L94" t="s">
        <v>18</v>
      </c>
      <c r="M94">
        <v>7.6</v>
      </c>
      <c r="N94">
        <v>15193.92</v>
      </c>
      <c r="O94" t="s">
        <v>19</v>
      </c>
      <c r="P94" t="str">
        <f t="shared" si="44"/>
        <v>45-59</v>
      </c>
      <c r="Q94" t="str">
        <f>IF(PatientData[[#This Row],[bmi]]&lt;18.5,"Underweight",
IF(PatientData[[#This Row],[bmi]]&lt;25,"Normal",
IF(PatientData[[#This Row],[bmi]]&lt;30,"Overweight","Obese")))</f>
        <v>Underweight</v>
      </c>
      <c r="R94" t="str">
        <f t="shared" si="31"/>
        <v>Normal BP</v>
      </c>
      <c r="S94" t="str">
        <f t="shared" si="32"/>
        <v>High Cost</v>
      </c>
    </row>
    <row r="95" spans="1:19" x14ac:dyDescent="0.3">
      <c r="A95">
        <v>46</v>
      </c>
      <c r="B95" t="s">
        <v>20</v>
      </c>
      <c r="C95">
        <v>13.3</v>
      </c>
      <c r="D95">
        <v>123</v>
      </c>
      <c r="E95">
        <v>76</v>
      </c>
      <c r="F95">
        <v>262.60000000000002</v>
      </c>
      <c r="G95">
        <v>159</v>
      </c>
      <c r="H95">
        <v>73</v>
      </c>
      <c r="I95">
        <v>2</v>
      </c>
      <c r="J95" t="s">
        <v>16</v>
      </c>
      <c r="K95" t="s">
        <v>17</v>
      </c>
      <c r="L95" t="s">
        <v>22</v>
      </c>
      <c r="M95">
        <v>9.5</v>
      </c>
      <c r="N95">
        <v>17069.310000000001</v>
      </c>
      <c r="O95" t="s">
        <v>23</v>
      </c>
      <c r="P95" t="str">
        <f t="shared" si="44"/>
        <v>45-59</v>
      </c>
      <c r="Q95" t="str">
        <f>IF(PatientData[[#This Row],[bmi]]&lt;18.5,"Underweight",
IF(PatientData[[#This Row],[bmi]]&lt;25,"Normal",
IF(PatientData[[#This Row],[bmi]]&lt;30,"Overweight","Obese")))</f>
        <v>Underweight</v>
      </c>
      <c r="R95" t="str">
        <f t="shared" si="31"/>
        <v>High BP</v>
      </c>
      <c r="S95" t="str">
        <f t="shared" si="32"/>
        <v>High Cost</v>
      </c>
    </row>
    <row r="96" spans="1:19" x14ac:dyDescent="0.3">
      <c r="A96">
        <v>56</v>
      </c>
      <c r="B96" t="s">
        <v>20</v>
      </c>
      <c r="C96">
        <v>13.4</v>
      </c>
      <c r="D96">
        <v>120</v>
      </c>
      <c r="E96">
        <v>69</v>
      </c>
      <c r="F96">
        <v>244.7</v>
      </c>
      <c r="G96">
        <v>165</v>
      </c>
      <c r="H96">
        <v>75</v>
      </c>
      <c r="I96">
        <v>4</v>
      </c>
      <c r="J96" t="s">
        <v>16</v>
      </c>
      <c r="K96" t="s">
        <v>17</v>
      </c>
      <c r="L96" t="s">
        <v>25</v>
      </c>
      <c r="M96">
        <v>9.1999999999999993</v>
      </c>
      <c r="N96">
        <v>17188.32</v>
      </c>
      <c r="O96" t="s">
        <v>19</v>
      </c>
      <c r="P96" t="str">
        <f t="shared" si="44"/>
        <v>45-59</v>
      </c>
      <c r="Q96" t="str">
        <f>IF(PatientData[[#This Row],[bmi]]&lt;18.5,"Underweight",
IF(PatientData[[#This Row],[bmi]]&lt;25,"Normal",
IF(PatientData[[#This Row],[bmi]]&lt;30,"Overweight","Obese")))</f>
        <v>Underweight</v>
      </c>
      <c r="R96" t="str">
        <f t="shared" si="31"/>
        <v>High BP</v>
      </c>
      <c r="S96" t="str">
        <f t="shared" si="32"/>
        <v>High Cost</v>
      </c>
    </row>
    <row r="97" spans="1:19" x14ac:dyDescent="0.3">
      <c r="A97">
        <v>54</v>
      </c>
      <c r="B97" t="s">
        <v>20</v>
      </c>
      <c r="C97">
        <v>13.4</v>
      </c>
      <c r="D97">
        <v>125</v>
      </c>
      <c r="E97">
        <v>68</v>
      </c>
      <c r="F97">
        <v>208.9</v>
      </c>
      <c r="G97">
        <v>119.2</v>
      </c>
      <c r="H97">
        <v>70</v>
      </c>
      <c r="I97">
        <v>0</v>
      </c>
      <c r="J97" t="s">
        <v>24</v>
      </c>
      <c r="K97" t="s">
        <v>17</v>
      </c>
      <c r="L97" t="s">
        <v>18</v>
      </c>
      <c r="M97">
        <v>2.2000000000000002</v>
      </c>
      <c r="N97">
        <v>5150.95</v>
      </c>
      <c r="O97" t="s">
        <v>19</v>
      </c>
      <c r="P97" t="str">
        <f t="shared" si="44"/>
        <v>45-59</v>
      </c>
      <c r="Q97" t="str">
        <f>IF(PatientData[[#This Row],[bmi]]&lt;18.5,"Underweight",
IF(PatientData[[#This Row],[bmi]]&lt;25,"Normal",
IF(PatientData[[#This Row],[bmi]]&lt;30,"Overweight","Obese")))</f>
        <v>Underweight</v>
      </c>
      <c r="R97" t="str">
        <f t="shared" si="31"/>
        <v>High BP</v>
      </c>
      <c r="S97" t="str">
        <f t="shared" si="32"/>
        <v>Normal Cost</v>
      </c>
    </row>
    <row r="98" spans="1:19" x14ac:dyDescent="0.3">
      <c r="A98">
        <v>67</v>
      </c>
      <c r="B98" t="s">
        <v>20</v>
      </c>
      <c r="C98">
        <v>13.5</v>
      </c>
      <c r="D98">
        <v>138</v>
      </c>
      <c r="E98">
        <v>78</v>
      </c>
      <c r="F98">
        <v>230.5</v>
      </c>
      <c r="G98">
        <v>135.19999999999999</v>
      </c>
      <c r="H98">
        <v>91</v>
      </c>
      <c r="I98">
        <v>5</v>
      </c>
      <c r="J98" t="s">
        <v>16</v>
      </c>
      <c r="K98" t="s">
        <v>17</v>
      </c>
      <c r="L98" t="s">
        <v>22</v>
      </c>
      <c r="M98">
        <v>6.2</v>
      </c>
      <c r="N98">
        <v>13409.3</v>
      </c>
      <c r="O98" t="s">
        <v>19</v>
      </c>
      <c r="P98" t="str">
        <f t="shared" si="44"/>
        <v>60-74</v>
      </c>
      <c r="Q98" t="str">
        <f>IF(PatientData[[#This Row],[bmi]]&lt;18.5,"Underweight",
IF(PatientData[[#This Row],[bmi]]&lt;25,"Normal",
IF(PatientData[[#This Row],[bmi]]&lt;30,"Overweight","Obese")))</f>
        <v>Underweight</v>
      </c>
      <c r="R98" t="str">
        <f t="shared" si="31"/>
        <v>High BP</v>
      </c>
      <c r="S98" t="str">
        <f t="shared" si="32"/>
        <v>Normal Cost</v>
      </c>
    </row>
    <row r="99" spans="1:19" x14ac:dyDescent="0.3">
      <c r="A99">
        <v>49</v>
      </c>
      <c r="B99" t="s">
        <v>15</v>
      </c>
      <c r="C99">
        <v>19.2</v>
      </c>
      <c r="D99">
        <v>126</v>
      </c>
      <c r="E99">
        <v>84</v>
      </c>
      <c r="F99">
        <v>173.3</v>
      </c>
      <c r="G99">
        <v>149</v>
      </c>
      <c r="H99">
        <v>72</v>
      </c>
      <c r="I99">
        <v>2</v>
      </c>
      <c r="J99" t="s">
        <v>27</v>
      </c>
      <c r="K99" t="s">
        <v>26</v>
      </c>
      <c r="L99" t="s">
        <v>25</v>
      </c>
      <c r="M99">
        <v>2.9</v>
      </c>
      <c r="N99">
        <v>5659.64</v>
      </c>
      <c r="O99" t="s">
        <v>19</v>
      </c>
      <c r="P99" t="str">
        <f t="shared" ref="P99:P102" si="45">IF(A96&lt;30,"18-29",IF(A96&lt;45,"30-44",IF(A96&lt;60,"45-59",IF(A96&lt;75,"60-74","75+"))))</f>
        <v>45-59</v>
      </c>
      <c r="Q99" t="str">
        <f>IF(PatientData[[#This Row],[bmi]]&lt;18.5,"Underweight",
IF(PatientData[[#This Row],[bmi]]&lt;25,"Normal",
IF(PatientData[[#This Row],[bmi]]&lt;30,"Overweight","Obese")))</f>
        <v>Normal</v>
      </c>
      <c r="R99" t="str">
        <f t="shared" si="31"/>
        <v>High BP</v>
      </c>
      <c r="S99" t="str">
        <f t="shared" si="32"/>
        <v>Normal Cost</v>
      </c>
    </row>
    <row r="100" spans="1:19" x14ac:dyDescent="0.3">
      <c r="A100">
        <v>54</v>
      </c>
      <c r="B100" t="s">
        <v>15</v>
      </c>
      <c r="C100">
        <v>39.700000000000003</v>
      </c>
      <c r="D100">
        <v>135</v>
      </c>
      <c r="E100">
        <v>81</v>
      </c>
      <c r="F100">
        <v>271.3</v>
      </c>
      <c r="G100">
        <v>123.8</v>
      </c>
      <c r="H100">
        <v>68</v>
      </c>
      <c r="I100">
        <v>0</v>
      </c>
      <c r="J100" t="s">
        <v>16</v>
      </c>
      <c r="K100" t="s">
        <v>28</v>
      </c>
      <c r="L100" t="s">
        <v>22</v>
      </c>
      <c r="M100">
        <v>7.9</v>
      </c>
      <c r="N100">
        <v>19054.41</v>
      </c>
      <c r="O100" t="s">
        <v>19</v>
      </c>
      <c r="P100" t="str">
        <f t="shared" si="45"/>
        <v>45-59</v>
      </c>
      <c r="Q100" t="str">
        <f>IF(PatientData[[#This Row],[bmi]]&lt;18.5,"Underweight",
IF(PatientData[[#This Row],[bmi]]&lt;25,"Normal",
IF(PatientData[[#This Row],[bmi]]&lt;30,"Overweight","Obese")))</f>
        <v>Obese</v>
      </c>
      <c r="R100" t="str">
        <f t="shared" si="31"/>
        <v>High BP</v>
      </c>
      <c r="S100" t="str">
        <f t="shared" si="32"/>
        <v>High Cost</v>
      </c>
    </row>
    <row r="101" spans="1:19" x14ac:dyDescent="0.3">
      <c r="A101">
        <v>49</v>
      </c>
      <c r="B101" t="s">
        <v>15</v>
      </c>
      <c r="C101">
        <v>33.200000000000003</v>
      </c>
      <c r="D101">
        <v>135</v>
      </c>
      <c r="E101">
        <v>86</v>
      </c>
      <c r="F101">
        <v>214.3</v>
      </c>
      <c r="G101">
        <v>108.4</v>
      </c>
      <c r="H101">
        <v>79</v>
      </c>
      <c r="I101">
        <v>0</v>
      </c>
      <c r="J101" t="s">
        <v>16</v>
      </c>
      <c r="K101" t="s">
        <v>21</v>
      </c>
      <c r="L101" t="s">
        <v>18</v>
      </c>
      <c r="M101">
        <v>7.7</v>
      </c>
      <c r="N101">
        <v>17376.22</v>
      </c>
      <c r="O101" t="s">
        <v>19</v>
      </c>
      <c r="P101" t="str">
        <f t="shared" si="45"/>
        <v>60-74</v>
      </c>
      <c r="Q101" t="str">
        <f>IF(PatientData[[#This Row],[bmi]]&lt;18.5,"Underweight",
IF(PatientData[[#This Row],[bmi]]&lt;25,"Normal",
IF(PatientData[[#This Row],[bmi]]&lt;30,"Overweight","Obese")))</f>
        <v>Obese</v>
      </c>
      <c r="R101" t="str">
        <f t="shared" si="31"/>
        <v>High BP</v>
      </c>
      <c r="S101" t="str">
        <f t="shared" si="32"/>
        <v>High Cost</v>
      </c>
    </row>
    <row r="102" spans="1:19" x14ac:dyDescent="0.3">
      <c r="A102">
        <v>69</v>
      </c>
      <c r="B102" t="s">
        <v>15</v>
      </c>
      <c r="C102">
        <v>30.7</v>
      </c>
      <c r="D102">
        <v>142</v>
      </c>
      <c r="E102">
        <v>79</v>
      </c>
      <c r="F102">
        <v>250.9</v>
      </c>
      <c r="G102">
        <v>118.9</v>
      </c>
      <c r="H102">
        <v>97</v>
      </c>
      <c r="I102">
        <v>3</v>
      </c>
      <c r="J102" t="s">
        <v>27</v>
      </c>
      <c r="K102" t="s">
        <v>28</v>
      </c>
      <c r="L102" t="s">
        <v>25</v>
      </c>
      <c r="M102">
        <v>6.9</v>
      </c>
      <c r="N102">
        <v>12979.74</v>
      </c>
      <c r="O102" t="s">
        <v>19</v>
      </c>
      <c r="P102" t="str">
        <f t="shared" si="45"/>
        <v>45-59</v>
      </c>
      <c r="Q102" t="str">
        <f>IF(PatientData[[#This Row],[bmi]]&lt;18.5,"Underweight",
IF(PatientData[[#This Row],[bmi]]&lt;25,"Normal",
IF(PatientData[[#This Row],[bmi]]&lt;30,"Overweight","Obese")))</f>
        <v>Obese</v>
      </c>
      <c r="R102" t="str">
        <f t="shared" si="31"/>
        <v>High BP</v>
      </c>
      <c r="S102" t="str">
        <f t="shared" si="32"/>
        <v>Normal Cost</v>
      </c>
    </row>
    <row r="103" spans="1:19" x14ac:dyDescent="0.3">
      <c r="A103">
        <v>51</v>
      </c>
      <c r="B103" t="s">
        <v>20</v>
      </c>
      <c r="C103">
        <v>13.6</v>
      </c>
      <c r="D103">
        <v>132</v>
      </c>
      <c r="E103">
        <v>77</v>
      </c>
      <c r="F103">
        <v>232</v>
      </c>
      <c r="G103">
        <v>129.5</v>
      </c>
      <c r="H103">
        <v>92</v>
      </c>
      <c r="I103">
        <v>2</v>
      </c>
      <c r="J103" t="s">
        <v>16</v>
      </c>
      <c r="K103" t="s">
        <v>21</v>
      </c>
      <c r="L103" t="s">
        <v>25</v>
      </c>
      <c r="M103">
        <v>8.8000000000000007</v>
      </c>
      <c r="N103">
        <v>17797.72</v>
      </c>
      <c r="O103" t="s">
        <v>19</v>
      </c>
      <c r="P103" t="str">
        <f t="shared" ref="P103" si="46">IF(A103&lt;30,"18-29",IF(A103&lt;45,"30-44",IF(A103&lt;60,"45-59",IF(A103&lt;75,"60-74","75+"))))</f>
        <v>45-59</v>
      </c>
      <c r="Q103" t="str">
        <f>IF(PatientData[[#This Row],[bmi]]&lt;18.5,"Underweight",
IF(PatientData[[#This Row],[bmi]]&lt;25,"Normal",
IF(PatientData[[#This Row],[bmi]]&lt;30,"Overweight","Obese")))</f>
        <v>Underweight</v>
      </c>
      <c r="R103" t="str">
        <f t="shared" si="31"/>
        <v>High BP</v>
      </c>
      <c r="S103" t="str">
        <f t="shared" si="32"/>
        <v>High Cost</v>
      </c>
    </row>
    <row r="104" spans="1:19" x14ac:dyDescent="0.3">
      <c r="A104">
        <v>75</v>
      </c>
      <c r="B104" t="s">
        <v>15</v>
      </c>
      <c r="C104">
        <v>29</v>
      </c>
      <c r="D104">
        <v>126</v>
      </c>
      <c r="E104">
        <v>72</v>
      </c>
      <c r="F104">
        <v>222.7</v>
      </c>
      <c r="G104">
        <v>134.9</v>
      </c>
      <c r="H104">
        <v>99</v>
      </c>
      <c r="I104">
        <v>0</v>
      </c>
      <c r="J104" t="s">
        <v>27</v>
      </c>
      <c r="K104" t="s">
        <v>21</v>
      </c>
      <c r="L104" t="s">
        <v>25</v>
      </c>
      <c r="M104">
        <v>3.3</v>
      </c>
      <c r="N104">
        <v>9620.34</v>
      </c>
      <c r="O104" t="s">
        <v>19</v>
      </c>
      <c r="P104" t="str">
        <f t="shared" ref="P104" si="47">IF(A101&lt;30,"18-29",IF(A101&lt;45,"30-44",IF(A101&lt;60,"45-59",IF(A101&lt;75,"60-74","75+"))))</f>
        <v>45-59</v>
      </c>
      <c r="Q104" t="str">
        <f>IF(PatientData[[#This Row],[bmi]]&lt;18.5,"Underweight",
IF(PatientData[[#This Row],[bmi]]&lt;25,"Normal",
IF(PatientData[[#This Row],[bmi]]&lt;30,"Overweight","Obese")))</f>
        <v>Overweight</v>
      </c>
      <c r="R104" t="str">
        <f t="shared" si="31"/>
        <v>High BP</v>
      </c>
      <c r="S104" t="str">
        <f t="shared" si="32"/>
        <v>Normal Cost</v>
      </c>
    </row>
    <row r="105" spans="1:19" x14ac:dyDescent="0.3">
      <c r="A105">
        <v>81</v>
      </c>
      <c r="B105" t="s">
        <v>20</v>
      </c>
      <c r="C105">
        <v>14</v>
      </c>
      <c r="D105">
        <v>132</v>
      </c>
      <c r="E105">
        <v>72</v>
      </c>
      <c r="F105">
        <v>256.10000000000002</v>
      </c>
      <c r="G105">
        <v>129.4</v>
      </c>
      <c r="H105">
        <v>67</v>
      </c>
      <c r="I105">
        <v>1</v>
      </c>
      <c r="J105" t="s">
        <v>16</v>
      </c>
      <c r="K105" t="s">
        <v>17</v>
      </c>
      <c r="L105" t="s">
        <v>22</v>
      </c>
      <c r="M105">
        <v>6.8</v>
      </c>
      <c r="N105">
        <v>11453.81</v>
      </c>
      <c r="O105" t="s">
        <v>19</v>
      </c>
      <c r="P105" t="str">
        <f t="shared" ref="P105:P106" si="48">IF(A105&lt;30,"18-29",IF(A105&lt;45,"30-44",IF(A105&lt;60,"45-59",IF(A105&lt;75,"60-74","75+"))))</f>
        <v>75+</v>
      </c>
      <c r="Q105" t="str">
        <f>IF(PatientData[[#This Row],[bmi]]&lt;18.5,"Underweight",
IF(PatientData[[#This Row],[bmi]]&lt;25,"Normal",
IF(PatientData[[#This Row],[bmi]]&lt;30,"Overweight","Obese")))</f>
        <v>Underweight</v>
      </c>
      <c r="R105" t="str">
        <f t="shared" si="31"/>
        <v>High BP</v>
      </c>
      <c r="S105" t="str">
        <f t="shared" si="32"/>
        <v>Normal Cost</v>
      </c>
    </row>
    <row r="106" spans="1:19" x14ac:dyDescent="0.3">
      <c r="A106">
        <v>75</v>
      </c>
      <c r="B106" t="s">
        <v>20</v>
      </c>
      <c r="C106">
        <v>18</v>
      </c>
      <c r="D106">
        <v>122</v>
      </c>
      <c r="E106">
        <v>70</v>
      </c>
      <c r="F106">
        <v>211.8</v>
      </c>
      <c r="G106">
        <v>97.2</v>
      </c>
      <c r="H106">
        <v>94</v>
      </c>
      <c r="I106">
        <v>0</v>
      </c>
      <c r="J106" t="s">
        <v>27</v>
      </c>
      <c r="K106" t="s">
        <v>26</v>
      </c>
      <c r="L106" t="s">
        <v>25</v>
      </c>
      <c r="M106">
        <v>3</v>
      </c>
      <c r="N106">
        <v>6808.63</v>
      </c>
      <c r="O106" t="s">
        <v>19</v>
      </c>
      <c r="P106" t="str">
        <f t="shared" si="48"/>
        <v>75+</v>
      </c>
      <c r="Q106" t="str">
        <f>IF(PatientData[[#This Row],[bmi]]&lt;18.5,"Underweight",
IF(PatientData[[#This Row],[bmi]]&lt;25,"Normal",
IF(PatientData[[#This Row],[bmi]]&lt;30,"Overweight","Obese")))</f>
        <v>Underweight</v>
      </c>
      <c r="R106" t="str">
        <f t="shared" si="31"/>
        <v>High BP</v>
      </c>
      <c r="S106" t="str">
        <f t="shared" si="32"/>
        <v>Normal Cost</v>
      </c>
    </row>
    <row r="107" spans="1:19" x14ac:dyDescent="0.3">
      <c r="A107">
        <v>67</v>
      </c>
      <c r="B107" t="s">
        <v>15</v>
      </c>
      <c r="C107">
        <v>22.6</v>
      </c>
      <c r="D107">
        <v>126</v>
      </c>
      <c r="E107">
        <v>76</v>
      </c>
      <c r="F107">
        <v>277.3</v>
      </c>
      <c r="G107">
        <v>83</v>
      </c>
      <c r="H107">
        <v>74</v>
      </c>
      <c r="I107">
        <v>0</v>
      </c>
      <c r="J107" t="s">
        <v>16</v>
      </c>
      <c r="K107" t="s">
        <v>21</v>
      </c>
      <c r="L107" t="s">
        <v>25</v>
      </c>
      <c r="M107">
        <v>7.3</v>
      </c>
      <c r="N107">
        <v>16841.29</v>
      </c>
      <c r="O107" t="s">
        <v>19</v>
      </c>
      <c r="P107" t="str">
        <f t="shared" ref="P107:P108" si="49">IF(A104&lt;30,"18-29",IF(A104&lt;45,"30-44",IF(A104&lt;60,"45-59",IF(A104&lt;75,"60-74","75+"))))</f>
        <v>75+</v>
      </c>
      <c r="Q107" t="str">
        <f>IF(PatientData[[#This Row],[bmi]]&lt;18.5,"Underweight",
IF(PatientData[[#This Row],[bmi]]&lt;25,"Normal",
IF(PatientData[[#This Row],[bmi]]&lt;30,"Overweight","Obese")))</f>
        <v>Normal</v>
      </c>
      <c r="R107" t="str">
        <f t="shared" si="31"/>
        <v>High BP</v>
      </c>
      <c r="S107" t="str">
        <f t="shared" si="32"/>
        <v>High Cost</v>
      </c>
    </row>
    <row r="108" spans="1:19" x14ac:dyDescent="0.3">
      <c r="A108">
        <v>64</v>
      </c>
      <c r="B108" t="s">
        <v>15</v>
      </c>
      <c r="C108">
        <v>28.6</v>
      </c>
      <c r="D108">
        <v>119</v>
      </c>
      <c r="E108">
        <v>73</v>
      </c>
      <c r="F108">
        <v>222.6</v>
      </c>
      <c r="G108">
        <v>149.1</v>
      </c>
      <c r="H108">
        <v>79</v>
      </c>
      <c r="I108">
        <v>2</v>
      </c>
      <c r="J108" t="s">
        <v>16</v>
      </c>
      <c r="K108" t="s">
        <v>28</v>
      </c>
      <c r="L108" t="s">
        <v>25</v>
      </c>
      <c r="M108">
        <v>13.4</v>
      </c>
      <c r="N108">
        <v>27666.67</v>
      </c>
      <c r="O108" t="s">
        <v>19</v>
      </c>
      <c r="P108" t="str">
        <f t="shared" si="49"/>
        <v>75+</v>
      </c>
      <c r="Q108" t="str">
        <f>IF(PatientData[[#This Row],[bmi]]&lt;18.5,"Underweight",
IF(PatientData[[#This Row],[bmi]]&lt;25,"Normal",
IF(PatientData[[#This Row],[bmi]]&lt;30,"Overweight","Obese")))</f>
        <v>Overweight</v>
      </c>
      <c r="R108" t="str">
        <f t="shared" si="31"/>
        <v>Normal BP</v>
      </c>
      <c r="S108" t="str">
        <f t="shared" si="32"/>
        <v>High Cost</v>
      </c>
    </row>
    <row r="109" spans="1:19" x14ac:dyDescent="0.3">
      <c r="A109">
        <v>88</v>
      </c>
      <c r="B109" t="s">
        <v>20</v>
      </c>
      <c r="C109">
        <v>18</v>
      </c>
      <c r="D109">
        <v>123</v>
      </c>
      <c r="E109">
        <v>76</v>
      </c>
      <c r="F109">
        <v>227.3</v>
      </c>
      <c r="G109">
        <v>109.6</v>
      </c>
      <c r="H109">
        <v>92</v>
      </c>
      <c r="I109">
        <v>2</v>
      </c>
      <c r="J109" t="s">
        <v>16</v>
      </c>
      <c r="K109" t="s">
        <v>21</v>
      </c>
      <c r="L109" t="s">
        <v>22</v>
      </c>
      <c r="M109">
        <v>10.7</v>
      </c>
      <c r="N109">
        <v>19308.63</v>
      </c>
      <c r="O109" t="s">
        <v>19</v>
      </c>
      <c r="P109" t="str">
        <f t="shared" ref="P109" si="50">IF(A109&lt;30,"18-29",IF(A109&lt;45,"30-44",IF(A109&lt;60,"45-59",IF(A109&lt;75,"60-74","75+"))))</f>
        <v>75+</v>
      </c>
      <c r="Q109" t="str">
        <f>IF(PatientData[[#This Row],[bmi]]&lt;18.5,"Underweight",
IF(PatientData[[#This Row],[bmi]]&lt;25,"Normal",
IF(PatientData[[#This Row],[bmi]]&lt;30,"Overweight","Obese")))</f>
        <v>Underweight</v>
      </c>
      <c r="R109" t="str">
        <f t="shared" si="31"/>
        <v>High BP</v>
      </c>
      <c r="S109" t="str">
        <f t="shared" si="32"/>
        <v>High Cost</v>
      </c>
    </row>
    <row r="110" spans="1:19" x14ac:dyDescent="0.3">
      <c r="A110">
        <v>67</v>
      </c>
      <c r="B110" t="s">
        <v>15</v>
      </c>
      <c r="C110">
        <v>22</v>
      </c>
      <c r="D110">
        <v>116</v>
      </c>
      <c r="E110">
        <v>66</v>
      </c>
      <c r="F110">
        <v>234.4</v>
      </c>
      <c r="G110">
        <v>137.6</v>
      </c>
      <c r="H110">
        <v>80</v>
      </c>
      <c r="I110">
        <v>1</v>
      </c>
      <c r="J110" t="s">
        <v>16</v>
      </c>
      <c r="K110" t="s">
        <v>17</v>
      </c>
      <c r="L110" t="s">
        <v>18</v>
      </c>
      <c r="M110">
        <v>7.1</v>
      </c>
      <c r="N110">
        <v>13526.34</v>
      </c>
      <c r="O110" t="s">
        <v>19</v>
      </c>
      <c r="P110" t="str">
        <f t="shared" ref="P110:P113" si="51">IF(A107&lt;30,"18-29",IF(A107&lt;45,"30-44",IF(A107&lt;60,"45-59",IF(A107&lt;75,"60-74","75+"))))</f>
        <v>60-74</v>
      </c>
      <c r="Q110" t="str">
        <f>IF(PatientData[[#This Row],[bmi]]&lt;18.5,"Underweight",
IF(PatientData[[#This Row],[bmi]]&lt;25,"Normal",
IF(PatientData[[#This Row],[bmi]]&lt;30,"Overweight","Obese")))</f>
        <v>Normal</v>
      </c>
      <c r="R110" t="str">
        <f t="shared" si="31"/>
        <v>Normal BP</v>
      </c>
      <c r="S110" t="str">
        <f t="shared" si="32"/>
        <v>Normal Cost</v>
      </c>
    </row>
    <row r="111" spans="1:19" x14ac:dyDescent="0.3">
      <c r="A111">
        <v>68</v>
      </c>
      <c r="B111" t="s">
        <v>15</v>
      </c>
      <c r="C111">
        <v>31.3</v>
      </c>
      <c r="D111">
        <v>114</v>
      </c>
      <c r="E111">
        <v>68</v>
      </c>
      <c r="F111">
        <v>242.1</v>
      </c>
      <c r="G111">
        <v>91.3</v>
      </c>
      <c r="H111">
        <v>74</v>
      </c>
      <c r="I111">
        <v>0</v>
      </c>
      <c r="J111" t="s">
        <v>16</v>
      </c>
      <c r="K111" t="s">
        <v>26</v>
      </c>
      <c r="L111" t="s">
        <v>25</v>
      </c>
      <c r="M111">
        <v>8.1</v>
      </c>
      <c r="N111">
        <v>15017.81</v>
      </c>
      <c r="O111" t="s">
        <v>19</v>
      </c>
      <c r="P111" t="str">
        <f t="shared" si="51"/>
        <v>60-74</v>
      </c>
      <c r="Q111" t="str">
        <f>IF(PatientData[[#This Row],[bmi]]&lt;18.5,"Underweight",
IF(PatientData[[#This Row],[bmi]]&lt;25,"Normal",
IF(PatientData[[#This Row],[bmi]]&lt;30,"Overweight","Obese")))</f>
        <v>Obese</v>
      </c>
      <c r="R111" t="str">
        <f t="shared" si="31"/>
        <v>Normal BP</v>
      </c>
      <c r="S111" t="str">
        <f t="shared" si="32"/>
        <v>High Cost</v>
      </c>
    </row>
    <row r="112" spans="1:19" x14ac:dyDescent="0.3">
      <c r="A112">
        <v>67</v>
      </c>
      <c r="B112" t="s">
        <v>15</v>
      </c>
      <c r="C112">
        <v>28.2</v>
      </c>
      <c r="D112">
        <v>123</v>
      </c>
      <c r="E112">
        <v>74</v>
      </c>
      <c r="F112">
        <v>217.4</v>
      </c>
      <c r="G112">
        <v>107.9</v>
      </c>
      <c r="H112">
        <v>80</v>
      </c>
      <c r="I112">
        <v>1</v>
      </c>
      <c r="J112" t="s">
        <v>16</v>
      </c>
      <c r="K112" t="s">
        <v>28</v>
      </c>
      <c r="L112" t="s">
        <v>25</v>
      </c>
      <c r="M112">
        <v>8.6</v>
      </c>
      <c r="N112">
        <v>17225.43</v>
      </c>
      <c r="O112" t="s">
        <v>19</v>
      </c>
      <c r="P112" t="str">
        <f t="shared" si="51"/>
        <v>75+</v>
      </c>
      <c r="Q112" t="str">
        <f>IF(PatientData[[#This Row],[bmi]]&lt;18.5,"Underweight",
IF(PatientData[[#This Row],[bmi]]&lt;25,"Normal",
IF(PatientData[[#This Row],[bmi]]&lt;30,"Overweight","Obese")))</f>
        <v>Overweight</v>
      </c>
      <c r="R112" t="str">
        <f t="shared" si="31"/>
        <v>High BP</v>
      </c>
      <c r="S112" t="str">
        <f t="shared" si="32"/>
        <v>High Cost</v>
      </c>
    </row>
    <row r="113" spans="1:19" x14ac:dyDescent="0.3">
      <c r="A113">
        <v>71</v>
      </c>
      <c r="B113" t="s">
        <v>15</v>
      </c>
      <c r="C113">
        <v>31.1</v>
      </c>
      <c r="D113">
        <v>134</v>
      </c>
      <c r="E113">
        <v>85</v>
      </c>
      <c r="F113">
        <v>250.1</v>
      </c>
      <c r="G113">
        <v>138.1</v>
      </c>
      <c r="H113">
        <v>75</v>
      </c>
      <c r="I113">
        <v>2</v>
      </c>
      <c r="J113" t="s">
        <v>16</v>
      </c>
      <c r="K113" t="s">
        <v>17</v>
      </c>
      <c r="L113" t="s">
        <v>25</v>
      </c>
      <c r="M113">
        <v>10.7</v>
      </c>
      <c r="N113">
        <v>11728.73</v>
      </c>
      <c r="O113" t="s">
        <v>19</v>
      </c>
      <c r="P113" t="str">
        <f t="shared" si="51"/>
        <v>60-74</v>
      </c>
      <c r="Q113" t="str">
        <f>IF(PatientData[[#This Row],[bmi]]&lt;18.5,"Underweight",
IF(PatientData[[#This Row],[bmi]]&lt;25,"Normal",
IF(PatientData[[#This Row],[bmi]]&lt;30,"Overweight","Obese")))</f>
        <v>Obese</v>
      </c>
      <c r="R113" t="str">
        <f t="shared" si="31"/>
        <v>High BP</v>
      </c>
      <c r="S113" t="str">
        <f t="shared" si="32"/>
        <v>Normal Cost</v>
      </c>
    </row>
    <row r="114" spans="1:19" x14ac:dyDescent="0.3">
      <c r="A114">
        <v>60</v>
      </c>
      <c r="B114" t="s">
        <v>20</v>
      </c>
      <c r="C114">
        <v>18</v>
      </c>
      <c r="D114">
        <v>132</v>
      </c>
      <c r="E114">
        <v>93</v>
      </c>
      <c r="F114">
        <v>174.5</v>
      </c>
      <c r="G114">
        <v>89.4</v>
      </c>
      <c r="H114">
        <v>70</v>
      </c>
      <c r="I114">
        <v>3</v>
      </c>
      <c r="J114" t="s">
        <v>27</v>
      </c>
      <c r="K114" t="s">
        <v>21</v>
      </c>
      <c r="L114" t="s">
        <v>25</v>
      </c>
      <c r="M114">
        <v>6.3</v>
      </c>
      <c r="N114">
        <v>11959.69</v>
      </c>
      <c r="O114" t="s">
        <v>19</v>
      </c>
      <c r="P114" t="str">
        <f t="shared" ref="P114:P118" si="52">IF(A114&lt;30,"18-29",IF(A114&lt;45,"30-44",IF(A114&lt;60,"45-59",IF(A114&lt;75,"60-74","75+"))))</f>
        <v>60-74</v>
      </c>
      <c r="Q114" t="str">
        <f>IF(PatientData[[#This Row],[bmi]]&lt;18.5,"Underweight",
IF(PatientData[[#This Row],[bmi]]&lt;25,"Normal",
IF(PatientData[[#This Row],[bmi]]&lt;30,"Overweight","Obese")))</f>
        <v>Underweight</v>
      </c>
      <c r="R114" t="str">
        <f t="shared" si="31"/>
        <v>High BP</v>
      </c>
      <c r="S114" t="str">
        <f t="shared" si="32"/>
        <v>Normal Cost</v>
      </c>
    </row>
    <row r="115" spans="1:19" x14ac:dyDescent="0.3">
      <c r="A115">
        <v>87</v>
      </c>
      <c r="B115" t="s">
        <v>20</v>
      </c>
      <c r="C115">
        <v>18</v>
      </c>
      <c r="D115">
        <v>129</v>
      </c>
      <c r="E115">
        <v>84</v>
      </c>
      <c r="F115">
        <v>188.7</v>
      </c>
      <c r="G115">
        <v>106.7</v>
      </c>
      <c r="H115">
        <v>82</v>
      </c>
      <c r="I115">
        <v>1</v>
      </c>
      <c r="J115" t="s">
        <v>27</v>
      </c>
      <c r="K115" t="s">
        <v>26</v>
      </c>
      <c r="L115" t="s">
        <v>18</v>
      </c>
      <c r="M115">
        <v>3.3</v>
      </c>
      <c r="N115">
        <v>7311.15</v>
      </c>
      <c r="O115" t="s">
        <v>19</v>
      </c>
      <c r="P115" t="str">
        <f t="shared" si="52"/>
        <v>75+</v>
      </c>
      <c r="Q115" t="str">
        <f>IF(PatientData[[#This Row],[bmi]]&lt;18.5,"Underweight",
IF(PatientData[[#This Row],[bmi]]&lt;25,"Normal",
IF(PatientData[[#This Row],[bmi]]&lt;30,"Overweight","Obese")))</f>
        <v>Underweight</v>
      </c>
      <c r="R115" t="str">
        <f t="shared" si="31"/>
        <v>High BP</v>
      </c>
      <c r="S115" t="str">
        <f t="shared" si="32"/>
        <v>Normal Cost</v>
      </c>
    </row>
    <row r="116" spans="1:19" x14ac:dyDescent="0.3">
      <c r="A116">
        <v>56</v>
      </c>
      <c r="B116" t="s">
        <v>20</v>
      </c>
      <c r="C116">
        <v>18</v>
      </c>
      <c r="D116">
        <v>103</v>
      </c>
      <c r="E116">
        <v>69</v>
      </c>
      <c r="F116">
        <v>177.3</v>
      </c>
      <c r="G116">
        <v>98.3</v>
      </c>
      <c r="H116">
        <v>88</v>
      </c>
      <c r="I116">
        <v>2</v>
      </c>
      <c r="J116" t="s">
        <v>16</v>
      </c>
      <c r="K116" t="s">
        <v>28</v>
      </c>
      <c r="L116" t="s">
        <v>22</v>
      </c>
      <c r="M116">
        <v>5.9</v>
      </c>
      <c r="N116">
        <v>14063.7</v>
      </c>
      <c r="O116" t="s">
        <v>19</v>
      </c>
      <c r="P116" t="str">
        <f t="shared" si="52"/>
        <v>45-59</v>
      </c>
      <c r="Q116" t="str">
        <f>IF(PatientData[[#This Row],[bmi]]&lt;18.5,"Underweight",
IF(PatientData[[#This Row],[bmi]]&lt;25,"Normal",
IF(PatientData[[#This Row],[bmi]]&lt;30,"Overweight","Obese")))</f>
        <v>Underweight</v>
      </c>
      <c r="R116" t="str">
        <f t="shared" si="31"/>
        <v>Normal BP</v>
      </c>
      <c r="S116" t="str">
        <f t="shared" si="32"/>
        <v>Normal Cost</v>
      </c>
    </row>
    <row r="117" spans="1:19" x14ac:dyDescent="0.3">
      <c r="A117">
        <v>47</v>
      </c>
      <c r="B117" t="s">
        <v>20</v>
      </c>
      <c r="C117">
        <v>18</v>
      </c>
      <c r="D117">
        <v>110</v>
      </c>
      <c r="E117">
        <v>67</v>
      </c>
      <c r="F117">
        <v>183</v>
      </c>
      <c r="G117">
        <v>192.7</v>
      </c>
      <c r="H117">
        <v>71</v>
      </c>
      <c r="I117">
        <v>0</v>
      </c>
      <c r="J117" t="s">
        <v>16</v>
      </c>
      <c r="K117" t="s">
        <v>17</v>
      </c>
      <c r="L117" t="s">
        <v>22</v>
      </c>
      <c r="M117">
        <v>10</v>
      </c>
      <c r="N117">
        <v>23025.18</v>
      </c>
      <c r="O117" t="s">
        <v>23</v>
      </c>
      <c r="P117" t="str">
        <f t="shared" si="52"/>
        <v>45-59</v>
      </c>
      <c r="Q117" t="str">
        <f>IF(PatientData[[#This Row],[bmi]]&lt;18.5,"Underweight",
IF(PatientData[[#This Row],[bmi]]&lt;25,"Normal",
IF(PatientData[[#This Row],[bmi]]&lt;30,"Overweight","Obese")))</f>
        <v>Underweight</v>
      </c>
      <c r="R117" t="str">
        <f t="shared" si="31"/>
        <v>Normal BP</v>
      </c>
      <c r="S117" t="str">
        <f t="shared" si="32"/>
        <v>High Cost</v>
      </c>
    </row>
    <row r="118" spans="1:19" x14ac:dyDescent="0.3">
      <c r="A118">
        <v>68</v>
      </c>
      <c r="B118" t="s">
        <v>20</v>
      </c>
      <c r="C118">
        <v>18</v>
      </c>
      <c r="D118">
        <v>131</v>
      </c>
      <c r="E118">
        <v>69</v>
      </c>
      <c r="F118">
        <v>208.7</v>
      </c>
      <c r="G118">
        <v>124.2</v>
      </c>
      <c r="H118">
        <v>82</v>
      </c>
      <c r="I118">
        <v>0</v>
      </c>
      <c r="J118" t="s">
        <v>16</v>
      </c>
      <c r="K118" t="s">
        <v>17</v>
      </c>
      <c r="L118" t="s">
        <v>18</v>
      </c>
      <c r="M118">
        <v>7.4</v>
      </c>
      <c r="N118">
        <v>15426.92</v>
      </c>
      <c r="O118" t="s">
        <v>19</v>
      </c>
      <c r="P118" t="str">
        <f t="shared" si="52"/>
        <v>60-74</v>
      </c>
      <c r="Q118" t="str">
        <f>IF(PatientData[[#This Row],[bmi]]&lt;18.5,"Underweight",
IF(PatientData[[#This Row],[bmi]]&lt;25,"Normal",
IF(PatientData[[#This Row],[bmi]]&lt;30,"Overweight","Obese")))</f>
        <v>Underweight</v>
      </c>
      <c r="R118" t="str">
        <f t="shared" si="31"/>
        <v>High BP</v>
      </c>
      <c r="S118" t="str">
        <f t="shared" si="32"/>
        <v>High Cost</v>
      </c>
    </row>
    <row r="119" spans="1:19" x14ac:dyDescent="0.3">
      <c r="A119">
        <v>79</v>
      </c>
      <c r="B119" t="s">
        <v>15</v>
      </c>
      <c r="C119">
        <v>24.5</v>
      </c>
      <c r="D119">
        <v>137</v>
      </c>
      <c r="E119">
        <v>83</v>
      </c>
      <c r="F119">
        <v>218.1</v>
      </c>
      <c r="G119">
        <v>92.3</v>
      </c>
      <c r="H119">
        <v>60</v>
      </c>
      <c r="I119">
        <v>1</v>
      </c>
      <c r="J119" t="s">
        <v>24</v>
      </c>
      <c r="K119" t="s">
        <v>26</v>
      </c>
      <c r="L119" t="s">
        <v>25</v>
      </c>
      <c r="M119">
        <v>12.7</v>
      </c>
      <c r="N119">
        <v>21168.23</v>
      </c>
      <c r="O119" t="s">
        <v>19</v>
      </c>
      <c r="P119" t="str">
        <f t="shared" ref="P119" si="53">IF(A116&lt;30,"18-29",IF(A116&lt;45,"30-44",IF(A116&lt;60,"45-59",IF(A116&lt;75,"60-74","75+"))))</f>
        <v>45-59</v>
      </c>
      <c r="Q119" t="str">
        <f>IF(PatientData[[#This Row],[bmi]]&lt;18.5,"Underweight",
IF(PatientData[[#This Row],[bmi]]&lt;25,"Normal",
IF(PatientData[[#This Row],[bmi]]&lt;30,"Overweight","Obese")))</f>
        <v>Normal</v>
      </c>
      <c r="R119" t="str">
        <f t="shared" si="31"/>
        <v>High BP</v>
      </c>
      <c r="S119" t="str">
        <f t="shared" si="32"/>
        <v>High Cost</v>
      </c>
    </row>
    <row r="120" spans="1:19" x14ac:dyDescent="0.3">
      <c r="A120">
        <v>55</v>
      </c>
      <c r="B120" t="s">
        <v>20</v>
      </c>
      <c r="C120">
        <v>18</v>
      </c>
      <c r="D120">
        <v>120</v>
      </c>
      <c r="E120">
        <v>75</v>
      </c>
      <c r="F120">
        <v>188.8</v>
      </c>
      <c r="G120">
        <v>109</v>
      </c>
      <c r="H120">
        <v>82</v>
      </c>
      <c r="I120">
        <v>1</v>
      </c>
      <c r="J120" t="s">
        <v>27</v>
      </c>
      <c r="K120" t="s">
        <v>26</v>
      </c>
      <c r="L120" t="s">
        <v>25</v>
      </c>
      <c r="M120">
        <v>1.5</v>
      </c>
      <c r="N120">
        <v>4571.7299999999996</v>
      </c>
      <c r="O120" t="s">
        <v>19</v>
      </c>
      <c r="P120" t="str">
        <f t="shared" ref="P120:P123" si="54">IF(A120&lt;30,"18-29",IF(A120&lt;45,"30-44",IF(A120&lt;60,"45-59",IF(A120&lt;75,"60-74","75+"))))</f>
        <v>45-59</v>
      </c>
      <c r="Q120" t="str">
        <f>IF(PatientData[[#This Row],[bmi]]&lt;18.5,"Underweight",
IF(PatientData[[#This Row],[bmi]]&lt;25,"Normal",
IF(PatientData[[#This Row],[bmi]]&lt;30,"Overweight","Obese")))</f>
        <v>Underweight</v>
      </c>
      <c r="R120" t="str">
        <f t="shared" si="31"/>
        <v>High BP</v>
      </c>
      <c r="S120" t="str">
        <f t="shared" si="32"/>
        <v>Normal Cost</v>
      </c>
    </row>
    <row r="121" spans="1:19" x14ac:dyDescent="0.3">
      <c r="A121">
        <v>82</v>
      </c>
      <c r="B121" t="s">
        <v>20</v>
      </c>
      <c r="C121">
        <v>18</v>
      </c>
      <c r="D121">
        <v>130</v>
      </c>
      <c r="E121">
        <v>79</v>
      </c>
      <c r="F121">
        <v>199</v>
      </c>
      <c r="G121">
        <v>166.8</v>
      </c>
      <c r="H121">
        <v>69</v>
      </c>
      <c r="I121">
        <v>1</v>
      </c>
      <c r="J121" t="s">
        <v>24</v>
      </c>
      <c r="K121" t="s">
        <v>17</v>
      </c>
      <c r="L121" t="s">
        <v>25</v>
      </c>
      <c r="M121">
        <v>7.3</v>
      </c>
      <c r="N121">
        <v>15853.97</v>
      </c>
      <c r="O121" t="s">
        <v>19</v>
      </c>
      <c r="P121" t="str">
        <f t="shared" si="54"/>
        <v>75+</v>
      </c>
      <c r="Q121" t="str">
        <f>IF(PatientData[[#This Row],[bmi]]&lt;18.5,"Underweight",
IF(PatientData[[#This Row],[bmi]]&lt;25,"Normal",
IF(PatientData[[#This Row],[bmi]]&lt;30,"Overweight","Obese")))</f>
        <v>Underweight</v>
      </c>
      <c r="R121" t="str">
        <f t="shared" si="31"/>
        <v>High BP</v>
      </c>
      <c r="S121" t="str">
        <f t="shared" si="32"/>
        <v>High Cost</v>
      </c>
    </row>
    <row r="122" spans="1:19" x14ac:dyDescent="0.3">
      <c r="A122">
        <v>43</v>
      </c>
      <c r="B122" t="s">
        <v>20</v>
      </c>
      <c r="C122">
        <v>18</v>
      </c>
      <c r="D122">
        <v>106</v>
      </c>
      <c r="E122">
        <v>66</v>
      </c>
      <c r="F122">
        <v>179.4</v>
      </c>
      <c r="G122">
        <v>83.2</v>
      </c>
      <c r="H122">
        <v>85</v>
      </c>
      <c r="I122">
        <v>3</v>
      </c>
      <c r="J122" t="s">
        <v>16</v>
      </c>
      <c r="K122" t="s">
        <v>21</v>
      </c>
      <c r="L122" t="s">
        <v>25</v>
      </c>
      <c r="M122">
        <v>11.2</v>
      </c>
      <c r="N122">
        <v>21580.95</v>
      </c>
      <c r="O122" t="s">
        <v>19</v>
      </c>
      <c r="P122" t="str">
        <f t="shared" si="54"/>
        <v>30-44</v>
      </c>
      <c r="Q122" t="str">
        <f>IF(PatientData[[#This Row],[bmi]]&lt;18.5,"Underweight",
IF(PatientData[[#This Row],[bmi]]&lt;25,"Normal",
IF(PatientData[[#This Row],[bmi]]&lt;30,"Overweight","Obese")))</f>
        <v>Underweight</v>
      </c>
      <c r="R122" t="str">
        <f t="shared" si="31"/>
        <v>Normal BP</v>
      </c>
      <c r="S122" t="str">
        <f t="shared" si="32"/>
        <v>High Cost</v>
      </c>
    </row>
    <row r="123" spans="1:19" x14ac:dyDescent="0.3">
      <c r="A123">
        <v>54</v>
      </c>
      <c r="B123" t="s">
        <v>20</v>
      </c>
      <c r="C123">
        <v>18</v>
      </c>
      <c r="D123">
        <v>121</v>
      </c>
      <c r="E123">
        <v>77</v>
      </c>
      <c r="F123">
        <v>189.4</v>
      </c>
      <c r="G123">
        <v>114.2</v>
      </c>
      <c r="H123">
        <v>81</v>
      </c>
      <c r="I123">
        <v>1</v>
      </c>
      <c r="J123" t="s">
        <v>24</v>
      </c>
      <c r="K123" t="s">
        <v>26</v>
      </c>
      <c r="L123" t="s">
        <v>22</v>
      </c>
      <c r="M123">
        <v>4.5999999999999996</v>
      </c>
      <c r="N123">
        <v>10347.219999999999</v>
      </c>
      <c r="O123" t="s">
        <v>23</v>
      </c>
      <c r="P123" t="str">
        <f t="shared" si="54"/>
        <v>45-59</v>
      </c>
      <c r="Q123" t="str">
        <f>IF(PatientData[[#This Row],[bmi]]&lt;18.5,"Underweight",
IF(PatientData[[#This Row],[bmi]]&lt;25,"Normal",
IF(PatientData[[#This Row],[bmi]]&lt;30,"Overweight","Obese")))</f>
        <v>Underweight</v>
      </c>
      <c r="R123" t="str">
        <f t="shared" si="31"/>
        <v>High BP</v>
      </c>
      <c r="S123" t="str">
        <f t="shared" si="32"/>
        <v>Normal Cost</v>
      </c>
    </row>
    <row r="124" spans="1:19" x14ac:dyDescent="0.3">
      <c r="A124">
        <v>38</v>
      </c>
      <c r="B124" t="s">
        <v>15</v>
      </c>
      <c r="C124">
        <v>31.7</v>
      </c>
      <c r="D124">
        <v>139</v>
      </c>
      <c r="E124">
        <v>90</v>
      </c>
      <c r="F124">
        <v>221.8</v>
      </c>
      <c r="G124">
        <v>89.2</v>
      </c>
      <c r="H124">
        <v>83</v>
      </c>
      <c r="I124">
        <v>1</v>
      </c>
      <c r="J124" t="s">
        <v>27</v>
      </c>
      <c r="K124" t="s">
        <v>28</v>
      </c>
      <c r="L124" t="s">
        <v>18</v>
      </c>
      <c r="M124">
        <v>3.8</v>
      </c>
      <c r="N124">
        <v>11622.77</v>
      </c>
      <c r="O124" t="s">
        <v>23</v>
      </c>
      <c r="P124" t="str">
        <f t="shared" ref="P124:P127" si="55">IF(A121&lt;30,"18-29",IF(A121&lt;45,"30-44",IF(A121&lt;60,"45-59",IF(A121&lt;75,"60-74","75+"))))</f>
        <v>75+</v>
      </c>
      <c r="Q124" t="str">
        <f>IF(PatientData[[#This Row],[bmi]]&lt;18.5,"Underweight",
IF(PatientData[[#This Row],[bmi]]&lt;25,"Normal",
IF(PatientData[[#This Row],[bmi]]&lt;30,"Overweight","Obese")))</f>
        <v>Obese</v>
      </c>
      <c r="R124" t="str">
        <f t="shared" si="31"/>
        <v>High BP</v>
      </c>
      <c r="S124" t="str">
        <f t="shared" si="32"/>
        <v>Normal Cost</v>
      </c>
    </row>
    <row r="125" spans="1:19" x14ac:dyDescent="0.3">
      <c r="A125">
        <v>61</v>
      </c>
      <c r="B125" t="s">
        <v>15</v>
      </c>
      <c r="C125">
        <v>27.1</v>
      </c>
      <c r="D125">
        <v>138</v>
      </c>
      <c r="E125">
        <v>76</v>
      </c>
      <c r="F125">
        <v>260.89999999999998</v>
      </c>
      <c r="G125">
        <v>172.8</v>
      </c>
      <c r="H125">
        <v>67</v>
      </c>
      <c r="I125">
        <v>0</v>
      </c>
      <c r="J125" t="s">
        <v>27</v>
      </c>
      <c r="K125" t="s">
        <v>26</v>
      </c>
      <c r="L125" t="s">
        <v>25</v>
      </c>
      <c r="M125">
        <v>3.9</v>
      </c>
      <c r="N125">
        <v>7872.7</v>
      </c>
      <c r="O125" t="s">
        <v>19</v>
      </c>
      <c r="P125" t="str">
        <f t="shared" si="55"/>
        <v>30-44</v>
      </c>
      <c r="Q125" t="str">
        <f>IF(PatientData[[#This Row],[bmi]]&lt;18.5,"Underweight",
IF(PatientData[[#This Row],[bmi]]&lt;25,"Normal",
IF(PatientData[[#This Row],[bmi]]&lt;30,"Overweight","Obese")))</f>
        <v>Overweight</v>
      </c>
      <c r="R125" t="str">
        <f t="shared" si="31"/>
        <v>High BP</v>
      </c>
      <c r="S125" t="str">
        <f t="shared" si="32"/>
        <v>Normal Cost</v>
      </c>
    </row>
    <row r="126" spans="1:19" x14ac:dyDescent="0.3">
      <c r="A126">
        <v>46</v>
      </c>
      <c r="B126" t="s">
        <v>15</v>
      </c>
      <c r="C126">
        <v>45</v>
      </c>
      <c r="D126">
        <v>120</v>
      </c>
      <c r="E126">
        <v>72</v>
      </c>
      <c r="F126">
        <v>267.2</v>
      </c>
      <c r="G126">
        <v>144.6</v>
      </c>
      <c r="H126">
        <v>94</v>
      </c>
      <c r="I126">
        <v>1</v>
      </c>
      <c r="J126" t="s">
        <v>16</v>
      </c>
      <c r="K126" t="s">
        <v>17</v>
      </c>
      <c r="L126" t="s">
        <v>22</v>
      </c>
      <c r="M126">
        <v>4.4000000000000004</v>
      </c>
      <c r="N126">
        <v>9368.25</v>
      </c>
      <c r="O126" t="s">
        <v>19</v>
      </c>
      <c r="P126" t="str">
        <f t="shared" si="55"/>
        <v>45-59</v>
      </c>
      <c r="Q126" t="str">
        <f>IF(PatientData[[#This Row],[bmi]]&lt;18.5,"Underweight",
IF(PatientData[[#This Row],[bmi]]&lt;25,"Normal",
IF(PatientData[[#This Row],[bmi]]&lt;30,"Overweight","Obese")))</f>
        <v>Obese</v>
      </c>
      <c r="R126" t="str">
        <f t="shared" si="31"/>
        <v>High BP</v>
      </c>
      <c r="S126" t="str">
        <f t="shared" si="32"/>
        <v>Normal Cost</v>
      </c>
    </row>
    <row r="127" spans="1:19" x14ac:dyDescent="0.3">
      <c r="A127">
        <v>76</v>
      </c>
      <c r="B127" t="s">
        <v>15</v>
      </c>
      <c r="C127">
        <v>45</v>
      </c>
      <c r="D127">
        <v>140</v>
      </c>
      <c r="E127">
        <v>90</v>
      </c>
      <c r="F127">
        <v>235.3</v>
      </c>
      <c r="G127">
        <v>128</v>
      </c>
      <c r="H127">
        <v>83</v>
      </c>
      <c r="I127">
        <v>1</v>
      </c>
      <c r="J127" t="s">
        <v>27</v>
      </c>
      <c r="K127" t="s">
        <v>21</v>
      </c>
      <c r="L127" t="s">
        <v>22</v>
      </c>
      <c r="M127">
        <v>9.1999999999999993</v>
      </c>
      <c r="N127">
        <v>18906.8</v>
      </c>
      <c r="O127" t="s">
        <v>19</v>
      </c>
      <c r="P127" t="str">
        <f t="shared" si="55"/>
        <v>30-44</v>
      </c>
      <c r="Q127" t="str">
        <f>IF(PatientData[[#This Row],[bmi]]&lt;18.5,"Underweight",
IF(PatientData[[#This Row],[bmi]]&lt;25,"Normal",
IF(PatientData[[#This Row],[bmi]]&lt;30,"Overweight","Obese")))</f>
        <v>Obese</v>
      </c>
      <c r="R127" t="str">
        <f t="shared" si="31"/>
        <v>High BP</v>
      </c>
      <c r="S127" t="str">
        <f t="shared" si="32"/>
        <v>High Cost</v>
      </c>
    </row>
    <row r="128" spans="1:19" x14ac:dyDescent="0.3">
      <c r="A128">
        <v>84</v>
      </c>
      <c r="B128" t="s">
        <v>20</v>
      </c>
      <c r="C128">
        <v>18</v>
      </c>
      <c r="D128">
        <v>119</v>
      </c>
      <c r="E128">
        <v>78</v>
      </c>
      <c r="F128">
        <v>209.7</v>
      </c>
      <c r="G128">
        <v>79.900000000000006</v>
      </c>
      <c r="H128">
        <v>61</v>
      </c>
      <c r="I128">
        <v>0</v>
      </c>
      <c r="J128" t="s">
        <v>27</v>
      </c>
      <c r="K128" t="s">
        <v>28</v>
      </c>
      <c r="L128" t="s">
        <v>25</v>
      </c>
      <c r="M128">
        <v>5.9</v>
      </c>
      <c r="N128">
        <v>14128.27</v>
      </c>
      <c r="O128" t="s">
        <v>19</v>
      </c>
      <c r="P128" t="str">
        <f t="shared" ref="P128:P129" si="56">IF(A128&lt;30,"18-29",IF(A128&lt;45,"30-44",IF(A128&lt;60,"45-59",IF(A128&lt;75,"60-74","75+"))))</f>
        <v>75+</v>
      </c>
      <c r="Q128" t="str">
        <f>IF(PatientData[[#This Row],[bmi]]&lt;18.5,"Underweight",
IF(PatientData[[#This Row],[bmi]]&lt;25,"Normal",
IF(PatientData[[#This Row],[bmi]]&lt;30,"Overweight","Obese")))</f>
        <v>Underweight</v>
      </c>
      <c r="R128" t="str">
        <f t="shared" si="31"/>
        <v>Normal BP</v>
      </c>
      <c r="S128" t="str">
        <f t="shared" si="32"/>
        <v>Normal Cost</v>
      </c>
    </row>
    <row r="129" spans="1:19" x14ac:dyDescent="0.3">
      <c r="A129">
        <v>95</v>
      </c>
      <c r="B129" t="s">
        <v>20</v>
      </c>
      <c r="C129">
        <v>18</v>
      </c>
      <c r="D129">
        <v>129</v>
      </c>
      <c r="E129">
        <v>85</v>
      </c>
      <c r="F129">
        <v>194.8</v>
      </c>
      <c r="G129">
        <v>85.3</v>
      </c>
      <c r="H129">
        <v>71</v>
      </c>
      <c r="I129">
        <v>3</v>
      </c>
      <c r="J129" t="s">
        <v>24</v>
      </c>
      <c r="K129" t="s">
        <v>26</v>
      </c>
      <c r="L129" t="s">
        <v>18</v>
      </c>
      <c r="M129">
        <v>6.8</v>
      </c>
      <c r="N129">
        <v>12753.85</v>
      </c>
      <c r="O129" t="s">
        <v>23</v>
      </c>
      <c r="P129" t="str">
        <f t="shared" si="56"/>
        <v>75+</v>
      </c>
      <c r="Q129" t="str">
        <f>IF(PatientData[[#This Row],[bmi]]&lt;18.5,"Underweight",
IF(PatientData[[#This Row],[bmi]]&lt;25,"Normal",
IF(PatientData[[#This Row],[bmi]]&lt;30,"Overweight","Obese")))</f>
        <v>Underweight</v>
      </c>
      <c r="R129" t="str">
        <f t="shared" si="31"/>
        <v>High BP</v>
      </c>
      <c r="S129" t="str">
        <f t="shared" si="32"/>
        <v>Normal Cost</v>
      </c>
    </row>
    <row r="130" spans="1:19" x14ac:dyDescent="0.3">
      <c r="A130">
        <v>77</v>
      </c>
      <c r="B130" t="s">
        <v>15</v>
      </c>
      <c r="C130">
        <v>36.1</v>
      </c>
      <c r="D130">
        <v>133</v>
      </c>
      <c r="E130">
        <v>83</v>
      </c>
      <c r="F130">
        <v>215.8</v>
      </c>
      <c r="G130">
        <v>105.7</v>
      </c>
      <c r="H130">
        <v>73</v>
      </c>
      <c r="I130">
        <v>1</v>
      </c>
      <c r="J130" t="s">
        <v>24</v>
      </c>
      <c r="K130" t="s">
        <v>21</v>
      </c>
      <c r="L130" t="s">
        <v>22</v>
      </c>
      <c r="M130">
        <v>5.9</v>
      </c>
      <c r="N130">
        <v>14473.26</v>
      </c>
      <c r="O130" t="s">
        <v>23</v>
      </c>
      <c r="P130" t="str">
        <f t="shared" ref="P130" si="57">IF(A127&lt;30,"18-29",IF(A127&lt;45,"30-44",IF(A127&lt;60,"45-59",IF(A127&lt;75,"60-74","75+"))))</f>
        <v>75+</v>
      </c>
      <c r="Q130" t="str">
        <f>IF(PatientData[[#This Row],[bmi]]&lt;18.5,"Underweight",
IF(PatientData[[#This Row],[bmi]]&lt;25,"Normal",
IF(PatientData[[#This Row],[bmi]]&lt;30,"Overweight","Obese")))</f>
        <v>Obese</v>
      </c>
      <c r="R130" t="str">
        <f t="shared" si="31"/>
        <v>High BP</v>
      </c>
      <c r="S130" t="str">
        <f t="shared" si="32"/>
        <v>Normal Cost</v>
      </c>
    </row>
    <row r="131" spans="1:19" x14ac:dyDescent="0.3">
      <c r="A131">
        <v>61</v>
      </c>
      <c r="B131" t="s">
        <v>20</v>
      </c>
      <c r="C131">
        <v>18</v>
      </c>
      <c r="D131">
        <v>117</v>
      </c>
      <c r="E131">
        <v>69</v>
      </c>
      <c r="F131">
        <v>186.8</v>
      </c>
      <c r="G131">
        <v>76.2</v>
      </c>
      <c r="H131">
        <v>73</v>
      </c>
      <c r="I131">
        <v>2</v>
      </c>
      <c r="J131" t="s">
        <v>27</v>
      </c>
      <c r="K131" t="s">
        <v>26</v>
      </c>
      <c r="L131" t="s">
        <v>18</v>
      </c>
      <c r="M131">
        <v>2.7</v>
      </c>
      <c r="N131">
        <v>5579.55</v>
      </c>
      <c r="O131" t="s">
        <v>19</v>
      </c>
      <c r="P131" t="str">
        <f t="shared" ref="P131" si="58">IF(A131&lt;30,"18-29",IF(A131&lt;45,"30-44",IF(A131&lt;60,"45-59",IF(A131&lt;75,"60-74","75+"))))</f>
        <v>60-74</v>
      </c>
      <c r="Q131" t="str">
        <f>IF(PatientData[[#This Row],[bmi]]&lt;18.5,"Underweight",
IF(PatientData[[#This Row],[bmi]]&lt;25,"Normal",
IF(PatientData[[#This Row],[bmi]]&lt;30,"Overweight","Obese")))</f>
        <v>Underweight</v>
      </c>
      <c r="R131" t="str">
        <f t="shared" ref="R131:R194" si="59">IF(AND(D131&lt;120,E131&lt;80),"Normal BP","High BP")</f>
        <v>Normal BP</v>
      </c>
      <c r="S131" t="str">
        <f t="shared" ref="S131:S194" si="60">IF(N131&gt;15000,"High Cost","Normal Cost")</f>
        <v>Normal Cost</v>
      </c>
    </row>
    <row r="132" spans="1:19" x14ac:dyDescent="0.3">
      <c r="A132">
        <v>61</v>
      </c>
      <c r="B132" t="s">
        <v>15</v>
      </c>
      <c r="C132">
        <v>35.9</v>
      </c>
      <c r="D132">
        <v>134</v>
      </c>
      <c r="E132">
        <v>82</v>
      </c>
      <c r="F132">
        <v>247.2</v>
      </c>
      <c r="G132">
        <v>158.80000000000001</v>
      </c>
      <c r="H132">
        <v>69</v>
      </c>
      <c r="I132">
        <v>1</v>
      </c>
      <c r="J132" t="s">
        <v>27</v>
      </c>
      <c r="K132" t="s">
        <v>21</v>
      </c>
      <c r="L132" t="s">
        <v>25</v>
      </c>
      <c r="M132">
        <v>5.4</v>
      </c>
      <c r="N132">
        <v>11451.62</v>
      </c>
      <c r="O132" t="s">
        <v>19</v>
      </c>
      <c r="P132" t="str">
        <f t="shared" ref="P132:P135" si="61">IF(A129&lt;30,"18-29",IF(A129&lt;45,"30-44",IF(A129&lt;60,"45-59",IF(A129&lt;75,"60-74","75+"))))</f>
        <v>75+</v>
      </c>
      <c r="Q132" t="str">
        <f>IF(PatientData[[#This Row],[bmi]]&lt;18.5,"Underweight",
IF(PatientData[[#This Row],[bmi]]&lt;25,"Normal",
IF(PatientData[[#This Row],[bmi]]&lt;30,"Overweight","Obese")))</f>
        <v>Obese</v>
      </c>
      <c r="R132" t="str">
        <f t="shared" si="59"/>
        <v>High BP</v>
      </c>
      <c r="S132" t="str">
        <f t="shared" si="60"/>
        <v>Normal Cost</v>
      </c>
    </row>
    <row r="133" spans="1:19" x14ac:dyDescent="0.3">
      <c r="A133">
        <v>46</v>
      </c>
      <c r="B133" t="s">
        <v>15</v>
      </c>
      <c r="C133">
        <v>18</v>
      </c>
      <c r="D133">
        <v>117</v>
      </c>
      <c r="E133">
        <v>73</v>
      </c>
      <c r="F133">
        <v>171.8</v>
      </c>
      <c r="G133">
        <v>95.5</v>
      </c>
      <c r="H133">
        <v>95</v>
      </c>
      <c r="I133">
        <v>2</v>
      </c>
      <c r="J133" t="s">
        <v>16</v>
      </c>
      <c r="K133" t="s">
        <v>21</v>
      </c>
      <c r="L133" t="s">
        <v>25</v>
      </c>
      <c r="M133">
        <v>31.9</v>
      </c>
      <c r="N133">
        <v>56062.06</v>
      </c>
      <c r="O133" t="s">
        <v>19</v>
      </c>
      <c r="P133" t="str">
        <f t="shared" si="61"/>
        <v>75+</v>
      </c>
      <c r="Q133" t="str">
        <f>IF(PatientData[[#This Row],[bmi]]&lt;18.5,"Underweight",
IF(PatientData[[#This Row],[bmi]]&lt;25,"Normal",
IF(PatientData[[#This Row],[bmi]]&lt;30,"Overweight","Obese")))</f>
        <v>Underweight</v>
      </c>
      <c r="R133" t="str">
        <f t="shared" si="59"/>
        <v>Normal BP</v>
      </c>
      <c r="S133" t="str">
        <f t="shared" si="60"/>
        <v>High Cost</v>
      </c>
    </row>
    <row r="134" spans="1:19" x14ac:dyDescent="0.3">
      <c r="A134">
        <v>52</v>
      </c>
      <c r="B134" t="s">
        <v>15</v>
      </c>
      <c r="C134">
        <v>25.4</v>
      </c>
      <c r="D134">
        <v>116</v>
      </c>
      <c r="E134">
        <v>72</v>
      </c>
      <c r="F134">
        <v>184.4</v>
      </c>
      <c r="G134">
        <v>112.5</v>
      </c>
      <c r="H134">
        <v>75</v>
      </c>
      <c r="I134">
        <v>0</v>
      </c>
      <c r="J134" t="s">
        <v>24</v>
      </c>
      <c r="K134" t="s">
        <v>17</v>
      </c>
      <c r="L134" t="s">
        <v>22</v>
      </c>
      <c r="M134">
        <v>9</v>
      </c>
      <c r="N134">
        <v>16534.060000000001</v>
      </c>
      <c r="O134" t="s">
        <v>19</v>
      </c>
      <c r="P134" t="str">
        <f t="shared" si="61"/>
        <v>60-74</v>
      </c>
      <c r="Q134" t="str">
        <f>IF(PatientData[[#This Row],[bmi]]&lt;18.5,"Underweight",
IF(PatientData[[#This Row],[bmi]]&lt;25,"Normal",
IF(PatientData[[#This Row],[bmi]]&lt;30,"Overweight","Obese")))</f>
        <v>Overweight</v>
      </c>
      <c r="R134" t="str">
        <f t="shared" si="59"/>
        <v>Normal BP</v>
      </c>
      <c r="S134" t="str">
        <f t="shared" si="60"/>
        <v>High Cost</v>
      </c>
    </row>
    <row r="135" spans="1:19" x14ac:dyDescent="0.3">
      <c r="A135">
        <v>52</v>
      </c>
      <c r="B135" t="s">
        <v>15</v>
      </c>
      <c r="C135">
        <v>34.5</v>
      </c>
      <c r="D135">
        <v>114</v>
      </c>
      <c r="E135">
        <v>74</v>
      </c>
      <c r="F135">
        <v>243.5</v>
      </c>
      <c r="G135">
        <v>152</v>
      </c>
      <c r="H135">
        <v>69</v>
      </c>
      <c r="I135">
        <v>0</v>
      </c>
      <c r="J135" t="s">
        <v>24</v>
      </c>
      <c r="K135" t="s">
        <v>21</v>
      </c>
      <c r="L135" t="s">
        <v>25</v>
      </c>
      <c r="M135">
        <v>4.5</v>
      </c>
      <c r="N135">
        <v>11388.58</v>
      </c>
      <c r="O135" t="s">
        <v>19</v>
      </c>
      <c r="P135" t="str">
        <f t="shared" si="61"/>
        <v>60-74</v>
      </c>
      <c r="Q135" t="str">
        <f>IF(PatientData[[#This Row],[bmi]]&lt;18.5,"Underweight",
IF(PatientData[[#This Row],[bmi]]&lt;25,"Normal",
IF(PatientData[[#This Row],[bmi]]&lt;30,"Overweight","Obese")))</f>
        <v>Obese</v>
      </c>
      <c r="R135" t="str">
        <f t="shared" si="59"/>
        <v>Normal BP</v>
      </c>
      <c r="S135" t="str">
        <f t="shared" si="60"/>
        <v>Normal Cost</v>
      </c>
    </row>
    <row r="136" spans="1:19" x14ac:dyDescent="0.3">
      <c r="A136">
        <v>74</v>
      </c>
      <c r="B136" t="s">
        <v>20</v>
      </c>
      <c r="C136">
        <v>18</v>
      </c>
      <c r="D136">
        <v>119</v>
      </c>
      <c r="E136">
        <v>62</v>
      </c>
      <c r="F136">
        <v>207.3</v>
      </c>
      <c r="G136">
        <v>116.7</v>
      </c>
      <c r="H136">
        <v>63</v>
      </c>
      <c r="I136">
        <v>0</v>
      </c>
      <c r="J136" t="s">
        <v>24</v>
      </c>
      <c r="K136" t="s">
        <v>17</v>
      </c>
      <c r="L136" t="s">
        <v>22</v>
      </c>
      <c r="M136">
        <v>3.6</v>
      </c>
      <c r="N136">
        <v>7899.67</v>
      </c>
      <c r="O136" t="s">
        <v>19</v>
      </c>
      <c r="P136" t="str">
        <f t="shared" ref="P136" si="62">IF(A136&lt;30,"18-29",IF(A136&lt;45,"30-44",IF(A136&lt;60,"45-59",IF(A136&lt;75,"60-74","75+"))))</f>
        <v>60-74</v>
      </c>
      <c r="Q136" t="str">
        <f>IF(PatientData[[#This Row],[bmi]]&lt;18.5,"Underweight",
IF(PatientData[[#This Row],[bmi]]&lt;25,"Normal",
IF(PatientData[[#This Row],[bmi]]&lt;30,"Overweight","Obese")))</f>
        <v>Underweight</v>
      </c>
      <c r="R136" t="str">
        <f t="shared" si="59"/>
        <v>Normal BP</v>
      </c>
      <c r="S136" t="str">
        <f t="shared" si="60"/>
        <v>Normal Cost</v>
      </c>
    </row>
    <row r="137" spans="1:19" x14ac:dyDescent="0.3">
      <c r="A137">
        <v>40</v>
      </c>
      <c r="B137" t="s">
        <v>15</v>
      </c>
      <c r="C137">
        <v>20.2</v>
      </c>
      <c r="D137">
        <v>115</v>
      </c>
      <c r="E137">
        <v>71</v>
      </c>
      <c r="F137">
        <v>173.8</v>
      </c>
      <c r="G137">
        <v>107</v>
      </c>
      <c r="H137">
        <v>84</v>
      </c>
      <c r="I137">
        <v>0</v>
      </c>
      <c r="J137" t="s">
        <v>16</v>
      </c>
      <c r="K137" t="s">
        <v>21</v>
      </c>
      <c r="L137" t="s">
        <v>25</v>
      </c>
      <c r="M137">
        <v>11.7</v>
      </c>
      <c r="N137">
        <v>26077.75</v>
      </c>
      <c r="O137" t="s">
        <v>23</v>
      </c>
      <c r="P137" t="str">
        <f t="shared" ref="P137" si="63">IF(A134&lt;30,"18-29",IF(A134&lt;45,"30-44",IF(A134&lt;60,"45-59",IF(A134&lt;75,"60-74","75+"))))</f>
        <v>45-59</v>
      </c>
      <c r="Q137" t="str">
        <f>IF(PatientData[[#This Row],[bmi]]&lt;18.5,"Underweight",
IF(PatientData[[#This Row],[bmi]]&lt;25,"Normal",
IF(PatientData[[#This Row],[bmi]]&lt;30,"Overweight","Obese")))</f>
        <v>Normal</v>
      </c>
      <c r="R137" t="str">
        <f t="shared" si="59"/>
        <v>Normal BP</v>
      </c>
      <c r="S137" t="str">
        <f t="shared" si="60"/>
        <v>High Cost</v>
      </c>
    </row>
    <row r="138" spans="1:19" x14ac:dyDescent="0.3">
      <c r="A138">
        <v>34</v>
      </c>
      <c r="B138" t="s">
        <v>20</v>
      </c>
      <c r="C138">
        <v>18</v>
      </c>
      <c r="D138">
        <v>124</v>
      </c>
      <c r="E138">
        <v>74</v>
      </c>
      <c r="F138">
        <v>185.7</v>
      </c>
      <c r="G138">
        <v>110.1</v>
      </c>
      <c r="H138">
        <v>141</v>
      </c>
      <c r="I138">
        <v>1</v>
      </c>
      <c r="J138" t="s">
        <v>16</v>
      </c>
      <c r="K138" t="s">
        <v>21</v>
      </c>
      <c r="L138" t="s">
        <v>18</v>
      </c>
      <c r="M138">
        <v>12.6</v>
      </c>
      <c r="N138">
        <v>22587.599999999999</v>
      </c>
      <c r="O138" t="s">
        <v>19</v>
      </c>
      <c r="P138" t="str">
        <f t="shared" ref="P138:P139" si="64">IF(A138&lt;30,"18-29",IF(A138&lt;45,"30-44",IF(A138&lt;60,"45-59",IF(A138&lt;75,"60-74","75+"))))</f>
        <v>30-44</v>
      </c>
      <c r="Q138" t="str">
        <f>IF(PatientData[[#This Row],[bmi]]&lt;18.5,"Underweight",
IF(PatientData[[#This Row],[bmi]]&lt;25,"Normal",
IF(PatientData[[#This Row],[bmi]]&lt;30,"Overweight","Obese")))</f>
        <v>Underweight</v>
      </c>
      <c r="R138" t="str">
        <f t="shared" si="59"/>
        <v>High BP</v>
      </c>
      <c r="S138" t="str">
        <f t="shared" si="60"/>
        <v>High Cost</v>
      </c>
    </row>
    <row r="139" spans="1:19" x14ac:dyDescent="0.3">
      <c r="A139">
        <v>60</v>
      </c>
      <c r="B139" t="s">
        <v>20</v>
      </c>
      <c r="C139">
        <v>18</v>
      </c>
      <c r="D139">
        <v>133</v>
      </c>
      <c r="E139">
        <v>76</v>
      </c>
      <c r="F139">
        <v>205.3</v>
      </c>
      <c r="G139">
        <v>119.5</v>
      </c>
      <c r="H139">
        <v>78</v>
      </c>
      <c r="I139">
        <v>1</v>
      </c>
      <c r="J139" t="s">
        <v>24</v>
      </c>
      <c r="K139" t="s">
        <v>21</v>
      </c>
      <c r="L139" t="s">
        <v>18</v>
      </c>
      <c r="M139">
        <v>4.9000000000000004</v>
      </c>
      <c r="N139">
        <v>10539.77</v>
      </c>
      <c r="O139" t="s">
        <v>19</v>
      </c>
      <c r="P139" t="str">
        <f t="shared" si="64"/>
        <v>60-74</v>
      </c>
      <c r="Q139" t="str">
        <f>IF(PatientData[[#This Row],[bmi]]&lt;18.5,"Underweight",
IF(PatientData[[#This Row],[bmi]]&lt;25,"Normal",
IF(PatientData[[#This Row],[bmi]]&lt;30,"Overweight","Obese")))</f>
        <v>Underweight</v>
      </c>
      <c r="R139" t="str">
        <f t="shared" si="59"/>
        <v>High BP</v>
      </c>
      <c r="S139" t="str">
        <f t="shared" si="60"/>
        <v>Normal Cost</v>
      </c>
    </row>
    <row r="140" spans="1:19" x14ac:dyDescent="0.3">
      <c r="A140">
        <v>81</v>
      </c>
      <c r="B140" t="s">
        <v>15</v>
      </c>
      <c r="C140">
        <v>28.2</v>
      </c>
      <c r="D140">
        <v>137</v>
      </c>
      <c r="E140">
        <v>79</v>
      </c>
      <c r="F140">
        <v>214.6</v>
      </c>
      <c r="G140">
        <v>115.6</v>
      </c>
      <c r="H140">
        <v>77</v>
      </c>
      <c r="I140">
        <v>0</v>
      </c>
      <c r="J140" t="s">
        <v>24</v>
      </c>
      <c r="K140" t="s">
        <v>17</v>
      </c>
      <c r="L140" t="s">
        <v>22</v>
      </c>
      <c r="M140">
        <v>6.9</v>
      </c>
      <c r="N140">
        <v>11907.59</v>
      </c>
      <c r="O140" t="s">
        <v>19</v>
      </c>
      <c r="P140" t="str">
        <f t="shared" ref="P140" si="65">IF(A137&lt;30,"18-29",IF(A137&lt;45,"30-44",IF(A137&lt;60,"45-59",IF(A137&lt;75,"60-74","75+"))))</f>
        <v>30-44</v>
      </c>
      <c r="Q140" t="str">
        <f>IF(PatientData[[#This Row],[bmi]]&lt;18.5,"Underweight",
IF(PatientData[[#This Row],[bmi]]&lt;25,"Normal",
IF(PatientData[[#This Row],[bmi]]&lt;30,"Overweight","Obese")))</f>
        <v>Overweight</v>
      </c>
      <c r="R140" t="str">
        <f t="shared" si="59"/>
        <v>High BP</v>
      </c>
      <c r="S140" t="str">
        <f t="shared" si="60"/>
        <v>Normal Cost</v>
      </c>
    </row>
    <row r="141" spans="1:19" x14ac:dyDescent="0.3">
      <c r="A141">
        <v>42</v>
      </c>
      <c r="B141" t="s">
        <v>20</v>
      </c>
      <c r="C141">
        <v>18</v>
      </c>
      <c r="D141">
        <v>102</v>
      </c>
      <c r="E141">
        <v>61</v>
      </c>
      <c r="F141">
        <v>213.7</v>
      </c>
      <c r="G141">
        <v>183.3</v>
      </c>
      <c r="H141">
        <v>76</v>
      </c>
      <c r="I141">
        <v>1</v>
      </c>
      <c r="J141" t="s">
        <v>27</v>
      </c>
      <c r="K141" t="s">
        <v>17</v>
      </c>
      <c r="L141" t="s">
        <v>18</v>
      </c>
      <c r="M141">
        <v>4.8</v>
      </c>
      <c r="N141">
        <v>9743.82</v>
      </c>
      <c r="O141" t="s">
        <v>19</v>
      </c>
      <c r="P141" t="str">
        <f t="shared" ref="P141:P142" si="66">IF(A141&lt;30,"18-29",IF(A141&lt;45,"30-44",IF(A141&lt;60,"45-59",IF(A141&lt;75,"60-74","75+"))))</f>
        <v>30-44</v>
      </c>
      <c r="Q141" t="str">
        <f>IF(PatientData[[#This Row],[bmi]]&lt;18.5,"Underweight",
IF(PatientData[[#This Row],[bmi]]&lt;25,"Normal",
IF(PatientData[[#This Row],[bmi]]&lt;30,"Overweight","Obese")))</f>
        <v>Underweight</v>
      </c>
      <c r="R141" t="str">
        <f t="shared" si="59"/>
        <v>Normal BP</v>
      </c>
      <c r="S141" t="str">
        <f t="shared" si="60"/>
        <v>Normal Cost</v>
      </c>
    </row>
    <row r="142" spans="1:19" x14ac:dyDescent="0.3">
      <c r="A142">
        <v>37</v>
      </c>
      <c r="B142" t="s">
        <v>20</v>
      </c>
      <c r="C142">
        <v>18</v>
      </c>
      <c r="D142">
        <v>100</v>
      </c>
      <c r="E142">
        <v>60</v>
      </c>
      <c r="F142">
        <v>190.2</v>
      </c>
      <c r="G142">
        <v>156.9</v>
      </c>
      <c r="H142">
        <v>85</v>
      </c>
      <c r="I142">
        <v>1</v>
      </c>
      <c r="J142" t="s">
        <v>16</v>
      </c>
      <c r="K142" t="s">
        <v>26</v>
      </c>
      <c r="L142" t="s">
        <v>18</v>
      </c>
      <c r="M142">
        <v>8</v>
      </c>
      <c r="N142">
        <v>16557.11</v>
      </c>
      <c r="O142" t="s">
        <v>19</v>
      </c>
      <c r="P142" t="str">
        <f t="shared" si="66"/>
        <v>30-44</v>
      </c>
      <c r="Q142" t="str">
        <f>IF(PatientData[[#This Row],[bmi]]&lt;18.5,"Underweight",
IF(PatientData[[#This Row],[bmi]]&lt;25,"Normal",
IF(PatientData[[#This Row],[bmi]]&lt;30,"Overweight","Obese")))</f>
        <v>Underweight</v>
      </c>
      <c r="R142" t="str">
        <f t="shared" si="59"/>
        <v>Normal BP</v>
      </c>
      <c r="S142" t="str">
        <f t="shared" si="60"/>
        <v>High Cost</v>
      </c>
    </row>
    <row r="143" spans="1:19" x14ac:dyDescent="0.3">
      <c r="A143">
        <v>57</v>
      </c>
      <c r="B143" t="s">
        <v>15</v>
      </c>
      <c r="C143">
        <v>34.1</v>
      </c>
      <c r="D143">
        <v>132</v>
      </c>
      <c r="E143">
        <v>79</v>
      </c>
      <c r="F143">
        <v>247.9</v>
      </c>
      <c r="G143">
        <v>101</v>
      </c>
      <c r="H143">
        <v>77</v>
      </c>
      <c r="I143">
        <v>0</v>
      </c>
      <c r="J143" t="s">
        <v>24</v>
      </c>
      <c r="K143" t="s">
        <v>21</v>
      </c>
      <c r="L143" t="s">
        <v>22</v>
      </c>
      <c r="M143">
        <v>6.7</v>
      </c>
      <c r="N143">
        <v>16248.76</v>
      </c>
      <c r="O143" t="s">
        <v>23</v>
      </c>
      <c r="P143" t="str">
        <f t="shared" ref="P143" si="67">IF(A140&lt;30,"18-29",IF(A140&lt;45,"30-44",IF(A140&lt;60,"45-59",IF(A140&lt;75,"60-74","75+"))))</f>
        <v>75+</v>
      </c>
      <c r="Q143" t="str">
        <f>IF(PatientData[[#This Row],[bmi]]&lt;18.5,"Underweight",
IF(PatientData[[#This Row],[bmi]]&lt;25,"Normal",
IF(PatientData[[#This Row],[bmi]]&lt;30,"Overweight","Obese")))</f>
        <v>Obese</v>
      </c>
      <c r="R143" t="str">
        <f t="shared" si="59"/>
        <v>High BP</v>
      </c>
      <c r="S143" t="str">
        <f t="shared" si="60"/>
        <v>High Cost</v>
      </c>
    </row>
    <row r="144" spans="1:19" x14ac:dyDescent="0.3">
      <c r="A144">
        <v>74</v>
      </c>
      <c r="B144" t="s">
        <v>20</v>
      </c>
      <c r="C144">
        <v>18</v>
      </c>
      <c r="D144">
        <v>129</v>
      </c>
      <c r="E144">
        <v>73</v>
      </c>
      <c r="F144">
        <v>202.7</v>
      </c>
      <c r="G144">
        <v>92.3</v>
      </c>
      <c r="H144">
        <v>88</v>
      </c>
      <c r="I144">
        <v>0</v>
      </c>
      <c r="J144" t="s">
        <v>24</v>
      </c>
      <c r="K144" t="s">
        <v>21</v>
      </c>
      <c r="L144" t="s">
        <v>18</v>
      </c>
      <c r="M144">
        <v>4.9000000000000004</v>
      </c>
      <c r="N144">
        <v>11094.68</v>
      </c>
      <c r="O144" t="s">
        <v>19</v>
      </c>
      <c r="P144" t="str">
        <f t="shared" ref="P144" si="68">IF(A144&lt;30,"18-29",IF(A144&lt;45,"30-44",IF(A144&lt;60,"45-59",IF(A144&lt;75,"60-74","75+"))))</f>
        <v>60-74</v>
      </c>
      <c r="Q144" t="str">
        <f>IF(PatientData[[#This Row],[bmi]]&lt;18.5,"Underweight",
IF(PatientData[[#This Row],[bmi]]&lt;25,"Normal",
IF(PatientData[[#This Row],[bmi]]&lt;30,"Overweight","Obese")))</f>
        <v>Underweight</v>
      </c>
      <c r="R144" t="str">
        <f t="shared" si="59"/>
        <v>High BP</v>
      </c>
      <c r="S144" t="str">
        <f t="shared" si="60"/>
        <v>Normal Cost</v>
      </c>
    </row>
    <row r="145" spans="1:19" x14ac:dyDescent="0.3">
      <c r="A145">
        <v>60</v>
      </c>
      <c r="B145" t="s">
        <v>15</v>
      </c>
      <c r="C145">
        <v>36.700000000000003</v>
      </c>
      <c r="D145">
        <v>128</v>
      </c>
      <c r="E145">
        <v>79</v>
      </c>
      <c r="F145">
        <v>264</v>
      </c>
      <c r="G145">
        <v>160.9</v>
      </c>
      <c r="H145">
        <v>104</v>
      </c>
      <c r="I145">
        <v>0</v>
      </c>
      <c r="J145" t="s">
        <v>16</v>
      </c>
      <c r="K145" t="s">
        <v>17</v>
      </c>
      <c r="L145" t="s">
        <v>18</v>
      </c>
      <c r="M145">
        <v>7.8</v>
      </c>
      <c r="N145">
        <v>16348.07</v>
      </c>
      <c r="O145" t="s">
        <v>19</v>
      </c>
      <c r="P145" t="str">
        <f t="shared" ref="P145:P147" si="69">IF(A142&lt;30,"18-29",IF(A142&lt;45,"30-44",IF(A142&lt;60,"45-59",IF(A142&lt;75,"60-74","75+"))))</f>
        <v>30-44</v>
      </c>
      <c r="Q145" t="str">
        <f>IF(PatientData[[#This Row],[bmi]]&lt;18.5,"Underweight",
IF(PatientData[[#This Row],[bmi]]&lt;25,"Normal",
IF(PatientData[[#This Row],[bmi]]&lt;30,"Overweight","Obese")))</f>
        <v>Obese</v>
      </c>
      <c r="R145" t="str">
        <f t="shared" si="59"/>
        <v>High BP</v>
      </c>
      <c r="S145" t="str">
        <f t="shared" si="60"/>
        <v>High Cost</v>
      </c>
    </row>
    <row r="146" spans="1:19" x14ac:dyDescent="0.3">
      <c r="A146">
        <v>77</v>
      </c>
      <c r="B146" t="s">
        <v>15</v>
      </c>
      <c r="C146">
        <v>26.3</v>
      </c>
      <c r="D146">
        <v>127</v>
      </c>
      <c r="E146">
        <v>74</v>
      </c>
      <c r="F146">
        <v>238.4</v>
      </c>
      <c r="G146">
        <v>111.7</v>
      </c>
      <c r="H146">
        <v>75</v>
      </c>
      <c r="I146">
        <v>1</v>
      </c>
      <c r="J146" t="s">
        <v>24</v>
      </c>
      <c r="K146" t="s">
        <v>17</v>
      </c>
      <c r="L146" t="s">
        <v>18</v>
      </c>
      <c r="M146">
        <v>4.3</v>
      </c>
      <c r="N146">
        <v>8327.4699999999993</v>
      </c>
      <c r="O146" t="s">
        <v>19</v>
      </c>
      <c r="P146" t="str">
        <f t="shared" si="69"/>
        <v>45-59</v>
      </c>
      <c r="Q146" t="str">
        <f>IF(PatientData[[#This Row],[bmi]]&lt;18.5,"Underweight",
IF(PatientData[[#This Row],[bmi]]&lt;25,"Normal",
IF(PatientData[[#This Row],[bmi]]&lt;30,"Overweight","Obese")))</f>
        <v>Overweight</v>
      </c>
      <c r="R146" t="str">
        <f t="shared" si="59"/>
        <v>High BP</v>
      </c>
      <c r="S146" t="str">
        <f t="shared" si="60"/>
        <v>Normal Cost</v>
      </c>
    </row>
    <row r="147" spans="1:19" x14ac:dyDescent="0.3">
      <c r="A147">
        <v>77</v>
      </c>
      <c r="B147" t="s">
        <v>15</v>
      </c>
      <c r="C147">
        <v>24.6</v>
      </c>
      <c r="D147">
        <v>121</v>
      </c>
      <c r="E147">
        <v>84</v>
      </c>
      <c r="F147">
        <v>239.6</v>
      </c>
      <c r="G147">
        <v>112.5</v>
      </c>
      <c r="H147">
        <v>57</v>
      </c>
      <c r="I147">
        <v>2</v>
      </c>
      <c r="J147" t="s">
        <v>27</v>
      </c>
      <c r="K147" t="s">
        <v>17</v>
      </c>
      <c r="L147" t="s">
        <v>25</v>
      </c>
      <c r="M147">
        <v>5.7</v>
      </c>
      <c r="N147">
        <v>8838.17</v>
      </c>
      <c r="O147" t="s">
        <v>19</v>
      </c>
      <c r="P147" t="str">
        <f t="shared" si="69"/>
        <v>60-74</v>
      </c>
      <c r="Q147" t="str">
        <f>IF(PatientData[[#This Row],[bmi]]&lt;18.5,"Underweight",
IF(PatientData[[#This Row],[bmi]]&lt;25,"Normal",
IF(PatientData[[#This Row],[bmi]]&lt;30,"Overweight","Obese")))</f>
        <v>Normal</v>
      </c>
      <c r="R147" t="str">
        <f t="shared" si="59"/>
        <v>High BP</v>
      </c>
      <c r="S147" t="str">
        <f t="shared" si="60"/>
        <v>Normal Cost</v>
      </c>
    </row>
    <row r="148" spans="1:19" x14ac:dyDescent="0.3">
      <c r="A148">
        <v>61</v>
      </c>
      <c r="B148" t="s">
        <v>20</v>
      </c>
      <c r="C148">
        <v>18</v>
      </c>
      <c r="D148">
        <v>110</v>
      </c>
      <c r="E148">
        <v>63</v>
      </c>
      <c r="F148">
        <v>218.5</v>
      </c>
      <c r="G148">
        <v>132.4</v>
      </c>
      <c r="H148">
        <v>89</v>
      </c>
      <c r="I148">
        <v>2</v>
      </c>
      <c r="J148" t="s">
        <v>24</v>
      </c>
      <c r="K148" t="s">
        <v>21</v>
      </c>
      <c r="L148" t="s">
        <v>22</v>
      </c>
      <c r="M148">
        <v>7.9</v>
      </c>
      <c r="N148">
        <v>16534.18</v>
      </c>
      <c r="O148" t="s">
        <v>19</v>
      </c>
      <c r="P148" t="str">
        <f t="shared" ref="P148:P149" si="70">IF(A148&lt;30,"18-29",IF(A148&lt;45,"30-44",IF(A148&lt;60,"45-59",IF(A148&lt;75,"60-74","75+"))))</f>
        <v>60-74</v>
      </c>
      <c r="Q148" t="str">
        <f>IF(PatientData[[#This Row],[bmi]]&lt;18.5,"Underweight",
IF(PatientData[[#This Row],[bmi]]&lt;25,"Normal",
IF(PatientData[[#This Row],[bmi]]&lt;30,"Overweight","Obese")))</f>
        <v>Underweight</v>
      </c>
      <c r="R148" t="str">
        <f t="shared" si="59"/>
        <v>Normal BP</v>
      </c>
      <c r="S148" t="str">
        <f t="shared" si="60"/>
        <v>High Cost</v>
      </c>
    </row>
    <row r="149" spans="1:19" x14ac:dyDescent="0.3">
      <c r="A149">
        <v>64</v>
      </c>
      <c r="B149" t="s">
        <v>20</v>
      </c>
      <c r="C149">
        <v>18</v>
      </c>
      <c r="D149">
        <v>106</v>
      </c>
      <c r="E149">
        <v>60</v>
      </c>
      <c r="F149">
        <v>197.4</v>
      </c>
      <c r="G149">
        <v>109.8</v>
      </c>
      <c r="H149">
        <v>82</v>
      </c>
      <c r="I149">
        <v>4</v>
      </c>
      <c r="J149" t="s">
        <v>24</v>
      </c>
      <c r="K149" t="s">
        <v>26</v>
      </c>
      <c r="L149" t="s">
        <v>25</v>
      </c>
      <c r="M149">
        <v>3.4</v>
      </c>
      <c r="N149">
        <v>7868.87</v>
      </c>
      <c r="O149" t="s">
        <v>19</v>
      </c>
      <c r="P149" t="str">
        <f t="shared" si="70"/>
        <v>60-74</v>
      </c>
      <c r="Q149" t="str">
        <f>IF(PatientData[[#This Row],[bmi]]&lt;18.5,"Underweight",
IF(PatientData[[#This Row],[bmi]]&lt;25,"Normal",
IF(PatientData[[#This Row],[bmi]]&lt;30,"Overweight","Obese")))</f>
        <v>Underweight</v>
      </c>
      <c r="R149" t="str">
        <f t="shared" si="59"/>
        <v>Normal BP</v>
      </c>
      <c r="S149" t="str">
        <f t="shared" si="60"/>
        <v>Normal Cost</v>
      </c>
    </row>
    <row r="150" spans="1:19" x14ac:dyDescent="0.3">
      <c r="A150">
        <v>49</v>
      </c>
      <c r="B150" t="s">
        <v>15</v>
      </c>
      <c r="C150">
        <v>24</v>
      </c>
      <c r="D150">
        <v>113</v>
      </c>
      <c r="E150">
        <v>69</v>
      </c>
      <c r="F150">
        <v>236.5</v>
      </c>
      <c r="G150">
        <v>120.5</v>
      </c>
      <c r="H150">
        <v>85</v>
      </c>
      <c r="I150">
        <v>0</v>
      </c>
      <c r="J150" t="s">
        <v>27</v>
      </c>
      <c r="K150" t="s">
        <v>26</v>
      </c>
      <c r="L150" t="s">
        <v>18</v>
      </c>
      <c r="M150">
        <v>4.2</v>
      </c>
      <c r="N150">
        <v>7660.69</v>
      </c>
      <c r="O150" t="s">
        <v>19</v>
      </c>
      <c r="P150" t="str">
        <f t="shared" ref="P150:P151" si="71">IF(A147&lt;30,"18-29",IF(A147&lt;45,"30-44",IF(A147&lt;60,"45-59",IF(A147&lt;75,"60-74","75+"))))</f>
        <v>75+</v>
      </c>
      <c r="Q150" t="str">
        <f>IF(PatientData[[#This Row],[bmi]]&lt;18.5,"Underweight",
IF(PatientData[[#This Row],[bmi]]&lt;25,"Normal",
IF(PatientData[[#This Row],[bmi]]&lt;30,"Overweight","Obese")))</f>
        <v>Normal</v>
      </c>
      <c r="R150" t="str">
        <f t="shared" si="59"/>
        <v>Normal BP</v>
      </c>
      <c r="S150" t="str">
        <f t="shared" si="60"/>
        <v>Normal Cost</v>
      </c>
    </row>
    <row r="151" spans="1:19" x14ac:dyDescent="0.3">
      <c r="A151">
        <v>63</v>
      </c>
      <c r="B151" t="s">
        <v>15</v>
      </c>
      <c r="C151">
        <v>23.3</v>
      </c>
      <c r="D151">
        <v>130</v>
      </c>
      <c r="E151">
        <v>67</v>
      </c>
      <c r="F151">
        <v>233.5</v>
      </c>
      <c r="G151">
        <v>84.6</v>
      </c>
      <c r="H151">
        <v>92</v>
      </c>
      <c r="I151">
        <v>2</v>
      </c>
      <c r="J151" t="s">
        <v>16</v>
      </c>
      <c r="K151" t="s">
        <v>28</v>
      </c>
      <c r="L151" t="s">
        <v>25</v>
      </c>
      <c r="M151">
        <v>6.4</v>
      </c>
      <c r="N151">
        <v>15886.57</v>
      </c>
      <c r="O151" t="s">
        <v>19</v>
      </c>
      <c r="P151" t="str">
        <f t="shared" si="71"/>
        <v>60-74</v>
      </c>
      <c r="Q151" t="str">
        <f>IF(PatientData[[#This Row],[bmi]]&lt;18.5,"Underweight",
IF(PatientData[[#This Row],[bmi]]&lt;25,"Normal",
IF(PatientData[[#This Row],[bmi]]&lt;30,"Overweight","Obese")))</f>
        <v>Normal</v>
      </c>
      <c r="R151" t="str">
        <f t="shared" si="59"/>
        <v>High BP</v>
      </c>
      <c r="S151" t="str">
        <f t="shared" si="60"/>
        <v>High Cost</v>
      </c>
    </row>
    <row r="152" spans="1:19" x14ac:dyDescent="0.3">
      <c r="A152">
        <v>52</v>
      </c>
      <c r="B152" t="s">
        <v>20</v>
      </c>
      <c r="C152">
        <v>18</v>
      </c>
      <c r="D152">
        <v>118</v>
      </c>
      <c r="E152">
        <v>73</v>
      </c>
      <c r="F152">
        <v>193.3</v>
      </c>
      <c r="G152">
        <v>110.1</v>
      </c>
      <c r="H152">
        <v>67</v>
      </c>
      <c r="I152">
        <v>1</v>
      </c>
      <c r="J152" t="s">
        <v>27</v>
      </c>
      <c r="K152" t="s">
        <v>21</v>
      </c>
      <c r="L152" t="s">
        <v>22</v>
      </c>
      <c r="M152">
        <v>2.2999999999999998</v>
      </c>
      <c r="N152">
        <v>6744</v>
      </c>
      <c r="O152" t="s">
        <v>19</v>
      </c>
      <c r="P152" t="str">
        <f t="shared" ref="P152" si="72">IF(A152&lt;30,"18-29",IF(A152&lt;45,"30-44",IF(A152&lt;60,"45-59",IF(A152&lt;75,"60-74","75+"))))</f>
        <v>45-59</v>
      </c>
      <c r="Q152" t="str">
        <f>IF(PatientData[[#This Row],[bmi]]&lt;18.5,"Underweight",
IF(PatientData[[#This Row],[bmi]]&lt;25,"Normal",
IF(PatientData[[#This Row],[bmi]]&lt;30,"Overweight","Obese")))</f>
        <v>Underweight</v>
      </c>
      <c r="R152" t="str">
        <f t="shared" si="59"/>
        <v>Normal BP</v>
      </c>
      <c r="S152" t="str">
        <f t="shared" si="60"/>
        <v>Normal Cost</v>
      </c>
    </row>
    <row r="153" spans="1:19" x14ac:dyDescent="0.3">
      <c r="A153">
        <v>87</v>
      </c>
      <c r="B153" t="s">
        <v>15</v>
      </c>
      <c r="C153">
        <v>26.6</v>
      </c>
      <c r="D153">
        <v>135</v>
      </c>
      <c r="E153">
        <v>74</v>
      </c>
      <c r="F153">
        <v>225.4</v>
      </c>
      <c r="G153">
        <v>85.3</v>
      </c>
      <c r="H153">
        <v>69</v>
      </c>
      <c r="I153">
        <v>0</v>
      </c>
      <c r="J153" t="s">
        <v>16</v>
      </c>
      <c r="K153" t="s">
        <v>21</v>
      </c>
      <c r="L153" t="s">
        <v>25</v>
      </c>
      <c r="M153">
        <v>9</v>
      </c>
      <c r="N153">
        <v>19706.740000000002</v>
      </c>
      <c r="O153" t="s">
        <v>19</v>
      </c>
      <c r="P153" t="str">
        <f t="shared" ref="P153:P155" si="73">IF(A150&lt;30,"18-29",IF(A150&lt;45,"30-44",IF(A150&lt;60,"45-59",IF(A150&lt;75,"60-74","75+"))))</f>
        <v>45-59</v>
      </c>
      <c r="Q153" t="str">
        <f>IF(PatientData[[#This Row],[bmi]]&lt;18.5,"Underweight",
IF(PatientData[[#This Row],[bmi]]&lt;25,"Normal",
IF(PatientData[[#This Row],[bmi]]&lt;30,"Overweight","Obese")))</f>
        <v>Overweight</v>
      </c>
      <c r="R153" t="str">
        <f t="shared" si="59"/>
        <v>High BP</v>
      </c>
      <c r="S153" t="str">
        <f t="shared" si="60"/>
        <v>High Cost</v>
      </c>
    </row>
    <row r="154" spans="1:19" x14ac:dyDescent="0.3">
      <c r="A154">
        <v>67</v>
      </c>
      <c r="B154" t="s">
        <v>15</v>
      </c>
      <c r="C154">
        <v>27.1</v>
      </c>
      <c r="D154">
        <v>111</v>
      </c>
      <c r="E154">
        <v>70</v>
      </c>
      <c r="F154">
        <v>273.7</v>
      </c>
      <c r="G154">
        <v>94.4</v>
      </c>
      <c r="H154">
        <v>83</v>
      </c>
      <c r="I154">
        <v>1</v>
      </c>
      <c r="J154" t="s">
        <v>16</v>
      </c>
      <c r="K154" t="s">
        <v>21</v>
      </c>
      <c r="L154" t="s">
        <v>22</v>
      </c>
      <c r="M154">
        <v>9.4</v>
      </c>
      <c r="N154">
        <v>19919.669999999998</v>
      </c>
      <c r="O154" t="s">
        <v>23</v>
      </c>
      <c r="P154" t="str">
        <f t="shared" si="73"/>
        <v>60-74</v>
      </c>
      <c r="Q154" t="str">
        <f>IF(PatientData[[#This Row],[bmi]]&lt;18.5,"Underweight",
IF(PatientData[[#This Row],[bmi]]&lt;25,"Normal",
IF(PatientData[[#This Row],[bmi]]&lt;30,"Overweight","Obese")))</f>
        <v>Overweight</v>
      </c>
      <c r="R154" t="str">
        <f t="shared" si="59"/>
        <v>Normal BP</v>
      </c>
      <c r="S154" t="str">
        <f t="shared" si="60"/>
        <v>High Cost</v>
      </c>
    </row>
    <row r="155" spans="1:19" x14ac:dyDescent="0.3">
      <c r="A155">
        <v>74</v>
      </c>
      <c r="B155" t="s">
        <v>15</v>
      </c>
      <c r="C155">
        <v>25.8</v>
      </c>
      <c r="D155">
        <v>124</v>
      </c>
      <c r="E155">
        <v>66</v>
      </c>
      <c r="F155">
        <v>210.9</v>
      </c>
      <c r="G155">
        <v>133.9</v>
      </c>
      <c r="H155">
        <v>78</v>
      </c>
      <c r="I155">
        <v>2</v>
      </c>
      <c r="J155" t="s">
        <v>16</v>
      </c>
      <c r="K155" t="s">
        <v>17</v>
      </c>
      <c r="L155" t="s">
        <v>25</v>
      </c>
      <c r="M155">
        <v>11.4</v>
      </c>
      <c r="N155">
        <v>20763.29</v>
      </c>
      <c r="O155" t="s">
        <v>19</v>
      </c>
      <c r="P155" t="str">
        <f t="shared" si="73"/>
        <v>45-59</v>
      </c>
      <c r="Q155" t="str">
        <f>IF(PatientData[[#This Row],[bmi]]&lt;18.5,"Underweight",
IF(PatientData[[#This Row],[bmi]]&lt;25,"Normal",
IF(PatientData[[#This Row],[bmi]]&lt;30,"Overweight","Obese")))</f>
        <v>Overweight</v>
      </c>
      <c r="R155" t="str">
        <f t="shared" si="59"/>
        <v>High BP</v>
      </c>
      <c r="S155" t="str">
        <f t="shared" si="60"/>
        <v>High Cost</v>
      </c>
    </row>
    <row r="156" spans="1:19" x14ac:dyDescent="0.3">
      <c r="A156">
        <v>65</v>
      </c>
      <c r="B156" t="s">
        <v>20</v>
      </c>
      <c r="C156">
        <v>18</v>
      </c>
      <c r="D156">
        <v>114</v>
      </c>
      <c r="E156">
        <v>67</v>
      </c>
      <c r="F156">
        <v>204.6</v>
      </c>
      <c r="G156">
        <v>87.8</v>
      </c>
      <c r="H156">
        <v>86</v>
      </c>
      <c r="I156">
        <v>5</v>
      </c>
      <c r="J156" t="s">
        <v>16</v>
      </c>
      <c r="K156" t="s">
        <v>21</v>
      </c>
      <c r="L156" t="s">
        <v>25</v>
      </c>
      <c r="M156">
        <v>10.6</v>
      </c>
      <c r="N156">
        <v>22145.02</v>
      </c>
      <c r="O156" t="s">
        <v>19</v>
      </c>
      <c r="P156" t="str">
        <f t="shared" ref="P156" si="74">IF(A156&lt;30,"18-29",IF(A156&lt;45,"30-44",IF(A156&lt;60,"45-59",IF(A156&lt;75,"60-74","75+"))))</f>
        <v>60-74</v>
      </c>
      <c r="Q156" t="str">
        <f>IF(PatientData[[#This Row],[bmi]]&lt;18.5,"Underweight",
IF(PatientData[[#This Row],[bmi]]&lt;25,"Normal",
IF(PatientData[[#This Row],[bmi]]&lt;30,"Overweight","Obese")))</f>
        <v>Underweight</v>
      </c>
      <c r="R156" t="str">
        <f t="shared" si="59"/>
        <v>Normal BP</v>
      </c>
      <c r="S156" t="str">
        <f t="shared" si="60"/>
        <v>High Cost</v>
      </c>
    </row>
    <row r="157" spans="1:19" x14ac:dyDescent="0.3">
      <c r="A157">
        <v>66</v>
      </c>
      <c r="B157" t="s">
        <v>15</v>
      </c>
      <c r="C157">
        <v>41.6</v>
      </c>
      <c r="D157">
        <v>119</v>
      </c>
      <c r="E157">
        <v>65</v>
      </c>
      <c r="F157">
        <v>250</v>
      </c>
      <c r="G157">
        <v>127.3</v>
      </c>
      <c r="H157">
        <v>74</v>
      </c>
      <c r="I157">
        <v>3</v>
      </c>
      <c r="J157" t="s">
        <v>24</v>
      </c>
      <c r="K157" t="s">
        <v>21</v>
      </c>
      <c r="L157" t="s">
        <v>18</v>
      </c>
      <c r="M157">
        <v>6.8</v>
      </c>
      <c r="N157">
        <v>13176.43</v>
      </c>
      <c r="O157" t="s">
        <v>19</v>
      </c>
      <c r="P157" t="str">
        <f t="shared" ref="P157" si="75">IF(A154&lt;30,"18-29",IF(A154&lt;45,"30-44",IF(A154&lt;60,"45-59",IF(A154&lt;75,"60-74","75+"))))</f>
        <v>60-74</v>
      </c>
      <c r="Q157" t="str">
        <f>IF(PatientData[[#This Row],[bmi]]&lt;18.5,"Underweight",
IF(PatientData[[#This Row],[bmi]]&lt;25,"Normal",
IF(PatientData[[#This Row],[bmi]]&lt;30,"Overweight","Obese")))</f>
        <v>Obese</v>
      </c>
      <c r="R157" t="str">
        <f t="shared" si="59"/>
        <v>Normal BP</v>
      </c>
      <c r="S157" t="str">
        <f t="shared" si="60"/>
        <v>Normal Cost</v>
      </c>
    </row>
    <row r="158" spans="1:19" x14ac:dyDescent="0.3">
      <c r="A158">
        <v>65</v>
      </c>
      <c r="B158" t="s">
        <v>20</v>
      </c>
      <c r="C158">
        <v>18</v>
      </c>
      <c r="D158">
        <v>119</v>
      </c>
      <c r="E158">
        <v>79</v>
      </c>
      <c r="F158">
        <v>202</v>
      </c>
      <c r="G158">
        <v>120.1</v>
      </c>
      <c r="H158">
        <v>59</v>
      </c>
      <c r="I158">
        <v>1</v>
      </c>
      <c r="J158" t="s">
        <v>27</v>
      </c>
      <c r="K158" t="s">
        <v>26</v>
      </c>
      <c r="L158" t="s">
        <v>18</v>
      </c>
      <c r="M158">
        <v>7.2</v>
      </c>
      <c r="N158">
        <v>12816.83</v>
      </c>
      <c r="O158" t="s">
        <v>19</v>
      </c>
      <c r="P158" t="str">
        <f t="shared" ref="P158:P159" si="76">IF(A158&lt;30,"18-29",IF(A158&lt;45,"30-44",IF(A158&lt;60,"45-59",IF(A158&lt;75,"60-74","75+"))))</f>
        <v>60-74</v>
      </c>
      <c r="Q158" t="str">
        <f>IF(PatientData[[#This Row],[bmi]]&lt;18.5,"Underweight",
IF(PatientData[[#This Row],[bmi]]&lt;25,"Normal",
IF(PatientData[[#This Row],[bmi]]&lt;30,"Overweight","Obese")))</f>
        <v>Underweight</v>
      </c>
      <c r="R158" t="str">
        <f t="shared" si="59"/>
        <v>Normal BP</v>
      </c>
      <c r="S158" t="str">
        <f t="shared" si="60"/>
        <v>Normal Cost</v>
      </c>
    </row>
    <row r="159" spans="1:19" x14ac:dyDescent="0.3">
      <c r="A159">
        <v>52</v>
      </c>
      <c r="B159" t="s">
        <v>20</v>
      </c>
      <c r="C159">
        <v>18</v>
      </c>
      <c r="D159">
        <v>127</v>
      </c>
      <c r="E159">
        <v>81</v>
      </c>
      <c r="F159">
        <v>193.3</v>
      </c>
      <c r="G159">
        <v>120.9</v>
      </c>
      <c r="H159">
        <v>87</v>
      </c>
      <c r="I159">
        <v>3</v>
      </c>
      <c r="J159" t="s">
        <v>16</v>
      </c>
      <c r="K159" t="s">
        <v>21</v>
      </c>
      <c r="L159" t="s">
        <v>18</v>
      </c>
      <c r="M159">
        <v>13.4</v>
      </c>
      <c r="N159">
        <v>24088.11</v>
      </c>
      <c r="O159" t="s">
        <v>19</v>
      </c>
      <c r="P159" t="str">
        <f t="shared" si="76"/>
        <v>45-59</v>
      </c>
      <c r="Q159" t="str">
        <f>IF(PatientData[[#This Row],[bmi]]&lt;18.5,"Underweight",
IF(PatientData[[#This Row],[bmi]]&lt;25,"Normal",
IF(PatientData[[#This Row],[bmi]]&lt;30,"Overweight","Obese")))</f>
        <v>Underweight</v>
      </c>
      <c r="R159" t="str">
        <f t="shared" si="59"/>
        <v>High BP</v>
      </c>
      <c r="S159" t="str">
        <f t="shared" si="60"/>
        <v>High Cost</v>
      </c>
    </row>
    <row r="160" spans="1:19" x14ac:dyDescent="0.3">
      <c r="A160">
        <v>65</v>
      </c>
      <c r="B160" t="s">
        <v>15</v>
      </c>
      <c r="C160">
        <v>24.3</v>
      </c>
      <c r="D160">
        <v>121</v>
      </c>
      <c r="E160">
        <v>74</v>
      </c>
      <c r="F160">
        <v>176.2</v>
      </c>
      <c r="G160">
        <v>115.1</v>
      </c>
      <c r="H160">
        <v>53</v>
      </c>
      <c r="I160">
        <v>3</v>
      </c>
      <c r="J160" t="s">
        <v>27</v>
      </c>
      <c r="K160" t="s">
        <v>21</v>
      </c>
      <c r="L160" t="s">
        <v>25</v>
      </c>
      <c r="M160">
        <v>5.6</v>
      </c>
      <c r="N160">
        <v>9028.61</v>
      </c>
      <c r="O160" t="s">
        <v>19</v>
      </c>
      <c r="P160" t="str">
        <f t="shared" ref="P160" si="77">IF(A157&lt;30,"18-29",IF(A157&lt;45,"30-44",IF(A157&lt;60,"45-59",IF(A157&lt;75,"60-74","75+"))))</f>
        <v>60-74</v>
      </c>
      <c r="Q160" t="str">
        <f>IF(PatientData[[#This Row],[bmi]]&lt;18.5,"Underweight",
IF(PatientData[[#This Row],[bmi]]&lt;25,"Normal",
IF(PatientData[[#This Row],[bmi]]&lt;30,"Overweight","Obese")))</f>
        <v>Normal</v>
      </c>
      <c r="R160" t="str">
        <f t="shared" si="59"/>
        <v>High BP</v>
      </c>
      <c r="S160" t="str">
        <f t="shared" si="60"/>
        <v>Normal Cost</v>
      </c>
    </row>
    <row r="161" spans="1:19" x14ac:dyDescent="0.3">
      <c r="A161">
        <v>60</v>
      </c>
      <c r="B161" t="s">
        <v>20</v>
      </c>
      <c r="C161">
        <v>18</v>
      </c>
      <c r="D161">
        <v>130</v>
      </c>
      <c r="E161">
        <v>80</v>
      </c>
      <c r="F161">
        <v>239.1</v>
      </c>
      <c r="G161">
        <v>123.1</v>
      </c>
      <c r="H161">
        <v>91</v>
      </c>
      <c r="I161">
        <v>2</v>
      </c>
      <c r="J161" t="s">
        <v>16</v>
      </c>
      <c r="K161" t="s">
        <v>17</v>
      </c>
      <c r="L161" t="s">
        <v>22</v>
      </c>
      <c r="M161">
        <v>11</v>
      </c>
      <c r="N161">
        <v>20835.560000000001</v>
      </c>
      <c r="O161" t="s">
        <v>19</v>
      </c>
      <c r="P161" t="str">
        <f t="shared" ref="P161" si="78">IF(A161&lt;30,"18-29",IF(A161&lt;45,"30-44",IF(A161&lt;60,"45-59",IF(A161&lt;75,"60-74","75+"))))</f>
        <v>60-74</v>
      </c>
      <c r="Q161" t="str">
        <f>IF(PatientData[[#This Row],[bmi]]&lt;18.5,"Underweight",
IF(PatientData[[#This Row],[bmi]]&lt;25,"Normal",
IF(PatientData[[#This Row],[bmi]]&lt;30,"Overweight","Obese")))</f>
        <v>Underweight</v>
      </c>
      <c r="R161" t="str">
        <f t="shared" si="59"/>
        <v>High BP</v>
      </c>
      <c r="S161" t="str">
        <f t="shared" si="60"/>
        <v>High Cost</v>
      </c>
    </row>
    <row r="162" spans="1:19" x14ac:dyDescent="0.3">
      <c r="A162">
        <v>72</v>
      </c>
      <c r="B162" t="s">
        <v>15</v>
      </c>
      <c r="C162">
        <v>31</v>
      </c>
      <c r="D162">
        <v>145</v>
      </c>
      <c r="E162">
        <v>90</v>
      </c>
      <c r="F162">
        <v>254</v>
      </c>
      <c r="G162">
        <v>182.6</v>
      </c>
      <c r="H162">
        <v>79</v>
      </c>
      <c r="I162">
        <v>0</v>
      </c>
      <c r="J162" t="s">
        <v>24</v>
      </c>
      <c r="K162" t="s">
        <v>17</v>
      </c>
      <c r="L162" t="s">
        <v>25</v>
      </c>
      <c r="M162">
        <v>13.5</v>
      </c>
      <c r="N162">
        <v>22869.48</v>
      </c>
      <c r="O162" t="s">
        <v>19</v>
      </c>
      <c r="P162" t="str">
        <f t="shared" ref="P162" si="79">IF(A159&lt;30,"18-29",IF(A159&lt;45,"30-44",IF(A159&lt;60,"45-59",IF(A159&lt;75,"60-74","75+"))))</f>
        <v>45-59</v>
      </c>
      <c r="Q162" t="str">
        <f>IF(PatientData[[#This Row],[bmi]]&lt;18.5,"Underweight",
IF(PatientData[[#This Row],[bmi]]&lt;25,"Normal",
IF(PatientData[[#This Row],[bmi]]&lt;30,"Overweight","Obese")))</f>
        <v>Obese</v>
      </c>
      <c r="R162" t="str">
        <f t="shared" si="59"/>
        <v>High BP</v>
      </c>
      <c r="S162" t="str">
        <f t="shared" si="60"/>
        <v>High Cost</v>
      </c>
    </row>
    <row r="163" spans="1:19" x14ac:dyDescent="0.3">
      <c r="A163">
        <v>55</v>
      </c>
      <c r="B163" t="s">
        <v>20</v>
      </c>
      <c r="C163">
        <v>18</v>
      </c>
      <c r="D163">
        <v>118</v>
      </c>
      <c r="E163">
        <v>68</v>
      </c>
      <c r="F163">
        <v>174.2</v>
      </c>
      <c r="G163">
        <v>80.400000000000006</v>
      </c>
      <c r="H163">
        <v>74</v>
      </c>
      <c r="I163">
        <v>4</v>
      </c>
      <c r="J163" t="s">
        <v>27</v>
      </c>
      <c r="K163" t="s">
        <v>28</v>
      </c>
      <c r="L163" t="s">
        <v>18</v>
      </c>
      <c r="M163">
        <v>10.4</v>
      </c>
      <c r="N163">
        <v>21966.68</v>
      </c>
      <c r="O163" t="s">
        <v>19</v>
      </c>
      <c r="P163" t="str">
        <f t="shared" ref="P163:P165" si="80">IF(A163&lt;30,"18-29",IF(A163&lt;45,"30-44",IF(A163&lt;60,"45-59",IF(A163&lt;75,"60-74","75+"))))</f>
        <v>45-59</v>
      </c>
      <c r="Q163" t="str">
        <f>IF(PatientData[[#This Row],[bmi]]&lt;18.5,"Underweight",
IF(PatientData[[#This Row],[bmi]]&lt;25,"Normal",
IF(PatientData[[#This Row],[bmi]]&lt;30,"Overweight","Obese")))</f>
        <v>Underweight</v>
      </c>
      <c r="R163" t="str">
        <f t="shared" si="59"/>
        <v>Normal BP</v>
      </c>
      <c r="S163" t="str">
        <f t="shared" si="60"/>
        <v>High Cost</v>
      </c>
    </row>
    <row r="164" spans="1:19" x14ac:dyDescent="0.3">
      <c r="A164">
        <v>85</v>
      </c>
      <c r="B164" t="s">
        <v>20</v>
      </c>
      <c r="C164">
        <v>18</v>
      </c>
      <c r="D164">
        <v>117</v>
      </c>
      <c r="E164">
        <v>75</v>
      </c>
      <c r="F164">
        <v>184.9</v>
      </c>
      <c r="G164">
        <v>93.9</v>
      </c>
      <c r="H164">
        <v>84</v>
      </c>
      <c r="I164">
        <v>1</v>
      </c>
      <c r="J164" t="s">
        <v>27</v>
      </c>
      <c r="K164" t="s">
        <v>28</v>
      </c>
      <c r="L164" t="s">
        <v>18</v>
      </c>
      <c r="M164">
        <v>7.1</v>
      </c>
      <c r="N164">
        <v>15804.52</v>
      </c>
      <c r="O164" t="s">
        <v>19</v>
      </c>
      <c r="P164" t="str">
        <f t="shared" si="80"/>
        <v>75+</v>
      </c>
      <c r="Q164" t="str">
        <f>IF(PatientData[[#This Row],[bmi]]&lt;18.5,"Underweight",
IF(PatientData[[#This Row],[bmi]]&lt;25,"Normal",
IF(PatientData[[#This Row],[bmi]]&lt;30,"Overweight","Obese")))</f>
        <v>Underweight</v>
      </c>
      <c r="R164" t="str">
        <f t="shared" si="59"/>
        <v>Normal BP</v>
      </c>
      <c r="S164" t="str">
        <f t="shared" si="60"/>
        <v>High Cost</v>
      </c>
    </row>
    <row r="165" spans="1:19" x14ac:dyDescent="0.3">
      <c r="A165">
        <v>79</v>
      </c>
      <c r="B165" t="s">
        <v>20</v>
      </c>
      <c r="C165">
        <v>18</v>
      </c>
      <c r="D165">
        <v>122</v>
      </c>
      <c r="E165">
        <v>67</v>
      </c>
      <c r="F165">
        <v>213.1</v>
      </c>
      <c r="G165">
        <v>109.9</v>
      </c>
      <c r="H165">
        <v>83</v>
      </c>
      <c r="I165">
        <v>2</v>
      </c>
      <c r="J165" t="s">
        <v>24</v>
      </c>
      <c r="K165" t="s">
        <v>28</v>
      </c>
      <c r="L165" t="s">
        <v>22</v>
      </c>
      <c r="M165">
        <v>12.1</v>
      </c>
      <c r="N165">
        <v>23014.34</v>
      </c>
      <c r="O165" t="s">
        <v>19</v>
      </c>
      <c r="P165" t="str">
        <f t="shared" si="80"/>
        <v>75+</v>
      </c>
      <c r="Q165" t="str">
        <f>IF(PatientData[[#This Row],[bmi]]&lt;18.5,"Underweight",
IF(PatientData[[#This Row],[bmi]]&lt;25,"Normal",
IF(PatientData[[#This Row],[bmi]]&lt;30,"Overweight","Obese")))</f>
        <v>Underweight</v>
      </c>
      <c r="R165" t="str">
        <f t="shared" si="59"/>
        <v>High BP</v>
      </c>
      <c r="S165" t="str">
        <f t="shared" si="60"/>
        <v>High Cost</v>
      </c>
    </row>
    <row r="166" spans="1:19" x14ac:dyDescent="0.3">
      <c r="A166">
        <v>39</v>
      </c>
      <c r="B166" t="s">
        <v>15</v>
      </c>
      <c r="C166">
        <v>19.899999999999999</v>
      </c>
      <c r="D166">
        <v>126</v>
      </c>
      <c r="E166">
        <v>64</v>
      </c>
      <c r="F166">
        <v>196.7</v>
      </c>
      <c r="G166">
        <v>85.5</v>
      </c>
      <c r="H166">
        <v>72</v>
      </c>
      <c r="I166">
        <v>1</v>
      </c>
      <c r="J166" t="s">
        <v>27</v>
      </c>
      <c r="K166" t="s">
        <v>26</v>
      </c>
      <c r="L166" t="s">
        <v>18</v>
      </c>
      <c r="M166">
        <v>1</v>
      </c>
      <c r="N166">
        <v>3608.08</v>
      </c>
      <c r="O166" t="s">
        <v>23</v>
      </c>
      <c r="P166" t="str">
        <f t="shared" ref="P166" si="81">IF(A163&lt;30,"18-29",IF(A163&lt;45,"30-44",IF(A163&lt;60,"45-59",IF(A163&lt;75,"60-74","75+"))))</f>
        <v>45-59</v>
      </c>
      <c r="Q166" t="str">
        <f>IF(PatientData[[#This Row],[bmi]]&lt;18.5,"Underweight",
IF(PatientData[[#This Row],[bmi]]&lt;25,"Normal",
IF(PatientData[[#This Row],[bmi]]&lt;30,"Overweight","Obese")))</f>
        <v>Normal</v>
      </c>
      <c r="R166" t="str">
        <f t="shared" si="59"/>
        <v>High BP</v>
      </c>
      <c r="S166" t="str">
        <f t="shared" si="60"/>
        <v>Normal Cost</v>
      </c>
    </row>
    <row r="167" spans="1:19" x14ac:dyDescent="0.3">
      <c r="A167">
        <v>62</v>
      </c>
      <c r="B167" t="s">
        <v>20</v>
      </c>
      <c r="C167">
        <v>18</v>
      </c>
      <c r="D167">
        <v>114</v>
      </c>
      <c r="E167">
        <v>70</v>
      </c>
      <c r="F167">
        <v>216.4</v>
      </c>
      <c r="G167">
        <v>134.80000000000001</v>
      </c>
      <c r="H167">
        <v>56</v>
      </c>
      <c r="I167">
        <v>1</v>
      </c>
      <c r="J167" t="s">
        <v>24</v>
      </c>
      <c r="K167" t="s">
        <v>17</v>
      </c>
      <c r="L167" t="s">
        <v>25</v>
      </c>
      <c r="M167">
        <v>2.6</v>
      </c>
      <c r="N167">
        <v>6160</v>
      </c>
      <c r="O167" t="s">
        <v>19</v>
      </c>
      <c r="P167" t="str">
        <f t="shared" ref="P167" si="82">IF(A167&lt;30,"18-29",IF(A167&lt;45,"30-44",IF(A167&lt;60,"45-59",IF(A167&lt;75,"60-74","75+"))))</f>
        <v>60-74</v>
      </c>
      <c r="Q167" t="str">
        <f>IF(PatientData[[#This Row],[bmi]]&lt;18.5,"Underweight",
IF(PatientData[[#This Row],[bmi]]&lt;25,"Normal",
IF(PatientData[[#This Row],[bmi]]&lt;30,"Overweight","Obese")))</f>
        <v>Underweight</v>
      </c>
      <c r="R167" t="str">
        <f t="shared" si="59"/>
        <v>Normal BP</v>
      </c>
      <c r="S167" t="str">
        <f t="shared" si="60"/>
        <v>Normal Cost</v>
      </c>
    </row>
    <row r="168" spans="1:19" x14ac:dyDescent="0.3">
      <c r="A168">
        <v>95</v>
      </c>
      <c r="B168" t="s">
        <v>15</v>
      </c>
      <c r="C168">
        <v>25.4</v>
      </c>
      <c r="D168">
        <v>133</v>
      </c>
      <c r="E168">
        <v>94</v>
      </c>
      <c r="F168">
        <v>228.7</v>
      </c>
      <c r="G168">
        <v>153.5</v>
      </c>
      <c r="H168">
        <v>76</v>
      </c>
      <c r="I168">
        <v>1</v>
      </c>
      <c r="J168" t="s">
        <v>24</v>
      </c>
      <c r="K168" t="s">
        <v>26</v>
      </c>
      <c r="L168" t="s">
        <v>22</v>
      </c>
      <c r="M168">
        <v>2.9</v>
      </c>
      <c r="N168">
        <v>6559.61</v>
      </c>
      <c r="O168" t="s">
        <v>19</v>
      </c>
      <c r="P168" t="str">
        <f t="shared" ref="P168:P170" si="83">IF(A165&lt;30,"18-29",IF(A165&lt;45,"30-44",IF(A165&lt;60,"45-59",IF(A165&lt;75,"60-74","75+"))))</f>
        <v>75+</v>
      </c>
      <c r="Q168" t="str">
        <f>IF(PatientData[[#This Row],[bmi]]&lt;18.5,"Underweight",
IF(PatientData[[#This Row],[bmi]]&lt;25,"Normal",
IF(PatientData[[#This Row],[bmi]]&lt;30,"Overweight","Obese")))</f>
        <v>Overweight</v>
      </c>
      <c r="R168" t="str">
        <f t="shared" si="59"/>
        <v>High BP</v>
      </c>
      <c r="S168" t="str">
        <f t="shared" si="60"/>
        <v>Normal Cost</v>
      </c>
    </row>
    <row r="169" spans="1:19" x14ac:dyDescent="0.3">
      <c r="A169">
        <v>64</v>
      </c>
      <c r="B169" t="s">
        <v>15</v>
      </c>
      <c r="C169">
        <v>29.5</v>
      </c>
      <c r="D169">
        <v>106</v>
      </c>
      <c r="E169">
        <v>69</v>
      </c>
      <c r="F169">
        <v>212.8</v>
      </c>
      <c r="G169">
        <v>127.8</v>
      </c>
      <c r="H169">
        <v>95</v>
      </c>
      <c r="I169">
        <v>1</v>
      </c>
      <c r="J169" t="s">
        <v>16</v>
      </c>
      <c r="K169" t="s">
        <v>17</v>
      </c>
      <c r="L169" t="s">
        <v>22</v>
      </c>
      <c r="M169">
        <v>7.1</v>
      </c>
      <c r="N169">
        <v>14712.86</v>
      </c>
      <c r="O169" t="s">
        <v>19</v>
      </c>
      <c r="P169" t="str">
        <f t="shared" si="83"/>
        <v>30-44</v>
      </c>
      <c r="Q169" t="str">
        <f>IF(PatientData[[#This Row],[bmi]]&lt;18.5,"Underweight",
IF(PatientData[[#This Row],[bmi]]&lt;25,"Normal",
IF(PatientData[[#This Row],[bmi]]&lt;30,"Overweight","Obese")))</f>
        <v>Overweight</v>
      </c>
      <c r="R169" t="str">
        <f t="shared" si="59"/>
        <v>Normal BP</v>
      </c>
      <c r="S169" t="str">
        <f t="shared" si="60"/>
        <v>Normal Cost</v>
      </c>
    </row>
    <row r="170" spans="1:19" x14ac:dyDescent="0.3">
      <c r="A170">
        <v>68</v>
      </c>
      <c r="B170" t="s">
        <v>15</v>
      </c>
      <c r="C170">
        <v>20.7</v>
      </c>
      <c r="D170">
        <v>137</v>
      </c>
      <c r="E170">
        <v>80</v>
      </c>
      <c r="F170">
        <v>197</v>
      </c>
      <c r="G170">
        <v>87</v>
      </c>
      <c r="H170">
        <v>70</v>
      </c>
      <c r="I170">
        <v>1</v>
      </c>
      <c r="J170" t="s">
        <v>24</v>
      </c>
      <c r="K170" t="s">
        <v>26</v>
      </c>
      <c r="L170" t="s">
        <v>22</v>
      </c>
      <c r="M170">
        <v>9.1</v>
      </c>
      <c r="N170">
        <v>17963.259999999998</v>
      </c>
      <c r="O170" t="s">
        <v>19</v>
      </c>
      <c r="P170" t="str">
        <f t="shared" si="83"/>
        <v>60-74</v>
      </c>
      <c r="Q170" t="str">
        <f>IF(PatientData[[#This Row],[bmi]]&lt;18.5,"Underweight",
IF(PatientData[[#This Row],[bmi]]&lt;25,"Normal",
IF(PatientData[[#This Row],[bmi]]&lt;30,"Overweight","Obese")))</f>
        <v>Normal</v>
      </c>
      <c r="R170" t="str">
        <f t="shared" si="59"/>
        <v>High BP</v>
      </c>
      <c r="S170" t="str">
        <f t="shared" si="60"/>
        <v>High Cost</v>
      </c>
    </row>
    <row r="171" spans="1:19" x14ac:dyDescent="0.3">
      <c r="A171">
        <v>50</v>
      </c>
      <c r="B171" t="s">
        <v>20</v>
      </c>
      <c r="C171">
        <v>18</v>
      </c>
      <c r="D171">
        <v>121</v>
      </c>
      <c r="E171">
        <v>76</v>
      </c>
      <c r="F171">
        <v>194.7</v>
      </c>
      <c r="G171">
        <v>103.8</v>
      </c>
      <c r="H171">
        <v>61</v>
      </c>
      <c r="I171">
        <v>1</v>
      </c>
      <c r="J171" t="s">
        <v>16</v>
      </c>
      <c r="K171" t="s">
        <v>28</v>
      </c>
      <c r="L171" t="s">
        <v>25</v>
      </c>
      <c r="M171">
        <v>12</v>
      </c>
      <c r="N171">
        <v>26693.43</v>
      </c>
      <c r="O171" t="s">
        <v>19</v>
      </c>
      <c r="P171" t="str">
        <f t="shared" ref="P171:P172" si="84">IF(A171&lt;30,"18-29",IF(A171&lt;45,"30-44",IF(A171&lt;60,"45-59",IF(A171&lt;75,"60-74","75+"))))</f>
        <v>45-59</v>
      </c>
      <c r="Q171" t="str">
        <f>IF(PatientData[[#This Row],[bmi]]&lt;18.5,"Underweight",
IF(PatientData[[#This Row],[bmi]]&lt;25,"Normal",
IF(PatientData[[#This Row],[bmi]]&lt;30,"Overweight","Obese")))</f>
        <v>Underweight</v>
      </c>
      <c r="R171" t="str">
        <f t="shared" si="59"/>
        <v>High BP</v>
      </c>
      <c r="S171" t="str">
        <f t="shared" si="60"/>
        <v>High Cost</v>
      </c>
    </row>
    <row r="172" spans="1:19" x14ac:dyDescent="0.3">
      <c r="A172">
        <v>90</v>
      </c>
      <c r="B172" t="s">
        <v>20</v>
      </c>
      <c r="C172">
        <v>18</v>
      </c>
      <c r="D172">
        <v>122</v>
      </c>
      <c r="E172">
        <v>79</v>
      </c>
      <c r="F172">
        <v>211.5</v>
      </c>
      <c r="G172">
        <v>121.5</v>
      </c>
      <c r="H172">
        <v>97</v>
      </c>
      <c r="I172">
        <v>0</v>
      </c>
      <c r="J172" t="s">
        <v>16</v>
      </c>
      <c r="K172" t="s">
        <v>17</v>
      </c>
      <c r="L172" t="s">
        <v>25</v>
      </c>
      <c r="M172">
        <v>7</v>
      </c>
      <c r="N172">
        <v>14977.69</v>
      </c>
      <c r="O172" t="s">
        <v>19</v>
      </c>
      <c r="P172" t="str">
        <f t="shared" si="84"/>
        <v>75+</v>
      </c>
      <c r="Q172" t="str">
        <f>IF(PatientData[[#This Row],[bmi]]&lt;18.5,"Underweight",
IF(PatientData[[#This Row],[bmi]]&lt;25,"Normal",
IF(PatientData[[#This Row],[bmi]]&lt;30,"Overweight","Obese")))</f>
        <v>Underweight</v>
      </c>
      <c r="R172" t="str">
        <f t="shared" si="59"/>
        <v>High BP</v>
      </c>
      <c r="S172" t="str">
        <f t="shared" si="60"/>
        <v>Normal Cost</v>
      </c>
    </row>
    <row r="173" spans="1:19" x14ac:dyDescent="0.3">
      <c r="A173">
        <v>70</v>
      </c>
      <c r="B173" t="s">
        <v>15</v>
      </c>
      <c r="C173">
        <v>26.2</v>
      </c>
      <c r="D173">
        <v>110</v>
      </c>
      <c r="E173">
        <v>71</v>
      </c>
      <c r="F173">
        <v>220.3</v>
      </c>
      <c r="G173">
        <v>109.9</v>
      </c>
      <c r="H173">
        <v>73</v>
      </c>
      <c r="I173">
        <v>1</v>
      </c>
      <c r="J173" t="s">
        <v>16</v>
      </c>
      <c r="K173" t="s">
        <v>21</v>
      </c>
      <c r="L173" t="s">
        <v>22</v>
      </c>
      <c r="M173">
        <v>9.6999999999999993</v>
      </c>
      <c r="N173">
        <v>18304.2</v>
      </c>
      <c r="O173" t="s">
        <v>23</v>
      </c>
      <c r="P173" t="str">
        <f t="shared" ref="P173" si="85">IF(A170&lt;30,"18-29",IF(A170&lt;45,"30-44",IF(A170&lt;60,"45-59",IF(A170&lt;75,"60-74","75+"))))</f>
        <v>60-74</v>
      </c>
      <c r="Q173" t="str">
        <f>IF(PatientData[[#This Row],[bmi]]&lt;18.5,"Underweight",
IF(PatientData[[#This Row],[bmi]]&lt;25,"Normal",
IF(PatientData[[#This Row],[bmi]]&lt;30,"Overweight","Obese")))</f>
        <v>Overweight</v>
      </c>
      <c r="R173" t="str">
        <f t="shared" si="59"/>
        <v>Normal BP</v>
      </c>
      <c r="S173" t="str">
        <f t="shared" si="60"/>
        <v>High Cost</v>
      </c>
    </row>
    <row r="174" spans="1:19" x14ac:dyDescent="0.3">
      <c r="A174">
        <v>79</v>
      </c>
      <c r="B174" t="s">
        <v>20</v>
      </c>
      <c r="C174">
        <v>18</v>
      </c>
      <c r="D174">
        <v>121</v>
      </c>
      <c r="E174">
        <v>74</v>
      </c>
      <c r="F174">
        <v>202.3</v>
      </c>
      <c r="G174">
        <v>154.9</v>
      </c>
      <c r="H174">
        <v>85</v>
      </c>
      <c r="I174">
        <v>2</v>
      </c>
      <c r="J174" t="s">
        <v>16</v>
      </c>
      <c r="K174" t="s">
        <v>17</v>
      </c>
      <c r="L174" t="s">
        <v>18</v>
      </c>
      <c r="M174">
        <v>6.9</v>
      </c>
      <c r="N174">
        <v>13121.56</v>
      </c>
      <c r="O174" t="s">
        <v>19</v>
      </c>
      <c r="P174" t="str">
        <f t="shared" ref="P174" si="86">IF(A174&lt;30,"18-29",IF(A174&lt;45,"30-44",IF(A174&lt;60,"45-59",IF(A174&lt;75,"60-74","75+"))))</f>
        <v>75+</v>
      </c>
      <c r="Q174" t="str">
        <f>IF(PatientData[[#This Row],[bmi]]&lt;18.5,"Underweight",
IF(PatientData[[#This Row],[bmi]]&lt;25,"Normal",
IF(PatientData[[#This Row],[bmi]]&lt;30,"Overweight","Obese")))</f>
        <v>Underweight</v>
      </c>
      <c r="R174" t="str">
        <f t="shared" si="59"/>
        <v>High BP</v>
      </c>
      <c r="S174" t="str">
        <f t="shared" si="60"/>
        <v>Normal Cost</v>
      </c>
    </row>
    <row r="175" spans="1:19" x14ac:dyDescent="0.3">
      <c r="A175">
        <v>63</v>
      </c>
      <c r="B175" t="s">
        <v>15</v>
      </c>
      <c r="C175">
        <v>28.4</v>
      </c>
      <c r="D175">
        <v>129</v>
      </c>
      <c r="E175">
        <v>83</v>
      </c>
      <c r="F175">
        <v>203.9</v>
      </c>
      <c r="G175">
        <v>114.8</v>
      </c>
      <c r="H175">
        <v>101</v>
      </c>
      <c r="I175">
        <v>2</v>
      </c>
      <c r="J175" t="s">
        <v>16</v>
      </c>
      <c r="K175" t="s">
        <v>21</v>
      </c>
      <c r="L175" t="s">
        <v>25</v>
      </c>
      <c r="M175">
        <v>7.3</v>
      </c>
      <c r="N175">
        <v>14631</v>
      </c>
      <c r="O175" t="s">
        <v>23</v>
      </c>
      <c r="P175" t="str">
        <f t="shared" ref="P175" si="87">IF(A172&lt;30,"18-29",IF(A172&lt;45,"30-44",IF(A172&lt;60,"45-59",IF(A172&lt;75,"60-74","75+"))))</f>
        <v>75+</v>
      </c>
      <c r="Q175" t="str">
        <f>IF(PatientData[[#This Row],[bmi]]&lt;18.5,"Underweight",
IF(PatientData[[#This Row],[bmi]]&lt;25,"Normal",
IF(PatientData[[#This Row],[bmi]]&lt;30,"Overweight","Obese")))</f>
        <v>Overweight</v>
      </c>
      <c r="R175" t="str">
        <f t="shared" si="59"/>
        <v>High BP</v>
      </c>
      <c r="S175" t="str">
        <f t="shared" si="60"/>
        <v>Normal Cost</v>
      </c>
    </row>
    <row r="176" spans="1:19" x14ac:dyDescent="0.3">
      <c r="A176">
        <v>77</v>
      </c>
      <c r="B176" t="s">
        <v>20</v>
      </c>
      <c r="C176">
        <v>18</v>
      </c>
      <c r="D176">
        <v>142</v>
      </c>
      <c r="E176">
        <v>83</v>
      </c>
      <c r="F176">
        <v>224.7</v>
      </c>
      <c r="G176">
        <v>133.80000000000001</v>
      </c>
      <c r="H176">
        <v>67</v>
      </c>
      <c r="I176">
        <v>0</v>
      </c>
      <c r="J176" t="s">
        <v>27</v>
      </c>
      <c r="K176" t="s">
        <v>17</v>
      </c>
      <c r="L176" t="s">
        <v>18</v>
      </c>
      <c r="M176">
        <v>3.2</v>
      </c>
      <c r="N176">
        <v>6536.04</v>
      </c>
      <c r="O176" t="s">
        <v>19</v>
      </c>
      <c r="P176" t="str">
        <f t="shared" ref="P176" si="88">IF(A176&lt;30,"18-29",IF(A176&lt;45,"30-44",IF(A176&lt;60,"45-59",IF(A176&lt;75,"60-74","75+"))))</f>
        <v>75+</v>
      </c>
      <c r="Q176" t="str">
        <f>IF(PatientData[[#This Row],[bmi]]&lt;18.5,"Underweight",
IF(PatientData[[#This Row],[bmi]]&lt;25,"Normal",
IF(PatientData[[#This Row],[bmi]]&lt;30,"Overweight","Obese")))</f>
        <v>Underweight</v>
      </c>
      <c r="R176" t="str">
        <f t="shared" si="59"/>
        <v>High BP</v>
      </c>
      <c r="S176" t="str">
        <f t="shared" si="60"/>
        <v>Normal Cost</v>
      </c>
    </row>
    <row r="177" spans="1:19" x14ac:dyDescent="0.3">
      <c r="A177">
        <v>63</v>
      </c>
      <c r="B177" t="s">
        <v>15</v>
      </c>
      <c r="C177">
        <v>33</v>
      </c>
      <c r="D177">
        <v>133</v>
      </c>
      <c r="E177">
        <v>83</v>
      </c>
      <c r="F177">
        <v>226.2</v>
      </c>
      <c r="G177">
        <v>137.1</v>
      </c>
      <c r="H177">
        <v>83</v>
      </c>
      <c r="I177">
        <v>1</v>
      </c>
      <c r="J177" t="s">
        <v>16</v>
      </c>
      <c r="K177" t="s">
        <v>21</v>
      </c>
      <c r="L177" t="s">
        <v>25</v>
      </c>
      <c r="M177">
        <v>7.4</v>
      </c>
      <c r="N177">
        <v>15634.76</v>
      </c>
      <c r="O177" t="s">
        <v>19</v>
      </c>
      <c r="P177" t="str">
        <f t="shared" ref="P177" si="89">IF(A174&lt;30,"18-29",IF(A174&lt;45,"30-44",IF(A174&lt;60,"45-59",IF(A174&lt;75,"60-74","75+"))))</f>
        <v>75+</v>
      </c>
      <c r="Q177" t="str">
        <f>IF(PatientData[[#This Row],[bmi]]&lt;18.5,"Underweight",
IF(PatientData[[#This Row],[bmi]]&lt;25,"Normal",
IF(PatientData[[#This Row],[bmi]]&lt;30,"Overweight","Obese")))</f>
        <v>Obese</v>
      </c>
      <c r="R177" t="str">
        <f t="shared" si="59"/>
        <v>High BP</v>
      </c>
      <c r="S177" t="str">
        <f t="shared" si="60"/>
        <v>High Cost</v>
      </c>
    </row>
    <row r="178" spans="1:19" x14ac:dyDescent="0.3">
      <c r="A178">
        <v>75</v>
      </c>
      <c r="B178" t="s">
        <v>20</v>
      </c>
      <c r="C178">
        <v>18</v>
      </c>
      <c r="D178">
        <v>128</v>
      </c>
      <c r="E178">
        <v>80</v>
      </c>
      <c r="F178">
        <v>238.9</v>
      </c>
      <c r="G178">
        <v>118</v>
      </c>
      <c r="H178">
        <v>72</v>
      </c>
      <c r="I178">
        <v>0</v>
      </c>
      <c r="J178" t="s">
        <v>24</v>
      </c>
      <c r="K178" t="s">
        <v>17</v>
      </c>
      <c r="L178" t="s">
        <v>25</v>
      </c>
      <c r="M178">
        <v>5.3</v>
      </c>
      <c r="N178">
        <v>10723.89</v>
      </c>
      <c r="O178" t="s">
        <v>19</v>
      </c>
      <c r="P178" t="str">
        <f t="shared" ref="P178" si="90">IF(A178&lt;30,"18-29",IF(A178&lt;45,"30-44",IF(A178&lt;60,"45-59",IF(A178&lt;75,"60-74","75+"))))</f>
        <v>75+</v>
      </c>
      <c r="Q178" t="str">
        <f>IF(PatientData[[#This Row],[bmi]]&lt;18.5,"Underweight",
IF(PatientData[[#This Row],[bmi]]&lt;25,"Normal",
IF(PatientData[[#This Row],[bmi]]&lt;30,"Overweight","Obese")))</f>
        <v>Underweight</v>
      </c>
      <c r="R178" t="str">
        <f t="shared" si="59"/>
        <v>High BP</v>
      </c>
      <c r="S178" t="str">
        <f t="shared" si="60"/>
        <v>Normal Cost</v>
      </c>
    </row>
    <row r="179" spans="1:19" x14ac:dyDescent="0.3">
      <c r="A179">
        <v>67</v>
      </c>
      <c r="B179" t="s">
        <v>15</v>
      </c>
      <c r="C179">
        <v>27.7</v>
      </c>
      <c r="D179">
        <v>111</v>
      </c>
      <c r="E179">
        <v>72</v>
      </c>
      <c r="F179">
        <v>220.4</v>
      </c>
      <c r="G179">
        <v>80</v>
      </c>
      <c r="H179">
        <v>63</v>
      </c>
      <c r="I179">
        <v>0</v>
      </c>
      <c r="J179" t="s">
        <v>24</v>
      </c>
      <c r="K179" t="s">
        <v>21</v>
      </c>
      <c r="L179" t="s">
        <v>18</v>
      </c>
      <c r="M179">
        <v>12.8</v>
      </c>
      <c r="N179">
        <v>21830.81</v>
      </c>
      <c r="O179" t="s">
        <v>19</v>
      </c>
      <c r="P179" t="str">
        <f t="shared" ref="P179" si="91">IF(A176&lt;30,"18-29",IF(A176&lt;45,"30-44",IF(A176&lt;60,"45-59",IF(A176&lt;75,"60-74","75+"))))</f>
        <v>75+</v>
      </c>
      <c r="Q179" t="str">
        <f>IF(PatientData[[#This Row],[bmi]]&lt;18.5,"Underweight",
IF(PatientData[[#This Row],[bmi]]&lt;25,"Normal",
IF(PatientData[[#This Row],[bmi]]&lt;30,"Overweight","Obese")))</f>
        <v>Overweight</v>
      </c>
      <c r="R179" t="str">
        <f t="shared" si="59"/>
        <v>Normal BP</v>
      </c>
      <c r="S179" t="str">
        <f t="shared" si="60"/>
        <v>High Cost</v>
      </c>
    </row>
    <row r="180" spans="1:19" x14ac:dyDescent="0.3">
      <c r="A180">
        <v>47</v>
      </c>
      <c r="B180" t="s">
        <v>20</v>
      </c>
      <c r="C180">
        <v>18</v>
      </c>
      <c r="D180">
        <v>122</v>
      </c>
      <c r="E180">
        <v>65</v>
      </c>
      <c r="F180">
        <v>180.4</v>
      </c>
      <c r="G180">
        <v>138.30000000000001</v>
      </c>
      <c r="H180">
        <v>84</v>
      </c>
      <c r="I180">
        <v>1</v>
      </c>
      <c r="J180" t="s">
        <v>24</v>
      </c>
      <c r="K180" t="s">
        <v>17</v>
      </c>
      <c r="L180" t="s">
        <v>22</v>
      </c>
      <c r="M180">
        <v>4.8</v>
      </c>
      <c r="N180">
        <v>9170.7099999999991</v>
      </c>
      <c r="O180" t="s">
        <v>23</v>
      </c>
      <c r="P180" t="str">
        <f t="shared" ref="P180" si="92">IF(A180&lt;30,"18-29",IF(A180&lt;45,"30-44",IF(A180&lt;60,"45-59",IF(A180&lt;75,"60-74","75+"))))</f>
        <v>45-59</v>
      </c>
      <c r="Q180" t="str">
        <f>IF(PatientData[[#This Row],[bmi]]&lt;18.5,"Underweight",
IF(PatientData[[#This Row],[bmi]]&lt;25,"Normal",
IF(PatientData[[#This Row],[bmi]]&lt;30,"Overweight","Obese")))</f>
        <v>Underweight</v>
      </c>
      <c r="R180" t="str">
        <f t="shared" si="59"/>
        <v>High BP</v>
      </c>
      <c r="S180" t="str">
        <f t="shared" si="60"/>
        <v>Normal Cost</v>
      </c>
    </row>
    <row r="181" spans="1:19" x14ac:dyDescent="0.3">
      <c r="A181">
        <v>62</v>
      </c>
      <c r="B181" t="s">
        <v>15</v>
      </c>
      <c r="C181">
        <v>25.9</v>
      </c>
      <c r="D181">
        <v>142</v>
      </c>
      <c r="E181">
        <v>91</v>
      </c>
      <c r="F181">
        <v>230.9</v>
      </c>
      <c r="G181">
        <v>145.30000000000001</v>
      </c>
      <c r="H181">
        <v>84</v>
      </c>
      <c r="I181">
        <v>0</v>
      </c>
      <c r="J181" t="s">
        <v>27</v>
      </c>
      <c r="K181" t="s">
        <v>21</v>
      </c>
      <c r="L181" t="s">
        <v>18</v>
      </c>
      <c r="M181">
        <v>6.4</v>
      </c>
      <c r="N181">
        <v>14706.6</v>
      </c>
      <c r="O181" t="s">
        <v>19</v>
      </c>
      <c r="P181" t="str">
        <f t="shared" ref="P181:P183" si="93">IF(A178&lt;30,"18-29",IF(A178&lt;45,"30-44",IF(A178&lt;60,"45-59",IF(A178&lt;75,"60-74","75+"))))</f>
        <v>75+</v>
      </c>
      <c r="Q181" t="str">
        <f>IF(PatientData[[#This Row],[bmi]]&lt;18.5,"Underweight",
IF(PatientData[[#This Row],[bmi]]&lt;25,"Normal",
IF(PatientData[[#This Row],[bmi]]&lt;30,"Overweight","Obese")))</f>
        <v>Overweight</v>
      </c>
      <c r="R181" t="str">
        <f t="shared" si="59"/>
        <v>High BP</v>
      </c>
      <c r="S181" t="str">
        <f t="shared" si="60"/>
        <v>Normal Cost</v>
      </c>
    </row>
    <row r="182" spans="1:19" x14ac:dyDescent="0.3">
      <c r="A182">
        <v>65</v>
      </c>
      <c r="B182" t="s">
        <v>15</v>
      </c>
      <c r="C182">
        <v>21.8</v>
      </c>
      <c r="D182">
        <v>134</v>
      </c>
      <c r="E182">
        <v>84</v>
      </c>
      <c r="F182">
        <v>228.2</v>
      </c>
      <c r="G182">
        <v>116.4</v>
      </c>
      <c r="H182">
        <v>60</v>
      </c>
      <c r="I182">
        <v>0</v>
      </c>
      <c r="J182" t="s">
        <v>24</v>
      </c>
      <c r="K182" t="s">
        <v>28</v>
      </c>
      <c r="L182" t="s">
        <v>25</v>
      </c>
      <c r="M182">
        <v>8.4</v>
      </c>
      <c r="N182">
        <v>18490.88</v>
      </c>
      <c r="O182" t="s">
        <v>19</v>
      </c>
      <c r="P182" t="str">
        <f t="shared" si="93"/>
        <v>60-74</v>
      </c>
      <c r="Q182" t="str">
        <f>IF(PatientData[[#This Row],[bmi]]&lt;18.5,"Underweight",
IF(PatientData[[#This Row],[bmi]]&lt;25,"Normal",
IF(PatientData[[#This Row],[bmi]]&lt;30,"Overweight","Obese")))</f>
        <v>Normal</v>
      </c>
      <c r="R182" t="str">
        <f t="shared" si="59"/>
        <v>High BP</v>
      </c>
      <c r="S182" t="str">
        <f t="shared" si="60"/>
        <v>High Cost</v>
      </c>
    </row>
    <row r="183" spans="1:19" x14ac:dyDescent="0.3">
      <c r="A183">
        <v>66</v>
      </c>
      <c r="B183" t="s">
        <v>15</v>
      </c>
      <c r="C183">
        <v>22.6</v>
      </c>
      <c r="D183">
        <v>130</v>
      </c>
      <c r="E183">
        <v>80</v>
      </c>
      <c r="F183">
        <v>188.1</v>
      </c>
      <c r="G183">
        <v>122.6</v>
      </c>
      <c r="H183">
        <v>90</v>
      </c>
      <c r="I183">
        <v>1</v>
      </c>
      <c r="J183" t="s">
        <v>24</v>
      </c>
      <c r="K183" t="s">
        <v>17</v>
      </c>
      <c r="L183" t="s">
        <v>18</v>
      </c>
      <c r="M183">
        <v>2.9</v>
      </c>
      <c r="N183">
        <v>5838.47</v>
      </c>
      <c r="O183" t="s">
        <v>19</v>
      </c>
      <c r="P183" t="str">
        <f t="shared" si="93"/>
        <v>45-59</v>
      </c>
      <c r="Q183" t="str">
        <f>IF(PatientData[[#This Row],[bmi]]&lt;18.5,"Underweight",
IF(PatientData[[#This Row],[bmi]]&lt;25,"Normal",
IF(PatientData[[#This Row],[bmi]]&lt;30,"Overweight","Obese")))</f>
        <v>Normal</v>
      </c>
      <c r="R183" t="str">
        <f t="shared" si="59"/>
        <v>High BP</v>
      </c>
      <c r="S183" t="str">
        <f t="shared" si="60"/>
        <v>Normal Cost</v>
      </c>
    </row>
    <row r="184" spans="1:19" x14ac:dyDescent="0.3">
      <c r="A184">
        <v>76</v>
      </c>
      <c r="B184" t="s">
        <v>20</v>
      </c>
      <c r="C184">
        <v>18</v>
      </c>
      <c r="D184">
        <v>119</v>
      </c>
      <c r="E184">
        <v>72</v>
      </c>
      <c r="F184">
        <v>199.6</v>
      </c>
      <c r="G184">
        <v>94.1</v>
      </c>
      <c r="H184">
        <v>57</v>
      </c>
      <c r="I184">
        <v>0</v>
      </c>
      <c r="J184" t="s">
        <v>27</v>
      </c>
      <c r="K184" t="s">
        <v>26</v>
      </c>
      <c r="L184" t="s">
        <v>18</v>
      </c>
      <c r="M184">
        <v>2.2999999999999998</v>
      </c>
      <c r="N184">
        <v>5236.3599999999997</v>
      </c>
      <c r="O184" t="s">
        <v>19</v>
      </c>
      <c r="P184" t="str">
        <f t="shared" ref="P184:P185" si="94">IF(A184&lt;30,"18-29",IF(A184&lt;45,"30-44",IF(A184&lt;60,"45-59",IF(A184&lt;75,"60-74","75+"))))</f>
        <v>75+</v>
      </c>
      <c r="Q184" t="str">
        <f>IF(PatientData[[#This Row],[bmi]]&lt;18.5,"Underweight",
IF(PatientData[[#This Row],[bmi]]&lt;25,"Normal",
IF(PatientData[[#This Row],[bmi]]&lt;30,"Overweight","Obese")))</f>
        <v>Underweight</v>
      </c>
      <c r="R184" t="str">
        <f t="shared" si="59"/>
        <v>Normal BP</v>
      </c>
      <c r="S184" t="str">
        <f t="shared" si="60"/>
        <v>Normal Cost</v>
      </c>
    </row>
    <row r="185" spans="1:19" x14ac:dyDescent="0.3">
      <c r="A185">
        <v>60</v>
      </c>
      <c r="B185" t="s">
        <v>20</v>
      </c>
      <c r="C185">
        <v>18</v>
      </c>
      <c r="D185">
        <v>113</v>
      </c>
      <c r="E185">
        <v>78</v>
      </c>
      <c r="F185">
        <v>184.3</v>
      </c>
      <c r="G185">
        <v>112</v>
      </c>
      <c r="H185">
        <v>69</v>
      </c>
      <c r="I185">
        <v>0</v>
      </c>
      <c r="J185" t="s">
        <v>27</v>
      </c>
      <c r="K185" t="s">
        <v>28</v>
      </c>
      <c r="L185" t="s">
        <v>22</v>
      </c>
      <c r="M185">
        <v>3.4</v>
      </c>
      <c r="N185">
        <v>10483.93</v>
      </c>
      <c r="O185" t="s">
        <v>19</v>
      </c>
      <c r="P185" t="str">
        <f t="shared" si="94"/>
        <v>60-74</v>
      </c>
      <c r="Q185" t="str">
        <f>IF(PatientData[[#This Row],[bmi]]&lt;18.5,"Underweight",
IF(PatientData[[#This Row],[bmi]]&lt;25,"Normal",
IF(PatientData[[#This Row],[bmi]]&lt;30,"Overweight","Obese")))</f>
        <v>Underweight</v>
      </c>
      <c r="R185" t="str">
        <f t="shared" si="59"/>
        <v>Normal BP</v>
      </c>
      <c r="S185" t="str">
        <f t="shared" si="60"/>
        <v>Normal Cost</v>
      </c>
    </row>
    <row r="186" spans="1:19" x14ac:dyDescent="0.3">
      <c r="A186">
        <v>53</v>
      </c>
      <c r="B186" t="s">
        <v>15</v>
      </c>
      <c r="C186">
        <v>36.4</v>
      </c>
      <c r="D186">
        <v>137</v>
      </c>
      <c r="E186">
        <v>84</v>
      </c>
      <c r="F186">
        <v>249.3</v>
      </c>
      <c r="G186">
        <v>103</v>
      </c>
      <c r="H186">
        <v>172</v>
      </c>
      <c r="I186">
        <v>0</v>
      </c>
      <c r="J186" t="s">
        <v>24</v>
      </c>
      <c r="K186" t="s">
        <v>26</v>
      </c>
      <c r="L186" t="s">
        <v>18</v>
      </c>
      <c r="M186">
        <v>8.6999999999999993</v>
      </c>
      <c r="N186">
        <v>15264.24</v>
      </c>
      <c r="O186" t="s">
        <v>19</v>
      </c>
      <c r="P186" t="str">
        <f t="shared" ref="P186" si="95">IF(A183&lt;30,"18-29",IF(A183&lt;45,"30-44",IF(A183&lt;60,"45-59",IF(A183&lt;75,"60-74","75+"))))</f>
        <v>60-74</v>
      </c>
      <c r="Q186" t="str">
        <f>IF(PatientData[[#This Row],[bmi]]&lt;18.5,"Underweight",
IF(PatientData[[#This Row],[bmi]]&lt;25,"Normal",
IF(PatientData[[#This Row],[bmi]]&lt;30,"Overweight","Obese")))</f>
        <v>Obese</v>
      </c>
      <c r="R186" t="str">
        <f t="shared" si="59"/>
        <v>High BP</v>
      </c>
      <c r="S186" t="str">
        <f t="shared" si="60"/>
        <v>High Cost</v>
      </c>
    </row>
    <row r="187" spans="1:19" x14ac:dyDescent="0.3">
      <c r="A187">
        <v>79</v>
      </c>
      <c r="B187" t="s">
        <v>20</v>
      </c>
      <c r="C187">
        <v>18</v>
      </c>
      <c r="D187">
        <v>109</v>
      </c>
      <c r="E187">
        <v>62</v>
      </c>
      <c r="F187">
        <v>203.3</v>
      </c>
      <c r="G187">
        <v>92.9</v>
      </c>
      <c r="H187">
        <v>79</v>
      </c>
      <c r="I187">
        <v>0</v>
      </c>
      <c r="J187" t="s">
        <v>27</v>
      </c>
      <c r="K187" t="s">
        <v>28</v>
      </c>
      <c r="L187" t="s">
        <v>22</v>
      </c>
      <c r="M187">
        <v>2.5</v>
      </c>
      <c r="N187">
        <v>8243.32</v>
      </c>
      <c r="O187" t="s">
        <v>23</v>
      </c>
      <c r="P187" t="str">
        <f t="shared" ref="P187:P190" si="96">IF(A187&lt;30,"18-29",IF(A187&lt;45,"30-44",IF(A187&lt;60,"45-59",IF(A187&lt;75,"60-74","75+"))))</f>
        <v>75+</v>
      </c>
      <c r="Q187" t="str">
        <f>IF(PatientData[[#This Row],[bmi]]&lt;18.5,"Underweight",
IF(PatientData[[#This Row],[bmi]]&lt;25,"Normal",
IF(PatientData[[#This Row],[bmi]]&lt;30,"Overweight","Obese")))</f>
        <v>Underweight</v>
      </c>
      <c r="R187" t="str">
        <f t="shared" si="59"/>
        <v>Normal BP</v>
      </c>
      <c r="S187" t="str">
        <f t="shared" si="60"/>
        <v>Normal Cost</v>
      </c>
    </row>
    <row r="188" spans="1:19" x14ac:dyDescent="0.3">
      <c r="A188">
        <v>71</v>
      </c>
      <c r="B188" t="s">
        <v>20</v>
      </c>
      <c r="C188">
        <v>18</v>
      </c>
      <c r="D188">
        <v>112</v>
      </c>
      <c r="E188">
        <v>69</v>
      </c>
      <c r="F188">
        <v>171.5</v>
      </c>
      <c r="G188">
        <v>85.5</v>
      </c>
      <c r="H188">
        <v>98</v>
      </c>
      <c r="I188">
        <v>1</v>
      </c>
      <c r="J188" t="s">
        <v>16</v>
      </c>
      <c r="K188" t="s">
        <v>28</v>
      </c>
      <c r="L188" t="s">
        <v>25</v>
      </c>
      <c r="M188">
        <v>7.4</v>
      </c>
      <c r="N188">
        <v>14725.29</v>
      </c>
      <c r="O188" t="s">
        <v>19</v>
      </c>
      <c r="P188" t="str">
        <f t="shared" si="96"/>
        <v>60-74</v>
      </c>
      <c r="Q188" t="str">
        <f>IF(PatientData[[#This Row],[bmi]]&lt;18.5,"Underweight",
IF(PatientData[[#This Row],[bmi]]&lt;25,"Normal",
IF(PatientData[[#This Row],[bmi]]&lt;30,"Overweight","Obese")))</f>
        <v>Underweight</v>
      </c>
      <c r="R188" t="str">
        <f t="shared" si="59"/>
        <v>Normal BP</v>
      </c>
      <c r="S188" t="str">
        <f t="shared" si="60"/>
        <v>Normal Cost</v>
      </c>
    </row>
    <row r="189" spans="1:19" x14ac:dyDescent="0.3">
      <c r="A189">
        <v>64</v>
      </c>
      <c r="B189" t="s">
        <v>20</v>
      </c>
      <c r="C189">
        <v>18</v>
      </c>
      <c r="D189">
        <v>130</v>
      </c>
      <c r="E189">
        <v>72</v>
      </c>
      <c r="F189">
        <v>197.5</v>
      </c>
      <c r="G189">
        <v>81.5</v>
      </c>
      <c r="H189">
        <v>72</v>
      </c>
      <c r="I189">
        <v>1</v>
      </c>
      <c r="J189" t="s">
        <v>27</v>
      </c>
      <c r="K189" t="s">
        <v>26</v>
      </c>
      <c r="L189" t="s">
        <v>18</v>
      </c>
      <c r="M189">
        <v>5.5</v>
      </c>
      <c r="N189">
        <v>11657.26</v>
      </c>
      <c r="O189" t="s">
        <v>19</v>
      </c>
      <c r="P189" t="str">
        <f t="shared" si="96"/>
        <v>60-74</v>
      </c>
      <c r="Q189" t="str">
        <f>IF(PatientData[[#This Row],[bmi]]&lt;18.5,"Underweight",
IF(PatientData[[#This Row],[bmi]]&lt;25,"Normal",
IF(PatientData[[#This Row],[bmi]]&lt;30,"Overweight","Obese")))</f>
        <v>Underweight</v>
      </c>
      <c r="R189" t="str">
        <f t="shared" si="59"/>
        <v>High BP</v>
      </c>
      <c r="S189" t="str">
        <f t="shared" si="60"/>
        <v>Normal Cost</v>
      </c>
    </row>
    <row r="190" spans="1:19" x14ac:dyDescent="0.3">
      <c r="A190">
        <v>71</v>
      </c>
      <c r="B190" t="s">
        <v>20</v>
      </c>
      <c r="C190">
        <v>18</v>
      </c>
      <c r="D190">
        <v>116</v>
      </c>
      <c r="E190">
        <v>74</v>
      </c>
      <c r="F190">
        <v>198.4</v>
      </c>
      <c r="G190">
        <v>89</v>
      </c>
      <c r="H190">
        <v>58</v>
      </c>
      <c r="I190">
        <v>0</v>
      </c>
      <c r="J190" t="s">
        <v>27</v>
      </c>
      <c r="K190" t="s">
        <v>21</v>
      </c>
      <c r="L190" t="s">
        <v>22</v>
      </c>
      <c r="M190">
        <v>3.5</v>
      </c>
      <c r="N190">
        <v>9074.2900000000009</v>
      </c>
      <c r="O190" t="s">
        <v>23</v>
      </c>
      <c r="P190" t="str">
        <f t="shared" si="96"/>
        <v>60-74</v>
      </c>
      <c r="Q190" t="str">
        <f>IF(PatientData[[#This Row],[bmi]]&lt;18.5,"Underweight",
IF(PatientData[[#This Row],[bmi]]&lt;25,"Normal",
IF(PatientData[[#This Row],[bmi]]&lt;30,"Overweight","Obese")))</f>
        <v>Underweight</v>
      </c>
      <c r="R190" t="str">
        <f t="shared" si="59"/>
        <v>Normal BP</v>
      </c>
      <c r="S190" t="str">
        <f t="shared" si="60"/>
        <v>Normal Cost</v>
      </c>
    </row>
    <row r="191" spans="1:19" x14ac:dyDescent="0.3">
      <c r="A191">
        <v>44</v>
      </c>
      <c r="B191" t="s">
        <v>15</v>
      </c>
      <c r="C191">
        <v>35.200000000000003</v>
      </c>
      <c r="D191">
        <v>122</v>
      </c>
      <c r="E191">
        <v>73</v>
      </c>
      <c r="F191">
        <v>235.7</v>
      </c>
      <c r="G191">
        <v>134.6</v>
      </c>
      <c r="H191">
        <v>86</v>
      </c>
      <c r="I191">
        <v>0</v>
      </c>
      <c r="J191" t="s">
        <v>16</v>
      </c>
      <c r="K191" t="s">
        <v>21</v>
      </c>
      <c r="L191" t="s">
        <v>18</v>
      </c>
      <c r="M191">
        <v>12.5</v>
      </c>
      <c r="N191">
        <v>21839.67</v>
      </c>
      <c r="O191" t="s">
        <v>19</v>
      </c>
      <c r="P191" t="str">
        <f t="shared" ref="P191:P192" si="97">IF(A188&lt;30,"18-29",IF(A188&lt;45,"30-44",IF(A188&lt;60,"45-59",IF(A188&lt;75,"60-74","75+"))))</f>
        <v>60-74</v>
      </c>
      <c r="Q191" t="str">
        <f>IF(PatientData[[#This Row],[bmi]]&lt;18.5,"Underweight",
IF(PatientData[[#This Row],[bmi]]&lt;25,"Normal",
IF(PatientData[[#This Row],[bmi]]&lt;30,"Overweight","Obese")))</f>
        <v>Obese</v>
      </c>
      <c r="R191" t="str">
        <f t="shared" si="59"/>
        <v>High BP</v>
      </c>
      <c r="S191" t="str">
        <f t="shared" si="60"/>
        <v>High Cost</v>
      </c>
    </row>
    <row r="192" spans="1:19" x14ac:dyDescent="0.3">
      <c r="A192">
        <v>74</v>
      </c>
      <c r="B192" t="s">
        <v>15</v>
      </c>
      <c r="C192">
        <v>25.6</v>
      </c>
      <c r="D192">
        <v>118</v>
      </c>
      <c r="E192">
        <v>72</v>
      </c>
      <c r="F192">
        <v>236.3</v>
      </c>
      <c r="G192">
        <v>130.5</v>
      </c>
      <c r="H192">
        <v>58</v>
      </c>
      <c r="I192">
        <v>1</v>
      </c>
      <c r="J192" t="s">
        <v>24</v>
      </c>
      <c r="K192" t="s">
        <v>21</v>
      </c>
      <c r="L192" t="s">
        <v>25</v>
      </c>
      <c r="M192">
        <v>5.2</v>
      </c>
      <c r="N192">
        <v>11911.03</v>
      </c>
      <c r="O192" t="s">
        <v>19</v>
      </c>
      <c r="P192" t="str">
        <f t="shared" si="97"/>
        <v>60-74</v>
      </c>
      <c r="Q192" t="str">
        <f>IF(PatientData[[#This Row],[bmi]]&lt;18.5,"Underweight",
IF(PatientData[[#This Row],[bmi]]&lt;25,"Normal",
IF(PatientData[[#This Row],[bmi]]&lt;30,"Overweight","Obese")))</f>
        <v>Overweight</v>
      </c>
      <c r="R192" t="str">
        <f t="shared" si="59"/>
        <v>Normal BP</v>
      </c>
      <c r="S192" t="str">
        <f t="shared" si="60"/>
        <v>Normal Cost</v>
      </c>
    </row>
    <row r="193" spans="1:19" x14ac:dyDescent="0.3">
      <c r="A193">
        <v>66</v>
      </c>
      <c r="B193" t="s">
        <v>20</v>
      </c>
      <c r="C193">
        <v>18</v>
      </c>
      <c r="D193">
        <v>125</v>
      </c>
      <c r="E193">
        <v>73</v>
      </c>
      <c r="F193">
        <v>172.6</v>
      </c>
      <c r="G193">
        <v>79.5</v>
      </c>
      <c r="H193">
        <v>71</v>
      </c>
      <c r="I193">
        <v>0</v>
      </c>
      <c r="J193" t="s">
        <v>27</v>
      </c>
      <c r="K193" t="s">
        <v>21</v>
      </c>
      <c r="L193" t="s">
        <v>18</v>
      </c>
      <c r="M193">
        <v>5.4</v>
      </c>
      <c r="N193">
        <v>13294.81</v>
      </c>
      <c r="O193" t="s">
        <v>19</v>
      </c>
      <c r="P193" t="str">
        <f t="shared" ref="P193:P195" si="98">IF(A193&lt;30,"18-29",IF(A193&lt;45,"30-44",IF(A193&lt;60,"45-59",IF(A193&lt;75,"60-74","75+"))))</f>
        <v>60-74</v>
      </c>
      <c r="Q193" t="str">
        <f>IF(PatientData[[#This Row],[bmi]]&lt;18.5,"Underweight",
IF(PatientData[[#This Row],[bmi]]&lt;25,"Normal",
IF(PatientData[[#This Row],[bmi]]&lt;30,"Overweight","Obese")))</f>
        <v>Underweight</v>
      </c>
      <c r="R193" t="str">
        <f t="shared" si="59"/>
        <v>High BP</v>
      </c>
      <c r="S193" t="str">
        <f t="shared" si="60"/>
        <v>Normal Cost</v>
      </c>
    </row>
    <row r="194" spans="1:19" x14ac:dyDescent="0.3">
      <c r="A194">
        <v>67</v>
      </c>
      <c r="B194" t="s">
        <v>20</v>
      </c>
      <c r="C194">
        <v>18</v>
      </c>
      <c r="D194">
        <v>98</v>
      </c>
      <c r="E194">
        <v>60</v>
      </c>
      <c r="F194">
        <v>194.4</v>
      </c>
      <c r="G194">
        <v>90.7</v>
      </c>
      <c r="H194">
        <v>58</v>
      </c>
      <c r="I194">
        <v>2</v>
      </c>
      <c r="J194" t="s">
        <v>24</v>
      </c>
      <c r="K194" t="s">
        <v>21</v>
      </c>
      <c r="L194" t="s">
        <v>18</v>
      </c>
      <c r="M194">
        <v>4</v>
      </c>
      <c r="N194">
        <v>10218.69</v>
      </c>
      <c r="O194" t="s">
        <v>23</v>
      </c>
      <c r="P194" t="str">
        <f t="shared" si="98"/>
        <v>60-74</v>
      </c>
      <c r="Q194" t="str">
        <f>IF(PatientData[[#This Row],[bmi]]&lt;18.5,"Underweight",
IF(PatientData[[#This Row],[bmi]]&lt;25,"Normal",
IF(PatientData[[#This Row],[bmi]]&lt;30,"Overweight","Obese")))</f>
        <v>Underweight</v>
      </c>
      <c r="R194" t="str">
        <f t="shared" si="59"/>
        <v>Normal BP</v>
      </c>
      <c r="S194" t="str">
        <f t="shared" si="60"/>
        <v>Normal Cost</v>
      </c>
    </row>
    <row r="195" spans="1:19" x14ac:dyDescent="0.3">
      <c r="A195">
        <v>57</v>
      </c>
      <c r="B195" t="s">
        <v>20</v>
      </c>
      <c r="C195">
        <v>18</v>
      </c>
      <c r="D195">
        <v>101</v>
      </c>
      <c r="E195">
        <v>69</v>
      </c>
      <c r="F195">
        <v>195.2</v>
      </c>
      <c r="G195">
        <v>107.5</v>
      </c>
      <c r="H195">
        <v>87</v>
      </c>
      <c r="I195">
        <v>0</v>
      </c>
      <c r="J195" t="s">
        <v>16</v>
      </c>
      <c r="K195" t="s">
        <v>26</v>
      </c>
      <c r="L195" t="s">
        <v>18</v>
      </c>
      <c r="M195">
        <v>5.2</v>
      </c>
      <c r="N195">
        <v>11093.92</v>
      </c>
      <c r="O195" t="s">
        <v>23</v>
      </c>
      <c r="P195" t="str">
        <f t="shared" si="98"/>
        <v>45-59</v>
      </c>
      <c r="Q195" t="str">
        <f>IF(PatientData[[#This Row],[bmi]]&lt;18.5,"Underweight",
IF(PatientData[[#This Row],[bmi]]&lt;25,"Normal",
IF(PatientData[[#This Row],[bmi]]&lt;30,"Overweight","Obese")))</f>
        <v>Underweight</v>
      </c>
      <c r="R195" t="str">
        <f t="shared" ref="R195:R258" si="99">IF(AND(D195&lt;120,E195&lt;80),"Normal BP","High BP")</f>
        <v>Normal BP</v>
      </c>
      <c r="S195" t="str">
        <f t="shared" ref="S195:S258" si="100">IF(N195&gt;15000,"High Cost","Normal Cost")</f>
        <v>Normal Cost</v>
      </c>
    </row>
    <row r="196" spans="1:19" x14ac:dyDescent="0.3">
      <c r="A196">
        <v>78</v>
      </c>
      <c r="B196" t="s">
        <v>15</v>
      </c>
      <c r="C196">
        <v>20.5</v>
      </c>
      <c r="D196">
        <v>136</v>
      </c>
      <c r="E196">
        <v>78</v>
      </c>
      <c r="F196">
        <v>186.3</v>
      </c>
      <c r="G196">
        <v>101.4</v>
      </c>
      <c r="H196">
        <v>90</v>
      </c>
      <c r="I196">
        <v>2</v>
      </c>
      <c r="J196" t="s">
        <v>16</v>
      </c>
      <c r="K196" t="s">
        <v>26</v>
      </c>
      <c r="L196" t="s">
        <v>18</v>
      </c>
      <c r="M196">
        <v>6.3</v>
      </c>
      <c r="N196">
        <v>10423.27</v>
      </c>
      <c r="O196" t="s">
        <v>19</v>
      </c>
      <c r="P196" t="str">
        <f t="shared" ref="P196:P197" si="101">IF(A193&lt;30,"18-29",IF(A193&lt;45,"30-44",IF(A193&lt;60,"45-59",IF(A193&lt;75,"60-74","75+"))))</f>
        <v>60-74</v>
      </c>
      <c r="Q196" t="str">
        <f>IF(PatientData[[#This Row],[bmi]]&lt;18.5,"Underweight",
IF(PatientData[[#This Row],[bmi]]&lt;25,"Normal",
IF(PatientData[[#This Row],[bmi]]&lt;30,"Overweight","Obese")))</f>
        <v>Normal</v>
      </c>
      <c r="R196" t="str">
        <f t="shared" si="99"/>
        <v>High BP</v>
      </c>
      <c r="S196" t="str">
        <f t="shared" si="100"/>
        <v>Normal Cost</v>
      </c>
    </row>
    <row r="197" spans="1:19" x14ac:dyDescent="0.3">
      <c r="A197">
        <v>51</v>
      </c>
      <c r="B197" t="s">
        <v>15</v>
      </c>
      <c r="C197">
        <v>21.2</v>
      </c>
      <c r="D197">
        <v>130</v>
      </c>
      <c r="E197">
        <v>78</v>
      </c>
      <c r="F197">
        <v>188.3</v>
      </c>
      <c r="G197">
        <v>206.4</v>
      </c>
      <c r="H197">
        <v>54</v>
      </c>
      <c r="I197">
        <v>0</v>
      </c>
      <c r="J197" t="s">
        <v>27</v>
      </c>
      <c r="K197" t="s">
        <v>17</v>
      </c>
      <c r="L197" t="s">
        <v>22</v>
      </c>
      <c r="M197">
        <v>3.7</v>
      </c>
      <c r="N197">
        <v>7660.08</v>
      </c>
      <c r="O197" t="s">
        <v>23</v>
      </c>
      <c r="P197" t="str">
        <f t="shared" si="101"/>
        <v>60-74</v>
      </c>
      <c r="Q197" t="str">
        <f>IF(PatientData[[#This Row],[bmi]]&lt;18.5,"Underweight",
IF(PatientData[[#This Row],[bmi]]&lt;25,"Normal",
IF(PatientData[[#This Row],[bmi]]&lt;30,"Overweight","Obese")))</f>
        <v>Normal</v>
      </c>
      <c r="R197" t="str">
        <f t="shared" si="99"/>
        <v>High BP</v>
      </c>
      <c r="S197" t="str">
        <f t="shared" si="100"/>
        <v>Normal Cost</v>
      </c>
    </row>
    <row r="198" spans="1:19" x14ac:dyDescent="0.3">
      <c r="A198">
        <v>86</v>
      </c>
      <c r="B198" t="s">
        <v>20</v>
      </c>
      <c r="C198">
        <v>18</v>
      </c>
      <c r="D198">
        <v>125</v>
      </c>
      <c r="E198">
        <v>73</v>
      </c>
      <c r="F198">
        <v>219.2</v>
      </c>
      <c r="G198">
        <v>97.2</v>
      </c>
      <c r="H198">
        <v>76</v>
      </c>
      <c r="I198">
        <v>0</v>
      </c>
      <c r="J198" t="s">
        <v>27</v>
      </c>
      <c r="K198" t="s">
        <v>28</v>
      </c>
      <c r="L198" t="s">
        <v>25</v>
      </c>
      <c r="M198">
        <v>2.7</v>
      </c>
      <c r="N198">
        <v>8667.83</v>
      </c>
      <c r="O198" t="s">
        <v>19</v>
      </c>
      <c r="P198" t="str">
        <f t="shared" ref="P198:P202" si="102">IF(A198&lt;30,"18-29",IF(A198&lt;45,"30-44",IF(A198&lt;60,"45-59",IF(A198&lt;75,"60-74","75+"))))</f>
        <v>75+</v>
      </c>
      <c r="Q198" t="str">
        <f>IF(PatientData[[#This Row],[bmi]]&lt;18.5,"Underweight",
IF(PatientData[[#This Row],[bmi]]&lt;25,"Normal",
IF(PatientData[[#This Row],[bmi]]&lt;30,"Overweight","Obese")))</f>
        <v>Underweight</v>
      </c>
      <c r="R198" t="str">
        <f t="shared" si="99"/>
        <v>High BP</v>
      </c>
      <c r="S198" t="str">
        <f t="shared" si="100"/>
        <v>Normal Cost</v>
      </c>
    </row>
    <row r="199" spans="1:19" x14ac:dyDescent="0.3">
      <c r="A199">
        <v>69</v>
      </c>
      <c r="B199" t="s">
        <v>20</v>
      </c>
      <c r="C199">
        <v>18</v>
      </c>
      <c r="D199">
        <v>119</v>
      </c>
      <c r="E199">
        <v>64</v>
      </c>
      <c r="F199">
        <v>203.1</v>
      </c>
      <c r="G199">
        <v>80.3</v>
      </c>
      <c r="H199">
        <v>78</v>
      </c>
      <c r="I199">
        <v>1</v>
      </c>
      <c r="J199" t="s">
        <v>24</v>
      </c>
      <c r="K199" t="s">
        <v>21</v>
      </c>
      <c r="L199" t="s">
        <v>18</v>
      </c>
      <c r="M199">
        <v>6</v>
      </c>
      <c r="N199">
        <v>13243.51</v>
      </c>
      <c r="O199" t="s">
        <v>23</v>
      </c>
      <c r="P199" t="str">
        <f t="shared" si="102"/>
        <v>60-74</v>
      </c>
      <c r="Q199" t="str">
        <f>IF(PatientData[[#This Row],[bmi]]&lt;18.5,"Underweight",
IF(PatientData[[#This Row],[bmi]]&lt;25,"Normal",
IF(PatientData[[#This Row],[bmi]]&lt;30,"Overweight","Obese")))</f>
        <v>Underweight</v>
      </c>
      <c r="R199" t="str">
        <f t="shared" si="99"/>
        <v>Normal BP</v>
      </c>
      <c r="S199" t="str">
        <f t="shared" si="100"/>
        <v>Normal Cost</v>
      </c>
    </row>
    <row r="200" spans="1:19" x14ac:dyDescent="0.3">
      <c r="A200">
        <v>59</v>
      </c>
      <c r="B200" t="s">
        <v>20</v>
      </c>
      <c r="C200">
        <v>18</v>
      </c>
      <c r="D200">
        <v>97</v>
      </c>
      <c r="E200">
        <v>60</v>
      </c>
      <c r="F200">
        <v>174</v>
      </c>
      <c r="G200">
        <v>84.2</v>
      </c>
      <c r="H200">
        <v>81</v>
      </c>
      <c r="I200">
        <v>2</v>
      </c>
      <c r="J200" t="s">
        <v>24</v>
      </c>
      <c r="K200" t="s">
        <v>26</v>
      </c>
      <c r="L200" t="s">
        <v>25</v>
      </c>
      <c r="M200">
        <v>9.9</v>
      </c>
      <c r="N200">
        <v>16538.82</v>
      </c>
      <c r="O200" t="s">
        <v>19</v>
      </c>
      <c r="P200" t="str">
        <f t="shared" si="102"/>
        <v>45-59</v>
      </c>
      <c r="Q200" t="str">
        <f>IF(PatientData[[#This Row],[bmi]]&lt;18.5,"Underweight",
IF(PatientData[[#This Row],[bmi]]&lt;25,"Normal",
IF(PatientData[[#This Row],[bmi]]&lt;30,"Overweight","Obese")))</f>
        <v>Underweight</v>
      </c>
      <c r="R200" t="str">
        <f t="shared" si="99"/>
        <v>Normal BP</v>
      </c>
      <c r="S200" t="str">
        <f t="shared" si="100"/>
        <v>High Cost</v>
      </c>
    </row>
    <row r="201" spans="1:19" x14ac:dyDescent="0.3">
      <c r="A201">
        <v>43</v>
      </c>
      <c r="B201" t="s">
        <v>20</v>
      </c>
      <c r="C201">
        <v>18</v>
      </c>
      <c r="D201">
        <v>112</v>
      </c>
      <c r="E201">
        <v>67</v>
      </c>
      <c r="F201">
        <v>176.6</v>
      </c>
      <c r="G201">
        <v>94.1</v>
      </c>
      <c r="H201">
        <v>74</v>
      </c>
      <c r="I201">
        <v>1</v>
      </c>
      <c r="J201" t="s">
        <v>16</v>
      </c>
      <c r="K201" t="s">
        <v>21</v>
      </c>
      <c r="L201" t="s">
        <v>18</v>
      </c>
      <c r="M201">
        <v>7.6</v>
      </c>
      <c r="N201">
        <v>15238.45</v>
      </c>
      <c r="O201" t="s">
        <v>19</v>
      </c>
      <c r="P201" t="str">
        <f t="shared" si="102"/>
        <v>30-44</v>
      </c>
      <c r="Q201" t="str">
        <f>IF(PatientData[[#This Row],[bmi]]&lt;18.5,"Underweight",
IF(PatientData[[#This Row],[bmi]]&lt;25,"Normal",
IF(PatientData[[#This Row],[bmi]]&lt;30,"Overweight","Obese")))</f>
        <v>Underweight</v>
      </c>
      <c r="R201" t="str">
        <f t="shared" si="99"/>
        <v>Normal BP</v>
      </c>
      <c r="S201" t="str">
        <f t="shared" si="100"/>
        <v>High Cost</v>
      </c>
    </row>
    <row r="202" spans="1:19" x14ac:dyDescent="0.3">
      <c r="A202">
        <v>69</v>
      </c>
      <c r="B202" t="s">
        <v>20</v>
      </c>
      <c r="C202">
        <v>18</v>
      </c>
      <c r="D202">
        <v>106</v>
      </c>
      <c r="E202">
        <v>60</v>
      </c>
      <c r="F202">
        <v>250.4</v>
      </c>
      <c r="G202">
        <v>105.5</v>
      </c>
      <c r="H202">
        <v>65</v>
      </c>
      <c r="I202">
        <v>2</v>
      </c>
      <c r="J202" t="s">
        <v>24</v>
      </c>
      <c r="K202" t="s">
        <v>28</v>
      </c>
      <c r="L202" t="s">
        <v>18</v>
      </c>
      <c r="M202">
        <v>4.0999999999999996</v>
      </c>
      <c r="N202">
        <v>11394.1</v>
      </c>
      <c r="O202" t="s">
        <v>19</v>
      </c>
      <c r="P202" t="str">
        <f t="shared" si="102"/>
        <v>60-74</v>
      </c>
      <c r="Q202" t="str">
        <f>IF(PatientData[[#This Row],[bmi]]&lt;18.5,"Underweight",
IF(PatientData[[#This Row],[bmi]]&lt;25,"Normal",
IF(PatientData[[#This Row],[bmi]]&lt;30,"Overweight","Obese")))</f>
        <v>Underweight</v>
      </c>
      <c r="R202" t="str">
        <f t="shared" si="99"/>
        <v>Normal BP</v>
      </c>
      <c r="S202" t="str">
        <f t="shared" si="100"/>
        <v>Normal Cost</v>
      </c>
    </row>
    <row r="203" spans="1:19" x14ac:dyDescent="0.3">
      <c r="A203">
        <v>35</v>
      </c>
      <c r="B203" t="s">
        <v>15</v>
      </c>
      <c r="C203">
        <v>24.7</v>
      </c>
      <c r="D203">
        <v>106</v>
      </c>
      <c r="E203">
        <v>63</v>
      </c>
      <c r="F203">
        <v>232</v>
      </c>
      <c r="G203">
        <v>90.3</v>
      </c>
      <c r="H203">
        <v>81</v>
      </c>
      <c r="I203">
        <v>1</v>
      </c>
      <c r="J203" t="s">
        <v>16</v>
      </c>
      <c r="K203" t="s">
        <v>26</v>
      </c>
      <c r="L203" t="s">
        <v>18</v>
      </c>
      <c r="M203">
        <v>6.4</v>
      </c>
      <c r="N203">
        <v>14009.74</v>
      </c>
      <c r="O203" t="s">
        <v>19</v>
      </c>
      <c r="P203" t="str">
        <f t="shared" ref="P203:P204" si="103">IF(A200&lt;30,"18-29",IF(A200&lt;45,"30-44",IF(A200&lt;60,"45-59",IF(A200&lt;75,"60-74","75+"))))</f>
        <v>45-59</v>
      </c>
      <c r="Q203" t="str">
        <f>IF(PatientData[[#This Row],[bmi]]&lt;18.5,"Underweight",
IF(PatientData[[#This Row],[bmi]]&lt;25,"Normal",
IF(PatientData[[#This Row],[bmi]]&lt;30,"Overweight","Obese")))</f>
        <v>Normal</v>
      </c>
      <c r="R203" t="str">
        <f t="shared" si="99"/>
        <v>Normal BP</v>
      </c>
      <c r="S203" t="str">
        <f t="shared" si="100"/>
        <v>Normal Cost</v>
      </c>
    </row>
    <row r="204" spans="1:19" x14ac:dyDescent="0.3">
      <c r="A204">
        <v>85</v>
      </c>
      <c r="B204" t="s">
        <v>15</v>
      </c>
      <c r="C204">
        <v>32.1</v>
      </c>
      <c r="D204">
        <v>134</v>
      </c>
      <c r="E204">
        <v>80</v>
      </c>
      <c r="F204">
        <v>247.5</v>
      </c>
      <c r="G204">
        <v>151.5</v>
      </c>
      <c r="H204">
        <v>95</v>
      </c>
      <c r="I204">
        <v>3</v>
      </c>
      <c r="J204" t="s">
        <v>16</v>
      </c>
      <c r="K204" t="s">
        <v>26</v>
      </c>
      <c r="L204" t="s">
        <v>22</v>
      </c>
      <c r="M204">
        <v>6.8</v>
      </c>
      <c r="N204">
        <v>11039.86</v>
      </c>
      <c r="O204" t="s">
        <v>23</v>
      </c>
      <c r="P204" t="str">
        <f t="shared" si="103"/>
        <v>30-44</v>
      </c>
      <c r="Q204" t="str">
        <f>IF(PatientData[[#This Row],[bmi]]&lt;18.5,"Underweight",
IF(PatientData[[#This Row],[bmi]]&lt;25,"Normal",
IF(PatientData[[#This Row],[bmi]]&lt;30,"Overweight","Obese")))</f>
        <v>Obese</v>
      </c>
      <c r="R204" t="str">
        <f t="shared" si="99"/>
        <v>High BP</v>
      </c>
      <c r="S204" t="str">
        <f t="shared" si="100"/>
        <v>Normal Cost</v>
      </c>
    </row>
    <row r="205" spans="1:19" x14ac:dyDescent="0.3">
      <c r="A205">
        <v>43</v>
      </c>
      <c r="B205" t="s">
        <v>20</v>
      </c>
      <c r="C205">
        <v>18</v>
      </c>
      <c r="D205">
        <v>122</v>
      </c>
      <c r="E205">
        <v>76</v>
      </c>
      <c r="F205">
        <v>196.9</v>
      </c>
      <c r="G205">
        <v>131.69999999999999</v>
      </c>
      <c r="H205">
        <v>68</v>
      </c>
      <c r="I205">
        <v>2</v>
      </c>
      <c r="J205" t="s">
        <v>24</v>
      </c>
      <c r="K205" t="s">
        <v>17</v>
      </c>
      <c r="L205" t="s">
        <v>25</v>
      </c>
      <c r="M205">
        <v>12.4</v>
      </c>
      <c r="N205">
        <v>15699.18</v>
      </c>
      <c r="O205" t="s">
        <v>19</v>
      </c>
      <c r="P205" t="str">
        <f t="shared" ref="P205:P206" si="104">IF(A205&lt;30,"18-29",IF(A205&lt;45,"30-44",IF(A205&lt;60,"45-59",IF(A205&lt;75,"60-74","75+"))))</f>
        <v>30-44</v>
      </c>
      <c r="Q205" t="str">
        <f>IF(PatientData[[#This Row],[bmi]]&lt;18.5,"Underweight",
IF(PatientData[[#This Row],[bmi]]&lt;25,"Normal",
IF(PatientData[[#This Row],[bmi]]&lt;30,"Overweight","Obese")))</f>
        <v>Underweight</v>
      </c>
      <c r="R205" t="str">
        <f t="shared" si="99"/>
        <v>High BP</v>
      </c>
      <c r="S205" t="str">
        <f t="shared" si="100"/>
        <v>High Cost</v>
      </c>
    </row>
    <row r="206" spans="1:19" x14ac:dyDescent="0.3">
      <c r="A206">
        <v>89</v>
      </c>
      <c r="B206" t="s">
        <v>20</v>
      </c>
      <c r="C206">
        <v>18</v>
      </c>
      <c r="D206">
        <v>141</v>
      </c>
      <c r="E206">
        <v>82</v>
      </c>
      <c r="F206">
        <v>215.2</v>
      </c>
      <c r="G206">
        <v>151.1</v>
      </c>
      <c r="H206">
        <v>87</v>
      </c>
      <c r="I206">
        <v>1</v>
      </c>
      <c r="J206" t="s">
        <v>16</v>
      </c>
      <c r="K206" t="s">
        <v>17</v>
      </c>
      <c r="L206" t="s">
        <v>18</v>
      </c>
      <c r="M206">
        <v>13.1</v>
      </c>
      <c r="N206">
        <v>26200.68</v>
      </c>
      <c r="O206" t="s">
        <v>23</v>
      </c>
      <c r="P206" t="str">
        <f t="shared" si="104"/>
        <v>75+</v>
      </c>
      <c r="Q206" t="str">
        <f>IF(PatientData[[#This Row],[bmi]]&lt;18.5,"Underweight",
IF(PatientData[[#This Row],[bmi]]&lt;25,"Normal",
IF(PatientData[[#This Row],[bmi]]&lt;30,"Overweight","Obese")))</f>
        <v>Underweight</v>
      </c>
      <c r="R206" t="str">
        <f t="shared" si="99"/>
        <v>High BP</v>
      </c>
      <c r="S206" t="str">
        <f t="shared" si="100"/>
        <v>High Cost</v>
      </c>
    </row>
    <row r="207" spans="1:19" x14ac:dyDescent="0.3">
      <c r="A207">
        <v>78</v>
      </c>
      <c r="B207" t="s">
        <v>15</v>
      </c>
      <c r="C207">
        <v>20</v>
      </c>
      <c r="D207">
        <v>134</v>
      </c>
      <c r="E207">
        <v>81</v>
      </c>
      <c r="F207">
        <v>225</v>
      </c>
      <c r="G207">
        <v>85.3</v>
      </c>
      <c r="H207">
        <v>80</v>
      </c>
      <c r="I207">
        <v>2</v>
      </c>
      <c r="J207" t="s">
        <v>16</v>
      </c>
      <c r="K207" t="s">
        <v>21</v>
      </c>
      <c r="L207" t="s">
        <v>25</v>
      </c>
      <c r="M207">
        <v>7.6</v>
      </c>
      <c r="N207">
        <v>15581.86</v>
      </c>
      <c r="O207" t="s">
        <v>19</v>
      </c>
      <c r="P207" t="str">
        <f t="shared" ref="P207:P208" si="105">IF(A204&lt;30,"18-29",IF(A204&lt;45,"30-44",IF(A204&lt;60,"45-59",IF(A204&lt;75,"60-74","75+"))))</f>
        <v>75+</v>
      </c>
      <c r="Q207" t="str">
        <f>IF(PatientData[[#This Row],[bmi]]&lt;18.5,"Underweight",
IF(PatientData[[#This Row],[bmi]]&lt;25,"Normal",
IF(PatientData[[#This Row],[bmi]]&lt;30,"Overweight","Obese")))</f>
        <v>Normal</v>
      </c>
      <c r="R207" t="str">
        <f t="shared" si="99"/>
        <v>High BP</v>
      </c>
      <c r="S207" t="str">
        <f t="shared" si="100"/>
        <v>High Cost</v>
      </c>
    </row>
    <row r="208" spans="1:19" x14ac:dyDescent="0.3">
      <c r="A208">
        <v>49</v>
      </c>
      <c r="B208" t="s">
        <v>15</v>
      </c>
      <c r="C208">
        <v>24.9</v>
      </c>
      <c r="D208">
        <v>123</v>
      </c>
      <c r="E208">
        <v>79</v>
      </c>
      <c r="F208">
        <v>218.1</v>
      </c>
      <c r="G208">
        <v>116.4</v>
      </c>
      <c r="H208">
        <v>64</v>
      </c>
      <c r="I208">
        <v>0</v>
      </c>
      <c r="J208" t="s">
        <v>27</v>
      </c>
      <c r="K208" t="s">
        <v>17</v>
      </c>
      <c r="L208" t="s">
        <v>18</v>
      </c>
      <c r="M208">
        <v>3</v>
      </c>
      <c r="N208">
        <v>6581.14</v>
      </c>
      <c r="O208" t="s">
        <v>19</v>
      </c>
      <c r="P208" t="str">
        <f t="shared" si="105"/>
        <v>30-44</v>
      </c>
      <c r="Q208" t="str">
        <f>IF(PatientData[[#This Row],[bmi]]&lt;18.5,"Underweight",
IF(PatientData[[#This Row],[bmi]]&lt;25,"Normal",
IF(PatientData[[#This Row],[bmi]]&lt;30,"Overweight","Obese")))</f>
        <v>Normal</v>
      </c>
      <c r="R208" t="str">
        <f t="shared" si="99"/>
        <v>High BP</v>
      </c>
      <c r="S208" t="str">
        <f t="shared" si="100"/>
        <v>Normal Cost</v>
      </c>
    </row>
    <row r="209" spans="1:19" x14ac:dyDescent="0.3">
      <c r="A209">
        <v>64</v>
      </c>
      <c r="B209" t="s">
        <v>20</v>
      </c>
      <c r="C209">
        <v>18</v>
      </c>
      <c r="D209">
        <v>119</v>
      </c>
      <c r="E209">
        <v>67</v>
      </c>
      <c r="F209">
        <v>175.5</v>
      </c>
      <c r="G209">
        <v>91.2</v>
      </c>
      <c r="H209">
        <v>74</v>
      </c>
      <c r="I209">
        <v>0</v>
      </c>
      <c r="J209" t="s">
        <v>24</v>
      </c>
      <c r="K209" t="s">
        <v>21</v>
      </c>
      <c r="L209" t="s">
        <v>25</v>
      </c>
      <c r="M209">
        <v>5.3</v>
      </c>
      <c r="N209">
        <v>12100.41</v>
      </c>
      <c r="O209" t="s">
        <v>19</v>
      </c>
      <c r="P209" t="str">
        <f t="shared" ref="P209" si="106">IF(A209&lt;30,"18-29",IF(A209&lt;45,"30-44",IF(A209&lt;60,"45-59",IF(A209&lt;75,"60-74","75+"))))</f>
        <v>60-74</v>
      </c>
      <c r="Q209" t="str">
        <f>IF(PatientData[[#This Row],[bmi]]&lt;18.5,"Underweight",
IF(PatientData[[#This Row],[bmi]]&lt;25,"Normal",
IF(PatientData[[#This Row],[bmi]]&lt;30,"Overweight","Obese")))</f>
        <v>Underweight</v>
      </c>
      <c r="R209" t="str">
        <f t="shared" si="99"/>
        <v>Normal BP</v>
      </c>
      <c r="S209" t="str">
        <f t="shared" si="100"/>
        <v>Normal Cost</v>
      </c>
    </row>
    <row r="210" spans="1:19" x14ac:dyDescent="0.3">
      <c r="A210">
        <v>69</v>
      </c>
      <c r="B210" t="s">
        <v>15</v>
      </c>
      <c r="C210">
        <v>26.6</v>
      </c>
      <c r="D210">
        <v>125</v>
      </c>
      <c r="E210">
        <v>74</v>
      </c>
      <c r="F210">
        <v>230</v>
      </c>
      <c r="G210">
        <v>104.2</v>
      </c>
      <c r="H210">
        <v>83</v>
      </c>
      <c r="I210">
        <v>4</v>
      </c>
      <c r="J210" t="s">
        <v>16</v>
      </c>
      <c r="K210" t="s">
        <v>26</v>
      </c>
      <c r="L210" t="s">
        <v>25</v>
      </c>
      <c r="M210">
        <v>5.3</v>
      </c>
      <c r="N210">
        <v>11707.76</v>
      </c>
      <c r="O210" t="s">
        <v>19</v>
      </c>
      <c r="P210" t="str">
        <f t="shared" ref="P210:P211" si="107">IF(A207&lt;30,"18-29",IF(A207&lt;45,"30-44",IF(A207&lt;60,"45-59",IF(A207&lt;75,"60-74","75+"))))</f>
        <v>75+</v>
      </c>
      <c r="Q210" t="str">
        <f>IF(PatientData[[#This Row],[bmi]]&lt;18.5,"Underweight",
IF(PatientData[[#This Row],[bmi]]&lt;25,"Normal",
IF(PatientData[[#This Row],[bmi]]&lt;30,"Overweight","Obese")))</f>
        <v>Overweight</v>
      </c>
      <c r="R210" t="str">
        <f t="shared" si="99"/>
        <v>High BP</v>
      </c>
      <c r="S210" t="str">
        <f t="shared" si="100"/>
        <v>Normal Cost</v>
      </c>
    </row>
    <row r="211" spans="1:19" x14ac:dyDescent="0.3">
      <c r="A211">
        <v>69</v>
      </c>
      <c r="B211" t="s">
        <v>15</v>
      </c>
      <c r="C211">
        <v>29.8</v>
      </c>
      <c r="D211">
        <v>120</v>
      </c>
      <c r="E211">
        <v>71</v>
      </c>
      <c r="F211">
        <v>225</v>
      </c>
      <c r="G211">
        <v>134.80000000000001</v>
      </c>
      <c r="H211">
        <v>74</v>
      </c>
      <c r="I211">
        <v>0</v>
      </c>
      <c r="J211" t="s">
        <v>24</v>
      </c>
      <c r="K211" t="s">
        <v>21</v>
      </c>
      <c r="L211" t="s">
        <v>18</v>
      </c>
      <c r="M211">
        <v>7.7</v>
      </c>
      <c r="N211">
        <v>15950.15</v>
      </c>
      <c r="O211" t="s">
        <v>19</v>
      </c>
      <c r="P211" t="str">
        <f t="shared" si="107"/>
        <v>45-59</v>
      </c>
      <c r="Q211" t="str">
        <f>IF(PatientData[[#This Row],[bmi]]&lt;18.5,"Underweight",
IF(PatientData[[#This Row],[bmi]]&lt;25,"Normal",
IF(PatientData[[#This Row],[bmi]]&lt;30,"Overweight","Obese")))</f>
        <v>Overweight</v>
      </c>
      <c r="R211" t="str">
        <f t="shared" si="99"/>
        <v>High BP</v>
      </c>
      <c r="S211" t="str">
        <f t="shared" si="100"/>
        <v>High Cost</v>
      </c>
    </row>
    <row r="212" spans="1:19" x14ac:dyDescent="0.3">
      <c r="A212">
        <v>58</v>
      </c>
      <c r="B212" t="s">
        <v>20</v>
      </c>
      <c r="C212">
        <v>18</v>
      </c>
      <c r="D212">
        <v>137</v>
      </c>
      <c r="E212">
        <v>80</v>
      </c>
      <c r="F212">
        <v>192.8</v>
      </c>
      <c r="G212">
        <v>95.4</v>
      </c>
      <c r="H212">
        <v>85</v>
      </c>
      <c r="I212">
        <v>0</v>
      </c>
      <c r="J212" t="s">
        <v>27</v>
      </c>
      <c r="K212" t="s">
        <v>21</v>
      </c>
      <c r="L212" t="s">
        <v>18</v>
      </c>
      <c r="M212">
        <v>4.8</v>
      </c>
      <c r="N212">
        <v>10287.02</v>
      </c>
      <c r="O212" t="s">
        <v>19</v>
      </c>
      <c r="P212" t="str">
        <f t="shared" ref="P212:P214" si="108">IF(A212&lt;30,"18-29",IF(A212&lt;45,"30-44",IF(A212&lt;60,"45-59",IF(A212&lt;75,"60-74","75+"))))</f>
        <v>45-59</v>
      </c>
      <c r="Q212" t="str">
        <f>IF(PatientData[[#This Row],[bmi]]&lt;18.5,"Underweight",
IF(PatientData[[#This Row],[bmi]]&lt;25,"Normal",
IF(PatientData[[#This Row],[bmi]]&lt;30,"Overweight","Obese")))</f>
        <v>Underweight</v>
      </c>
      <c r="R212" t="str">
        <f t="shared" si="99"/>
        <v>High BP</v>
      </c>
      <c r="S212" t="str">
        <f t="shared" si="100"/>
        <v>Normal Cost</v>
      </c>
    </row>
    <row r="213" spans="1:19" x14ac:dyDescent="0.3">
      <c r="A213">
        <v>63</v>
      </c>
      <c r="B213" t="s">
        <v>20</v>
      </c>
      <c r="C213">
        <v>18</v>
      </c>
      <c r="D213">
        <v>125</v>
      </c>
      <c r="E213">
        <v>71</v>
      </c>
      <c r="F213">
        <v>247.7</v>
      </c>
      <c r="G213">
        <v>100.6</v>
      </c>
      <c r="H213">
        <v>91</v>
      </c>
      <c r="I213">
        <v>1</v>
      </c>
      <c r="J213" t="s">
        <v>16</v>
      </c>
      <c r="K213" t="s">
        <v>21</v>
      </c>
      <c r="L213" t="s">
        <v>25</v>
      </c>
      <c r="M213">
        <v>12</v>
      </c>
      <c r="N213">
        <v>25172.87</v>
      </c>
      <c r="O213" t="s">
        <v>19</v>
      </c>
      <c r="P213" t="str">
        <f t="shared" si="108"/>
        <v>60-74</v>
      </c>
      <c r="Q213" t="str">
        <f>IF(PatientData[[#This Row],[bmi]]&lt;18.5,"Underweight",
IF(PatientData[[#This Row],[bmi]]&lt;25,"Normal",
IF(PatientData[[#This Row],[bmi]]&lt;30,"Overweight","Obese")))</f>
        <v>Underweight</v>
      </c>
      <c r="R213" t="str">
        <f t="shared" si="99"/>
        <v>High BP</v>
      </c>
      <c r="S213" t="str">
        <f t="shared" si="100"/>
        <v>High Cost</v>
      </c>
    </row>
    <row r="214" spans="1:19" x14ac:dyDescent="0.3">
      <c r="A214">
        <v>54</v>
      </c>
      <c r="B214" t="s">
        <v>20</v>
      </c>
      <c r="C214">
        <v>18</v>
      </c>
      <c r="D214">
        <v>121</v>
      </c>
      <c r="E214">
        <v>70</v>
      </c>
      <c r="F214">
        <v>175.1</v>
      </c>
      <c r="G214">
        <v>84.6</v>
      </c>
      <c r="H214">
        <v>80</v>
      </c>
      <c r="I214">
        <v>4</v>
      </c>
      <c r="J214" t="s">
        <v>16</v>
      </c>
      <c r="K214" t="s">
        <v>26</v>
      </c>
      <c r="L214" t="s">
        <v>25</v>
      </c>
      <c r="M214">
        <v>9</v>
      </c>
      <c r="N214">
        <v>14793.7</v>
      </c>
      <c r="O214" t="s">
        <v>19</v>
      </c>
      <c r="P214" t="str">
        <f t="shared" si="108"/>
        <v>45-59</v>
      </c>
      <c r="Q214" t="str">
        <f>IF(PatientData[[#This Row],[bmi]]&lt;18.5,"Underweight",
IF(PatientData[[#This Row],[bmi]]&lt;25,"Normal",
IF(PatientData[[#This Row],[bmi]]&lt;30,"Overweight","Obese")))</f>
        <v>Underweight</v>
      </c>
      <c r="R214" t="str">
        <f t="shared" si="99"/>
        <v>High BP</v>
      </c>
      <c r="S214" t="str">
        <f t="shared" si="100"/>
        <v>Normal Cost</v>
      </c>
    </row>
    <row r="215" spans="1:19" x14ac:dyDescent="0.3">
      <c r="A215">
        <v>54</v>
      </c>
      <c r="B215" t="s">
        <v>15</v>
      </c>
      <c r="C215">
        <v>21.2</v>
      </c>
      <c r="D215">
        <v>118</v>
      </c>
      <c r="E215">
        <v>75</v>
      </c>
      <c r="F215">
        <v>146.30000000000001</v>
      </c>
      <c r="G215">
        <v>97.2</v>
      </c>
      <c r="H215">
        <v>50</v>
      </c>
      <c r="I215">
        <v>0</v>
      </c>
      <c r="J215" t="s">
        <v>24</v>
      </c>
      <c r="K215" t="s">
        <v>21</v>
      </c>
      <c r="L215" t="s">
        <v>18</v>
      </c>
      <c r="M215">
        <v>3.9</v>
      </c>
      <c r="N215">
        <v>9965.8799999999992</v>
      </c>
      <c r="O215" t="s">
        <v>19</v>
      </c>
      <c r="P215" t="str">
        <f t="shared" ref="P215" si="109">IF(A212&lt;30,"18-29",IF(A212&lt;45,"30-44",IF(A212&lt;60,"45-59",IF(A212&lt;75,"60-74","75+"))))</f>
        <v>45-59</v>
      </c>
      <c r="Q215" t="str">
        <f>IF(PatientData[[#This Row],[bmi]]&lt;18.5,"Underweight",
IF(PatientData[[#This Row],[bmi]]&lt;25,"Normal",
IF(PatientData[[#This Row],[bmi]]&lt;30,"Overweight","Obese")))</f>
        <v>Normal</v>
      </c>
      <c r="R215" t="str">
        <f t="shared" si="99"/>
        <v>Normal BP</v>
      </c>
      <c r="S215" t="str">
        <f t="shared" si="100"/>
        <v>Normal Cost</v>
      </c>
    </row>
    <row r="216" spans="1:19" x14ac:dyDescent="0.3">
      <c r="A216">
        <v>65</v>
      </c>
      <c r="B216" t="s">
        <v>20</v>
      </c>
      <c r="C216">
        <v>18</v>
      </c>
      <c r="D216">
        <v>118</v>
      </c>
      <c r="E216">
        <v>72</v>
      </c>
      <c r="F216">
        <v>217.3</v>
      </c>
      <c r="G216">
        <v>114.3</v>
      </c>
      <c r="H216">
        <v>91</v>
      </c>
      <c r="I216">
        <v>1</v>
      </c>
      <c r="J216" t="s">
        <v>16</v>
      </c>
      <c r="K216" t="s">
        <v>26</v>
      </c>
      <c r="L216" t="s">
        <v>22</v>
      </c>
      <c r="M216">
        <v>6.2</v>
      </c>
      <c r="N216">
        <v>10628.76</v>
      </c>
      <c r="O216" t="s">
        <v>23</v>
      </c>
      <c r="P216" t="str">
        <f t="shared" ref="P216" si="110">IF(A216&lt;30,"18-29",IF(A216&lt;45,"30-44",IF(A216&lt;60,"45-59",IF(A216&lt;75,"60-74","75+"))))</f>
        <v>60-74</v>
      </c>
      <c r="Q216" t="str">
        <f>IF(PatientData[[#This Row],[bmi]]&lt;18.5,"Underweight",
IF(PatientData[[#This Row],[bmi]]&lt;25,"Normal",
IF(PatientData[[#This Row],[bmi]]&lt;30,"Overweight","Obese")))</f>
        <v>Underweight</v>
      </c>
      <c r="R216" t="str">
        <f t="shared" si="99"/>
        <v>Normal BP</v>
      </c>
      <c r="S216" t="str">
        <f t="shared" si="100"/>
        <v>Normal Cost</v>
      </c>
    </row>
    <row r="217" spans="1:19" x14ac:dyDescent="0.3">
      <c r="A217">
        <v>56</v>
      </c>
      <c r="B217" t="s">
        <v>15</v>
      </c>
      <c r="C217">
        <v>23.4</v>
      </c>
      <c r="D217">
        <v>125</v>
      </c>
      <c r="E217">
        <v>74</v>
      </c>
      <c r="F217">
        <v>206.1</v>
      </c>
      <c r="G217">
        <v>83.5</v>
      </c>
      <c r="H217">
        <v>72</v>
      </c>
      <c r="I217">
        <v>1</v>
      </c>
      <c r="J217" t="s">
        <v>27</v>
      </c>
      <c r="K217" t="s">
        <v>26</v>
      </c>
      <c r="L217" t="s">
        <v>25</v>
      </c>
      <c r="M217">
        <v>4.5999999999999996</v>
      </c>
      <c r="N217">
        <v>9621.14</v>
      </c>
      <c r="O217" t="s">
        <v>19</v>
      </c>
      <c r="P217" t="str">
        <f t="shared" ref="P217:P218" si="111">IF(A214&lt;30,"18-29",IF(A214&lt;45,"30-44",IF(A214&lt;60,"45-59",IF(A214&lt;75,"60-74","75+"))))</f>
        <v>45-59</v>
      </c>
      <c r="Q217" t="str">
        <f>IF(PatientData[[#This Row],[bmi]]&lt;18.5,"Underweight",
IF(PatientData[[#This Row],[bmi]]&lt;25,"Normal",
IF(PatientData[[#This Row],[bmi]]&lt;30,"Overweight","Obese")))</f>
        <v>Normal</v>
      </c>
      <c r="R217" t="str">
        <f t="shared" si="99"/>
        <v>High BP</v>
      </c>
      <c r="S217" t="str">
        <f t="shared" si="100"/>
        <v>Normal Cost</v>
      </c>
    </row>
    <row r="218" spans="1:19" x14ac:dyDescent="0.3">
      <c r="A218">
        <v>80</v>
      </c>
      <c r="B218" t="s">
        <v>15</v>
      </c>
      <c r="C218">
        <v>30.1</v>
      </c>
      <c r="D218">
        <v>129</v>
      </c>
      <c r="E218">
        <v>78</v>
      </c>
      <c r="F218">
        <v>239.8</v>
      </c>
      <c r="G218">
        <v>131.9</v>
      </c>
      <c r="H218">
        <v>84</v>
      </c>
      <c r="I218">
        <v>0</v>
      </c>
      <c r="J218" t="s">
        <v>24</v>
      </c>
      <c r="K218" t="s">
        <v>17</v>
      </c>
      <c r="L218" t="s">
        <v>25</v>
      </c>
      <c r="M218">
        <v>7.1</v>
      </c>
      <c r="N218">
        <v>12278.32</v>
      </c>
      <c r="O218" t="s">
        <v>19</v>
      </c>
      <c r="P218" t="str">
        <f t="shared" si="111"/>
        <v>45-59</v>
      </c>
      <c r="Q218" t="str">
        <f>IF(PatientData[[#This Row],[bmi]]&lt;18.5,"Underweight",
IF(PatientData[[#This Row],[bmi]]&lt;25,"Normal",
IF(PatientData[[#This Row],[bmi]]&lt;30,"Overweight","Obese")))</f>
        <v>Obese</v>
      </c>
      <c r="R218" t="str">
        <f t="shared" si="99"/>
        <v>High BP</v>
      </c>
      <c r="S218" t="str">
        <f t="shared" si="100"/>
        <v>Normal Cost</v>
      </c>
    </row>
    <row r="219" spans="1:19" x14ac:dyDescent="0.3">
      <c r="A219">
        <v>63</v>
      </c>
      <c r="B219" t="s">
        <v>20</v>
      </c>
      <c r="C219">
        <v>18</v>
      </c>
      <c r="D219">
        <v>119</v>
      </c>
      <c r="E219">
        <v>79</v>
      </c>
      <c r="F219">
        <v>230.8</v>
      </c>
      <c r="G219">
        <v>96.3</v>
      </c>
      <c r="H219">
        <v>81</v>
      </c>
      <c r="I219">
        <v>2</v>
      </c>
      <c r="J219" t="s">
        <v>16</v>
      </c>
      <c r="K219" t="s">
        <v>21</v>
      </c>
      <c r="L219" t="s">
        <v>22</v>
      </c>
      <c r="M219">
        <v>16.7</v>
      </c>
      <c r="N219">
        <v>29487.81</v>
      </c>
      <c r="O219" t="s">
        <v>23</v>
      </c>
      <c r="P219" t="str">
        <f t="shared" ref="P219:P223" si="112">IF(A219&lt;30,"18-29",IF(A219&lt;45,"30-44",IF(A219&lt;60,"45-59",IF(A219&lt;75,"60-74","75+"))))</f>
        <v>60-74</v>
      </c>
      <c r="Q219" t="str">
        <f>IF(PatientData[[#This Row],[bmi]]&lt;18.5,"Underweight",
IF(PatientData[[#This Row],[bmi]]&lt;25,"Normal",
IF(PatientData[[#This Row],[bmi]]&lt;30,"Overweight","Obese")))</f>
        <v>Underweight</v>
      </c>
      <c r="R219" t="str">
        <f t="shared" si="99"/>
        <v>Normal BP</v>
      </c>
      <c r="S219" t="str">
        <f t="shared" si="100"/>
        <v>High Cost</v>
      </c>
    </row>
    <row r="220" spans="1:19" x14ac:dyDescent="0.3">
      <c r="A220">
        <v>59</v>
      </c>
      <c r="B220" t="s">
        <v>20</v>
      </c>
      <c r="C220">
        <v>18</v>
      </c>
      <c r="D220">
        <v>111</v>
      </c>
      <c r="E220">
        <v>70</v>
      </c>
      <c r="F220">
        <v>160</v>
      </c>
      <c r="G220">
        <v>121</v>
      </c>
      <c r="H220">
        <v>86</v>
      </c>
      <c r="I220">
        <v>0</v>
      </c>
      <c r="J220" t="s">
        <v>27</v>
      </c>
      <c r="K220" t="s">
        <v>17</v>
      </c>
      <c r="L220" t="s">
        <v>18</v>
      </c>
      <c r="M220">
        <v>3.8</v>
      </c>
      <c r="N220">
        <v>7419.63</v>
      </c>
      <c r="O220" t="s">
        <v>19</v>
      </c>
      <c r="P220" t="str">
        <f t="shared" si="112"/>
        <v>45-59</v>
      </c>
      <c r="Q220" t="str">
        <f>IF(PatientData[[#This Row],[bmi]]&lt;18.5,"Underweight",
IF(PatientData[[#This Row],[bmi]]&lt;25,"Normal",
IF(PatientData[[#This Row],[bmi]]&lt;30,"Overweight","Obese")))</f>
        <v>Underweight</v>
      </c>
      <c r="R220" t="str">
        <f t="shared" si="99"/>
        <v>Normal BP</v>
      </c>
      <c r="S220" t="str">
        <f t="shared" si="100"/>
        <v>Normal Cost</v>
      </c>
    </row>
    <row r="221" spans="1:19" x14ac:dyDescent="0.3">
      <c r="A221">
        <v>82</v>
      </c>
      <c r="B221" t="s">
        <v>20</v>
      </c>
      <c r="C221">
        <v>18</v>
      </c>
      <c r="D221">
        <v>118</v>
      </c>
      <c r="E221">
        <v>74</v>
      </c>
      <c r="F221">
        <v>196.4</v>
      </c>
      <c r="G221">
        <v>172.4</v>
      </c>
      <c r="H221">
        <v>84</v>
      </c>
      <c r="I221">
        <v>2</v>
      </c>
      <c r="J221" t="s">
        <v>16</v>
      </c>
      <c r="K221" t="s">
        <v>17</v>
      </c>
      <c r="L221" t="s">
        <v>25</v>
      </c>
      <c r="M221">
        <v>5.0999999999999996</v>
      </c>
      <c r="N221">
        <v>9010.68</v>
      </c>
      <c r="O221" t="s">
        <v>19</v>
      </c>
      <c r="P221" t="str">
        <f t="shared" si="112"/>
        <v>75+</v>
      </c>
      <c r="Q221" t="str">
        <f>IF(PatientData[[#This Row],[bmi]]&lt;18.5,"Underweight",
IF(PatientData[[#This Row],[bmi]]&lt;25,"Normal",
IF(PatientData[[#This Row],[bmi]]&lt;30,"Overweight","Obese")))</f>
        <v>Underweight</v>
      </c>
      <c r="R221" t="str">
        <f t="shared" si="99"/>
        <v>Normal BP</v>
      </c>
      <c r="S221" t="str">
        <f t="shared" si="100"/>
        <v>Normal Cost</v>
      </c>
    </row>
    <row r="222" spans="1:19" x14ac:dyDescent="0.3">
      <c r="A222">
        <v>83</v>
      </c>
      <c r="B222" t="s">
        <v>20</v>
      </c>
      <c r="C222">
        <v>18</v>
      </c>
      <c r="D222">
        <v>121</v>
      </c>
      <c r="E222">
        <v>66</v>
      </c>
      <c r="F222">
        <v>201.8</v>
      </c>
      <c r="G222">
        <v>120.3</v>
      </c>
      <c r="H222">
        <v>90</v>
      </c>
      <c r="I222">
        <v>1</v>
      </c>
      <c r="J222" t="s">
        <v>16</v>
      </c>
      <c r="K222" t="s">
        <v>21</v>
      </c>
      <c r="L222" t="s">
        <v>25</v>
      </c>
      <c r="M222">
        <v>10.4</v>
      </c>
      <c r="N222">
        <v>22511.84</v>
      </c>
      <c r="O222" t="s">
        <v>19</v>
      </c>
      <c r="P222" t="str">
        <f t="shared" si="112"/>
        <v>75+</v>
      </c>
      <c r="Q222" t="str">
        <f>IF(PatientData[[#This Row],[bmi]]&lt;18.5,"Underweight",
IF(PatientData[[#This Row],[bmi]]&lt;25,"Normal",
IF(PatientData[[#This Row],[bmi]]&lt;30,"Overweight","Obese")))</f>
        <v>Underweight</v>
      </c>
      <c r="R222" t="str">
        <f t="shared" si="99"/>
        <v>High BP</v>
      </c>
      <c r="S222" t="str">
        <f t="shared" si="100"/>
        <v>High Cost</v>
      </c>
    </row>
    <row r="223" spans="1:19" x14ac:dyDescent="0.3">
      <c r="A223">
        <v>77</v>
      </c>
      <c r="B223" t="s">
        <v>20</v>
      </c>
      <c r="C223">
        <v>18</v>
      </c>
      <c r="D223">
        <v>229</v>
      </c>
      <c r="E223">
        <v>126</v>
      </c>
      <c r="F223">
        <v>209.4</v>
      </c>
      <c r="G223">
        <v>135.9</v>
      </c>
      <c r="H223">
        <v>83</v>
      </c>
      <c r="I223">
        <v>0</v>
      </c>
      <c r="J223" t="s">
        <v>27</v>
      </c>
      <c r="K223" t="s">
        <v>17</v>
      </c>
      <c r="L223" t="s">
        <v>25</v>
      </c>
      <c r="M223">
        <v>2.2999999999999998</v>
      </c>
      <c r="N223">
        <v>5460.64</v>
      </c>
      <c r="O223" t="s">
        <v>19</v>
      </c>
      <c r="P223" t="str">
        <f t="shared" si="112"/>
        <v>75+</v>
      </c>
      <c r="Q223" t="str">
        <f>IF(PatientData[[#This Row],[bmi]]&lt;18.5,"Underweight",
IF(PatientData[[#This Row],[bmi]]&lt;25,"Normal",
IF(PatientData[[#This Row],[bmi]]&lt;30,"Overweight","Obese")))</f>
        <v>Underweight</v>
      </c>
      <c r="R223" t="str">
        <f t="shared" si="99"/>
        <v>High BP</v>
      </c>
      <c r="S223" t="str">
        <f t="shared" si="100"/>
        <v>Normal Cost</v>
      </c>
    </row>
    <row r="224" spans="1:19" x14ac:dyDescent="0.3">
      <c r="A224">
        <v>59</v>
      </c>
      <c r="B224" t="s">
        <v>15</v>
      </c>
      <c r="C224">
        <v>35.200000000000003</v>
      </c>
      <c r="D224">
        <v>143</v>
      </c>
      <c r="E224">
        <v>93</v>
      </c>
      <c r="F224">
        <v>253.2</v>
      </c>
      <c r="G224">
        <v>123.4</v>
      </c>
      <c r="H224">
        <v>67</v>
      </c>
      <c r="I224">
        <v>2</v>
      </c>
      <c r="J224" t="s">
        <v>27</v>
      </c>
      <c r="K224" t="s">
        <v>17</v>
      </c>
      <c r="L224" t="s">
        <v>18</v>
      </c>
      <c r="M224">
        <v>9.8000000000000007</v>
      </c>
      <c r="N224">
        <v>13565.38</v>
      </c>
      <c r="O224" t="s">
        <v>19</v>
      </c>
      <c r="P224" t="str">
        <f t="shared" ref="P224:P227" si="113">IF(A221&lt;30,"18-29",IF(A221&lt;45,"30-44",IF(A221&lt;60,"45-59",IF(A221&lt;75,"60-74","75+"))))</f>
        <v>75+</v>
      </c>
      <c r="Q224" t="str">
        <f>IF(PatientData[[#This Row],[bmi]]&lt;18.5,"Underweight",
IF(PatientData[[#This Row],[bmi]]&lt;25,"Normal",
IF(PatientData[[#This Row],[bmi]]&lt;30,"Overweight","Obese")))</f>
        <v>Obese</v>
      </c>
      <c r="R224" t="str">
        <f t="shared" si="99"/>
        <v>High BP</v>
      </c>
      <c r="S224" t="str">
        <f t="shared" si="100"/>
        <v>Normal Cost</v>
      </c>
    </row>
    <row r="225" spans="1:19" x14ac:dyDescent="0.3">
      <c r="A225">
        <v>66</v>
      </c>
      <c r="B225" t="s">
        <v>15</v>
      </c>
      <c r="C225">
        <v>28.7</v>
      </c>
      <c r="D225">
        <v>135</v>
      </c>
      <c r="E225">
        <v>77</v>
      </c>
      <c r="F225">
        <v>223.8</v>
      </c>
      <c r="G225">
        <v>124.1</v>
      </c>
      <c r="H225">
        <v>94</v>
      </c>
      <c r="I225">
        <v>2</v>
      </c>
      <c r="J225" t="s">
        <v>16</v>
      </c>
      <c r="K225" t="s">
        <v>17</v>
      </c>
      <c r="L225" t="s">
        <v>25</v>
      </c>
      <c r="M225">
        <v>11.2</v>
      </c>
      <c r="N225">
        <v>20353.34</v>
      </c>
      <c r="O225" t="s">
        <v>19</v>
      </c>
      <c r="P225" t="str">
        <f t="shared" si="113"/>
        <v>75+</v>
      </c>
      <c r="Q225" t="str">
        <f>IF(PatientData[[#This Row],[bmi]]&lt;18.5,"Underweight",
IF(PatientData[[#This Row],[bmi]]&lt;25,"Normal",
IF(PatientData[[#This Row],[bmi]]&lt;30,"Overweight","Obese")))</f>
        <v>Overweight</v>
      </c>
      <c r="R225" t="str">
        <f t="shared" si="99"/>
        <v>High BP</v>
      </c>
      <c r="S225" t="str">
        <f t="shared" si="100"/>
        <v>High Cost</v>
      </c>
    </row>
    <row r="226" spans="1:19" x14ac:dyDescent="0.3">
      <c r="A226">
        <v>38</v>
      </c>
      <c r="B226" t="s">
        <v>15</v>
      </c>
      <c r="C226">
        <v>39.299999999999997</v>
      </c>
      <c r="D226">
        <v>127</v>
      </c>
      <c r="E226">
        <v>76</v>
      </c>
      <c r="F226">
        <v>234.5</v>
      </c>
      <c r="G226">
        <v>169.9</v>
      </c>
      <c r="H226">
        <v>97</v>
      </c>
      <c r="I226">
        <v>1</v>
      </c>
      <c r="J226" t="s">
        <v>16</v>
      </c>
      <c r="K226" t="s">
        <v>17</v>
      </c>
      <c r="L226" t="s">
        <v>18</v>
      </c>
      <c r="M226">
        <v>13</v>
      </c>
      <c r="N226">
        <v>24372.5</v>
      </c>
      <c r="O226" t="s">
        <v>23</v>
      </c>
      <c r="P226" t="str">
        <f t="shared" si="113"/>
        <v>75+</v>
      </c>
      <c r="Q226" t="str">
        <f>IF(PatientData[[#This Row],[bmi]]&lt;18.5,"Underweight",
IF(PatientData[[#This Row],[bmi]]&lt;25,"Normal",
IF(PatientData[[#This Row],[bmi]]&lt;30,"Overweight","Obese")))</f>
        <v>Obese</v>
      </c>
      <c r="R226" t="str">
        <f t="shared" si="99"/>
        <v>High BP</v>
      </c>
      <c r="S226" t="str">
        <f t="shared" si="100"/>
        <v>High Cost</v>
      </c>
    </row>
    <row r="227" spans="1:19" x14ac:dyDescent="0.3">
      <c r="A227">
        <v>74</v>
      </c>
      <c r="B227" t="s">
        <v>15</v>
      </c>
      <c r="C227">
        <v>19</v>
      </c>
      <c r="D227">
        <v>123</v>
      </c>
      <c r="E227">
        <v>78</v>
      </c>
      <c r="F227">
        <v>215.4</v>
      </c>
      <c r="G227">
        <v>97.1</v>
      </c>
      <c r="H227">
        <v>87</v>
      </c>
      <c r="I227">
        <v>3</v>
      </c>
      <c r="J227" t="s">
        <v>24</v>
      </c>
      <c r="K227" t="s">
        <v>26</v>
      </c>
      <c r="L227" t="s">
        <v>25</v>
      </c>
      <c r="M227">
        <v>3.3</v>
      </c>
      <c r="N227">
        <v>7174.31</v>
      </c>
      <c r="O227" t="s">
        <v>19</v>
      </c>
      <c r="P227" t="str">
        <f t="shared" si="113"/>
        <v>45-59</v>
      </c>
      <c r="Q227" t="str">
        <f>IF(PatientData[[#This Row],[bmi]]&lt;18.5,"Underweight",
IF(PatientData[[#This Row],[bmi]]&lt;25,"Normal",
IF(PatientData[[#This Row],[bmi]]&lt;30,"Overweight","Obese")))</f>
        <v>Normal</v>
      </c>
      <c r="R227" t="str">
        <f t="shared" si="99"/>
        <v>High BP</v>
      </c>
      <c r="S227" t="str">
        <f t="shared" si="100"/>
        <v>Normal Cost</v>
      </c>
    </row>
    <row r="228" spans="1:19" x14ac:dyDescent="0.3">
      <c r="A228">
        <v>78</v>
      </c>
      <c r="B228" t="s">
        <v>20</v>
      </c>
      <c r="C228">
        <v>18</v>
      </c>
      <c r="D228">
        <v>127</v>
      </c>
      <c r="E228">
        <v>78</v>
      </c>
      <c r="F228">
        <v>219.8</v>
      </c>
      <c r="G228">
        <v>116.3</v>
      </c>
      <c r="H228">
        <v>75</v>
      </c>
      <c r="I228">
        <v>0</v>
      </c>
      <c r="J228" t="s">
        <v>24</v>
      </c>
      <c r="K228" t="s">
        <v>17</v>
      </c>
      <c r="L228" t="s">
        <v>18</v>
      </c>
      <c r="M228">
        <v>7.6</v>
      </c>
      <c r="N228">
        <v>14909.25</v>
      </c>
      <c r="O228" t="s">
        <v>19</v>
      </c>
      <c r="P228" t="str">
        <f t="shared" ref="P228" si="114">IF(A228&lt;30,"18-29",IF(A228&lt;45,"30-44",IF(A228&lt;60,"45-59",IF(A228&lt;75,"60-74","75+"))))</f>
        <v>75+</v>
      </c>
      <c r="Q228" t="str">
        <f>IF(PatientData[[#This Row],[bmi]]&lt;18.5,"Underweight",
IF(PatientData[[#This Row],[bmi]]&lt;25,"Normal",
IF(PatientData[[#This Row],[bmi]]&lt;30,"Overweight","Obese")))</f>
        <v>Underweight</v>
      </c>
      <c r="R228" t="str">
        <f t="shared" si="99"/>
        <v>High BP</v>
      </c>
      <c r="S228" t="str">
        <f t="shared" si="100"/>
        <v>Normal Cost</v>
      </c>
    </row>
    <row r="229" spans="1:19" x14ac:dyDescent="0.3">
      <c r="A229">
        <v>80</v>
      </c>
      <c r="B229" t="s">
        <v>15</v>
      </c>
      <c r="C229">
        <v>18</v>
      </c>
      <c r="D229">
        <v>128</v>
      </c>
      <c r="E229">
        <v>77</v>
      </c>
      <c r="F229">
        <v>243.4</v>
      </c>
      <c r="G229">
        <v>97.8</v>
      </c>
      <c r="H229">
        <v>78</v>
      </c>
      <c r="I229">
        <v>2</v>
      </c>
      <c r="J229" t="s">
        <v>27</v>
      </c>
      <c r="K229" t="s">
        <v>21</v>
      </c>
      <c r="L229" t="s">
        <v>18</v>
      </c>
      <c r="M229">
        <v>5.8</v>
      </c>
      <c r="N229">
        <v>10818.77</v>
      </c>
      <c r="O229" t="s">
        <v>19</v>
      </c>
      <c r="P229" t="str">
        <f t="shared" ref="P229" si="115">IF(A226&lt;30,"18-29",IF(A226&lt;45,"30-44",IF(A226&lt;60,"45-59",IF(A226&lt;75,"60-74","75+"))))</f>
        <v>30-44</v>
      </c>
      <c r="Q229" t="str">
        <f>IF(PatientData[[#This Row],[bmi]]&lt;18.5,"Underweight",
IF(PatientData[[#This Row],[bmi]]&lt;25,"Normal",
IF(PatientData[[#This Row],[bmi]]&lt;30,"Overweight","Obese")))</f>
        <v>Underweight</v>
      </c>
      <c r="R229" t="str">
        <f t="shared" si="99"/>
        <v>High BP</v>
      </c>
      <c r="S229" t="str">
        <f t="shared" si="100"/>
        <v>Normal Cost</v>
      </c>
    </row>
    <row r="230" spans="1:19" x14ac:dyDescent="0.3">
      <c r="A230">
        <v>58</v>
      </c>
      <c r="B230" t="s">
        <v>20</v>
      </c>
      <c r="C230">
        <v>18</v>
      </c>
      <c r="D230">
        <v>124</v>
      </c>
      <c r="E230">
        <v>65</v>
      </c>
      <c r="F230">
        <v>161.1</v>
      </c>
      <c r="G230">
        <v>121.6</v>
      </c>
      <c r="H230">
        <v>79</v>
      </c>
      <c r="I230">
        <v>2</v>
      </c>
      <c r="J230" t="s">
        <v>24</v>
      </c>
      <c r="K230" t="s">
        <v>21</v>
      </c>
      <c r="L230" t="s">
        <v>18</v>
      </c>
      <c r="M230">
        <v>4.2</v>
      </c>
      <c r="N230">
        <v>9540.3700000000008</v>
      </c>
      <c r="O230" t="s">
        <v>19</v>
      </c>
      <c r="P230" t="str">
        <f t="shared" ref="P230:P235" si="116">IF(A230&lt;30,"18-29",IF(A230&lt;45,"30-44",IF(A230&lt;60,"45-59",IF(A230&lt;75,"60-74","75+"))))</f>
        <v>45-59</v>
      </c>
      <c r="Q230" t="str">
        <f>IF(PatientData[[#This Row],[bmi]]&lt;18.5,"Underweight",
IF(PatientData[[#This Row],[bmi]]&lt;25,"Normal",
IF(PatientData[[#This Row],[bmi]]&lt;30,"Overweight","Obese")))</f>
        <v>Underweight</v>
      </c>
      <c r="R230" t="str">
        <f t="shared" si="99"/>
        <v>High BP</v>
      </c>
      <c r="S230" t="str">
        <f t="shared" si="100"/>
        <v>Normal Cost</v>
      </c>
    </row>
    <row r="231" spans="1:19" x14ac:dyDescent="0.3">
      <c r="A231">
        <v>69</v>
      </c>
      <c r="B231" t="s">
        <v>20</v>
      </c>
      <c r="C231">
        <v>18</v>
      </c>
      <c r="D231">
        <v>118</v>
      </c>
      <c r="E231">
        <v>68</v>
      </c>
      <c r="F231">
        <v>206</v>
      </c>
      <c r="G231">
        <v>99.6</v>
      </c>
      <c r="H231">
        <v>87</v>
      </c>
      <c r="I231">
        <v>1</v>
      </c>
      <c r="J231" t="s">
        <v>27</v>
      </c>
      <c r="K231" t="s">
        <v>21</v>
      </c>
      <c r="L231" t="s">
        <v>22</v>
      </c>
      <c r="M231">
        <v>5.3</v>
      </c>
      <c r="N231">
        <v>11799.93</v>
      </c>
      <c r="O231" t="s">
        <v>19</v>
      </c>
      <c r="P231" t="str">
        <f t="shared" si="116"/>
        <v>60-74</v>
      </c>
      <c r="Q231" t="str">
        <f>IF(PatientData[[#This Row],[bmi]]&lt;18.5,"Underweight",
IF(PatientData[[#This Row],[bmi]]&lt;25,"Normal",
IF(PatientData[[#This Row],[bmi]]&lt;30,"Overweight","Obese")))</f>
        <v>Underweight</v>
      </c>
      <c r="R231" t="str">
        <f t="shared" si="99"/>
        <v>Normal BP</v>
      </c>
      <c r="S231" t="str">
        <f t="shared" si="100"/>
        <v>Normal Cost</v>
      </c>
    </row>
    <row r="232" spans="1:19" x14ac:dyDescent="0.3">
      <c r="A232">
        <v>79</v>
      </c>
      <c r="B232" t="s">
        <v>20</v>
      </c>
      <c r="C232">
        <v>18</v>
      </c>
      <c r="D232">
        <v>121</v>
      </c>
      <c r="E232">
        <v>73</v>
      </c>
      <c r="F232">
        <v>177.6</v>
      </c>
      <c r="G232">
        <v>96.9</v>
      </c>
      <c r="H232">
        <v>74</v>
      </c>
      <c r="I232">
        <v>2</v>
      </c>
      <c r="J232" t="s">
        <v>27</v>
      </c>
      <c r="K232" t="s">
        <v>26</v>
      </c>
      <c r="L232" t="s">
        <v>18</v>
      </c>
      <c r="M232">
        <v>3.8</v>
      </c>
      <c r="N232">
        <v>6684.81</v>
      </c>
      <c r="O232" t="s">
        <v>23</v>
      </c>
      <c r="P232" t="str">
        <f t="shared" si="116"/>
        <v>75+</v>
      </c>
      <c r="Q232" t="str">
        <f>IF(PatientData[[#This Row],[bmi]]&lt;18.5,"Underweight",
IF(PatientData[[#This Row],[bmi]]&lt;25,"Normal",
IF(PatientData[[#This Row],[bmi]]&lt;30,"Overweight","Obese")))</f>
        <v>Underweight</v>
      </c>
      <c r="R232" t="str">
        <f t="shared" si="99"/>
        <v>High BP</v>
      </c>
      <c r="S232" t="str">
        <f t="shared" si="100"/>
        <v>Normal Cost</v>
      </c>
    </row>
    <row r="233" spans="1:19" x14ac:dyDescent="0.3">
      <c r="A233">
        <v>45</v>
      </c>
      <c r="B233" t="s">
        <v>20</v>
      </c>
      <c r="C233">
        <v>18</v>
      </c>
      <c r="D233">
        <v>123</v>
      </c>
      <c r="E233">
        <v>72</v>
      </c>
      <c r="F233">
        <v>161.6</v>
      </c>
      <c r="G233">
        <v>82.3</v>
      </c>
      <c r="H233">
        <v>77</v>
      </c>
      <c r="I233">
        <v>2</v>
      </c>
      <c r="J233" t="s">
        <v>24</v>
      </c>
      <c r="K233" t="s">
        <v>28</v>
      </c>
      <c r="L233" t="s">
        <v>22</v>
      </c>
      <c r="M233">
        <v>44.8</v>
      </c>
      <c r="N233">
        <v>76688.59</v>
      </c>
      <c r="O233" t="s">
        <v>19</v>
      </c>
      <c r="P233" t="str">
        <f t="shared" si="116"/>
        <v>45-59</v>
      </c>
      <c r="Q233" t="str">
        <f>IF(PatientData[[#This Row],[bmi]]&lt;18.5,"Underweight",
IF(PatientData[[#This Row],[bmi]]&lt;25,"Normal",
IF(PatientData[[#This Row],[bmi]]&lt;30,"Overweight","Obese")))</f>
        <v>Underweight</v>
      </c>
      <c r="R233" t="str">
        <f t="shared" si="99"/>
        <v>High BP</v>
      </c>
      <c r="S233" t="str">
        <f t="shared" si="100"/>
        <v>High Cost</v>
      </c>
    </row>
    <row r="234" spans="1:19" x14ac:dyDescent="0.3">
      <c r="A234">
        <v>68</v>
      </c>
      <c r="B234" t="s">
        <v>20</v>
      </c>
      <c r="C234">
        <v>18</v>
      </c>
      <c r="D234">
        <v>122</v>
      </c>
      <c r="E234">
        <v>74</v>
      </c>
      <c r="F234">
        <v>227.4</v>
      </c>
      <c r="G234">
        <v>89</v>
      </c>
      <c r="H234">
        <v>73</v>
      </c>
      <c r="I234">
        <v>1</v>
      </c>
      <c r="J234" t="s">
        <v>27</v>
      </c>
      <c r="K234" t="s">
        <v>26</v>
      </c>
      <c r="L234" t="s">
        <v>22</v>
      </c>
      <c r="M234">
        <v>1.2</v>
      </c>
      <c r="N234">
        <v>3861.31</v>
      </c>
      <c r="O234" t="s">
        <v>19</v>
      </c>
      <c r="P234" t="str">
        <f t="shared" si="116"/>
        <v>60-74</v>
      </c>
      <c r="Q234" t="str">
        <f>IF(PatientData[[#This Row],[bmi]]&lt;18.5,"Underweight",
IF(PatientData[[#This Row],[bmi]]&lt;25,"Normal",
IF(PatientData[[#This Row],[bmi]]&lt;30,"Overweight","Obese")))</f>
        <v>Underweight</v>
      </c>
      <c r="R234" t="str">
        <f t="shared" si="99"/>
        <v>High BP</v>
      </c>
      <c r="S234" t="str">
        <f t="shared" si="100"/>
        <v>Normal Cost</v>
      </c>
    </row>
    <row r="235" spans="1:19" x14ac:dyDescent="0.3">
      <c r="A235">
        <v>72</v>
      </c>
      <c r="B235" t="s">
        <v>20</v>
      </c>
      <c r="C235">
        <v>18</v>
      </c>
      <c r="D235">
        <v>131</v>
      </c>
      <c r="E235">
        <v>78</v>
      </c>
      <c r="F235">
        <v>191.8</v>
      </c>
      <c r="G235">
        <v>143.9</v>
      </c>
      <c r="H235">
        <v>70</v>
      </c>
      <c r="I235">
        <v>1</v>
      </c>
      <c r="J235" t="s">
        <v>16</v>
      </c>
      <c r="K235" t="s">
        <v>17</v>
      </c>
      <c r="L235" t="s">
        <v>18</v>
      </c>
      <c r="M235">
        <v>5.8</v>
      </c>
      <c r="N235">
        <v>11765.69</v>
      </c>
      <c r="O235" t="s">
        <v>19</v>
      </c>
      <c r="P235" t="str">
        <f t="shared" si="116"/>
        <v>60-74</v>
      </c>
      <c r="Q235" t="str">
        <f>IF(PatientData[[#This Row],[bmi]]&lt;18.5,"Underweight",
IF(PatientData[[#This Row],[bmi]]&lt;25,"Normal",
IF(PatientData[[#This Row],[bmi]]&lt;30,"Overweight","Obese")))</f>
        <v>Underweight</v>
      </c>
      <c r="R235" t="str">
        <f t="shared" si="99"/>
        <v>High BP</v>
      </c>
      <c r="S235" t="str">
        <f t="shared" si="100"/>
        <v>Normal Cost</v>
      </c>
    </row>
    <row r="236" spans="1:19" x14ac:dyDescent="0.3">
      <c r="A236">
        <v>81</v>
      </c>
      <c r="B236" t="s">
        <v>15</v>
      </c>
      <c r="C236">
        <v>44.8</v>
      </c>
      <c r="D236">
        <v>140</v>
      </c>
      <c r="E236">
        <v>79</v>
      </c>
      <c r="F236">
        <v>279.2</v>
      </c>
      <c r="G236">
        <v>124.5</v>
      </c>
      <c r="H236">
        <v>60</v>
      </c>
      <c r="I236">
        <v>0</v>
      </c>
      <c r="J236" t="s">
        <v>27</v>
      </c>
      <c r="K236" t="s">
        <v>21</v>
      </c>
      <c r="L236" t="s">
        <v>18</v>
      </c>
      <c r="M236">
        <v>34.5</v>
      </c>
      <c r="N236">
        <v>60192.13</v>
      </c>
      <c r="O236" t="s">
        <v>19</v>
      </c>
      <c r="P236" t="str">
        <f t="shared" ref="P236" si="117">IF(A233&lt;30,"18-29",IF(A233&lt;45,"30-44",IF(A233&lt;60,"45-59",IF(A233&lt;75,"60-74","75+"))))</f>
        <v>45-59</v>
      </c>
      <c r="Q236" t="str">
        <f>IF(PatientData[[#This Row],[bmi]]&lt;18.5,"Underweight",
IF(PatientData[[#This Row],[bmi]]&lt;25,"Normal",
IF(PatientData[[#This Row],[bmi]]&lt;30,"Overweight","Obese")))</f>
        <v>Obese</v>
      </c>
      <c r="R236" t="str">
        <f t="shared" si="99"/>
        <v>High BP</v>
      </c>
      <c r="S236" t="str">
        <f t="shared" si="100"/>
        <v>High Cost</v>
      </c>
    </row>
    <row r="237" spans="1:19" x14ac:dyDescent="0.3">
      <c r="A237">
        <v>35</v>
      </c>
      <c r="B237" t="s">
        <v>20</v>
      </c>
      <c r="C237">
        <v>18</v>
      </c>
      <c r="D237">
        <v>126</v>
      </c>
      <c r="E237">
        <v>72</v>
      </c>
      <c r="F237">
        <v>211.6</v>
      </c>
      <c r="G237">
        <v>144.19999999999999</v>
      </c>
      <c r="H237">
        <v>80</v>
      </c>
      <c r="I237">
        <v>2</v>
      </c>
      <c r="J237" t="s">
        <v>27</v>
      </c>
      <c r="K237" t="s">
        <v>28</v>
      </c>
      <c r="L237" t="s">
        <v>25</v>
      </c>
      <c r="M237">
        <v>2.2999999999999998</v>
      </c>
      <c r="N237">
        <v>8738.4500000000007</v>
      </c>
      <c r="O237" t="s">
        <v>19</v>
      </c>
      <c r="P237" t="str">
        <f t="shared" ref="P237" si="118">IF(A237&lt;30,"18-29",IF(A237&lt;45,"30-44",IF(A237&lt;60,"45-59",IF(A237&lt;75,"60-74","75+"))))</f>
        <v>30-44</v>
      </c>
      <c r="Q237" t="str">
        <f>IF(PatientData[[#This Row],[bmi]]&lt;18.5,"Underweight",
IF(PatientData[[#This Row],[bmi]]&lt;25,"Normal",
IF(PatientData[[#This Row],[bmi]]&lt;30,"Overweight","Obese")))</f>
        <v>Underweight</v>
      </c>
      <c r="R237" t="str">
        <f t="shared" si="99"/>
        <v>High BP</v>
      </c>
      <c r="S237" t="str">
        <f t="shared" si="100"/>
        <v>Normal Cost</v>
      </c>
    </row>
    <row r="238" spans="1:19" x14ac:dyDescent="0.3">
      <c r="A238">
        <v>56</v>
      </c>
      <c r="B238" t="s">
        <v>15</v>
      </c>
      <c r="C238">
        <v>32.9</v>
      </c>
      <c r="D238">
        <v>115</v>
      </c>
      <c r="E238">
        <v>69</v>
      </c>
      <c r="F238">
        <v>241.1</v>
      </c>
      <c r="G238">
        <v>114.7</v>
      </c>
      <c r="H238">
        <v>77</v>
      </c>
      <c r="I238">
        <v>1</v>
      </c>
      <c r="J238" t="s">
        <v>27</v>
      </c>
      <c r="K238" t="s">
        <v>21</v>
      </c>
      <c r="L238" t="s">
        <v>18</v>
      </c>
      <c r="M238">
        <v>3.7</v>
      </c>
      <c r="N238">
        <v>10141.99</v>
      </c>
      <c r="O238" t="s">
        <v>23</v>
      </c>
      <c r="P238" t="str">
        <f t="shared" ref="P238:P239" si="119">IF(A235&lt;30,"18-29",IF(A235&lt;45,"30-44",IF(A235&lt;60,"45-59",IF(A235&lt;75,"60-74","75+"))))</f>
        <v>60-74</v>
      </c>
      <c r="Q238" t="str">
        <f>IF(PatientData[[#This Row],[bmi]]&lt;18.5,"Underweight",
IF(PatientData[[#This Row],[bmi]]&lt;25,"Normal",
IF(PatientData[[#This Row],[bmi]]&lt;30,"Overweight","Obese")))</f>
        <v>Obese</v>
      </c>
      <c r="R238" t="str">
        <f t="shared" si="99"/>
        <v>Normal BP</v>
      </c>
      <c r="S238" t="str">
        <f t="shared" si="100"/>
        <v>Normal Cost</v>
      </c>
    </row>
    <row r="239" spans="1:19" x14ac:dyDescent="0.3">
      <c r="A239">
        <v>59</v>
      </c>
      <c r="B239" t="s">
        <v>15</v>
      </c>
      <c r="C239">
        <v>24.9</v>
      </c>
      <c r="D239">
        <v>130</v>
      </c>
      <c r="E239">
        <v>78</v>
      </c>
      <c r="F239">
        <v>204.3</v>
      </c>
      <c r="G239">
        <v>125.9</v>
      </c>
      <c r="H239">
        <v>59</v>
      </c>
      <c r="I239">
        <v>1</v>
      </c>
      <c r="J239" t="s">
        <v>16</v>
      </c>
      <c r="K239" t="s">
        <v>28</v>
      </c>
      <c r="L239" t="s">
        <v>25</v>
      </c>
      <c r="M239">
        <v>6</v>
      </c>
      <c r="N239">
        <v>14368.81</v>
      </c>
      <c r="O239" t="s">
        <v>19</v>
      </c>
      <c r="P239" t="str">
        <f t="shared" si="119"/>
        <v>75+</v>
      </c>
      <c r="Q239" t="str">
        <f>IF(PatientData[[#This Row],[bmi]]&lt;18.5,"Underweight",
IF(PatientData[[#This Row],[bmi]]&lt;25,"Normal",
IF(PatientData[[#This Row],[bmi]]&lt;30,"Overweight","Obese")))</f>
        <v>Normal</v>
      </c>
      <c r="R239" t="str">
        <f t="shared" si="99"/>
        <v>High BP</v>
      </c>
      <c r="S239" t="str">
        <f t="shared" si="100"/>
        <v>Normal Cost</v>
      </c>
    </row>
    <row r="240" spans="1:19" x14ac:dyDescent="0.3">
      <c r="A240">
        <v>42</v>
      </c>
      <c r="B240" t="s">
        <v>20</v>
      </c>
      <c r="C240">
        <v>18</v>
      </c>
      <c r="D240">
        <v>105</v>
      </c>
      <c r="E240">
        <v>62</v>
      </c>
      <c r="F240">
        <v>188.8</v>
      </c>
      <c r="G240">
        <v>113.5</v>
      </c>
      <c r="H240">
        <v>94</v>
      </c>
      <c r="I240">
        <v>0</v>
      </c>
      <c r="J240" t="s">
        <v>16</v>
      </c>
      <c r="K240" t="s">
        <v>17</v>
      </c>
      <c r="L240" t="s">
        <v>25</v>
      </c>
      <c r="M240">
        <v>11.3</v>
      </c>
      <c r="N240">
        <v>20093.66</v>
      </c>
      <c r="O240" t="s">
        <v>19</v>
      </c>
      <c r="P240" t="str">
        <f t="shared" ref="P240" si="120">IF(A240&lt;30,"18-29",IF(A240&lt;45,"30-44",IF(A240&lt;60,"45-59",IF(A240&lt;75,"60-74","75+"))))</f>
        <v>30-44</v>
      </c>
      <c r="Q240" t="str">
        <f>IF(PatientData[[#This Row],[bmi]]&lt;18.5,"Underweight",
IF(PatientData[[#This Row],[bmi]]&lt;25,"Normal",
IF(PatientData[[#This Row],[bmi]]&lt;30,"Overweight","Obese")))</f>
        <v>Underweight</v>
      </c>
      <c r="R240" t="str">
        <f t="shared" si="99"/>
        <v>Normal BP</v>
      </c>
      <c r="S240" t="str">
        <f t="shared" si="100"/>
        <v>High Cost</v>
      </c>
    </row>
    <row r="241" spans="1:19" x14ac:dyDescent="0.3">
      <c r="A241">
        <v>49</v>
      </c>
      <c r="B241" t="s">
        <v>15</v>
      </c>
      <c r="C241">
        <v>32.5</v>
      </c>
      <c r="D241">
        <v>117</v>
      </c>
      <c r="E241">
        <v>77</v>
      </c>
      <c r="F241">
        <v>238</v>
      </c>
      <c r="G241">
        <v>146.69999999999999</v>
      </c>
      <c r="H241">
        <v>87</v>
      </c>
      <c r="I241">
        <v>0</v>
      </c>
      <c r="J241" t="s">
        <v>16</v>
      </c>
      <c r="K241" t="s">
        <v>21</v>
      </c>
      <c r="L241" t="s">
        <v>25</v>
      </c>
      <c r="M241">
        <v>15.1</v>
      </c>
      <c r="N241">
        <v>25493.84</v>
      </c>
      <c r="O241" t="s">
        <v>19</v>
      </c>
      <c r="P241" t="str">
        <f t="shared" ref="P241" si="121">IF(A238&lt;30,"18-29",IF(A238&lt;45,"30-44",IF(A238&lt;60,"45-59",IF(A238&lt;75,"60-74","75+"))))</f>
        <v>45-59</v>
      </c>
      <c r="Q241" t="str">
        <f>IF(PatientData[[#This Row],[bmi]]&lt;18.5,"Underweight",
IF(PatientData[[#This Row],[bmi]]&lt;25,"Normal",
IF(PatientData[[#This Row],[bmi]]&lt;30,"Overweight","Obese")))</f>
        <v>Obese</v>
      </c>
      <c r="R241" t="str">
        <f t="shared" si="99"/>
        <v>Normal BP</v>
      </c>
      <c r="S241" t="str">
        <f t="shared" si="100"/>
        <v>High Cost</v>
      </c>
    </row>
    <row r="242" spans="1:19" x14ac:dyDescent="0.3">
      <c r="A242">
        <v>77</v>
      </c>
      <c r="B242" t="s">
        <v>20</v>
      </c>
      <c r="C242">
        <v>18</v>
      </c>
      <c r="D242">
        <v>144</v>
      </c>
      <c r="E242">
        <v>94</v>
      </c>
      <c r="F242">
        <v>182.1</v>
      </c>
      <c r="G242">
        <v>115.7</v>
      </c>
      <c r="H242">
        <v>72</v>
      </c>
      <c r="I242">
        <v>1</v>
      </c>
      <c r="J242" t="s">
        <v>24</v>
      </c>
      <c r="K242" t="s">
        <v>17</v>
      </c>
      <c r="L242" t="s">
        <v>18</v>
      </c>
      <c r="M242">
        <v>7.3</v>
      </c>
      <c r="N242">
        <v>14806.99</v>
      </c>
      <c r="O242" t="s">
        <v>19</v>
      </c>
      <c r="P242" t="str">
        <f t="shared" ref="P242:P244" si="122">IF(A242&lt;30,"18-29",IF(A242&lt;45,"30-44",IF(A242&lt;60,"45-59",IF(A242&lt;75,"60-74","75+"))))</f>
        <v>75+</v>
      </c>
      <c r="Q242" t="str">
        <f>IF(PatientData[[#This Row],[bmi]]&lt;18.5,"Underweight",
IF(PatientData[[#This Row],[bmi]]&lt;25,"Normal",
IF(PatientData[[#This Row],[bmi]]&lt;30,"Overweight","Obese")))</f>
        <v>Underweight</v>
      </c>
      <c r="R242" t="str">
        <f t="shared" si="99"/>
        <v>High BP</v>
      </c>
      <c r="S242" t="str">
        <f t="shared" si="100"/>
        <v>Normal Cost</v>
      </c>
    </row>
    <row r="243" spans="1:19" x14ac:dyDescent="0.3">
      <c r="A243">
        <v>79</v>
      </c>
      <c r="B243" t="s">
        <v>20</v>
      </c>
      <c r="C243">
        <v>18</v>
      </c>
      <c r="D243">
        <v>119</v>
      </c>
      <c r="E243">
        <v>72</v>
      </c>
      <c r="F243">
        <v>201.8</v>
      </c>
      <c r="G243">
        <v>79.8</v>
      </c>
      <c r="H243">
        <v>74</v>
      </c>
      <c r="I243">
        <v>0</v>
      </c>
      <c r="J243" t="s">
        <v>16</v>
      </c>
      <c r="K243" t="s">
        <v>21</v>
      </c>
      <c r="L243" t="s">
        <v>18</v>
      </c>
      <c r="M243">
        <v>9.3000000000000007</v>
      </c>
      <c r="N243">
        <v>20151.66</v>
      </c>
      <c r="O243" t="s">
        <v>19</v>
      </c>
      <c r="P243" t="str">
        <f t="shared" si="122"/>
        <v>75+</v>
      </c>
      <c r="Q243" t="str">
        <f>IF(PatientData[[#This Row],[bmi]]&lt;18.5,"Underweight",
IF(PatientData[[#This Row],[bmi]]&lt;25,"Normal",
IF(PatientData[[#This Row],[bmi]]&lt;30,"Overweight","Obese")))</f>
        <v>Underweight</v>
      </c>
      <c r="R243" t="str">
        <f t="shared" si="99"/>
        <v>Normal BP</v>
      </c>
      <c r="S243" t="str">
        <f t="shared" si="100"/>
        <v>High Cost</v>
      </c>
    </row>
    <row r="244" spans="1:19" x14ac:dyDescent="0.3">
      <c r="A244">
        <v>48</v>
      </c>
      <c r="B244" t="s">
        <v>20</v>
      </c>
      <c r="C244">
        <v>18</v>
      </c>
      <c r="D244">
        <v>101</v>
      </c>
      <c r="E244">
        <v>68</v>
      </c>
      <c r="F244">
        <v>197.7</v>
      </c>
      <c r="G244">
        <v>86.3</v>
      </c>
      <c r="H244">
        <v>73</v>
      </c>
      <c r="I244">
        <v>2</v>
      </c>
      <c r="J244" t="s">
        <v>24</v>
      </c>
      <c r="K244" t="s">
        <v>21</v>
      </c>
      <c r="L244" t="s">
        <v>25</v>
      </c>
      <c r="M244">
        <v>4.2</v>
      </c>
      <c r="N244">
        <v>11192.96</v>
      </c>
      <c r="O244" t="s">
        <v>19</v>
      </c>
      <c r="P244" t="str">
        <f t="shared" si="122"/>
        <v>45-59</v>
      </c>
      <c r="Q244" t="str">
        <f>IF(PatientData[[#This Row],[bmi]]&lt;18.5,"Underweight",
IF(PatientData[[#This Row],[bmi]]&lt;25,"Normal",
IF(PatientData[[#This Row],[bmi]]&lt;30,"Overweight","Obese")))</f>
        <v>Underweight</v>
      </c>
      <c r="R244" t="str">
        <f t="shared" si="99"/>
        <v>Normal BP</v>
      </c>
      <c r="S244" t="str">
        <f t="shared" si="100"/>
        <v>Normal Cost</v>
      </c>
    </row>
    <row r="245" spans="1:19" x14ac:dyDescent="0.3">
      <c r="A245">
        <v>61</v>
      </c>
      <c r="B245" t="s">
        <v>15</v>
      </c>
      <c r="C245">
        <v>31.4</v>
      </c>
      <c r="D245">
        <v>139</v>
      </c>
      <c r="E245">
        <v>76</v>
      </c>
      <c r="F245">
        <v>247.3</v>
      </c>
      <c r="G245">
        <v>154</v>
      </c>
      <c r="H245">
        <v>80</v>
      </c>
      <c r="I245">
        <v>2</v>
      </c>
      <c r="J245" t="s">
        <v>16</v>
      </c>
      <c r="K245" t="s">
        <v>17</v>
      </c>
      <c r="L245" t="s">
        <v>22</v>
      </c>
      <c r="M245">
        <v>7.8</v>
      </c>
      <c r="N245">
        <v>14404.4</v>
      </c>
      <c r="O245" t="s">
        <v>23</v>
      </c>
      <c r="P245" t="str">
        <f t="shared" ref="P245:P246" si="123">IF(A242&lt;30,"18-29",IF(A242&lt;45,"30-44",IF(A242&lt;60,"45-59",IF(A242&lt;75,"60-74","75+"))))</f>
        <v>75+</v>
      </c>
      <c r="Q245" t="str">
        <f>IF(PatientData[[#This Row],[bmi]]&lt;18.5,"Underweight",
IF(PatientData[[#This Row],[bmi]]&lt;25,"Normal",
IF(PatientData[[#This Row],[bmi]]&lt;30,"Overweight","Obese")))</f>
        <v>Obese</v>
      </c>
      <c r="R245" t="str">
        <f t="shared" si="99"/>
        <v>High BP</v>
      </c>
      <c r="S245" t="str">
        <f t="shared" si="100"/>
        <v>Normal Cost</v>
      </c>
    </row>
    <row r="246" spans="1:19" x14ac:dyDescent="0.3">
      <c r="A246">
        <v>77</v>
      </c>
      <c r="B246" t="s">
        <v>15</v>
      </c>
      <c r="C246">
        <v>26.9</v>
      </c>
      <c r="D246">
        <v>124</v>
      </c>
      <c r="E246">
        <v>71</v>
      </c>
      <c r="F246">
        <v>229.9</v>
      </c>
      <c r="G246">
        <v>156</v>
      </c>
      <c r="H246">
        <v>88</v>
      </c>
      <c r="I246">
        <v>3</v>
      </c>
      <c r="J246" t="s">
        <v>16</v>
      </c>
      <c r="K246" t="s">
        <v>17</v>
      </c>
      <c r="L246" t="s">
        <v>22</v>
      </c>
      <c r="M246">
        <v>6.2</v>
      </c>
      <c r="N246">
        <v>10534.96</v>
      </c>
      <c r="O246" t="s">
        <v>19</v>
      </c>
      <c r="P246" t="str">
        <f t="shared" si="123"/>
        <v>75+</v>
      </c>
      <c r="Q246" t="str">
        <f>IF(PatientData[[#This Row],[bmi]]&lt;18.5,"Underweight",
IF(PatientData[[#This Row],[bmi]]&lt;25,"Normal",
IF(PatientData[[#This Row],[bmi]]&lt;30,"Overweight","Obese")))</f>
        <v>Overweight</v>
      </c>
      <c r="R246" t="str">
        <f t="shared" si="99"/>
        <v>High BP</v>
      </c>
      <c r="S246" t="str">
        <f t="shared" si="100"/>
        <v>Normal Cost</v>
      </c>
    </row>
    <row r="247" spans="1:19" x14ac:dyDescent="0.3">
      <c r="A247">
        <v>47</v>
      </c>
      <c r="B247" t="s">
        <v>20</v>
      </c>
      <c r="C247">
        <v>18</v>
      </c>
      <c r="D247">
        <v>116</v>
      </c>
      <c r="E247">
        <v>69</v>
      </c>
      <c r="F247">
        <v>181</v>
      </c>
      <c r="G247">
        <v>100.6</v>
      </c>
      <c r="H247">
        <v>94</v>
      </c>
      <c r="I247">
        <v>1</v>
      </c>
      <c r="J247" t="s">
        <v>16</v>
      </c>
      <c r="K247" t="s">
        <v>26</v>
      </c>
      <c r="L247" t="s">
        <v>25</v>
      </c>
      <c r="M247">
        <v>5.5</v>
      </c>
      <c r="N247">
        <v>10015.1</v>
      </c>
      <c r="O247" t="s">
        <v>19</v>
      </c>
      <c r="P247" t="str">
        <f t="shared" ref="P247" si="124">IF(A247&lt;30,"18-29",IF(A247&lt;45,"30-44",IF(A247&lt;60,"45-59",IF(A247&lt;75,"60-74","75+"))))</f>
        <v>45-59</v>
      </c>
      <c r="Q247" t="str">
        <f>IF(PatientData[[#This Row],[bmi]]&lt;18.5,"Underweight",
IF(PatientData[[#This Row],[bmi]]&lt;25,"Normal",
IF(PatientData[[#This Row],[bmi]]&lt;30,"Overweight","Obese")))</f>
        <v>Underweight</v>
      </c>
      <c r="R247" t="str">
        <f t="shared" si="99"/>
        <v>Normal BP</v>
      </c>
      <c r="S247" t="str">
        <f t="shared" si="100"/>
        <v>Normal Cost</v>
      </c>
    </row>
    <row r="248" spans="1:19" x14ac:dyDescent="0.3">
      <c r="A248">
        <v>72</v>
      </c>
      <c r="B248" t="s">
        <v>15</v>
      </c>
      <c r="C248">
        <v>22.5</v>
      </c>
      <c r="D248">
        <v>120</v>
      </c>
      <c r="E248">
        <v>64</v>
      </c>
      <c r="F248">
        <v>225.2</v>
      </c>
      <c r="G248">
        <v>94.2</v>
      </c>
      <c r="H248">
        <v>88</v>
      </c>
      <c r="I248">
        <v>1</v>
      </c>
      <c r="J248" t="s">
        <v>16</v>
      </c>
      <c r="K248" t="s">
        <v>26</v>
      </c>
      <c r="L248" t="s">
        <v>22</v>
      </c>
      <c r="M248">
        <v>4.9000000000000004</v>
      </c>
      <c r="N248">
        <v>10465.700000000001</v>
      </c>
      <c r="O248" t="s">
        <v>19</v>
      </c>
      <c r="P248" t="str">
        <f t="shared" ref="P248" si="125">IF(A245&lt;30,"18-29",IF(A245&lt;45,"30-44",IF(A245&lt;60,"45-59",IF(A245&lt;75,"60-74","75+"))))</f>
        <v>60-74</v>
      </c>
      <c r="Q248" t="str">
        <f>IF(PatientData[[#This Row],[bmi]]&lt;18.5,"Underweight",
IF(PatientData[[#This Row],[bmi]]&lt;25,"Normal",
IF(PatientData[[#This Row],[bmi]]&lt;30,"Overweight","Obese")))</f>
        <v>Normal</v>
      </c>
      <c r="R248" t="str">
        <f t="shared" si="99"/>
        <v>High BP</v>
      </c>
      <c r="S248" t="str">
        <f t="shared" si="100"/>
        <v>Normal Cost</v>
      </c>
    </row>
    <row r="249" spans="1:19" x14ac:dyDescent="0.3">
      <c r="A249">
        <v>65</v>
      </c>
      <c r="B249" t="s">
        <v>20</v>
      </c>
      <c r="C249">
        <v>18</v>
      </c>
      <c r="D249">
        <v>126</v>
      </c>
      <c r="E249">
        <v>81</v>
      </c>
      <c r="F249">
        <v>200.7</v>
      </c>
      <c r="G249">
        <v>152.5</v>
      </c>
      <c r="H249">
        <v>70</v>
      </c>
      <c r="I249">
        <v>0</v>
      </c>
      <c r="J249" t="s">
        <v>24</v>
      </c>
      <c r="K249" t="s">
        <v>17</v>
      </c>
      <c r="L249" t="s">
        <v>18</v>
      </c>
      <c r="M249">
        <v>3.1</v>
      </c>
      <c r="N249">
        <v>7120.04</v>
      </c>
      <c r="O249" t="s">
        <v>19</v>
      </c>
      <c r="P249" t="str">
        <f t="shared" ref="P249:P251" si="126">IF(A249&lt;30,"18-29",IF(A249&lt;45,"30-44",IF(A249&lt;60,"45-59",IF(A249&lt;75,"60-74","75+"))))</f>
        <v>60-74</v>
      </c>
      <c r="Q249" t="str">
        <f>IF(PatientData[[#This Row],[bmi]]&lt;18.5,"Underweight",
IF(PatientData[[#This Row],[bmi]]&lt;25,"Normal",
IF(PatientData[[#This Row],[bmi]]&lt;30,"Overweight","Obese")))</f>
        <v>Underweight</v>
      </c>
      <c r="R249" t="str">
        <f t="shared" si="99"/>
        <v>High BP</v>
      </c>
      <c r="S249" t="str">
        <f t="shared" si="100"/>
        <v>Normal Cost</v>
      </c>
    </row>
    <row r="250" spans="1:19" x14ac:dyDescent="0.3">
      <c r="A250">
        <v>39</v>
      </c>
      <c r="B250" t="s">
        <v>20</v>
      </c>
      <c r="C250">
        <v>18</v>
      </c>
      <c r="D250">
        <v>114</v>
      </c>
      <c r="E250">
        <v>65</v>
      </c>
      <c r="F250">
        <v>223.8</v>
      </c>
      <c r="G250">
        <v>135</v>
      </c>
      <c r="H250">
        <v>74</v>
      </c>
      <c r="I250">
        <v>0</v>
      </c>
      <c r="J250" t="s">
        <v>16</v>
      </c>
      <c r="K250" t="s">
        <v>26</v>
      </c>
      <c r="L250" t="s">
        <v>25</v>
      </c>
      <c r="M250">
        <v>18.5</v>
      </c>
      <c r="N250">
        <v>30677.22</v>
      </c>
      <c r="O250" t="s">
        <v>19</v>
      </c>
      <c r="P250" t="str">
        <f t="shared" si="126"/>
        <v>30-44</v>
      </c>
      <c r="Q250" t="str">
        <f>IF(PatientData[[#This Row],[bmi]]&lt;18.5,"Underweight",
IF(PatientData[[#This Row],[bmi]]&lt;25,"Normal",
IF(PatientData[[#This Row],[bmi]]&lt;30,"Overweight","Obese")))</f>
        <v>Underweight</v>
      </c>
      <c r="R250" t="str">
        <f t="shared" si="99"/>
        <v>Normal BP</v>
      </c>
      <c r="S250" t="str">
        <f t="shared" si="100"/>
        <v>High Cost</v>
      </c>
    </row>
    <row r="251" spans="1:19" x14ac:dyDescent="0.3">
      <c r="A251">
        <v>75</v>
      </c>
      <c r="B251" t="s">
        <v>20</v>
      </c>
      <c r="C251">
        <v>18</v>
      </c>
      <c r="D251">
        <v>111</v>
      </c>
      <c r="E251">
        <v>68</v>
      </c>
      <c r="F251">
        <v>198.9</v>
      </c>
      <c r="G251">
        <v>157.19999999999999</v>
      </c>
      <c r="H251">
        <v>79</v>
      </c>
      <c r="I251">
        <v>0</v>
      </c>
      <c r="J251" t="s">
        <v>16</v>
      </c>
      <c r="K251" t="s">
        <v>17</v>
      </c>
      <c r="L251" t="s">
        <v>18</v>
      </c>
      <c r="M251">
        <v>12.6</v>
      </c>
      <c r="N251">
        <v>24797.01</v>
      </c>
      <c r="O251" t="s">
        <v>19</v>
      </c>
      <c r="P251" t="str">
        <f t="shared" si="126"/>
        <v>75+</v>
      </c>
      <c r="Q251" t="str">
        <f>IF(PatientData[[#This Row],[bmi]]&lt;18.5,"Underweight",
IF(PatientData[[#This Row],[bmi]]&lt;25,"Normal",
IF(PatientData[[#This Row],[bmi]]&lt;30,"Overweight","Obese")))</f>
        <v>Underweight</v>
      </c>
      <c r="R251" t="str">
        <f t="shared" si="99"/>
        <v>Normal BP</v>
      </c>
      <c r="S251" t="str">
        <f t="shared" si="100"/>
        <v>High Cost</v>
      </c>
    </row>
    <row r="252" spans="1:19" x14ac:dyDescent="0.3">
      <c r="A252">
        <v>74</v>
      </c>
      <c r="B252" t="s">
        <v>15</v>
      </c>
      <c r="C252">
        <v>22.3</v>
      </c>
      <c r="D252">
        <v>128</v>
      </c>
      <c r="E252">
        <v>80</v>
      </c>
      <c r="F252">
        <v>249.3</v>
      </c>
      <c r="G252">
        <v>183.9</v>
      </c>
      <c r="H252">
        <v>56</v>
      </c>
      <c r="I252">
        <v>2</v>
      </c>
      <c r="J252" t="s">
        <v>24</v>
      </c>
      <c r="K252" t="s">
        <v>17</v>
      </c>
      <c r="L252" t="s">
        <v>18</v>
      </c>
      <c r="M252">
        <v>5.5</v>
      </c>
      <c r="N252">
        <v>10798.25</v>
      </c>
      <c r="O252" t="s">
        <v>19</v>
      </c>
      <c r="P252" t="str">
        <f t="shared" ref="P252:P253" si="127">IF(A249&lt;30,"18-29",IF(A249&lt;45,"30-44",IF(A249&lt;60,"45-59",IF(A249&lt;75,"60-74","75+"))))</f>
        <v>60-74</v>
      </c>
      <c r="Q252" t="str">
        <f>IF(PatientData[[#This Row],[bmi]]&lt;18.5,"Underweight",
IF(PatientData[[#This Row],[bmi]]&lt;25,"Normal",
IF(PatientData[[#This Row],[bmi]]&lt;30,"Overweight","Obese")))</f>
        <v>Normal</v>
      </c>
      <c r="R252" t="str">
        <f t="shared" si="99"/>
        <v>High BP</v>
      </c>
      <c r="S252" t="str">
        <f t="shared" si="100"/>
        <v>Normal Cost</v>
      </c>
    </row>
    <row r="253" spans="1:19" x14ac:dyDescent="0.3">
      <c r="A253">
        <v>37</v>
      </c>
      <c r="B253" t="s">
        <v>15</v>
      </c>
      <c r="C253">
        <v>28.5</v>
      </c>
      <c r="D253">
        <v>136</v>
      </c>
      <c r="E253">
        <v>85</v>
      </c>
      <c r="F253">
        <v>216.4</v>
      </c>
      <c r="G253">
        <v>137.9</v>
      </c>
      <c r="H253">
        <v>110</v>
      </c>
      <c r="I253">
        <v>2</v>
      </c>
      <c r="J253" t="s">
        <v>16</v>
      </c>
      <c r="K253" t="s">
        <v>26</v>
      </c>
      <c r="L253" t="s">
        <v>25</v>
      </c>
      <c r="M253">
        <v>5.4</v>
      </c>
      <c r="N253">
        <v>10082.58</v>
      </c>
      <c r="O253" t="s">
        <v>19</v>
      </c>
      <c r="P253" t="str">
        <f t="shared" si="127"/>
        <v>30-44</v>
      </c>
      <c r="Q253" t="str">
        <f>IF(PatientData[[#This Row],[bmi]]&lt;18.5,"Underweight",
IF(PatientData[[#This Row],[bmi]]&lt;25,"Normal",
IF(PatientData[[#This Row],[bmi]]&lt;30,"Overweight","Obese")))</f>
        <v>Overweight</v>
      </c>
      <c r="R253" t="str">
        <f t="shared" si="99"/>
        <v>High BP</v>
      </c>
      <c r="S253" t="str">
        <f t="shared" si="100"/>
        <v>Normal Cost</v>
      </c>
    </row>
    <row r="254" spans="1:19" x14ac:dyDescent="0.3">
      <c r="A254">
        <v>77</v>
      </c>
      <c r="B254" t="s">
        <v>20</v>
      </c>
      <c r="C254">
        <v>18</v>
      </c>
      <c r="D254">
        <v>133</v>
      </c>
      <c r="E254">
        <v>76</v>
      </c>
      <c r="F254">
        <v>160.19999999999999</v>
      </c>
      <c r="G254">
        <v>150</v>
      </c>
      <c r="H254">
        <v>132</v>
      </c>
      <c r="I254">
        <v>0</v>
      </c>
      <c r="J254" t="s">
        <v>16</v>
      </c>
      <c r="K254" t="s">
        <v>17</v>
      </c>
      <c r="L254" t="s">
        <v>25</v>
      </c>
      <c r="M254">
        <v>5.2</v>
      </c>
      <c r="N254">
        <v>10363.06</v>
      </c>
      <c r="O254" t="s">
        <v>23</v>
      </c>
      <c r="P254" t="str">
        <f t="shared" ref="P254" si="128">IF(A254&lt;30,"18-29",IF(A254&lt;45,"30-44",IF(A254&lt;60,"45-59",IF(A254&lt;75,"60-74","75+"))))</f>
        <v>75+</v>
      </c>
      <c r="Q254" t="str">
        <f>IF(PatientData[[#This Row],[bmi]]&lt;18.5,"Underweight",
IF(PatientData[[#This Row],[bmi]]&lt;25,"Normal",
IF(PatientData[[#This Row],[bmi]]&lt;30,"Overweight","Obese")))</f>
        <v>Underweight</v>
      </c>
      <c r="R254" t="str">
        <f t="shared" si="99"/>
        <v>High BP</v>
      </c>
      <c r="S254" t="str">
        <f t="shared" si="100"/>
        <v>Normal Cost</v>
      </c>
    </row>
    <row r="255" spans="1:19" x14ac:dyDescent="0.3">
      <c r="A255">
        <v>95</v>
      </c>
      <c r="B255" t="s">
        <v>15</v>
      </c>
      <c r="C255">
        <v>27.7</v>
      </c>
      <c r="D255">
        <v>135</v>
      </c>
      <c r="E255">
        <v>80</v>
      </c>
      <c r="F255">
        <v>235.9</v>
      </c>
      <c r="G255">
        <v>105.8</v>
      </c>
      <c r="H255">
        <v>92</v>
      </c>
      <c r="I255">
        <v>3</v>
      </c>
      <c r="J255" t="s">
        <v>24</v>
      </c>
      <c r="K255" t="s">
        <v>21</v>
      </c>
      <c r="L255" t="s">
        <v>18</v>
      </c>
      <c r="M255">
        <v>5.6</v>
      </c>
      <c r="N255">
        <v>12518.69</v>
      </c>
      <c r="O255" t="s">
        <v>23</v>
      </c>
      <c r="P255" t="str">
        <f t="shared" ref="P255:P256" si="129">IF(A252&lt;30,"18-29",IF(A252&lt;45,"30-44",IF(A252&lt;60,"45-59",IF(A252&lt;75,"60-74","75+"))))</f>
        <v>60-74</v>
      </c>
      <c r="Q255" t="str">
        <f>IF(PatientData[[#This Row],[bmi]]&lt;18.5,"Underweight",
IF(PatientData[[#This Row],[bmi]]&lt;25,"Normal",
IF(PatientData[[#This Row],[bmi]]&lt;30,"Overweight","Obese")))</f>
        <v>Overweight</v>
      </c>
      <c r="R255" t="str">
        <f t="shared" si="99"/>
        <v>High BP</v>
      </c>
      <c r="S255" t="str">
        <f t="shared" si="100"/>
        <v>Normal Cost</v>
      </c>
    </row>
    <row r="256" spans="1:19" x14ac:dyDescent="0.3">
      <c r="A256">
        <v>62</v>
      </c>
      <c r="B256" t="s">
        <v>15</v>
      </c>
      <c r="C256">
        <v>29.3</v>
      </c>
      <c r="D256">
        <v>122</v>
      </c>
      <c r="E256">
        <v>72</v>
      </c>
      <c r="F256">
        <v>231.3</v>
      </c>
      <c r="G256">
        <v>108.4</v>
      </c>
      <c r="H256">
        <v>75</v>
      </c>
      <c r="I256">
        <v>3</v>
      </c>
      <c r="J256" t="s">
        <v>27</v>
      </c>
      <c r="K256" t="s">
        <v>26</v>
      </c>
      <c r="L256" t="s">
        <v>22</v>
      </c>
      <c r="M256">
        <v>4.5999999999999996</v>
      </c>
      <c r="N256">
        <v>8991.56</v>
      </c>
      <c r="O256" t="s">
        <v>19</v>
      </c>
      <c r="P256" t="str">
        <f t="shared" si="129"/>
        <v>30-44</v>
      </c>
      <c r="Q256" t="str">
        <f>IF(PatientData[[#This Row],[bmi]]&lt;18.5,"Underweight",
IF(PatientData[[#This Row],[bmi]]&lt;25,"Normal",
IF(PatientData[[#This Row],[bmi]]&lt;30,"Overweight","Obese")))</f>
        <v>Overweight</v>
      </c>
      <c r="R256" t="str">
        <f t="shared" si="99"/>
        <v>High BP</v>
      </c>
      <c r="S256" t="str">
        <f t="shared" si="100"/>
        <v>Normal Cost</v>
      </c>
    </row>
    <row r="257" spans="1:19" x14ac:dyDescent="0.3">
      <c r="A257">
        <v>93</v>
      </c>
      <c r="B257" t="s">
        <v>20</v>
      </c>
      <c r="C257">
        <v>18</v>
      </c>
      <c r="D257">
        <v>104</v>
      </c>
      <c r="E257">
        <v>60</v>
      </c>
      <c r="F257">
        <v>234.3</v>
      </c>
      <c r="G257">
        <v>97.7</v>
      </c>
      <c r="H257">
        <v>85</v>
      </c>
      <c r="I257">
        <v>0</v>
      </c>
      <c r="J257" t="s">
        <v>16</v>
      </c>
      <c r="K257" t="s">
        <v>26</v>
      </c>
      <c r="L257" t="s">
        <v>18</v>
      </c>
      <c r="M257">
        <v>7.2</v>
      </c>
      <c r="N257">
        <v>15535.92</v>
      </c>
      <c r="O257" t="s">
        <v>19</v>
      </c>
      <c r="P257" t="str">
        <f t="shared" ref="P257:P260" si="130">IF(A257&lt;30,"18-29",IF(A257&lt;45,"30-44",IF(A257&lt;60,"45-59",IF(A257&lt;75,"60-74","75+"))))</f>
        <v>75+</v>
      </c>
      <c r="Q257" t="str">
        <f>IF(PatientData[[#This Row],[bmi]]&lt;18.5,"Underweight",
IF(PatientData[[#This Row],[bmi]]&lt;25,"Normal",
IF(PatientData[[#This Row],[bmi]]&lt;30,"Overweight","Obese")))</f>
        <v>Underweight</v>
      </c>
      <c r="R257" t="str">
        <f t="shared" si="99"/>
        <v>Normal BP</v>
      </c>
      <c r="S257" t="str">
        <f t="shared" si="100"/>
        <v>High Cost</v>
      </c>
    </row>
    <row r="258" spans="1:19" x14ac:dyDescent="0.3">
      <c r="A258">
        <v>65</v>
      </c>
      <c r="B258" t="s">
        <v>20</v>
      </c>
      <c r="C258">
        <v>18</v>
      </c>
      <c r="D258">
        <v>125</v>
      </c>
      <c r="E258">
        <v>78</v>
      </c>
      <c r="F258">
        <v>188.3</v>
      </c>
      <c r="G258">
        <v>79</v>
      </c>
      <c r="H258">
        <v>75</v>
      </c>
      <c r="I258">
        <v>2</v>
      </c>
      <c r="J258" t="s">
        <v>27</v>
      </c>
      <c r="K258" t="s">
        <v>28</v>
      </c>
      <c r="L258" t="s">
        <v>25</v>
      </c>
      <c r="M258">
        <v>2.4</v>
      </c>
      <c r="N258">
        <v>8030.91</v>
      </c>
      <c r="O258" t="s">
        <v>19</v>
      </c>
      <c r="P258" t="str">
        <f t="shared" si="130"/>
        <v>60-74</v>
      </c>
      <c r="Q258" t="str">
        <f>IF(PatientData[[#This Row],[bmi]]&lt;18.5,"Underweight",
IF(PatientData[[#This Row],[bmi]]&lt;25,"Normal",
IF(PatientData[[#This Row],[bmi]]&lt;30,"Overweight","Obese")))</f>
        <v>Underweight</v>
      </c>
      <c r="R258" t="str">
        <f t="shared" si="99"/>
        <v>High BP</v>
      </c>
      <c r="S258" t="str">
        <f t="shared" si="100"/>
        <v>Normal Cost</v>
      </c>
    </row>
    <row r="259" spans="1:19" x14ac:dyDescent="0.3">
      <c r="A259">
        <v>42</v>
      </c>
      <c r="B259" t="s">
        <v>20</v>
      </c>
      <c r="C259">
        <v>18</v>
      </c>
      <c r="D259">
        <v>115</v>
      </c>
      <c r="E259">
        <v>75</v>
      </c>
      <c r="F259">
        <v>182.9</v>
      </c>
      <c r="G259">
        <v>113.1</v>
      </c>
      <c r="H259">
        <v>76</v>
      </c>
      <c r="I259">
        <v>1</v>
      </c>
      <c r="J259" t="s">
        <v>27</v>
      </c>
      <c r="K259" t="s">
        <v>21</v>
      </c>
      <c r="L259" t="s">
        <v>25</v>
      </c>
      <c r="M259">
        <v>2.6</v>
      </c>
      <c r="N259">
        <v>7850.91</v>
      </c>
      <c r="O259" t="s">
        <v>19</v>
      </c>
      <c r="P259" t="str">
        <f t="shared" si="130"/>
        <v>30-44</v>
      </c>
      <c r="Q259" t="str">
        <f>IF(PatientData[[#This Row],[bmi]]&lt;18.5,"Underweight",
IF(PatientData[[#This Row],[bmi]]&lt;25,"Normal",
IF(PatientData[[#This Row],[bmi]]&lt;30,"Overweight","Obese")))</f>
        <v>Underweight</v>
      </c>
      <c r="R259" t="str">
        <f t="shared" ref="R259:R322" si="131">IF(AND(D259&lt;120,E259&lt;80),"Normal BP","High BP")</f>
        <v>Normal BP</v>
      </c>
      <c r="S259" t="str">
        <f t="shared" ref="S259:S322" si="132">IF(N259&gt;15000,"High Cost","Normal Cost")</f>
        <v>Normal Cost</v>
      </c>
    </row>
    <row r="260" spans="1:19" x14ac:dyDescent="0.3">
      <c r="A260">
        <v>61</v>
      </c>
      <c r="B260" t="s">
        <v>20</v>
      </c>
      <c r="C260">
        <v>18</v>
      </c>
      <c r="D260">
        <v>126</v>
      </c>
      <c r="E260">
        <v>71</v>
      </c>
      <c r="F260">
        <v>162.30000000000001</v>
      </c>
      <c r="G260">
        <v>111.8</v>
      </c>
      <c r="H260">
        <v>68</v>
      </c>
      <c r="I260">
        <v>1</v>
      </c>
      <c r="J260" t="s">
        <v>24</v>
      </c>
      <c r="K260" t="s">
        <v>21</v>
      </c>
      <c r="L260" t="s">
        <v>25</v>
      </c>
      <c r="M260">
        <v>7.6</v>
      </c>
      <c r="N260">
        <v>15922.55</v>
      </c>
      <c r="O260" t="s">
        <v>19</v>
      </c>
      <c r="P260" t="str">
        <f t="shared" si="130"/>
        <v>60-74</v>
      </c>
      <c r="Q260" t="str">
        <f>IF(PatientData[[#This Row],[bmi]]&lt;18.5,"Underweight",
IF(PatientData[[#This Row],[bmi]]&lt;25,"Normal",
IF(PatientData[[#This Row],[bmi]]&lt;30,"Overweight","Obese")))</f>
        <v>Underweight</v>
      </c>
      <c r="R260" t="str">
        <f t="shared" si="131"/>
        <v>High BP</v>
      </c>
      <c r="S260" t="str">
        <f t="shared" si="132"/>
        <v>High Cost</v>
      </c>
    </row>
    <row r="261" spans="1:19" x14ac:dyDescent="0.3">
      <c r="A261">
        <v>33</v>
      </c>
      <c r="B261" t="s">
        <v>15</v>
      </c>
      <c r="C261">
        <v>25.3</v>
      </c>
      <c r="D261">
        <v>119</v>
      </c>
      <c r="E261">
        <v>68</v>
      </c>
      <c r="F261">
        <v>194.4</v>
      </c>
      <c r="G261">
        <v>97</v>
      </c>
      <c r="H261">
        <v>76</v>
      </c>
      <c r="I261">
        <v>4</v>
      </c>
      <c r="J261" t="s">
        <v>16</v>
      </c>
      <c r="K261" t="s">
        <v>26</v>
      </c>
      <c r="L261" t="s">
        <v>22</v>
      </c>
      <c r="M261">
        <v>7.8</v>
      </c>
      <c r="N261">
        <v>14848.12</v>
      </c>
      <c r="O261" t="s">
        <v>19</v>
      </c>
      <c r="P261" t="str">
        <f t="shared" ref="P261" si="133">IF(A258&lt;30,"18-29",IF(A258&lt;45,"30-44",IF(A258&lt;60,"45-59",IF(A258&lt;75,"60-74","75+"))))</f>
        <v>60-74</v>
      </c>
      <c r="Q261" t="str">
        <f>IF(PatientData[[#This Row],[bmi]]&lt;18.5,"Underweight",
IF(PatientData[[#This Row],[bmi]]&lt;25,"Normal",
IF(PatientData[[#This Row],[bmi]]&lt;30,"Overweight","Obese")))</f>
        <v>Overweight</v>
      </c>
      <c r="R261" t="str">
        <f t="shared" si="131"/>
        <v>Normal BP</v>
      </c>
      <c r="S261" t="str">
        <f t="shared" si="132"/>
        <v>Normal Cost</v>
      </c>
    </row>
    <row r="262" spans="1:19" x14ac:dyDescent="0.3">
      <c r="A262">
        <v>73</v>
      </c>
      <c r="B262" t="s">
        <v>20</v>
      </c>
      <c r="C262">
        <v>18</v>
      </c>
      <c r="D262">
        <v>126</v>
      </c>
      <c r="E262">
        <v>82</v>
      </c>
      <c r="F262">
        <v>221.1</v>
      </c>
      <c r="G262">
        <v>97.9</v>
      </c>
      <c r="H262">
        <v>85</v>
      </c>
      <c r="I262">
        <v>1</v>
      </c>
      <c r="J262" t="s">
        <v>24</v>
      </c>
      <c r="K262" t="s">
        <v>26</v>
      </c>
      <c r="L262" t="s">
        <v>25</v>
      </c>
      <c r="M262">
        <v>14.6</v>
      </c>
      <c r="N262">
        <v>24562.83</v>
      </c>
      <c r="O262" t="s">
        <v>19</v>
      </c>
      <c r="P262" t="str">
        <f t="shared" ref="P262:P263" si="134">IF(A262&lt;30,"18-29",IF(A262&lt;45,"30-44",IF(A262&lt;60,"45-59",IF(A262&lt;75,"60-74","75+"))))</f>
        <v>60-74</v>
      </c>
      <c r="Q262" t="str">
        <f>IF(PatientData[[#This Row],[bmi]]&lt;18.5,"Underweight",
IF(PatientData[[#This Row],[bmi]]&lt;25,"Normal",
IF(PatientData[[#This Row],[bmi]]&lt;30,"Overweight","Obese")))</f>
        <v>Underweight</v>
      </c>
      <c r="R262" t="str">
        <f t="shared" si="131"/>
        <v>High BP</v>
      </c>
      <c r="S262" t="str">
        <f t="shared" si="132"/>
        <v>High Cost</v>
      </c>
    </row>
    <row r="263" spans="1:19" x14ac:dyDescent="0.3">
      <c r="A263">
        <v>51</v>
      </c>
      <c r="B263" t="s">
        <v>20</v>
      </c>
      <c r="C263">
        <v>18</v>
      </c>
      <c r="D263">
        <v>103</v>
      </c>
      <c r="E263">
        <v>62</v>
      </c>
      <c r="F263">
        <v>174.6</v>
      </c>
      <c r="G263">
        <v>123.9</v>
      </c>
      <c r="H263">
        <v>77</v>
      </c>
      <c r="I263">
        <v>0</v>
      </c>
      <c r="J263" t="s">
        <v>16</v>
      </c>
      <c r="K263" t="s">
        <v>17</v>
      </c>
      <c r="L263" t="s">
        <v>18</v>
      </c>
      <c r="M263">
        <v>6.9</v>
      </c>
      <c r="N263">
        <v>15720.21</v>
      </c>
      <c r="O263" t="s">
        <v>19</v>
      </c>
      <c r="P263" t="str">
        <f t="shared" si="134"/>
        <v>45-59</v>
      </c>
      <c r="Q263" t="str">
        <f>IF(PatientData[[#This Row],[bmi]]&lt;18.5,"Underweight",
IF(PatientData[[#This Row],[bmi]]&lt;25,"Normal",
IF(PatientData[[#This Row],[bmi]]&lt;30,"Overweight","Obese")))</f>
        <v>Underweight</v>
      </c>
      <c r="R263" t="str">
        <f t="shared" si="131"/>
        <v>Normal BP</v>
      </c>
      <c r="S263" t="str">
        <f t="shared" si="132"/>
        <v>High Cost</v>
      </c>
    </row>
    <row r="264" spans="1:19" x14ac:dyDescent="0.3">
      <c r="A264">
        <v>39</v>
      </c>
      <c r="B264" t="s">
        <v>15</v>
      </c>
      <c r="C264">
        <v>22.4</v>
      </c>
      <c r="D264">
        <v>117</v>
      </c>
      <c r="E264">
        <v>77</v>
      </c>
      <c r="F264">
        <v>199</v>
      </c>
      <c r="G264">
        <v>126.2</v>
      </c>
      <c r="H264">
        <v>79</v>
      </c>
      <c r="I264">
        <v>2</v>
      </c>
      <c r="J264" t="s">
        <v>24</v>
      </c>
      <c r="K264" t="s">
        <v>26</v>
      </c>
      <c r="L264" t="s">
        <v>18</v>
      </c>
      <c r="M264">
        <v>1.3</v>
      </c>
      <c r="N264">
        <v>3770.67</v>
      </c>
      <c r="O264" t="s">
        <v>19</v>
      </c>
      <c r="P264" t="str">
        <f t="shared" ref="P264" si="135">IF(A261&lt;30,"18-29",IF(A261&lt;45,"30-44",IF(A261&lt;60,"45-59",IF(A261&lt;75,"60-74","75+"))))</f>
        <v>30-44</v>
      </c>
      <c r="Q264" t="str">
        <f>IF(PatientData[[#This Row],[bmi]]&lt;18.5,"Underweight",
IF(PatientData[[#This Row],[bmi]]&lt;25,"Normal",
IF(PatientData[[#This Row],[bmi]]&lt;30,"Overweight","Obese")))</f>
        <v>Normal</v>
      </c>
      <c r="R264" t="str">
        <f t="shared" si="131"/>
        <v>Normal BP</v>
      </c>
      <c r="S264" t="str">
        <f t="shared" si="132"/>
        <v>Normal Cost</v>
      </c>
    </row>
    <row r="265" spans="1:19" x14ac:dyDescent="0.3">
      <c r="A265">
        <v>63</v>
      </c>
      <c r="B265" t="s">
        <v>20</v>
      </c>
      <c r="C265">
        <v>18</v>
      </c>
      <c r="D265">
        <v>117</v>
      </c>
      <c r="E265">
        <v>70</v>
      </c>
      <c r="F265">
        <v>186.2</v>
      </c>
      <c r="G265">
        <v>176</v>
      </c>
      <c r="H265">
        <v>63</v>
      </c>
      <c r="I265">
        <v>3</v>
      </c>
      <c r="J265" t="s">
        <v>24</v>
      </c>
      <c r="K265" t="s">
        <v>17</v>
      </c>
      <c r="L265" t="s">
        <v>25</v>
      </c>
      <c r="M265">
        <v>4.8</v>
      </c>
      <c r="N265">
        <v>9192.7199999999993</v>
      </c>
      <c r="O265" t="s">
        <v>19</v>
      </c>
      <c r="P265" t="str">
        <f t="shared" ref="P265:P269" si="136">IF(A265&lt;30,"18-29",IF(A265&lt;45,"30-44",IF(A265&lt;60,"45-59",IF(A265&lt;75,"60-74","75+"))))</f>
        <v>60-74</v>
      </c>
      <c r="Q265" t="str">
        <f>IF(PatientData[[#This Row],[bmi]]&lt;18.5,"Underweight",
IF(PatientData[[#This Row],[bmi]]&lt;25,"Normal",
IF(PatientData[[#This Row],[bmi]]&lt;30,"Overweight","Obese")))</f>
        <v>Underweight</v>
      </c>
      <c r="R265" t="str">
        <f t="shared" si="131"/>
        <v>Normal BP</v>
      </c>
      <c r="S265" t="str">
        <f t="shared" si="132"/>
        <v>Normal Cost</v>
      </c>
    </row>
    <row r="266" spans="1:19" x14ac:dyDescent="0.3">
      <c r="A266">
        <v>71</v>
      </c>
      <c r="B266" t="s">
        <v>20</v>
      </c>
      <c r="C266">
        <v>18</v>
      </c>
      <c r="D266">
        <v>112</v>
      </c>
      <c r="E266">
        <v>72</v>
      </c>
      <c r="F266">
        <v>169.1</v>
      </c>
      <c r="G266">
        <v>90.9</v>
      </c>
      <c r="H266">
        <v>68</v>
      </c>
      <c r="I266">
        <v>4</v>
      </c>
      <c r="J266" t="s">
        <v>27</v>
      </c>
      <c r="K266" t="s">
        <v>21</v>
      </c>
      <c r="L266" t="s">
        <v>18</v>
      </c>
      <c r="M266">
        <v>3</v>
      </c>
      <c r="N266">
        <v>8626.09</v>
      </c>
      <c r="O266" t="s">
        <v>19</v>
      </c>
      <c r="P266" t="str">
        <f t="shared" si="136"/>
        <v>60-74</v>
      </c>
      <c r="Q266" t="str">
        <f>IF(PatientData[[#This Row],[bmi]]&lt;18.5,"Underweight",
IF(PatientData[[#This Row],[bmi]]&lt;25,"Normal",
IF(PatientData[[#This Row],[bmi]]&lt;30,"Overweight","Obese")))</f>
        <v>Underweight</v>
      </c>
      <c r="R266" t="str">
        <f t="shared" si="131"/>
        <v>Normal BP</v>
      </c>
      <c r="S266" t="str">
        <f t="shared" si="132"/>
        <v>Normal Cost</v>
      </c>
    </row>
    <row r="267" spans="1:19" x14ac:dyDescent="0.3">
      <c r="A267">
        <v>79</v>
      </c>
      <c r="B267" t="s">
        <v>20</v>
      </c>
      <c r="C267">
        <v>18</v>
      </c>
      <c r="D267">
        <v>113</v>
      </c>
      <c r="E267">
        <v>68</v>
      </c>
      <c r="F267">
        <v>227.3</v>
      </c>
      <c r="G267">
        <v>90.3</v>
      </c>
      <c r="H267">
        <v>82</v>
      </c>
      <c r="I267">
        <v>1</v>
      </c>
      <c r="J267" t="s">
        <v>16</v>
      </c>
      <c r="K267" t="s">
        <v>28</v>
      </c>
      <c r="L267" t="s">
        <v>22</v>
      </c>
      <c r="M267">
        <v>17.899999999999999</v>
      </c>
      <c r="N267">
        <v>21459.08</v>
      </c>
      <c r="O267" t="s">
        <v>19</v>
      </c>
      <c r="P267" t="str">
        <f t="shared" si="136"/>
        <v>75+</v>
      </c>
      <c r="Q267" t="str">
        <f>IF(PatientData[[#This Row],[bmi]]&lt;18.5,"Underweight",
IF(PatientData[[#This Row],[bmi]]&lt;25,"Normal",
IF(PatientData[[#This Row],[bmi]]&lt;30,"Overweight","Obese")))</f>
        <v>Underweight</v>
      </c>
      <c r="R267" t="str">
        <f t="shared" si="131"/>
        <v>Normal BP</v>
      </c>
      <c r="S267" t="str">
        <f t="shared" si="132"/>
        <v>High Cost</v>
      </c>
    </row>
    <row r="268" spans="1:19" x14ac:dyDescent="0.3">
      <c r="A268">
        <v>66</v>
      </c>
      <c r="B268" t="s">
        <v>20</v>
      </c>
      <c r="C268">
        <v>18</v>
      </c>
      <c r="D268">
        <v>101</v>
      </c>
      <c r="E268">
        <v>60</v>
      </c>
      <c r="F268">
        <v>263.5</v>
      </c>
      <c r="G268">
        <v>95.8</v>
      </c>
      <c r="H268">
        <v>78</v>
      </c>
      <c r="I268">
        <v>1</v>
      </c>
      <c r="J268" t="s">
        <v>16</v>
      </c>
      <c r="K268" t="s">
        <v>21</v>
      </c>
      <c r="L268" t="s">
        <v>25</v>
      </c>
      <c r="M268">
        <v>8.6</v>
      </c>
      <c r="N268">
        <v>18759.990000000002</v>
      </c>
      <c r="O268" t="s">
        <v>19</v>
      </c>
      <c r="P268" t="str">
        <f t="shared" si="136"/>
        <v>60-74</v>
      </c>
      <c r="Q268" t="str">
        <f>IF(PatientData[[#This Row],[bmi]]&lt;18.5,"Underweight",
IF(PatientData[[#This Row],[bmi]]&lt;25,"Normal",
IF(PatientData[[#This Row],[bmi]]&lt;30,"Overweight","Obese")))</f>
        <v>Underweight</v>
      </c>
      <c r="R268" t="str">
        <f t="shared" si="131"/>
        <v>Normal BP</v>
      </c>
      <c r="S268" t="str">
        <f t="shared" si="132"/>
        <v>High Cost</v>
      </c>
    </row>
    <row r="269" spans="1:19" x14ac:dyDescent="0.3">
      <c r="A269">
        <v>54</v>
      </c>
      <c r="B269" t="s">
        <v>20</v>
      </c>
      <c r="C269">
        <v>18</v>
      </c>
      <c r="D269">
        <v>141</v>
      </c>
      <c r="E269">
        <v>83</v>
      </c>
      <c r="F269">
        <v>203.2</v>
      </c>
      <c r="G269">
        <v>100.2</v>
      </c>
      <c r="H269">
        <v>60</v>
      </c>
      <c r="I269">
        <v>2</v>
      </c>
      <c r="J269" t="s">
        <v>27</v>
      </c>
      <c r="K269" t="s">
        <v>28</v>
      </c>
      <c r="L269" t="s">
        <v>18</v>
      </c>
      <c r="M269">
        <v>3.5</v>
      </c>
      <c r="N269">
        <v>11095.46</v>
      </c>
      <c r="O269" t="s">
        <v>19</v>
      </c>
      <c r="P269" t="str">
        <f t="shared" si="136"/>
        <v>45-59</v>
      </c>
      <c r="Q269" t="str">
        <f>IF(PatientData[[#This Row],[bmi]]&lt;18.5,"Underweight",
IF(PatientData[[#This Row],[bmi]]&lt;25,"Normal",
IF(PatientData[[#This Row],[bmi]]&lt;30,"Overweight","Obese")))</f>
        <v>Underweight</v>
      </c>
      <c r="R269" t="str">
        <f t="shared" si="131"/>
        <v>High BP</v>
      </c>
      <c r="S269" t="str">
        <f t="shared" si="132"/>
        <v>Normal Cost</v>
      </c>
    </row>
    <row r="270" spans="1:19" x14ac:dyDescent="0.3">
      <c r="A270">
        <v>68</v>
      </c>
      <c r="B270" t="s">
        <v>15</v>
      </c>
      <c r="C270">
        <v>31.9</v>
      </c>
      <c r="D270">
        <v>126</v>
      </c>
      <c r="E270">
        <v>68</v>
      </c>
      <c r="F270">
        <v>239.1</v>
      </c>
      <c r="G270">
        <v>112.4</v>
      </c>
      <c r="H270">
        <v>99</v>
      </c>
      <c r="I270">
        <v>3</v>
      </c>
      <c r="J270" t="s">
        <v>16</v>
      </c>
      <c r="K270" t="s">
        <v>26</v>
      </c>
      <c r="L270" t="s">
        <v>22</v>
      </c>
      <c r="M270">
        <v>9</v>
      </c>
      <c r="N270">
        <v>16521.599999999999</v>
      </c>
      <c r="O270" t="s">
        <v>19</v>
      </c>
      <c r="P270" t="str">
        <f t="shared" ref="P270:P271" si="137">IF(A267&lt;30,"18-29",IF(A267&lt;45,"30-44",IF(A267&lt;60,"45-59",IF(A267&lt;75,"60-74","75+"))))</f>
        <v>75+</v>
      </c>
      <c r="Q270" t="str">
        <f>IF(PatientData[[#This Row],[bmi]]&lt;18.5,"Underweight",
IF(PatientData[[#This Row],[bmi]]&lt;25,"Normal",
IF(PatientData[[#This Row],[bmi]]&lt;30,"Overweight","Obese")))</f>
        <v>Obese</v>
      </c>
      <c r="R270" t="str">
        <f t="shared" si="131"/>
        <v>High BP</v>
      </c>
      <c r="S270" t="str">
        <f t="shared" si="132"/>
        <v>High Cost</v>
      </c>
    </row>
    <row r="271" spans="1:19" x14ac:dyDescent="0.3">
      <c r="A271">
        <v>70</v>
      </c>
      <c r="B271" t="s">
        <v>15</v>
      </c>
      <c r="C271">
        <v>25.5</v>
      </c>
      <c r="D271">
        <v>143</v>
      </c>
      <c r="E271">
        <v>89</v>
      </c>
      <c r="F271">
        <v>222.5</v>
      </c>
      <c r="G271">
        <v>102.8</v>
      </c>
      <c r="H271">
        <v>83</v>
      </c>
      <c r="I271">
        <v>2</v>
      </c>
      <c r="J271" t="s">
        <v>24</v>
      </c>
      <c r="K271" t="s">
        <v>21</v>
      </c>
      <c r="L271" t="s">
        <v>18</v>
      </c>
      <c r="M271">
        <v>13.1</v>
      </c>
      <c r="N271">
        <v>24270.31</v>
      </c>
      <c r="O271" t="s">
        <v>23</v>
      </c>
      <c r="P271" t="str">
        <f t="shared" si="137"/>
        <v>60-74</v>
      </c>
      <c r="Q271" t="str">
        <f>IF(PatientData[[#This Row],[bmi]]&lt;18.5,"Underweight",
IF(PatientData[[#This Row],[bmi]]&lt;25,"Normal",
IF(PatientData[[#This Row],[bmi]]&lt;30,"Overweight","Obese")))</f>
        <v>Overweight</v>
      </c>
      <c r="R271" t="str">
        <f t="shared" si="131"/>
        <v>High BP</v>
      </c>
      <c r="S271" t="str">
        <f t="shared" si="132"/>
        <v>High Cost</v>
      </c>
    </row>
    <row r="272" spans="1:19" x14ac:dyDescent="0.3">
      <c r="A272">
        <v>75</v>
      </c>
      <c r="B272" t="s">
        <v>20</v>
      </c>
      <c r="C272">
        <v>18</v>
      </c>
      <c r="D272">
        <v>118</v>
      </c>
      <c r="E272">
        <v>74</v>
      </c>
      <c r="F272">
        <v>196.9</v>
      </c>
      <c r="G272">
        <v>140.6</v>
      </c>
      <c r="H272">
        <v>82</v>
      </c>
      <c r="I272">
        <v>3</v>
      </c>
      <c r="J272" t="s">
        <v>24</v>
      </c>
      <c r="K272" t="s">
        <v>17</v>
      </c>
      <c r="L272" t="s">
        <v>18</v>
      </c>
      <c r="M272">
        <v>10</v>
      </c>
      <c r="N272">
        <v>18170.830000000002</v>
      </c>
      <c r="O272" t="s">
        <v>19</v>
      </c>
      <c r="P272" t="str">
        <f t="shared" ref="P272:P282" si="138">IF(A272&lt;30,"18-29",IF(A272&lt;45,"30-44",IF(A272&lt;60,"45-59",IF(A272&lt;75,"60-74","75+"))))</f>
        <v>75+</v>
      </c>
      <c r="Q272" t="str">
        <f>IF(PatientData[[#This Row],[bmi]]&lt;18.5,"Underweight",
IF(PatientData[[#This Row],[bmi]]&lt;25,"Normal",
IF(PatientData[[#This Row],[bmi]]&lt;30,"Overweight","Obese")))</f>
        <v>Underweight</v>
      </c>
      <c r="R272" t="str">
        <f t="shared" si="131"/>
        <v>Normal BP</v>
      </c>
      <c r="S272" t="str">
        <f t="shared" si="132"/>
        <v>High Cost</v>
      </c>
    </row>
    <row r="273" spans="1:19" x14ac:dyDescent="0.3">
      <c r="A273">
        <v>74</v>
      </c>
      <c r="B273" t="s">
        <v>20</v>
      </c>
      <c r="C273">
        <v>18</v>
      </c>
      <c r="D273">
        <v>122</v>
      </c>
      <c r="E273">
        <v>65</v>
      </c>
      <c r="F273">
        <v>187.7</v>
      </c>
      <c r="G273">
        <v>135.6</v>
      </c>
      <c r="H273">
        <v>70</v>
      </c>
      <c r="I273">
        <v>1</v>
      </c>
      <c r="J273" t="s">
        <v>24</v>
      </c>
      <c r="K273" t="s">
        <v>26</v>
      </c>
      <c r="L273" t="s">
        <v>25</v>
      </c>
      <c r="M273">
        <v>3</v>
      </c>
      <c r="N273">
        <v>6216.53</v>
      </c>
      <c r="O273" t="s">
        <v>19</v>
      </c>
      <c r="P273" t="str">
        <f t="shared" si="138"/>
        <v>60-74</v>
      </c>
      <c r="Q273" t="str">
        <f>IF(PatientData[[#This Row],[bmi]]&lt;18.5,"Underweight",
IF(PatientData[[#This Row],[bmi]]&lt;25,"Normal",
IF(PatientData[[#This Row],[bmi]]&lt;30,"Overweight","Obese")))</f>
        <v>Underweight</v>
      </c>
      <c r="R273" t="str">
        <f t="shared" si="131"/>
        <v>High BP</v>
      </c>
      <c r="S273" t="str">
        <f t="shared" si="132"/>
        <v>Normal Cost</v>
      </c>
    </row>
    <row r="274" spans="1:19" x14ac:dyDescent="0.3">
      <c r="A274">
        <v>68</v>
      </c>
      <c r="B274" t="s">
        <v>20</v>
      </c>
      <c r="C274">
        <v>18</v>
      </c>
      <c r="D274">
        <v>106</v>
      </c>
      <c r="E274">
        <v>60</v>
      </c>
      <c r="F274">
        <v>204.4</v>
      </c>
      <c r="G274">
        <v>87.7</v>
      </c>
      <c r="H274">
        <v>72</v>
      </c>
      <c r="I274">
        <v>1</v>
      </c>
      <c r="J274" t="s">
        <v>16</v>
      </c>
      <c r="K274" t="s">
        <v>21</v>
      </c>
      <c r="L274" t="s">
        <v>18</v>
      </c>
      <c r="M274">
        <v>7.1</v>
      </c>
      <c r="N274">
        <v>14590.4</v>
      </c>
      <c r="O274" t="s">
        <v>23</v>
      </c>
      <c r="P274" t="str">
        <f t="shared" si="138"/>
        <v>60-74</v>
      </c>
      <c r="Q274" t="str">
        <f>IF(PatientData[[#This Row],[bmi]]&lt;18.5,"Underweight",
IF(PatientData[[#This Row],[bmi]]&lt;25,"Normal",
IF(PatientData[[#This Row],[bmi]]&lt;30,"Overweight","Obese")))</f>
        <v>Underweight</v>
      </c>
      <c r="R274" t="str">
        <f t="shared" si="131"/>
        <v>Normal BP</v>
      </c>
      <c r="S274" t="str">
        <f t="shared" si="132"/>
        <v>Normal Cost</v>
      </c>
    </row>
    <row r="275" spans="1:19" x14ac:dyDescent="0.3">
      <c r="A275">
        <v>62</v>
      </c>
      <c r="B275" t="s">
        <v>20</v>
      </c>
      <c r="C275">
        <v>18</v>
      </c>
      <c r="D275">
        <v>123</v>
      </c>
      <c r="E275">
        <v>79</v>
      </c>
      <c r="F275">
        <v>204.9</v>
      </c>
      <c r="G275">
        <v>83.4</v>
      </c>
      <c r="H275">
        <v>83</v>
      </c>
      <c r="I275">
        <v>1</v>
      </c>
      <c r="J275" t="s">
        <v>27</v>
      </c>
      <c r="K275" t="s">
        <v>21</v>
      </c>
      <c r="L275" t="s">
        <v>25</v>
      </c>
      <c r="M275">
        <v>3.1</v>
      </c>
      <c r="N275">
        <v>8924.92</v>
      </c>
      <c r="O275" t="s">
        <v>19</v>
      </c>
      <c r="P275" t="str">
        <f t="shared" si="138"/>
        <v>60-74</v>
      </c>
      <c r="Q275" t="str">
        <f>IF(PatientData[[#This Row],[bmi]]&lt;18.5,"Underweight",
IF(PatientData[[#This Row],[bmi]]&lt;25,"Normal",
IF(PatientData[[#This Row],[bmi]]&lt;30,"Overweight","Obese")))</f>
        <v>Underweight</v>
      </c>
      <c r="R275" t="str">
        <f t="shared" si="131"/>
        <v>High BP</v>
      </c>
      <c r="S275" t="str">
        <f t="shared" si="132"/>
        <v>Normal Cost</v>
      </c>
    </row>
    <row r="276" spans="1:19" x14ac:dyDescent="0.3">
      <c r="A276">
        <v>59</v>
      </c>
      <c r="B276" t="s">
        <v>20</v>
      </c>
      <c r="C276">
        <v>18</v>
      </c>
      <c r="D276">
        <v>130</v>
      </c>
      <c r="E276">
        <v>77</v>
      </c>
      <c r="F276">
        <v>189.5</v>
      </c>
      <c r="G276">
        <v>84.2</v>
      </c>
      <c r="H276">
        <v>81</v>
      </c>
      <c r="I276">
        <v>2</v>
      </c>
      <c r="J276" t="s">
        <v>27</v>
      </c>
      <c r="K276" t="s">
        <v>21</v>
      </c>
      <c r="L276" t="s">
        <v>25</v>
      </c>
      <c r="M276">
        <v>4.3</v>
      </c>
      <c r="N276">
        <v>9455.85</v>
      </c>
      <c r="O276" t="s">
        <v>19</v>
      </c>
      <c r="P276" t="str">
        <f t="shared" si="138"/>
        <v>45-59</v>
      </c>
      <c r="Q276" t="str">
        <f>IF(PatientData[[#This Row],[bmi]]&lt;18.5,"Underweight",
IF(PatientData[[#This Row],[bmi]]&lt;25,"Normal",
IF(PatientData[[#This Row],[bmi]]&lt;30,"Overweight","Obese")))</f>
        <v>Underweight</v>
      </c>
      <c r="R276" t="str">
        <f t="shared" si="131"/>
        <v>High BP</v>
      </c>
      <c r="S276" t="str">
        <f t="shared" si="132"/>
        <v>Normal Cost</v>
      </c>
    </row>
    <row r="277" spans="1:19" x14ac:dyDescent="0.3">
      <c r="A277">
        <v>70</v>
      </c>
      <c r="B277" t="s">
        <v>20</v>
      </c>
      <c r="C277">
        <v>18</v>
      </c>
      <c r="D277">
        <v>110</v>
      </c>
      <c r="E277">
        <v>67</v>
      </c>
      <c r="F277">
        <v>214.4</v>
      </c>
      <c r="G277">
        <v>131.80000000000001</v>
      </c>
      <c r="H277">
        <v>75</v>
      </c>
      <c r="I277">
        <v>0</v>
      </c>
      <c r="J277" t="s">
        <v>27</v>
      </c>
      <c r="K277" t="s">
        <v>17</v>
      </c>
      <c r="L277" t="s">
        <v>22</v>
      </c>
      <c r="M277">
        <v>7.5</v>
      </c>
      <c r="N277">
        <v>14426.44</v>
      </c>
      <c r="O277" t="s">
        <v>19</v>
      </c>
      <c r="P277" t="str">
        <f t="shared" si="138"/>
        <v>60-74</v>
      </c>
      <c r="Q277" t="str">
        <f>IF(PatientData[[#This Row],[bmi]]&lt;18.5,"Underweight",
IF(PatientData[[#This Row],[bmi]]&lt;25,"Normal",
IF(PatientData[[#This Row],[bmi]]&lt;30,"Overweight","Obese")))</f>
        <v>Underweight</v>
      </c>
      <c r="R277" t="str">
        <f t="shared" si="131"/>
        <v>Normal BP</v>
      </c>
      <c r="S277" t="str">
        <f t="shared" si="132"/>
        <v>Normal Cost</v>
      </c>
    </row>
    <row r="278" spans="1:19" x14ac:dyDescent="0.3">
      <c r="A278">
        <v>61</v>
      </c>
      <c r="B278" t="s">
        <v>20</v>
      </c>
      <c r="C278">
        <v>18</v>
      </c>
      <c r="D278">
        <v>109</v>
      </c>
      <c r="E278">
        <v>64</v>
      </c>
      <c r="F278">
        <v>184.4</v>
      </c>
      <c r="G278">
        <v>87.4</v>
      </c>
      <c r="H278">
        <v>81</v>
      </c>
      <c r="I278">
        <v>2</v>
      </c>
      <c r="J278" t="s">
        <v>16</v>
      </c>
      <c r="K278" t="s">
        <v>21</v>
      </c>
      <c r="L278" t="s">
        <v>22</v>
      </c>
      <c r="M278">
        <v>9.4</v>
      </c>
      <c r="N278">
        <v>18005.62</v>
      </c>
      <c r="O278" t="s">
        <v>19</v>
      </c>
      <c r="P278" t="str">
        <f t="shared" si="138"/>
        <v>60-74</v>
      </c>
      <c r="Q278" t="str">
        <f>IF(PatientData[[#This Row],[bmi]]&lt;18.5,"Underweight",
IF(PatientData[[#This Row],[bmi]]&lt;25,"Normal",
IF(PatientData[[#This Row],[bmi]]&lt;30,"Overweight","Obese")))</f>
        <v>Underweight</v>
      </c>
      <c r="R278" t="str">
        <f t="shared" si="131"/>
        <v>Normal BP</v>
      </c>
      <c r="S278" t="str">
        <f t="shared" si="132"/>
        <v>High Cost</v>
      </c>
    </row>
    <row r="279" spans="1:19" x14ac:dyDescent="0.3">
      <c r="A279">
        <v>53</v>
      </c>
      <c r="B279" t="s">
        <v>20</v>
      </c>
      <c r="C279">
        <v>18</v>
      </c>
      <c r="D279">
        <v>100</v>
      </c>
      <c r="E279">
        <v>61</v>
      </c>
      <c r="F279">
        <v>171.5</v>
      </c>
      <c r="G279">
        <v>115</v>
      </c>
      <c r="H279">
        <v>85</v>
      </c>
      <c r="I279">
        <v>0</v>
      </c>
      <c r="J279" t="s">
        <v>16</v>
      </c>
      <c r="K279" t="s">
        <v>17</v>
      </c>
      <c r="L279" t="s">
        <v>25</v>
      </c>
      <c r="M279">
        <v>10.7</v>
      </c>
      <c r="N279">
        <v>18327.25</v>
      </c>
      <c r="O279" t="s">
        <v>19</v>
      </c>
      <c r="P279" t="str">
        <f t="shared" si="138"/>
        <v>45-59</v>
      </c>
      <c r="Q279" t="str">
        <f>IF(PatientData[[#This Row],[bmi]]&lt;18.5,"Underweight",
IF(PatientData[[#This Row],[bmi]]&lt;25,"Normal",
IF(PatientData[[#This Row],[bmi]]&lt;30,"Overweight","Obese")))</f>
        <v>Underweight</v>
      </c>
      <c r="R279" t="str">
        <f t="shared" si="131"/>
        <v>Normal BP</v>
      </c>
      <c r="S279" t="str">
        <f t="shared" si="132"/>
        <v>High Cost</v>
      </c>
    </row>
    <row r="280" spans="1:19" x14ac:dyDescent="0.3">
      <c r="A280">
        <v>62</v>
      </c>
      <c r="B280" t="s">
        <v>20</v>
      </c>
      <c r="C280">
        <v>18</v>
      </c>
      <c r="D280">
        <v>122</v>
      </c>
      <c r="E280">
        <v>72</v>
      </c>
      <c r="F280">
        <v>234.3</v>
      </c>
      <c r="G280">
        <v>127.7</v>
      </c>
      <c r="H280">
        <v>90</v>
      </c>
      <c r="I280">
        <v>1</v>
      </c>
      <c r="J280" t="s">
        <v>27</v>
      </c>
      <c r="K280" t="s">
        <v>17</v>
      </c>
      <c r="L280" t="s">
        <v>25</v>
      </c>
      <c r="M280">
        <v>3.9</v>
      </c>
      <c r="N280">
        <v>7749.44</v>
      </c>
      <c r="O280" t="s">
        <v>19</v>
      </c>
      <c r="P280" t="str">
        <f t="shared" si="138"/>
        <v>60-74</v>
      </c>
      <c r="Q280" t="str">
        <f>IF(PatientData[[#This Row],[bmi]]&lt;18.5,"Underweight",
IF(PatientData[[#This Row],[bmi]]&lt;25,"Normal",
IF(PatientData[[#This Row],[bmi]]&lt;30,"Overweight","Obese")))</f>
        <v>Underweight</v>
      </c>
      <c r="R280" t="str">
        <f t="shared" si="131"/>
        <v>High BP</v>
      </c>
      <c r="S280" t="str">
        <f t="shared" si="132"/>
        <v>Normal Cost</v>
      </c>
    </row>
    <row r="281" spans="1:19" x14ac:dyDescent="0.3">
      <c r="A281">
        <v>91</v>
      </c>
      <c r="B281" t="s">
        <v>20</v>
      </c>
      <c r="C281">
        <v>18</v>
      </c>
      <c r="D281">
        <v>134</v>
      </c>
      <c r="E281">
        <v>77</v>
      </c>
      <c r="F281">
        <v>259.39999999999998</v>
      </c>
      <c r="G281">
        <v>107.3</v>
      </c>
      <c r="H281">
        <v>92</v>
      </c>
      <c r="I281">
        <v>2</v>
      </c>
      <c r="J281" t="s">
        <v>16</v>
      </c>
      <c r="K281" t="s">
        <v>21</v>
      </c>
      <c r="L281" t="s">
        <v>22</v>
      </c>
      <c r="M281">
        <v>7.6</v>
      </c>
      <c r="N281">
        <v>19545.41</v>
      </c>
      <c r="O281" t="s">
        <v>19</v>
      </c>
      <c r="P281" t="str">
        <f t="shared" si="138"/>
        <v>75+</v>
      </c>
      <c r="Q281" t="str">
        <f>IF(PatientData[[#This Row],[bmi]]&lt;18.5,"Underweight",
IF(PatientData[[#This Row],[bmi]]&lt;25,"Normal",
IF(PatientData[[#This Row],[bmi]]&lt;30,"Overweight","Obese")))</f>
        <v>Underweight</v>
      </c>
      <c r="R281" t="str">
        <f t="shared" si="131"/>
        <v>High BP</v>
      </c>
      <c r="S281" t="str">
        <f t="shared" si="132"/>
        <v>High Cost</v>
      </c>
    </row>
    <row r="282" spans="1:19" x14ac:dyDescent="0.3">
      <c r="A282">
        <v>37</v>
      </c>
      <c r="B282" t="s">
        <v>20</v>
      </c>
      <c r="C282">
        <v>18.100000000000001</v>
      </c>
      <c r="D282">
        <v>112</v>
      </c>
      <c r="E282">
        <v>69</v>
      </c>
      <c r="F282">
        <v>197.3</v>
      </c>
      <c r="G282">
        <v>171.3</v>
      </c>
      <c r="H282">
        <v>69</v>
      </c>
      <c r="I282">
        <v>5</v>
      </c>
      <c r="J282" t="s">
        <v>27</v>
      </c>
      <c r="K282" t="s">
        <v>17</v>
      </c>
      <c r="L282" t="s">
        <v>18</v>
      </c>
      <c r="M282">
        <v>4.2</v>
      </c>
      <c r="N282">
        <v>7095.03</v>
      </c>
      <c r="O282" t="s">
        <v>19</v>
      </c>
      <c r="P282" t="str">
        <f t="shared" si="138"/>
        <v>30-44</v>
      </c>
      <c r="Q282" t="str">
        <f>IF(PatientData[[#This Row],[bmi]]&lt;18.5,"Underweight",
IF(PatientData[[#This Row],[bmi]]&lt;25,"Normal",
IF(PatientData[[#This Row],[bmi]]&lt;30,"Overweight","Obese")))</f>
        <v>Underweight</v>
      </c>
      <c r="R282" t="str">
        <f t="shared" si="131"/>
        <v>Normal BP</v>
      </c>
      <c r="S282" t="str">
        <f t="shared" si="132"/>
        <v>Normal Cost</v>
      </c>
    </row>
    <row r="283" spans="1:19" x14ac:dyDescent="0.3">
      <c r="A283">
        <v>71</v>
      </c>
      <c r="B283" t="s">
        <v>15</v>
      </c>
      <c r="C283">
        <v>19.7</v>
      </c>
      <c r="D283">
        <v>125</v>
      </c>
      <c r="E283">
        <v>78</v>
      </c>
      <c r="F283">
        <v>204.8</v>
      </c>
      <c r="G283">
        <v>82.5</v>
      </c>
      <c r="H283">
        <v>99</v>
      </c>
      <c r="I283">
        <v>3</v>
      </c>
      <c r="J283" t="s">
        <v>16</v>
      </c>
      <c r="K283" t="s">
        <v>28</v>
      </c>
      <c r="L283" t="s">
        <v>18</v>
      </c>
      <c r="M283">
        <v>6.6</v>
      </c>
      <c r="N283">
        <v>15989.21</v>
      </c>
      <c r="O283" t="s">
        <v>19</v>
      </c>
      <c r="P283" t="str">
        <f t="shared" ref="P283:P285" si="139">IF(A280&lt;30,"18-29",IF(A280&lt;45,"30-44",IF(A280&lt;60,"45-59",IF(A280&lt;75,"60-74","75+"))))</f>
        <v>60-74</v>
      </c>
      <c r="Q283" t="str">
        <f>IF(PatientData[[#This Row],[bmi]]&lt;18.5,"Underweight",
IF(PatientData[[#This Row],[bmi]]&lt;25,"Normal",
IF(PatientData[[#This Row],[bmi]]&lt;30,"Overweight","Obese")))</f>
        <v>Normal</v>
      </c>
      <c r="R283" t="str">
        <f t="shared" si="131"/>
        <v>High BP</v>
      </c>
      <c r="S283" t="str">
        <f t="shared" si="132"/>
        <v>High Cost</v>
      </c>
    </row>
    <row r="284" spans="1:19" x14ac:dyDescent="0.3">
      <c r="A284">
        <v>56</v>
      </c>
      <c r="B284" t="s">
        <v>15</v>
      </c>
      <c r="C284">
        <v>25.9</v>
      </c>
      <c r="D284">
        <v>119</v>
      </c>
      <c r="E284">
        <v>68</v>
      </c>
      <c r="F284">
        <v>227.3</v>
      </c>
      <c r="G284">
        <v>164.3</v>
      </c>
      <c r="H284">
        <v>156</v>
      </c>
      <c r="I284">
        <v>1</v>
      </c>
      <c r="J284" t="s">
        <v>27</v>
      </c>
      <c r="K284" t="s">
        <v>17</v>
      </c>
      <c r="L284" t="s">
        <v>25</v>
      </c>
      <c r="M284">
        <v>5.9</v>
      </c>
      <c r="N284">
        <v>11138.37</v>
      </c>
      <c r="O284" t="s">
        <v>19</v>
      </c>
      <c r="P284" t="str">
        <f t="shared" si="139"/>
        <v>75+</v>
      </c>
      <c r="Q284" t="str">
        <f>IF(PatientData[[#This Row],[bmi]]&lt;18.5,"Underweight",
IF(PatientData[[#This Row],[bmi]]&lt;25,"Normal",
IF(PatientData[[#This Row],[bmi]]&lt;30,"Overweight","Obese")))</f>
        <v>Overweight</v>
      </c>
      <c r="R284" t="str">
        <f t="shared" si="131"/>
        <v>Normal BP</v>
      </c>
      <c r="S284" t="str">
        <f t="shared" si="132"/>
        <v>Normal Cost</v>
      </c>
    </row>
    <row r="285" spans="1:19" x14ac:dyDescent="0.3">
      <c r="A285">
        <v>60</v>
      </c>
      <c r="B285" t="s">
        <v>15</v>
      </c>
      <c r="C285">
        <v>24</v>
      </c>
      <c r="D285">
        <v>140</v>
      </c>
      <c r="E285">
        <v>76</v>
      </c>
      <c r="F285">
        <v>270.8</v>
      </c>
      <c r="G285">
        <v>112.7</v>
      </c>
      <c r="H285">
        <v>70</v>
      </c>
      <c r="I285">
        <v>1</v>
      </c>
      <c r="J285" t="s">
        <v>27</v>
      </c>
      <c r="K285" t="s">
        <v>21</v>
      </c>
      <c r="L285" t="s">
        <v>18</v>
      </c>
      <c r="M285">
        <v>8.1</v>
      </c>
      <c r="N285">
        <v>15713.15</v>
      </c>
      <c r="O285" t="s">
        <v>19</v>
      </c>
      <c r="P285" t="str">
        <f t="shared" si="139"/>
        <v>30-44</v>
      </c>
      <c r="Q285" t="str">
        <f>IF(PatientData[[#This Row],[bmi]]&lt;18.5,"Underweight",
IF(PatientData[[#This Row],[bmi]]&lt;25,"Normal",
IF(PatientData[[#This Row],[bmi]]&lt;30,"Overweight","Obese")))</f>
        <v>Normal</v>
      </c>
      <c r="R285" t="str">
        <f t="shared" si="131"/>
        <v>High BP</v>
      </c>
      <c r="S285" t="str">
        <f t="shared" si="132"/>
        <v>High Cost</v>
      </c>
    </row>
    <row r="286" spans="1:19" x14ac:dyDescent="0.3">
      <c r="A286">
        <v>72</v>
      </c>
      <c r="B286" t="s">
        <v>20</v>
      </c>
      <c r="C286">
        <v>18.100000000000001</v>
      </c>
      <c r="D286">
        <v>114</v>
      </c>
      <c r="E286">
        <v>64</v>
      </c>
      <c r="F286">
        <v>189.1</v>
      </c>
      <c r="G286">
        <v>88.5</v>
      </c>
      <c r="H286">
        <v>89</v>
      </c>
      <c r="I286">
        <v>1</v>
      </c>
      <c r="J286" t="s">
        <v>16</v>
      </c>
      <c r="K286" t="s">
        <v>26</v>
      </c>
      <c r="L286" t="s">
        <v>25</v>
      </c>
      <c r="M286">
        <v>7.3</v>
      </c>
      <c r="N286">
        <v>15175.72</v>
      </c>
      <c r="O286" t="s">
        <v>19</v>
      </c>
      <c r="P286" t="str">
        <f t="shared" ref="P286" si="140">IF(A286&lt;30,"18-29",IF(A286&lt;45,"30-44",IF(A286&lt;60,"45-59",IF(A286&lt;75,"60-74","75+"))))</f>
        <v>60-74</v>
      </c>
      <c r="Q286" t="str">
        <f>IF(PatientData[[#This Row],[bmi]]&lt;18.5,"Underweight",
IF(PatientData[[#This Row],[bmi]]&lt;25,"Normal",
IF(PatientData[[#This Row],[bmi]]&lt;30,"Overweight","Obese")))</f>
        <v>Underweight</v>
      </c>
      <c r="R286" t="str">
        <f t="shared" si="131"/>
        <v>Normal BP</v>
      </c>
      <c r="S286" t="str">
        <f t="shared" si="132"/>
        <v>High Cost</v>
      </c>
    </row>
    <row r="287" spans="1:19" x14ac:dyDescent="0.3">
      <c r="A287">
        <v>67</v>
      </c>
      <c r="B287" t="s">
        <v>15</v>
      </c>
      <c r="C287">
        <v>26.3</v>
      </c>
      <c r="D287">
        <v>149</v>
      </c>
      <c r="E287">
        <v>80</v>
      </c>
      <c r="F287">
        <v>229.3</v>
      </c>
      <c r="G287">
        <v>98.6</v>
      </c>
      <c r="H287">
        <v>79</v>
      </c>
      <c r="I287">
        <v>0</v>
      </c>
      <c r="J287" t="s">
        <v>16</v>
      </c>
      <c r="K287" t="s">
        <v>28</v>
      </c>
      <c r="L287" t="s">
        <v>25</v>
      </c>
      <c r="M287">
        <v>6.4</v>
      </c>
      <c r="N287">
        <v>13314.8</v>
      </c>
      <c r="O287" t="s">
        <v>19</v>
      </c>
      <c r="P287" t="str">
        <f t="shared" ref="P287:P288" si="141">IF(A284&lt;30,"18-29",IF(A284&lt;45,"30-44",IF(A284&lt;60,"45-59",IF(A284&lt;75,"60-74","75+"))))</f>
        <v>45-59</v>
      </c>
      <c r="Q287" t="str">
        <f>IF(PatientData[[#This Row],[bmi]]&lt;18.5,"Underweight",
IF(PatientData[[#This Row],[bmi]]&lt;25,"Normal",
IF(PatientData[[#This Row],[bmi]]&lt;30,"Overweight","Obese")))</f>
        <v>Overweight</v>
      </c>
      <c r="R287" t="str">
        <f t="shared" si="131"/>
        <v>High BP</v>
      </c>
      <c r="S287" t="str">
        <f t="shared" si="132"/>
        <v>Normal Cost</v>
      </c>
    </row>
    <row r="288" spans="1:19" x14ac:dyDescent="0.3">
      <c r="A288">
        <v>64</v>
      </c>
      <c r="B288" t="s">
        <v>15</v>
      </c>
      <c r="C288">
        <v>33.4</v>
      </c>
      <c r="D288">
        <v>132</v>
      </c>
      <c r="E288">
        <v>90</v>
      </c>
      <c r="F288">
        <v>243.2</v>
      </c>
      <c r="G288">
        <v>151.30000000000001</v>
      </c>
      <c r="H288">
        <v>76</v>
      </c>
      <c r="I288">
        <v>0</v>
      </c>
      <c r="J288" t="s">
        <v>24</v>
      </c>
      <c r="K288" t="s">
        <v>28</v>
      </c>
      <c r="L288" t="s">
        <v>25</v>
      </c>
      <c r="M288">
        <v>6.7</v>
      </c>
      <c r="N288">
        <v>17523.68</v>
      </c>
      <c r="O288" t="s">
        <v>19</v>
      </c>
      <c r="P288" t="str">
        <f t="shared" si="141"/>
        <v>60-74</v>
      </c>
      <c r="Q288" t="str">
        <f>IF(PatientData[[#This Row],[bmi]]&lt;18.5,"Underweight",
IF(PatientData[[#This Row],[bmi]]&lt;25,"Normal",
IF(PatientData[[#This Row],[bmi]]&lt;30,"Overweight","Obese")))</f>
        <v>Obese</v>
      </c>
      <c r="R288" t="str">
        <f t="shared" si="131"/>
        <v>High BP</v>
      </c>
      <c r="S288" t="str">
        <f t="shared" si="132"/>
        <v>High Cost</v>
      </c>
    </row>
    <row r="289" spans="1:19" x14ac:dyDescent="0.3">
      <c r="A289">
        <v>94</v>
      </c>
      <c r="B289" t="s">
        <v>20</v>
      </c>
      <c r="C289">
        <v>18.100000000000001</v>
      </c>
      <c r="D289">
        <v>128</v>
      </c>
      <c r="E289">
        <v>72</v>
      </c>
      <c r="F289">
        <v>227</v>
      </c>
      <c r="G289">
        <v>136.1</v>
      </c>
      <c r="H289">
        <v>86</v>
      </c>
      <c r="I289">
        <v>0</v>
      </c>
      <c r="J289" t="s">
        <v>16</v>
      </c>
      <c r="K289" t="s">
        <v>17</v>
      </c>
      <c r="L289" t="s">
        <v>25</v>
      </c>
      <c r="M289">
        <v>5.2</v>
      </c>
      <c r="N289">
        <v>11107.13</v>
      </c>
      <c r="O289" t="s">
        <v>19</v>
      </c>
      <c r="P289" t="str">
        <f t="shared" ref="P289" si="142">IF(A289&lt;30,"18-29",IF(A289&lt;45,"30-44",IF(A289&lt;60,"45-59",IF(A289&lt;75,"60-74","75+"))))</f>
        <v>75+</v>
      </c>
      <c r="Q289" t="str">
        <f>IF(PatientData[[#This Row],[bmi]]&lt;18.5,"Underweight",
IF(PatientData[[#This Row],[bmi]]&lt;25,"Normal",
IF(PatientData[[#This Row],[bmi]]&lt;30,"Overweight","Obese")))</f>
        <v>Underweight</v>
      </c>
      <c r="R289" t="str">
        <f t="shared" si="131"/>
        <v>High BP</v>
      </c>
      <c r="S289" t="str">
        <f t="shared" si="132"/>
        <v>Normal Cost</v>
      </c>
    </row>
    <row r="290" spans="1:19" x14ac:dyDescent="0.3">
      <c r="A290">
        <v>95</v>
      </c>
      <c r="B290" t="s">
        <v>15</v>
      </c>
      <c r="C290">
        <v>31.2</v>
      </c>
      <c r="D290">
        <v>134</v>
      </c>
      <c r="E290">
        <v>80</v>
      </c>
      <c r="F290">
        <v>265.60000000000002</v>
      </c>
      <c r="G290">
        <v>119.2</v>
      </c>
      <c r="H290">
        <v>78</v>
      </c>
      <c r="I290">
        <v>1</v>
      </c>
      <c r="J290" t="s">
        <v>24</v>
      </c>
      <c r="K290" t="s">
        <v>26</v>
      </c>
      <c r="L290" t="s">
        <v>18</v>
      </c>
      <c r="M290">
        <v>6.1</v>
      </c>
      <c r="N290">
        <v>9684.49</v>
      </c>
      <c r="O290" t="s">
        <v>19</v>
      </c>
      <c r="P290" t="str">
        <f t="shared" ref="P290" si="143">IF(A287&lt;30,"18-29",IF(A287&lt;45,"30-44",IF(A287&lt;60,"45-59",IF(A287&lt;75,"60-74","75+"))))</f>
        <v>60-74</v>
      </c>
      <c r="Q290" t="str">
        <f>IF(PatientData[[#This Row],[bmi]]&lt;18.5,"Underweight",
IF(PatientData[[#This Row],[bmi]]&lt;25,"Normal",
IF(PatientData[[#This Row],[bmi]]&lt;30,"Overweight","Obese")))</f>
        <v>Obese</v>
      </c>
      <c r="R290" t="str">
        <f t="shared" si="131"/>
        <v>High BP</v>
      </c>
      <c r="S290" t="str">
        <f t="shared" si="132"/>
        <v>Normal Cost</v>
      </c>
    </row>
    <row r="291" spans="1:19" x14ac:dyDescent="0.3">
      <c r="A291">
        <v>72</v>
      </c>
      <c r="B291" t="s">
        <v>20</v>
      </c>
      <c r="C291">
        <v>18.100000000000001</v>
      </c>
      <c r="D291">
        <v>120</v>
      </c>
      <c r="E291">
        <v>62</v>
      </c>
      <c r="F291">
        <v>241.3</v>
      </c>
      <c r="G291">
        <v>136.30000000000001</v>
      </c>
      <c r="H291">
        <v>81</v>
      </c>
      <c r="I291">
        <v>2</v>
      </c>
      <c r="J291" t="s">
        <v>16</v>
      </c>
      <c r="K291" t="s">
        <v>26</v>
      </c>
      <c r="L291" t="s">
        <v>18</v>
      </c>
      <c r="M291">
        <v>6.5</v>
      </c>
      <c r="N291">
        <v>15210.14</v>
      </c>
      <c r="O291" t="s">
        <v>19</v>
      </c>
      <c r="P291" t="str">
        <f t="shared" ref="P291" si="144">IF(A291&lt;30,"18-29",IF(A291&lt;45,"30-44",IF(A291&lt;60,"45-59",IF(A291&lt;75,"60-74","75+"))))</f>
        <v>60-74</v>
      </c>
      <c r="Q291" t="str">
        <f>IF(PatientData[[#This Row],[bmi]]&lt;18.5,"Underweight",
IF(PatientData[[#This Row],[bmi]]&lt;25,"Normal",
IF(PatientData[[#This Row],[bmi]]&lt;30,"Overweight","Obese")))</f>
        <v>Underweight</v>
      </c>
      <c r="R291" t="str">
        <f t="shared" si="131"/>
        <v>High BP</v>
      </c>
      <c r="S291" t="str">
        <f t="shared" si="132"/>
        <v>High Cost</v>
      </c>
    </row>
    <row r="292" spans="1:19" x14ac:dyDescent="0.3">
      <c r="A292">
        <v>53</v>
      </c>
      <c r="B292" t="s">
        <v>15</v>
      </c>
      <c r="C292">
        <v>24.7</v>
      </c>
      <c r="D292">
        <v>132</v>
      </c>
      <c r="E292">
        <v>80</v>
      </c>
      <c r="F292">
        <v>219.5</v>
      </c>
      <c r="G292">
        <v>139.80000000000001</v>
      </c>
      <c r="H292">
        <v>62</v>
      </c>
      <c r="I292">
        <v>2</v>
      </c>
      <c r="J292" t="s">
        <v>24</v>
      </c>
      <c r="K292" t="s">
        <v>17</v>
      </c>
      <c r="L292" t="s">
        <v>25</v>
      </c>
      <c r="M292">
        <v>2.2999999999999998</v>
      </c>
      <c r="N292">
        <v>4832.38</v>
      </c>
      <c r="O292" t="s">
        <v>19</v>
      </c>
      <c r="P292" t="str">
        <f t="shared" ref="P292:P293" si="145">IF(A289&lt;30,"18-29",IF(A289&lt;45,"30-44",IF(A289&lt;60,"45-59",IF(A289&lt;75,"60-74","75+"))))</f>
        <v>75+</v>
      </c>
      <c r="Q292" t="str">
        <f>IF(PatientData[[#This Row],[bmi]]&lt;18.5,"Underweight",
IF(PatientData[[#This Row],[bmi]]&lt;25,"Normal",
IF(PatientData[[#This Row],[bmi]]&lt;30,"Overweight","Obese")))</f>
        <v>Normal</v>
      </c>
      <c r="R292" t="str">
        <f t="shared" si="131"/>
        <v>High BP</v>
      </c>
      <c r="S292" t="str">
        <f t="shared" si="132"/>
        <v>Normal Cost</v>
      </c>
    </row>
    <row r="293" spans="1:19" x14ac:dyDescent="0.3">
      <c r="A293">
        <v>55</v>
      </c>
      <c r="B293" t="s">
        <v>15</v>
      </c>
      <c r="C293">
        <v>23.4</v>
      </c>
      <c r="D293">
        <v>97</v>
      </c>
      <c r="E293">
        <v>60</v>
      </c>
      <c r="F293">
        <v>222.4</v>
      </c>
      <c r="G293">
        <v>127.1</v>
      </c>
      <c r="H293">
        <v>88</v>
      </c>
      <c r="I293">
        <v>1</v>
      </c>
      <c r="J293" t="s">
        <v>16</v>
      </c>
      <c r="K293" t="s">
        <v>17</v>
      </c>
      <c r="L293" t="s">
        <v>25</v>
      </c>
      <c r="M293">
        <v>5.5</v>
      </c>
      <c r="N293">
        <v>12298.71</v>
      </c>
      <c r="O293" t="s">
        <v>19</v>
      </c>
      <c r="P293" t="str">
        <f t="shared" si="145"/>
        <v>75+</v>
      </c>
      <c r="Q293" t="str">
        <f>IF(PatientData[[#This Row],[bmi]]&lt;18.5,"Underweight",
IF(PatientData[[#This Row],[bmi]]&lt;25,"Normal",
IF(PatientData[[#This Row],[bmi]]&lt;30,"Overweight","Obese")))</f>
        <v>Normal</v>
      </c>
      <c r="R293" t="str">
        <f t="shared" si="131"/>
        <v>Normal BP</v>
      </c>
      <c r="S293" t="str">
        <f t="shared" si="132"/>
        <v>Normal Cost</v>
      </c>
    </row>
    <row r="294" spans="1:19" x14ac:dyDescent="0.3">
      <c r="A294">
        <v>95</v>
      </c>
      <c r="B294" t="s">
        <v>20</v>
      </c>
      <c r="C294">
        <v>18.100000000000001</v>
      </c>
      <c r="D294">
        <v>131</v>
      </c>
      <c r="E294">
        <v>80</v>
      </c>
      <c r="F294">
        <v>242.3</v>
      </c>
      <c r="G294">
        <v>111.4</v>
      </c>
      <c r="H294">
        <v>65</v>
      </c>
      <c r="I294">
        <v>1</v>
      </c>
      <c r="J294" t="s">
        <v>24</v>
      </c>
      <c r="K294" t="s">
        <v>21</v>
      </c>
      <c r="L294" t="s">
        <v>25</v>
      </c>
      <c r="M294">
        <v>10</v>
      </c>
      <c r="N294">
        <v>16346.24</v>
      </c>
      <c r="O294" t="s">
        <v>19</v>
      </c>
      <c r="P294" t="str">
        <f t="shared" ref="P294" si="146">IF(A294&lt;30,"18-29",IF(A294&lt;45,"30-44",IF(A294&lt;60,"45-59",IF(A294&lt;75,"60-74","75+"))))</f>
        <v>75+</v>
      </c>
      <c r="Q294" t="str">
        <f>IF(PatientData[[#This Row],[bmi]]&lt;18.5,"Underweight",
IF(PatientData[[#This Row],[bmi]]&lt;25,"Normal",
IF(PatientData[[#This Row],[bmi]]&lt;30,"Overweight","Obese")))</f>
        <v>Underweight</v>
      </c>
      <c r="R294" t="str">
        <f t="shared" si="131"/>
        <v>High BP</v>
      </c>
      <c r="S294" t="str">
        <f t="shared" si="132"/>
        <v>High Cost</v>
      </c>
    </row>
    <row r="295" spans="1:19" x14ac:dyDescent="0.3">
      <c r="A295">
        <v>44</v>
      </c>
      <c r="B295" t="s">
        <v>15</v>
      </c>
      <c r="C295">
        <v>32.6</v>
      </c>
      <c r="D295">
        <v>105</v>
      </c>
      <c r="E295">
        <v>60</v>
      </c>
      <c r="F295">
        <v>231.1</v>
      </c>
      <c r="G295">
        <v>91.7</v>
      </c>
      <c r="H295">
        <v>75</v>
      </c>
      <c r="I295">
        <v>0</v>
      </c>
      <c r="J295" t="s">
        <v>24</v>
      </c>
      <c r="K295" t="s">
        <v>28</v>
      </c>
      <c r="L295" t="s">
        <v>22</v>
      </c>
      <c r="M295">
        <v>10.7</v>
      </c>
      <c r="N295">
        <v>20256.59</v>
      </c>
      <c r="O295" t="s">
        <v>19</v>
      </c>
      <c r="P295" t="str">
        <f t="shared" ref="P295:P296" si="147">IF(A292&lt;30,"18-29",IF(A292&lt;45,"30-44",IF(A292&lt;60,"45-59",IF(A292&lt;75,"60-74","75+"))))</f>
        <v>45-59</v>
      </c>
      <c r="Q295" t="str">
        <f>IF(PatientData[[#This Row],[bmi]]&lt;18.5,"Underweight",
IF(PatientData[[#This Row],[bmi]]&lt;25,"Normal",
IF(PatientData[[#This Row],[bmi]]&lt;30,"Overweight","Obese")))</f>
        <v>Obese</v>
      </c>
      <c r="R295" t="str">
        <f t="shared" si="131"/>
        <v>Normal BP</v>
      </c>
      <c r="S295" t="str">
        <f t="shared" si="132"/>
        <v>High Cost</v>
      </c>
    </row>
    <row r="296" spans="1:19" x14ac:dyDescent="0.3">
      <c r="A296">
        <v>72</v>
      </c>
      <c r="B296" t="s">
        <v>15</v>
      </c>
      <c r="C296">
        <v>31.4</v>
      </c>
      <c r="D296">
        <v>142</v>
      </c>
      <c r="E296">
        <v>80</v>
      </c>
      <c r="F296">
        <v>227.8</v>
      </c>
      <c r="G296">
        <v>110.8</v>
      </c>
      <c r="H296">
        <v>89</v>
      </c>
      <c r="I296">
        <v>3</v>
      </c>
      <c r="J296" t="s">
        <v>24</v>
      </c>
      <c r="K296" t="s">
        <v>21</v>
      </c>
      <c r="L296" t="s">
        <v>22</v>
      </c>
      <c r="M296">
        <v>4.5</v>
      </c>
      <c r="N296">
        <v>10888.15</v>
      </c>
      <c r="O296" t="s">
        <v>19</v>
      </c>
      <c r="P296" t="str">
        <f t="shared" si="147"/>
        <v>45-59</v>
      </c>
      <c r="Q296" t="str">
        <f>IF(PatientData[[#This Row],[bmi]]&lt;18.5,"Underweight",
IF(PatientData[[#This Row],[bmi]]&lt;25,"Normal",
IF(PatientData[[#This Row],[bmi]]&lt;30,"Overweight","Obese")))</f>
        <v>Obese</v>
      </c>
      <c r="R296" t="str">
        <f t="shared" si="131"/>
        <v>High BP</v>
      </c>
      <c r="S296" t="str">
        <f t="shared" si="132"/>
        <v>Normal Cost</v>
      </c>
    </row>
    <row r="297" spans="1:19" x14ac:dyDescent="0.3">
      <c r="A297">
        <v>77</v>
      </c>
      <c r="B297" t="s">
        <v>20</v>
      </c>
      <c r="C297">
        <v>18.100000000000001</v>
      </c>
      <c r="D297">
        <v>127</v>
      </c>
      <c r="E297">
        <v>76</v>
      </c>
      <c r="F297">
        <v>214.1</v>
      </c>
      <c r="G297">
        <v>91.3</v>
      </c>
      <c r="H297">
        <v>86</v>
      </c>
      <c r="I297">
        <v>0</v>
      </c>
      <c r="J297" t="s">
        <v>16</v>
      </c>
      <c r="K297" t="s">
        <v>26</v>
      </c>
      <c r="L297" t="s">
        <v>25</v>
      </c>
      <c r="M297">
        <v>10.8</v>
      </c>
      <c r="N297">
        <v>19078.75</v>
      </c>
      <c r="O297" t="s">
        <v>19</v>
      </c>
      <c r="P297" t="str">
        <f t="shared" ref="P297:P298" si="148">IF(A297&lt;30,"18-29",IF(A297&lt;45,"30-44",IF(A297&lt;60,"45-59",IF(A297&lt;75,"60-74","75+"))))</f>
        <v>75+</v>
      </c>
      <c r="Q297" t="str">
        <f>IF(PatientData[[#This Row],[bmi]]&lt;18.5,"Underweight",
IF(PatientData[[#This Row],[bmi]]&lt;25,"Normal",
IF(PatientData[[#This Row],[bmi]]&lt;30,"Overweight","Obese")))</f>
        <v>Underweight</v>
      </c>
      <c r="R297" t="str">
        <f t="shared" si="131"/>
        <v>High BP</v>
      </c>
      <c r="S297" t="str">
        <f t="shared" si="132"/>
        <v>High Cost</v>
      </c>
    </row>
    <row r="298" spans="1:19" x14ac:dyDescent="0.3">
      <c r="A298">
        <v>73</v>
      </c>
      <c r="B298" t="s">
        <v>20</v>
      </c>
      <c r="C298">
        <v>18.100000000000001</v>
      </c>
      <c r="D298">
        <v>124</v>
      </c>
      <c r="E298">
        <v>82</v>
      </c>
      <c r="F298">
        <v>200.3</v>
      </c>
      <c r="G298">
        <v>78.5</v>
      </c>
      <c r="H298">
        <v>76</v>
      </c>
      <c r="I298">
        <v>0</v>
      </c>
      <c r="J298" t="s">
        <v>24</v>
      </c>
      <c r="K298" t="s">
        <v>28</v>
      </c>
      <c r="L298" t="s">
        <v>22</v>
      </c>
      <c r="M298">
        <v>4.5</v>
      </c>
      <c r="N298">
        <v>11751.42</v>
      </c>
      <c r="O298" t="s">
        <v>23</v>
      </c>
      <c r="P298" t="str">
        <f t="shared" si="148"/>
        <v>60-74</v>
      </c>
      <c r="Q298" t="str">
        <f>IF(PatientData[[#This Row],[bmi]]&lt;18.5,"Underweight",
IF(PatientData[[#This Row],[bmi]]&lt;25,"Normal",
IF(PatientData[[#This Row],[bmi]]&lt;30,"Overweight","Obese")))</f>
        <v>Underweight</v>
      </c>
      <c r="R298" t="str">
        <f t="shared" si="131"/>
        <v>High BP</v>
      </c>
      <c r="S298" t="str">
        <f t="shared" si="132"/>
        <v>Normal Cost</v>
      </c>
    </row>
    <row r="299" spans="1:19" x14ac:dyDescent="0.3">
      <c r="A299">
        <v>50</v>
      </c>
      <c r="B299" t="s">
        <v>15</v>
      </c>
      <c r="C299">
        <v>29.8</v>
      </c>
      <c r="D299">
        <v>127</v>
      </c>
      <c r="E299">
        <v>77</v>
      </c>
      <c r="F299">
        <v>210.6</v>
      </c>
      <c r="G299">
        <v>153.6</v>
      </c>
      <c r="H299">
        <v>98</v>
      </c>
      <c r="I299">
        <v>1</v>
      </c>
      <c r="J299" t="s">
        <v>16</v>
      </c>
      <c r="K299" t="s">
        <v>26</v>
      </c>
      <c r="L299" t="s">
        <v>22</v>
      </c>
      <c r="M299">
        <v>7.6</v>
      </c>
      <c r="N299">
        <v>14252.44</v>
      </c>
      <c r="O299" t="s">
        <v>19</v>
      </c>
      <c r="P299" t="str">
        <f t="shared" ref="P299" si="149">IF(A296&lt;30,"18-29",IF(A296&lt;45,"30-44",IF(A296&lt;60,"45-59",IF(A296&lt;75,"60-74","75+"))))</f>
        <v>60-74</v>
      </c>
      <c r="Q299" t="str">
        <f>IF(PatientData[[#This Row],[bmi]]&lt;18.5,"Underweight",
IF(PatientData[[#This Row],[bmi]]&lt;25,"Normal",
IF(PatientData[[#This Row],[bmi]]&lt;30,"Overweight","Obese")))</f>
        <v>Overweight</v>
      </c>
      <c r="R299" t="str">
        <f t="shared" si="131"/>
        <v>High BP</v>
      </c>
      <c r="S299" t="str">
        <f t="shared" si="132"/>
        <v>Normal Cost</v>
      </c>
    </row>
    <row r="300" spans="1:19" x14ac:dyDescent="0.3">
      <c r="A300">
        <v>44</v>
      </c>
      <c r="B300" t="s">
        <v>20</v>
      </c>
      <c r="C300">
        <v>18.2</v>
      </c>
      <c r="D300">
        <v>108</v>
      </c>
      <c r="E300">
        <v>60</v>
      </c>
      <c r="F300">
        <v>206.9</v>
      </c>
      <c r="G300">
        <v>82.2</v>
      </c>
      <c r="H300">
        <v>72</v>
      </c>
      <c r="I300">
        <v>1</v>
      </c>
      <c r="J300" t="s">
        <v>24</v>
      </c>
      <c r="K300" t="s">
        <v>28</v>
      </c>
      <c r="L300" t="s">
        <v>25</v>
      </c>
      <c r="M300">
        <v>4.7</v>
      </c>
      <c r="N300">
        <v>12141.26</v>
      </c>
      <c r="O300" t="s">
        <v>19</v>
      </c>
      <c r="P300" t="str">
        <f t="shared" ref="P300" si="150">IF(A300&lt;30,"18-29",IF(A300&lt;45,"30-44",IF(A300&lt;60,"45-59",IF(A300&lt;75,"60-74","75+"))))</f>
        <v>30-44</v>
      </c>
      <c r="Q300" t="str">
        <f>IF(PatientData[[#This Row],[bmi]]&lt;18.5,"Underweight",
IF(PatientData[[#This Row],[bmi]]&lt;25,"Normal",
IF(PatientData[[#This Row],[bmi]]&lt;30,"Overweight","Obese")))</f>
        <v>Underweight</v>
      </c>
      <c r="R300" t="str">
        <f t="shared" si="131"/>
        <v>Normal BP</v>
      </c>
      <c r="S300" t="str">
        <f t="shared" si="132"/>
        <v>Normal Cost</v>
      </c>
    </row>
    <row r="301" spans="1:19" x14ac:dyDescent="0.3">
      <c r="A301">
        <v>86</v>
      </c>
      <c r="B301" t="s">
        <v>15</v>
      </c>
      <c r="C301">
        <v>27.9</v>
      </c>
      <c r="D301">
        <v>129</v>
      </c>
      <c r="E301">
        <v>69</v>
      </c>
      <c r="F301">
        <v>234</v>
      </c>
      <c r="G301">
        <v>89</v>
      </c>
      <c r="H301">
        <v>80</v>
      </c>
      <c r="I301">
        <v>1</v>
      </c>
      <c r="J301" t="s">
        <v>27</v>
      </c>
      <c r="K301" t="s">
        <v>21</v>
      </c>
      <c r="L301" t="s">
        <v>18</v>
      </c>
      <c r="M301">
        <v>5</v>
      </c>
      <c r="N301">
        <v>12157.47</v>
      </c>
      <c r="O301" t="s">
        <v>19</v>
      </c>
      <c r="P301" t="str">
        <f t="shared" ref="P301:P302" si="151">IF(A298&lt;30,"18-29",IF(A298&lt;45,"30-44",IF(A298&lt;60,"45-59",IF(A298&lt;75,"60-74","75+"))))</f>
        <v>60-74</v>
      </c>
      <c r="Q301" t="str">
        <f>IF(PatientData[[#This Row],[bmi]]&lt;18.5,"Underweight",
IF(PatientData[[#This Row],[bmi]]&lt;25,"Normal",
IF(PatientData[[#This Row],[bmi]]&lt;30,"Overweight","Obese")))</f>
        <v>Overweight</v>
      </c>
      <c r="R301" t="str">
        <f t="shared" si="131"/>
        <v>High BP</v>
      </c>
      <c r="S301" t="str">
        <f t="shared" si="132"/>
        <v>Normal Cost</v>
      </c>
    </row>
    <row r="302" spans="1:19" x14ac:dyDescent="0.3">
      <c r="A302">
        <v>79</v>
      </c>
      <c r="B302" t="s">
        <v>15</v>
      </c>
      <c r="C302">
        <v>19.899999999999999</v>
      </c>
      <c r="D302">
        <v>121</v>
      </c>
      <c r="E302">
        <v>68</v>
      </c>
      <c r="F302">
        <v>194.5</v>
      </c>
      <c r="G302">
        <v>132.30000000000001</v>
      </c>
      <c r="H302">
        <v>89</v>
      </c>
      <c r="I302">
        <v>1</v>
      </c>
      <c r="J302" t="s">
        <v>27</v>
      </c>
      <c r="K302" t="s">
        <v>17</v>
      </c>
      <c r="L302" t="s">
        <v>22</v>
      </c>
      <c r="M302">
        <v>4.7</v>
      </c>
      <c r="N302">
        <v>7439.55</v>
      </c>
      <c r="O302" t="s">
        <v>19</v>
      </c>
      <c r="P302" t="str">
        <f t="shared" si="151"/>
        <v>45-59</v>
      </c>
      <c r="Q302" t="str">
        <f>IF(PatientData[[#This Row],[bmi]]&lt;18.5,"Underweight",
IF(PatientData[[#This Row],[bmi]]&lt;25,"Normal",
IF(PatientData[[#This Row],[bmi]]&lt;30,"Overweight","Obese")))</f>
        <v>Normal</v>
      </c>
      <c r="R302" t="str">
        <f t="shared" si="131"/>
        <v>High BP</v>
      </c>
      <c r="S302" t="str">
        <f t="shared" si="132"/>
        <v>Normal Cost</v>
      </c>
    </row>
    <row r="303" spans="1:19" x14ac:dyDescent="0.3">
      <c r="A303">
        <v>64</v>
      </c>
      <c r="B303" t="s">
        <v>20</v>
      </c>
      <c r="C303">
        <v>18.2</v>
      </c>
      <c r="D303">
        <v>130</v>
      </c>
      <c r="E303">
        <v>82</v>
      </c>
      <c r="F303">
        <v>189.9</v>
      </c>
      <c r="G303">
        <v>88.1</v>
      </c>
      <c r="H303">
        <v>92</v>
      </c>
      <c r="I303">
        <v>1</v>
      </c>
      <c r="J303" t="s">
        <v>16</v>
      </c>
      <c r="K303" t="s">
        <v>26</v>
      </c>
      <c r="L303" t="s">
        <v>22</v>
      </c>
      <c r="M303">
        <v>7</v>
      </c>
      <c r="N303">
        <v>12173.67</v>
      </c>
      <c r="O303" t="s">
        <v>23</v>
      </c>
      <c r="P303" t="str">
        <f t="shared" ref="P303:P308" si="152">IF(A303&lt;30,"18-29",IF(A303&lt;45,"30-44",IF(A303&lt;60,"45-59",IF(A303&lt;75,"60-74","75+"))))</f>
        <v>60-74</v>
      </c>
      <c r="Q303" t="str">
        <f>IF(PatientData[[#This Row],[bmi]]&lt;18.5,"Underweight",
IF(PatientData[[#This Row],[bmi]]&lt;25,"Normal",
IF(PatientData[[#This Row],[bmi]]&lt;30,"Overweight","Obese")))</f>
        <v>Underweight</v>
      </c>
      <c r="R303" t="str">
        <f t="shared" si="131"/>
        <v>High BP</v>
      </c>
      <c r="S303" t="str">
        <f t="shared" si="132"/>
        <v>Normal Cost</v>
      </c>
    </row>
    <row r="304" spans="1:19" x14ac:dyDescent="0.3">
      <c r="A304">
        <v>39</v>
      </c>
      <c r="B304" t="s">
        <v>20</v>
      </c>
      <c r="C304">
        <v>18.2</v>
      </c>
      <c r="D304">
        <v>113</v>
      </c>
      <c r="E304">
        <v>64</v>
      </c>
      <c r="F304">
        <v>201.2</v>
      </c>
      <c r="G304">
        <v>106.6</v>
      </c>
      <c r="H304">
        <v>91</v>
      </c>
      <c r="I304">
        <v>2</v>
      </c>
      <c r="J304" t="s">
        <v>16</v>
      </c>
      <c r="K304" t="s">
        <v>28</v>
      </c>
      <c r="L304" t="s">
        <v>25</v>
      </c>
      <c r="M304">
        <v>12.2</v>
      </c>
      <c r="N304">
        <v>22327.62</v>
      </c>
      <c r="O304" t="s">
        <v>19</v>
      </c>
      <c r="P304" t="str">
        <f t="shared" si="152"/>
        <v>30-44</v>
      </c>
      <c r="Q304" t="str">
        <f>IF(PatientData[[#This Row],[bmi]]&lt;18.5,"Underweight",
IF(PatientData[[#This Row],[bmi]]&lt;25,"Normal",
IF(PatientData[[#This Row],[bmi]]&lt;30,"Overweight","Obese")))</f>
        <v>Underweight</v>
      </c>
      <c r="R304" t="str">
        <f t="shared" si="131"/>
        <v>Normal BP</v>
      </c>
      <c r="S304" t="str">
        <f t="shared" si="132"/>
        <v>High Cost</v>
      </c>
    </row>
    <row r="305" spans="1:19" x14ac:dyDescent="0.3">
      <c r="A305">
        <v>45</v>
      </c>
      <c r="B305" t="s">
        <v>20</v>
      </c>
      <c r="C305">
        <v>18.2</v>
      </c>
      <c r="D305">
        <v>128</v>
      </c>
      <c r="E305">
        <v>78</v>
      </c>
      <c r="F305">
        <v>201.1</v>
      </c>
      <c r="G305">
        <v>86.9</v>
      </c>
      <c r="H305">
        <v>73</v>
      </c>
      <c r="I305">
        <v>0</v>
      </c>
      <c r="J305" t="s">
        <v>24</v>
      </c>
      <c r="K305" t="s">
        <v>21</v>
      </c>
      <c r="L305" t="s">
        <v>18</v>
      </c>
      <c r="M305">
        <v>3.5</v>
      </c>
      <c r="N305">
        <v>10805.41</v>
      </c>
      <c r="O305" t="s">
        <v>19</v>
      </c>
      <c r="P305" t="str">
        <f t="shared" si="152"/>
        <v>45-59</v>
      </c>
      <c r="Q305" t="str">
        <f>IF(PatientData[[#This Row],[bmi]]&lt;18.5,"Underweight",
IF(PatientData[[#This Row],[bmi]]&lt;25,"Normal",
IF(PatientData[[#This Row],[bmi]]&lt;30,"Overweight","Obese")))</f>
        <v>Underweight</v>
      </c>
      <c r="R305" t="str">
        <f t="shared" si="131"/>
        <v>High BP</v>
      </c>
      <c r="S305" t="str">
        <f t="shared" si="132"/>
        <v>Normal Cost</v>
      </c>
    </row>
    <row r="306" spans="1:19" x14ac:dyDescent="0.3">
      <c r="A306">
        <v>63</v>
      </c>
      <c r="B306" t="s">
        <v>20</v>
      </c>
      <c r="C306">
        <v>18.2</v>
      </c>
      <c r="D306">
        <v>138</v>
      </c>
      <c r="E306">
        <v>77</v>
      </c>
      <c r="F306">
        <v>209.6</v>
      </c>
      <c r="G306">
        <v>142.19999999999999</v>
      </c>
      <c r="H306">
        <v>96</v>
      </c>
      <c r="I306">
        <v>2</v>
      </c>
      <c r="J306" t="s">
        <v>16</v>
      </c>
      <c r="K306" t="s">
        <v>17</v>
      </c>
      <c r="L306" t="s">
        <v>18</v>
      </c>
      <c r="M306">
        <v>6.2</v>
      </c>
      <c r="N306">
        <v>12810.78</v>
      </c>
      <c r="O306" t="s">
        <v>19</v>
      </c>
      <c r="P306" t="str">
        <f t="shared" si="152"/>
        <v>60-74</v>
      </c>
      <c r="Q306" t="str">
        <f>IF(PatientData[[#This Row],[bmi]]&lt;18.5,"Underweight",
IF(PatientData[[#This Row],[bmi]]&lt;25,"Normal",
IF(PatientData[[#This Row],[bmi]]&lt;30,"Overweight","Obese")))</f>
        <v>Underweight</v>
      </c>
      <c r="R306" t="str">
        <f t="shared" si="131"/>
        <v>High BP</v>
      </c>
      <c r="S306" t="str">
        <f t="shared" si="132"/>
        <v>Normal Cost</v>
      </c>
    </row>
    <row r="307" spans="1:19" x14ac:dyDescent="0.3">
      <c r="A307">
        <v>79</v>
      </c>
      <c r="B307" t="s">
        <v>20</v>
      </c>
      <c r="C307">
        <v>18.2</v>
      </c>
      <c r="D307">
        <v>122</v>
      </c>
      <c r="E307">
        <v>73</v>
      </c>
      <c r="F307">
        <v>220.2</v>
      </c>
      <c r="G307">
        <v>184.1</v>
      </c>
      <c r="H307">
        <v>88</v>
      </c>
      <c r="I307">
        <v>2</v>
      </c>
      <c r="J307" t="s">
        <v>16</v>
      </c>
      <c r="K307" t="s">
        <v>17</v>
      </c>
      <c r="L307" t="s">
        <v>18</v>
      </c>
      <c r="M307">
        <v>8.1</v>
      </c>
      <c r="N307">
        <v>12826.36</v>
      </c>
      <c r="O307" t="s">
        <v>19</v>
      </c>
      <c r="P307" t="str">
        <f t="shared" si="152"/>
        <v>75+</v>
      </c>
      <c r="Q307" t="str">
        <f>IF(PatientData[[#This Row],[bmi]]&lt;18.5,"Underweight",
IF(PatientData[[#This Row],[bmi]]&lt;25,"Normal",
IF(PatientData[[#This Row],[bmi]]&lt;30,"Overweight","Obese")))</f>
        <v>Underweight</v>
      </c>
      <c r="R307" t="str">
        <f t="shared" si="131"/>
        <v>High BP</v>
      </c>
      <c r="S307" t="str">
        <f t="shared" si="132"/>
        <v>Normal Cost</v>
      </c>
    </row>
    <row r="308" spans="1:19" x14ac:dyDescent="0.3">
      <c r="A308">
        <v>43</v>
      </c>
      <c r="B308" t="s">
        <v>20</v>
      </c>
      <c r="C308">
        <v>18.2</v>
      </c>
      <c r="D308">
        <v>123</v>
      </c>
      <c r="E308">
        <v>70</v>
      </c>
      <c r="F308">
        <v>174.1</v>
      </c>
      <c r="G308">
        <v>87.2</v>
      </c>
      <c r="H308">
        <v>91</v>
      </c>
      <c r="I308">
        <v>2</v>
      </c>
      <c r="J308" t="s">
        <v>24</v>
      </c>
      <c r="K308" t="s">
        <v>26</v>
      </c>
      <c r="L308" t="s">
        <v>22</v>
      </c>
      <c r="M308">
        <v>10.4</v>
      </c>
      <c r="N308">
        <v>16636.080000000002</v>
      </c>
      <c r="O308" t="s">
        <v>19</v>
      </c>
      <c r="P308" t="str">
        <f t="shared" si="152"/>
        <v>30-44</v>
      </c>
      <c r="Q308" t="str">
        <f>IF(PatientData[[#This Row],[bmi]]&lt;18.5,"Underweight",
IF(PatientData[[#This Row],[bmi]]&lt;25,"Normal",
IF(PatientData[[#This Row],[bmi]]&lt;30,"Overweight","Obese")))</f>
        <v>Underweight</v>
      </c>
      <c r="R308" t="str">
        <f t="shared" si="131"/>
        <v>High BP</v>
      </c>
      <c r="S308" t="str">
        <f t="shared" si="132"/>
        <v>High Cost</v>
      </c>
    </row>
    <row r="309" spans="1:19" x14ac:dyDescent="0.3">
      <c r="A309">
        <v>77</v>
      </c>
      <c r="B309" t="s">
        <v>15</v>
      </c>
      <c r="C309">
        <v>30.2</v>
      </c>
      <c r="D309">
        <v>134</v>
      </c>
      <c r="E309">
        <v>83</v>
      </c>
      <c r="F309">
        <v>252.9</v>
      </c>
      <c r="G309">
        <v>85.4</v>
      </c>
      <c r="H309">
        <v>93</v>
      </c>
      <c r="I309">
        <v>3</v>
      </c>
      <c r="J309" t="s">
        <v>16</v>
      </c>
      <c r="K309" t="s">
        <v>21</v>
      </c>
      <c r="L309" t="s">
        <v>22</v>
      </c>
      <c r="M309">
        <v>9.6999999999999993</v>
      </c>
      <c r="N309">
        <v>17029.11</v>
      </c>
      <c r="O309" t="s">
        <v>23</v>
      </c>
      <c r="P309" t="str">
        <f t="shared" ref="P309" si="153">IF(A306&lt;30,"18-29",IF(A306&lt;45,"30-44",IF(A306&lt;60,"45-59",IF(A306&lt;75,"60-74","75+"))))</f>
        <v>60-74</v>
      </c>
      <c r="Q309" t="str">
        <f>IF(PatientData[[#This Row],[bmi]]&lt;18.5,"Underweight",
IF(PatientData[[#This Row],[bmi]]&lt;25,"Normal",
IF(PatientData[[#This Row],[bmi]]&lt;30,"Overweight","Obese")))</f>
        <v>Obese</v>
      </c>
      <c r="R309" t="str">
        <f t="shared" si="131"/>
        <v>High BP</v>
      </c>
      <c r="S309" t="str">
        <f t="shared" si="132"/>
        <v>High Cost</v>
      </c>
    </row>
    <row r="310" spans="1:19" x14ac:dyDescent="0.3">
      <c r="A310">
        <v>70</v>
      </c>
      <c r="B310" t="s">
        <v>20</v>
      </c>
      <c r="C310">
        <v>18.2</v>
      </c>
      <c r="D310">
        <v>116</v>
      </c>
      <c r="E310">
        <v>62</v>
      </c>
      <c r="F310">
        <v>208.4</v>
      </c>
      <c r="G310">
        <v>79.3</v>
      </c>
      <c r="H310">
        <v>86</v>
      </c>
      <c r="I310">
        <v>1</v>
      </c>
      <c r="J310" t="s">
        <v>16</v>
      </c>
      <c r="K310" t="s">
        <v>28</v>
      </c>
      <c r="L310" t="s">
        <v>25</v>
      </c>
      <c r="M310">
        <v>8</v>
      </c>
      <c r="N310">
        <v>19510.55</v>
      </c>
      <c r="O310" t="s">
        <v>19</v>
      </c>
      <c r="P310" t="str">
        <f t="shared" ref="P310" si="154">IF(A310&lt;30,"18-29",IF(A310&lt;45,"30-44",IF(A310&lt;60,"45-59",IF(A310&lt;75,"60-74","75+"))))</f>
        <v>60-74</v>
      </c>
      <c r="Q310" t="str">
        <f>IF(PatientData[[#This Row],[bmi]]&lt;18.5,"Underweight",
IF(PatientData[[#This Row],[bmi]]&lt;25,"Normal",
IF(PatientData[[#This Row],[bmi]]&lt;30,"Overweight","Obese")))</f>
        <v>Underweight</v>
      </c>
      <c r="R310" t="str">
        <f t="shared" si="131"/>
        <v>Normal BP</v>
      </c>
      <c r="S310" t="str">
        <f t="shared" si="132"/>
        <v>High Cost</v>
      </c>
    </row>
    <row r="311" spans="1:19" x14ac:dyDescent="0.3">
      <c r="A311">
        <v>52</v>
      </c>
      <c r="B311" t="s">
        <v>15</v>
      </c>
      <c r="C311">
        <v>29.2</v>
      </c>
      <c r="D311">
        <v>123</v>
      </c>
      <c r="E311">
        <v>80</v>
      </c>
      <c r="F311">
        <v>241</v>
      </c>
      <c r="G311">
        <v>158.30000000000001</v>
      </c>
      <c r="H311">
        <v>89</v>
      </c>
      <c r="I311">
        <v>2</v>
      </c>
      <c r="J311" t="s">
        <v>16</v>
      </c>
      <c r="K311" t="s">
        <v>17</v>
      </c>
      <c r="L311" t="s">
        <v>25</v>
      </c>
      <c r="M311">
        <v>6.8</v>
      </c>
      <c r="N311">
        <v>11876.14</v>
      </c>
      <c r="O311" t="s">
        <v>19</v>
      </c>
      <c r="P311" t="str">
        <f t="shared" ref="P311:P314" si="155">IF(A308&lt;30,"18-29",IF(A308&lt;45,"30-44",IF(A308&lt;60,"45-59",IF(A308&lt;75,"60-74","75+"))))</f>
        <v>30-44</v>
      </c>
      <c r="Q311" t="str">
        <f>IF(PatientData[[#This Row],[bmi]]&lt;18.5,"Underweight",
IF(PatientData[[#This Row],[bmi]]&lt;25,"Normal",
IF(PatientData[[#This Row],[bmi]]&lt;30,"Overweight","Obese")))</f>
        <v>Overweight</v>
      </c>
      <c r="R311" t="str">
        <f t="shared" si="131"/>
        <v>High BP</v>
      </c>
      <c r="S311" t="str">
        <f t="shared" si="132"/>
        <v>Normal Cost</v>
      </c>
    </row>
    <row r="312" spans="1:19" x14ac:dyDescent="0.3">
      <c r="A312">
        <v>67</v>
      </c>
      <c r="B312" t="s">
        <v>15</v>
      </c>
      <c r="C312">
        <v>21.6</v>
      </c>
      <c r="D312">
        <v>119</v>
      </c>
      <c r="E312">
        <v>60</v>
      </c>
      <c r="F312">
        <v>202</v>
      </c>
      <c r="G312">
        <v>174.6</v>
      </c>
      <c r="H312">
        <v>53</v>
      </c>
      <c r="I312">
        <v>3</v>
      </c>
      <c r="J312" t="s">
        <v>27</v>
      </c>
      <c r="K312" t="s">
        <v>21</v>
      </c>
      <c r="L312" t="s">
        <v>18</v>
      </c>
      <c r="M312">
        <v>4.0999999999999996</v>
      </c>
      <c r="N312">
        <v>9942.4699999999993</v>
      </c>
      <c r="O312" t="s">
        <v>19</v>
      </c>
      <c r="P312" t="str">
        <f t="shared" si="155"/>
        <v>75+</v>
      </c>
      <c r="Q312" t="str">
        <f>IF(PatientData[[#This Row],[bmi]]&lt;18.5,"Underweight",
IF(PatientData[[#This Row],[bmi]]&lt;25,"Normal",
IF(PatientData[[#This Row],[bmi]]&lt;30,"Overweight","Obese")))</f>
        <v>Normal</v>
      </c>
      <c r="R312" t="str">
        <f t="shared" si="131"/>
        <v>Normal BP</v>
      </c>
      <c r="S312" t="str">
        <f t="shared" si="132"/>
        <v>Normal Cost</v>
      </c>
    </row>
    <row r="313" spans="1:19" x14ac:dyDescent="0.3">
      <c r="A313">
        <v>67</v>
      </c>
      <c r="B313" t="s">
        <v>15</v>
      </c>
      <c r="C313">
        <v>26.4</v>
      </c>
      <c r="D313">
        <v>134</v>
      </c>
      <c r="E313">
        <v>74</v>
      </c>
      <c r="F313">
        <v>206.8</v>
      </c>
      <c r="G313">
        <v>157.19999999999999</v>
      </c>
      <c r="H313">
        <v>90</v>
      </c>
      <c r="I313">
        <v>0</v>
      </c>
      <c r="J313" t="s">
        <v>16</v>
      </c>
      <c r="K313" t="s">
        <v>21</v>
      </c>
      <c r="L313" t="s">
        <v>22</v>
      </c>
      <c r="M313">
        <v>9.6999999999999993</v>
      </c>
      <c r="N313">
        <v>21153.9</v>
      </c>
      <c r="O313" t="s">
        <v>19</v>
      </c>
      <c r="P313" t="str">
        <f t="shared" si="155"/>
        <v>60-74</v>
      </c>
      <c r="Q313" t="str">
        <f>IF(PatientData[[#This Row],[bmi]]&lt;18.5,"Underweight",
IF(PatientData[[#This Row],[bmi]]&lt;25,"Normal",
IF(PatientData[[#This Row],[bmi]]&lt;30,"Overweight","Obese")))</f>
        <v>Overweight</v>
      </c>
      <c r="R313" t="str">
        <f t="shared" si="131"/>
        <v>High BP</v>
      </c>
      <c r="S313" t="str">
        <f t="shared" si="132"/>
        <v>High Cost</v>
      </c>
    </row>
    <row r="314" spans="1:19" x14ac:dyDescent="0.3">
      <c r="A314">
        <v>78</v>
      </c>
      <c r="B314" t="s">
        <v>15</v>
      </c>
      <c r="C314">
        <v>18.5</v>
      </c>
      <c r="D314">
        <v>134</v>
      </c>
      <c r="E314">
        <v>79</v>
      </c>
      <c r="F314">
        <v>227.5</v>
      </c>
      <c r="G314">
        <v>95.8</v>
      </c>
      <c r="H314">
        <v>62</v>
      </c>
      <c r="I314">
        <v>0</v>
      </c>
      <c r="J314" t="s">
        <v>27</v>
      </c>
      <c r="K314" t="s">
        <v>21</v>
      </c>
      <c r="L314" t="s">
        <v>25</v>
      </c>
      <c r="M314">
        <v>5.3</v>
      </c>
      <c r="N314">
        <v>11924.04</v>
      </c>
      <c r="O314" t="s">
        <v>19</v>
      </c>
      <c r="P314" t="str">
        <f t="shared" si="155"/>
        <v>45-59</v>
      </c>
      <c r="Q314" t="str">
        <f>IF(PatientData[[#This Row],[bmi]]&lt;18.5,"Underweight",
IF(PatientData[[#This Row],[bmi]]&lt;25,"Normal",
IF(PatientData[[#This Row],[bmi]]&lt;30,"Overweight","Obese")))</f>
        <v>Normal</v>
      </c>
      <c r="R314" t="str">
        <f t="shared" si="131"/>
        <v>High BP</v>
      </c>
      <c r="S314" t="str">
        <f t="shared" si="132"/>
        <v>Normal Cost</v>
      </c>
    </row>
    <row r="315" spans="1:19" x14ac:dyDescent="0.3">
      <c r="A315">
        <v>81</v>
      </c>
      <c r="B315" t="s">
        <v>20</v>
      </c>
      <c r="C315">
        <v>18.3</v>
      </c>
      <c r="D315">
        <v>128</v>
      </c>
      <c r="E315">
        <v>72</v>
      </c>
      <c r="F315">
        <v>237.1</v>
      </c>
      <c r="G315">
        <v>95.7</v>
      </c>
      <c r="H315">
        <v>84</v>
      </c>
      <c r="I315">
        <v>0</v>
      </c>
      <c r="J315" t="s">
        <v>16</v>
      </c>
      <c r="K315" t="s">
        <v>21</v>
      </c>
      <c r="L315" t="s">
        <v>18</v>
      </c>
      <c r="M315">
        <v>8.4</v>
      </c>
      <c r="N315">
        <v>19453.919999999998</v>
      </c>
      <c r="O315" t="s">
        <v>19</v>
      </c>
      <c r="P315" t="str">
        <f t="shared" ref="P315:P317" si="156">IF(A315&lt;30,"18-29",IF(A315&lt;45,"30-44",IF(A315&lt;60,"45-59",IF(A315&lt;75,"60-74","75+"))))</f>
        <v>75+</v>
      </c>
      <c r="Q315" t="str">
        <f>IF(PatientData[[#This Row],[bmi]]&lt;18.5,"Underweight",
IF(PatientData[[#This Row],[bmi]]&lt;25,"Normal",
IF(PatientData[[#This Row],[bmi]]&lt;30,"Overweight","Obese")))</f>
        <v>Underweight</v>
      </c>
      <c r="R315" t="str">
        <f t="shared" si="131"/>
        <v>High BP</v>
      </c>
      <c r="S315" t="str">
        <f t="shared" si="132"/>
        <v>High Cost</v>
      </c>
    </row>
    <row r="316" spans="1:19" x14ac:dyDescent="0.3">
      <c r="A316">
        <v>61</v>
      </c>
      <c r="B316" t="s">
        <v>20</v>
      </c>
      <c r="C316">
        <v>18.3</v>
      </c>
      <c r="D316">
        <v>143</v>
      </c>
      <c r="E316">
        <v>92</v>
      </c>
      <c r="F316">
        <v>175.7</v>
      </c>
      <c r="G316">
        <v>91.1</v>
      </c>
      <c r="H316">
        <v>94</v>
      </c>
      <c r="I316">
        <v>1</v>
      </c>
      <c r="J316" t="s">
        <v>16</v>
      </c>
      <c r="K316" t="s">
        <v>26</v>
      </c>
      <c r="L316" t="s">
        <v>18</v>
      </c>
      <c r="M316">
        <v>7</v>
      </c>
      <c r="N316">
        <v>15304.83</v>
      </c>
      <c r="O316" t="s">
        <v>19</v>
      </c>
      <c r="P316" t="str">
        <f t="shared" si="156"/>
        <v>60-74</v>
      </c>
      <c r="Q316" t="str">
        <f>IF(PatientData[[#This Row],[bmi]]&lt;18.5,"Underweight",
IF(PatientData[[#This Row],[bmi]]&lt;25,"Normal",
IF(PatientData[[#This Row],[bmi]]&lt;30,"Overweight","Obese")))</f>
        <v>Underweight</v>
      </c>
      <c r="R316" t="str">
        <f t="shared" si="131"/>
        <v>High BP</v>
      </c>
      <c r="S316" t="str">
        <f t="shared" si="132"/>
        <v>High Cost</v>
      </c>
    </row>
    <row r="317" spans="1:19" x14ac:dyDescent="0.3">
      <c r="A317">
        <v>63</v>
      </c>
      <c r="B317" t="s">
        <v>20</v>
      </c>
      <c r="C317">
        <v>18.3</v>
      </c>
      <c r="D317">
        <v>123</v>
      </c>
      <c r="E317">
        <v>69</v>
      </c>
      <c r="F317">
        <v>202.3</v>
      </c>
      <c r="G317">
        <v>124.4</v>
      </c>
      <c r="H317">
        <v>87</v>
      </c>
      <c r="I317">
        <v>2</v>
      </c>
      <c r="J317" t="s">
        <v>27</v>
      </c>
      <c r="K317" t="s">
        <v>21</v>
      </c>
      <c r="L317" t="s">
        <v>18</v>
      </c>
      <c r="M317">
        <v>7.8</v>
      </c>
      <c r="N317">
        <v>17111.63</v>
      </c>
      <c r="O317" t="s">
        <v>19</v>
      </c>
      <c r="P317" t="str">
        <f t="shared" si="156"/>
        <v>60-74</v>
      </c>
      <c r="Q317" t="str">
        <f>IF(PatientData[[#This Row],[bmi]]&lt;18.5,"Underweight",
IF(PatientData[[#This Row],[bmi]]&lt;25,"Normal",
IF(PatientData[[#This Row],[bmi]]&lt;30,"Overweight","Obese")))</f>
        <v>Underweight</v>
      </c>
      <c r="R317" t="str">
        <f t="shared" si="131"/>
        <v>High BP</v>
      </c>
      <c r="S317" t="str">
        <f t="shared" si="132"/>
        <v>High Cost</v>
      </c>
    </row>
    <row r="318" spans="1:19" x14ac:dyDescent="0.3">
      <c r="A318">
        <v>77</v>
      </c>
      <c r="B318" t="s">
        <v>15</v>
      </c>
      <c r="C318">
        <v>25.3</v>
      </c>
      <c r="D318">
        <v>140</v>
      </c>
      <c r="E318">
        <v>82</v>
      </c>
      <c r="F318">
        <v>232.6</v>
      </c>
      <c r="G318">
        <v>117.2</v>
      </c>
      <c r="H318">
        <v>70</v>
      </c>
      <c r="I318">
        <v>1</v>
      </c>
      <c r="J318" t="s">
        <v>24</v>
      </c>
      <c r="K318" t="s">
        <v>17</v>
      </c>
      <c r="L318" t="s">
        <v>25</v>
      </c>
      <c r="M318">
        <v>4.7</v>
      </c>
      <c r="N318">
        <v>7884.07</v>
      </c>
      <c r="O318" t="s">
        <v>19</v>
      </c>
      <c r="P318" t="str">
        <f t="shared" ref="P318:P321" si="157">IF(A315&lt;30,"18-29",IF(A315&lt;45,"30-44",IF(A315&lt;60,"45-59",IF(A315&lt;75,"60-74","75+"))))</f>
        <v>75+</v>
      </c>
      <c r="Q318" t="str">
        <f>IF(PatientData[[#This Row],[bmi]]&lt;18.5,"Underweight",
IF(PatientData[[#This Row],[bmi]]&lt;25,"Normal",
IF(PatientData[[#This Row],[bmi]]&lt;30,"Overweight","Obese")))</f>
        <v>Overweight</v>
      </c>
      <c r="R318" t="str">
        <f t="shared" si="131"/>
        <v>High BP</v>
      </c>
      <c r="S318" t="str">
        <f t="shared" si="132"/>
        <v>Normal Cost</v>
      </c>
    </row>
    <row r="319" spans="1:19" x14ac:dyDescent="0.3">
      <c r="A319">
        <v>81</v>
      </c>
      <c r="B319" t="s">
        <v>15</v>
      </c>
      <c r="C319">
        <v>18</v>
      </c>
      <c r="D319">
        <v>128</v>
      </c>
      <c r="E319">
        <v>76</v>
      </c>
      <c r="F319">
        <v>201.9</v>
      </c>
      <c r="G319">
        <v>127.4</v>
      </c>
      <c r="H319">
        <v>99</v>
      </c>
      <c r="I319">
        <v>1</v>
      </c>
      <c r="J319" t="s">
        <v>16</v>
      </c>
      <c r="K319" t="s">
        <v>17</v>
      </c>
      <c r="L319" t="s">
        <v>25</v>
      </c>
      <c r="M319">
        <v>5.3</v>
      </c>
      <c r="N319">
        <v>11415.44</v>
      </c>
      <c r="O319" t="s">
        <v>19</v>
      </c>
      <c r="P319" t="str">
        <f t="shared" si="157"/>
        <v>60-74</v>
      </c>
      <c r="Q319" t="str">
        <f>IF(PatientData[[#This Row],[bmi]]&lt;18.5,"Underweight",
IF(PatientData[[#This Row],[bmi]]&lt;25,"Normal",
IF(PatientData[[#This Row],[bmi]]&lt;30,"Overweight","Obese")))</f>
        <v>Underweight</v>
      </c>
      <c r="R319" t="str">
        <f t="shared" si="131"/>
        <v>High BP</v>
      </c>
      <c r="S319" t="str">
        <f t="shared" si="132"/>
        <v>Normal Cost</v>
      </c>
    </row>
    <row r="320" spans="1:19" x14ac:dyDescent="0.3">
      <c r="A320">
        <v>55</v>
      </c>
      <c r="B320" t="s">
        <v>15</v>
      </c>
      <c r="C320">
        <v>27.2</v>
      </c>
      <c r="D320">
        <v>128</v>
      </c>
      <c r="E320">
        <v>76</v>
      </c>
      <c r="F320">
        <v>217.4</v>
      </c>
      <c r="G320">
        <v>90</v>
      </c>
      <c r="H320">
        <v>88</v>
      </c>
      <c r="I320">
        <v>3</v>
      </c>
      <c r="J320" t="s">
        <v>27</v>
      </c>
      <c r="K320" t="s">
        <v>21</v>
      </c>
      <c r="L320" t="s">
        <v>18</v>
      </c>
      <c r="M320">
        <v>6.6</v>
      </c>
      <c r="N320">
        <v>14887.52</v>
      </c>
      <c r="O320" t="s">
        <v>23</v>
      </c>
      <c r="P320" t="str">
        <f t="shared" si="157"/>
        <v>60-74</v>
      </c>
      <c r="Q320" t="str">
        <f>IF(PatientData[[#This Row],[bmi]]&lt;18.5,"Underweight",
IF(PatientData[[#This Row],[bmi]]&lt;25,"Normal",
IF(PatientData[[#This Row],[bmi]]&lt;30,"Overweight","Obese")))</f>
        <v>Overweight</v>
      </c>
      <c r="R320" t="str">
        <f t="shared" si="131"/>
        <v>High BP</v>
      </c>
      <c r="S320" t="str">
        <f t="shared" si="132"/>
        <v>Normal Cost</v>
      </c>
    </row>
    <row r="321" spans="1:19" x14ac:dyDescent="0.3">
      <c r="A321">
        <v>83</v>
      </c>
      <c r="B321" t="s">
        <v>15</v>
      </c>
      <c r="C321">
        <v>29.8</v>
      </c>
      <c r="D321">
        <v>137</v>
      </c>
      <c r="E321">
        <v>83</v>
      </c>
      <c r="F321">
        <v>252.5</v>
      </c>
      <c r="G321">
        <v>123.1</v>
      </c>
      <c r="H321">
        <v>89</v>
      </c>
      <c r="I321">
        <v>1</v>
      </c>
      <c r="J321" t="s">
        <v>16</v>
      </c>
      <c r="K321" t="s">
        <v>28</v>
      </c>
      <c r="L321" t="s">
        <v>22</v>
      </c>
      <c r="M321">
        <v>10.1</v>
      </c>
      <c r="N321">
        <v>20297.79</v>
      </c>
      <c r="O321" t="s">
        <v>19</v>
      </c>
      <c r="P321" t="str">
        <f t="shared" si="157"/>
        <v>75+</v>
      </c>
      <c r="Q321" t="str">
        <f>IF(PatientData[[#This Row],[bmi]]&lt;18.5,"Underweight",
IF(PatientData[[#This Row],[bmi]]&lt;25,"Normal",
IF(PatientData[[#This Row],[bmi]]&lt;30,"Overweight","Obese")))</f>
        <v>Overweight</v>
      </c>
      <c r="R321" t="str">
        <f t="shared" si="131"/>
        <v>High BP</v>
      </c>
      <c r="S321" t="str">
        <f t="shared" si="132"/>
        <v>High Cost</v>
      </c>
    </row>
    <row r="322" spans="1:19" x14ac:dyDescent="0.3">
      <c r="A322">
        <v>78</v>
      </c>
      <c r="B322" t="s">
        <v>20</v>
      </c>
      <c r="C322">
        <v>18.3</v>
      </c>
      <c r="D322">
        <v>119</v>
      </c>
      <c r="E322">
        <v>74</v>
      </c>
      <c r="F322">
        <v>238</v>
      </c>
      <c r="G322">
        <v>131.4</v>
      </c>
      <c r="H322">
        <v>99</v>
      </c>
      <c r="I322">
        <v>0</v>
      </c>
      <c r="J322" t="s">
        <v>27</v>
      </c>
      <c r="K322" t="s">
        <v>17</v>
      </c>
      <c r="L322" t="s">
        <v>25</v>
      </c>
      <c r="M322">
        <v>1.3</v>
      </c>
      <c r="N322">
        <v>3964.15</v>
      </c>
      <c r="O322" t="s">
        <v>19</v>
      </c>
      <c r="P322" t="str">
        <f t="shared" ref="P322:P324" si="158">IF(A322&lt;30,"18-29",IF(A322&lt;45,"30-44",IF(A322&lt;60,"45-59",IF(A322&lt;75,"60-74","75+"))))</f>
        <v>75+</v>
      </c>
      <c r="Q322" t="str">
        <f>IF(PatientData[[#This Row],[bmi]]&lt;18.5,"Underweight",
IF(PatientData[[#This Row],[bmi]]&lt;25,"Normal",
IF(PatientData[[#This Row],[bmi]]&lt;30,"Overweight","Obese")))</f>
        <v>Underweight</v>
      </c>
      <c r="R322" t="str">
        <f t="shared" si="131"/>
        <v>Normal BP</v>
      </c>
      <c r="S322" t="str">
        <f t="shared" si="132"/>
        <v>Normal Cost</v>
      </c>
    </row>
    <row r="323" spans="1:19" x14ac:dyDescent="0.3">
      <c r="A323">
        <v>61</v>
      </c>
      <c r="B323" t="s">
        <v>20</v>
      </c>
      <c r="C323">
        <v>18.3</v>
      </c>
      <c r="D323">
        <v>107</v>
      </c>
      <c r="E323">
        <v>60</v>
      </c>
      <c r="F323">
        <v>228.7</v>
      </c>
      <c r="G323">
        <v>93.9</v>
      </c>
      <c r="H323">
        <v>65</v>
      </c>
      <c r="I323">
        <v>4</v>
      </c>
      <c r="J323" t="s">
        <v>27</v>
      </c>
      <c r="K323" t="s">
        <v>21</v>
      </c>
      <c r="L323" t="s">
        <v>18</v>
      </c>
      <c r="M323">
        <v>3.3</v>
      </c>
      <c r="N323">
        <v>8515.19</v>
      </c>
      <c r="O323" t="s">
        <v>19</v>
      </c>
      <c r="P323" t="str">
        <f t="shared" si="158"/>
        <v>60-74</v>
      </c>
      <c r="Q323" t="str">
        <f>IF(PatientData[[#This Row],[bmi]]&lt;18.5,"Underweight",
IF(PatientData[[#This Row],[bmi]]&lt;25,"Normal",
IF(PatientData[[#This Row],[bmi]]&lt;30,"Overweight","Obese")))</f>
        <v>Underweight</v>
      </c>
      <c r="R323" t="str">
        <f t="shared" ref="R323:R386" si="159">IF(AND(D323&lt;120,E323&lt;80),"Normal BP","High BP")</f>
        <v>Normal BP</v>
      </c>
      <c r="S323" t="str">
        <f t="shared" ref="S323:S386" si="160">IF(N323&gt;15000,"High Cost","Normal Cost")</f>
        <v>Normal Cost</v>
      </c>
    </row>
    <row r="324" spans="1:19" x14ac:dyDescent="0.3">
      <c r="A324">
        <v>47</v>
      </c>
      <c r="B324" t="s">
        <v>20</v>
      </c>
      <c r="C324">
        <v>18.399999999999999</v>
      </c>
      <c r="D324">
        <v>102</v>
      </c>
      <c r="E324">
        <v>61</v>
      </c>
      <c r="F324">
        <v>144.1</v>
      </c>
      <c r="G324">
        <v>144.4</v>
      </c>
      <c r="H324">
        <v>65</v>
      </c>
      <c r="I324">
        <v>0</v>
      </c>
      <c r="J324" t="s">
        <v>24</v>
      </c>
      <c r="K324" t="s">
        <v>17</v>
      </c>
      <c r="L324" t="s">
        <v>22</v>
      </c>
      <c r="M324">
        <v>9.9</v>
      </c>
      <c r="N324">
        <v>17391.21</v>
      </c>
      <c r="O324" t="s">
        <v>19</v>
      </c>
      <c r="P324" t="str">
        <f t="shared" si="158"/>
        <v>45-59</v>
      </c>
      <c r="Q324" t="str">
        <f>IF(PatientData[[#This Row],[bmi]]&lt;18.5,"Underweight",
IF(PatientData[[#This Row],[bmi]]&lt;25,"Normal",
IF(PatientData[[#This Row],[bmi]]&lt;30,"Overweight","Obese")))</f>
        <v>Underweight</v>
      </c>
      <c r="R324" t="str">
        <f t="shared" si="159"/>
        <v>Normal BP</v>
      </c>
      <c r="S324" t="str">
        <f t="shared" si="160"/>
        <v>High Cost</v>
      </c>
    </row>
    <row r="325" spans="1:19" x14ac:dyDescent="0.3">
      <c r="A325">
        <v>70</v>
      </c>
      <c r="B325" t="s">
        <v>15</v>
      </c>
      <c r="C325">
        <v>21.2</v>
      </c>
      <c r="D325">
        <v>117</v>
      </c>
      <c r="E325">
        <v>70</v>
      </c>
      <c r="F325">
        <v>189.5</v>
      </c>
      <c r="G325">
        <v>96.1</v>
      </c>
      <c r="H325">
        <v>79</v>
      </c>
      <c r="I325">
        <v>0</v>
      </c>
      <c r="J325" t="s">
        <v>16</v>
      </c>
      <c r="K325" t="s">
        <v>28</v>
      </c>
      <c r="L325" t="s">
        <v>25</v>
      </c>
      <c r="M325">
        <v>7.5</v>
      </c>
      <c r="N325">
        <v>18172.54</v>
      </c>
      <c r="O325" t="s">
        <v>19</v>
      </c>
      <c r="P325" t="str">
        <f t="shared" ref="P325" si="161">IF(A322&lt;30,"18-29",IF(A322&lt;45,"30-44",IF(A322&lt;60,"45-59",IF(A322&lt;75,"60-74","75+"))))</f>
        <v>75+</v>
      </c>
      <c r="Q325" t="str">
        <f>IF(PatientData[[#This Row],[bmi]]&lt;18.5,"Underweight",
IF(PatientData[[#This Row],[bmi]]&lt;25,"Normal",
IF(PatientData[[#This Row],[bmi]]&lt;30,"Overweight","Obese")))</f>
        <v>Normal</v>
      </c>
      <c r="R325" t="str">
        <f t="shared" si="159"/>
        <v>Normal BP</v>
      </c>
      <c r="S325" t="str">
        <f t="shared" si="160"/>
        <v>High Cost</v>
      </c>
    </row>
    <row r="326" spans="1:19" x14ac:dyDescent="0.3">
      <c r="A326">
        <v>85</v>
      </c>
      <c r="B326" t="s">
        <v>20</v>
      </c>
      <c r="C326">
        <v>18.399999999999999</v>
      </c>
      <c r="D326">
        <v>134</v>
      </c>
      <c r="E326">
        <v>83</v>
      </c>
      <c r="F326">
        <v>234.5</v>
      </c>
      <c r="G326">
        <v>99.4</v>
      </c>
      <c r="H326">
        <v>85</v>
      </c>
      <c r="I326">
        <v>1</v>
      </c>
      <c r="J326" t="s">
        <v>16</v>
      </c>
      <c r="K326" t="s">
        <v>28</v>
      </c>
      <c r="L326" t="s">
        <v>25</v>
      </c>
      <c r="M326">
        <v>10.6</v>
      </c>
      <c r="N326">
        <v>20950.18</v>
      </c>
      <c r="O326" t="s">
        <v>19</v>
      </c>
      <c r="P326" t="str">
        <f t="shared" ref="P326:P329" si="162">IF(A326&lt;30,"18-29",IF(A326&lt;45,"30-44",IF(A326&lt;60,"45-59",IF(A326&lt;75,"60-74","75+"))))</f>
        <v>75+</v>
      </c>
      <c r="Q326" t="str">
        <f>IF(PatientData[[#This Row],[bmi]]&lt;18.5,"Underweight",
IF(PatientData[[#This Row],[bmi]]&lt;25,"Normal",
IF(PatientData[[#This Row],[bmi]]&lt;30,"Overweight","Obese")))</f>
        <v>Underweight</v>
      </c>
      <c r="R326" t="str">
        <f t="shared" si="159"/>
        <v>High BP</v>
      </c>
      <c r="S326" t="str">
        <f t="shared" si="160"/>
        <v>High Cost</v>
      </c>
    </row>
    <row r="327" spans="1:19" x14ac:dyDescent="0.3">
      <c r="A327">
        <v>48</v>
      </c>
      <c r="B327" t="s">
        <v>20</v>
      </c>
      <c r="C327">
        <v>18.399999999999999</v>
      </c>
      <c r="D327">
        <v>121</v>
      </c>
      <c r="E327">
        <v>73</v>
      </c>
      <c r="F327">
        <v>205.6</v>
      </c>
      <c r="G327">
        <v>89.9</v>
      </c>
      <c r="H327">
        <v>70</v>
      </c>
      <c r="I327">
        <v>0</v>
      </c>
      <c r="J327" t="s">
        <v>24</v>
      </c>
      <c r="K327" t="s">
        <v>21</v>
      </c>
      <c r="L327" t="s">
        <v>18</v>
      </c>
      <c r="M327">
        <v>5.0999999999999996</v>
      </c>
      <c r="N327">
        <v>11408.8</v>
      </c>
      <c r="O327" t="s">
        <v>19</v>
      </c>
      <c r="P327" t="str">
        <f t="shared" si="162"/>
        <v>45-59</v>
      </c>
      <c r="Q327" t="str">
        <f>IF(PatientData[[#This Row],[bmi]]&lt;18.5,"Underweight",
IF(PatientData[[#This Row],[bmi]]&lt;25,"Normal",
IF(PatientData[[#This Row],[bmi]]&lt;30,"Overweight","Obese")))</f>
        <v>Underweight</v>
      </c>
      <c r="R327" t="str">
        <f t="shared" si="159"/>
        <v>High BP</v>
      </c>
      <c r="S327" t="str">
        <f t="shared" si="160"/>
        <v>Normal Cost</v>
      </c>
    </row>
    <row r="328" spans="1:19" x14ac:dyDescent="0.3">
      <c r="A328">
        <v>67</v>
      </c>
      <c r="B328" t="s">
        <v>20</v>
      </c>
      <c r="C328">
        <v>18.399999999999999</v>
      </c>
      <c r="D328">
        <v>143</v>
      </c>
      <c r="E328">
        <v>86</v>
      </c>
      <c r="F328">
        <v>218.4</v>
      </c>
      <c r="G328">
        <v>97.7</v>
      </c>
      <c r="H328">
        <v>79</v>
      </c>
      <c r="I328">
        <v>1</v>
      </c>
      <c r="J328" t="s">
        <v>16</v>
      </c>
      <c r="K328" t="s">
        <v>26</v>
      </c>
      <c r="L328" t="s">
        <v>25</v>
      </c>
      <c r="M328">
        <v>6.9</v>
      </c>
      <c r="N328">
        <v>14071.65</v>
      </c>
      <c r="O328" t="s">
        <v>19</v>
      </c>
      <c r="P328" t="str">
        <f t="shared" si="162"/>
        <v>60-74</v>
      </c>
      <c r="Q328" t="str">
        <f>IF(PatientData[[#This Row],[bmi]]&lt;18.5,"Underweight",
IF(PatientData[[#This Row],[bmi]]&lt;25,"Normal",
IF(PatientData[[#This Row],[bmi]]&lt;30,"Overweight","Obese")))</f>
        <v>Underweight</v>
      </c>
      <c r="R328" t="str">
        <f t="shared" si="159"/>
        <v>High BP</v>
      </c>
      <c r="S328" t="str">
        <f t="shared" si="160"/>
        <v>Normal Cost</v>
      </c>
    </row>
    <row r="329" spans="1:19" x14ac:dyDescent="0.3">
      <c r="A329">
        <v>82</v>
      </c>
      <c r="B329" t="s">
        <v>20</v>
      </c>
      <c r="C329">
        <v>18.5</v>
      </c>
      <c r="D329">
        <v>122</v>
      </c>
      <c r="E329">
        <v>66</v>
      </c>
      <c r="F329">
        <v>230.7</v>
      </c>
      <c r="G329">
        <v>84.5</v>
      </c>
      <c r="H329">
        <v>65</v>
      </c>
      <c r="I329">
        <v>2</v>
      </c>
      <c r="J329" t="s">
        <v>27</v>
      </c>
      <c r="K329" t="s">
        <v>21</v>
      </c>
      <c r="L329" t="s">
        <v>25</v>
      </c>
      <c r="M329">
        <v>3.7</v>
      </c>
      <c r="N329">
        <v>9462.2199999999993</v>
      </c>
      <c r="O329" t="s">
        <v>19</v>
      </c>
      <c r="P329" t="str">
        <f t="shared" si="162"/>
        <v>75+</v>
      </c>
      <c r="Q329" t="str">
        <f>IF(PatientData[[#This Row],[bmi]]&lt;18.5,"Underweight",
IF(PatientData[[#This Row],[bmi]]&lt;25,"Normal",
IF(PatientData[[#This Row],[bmi]]&lt;30,"Overweight","Obese")))</f>
        <v>Normal</v>
      </c>
      <c r="R329" t="str">
        <f t="shared" si="159"/>
        <v>High BP</v>
      </c>
      <c r="S329" t="str">
        <f t="shared" si="160"/>
        <v>Normal Cost</v>
      </c>
    </row>
    <row r="330" spans="1:19" x14ac:dyDescent="0.3">
      <c r="A330">
        <v>56</v>
      </c>
      <c r="B330" t="s">
        <v>15</v>
      </c>
      <c r="C330">
        <v>22.1</v>
      </c>
      <c r="D330">
        <v>130</v>
      </c>
      <c r="E330">
        <v>91</v>
      </c>
      <c r="F330">
        <v>197.1</v>
      </c>
      <c r="G330">
        <v>88.8</v>
      </c>
      <c r="H330">
        <v>88</v>
      </c>
      <c r="I330">
        <v>0</v>
      </c>
      <c r="J330" t="s">
        <v>24</v>
      </c>
      <c r="K330" t="s">
        <v>26</v>
      </c>
      <c r="L330" t="s">
        <v>25</v>
      </c>
      <c r="M330">
        <v>4</v>
      </c>
      <c r="N330">
        <v>7778.97</v>
      </c>
      <c r="O330" t="s">
        <v>19</v>
      </c>
      <c r="P330" t="str">
        <f t="shared" ref="P330:P332" si="163">IF(A327&lt;30,"18-29",IF(A327&lt;45,"30-44",IF(A327&lt;60,"45-59",IF(A327&lt;75,"60-74","75+"))))</f>
        <v>45-59</v>
      </c>
      <c r="Q330" t="str">
        <f>IF(PatientData[[#This Row],[bmi]]&lt;18.5,"Underweight",
IF(PatientData[[#This Row],[bmi]]&lt;25,"Normal",
IF(PatientData[[#This Row],[bmi]]&lt;30,"Overweight","Obese")))</f>
        <v>Normal</v>
      </c>
      <c r="R330" t="str">
        <f t="shared" si="159"/>
        <v>High BP</v>
      </c>
      <c r="S330" t="str">
        <f t="shared" si="160"/>
        <v>Normal Cost</v>
      </c>
    </row>
    <row r="331" spans="1:19" x14ac:dyDescent="0.3">
      <c r="A331">
        <v>85</v>
      </c>
      <c r="B331" t="s">
        <v>15</v>
      </c>
      <c r="C331">
        <v>35.1</v>
      </c>
      <c r="D331">
        <v>143</v>
      </c>
      <c r="E331">
        <v>79</v>
      </c>
      <c r="F331">
        <v>263.2</v>
      </c>
      <c r="G331">
        <v>141.9</v>
      </c>
      <c r="H331">
        <v>73</v>
      </c>
      <c r="I331">
        <v>0</v>
      </c>
      <c r="J331" t="s">
        <v>27</v>
      </c>
      <c r="K331" t="s">
        <v>17</v>
      </c>
      <c r="L331" t="s">
        <v>25</v>
      </c>
      <c r="M331">
        <v>3.3</v>
      </c>
      <c r="N331">
        <v>7865.82</v>
      </c>
      <c r="O331" t="s">
        <v>19</v>
      </c>
      <c r="P331" t="str">
        <f t="shared" si="163"/>
        <v>60-74</v>
      </c>
      <c r="Q331" t="str">
        <f>IF(PatientData[[#This Row],[bmi]]&lt;18.5,"Underweight",
IF(PatientData[[#This Row],[bmi]]&lt;25,"Normal",
IF(PatientData[[#This Row],[bmi]]&lt;30,"Overweight","Obese")))</f>
        <v>Obese</v>
      </c>
      <c r="R331" t="str">
        <f t="shared" si="159"/>
        <v>High BP</v>
      </c>
      <c r="S331" t="str">
        <f t="shared" si="160"/>
        <v>Normal Cost</v>
      </c>
    </row>
    <row r="332" spans="1:19" x14ac:dyDescent="0.3">
      <c r="A332">
        <v>54</v>
      </c>
      <c r="B332" t="s">
        <v>15</v>
      </c>
      <c r="C332">
        <v>23.5</v>
      </c>
      <c r="D332">
        <v>125</v>
      </c>
      <c r="E332">
        <v>78</v>
      </c>
      <c r="F332">
        <v>214.5</v>
      </c>
      <c r="G332">
        <v>124.8</v>
      </c>
      <c r="H332">
        <v>69</v>
      </c>
      <c r="I332">
        <v>2</v>
      </c>
      <c r="J332" t="s">
        <v>27</v>
      </c>
      <c r="K332" t="s">
        <v>21</v>
      </c>
      <c r="L332" t="s">
        <v>25</v>
      </c>
      <c r="M332">
        <v>3.8</v>
      </c>
      <c r="N332">
        <v>9973.89</v>
      </c>
      <c r="O332" t="s">
        <v>19</v>
      </c>
      <c r="P332" t="str">
        <f t="shared" si="163"/>
        <v>75+</v>
      </c>
      <c r="Q332" t="str">
        <f>IF(PatientData[[#This Row],[bmi]]&lt;18.5,"Underweight",
IF(PatientData[[#This Row],[bmi]]&lt;25,"Normal",
IF(PatientData[[#This Row],[bmi]]&lt;30,"Overweight","Obese")))</f>
        <v>Normal</v>
      </c>
      <c r="R332" t="str">
        <f t="shared" si="159"/>
        <v>High BP</v>
      </c>
      <c r="S332" t="str">
        <f t="shared" si="160"/>
        <v>Normal Cost</v>
      </c>
    </row>
    <row r="333" spans="1:19" x14ac:dyDescent="0.3">
      <c r="A333">
        <v>48</v>
      </c>
      <c r="B333" t="s">
        <v>20</v>
      </c>
      <c r="C333">
        <v>18.5</v>
      </c>
      <c r="D333">
        <v>120</v>
      </c>
      <c r="E333">
        <v>71</v>
      </c>
      <c r="F333">
        <v>173.3</v>
      </c>
      <c r="G333">
        <v>141.9</v>
      </c>
      <c r="H333">
        <v>81</v>
      </c>
      <c r="I333">
        <v>1</v>
      </c>
      <c r="J333" t="s">
        <v>16</v>
      </c>
      <c r="K333" t="s">
        <v>17</v>
      </c>
      <c r="L333" t="s">
        <v>25</v>
      </c>
      <c r="M333">
        <v>14.5</v>
      </c>
      <c r="N333">
        <v>20805.09</v>
      </c>
      <c r="O333" t="s">
        <v>19</v>
      </c>
      <c r="P333" t="str">
        <f t="shared" ref="P333" si="164">IF(A333&lt;30,"18-29",IF(A333&lt;45,"30-44",IF(A333&lt;60,"45-59",IF(A333&lt;75,"60-74","75+"))))</f>
        <v>45-59</v>
      </c>
      <c r="Q333" t="str">
        <f>IF(PatientData[[#This Row],[bmi]]&lt;18.5,"Underweight",
IF(PatientData[[#This Row],[bmi]]&lt;25,"Normal",
IF(PatientData[[#This Row],[bmi]]&lt;30,"Overweight","Obese")))</f>
        <v>Normal</v>
      </c>
      <c r="R333" t="str">
        <f t="shared" si="159"/>
        <v>High BP</v>
      </c>
      <c r="S333" t="str">
        <f t="shared" si="160"/>
        <v>High Cost</v>
      </c>
    </row>
    <row r="334" spans="1:19" x14ac:dyDescent="0.3">
      <c r="A334">
        <v>95</v>
      </c>
      <c r="B334" t="s">
        <v>15</v>
      </c>
      <c r="C334">
        <v>20.8</v>
      </c>
      <c r="D334">
        <v>126</v>
      </c>
      <c r="E334">
        <v>78</v>
      </c>
      <c r="F334">
        <v>194.8</v>
      </c>
      <c r="G334">
        <v>120.8</v>
      </c>
      <c r="H334">
        <v>83</v>
      </c>
      <c r="I334">
        <v>2</v>
      </c>
      <c r="J334" t="s">
        <v>16</v>
      </c>
      <c r="K334" t="s">
        <v>17</v>
      </c>
      <c r="L334" t="s">
        <v>25</v>
      </c>
      <c r="M334">
        <v>8.3000000000000007</v>
      </c>
      <c r="N334">
        <v>16094.54</v>
      </c>
      <c r="O334" t="s">
        <v>23</v>
      </c>
      <c r="P334" t="str">
        <f t="shared" ref="P334:P337" si="165">IF(A331&lt;30,"18-29",IF(A331&lt;45,"30-44",IF(A331&lt;60,"45-59",IF(A331&lt;75,"60-74","75+"))))</f>
        <v>75+</v>
      </c>
      <c r="Q334" t="str">
        <f>IF(PatientData[[#This Row],[bmi]]&lt;18.5,"Underweight",
IF(PatientData[[#This Row],[bmi]]&lt;25,"Normal",
IF(PatientData[[#This Row],[bmi]]&lt;30,"Overweight","Obese")))</f>
        <v>Normal</v>
      </c>
      <c r="R334" t="str">
        <f t="shared" si="159"/>
        <v>High BP</v>
      </c>
      <c r="S334" t="str">
        <f t="shared" si="160"/>
        <v>High Cost</v>
      </c>
    </row>
    <row r="335" spans="1:19" x14ac:dyDescent="0.3">
      <c r="A335">
        <v>71</v>
      </c>
      <c r="B335" t="s">
        <v>15</v>
      </c>
      <c r="C335">
        <v>26.2</v>
      </c>
      <c r="D335">
        <v>138</v>
      </c>
      <c r="E335">
        <v>77</v>
      </c>
      <c r="F335">
        <v>223.8</v>
      </c>
      <c r="G335">
        <v>124.1</v>
      </c>
      <c r="H335">
        <v>76</v>
      </c>
      <c r="I335">
        <v>1</v>
      </c>
      <c r="J335" t="s">
        <v>24</v>
      </c>
      <c r="K335" t="s">
        <v>26</v>
      </c>
      <c r="L335" t="s">
        <v>18</v>
      </c>
      <c r="M335">
        <v>6.1</v>
      </c>
      <c r="N335">
        <v>9825.98</v>
      </c>
      <c r="O335" t="s">
        <v>19</v>
      </c>
      <c r="P335" t="str">
        <f t="shared" si="165"/>
        <v>45-59</v>
      </c>
      <c r="Q335" t="str">
        <f>IF(PatientData[[#This Row],[bmi]]&lt;18.5,"Underweight",
IF(PatientData[[#This Row],[bmi]]&lt;25,"Normal",
IF(PatientData[[#This Row],[bmi]]&lt;30,"Overweight","Obese")))</f>
        <v>Overweight</v>
      </c>
      <c r="R335" t="str">
        <f t="shared" si="159"/>
        <v>High BP</v>
      </c>
      <c r="S335" t="str">
        <f t="shared" si="160"/>
        <v>Normal Cost</v>
      </c>
    </row>
    <row r="336" spans="1:19" x14ac:dyDescent="0.3">
      <c r="A336">
        <v>69</v>
      </c>
      <c r="B336" t="s">
        <v>15</v>
      </c>
      <c r="C336">
        <v>34.799999999999997</v>
      </c>
      <c r="D336">
        <v>145</v>
      </c>
      <c r="E336">
        <v>90</v>
      </c>
      <c r="F336">
        <v>270.60000000000002</v>
      </c>
      <c r="G336">
        <v>125.6</v>
      </c>
      <c r="H336">
        <v>95</v>
      </c>
      <c r="I336">
        <v>1</v>
      </c>
      <c r="J336" t="s">
        <v>16</v>
      </c>
      <c r="K336" t="s">
        <v>17</v>
      </c>
      <c r="L336" t="s">
        <v>18</v>
      </c>
      <c r="M336">
        <v>41.2</v>
      </c>
      <c r="N336">
        <v>70955.72</v>
      </c>
      <c r="O336" t="s">
        <v>19</v>
      </c>
      <c r="P336" t="str">
        <f t="shared" si="165"/>
        <v>45-59</v>
      </c>
      <c r="Q336" t="str">
        <f>IF(PatientData[[#This Row],[bmi]]&lt;18.5,"Underweight",
IF(PatientData[[#This Row],[bmi]]&lt;25,"Normal",
IF(PatientData[[#This Row],[bmi]]&lt;30,"Overweight","Obese")))</f>
        <v>Obese</v>
      </c>
      <c r="R336" t="str">
        <f t="shared" si="159"/>
        <v>High BP</v>
      </c>
      <c r="S336" t="str">
        <f t="shared" si="160"/>
        <v>High Cost</v>
      </c>
    </row>
    <row r="337" spans="1:19" x14ac:dyDescent="0.3">
      <c r="A337">
        <v>51</v>
      </c>
      <c r="B337" t="s">
        <v>15</v>
      </c>
      <c r="C337">
        <v>22.4</v>
      </c>
      <c r="D337">
        <v>130</v>
      </c>
      <c r="E337">
        <v>79</v>
      </c>
      <c r="F337">
        <v>205.2</v>
      </c>
      <c r="G337">
        <v>113.1</v>
      </c>
      <c r="H337">
        <v>63</v>
      </c>
      <c r="I337">
        <v>0</v>
      </c>
      <c r="J337" t="s">
        <v>27</v>
      </c>
      <c r="K337" t="s">
        <v>21</v>
      </c>
      <c r="L337" t="s">
        <v>25</v>
      </c>
      <c r="M337">
        <v>4.0999999999999996</v>
      </c>
      <c r="N337">
        <v>11361.37</v>
      </c>
      <c r="O337" t="s">
        <v>19</v>
      </c>
      <c r="P337" t="str">
        <f t="shared" si="165"/>
        <v>75+</v>
      </c>
      <c r="Q337" t="str">
        <f>IF(PatientData[[#This Row],[bmi]]&lt;18.5,"Underweight",
IF(PatientData[[#This Row],[bmi]]&lt;25,"Normal",
IF(PatientData[[#This Row],[bmi]]&lt;30,"Overweight","Obese")))</f>
        <v>Normal</v>
      </c>
      <c r="R337" t="str">
        <f t="shared" si="159"/>
        <v>High BP</v>
      </c>
      <c r="S337" t="str">
        <f t="shared" si="160"/>
        <v>Normal Cost</v>
      </c>
    </row>
    <row r="338" spans="1:19" x14ac:dyDescent="0.3">
      <c r="A338">
        <v>51</v>
      </c>
      <c r="B338" t="s">
        <v>20</v>
      </c>
      <c r="C338">
        <v>18.5</v>
      </c>
      <c r="D338">
        <v>108</v>
      </c>
      <c r="E338">
        <v>67</v>
      </c>
      <c r="F338">
        <v>187.8</v>
      </c>
      <c r="G338">
        <v>131</v>
      </c>
      <c r="H338">
        <v>60</v>
      </c>
      <c r="I338">
        <v>2</v>
      </c>
      <c r="J338" t="s">
        <v>16</v>
      </c>
      <c r="K338" t="s">
        <v>17</v>
      </c>
      <c r="L338" t="s">
        <v>25</v>
      </c>
      <c r="M338">
        <v>7.8</v>
      </c>
      <c r="N338">
        <v>14953.15</v>
      </c>
      <c r="O338" t="s">
        <v>19</v>
      </c>
      <c r="P338" t="str">
        <f t="shared" ref="P338:P339" si="166">IF(A338&lt;30,"18-29",IF(A338&lt;45,"30-44",IF(A338&lt;60,"45-59",IF(A338&lt;75,"60-74","75+"))))</f>
        <v>45-59</v>
      </c>
      <c r="Q338" t="str">
        <f>IF(PatientData[[#This Row],[bmi]]&lt;18.5,"Underweight",
IF(PatientData[[#This Row],[bmi]]&lt;25,"Normal",
IF(PatientData[[#This Row],[bmi]]&lt;30,"Overweight","Obese")))</f>
        <v>Normal</v>
      </c>
      <c r="R338" t="str">
        <f t="shared" si="159"/>
        <v>Normal BP</v>
      </c>
      <c r="S338" t="str">
        <f t="shared" si="160"/>
        <v>Normal Cost</v>
      </c>
    </row>
    <row r="339" spans="1:19" x14ac:dyDescent="0.3">
      <c r="A339">
        <v>64</v>
      </c>
      <c r="B339" t="s">
        <v>20</v>
      </c>
      <c r="C339">
        <v>18.5</v>
      </c>
      <c r="D339">
        <v>120</v>
      </c>
      <c r="E339">
        <v>73</v>
      </c>
      <c r="F339">
        <v>198.5</v>
      </c>
      <c r="G339">
        <v>93.6</v>
      </c>
      <c r="H339">
        <v>79</v>
      </c>
      <c r="I339">
        <v>3</v>
      </c>
      <c r="J339" t="s">
        <v>24</v>
      </c>
      <c r="K339" t="s">
        <v>26</v>
      </c>
      <c r="L339" t="s">
        <v>22</v>
      </c>
      <c r="M339">
        <v>3.3</v>
      </c>
      <c r="N339">
        <v>7101.71</v>
      </c>
      <c r="O339" t="s">
        <v>23</v>
      </c>
      <c r="P339" t="str">
        <f t="shared" si="166"/>
        <v>60-74</v>
      </c>
      <c r="Q339" t="str">
        <f>IF(PatientData[[#This Row],[bmi]]&lt;18.5,"Underweight",
IF(PatientData[[#This Row],[bmi]]&lt;25,"Normal",
IF(PatientData[[#This Row],[bmi]]&lt;30,"Overweight","Obese")))</f>
        <v>Normal</v>
      </c>
      <c r="R339" t="str">
        <f t="shared" si="159"/>
        <v>High BP</v>
      </c>
      <c r="S339" t="str">
        <f t="shared" si="160"/>
        <v>Normal Cost</v>
      </c>
    </row>
    <row r="340" spans="1:19" x14ac:dyDescent="0.3">
      <c r="A340">
        <v>87</v>
      </c>
      <c r="B340" t="s">
        <v>15</v>
      </c>
      <c r="C340">
        <v>22.6</v>
      </c>
      <c r="D340">
        <v>126</v>
      </c>
      <c r="E340">
        <v>74</v>
      </c>
      <c r="F340">
        <v>243.8</v>
      </c>
      <c r="G340">
        <v>110.7</v>
      </c>
      <c r="H340">
        <v>82</v>
      </c>
      <c r="I340">
        <v>1</v>
      </c>
      <c r="J340" t="s">
        <v>16</v>
      </c>
      <c r="K340" t="s">
        <v>26</v>
      </c>
      <c r="L340" t="s">
        <v>18</v>
      </c>
      <c r="M340">
        <v>7.4</v>
      </c>
      <c r="N340">
        <v>14199.25</v>
      </c>
      <c r="O340" t="s">
        <v>23</v>
      </c>
      <c r="P340" t="str">
        <f t="shared" ref="P340:P341" si="167">IF(A337&lt;30,"18-29",IF(A337&lt;45,"30-44",IF(A337&lt;60,"45-59",IF(A337&lt;75,"60-74","75+"))))</f>
        <v>45-59</v>
      </c>
      <c r="Q340" t="str">
        <f>IF(PatientData[[#This Row],[bmi]]&lt;18.5,"Underweight",
IF(PatientData[[#This Row],[bmi]]&lt;25,"Normal",
IF(PatientData[[#This Row],[bmi]]&lt;30,"Overweight","Obese")))</f>
        <v>Normal</v>
      </c>
      <c r="R340" t="str">
        <f t="shared" si="159"/>
        <v>High BP</v>
      </c>
      <c r="S340" t="str">
        <f t="shared" si="160"/>
        <v>Normal Cost</v>
      </c>
    </row>
    <row r="341" spans="1:19" x14ac:dyDescent="0.3">
      <c r="A341">
        <v>57</v>
      </c>
      <c r="B341" t="s">
        <v>15</v>
      </c>
      <c r="C341">
        <v>27.1</v>
      </c>
      <c r="D341">
        <v>122</v>
      </c>
      <c r="E341">
        <v>72</v>
      </c>
      <c r="F341">
        <v>187.2</v>
      </c>
      <c r="G341">
        <v>102.4</v>
      </c>
      <c r="H341">
        <v>75</v>
      </c>
      <c r="I341">
        <v>1</v>
      </c>
      <c r="J341" t="s">
        <v>27</v>
      </c>
      <c r="K341" t="s">
        <v>28</v>
      </c>
      <c r="L341" t="s">
        <v>18</v>
      </c>
      <c r="M341">
        <v>6.9</v>
      </c>
      <c r="N341">
        <v>13490.35</v>
      </c>
      <c r="O341" t="s">
        <v>19</v>
      </c>
      <c r="P341" t="str">
        <f t="shared" si="167"/>
        <v>45-59</v>
      </c>
      <c r="Q341" t="str">
        <f>IF(PatientData[[#This Row],[bmi]]&lt;18.5,"Underweight",
IF(PatientData[[#This Row],[bmi]]&lt;25,"Normal",
IF(PatientData[[#This Row],[bmi]]&lt;30,"Overweight","Obese")))</f>
        <v>Overweight</v>
      </c>
      <c r="R341" t="str">
        <f t="shared" si="159"/>
        <v>High BP</v>
      </c>
      <c r="S341" t="str">
        <f t="shared" si="160"/>
        <v>Normal Cost</v>
      </c>
    </row>
    <row r="342" spans="1:19" x14ac:dyDescent="0.3">
      <c r="A342">
        <v>52</v>
      </c>
      <c r="B342" t="s">
        <v>20</v>
      </c>
      <c r="C342">
        <v>18.5</v>
      </c>
      <c r="D342">
        <v>114</v>
      </c>
      <c r="E342">
        <v>72</v>
      </c>
      <c r="F342">
        <v>220.7</v>
      </c>
      <c r="G342">
        <v>163.30000000000001</v>
      </c>
      <c r="H342">
        <v>85</v>
      </c>
      <c r="I342">
        <v>4</v>
      </c>
      <c r="J342" t="s">
        <v>16</v>
      </c>
      <c r="K342" t="s">
        <v>21</v>
      </c>
      <c r="L342" t="s">
        <v>18</v>
      </c>
      <c r="M342">
        <v>10.7</v>
      </c>
      <c r="N342">
        <v>21050.36</v>
      </c>
      <c r="O342" t="s">
        <v>19</v>
      </c>
      <c r="P342" t="str">
        <f t="shared" ref="P342" si="168">IF(A342&lt;30,"18-29",IF(A342&lt;45,"30-44",IF(A342&lt;60,"45-59",IF(A342&lt;75,"60-74","75+"))))</f>
        <v>45-59</v>
      </c>
      <c r="Q342" t="str">
        <f>IF(PatientData[[#This Row],[bmi]]&lt;18.5,"Underweight",
IF(PatientData[[#This Row],[bmi]]&lt;25,"Normal",
IF(PatientData[[#This Row],[bmi]]&lt;30,"Overweight","Obese")))</f>
        <v>Normal</v>
      </c>
      <c r="R342" t="str">
        <f t="shared" si="159"/>
        <v>Normal BP</v>
      </c>
      <c r="S342" t="str">
        <f t="shared" si="160"/>
        <v>High Cost</v>
      </c>
    </row>
    <row r="343" spans="1:19" x14ac:dyDescent="0.3">
      <c r="A343">
        <v>56</v>
      </c>
      <c r="B343" t="s">
        <v>15</v>
      </c>
      <c r="C343">
        <v>25.5</v>
      </c>
      <c r="D343">
        <v>120</v>
      </c>
      <c r="E343">
        <v>78</v>
      </c>
      <c r="F343">
        <v>221.8</v>
      </c>
      <c r="G343">
        <v>154.1</v>
      </c>
      <c r="H343">
        <v>58</v>
      </c>
      <c r="I343">
        <v>2</v>
      </c>
      <c r="J343" t="s">
        <v>24</v>
      </c>
      <c r="K343" t="s">
        <v>21</v>
      </c>
      <c r="L343" t="s">
        <v>22</v>
      </c>
      <c r="M343">
        <v>6</v>
      </c>
      <c r="N343">
        <v>11860.59</v>
      </c>
      <c r="O343" t="s">
        <v>19</v>
      </c>
      <c r="P343" t="str">
        <f t="shared" ref="P343:P346" si="169">IF(A340&lt;30,"18-29",IF(A340&lt;45,"30-44",IF(A340&lt;60,"45-59",IF(A340&lt;75,"60-74","75+"))))</f>
        <v>75+</v>
      </c>
      <c r="Q343" t="str">
        <f>IF(PatientData[[#This Row],[bmi]]&lt;18.5,"Underweight",
IF(PatientData[[#This Row],[bmi]]&lt;25,"Normal",
IF(PatientData[[#This Row],[bmi]]&lt;30,"Overweight","Obese")))</f>
        <v>Overweight</v>
      </c>
      <c r="R343" t="str">
        <f t="shared" si="159"/>
        <v>High BP</v>
      </c>
      <c r="S343" t="str">
        <f t="shared" si="160"/>
        <v>Normal Cost</v>
      </c>
    </row>
    <row r="344" spans="1:19" x14ac:dyDescent="0.3">
      <c r="A344">
        <v>68</v>
      </c>
      <c r="B344" t="s">
        <v>15</v>
      </c>
      <c r="C344">
        <v>30.7</v>
      </c>
      <c r="D344">
        <v>146</v>
      </c>
      <c r="E344">
        <v>90</v>
      </c>
      <c r="F344">
        <v>216.4</v>
      </c>
      <c r="G344">
        <v>129.30000000000001</v>
      </c>
      <c r="H344">
        <v>99</v>
      </c>
      <c r="I344">
        <v>0</v>
      </c>
      <c r="J344" t="s">
        <v>16</v>
      </c>
      <c r="K344" t="s">
        <v>26</v>
      </c>
      <c r="L344" t="s">
        <v>18</v>
      </c>
      <c r="M344">
        <v>9.9</v>
      </c>
      <c r="N344">
        <v>19067</v>
      </c>
      <c r="O344" t="s">
        <v>19</v>
      </c>
      <c r="P344" t="str">
        <f t="shared" si="169"/>
        <v>45-59</v>
      </c>
      <c r="Q344" t="str">
        <f>IF(PatientData[[#This Row],[bmi]]&lt;18.5,"Underweight",
IF(PatientData[[#This Row],[bmi]]&lt;25,"Normal",
IF(PatientData[[#This Row],[bmi]]&lt;30,"Overweight","Obese")))</f>
        <v>Obese</v>
      </c>
      <c r="R344" t="str">
        <f t="shared" si="159"/>
        <v>High BP</v>
      </c>
      <c r="S344" t="str">
        <f t="shared" si="160"/>
        <v>High Cost</v>
      </c>
    </row>
    <row r="345" spans="1:19" x14ac:dyDescent="0.3">
      <c r="A345">
        <v>68</v>
      </c>
      <c r="B345" t="s">
        <v>15</v>
      </c>
      <c r="C345">
        <v>34.1</v>
      </c>
      <c r="D345">
        <v>130</v>
      </c>
      <c r="E345">
        <v>73</v>
      </c>
      <c r="F345">
        <v>240.4</v>
      </c>
      <c r="G345">
        <v>115.9</v>
      </c>
      <c r="H345">
        <v>86</v>
      </c>
      <c r="I345">
        <v>0</v>
      </c>
      <c r="J345" t="s">
        <v>27</v>
      </c>
      <c r="K345" t="s">
        <v>21</v>
      </c>
      <c r="L345" t="s">
        <v>22</v>
      </c>
      <c r="M345">
        <v>4.5999999999999996</v>
      </c>
      <c r="N345">
        <v>11446.61</v>
      </c>
      <c r="O345" t="s">
        <v>23</v>
      </c>
      <c r="P345" t="str">
        <f t="shared" si="169"/>
        <v>45-59</v>
      </c>
      <c r="Q345" t="str">
        <f>IF(PatientData[[#This Row],[bmi]]&lt;18.5,"Underweight",
IF(PatientData[[#This Row],[bmi]]&lt;25,"Normal",
IF(PatientData[[#This Row],[bmi]]&lt;30,"Overweight","Obese")))</f>
        <v>Obese</v>
      </c>
      <c r="R345" t="str">
        <f t="shared" si="159"/>
        <v>High BP</v>
      </c>
      <c r="S345" t="str">
        <f t="shared" si="160"/>
        <v>Normal Cost</v>
      </c>
    </row>
    <row r="346" spans="1:19" x14ac:dyDescent="0.3">
      <c r="A346">
        <v>63</v>
      </c>
      <c r="B346" t="s">
        <v>15</v>
      </c>
      <c r="C346">
        <v>23.2</v>
      </c>
      <c r="D346">
        <v>126</v>
      </c>
      <c r="E346">
        <v>78</v>
      </c>
      <c r="F346">
        <v>216.6</v>
      </c>
      <c r="G346">
        <v>149.9</v>
      </c>
      <c r="H346">
        <v>74</v>
      </c>
      <c r="I346">
        <v>0</v>
      </c>
      <c r="J346" t="s">
        <v>27</v>
      </c>
      <c r="K346" t="s">
        <v>28</v>
      </c>
      <c r="L346" t="s">
        <v>18</v>
      </c>
      <c r="M346">
        <v>6.8</v>
      </c>
      <c r="N346">
        <v>14734.84</v>
      </c>
      <c r="O346" t="s">
        <v>19</v>
      </c>
      <c r="P346" t="str">
        <f t="shared" si="169"/>
        <v>45-59</v>
      </c>
      <c r="Q346" t="str">
        <f>IF(PatientData[[#This Row],[bmi]]&lt;18.5,"Underweight",
IF(PatientData[[#This Row],[bmi]]&lt;25,"Normal",
IF(PatientData[[#This Row],[bmi]]&lt;30,"Overweight","Obese")))</f>
        <v>Normal</v>
      </c>
      <c r="R346" t="str">
        <f t="shared" si="159"/>
        <v>High BP</v>
      </c>
      <c r="S346" t="str">
        <f t="shared" si="160"/>
        <v>Normal Cost</v>
      </c>
    </row>
    <row r="347" spans="1:19" x14ac:dyDescent="0.3">
      <c r="A347">
        <v>63</v>
      </c>
      <c r="B347" t="s">
        <v>20</v>
      </c>
      <c r="C347">
        <v>18.5</v>
      </c>
      <c r="D347">
        <v>128</v>
      </c>
      <c r="E347">
        <v>76</v>
      </c>
      <c r="F347">
        <v>202.1</v>
      </c>
      <c r="G347">
        <v>132.80000000000001</v>
      </c>
      <c r="H347">
        <v>72</v>
      </c>
      <c r="I347">
        <v>5</v>
      </c>
      <c r="J347" t="s">
        <v>27</v>
      </c>
      <c r="K347" t="s">
        <v>17</v>
      </c>
      <c r="L347" t="s">
        <v>18</v>
      </c>
      <c r="M347">
        <v>4.3</v>
      </c>
      <c r="N347">
        <v>7769.22</v>
      </c>
      <c r="O347" t="s">
        <v>23</v>
      </c>
      <c r="P347" t="str">
        <f t="shared" ref="P347:P348" si="170">IF(A347&lt;30,"18-29",IF(A347&lt;45,"30-44",IF(A347&lt;60,"45-59",IF(A347&lt;75,"60-74","75+"))))</f>
        <v>60-74</v>
      </c>
      <c r="Q347" t="str">
        <f>IF(PatientData[[#This Row],[bmi]]&lt;18.5,"Underweight",
IF(PatientData[[#This Row],[bmi]]&lt;25,"Normal",
IF(PatientData[[#This Row],[bmi]]&lt;30,"Overweight","Obese")))</f>
        <v>Normal</v>
      </c>
      <c r="R347" t="str">
        <f t="shared" si="159"/>
        <v>High BP</v>
      </c>
      <c r="S347" t="str">
        <f t="shared" si="160"/>
        <v>Normal Cost</v>
      </c>
    </row>
    <row r="348" spans="1:19" x14ac:dyDescent="0.3">
      <c r="A348">
        <v>56</v>
      </c>
      <c r="B348" t="s">
        <v>20</v>
      </c>
      <c r="C348">
        <v>18.5</v>
      </c>
      <c r="D348">
        <v>122</v>
      </c>
      <c r="E348">
        <v>73</v>
      </c>
      <c r="F348">
        <v>213.3</v>
      </c>
      <c r="G348">
        <v>155.6</v>
      </c>
      <c r="H348">
        <v>57</v>
      </c>
      <c r="I348">
        <v>0</v>
      </c>
      <c r="J348" t="s">
        <v>27</v>
      </c>
      <c r="K348" t="s">
        <v>17</v>
      </c>
      <c r="L348" t="s">
        <v>25</v>
      </c>
      <c r="M348">
        <v>1.8</v>
      </c>
      <c r="N348">
        <v>4835.99</v>
      </c>
      <c r="O348" t="s">
        <v>19</v>
      </c>
      <c r="P348" t="str">
        <f t="shared" si="170"/>
        <v>45-59</v>
      </c>
      <c r="Q348" t="str">
        <f>IF(PatientData[[#This Row],[bmi]]&lt;18.5,"Underweight",
IF(PatientData[[#This Row],[bmi]]&lt;25,"Normal",
IF(PatientData[[#This Row],[bmi]]&lt;30,"Overweight","Obese")))</f>
        <v>Normal</v>
      </c>
      <c r="R348" t="str">
        <f t="shared" si="159"/>
        <v>High BP</v>
      </c>
      <c r="S348" t="str">
        <f t="shared" si="160"/>
        <v>Normal Cost</v>
      </c>
    </row>
    <row r="349" spans="1:19" x14ac:dyDescent="0.3">
      <c r="A349">
        <v>68</v>
      </c>
      <c r="B349" t="s">
        <v>15</v>
      </c>
      <c r="C349">
        <v>35</v>
      </c>
      <c r="D349">
        <v>142</v>
      </c>
      <c r="E349">
        <v>79</v>
      </c>
      <c r="F349">
        <v>277.60000000000002</v>
      </c>
      <c r="G349">
        <v>93.3</v>
      </c>
      <c r="H349">
        <v>65</v>
      </c>
      <c r="I349">
        <v>1</v>
      </c>
      <c r="J349" t="s">
        <v>27</v>
      </c>
      <c r="K349" t="s">
        <v>21</v>
      </c>
      <c r="L349" t="s">
        <v>18</v>
      </c>
      <c r="M349">
        <v>3</v>
      </c>
      <c r="N349">
        <v>8139.31</v>
      </c>
      <c r="O349" t="s">
        <v>23</v>
      </c>
      <c r="P349" t="str">
        <f t="shared" ref="P349:P350" si="171">IF(A346&lt;30,"18-29",IF(A346&lt;45,"30-44",IF(A346&lt;60,"45-59",IF(A346&lt;75,"60-74","75+"))))</f>
        <v>60-74</v>
      </c>
      <c r="Q349" t="str">
        <f>IF(PatientData[[#This Row],[bmi]]&lt;18.5,"Underweight",
IF(PatientData[[#This Row],[bmi]]&lt;25,"Normal",
IF(PatientData[[#This Row],[bmi]]&lt;30,"Overweight","Obese")))</f>
        <v>Obese</v>
      </c>
      <c r="R349" t="str">
        <f t="shared" si="159"/>
        <v>High BP</v>
      </c>
      <c r="S349" t="str">
        <f t="shared" si="160"/>
        <v>Normal Cost</v>
      </c>
    </row>
    <row r="350" spans="1:19" x14ac:dyDescent="0.3">
      <c r="A350">
        <v>64</v>
      </c>
      <c r="B350" t="s">
        <v>15</v>
      </c>
      <c r="C350">
        <v>23</v>
      </c>
      <c r="D350">
        <v>130</v>
      </c>
      <c r="E350">
        <v>82</v>
      </c>
      <c r="F350">
        <v>221.1</v>
      </c>
      <c r="G350">
        <v>124.5</v>
      </c>
      <c r="H350">
        <v>76</v>
      </c>
      <c r="I350">
        <v>2</v>
      </c>
      <c r="J350" t="s">
        <v>24</v>
      </c>
      <c r="K350" t="s">
        <v>28</v>
      </c>
      <c r="L350" t="s">
        <v>18</v>
      </c>
      <c r="M350">
        <v>5.3</v>
      </c>
      <c r="N350">
        <v>12215.38</v>
      </c>
      <c r="O350" t="s">
        <v>19</v>
      </c>
      <c r="P350" t="str">
        <f t="shared" si="171"/>
        <v>60-74</v>
      </c>
      <c r="Q350" t="str">
        <f>IF(PatientData[[#This Row],[bmi]]&lt;18.5,"Underweight",
IF(PatientData[[#This Row],[bmi]]&lt;25,"Normal",
IF(PatientData[[#This Row],[bmi]]&lt;30,"Overweight","Obese")))</f>
        <v>Normal</v>
      </c>
      <c r="R350" t="str">
        <f t="shared" si="159"/>
        <v>High BP</v>
      </c>
      <c r="S350" t="str">
        <f t="shared" si="160"/>
        <v>Normal Cost</v>
      </c>
    </row>
    <row r="351" spans="1:19" x14ac:dyDescent="0.3">
      <c r="A351">
        <v>67</v>
      </c>
      <c r="B351" t="s">
        <v>20</v>
      </c>
      <c r="C351">
        <v>18.5</v>
      </c>
      <c r="D351">
        <v>125</v>
      </c>
      <c r="E351">
        <v>72</v>
      </c>
      <c r="F351">
        <v>231.1</v>
      </c>
      <c r="G351">
        <v>107.3</v>
      </c>
      <c r="H351">
        <v>79</v>
      </c>
      <c r="I351">
        <v>3</v>
      </c>
      <c r="J351" t="s">
        <v>27</v>
      </c>
      <c r="K351" t="s">
        <v>21</v>
      </c>
      <c r="L351" t="s">
        <v>22</v>
      </c>
      <c r="M351">
        <v>7.4</v>
      </c>
      <c r="N351">
        <v>12970.81</v>
      </c>
      <c r="O351" t="s">
        <v>23</v>
      </c>
      <c r="P351" t="str">
        <f t="shared" ref="P351:P354" si="172">IF(A351&lt;30,"18-29",IF(A351&lt;45,"30-44",IF(A351&lt;60,"45-59",IF(A351&lt;75,"60-74","75+"))))</f>
        <v>60-74</v>
      </c>
      <c r="Q351" t="str">
        <f>IF(PatientData[[#This Row],[bmi]]&lt;18.5,"Underweight",
IF(PatientData[[#This Row],[bmi]]&lt;25,"Normal",
IF(PatientData[[#This Row],[bmi]]&lt;30,"Overweight","Obese")))</f>
        <v>Normal</v>
      </c>
      <c r="R351" t="str">
        <f t="shared" si="159"/>
        <v>High BP</v>
      </c>
      <c r="S351" t="str">
        <f t="shared" si="160"/>
        <v>Normal Cost</v>
      </c>
    </row>
    <row r="352" spans="1:19" x14ac:dyDescent="0.3">
      <c r="A352">
        <v>72</v>
      </c>
      <c r="B352" t="s">
        <v>20</v>
      </c>
      <c r="C352">
        <v>18.5</v>
      </c>
      <c r="D352">
        <v>134</v>
      </c>
      <c r="E352">
        <v>81</v>
      </c>
      <c r="F352">
        <v>195.4</v>
      </c>
      <c r="G352">
        <v>94</v>
      </c>
      <c r="H352">
        <v>88</v>
      </c>
      <c r="I352">
        <v>0</v>
      </c>
      <c r="J352" t="s">
        <v>16</v>
      </c>
      <c r="K352" t="s">
        <v>26</v>
      </c>
      <c r="L352" t="s">
        <v>18</v>
      </c>
      <c r="M352">
        <v>16.899999999999999</v>
      </c>
      <c r="N352">
        <v>30878.76</v>
      </c>
      <c r="O352" t="s">
        <v>19</v>
      </c>
      <c r="P352" t="str">
        <f t="shared" si="172"/>
        <v>60-74</v>
      </c>
      <c r="Q352" t="str">
        <f>IF(PatientData[[#This Row],[bmi]]&lt;18.5,"Underweight",
IF(PatientData[[#This Row],[bmi]]&lt;25,"Normal",
IF(PatientData[[#This Row],[bmi]]&lt;30,"Overweight","Obese")))</f>
        <v>Normal</v>
      </c>
      <c r="R352" t="str">
        <f t="shared" si="159"/>
        <v>High BP</v>
      </c>
      <c r="S352" t="str">
        <f t="shared" si="160"/>
        <v>High Cost</v>
      </c>
    </row>
    <row r="353" spans="1:19" x14ac:dyDescent="0.3">
      <c r="A353">
        <v>59</v>
      </c>
      <c r="B353" t="s">
        <v>20</v>
      </c>
      <c r="C353">
        <v>18.600000000000001</v>
      </c>
      <c r="D353">
        <v>126</v>
      </c>
      <c r="E353">
        <v>79</v>
      </c>
      <c r="F353">
        <v>246.5</v>
      </c>
      <c r="G353">
        <v>81.5</v>
      </c>
      <c r="H353">
        <v>61</v>
      </c>
      <c r="I353">
        <v>1</v>
      </c>
      <c r="J353" t="s">
        <v>27</v>
      </c>
      <c r="K353" t="s">
        <v>26</v>
      </c>
      <c r="L353" t="s">
        <v>25</v>
      </c>
      <c r="M353">
        <v>8.3000000000000007</v>
      </c>
      <c r="N353">
        <v>16917.82</v>
      </c>
      <c r="O353" t="s">
        <v>19</v>
      </c>
      <c r="P353" t="str">
        <f t="shared" si="172"/>
        <v>45-59</v>
      </c>
      <c r="Q353" t="str">
        <f>IF(PatientData[[#This Row],[bmi]]&lt;18.5,"Underweight",
IF(PatientData[[#This Row],[bmi]]&lt;25,"Normal",
IF(PatientData[[#This Row],[bmi]]&lt;30,"Overweight","Obese")))</f>
        <v>Normal</v>
      </c>
      <c r="R353" t="str">
        <f t="shared" si="159"/>
        <v>High BP</v>
      </c>
      <c r="S353" t="str">
        <f t="shared" si="160"/>
        <v>High Cost</v>
      </c>
    </row>
    <row r="354" spans="1:19" x14ac:dyDescent="0.3">
      <c r="A354">
        <v>95</v>
      </c>
      <c r="B354" t="s">
        <v>20</v>
      </c>
      <c r="C354">
        <v>18.600000000000001</v>
      </c>
      <c r="D354">
        <v>136</v>
      </c>
      <c r="E354">
        <v>75</v>
      </c>
      <c r="F354">
        <v>227.8</v>
      </c>
      <c r="G354">
        <v>101.9</v>
      </c>
      <c r="H354">
        <v>97</v>
      </c>
      <c r="I354">
        <v>1</v>
      </c>
      <c r="J354" t="s">
        <v>16</v>
      </c>
      <c r="K354" t="s">
        <v>21</v>
      </c>
      <c r="L354" t="s">
        <v>22</v>
      </c>
      <c r="M354">
        <v>8.3000000000000007</v>
      </c>
      <c r="N354">
        <v>16443.490000000002</v>
      </c>
      <c r="O354" t="s">
        <v>19</v>
      </c>
      <c r="P354" t="str">
        <f t="shared" si="172"/>
        <v>75+</v>
      </c>
      <c r="Q354" t="str">
        <f>IF(PatientData[[#This Row],[bmi]]&lt;18.5,"Underweight",
IF(PatientData[[#This Row],[bmi]]&lt;25,"Normal",
IF(PatientData[[#This Row],[bmi]]&lt;30,"Overweight","Obese")))</f>
        <v>Normal</v>
      </c>
      <c r="R354" t="str">
        <f t="shared" si="159"/>
        <v>High BP</v>
      </c>
      <c r="S354" t="str">
        <f t="shared" si="160"/>
        <v>High Cost</v>
      </c>
    </row>
    <row r="355" spans="1:19" x14ac:dyDescent="0.3">
      <c r="A355">
        <v>88</v>
      </c>
      <c r="B355" t="s">
        <v>15</v>
      </c>
      <c r="C355">
        <v>33.299999999999997</v>
      </c>
      <c r="D355">
        <v>154</v>
      </c>
      <c r="E355">
        <v>105</v>
      </c>
      <c r="F355">
        <v>254.2</v>
      </c>
      <c r="G355">
        <v>167.7</v>
      </c>
      <c r="H355">
        <v>50</v>
      </c>
      <c r="I355">
        <v>1</v>
      </c>
      <c r="J355" t="s">
        <v>27</v>
      </c>
      <c r="K355" t="s">
        <v>17</v>
      </c>
      <c r="L355" t="s">
        <v>18</v>
      </c>
      <c r="M355">
        <v>5.7</v>
      </c>
      <c r="N355">
        <v>10535.51</v>
      </c>
      <c r="O355" t="s">
        <v>19</v>
      </c>
      <c r="P355" t="str">
        <f t="shared" ref="P355:P356" si="173">IF(A352&lt;30,"18-29",IF(A352&lt;45,"30-44",IF(A352&lt;60,"45-59",IF(A352&lt;75,"60-74","75+"))))</f>
        <v>60-74</v>
      </c>
      <c r="Q355" t="str">
        <f>IF(PatientData[[#This Row],[bmi]]&lt;18.5,"Underweight",
IF(PatientData[[#This Row],[bmi]]&lt;25,"Normal",
IF(PatientData[[#This Row],[bmi]]&lt;30,"Overweight","Obese")))</f>
        <v>Obese</v>
      </c>
      <c r="R355" t="str">
        <f t="shared" si="159"/>
        <v>High BP</v>
      </c>
      <c r="S355" t="str">
        <f t="shared" si="160"/>
        <v>Normal Cost</v>
      </c>
    </row>
    <row r="356" spans="1:19" x14ac:dyDescent="0.3">
      <c r="A356">
        <v>45</v>
      </c>
      <c r="B356" t="s">
        <v>15</v>
      </c>
      <c r="C356">
        <v>19.5</v>
      </c>
      <c r="D356">
        <v>120</v>
      </c>
      <c r="E356">
        <v>75</v>
      </c>
      <c r="F356">
        <v>166</v>
      </c>
      <c r="G356">
        <v>102.2</v>
      </c>
      <c r="H356">
        <v>74</v>
      </c>
      <c r="I356">
        <v>1</v>
      </c>
      <c r="J356" t="s">
        <v>24</v>
      </c>
      <c r="K356" t="s">
        <v>28</v>
      </c>
      <c r="L356" t="s">
        <v>18</v>
      </c>
      <c r="M356">
        <v>5.9</v>
      </c>
      <c r="N356">
        <v>13680.83</v>
      </c>
      <c r="O356" t="s">
        <v>19</v>
      </c>
      <c r="P356" t="str">
        <f t="shared" si="173"/>
        <v>45-59</v>
      </c>
      <c r="Q356" t="str">
        <f>IF(PatientData[[#This Row],[bmi]]&lt;18.5,"Underweight",
IF(PatientData[[#This Row],[bmi]]&lt;25,"Normal",
IF(PatientData[[#This Row],[bmi]]&lt;30,"Overweight","Obese")))</f>
        <v>Normal</v>
      </c>
      <c r="R356" t="str">
        <f t="shared" si="159"/>
        <v>High BP</v>
      </c>
      <c r="S356" t="str">
        <f t="shared" si="160"/>
        <v>Normal Cost</v>
      </c>
    </row>
    <row r="357" spans="1:19" x14ac:dyDescent="0.3">
      <c r="A357">
        <v>78</v>
      </c>
      <c r="B357" t="s">
        <v>20</v>
      </c>
      <c r="C357">
        <v>18.600000000000001</v>
      </c>
      <c r="D357">
        <v>134</v>
      </c>
      <c r="E357">
        <v>78</v>
      </c>
      <c r="F357">
        <v>201.2</v>
      </c>
      <c r="G357">
        <v>79.900000000000006</v>
      </c>
      <c r="H357">
        <v>68</v>
      </c>
      <c r="I357">
        <v>3</v>
      </c>
      <c r="J357" t="s">
        <v>24</v>
      </c>
      <c r="K357" t="s">
        <v>26</v>
      </c>
      <c r="L357" t="s">
        <v>25</v>
      </c>
      <c r="M357">
        <v>7.6</v>
      </c>
      <c r="N357">
        <v>11318.48</v>
      </c>
      <c r="O357" t="s">
        <v>19</v>
      </c>
      <c r="P357" t="str">
        <f t="shared" ref="P357" si="174">IF(A357&lt;30,"18-29",IF(A357&lt;45,"30-44",IF(A357&lt;60,"45-59",IF(A357&lt;75,"60-74","75+"))))</f>
        <v>75+</v>
      </c>
      <c r="Q357" t="str">
        <f>IF(PatientData[[#This Row],[bmi]]&lt;18.5,"Underweight",
IF(PatientData[[#This Row],[bmi]]&lt;25,"Normal",
IF(PatientData[[#This Row],[bmi]]&lt;30,"Overweight","Obese")))</f>
        <v>Normal</v>
      </c>
      <c r="R357" t="str">
        <f t="shared" si="159"/>
        <v>High BP</v>
      </c>
      <c r="S357" t="str">
        <f t="shared" si="160"/>
        <v>Normal Cost</v>
      </c>
    </row>
    <row r="358" spans="1:19" x14ac:dyDescent="0.3">
      <c r="A358">
        <v>52</v>
      </c>
      <c r="B358" t="s">
        <v>15</v>
      </c>
      <c r="C358">
        <v>27.4</v>
      </c>
      <c r="D358">
        <v>135</v>
      </c>
      <c r="E358">
        <v>79</v>
      </c>
      <c r="F358">
        <v>242.8</v>
      </c>
      <c r="G358">
        <v>111.9</v>
      </c>
      <c r="H358">
        <v>88</v>
      </c>
      <c r="I358">
        <v>2</v>
      </c>
      <c r="J358" t="s">
        <v>27</v>
      </c>
      <c r="K358" t="s">
        <v>26</v>
      </c>
      <c r="L358" t="s">
        <v>18</v>
      </c>
      <c r="M358">
        <v>8</v>
      </c>
      <c r="N358">
        <v>14389.79</v>
      </c>
      <c r="O358" t="s">
        <v>19</v>
      </c>
      <c r="P358" t="str">
        <f t="shared" ref="P358" si="175">IF(A355&lt;30,"18-29",IF(A355&lt;45,"30-44",IF(A355&lt;60,"45-59",IF(A355&lt;75,"60-74","75+"))))</f>
        <v>75+</v>
      </c>
      <c r="Q358" t="str">
        <f>IF(PatientData[[#This Row],[bmi]]&lt;18.5,"Underweight",
IF(PatientData[[#This Row],[bmi]]&lt;25,"Normal",
IF(PatientData[[#This Row],[bmi]]&lt;30,"Overweight","Obese")))</f>
        <v>Overweight</v>
      </c>
      <c r="R358" t="str">
        <f t="shared" si="159"/>
        <v>High BP</v>
      </c>
      <c r="S358" t="str">
        <f t="shared" si="160"/>
        <v>Normal Cost</v>
      </c>
    </row>
    <row r="359" spans="1:19" x14ac:dyDescent="0.3">
      <c r="A359">
        <v>84</v>
      </c>
      <c r="B359" t="s">
        <v>20</v>
      </c>
      <c r="C359">
        <v>18.600000000000001</v>
      </c>
      <c r="D359">
        <v>118</v>
      </c>
      <c r="E359">
        <v>61</v>
      </c>
      <c r="F359">
        <v>237.2</v>
      </c>
      <c r="G359">
        <v>112.4</v>
      </c>
      <c r="H359">
        <v>67</v>
      </c>
      <c r="I359">
        <v>1</v>
      </c>
      <c r="J359" t="s">
        <v>27</v>
      </c>
      <c r="K359" t="s">
        <v>17</v>
      </c>
      <c r="L359" t="s">
        <v>18</v>
      </c>
      <c r="M359">
        <v>3.1</v>
      </c>
      <c r="N359">
        <v>7452.31</v>
      </c>
      <c r="O359" t="s">
        <v>19</v>
      </c>
      <c r="P359" t="str">
        <f t="shared" ref="P359:P361" si="176">IF(A359&lt;30,"18-29",IF(A359&lt;45,"30-44",IF(A359&lt;60,"45-59",IF(A359&lt;75,"60-74","75+"))))</f>
        <v>75+</v>
      </c>
      <c r="Q359" t="str">
        <f>IF(PatientData[[#This Row],[bmi]]&lt;18.5,"Underweight",
IF(PatientData[[#This Row],[bmi]]&lt;25,"Normal",
IF(PatientData[[#This Row],[bmi]]&lt;30,"Overweight","Obese")))</f>
        <v>Normal</v>
      </c>
      <c r="R359" t="str">
        <f t="shared" si="159"/>
        <v>Normal BP</v>
      </c>
      <c r="S359" t="str">
        <f t="shared" si="160"/>
        <v>Normal Cost</v>
      </c>
    </row>
    <row r="360" spans="1:19" x14ac:dyDescent="0.3">
      <c r="A360">
        <v>47</v>
      </c>
      <c r="B360" t="s">
        <v>20</v>
      </c>
      <c r="C360">
        <v>18.600000000000001</v>
      </c>
      <c r="D360">
        <v>104</v>
      </c>
      <c r="E360">
        <v>64</v>
      </c>
      <c r="F360">
        <v>196.4</v>
      </c>
      <c r="G360">
        <v>129.69999999999999</v>
      </c>
      <c r="H360">
        <v>81</v>
      </c>
      <c r="I360">
        <v>2</v>
      </c>
      <c r="J360" t="s">
        <v>16</v>
      </c>
      <c r="K360" t="s">
        <v>21</v>
      </c>
      <c r="L360" t="s">
        <v>18</v>
      </c>
      <c r="M360">
        <v>7.7</v>
      </c>
      <c r="N360">
        <v>15172.33</v>
      </c>
      <c r="O360" t="s">
        <v>19</v>
      </c>
      <c r="P360" t="str">
        <f t="shared" si="176"/>
        <v>45-59</v>
      </c>
      <c r="Q360" t="str">
        <f>IF(PatientData[[#This Row],[bmi]]&lt;18.5,"Underweight",
IF(PatientData[[#This Row],[bmi]]&lt;25,"Normal",
IF(PatientData[[#This Row],[bmi]]&lt;30,"Overweight","Obese")))</f>
        <v>Normal</v>
      </c>
      <c r="R360" t="str">
        <f t="shared" si="159"/>
        <v>Normal BP</v>
      </c>
      <c r="S360" t="str">
        <f t="shared" si="160"/>
        <v>High Cost</v>
      </c>
    </row>
    <row r="361" spans="1:19" x14ac:dyDescent="0.3">
      <c r="A361">
        <v>67</v>
      </c>
      <c r="B361" t="s">
        <v>20</v>
      </c>
      <c r="C361">
        <v>18.600000000000001</v>
      </c>
      <c r="D361">
        <v>107</v>
      </c>
      <c r="E361">
        <v>69</v>
      </c>
      <c r="F361">
        <v>222.3</v>
      </c>
      <c r="G361">
        <v>111.1</v>
      </c>
      <c r="H361">
        <v>73</v>
      </c>
      <c r="I361">
        <v>2</v>
      </c>
      <c r="J361" t="s">
        <v>24</v>
      </c>
      <c r="K361" t="s">
        <v>28</v>
      </c>
      <c r="L361" t="s">
        <v>22</v>
      </c>
      <c r="M361">
        <v>4.7</v>
      </c>
      <c r="N361">
        <v>11362.18</v>
      </c>
      <c r="O361" t="s">
        <v>23</v>
      </c>
      <c r="P361" t="str">
        <f t="shared" si="176"/>
        <v>60-74</v>
      </c>
      <c r="Q361" t="str">
        <f>IF(PatientData[[#This Row],[bmi]]&lt;18.5,"Underweight",
IF(PatientData[[#This Row],[bmi]]&lt;25,"Normal",
IF(PatientData[[#This Row],[bmi]]&lt;30,"Overweight","Obese")))</f>
        <v>Normal</v>
      </c>
      <c r="R361" t="str">
        <f t="shared" si="159"/>
        <v>Normal BP</v>
      </c>
      <c r="S361" t="str">
        <f t="shared" si="160"/>
        <v>Normal Cost</v>
      </c>
    </row>
    <row r="362" spans="1:19" x14ac:dyDescent="0.3">
      <c r="A362">
        <v>68</v>
      </c>
      <c r="B362" t="s">
        <v>15</v>
      </c>
      <c r="C362">
        <v>20.100000000000001</v>
      </c>
      <c r="D362">
        <v>115</v>
      </c>
      <c r="E362">
        <v>62</v>
      </c>
      <c r="F362">
        <v>231.9</v>
      </c>
      <c r="G362">
        <v>78.400000000000006</v>
      </c>
      <c r="H362">
        <v>74</v>
      </c>
      <c r="I362">
        <v>1</v>
      </c>
      <c r="J362" t="s">
        <v>27</v>
      </c>
      <c r="K362" t="s">
        <v>28</v>
      </c>
      <c r="L362" t="s">
        <v>18</v>
      </c>
      <c r="M362">
        <v>3</v>
      </c>
      <c r="N362">
        <v>9220.18</v>
      </c>
      <c r="O362" t="s">
        <v>19</v>
      </c>
      <c r="P362" t="str">
        <f t="shared" ref="P362" si="177">IF(A359&lt;30,"18-29",IF(A359&lt;45,"30-44",IF(A359&lt;60,"45-59",IF(A359&lt;75,"60-74","75+"))))</f>
        <v>75+</v>
      </c>
      <c r="Q362" t="str">
        <f>IF(PatientData[[#This Row],[bmi]]&lt;18.5,"Underweight",
IF(PatientData[[#This Row],[bmi]]&lt;25,"Normal",
IF(PatientData[[#This Row],[bmi]]&lt;30,"Overweight","Obese")))</f>
        <v>Normal</v>
      </c>
      <c r="R362" t="str">
        <f t="shared" si="159"/>
        <v>Normal BP</v>
      </c>
      <c r="S362" t="str">
        <f t="shared" si="160"/>
        <v>Normal Cost</v>
      </c>
    </row>
    <row r="363" spans="1:19" x14ac:dyDescent="0.3">
      <c r="A363">
        <v>95</v>
      </c>
      <c r="B363" t="s">
        <v>20</v>
      </c>
      <c r="C363">
        <v>18.600000000000001</v>
      </c>
      <c r="D363">
        <v>128</v>
      </c>
      <c r="E363">
        <v>81</v>
      </c>
      <c r="F363">
        <v>231.2</v>
      </c>
      <c r="G363">
        <v>88.2</v>
      </c>
      <c r="H363">
        <v>64</v>
      </c>
      <c r="I363">
        <v>1</v>
      </c>
      <c r="J363" t="s">
        <v>24</v>
      </c>
      <c r="K363" t="s">
        <v>21</v>
      </c>
      <c r="L363" t="s">
        <v>18</v>
      </c>
      <c r="M363">
        <v>4.5</v>
      </c>
      <c r="N363">
        <v>9316.56</v>
      </c>
      <c r="O363" t="s">
        <v>19</v>
      </c>
      <c r="P363" t="str">
        <f t="shared" ref="P363" si="178">IF(A363&lt;30,"18-29",IF(A363&lt;45,"30-44",IF(A363&lt;60,"45-59",IF(A363&lt;75,"60-74","75+"))))</f>
        <v>75+</v>
      </c>
      <c r="Q363" t="str">
        <f>IF(PatientData[[#This Row],[bmi]]&lt;18.5,"Underweight",
IF(PatientData[[#This Row],[bmi]]&lt;25,"Normal",
IF(PatientData[[#This Row],[bmi]]&lt;30,"Overweight","Obese")))</f>
        <v>Normal</v>
      </c>
      <c r="R363" t="str">
        <f t="shared" si="159"/>
        <v>High BP</v>
      </c>
      <c r="S363" t="str">
        <f t="shared" si="160"/>
        <v>Normal Cost</v>
      </c>
    </row>
    <row r="364" spans="1:19" x14ac:dyDescent="0.3">
      <c r="A364">
        <v>92</v>
      </c>
      <c r="B364" t="s">
        <v>15</v>
      </c>
      <c r="C364">
        <v>39.299999999999997</v>
      </c>
      <c r="D364">
        <v>142</v>
      </c>
      <c r="E364">
        <v>79</v>
      </c>
      <c r="F364">
        <v>272</v>
      </c>
      <c r="G364">
        <v>153.9</v>
      </c>
      <c r="H364">
        <v>75</v>
      </c>
      <c r="I364">
        <v>1</v>
      </c>
      <c r="J364" t="s">
        <v>27</v>
      </c>
      <c r="K364" t="s">
        <v>21</v>
      </c>
      <c r="L364" t="s">
        <v>25</v>
      </c>
      <c r="M364">
        <v>4.2</v>
      </c>
      <c r="N364">
        <v>9958.58</v>
      </c>
      <c r="O364" t="s">
        <v>19</v>
      </c>
      <c r="P364" t="str">
        <f t="shared" ref="P364" si="179">IF(A361&lt;30,"18-29",IF(A361&lt;45,"30-44",IF(A361&lt;60,"45-59",IF(A361&lt;75,"60-74","75+"))))</f>
        <v>60-74</v>
      </c>
      <c r="Q364" t="str">
        <f>IF(PatientData[[#This Row],[bmi]]&lt;18.5,"Underweight",
IF(PatientData[[#This Row],[bmi]]&lt;25,"Normal",
IF(PatientData[[#This Row],[bmi]]&lt;30,"Overweight","Obese")))</f>
        <v>Obese</v>
      </c>
      <c r="R364" t="str">
        <f t="shared" si="159"/>
        <v>High BP</v>
      </c>
      <c r="S364" t="str">
        <f t="shared" si="160"/>
        <v>Normal Cost</v>
      </c>
    </row>
    <row r="365" spans="1:19" x14ac:dyDescent="0.3">
      <c r="A365">
        <v>61</v>
      </c>
      <c r="B365" t="s">
        <v>20</v>
      </c>
      <c r="C365">
        <v>18.600000000000001</v>
      </c>
      <c r="D365">
        <v>118</v>
      </c>
      <c r="E365">
        <v>69</v>
      </c>
      <c r="F365">
        <v>204.8</v>
      </c>
      <c r="G365">
        <v>98.5</v>
      </c>
      <c r="H365">
        <v>69</v>
      </c>
      <c r="I365">
        <v>1</v>
      </c>
      <c r="J365" t="s">
        <v>24</v>
      </c>
      <c r="K365" t="s">
        <v>26</v>
      </c>
      <c r="L365" t="s">
        <v>18</v>
      </c>
      <c r="M365">
        <v>6.8</v>
      </c>
      <c r="N365">
        <v>10721.12</v>
      </c>
      <c r="O365" t="s">
        <v>19</v>
      </c>
      <c r="P365" t="str">
        <f t="shared" ref="P365:P366" si="180">IF(A365&lt;30,"18-29",IF(A365&lt;45,"30-44",IF(A365&lt;60,"45-59",IF(A365&lt;75,"60-74","75+"))))</f>
        <v>60-74</v>
      </c>
      <c r="Q365" t="str">
        <f>IF(PatientData[[#This Row],[bmi]]&lt;18.5,"Underweight",
IF(PatientData[[#This Row],[bmi]]&lt;25,"Normal",
IF(PatientData[[#This Row],[bmi]]&lt;30,"Overweight","Obese")))</f>
        <v>Normal</v>
      </c>
      <c r="R365" t="str">
        <f t="shared" si="159"/>
        <v>Normal BP</v>
      </c>
      <c r="S365" t="str">
        <f t="shared" si="160"/>
        <v>Normal Cost</v>
      </c>
    </row>
    <row r="366" spans="1:19" x14ac:dyDescent="0.3">
      <c r="A366">
        <v>68</v>
      </c>
      <c r="B366" t="s">
        <v>20</v>
      </c>
      <c r="C366">
        <v>18.7</v>
      </c>
      <c r="D366">
        <v>111</v>
      </c>
      <c r="E366">
        <v>71</v>
      </c>
      <c r="F366">
        <v>226</v>
      </c>
      <c r="G366">
        <v>96.4</v>
      </c>
      <c r="H366">
        <v>57</v>
      </c>
      <c r="I366">
        <v>2</v>
      </c>
      <c r="J366" t="s">
        <v>27</v>
      </c>
      <c r="K366" t="s">
        <v>21</v>
      </c>
      <c r="L366" t="s">
        <v>25</v>
      </c>
      <c r="M366">
        <v>5.2</v>
      </c>
      <c r="N366">
        <v>9634.68</v>
      </c>
      <c r="O366" t="s">
        <v>19</v>
      </c>
      <c r="P366" t="str">
        <f t="shared" si="180"/>
        <v>60-74</v>
      </c>
      <c r="Q366" t="str">
        <f>IF(PatientData[[#This Row],[bmi]]&lt;18.5,"Underweight",
IF(PatientData[[#This Row],[bmi]]&lt;25,"Normal",
IF(PatientData[[#This Row],[bmi]]&lt;30,"Overweight","Obese")))</f>
        <v>Normal</v>
      </c>
      <c r="R366" t="str">
        <f t="shared" si="159"/>
        <v>Normal BP</v>
      </c>
      <c r="S366" t="str">
        <f t="shared" si="160"/>
        <v>Normal Cost</v>
      </c>
    </row>
    <row r="367" spans="1:19" x14ac:dyDescent="0.3">
      <c r="A367">
        <v>71</v>
      </c>
      <c r="B367" t="s">
        <v>15</v>
      </c>
      <c r="C367">
        <v>45</v>
      </c>
      <c r="D367">
        <v>128</v>
      </c>
      <c r="E367">
        <v>84</v>
      </c>
      <c r="F367">
        <v>270.7</v>
      </c>
      <c r="G367">
        <v>143.5</v>
      </c>
      <c r="H367">
        <v>93</v>
      </c>
      <c r="I367">
        <v>0</v>
      </c>
      <c r="J367" t="s">
        <v>16</v>
      </c>
      <c r="K367" t="s">
        <v>17</v>
      </c>
      <c r="L367" t="s">
        <v>25</v>
      </c>
      <c r="M367">
        <v>10.7</v>
      </c>
      <c r="N367">
        <v>16117.05</v>
      </c>
      <c r="O367" t="s">
        <v>19</v>
      </c>
      <c r="P367" t="str">
        <f t="shared" ref="P367" si="181">IF(A364&lt;30,"18-29",IF(A364&lt;45,"30-44",IF(A364&lt;60,"45-59",IF(A364&lt;75,"60-74","75+"))))</f>
        <v>75+</v>
      </c>
      <c r="Q367" t="str">
        <f>IF(PatientData[[#This Row],[bmi]]&lt;18.5,"Underweight",
IF(PatientData[[#This Row],[bmi]]&lt;25,"Normal",
IF(PatientData[[#This Row],[bmi]]&lt;30,"Overweight","Obese")))</f>
        <v>Obese</v>
      </c>
      <c r="R367" t="str">
        <f t="shared" si="159"/>
        <v>High BP</v>
      </c>
      <c r="S367" t="str">
        <f t="shared" si="160"/>
        <v>High Cost</v>
      </c>
    </row>
    <row r="368" spans="1:19" x14ac:dyDescent="0.3">
      <c r="A368">
        <v>95</v>
      </c>
      <c r="B368" t="s">
        <v>20</v>
      </c>
      <c r="C368">
        <v>18.7</v>
      </c>
      <c r="D368">
        <v>131</v>
      </c>
      <c r="E368">
        <v>83</v>
      </c>
      <c r="F368">
        <v>230.2</v>
      </c>
      <c r="G368">
        <v>106.2</v>
      </c>
      <c r="H368">
        <v>87</v>
      </c>
      <c r="I368">
        <v>0</v>
      </c>
      <c r="J368" t="s">
        <v>27</v>
      </c>
      <c r="K368" t="s">
        <v>21</v>
      </c>
      <c r="L368" t="s">
        <v>18</v>
      </c>
      <c r="M368">
        <v>8.9</v>
      </c>
      <c r="N368">
        <v>17593.09</v>
      </c>
      <c r="O368" t="s">
        <v>19</v>
      </c>
      <c r="P368" t="str">
        <f t="shared" ref="P368:P369" si="182">IF(A368&lt;30,"18-29",IF(A368&lt;45,"30-44",IF(A368&lt;60,"45-59",IF(A368&lt;75,"60-74","75+"))))</f>
        <v>75+</v>
      </c>
      <c r="Q368" t="str">
        <f>IF(PatientData[[#This Row],[bmi]]&lt;18.5,"Underweight",
IF(PatientData[[#This Row],[bmi]]&lt;25,"Normal",
IF(PatientData[[#This Row],[bmi]]&lt;30,"Overweight","Obese")))</f>
        <v>Normal</v>
      </c>
      <c r="R368" t="str">
        <f t="shared" si="159"/>
        <v>High BP</v>
      </c>
      <c r="S368" t="str">
        <f t="shared" si="160"/>
        <v>High Cost</v>
      </c>
    </row>
    <row r="369" spans="1:19" x14ac:dyDescent="0.3">
      <c r="A369">
        <v>78</v>
      </c>
      <c r="B369" t="s">
        <v>20</v>
      </c>
      <c r="C369">
        <v>18.7</v>
      </c>
      <c r="D369">
        <v>118</v>
      </c>
      <c r="E369">
        <v>77</v>
      </c>
      <c r="F369">
        <v>219.7</v>
      </c>
      <c r="G369">
        <v>101.7</v>
      </c>
      <c r="H369">
        <v>72</v>
      </c>
      <c r="I369">
        <v>2</v>
      </c>
      <c r="J369" t="s">
        <v>24</v>
      </c>
      <c r="K369" t="s">
        <v>21</v>
      </c>
      <c r="L369" t="s">
        <v>18</v>
      </c>
      <c r="M369">
        <v>5.7</v>
      </c>
      <c r="N369">
        <v>14109.67</v>
      </c>
      <c r="O369" t="s">
        <v>19</v>
      </c>
      <c r="P369" t="str">
        <f t="shared" si="182"/>
        <v>75+</v>
      </c>
      <c r="Q369" t="str">
        <f>IF(PatientData[[#This Row],[bmi]]&lt;18.5,"Underweight",
IF(PatientData[[#This Row],[bmi]]&lt;25,"Normal",
IF(PatientData[[#This Row],[bmi]]&lt;30,"Overweight","Obese")))</f>
        <v>Normal</v>
      </c>
      <c r="R369" t="str">
        <f t="shared" si="159"/>
        <v>Normal BP</v>
      </c>
      <c r="S369" t="str">
        <f t="shared" si="160"/>
        <v>Normal Cost</v>
      </c>
    </row>
    <row r="370" spans="1:19" x14ac:dyDescent="0.3">
      <c r="A370">
        <v>76</v>
      </c>
      <c r="B370" t="s">
        <v>15</v>
      </c>
      <c r="C370">
        <v>30.3</v>
      </c>
      <c r="D370">
        <v>124</v>
      </c>
      <c r="E370">
        <v>72</v>
      </c>
      <c r="F370">
        <v>244.3</v>
      </c>
      <c r="G370">
        <v>96.5</v>
      </c>
      <c r="H370">
        <v>73</v>
      </c>
      <c r="I370">
        <v>2</v>
      </c>
      <c r="J370" t="s">
        <v>24</v>
      </c>
      <c r="K370" t="s">
        <v>21</v>
      </c>
      <c r="L370" t="s">
        <v>18</v>
      </c>
      <c r="M370">
        <v>9.6999999999999993</v>
      </c>
      <c r="N370">
        <v>22184.83</v>
      </c>
      <c r="O370" t="s">
        <v>19</v>
      </c>
      <c r="P370" t="str">
        <f t="shared" ref="P370:P374" si="183">IF(A367&lt;30,"18-29",IF(A367&lt;45,"30-44",IF(A367&lt;60,"45-59",IF(A367&lt;75,"60-74","75+"))))</f>
        <v>60-74</v>
      </c>
      <c r="Q370" t="str">
        <f>IF(PatientData[[#This Row],[bmi]]&lt;18.5,"Underweight",
IF(PatientData[[#This Row],[bmi]]&lt;25,"Normal",
IF(PatientData[[#This Row],[bmi]]&lt;30,"Overweight","Obese")))</f>
        <v>Obese</v>
      </c>
      <c r="R370" t="str">
        <f t="shared" si="159"/>
        <v>High BP</v>
      </c>
      <c r="S370" t="str">
        <f t="shared" si="160"/>
        <v>High Cost</v>
      </c>
    </row>
    <row r="371" spans="1:19" x14ac:dyDescent="0.3">
      <c r="A371">
        <v>74</v>
      </c>
      <c r="B371" t="s">
        <v>15</v>
      </c>
      <c r="C371">
        <v>25.6</v>
      </c>
      <c r="D371">
        <v>123</v>
      </c>
      <c r="E371">
        <v>82</v>
      </c>
      <c r="F371">
        <v>208.9</v>
      </c>
      <c r="G371">
        <v>114.5</v>
      </c>
      <c r="H371">
        <v>60</v>
      </c>
      <c r="I371">
        <v>0</v>
      </c>
      <c r="J371" t="s">
        <v>24</v>
      </c>
      <c r="K371" t="s">
        <v>26</v>
      </c>
      <c r="L371" t="s">
        <v>22</v>
      </c>
      <c r="M371">
        <v>7.5</v>
      </c>
      <c r="N371">
        <v>14736.28</v>
      </c>
      <c r="O371" t="s">
        <v>19</v>
      </c>
      <c r="P371" t="str">
        <f t="shared" si="183"/>
        <v>75+</v>
      </c>
      <c r="Q371" t="str">
        <f>IF(PatientData[[#This Row],[bmi]]&lt;18.5,"Underweight",
IF(PatientData[[#This Row],[bmi]]&lt;25,"Normal",
IF(PatientData[[#This Row],[bmi]]&lt;30,"Overweight","Obese")))</f>
        <v>Overweight</v>
      </c>
      <c r="R371" t="str">
        <f t="shared" si="159"/>
        <v>High BP</v>
      </c>
      <c r="S371" t="str">
        <f t="shared" si="160"/>
        <v>Normal Cost</v>
      </c>
    </row>
    <row r="372" spans="1:19" x14ac:dyDescent="0.3">
      <c r="A372">
        <v>95</v>
      </c>
      <c r="B372" t="s">
        <v>15</v>
      </c>
      <c r="C372">
        <v>35.4</v>
      </c>
      <c r="D372">
        <v>153</v>
      </c>
      <c r="E372">
        <v>88</v>
      </c>
      <c r="F372">
        <v>272.10000000000002</v>
      </c>
      <c r="G372">
        <v>106.6</v>
      </c>
      <c r="H372">
        <v>89</v>
      </c>
      <c r="I372">
        <v>0</v>
      </c>
      <c r="J372" t="s">
        <v>16</v>
      </c>
      <c r="K372" t="s">
        <v>21</v>
      </c>
      <c r="L372" t="s">
        <v>22</v>
      </c>
      <c r="M372">
        <v>8</v>
      </c>
      <c r="N372">
        <v>20218.86</v>
      </c>
      <c r="O372" t="s">
        <v>19</v>
      </c>
      <c r="P372" t="str">
        <f t="shared" si="183"/>
        <v>75+</v>
      </c>
      <c r="Q372" t="str">
        <f>IF(PatientData[[#This Row],[bmi]]&lt;18.5,"Underweight",
IF(PatientData[[#This Row],[bmi]]&lt;25,"Normal",
IF(PatientData[[#This Row],[bmi]]&lt;30,"Overweight","Obese")))</f>
        <v>Obese</v>
      </c>
      <c r="R372" t="str">
        <f t="shared" si="159"/>
        <v>High BP</v>
      </c>
      <c r="S372" t="str">
        <f t="shared" si="160"/>
        <v>High Cost</v>
      </c>
    </row>
    <row r="373" spans="1:19" x14ac:dyDescent="0.3">
      <c r="A373">
        <v>67</v>
      </c>
      <c r="B373" t="s">
        <v>15</v>
      </c>
      <c r="C373">
        <v>12.7</v>
      </c>
      <c r="D373">
        <v>125</v>
      </c>
      <c r="E373">
        <v>71</v>
      </c>
      <c r="F373">
        <v>256.3</v>
      </c>
      <c r="G373">
        <v>91</v>
      </c>
      <c r="H373">
        <v>75</v>
      </c>
      <c r="I373">
        <v>2</v>
      </c>
      <c r="J373" t="s">
        <v>27</v>
      </c>
      <c r="K373" t="s">
        <v>26</v>
      </c>
      <c r="L373" t="s">
        <v>18</v>
      </c>
      <c r="M373">
        <v>6.5</v>
      </c>
      <c r="N373">
        <v>9564.6</v>
      </c>
      <c r="O373" t="s">
        <v>19</v>
      </c>
      <c r="P373" t="str">
        <f t="shared" si="183"/>
        <v>75+</v>
      </c>
      <c r="Q373" t="str">
        <f>IF(PatientData[[#This Row],[bmi]]&lt;18.5,"Underweight",
IF(PatientData[[#This Row],[bmi]]&lt;25,"Normal",
IF(PatientData[[#This Row],[bmi]]&lt;30,"Overweight","Obese")))</f>
        <v>Underweight</v>
      </c>
      <c r="R373" t="str">
        <f t="shared" si="159"/>
        <v>High BP</v>
      </c>
      <c r="S373" t="str">
        <f t="shared" si="160"/>
        <v>Normal Cost</v>
      </c>
    </row>
    <row r="374" spans="1:19" x14ac:dyDescent="0.3">
      <c r="A374">
        <v>65</v>
      </c>
      <c r="B374" t="s">
        <v>15</v>
      </c>
      <c r="C374">
        <v>26.9</v>
      </c>
      <c r="D374">
        <v>118</v>
      </c>
      <c r="E374">
        <v>68</v>
      </c>
      <c r="F374">
        <v>235.4</v>
      </c>
      <c r="G374">
        <v>156.69999999999999</v>
      </c>
      <c r="H374">
        <v>75</v>
      </c>
      <c r="I374">
        <v>0</v>
      </c>
      <c r="J374" t="s">
        <v>24</v>
      </c>
      <c r="K374" t="s">
        <v>17</v>
      </c>
      <c r="L374" t="s">
        <v>22</v>
      </c>
      <c r="M374">
        <v>5.5</v>
      </c>
      <c r="N374">
        <v>9208.0400000000009</v>
      </c>
      <c r="O374" t="s">
        <v>19</v>
      </c>
      <c r="P374" t="str">
        <f t="shared" si="183"/>
        <v>60-74</v>
      </c>
      <c r="Q374" t="str">
        <f>IF(PatientData[[#This Row],[bmi]]&lt;18.5,"Underweight",
IF(PatientData[[#This Row],[bmi]]&lt;25,"Normal",
IF(PatientData[[#This Row],[bmi]]&lt;30,"Overweight","Obese")))</f>
        <v>Overweight</v>
      </c>
      <c r="R374" t="str">
        <f t="shared" si="159"/>
        <v>Normal BP</v>
      </c>
      <c r="S374" t="str">
        <f t="shared" si="160"/>
        <v>Normal Cost</v>
      </c>
    </row>
    <row r="375" spans="1:19" x14ac:dyDescent="0.3">
      <c r="A375">
        <v>78</v>
      </c>
      <c r="B375" t="s">
        <v>20</v>
      </c>
      <c r="C375">
        <v>18.7</v>
      </c>
      <c r="D375">
        <v>112</v>
      </c>
      <c r="E375">
        <v>60</v>
      </c>
      <c r="F375">
        <v>203.1</v>
      </c>
      <c r="G375">
        <v>161</v>
      </c>
      <c r="H375">
        <v>76</v>
      </c>
      <c r="I375">
        <v>2</v>
      </c>
      <c r="J375" t="s">
        <v>27</v>
      </c>
      <c r="K375" t="s">
        <v>17</v>
      </c>
      <c r="L375" t="s">
        <v>18</v>
      </c>
      <c r="M375">
        <v>8.4</v>
      </c>
      <c r="N375">
        <v>16553.3</v>
      </c>
      <c r="O375" t="s">
        <v>19</v>
      </c>
      <c r="P375" t="str">
        <f t="shared" ref="P375" si="184">IF(A375&lt;30,"18-29",IF(A375&lt;45,"30-44",IF(A375&lt;60,"45-59",IF(A375&lt;75,"60-74","75+"))))</f>
        <v>75+</v>
      </c>
      <c r="Q375" t="str">
        <f>IF(PatientData[[#This Row],[bmi]]&lt;18.5,"Underweight",
IF(PatientData[[#This Row],[bmi]]&lt;25,"Normal",
IF(PatientData[[#This Row],[bmi]]&lt;30,"Overweight","Obese")))</f>
        <v>Normal</v>
      </c>
      <c r="R375" t="str">
        <f t="shared" si="159"/>
        <v>Normal BP</v>
      </c>
      <c r="S375" t="str">
        <f t="shared" si="160"/>
        <v>High Cost</v>
      </c>
    </row>
    <row r="376" spans="1:19" x14ac:dyDescent="0.3">
      <c r="A376">
        <v>73</v>
      </c>
      <c r="B376" t="s">
        <v>15</v>
      </c>
      <c r="C376">
        <v>25.9</v>
      </c>
      <c r="D376">
        <v>137</v>
      </c>
      <c r="E376">
        <v>85</v>
      </c>
      <c r="F376">
        <v>213.8</v>
      </c>
      <c r="G376">
        <v>108.9</v>
      </c>
      <c r="H376">
        <v>75</v>
      </c>
      <c r="I376">
        <v>1</v>
      </c>
      <c r="J376" t="s">
        <v>27</v>
      </c>
      <c r="K376" t="s">
        <v>26</v>
      </c>
      <c r="L376" t="s">
        <v>18</v>
      </c>
      <c r="M376">
        <v>4.2</v>
      </c>
      <c r="N376">
        <v>8931.73</v>
      </c>
      <c r="O376" t="s">
        <v>19</v>
      </c>
      <c r="P376" t="str">
        <f t="shared" ref="P376:P377" si="185">IF(A373&lt;30,"18-29",IF(A373&lt;45,"30-44",IF(A373&lt;60,"45-59",IF(A373&lt;75,"60-74","75+"))))</f>
        <v>60-74</v>
      </c>
      <c r="Q376" t="str">
        <f>IF(PatientData[[#This Row],[bmi]]&lt;18.5,"Underweight",
IF(PatientData[[#This Row],[bmi]]&lt;25,"Normal",
IF(PatientData[[#This Row],[bmi]]&lt;30,"Overweight","Obese")))</f>
        <v>Overweight</v>
      </c>
      <c r="R376" t="str">
        <f t="shared" si="159"/>
        <v>High BP</v>
      </c>
      <c r="S376" t="str">
        <f t="shared" si="160"/>
        <v>Normal Cost</v>
      </c>
    </row>
    <row r="377" spans="1:19" x14ac:dyDescent="0.3">
      <c r="A377">
        <v>65</v>
      </c>
      <c r="B377" t="s">
        <v>15</v>
      </c>
      <c r="C377">
        <v>22.2</v>
      </c>
      <c r="D377">
        <v>125</v>
      </c>
      <c r="E377">
        <v>81</v>
      </c>
      <c r="F377">
        <v>207</v>
      </c>
      <c r="G377">
        <v>174.5</v>
      </c>
      <c r="H377">
        <v>71</v>
      </c>
      <c r="I377">
        <v>1</v>
      </c>
      <c r="J377" t="s">
        <v>24</v>
      </c>
      <c r="K377" t="s">
        <v>26</v>
      </c>
      <c r="L377" t="s">
        <v>18</v>
      </c>
      <c r="M377">
        <v>4.8</v>
      </c>
      <c r="N377">
        <v>9775.89</v>
      </c>
      <c r="O377" t="s">
        <v>19</v>
      </c>
      <c r="P377" t="str">
        <f t="shared" si="185"/>
        <v>60-74</v>
      </c>
      <c r="Q377" t="str">
        <f>IF(PatientData[[#This Row],[bmi]]&lt;18.5,"Underweight",
IF(PatientData[[#This Row],[bmi]]&lt;25,"Normal",
IF(PatientData[[#This Row],[bmi]]&lt;30,"Overweight","Obese")))</f>
        <v>Normal</v>
      </c>
      <c r="R377" t="str">
        <f t="shared" si="159"/>
        <v>High BP</v>
      </c>
      <c r="S377" t="str">
        <f t="shared" si="160"/>
        <v>Normal Cost</v>
      </c>
    </row>
    <row r="378" spans="1:19" x14ac:dyDescent="0.3">
      <c r="A378">
        <v>78</v>
      </c>
      <c r="B378" t="s">
        <v>20</v>
      </c>
      <c r="C378">
        <v>18.7</v>
      </c>
      <c r="D378">
        <v>130</v>
      </c>
      <c r="E378">
        <v>66</v>
      </c>
      <c r="F378">
        <v>198.9</v>
      </c>
      <c r="G378">
        <v>88.2</v>
      </c>
      <c r="H378">
        <v>84</v>
      </c>
      <c r="I378">
        <v>0</v>
      </c>
      <c r="J378" t="s">
        <v>24</v>
      </c>
      <c r="K378" t="s">
        <v>21</v>
      </c>
      <c r="L378" t="s">
        <v>18</v>
      </c>
      <c r="M378">
        <v>6.2</v>
      </c>
      <c r="N378">
        <v>13162.97</v>
      </c>
      <c r="O378" t="s">
        <v>19</v>
      </c>
      <c r="P378" t="str">
        <f t="shared" ref="P378" si="186">IF(A378&lt;30,"18-29",IF(A378&lt;45,"30-44",IF(A378&lt;60,"45-59",IF(A378&lt;75,"60-74","75+"))))</f>
        <v>75+</v>
      </c>
      <c r="Q378" t="str">
        <f>IF(PatientData[[#This Row],[bmi]]&lt;18.5,"Underweight",
IF(PatientData[[#This Row],[bmi]]&lt;25,"Normal",
IF(PatientData[[#This Row],[bmi]]&lt;30,"Overweight","Obese")))</f>
        <v>Normal</v>
      </c>
      <c r="R378" t="str">
        <f t="shared" si="159"/>
        <v>High BP</v>
      </c>
      <c r="S378" t="str">
        <f t="shared" si="160"/>
        <v>Normal Cost</v>
      </c>
    </row>
    <row r="379" spans="1:19" x14ac:dyDescent="0.3">
      <c r="A379">
        <v>65</v>
      </c>
      <c r="B379" t="s">
        <v>15</v>
      </c>
      <c r="C379">
        <v>19.399999999999999</v>
      </c>
      <c r="D379">
        <v>98</v>
      </c>
      <c r="E379">
        <v>60</v>
      </c>
      <c r="F379">
        <v>178.8</v>
      </c>
      <c r="G379">
        <v>85.9</v>
      </c>
      <c r="H379">
        <v>75</v>
      </c>
      <c r="I379">
        <v>0</v>
      </c>
      <c r="J379" t="s">
        <v>24</v>
      </c>
      <c r="K379" t="s">
        <v>28</v>
      </c>
      <c r="L379" t="s">
        <v>18</v>
      </c>
      <c r="M379">
        <v>4.9000000000000004</v>
      </c>
      <c r="N379">
        <v>11820.35</v>
      </c>
      <c r="O379" t="s">
        <v>19</v>
      </c>
      <c r="P379" t="str">
        <f t="shared" ref="P379" si="187">IF(A376&lt;30,"18-29",IF(A376&lt;45,"30-44",IF(A376&lt;60,"45-59",IF(A376&lt;75,"60-74","75+"))))</f>
        <v>60-74</v>
      </c>
      <c r="Q379" t="str">
        <f>IF(PatientData[[#This Row],[bmi]]&lt;18.5,"Underweight",
IF(PatientData[[#This Row],[bmi]]&lt;25,"Normal",
IF(PatientData[[#This Row],[bmi]]&lt;30,"Overweight","Obese")))</f>
        <v>Normal</v>
      </c>
      <c r="R379" t="str">
        <f t="shared" si="159"/>
        <v>Normal BP</v>
      </c>
      <c r="S379" t="str">
        <f t="shared" si="160"/>
        <v>Normal Cost</v>
      </c>
    </row>
    <row r="380" spans="1:19" x14ac:dyDescent="0.3">
      <c r="A380">
        <v>85</v>
      </c>
      <c r="B380" t="s">
        <v>20</v>
      </c>
      <c r="C380">
        <v>18.7</v>
      </c>
      <c r="D380">
        <v>139</v>
      </c>
      <c r="E380">
        <v>83</v>
      </c>
      <c r="F380">
        <v>220.1</v>
      </c>
      <c r="G380">
        <v>93.5</v>
      </c>
      <c r="H380">
        <v>73</v>
      </c>
      <c r="I380">
        <v>0</v>
      </c>
      <c r="J380" t="s">
        <v>16</v>
      </c>
      <c r="K380" t="s">
        <v>26</v>
      </c>
      <c r="L380" t="s">
        <v>22</v>
      </c>
      <c r="M380">
        <v>5.2</v>
      </c>
      <c r="N380">
        <v>11836.6</v>
      </c>
      <c r="O380" t="s">
        <v>23</v>
      </c>
      <c r="P380" t="str">
        <f t="shared" ref="P380" si="188">IF(A380&lt;30,"18-29",IF(A380&lt;45,"30-44",IF(A380&lt;60,"45-59",IF(A380&lt;75,"60-74","75+"))))</f>
        <v>75+</v>
      </c>
      <c r="Q380" t="str">
        <f>IF(PatientData[[#This Row],[bmi]]&lt;18.5,"Underweight",
IF(PatientData[[#This Row],[bmi]]&lt;25,"Normal",
IF(PatientData[[#This Row],[bmi]]&lt;30,"Overweight","Obese")))</f>
        <v>Normal</v>
      </c>
      <c r="R380" t="str">
        <f t="shared" si="159"/>
        <v>High BP</v>
      </c>
      <c r="S380" t="str">
        <f t="shared" si="160"/>
        <v>Normal Cost</v>
      </c>
    </row>
    <row r="381" spans="1:19" x14ac:dyDescent="0.3">
      <c r="A381">
        <v>56</v>
      </c>
      <c r="B381" t="s">
        <v>15</v>
      </c>
      <c r="C381">
        <v>22.8</v>
      </c>
      <c r="D381">
        <v>133</v>
      </c>
      <c r="E381">
        <v>80</v>
      </c>
      <c r="F381">
        <v>221.6</v>
      </c>
      <c r="G381">
        <v>119</v>
      </c>
      <c r="H381">
        <v>64</v>
      </c>
      <c r="I381">
        <v>1</v>
      </c>
      <c r="J381" t="s">
        <v>27</v>
      </c>
      <c r="K381" t="s">
        <v>17</v>
      </c>
      <c r="L381" t="s">
        <v>25</v>
      </c>
      <c r="M381">
        <v>13.3</v>
      </c>
      <c r="N381">
        <v>23687.7</v>
      </c>
      <c r="O381" t="s">
        <v>19</v>
      </c>
      <c r="P381" t="str">
        <f t="shared" ref="P381:P382" si="189">IF(A378&lt;30,"18-29",IF(A378&lt;45,"30-44",IF(A378&lt;60,"45-59",IF(A378&lt;75,"60-74","75+"))))</f>
        <v>75+</v>
      </c>
      <c r="Q381" t="str">
        <f>IF(PatientData[[#This Row],[bmi]]&lt;18.5,"Underweight",
IF(PatientData[[#This Row],[bmi]]&lt;25,"Normal",
IF(PatientData[[#This Row],[bmi]]&lt;30,"Overweight","Obese")))</f>
        <v>Normal</v>
      </c>
      <c r="R381" t="str">
        <f t="shared" si="159"/>
        <v>High BP</v>
      </c>
      <c r="S381" t="str">
        <f t="shared" si="160"/>
        <v>High Cost</v>
      </c>
    </row>
    <row r="382" spans="1:19" x14ac:dyDescent="0.3">
      <c r="A382">
        <v>71</v>
      </c>
      <c r="B382" t="s">
        <v>15</v>
      </c>
      <c r="C382">
        <v>38.700000000000003</v>
      </c>
      <c r="D382">
        <v>146</v>
      </c>
      <c r="E382">
        <v>97</v>
      </c>
      <c r="F382">
        <v>242.5</v>
      </c>
      <c r="G382">
        <v>114.6</v>
      </c>
      <c r="H382">
        <v>85</v>
      </c>
      <c r="I382">
        <v>1</v>
      </c>
      <c r="J382" t="s">
        <v>27</v>
      </c>
      <c r="K382" t="s">
        <v>26</v>
      </c>
      <c r="L382" t="s">
        <v>25</v>
      </c>
      <c r="M382">
        <v>2.9</v>
      </c>
      <c r="N382">
        <v>6456.12</v>
      </c>
      <c r="O382" t="s">
        <v>19</v>
      </c>
      <c r="P382" t="str">
        <f t="shared" si="189"/>
        <v>60-74</v>
      </c>
      <c r="Q382" t="str">
        <f>IF(PatientData[[#This Row],[bmi]]&lt;18.5,"Underweight",
IF(PatientData[[#This Row],[bmi]]&lt;25,"Normal",
IF(PatientData[[#This Row],[bmi]]&lt;30,"Overweight","Obese")))</f>
        <v>Obese</v>
      </c>
      <c r="R382" t="str">
        <f t="shared" si="159"/>
        <v>High BP</v>
      </c>
      <c r="S382" t="str">
        <f t="shared" si="160"/>
        <v>Normal Cost</v>
      </c>
    </row>
    <row r="383" spans="1:19" x14ac:dyDescent="0.3">
      <c r="A383">
        <v>69</v>
      </c>
      <c r="B383" t="s">
        <v>20</v>
      </c>
      <c r="C383">
        <v>18.7</v>
      </c>
      <c r="D383">
        <v>122</v>
      </c>
      <c r="E383">
        <v>73</v>
      </c>
      <c r="F383">
        <v>177.8</v>
      </c>
      <c r="G383">
        <v>110.1</v>
      </c>
      <c r="H383">
        <v>84</v>
      </c>
      <c r="I383">
        <v>2</v>
      </c>
      <c r="J383" t="s">
        <v>24</v>
      </c>
      <c r="K383" t="s">
        <v>21</v>
      </c>
      <c r="L383" t="s">
        <v>18</v>
      </c>
      <c r="M383">
        <v>6</v>
      </c>
      <c r="N383">
        <v>13225.87</v>
      </c>
      <c r="O383" t="s">
        <v>19</v>
      </c>
      <c r="P383" t="str">
        <f t="shared" ref="P383:P387" si="190">IF(A383&lt;30,"18-29",IF(A383&lt;45,"30-44",IF(A383&lt;60,"45-59",IF(A383&lt;75,"60-74","75+"))))</f>
        <v>60-74</v>
      </c>
      <c r="Q383" t="str">
        <f>IF(PatientData[[#This Row],[bmi]]&lt;18.5,"Underweight",
IF(PatientData[[#This Row],[bmi]]&lt;25,"Normal",
IF(PatientData[[#This Row],[bmi]]&lt;30,"Overweight","Obese")))</f>
        <v>Normal</v>
      </c>
      <c r="R383" t="str">
        <f t="shared" si="159"/>
        <v>High BP</v>
      </c>
      <c r="S383" t="str">
        <f t="shared" si="160"/>
        <v>Normal Cost</v>
      </c>
    </row>
    <row r="384" spans="1:19" x14ac:dyDescent="0.3">
      <c r="A384">
        <v>54</v>
      </c>
      <c r="B384" t="s">
        <v>20</v>
      </c>
      <c r="C384">
        <v>18.7</v>
      </c>
      <c r="D384">
        <v>116</v>
      </c>
      <c r="E384">
        <v>69</v>
      </c>
      <c r="F384">
        <v>205.1</v>
      </c>
      <c r="G384">
        <v>136.1</v>
      </c>
      <c r="H384">
        <v>79</v>
      </c>
      <c r="I384">
        <v>1</v>
      </c>
      <c r="J384" t="s">
        <v>24</v>
      </c>
      <c r="K384" t="s">
        <v>17</v>
      </c>
      <c r="L384" t="s">
        <v>25</v>
      </c>
      <c r="M384">
        <v>6.2</v>
      </c>
      <c r="N384">
        <v>11484.85</v>
      </c>
      <c r="O384" t="s">
        <v>19</v>
      </c>
      <c r="P384" t="str">
        <f t="shared" si="190"/>
        <v>45-59</v>
      </c>
      <c r="Q384" t="str">
        <f>IF(PatientData[[#This Row],[bmi]]&lt;18.5,"Underweight",
IF(PatientData[[#This Row],[bmi]]&lt;25,"Normal",
IF(PatientData[[#This Row],[bmi]]&lt;30,"Overweight","Obese")))</f>
        <v>Normal</v>
      </c>
      <c r="R384" t="str">
        <f t="shared" si="159"/>
        <v>Normal BP</v>
      </c>
      <c r="S384" t="str">
        <f t="shared" si="160"/>
        <v>Normal Cost</v>
      </c>
    </row>
    <row r="385" spans="1:19" x14ac:dyDescent="0.3">
      <c r="A385">
        <v>65</v>
      </c>
      <c r="B385" t="s">
        <v>20</v>
      </c>
      <c r="C385">
        <v>18.8</v>
      </c>
      <c r="D385">
        <v>129</v>
      </c>
      <c r="E385">
        <v>74</v>
      </c>
      <c r="F385">
        <v>230.8</v>
      </c>
      <c r="G385">
        <v>100.9</v>
      </c>
      <c r="H385">
        <v>90</v>
      </c>
      <c r="I385">
        <v>5</v>
      </c>
      <c r="J385" t="s">
        <v>16</v>
      </c>
      <c r="K385" t="s">
        <v>21</v>
      </c>
      <c r="L385" t="s">
        <v>25</v>
      </c>
      <c r="M385">
        <v>12</v>
      </c>
      <c r="N385">
        <v>19386.36</v>
      </c>
      <c r="O385" t="s">
        <v>19</v>
      </c>
      <c r="P385" t="str">
        <f t="shared" si="190"/>
        <v>60-74</v>
      </c>
      <c r="Q385" t="str">
        <f>IF(PatientData[[#This Row],[bmi]]&lt;18.5,"Underweight",
IF(PatientData[[#This Row],[bmi]]&lt;25,"Normal",
IF(PatientData[[#This Row],[bmi]]&lt;30,"Overweight","Obese")))</f>
        <v>Normal</v>
      </c>
      <c r="R385" t="str">
        <f t="shared" si="159"/>
        <v>High BP</v>
      </c>
      <c r="S385" t="str">
        <f t="shared" si="160"/>
        <v>High Cost</v>
      </c>
    </row>
    <row r="386" spans="1:19" x14ac:dyDescent="0.3">
      <c r="A386">
        <v>71</v>
      </c>
      <c r="B386" t="s">
        <v>20</v>
      </c>
      <c r="C386">
        <v>18.8</v>
      </c>
      <c r="D386">
        <v>133</v>
      </c>
      <c r="E386">
        <v>72</v>
      </c>
      <c r="F386">
        <v>202.3</v>
      </c>
      <c r="G386">
        <v>111.6</v>
      </c>
      <c r="H386">
        <v>88</v>
      </c>
      <c r="I386">
        <v>2</v>
      </c>
      <c r="J386" t="s">
        <v>16</v>
      </c>
      <c r="K386" t="s">
        <v>17</v>
      </c>
      <c r="L386" t="s">
        <v>22</v>
      </c>
      <c r="M386">
        <v>6</v>
      </c>
      <c r="N386">
        <v>14139.03</v>
      </c>
      <c r="O386" t="s">
        <v>19</v>
      </c>
      <c r="P386" t="str">
        <f t="shared" si="190"/>
        <v>60-74</v>
      </c>
      <c r="Q386" t="str">
        <f>IF(PatientData[[#This Row],[bmi]]&lt;18.5,"Underweight",
IF(PatientData[[#This Row],[bmi]]&lt;25,"Normal",
IF(PatientData[[#This Row],[bmi]]&lt;30,"Overweight","Obese")))</f>
        <v>Normal</v>
      </c>
      <c r="R386" t="str">
        <f t="shared" si="159"/>
        <v>High BP</v>
      </c>
      <c r="S386" t="str">
        <f t="shared" si="160"/>
        <v>Normal Cost</v>
      </c>
    </row>
    <row r="387" spans="1:19" x14ac:dyDescent="0.3">
      <c r="A387">
        <v>63</v>
      </c>
      <c r="B387" t="s">
        <v>20</v>
      </c>
      <c r="C387">
        <v>18.8</v>
      </c>
      <c r="D387">
        <v>112</v>
      </c>
      <c r="E387">
        <v>66</v>
      </c>
      <c r="F387">
        <v>167.4</v>
      </c>
      <c r="G387">
        <v>90.7</v>
      </c>
      <c r="H387">
        <v>64</v>
      </c>
      <c r="I387">
        <v>2</v>
      </c>
      <c r="J387" t="s">
        <v>27</v>
      </c>
      <c r="K387" t="s">
        <v>28</v>
      </c>
      <c r="L387" t="s">
        <v>25</v>
      </c>
      <c r="M387">
        <v>2.8</v>
      </c>
      <c r="N387">
        <v>9283.0300000000007</v>
      </c>
      <c r="O387" t="s">
        <v>19</v>
      </c>
      <c r="P387" t="str">
        <f t="shared" si="190"/>
        <v>60-74</v>
      </c>
      <c r="Q387" t="str">
        <f>IF(PatientData[[#This Row],[bmi]]&lt;18.5,"Underweight",
IF(PatientData[[#This Row],[bmi]]&lt;25,"Normal",
IF(PatientData[[#This Row],[bmi]]&lt;30,"Overweight","Obese")))</f>
        <v>Normal</v>
      </c>
      <c r="R387" t="str">
        <f t="shared" ref="R387:R450" si="191">IF(AND(D387&lt;120,E387&lt;80),"Normal BP","High BP")</f>
        <v>Normal BP</v>
      </c>
      <c r="S387" t="str">
        <f t="shared" ref="S387:S450" si="192">IF(N387&gt;15000,"High Cost","Normal Cost")</f>
        <v>Normal Cost</v>
      </c>
    </row>
    <row r="388" spans="1:19" x14ac:dyDescent="0.3">
      <c r="A388">
        <v>63</v>
      </c>
      <c r="B388" t="s">
        <v>15</v>
      </c>
      <c r="C388">
        <v>23.2</v>
      </c>
      <c r="D388">
        <v>124</v>
      </c>
      <c r="E388">
        <v>82</v>
      </c>
      <c r="F388">
        <v>228.7</v>
      </c>
      <c r="G388">
        <v>93.9</v>
      </c>
      <c r="H388">
        <v>105</v>
      </c>
      <c r="I388">
        <v>0</v>
      </c>
      <c r="J388" t="s">
        <v>16</v>
      </c>
      <c r="K388" t="s">
        <v>28</v>
      </c>
      <c r="L388" t="s">
        <v>25</v>
      </c>
      <c r="M388">
        <v>6.9</v>
      </c>
      <c r="N388">
        <v>17454.919999999998</v>
      </c>
      <c r="O388" t="s">
        <v>19</v>
      </c>
      <c r="P388" t="str">
        <f t="shared" ref="P388:P389" si="193">IF(A385&lt;30,"18-29",IF(A385&lt;45,"30-44",IF(A385&lt;60,"45-59",IF(A385&lt;75,"60-74","75+"))))</f>
        <v>60-74</v>
      </c>
      <c r="Q388" t="str">
        <f>IF(PatientData[[#This Row],[bmi]]&lt;18.5,"Underweight",
IF(PatientData[[#This Row],[bmi]]&lt;25,"Normal",
IF(PatientData[[#This Row],[bmi]]&lt;30,"Overweight","Obese")))</f>
        <v>Normal</v>
      </c>
      <c r="R388" t="str">
        <f t="shared" si="191"/>
        <v>High BP</v>
      </c>
      <c r="S388" t="str">
        <f t="shared" si="192"/>
        <v>High Cost</v>
      </c>
    </row>
    <row r="389" spans="1:19" x14ac:dyDescent="0.3">
      <c r="A389">
        <v>74</v>
      </c>
      <c r="B389" t="s">
        <v>15</v>
      </c>
      <c r="C389">
        <v>37.200000000000003</v>
      </c>
      <c r="D389">
        <v>141</v>
      </c>
      <c r="E389">
        <v>93</v>
      </c>
      <c r="F389">
        <v>269</v>
      </c>
      <c r="G389">
        <v>136.9</v>
      </c>
      <c r="H389">
        <v>84</v>
      </c>
      <c r="I389">
        <v>4</v>
      </c>
      <c r="J389" t="s">
        <v>27</v>
      </c>
      <c r="K389" t="s">
        <v>26</v>
      </c>
      <c r="L389" t="s">
        <v>22</v>
      </c>
      <c r="M389">
        <v>2</v>
      </c>
      <c r="N389">
        <v>5438.56</v>
      </c>
      <c r="O389" t="s">
        <v>19</v>
      </c>
      <c r="P389" t="str">
        <f t="shared" si="193"/>
        <v>60-74</v>
      </c>
      <c r="Q389" t="str">
        <f>IF(PatientData[[#This Row],[bmi]]&lt;18.5,"Underweight",
IF(PatientData[[#This Row],[bmi]]&lt;25,"Normal",
IF(PatientData[[#This Row],[bmi]]&lt;30,"Overweight","Obese")))</f>
        <v>Obese</v>
      </c>
      <c r="R389" t="str">
        <f t="shared" si="191"/>
        <v>High BP</v>
      </c>
      <c r="S389" t="str">
        <f t="shared" si="192"/>
        <v>Normal Cost</v>
      </c>
    </row>
    <row r="390" spans="1:19" x14ac:dyDescent="0.3">
      <c r="A390">
        <v>29</v>
      </c>
      <c r="B390" t="s">
        <v>20</v>
      </c>
      <c r="C390">
        <v>18.8</v>
      </c>
      <c r="D390">
        <v>141</v>
      </c>
      <c r="E390">
        <v>90</v>
      </c>
      <c r="F390">
        <v>195.3</v>
      </c>
      <c r="G390">
        <v>83.8</v>
      </c>
      <c r="H390">
        <v>81</v>
      </c>
      <c r="I390">
        <v>2</v>
      </c>
      <c r="J390" t="s">
        <v>27</v>
      </c>
      <c r="K390" t="s">
        <v>28</v>
      </c>
      <c r="L390" t="s">
        <v>22</v>
      </c>
      <c r="M390">
        <v>4.4000000000000004</v>
      </c>
      <c r="N390">
        <v>11532.55</v>
      </c>
      <c r="O390" t="s">
        <v>23</v>
      </c>
      <c r="P390" t="str">
        <f t="shared" ref="P390:P392" si="194">IF(A390&lt;30,"18-29",IF(A390&lt;45,"30-44",IF(A390&lt;60,"45-59",IF(A390&lt;75,"60-74","75+"))))</f>
        <v>18-29</v>
      </c>
      <c r="Q390" t="str">
        <f>IF(PatientData[[#This Row],[bmi]]&lt;18.5,"Underweight",
IF(PatientData[[#This Row],[bmi]]&lt;25,"Normal",
IF(PatientData[[#This Row],[bmi]]&lt;30,"Overweight","Obese")))</f>
        <v>Normal</v>
      </c>
      <c r="R390" t="str">
        <f t="shared" si="191"/>
        <v>High BP</v>
      </c>
      <c r="S390" t="str">
        <f t="shared" si="192"/>
        <v>Normal Cost</v>
      </c>
    </row>
    <row r="391" spans="1:19" x14ac:dyDescent="0.3">
      <c r="A391">
        <v>60</v>
      </c>
      <c r="B391" t="s">
        <v>20</v>
      </c>
      <c r="C391">
        <v>18.8</v>
      </c>
      <c r="D391">
        <v>216</v>
      </c>
      <c r="E391">
        <v>129</v>
      </c>
      <c r="F391">
        <v>203.5</v>
      </c>
      <c r="G391">
        <v>162.6</v>
      </c>
      <c r="H391">
        <v>63</v>
      </c>
      <c r="I391">
        <v>0</v>
      </c>
      <c r="J391" t="s">
        <v>16</v>
      </c>
      <c r="K391" t="s">
        <v>17</v>
      </c>
      <c r="L391" t="s">
        <v>18</v>
      </c>
      <c r="M391">
        <v>15.8</v>
      </c>
      <c r="N391">
        <v>24122.49</v>
      </c>
      <c r="O391" t="s">
        <v>19</v>
      </c>
      <c r="P391" t="str">
        <f t="shared" si="194"/>
        <v>60-74</v>
      </c>
      <c r="Q391" t="str">
        <f>IF(PatientData[[#This Row],[bmi]]&lt;18.5,"Underweight",
IF(PatientData[[#This Row],[bmi]]&lt;25,"Normal",
IF(PatientData[[#This Row],[bmi]]&lt;30,"Overweight","Obese")))</f>
        <v>Normal</v>
      </c>
      <c r="R391" t="str">
        <f t="shared" si="191"/>
        <v>High BP</v>
      </c>
      <c r="S391" t="str">
        <f t="shared" si="192"/>
        <v>High Cost</v>
      </c>
    </row>
    <row r="392" spans="1:19" x14ac:dyDescent="0.3">
      <c r="A392">
        <v>47</v>
      </c>
      <c r="B392" t="s">
        <v>20</v>
      </c>
      <c r="C392">
        <v>18.8</v>
      </c>
      <c r="D392">
        <v>95</v>
      </c>
      <c r="E392">
        <v>68</v>
      </c>
      <c r="F392">
        <v>156.19999999999999</v>
      </c>
      <c r="G392">
        <v>109.8</v>
      </c>
      <c r="H392">
        <v>75</v>
      </c>
      <c r="I392">
        <v>1</v>
      </c>
      <c r="J392" t="s">
        <v>27</v>
      </c>
      <c r="K392" t="s">
        <v>21</v>
      </c>
      <c r="L392" t="s">
        <v>25</v>
      </c>
      <c r="M392">
        <v>11</v>
      </c>
      <c r="N392">
        <v>23370.080000000002</v>
      </c>
      <c r="O392" t="s">
        <v>19</v>
      </c>
      <c r="P392" t="str">
        <f t="shared" si="194"/>
        <v>45-59</v>
      </c>
      <c r="Q392" t="str">
        <f>IF(PatientData[[#This Row],[bmi]]&lt;18.5,"Underweight",
IF(PatientData[[#This Row],[bmi]]&lt;25,"Normal",
IF(PatientData[[#This Row],[bmi]]&lt;30,"Overweight","Obese")))</f>
        <v>Normal</v>
      </c>
      <c r="R392" t="str">
        <f t="shared" si="191"/>
        <v>Normal BP</v>
      </c>
      <c r="S392" t="str">
        <f t="shared" si="192"/>
        <v>High Cost</v>
      </c>
    </row>
    <row r="393" spans="1:19" x14ac:dyDescent="0.3">
      <c r="A393">
        <v>33</v>
      </c>
      <c r="B393" t="s">
        <v>15</v>
      </c>
      <c r="C393">
        <v>24.4</v>
      </c>
      <c r="D393">
        <v>101</v>
      </c>
      <c r="E393">
        <v>70</v>
      </c>
      <c r="F393">
        <v>227.1</v>
      </c>
      <c r="G393">
        <v>95.3</v>
      </c>
      <c r="H393">
        <v>66</v>
      </c>
      <c r="I393">
        <v>0</v>
      </c>
      <c r="J393" t="s">
        <v>24</v>
      </c>
      <c r="K393" t="s">
        <v>21</v>
      </c>
      <c r="L393" t="s">
        <v>22</v>
      </c>
      <c r="M393">
        <v>5.7</v>
      </c>
      <c r="N393">
        <v>14221.17</v>
      </c>
      <c r="O393" t="s">
        <v>19</v>
      </c>
      <c r="P393" t="str">
        <f t="shared" ref="P393:P394" si="195">IF(A390&lt;30,"18-29",IF(A390&lt;45,"30-44",IF(A390&lt;60,"45-59",IF(A390&lt;75,"60-74","75+"))))</f>
        <v>18-29</v>
      </c>
      <c r="Q393" t="str">
        <f>IF(PatientData[[#This Row],[bmi]]&lt;18.5,"Underweight",
IF(PatientData[[#This Row],[bmi]]&lt;25,"Normal",
IF(PatientData[[#This Row],[bmi]]&lt;30,"Overweight","Obese")))</f>
        <v>Normal</v>
      </c>
      <c r="R393" t="str">
        <f t="shared" si="191"/>
        <v>Normal BP</v>
      </c>
      <c r="S393" t="str">
        <f t="shared" si="192"/>
        <v>Normal Cost</v>
      </c>
    </row>
    <row r="394" spans="1:19" x14ac:dyDescent="0.3">
      <c r="A394">
        <v>61</v>
      </c>
      <c r="B394" t="s">
        <v>15</v>
      </c>
      <c r="C394">
        <v>30.2</v>
      </c>
      <c r="D394">
        <v>123</v>
      </c>
      <c r="E394">
        <v>83</v>
      </c>
      <c r="F394">
        <v>244.8</v>
      </c>
      <c r="G394">
        <v>159.30000000000001</v>
      </c>
      <c r="H394">
        <v>77</v>
      </c>
      <c r="I394">
        <v>1</v>
      </c>
      <c r="J394" t="s">
        <v>24</v>
      </c>
      <c r="K394" t="s">
        <v>21</v>
      </c>
      <c r="L394" t="s">
        <v>18</v>
      </c>
      <c r="M394">
        <v>4.5999999999999996</v>
      </c>
      <c r="N394">
        <v>10762.74</v>
      </c>
      <c r="O394" t="s">
        <v>19</v>
      </c>
      <c r="P394" t="str">
        <f t="shared" si="195"/>
        <v>60-74</v>
      </c>
      <c r="Q394" t="str">
        <f>IF(PatientData[[#This Row],[bmi]]&lt;18.5,"Underweight",
IF(PatientData[[#This Row],[bmi]]&lt;25,"Normal",
IF(PatientData[[#This Row],[bmi]]&lt;30,"Overweight","Obese")))</f>
        <v>Obese</v>
      </c>
      <c r="R394" t="str">
        <f t="shared" si="191"/>
        <v>High BP</v>
      </c>
      <c r="S394" t="str">
        <f t="shared" si="192"/>
        <v>Normal Cost</v>
      </c>
    </row>
    <row r="395" spans="1:19" x14ac:dyDescent="0.3">
      <c r="A395">
        <v>57</v>
      </c>
      <c r="B395" t="s">
        <v>20</v>
      </c>
      <c r="C395">
        <v>18.8</v>
      </c>
      <c r="D395">
        <v>114</v>
      </c>
      <c r="E395">
        <v>65</v>
      </c>
      <c r="F395">
        <v>120</v>
      </c>
      <c r="G395">
        <v>76.2</v>
      </c>
      <c r="H395">
        <v>82</v>
      </c>
      <c r="I395">
        <v>1</v>
      </c>
      <c r="J395" t="s">
        <v>16</v>
      </c>
      <c r="K395" t="s">
        <v>26</v>
      </c>
      <c r="L395" t="s">
        <v>18</v>
      </c>
      <c r="M395">
        <v>8.6999999999999993</v>
      </c>
      <c r="N395">
        <v>17498.48</v>
      </c>
      <c r="O395" t="s">
        <v>19</v>
      </c>
      <c r="P395" t="str">
        <f t="shared" ref="P395" si="196">IF(A395&lt;30,"18-29",IF(A395&lt;45,"30-44",IF(A395&lt;60,"45-59",IF(A395&lt;75,"60-74","75+"))))</f>
        <v>45-59</v>
      </c>
      <c r="Q395" t="str">
        <f>IF(PatientData[[#This Row],[bmi]]&lt;18.5,"Underweight",
IF(PatientData[[#This Row],[bmi]]&lt;25,"Normal",
IF(PatientData[[#This Row],[bmi]]&lt;30,"Overweight","Obese")))</f>
        <v>Normal</v>
      </c>
      <c r="R395" t="str">
        <f t="shared" si="191"/>
        <v>Normal BP</v>
      </c>
      <c r="S395" t="str">
        <f t="shared" si="192"/>
        <v>High Cost</v>
      </c>
    </row>
    <row r="396" spans="1:19" x14ac:dyDescent="0.3">
      <c r="A396">
        <v>51</v>
      </c>
      <c r="B396" t="s">
        <v>15</v>
      </c>
      <c r="C396">
        <v>27.7</v>
      </c>
      <c r="D396">
        <v>133</v>
      </c>
      <c r="E396">
        <v>97</v>
      </c>
      <c r="F396">
        <v>237.3</v>
      </c>
      <c r="G396">
        <v>107.2</v>
      </c>
      <c r="H396">
        <v>70</v>
      </c>
      <c r="I396">
        <v>1</v>
      </c>
      <c r="J396" t="s">
        <v>16</v>
      </c>
      <c r="K396" t="s">
        <v>21</v>
      </c>
      <c r="L396" t="s">
        <v>18</v>
      </c>
      <c r="M396">
        <v>7.1</v>
      </c>
      <c r="N396">
        <v>14582.16</v>
      </c>
      <c r="O396" t="s">
        <v>19</v>
      </c>
      <c r="P396" t="str">
        <f t="shared" ref="P396" si="197">IF(A393&lt;30,"18-29",IF(A393&lt;45,"30-44",IF(A393&lt;60,"45-59",IF(A393&lt;75,"60-74","75+"))))</f>
        <v>30-44</v>
      </c>
      <c r="Q396" t="str">
        <f>IF(PatientData[[#This Row],[bmi]]&lt;18.5,"Underweight",
IF(PatientData[[#This Row],[bmi]]&lt;25,"Normal",
IF(PatientData[[#This Row],[bmi]]&lt;30,"Overweight","Obese")))</f>
        <v>Overweight</v>
      </c>
      <c r="R396" t="str">
        <f t="shared" si="191"/>
        <v>High BP</v>
      </c>
      <c r="S396" t="str">
        <f t="shared" si="192"/>
        <v>Normal Cost</v>
      </c>
    </row>
    <row r="397" spans="1:19" x14ac:dyDescent="0.3">
      <c r="A397">
        <v>64</v>
      </c>
      <c r="B397" t="s">
        <v>20</v>
      </c>
      <c r="C397">
        <v>18.8</v>
      </c>
      <c r="D397">
        <v>111</v>
      </c>
      <c r="E397">
        <v>62</v>
      </c>
      <c r="F397">
        <v>217.2</v>
      </c>
      <c r="G397">
        <v>117.6</v>
      </c>
      <c r="H397">
        <v>81</v>
      </c>
      <c r="I397">
        <v>0</v>
      </c>
      <c r="J397" t="s">
        <v>27</v>
      </c>
      <c r="K397" t="s">
        <v>17</v>
      </c>
      <c r="L397" t="s">
        <v>25</v>
      </c>
      <c r="M397">
        <v>3.5</v>
      </c>
      <c r="N397">
        <v>7008.78</v>
      </c>
      <c r="O397" t="s">
        <v>19</v>
      </c>
      <c r="P397" t="str">
        <f t="shared" ref="P397:P398" si="198">IF(A397&lt;30,"18-29",IF(A397&lt;45,"30-44",IF(A397&lt;60,"45-59",IF(A397&lt;75,"60-74","75+"))))</f>
        <v>60-74</v>
      </c>
      <c r="Q397" t="str">
        <f>IF(PatientData[[#This Row],[bmi]]&lt;18.5,"Underweight",
IF(PatientData[[#This Row],[bmi]]&lt;25,"Normal",
IF(PatientData[[#This Row],[bmi]]&lt;30,"Overweight","Obese")))</f>
        <v>Normal</v>
      </c>
      <c r="R397" t="str">
        <f t="shared" si="191"/>
        <v>Normal BP</v>
      </c>
      <c r="S397" t="str">
        <f t="shared" si="192"/>
        <v>Normal Cost</v>
      </c>
    </row>
    <row r="398" spans="1:19" x14ac:dyDescent="0.3">
      <c r="A398">
        <v>70</v>
      </c>
      <c r="B398" t="s">
        <v>20</v>
      </c>
      <c r="C398">
        <v>18.8</v>
      </c>
      <c r="D398">
        <v>108</v>
      </c>
      <c r="E398">
        <v>60</v>
      </c>
      <c r="F398">
        <v>200.4</v>
      </c>
      <c r="G398">
        <v>83.3</v>
      </c>
      <c r="H398">
        <v>84</v>
      </c>
      <c r="I398">
        <v>1</v>
      </c>
      <c r="J398" t="s">
        <v>16</v>
      </c>
      <c r="K398" t="s">
        <v>26</v>
      </c>
      <c r="L398" t="s">
        <v>18</v>
      </c>
      <c r="M398">
        <v>10.199999999999999</v>
      </c>
      <c r="N398">
        <v>17544.29</v>
      </c>
      <c r="O398" t="s">
        <v>19</v>
      </c>
      <c r="P398" t="str">
        <f t="shared" si="198"/>
        <v>60-74</v>
      </c>
      <c r="Q398" t="str">
        <f>IF(PatientData[[#This Row],[bmi]]&lt;18.5,"Underweight",
IF(PatientData[[#This Row],[bmi]]&lt;25,"Normal",
IF(PatientData[[#This Row],[bmi]]&lt;30,"Overweight","Obese")))</f>
        <v>Normal</v>
      </c>
      <c r="R398" t="str">
        <f t="shared" si="191"/>
        <v>Normal BP</v>
      </c>
      <c r="S398" t="str">
        <f t="shared" si="192"/>
        <v>High Cost</v>
      </c>
    </row>
    <row r="399" spans="1:19" x14ac:dyDescent="0.3">
      <c r="A399">
        <v>58</v>
      </c>
      <c r="B399" t="s">
        <v>15</v>
      </c>
      <c r="C399">
        <v>12.6</v>
      </c>
      <c r="D399">
        <v>108</v>
      </c>
      <c r="E399">
        <v>60</v>
      </c>
      <c r="F399">
        <v>193</v>
      </c>
      <c r="G399">
        <v>105</v>
      </c>
      <c r="H399">
        <v>66</v>
      </c>
      <c r="I399">
        <v>2</v>
      </c>
      <c r="J399" t="s">
        <v>24</v>
      </c>
      <c r="K399" t="s">
        <v>26</v>
      </c>
      <c r="L399" t="s">
        <v>18</v>
      </c>
      <c r="M399">
        <v>8.6</v>
      </c>
      <c r="N399">
        <v>14375.99</v>
      </c>
      <c r="O399" t="s">
        <v>19</v>
      </c>
      <c r="P399" t="str">
        <f t="shared" ref="P399" si="199">IF(A396&lt;30,"18-29",IF(A396&lt;45,"30-44",IF(A396&lt;60,"45-59",IF(A396&lt;75,"60-74","75+"))))</f>
        <v>45-59</v>
      </c>
      <c r="Q399" t="str">
        <f>IF(PatientData[[#This Row],[bmi]]&lt;18.5,"Underweight",
IF(PatientData[[#This Row],[bmi]]&lt;25,"Normal",
IF(PatientData[[#This Row],[bmi]]&lt;30,"Overweight","Obese")))</f>
        <v>Underweight</v>
      </c>
      <c r="R399" t="str">
        <f t="shared" si="191"/>
        <v>Normal BP</v>
      </c>
      <c r="S399" t="str">
        <f t="shared" si="192"/>
        <v>Normal Cost</v>
      </c>
    </row>
    <row r="400" spans="1:19" x14ac:dyDescent="0.3">
      <c r="A400">
        <v>93</v>
      </c>
      <c r="B400" t="s">
        <v>20</v>
      </c>
      <c r="C400">
        <v>18.8</v>
      </c>
      <c r="D400">
        <v>132</v>
      </c>
      <c r="E400">
        <v>78</v>
      </c>
      <c r="F400">
        <v>226.4</v>
      </c>
      <c r="G400">
        <v>105.6</v>
      </c>
      <c r="H400">
        <v>95</v>
      </c>
      <c r="I400">
        <v>3</v>
      </c>
      <c r="J400" t="s">
        <v>16</v>
      </c>
      <c r="K400" t="s">
        <v>21</v>
      </c>
      <c r="L400" t="s">
        <v>22</v>
      </c>
      <c r="M400">
        <v>37.5</v>
      </c>
      <c r="N400">
        <v>65042.07</v>
      </c>
      <c r="O400" t="s">
        <v>19</v>
      </c>
      <c r="P400" t="str">
        <f t="shared" ref="P400:P401" si="200">IF(A400&lt;30,"18-29",IF(A400&lt;45,"30-44",IF(A400&lt;60,"45-59",IF(A400&lt;75,"60-74","75+"))))</f>
        <v>75+</v>
      </c>
      <c r="Q400" t="str">
        <f>IF(PatientData[[#This Row],[bmi]]&lt;18.5,"Underweight",
IF(PatientData[[#This Row],[bmi]]&lt;25,"Normal",
IF(PatientData[[#This Row],[bmi]]&lt;30,"Overweight","Obese")))</f>
        <v>Normal</v>
      </c>
      <c r="R400" t="str">
        <f t="shared" si="191"/>
        <v>High BP</v>
      </c>
      <c r="S400" t="str">
        <f t="shared" si="192"/>
        <v>High Cost</v>
      </c>
    </row>
    <row r="401" spans="1:19" x14ac:dyDescent="0.3">
      <c r="A401">
        <v>61</v>
      </c>
      <c r="B401" t="s">
        <v>20</v>
      </c>
      <c r="C401">
        <v>18.8</v>
      </c>
      <c r="D401">
        <v>107</v>
      </c>
      <c r="E401">
        <v>68</v>
      </c>
      <c r="F401">
        <v>182.7</v>
      </c>
      <c r="G401">
        <v>116.6</v>
      </c>
      <c r="H401">
        <v>77</v>
      </c>
      <c r="I401">
        <v>2</v>
      </c>
      <c r="J401" t="s">
        <v>27</v>
      </c>
      <c r="K401" t="s">
        <v>28</v>
      </c>
      <c r="L401" t="s">
        <v>25</v>
      </c>
      <c r="M401">
        <v>3.6</v>
      </c>
      <c r="N401">
        <v>9223.5300000000007</v>
      </c>
      <c r="O401" t="s">
        <v>19</v>
      </c>
      <c r="P401" t="str">
        <f t="shared" si="200"/>
        <v>60-74</v>
      </c>
      <c r="Q401" t="str">
        <f>IF(PatientData[[#This Row],[bmi]]&lt;18.5,"Underweight",
IF(PatientData[[#This Row],[bmi]]&lt;25,"Normal",
IF(PatientData[[#This Row],[bmi]]&lt;30,"Overweight","Obese")))</f>
        <v>Normal</v>
      </c>
      <c r="R401" t="str">
        <f t="shared" si="191"/>
        <v>Normal BP</v>
      </c>
      <c r="S401" t="str">
        <f t="shared" si="192"/>
        <v>Normal Cost</v>
      </c>
    </row>
    <row r="402" spans="1:19" x14ac:dyDescent="0.3">
      <c r="A402">
        <v>73</v>
      </c>
      <c r="B402" t="s">
        <v>15</v>
      </c>
      <c r="C402">
        <v>34.5</v>
      </c>
      <c r="D402">
        <v>115</v>
      </c>
      <c r="E402">
        <v>68</v>
      </c>
      <c r="F402">
        <v>233.9</v>
      </c>
      <c r="G402">
        <v>199.5</v>
      </c>
      <c r="H402">
        <v>98</v>
      </c>
      <c r="I402">
        <v>2</v>
      </c>
      <c r="J402" t="s">
        <v>16</v>
      </c>
      <c r="K402" t="s">
        <v>17</v>
      </c>
      <c r="L402" t="s">
        <v>22</v>
      </c>
      <c r="M402">
        <v>5.2</v>
      </c>
      <c r="N402">
        <v>11088.4</v>
      </c>
      <c r="O402" t="s">
        <v>19</v>
      </c>
      <c r="P402" t="str">
        <f t="shared" ref="P402" si="201">IF(A399&lt;30,"18-29",IF(A399&lt;45,"30-44",IF(A399&lt;60,"45-59",IF(A399&lt;75,"60-74","75+"))))</f>
        <v>45-59</v>
      </c>
      <c r="Q402" t="str">
        <f>IF(PatientData[[#This Row],[bmi]]&lt;18.5,"Underweight",
IF(PatientData[[#This Row],[bmi]]&lt;25,"Normal",
IF(PatientData[[#This Row],[bmi]]&lt;30,"Overweight","Obese")))</f>
        <v>Obese</v>
      </c>
      <c r="R402" t="str">
        <f t="shared" si="191"/>
        <v>Normal BP</v>
      </c>
      <c r="S402" t="str">
        <f t="shared" si="192"/>
        <v>Normal Cost</v>
      </c>
    </row>
    <row r="403" spans="1:19" x14ac:dyDescent="0.3">
      <c r="A403">
        <v>67</v>
      </c>
      <c r="B403" t="s">
        <v>20</v>
      </c>
      <c r="C403">
        <v>18.8</v>
      </c>
      <c r="D403">
        <v>137</v>
      </c>
      <c r="E403">
        <v>79</v>
      </c>
      <c r="F403">
        <v>193.5</v>
      </c>
      <c r="G403">
        <v>163.5</v>
      </c>
      <c r="H403">
        <v>67</v>
      </c>
      <c r="I403">
        <v>1</v>
      </c>
      <c r="J403" t="s">
        <v>27</v>
      </c>
      <c r="K403" t="s">
        <v>17</v>
      </c>
      <c r="L403" t="s">
        <v>25</v>
      </c>
      <c r="M403">
        <v>1.8</v>
      </c>
      <c r="N403">
        <v>4540.6899999999996</v>
      </c>
      <c r="O403" t="s">
        <v>19</v>
      </c>
      <c r="P403" t="str">
        <f t="shared" ref="P403:P405" si="202">IF(A403&lt;30,"18-29",IF(A403&lt;45,"30-44",IF(A403&lt;60,"45-59",IF(A403&lt;75,"60-74","75+"))))</f>
        <v>60-74</v>
      </c>
      <c r="Q403" t="str">
        <f>IF(PatientData[[#This Row],[bmi]]&lt;18.5,"Underweight",
IF(PatientData[[#This Row],[bmi]]&lt;25,"Normal",
IF(PatientData[[#This Row],[bmi]]&lt;30,"Overweight","Obese")))</f>
        <v>Normal</v>
      </c>
      <c r="R403" t="str">
        <f t="shared" si="191"/>
        <v>High BP</v>
      </c>
      <c r="S403" t="str">
        <f t="shared" si="192"/>
        <v>Normal Cost</v>
      </c>
    </row>
    <row r="404" spans="1:19" x14ac:dyDescent="0.3">
      <c r="A404">
        <v>70</v>
      </c>
      <c r="B404" t="s">
        <v>20</v>
      </c>
      <c r="C404">
        <v>18.8</v>
      </c>
      <c r="D404">
        <v>119</v>
      </c>
      <c r="E404">
        <v>74</v>
      </c>
      <c r="F404">
        <v>217.2</v>
      </c>
      <c r="G404">
        <v>159.69999999999999</v>
      </c>
      <c r="H404">
        <v>74</v>
      </c>
      <c r="I404">
        <v>0</v>
      </c>
      <c r="J404" t="s">
        <v>16</v>
      </c>
      <c r="K404" t="s">
        <v>17</v>
      </c>
      <c r="L404" t="s">
        <v>18</v>
      </c>
      <c r="M404">
        <v>6.5</v>
      </c>
      <c r="N404">
        <v>9808.19</v>
      </c>
      <c r="O404" t="s">
        <v>19</v>
      </c>
      <c r="P404" t="str">
        <f t="shared" si="202"/>
        <v>60-74</v>
      </c>
      <c r="Q404" t="str">
        <f>IF(PatientData[[#This Row],[bmi]]&lt;18.5,"Underweight",
IF(PatientData[[#This Row],[bmi]]&lt;25,"Normal",
IF(PatientData[[#This Row],[bmi]]&lt;30,"Overweight","Obese")))</f>
        <v>Normal</v>
      </c>
      <c r="R404" t="str">
        <f t="shared" si="191"/>
        <v>Normal BP</v>
      </c>
      <c r="S404" t="str">
        <f t="shared" si="192"/>
        <v>Normal Cost</v>
      </c>
    </row>
    <row r="405" spans="1:19" x14ac:dyDescent="0.3">
      <c r="A405">
        <v>75</v>
      </c>
      <c r="B405" t="s">
        <v>20</v>
      </c>
      <c r="C405">
        <v>18.899999999999999</v>
      </c>
      <c r="D405">
        <v>129</v>
      </c>
      <c r="E405">
        <v>72</v>
      </c>
      <c r="F405">
        <v>200.2</v>
      </c>
      <c r="G405">
        <v>124.4</v>
      </c>
      <c r="H405">
        <v>68</v>
      </c>
      <c r="I405">
        <v>0</v>
      </c>
      <c r="J405" t="s">
        <v>27</v>
      </c>
      <c r="K405" t="s">
        <v>21</v>
      </c>
      <c r="L405" t="s">
        <v>18</v>
      </c>
      <c r="M405">
        <v>3.9</v>
      </c>
      <c r="N405">
        <v>10047.86</v>
      </c>
      <c r="O405" t="s">
        <v>19</v>
      </c>
      <c r="P405" t="str">
        <f t="shared" si="202"/>
        <v>75+</v>
      </c>
      <c r="Q405" t="str">
        <f>IF(PatientData[[#This Row],[bmi]]&lt;18.5,"Underweight",
IF(PatientData[[#This Row],[bmi]]&lt;25,"Normal",
IF(PatientData[[#This Row],[bmi]]&lt;30,"Overweight","Obese")))</f>
        <v>Normal</v>
      </c>
      <c r="R405" t="str">
        <f t="shared" si="191"/>
        <v>High BP</v>
      </c>
      <c r="S405" t="str">
        <f t="shared" si="192"/>
        <v>Normal Cost</v>
      </c>
    </row>
    <row r="406" spans="1:19" x14ac:dyDescent="0.3">
      <c r="A406">
        <v>44</v>
      </c>
      <c r="B406" t="s">
        <v>15</v>
      </c>
      <c r="C406">
        <v>25.4</v>
      </c>
      <c r="D406">
        <v>126</v>
      </c>
      <c r="E406">
        <v>79</v>
      </c>
      <c r="F406">
        <v>223.2</v>
      </c>
      <c r="G406">
        <v>91.1</v>
      </c>
      <c r="H406">
        <v>96</v>
      </c>
      <c r="I406">
        <v>1</v>
      </c>
      <c r="J406" t="s">
        <v>27</v>
      </c>
      <c r="K406" t="s">
        <v>26</v>
      </c>
      <c r="L406" t="s">
        <v>22</v>
      </c>
      <c r="M406">
        <v>6.6</v>
      </c>
      <c r="N406">
        <v>12062.03</v>
      </c>
      <c r="O406" t="s">
        <v>19</v>
      </c>
      <c r="P406" t="str">
        <f t="shared" ref="P406" si="203">IF(A403&lt;30,"18-29",IF(A403&lt;45,"30-44",IF(A403&lt;60,"45-59",IF(A403&lt;75,"60-74","75+"))))</f>
        <v>60-74</v>
      </c>
      <c r="Q406" t="str">
        <f>IF(PatientData[[#This Row],[bmi]]&lt;18.5,"Underweight",
IF(PatientData[[#This Row],[bmi]]&lt;25,"Normal",
IF(PatientData[[#This Row],[bmi]]&lt;30,"Overweight","Obese")))</f>
        <v>Overweight</v>
      </c>
      <c r="R406" t="str">
        <f t="shared" si="191"/>
        <v>High BP</v>
      </c>
      <c r="S406" t="str">
        <f t="shared" si="192"/>
        <v>Normal Cost</v>
      </c>
    </row>
    <row r="407" spans="1:19" x14ac:dyDescent="0.3">
      <c r="A407">
        <v>76</v>
      </c>
      <c r="B407" t="s">
        <v>20</v>
      </c>
      <c r="C407">
        <v>18.899999999999999</v>
      </c>
      <c r="D407">
        <v>140</v>
      </c>
      <c r="E407">
        <v>84</v>
      </c>
      <c r="F407">
        <v>201.7</v>
      </c>
      <c r="G407">
        <v>122.5</v>
      </c>
      <c r="H407">
        <v>82</v>
      </c>
      <c r="I407">
        <v>1</v>
      </c>
      <c r="J407" t="s">
        <v>24</v>
      </c>
      <c r="K407" t="s">
        <v>26</v>
      </c>
      <c r="L407" t="s">
        <v>22</v>
      </c>
      <c r="M407">
        <v>5.8</v>
      </c>
      <c r="N407">
        <v>10447.23</v>
      </c>
      <c r="O407" t="s">
        <v>23</v>
      </c>
      <c r="P407" t="str">
        <f t="shared" ref="P407" si="204">IF(A407&lt;30,"18-29",IF(A407&lt;45,"30-44",IF(A407&lt;60,"45-59",IF(A407&lt;75,"60-74","75+"))))</f>
        <v>75+</v>
      </c>
      <c r="Q407" t="str">
        <f>IF(PatientData[[#This Row],[bmi]]&lt;18.5,"Underweight",
IF(PatientData[[#This Row],[bmi]]&lt;25,"Normal",
IF(PatientData[[#This Row],[bmi]]&lt;30,"Overweight","Obese")))</f>
        <v>Normal</v>
      </c>
      <c r="R407" t="str">
        <f t="shared" si="191"/>
        <v>High BP</v>
      </c>
      <c r="S407" t="str">
        <f t="shared" si="192"/>
        <v>Normal Cost</v>
      </c>
    </row>
    <row r="408" spans="1:19" x14ac:dyDescent="0.3">
      <c r="A408">
        <v>53</v>
      </c>
      <c r="B408" t="s">
        <v>15</v>
      </c>
      <c r="C408">
        <v>32.1</v>
      </c>
      <c r="D408">
        <v>126</v>
      </c>
      <c r="E408">
        <v>70</v>
      </c>
      <c r="F408">
        <v>187.1</v>
      </c>
      <c r="G408">
        <v>103.4</v>
      </c>
      <c r="H408">
        <v>83</v>
      </c>
      <c r="I408">
        <v>2</v>
      </c>
      <c r="J408" t="s">
        <v>16</v>
      </c>
      <c r="K408" t="s">
        <v>28</v>
      </c>
      <c r="L408" t="s">
        <v>25</v>
      </c>
      <c r="M408">
        <v>9.1</v>
      </c>
      <c r="N408">
        <v>19347.689999999999</v>
      </c>
      <c r="O408" t="s">
        <v>19</v>
      </c>
      <c r="P408" t="str">
        <f t="shared" ref="P408:P409" si="205">IF(A405&lt;30,"18-29",IF(A405&lt;45,"30-44",IF(A405&lt;60,"45-59",IF(A405&lt;75,"60-74","75+"))))</f>
        <v>75+</v>
      </c>
      <c r="Q408" t="str">
        <f>IF(PatientData[[#This Row],[bmi]]&lt;18.5,"Underweight",
IF(PatientData[[#This Row],[bmi]]&lt;25,"Normal",
IF(PatientData[[#This Row],[bmi]]&lt;30,"Overweight","Obese")))</f>
        <v>Obese</v>
      </c>
      <c r="R408" t="str">
        <f t="shared" si="191"/>
        <v>High BP</v>
      </c>
      <c r="S408" t="str">
        <f t="shared" si="192"/>
        <v>High Cost</v>
      </c>
    </row>
    <row r="409" spans="1:19" x14ac:dyDescent="0.3">
      <c r="A409">
        <v>55</v>
      </c>
      <c r="B409" t="s">
        <v>15</v>
      </c>
      <c r="C409">
        <v>24</v>
      </c>
      <c r="D409">
        <v>111</v>
      </c>
      <c r="E409">
        <v>65</v>
      </c>
      <c r="F409">
        <v>205.8</v>
      </c>
      <c r="G409">
        <v>110.9</v>
      </c>
      <c r="H409">
        <v>80</v>
      </c>
      <c r="I409">
        <v>3</v>
      </c>
      <c r="J409" t="s">
        <v>24</v>
      </c>
      <c r="K409" t="s">
        <v>26</v>
      </c>
      <c r="L409" t="s">
        <v>25</v>
      </c>
      <c r="M409">
        <v>1.6</v>
      </c>
      <c r="N409">
        <v>3764.73</v>
      </c>
      <c r="O409" t="s">
        <v>19</v>
      </c>
      <c r="P409" t="str">
        <f t="shared" si="205"/>
        <v>30-44</v>
      </c>
      <c r="Q409" t="str">
        <f>IF(PatientData[[#This Row],[bmi]]&lt;18.5,"Underweight",
IF(PatientData[[#This Row],[bmi]]&lt;25,"Normal",
IF(PatientData[[#This Row],[bmi]]&lt;30,"Overweight","Obese")))</f>
        <v>Normal</v>
      </c>
      <c r="R409" t="str">
        <f t="shared" si="191"/>
        <v>Normal BP</v>
      </c>
      <c r="S409" t="str">
        <f t="shared" si="192"/>
        <v>Normal Cost</v>
      </c>
    </row>
    <row r="410" spans="1:19" x14ac:dyDescent="0.3">
      <c r="A410">
        <v>66</v>
      </c>
      <c r="B410" t="s">
        <v>20</v>
      </c>
      <c r="C410">
        <v>18.899999999999999</v>
      </c>
      <c r="D410">
        <v>230</v>
      </c>
      <c r="E410">
        <v>122</v>
      </c>
      <c r="F410">
        <v>227.4</v>
      </c>
      <c r="G410">
        <v>97.5</v>
      </c>
      <c r="H410">
        <v>78</v>
      </c>
      <c r="I410">
        <v>1</v>
      </c>
      <c r="J410" t="s">
        <v>16</v>
      </c>
      <c r="K410" t="s">
        <v>26</v>
      </c>
      <c r="L410" t="s">
        <v>25</v>
      </c>
      <c r="M410">
        <v>9.6</v>
      </c>
      <c r="N410">
        <v>15928.96</v>
      </c>
      <c r="O410" t="s">
        <v>19</v>
      </c>
      <c r="P410" t="str">
        <f t="shared" ref="P410" si="206">IF(A410&lt;30,"18-29",IF(A410&lt;45,"30-44",IF(A410&lt;60,"45-59",IF(A410&lt;75,"60-74","75+"))))</f>
        <v>60-74</v>
      </c>
      <c r="Q410" t="str">
        <f>IF(PatientData[[#This Row],[bmi]]&lt;18.5,"Underweight",
IF(PatientData[[#This Row],[bmi]]&lt;25,"Normal",
IF(PatientData[[#This Row],[bmi]]&lt;30,"Overweight","Obese")))</f>
        <v>Normal</v>
      </c>
      <c r="R410" t="str">
        <f t="shared" si="191"/>
        <v>High BP</v>
      </c>
      <c r="S410" t="str">
        <f t="shared" si="192"/>
        <v>High Cost</v>
      </c>
    </row>
    <row r="411" spans="1:19" x14ac:dyDescent="0.3">
      <c r="A411">
        <v>59</v>
      </c>
      <c r="B411" t="s">
        <v>15</v>
      </c>
      <c r="C411">
        <v>21.1</v>
      </c>
      <c r="D411">
        <v>133</v>
      </c>
      <c r="E411">
        <v>75</v>
      </c>
      <c r="F411">
        <v>190.8</v>
      </c>
      <c r="G411">
        <v>115.6</v>
      </c>
      <c r="H411">
        <v>71</v>
      </c>
      <c r="I411">
        <v>1</v>
      </c>
      <c r="J411" t="s">
        <v>16</v>
      </c>
      <c r="K411" t="s">
        <v>26</v>
      </c>
      <c r="L411" t="s">
        <v>18</v>
      </c>
      <c r="M411">
        <v>8.1</v>
      </c>
      <c r="N411">
        <v>13034.07</v>
      </c>
      <c r="O411" t="s">
        <v>19</v>
      </c>
      <c r="P411" t="str">
        <f t="shared" ref="P411:P412" si="207">IF(A408&lt;30,"18-29",IF(A408&lt;45,"30-44",IF(A408&lt;60,"45-59",IF(A408&lt;75,"60-74","75+"))))</f>
        <v>45-59</v>
      </c>
      <c r="Q411" t="str">
        <f>IF(PatientData[[#This Row],[bmi]]&lt;18.5,"Underweight",
IF(PatientData[[#This Row],[bmi]]&lt;25,"Normal",
IF(PatientData[[#This Row],[bmi]]&lt;30,"Overweight","Obese")))</f>
        <v>Normal</v>
      </c>
      <c r="R411" t="str">
        <f t="shared" si="191"/>
        <v>High BP</v>
      </c>
      <c r="S411" t="str">
        <f t="shared" si="192"/>
        <v>Normal Cost</v>
      </c>
    </row>
    <row r="412" spans="1:19" x14ac:dyDescent="0.3">
      <c r="A412">
        <v>60</v>
      </c>
      <c r="B412" t="s">
        <v>15</v>
      </c>
      <c r="C412">
        <v>29.1</v>
      </c>
      <c r="D412">
        <v>141</v>
      </c>
      <c r="E412">
        <v>95</v>
      </c>
      <c r="F412">
        <v>213</v>
      </c>
      <c r="G412">
        <v>83.5</v>
      </c>
      <c r="H412">
        <v>73</v>
      </c>
      <c r="I412">
        <v>2</v>
      </c>
      <c r="J412" t="s">
        <v>27</v>
      </c>
      <c r="K412" t="s">
        <v>21</v>
      </c>
      <c r="L412" t="s">
        <v>25</v>
      </c>
      <c r="M412">
        <v>3</v>
      </c>
      <c r="N412">
        <v>7841.25</v>
      </c>
      <c r="O412" t="s">
        <v>19</v>
      </c>
      <c r="P412" t="str">
        <f t="shared" si="207"/>
        <v>45-59</v>
      </c>
      <c r="Q412" t="str">
        <f>IF(PatientData[[#This Row],[bmi]]&lt;18.5,"Underweight",
IF(PatientData[[#This Row],[bmi]]&lt;25,"Normal",
IF(PatientData[[#This Row],[bmi]]&lt;30,"Overweight","Obese")))</f>
        <v>Overweight</v>
      </c>
      <c r="R412" t="str">
        <f t="shared" si="191"/>
        <v>High BP</v>
      </c>
      <c r="S412" t="str">
        <f t="shared" si="192"/>
        <v>Normal Cost</v>
      </c>
    </row>
    <row r="413" spans="1:19" x14ac:dyDescent="0.3">
      <c r="A413">
        <v>70</v>
      </c>
      <c r="B413" t="s">
        <v>20</v>
      </c>
      <c r="C413">
        <v>18.899999999999999</v>
      </c>
      <c r="D413">
        <v>119</v>
      </c>
      <c r="E413">
        <v>65</v>
      </c>
      <c r="F413">
        <v>219.6</v>
      </c>
      <c r="G413">
        <v>113.6</v>
      </c>
      <c r="H413">
        <v>51</v>
      </c>
      <c r="I413">
        <v>0</v>
      </c>
      <c r="J413" t="s">
        <v>24</v>
      </c>
      <c r="K413" t="s">
        <v>17</v>
      </c>
      <c r="L413" t="s">
        <v>25</v>
      </c>
      <c r="M413">
        <v>39.6</v>
      </c>
      <c r="N413">
        <v>68351.679999999993</v>
      </c>
      <c r="O413" t="s">
        <v>19</v>
      </c>
      <c r="P413" t="str">
        <f t="shared" ref="P413:P416" si="208">IF(A413&lt;30,"18-29",IF(A413&lt;45,"30-44",IF(A413&lt;60,"45-59",IF(A413&lt;75,"60-74","75+"))))</f>
        <v>60-74</v>
      </c>
      <c r="Q413" t="str">
        <f>IF(PatientData[[#This Row],[bmi]]&lt;18.5,"Underweight",
IF(PatientData[[#This Row],[bmi]]&lt;25,"Normal",
IF(PatientData[[#This Row],[bmi]]&lt;30,"Overweight","Obese")))</f>
        <v>Normal</v>
      </c>
      <c r="R413" t="str">
        <f t="shared" si="191"/>
        <v>Normal BP</v>
      </c>
      <c r="S413" t="str">
        <f t="shared" si="192"/>
        <v>High Cost</v>
      </c>
    </row>
    <row r="414" spans="1:19" x14ac:dyDescent="0.3">
      <c r="A414">
        <v>68</v>
      </c>
      <c r="B414" t="s">
        <v>20</v>
      </c>
      <c r="C414">
        <v>18.899999999999999</v>
      </c>
      <c r="D414">
        <v>115</v>
      </c>
      <c r="E414">
        <v>73</v>
      </c>
      <c r="F414">
        <v>212.3</v>
      </c>
      <c r="G414">
        <v>211.4</v>
      </c>
      <c r="H414">
        <v>94</v>
      </c>
      <c r="I414">
        <v>0</v>
      </c>
      <c r="J414" t="s">
        <v>16</v>
      </c>
      <c r="K414" t="s">
        <v>17</v>
      </c>
      <c r="L414" t="s">
        <v>18</v>
      </c>
      <c r="M414">
        <v>6</v>
      </c>
      <c r="N414">
        <v>13115.04</v>
      </c>
      <c r="O414" t="s">
        <v>19</v>
      </c>
      <c r="P414" t="str">
        <f t="shared" si="208"/>
        <v>60-74</v>
      </c>
      <c r="Q414" t="str">
        <f>IF(PatientData[[#This Row],[bmi]]&lt;18.5,"Underweight",
IF(PatientData[[#This Row],[bmi]]&lt;25,"Normal",
IF(PatientData[[#This Row],[bmi]]&lt;30,"Overweight","Obese")))</f>
        <v>Normal</v>
      </c>
      <c r="R414" t="str">
        <f t="shared" si="191"/>
        <v>Normal BP</v>
      </c>
      <c r="S414" t="str">
        <f t="shared" si="192"/>
        <v>Normal Cost</v>
      </c>
    </row>
    <row r="415" spans="1:19" x14ac:dyDescent="0.3">
      <c r="A415">
        <v>79</v>
      </c>
      <c r="B415" t="s">
        <v>20</v>
      </c>
      <c r="C415">
        <v>18.899999999999999</v>
      </c>
      <c r="D415">
        <v>121</v>
      </c>
      <c r="E415">
        <v>73</v>
      </c>
      <c r="F415">
        <v>228.1</v>
      </c>
      <c r="G415">
        <v>113.5</v>
      </c>
      <c r="H415">
        <v>78</v>
      </c>
      <c r="I415">
        <v>3</v>
      </c>
      <c r="J415" t="s">
        <v>27</v>
      </c>
      <c r="K415" t="s">
        <v>26</v>
      </c>
      <c r="L415" t="s">
        <v>25</v>
      </c>
      <c r="M415">
        <v>6.5</v>
      </c>
      <c r="N415">
        <v>11432.95</v>
      </c>
      <c r="O415" t="s">
        <v>19</v>
      </c>
      <c r="P415" t="str">
        <f t="shared" si="208"/>
        <v>75+</v>
      </c>
      <c r="Q415" t="str">
        <f>IF(PatientData[[#This Row],[bmi]]&lt;18.5,"Underweight",
IF(PatientData[[#This Row],[bmi]]&lt;25,"Normal",
IF(PatientData[[#This Row],[bmi]]&lt;30,"Overweight","Obese")))</f>
        <v>Normal</v>
      </c>
      <c r="R415" t="str">
        <f t="shared" si="191"/>
        <v>High BP</v>
      </c>
      <c r="S415" t="str">
        <f t="shared" si="192"/>
        <v>Normal Cost</v>
      </c>
    </row>
    <row r="416" spans="1:19" x14ac:dyDescent="0.3">
      <c r="A416">
        <v>77</v>
      </c>
      <c r="B416" t="s">
        <v>20</v>
      </c>
      <c r="C416">
        <v>18.899999999999999</v>
      </c>
      <c r="D416">
        <v>123</v>
      </c>
      <c r="E416">
        <v>74</v>
      </c>
      <c r="F416">
        <v>208.8</v>
      </c>
      <c r="G416">
        <v>131.1</v>
      </c>
      <c r="H416">
        <v>82</v>
      </c>
      <c r="I416">
        <v>0</v>
      </c>
      <c r="J416" t="s">
        <v>16</v>
      </c>
      <c r="K416" t="s">
        <v>17</v>
      </c>
      <c r="L416" t="s">
        <v>18</v>
      </c>
      <c r="M416">
        <v>14.4</v>
      </c>
      <c r="N416">
        <v>27202.36</v>
      </c>
      <c r="O416" t="s">
        <v>19</v>
      </c>
      <c r="P416" t="str">
        <f t="shared" si="208"/>
        <v>75+</v>
      </c>
      <c r="Q416" t="str">
        <f>IF(PatientData[[#This Row],[bmi]]&lt;18.5,"Underweight",
IF(PatientData[[#This Row],[bmi]]&lt;25,"Normal",
IF(PatientData[[#This Row],[bmi]]&lt;30,"Overweight","Obese")))</f>
        <v>Normal</v>
      </c>
      <c r="R416" t="str">
        <f t="shared" si="191"/>
        <v>High BP</v>
      </c>
      <c r="S416" t="str">
        <f t="shared" si="192"/>
        <v>High Cost</v>
      </c>
    </row>
    <row r="417" spans="1:19" x14ac:dyDescent="0.3">
      <c r="A417">
        <v>56</v>
      </c>
      <c r="B417" t="s">
        <v>15</v>
      </c>
      <c r="C417">
        <v>34.799999999999997</v>
      </c>
      <c r="D417">
        <v>120</v>
      </c>
      <c r="E417">
        <v>72</v>
      </c>
      <c r="F417">
        <v>249.8</v>
      </c>
      <c r="G417">
        <v>135.69999999999999</v>
      </c>
      <c r="H417">
        <v>81</v>
      </c>
      <c r="I417">
        <v>2</v>
      </c>
      <c r="J417" t="s">
        <v>27</v>
      </c>
      <c r="K417" t="s">
        <v>21</v>
      </c>
      <c r="L417" t="s">
        <v>25</v>
      </c>
      <c r="M417">
        <v>8.4</v>
      </c>
      <c r="N417">
        <v>16834.29</v>
      </c>
      <c r="O417" t="s">
        <v>19</v>
      </c>
      <c r="P417" t="str">
        <f t="shared" ref="P417:P419" si="209">IF(A414&lt;30,"18-29",IF(A414&lt;45,"30-44",IF(A414&lt;60,"45-59",IF(A414&lt;75,"60-74","75+"))))</f>
        <v>60-74</v>
      </c>
      <c r="Q417" t="str">
        <f>IF(PatientData[[#This Row],[bmi]]&lt;18.5,"Underweight",
IF(PatientData[[#This Row],[bmi]]&lt;25,"Normal",
IF(PatientData[[#This Row],[bmi]]&lt;30,"Overweight","Obese")))</f>
        <v>Obese</v>
      </c>
      <c r="R417" t="str">
        <f t="shared" si="191"/>
        <v>High BP</v>
      </c>
      <c r="S417" t="str">
        <f t="shared" si="192"/>
        <v>High Cost</v>
      </c>
    </row>
    <row r="418" spans="1:19" x14ac:dyDescent="0.3">
      <c r="A418">
        <v>32</v>
      </c>
      <c r="B418" t="s">
        <v>15</v>
      </c>
      <c r="C418">
        <v>28.4</v>
      </c>
      <c r="D418">
        <v>115</v>
      </c>
      <c r="E418">
        <v>71</v>
      </c>
      <c r="F418">
        <v>188.4</v>
      </c>
      <c r="G418">
        <v>146.5</v>
      </c>
      <c r="H418">
        <v>61</v>
      </c>
      <c r="I418">
        <v>0</v>
      </c>
      <c r="J418" t="s">
        <v>24</v>
      </c>
      <c r="K418" t="s">
        <v>17</v>
      </c>
      <c r="L418" t="s">
        <v>18</v>
      </c>
      <c r="M418">
        <v>1.9</v>
      </c>
      <c r="N418">
        <v>5144.8599999999997</v>
      </c>
      <c r="O418" t="s">
        <v>19</v>
      </c>
      <c r="P418" t="str">
        <f t="shared" si="209"/>
        <v>75+</v>
      </c>
      <c r="Q418" t="str">
        <f>IF(PatientData[[#This Row],[bmi]]&lt;18.5,"Underweight",
IF(PatientData[[#This Row],[bmi]]&lt;25,"Normal",
IF(PatientData[[#This Row],[bmi]]&lt;30,"Overweight","Obese")))</f>
        <v>Overweight</v>
      </c>
      <c r="R418" t="str">
        <f t="shared" si="191"/>
        <v>Normal BP</v>
      </c>
      <c r="S418" t="str">
        <f t="shared" si="192"/>
        <v>Normal Cost</v>
      </c>
    </row>
    <row r="419" spans="1:19" x14ac:dyDescent="0.3">
      <c r="A419">
        <v>94</v>
      </c>
      <c r="B419" t="s">
        <v>15</v>
      </c>
      <c r="C419">
        <v>27.3</v>
      </c>
      <c r="D419">
        <v>144</v>
      </c>
      <c r="E419">
        <v>81</v>
      </c>
      <c r="F419">
        <v>223</v>
      </c>
      <c r="G419">
        <v>90.3</v>
      </c>
      <c r="H419">
        <v>87</v>
      </c>
      <c r="I419">
        <v>1</v>
      </c>
      <c r="J419" t="s">
        <v>16</v>
      </c>
      <c r="K419" t="s">
        <v>28</v>
      </c>
      <c r="L419" t="s">
        <v>22</v>
      </c>
      <c r="M419">
        <v>8</v>
      </c>
      <c r="N419">
        <v>17901.13</v>
      </c>
      <c r="O419" t="s">
        <v>23</v>
      </c>
      <c r="P419" t="str">
        <f t="shared" si="209"/>
        <v>75+</v>
      </c>
      <c r="Q419" t="str">
        <f>IF(PatientData[[#This Row],[bmi]]&lt;18.5,"Underweight",
IF(PatientData[[#This Row],[bmi]]&lt;25,"Normal",
IF(PatientData[[#This Row],[bmi]]&lt;30,"Overweight","Obese")))</f>
        <v>Overweight</v>
      </c>
      <c r="R419" t="str">
        <f t="shared" si="191"/>
        <v>High BP</v>
      </c>
      <c r="S419" t="str">
        <f t="shared" si="192"/>
        <v>High Cost</v>
      </c>
    </row>
    <row r="420" spans="1:19" x14ac:dyDescent="0.3">
      <c r="A420">
        <v>53</v>
      </c>
      <c r="B420" t="s">
        <v>20</v>
      </c>
      <c r="C420">
        <v>18.899999999999999</v>
      </c>
      <c r="D420">
        <v>105</v>
      </c>
      <c r="E420">
        <v>69</v>
      </c>
      <c r="F420">
        <v>184</v>
      </c>
      <c r="G420">
        <v>186.1</v>
      </c>
      <c r="H420">
        <v>83</v>
      </c>
      <c r="I420">
        <v>3</v>
      </c>
      <c r="J420" t="s">
        <v>24</v>
      </c>
      <c r="K420" t="s">
        <v>17</v>
      </c>
      <c r="L420" t="s">
        <v>18</v>
      </c>
      <c r="M420">
        <v>2.1</v>
      </c>
      <c r="N420">
        <v>5185.7700000000004</v>
      </c>
      <c r="O420" t="s">
        <v>19</v>
      </c>
      <c r="P420" t="str">
        <f t="shared" ref="P420:P423" si="210">IF(A420&lt;30,"18-29",IF(A420&lt;45,"30-44",IF(A420&lt;60,"45-59",IF(A420&lt;75,"60-74","75+"))))</f>
        <v>45-59</v>
      </c>
      <c r="Q420" t="str">
        <f>IF(PatientData[[#This Row],[bmi]]&lt;18.5,"Underweight",
IF(PatientData[[#This Row],[bmi]]&lt;25,"Normal",
IF(PatientData[[#This Row],[bmi]]&lt;30,"Overweight","Obese")))</f>
        <v>Normal</v>
      </c>
      <c r="R420" t="str">
        <f t="shared" si="191"/>
        <v>Normal BP</v>
      </c>
      <c r="S420" t="str">
        <f t="shared" si="192"/>
        <v>Normal Cost</v>
      </c>
    </row>
    <row r="421" spans="1:19" x14ac:dyDescent="0.3">
      <c r="A421">
        <v>65</v>
      </c>
      <c r="B421" t="s">
        <v>20</v>
      </c>
      <c r="C421">
        <v>19</v>
      </c>
      <c r="D421">
        <v>122</v>
      </c>
      <c r="E421">
        <v>70</v>
      </c>
      <c r="F421">
        <v>203.8</v>
      </c>
      <c r="G421">
        <v>86.7</v>
      </c>
      <c r="H421">
        <v>86</v>
      </c>
      <c r="I421">
        <v>3</v>
      </c>
      <c r="J421" t="s">
        <v>24</v>
      </c>
      <c r="K421" t="s">
        <v>21</v>
      </c>
      <c r="L421" t="s">
        <v>18</v>
      </c>
      <c r="M421">
        <v>7.6</v>
      </c>
      <c r="N421">
        <v>17361.939999999999</v>
      </c>
      <c r="O421" t="s">
        <v>19</v>
      </c>
      <c r="P421" t="str">
        <f t="shared" si="210"/>
        <v>60-74</v>
      </c>
      <c r="Q421" t="str">
        <f>IF(PatientData[[#This Row],[bmi]]&lt;18.5,"Underweight",
IF(PatientData[[#This Row],[bmi]]&lt;25,"Normal",
IF(PatientData[[#This Row],[bmi]]&lt;30,"Overweight","Obese")))</f>
        <v>Normal</v>
      </c>
      <c r="R421" t="str">
        <f t="shared" si="191"/>
        <v>High BP</v>
      </c>
      <c r="S421" t="str">
        <f t="shared" si="192"/>
        <v>High Cost</v>
      </c>
    </row>
    <row r="422" spans="1:19" x14ac:dyDescent="0.3">
      <c r="A422">
        <v>89</v>
      </c>
      <c r="B422" t="s">
        <v>20</v>
      </c>
      <c r="C422">
        <v>19</v>
      </c>
      <c r="D422">
        <v>105</v>
      </c>
      <c r="E422">
        <v>60</v>
      </c>
      <c r="F422">
        <v>210</v>
      </c>
      <c r="G422">
        <v>82</v>
      </c>
      <c r="H422">
        <v>75</v>
      </c>
      <c r="I422">
        <v>1</v>
      </c>
      <c r="J422" t="s">
        <v>27</v>
      </c>
      <c r="K422" t="s">
        <v>26</v>
      </c>
      <c r="L422" t="s">
        <v>25</v>
      </c>
      <c r="M422">
        <v>7</v>
      </c>
      <c r="N422">
        <v>9792.9699999999993</v>
      </c>
      <c r="O422" t="s">
        <v>19</v>
      </c>
      <c r="P422" t="str">
        <f t="shared" si="210"/>
        <v>75+</v>
      </c>
      <c r="Q422" t="str">
        <f>IF(PatientData[[#This Row],[bmi]]&lt;18.5,"Underweight",
IF(PatientData[[#This Row],[bmi]]&lt;25,"Normal",
IF(PatientData[[#This Row],[bmi]]&lt;30,"Overweight","Obese")))</f>
        <v>Normal</v>
      </c>
      <c r="R422" t="str">
        <f t="shared" si="191"/>
        <v>Normal BP</v>
      </c>
      <c r="S422" t="str">
        <f t="shared" si="192"/>
        <v>Normal Cost</v>
      </c>
    </row>
    <row r="423" spans="1:19" x14ac:dyDescent="0.3">
      <c r="A423">
        <v>53</v>
      </c>
      <c r="B423" t="s">
        <v>20</v>
      </c>
      <c r="C423">
        <v>19</v>
      </c>
      <c r="D423">
        <v>98</v>
      </c>
      <c r="E423">
        <v>72</v>
      </c>
      <c r="F423">
        <v>186</v>
      </c>
      <c r="G423">
        <v>92.4</v>
      </c>
      <c r="H423">
        <v>72</v>
      </c>
      <c r="I423">
        <v>2</v>
      </c>
      <c r="J423" t="s">
        <v>24</v>
      </c>
      <c r="K423" t="s">
        <v>28</v>
      </c>
      <c r="L423" t="s">
        <v>18</v>
      </c>
      <c r="M423">
        <v>6.5</v>
      </c>
      <c r="N423">
        <v>13734.78</v>
      </c>
      <c r="O423" t="s">
        <v>19</v>
      </c>
      <c r="P423" t="str">
        <f t="shared" si="210"/>
        <v>45-59</v>
      </c>
      <c r="Q423" t="str">
        <f>IF(PatientData[[#This Row],[bmi]]&lt;18.5,"Underweight",
IF(PatientData[[#This Row],[bmi]]&lt;25,"Normal",
IF(PatientData[[#This Row],[bmi]]&lt;30,"Overweight","Obese")))</f>
        <v>Normal</v>
      </c>
      <c r="R423" t="str">
        <f t="shared" si="191"/>
        <v>Normal BP</v>
      </c>
      <c r="S423" t="str">
        <f t="shared" si="192"/>
        <v>Normal Cost</v>
      </c>
    </row>
    <row r="424" spans="1:19" x14ac:dyDescent="0.3">
      <c r="A424">
        <v>65</v>
      </c>
      <c r="B424" t="s">
        <v>15</v>
      </c>
      <c r="C424">
        <v>32.299999999999997</v>
      </c>
      <c r="D424">
        <v>130</v>
      </c>
      <c r="E424">
        <v>75</v>
      </c>
      <c r="F424">
        <v>237.9</v>
      </c>
      <c r="G424">
        <v>125.5</v>
      </c>
      <c r="H424">
        <v>79</v>
      </c>
      <c r="I424">
        <v>2</v>
      </c>
      <c r="J424" t="s">
        <v>24</v>
      </c>
      <c r="K424" t="s">
        <v>26</v>
      </c>
      <c r="L424" t="s">
        <v>25</v>
      </c>
      <c r="M424">
        <v>5.5</v>
      </c>
      <c r="N424">
        <v>12857.81</v>
      </c>
      <c r="O424" t="s">
        <v>19</v>
      </c>
      <c r="P424" t="str">
        <f t="shared" ref="P424" si="211">IF(A421&lt;30,"18-29",IF(A421&lt;45,"30-44",IF(A421&lt;60,"45-59",IF(A421&lt;75,"60-74","75+"))))</f>
        <v>60-74</v>
      </c>
      <c r="Q424" t="str">
        <f>IF(PatientData[[#This Row],[bmi]]&lt;18.5,"Underweight",
IF(PatientData[[#This Row],[bmi]]&lt;25,"Normal",
IF(PatientData[[#This Row],[bmi]]&lt;30,"Overweight","Obese")))</f>
        <v>Obese</v>
      </c>
      <c r="R424" t="str">
        <f t="shared" si="191"/>
        <v>High BP</v>
      </c>
      <c r="S424" t="str">
        <f t="shared" si="192"/>
        <v>Normal Cost</v>
      </c>
    </row>
    <row r="425" spans="1:19" x14ac:dyDescent="0.3">
      <c r="A425">
        <v>70</v>
      </c>
      <c r="B425" t="s">
        <v>20</v>
      </c>
      <c r="C425">
        <v>19</v>
      </c>
      <c r="D425">
        <v>113</v>
      </c>
      <c r="E425">
        <v>76</v>
      </c>
      <c r="F425">
        <v>226.1</v>
      </c>
      <c r="G425">
        <v>175.5</v>
      </c>
      <c r="H425">
        <v>76</v>
      </c>
      <c r="I425">
        <v>0</v>
      </c>
      <c r="J425" t="s">
        <v>27</v>
      </c>
      <c r="K425" t="s">
        <v>26</v>
      </c>
      <c r="L425" t="s">
        <v>25</v>
      </c>
      <c r="M425">
        <v>12.2</v>
      </c>
      <c r="N425">
        <v>17702.7</v>
      </c>
      <c r="O425" t="s">
        <v>19</v>
      </c>
      <c r="P425" t="str">
        <f t="shared" ref="P425" si="212">IF(A425&lt;30,"18-29",IF(A425&lt;45,"30-44",IF(A425&lt;60,"45-59",IF(A425&lt;75,"60-74","75+"))))</f>
        <v>60-74</v>
      </c>
      <c r="Q425" t="str">
        <f>IF(PatientData[[#This Row],[bmi]]&lt;18.5,"Underweight",
IF(PatientData[[#This Row],[bmi]]&lt;25,"Normal",
IF(PatientData[[#This Row],[bmi]]&lt;30,"Overweight","Obese")))</f>
        <v>Normal</v>
      </c>
      <c r="R425" t="str">
        <f t="shared" si="191"/>
        <v>Normal BP</v>
      </c>
      <c r="S425" t="str">
        <f t="shared" si="192"/>
        <v>High Cost</v>
      </c>
    </row>
    <row r="426" spans="1:19" x14ac:dyDescent="0.3">
      <c r="A426">
        <v>27</v>
      </c>
      <c r="B426" t="s">
        <v>15</v>
      </c>
      <c r="C426">
        <v>35.299999999999997</v>
      </c>
      <c r="D426">
        <v>110</v>
      </c>
      <c r="E426">
        <v>70</v>
      </c>
      <c r="F426">
        <v>226.3</v>
      </c>
      <c r="G426">
        <v>101.5</v>
      </c>
      <c r="H426">
        <v>86</v>
      </c>
      <c r="I426">
        <v>1</v>
      </c>
      <c r="J426" t="s">
        <v>27</v>
      </c>
      <c r="K426" t="s">
        <v>28</v>
      </c>
      <c r="L426" t="s">
        <v>22</v>
      </c>
      <c r="M426">
        <v>1.4</v>
      </c>
      <c r="N426">
        <v>6946.15</v>
      </c>
      <c r="O426" t="s">
        <v>19</v>
      </c>
      <c r="P426" t="str">
        <f t="shared" ref="P426" si="213">IF(A423&lt;30,"18-29",IF(A423&lt;45,"30-44",IF(A423&lt;60,"45-59",IF(A423&lt;75,"60-74","75+"))))</f>
        <v>45-59</v>
      </c>
      <c r="Q426" t="str">
        <f>IF(PatientData[[#This Row],[bmi]]&lt;18.5,"Underweight",
IF(PatientData[[#This Row],[bmi]]&lt;25,"Normal",
IF(PatientData[[#This Row],[bmi]]&lt;30,"Overweight","Obese")))</f>
        <v>Obese</v>
      </c>
      <c r="R426" t="str">
        <f t="shared" si="191"/>
        <v>Normal BP</v>
      </c>
      <c r="S426" t="str">
        <f t="shared" si="192"/>
        <v>Normal Cost</v>
      </c>
    </row>
    <row r="427" spans="1:19" x14ac:dyDescent="0.3">
      <c r="A427">
        <v>80</v>
      </c>
      <c r="B427" t="s">
        <v>20</v>
      </c>
      <c r="C427">
        <v>19</v>
      </c>
      <c r="D427">
        <v>114</v>
      </c>
      <c r="E427">
        <v>66</v>
      </c>
      <c r="F427">
        <v>242.8</v>
      </c>
      <c r="G427">
        <v>115</v>
      </c>
      <c r="H427">
        <v>92</v>
      </c>
      <c r="I427">
        <v>2</v>
      </c>
      <c r="J427" t="s">
        <v>16</v>
      </c>
      <c r="K427" t="s">
        <v>21</v>
      </c>
      <c r="L427" t="s">
        <v>25</v>
      </c>
      <c r="M427">
        <v>10</v>
      </c>
      <c r="N427">
        <v>18558.330000000002</v>
      </c>
      <c r="O427" t="s">
        <v>19</v>
      </c>
      <c r="P427" t="str">
        <f t="shared" ref="P427" si="214">IF(A427&lt;30,"18-29",IF(A427&lt;45,"30-44",IF(A427&lt;60,"45-59",IF(A427&lt;75,"60-74","75+"))))</f>
        <v>75+</v>
      </c>
      <c r="Q427" t="str">
        <f>IF(PatientData[[#This Row],[bmi]]&lt;18.5,"Underweight",
IF(PatientData[[#This Row],[bmi]]&lt;25,"Normal",
IF(PatientData[[#This Row],[bmi]]&lt;30,"Overweight","Obese")))</f>
        <v>Normal</v>
      </c>
      <c r="R427" t="str">
        <f t="shared" si="191"/>
        <v>Normal BP</v>
      </c>
      <c r="S427" t="str">
        <f t="shared" si="192"/>
        <v>High Cost</v>
      </c>
    </row>
    <row r="428" spans="1:19" x14ac:dyDescent="0.3">
      <c r="A428">
        <v>42</v>
      </c>
      <c r="B428" t="s">
        <v>15</v>
      </c>
      <c r="C428">
        <v>30.3</v>
      </c>
      <c r="D428">
        <v>114</v>
      </c>
      <c r="E428">
        <v>70</v>
      </c>
      <c r="F428">
        <v>225.1</v>
      </c>
      <c r="G428">
        <v>105</v>
      </c>
      <c r="H428">
        <v>98</v>
      </c>
      <c r="I428">
        <v>0</v>
      </c>
      <c r="J428" t="s">
        <v>16</v>
      </c>
      <c r="K428" t="s">
        <v>26</v>
      </c>
      <c r="L428" t="s">
        <v>22</v>
      </c>
      <c r="M428">
        <v>7.1</v>
      </c>
      <c r="N428">
        <v>12943.95</v>
      </c>
      <c r="O428" t="s">
        <v>19</v>
      </c>
      <c r="P428" t="str">
        <f t="shared" ref="P428" si="215">IF(A425&lt;30,"18-29",IF(A425&lt;45,"30-44",IF(A425&lt;60,"45-59",IF(A425&lt;75,"60-74","75+"))))</f>
        <v>60-74</v>
      </c>
      <c r="Q428" t="str">
        <f>IF(PatientData[[#This Row],[bmi]]&lt;18.5,"Underweight",
IF(PatientData[[#This Row],[bmi]]&lt;25,"Normal",
IF(PatientData[[#This Row],[bmi]]&lt;30,"Overweight","Obese")))</f>
        <v>Obese</v>
      </c>
      <c r="R428" t="str">
        <f t="shared" si="191"/>
        <v>Normal BP</v>
      </c>
      <c r="S428" t="str">
        <f t="shared" si="192"/>
        <v>Normal Cost</v>
      </c>
    </row>
    <row r="429" spans="1:19" x14ac:dyDescent="0.3">
      <c r="A429">
        <v>79</v>
      </c>
      <c r="B429" t="s">
        <v>20</v>
      </c>
      <c r="C429">
        <v>19</v>
      </c>
      <c r="D429">
        <v>126</v>
      </c>
      <c r="E429">
        <v>80</v>
      </c>
      <c r="F429">
        <v>220.1</v>
      </c>
      <c r="G429">
        <v>88.8</v>
      </c>
      <c r="H429">
        <v>89</v>
      </c>
      <c r="I429">
        <v>3</v>
      </c>
      <c r="J429" t="s">
        <v>16</v>
      </c>
      <c r="K429" t="s">
        <v>26</v>
      </c>
      <c r="L429" t="s">
        <v>25</v>
      </c>
      <c r="M429">
        <v>6.3</v>
      </c>
      <c r="N429">
        <v>12491.52</v>
      </c>
      <c r="O429" t="s">
        <v>19</v>
      </c>
      <c r="P429" t="str">
        <f t="shared" ref="P429" si="216">IF(A429&lt;30,"18-29",IF(A429&lt;45,"30-44",IF(A429&lt;60,"45-59",IF(A429&lt;75,"60-74","75+"))))</f>
        <v>75+</v>
      </c>
      <c r="Q429" t="str">
        <f>IF(PatientData[[#This Row],[bmi]]&lt;18.5,"Underweight",
IF(PatientData[[#This Row],[bmi]]&lt;25,"Normal",
IF(PatientData[[#This Row],[bmi]]&lt;30,"Overweight","Obese")))</f>
        <v>Normal</v>
      </c>
      <c r="R429" t="str">
        <f t="shared" si="191"/>
        <v>High BP</v>
      </c>
      <c r="S429" t="str">
        <f t="shared" si="192"/>
        <v>Normal Cost</v>
      </c>
    </row>
    <row r="430" spans="1:19" x14ac:dyDescent="0.3">
      <c r="A430">
        <v>68</v>
      </c>
      <c r="B430" t="s">
        <v>15</v>
      </c>
      <c r="C430">
        <v>24.6</v>
      </c>
      <c r="D430">
        <v>137</v>
      </c>
      <c r="E430">
        <v>78</v>
      </c>
      <c r="F430">
        <v>209.5</v>
      </c>
      <c r="G430">
        <v>121.5</v>
      </c>
      <c r="H430">
        <v>87</v>
      </c>
      <c r="I430">
        <v>2</v>
      </c>
      <c r="J430" t="s">
        <v>16</v>
      </c>
      <c r="K430" t="s">
        <v>21</v>
      </c>
      <c r="L430" t="s">
        <v>18</v>
      </c>
      <c r="M430">
        <v>6.7</v>
      </c>
      <c r="N430">
        <v>13903.15</v>
      </c>
      <c r="O430" t="s">
        <v>19</v>
      </c>
      <c r="P430" t="str">
        <f t="shared" ref="P430:P432" si="217">IF(A427&lt;30,"18-29",IF(A427&lt;45,"30-44",IF(A427&lt;60,"45-59",IF(A427&lt;75,"60-74","75+"))))</f>
        <v>75+</v>
      </c>
      <c r="Q430" t="str">
        <f>IF(PatientData[[#This Row],[bmi]]&lt;18.5,"Underweight",
IF(PatientData[[#This Row],[bmi]]&lt;25,"Normal",
IF(PatientData[[#This Row],[bmi]]&lt;30,"Overweight","Obese")))</f>
        <v>Normal</v>
      </c>
      <c r="R430" t="str">
        <f t="shared" si="191"/>
        <v>High BP</v>
      </c>
      <c r="S430" t="str">
        <f t="shared" si="192"/>
        <v>Normal Cost</v>
      </c>
    </row>
    <row r="431" spans="1:19" x14ac:dyDescent="0.3">
      <c r="A431">
        <v>50</v>
      </c>
      <c r="B431" t="s">
        <v>15</v>
      </c>
      <c r="C431">
        <v>35.6</v>
      </c>
      <c r="D431">
        <v>125</v>
      </c>
      <c r="E431">
        <v>79</v>
      </c>
      <c r="F431">
        <v>231.4</v>
      </c>
      <c r="G431">
        <v>100.4</v>
      </c>
      <c r="H431">
        <v>71</v>
      </c>
      <c r="I431">
        <v>2</v>
      </c>
      <c r="J431" t="s">
        <v>27</v>
      </c>
      <c r="K431" t="s">
        <v>21</v>
      </c>
      <c r="L431" t="s">
        <v>25</v>
      </c>
      <c r="M431">
        <v>8.1</v>
      </c>
      <c r="N431">
        <v>14386.71</v>
      </c>
      <c r="O431" t="s">
        <v>19</v>
      </c>
      <c r="P431" t="str">
        <f t="shared" si="217"/>
        <v>30-44</v>
      </c>
      <c r="Q431" t="str">
        <f>IF(PatientData[[#This Row],[bmi]]&lt;18.5,"Underweight",
IF(PatientData[[#This Row],[bmi]]&lt;25,"Normal",
IF(PatientData[[#This Row],[bmi]]&lt;30,"Overweight","Obese")))</f>
        <v>Obese</v>
      </c>
      <c r="R431" t="str">
        <f t="shared" si="191"/>
        <v>High BP</v>
      </c>
      <c r="S431" t="str">
        <f t="shared" si="192"/>
        <v>Normal Cost</v>
      </c>
    </row>
    <row r="432" spans="1:19" x14ac:dyDescent="0.3">
      <c r="A432">
        <v>57</v>
      </c>
      <c r="B432" t="s">
        <v>15</v>
      </c>
      <c r="C432">
        <v>31.5</v>
      </c>
      <c r="D432">
        <v>124</v>
      </c>
      <c r="E432">
        <v>74</v>
      </c>
      <c r="F432">
        <v>254.2</v>
      </c>
      <c r="G432">
        <v>140.80000000000001</v>
      </c>
      <c r="H432">
        <v>77</v>
      </c>
      <c r="I432">
        <v>2</v>
      </c>
      <c r="J432" t="s">
        <v>16</v>
      </c>
      <c r="K432" t="s">
        <v>28</v>
      </c>
      <c r="L432" t="s">
        <v>25</v>
      </c>
      <c r="M432">
        <v>10.6</v>
      </c>
      <c r="N432">
        <v>22351.02</v>
      </c>
      <c r="O432" t="s">
        <v>19</v>
      </c>
      <c r="P432" t="str">
        <f t="shared" si="217"/>
        <v>75+</v>
      </c>
      <c r="Q432" t="str">
        <f>IF(PatientData[[#This Row],[bmi]]&lt;18.5,"Underweight",
IF(PatientData[[#This Row],[bmi]]&lt;25,"Normal",
IF(PatientData[[#This Row],[bmi]]&lt;30,"Overweight","Obese")))</f>
        <v>Obese</v>
      </c>
      <c r="R432" t="str">
        <f t="shared" si="191"/>
        <v>High BP</v>
      </c>
      <c r="S432" t="str">
        <f t="shared" si="192"/>
        <v>High Cost</v>
      </c>
    </row>
    <row r="433" spans="1:19" x14ac:dyDescent="0.3">
      <c r="A433">
        <v>75</v>
      </c>
      <c r="B433" t="s">
        <v>20</v>
      </c>
      <c r="C433">
        <v>19</v>
      </c>
      <c r="D433">
        <v>118</v>
      </c>
      <c r="E433">
        <v>74</v>
      </c>
      <c r="F433">
        <v>177.5</v>
      </c>
      <c r="G433">
        <v>139.30000000000001</v>
      </c>
      <c r="H433">
        <v>75</v>
      </c>
      <c r="I433">
        <v>0</v>
      </c>
      <c r="J433" t="s">
        <v>27</v>
      </c>
      <c r="K433" t="s">
        <v>17</v>
      </c>
      <c r="L433" t="s">
        <v>25</v>
      </c>
      <c r="M433">
        <v>10.4</v>
      </c>
      <c r="N433">
        <v>19123.75</v>
      </c>
      <c r="O433" t="s">
        <v>19</v>
      </c>
      <c r="P433" t="str">
        <f t="shared" ref="P433:P434" si="218">IF(A433&lt;30,"18-29",IF(A433&lt;45,"30-44",IF(A433&lt;60,"45-59",IF(A433&lt;75,"60-74","75+"))))</f>
        <v>75+</v>
      </c>
      <c r="Q433" t="str">
        <f>IF(PatientData[[#This Row],[bmi]]&lt;18.5,"Underweight",
IF(PatientData[[#This Row],[bmi]]&lt;25,"Normal",
IF(PatientData[[#This Row],[bmi]]&lt;30,"Overweight","Obese")))</f>
        <v>Normal</v>
      </c>
      <c r="R433" t="str">
        <f t="shared" si="191"/>
        <v>Normal BP</v>
      </c>
      <c r="S433" t="str">
        <f t="shared" si="192"/>
        <v>High Cost</v>
      </c>
    </row>
    <row r="434" spans="1:19" x14ac:dyDescent="0.3">
      <c r="A434">
        <v>76</v>
      </c>
      <c r="B434" t="s">
        <v>20</v>
      </c>
      <c r="C434">
        <v>19</v>
      </c>
      <c r="D434">
        <v>124</v>
      </c>
      <c r="E434">
        <v>75</v>
      </c>
      <c r="F434">
        <v>203.9</v>
      </c>
      <c r="G434">
        <v>99.5</v>
      </c>
      <c r="H434">
        <v>79</v>
      </c>
      <c r="I434">
        <v>2</v>
      </c>
      <c r="J434" t="s">
        <v>24</v>
      </c>
      <c r="K434" t="s">
        <v>21</v>
      </c>
      <c r="L434" t="s">
        <v>25</v>
      </c>
      <c r="M434">
        <v>6</v>
      </c>
      <c r="N434">
        <v>12752.98</v>
      </c>
      <c r="O434" t="s">
        <v>19</v>
      </c>
      <c r="P434" t="str">
        <f t="shared" si="218"/>
        <v>75+</v>
      </c>
      <c r="Q434" t="str">
        <f>IF(PatientData[[#This Row],[bmi]]&lt;18.5,"Underweight",
IF(PatientData[[#This Row],[bmi]]&lt;25,"Normal",
IF(PatientData[[#This Row],[bmi]]&lt;30,"Overweight","Obese")))</f>
        <v>Normal</v>
      </c>
      <c r="R434" t="str">
        <f t="shared" si="191"/>
        <v>High BP</v>
      </c>
      <c r="S434" t="str">
        <f t="shared" si="192"/>
        <v>Normal Cost</v>
      </c>
    </row>
    <row r="435" spans="1:19" x14ac:dyDescent="0.3">
      <c r="A435">
        <v>58</v>
      </c>
      <c r="B435" t="s">
        <v>15</v>
      </c>
      <c r="C435">
        <v>33</v>
      </c>
      <c r="D435">
        <v>137</v>
      </c>
      <c r="E435">
        <v>85</v>
      </c>
      <c r="F435">
        <v>256.89999999999998</v>
      </c>
      <c r="G435">
        <v>131.30000000000001</v>
      </c>
      <c r="H435">
        <v>66</v>
      </c>
      <c r="I435">
        <v>2</v>
      </c>
      <c r="J435" t="s">
        <v>24</v>
      </c>
      <c r="K435" t="s">
        <v>17</v>
      </c>
      <c r="L435" t="s">
        <v>25</v>
      </c>
      <c r="M435">
        <v>2.2999999999999998</v>
      </c>
      <c r="N435">
        <v>5401.44</v>
      </c>
      <c r="O435" t="s">
        <v>19</v>
      </c>
      <c r="P435" t="str">
        <f t="shared" ref="P435:P436" si="219">IF(A432&lt;30,"18-29",IF(A432&lt;45,"30-44",IF(A432&lt;60,"45-59",IF(A432&lt;75,"60-74","75+"))))</f>
        <v>45-59</v>
      </c>
      <c r="Q435" t="str">
        <f>IF(PatientData[[#This Row],[bmi]]&lt;18.5,"Underweight",
IF(PatientData[[#This Row],[bmi]]&lt;25,"Normal",
IF(PatientData[[#This Row],[bmi]]&lt;30,"Overweight","Obese")))</f>
        <v>Obese</v>
      </c>
      <c r="R435" t="str">
        <f t="shared" si="191"/>
        <v>High BP</v>
      </c>
      <c r="S435" t="str">
        <f t="shared" si="192"/>
        <v>Normal Cost</v>
      </c>
    </row>
    <row r="436" spans="1:19" x14ac:dyDescent="0.3">
      <c r="A436">
        <v>95</v>
      </c>
      <c r="B436" t="s">
        <v>15</v>
      </c>
      <c r="C436">
        <v>23.1</v>
      </c>
      <c r="D436">
        <v>109</v>
      </c>
      <c r="E436">
        <v>60</v>
      </c>
      <c r="F436">
        <v>227.9</v>
      </c>
      <c r="G436">
        <v>141.5</v>
      </c>
      <c r="H436">
        <v>80</v>
      </c>
      <c r="I436">
        <v>0</v>
      </c>
      <c r="J436" t="s">
        <v>27</v>
      </c>
      <c r="K436" t="s">
        <v>17</v>
      </c>
      <c r="L436" t="s">
        <v>22</v>
      </c>
      <c r="M436">
        <v>1.3</v>
      </c>
      <c r="N436">
        <v>3931.78</v>
      </c>
      <c r="O436" t="s">
        <v>23</v>
      </c>
      <c r="P436" t="str">
        <f t="shared" si="219"/>
        <v>75+</v>
      </c>
      <c r="Q436" t="str">
        <f>IF(PatientData[[#This Row],[bmi]]&lt;18.5,"Underweight",
IF(PatientData[[#This Row],[bmi]]&lt;25,"Normal",
IF(PatientData[[#This Row],[bmi]]&lt;30,"Overweight","Obese")))</f>
        <v>Normal</v>
      </c>
      <c r="R436" t="str">
        <f t="shared" si="191"/>
        <v>Normal BP</v>
      </c>
      <c r="S436" t="str">
        <f t="shared" si="192"/>
        <v>Normal Cost</v>
      </c>
    </row>
    <row r="437" spans="1:19" x14ac:dyDescent="0.3">
      <c r="A437">
        <v>47</v>
      </c>
      <c r="B437" t="s">
        <v>20</v>
      </c>
      <c r="C437">
        <v>19</v>
      </c>
      <c r="D437">
        <v>110</v>
      </c>
      <c r="E437">
        <v>70</v>
      </c>
      <c r="F437">
        <v>182.3</v>
      </c>
      <c r="G437">
        <v>135.5</v>
      </c>
      <c r="H437">
        <v>81</v>
      </c>
      <c r="I437">
        <v>1</v>
      </c>
      <c r="J437" t="s">
        <v>27</v>
      </c>
      <c r="K437" t="s">
        <v>21</v>
      </c>
      <c r="L437" t="s">
        <v>18</v>
      </c>
      <c r="M437">
        <v>11.6</v>
      </c>
      <c r="N437">
        <v>21138.02</v>
      </c>
      <c r="O437" t="s">
        <v>19</v>
      </c>
      <c r="P437" t="str">
        <f t="shared" ref="P437" si="220">IF(A437&lt;30,"18-29",IF(A437&lt;45,"30-44",IF(A437&lt;60,"45-59",IF(A437&lt;75,"60-74","75+"))))</f>
        <v>45-59</v>
      </c>
      <c r="Q437" t="str">
        <f>IF(PatientData[[#This Row],[bmi]]&lt;18.5,"Underweight",
IF(PatientData[[#This Row],[bmi]]&lt;25,"Normal",
IF(PatientData[[#This Row],[bmi]]&lt;30,"Overweight","Obese")))</f>
        <v>Normal</v>
      </c>
      <c r="R437" t="str">
        <f t="shared" si="191"/>
        <v>Normal BP</v>
      </c>
      <c r="S437" t="str">
        <f t="shared" si="192"/>
        <v>High Cost</v>
      </c>
    </row>
    <row r="438" spans="1:19" x14ac:dyDescent="0.3">
      <c r="A438">
        <v>53</v>
      </c>
      <c r="B438" t="s">
        <v>15</v>
      </c>
      <c r="C438">
        <v>27.7</v>
      </c>
      <c r="D438">
        <v>119</v>
      </c>
      <c r="E438">
        <v>75</v>
      </c>
      <c r="F438">
        <v>211.4</v>
      </c>
      <c r="G438">
        <v>100</v>
      </c>
      <c r="H438">
        <v>74</v>
      </c>
      <c r="I438">
        <v>0</v>
      </c>
      <c r="J438" t="s">
        <v>16</v>
      </c>
      <c r="K438" t="s">
        <v>21</v>
      </c>
      <c r="L438" t="s">
        <v>25</v>
      </c>
      <c r="M438">
        <v>8.9</v>
      </c>
      <c r="N438">
        <v>15746.02</v>
      </c>
      <c r="O438" t="s">
        <v>19</v>
      </c>
      <c r="P438" t="str">
        <f t="shared" ref="P438" si="221">IF(A435&lt;30,"18-29",IF(A435&lt;45,"30-44",IF(A435&lt;60,"45-59",IF(A435&lt;75,"60-74","75+"))))</f>
        <v>45-59</v>
      </c>
      <c r="Q438" t="str">
        <f>IF(PatientData[[#This Row],[bmi]]&lt;18.5,"Underweight",
IF(PatientData[[#This Row],[bmi]]&lt;25,"Normal",
IF(PatientData[[#This Row],[bmi]]&lt;30,"Overweight","Obese")))</f>
        <v>Overweight</v>
      </c>
      <c r="R438" t="str">
        <f t="shared" si="191"/>
        <v>Normal BP</v>
      </c>
      <c r="S438" t="str">
        <f t="shared" si="192"/>
        <v>High Cost</v>
      </c>
    </row>
    <row r="439" spans="1:19" x14ac:dyDescent="0.3">
      <c r="A439">
        <v>62</v>
      </c>
      <c r="B439" t="s">
        <v>20</v>
      </c>
      <c r="C439">
        <v>19</v>
      </c>
      <c r="D439">
        <v>114</v>
      </c>
      <c r="E439">
        <v>71</v>
      </c>
      <c r="F439">
        <v>210</v>
      </c>
      <c r="G439">
        <v>107.9</v>
      </c>
      <c r="H439">
        <v>92</v>
      </c>
      <c r="I439">
        <v>0</v>
      </c>
      <c r="J439" t="s">
        <v>27</v>
      </c>
      <c r="K439" t="s">
        <v>26</v>
      </c>
      <c r="L439" t="s">
        <v>25</v>
      </c>
      <c r="M439">
        <v>1</v>
      </c>
      <c r="N439">
        <v>3624.61</v>
      </c>
      <c r="O439" t="s">
        <v>19</v>
      </c>
      <c r="P439" t="str">
        <f t="shared" ref="P439:P440" si="222">IF(A439&lt;30,"18-29",IF(A439&lt;45,"30-44",IF(A439&lt;60,"45-59",IF(A439&lt;75,"60-74","75+"))))</f>
        <v>60-74</v>
      </c>
      <c r="Q439" t="str">
        <f>IF(PatientData[[#This Row],[bmi]]&lt;18.5,"Underweight",
IF(PatientData[[#This Row],[bmi]]&lt;25,"Normal",
IF(PatientData[[#This Row],[bmi]]&lt;30,"Overweight","Obese")))</f>
        <v>Normal</v>
      </c>
      <c r="R439" t="str">
        <f t="shared" si="191"/>
        <v>Normal BP</v>
      </c>
      <c r="S439" t="str">
        <f t="shared" si="192"/>
        <v>Normal Cost</v>
      </c>
    </row>
    <row r="440" spans="1:19" x14ac:dyDescent="0.3">
      <c r="A440">
        <v>56</v>
      </c>
      <c r="B440" t="s">
        <v>20</v>
      </c>
      <c r="C440">
        <v>19</v>
      </c>
      <c r="D440">
        <v>120</v>
      </c>
      <c r="E440">
        <v>76</v>
      </c>
      <c r="F440">
        <v>210.4</v>
      </c>
      <c r="G440">
        <v>97.3</v>
      </c>
      <c r="H440">
        <v>86</v>
      </c>
      <c r="I440">
        <v>1</v>
      </c>
      <c r="J440" t="s">
        <v>16</v>
      </c>
      <c r="K440" t="s">
        <v>26</v>
      </c>
      <c r="L440" t="s">
        <v>18</v>
      </c>
      <c r="M440">
        <v>32.4</v>
      </c>
      <c r="N440">
        <v>56801.120000000003</v>
      </c>
      <c r="O440" t="s">
        <v>19</v>
      </c>
      <c r="P440" t="str">
        <f t="shared" si="222"/>
        <v>45-59</v>
      </c>
      <c r="Q440" t="str">
        <f>IF(PatientData[[#This Row],[bmi]]&lt;18.5,"Underweight",
IF(PatientData[[#This Row],[bmi]]&lt;25,"Normal",
IF(PatientData[[#This Row],[bmi]]&lt;30,"Overweight","Obese")))</f>
        <v>Normal</v>
      </c>
      <c r="R440" t="str">
        <f t="shared" si="191"/>
        <v>High BP</v>
      </c>
      <c r="S440" t="str">
        <f t="shared" si="192"/>
        <v>High Cost</v>
      </c>
    </row>
    <row r="441" spans="1:19" x14ac:dyDescent="0.3">
      <c r="A441">
        <v>92</v>
      </c>
      <c r="B441" t="s">
        <v>15</v>
      </c>
      <c r="C441">
        <v>37.1</v>
      </c>
      <c r="D441">
        <v>136</v>
      </c>
      <c r="E441">
        <v>86</v>
      </c>
      <c r="F441">
        <v>282.7</v>
      </c>
      <c r="G441">
        <v>104.1</v>
      </c>
      <c r="H441">
        <v>82</v>
      </c>
      <c r="I441">
        <v>2</v>
      </c>
      <c r="J441" t="s">
        <v>16</v>
      </c>
      <c r="K441" t="s">
        <v>21</v>
      </c>
      <c r="L441" t="s">
        <v>25</v>
      </c>
      <c r="M441">
        <v>12.9</v>
      </c>
      <c r="N441">
        <v>23902.46</v>
      </c>
      <c r="O441" t="s">
        <v>19</v>
      </c>
      <c r="P441" t="str">
        <f t="shared" ref="P441:P442" si="223">IF(A438&lt;30,"18-29",IF(A438&lt;45,"30-44",IF(A438&lt;60,"45-59",IF(A438&lt;75,"60-74","75+"))))</f>
        <v>45-59</v>
      </c>
      <c r="Q441" t="str">
        <f>IF(PatientData[[#This Row],[bmi]]&lt;18.5,"Underweight",
IF(PatientData[[#This Row],[bmi]]&lt;25,"Normal",
IF(PatientData[[#This Row],[bmi]]&lt;30,"Overweight","Obese")))</f>
        <v>Obese</v>
      </c>
      <c r="R441" t="str">
        <f t="shared" si="191"/>
        <v>High BP</v>
      </c>
      <c r="S441" t="str">
        <f t="shared" si="192"/>
        <v>High Cost</v>
      </c>
    </row>
    <row r="442" spans="1:19" x14ac:dyDescent="0.3">
      <c r="A442">
        <v>68</v>
      </c>
      <c r="B442" t="s">
        <v>15</v>
      </c>
      <c r="C442">
        <v>24.1</v>
      </c>
      <c r="D442">
        <v>113</v>
      </c>
      <c r="E442">
        <v>68</v>
      </c>
      <c r="F442">
        <v>207.9</v>
      </c>
      <c r="G442">
        <v>92.4</v>
      </c>
      <c r="H442">
        <v>73</v>
      </c>
      <c r="I442">
        <v>0</v>
      </c>
      <c r="J442" t="s">
        <v>24</v>
      </c>
      <c r="K442" t="s">
        <v>21</v>
      </c>
      <c r="L442" t="s">
        <v>18</v>
      </c>
      <c r="M442">
        <v>5.6</v>
      </c>
      <c r="N442">
        <v>13069.96</v>
      </c>
      <c r="O442" t="s">
        <v>19</v>
      </c>
      <c r="P442" t="str">
        <f t="shared" si="223"/>
        <v>60-74</v>
      </c>
      <c r="Q442" t="str">
        <f>IF(PatientData[[#This Row],[bmi]]&lt;18.5,"Underweight",
IF(PatientData[[#This Row],[bmi]]&lt;25,"Normal",
IF(PatientData[[#This Row],[bmi]]&lt;30,"Overweight","Obese")))</f>
        <v>Normal</v>
      </c>
      <c r="R442" t="str">
        <f t="shared" si="191"/>
        <v>Normal BP</v>
      </c>
      <c r="S442" t="str">
        <f t="shared" si="192"/>
        <v>Normal Cost</v>
      </c>
    </row>
    <row r="443" spans="1:19" x14ac:dyDescent="0.3">
      <c r="A443">
        <v>49</v>
      </c>
      <c r="B443" t="s">
        <v>20</v>
      </c>
      <c r="C443">
        <v>19</v>
      </c>
      <c r="D443">
        <v>129</v>
      </c>
      <c r="E443">
        <v>72</v>
      </c>
      <c r="F443">
        <v>204.8</v>
      </c>
      <c r="G443">
        <v>82.1</v>
      </c>
      <c r="H443">
        <v>50</v>
      </c>
      <c r="I443">
        <v>2</v>
      </c>
      <c r="J443" t="s">
        <v>24</v>
      </c>
      <c r="K443" t="s">
        <v>26</v>
      </c>
      <c r="L443" t="s">
        <v>25</v>
      </c>
      <c r="M443">
        <v>6.5</v>
      </c>
      <c r="N443">
        <v>12553.07</v>
      </c>
      <c r="O443" t="s">
        <v>19</v>
      </c>
      <c r="P443" t="str">
        <f t="shared" ref="P443" si="224">IF(A443&lt;30,"18-29",IF(A443&lt;45,"30-44",IF(A443&lt;60,"45-59",IF(A443&lt;75,"60-74","75+"))))</f>
        <v>45-59</v>
      </c>
      <c r="Q443" t="str">
        <f>IF(PatientData[[#This Row],[bmi]]&lt;18.5,"Underweight",
IF(PatientData[[#This Row],[bmi]]&lt;25,"Normal",
IF(PatientData[[#This Row],[bmi]]&lt;30,"Overweight","Obese")))</f>
        <v>Normal</v>
      </c>
      <c r="R443" t="str">
        <f t="shared" si="191"/>
        <v>High BP</v>
      </c>
      <c r="S443" t="str">
        <f t="shared" si="192"/>
        <v>Normal Cost</v>
      </c>
    </row>
    <row r="444" spans="1:19" x14ac:dyDescent="0.3">
      <c r="A444">
        <v>72</v>
      </c>
      <c r="B444" t="s">
        <v>15</v>
      </c>
      <c r="C444">
        <v>26.6</v>
      </c>
      <c r="D444">
        <v>129</v>
      </c>
      <c r="E444">
        <v>62</v>
      </c>
      <c r="F444">
        <v>210.9</v>
      </c>
      <c r="G444">
        <v>90.6</v>
      </c>
      <c r="H444">
        <v>83</v>
      </c>
      <c r="I444">
        <v>1</v>
      </c>
      <c r="J444" t="s">
        <v>27</v>
      </c>
      <c r="K444" t="s">
        <v>21</v>
      </c>
      <c r="L444" t="s">
        <v>25</v>
      </c>
      <c r="M444">
        <v>7.4</v>
      </c>
      <c r="N444">
        <v>15961.58</v>
      </c>
      <c r="O444" t="s">
        <v>19</v>
      </c>
      <c r="P444" t="str">
        <f t="shared" ref="P444:P445" si="225">IF(A441&lt;30,"18-29",IF(A441&lt;45,"30-44",IF(A441&lt;60,"45-59",IF(A441&lt;75,"60-74","75+"))))</f>
        <v>75+</v>
      </c>
      <c r="Q444" t="str">
        <f>IF(PatientData[[#This Row],[bmi]]&lt;18.5,"Underweight",
IF(PatientData[[#This Row],[bmi]]&lt;25,"Normal",
IF(PatientData[[#This Row],[bmi]]&lt;30,"Overweight","Obese")))</f>
        <v>Overweight</v>
      </c>
      <c r="R444" t="str">
        <f t="shared" si="191"/>
        <v>High BP</v>
      </c>
      <c r="S444" t="str">
        <f t="shared" si="192"/>
        <v>High Cost</v>
      </c>
    </row>
    <row r="445" spans="1:19" x14ac:dyDescent="0.3">
      <c r="A445">
        <v>67</v>
      </c>
      <c r="B445" t="s">
        <v>15</v>
      </c>
      <c r="C445">
        <v>28.5</v>
      </c>
      <c r="D445">
        <v>120</v>
      </c>
      <c r="E445">
        <v>69</v>
      </c>
      <c r="F445">
        <v>198.1</v>
      </c>
      <c r="G445">
        <v>122.8</v>
      </c>
      <c r="H445">
        <v>54</v>
      </c>
      <c r="I445">
        <v>2</v>
      </c>
      <c r="J445" t="s">
        <v>27</v>
      </c>
      <c r="K445" t="s">
        <v>17</v>
      </c>
      <c r="L445" t="s">
        <v>25</v>
      </c>
      <c r="M445">
        <v>5</v>
      </c>
      <c r="N445">
        <v>10792.44</v>
      </c>
      <c r="O445" t="s">
        <v>19</v>
      </c>
      <c r="P445" t="str">
        <f t="shared" si="225"/>
        <v>60-74</v>
      </c>
      <c r="Q445" t="str">
        <f>IF(PatientData[[#This Row],[bmi]]&lt;18.5,"Underweight",
IF(PatientData[[#This Row],[bmi]]&lt;25,"Normal",
IF(PatientData[[#This Row],[bmi]]&lt;30,"Overweight","Obese")))</f>
        <v>Overweight</v>
      </c>
      <c r="R445" t="str">
        <f t="shared" si="191"/>
        <v>High BP</v>
      </c>
      <c r="S445" t="str">
        <f t="shared" si="192"/>
        <v>Normal Cost</v>
      </c>
    </row>
    <row r="446" spans="1:19" x14ac:dyDescent="0.3">
      <c r="A446">
        <v>72</v>
      </c>
      <c r="B446" t="s">
        <v>20</v>
      </c>
      <c r="C446">
        <v>19.100000000000001</v>
      </c>
      <c r="D446">
        <v>130</v>
      </c>
      <c r="E446">
        <v>81</v>
      </c>
      <c r="F446">
        <v>202.8</v>
      </c>
      <c r="G446">
        <v>121.1</v>
      </c>
      <c r="H446">
        <v>58</v>
      </c>
      <c r="I446">
        <v>0</v>
      </c>
      <c r="J446" t="s">
        <v>24</v>
      </c>
      <c r="K446" t="s">
        <v>17</v>
      </c>
      <c r="L446" t="s">
        <v>25</v>
      </c>
      <c r="M446">
        <v>5</v>
      </c>
      <c r="N446">
        <v>8260.7900000000009</v>
      </c>
      <c r="O446" t="s">
        <v>19</v>
      </c>
      <c r="P446" t="str">
        <f t="shared" ref="P446:P449" si="226">IF(A446&lt;30,"18-29",IF(A446&lt;45,"30-44",IF(A446&lt;60,"45-59",IF(A446&lt;75,"60-74","75+"))))</f>
        <v>60-74</v>
      </c>
      <c r="Q446" t="str">
        <f>IF(PatientData[[#This Row],[bmi]]&lt;18.5,"Underweight",
IF(PatientData[[#This Row],[bmi]]&lt;25,"Normal",
IF(PatientData[[#This Row],[bmi]]&lt;30,"Overweight","Obese")))</f>
        <v>Normal</v>
      </c>
      <c r="R446" t="str">
        <f t="shared" si="191"/>
        <v>High BP</v>
      </c>
      <c r="S446" t="str">
        <f t="shared" si="192"/>
        <v>Normal Cost</v>
      </c>
    </row>
    <row r="447" spans="1:19" x14ac:dyDescent="0.3">
      <c r="A447">
        <v>70</v>
      </c>
      <c r="B447" t="s">
        <v>20</v>
      </c>
      <c r="C447">
        <v>19.100000000000001</v>
      </c>
      <c r="D447">
        <v>105</v>
      </c>
      <c r="E447">
        <v>63</v>
      </c>
      <c r="F447">
        <v>217.4</v>
      </c>
      <c r="G447">
        <v>112.4</v>
      </c>
      <c r="H447">
        <v>77</v>
      </c>
      <c r="I447">
        <v>3</v>
      </c>
      <c r="J447" t="s">
        <v>16</v>
      </c>
      <c r="K447" t="s">
        <v>21</v>
      </c>
      <c r="L447" t="s">
        <v>22</v>
      </c>
      <c r="M447">
        <v>20.100000000000001</v>
      </c>
      <c r="N447">
        <v>37270.620000000003</v>
      </c>
      <c r="O447" t="s">
        <v>23</v>
      </c>
      <c r="P447" t="str">
        <f t="shared" si="226"/>
        <v>60-74</v>
      </c>
      <c r="Q447" t="str">
        <f>IF(PatientData[[#This Row],[bmi]]&lt;18.5,"Underweight",
IF(PatientData[[#This Row],[bmi]]&lt;25,"Normal",
IF(PatientData[[#This Row],[bmi]]&lt;30,"Overweight","Obese")))</f>
        <v>Normal</v>
      </c>
      <c r="R447" t="str">
        <f t="shared" si="191"/>
        <v>Normal BP</v>
      </c>
      <c r="S447" t="str">
        <f t="shared" si="192"/>
        <v>High Cost</v>
      </c>
    </row>
    <row r="448" spans="1:19" x14ac:dyDescent="0.3">
      <c r="A448">
        <v>79</v>
      </c>
      <c r="B448" t="s">
        <v>20</v>
      </c>
      <c r="C448">
        <v>19.100000000000001</v>
      </c>
      <c r="D448">
        <v>128</v>
      </c>
      <c r="E448">
        <v>71</v>
      </c>
      <c r="F448">
        <v>216.9</v>
      </c>
      <c r="G448">
        <v>132.69999999999999</v>
      </c>
      <c r="H448">
        <v>84</v>
      </c>
      <c r="I448">
        <v>0</v>
      </c>
      <c r="J448" t="s">
        <v>16</v>
      </c>
      <c r="K448" t="s">
        <v>26</v>
      </c>
      <c r="L448" t="s">
        <v>22</v>
      </c>
      <c r="M448">
        <v>6.5</v>
      </c>
      <c r="N448">
        <v>12155.05</v>
      </c>
      <c r="O448" t="s">
        <v>23</v>
      </c>
      <c r="P448" t="str">
        <f t="shared" si="226"/>
        <v>75+</v>
      </c>
      <c r="Q448" t="str">
        <f>IF(PatientData[[#This Row],[bmi]]&lt;18.5,"Underweight",
IF(PatientData[[#This Row],[bmi]]&lt;25,"Normal",
IF(PatientData[[#This Row],[bmi]]&lt;30,"Overweight","Obese")))</f>
        <v>Normal</v>
      </c>
      <c r="R448" t="str">
        <f t="shared" si="191"/>
        <v>High BP</v>
      </c>
      <c r="S448" t="str">
        <f t="shared" si="192"/>
        <v>Normal Cost</v>
      </c>
    </row>
    <row r="449" spans="1:19" x14ac:dyDescent="0.3">
      <c r="A449">
        <v>64</v>
      </c>
      <c r="B449" t="s">
        <v>20</v>
      </c>
      <c r="C449">
        <v>19.100000000000001</v>
      </c>
      <c r="D449">
        <v>125</v>
      </c>
      <c r="E449">
        <v>78</v>
      </c>
      <c r="F449">
        <v>207.3</v>
      </c>
      <c r="G449">
        <v>136.19999999999999</v>
      </c>
      <c r="H449">
        <v>86</v>
      </c>
      <c r="I449">
        <v>1</v>
      </c>
      <c r="J449" t="s">
        <v>27</v>
      </c>
      <c r="K449" t="s">
        <v>17</v>
      </c>
      <c r="L449" t="s">
        <v>22</v>
      </c>
      <c r="M449">
        <v>2</v>
      </c>
      <c r="N449">
        <v>4712.54</v>
      </c>
      <c r="O449" t="s">
        <v>23</v>
      </c>
      <c r="P449" t="str">
        <f t="shared" si="226"/>
        <v>60-74</v>
      </c>
      <c r="Q449" t="str">
        <f>IF(PatientData[[#This Row],[bmi]]&lt;18.5,"Underweight",
IF(PatientData[[#This Row],[bmi]]&lt;25,"Normal",
IF(PatientData[[#This Row],[bmi]]&lt;30,"Overweight","Obese")))</f>
        <v>Normal</v>
      </c>
      <c r="R449" t="str">
        <f t="shared" si="191"/>
        <v>High BP</v>
      </c>
      <c r="S449" t="str">
        <f t="shared" si="192"/>
        <v>Normal Cost</v>
      </c>
    </row>
    <row r="450" spans="1:19" x14ac:dyDescent="0.3">
      <c r="A450">
        <v>45</v>
      </c>
      <c r="B450" t="s">
        <v>15</v>
      </c>
      <c r="C450">
        <v>31</v>
      </c>
      <c r="D450">
        <v>135</v>
      </c>
      <c r="E450">
        <v>74</v>
      </c>
      <c r="F450">
        <v>244</v>
      </c>
      <c r="G450">
        <v>117.3</v>
      </c>
      <c r="H450">
        <v>61</v>
      </c>
      <c r="I450">
        <v>1</v>
      </c>
      <c r="J450" t="s">
        <v>24</v>
      </c>
      <c r="K450" t="s">
        <v>26</v>
      </c>
      <c r="L450" t="s">
        <v>25</v>
      </c>
      <c r="M450">
        <v>8.6</v>
      </c>
      <c r="N450">
        <v>12639.04</v>
      </c>
      <c r="O450" t="s">
        <v>19</v>
      </c>
      <c r="P450" t="str">
        <f t="shared" ref="P450:P451" si="227">IF(A447&lt;30,"18-29",IF(A447&lt;45,"30-44",IF(A447&lt;60,"45-59",IF(A447&lt;75,"60-74","75+"))))</f>
        <v>60-74</v>
      </c>
      <c r="Q450" t="str">
        <f>IF(PatientData[[#This Row],[bmi]]&lt;18.5,"Underweight",
IF(PatientData[[#This Row],[bmi]]&lt;25,"Normal",
IF(PatientData[[#This Row],[bmi]]&lt;30,"Overweight","Obese")))</f>
        <v>Obese</v>
      </c>
      <c r="R450" t="str">
        <f t="shared" si="191"/>
        <v>High BP</v>
      </c>
      <c r="S450" t="str">
        <f t="shared" si="192"/>
        <v>Normal Cost</v>
      </c>
    </row>
    <row r="451" spans="1:19" x14ac:dyDescent="0.3">
      <c r="A451">
        <v>90</v>
      </c>
      <c r="B451" t="s">
        <v>15</v>
      </c>
      <c r="C451">
        <v>25.3</v>
      </c>
      <c r="D451">
        <v>133</v>
      </c>
      <c r="E451">
        <v>83</v>
      </c>
      <c r="F451">
        <v>222.9</v>
      </c>
      <c r="G451">
        <v>81.599999999999994</v>
      </c>
      <c r="H451">
        <v>100</v>
      </c>
      <c r="I451">
        <v>1</v>
      </c>
      <c r="J451" t="s">
        <v>27</v>
      </c>
      <c r="K451" t="s">
        <v>28</v>
      </c>
      <c r="L451" t="s">
        <v>18</v>
      </c>
      <c r="M451">
        <v>4.8</v>
      </c>
      <c r="N451">
        <v>13316.15</v>
      </c>
      <c r="O451" t="s">
        <v>19</v>
      </c>
      <c r="P451" t="str">
        <f t="shared" si="227"/>
        <v>75+</v>
      </c>
      <c r="Q451" t="str">
        <f>IF(PatientData[[#This Row],[bmi]]&lt;18.5,"Underweight",
IF(PatientData[[#This Row],[bmi]]&lt;25,"Normal",
IF(PatientData[[#This Row],[bmi]]&lt;30,"Overweight","Obese")))</f>
        <v>Overweight</v>
      </c>
      <c r="R451" t="str">
        <f t="shared" ref="R451:R514" si="228">IF(AND(D451&lt;120,E451&lt;80),"Normal BP","High BP")</f>
        <v>High BP</v>
      </c>
      <c r="S451" t="str">
        <f t="shared" ref="S451:S514" si="229">IF(N451&gt;15000,"High Cost","Normal Cost")</f>
        <v>Normal Cost</v>
      </c>
    </row>
    <row r="452" spans="1:19" x14ac:dyDescent="0.3">
      <c r="A452">
        <v>85</v>
      </c>
      <c r="B452" t="s">
        <v>20</v>
      </c>
      <c r="C452">
        <v>19.100000000000001</v>
      </c>
      <c r="D452">
        <v>139</v>
      </c>
      <c r="E452">
        <v>86</v>
      </c>
      <c r="F452">
        <v>249.5</v>
      </c>
      <c r="G452">
        <v>85.8</v>
      </c>
      <c r="H452">
        <v>70</v>
      </c>
      <c r="I452">
        <v>3</v>
      </c>
      <c r="J452" t="s">
        <v>27</v>
      </c>
      <c r="K452" t="s">
        <v>26</v>
      </c>
      <c r="L452" t="s">
        <v>25</v>
      </c>
      <c r="M452">
        <v>3.9</v>
      </c>
      <c r="N452">
        <v>7846.35</v>
      </c>
      <c r="O452" t="s">
        <v>19</v>
      </c>
      <c r="P452" t="str">
        <f t="shared" ref="P452:P453" si="230">IF(A452&lt;30,"18-29",IF(A452&lt;45,"30-44",IF(A452&lt;60,"45-59",IF(A452&lt;75,"60-74","75+"))))</f>
        <v>75+</v>
      </c>
      <c r="Q452" t="str">
        <f>IF(PatientData[[#This Row],[bmi]]&lt;18.5,"Underweight",
IF(PatientData[[#This Row],[bmi]]&lt;25,"Normal",
IF(PatientData[[#This Row],[bmi]]&lt;30,"Overweight","Obese")))</f>
        <v>Normal</v>
      </c>
      <c r="R452" t="str">
        <f t="shared" si="228"/>
        <v>High BP</v>
      </c>
      <c r="S452" t="str">
        <f t="shared" si="229"/>
        <v>Normal Cost</v>
      </c>
    </row>
    <row r="453" spans="1:19" x14ac:dyDescent="0.3">
      <c r="A453">
        <v>47</v>
      </c>
      <c r="B453" t="s">
        <v>20</v>
      </c>
      <c r="C453">
        <v>19.100000000000001</v>
      </c>
      <c r="D453">
        <v>112</v>
      </c>
      <c r="E453">
        <v>60</v>
      </c>
      <c r="F453">
        <v>194.5</v>
      </c>
      <c r="G453">
        <v>104.2</v>
      </c>
      <c r="H453">
        <v>82</v>
      </c>
      <c r="I453">
        <v>2</v>
      </c>
      <c r="J453" t="s">
        <v>16</v>
      </c>
      <c r="K453" t="s">
        <v>21</v>
      </c>
      <c r="L453" t="s">
        <v>22</v>
      </c>
      <c r="M453">
        <v>11.1</v>
      </c>
      <c r="N453">
        <v>20332.97</v>
      </c>
      <c r="O453" t="s">
        <v>19</v>
      </c>
      <c r="P453" t="str">
        <f t="shared" si="230"/>
        <v>45-59</v>
      </c>
      <c r="Q453" t="str">
        <f>IF(PatientData[[#This Row],[bmi]]&lt;18.5,"Underweight",
IF(PatientData[[#This Row],[bmi]]&lt;25,"Normal",
IF(PatientData[[#This Row],[bmi]]&lt;30,"Overweight","Obese")))</f>
        <v>Normal</v>
      </c>
      <c r="R453" t="str">
        <f t="shared" si="228"/>
        <v>Normal BP</v>
      </c>
      <c r="S453" t="str">
        <f t="shared" si="229"/>
        <v>High Cost</v>
      </c>
    </row>
    <row r="454" spans="1:19" x14ac:dyDescent="0.3">
      <c r="A454">
        <v>72</v>
      </c>
      <c r="B454" t="s">
        <v>15</v>
      </c>
      <c r="C454">
        <v>27.9</v>
      </c>
      <c r="D454">
        <v>114</v>
      </c>
      <c r="E454">
        <v>70</v>
      </c>
      <c r="F454">
        <v>259.5</v>
      </c>
      <c r="G454">
        <v>127.4</v>
      </c>
      <c r="H454">
        <v>72</v>
      </c>
      <c r="I454">
        <v>1</v>
      </c>
      <c r="J454" t="s">
        <v>27</v>
      </c>
      <c r="K454" t="s">
        <v>17</v>
      </c>
      <c r="L454" t="s">
        <v>25</v>
      </c>
      <c r="M454">
        <v>5.0999999999999996</v>
      </c>
      <c r="N454">
        <v>8910.08</v>
      </c>
      <c r="O454" t="s">
        <v>19</v>
      </c>
      <c r="P454" t="str">
        <f t="shared" ref="P454" si="231">IF(A451&lt;30,"18-29",IF(A451&lt;45,"30-44",IF(A451&lt;60,"45-59",IF(A451&lt;75,"60-74","75+"))))</f>
        <v>75+</v>
      </c>
      <c r="Q454" t="str">
        <f>IF(PatientData[[#This Row],[bmi]]&lt;18.5,"Underweight",
IF(PatientData[[#This Row],[bmi]]&lt;25,"Normal",
IF(PatientData[[#This Row],[bmi]]&lt;30,"Overweight","Obese")))</f>
        <v>Overweight</v>
      </c>
      <c r="R454" t="str">
        <f t="shared" si="228"/>
        <v>Normal BP</v>
      </c>
      <c r="S454" t="str">
        <f t="shared" si="229"/>
        <v>Normal Cost</v>
      </c>
    </row>
    <row r="455" spans="1:19" x14ac:dyDescent="0.3">
      <c r="A455">
        <v>47</v>
      </c>
      <c r="B455" t="s">
        <v>20</v>
      </c>
      <c r="C455">
        <v>19.100000000000001</v>
      </c>
      <c r="D455">
        <v>112</v>
      </c>
      <c r="E455">
        <v>63</v>
      </c>
      <c r="F455">
        <v>217</v>
      </c>
      <c r="G455">
        <v>82</v>
      </c>
      <c r="H455">
        <v>75</v>
      </c>
      <c r="I455">
        <v>1</v>
      </c>
      <c r="J455" t="s">
        <v>16</v>
      </c>
      <c r="K455" t="s">
        <v>28</v>
      </c>
      <c r="L455" t="s">
        <v>22</v>
      </c>
      <c r="M455">
        <v>5.5</v>
      </c>
      <c r="N455">
        <v>14204.04</v>
      </c>
      <c r="O455" t="s">
        <v>23</v>
      </c>
      <c r="P455" t="str">
        <f t="shared" ref="P455" si="232">IF(A455&lt;30,"18-29",IF(A455&lt;45,"30-44",IF(A455&lt;60,"45-59",IF(A455&lt;75,"60-74","75+"))))</f>
        <v>45-59</v>
      </c>
      <c r="Q455" t="str">
        <f>IF(PatientData[[#This Row],[bmi]]&lt;18.5,"Underweight",
IF(PatientData[[#This Row],[bmi]]&lt;25,"Normal",
IF(PatientData[[#This Row],[bmi]]&lt;30,"Overweight","Obese")))</f>
        <v>Normal</v>
      </c>
      <c r="R455" t="str">
        <f t="shared" si="228"/>
        <v>Normal BP</v>
      </c>
      <c r="S455" t="str">
        <f t="shared" si="229"/>
        <v>Normal Cost</v>
      </c>
    </row>
    <row r="456" spans="1:19" x14ac:dyDescent="0.3">
      <c r="A456">
        <v>76</v>
      </c>
      <c r="B456" t="s">
        <v>15</v>
      </c>
      <c r="C456">
        <v>24.7</v>
      </c>
      <c r="D456">
        <v>146</v>
      </c>
      <c r="E456">
        <v>95</v>
      </c>
      <c r="F456">
        <v>214</v>
      </c>
      <c r="G456">
        <v>123.5</v>
      </c>
      <c r="H456">
        <v>76</v>
      </c>
      <c r="I456">
        <v>2</v>
      </c>
      <c r="J456" t="s">
        <v>27</v>
      </c>
      <c r="K456" t="s">
        <v>17</v>
      </c>
      <c r="L456" t="s">
        <v>18</v>
      </c>
      <c r="M456">
        <v>1.8</v>
      </c>
      <c r="N456">
        <v>5011.13</v>
      </c>
      <c r="O456" t="s">
        <v>19</v>
      </c>
      <c r="P456" t="str">
        <f t="shared" ref="P456" si="233">IF(A453&lt;30,"18-29",IF(A453&lt;45,"30-44",IF(A453&lt;60,"45-59",IF(A453&lt;75,"60-74","75+"))))</f>
        <v>45-59</v>
      </c>
      <c r="Q456" t="str">
        <f>IF(PatientData[[#This Row],[bmi]]&lt;18.5,"Underweight",
IF(PatientData[[#This Row],[bmi]]&lt;25,"Normal",
IF(PatientData[[#This Row],[bmi]]&lt;30,"Overweight","Obese")))</f>
        <v>Normal</v>
      </c>
      <c r="R456" t="str">
        <f t="shared" si="228"/>
        <v>High BP</v>
      </c>
      <c r="S456" t="str">
        <f t="shared" si="229"/>
        <v>Normal Cost</v>
      </c>
    </row>
    <row r="457" spans="1:19" x14ac:dyDescent="0.3">
      <c r="A457">
        <v>83</v>
      </c>
      <c r="B457" t="s">
        <v>20</v>
      </c>
      <c r="C457">
        <v>19.100000000000001</v>
      </c>
      <c r="D457">
        <v>146</v>
      </c>
      <c r="E457">
        <v>84</v>
      </c>
      <c r="F457">
        <v>231</v>
      </c>
      <c r="G457">
        <v>118.1</v>
      </c>
      <c r="H457">
        <v>87</v>
      </c>
      <c r="I457">
        <v>0</v>
      </c>
      <c r="J457" t="s">
        <v>16</v>
      </c>
      <c r="K457" t="s">
        <v>17</v>
      </c>
      <c r="L457" t="s">
        <v>25</v>
      </c>
      <c r="M457">
        <v>9.3000000000000007</v>
      </c>
      <c r="N457">
        <v>11821.12</v>
      </c>
      <c r="O457" t="s">
        <v>19</v>
      </c>
      <c r="P457" t="str">
        <f t="shared" ref="P457" si="234">IF(A457&lt;30,"18-29",IF(A457&lt;45,"30-44",IF(A457&lt;60,"45-59",IF(A457&lt;75,"60-74","75+"))))</f>
        <v>75+</v>
      </c>
      <c r="Q457" t="str">
        <f>IF(PatientData[[#This Row],[bmi]]&lt;18.5,"Underweight",
IF(PatientData[[#This Row],[bmi]]&lt;25,"Normal",
IF(PatientData[[#This Row],[bmi]]&lt;30,"Overweight","Obese")))</f>
        <v>Normal</v>
      </c>
      <c r="R457" t="str">
        <f t="shared" si="228"/>
        <v>High BP</v>
      </c>
      <c r="S457" t="str">
        <f t="shared" si="229"/>
        <v>Normal Cost</v>
      </c>
    </row>
    <row r="458" spans="1:19" x14ac:dyDescent="0.3">
      <c r="A458">
        <v>55</v>
      </c>
      <c r="B458" t="s">
        <v>15</v>
      </c>
      <c r="C458">
        <v>25.8</v>
      </c>
      <c r="D458">
        <v>112</v>
      </c>
      <c r="E458">
        <v>63</v>
      </c>
      <c r="F458">
        <v>201.4</v>
      </c>
      <c r="G458">
        <v>85.3</v>
      </c>
      <c r="H458">
        <v>87</v>
      </c>
      <c r="I458">
        <v>1</v>
      </c>
      <c r="J458" t="s">
        <v>16</v>
      </c>
      <c r="K458" t="s">
        <v>21</v>
      </c>
      <c r="L458" t="s">
        <v>25</v>
      </c>
      <c r="M458">
        <v>8</v>
      </c>
      <c r="N458">
        <v>17338.91</v>
      </c>
      <c r="O458" t="s">
        <v>19</v>
      </c>
      <c r="P458" t="str">
        <f t="shared" ref="P458:P462" si="235">IF(A455&lt;30,"18-29",IF(A455&lt;45,"30-44",IF(A455&lt;60,"45-59",IF(A455&lt;75,"60-74","75+"))))</f>
        <v>45-59</v>
      </c>
      <c r="Q458" t="str">
        <f>IF(PatientData[[#This Row],[bmi]]&lt;18.5,"Underweight",
IF(PatientData[[#This Row],[bmi]]&lt;25,"Normal",
IF(PatientData[[#This Row],[bmi]]&lt;30,"Overweight","Obese")))</f>
        <v>Overweight</v>
      </c>
      <c r="R458" t="str">
        <f t="shared" si="228"/>
        <v>Normal BP</v>
      </c>
      <c r="S458" t="str">
        <f t="shared" si="229"/>
        <v>High Cost</v>
      </c>
    </row>
    <row r="459" spans="1:19" x14ac:dyDescent="0.3">
      <c r="A459">
        <v>44</v>
      </c>
      <c r="B459" t="s">
        <v>15</v>
      </c>
      <c r="C459">
        <v>27.2</v>
      </c>
      <c r="D459">
        <v>128</v>
      </c>
      <c r="E459">
        <v>73</v>
      </c>
      <c r="F459">
        <v>195.4</v>
      </c>
      <c r="G459">
        <v>83.9</v>
      </c>
      <c r="H459">
        <v>88</v>
      </c>
      <c r="I459">
        <v>1</v>
      </c>
      <c r="J459" t="s">
        <v>16</v>
      </c>
      <c r="K459" t="s">
        <v>26</v>
      </c>
      <c r="L459" t="s">
        <v>18</v>
      </c>
      <c r="M459">
        <v>4.5</v>
      </c>
      <c r="N459">
        <v>8626.25</v>
      </c>
      <c r="O459" t="s">
        <v>19</v>
      </c>
      <c r="P459" t="str">
        <f t="shared" si="235"/>
        <v>75+</v>
      </c>
      <c r="Q459" t="str">
        <f>IF(PatientData[[#This Row],[bmi]]&lt;18.5,"Underweight",
IF(PatientData[[#This Row],[bmi]]&lt;25,"Normal",
IF(PatientData[[#This Row],[bmi]]&lt;30,"Overweight","Obese")))</f>
        <v>Overweight</v>
      </c>
      <c r="R459" t="str">
        <f t="shared" si="228"/>
        <v>High BP</v>
      </c>
      <c r="S459" t="str">
        <f t="shared" si="229"/>
        <v>Normal Cost</v>
      </c>
    </row>
    <row r="460" spans="1:19" x14ac:dyDescent="0.3">
      <c r="A460">
        <v>68</v>
      </c>
      <c r="B460" t="s">
        <v>15</v>
      </c>
      <c r="C460">
        <v>26.7</v>
      </c>
      <c r="D460">
        <v>137</v>
      </c>
      <c r="E460">
        <v>80</v>
      </c>
      <c r="F460">
        <v>223.5</v>
      </c>
      <c r="G460">
        <v>81.8</v>
      </c>
      <c r="H460">
        <v>82</v>
      </c>
      <c r="I460">
        <v>2</v>
      </c>
      <c r="J460" t="s">
        <v>16</v>
      </c>
      <c r="K460" t="s">
        <v>26</v>
      </c>
      <c r="L460" t="s">
        <v>22</v>
      </c>
      <c r="M460">
        <v>5.2</v>
      </c>
      <c r="N460">
        <v>9121.7000000000007</v>
      </c>
      <c r="O460" t="s">
        <v>19</v>
      </c>
      <c r="P460" t="str">
        <f t="shared" si="235"/>
        <v>75+</v>
      </c>
      <c r="Q460" t="str">
        <f>IF(PatientData[[#This Row],[bmi]]&lt;18.5,"Underweight",
IF(PatientData[[#This Row],[bmi]]&lt;25,"Normal",
IF(PatientData[[#This Row],[bmi]]&lt;30,"Overweight","Obese")))</f>
        <v>Overweight</v>
      </c>
      <c r="R460" t="str">
        <f t="shared" si="228"/>
        <v>High BP</v>
      </c>
      <c r="S460" t="str">
        <f t="shared" si="229"/>
        <v>Normal Cost</v>
      </c>
    </row>
    <row r="461" spans="1:19" x14ac:dyDescent="0.3">
      <c r="A461">
        <v>45</v>
      </c>
      <c r="B461" t="s">
        <v>15</v>
      </c>
      <c r="C461">
        <v>22.7</v>
      </c>
      <c r="D461">
        <v>102</v>
      </c>
      <c r="E461">
        <v>67</v>
      </c>
      <c r="F461">
        <v>202.7</v>
      </c>
      <c r="G461">
        <v>87.2</v>
      </c>
      <c r="H461">
        <v>65</v>
      </c>
      <c r="I461">
        <v>1</v>
      </c>
      <c r="J461" t="s">
        <v>24</v>
      </c>
      <c r="K461" t="s">
        <v>26</v>
      </c>
      <c r="L461" t="s">
        <v>18</v>
      </c>
      <c r="M461">
        <v>3.6</v>
      </c>
      <c r="N461">
        <v>7313.72</v>
      </c>
      <c r="O461" t="s">
        <v>19</v>
      </c>
      <c r="P461" t="str">
        <f t="shared" si="235"/>
        <v>45-59</v>
      </c>
      <c r="Q461" t="str">
        <f>IF(PatientData[[#This Row],[bmi]]&lt;18.5,"Underweight",
IF(PatientData[[#This Row],[bmi]]&lt;25,"Normal",
IF(PatientData[[#This Row],[bmi]]&lt;30,"Overweight","Obese")))</f>
        <v>Normal</v>
      </c>
      <c r="R461" t="str">
        <f t="shared" si="228"/>
        <v>Normal BP</v>
      </c>
      <c r="S461" t="str">
        <f t="shared" si="229"/>
        <v>Normal Cost</v>
      </c>
    </row>
    <row r="462" spans="1:19" x14ac:dyDescent="0.3">
      <c r="A462">
        <v>35</v>
      </c>
      <c r="B462" t="s">
        <v>15</v>
      </c>
      <c r="C462">
        <v>26.2</v>
      </c>
      <c r="D462">
        <v>121</v>
      </c>
      <c r="E462">
        <v>75</v>
      </c>
      <c r="F462">
        <v>202.6</v>
      </c>
      <c r="G462">
        <v>115.9</v>
      </c>
      <c r="H462">
        <v>72</v>
      </c>
      <c r="I462">
        <v>0</v>
      </c>
      <c r="J462" t="s">
        <v>24</v>
      </c>
      <c r="K462" t="s">
        <v>26</v>
      </c>
      <c r="L462" t="s">
        <v>18</v>
      </c>
      <c r="M462">
        <v>6.8</v>
      </c>
      <c r="N462">
        <v>13937.44</v>
      </c>
      <c r="O462" t="s">
        <v>19</v>
      </c>
      <c r="P462" t="str">
        <f t="shared" si="235"/>
        <v>30-44</v>
      </c>
      <c r="Q462" t="str">
        <f>IF(PatientData[[#This Row],[bmi]]&lt;18.5,"Underweight",
IF(PatientData[[#This Row],[bmi]]&lt;25,"Normal",
IF(PatientData[[#This Row],[bmi]]&lt;30,"Overweight","Obese")))</f>
        <v>Overweight</v>
      </c>
      <c r="R462" t="str">
        <f t="shared" si="228"/>
        <v>High BP</v>
      </c>
      <c r="S462" t="str">
        <f t="shared" si="229"/>
        <v>Normal Cost</v>
      </c>
    </row>
    <row r="463" spans="1:19" x14ac:dyDescent="0.3">
      <c r="A463">
        <v>42</v>
      </c>
      <c r="B463" t="s">
        <v>20</v>
      </c>
      <c r="C463">
        <v>19.100000000000001</v>
      </c>
      <c r="D463">
        <v>99</v>
      </c>
      <c r="E463">
        <v>60</v>
      </c>
      <c r="F463">
        <v>209.8</v>
      </c>
      <c r="G463">
        <v>152.9</v>
      </c>
      <c r="H463">
        <v>78</v>
      </c>
      <c r="I463">
        <v>3</v>
      </c>
      <c r="J463" t="s">
        <v>24</v>
      </c>
      <c r="K463" t="s">
        <v>17</v>
      </c>
      <c r="L463" t="s">
        <v>25</v>
      </c>
      <c r="M463">
        <v>7.4</v>
      </c>
      <c r="N463">
        <v>11158.64</v>
      </c>
      <c r="O463" t="s">
        <v>19</v>
      </c>
      <c r="P463" t="str">
        <f t="shared" ref="P463:P466" si="236">IF(A463&lt;30,"18-29",IF(A463&lt;45,"30-44",IF(A463&lt;60,"45-59",IF(A463&lt;75,"60-74","75+"))))</f>
        <v>30-44</v>
      </c>
      <c r="Q463" t="str">
        <f>IF(PatientData[[#This Row],[bmi]]&lt;18.5,"Underweight",
IF(PatientData[[#This Row],[bmi]]&lt;25,"Normal",
IF(PatientData[[#This Row],[bmi]]&lt;30,"Overweight","Obese")))</f>
        <v>Normal</v>
      </c>
      <c r="R463" t="str">
        <f t="shared" si="228"/>
        <v>Normal BP</v>
      </c>
      <c r="S463" t="str">
        <f t="shared" si="229"/>
        <v>Normal Cost</v>
      </c>
    </row>
    <row r="464" spans="1:19" x14ac:dyDescent="0.3">
      <c r="A464">
        <v>71</v>
      </c>
      <c r="B464" t="s">
        <v>20</v>
      </c>
      <c r="C464">
        <v>19.100000000000001</v>
      </c>
      <c r="D464">
        <v>134</v>
      </c>
      <c r="E464">
        <v>76</v>
      </c>
      <c r="F464">
        <v>207.8</v>
      </c>
      <c r="G464">
        <v>120.5</v>
      </c>
      <c r="H464">
        <v>75</v>
      </c>
      <c r="I464">
        <v>1</v>
      </c>
      <c r="J464" t="s">
        <v>16</v>
      </c>
      <c r="K464" t="s">
        <v>21</v>
      </c>
      <c r="L464" t="s">
        <v>18</v>
      </c>
      <c r="M464">
        <v>14.8</v>
      </c>
      <c r="N464">
        <v>24045.23</v>
      </c>
      <c r="O464" t="s">
        <v>19</v>
      </c>
      <c r="P464" t="str">
        <f t="shared" si="236"/>
        <v>60-74</v>
      </c>
      <c r="Q464" t="str">
        <f>IF(PatientData[[#This Row],[bmi]]&lt;18.5,"Underweight",
IF(PatientData[[#This Row],[bmi]]&lt;25,"Normal",
IF(PatientData[[#This Row],[bmi]]&lt;30,"Overweight","Obese")))</f>
        <v>Normal</v>
      </c>
      <c r="R464" t="str">
        <f t="shared" si="228"/>
        <v>High BP</v>
      </c>
      <c r="S464" t="str">
        <f t="shared" si="229"/>
        <v>High Cost</v>
      </c>
    </row>
    <row r="465" spans="1:19" x14ac:dyDescent="0.3">
      <c r="A465">
        <v>40</v>
      </c>
      <c r="B465" t="s">
        <v>20</v>
      </c>
      <c r="C465">
        <v>19.100000000000001</v>
      </c>
      <c r="D465">
        <v>95</v>
      </c>
      <c r="E465">
        <v>60</v>
      </c>
      <c r="F465">
        <v>213.8</v>
      </c>
      <c r="G465">
        <v>127.7</v>
      </c>
      <c r="H465">
        <v>63</v>
      </c>
      <c r="I465">
        <v>0</v>
      </c>
      <c r="J465" t="s">
        <v>24</v>
      </c>
      <c r="K465" t="s">
        <v>28</v>
      </c>
      <c r="L465" t="s">
        <v>25</v>
      </c>
      <c r="M465">
        <v>10.4</v>
      </c>
      <c r="N465">
        <v>22037.26</v>
      </c>
      <c r="O465" t="s">
        <v>19</v>
      </c>
      <c r="P465" t="str">
        <f t="shared" si="236"/>
        <v>30-44</v>
      </c>
      <c r="Q465" t="str">
        <f>IF(PatientData[[#This Row],[bmi]]&lt;18.5,"Underweight",
IF(PatientData[[#This Row],[bmi]]&lt;25,"Normal",
IF(PatientData[[#This Row],[bmi]]&lt;30,"Overweight","Obese")))</f>
        <v>Normal</v>
      </c>
      <c r="R465" t="str">
        <f t="shared" si="228"/>
        <v>Normal BP</v>
      </c>
      <c r="S465" t="str">
        <f t="shared" si="229"/>
        <v>High Cost</v>
      </c>
    </row>
    <row r="466" spans="1:19" x14ac:dyDescent="0.3">
      <c r="A466">
        <v>73</v>
      </c>
      <c r="B466" t="s">
        <v>20</v>
      </c>
      <c r="C466">
        <v>19.100000000000001</v>
      </c>
      <c r="D466">
        <v>123</v>
      </c>
      <c r="E466">
        <v>73</v>
      </c>
      <c r="F466">
        <v>185.9</v>
      </c>
      <c r="G466">
        <v>83.7</v>
      </c>
      <c r="H466">
        <v>61</v>
      </c>
      <c r="I466">
        <v>4</v>
      </c>
      <c r="J466" t="s">
        <v>24</v>
      </c>
      <c r="K466" t="s">
        <v>21</v>
      </c>
      <c r="L466" t="s">
        <v>18</v>
      </c>
      <c r="M466">
        <v>10</v>
      </c>
      <c r="N466">
        <v>17349.82</v>
      </c>
      <c r="O466" t="s">
        <v>19</v>
      </c>
      <c r="P466" t="str">
        <f t="shared" si="236"/>
        <v>60-74</v>
      </c>
      <c r="Q466" t="str">
        <f>IF(PatientData[[#This Row],[bmi]]&lt;18.5,"Underweight",
IF(PatientData[[#This Row],[bmi]]&lt;25,"Normal",
IF(PatientData[[#This Row],[bmi]]&lt;30,"Overweight","Obese")))</f>
        <v>Normal</v>
      </c>
      <c r="R466" t="str">
        <f t="shared" si="228"/>
        <v>High BP</v>
      </c>
      <c r="S466" t="str">
        <f t="shared" si="229"/>
        <v>High Cost</v>
      </c>
    </row>
    <row r="467" spans="1:19" x14ac:dyDescent="0.3">
      <c r="A467">
        <v>52</v>
      </c>
      <c r="B467" t="s">
        <v>15</v>
      </c>
      <c r="C467">
        <v>30.7</v>
      </c>
      <c r="D467">
        <v>121</v>
      </c>
      <c r="E467">
        <v>73</v>
      </c>
      <c r="F467">
        <v>218.7</v>
      </c>
      <c r="G467">
        <v>94.3</v>
      </c>
      <c r="H467">
        <v>77</v>
      </c>
      <c r="I467">
        <v>1</v>
      </c>
      <c r="J467" t="s">
        <v>16</v>
      </c>
      <c r="K467" t="s">
        <v>21</v>
      </c>
      <c r="L467" t="s">
        <v>18</v>
      </c>
      <c r="M467">
        <v>9.6999999999999993</v>
      </c>
      <c r="N467">
        <v>17684.55</v>
      </c>
      <c r="O467" t="s">
        <v>19</v>
      </c>
      <c r="P467" t="str">
        <f t="shared" ref="P467:P468" si="237">IF(A464&lt;30,"18-29",IF(A464&lt;45,"30-44",IF(A464&lt;60,"45-59",IF(A464&lt;75,"60-74","75+"))))</f>
        <v>60-74</v>
      </c>
      <c r="Q467" t="str">
        <f>IF(PatientData[[#This Row],[bmi]]&lt;18.5,"Underweight",
IF(PatientData[[#This Row],[bmi]]&lt;25,"Normal",
IF(PatientData[[#This Row],[bmi]]&lt;30,"Overweight","Obese")))</f>
        <v>Obese</v>
      </c>
      <c r="R467" t="str">
        <f t="shared" si="228"/>
        <v>High BP</v>
      </c>
      <c r="S467" t="str">
        <f t="shared" si="229"/>
        <v>High Cost</v>
      </c>
    </row>
    <row r="468" spans="1:19" x14ac:dyDescent="0.3">
      <c r="A468">
        <v>31</v>
      </c>
      <c r="B468" t="s">
        <v>15</v>
      </c>
      <c r="C468">
        <v>33.9</v>
      </c>
      <c r="D468">
        <v>128</v>
      </c>
      <c r="E468">
        <v>79</v>
      </c>
      <c r="F468">
        <v>226.3</v>
      </c>
      <c r="G468">
        <v>96.9</v>
      </c>
      <c r="H468">
        <v>69</v>
      </c>
      <c r="I468">
        <v>3</v>
      </c>
      <c r="J468" t="s">
        <v>24</v>
      </c>
      <c r="K468" t="s">
        <v>21</v>
      </c>
      <c r="L468" t="s">
        <v>25</v>
      </c>
      <c r="M468">
        <v>10.7</v>
      </c>
      <c r="N468">
        <v>24511.15</v>
      </c>
      <c r="O468" t="s">
        <v>19</v>
      </c>
      <c r="P468" t="str">
        <f t="shared" si="237"/>
        <v>30-44</v>
      </c>
      <c r="Q468" t="str">
        <f>IF(PatientData[[#This Row],[bmi]]&lt;18.5,"Underweight",
IF(PatientData[[#This Row],[bmi]]&lt;25,"Normal",
IF(PatientData[[#This Row],[bmi]]&lt;30,"Overweight","Obese")))</f>
        <v>Obese</v>
      </c>
      <c r="R468" t="str">
        <f t="shared" si="228"/>
        <v>High BP</v>
      </c>
      <c r="S468" t="str">
        <f t="shared" si="229"/>
        <v>High Cost</v>
      </c>
    </row>
    <row r="469" spans="1:19" x14ac:dyDescent="0.3">
      <c r="A469">
        <v>54</v>
      </c>
      <c r="B469" t="s">
        <v>20</v>
      </c>
      <c r="C469">
        <v>19.100000000000001</v>
      </c>
      <c r="D469">
        <v>116</v>
      </c>
      <c r="E469">
        <v>64</v>
      </c>
      <c r="F469">
        <v>227.2</v>
      </c>
      <c r="G469">
        <v>96</v>
      </c>
      <c r="H469">
        <v>68</v>
      </c>
      <c r="I469">
        <v>1</v>
      </c>
      <c r="J469" t="s">
        <v>24</v>
      </c>
      <c r="K469" t="s">
        <v>28</v>
      </c>
      <c r="L469" t="s">
        <v>25</v>
      </c>
      <c r="M469">
        <v>2.6</v>
      </c>
      <c r="N469">
        <v>8753.5400000000009</v>
      </c>
      <c r="O469" t="s">
        <v>19</v>
      </c>
      <c r="P469" t="str">
        <f t="shared" ref="P469" si="238">IF(A469&lt;30,"18-29",IF(A469&lt;45,"30-44",IF(A469&lt;60,"45-59",IF(A469&lt;75,"60-74","75+"))))</f>
        <v>45-59</v>
      </c>
      <c r="Q469" t="str">
        <f>IF(PatientData[[#This Row],[bmi]]&lt;18.5,"Underweight",
IF(PatientData[[#This Row],[bmi]]&lt;25,"Normal",
IF(PatientData[[#This Row],[bmi]]&lt;30,"Overweight","Obese")))</f>
        <v>Normal</v>
      </c>
      <c r="R469" t="str">
        <f t="shared" si="228"/>
        <v>Normal BP</v>
      </c>
      <c r="S469" t="str">
        <f t="shared" si="229"/>
        <v>Normal Cost</v>
      </c>
    </row>
    <row r="470" spans="1:19" x14ac:dyDescent="0.3">
      <c r="A470">
        <v>43</v>
      </c>
      <c r="B470" t="s">
        <v>15</v>
      </c>
      <c r="C470">
        <v>37.4</v>
      </c>
      <c r="D470">
        <v>131</v>
      </c>
      <c r="E470">
        <v>78</v>
      </c>
      <c r="F470">
        <v>241.7</v>
      </c>
      <c r="G470">
        <v>98.6</v>
      </c>
      <c r="H470">
        <v>86</v>
      </c>
      <c r="I470">
        <v>0</v>
      </c>
      <c r="J470" t="s">
        <v>27</v>
      </c>
      <c r="K470" t="s">
        <v>26</v>
      </c>
      <c r="L470" t="s">
        <v>25</v>
      </c>
      <c r="M470">
        <v>2.1</v>
      </c>
      <c r="N470">
        <v>4806.43</v>
      </c>
      <c r="O470" t="s">
        <v>19</v>
      </c>
      <c r="P470" t="str">
        <f t="shared" ref="P470" si="239">IF(A467&lt;30,"18-29",IF(A467&lt;45,"30-44",IF(A467&lt;60,"45-59",IF(A467&lt;75,"60-74","75+"))))</f>
        <v>45-59</v>
      </c>
      <c r="Q470" t="str">
        <f>IF(PatientData[[#This Row],[bmi]]&lt;18.5,"Underweight",
IF(PatientData[[#This Row],[bmi]]&lt;25,"Normal",
IF(PatientData[[#This Row],[bmi]]&lt;30,"Overweight","Obese")))</f>
        <v>Obese</v>
      </c>
      <c r="R470" t="str">
        <f t="shared" si="228"/>
        <v>High BP</v>
      </c>
      <c r="S470" t="str">
        <f t="shared" si="229"/>
        <v>Normal Cost</v>
      </c>
    </row>
    <row r="471" spans="1:19" x14ac:dyDescent="0.3">
      <c r="A471">
        <v>70</v>
      </c>
      <c r="B471" t="s">
        <v>20</v>
      </c>
      <c r="C471">
        <v>19.100000000000001</v>
      </c>
      <c r="D471">
        <v>113</v>
      </c>
      <c r="E471">
        <v>63</v>
      </c>
      <c r="F471">
        <v>209.2</v>
      </c>
      <c r="G471">
        <v>134</v>
      </c>
      <c r="H471">
        <v>79</v>
      </c>
      <c r="I471">
        <v>0</v>
      </c>
      <c r="J471" t="s">
        <v>16</v>
      </c>
      <c r="K471" t="s">
        <v>17</v>
      </c>
      <c r="L471" t="s">
        <v>22</v>
      </c>
      <c r="M471">
        <v>8.4</v>
      </c>
      <c r="N471">
        <v>15723.69</v>
      </c>
      <c r="O471" t="s">
        <v>19</v>
      </c>
      <c r="P471" t="str">
        <f t="shared" ref="P471" si="240">IF(A471&lt;30,"18-29",IF(A471&lt;45,"30-44",IF(A471&lt;60,"45-59",IF(A471&lt;75,"60-74","75+"))))</f>
        <v>60-74</v>
      </c>
      <c r="Q471" t="str">
        <f>IF(PatientData[[#This Row],[bmi]]&lt;18.5,"Underweight",
IF(PatientData[[#This Row],[bmi]]&lt;25,"Normal",
IF(PatientData[[#This Row],[bmi]]&lt;30,"Overweight","Obese")))</f>
        <v>Normal</v>
      </c>
      <c r="R471" t="str">
        <f t="shared" si="228"/>
        <v>Normal BP</v>
      </c>
      <c r="S471" t="str">
        <f t="shared" si="229"/>
        <v>High Cost</v>
      </c>
    </row>
    <row r="472" spans="1:19" x14ac:dyDescent="0.3">
      <c r="A472">
        <v>38</v>
      </c>
      <c r="B472" t="s">
        <v>15</v>
      </c>
      <c r="C472">
        <v>21.6</v>
      </c>
      <c r="D472">
        <v>105</v>
      </c>
      <c r="E472">
        <v>60</v>
      </c>
      <c r="F472">
        <v>243.8</v>
      </c>
      <c r="G472">
        <v>107.8</v>
      </c>
      <c r="H472">
        <v>62</v>
      </c>
      <c r="I472">
        <v>1</v>
      </c>
      <c r="J472" t="s">
        <v>24</v>
      </c>
      <c r="K472" t="s">
        <v>26</v>
      </c>
      <c r="L472" t="s">
        <v>18</v>
      </c>
      <c r="M472">
        <v>7.7</v>
      </c>
      <c r="N472">
        <v>13058.39</v>
      </c>
      <c r="O472" t="s">
        <v>19</v>
      </c>
      <c r="P472" t="str">
        <f t="shared" ref="P472" si="241">IF(A469&lt;30,"18-29",IF(A469&lt;45,"30-44",IF(A469&lt;60,"45-59",IF(A469&lt;75,"60-74","75+"))))</f>
        <v>45-59</v>
      </c>
      <c r="Q472" t="str">
        <f>IF(PatientData[[#This Row],[bmi]]&lt;18.5,"Underweight",
IF(PatientData[[#This Row],[bmi]]&lt;25,"Normal",
IF(PatientData[[#This Row],[bmi]]&lt;30,"Overweight","Obese")))</f>
        <v>Normal</v>
      </c>
      <c r="R472" t="str">
        <f t="shared" si="228"/>
        <v>Normal BP</v>
      </c>
      <c r="S472" t="str">
        <f t="shared" si="229"/>
        <v>Normal Cost</v>
      </c>
    </row>
    <row r="473" spans="1:19" x14ac:dyDescent="0.3">
      <c r="A473">
        <v>54</v>
      </c>
      <c r="B473" t="s">
        <v>20</v>
      </c>
      <c r="C473">
        <v>19.100000000000001</v>
      </c>
      <c r="D473">
        <v>120</v>
      </c>
      <c r="E473">
        <v>74</v>
      </c>
      <c r="F473">
        <v>209.3</v>
      </c>
      <c r="G473">
        <v>116.8</v>
      </c>
      <c r="H473">
        <v>81</v>
      </c>
      <c r="I473">
        <v>1</v>
      </c>
      <c r="J473" t="s">
        <v>24</v>
      </c>
      <c r="K473" t="s">
        <v>26</v>
      </c>
      <c r="L473" t="s">
        <v>25</v>
      </c>
      <c r="M473">
        <v>9.1</v>
      </c>
      <c r="N473">
        <v>15078.87</v>
      </c>
      <c r="O473" t="s">
        <v>19</v>
      </c>
      <c r="P473" t="str">
        <f t="shared" ref="P473" si="242">IF(A473&lt;30,"18-29",IF(A473&lt;45,"30-44",IF(A473&lt;60,"45-59",IF(A473&lt;75,"60-74","75+"))))</f>
        <v>45-59</v>
      </c>
      <c r="Q473" t="str">
        <f>IF(PatientData[[#This Row],[bmi]]&lt;18.5,"Underweight",
IF(PatientData[[#This Row],[bmi]]&lt;25,"Normal",
IF(PatientData[[#This Row],[bmi]]&lt;30,"Overweight","Obese")))</f>
        <v>Normal</v>
      </c>
      <c r="R473" t="str">
        <f t="shared" si="228"/>
        <v>High BP</v>
      </c>
      <c r="S473" t="str">
        <f t="shared" si="229"/>
        <v>High Cost</v>
      </c>
    </row>
    <row r="474" spans="1:19" x14ac:dyDescent="0.3">
      <c r="A474">
        <v>91</v>
      </c>
      <c r="B474" t="s">
        <v>15</v>
      </c>
      <c r="C474">
        <v>18.600000000000001</v>
      </c>
      <c r="D474">
        <v>127</v>
      </c>
      <c r="E474">
        <v>76</v>
      </c>
      <c r="F474">
        <v>179.3</v>
      </c>
      <c r="G474">
        <v>111.8</v>
      </c>
      <c r="H474">
        <v>88</v>
      </c>
      <c r="I474">
        <v>1</v>
      </c>
      <c r="J474" t="s">
        <v>27</v>
      </c>
      <c r="K474" t="s">
        <v>21</v>
      </c>
      <c r="L474" t="s">
        <v>25</v>
      </c>
      <c r="M474">
        <v>8.4</v>
      </c>
      <c r="N474">
        <v>18753.68</v>
      </c>
      <c r="O474" t="s">
        <v>19</v>
      </c>
      <c r="P474" t="str">
        <f t="shared" ref="P474" si="243">IF(A471&lt;30,"18-29",IF(A471&lt;45,"30-44",IF(A471&lt;60,"45-59",IF(A471&lt;75,"60-74","75+"))))</f>
        <v>60-74</v>
      </c>
      <c r="Q474" t="str">
        <f>IF(PatientData[[#This Row],[bmi]]&lt;18.5,"Underweight",
IF(PatientData[[#This Row],[bmi]]&lt;25,"Normal",
IF(PatientData[[#This Row],[bmi]]&lt;30,"Overweight","Obese")))</f>
        <v>Normal</v>
      </c>
      <c r="R474" t="str">
        <f t="shared" si="228"/>
        <v>High BP</v>
      </c>
      <c r="S474" t="str">
        <f t="shared" si="229"/>
        <v>High Cost</v>
      </c>
    </row>
    <row r="475" spans="1:19" x14ac:dyDescent="0.3">
      <c r="A475">
        <v>53</v>
      </c>
      <c r="B475" t="s">
        <v>20</v>
      </c>
      <c r="C475">
        <v>19.100000000000001</v>
      </c>
      <c r="D475">
        <v>108</v>
      </c>
      <c r="E475">
        <v>63</v>
      </c>
      <c r="F475">
        <v>211</v>
      </c>
      <c r="G475">
        <v>132.19999999999999</v>
      </c>
      <c r="H475">
        <v>69</v>
      </c>
      <c r="I475">
        <v>0</v>
      </c>
      <c r="J475" t="s">
        <v>27</v>
      </c>
      <c r="K475" t="s">
        <v>26</v>
      </c>
      <c r="L475" t="s">
        <v>25</v>
      </c>
      <c r="M475">
        <v>8.4</v>
      </c>
      <c r="N475">
        <v>13559.09</v>
      </c>
      <c r="O475" t="s">
        <v>19</v>
      </c>
      <c r="P475" t="str">
        <f t="shared" ref="P475:P477" si="244">IF(A475&lt;30,"18-29",IF(A475&lt;45,"30-44",IF(A475&lt;60,"45-59",IF(A475&lt;75,"60-74","75+"))))</f>
        <v>45-59</v>
      </c>
      <c r="Q475" t="str">
        <f>IF(PatientData[[#This Row],[bmi]]&lt;18.5,"Underweight",
IF(PatientData[[#This Row],[bmi]]&lt;25,"Normal",
IF(PatientData[[#This Row],[bmi]]&lt;30,"Overweight","Obese")))</f>
        <v>Normal</v>
      </c>
      <c r="R475" t="str">
        <f t="shared" si="228"/>
        <v>Normal BP</v>
      </c>
      <c r="S475" t="str">
        <f t="shared" si="229"/>
        <v>Normal Cost</v>
      </c>
    </row>
    <row r="476" spans="1:19" x14ac:dyDescent="0.3">
      <c r="A476">
        <v>58</v>
      </c>
      <c r="B476" t="s">
        <v>20</v>
      </c>
      <c r="C476">
        <v>19.100000000000001</v>
      </c>
      <c r="D476">
        <v>112</v>
      </c>
      <c r="E476">
        <v>73</v>
      </c>
      <c r="F476">
        <v>189</v>
      </c>
      <c r="G476">
        <v>141.30000000000001</v>
      </c>
      <c r="H476">
        <v>50</v>
      </c>
      <c r="I476">
        <v>0</v>
      </c>
      <c r="J476" t="s">
        <v>16</v>
      </c>
      <c r="K476" t="s">
        <v>17</v>
      </c>
      <c r="L476" t="s">
        <v>22</v>
      </c>
      <c r="M476">
        <v>7.5</v>
      </c>
      <c r="N476">
        <v>14986.19</v>
      </c>
      <c r="O476" t="s">
        <v>19</v>
      </c>
      <c r="P476" t="str">
        <f t="shared" si="244"/>
        <v>45-59</v>
      </c>
      <c r="Q476" t="str">
        <f>IF(PatientData[[#This Row],[bmi]]&lt;18.5,"Underweight",
IF(PatientData[[#This Row],[bmi]]&lt;25,"Normal",
IF(PatientData[[#This Row],[bmi]]&lt;30,"Overweight","Obese")))</f>
        <v>Normal</v>
      </c>
      <c r="R476" t="str">
        <f t="shared" si="228"/>
        <v>Normal BP</v>
      </c>
      <c r="S476" t="str">
        <f t="shared" si="229"/>
        <v>Normal Cost</v>
      </c>
    </row>
    <row r="477" spans="1:19" x14ac:dyDescent="0.3">
      <c r="A477">
        <v>88</v>
      </c>
      <c r="B477" t="s">
        <v>20</v>
      </c>
      <c r="C477">
        <v>19.2</v>
      </c>
      <c r="D477">
        <v>129</v>
      </c>
      <c r="E477">
        <v>81</v>
      </c>
      <c r="F477">
        <v>195</v>
      </c>
      <c r="G477">
        <v>81.900000000000006</v>
      </c>
      <c r="H477">
        <v>87</v>
      </c>
      <c r="I477">
        <v>4</v>
      </c>
      <c r="J477" t="s">
        <v>24</v>
      </c>
      <c r="K477" t="s">
        <v>21</v>
      </c>
      <c r="L477" t="s">
        <v>22</v>
      </c>
      <c r="M477">
        <v>8.9</v>
      </c>
      <c r="N477">
        <v>15655.7</v>
      </c>
      <c r="O477" t="s">
        <v>23</v>
      </c>
      <c r="P477" t="str">
        <f t="shared" si="244"/>
        <v>75+</v>
      </c>
      <c r="Q477" t="str">
        <f>IF(PatientData[[#This Row],[bmi]]&lt;18.5,"Underweight",
IF(PatientData[[#This Row],[bmi]]&lt;25,"Normal",
IF(PatientData[[#This Row],[bmi]]&lt;30,"Overweight","Obese")))</f>
        <v>Normal</v>
      </c>
      <c r="R477" t="str">
        <f t="shared" si="228"/>
        <v>High BP</v>
      </c>
      <c r="S477" t="str">
        <f t="shared" si="229"/>
        <v>High Cost</v>
      </c>
    </row>
    <row r="478" spans="1:19" x14ac:dyDescent="0.3">
      <c r="A478">
        <v>57</v>
      </c>
      <c r="B478" t="s">
        <v>15</v>
      </c>
      <c r="C478">
        <v>30.2</v>
      </c>
      <c r="D478">
        <v>123</v>
      </c>
      <c r="E478">
        <v>66</v>
      </c>
      <c r="F478">
        <v>244.4</v>
      </c>
      <c r="G478">
        <v>94.8</v>
      </c>
      <c r="H478">
        <v>87</v>
      </c>
      <c r="I478">
        <v>1</v>
      </c>
      <c r="J478" t="s">
        <v>16</v>
      </c>
      <c r="K478" t="s">
        <v>26</v>
      </c>
      <c r="L478" t="s">
        <v>22</v>
      </c>
      <c r="M478">
        <v>5.9</v>
      </c>
      <c r="N478">
        <v>10261.73</v>
      </c>
      <c r="O478" t="s">
        <v>19</v>
      </c>
      <c r="P478" t="str">
        <f t="shared" ref="P478" si="245">IF(A475&lt;30,"18-29",IF(A475&lt;45,"30-44",IF(A475&lt;60,"45-59",IF(A475&lt;75,"60-74","75+"))))</f>
        <v>45-59</v>
      </c>
      <c r="Q478" t="str">
        <f>IF(PatientData[[#This Row],[bmi]]&lt;18.5,"Underweight",
IF(PatientData[[#This Row],[bmi]]&lt;25,"Normal",
IF(PatientData[[#This Row],[bmi]]&lt;30,"Overweight","Obese")))</f>
        <v>Obese</v>
      </c>
      <c r="R478" t="str">
        <f t="shared" si="228"/>
        <v>High BP</v>
      </c>
      <c r="S478" t="str">
        <f t="shared" si="229"/>
        <v>Normal Cost</v>
      </c>
    </row>
    <row r="479" spans="1:19" x14ac:dyDescent="0.3">
      <c r="A479">
        <v>68</v>
      </c>
      <c r="B479" t="s">
        <v>20</v>
      </c>
      <c r="C479">
        <v>19.2</v>
      </c>
      <c r="D479">
        <v>117</v>
      </c>
      <c r="E479">
        <v>75</v>
      </c>
      <c r="F479">
        <v>225.8</v>
      </c>
      <c r="G479">
        <v>107.8</v>
      </c>
      <c r="H479">
        <v>63</v>
      </c>
      <c r="I479">
        <v>2</v>
      </c>
      <c r="J479" t="s">
        <v>27</v>
      </c>
      <c r="K479" t="s">
        <v>17</v>
      </c>
      <c r="L479" t="s">
        <v>18</v>
      </c>
      <c r="M479">
        <v>5.8</v>
      </c>
      <c r="N479">
        <v>12618.01</v>
      </c>
      <c r="O479" t="s">
        <v>23</v>
      </c>
      <c r="P479" t="str">
        <f t="shared" ref="P479:P483" si="246">IF(A479&lt;30,"18-29",IF(A479&lt;45,"30-44",IF(A479&lt;60,"45-59",IF(A479&lt;75,"60-74","75+"))))</f>
        <v>60-74</v>
      </c>
      <c r="Q479" t="str">
        <f>IF(PatientData[[#This Row],[bmi]]&lt;18.5,"Underweight",
IF(PatientData[[#This Row],[bmi]]&lt;25,"Normal",
IF(PatientData[[#This Row],[bmi]]&lt;30,"Overweight","Obese")))</f>
        <v>Normal</v>
      </c>
      <c r="R479" t="str">
        <f t="shared" si="228"/>
        <v>Normal BP</v>
      </c>
      <c r="S479" t="str">
        <f t="shared" si="229"/>
        <v>Normal Cost</v>
      </c>
    </row>
    <row r="480" spans="1:19" x14ac:dyDescent="0.3">
      <c r="A480">
        <v>41</v>
      </c>
      <c r="B480" t="s">
        <v>20</v>
      </c>
      <c r="C480">
        <v>19.2</v>
      </c>
      <c r="D480">
        <v>125</v>
      </c>
      <c r="E480">
        <v>79</v>
      </c>
      <c r="F480">
        <v>159.6</v>
      </c>
      <c r="G480">
        <v>98.1</v>
      </c>
      <c r="H480">
        <v>72</v>
      </c>
      <c r="I480">
        <v>1</v>
      </c>
      <c r="J480" t="s">
        <v>27</v>
      </c>
      <c r="K480" t="s">
        <v>21</v>
      </c>
      <c r="L480" t="s">
        <v>18</v>
      </c>
      <c r="M480">
        <v>4.8</v>
      </c>
      <c r="N480">
        <v>12490.24</v>
      </c>
      <c r="O480" t="s">
        <v>19</v>
      </c>
      <c r="P480" t="str">
        <f t="shared" si="246"/>
        <v>30-44</v>
      </c>
      <c r="Q480" t="str">
        <f>IF(PatientData[[#This Row],[bmi]]&lt;18.5,"Underweight",
IF(PatientData[[#This Row],[bmi]]&lt;25,"Normal",
IF(PatientData[[#This Row],[bmi]]&lt;30,"Overweight","Obese")))</f>
        <v>Normal</v>
      </c>
      <c r="R480" t="str">
        <f t="shared" si="228"/>
        <v>High BP</v>
      </c>
      <c r="S480" t="str">
        <f t="shared" si="229"/>
        <v>Normal Cost</v>
      </c>
    </row>
    <row r="481" spans="1:19" x14ac:dyDescent="0.3">
      <c r="A481">
        <v>62</v>
      </c>
      <c r="B481" t="s">
        <v>20</v>
      </c>
      <c r="C481">
        <v>19.2</v>
      </c>
      <c r="D481">
        <v>130</v>
      </c>
      <c r="E481">
        <v>77</v>
      </c>
      <c r="F481">
        <v>230</v>
      </c>
      <c r="G481">
        <v>112</v>
      </c>
      <c r="H481">
        <v>64</v>
      </c>
      <c r="I481">
        <v>1</v>
      </c>
      <c r="J481" t="s">
        <v>27</v>
      </c>
      <c r="K481" t="s">
        <v>17</v>
      </c>
      <c r="L481" t="s">
        <v>25</v>
      </c>
      <c r="M481">
        <v>1.1000000000000001</v>
      </c>
      <c r="N481">
        <v>3639.71</v>
      </c>
      <c r="O481" t="s">
        <v>19</v>
      </c>
      <c r="P481" t="str">
        <f t="shared" si="246"/>
        <v>60-74</v>
      </c>
      <c r="Q481" t="str">
        <f>IF(PatientData[[#This Row],[bmi]]&lt;18.5,"Underweight",
IF(PatientData[[#This Row],[bmi]]&lt;25,"Normal",
IF(PatientData[[#This Row],[bmi]]&lt;30,"Overweight","Obese")))</f>
        <v>Normal</v>
      </c>
      <c r="R481" t="str">
        <f t="shared" si="228"/>
        <v>High BP</v>
      </c>
      <c r="S481" t="str">
        <f t="shared" si="229"/>
        <v>Normal Cost</v>
      </c>
    </row>
    <row r="482" spans="1:19" x14ac:dyDescent="0.3">
      <c r="A482">
        <v>40</v>
      </c>
      <c r="B482" t="s">
        <v>20</v>
      </c>
      <c r="C482">
        <v>19.2</v>
      </c>
      <c r="D482">
        <v>111</v>
      </c>
      <c r="E482">
        <v>60</v>
      </c>
      <c r="F482">
        <v>158.9</v>
      </c>
      <c r="G482">
        <v>81.900000000000006</v>
      </c>
      <c r="H482">
        <v>80</v>
      </c>
      <c r="I482">
        <v>1</v>
      </c>
      <c r="J482" t="s">
        <v>27</v>
      </c>
      <c r="K482" t="s">
        <v>26</v>
      </c>
      <c r="L482" t="s">
        <v>18</v>
      </c>
      <c r="M482">
        <v>1.8</v>
      </c>
      <c r="N482">
        <v>5090.8999999999996</v>
      </c>
      <c r="O482" t="s">
        <v>19</v>
      </c>
      <c r="P482" t="str">
        <f t="shared" si="246"/>
        <v>30-44</v>
      </c>
      <c r="Q482" t="str">
        <f>IF(PatientData[[#This Row],[bmi]]&lt;18.5,"Underweight",
IF(PatientData[[#This Row],[bmi]]&lt;25,"Normal",
IF(PatientData[[#This Row],[bmi]]&lt;30,"Overweight","Obese")))</f>
        <v>Normal</v>
      </c>
      <c r="R482" t="str">
        <f t="shared" si="228"/>
        <v>Normal BP</v>
      </c>
      <c r="S482" t="str">
        <f t="shared" si="229"/>
        <v>Normal Cost</v>
      </c>
    </row>
    <row r="483" spans="1:19" x14ac:dyDescent="0.3">
      <c r="A483">
        <v>80</v>
      </c>
      <c r="B483" t="s">
        <v>20</v>
      </c>
      <c r="C483">
        <v>19.2</v>
      </c>
      <c r="D483">
        <v>143</v>
      </c>
      <c r="E483">
        <v>81</v>
      </c>
      <c r="F483">
        <v>236</v>
      </c>
      <c r="G483">
        <v>85.2</v>
      </c>
      <c r="H483">
        <v>82</v>
      </c>
      <c r="I483">
        <v>1</v>
      </c>
      <c r="J483" t="s">
        <v>27</v>
      </c>
      <c r="K483" t="s">
        <v>26</v>
      </c>
      <c r="L483" t="s">
        <v>25</v>
      </c>
      <c r="M483">
        <v>2.2999999999999998</v>
      </c>
      <c r="N483">
        <v>5299.64</v>
      </c>
      <c r="O483" t="s">
        <v>19</v>
      </c>
      <c r="P483" t="str">
        <f t="shared" si="246"/>
        <v>75+</v>
      </c>
      <c r="Q483" t="str">
        <f>IF(PatientData[[#This Row],[bmi]]&lt;18.5,"Underweight",
IF(PatientData[[#This Row],[bmi]]&lt;25,"Normal",
IF(PatientData[[#This Row],[bmi]]&lt;30,"Overweight","Obese")))</f>
        <v>Normal</v>
      </c>
      <c r="R483" t="str">
        <f t="shared" si="228"/>
        <v>High BP</v>
      </c>
      <c r="S483" t="str">
        <f t="shared" si="229"/>
        <v>Normal Cost</v>
      </c>
    </row>
    <row r="484" spans="1:19" x14ac:dyDescent="0.3">
      <c r="A484">
        <v>60</v>
      </c>
      <c r="B484" t="s">
        <v>15</v>
      </c>
      <c r="C484">
        <v>26.6</v>
      </c>
      <c r="D484">
        <v>117</v>
      </c>
      <c r="E484">
        <v>77</v>
      </c>
      <c r="F484">
        <v>195.1</v>
      </c>
      <c r="G484">
        <v>95.3</v>
      </c>
      <c r="H484">
        <v>62</v>
      </c>
      <c r="I484">
        <v>0</v>
      </c>
      <c r="J484" t="s">
        <v>27</v>
      </c>
      <c r="K484" t="s">
        <v>28</v>
      </c>
      <c r="L484" t="s">
        <v>22</v>
      </c>
      <c r="M484">
        <v>3.1</v>
      </c>
      <c r="N484">
        <v>9316.36</v>
      </c>
      <c r="O484" t="s">
        <v>19</v>
      </c>
      <c r="P484" t="str">
        <f t="shared" ref="P484" si="247">IF(A481&lt;30,"18-29",IF(A481&lt;45,"30-44",IF(A481&lt;60,"45-59",IF(A481&lt;75,"60-74","75+"))))</f>
        <v>60-74</v>
      </c>
      <c r="Q484" t="str">
        <f>IF(PatientData[[#This Row],[bmi]]&lt;18.5,"Underweight",
IF(PatientData[[#This Row],[bmi]]&lt;25,"Normal",
IF(PatientData[[#This Row],[bmi]]&lt;30,"Overweight","Obese")))</f>
        <v>Overweight</v>
      </c>
      <c r="R484" t="str">
        <f t="shared" si="228"/>
        <v>Normal BP</v>
      </c>
      <c r="S484" t="str">
        <f t="shared" si="229"/>
        <v>Normal Cost</v>
      </c>
    </row>
    <row r="485" spans="1:19" x14ac:dyDescent="0.3">
      <c r="A485">
        <v>50</v>
      </c>
      <c r="B485" t="s">
        <v>20</v>
      </c>
      <c r="C485">
        <v>19.2</v>
      </c>
      <c r="D485">
        <v>127</v>
      </c>
      <c r="E485">
        <v>73</v>
      </c>
      <c r="F485">
        <v>221.7</v>
      </c>
      <c r="G485">
        <v>105.6</v>
      </c>
      <c r="H485">
        <v>76</v>
      </c>
      <c r="I485">
        <v>0</v>
      </c>
      <c r="J485" t="s">
        <v>27</v>
      </c>
      <c r="K485" t="s">
        <v>26</v>
      </c>
      <c r="L485" t="s">
        <v>25</v>
      </c>
      <c r="M485">
        <v>3</v>
      </c>
      <c r="N485">
        <v>7230.98</v>
      </c>
      <c r="O485" t="s">
        <v>19</v>
      </c>
      <c r="P485" t="str">
        <f t="shared" ref="P485:P487" si="248">IF(A485&lt;30,"18-29",IF(A485&lt;45,"30-44",IF(A485&lt;60,"45-59",IF(A485&lt;75,"60-74","75+"))))</f>
        <v>45-59</v>
      </c>
      <c r="Q485" t="str">
        <f>IF(PatientData[[#This Row],[bmi]]&lt;18.5,"Underweight",
IF(PatientData[[#This Row],[bmi]]&lt;25,"Normal",
IF(PatientData[[#This Row],[bmi]]&lt;30,"Overweight","Obese")))</f>
        <v>Normal</v>
      </c>
      <c r="R485" t="str">
        <f t="shared" si="228"/>
        <v>High BP</v>
      </c>
      <c r="S485" t="str">
        <f t="shared" si="229"/>
        <v>Normal Cost</v>
      </c>
    </row>
    <row r="486" spans="1:19" x14ac:dyDescent="0.3">
      <c r="A486">
        <v>95</v>
      </c>
      <c r="B486" t="s">
        <v>20</v>
      </c>
      <c r="C486">
        <v>19.2</v>
      </c>
      <c r="D486">
        <v>131</v>
      </c>
      <c r="E486">
        <v>76</v>
      </c>
      <c r="F486">
        <v>226.6</v>
      </c>
      <c r="G486">
        <v>102.4</v>
      </c>
      <c r="H486">
        <v>83</v>
      </c>
      <c r="I486">
        <v>1</v>
      </c>
      <c r="J486" t="s">
        <v>16</v>
      </c>
      <c r="K486" t="s">
        <v>28</v>
      </c>
      <c r="L486" t="s">
        <v>25</v>
      </c>
      <c r="M486">
        <v>6.7</v>
      </c>
      <c r="N486">
        <v>16930.84</v>
      </c>
      <c r="O486" t="s">
        <v>19</v>
      </c>
      <c r="P486" t="str">
        <f t="shared" si="248"/>
        <v>75+</v>
      </c>
      <c r="Q486" t="str">
        <f>IF(PatientData[[#This Row],[bmi]]&lt;18.5,"Underweight",
IF(PatientData[[#This Row],[bmi]]&lt;25,"Normal",
IF(PatientData[[#This Row],[bmi]]&lt;30,"Overweight","Obese")))</f>
        <v>Normal</v>
      </c>
      <c r="R486" t="str">
        <f t="shared" si="228"/>
        <v>High BP</v>
      </c>
      <c r="S486" t="str">
        <f t="shared" si="229"/>
        <v>High Cost</v>
      </c>
    </row>
    <row r="487" spans="1:19" x14ac:dyDescent="0.3">
      <c r="A487">
        <v>80</v>
      </c>
      <c r="B487" t="s">
        <v>20</v>
      </c>
      <c r="C487">
        <v>19.2</v>
      </c>
      <c r="D487">
        <v>131</v>
      </c>
      <c r="E487">
        <v>78</v>
      </c>
      <c r="F487">
        <v>208.5</v>
      </c>
      <c r="G487">
        <v>99.8</v>
      </c>
      <c r="H487">
        <v>87</v>
      </c>
      <c r="I487">
        <v>0</v>
      </c>
      <c r="J487" t="s">
        <v>16</v>
      </c>
      <c r="K487" t="s">
        <v>26</v>
      </c>
      <c r="L487" t="s">
        <v>22</v>
      </c>
      <c r="M487">
        <v>10</v>
      </c>
      <c r="N487">
        <v>13556.08</v>
      </c>
      <c r="O487" t="s">
        <v>19</v>
      </c>
      <c r="P487" t="str">
        <f t="shared" si="248"/>
        <v>75+</v>
      </c>
      <c r="Q487" t="str">
        <f>IF(PatientData[[#This Row],[bmi]]&lt;18.5,"Underweight",
IF(PatientData[[#This Row],[bmi]]&lt;25,"Normal",
IF(PatientData[[#This Row],[bmi]]&lt;30,"Overweight","Obese")))</f>
        <v>Normal</v>
      </c>
      <c r="R487" t="str">
        <f t="shared" si="228"/>
        <v>High BP</v>
      </c>
      <c r="S487" t="str">
        <f t="shared" si="229"/>
        <v>Normal Cost</v>
      </c>
    </row>
    <row r="488" spans="1:19" x14ac:dyDescent="0.3">
      <c r="A488">
        <v>77</v>
      </c>
      <c r="B488" t="s">
        <v>15</v>
      </c>
      <c r="C488">
        <v>28.3</v>
      </c>
      <c r="D488">
        <v>126</v>
      </c>
      <c r="E488">
        <v>77</v>
      </c>
      <c r="F488">
        <v>219.6</v>
      </c>
      <c r="G488">
        <v>89.9</v>
      </c>
      <c r="H488">
        <v>71</v>
      </c>
      <c r="I488">
        <v>0</v>
      </c>
      <c r="J488" t="s">
        <v>16</v>
      </c>
      <c r="K488" t="s">
        <v>21</v>
      </c>
      <c r="L488" t="s">
        <v>18</v>
      </c>
      <c r="M488">
        <v>9.6</v>
      </c>
      <c r="N488">
        <v>19080.080000000002</v>
      </c>
      <c r="O488" t="s">
        <v>19</v>
      </c>
      <c r="P488" t="str">
        <f t="shared" ref="P488:P489" si="249">IF(A485&lt;30,"18-29",IF(A485&lt;45,"30-44",IF(A485&lt;60,"45-59",IF(A485&lt;75,"60-74","75+"))))</f>
        <v>45-59</v>
      </c>
      <c r="Q488" t="str">
        <f>IF(PatientData[[#This Row],[bmi]]&lt;18.5,"Underweight",
IF(PatientData[[#This Row],[bmi]]&lt;25,"Normal",
IF(PatientData[[#This Row],[bmi]]&lt;30,"Overweight","Obese")))</f>
        <v>Overweight</v>
      </c>
      <c r="R488" t="str">
        <f t="shared" si="228"/>
        <v>High BP</v>
      </c>
      <c r="S488" t="str">
        <f t="shared" si="229"/>
        <v>High Cost</v>
      </c>
    </row>
    <row r="489" spans="1:19" x14ac:dyDescent="0.3">
      <c r="A489">
        <v>48</v>
      </c>
      <c r="B489" t="s">
        <v>15</v>
      </c>
      <c r="C489">
        <v>26.2</v>
      </c>
      <c r="D489">
        <v>124</v>
      </c>
      <c r="E489">
        <v>69</v>
      </c>
      <c r="F489">
        <v>191.7</v>
      </c>
      <c r="G489">
        <v>135.19999999999999</v>
      </c>
      <c r="H489">
        <v>85</v>
      </c>
      <c r="I489">
        <v>1</v>
      </c>
      <c r="J489" t="s">
        <v>27</v>
      </c>
      <c r="K489" t="s">
        <v>17</v>
      </c>
      <c r="L489" t="s">
        <v>18</v>
      </c>
      <c r="M489">
        <v>1</v>
      </c>
      <c r="N489">
        <v>3452.92</v>
      </c>
      <c r="O489" t="s">
        <v>23</v>
      </c>
      <c r="P489" t="str">
        <f t="shared" si="249"/>
        <v>75+</v>
      </c>
      <c r="Q489" t="str">
        <f>IF(PatientData[[#This Row],[bmi]]&lt;18.5,"Underweight",
IF(PatientData[[#This Row],[bmi]]&lt;25,"Normal",
IF(PatientData[[#This Row],[bmi]]&lt;30,"Overweight","Obese")))</f>
        <v>Overweight</v>
      </c>
      <c r="R489" t="str">
        <f t="shared" si="228"/>
        <v>High BP</v>
      </c>
      <c r="S489" t="str">
        <f t="shared" si="229"/>
        <v>Normal Cost</v>
      </c>
    </row>
    <row r="490" spans="1:19" x14ac:dyDescent="0.3">
      <c r="A490">
        <v>44</v>
      </c>
      <c r="B490" t="s">
        <v>20</v>
      </c>
      <c r="C490">
        <v>19.2</v>
      </c>
      <c r="D490">
        <v>111</v>
      </c>
      <c r="E490">
        <v>71</v>
      </c>
      <c r="F490">
        <v>179.6</v>
      </c>
      <c r="G490">
        <v>93.4</v>
      </c>
      <c r="H490">
        <v>76</v>
      </c>
      <c r="I490">
        <v>1</v>
      </c>
      <c r="J490" t="s">
        <v>16</v>
      </c>
      <c r="K490" t="s">
        <v>28</v>
      </c>
      <c r="L490" t="s">
        <v>18</v>
      </c>
      <c r="M490">
        <v>5.2</v>
      </c>
      <c r="N490">
        <v>13498.93</v>
      </c>
      <c r="O490" t="s">
        <v>19</v>
      </c>
      <c r="P490" t="str">
        <f t="shared" ref="P490:P491" si="250">IF(A490&lt;30,"18-29",IF(A490&lt;45,"30-44",IF(A490&lt;60,"45-59",IF(A490&lt;75,"60-74","75+"))))</f>
        <v>30-44</v>
      </c>
      <c r="Q490" t="str">
        <f>IF(PatientData[[#This Row],[bmi]]&lt;18.5,"Underweight",
IF(PatientData[[#This Row],[bmi]]&lt;25,"Normal",
IF(PatientData[[#This Row],[bmi]]&lt;30,"Overweight","Obese")))</f>
        <v>Normal</v>
      </c>
      <c r="R490" t="str">
        <f t="shared" si="228"/>
        <v>Normal BP</v>
      </c>
      <c r="S490" t="str">
        <f t="shared" si="229"/>
        <v>Normal Cost</v>
      </c>
    </row>
    <row r="491" spans="1:19" x14ac:dyDescent="0.3">
      <c r="A491">
        <v>51</v>
      </c>
      <c r="B491" t="s">
        <v>20</v>
      </c>
      <c r="C491">
        <v>19.2</v>
      </c>
      <c r="D491">
        <v>113</v>
      </c>
      <c r="E491">
        <v>60</v>
      </c>
      <c r="F491">
        <v>176.4</v>
      </c>
      <c r="G491">
        <v>112.8</v>
      </c>
      <c r="H491">
        <v>103</v>
      </c>
      <c r="I491">
        <v>4</v>
      </c>
      <c r="J491" t="s">
        <v>27</v>
      </c>
      <c r="K491" t="s">
        <v>17</v>
      </c>
      <c r="L491" t="s">
        <v>22</v>
      </c>
      <c r="M491">
        <v>5.0999999999999996</v>
      </c>
      <c r="N491">
        <v>10939.23</v>
      </c>
      <c r="O491" t="s">
        <v>19</v>
      </c>
      <c r="P491" t="str">
        <f t="shared" si="250"/>
        <v>45-59</v>
      </c>
      <c r="Q491" t="str">
        <f>IF(PatientData[[#This Row],[bmi]]&lt;18.5,"Underweight",
IF(PatientData[[#This Row],[bmi]]&lt;25,"Normal",
IF(PatientData[[#This Row],[bmi]]&lt;30,"Overweight","Obese")))</f>
        <v>Normal</v>
      </c>
      <c r="R491" t="str">
        <f t="shared" si="228"/>
        <v>Normal BP</v>
      </c>
      <c r="S491" t="str">
        <f t="shared" si="229"/>
        <v>Normal Cost</v>
      </c>
    </row>
    <row r="492" spans="1:19" x14ac:dyDescent="0.3">
      <c r="A492">
        <v>77</v>
      </c>
      <c r="B492" t="s">
        <v>15</v>
      </c>
      <c r="C492">
        <v>22.1</v>
      </c>
      <c r="D492">
        <v>113</v>
      </c>
      <c r="E492">
        <v>70</v>
      </c>
      <c r="F492">
        <v>266.10000000000002</v>
      </c>
      <c r="G492">
        <v>118.9</v>
      </c>
      <c r="H492">
        <v>95</v>
      </c>
      <c r="I492">
        <v>1</v>
      </c>
      <c r="J492" t="s">
        <v>16</v>
      </c>
      <c r="K492" t="s">
        <v>28</v>
      </c>
      <c r="L492" t="s">
        <v>25</v>
      </c>
      <c r="M492">
        <v>6.1</v>
      </c>
      <c r="N492">
        <v>14924.27</v>
      </c>
      <c r="O492" t="s">
        <v>19</v>
      </c>
      <c r="P492" t="str">
        <f t="shared" ref="P492" si="251">IF(A489&lt;30,"18-29",IF(A489&lt;45,"30-44",IF(A489&lt;60,"45-59",IF(A489&lt;75,"60-74","75+"))))</f>
        <v>45-59</v>
      </c>
      <c r="Q492" t="str">
        <f>IF(PatientData[[#This Row],[bmi]]&lt;18.5,"Underweight",
IF(PatientData[[#This Row],[bmi]]&lt;25,"Normal",
IF(PatientData[[#This Row],[bmi]]&lt;30,"Overweight","Obese")))</f>
        <v>Normal</v>
      </c>
      <c r="R492" t="str">
        <f t="shared" si="228"/>
        <v>Normal BP</v>
      </c>
      <c r="S492" t="str">
        <f t="shared" si="229"/>
        <v>Normal Cost</v>
      </c>
    </row>
    <row r="493" spans="1:19" x14ac:dyDescent="0.3">
      <c r="A493">
        <v>62</v>
      </c>
      <c r="B493" t="s">
        <v>20</v>
      </c>
      <c r="C493">
        <v>19.2</v>
      </c>
      <c r="D493">
        <v>121</v>
      </c>
      <c r="E493">
        <v>66</v>
      </c>
      <c r="F493">
        <v>216.2</v>
      </c>
      <c r="G493">
        <v>136.69999999999999</v>
      </c>
      <c r="H493">
        <v>86</v>
      </c>
      <c r="I493">
        <v>2</v>
      </c>
      <c r="J493" t="s">
        <v>16</v>
      </c>
      <c r="K493" t="s">
        <v>17</v>
      </c>
      <c r="L493" t="s">
        <v>22</v>
      </c>
      <c r="M493">
        <v>6.1</v>
      </c>
      <c r="N493">
        <v>10521.21</v>
      </c>
      <c r="O493" t="s">
        <v>19</v>
      </c>
      <c r="P493" t="str">
        <f t="shared" ref="P493" si="252">IF(A493&lt;30,"18-29",IF(A493&lt;45,"30-44",IF(A493&lt;60,"45-59",IF(A493&lt;75,"60-74","75+"))))</f>
        <v>60-74</v>
      </c>
      <c r="Q493" t="str">
        <f>IF(PatientData[[#This Row],[bmi]]&lt;18.5,"Underweight",
IF(PatientData[[#This Row],[bmi]]&lt;25,"Normal",
IF(PatientData[[#This Row],[bmi]]&lt;30,"Overweight","Obese")))</f>
        <v>Normal</v>
      </c>
      <c r="R493" t="str">
        <f t="shared" si="228"/>
        <v>High BP</v>
      </c>
      <c r="S493" t="str">
        <f t="shared" si="229"/>
        <v>Normal Cost</v>
      </c>
    </row>
    <row r="494" spans="1:19" x14ac:dyDescent="0.3">
      <c r="A494">
        <v>95</v>
      </c>
      <c r="B494" t="s">
        <v>15</v>
      </c>
      <c r="C494">
        <v>25.7</v>
      </c>
      <c r="D494">
        <v>115</v>
      </c>
      <c r="E494">
        <v>67</v>
      </c>
      <c r="F494">
        <v>247</v>
      </c>
      <c r="G494">
        <v>119.2</v>
      </c>
      <c r="H494">
        <v>84</v>
      </c>
      <c r="I494">
        <v>1</v>
      </c>
      <c r="J494" t="s">
        <v>16</v>
      </c>
      <c r="K494" t="s">
        <v>21</v>
      </c>
      <c r="L494" t="s">
        <v>18</v>
      </c>
      <c r="M494">
        <v>15</v>
      </c>
      <c r="N494">
        <v>31842.36</v>
      </c>
      <c r="O494" t="s">
        <v>19</v>
      </c>
      <c r="P494" t="str">
        <f t="shared" ref="P494:P497" si="253">IF(A491&lt;30,"18-29",IF(A491&lt;45,"30-44",IF(A491&lt;60,"45-59",IF(A491&lt;75,"60-74","75+"))))</f>
        <v>45-59</v>
      </c>
      <c r="Q494" t="str">
        <f>IF(PatientData[[#This Row],[bmi]]&lt;18.5,"Underweight",
IF(PatientData[[#This Row],[bmi]]&lt;25,"Normal",
IF(PatientData[[#This Row],[bmi]]&lt;30,"Overweight","Obese")))</f>
        <v>Overweight</v>
      </c>
      <c r="R494" t="str">
        <f t="shared" si="228"/>
        <v>Normal BP</v>
      </c>
      <c r="S494" t="str">
        <f t="shared" si="229"/>
        <v>High Cost</v>
      </c>
    </row>
    <row r="495" spans="1:19" x14ac:dyDescent="0.3">
      <c r="A495">
        <v>68</v>
      </c>
      <c r="B495" t="s">
        <v>15</v>
      </c>
      <c r="C495">
        <v>18.8</v>
      </c>
      <c r="D495">
        <v>133</v>
      </c>
      <c r="E495">
        <v>83</v>
      </c>
      <c r="F495">
        <v>230.6</v>
      </c>
      <c r="G495">
        <v>89.3</v>
      </c>
      <c r="H495">
        <v>90</v>
      </c>
      <c r="I495">
        <v>2</v>
      </c>
      <c r="J495" t="s">
        <v>16</v>
      </c>
      <c r="K495" t="s">
        <v>26</v>
      </c>
      <c r="L495" t="s">
        <v>18</v>
      </c>
      <c r="M495">
        <v>12.6</v>
      </c>
      <c r="N495">
        <v>17882.759999999998</v>
      </c>
      <c r="O495" t="s">
        <v>19</v>
      </c>
      <c r="P495" t="str">
        <f t="shared" si="253"/>
        <v>75+</v>
      </c>
      <c r="Q495" t="str">
        <f>IF(PatientData[[#This Row],[bmi]]&lt;18.5,"Underweight",
IF(PatientData[[#This Row],[bmi]]&lt;25,"Normal",
IF(PatientData[[#This Row],[bmi]]&lt;30,"Overweight","Obese")))</f>
        <v>Normal</v>
      </c>
      <c r="R495" t="str">
        <f t="shared" si="228"/>
        <v>High BP</v>
      </c>
      <c r="S495" t="str">
        <f t="shared" si="229"/>
        <v>High Cost</v>
      </c>
    </row>
    <row r="496" spans="1:19" x14ac:dyDescent="0.3">
      <c r="A496">
        <v>83</v>
      </c>
      <c r="B496" t="s">
        <v>15</v>
      </c>
      <c r="C496">
        <v>28.2</v>
      </c>
      <c r="D496">
        <v>145</v>
      </c>
      <c r="E496">
        <v>88</v>
      </c>
      <c r="F496">
        <v>238.9</v>
      </c>
      <c r="G496">
        <v>141.30000000000001</v>
      </c>
      <c r="H496">
        <v>76</v>
      </c>
      <c r="I496">
        <v>0</v>
      </c>
      <c r="J496" t="s">
        <v>24</v>
      </c>
      <c r="K496" t="s">
        <v>17</v>
      </c>
      <c r="L496" t="s">
        <v>18</v>
      </c>
      <c r="M496">
        <v>5.7</v>
      </c>
      <c r="N496">
        <v>9414.4599999999991</v>
      </c>
      <c r="O496" t="s">
        <v>23</v>
      </c>
      <c r="P496" t="str">
        <f t="shared" si="253"/>
        <v>60-74</v>
      </c>
      <c r="Q496" t="str">
        <f>IF(PatientData[[#This Row],[bmi]]&lt;18.5,"Underweight",
IF(PatientData[[#This Row],[bmi]]&lt;25,"Normal",
IF(PatientData[[#This Row],[bmi]]&lt;30,"Overweight","Obese")))</f>
        <v>Overweight</v>
      </c>
      <c r="R496" t="str">
        <f t="shared" si="228"/>
        <v>High BP</v>
      </c>
      <c r="S496" t="str">
        <f t="shared" si="229"/>
        <v>Normal Cost</v>
      </c>
    </row>
    <row r="497" spans="1:19" x14ac:dyDescent="0.3">
      <c r="A497">
        <v>50</v>
      </c>
      <c r="B497" t="s">
        <v>15</v>
      </c>
      <c r="C497">
        <v>24.3</v>
      </c>
      <c r="D497">
        <v>134</v>
      </c>
      <c r="E497">
        <v>74</v>
      </c>
      <c r="F497">
        <v>218.1</v>
      </c>
      <c r="G497">
        <v>84.8</v>
      </c>
      <c r="H497">
        <v>97</v>
      </c>
      <c r="I497">
        <v>0</v>
      </c>
      <c r="J497" t="s">
        <v>16</v>
      </c>
      <c r="K497" t="s">
        <v>28</v>
      </c>
      <c r="L497" t="s">
        <v>25</v>
      </c>
      <c r="M497">
        <v>10.199999999999999</v>
      </c>
      <c r="N497">
        <v>22990.69</v>
      </c>
      <c r="O497" t="s">
        <v>19</v>
      </c>
      <c r="P497" t="str">
        <f t="shared" si="253"/>
        <v>75+</v>
      </c>
      <c r="Q497" t="str">
        <f>IF(PatientData[[#This Row],[bmi]]&lt;18.5,"Underweight",
IF(PatientData[[#This Row],[bmi]]&lt;25,"Normal",
IF(PatientData[[#This Row],[bmi]]&lt;30,"Overweight","Obese")))</f>
        <v>Normal</v>
      </c>
      <c r="R497" t="str">
        <f t="shared" si="228"/>
        <v>High BP</v>
      </c>
      <c r="S497" t="str">
        <f t="shared" si="229"/>
        <v>High Cost</v>
      </c>
    </row>
    <row r="498" spans="1:19" x14ac:dyDescent="0.3">
      <c r="A498">
        <v>50</v>
      </c>
      <c r="B498" t="s">
        <v>20</v>
      </c>
      <c r="C498">
        <v>19.2</v>
      </c>
      <c r="D498">
        <v>115</v>
      </c>
      <c r="E498">
        <v>65</v>
      </c>
      <c r="F498">
        <v>157.1</v>
      </c>
      <c r="G498">
        <v>96.6</v>
      </c>
      <c r="H498">
        <v>70</v>
      </c>
      <c r="I498">
        <v>0</v>
      </c>
      <c r="J498" t="s">
        <v>24</v>
      </c>
      <c r="K498" t="s">
        <v>26</v>
      </c>
      <c r="L498" t="s">
        <v>25</v>
      </c>
      <c r="M498">
        <v>10</v>
      </c>
      <c r="N498">
        <v>16739.13</v>
      </c>
      <c r="O498" t="s">
        <v>19</v>
      </c>
      <c r="P498" t="str">
        <f t="shared" ref="P498" si="254">IF(A498&lt;30,"18-29",IF(A498&lt;45,"30-44",IF(A498&lt;60,"45-59",IF(A498&lt;75,"60-74","75+"))))</f>
        <v>45-59</v>
      </c>
      <c r="Q498" t="str">
        <f>IF(PatientData[[#This Row],[bmi]]&lt;18.5,"Underweight",
IF(PatientData[[#This Row],[bmi]]&lt;25,"Normal",
IF(PatientData[[#This Row],[bmi]]&lt;30,"Overweight","Obese")))</f>
        <v>Normal</v>
      </c>
      <c r="R498" t="str">
        <f t="shared" si="228"/>
        <v>Normal BP</v>
      </c>
      <c r="S498" t="str">
        <f t="shared" si="229"/>
        <v>High Cost</v>
      </c>
    </row>
    <row r="499" spans="1:19" x14ac:dyDescent="0.3">
      <c r="A499">
        <v>74</v>
      </c>
      <c r="B499" t="s">
        <v>15</v>
      </c>
      <c r="C499">
        <v>22.9</v>
      </c>
      <c r="D499">
        <v>117</v>
      </c>
      <c r="E499">
        <v>73</v>
      </c>
      <c r="F499">
        <v>243.7</v>
      </c>
      <c r="G499">
        <v>92.5</v>
      </c>
      <c r="H499">
        <v>92</v>
      </c>
      <c r="I499">
        <v>2</v>
      </c>
      <c r="J499" t="s">
        <v>24</v>
      </c>
      <c r="K499" t="s">
        <v>21</v>
      </c>
      <c r="L499" t="s">
        <v>18</v>
      </c>
      <c r="M499">
        <v>13.3</v>
      </c>
      <c r="N499">
        <v>25230.92</v>
      </c>
      <c r="O499" t="s">
        <v>19</v>
      </c>
      <c r="P499" t="str">
        <f t="shared" ref="P499" si="255">IF(A496&lt;30,"18-29",IF(A496&lt;45,"30-44",IF(A496&lt;60,"45-59",IF(A496&lt;75,"60-74","75+"))))</f>
        <v>75+</v>
      </c>
      <c r="Q499" t="str">
        <f>IF(PatientData[[#This Row],[bmi]]&lt;18.5,"Underweight",
IF(PatientData[[#This Row],[bmi]]&lt;25,"Normal",
IF(PatientData[[#This Row],[bmi]]&lt;30,"Overweight","Obese")))</f>
        <v>Normal</v>
      </c>
      <c r="R499" t="str">
        <f t="shared" si="228"/>
        <v>Normal BP</v>
      </c>
      <c r="S499" t="str">
        <f t="shared" si="229"/>
        <v>High Cost</v>
      </c>
    </row>
    <row r="500" spans="1:19" x14ac:dyDescent="0.3">
      <c r="A500">
        <v>65</v>
      </c>
      <c r="B500" t="s">
        <v>20</v>
      </c>
      <c r="C500">
        <v>19.2</v>
      </c>
      <c r="D500">
        <v>132</v>
      </c>
      <c r="E500">
        <v>80</v>
      </c>
      <c r="F500">
        <v>235.5</v>
      </c>
      <c r="G500">
        <v>102.4</v>
      </c>
      <c r="H500">
        <v>66</v>
      </c>
      <c r="I500">
        <v>1</v>
      </c>
      <c r="J500" t="s">
        <v>24</v>
      </c>
      <c r="K500" t="s">
        <v>21</v>
      </c>
      <c r="L500" t="s">
        <v>18</v>
      </c>
      <c r="M500">
        <v>7.3</v>
      </c>
      <c r="N500">
        <v>17394.990000000002</v>
      </c>
      <c r="O500" t="s">
        <v>19</v>
      </c>
      <c r="P500" t="str">
        <f t="shared" ref="P500:P503" si="256">IF(A500&lt;30,"18-29",IF(A500&lt;45,"30-44",IF(A500&lt;60,"45-59",IF(A500&lt;75,"60-74","75+"))))</f>
        <v>60-74</v>
      </c>
      <c r="Q500" t="str">
        <f>IF(PatientData[[#This Row],[bmi]]&lt;18.5,"Underweight",
IF(PatientData[[#This Row],[bmi]]&lt;25,"Normal",
IF(PatientData[[#This Row],[bmi]]&lt;30,"Overweight","Obese")))</f>
        <v>Normal</v>
      </c>
      <c r="R500" t="str">
        <f t="shared" si="228"/>
        <v>High BP</v>
      </c>
      <c r="S500" t="str">
        <f t="shared" si="229"/>
        <v>High Cost</v>
      </c>
    </row>
    <row r="501" spans="1:19" x14ac:dyDescent="0.3">
      <c r="A501">
        <v>67</v>
      </c>
      <c r="B501" t="s">
        <v>20</v>
      </c>
      <c r="C501">
        <v>19.2</v>
      </c>
      <c r="D501">
        <v>116</v>
      </c>
      <c r="E501">
        <v>76</v>
      </c>
      <c r="F501">
        <v>190.1</v>
      </c>
      <c r="G501">
        <v>78.7</v>
      </c>
      <c r="H501">
        <v>78</v>
      </c>
      <c r="I501">
        <v>1</v>
      </c>
      <c r="J501" t="s">
        <v>16</v>
      </c>
      <c r="K501" t="s">
        <v>28</v>
      </c>
      <c r="L501" t="s">
        <v>25</v>
      </c>
      <c r="M501">
        <v>6.5</v>
      </c>
      <c r="N501">
        <v>16717.330000000002</v>
      </c>
      <c r="O501" t="s">
        <v>19</v>
      </c>
      <c r="P501" t="str">
        <f t="shared" si="256"/>
        <v>60-74</v>
      </c>
      <c r="Q501" t="str">
        <f>IF(PatientData[[#This Row],[bmi]]&lt;18.5,"Underweight",
IF(PatientData[[#This Row],[bmi]]&lt;25,"Normal",
IF(PatientData[[#This Row],[bmi]]&lt;30,"Overweight","Obese")))</f>
        <v>Normal</v>
      </c>
      <c r="R501" t="str">
        <f t="shared" si="228"/>
        <v>Normal BP</v>
      </c>
      <c r="S501" t="str">
        <f t="shared" si="229"/>
        <v>High Cost</v>
      </c>
    </row>
    <row r="502" spans="1:19" x14ac:dyDescent="0.3">
      <c r="A502">
        <v>48</v>
      </c>
      <c r="B502" t="s">
        <v>20</v>
      </c>
      <c r="C502">
        <v>19.3</v>
      </c>
      <c r="D502">
        <v>107</v>
      </c>
      <c r="E502">
        <v>63</v>
      </c>
      <c r="F502">
        <v>197.9</v>
      </c>
      <c r="G502">
        <v>104.4</v>
      </c>
      <c r="H502">
        <v>89</v>
      </c>
      <c r="I502">
        <v>1</v>
      </c>
      <c r="J502" t="s">
        <v>16</v>
      </c>
      <c r="K502" t="s">
        <v>26</v>
      </c>
      <c r="L502" t="s">
        <v>18</v>
      </c>
      <c r="M502">
        <v>6.9</v>
      </c>
      <c r="N502">
        <v>12754.49</v>
      </c>
      <c r="O502" t="s">
        <v>23</v>
      </c>
      <c r="P502" t="str">
        <f t="shared" si="256"/>
        <v>45-59</v>
      </c>
      <c r="Q502" t="str">
        <f>IF(PatientData[[#This Row],[bmi]]&lt;18.5,"Underweight",
IF(PatientData[[#This Row],[bmi]]&lt;25,"Normal",
IF(PatientData[[#This Row],[bmi]]&lt;30,"Overweight","Obese")))</f>
        <v>Normal</v>
      </c>
      <c r="R502" t="str">
        <f t="shared" si="228"/>
        <v>Normal BP</v>
      </c>
      <c r="S502" t="str">
        <f t="shared" si="229"/>
        <v>Normal Cost</v>
      </c>
    </row>
    <row r="503" spans="1:19" x14ac:dyDescent="0.3">
      <c r="A503">
        <v>68</v>
      </c>
      <c r="B503" t="s">
        <v>20</v>
      </c>
      <c r="C503">
        <v>19.3</v>
      </c>
      <c r="D503">
        <v>120</v>
      </c>
      <c r="E503">
        <v>76</v>
      </c>
      <c r="F503">
        <v>197.8</v>
      </c>
      <c r="G503">
        <v>216.3</v>
      </c>
      <c r="H503">
        <v>82</v>
      </c>
      <c r="I503">
        <v>2</v>
      </c>
      <c r="J503" t="s">
        <v>24</v>
      </c>
      <c r="K503" t="s">
        <v>17</v>
      </c>
      <c r="L503" t="s">
        <v>25</v>
      </c>
      <c r="M503">
        <v>2.1</v>
      </c>
      <c r="N503">
        <v>4894.91</v>
      </c>
      <c r="O503" t="s">
        <v>19</v>
      </c>
      <c r="P503" t="str">
        <f t="shared" si="256"/>
        <v>60-74</v>
      </c>
      <c r="Q503" t="str">
        <f>IF(PatientData[[#This Row],[bmi]]&lt;18.5,"Underweight",
IF(PatientData[[#This Row],[bmi]]&lt;25,"Normal",
IF(PatientData[[#This Row],[bmi]]&lt;30,"Overweight","Obese")))</f>
        <v>Normal</v>
      </c>
      <c r="R503" t="str">
        <f t="shared" si="228"/>
        <v>High BP</v>
      </c>
      <c r="S503" t="str">
        <f t="shared" si="229"/>
        <v>Normal Cost</v>
      </c>
    </row>
    <row r="504" spans="1:19" x14ac:dyDescent="0.3">
      <c r="A504">
        <v>52</v>
      </c>
      <c r="B504" t="s">
        <v>15</v>
      </c>
      <c r="C504">
        <v>29.6</v>
      </c>
      <c r="D504">
        <v>122</v>
      </c>
      <c r="E504">
        <v>79</v>
      </c>
      <c r="F504">
        <v>231.2</v>
      </c>
      <c r="G504">
        <v>99.3</v>
      </c>
      <c r="H504">
        <v>64</v>
      </c>
      <c r="I504">
        <v>1</v>
      </c>
      <c r="J504" t="s">
        <v>27</v>
      </c>
      <c r="K504" t="s">
        <v>21</v>
      </c>
      <c r="L504" t="s">
        <v>25</v>
      </c>
      <c r="M504">
        <v>10.7</v>
      </c>
      <c r="N504">
        <v>15922.7</v>
      </c>
      <c r="O504" t="s">
        <v>19</v>
      </c>
      <c r="P504" t="str">
        <f t="shared" ref="P504" si="257">IF(A501&lt;30,"18-29",IF(A501&lt;45,"30-44",IF(A501&lt;60,"45-59",IF(A501&lt;75,"60-74","75+"))))</f>
        <v>60-74</v>
      </c>
      <c r="Q504" t="str">
        <f>IF(PatientData[[#This Row],[bmi]]&lt;18.5,"Underweight",
IF(PatientData[[#This Row],[bmi]]&lt;25,"Normal",
IF(PatientData[[#This Row],[bmi]]&lt;30,"Overweight","Obese")))</f>
        <v>Overweight</v>
      </c>
      <c r="R504" t="str">
        <f t="shared" si="228"/>
        <v>High BP</v>
      </c>
      <c r="S504" t="str">
        <f t="shared" si="229"/>
        <v>High Cost</v>
      </c>
    </row>
    <row r="505" spans="1:19" x14ac:dyDescent="0.3">
      <c r="A505">
        <v>61</v>
      </c>
      <c r="B505" t="s">
        <v>20</v>
      </c>
      <c r="C505">
        <v>19.3</v>
      </c>
      <c r="D505">
        <v>133</v>
      </c>
      <c r="E505">
        <v>84</v>
      </c>
      <c r="F505">
        <v>210.6</v>
      </c>
      <c r="G505">
        <v>119.9</v>
      </c>
      <c r="H505">
        <v>63</v>
      </c>
      <c r="I505">
        <v>1</v>
      </c>
      <c r="J505" t="s">
        <v>27</v>
      </c>
      <c r="K505" t="s">
        <v>17</v>
      </c>
      <c r="L505" t="s">
        <v>25</v>
      </c>
      <c r="M505">
        <v>3.4</v>
      </c>
      <c r="N505">
        <v>7423.48</v>
      </c>
      <c r="O505" t="s">
        <v>19</v>
      </c>
      <c r="P505" t="str">
        <f t="shared" ref="P505:P506" si="258">IF(A505&lt;30,"18-29",IF(A505&lt;45,"30-44",IF(A505&lt;60,"45-59",IF(A505&lt;75,"60-74","75+"))))</f>
        <v>60-74</v>
      </c>
      <c r="Q505" t="str">
        <f>IF(PatientData[[#This Row],[bmi]]&lt;18.5,"Underweight",
IF(PatientData[[#This Row],[bmi]]&lt;25,"Normal",
IF(PatientData[[#This Row],[bmi]]&lt;30,"Overweight","Obese")))</f>
        <v>Normal</v>
      </c>
      <c r="R505" t="str">
        <f t="shared" si="228"/>
        <v>High BP</v>
      </c>
      <c r="S505" t="str">
        <f t="shared" si="229"/>
        <v>Normal Cost</v>
      </c>
    </row>
    <row r="506" spans="1:19" x14ac:dyDescent="0.3">
      <c r="A506">
        <v>57</v>
      </c>
      <c r="B506" t="s">
        <v>20</v>
      </c>
      <c r="C506">
        <v>19.3</v>
      </c>
      <c r="D506">
        <v>118</v>
      </c>
      <c r="E506">
        <v>70</v>
      </c>
      <c r="F506">
        <v>184.1</v>
      </c>
      <c r="G506">
        <v>96.5</v>
      </c>
      <c r="H506">
        <v>72</v>
      </c>
      <c r="I506">
        <v>1</v>
      </c>
      <c r="J506" t="s">
        <v>27</v>
      </c>
      <c r="K506" t="s">
        <v>26</v>
      </c>
      <c r="L506" t="s">
        <v>18</v>
      </c>
      <c r="M506">
        <v>1.2</v>
      </c>
      <c r="N506">
        <v>3808.14</v>
      </c>
      <c r="O506" t="s">
        <v>19</v>
      </c>
      <c r="P506" t="str">
        <f t="shared" si="258"/>
        <v>45-59</v>
      </c>
      <c r="Q506" t="str">
        <f>IF(PatientData[[#This Row],[bmi]]&lt;18.5,"Underweight",
IF(PatientData[[#This Row],[bmi]]&lt;25,"Normal",
IF(PatientData[[#This Row],[bmi]]&lt;30,"Overweight","Obese")))</f>
        <v>Normal</v>
      </c>
      <c r="R506" t="str">
        <f t="shared" si="228"/>
        <v>Normal BP</v>
      </c>
      <c r="S506" t="str">
        <f t="shared" si="229"/>
        <v>Normal Cost</v>
      </c>
    </row>
    <row r="507" spans="1:19" x14ac:dyDescent="0.3">
      <c r="A507">
        <v>67</v>
      </c>
      <c r="B507" t="s">
        <v>15</v>
      </c>
      <c r="C507">
        <v>21.3</v>
      </c>
      <c r="D507">
        <v>128</v>
      </c>
      <c r="E507">
        <v>83</v>
      </c>
      <c r="F507">
        <v>232.1</v>
      </c>
      <c r="G507">
        <v>119.8</v>
      </c>
      <c r="H507">
        <v>77</v>
      </c>
      <c r="I507">
        <v>3</v>
      </c>
      <c r="J507" t="s">
        <v>24</v>
      </c>
      <c r="K507" t="s">
        <v>17</v>
      </c>
      <c r="L507" t="s">
        <v>25</v>
      </c>
      <c r="M507">
        <v>4.0999999999999996</v>
      </c>
      <c r="N507">
        <v>7487.75</v>
      </c>
      <c r="O507" t="s">
        <v>19</v>
      </c>
      <c r="P507" t="str">
        <f t="shared" ref="P507" si="259">IF(A504&lt;30,"18-29",IF(A504&lt;45,"30-44",IF(A504&lt;60,"45-59",IF(A504&lt;75,"60-74","75+"))))</f>
        <v>45-59</v>
      </c>
      <c r="Q507" t="str">
        <f>IF(PatientData[[#This Row],[bmi]]&lt;18.5,"Underweight",
IF(PatientData[[#This Row],[bmi]]&lt;25,"Normal",
IF(PatientData[[#This Row],[bmi]]&lt;30,"Overweight","Obese")))</f>
        <v>Normal</v>
      </c>
      <c r="R507" t="str">
        <f t="shared" si="228"/>
        <v>High BP</v>
      </c>
      <c r="S507" t="str">
        <f t="shared" si="229"/>
        <v>Normal Cost</v>
      </c>
    </row>
    <row r="508" spans="1:19" x14ac:dyDescent="0.3">
      <c r="A508">
        <v>81</v>
      </c>
      <c r="B508" t="s">
        <v>20</v>
      </c>
      <c r="C508">
        <v>19.3</v>
      </c>
      <c r="D508">
        <v>129</v>
      </c>
      <c r="E508">
        <v>75</v>
      </c>
      <c r="F508">
        <v>225.2</v>
      </c>
      <c r="G508">
        <v>110.8</v>
      </c>
      <c r="H508">
        <v>81</v>
      </c>
      <c r="I508">
        <v>0</v>
      </c>
      <c r="J508" t="s">
        <v>27</v>
      </c>
      <c r="K508" t="s">
        <v>21</v>
      </c>
      <c r="L508" t="s">
        <v>25</v>
      </c>
      <c r="M508">
        <v>4.5</v>
      </c>
      <c r="N508">
        <v>9895.41</v>
      </c>
      <c r="O508" t="s">
        <v>19</v>
      </c>
      <c r="P508" t="str">
        <f t="shared" ref="P508:P512" si="260">IF(A508&lt;30,"18-29",IF(A508&lt;45,"30-44",IF(A508&lt;60,"45-59",IF(A508&lt;75,"60-74","75+"))))</f>
        <v>75+</v>
      </c>
      <c r="Q508" t="str">
        <f>IF(PatientData[[#This Row],[bmi]]&lt;18.5,"Underweight",
IF(PatientData[[#This Row],[bmi]]&lt;25,"Normal",
IF(PatientData[[#This Row],[bmi]]&lt;30,"Overweight","Obese")))</f>
        <v>Normal</v>
      </c>
      <c r="R508" t="str">
        <f t="shared" si="228"/>
        <v>High BP</v>
      </c>
      <c r="S508" t="str">
        <f t="shared" si="229"/>
        <v>Normal Cost</v>
      </c>
    </row>
    <row r="509" spans="1:19" x14ac:dyDescent="0.3">
      <c r="A509">
        <v>66</v>
      </c>
      <c r="B509" t="s">
        <v>20</v>
      </c>
      <c r="C509">
        <v>19.3</v>
      </c>
      <c r="D509">
        <v>129</v>
      </c>
      <c r="E509">
        <v>75</v>
      </c>
      <c r="F509">
        <v>199</v>
      </c>
      <c r="G509">
        <v>149.9</v>
      </c>
      <c r="H509">
        <v>82</v>
      </c>
      <c r="I509">
        <v>2</v>
      </c>
      <c r="J509" t="s">
        <v>16</v>
      </c>
      <c r="K509" t="s">
        <v>26</v>
      </c>
      <c r="L509" t="s">
        <v>22</v>
      </c>
      <c r="M509">
        <v>12.5</v>
      </c>
      <c r="N509">
        <v>23063.49</v>
      </c>
      <c r="O509" t="s">
        <v>19</v>
      </c>
      <c r="P509" t="str">
        <f t="shared" si="260"/>
        <v>60-74</v>
      </c>
      <c r="Q509" t="str">
        <f>IF(PatientData[[#This Row],[bmi]]&lt;18.5,"Underweight",
IF(PatientData[[#This Row],[bmi]]&lt;25,"Normal",
IF(PatientData[[#This Row],[bmi]]&lt;30,"Overweight","Obese")))</f>
        <v>Normal</v>
      </c>
      <c r="R509" t="str">
        <f t="shared" si="228"/>
        <v>High BP</v>
      </c>
      <c r="S509" t="str">
        <f t="shared" si="229"/>
        <v>High Cost</v>
      </c>
    </row>
    <row r="510" spans="1:19" x14ac:dyDescent="0.3">
      <c r="A510">
        <v>70</v>
      </c>
      <c r="B510" t="s">
        <v>20</v>
      </c>
      <c r="C510">
        <v>19.3</v>
      </c>
      <c r="D510">
        <v>122</v>
      </c>
      <c r="E510">
        <v>69</v>
      </c>
      <c r="F510">
        <v>207.2</v>
      </c>
      <c r="G510">
        <v>87.5</v>
      </c>
      <c r="H510">
        <v>88</v>
      </c>
      <c r="I510">
        <v>2</v>
      </c>
      <c r="J510" t="s">
        <v>16</v>
      </c>
      <c r="K510" t="s">
        <v>26</v>
      </c>
      <c r="L510" t="s">
        <v>25</v>
      </c>
      <c r="M510">
        <v>11.2</v>
      </c>
      <c r="N510">
        <v>20174.07</v>
      </c>
      <c r="O510" t="s">
        <v>19</v>
      </c>
      <c r="P510" t="str">
        <f t="shared" si="260"/>
        <v>60-74</v>
      </c>
      <c r="Q510" t="str">
        <f>IF(PatientData[[#This Row],[bmi]]&lt;18.5,"Underweight",
IF(PatientData[[#This Row],[bmi]]&lt;25,"Normal",
IF(PatientData[[#This Row],[bmi]]&lt;30,"Overweight","Obese")))</f>
        <v>Normal</v>
      </c>
      <c r="R510" t="str">
        <f t="shared" si="228"/>
        <v>High BP</v>
      </c>
      <c r="S510" t="str">
        <f t="shared" si="229"/>
        <v>High Cost</v>
      </c>
    </row>
    <row r="511" spans="1:19" x14ac:dyDescent="0.3">
      <c r="A511">
        <v>48</v>
      </c>
      <c r="B511" t="s">
        <v>20</v>
      </c>
      <c r="C511">
        <v>19.3</v>
      </c>
      <c r="D511">
        <v>123</v>
      </c>
      <c r="E511">
        <v>78</v>
      </c>
      <c r="F511">
        <v>179.4</v>
      </c>
      <c r="G511">
        <v>104.2</v>
      </c>
      <c r="H511">
        <v>64</v>
      </c>
      <c r="I511">
        <v>1</v>
      </c>
      <c r="J511" t="s">
        <v>27</v>
      </c>
      <c r="K511" t="s">
        <v>21</v>
      </c>
      <c r="L511" t="s">
        <v>25</v>
      </c>
      <c r="M511">
        <v>5.0999999999999996</v>
      </c>
      <c r="N511">
        <v>10905.65</v>
      </c>
      <c r="O511" t="s">
        <v>19</v>
      </c>
      <c r="P511" t="str">
        <f t="shared" si="260"/>
        <v>45-59</v>
      </c>
      <c r="Q511" t="str">
        <f>IF(PatientData[[#This Row],[bmi]]&lt;18.5,"Underweight",
IF(PatientData[[#This Row],[bmi]]&lt;25,"Normal",
IF(PatientData[[#This Row],[bmi]]&lt;30,"Overweight","Obese")))</f>
        <v>Normal</v>
      </c>
      <c r="R511" t="str">
        <f t="shared" si="228"/>
        <v>High BP</v>
      </c>
      <c r="S511" t="str">
        <f t="shared" si="229"/>
        <v>Normal Cost</v>
      </c>
    </row>
    <row r="512" spans="1:19" x14ac:dyDescent="0.3">
      <c r="A512">
        <v>59</v>
      </c>
      <c r="B512" t="s">
        <v>20</v>
      </c>
      <c r="C512">
        <v>19.3</v>
      </c>
      <c r="D512">
        <v>133</v>
      </c>
      <c r="E512">
        <v>80</v>
      </c>
      <c r="F512">
        <v>208.9</v>
      </c>
      <c r="G512">
        <v>172.6</v>
      </c>
      <c r="H512">
        <v>83</v>
      </c>
      <c r="I512">
        <v>0</v>
      </c>
      <c r="J512" t="s">
        <v>27</v>
      </c>
      <c r="K512" t="s">
        <v>17</v>
      </c>
      <c r="L512" t="s">
        <v>25</v>
      </c>
      <c r="M512">
        <v>3.7</v>
      </c>
      <c r="N512">
        <v>7290.61</v>
      </c>
      <c r="O512" t="s">
        <v>19</v>
      </c>
      <c r="P512" t="str">
        <f t="shared" si="260"/>
        <v>45-59</v>
      </c>
      <c r="Q512" t="str">
        <f>IF(PatientData[[#This Row],[bmi]]&lt;18.5,"Underweight",
IF(PatientData[[#This Row],[bmi]]&lt;25,"Normal",
IF(PatientData[[#This Row],[bmi]]&lt;30,"Overweight","Obese")))</f>
        <v>Normal</v>
      </c>
      <c r="R512" t="str">
        <f t="shared" si="228"/>
        <v>High BP</v>
      </c>
      <c r="S512" t="str">
        <f t="shared" si="229"/>
        <v>Normal Cost</v>
      </c>
    </row>
    <row r="513" spans="1:19" x14ac:dyDescent="0.3">
      <c r="A513">
        <v>31</v>
      </c>
      <c r="B513" t="s">
        <v>15</v>
      </c>
      <c r="C513">
        <v>25.9</v>
      </c>
      <c r="D513">
        <v>115</v>
      </c>
      <c r="E513">
        <v>70</v>
      </c>
      <c r="F513">
        <v>232.3</v>
      </c>
      <c r="G513">
        <v>122.1</v>
      </c>
      <c r="H513">
        <v>80</v>
      </c>
      <c r="I513">
        <v>1</v>
      </c>
      <c r="J513" t="s">
        <v>24</v>
      </c>
      <c r="K513" t="s">
        <v>17</v>
      </c>
      <c r="L513" t="s">
        <v>18</v>
      </c>
      <c r="M513">
        <v>4.5999999999999996</v>
      </c>
      <c r="N513">
        <v>7584.8</v>
      </c>
      <c r="O513" t="s">
        <v>19</v>
      </c>
      <c r="P513" t="str">
        <f t="shared" ref="P513" si="261">IF(A510&lt;30,"18-29",IF(A510&lt;45,"30-44",IF(A510&lt;60,"45-59",IF(A510&lt;75,"60-74","75+"))))</f>
        <v>60-74</v>
      </c>
      <c r="Q513" t="str">
        <f>IF(PatientData[[#This Row],[bmi]]&lt;18.5,"Underweight",
IF(PatientData[[#This Row],[bmi]]&lt;25,"Normal",
IF(PatientData[[#This Row],[bmi]]&lt;30,"Overweight","Obese")))</f>
        <v>Overweight</v>
      </c>
      <c r="R513" t="str">
        <f t="shared" si="228"/>
        <v>Normal BP</v>
      </c>
      <c r="S513" t="str">
        <f t="shared" si="229"/>
        <v>Normal Cost</v>
      </c>
    </row>
    <row r="514" spans="1:19" x14ac:dyDescent="0.3">
      <c r="A514">
        <v>73</v>
      </c>
      <c r="B514" t="s">
        <v>20</v>
      </c>
      <c r="C514">
        <v>19.3</v>
      </c>
      <c r="D514">
        <v>113</v>
      </c>
      <c r="E514">
        <v>73</v>
      </c>
      <c r="F514">
        <v>219.9</v>
      </c>
      <c r="G514">
        <v>84.4</v>
      </c>
      <c r="H514">
        <v>79</v>
      </c>
      <c r="I514">
        <v>1</v>
      </c>
      <c r="J514" t="s">
        <v>16</v>
      </c>
      <c r="K514" t="s">
        <v>26</v>
      </c>
      <c r="L514" t="s">
        <v>22</v>
      </c>
      <c r="M514">
        <v>5.9</v>
      </c>
      <c r="N514">
        <v>11978.35</v>
      </c>
      <c r="O514" t="s">
        <v>19</v>
      </c>
      <c r="P514" t="str">
        <f t="shared" ref="P514:P515" si="262">IF(A514&lt;30,"18-29",IF(A514&lt;45,"30-44",IF(A514&lt;60,"45-59",IF(A514&lt;75,"60-74","75+"))))</f>
        <v>60-74</v>
      </c>
      <c r="Q514" t="str">
        <f>IF(PatientData[[#This Row],[bmi]]&lt;18.5,"Underweight",
IF(PatientData[[#This Row],[bmi]]&lt;25,"Normal",
IF(PatientData[[#This Row],[bmi]]&lt;30,"Overweight","Obese")))</f>
        <v>Normal</v>
      </c>
      <c r="R514" t="str">
        <f t="shared" si="228"/>
        <v>Normal BP</v>
      </c>
      <c r="S514" t="str">
        <f t="shared" si="229"/>
        <v>Normal Cost</v>
      </c>
    </row>
    <row r="515" spans="1:19" x14ac:dyDescent="0.3">
      <c r="A515">
        <v>41</v>
      </c>
      <c r="B515" t="s">
        <v>20</v>
      </c>
      <c r="C515">
        <v>19.3</v>
      </c>
      <c r="D515">
        <v>120</v>
      </c>
      <c r="E515">
        <v>68</v>
      </c>
      <c r="F515">
        <v>208.5</v>
      </c>
      <c r="G515">
        <v>114.1</v>
      </c>
      <c r="H515">
        <v>96</v>
      </c>
      <c r="I515">
        <v>1</v>
      </c>
      <c r="J515" t="s">
        <v>27</v>
      </c>
      <c r="K515" t="s">
        <v>17</v>
      </c>
      <c r="L515" t="s">
        <v>25</v>
      </c>
      <c r="M515">
        <v>6.7</v>
      </c>
      <c r="N515">
        <v>12301.99</v>
      </c>
      <c r="O515" t="s">
        <v>19</v>
      </c>
      <c r="P515" t="str">
        <f t="shared" si="262"/>
        <v>30-44</v>
      </c>
      <c r="Q515" t="str">
        <f>IF(PatientData[[#This Row],[bmi]]&lt;18.5,"Underweight",
IF(PatientData[[#This Row],[bmi]]&lt;25,"Normal",
IF(PatientData[[#This Row],[bmi]]&lt;30,"Overweight","Obese")))</f>
        <v>Normal</v>
      </c>
      <c r="R515" t="str">
        <f t="shared" ref="R515:R578" si="263">IF(AND(D515&lt;120,E515&lt;80),"Normal BP","High BP")</f>
        <v>High BP</v>
      </c>
      <c r="S515" t="str">
        <f t="shared" ref="S515:S578" si="264">IF(N515&gt;15000,"High Cost","Normal Cost")</f>
        <v>Normal Cost</v>
      </c>
    </row>
    <row r="516" spans="1:19" x14ac:dyDescent="0.3">
      <c r="A516">
        <v>37</v>
      </c>
      <c r="B516" t="s">
        <v>15</v>
      </c>
      <c r="C516">
        <v>20.9</v>
      </c>
      <c r="D516">
        <v>127</v>
      </c>
      <c r="E516">
        <v>68</v>
      </c>
      <c r="F516">
        <v>179.4</v>
      </c>
      <c r="G516">
        <v>158.80000000000001</v>
      </c>
      <c r="H516">
        <v>70</v>
      </c>
      <c r="I516">
        <v>0</v>
      </c>
      <c r="J516" t="s">
        <v>24</v>
      </c>
      <c r="K516" t="s">
        <v>17</v>
      </c>
      <c r="L516" t="s">
        <v>18</v>
      </c>
      <c r="M516">
        <v>2.2999999999999998</v>
      </c>
      <c r="N516">
        <v>5361.18</v>
      </c>
      <c r="O516" t="s">
        <v>19</v>
      </c>
      <c r="P516" t="str">
        <f t="shared" ref="P516:P518" si="265">IF(A513&lt;30,"18-29",IF(A513&lt;45,"30-44",IF(A513&lt;60,"45-59",IF(A513&lt;75,"60-74","75+"))))</f>
        <v>30-44</v>
      </c>
      <c r="Q516" t="str">
        <f>IF(PatientData[[#This Row],[bmi]]&lt;18.5,"Underweight",
IF(PatientData[[#This Row],[bmi]]&lt;25,"Normal",
IF(PatientData[[#This Row],[bmi]]&lt;30,"Overweight","Obese")))</f>
        <v>Normal</v>
      </c>
      <c r="R516" t="str">
        <f t="shared" si="263"/>
        <v>High BP</v>
      </c>
      <c r="S516" t="str">
        <f t="shared" si="264"/>
        <v>Normal Cost</v>
      </c>
    </row>
    <row r="517" spans="1:19" x14ac:dyDescent="0.3">
      <c r="A517">
        <v>93</v>
      </c>
      <c r="B517" t="s">
        <v>15</v>
      </c>
      <c r="C517">
        <v>33.9</v>
      </c>
      <c r="D517">
        <v>139</v>
      </c>
      <c r="E517">
        <v>89</v>
      </c>
      <c r="F517">
        <v>300</v>
      </c>
      <c r="G517">
        <v>152.9</v>
      </c>
      <c r="H517">
        <v>70</v>
      </c>
      <c r="I517">
        <v>4</v>
      </c>
      <c r="J517" t="s">
        <v>24</v>
      </c>
      <c r="K517" t="s">
        <v>26</v>
      </c>
      <c r="L517" t="s">
        <v>25</v>
      </c>
      <c r="M517">
        <v>4.0999999999999996</v>
      </c>
      <c r="N517">
        <v>8559.77</v>
      </c>
      <c r="O517" t="s">
        <v>19</v>
      </c>
      <c r="P517" t="str">
        <f t="shared" si="265"/>
        <v>60-74</v>
      </c>
      <c r="Q517" t="str">
        <f>IF(PatientData[[#This Row],[bmi]]&lt;18.5,"Underweight",
IF(PatientData[[#This Row],[bmi]]&lt;25,"Normal",
IF(PatientData[[#This Row],[bmi]]&lt;30,"Overweight","Obese")))</f>
        <v>Obese</v>
      </c>
      <c r="R517" t="str">
        <f t="shared" si="263"/>
        <v>High BP</v>
      </c>
      <c r="S517" t="str">
        <f t="shared" si="264"/>
        <v>Normal Cost</v>
      </c>
    </row>
    <row r="518" spans="1:19" x14ac:dyDescent="0.3">
      <c r="A518">
        <v>74</v>
      </c>
      <c r="B518" t="s">
        <v>15</v>
      </c>
      <c r="C518">
        <v>42.4</v>
      </c>
      <c r="D518">
        <v>157</v>
      </c>
      <c r="E518">
        <v>96</v>
      </c>
      <c r="F518">
        <v>286.2</v>
      </c>
      <c r="G518">
        <v>117.3</v>
      </c>
      <c r="H518">
        <v>65</v>
      </c>
      <c r="I518">
        <v>1</v>
      </c>
      <c r="J518" t="s">
        <v>24</v>
      </c>
      <c r="K518" t="s">
        <v>21</v>
      </c>
      <c r="L518" t="s">
        <v>18</v>
      </c>
      <c r="M518">
        <v>8.4</v>
      </c>
      <c r="N518">
        <v>16031.46</v>
      </c>
      <c r="O518" t="s">
        <v>23</v>
      </c>
      <c r="P518" t="str">
        <f t="shared" si="265"/>
        <v>30-44</v>
      </c>
      <c r="Q518" t="str">
        <f>IF(PatientData[[#This Row],[bmi]]&lt;18.5,"Underweight",
IF(PatientData[[#This Row],[bmi]]&lt;25,"Normal",
IF(PatientData[[#This Row],[bmi]]&lt;30,"Overweight","Obese")))</f>
        <v>Obese</v>
      </c>
      <c r="R518" t="str">
        <f t="shared" si="263"/>
        <v>High BP</v>
      </c>
      <c r="S518" t="str">
        <f t="shared" si="264"/>
        <v>High Cost</v>
      </c>
    </row>
    <row r="519" spans="1:19" x14ac:dyDescent="0.3">
      <c r="A519">
        <v>64</v>
      </c>
      <c r="B519" t="s">
        <v>20</v>
      </c>
      <c r="C519">
        <v>19.3</v>
      </c>
      <c r="D519">
        <v>137</v>
      </c>
      <c r="E519">
        <v>81</v>
      </c>
      <c r="F519">
        <v>206.2</v>
      </c>
      <c r="G519">
        <v>120</v>
      </c>
      <c r="H519">
        <v>99</v>
      </c>
      <c r="I519">
        <v>1</v>
      </c>
      <c r="J519" t="s">
        <v>16</v>
      </c>
      <c r="K519" t="s">
        <v>28</v>
      </c>
      <c r="L519" t="s">
        <v>25</v>
      </c>
      <c r="M519">
        <v>11.5</v>
      </c>
      <c r="N519">
        <v>22913.93</v>
      </c>
      <c r="O519" t="s">
        <v>19</v>
      </c>
      <c r="P519" t="str">
        <f t="shared" ref="P519:P520" si="266">IF(A519&lt;30,"18-29",IF(A519&lt;45,"30-44",IF(A519&lt;60,"45-59",IF(A519&lt;75,"60-74","75+"))))</f>
        <v>60-74</v>
      </c>
      <c r="Q519" t="str">
        <f>IF(PatientData[[#This Row],[bmi]]&lt;18.5,"Underweight",
IF(PatientData[[#This Row],[bmi]]&lt;25,"Normal",
IF(PatientData[[#This Row],[bmi]]&lt;30,"Overweight","Obese")))</f>
        <v>Normal</v>
      </c>
      <c r="R519" t="str">
        <f t="shared" si="263"/>
        <v>High BP</v>
      </c>
      <c r="S519" t="str">
        <f t="shared" si="264"/>
        <v>High Cost</v>
      </c>
    </row>
    <row r="520" spans="1:19" x14ac:dyDescent="0.3">
      <c r="A520">
        <v>64</v>
      </c>
      <c r="B520" t="s">
        <v>20</v>
      </c>
      <c r="C520">
        <v>19.399999999999999</v>
      </c>
      <c r="D520">
        <v>128</v>
      </c>
      <c r="E520">
        <v>88</v>
      </c>
      <c r="F520">
        <v>200.5</v>
      </c>
      <c r="G520">
        <v>76.5</v>
      </c>
      <c r="H520">
        <v>73</v>
      </c>
      <c r="I520">
        <v>3</v>
      </c>
      <c r="J520" t="s">
        <v>24</v>
      </c>
      <c r="K520" t="s">
        <v>26</v>
      </c>
      <c r="L520" t="s">
        <v>22</v>
      </c>
      <c r="M520">
        <v>1.9</v>
      </c>
      <c r="N520">
        <v>4667.82</v>
      </c>
      <c r="O520" t="s">
        <v>19</v>
      </c>
      <c r="P520" t="str">
        <f t="shared" si="266"/>
        <v>60-74</v>
      </c>
      <c r="Q520" t="str">
        <f>IF(PatientData[[#This Row],[bmi]]&lt;18.5,"Underweight",
IF(PatientData[[#This Row],[bmi]]&lt;25,"Normal",
IF(PatientData[[#This Row],[bmi]]&lt;30,"Overweight","Obese")))</f>
        <v>Normal</v>
      </c>
      <c r="R520" t="str">
        <f t="shared" si="263"/>
        <v>High BP</v>
      </c>
      <c r="S520" t="str">
        <f t="shared" si="264"/>
        <v>Normal Cost</v>
      </c>
    </row>
    <row r="521" spans="1:19" x14ac:dyDescent="0.3">
      <c r="A521">
        <v>69</v>
      </c>
      <c r="B521" t="s">
        <v>15</v>
      </c>
      <c r="C521">
        <v>23.8</v>
      </c>
      <c r="D521">
        <v>128</v>
      </c>
      <c r="E521">
        <v>80</v>
      </c>
      <c r="F521">
        <v>219</v>
      </c>
      <c r="G521">
        <v>81.599999999999994</v>
      </c>
      <c r="H521">
        <v>83</v>
      </c>
      <c r="I521">
        <v>1</v>
      </c>
      <c r="J521" t="s">
        <v>27</v>
      </c>
      <c r="K521" t="s">
        <v>26</v>
      </c>
      <c r="L521" t="s">
        <v>25</v>
      </c>
      <c r="M521">
        <v>4.5</v>
      </c>
      <c r="N521">
        <v>9006.26</v>
      </c>
      <c r="O521" t="s">
        <v>19</v>
      </c>
      <c r="P521" t="str">
        <f t="shared" ref="P521" si="267">IF(A518&lt;30,"18-29",IF(A518&lt;45,"30-44",IF(A518&lt;60,"45-59",IF(A518&lt;75,"60-74","75+"))))</f>
        <v>60-74</v>
      </c>
      <c r="Q521" t="str">
        <f>IF(PatientData[[#This Row],[bmi]]&lt;18.5,"Underweight",
IF(PatientData[[#This Row],[bmi]]&lt;25,"Normal",
IF(PatientData[[#This Row],[bmi]]&lt;30,"Overweight","Obese")))</f>
        <v>Normal</v>
      </c>
      <c r="R521" t="str">
        <f t="shared" si="263"/>
        <v>High BP</v>
      </c>
      <c r="S521" t="str">
        <f t="shared" si="264"/>
        <v>Normal Cost</v>
      </c>
    </row>
    <row r="522" spans="1:19" x14ac:dyDescent="0.3">
      <c r="A522">
        <v>73</v>
      </c>
      <c r="B522" t="s">
        <v>20</v>
      </c>
      <c r="C522">
        <v>19.399999999999999</v>
      </c>
      <c r="D522">
        <v>118</v>
      </c>
      <c r="E522">
        <v>66</v>
      </c>
      <c r="F522">
        <v>246.4</v>
      </c>
      <c r="G522">
        <v>84.2</v>
      </c>
      <c r="H522">
        <v>87</v>
      </c>
      <c r="I522">
        <v>1</v>
      </c>
      <c r="J522" t="s">
        <v>16</v>
      </c>
      <c r="K522" t="s">
        <v>26</v>
      </c>
      <c r="L522" t="s">
        <v>25</v>
      </c>
      <c r="M522">
        <v>8.9</v>
      </c>
      <c r="N522">
        <v>17000.63</v>
      </c>
      <c r="O522" t="s">
        <v>19</v>
      </c>
      <c r="P522" t="str">
        <f t="shared" ref="P522" si="268">IF(A522&lt;30,"18-29",IF(A522&lt;45,"30-44",IF(A522&lt;60,"45-59",IF(A522&lt;75,"60-74","75+"))))</f>
        <v>60-74</v>
      </c>
      <c r="Q522" t="str">
        <f>IF(PatientData[[#This Row],[bmi]]&lt;18.5,"Underweight",
IF(PatientData[[#This Row],[bmi]]&lt;25,"Normal",
IF(PatientData[[#This Row],[bmi]]&lt;30,"Overweight","Obese")))</f>
        <v>Normal</v>
      </c>
      <c r="R522" t="str">
        <f t="shared" si="263"/>
        <v>Normal BP</v>
      </c>
      <c r="S522" t="str">
        <f t="shared" si="264"/>
        <v>High Cost</v>
      </c>
    </row>
    <row r="523" spans="1:19" x14ac:dyDescent="0.3">
      <c r="A523">
        <v>62</v>
      </c>
      <c r="B523" t="s">
        <v>15</v>
      </c>
      <c r="C523">
        <v>26</v>
      </c>
      <c r="D523">
        <v>120</v>
      </c>
      <c r="E523">
        <v>75</v>
      </c>
      <c r="F523">
        <v>234.1</v>
      </c>
      <c r="G523">
        <v>115.4</v>
      </c>
      <c r="H523">
        <v>85</v>
      </c>
      <c r="I523">
        <v>0</v>
      </c>
      <c r="J523" t="s">
        <v>24</v>
      </c>
      <c r="K523" t="s">
        <v>17</v>
      </c>
      <c r="L523" t="s">
        <v>18</v>
      </c>
      <c r="M523">
        <v>6.5</v>
      </c>
      <c r="N523">
        <v>13759.83</v>
      </c>
      <c r="O523" t="s">
        <v>19</v>
      </c>
      <c r="P523" t="str">
        <f t="shared" ref="P523" si="269">IF(A520&lt;30,"18-29",IF(A520&lt;45,"30-44",IF(A520&lt;60,"45-59",IF(A520&lt;75,"60-74","75+"))))</f>
        <v>60-74</v>
      </c>
      <c r="Q523" t="str">
        <f>IF(PatientData[[#This Row],[bmi]]&lt;18.5,"Underweight",
IF(PatientData[[#This Row],[bmi]]&lt;25,"Normal",
IF(PatientData[[#This Row],[bmi]]&lt;30,"Overweight","Obese")))</f>
        <v>Overweight</v>
      </c>
      <c r="R523" t="str">
        <f t="shared" si="263"/>
        <v>High BP</v>
      </c>
      <c r="S523" t="str">
        <f t="shared" si="264"/>
        <v>Normal Cost</v>
      </c>
    </row>
    <row r="524" spans="1:19" x14ac:dyDescent="0.3">
      <c r="A524">
        <v>44</v>
      </c>
      <c r="B524" t="s">
        <v>20</v>
      </c>
      <c r="C524">
        <v>19.399999999999999</v>
      </c>
      <c r="D524">
        <v>112</v>
      </c>
      <c r="E524">
        <v>67</v>
      </c>
      <c r="F524">
        <v>167.2</v>
      </c>
      <c r="G524">
        <v>97.1</v>
      </c>
      <c r="H524">
        <v>83</v>
      </c>
      <c r="I524">
        <v>3</v>
      </c>
      <c r="J524" t="s">
        <v>16</v>
      </c>
      <c r="K524" t="s">
        <v>26</v>
      </c>
      <c r="L524" t="s">
        <v>22</v>
      </c>
      <c r="M524">
        <v>14.2</v>
      </c>
      <c r="N524">
        <v>26866.97</v>
      </c>
      <c r="O524" t="s">
        <v>23</v>
      </c>
      <c r="P524" t="str">
        <f t="shared" ref="P524:P526" si="270">IF(A524&lt;30,"18-29",IF(A524&lt;45,"30-44",IF(A524&lt;60,"45-59",IF(A524&lt;75,"60-74","75+"))))</f>
        <v>30-44</v>
      </c>
      <c r="Q524" t="str">
        <f>IF(PatientData[[#This Row],[bmi]]&lt;18.5,"Underweight",
IF(PatientData[[#This Row],[bmi]]&lt;25,"Normal",
IF(PatientData[[#This Row],[bmi]]&lt;30,"Overweight","Obese")))</f>
        <v>Normal</v>
      </c>
      <c r="R524" t="str">
        <f t="shared" si="263"/>
        <v>Normal BP</v>
      </c>
      <c r="S524" t="str">
        <f t="shared" si="264"/>
        <v>High Cost</v>
      </c>
    </row>
    <row r="525" spans="1:19" x14ac:dyDescent="0.3">
      <c r="A525">
        <v>76</v>
      </c>
      <c r="B525" t="s">
        <v>20</v>
      </c>
      <c r="C525">
        <v>19.399999999999999</v>
      </c>
      <c r="D525">
        <v>135</v>
      </c>
      <c r="E525">
        <v>79</v>
      </c>
      <c r="F525">
        <v>252.6</v>
      </c>
      <c r="G525">
        <v>113.3</v>
      </c>
      <c r="H525">
        <v>70</v>
      </c>
      <c r="I525">
        <v>1</v>
      </c>
      <c r="J525" t="s">
        <v>27</v>
      </c>
      <c r="K525" t="s">
        <v>21</v>
      </c>
      <c r="L525" t="s">
        <v>18</v>
      </c>
      <c r="M525">
        <v>7.3</v>
      </c>
      <c r="N525">
        <v>13442.75</v>
      </c>
      <c r="O525" t="s">
        <v>19</v>
      </c>
      <c r="P525" t="str">
        <f t="shared" si="270"/>
        <v>75+</v>
      </c>
      <c r="Q525" t="str">
        <f>IF(PatientData[[#This Row],[bmi]]&lt;18.5,"Underweight",
IF(PatientData[[#This Row],[bmi]]&lt;25,"Normal",
IF(PatientData[[#This Row],[bmi]]&lt;30,"Overweight","Obese")))</f>
        <v>Normal</v>
      </c>
      <c r="R525" t="str">
        <f t="shared" si="263"/>
        <v>High BP</v>
      </c>
      <c r="S525" t="str">
        <f t="shared" si="264"/>
        <v>Normal Cost</v>
      </c>
    </row>
    <row r="526" spans="1:19" x14ac:dyDescent="0.3">
      <c r="A526">
        <v>75</v>
      </c>
      <c r="B526" t="s">
        <v>20</v>
      </c>
      <c r="C526">
        <v>19.399999999999999</v>
      </c>
      <c r="D526">
        <v>118</v>
      </c>
      <c r="E526">
        <v>70</v>
      </c>
      <c r="F526">
        <v>240.9</v>
      </c>
      <c r="G526">
        <v>141.69999999999999</v>
      </c>
      <c r="H526">
        <v>76</v>
      </c>
      <c r="I526">
        <v>2</v>
      </c>
      <c r="J526" t="s">
        <v>24</v>
      </c>
      <c r="K526" t="s">
        <v>17</v>
      </c>
      <c r="L526" t="s">
        <v>25</v>
      </c>
      <c r="M526">
        <v>4.8</v>
      </c>
      <c r="N526">
        <v>9713.07</v>
      </c>
      <c r="O526" t="s">
        <v>23</v>
      </c>
      <c r="P526" t="str">
        <f t="shared" si="270"/>
        <v>75+</v>
      </c>
      <c r="Q526" t="str">
        <f>IF(PatientData[[#This Row],[bmi]]&lt;18.5,"Underweight",
IF(PatientData[[#This Row],[bmi]]&lt;25,"Normal",
IF(PatientData[[#This Row],[bmi]]&lt;30,"Overweight","Obese")))</f>
        <v>Normal</v>
      </c>
      <c r="R526" t="str">
        <f t="shared" si="263"/>
        <v>Normal BP</v>
      </c>
      <c r="S526" t="str">
        <f t="shared" si="264"/>
        <v>Normal Cost</v>
      </c>
    </row>
    <row r="527" spans="1:19" x14ac:dyDescent="0.3">
      <c r="A527">
        <v>50</v>
      </c>
      <c r="B527" t="s">
        <v>15</v>
      </c>
      <c r="C527">
        <v>32</v>
      </c>
      <c r="D527">
        <v>137</v>
      </c>
      <c r="E527">
        <v>86</v>
      </c>
      <c r="F527">
        <v>246.4</v>
      </c>
      <c r="G527">
        <v>130.5</v>
      </c>
      <c r="H527">
        <v>69</v>
      </c>
      <c r="I527">
        <v>1</v>
      </c>
      <c r="J527" t="s">
        <v>27</v>
      </c>
      <c r="K527" t="s">
        <v>21</v>
      </c>
      <c r="L527" t="s">
        <v>25</v>
      </c>
      <c r="M527">
        <v>3.7</v>
      </c>
      <c r="N527">
        <v>9851.09</v>
      </c>
      <c r="O527" t="s">
        <v>19</v>
      </c>
      <c r="P527" t="str">
        <f t="shared" ref="P527:P530" si="271">IF(A524&lt;30,"18-29",IF(A524&lt;45,"30-44",IF(A524&lt;60,"45-59",IF(A524&lt;75,"60-74","75+"))))</f>
        <v>30-44</v>
      </c>
      <c r="Q527" t="str">
        <f>IF(PatientData[[#This Row],[bmi]]&lt;18.5,"Underweight",
IF(PatientData[[#This Row],[bmi]]&lt;25,"Normal",
IF(PatientData[[#This Row],[bmi]]&lt;30,"Overweight","Obese")))</f>
        <v>Obese</v>
      </c>
      <c r="R527" t="str">
        <f t="shared" si="263"/>
        <v>High BP</v>
      </c>
      <c r="S527" t="str">
        <f t="shared" si="264"/>
        <v>Normal Cost</v>
      </c>
    </row>
    <row r="528" spans="1:19" x14ac:dyDescent="0.3">
      <c r="A528">
        <v>78</v>
      </c>
      <c r="B528" t="s">
        <v>15</v>
      </c>
      <c r="C528">
        <v>20.9</v>
      </c>
      <c r="D528">
        <v>126</v>
      </c>
      <c r="E528">
        <v>80</v>
      </c>
      <c r="F528">
        <v>251.9</v>
      </c>
      <c r="G528">
        <v>88.2</v>
      </c>
      <c r="H528">
        <v>90</v>
      </c>
      <c r="I528">
        <v>3</v>
      </c>
      <c r="J528" t="s">
        <v>24</v>
      </c>
      <c r="K528" t="s">
        <v>28</v>
      </c>
      <c r="L528" t="s">
        <v>25</v>
      </c>
      <c r="M528">
        <v>4</v>
      </c>
      <c r="N528">
        <v>12085.85</v>
      </c>
      <c r="O528" t="s">
        <v>19</v>
      </c>
      <c r="P528" t="str">
        <f t="shared" si="271"/>
        <v>75+</v>
      </c>
      <c r="Q528" t="str">
        <f>IF(PatientData[[#This Row],[bmi]]&lt;18.5,"Underweight",
IF(PatientData[[#This Row],[bmi]]&lt;25,"Normal",
IF(PatientData[[#This Row],[bmi]]&lt;30,"Overweight","Obese")))</f>
        <v>Normal</v>
      </c>
      <c r="R528" t="str">
        <f t="shared" si="263"/>
        <v>High BP</v>
      </c>
      <c r="S528" t="str">
        <f t="shared" si="264"/>
        <v>Normal Cost</v>
      </c>
    </row>
    <row r="529" spans="1:19" x14ac:dyDescent="0.3">
      <c r="A529">
        <v>70</v>
      </c>
      <c r="B529" t="s">
        <v>15</v>
      </c>
      <c r="C529">
        <v>28.1</v>
      </c>
      <c r="D529">
        <v>126</v>
      </c>
      <c r="E529">
        <v>83</v>
      </c>
      <c r="F529">
        <v>276.5</v>
      </c>
      <c r="G529">
        <v>117.9</v>
      </c>
      <c r="H529">
        <v>73</v>
      </c>
      <c r="I529">
        <v>1</v>
      </c>
      <c r="J529" t="s">
        <v>16</v>
      </c>
      <c r="K529" t="s">
        <v>28</v>
      </c>
      <c r="L529" t="s">
        <v>25</v>
      </c>
      <c r="M529">
        <v>7.8</v>
      </c>
      <c r="N529">
        <v>16481.89</v>
      </c>
      <c r="O529" t="s">
        <v>19</v>
      </c>
      <c r="P529" t="str">
        <f t="shared" si="271"/>
        <v>75+</v>
      </c>
      <c r="Q529" t="str">
        <f>IF(PatientData[[#This Row],[bmi]]&lt;18.5,"Underweight",
IF(PatientData[[#This Row],[bmi]]&lt;25,"Normal",
IF(PatientData[[#This Row],[bmi]]&lt;30,"Overweight","Obese")))</f>
        <v>Overweight</v>
      </c>
      <c r="R529" t="str">
        <f t="shared" si="263"/>
        <v>High BP</v>
      </c>
      <c r="S529" t="str">
        <f t="shared" si="264"/>
        <v>High Cost</v>
      </c>
    </row>
    <row r="530" spans="1:19" x14ac:dyDescent="0.3">
      <c r="A530">
        <v>57</v>
      </c>
      <c r="B530" t="s">
        <v>15</v>
      </c>
      <c r="C530">
        <v>27.9</v>
      </c>
      <c r="D530">
        <v>117</v>
      </c>
      <c r="E530">
        <v>70</v>
      </c>
      <c r="F530">
        <v>232.5</v>
      </c>
      <c r="G530">
        <v>123.5</v>
      </c>
      <c r="H530">
        <v>83</v>
      </c>
      <c r="I530">
        <v>3</v>
      </c>
      <c r="J530" t="s">
        <v>27</v>
      </c>
      <c r="K530" t="s">
        <v>28</v>
      </c>
      <c r="L530" t="s">
        <v>18</v>
      </c>
      <c r="M530">
        <v>2.4</v>
      </c>
      <c r="N530">
        <v>9209.89</v>
      </c>
      <c r="O530" t="s">
        <v>19</v>
      </c>
      <c r="P530" t="str">
        <f t="shared" si="271"/>
        <v>45-59</v>
      </c>
      <c r="Q530" t="str">
        <f>IF(PatientData[[#This Row],[bmi]]&lt;18.5,"Underweight",
IF(PatientData[[#This Row],[bmi]]&lt;25,"Normal",
IF(PatientData[[#This Row],[bmi]]&lt;30,"Overweight","Obese")))</f>
        <v>Overweight</v>
      </c>
      <c r="R530" t="str">
        <f t="shared" si="263"/>
        <v>Normal BP</v>
      </c>
      <c r="S530" t="str">
        <f t="shared" si="264"/>
        <v>Normal Cost</v>
      </c>
    </row>
    <row r="531" spans="1:19" x14ac:dyDescent="0.3">
      <c r="A531">
        <v>60</v>
      </c>
      <c r="B531" t="s">
        <v>20</v>
      </c>
      <c r="C531">
        <v>19.399999999999999</v>
      </c>
      <c r="D531">
        <v>106</v>
      </c>
      <c r="E531">
        <v>60</v>
      </c>
      <c r="F531">
        <v>188.9</v>
      </c>
      <c r="G531">
        <v>118.7</v>
      </c>
      <c r="H531">
        <v>68</v>
      </c>
      <c r="I531">
        <v>1</v>
      </c>
      <c r="J531" t="s">
        <v>16</v>
      </c>
      <c r="K531" t="s">
        <v>28</v>
      </c>
      <c r="L531" t="s">
        <v>18</v>
      </c>
      <c r="M531">
        <v>15.1</v>
      </c>
      <c r="N531">
        <v>35997.949999999997</v>
      </c>
      <c r="O531" t="s">
        <v>23</v>
      </c>
      <c r="P531" t="str">
        <f t="shared" ref="P531:P538" si="272">IF(A531&lt;30,"18-29",IF(A531&lt;45,"30-44",IF(A531&lt;60,"45-59",IF(A531&lt;75,"60-74","75+"))))</f>
        <v>60-74</v>
      </c>
      <c r="Q531" t="str">
        <f>IF(PatientData[[#This Row],[bmi]]&lt;18.5,"Underweight",
IF(PatientData[[#This Row],[bmi]]&lt;25,"Normal",
IF(PatientData[[#This Row],[bmi]]&lt;30,"Overweight","Obese")))</f>
        <v>Normal</v>
      </c>
      <c r="R531" t="str">
        <f t="shared" si="263"/>
        <v>Normal BP</v>
      </c>
      <c r="S531" t="str">
        <f t="shared" si="264"/>
        <v>High Cost</v>
      </c>
    </row>
    <row r="532" spans="1:19" x14ac:dyDescent="0.3">
      <c r="A532">
        <v>52</v>
      </c>
      <c r="B532" t="s">
        <v>20</v>
      </c>
      <c r="C532">
        <v>19.399999999999999</v>
      </c>
      <c r="D532">
        <v>120</v>
      </c>
      <c r="E532">
        <v>76</v>
      </c>
      <c r="F532">
        <v>192.8</v>
      </c>
      <c r="G532">
        <v>105.3</v>
      </c>
      <c r="H532">
        <v>83</v>
      </c>
      <c r="I532">
        <v>1</v>
      </c>
      <c r="J532" t="s">
        <v>16</v>
      </c>
      <c r="K532" t="s">
        <v>21</v>
      </c>
      <c r="L532" t="s">
        <v>25</v>
      </c>
      <c r="M532">
        <v>14.2</v>
      </c>
      <c r="N532">
        <v>29053.11</v>
      </c>
      <c r="O532" t="s">
        <v>19</v>
      </c>
      <c r="P532" t="str">
        <f t="shared" si="272"/>
        <v>45-59</v>
      </c>
      <c r="Q532" t="str">
        <f>IF(PatientData[[#This Row],[bmi]]&lt;18.5,"Underweight",
IF(PatientData[[#This Row],[bmi]]&lt;25,"Normal",
IF(PatientData[[#This Row],[bmi]]&lt;30,"Overweight","Obese")))</f>
        <v>Normal</v>
      </c>
      <c r="R532" t="str">
        <f t="shared" si="263"/>
        <v>High BP</v>
      </c>
      <c r="S532" t="str">
        <f t="shared" si="264"/>
        <v>High Cost</v>
      </c>
    </row>
    <row r="533" spans="1:19" x14ac:dyDescent="0.3">
      <c r="A533">
        <v>59</v>
      </c>
      <c r="B533" t="s">
        <v>20</v>
      </c>
      <c r="C533">
        <v>19.399999999999999</v>
      </c>
      <c r="D533">
        <v>104</v>
      </c>
      <c r="E533">
        <v>62</v>
      </c>
      <c r="F533">
        <v>207.4</v>
      </c>
      <c r="G533">
        <v>100.1</v>
      </c>
      <c r="H533">
        <v>99</v>
      </c>
      <c r="I533">
        <v>1</v>
      </c>
      <c r="J533" t="s">
        <v>16</v>
      </c>
      <c r="K533" t="s">
        <v>26</v>
      </c>
      <c r="L533" t="s">
        <v>25</v>
      </c>
      <c r="M533">
        <v>12.9</v>
      </c>
      <c r="N533">
        <v>20628.45</v>
      </c>
      <c r="O533" t="s">
        <v>19</v>
      </c>
      <c r="P533" t="str">
        <f t="shared" si="272"/>
        <v>45-59</v>
      </c>
      <c r="Q533" t="str">
        <f>IF(PatientData[[#This Row],[bmi]]&lt;18.5,"Underweight",
IF(PatientData[[#This Row],[bmi]]&lt;25,"Normal",
IF(PatientData[[#This Row],[bmi]]&lt;30,"Overweight","Obese")))</f>
        <v>Normal</v>
      </c>
      <c r="R533" t="str">
        <f t="shared" si="263"/>
        <v>Normal BP</v>
      </c>
      <c r="S533" t="str">
        <f t="shared" si="264"/>
        <v>High Cost</v>
      </c>
    </row>
    <row r="534" spans="1:19" x14ac:dyDescent="0.3">
      <c r="A534">
        <v>67</v>
      </c>
      <c r="B534" t="s">
        <v>20</v>
      </c>
      <c r="C534">
        <v>19.399999999999999</v>
      </c>
      <c r="D534">
        <v>134</v>
      </c>
      <c r="E534">
        <v>78</v>
      </c>
      <c r="F534">
        <v>168</v>
      </c>
      <c r="G534">
        <v>99</v>
      </c>
      <c r="H534">
        <v>72</v>
      </c>
      <c r="I534">
        <v>1</v>
      </c>
      <c r="J534" t="s">
        <v>16</v>
      </c>
      <c r="K534" t="s">
        <v>28</v>
      </c>
      <c r="L534" t="s">
        <v>18</v>
      </c>
      <c r="M534">
        <v>13.3</v>
      </c>
      <c r="N534">
        <v>28031.919999999998</v>
      </c>
      <c r="O534" t="s">
        <v>19</v>
      </c>
      <c r="P534" t="str">
        <f t="shared" si="272"/>
        <v>60-74</v>
      </c>
      <c r="Q534" t="str">
        <f>IF(PatientData[[#This Row],[bmi]]&lt;18.5,"Underweight",
IF(PatientData[[#This Row],[bmi]]&lt;25,"Normal",
IF(PatientData[[#This Row],[bmi]]&lt;30,"Overweight","Obese")))</f>
        <v>Normal</v>
      </c>
      <c r="R534" t="str">
        <f t="shared" si="263"/>
        <v>High BP</v>
      </c>
      <c r="S534" t="str">
        <f t="shared" si="264"/>
        <v>High Cost</v>
      </c>
    </row>
    <row r="535" spans="1:19" x14ac:dyDescent="0.3">
      <c r="A535">
        <v>65</v>
      </c>
      <c r="B535" t="s">
        <v>20</v>
      </c>
      <c r="C535">
        <v>19.399999999999999</v>
      </c>
      <c r="D535">
        <v>112</v>
      </c>
      <c r="E535">
        <v>73</v>
      </c>
      <c r="F535">
        <v>209.5</v>
      </c>
      <c r="G535">
        <v>98.9</v>
      </c>
      <c r="H535">
        <v>70</v>
      </c>
      <c r="I535">
        <v>1</v>
      </c>
      <c r="J535" t="s">
        <v>24</v>
      </c>
      <c r="K535" t="s">
        <v>26</v>
      </c>
      <c r="L535" t="s">
        <v>25</v>
      </c>
      <c r="M535">
        <v>3.4</v>
      </c>
      <c r="N535">
        <v>7543.91</v>
      </c>
      <c r="O535" t="s">
        <v>19</v>
      </c>
      <c r="P535" t="str">
        <f t="shared" si="272"/>
        <v>60-74</v>
      </c>
      <c r="Q535" t="str">
        <f>IF(PatientData[[#This Row],[bmi]]&lt;18.5,"Underweight",
IF(PatientData[[#This Row],[bmi]]&lt;25,"Normal",
IF(PatientData[[#This Row],[bmi]]&lt;30,"Overweight","Obese")))</f>
        <v>Normal</v>
      </c>
      <c r="R535" t="str">
        <f t="shared" si="263"/>
        <v>Normal BP</v>
      </c>
      <c r="S535" t="str">
        <f t="shared" si="264"/>
        <v>Normal Cost</v>
      </c>
    </row>
    <row r="536" spans="1:19" x14ac:dyDescent="0.3">
      <c r="A536">
        <v>52</v>
      </c>
      <c r="B536" t="s">
        <v>20</v>
      </c>
      <c r="C536">
        <v>19.399999999999999</v>
      </c>
      <c r="D536">
        <v>131</v>
      </c>
      <c r="E536">
        <v>76</v>
      </c>
      <c r="F536">
        <v>184</v>
      </c>
      <c r="G536">
        <v>96</v>
      </c>
      <c r="H536">
        <v>95</v>
      </c>
      <c r="I536">
        <v>3</v>
      </c>
      <c r="J536" t="s">
        <v>27</v>
      </c>
      <c r="K536" t="s">
        <v>21</v>
      </c>
      <c r="L536" t="s">
        <v>22</v>
      </c>
      <c r="M536">
        <v>41.1</v>
      </c>
      <c r="N536">
        <v>70802.720000000001</v>
      </c>
      <c r="O536" t="s">
        <v>23</v>
      </c>
      <c r="P536" t="str">
        <f t="shared" si="272"/>
        <v>45-59</v>
      </c>
      <c r="Q536" t="str">
        <f>IF(PatientData[[#This Row],[bmi]]&lt;18.5,"Underweight",
IF(PatientData[[#This Row],[bmi]]&lt;25,"Normal",
IF(PatientData[[#This Row],[bmi]]&lt;30,"Overweight","Obese")))</f>
        <v>Normal</v>
      </c>
      <c r="R536" t="str">
        <f t="shared" si="263"/>
        <v>High BP</v>
      </c>
      <c r="S536" t="str">
        <f t="shared" si="264"/>
        <v>High Cost</v>
      </c>
    </row>
    <row r="537" spans="1:19" x14ac:dyDescent="0.3">
      <c r="A537">
        <v>78</v>
      </c>
      <c r="B537" t="s">
        <v>20</v>
      </c>
      <c r="C537">
        <v>19.399999999999999</v>
      </c>
      <c r="D537">
        <v>149</v>
      </c>
      <c r="E537">
        <v>86</v>
      </c>
      <c r="F537">
        <v>206</v>
      </c>
      <c r="G537">
        <v>93.1</v>
      </c>
      <c r="H537">
        <v>87</v>
      </c>
      <c r="I537">
        <v>1</v>
      </c>
      <c r="J537" t="s">
        <v>24</v>
      </c>
      <c r="K537" t="s">
        <v>21</v>
      </c>
      <c r="L537" t="s">
        <v>25</v>
      </c>
      <c r="M537">
        <v>4.9000000000000004</v>
      </c>
      <c r="N537">
        <v>11491.06</v>
      </c>
      <c r="O537" t="s">
        <v>19</v>
      </c>
      <c r="P537" t="str">
        <f t="shared" si="272"/>
        <v>75+</v>
      </c>
      <c r="Q537" t="str">
        <f>IF(PatientData[[#This Row],[bmi]]&lt;18.5,"Underweight",
IF(PatientData[[#This Row],[bmi]]&lt;25,"Normal",
IF(PatientData[[#This Row],[bmi]]&lt;30,"Overweight","Obese")))</f>
        <v>Normal</v>
      </c>
      <c r="R537" t="str">
        <f t="shared" si="263"/>
        <v>High BP</v>
      </c>
      <c r="S537" t="str">
        <f t="shared" si="264"/>
        <v>Normal Cost</v>
      </c>
    </row>
    <row r="538" spans="1:19" x14ac:dyDescent="0.3">
      <c r="A538">
        <v>81</v>
      </c>
      <c r="B538" t="s">
        <v>20</v>
      </c>
      <c r="C538">
        <v>19.399999999999999</v>
      </c>
      <c r="D538">
        <v>140</v>
      </c>
      <c r="E538">
        <v>88</v>
      </c>
      <c r="F538">
        <v>197.7</v>
      </c>
      <c r="G538">
        <v>85.2</v>
      </c>
      <c r="H538">
        <v>68</v>
      </c>
      <c r="I538">
        <v>1</v>
      </c>
      <c r="J538" t="s">
        <v>24</v>
      </c>
      <c r="K538" t="s">
        <v>26</v>
      </c>
      <c r="L538" t="s">
        <v>22</v>
      </c>
      <c r="M538">
        <v>4.7</v>
      </c>
      <c r="N538">
        <v>8020.83</v>
      </c>
      <c r="O538" t="s">
        <v>19</v>
      </c>
      <c r="P538" t="str">
        <f t="shared" si="272"/>
        <v>75+</v>
      </c>
      <c r="Q538" t="str">
        <f>IF(PatientData[[#This Row],[bmi]]&lt;18.5,"Underweight",
IF(PatientData[[#This Row],[bmi]]&lt;25,"Normal",
IF(PatientData[[#This Row],[bmi]]&lt;30,"Overweight","Obese")))</f>
        <v>Normal</v>
      </c>
      <c r="R538" t="str">
        <f t="shared" si="263"/>
        <v>High BP</v>
      </c>
      <c r="S538" t="str">
        <f t="shared" si="264"/>
        <v>Normal Cost</v>
      </c>
    </row>
    <row r="539" spans="1:19" x14ac:dyDescent="0.3">
      <c r="A539">
        <v>54</v>
      </c>
      <c r="B539" t="s">
        <v>15</v>
      </c>
      <c r="C539">
        <v>25.4</v>
      </c>
      <c r="D539">
        <v>124</v>
      </c>
      <c r="E539">
        <v>72</v>
      </c>
      <c r="F539">
        <v>244.1</v>
      </c>
      <c r="G539">
        <v>104.2</v>
      </c>
      <c r="H539">
        <v>89</v>
      </c>
      <c r="I539">
        <v>0</v>
      </c>
      <c r="J539" t="s">
        <v>16</v>
      </c>
      <c r="K539" t="s">
        <v>21</v>
      </c>
      <c r="L539" t="s">
        <v>18</v>
      </c>
      <c r="M539">
        <v>11</v>
      </c>
      <c r="N539">
        <v>18870.919999999998</v>
      </c>
      <c r="O539" t="s">
        <v>19</v>
      </c>
      <c r="P539" t="str">
        <f t="shared" ref="P539:P541" si="273">IF(A536&lt;30,"18-29",IF(A536&lt;45,"30-44",IF(A536&lt;60,"45-59",IF(A536&lt;75,"60-74","75+"))))</f>
        <v>45-59</v>
      </c>
      <c r="Q539" t="str">
        <f>IF(PatientData[[#This Row],[bmi]]&lt;18.5,"Underweight",
IF(PatientData[[#This Row],[bmi]]&lt;25,"Normal",
IF(PatientData[[#This Row],[bmi]]&lt;30,"Overweight","Obese")))</f>
        <v>Overweight</v>
      </c>
      <c r="R539" t="str">
        <f t="shared" si="263"/>
        <v>High BP</v>
      </c>
      <c r="S539" t="str">
        <f t="shared" si="264"/>
        <v>High Cost</v>
      </c>
    </row>
    <row r="540" spans="1:19" x14ac:dyDescent="0.3">
      <c r="A540">
        <v>48</v>
      </c>
      <c r="B540" t="s">
        <v>15</v>
      </c>
      <c r="C540">
        <v>26</v>
      </c>
      <c r="D540">
        <v>127</v>
      </c>
      <c r="E540">
        <v>72</v>
      </c>
      <c r="F540">
        <v>224</v>
      </c>
      <c r="G540">
        <v>93.5</v>
      </c>
      <c r="H540">
        <v>50</v>
      </c>
      <c r="I540">
        <v>1</v>
      </c>
      <c r="J540" t="s">
        <v>24</v>
      </c>
      <c r="K540" t="s">
        <v>21</v>
      </c>
      <c r="L540" t="s">
        <v>18</v>
      </c>
      <c r="M540">
        <v>3.7</v>
      </c>
      <c r="N540">
        <v>10071.75</v>
      </c>
      <c r="O540" t="s">
        <v>19</v>
      </c>
      <c r="P540" t="str">
        <f t="shared" si="273"/>
        <v>75+</v>
      </c>
      <c r="Q540" t="str">
        <f>IF(PatientData[[#This Row],[bmi]]&lt;18.5,"Underweight",
IF(PatientData[[#This Row],[bmi]]&lt;25,"Normal",
IF(PatientData[[#This Row],[bmi]]&lt;30,"Overweight","Obese")))</f>
        <v>Overweight</v>
      </c>
      <c r="R540" t="str">
        <f t="shared" si="263"/>
        <v>High BP</v>
      </c>
      <c r="S540" t="str">
        <f t="shared" si="264"/>
        <v>Normal Cost</v>
      </c>
    </row>
    <row r="541" spans="1:19" x14ac:dyDescent="0.3">
      <c r="A541">
        <v>48</v>
      </c>
      <c r="B541" t="s">
        <v>15</v>
      </c>
      <c r="C541">
        <v>34.299999999999997</v>
      </c>
      <c r="D541">
        <v>132</v>
      </c>
      <c r="E541">
        <v>84</v>
      </c>
      <c r="F541">
        <v>218.8</v>
      </c>
      <c r="G541">
        <v>171.7</v>
      </c>
      <c r="H541">
        <v>77</v>
      </c>
      <c r="I541">
        <v>1</v>
      </c>
      <c r="J541" t="s">
        <v>24</v>
      </c>
      <c r="K541" t="s">
        <v>17</v>
      </c>
      <c r="L541" t="s">
        <v>25</v>
      </c>
      <c r="M541">
        <v>4.0999999999999996</v>
      </c>
      <c r="N541">
        <v>8116.61</v>
      </c>
      <c r="O541" t="s">
        <v>19</v>
      </c>
      <c r="P541" t="str">
        <f t="shared" si="273"/>
        <v>75+</v>
      </c>
      <c r="Q541" t="str">
        <f>IF(PatientData[[#This Row],[bmi]]&lt;18.5,"Underweight",
IF(PatientData[[#This Row],[bmi]]&lt;25,"Normal",
IF(PatientData[[#This Row],[bmi]]&lt;30,"Overweight","Obese")))</f>
        <v>Obese</v>
      </c>
      <c r="R541" t="str">
        <f t="shared" si="263"/>
        <v>High BP</v>
      </c>
      <c r="S541" t="str">
        <f t="shared" si="264"/>
        <v>Normal Cost</v>
      </c>
    </row>
    <row r="542" spans="1:19" x14ac:dyDescent="0.3">
      <c r="A542">
        <v>62</v>
      </c>
      <c r="B542" t="s">
        <v>20</v>
      </c>
      <c r="C542">
        <v>19.399999999999999</v>
      </c>
      <c r="D542">
        <v>120</v>
      </c>
      <c r="E542">
        <v>68</v>
      </c>
      <c r="F542">
        <v>185.2</v>
      </c>
      <c r="G542">
        <v>151.9</v>
      </c>
      <c r="H542">
        <v>61</v>
      </c>
      <c r="I542">
        <v>0</v>
      </c>
      <c r="J542" t="s">
        <v>24</v>
      </c>
      <c r="K542" t="s">
        <v>26</v>
      </c>
      <c r="L542" t="s">
        <v>18</v>
      </c>
      <c r="M542">
        <v>6.8</v>
      </c>
      <c r="N542">
        <v>12376.05</v>
      </c>
      <c r="O542" t="s">
        <v>19</v>
      </c>
      <c r="P542" t="str">
        <f t="shared" ref="P542:P543" si="274">IF(A542&lt;30,"18-29",IF(A542&lt;45,"30-44",IF(A542&lt;60,"45-59",IF(A542&lt;75,"60-74","75+"))))</f>
        <v>60-74</v>
      </c>
      <c r="Q542" t="str">
        <f>IF(PatientData[[#This Row],[bmi]]&lt;18.5,"Underweight",
IF(PatientData[[#This Row],[bmi]]&lt;25,"Normal",
IF(PatientData[[#This Row],[bmi]]&lt;30,"Overweight","Obese")))</f>
        <v>Normal</v>
      </c>
      <c r="R542" t="str">
        <f t="shared" si="263"/>
        <v>High BP</v>
      </c>
      <c r="S542" t="str">
        <f t="shared" si="264"/>
        <v>Normal Cost</v>
      </c>
    </row>
    <row r="543" spans="1:19" x14ac:dyDescent="0.3">
      <c r="A543">
        <v>60</v>
      </c>
      <c r="B543" t="s">
        <v>20</v>
      </c>
      <c r="C543">
        <v>19.5</v>
      </c>
      <c r="D543">
        <v>137</v>
      </c>
      <c r="E543">
        <v>73</v>
      </c>
      <c r="F543">
        <v>208.9</v>
      </c>
      <c r="G543">
        <v>128.1</v>
      </c>
      <c r="H543">
        <v>94</v>
      </c>
      <c r="I543">
        <v>1</v>
      </c>
      <c r="J543" t="s">
        <v>16</v>
      </c>
      <c r="K543" t="s">
        <v>17</v>
      </c>
      <c r="L543" t="s">
        <v>22</v>
      </c>
      <c r="M543">
        <v>9.6</v>
      </c>
      <c r="N543">
        <v>19446.21</v>
      </c>
      <c r="O543" t="s">
        <v>19</v>
      </c>
      <c r="P543" t="str">
        <f t="shared" si="274"/>
        <v>60-74</v>
      </c>
      <c r="Q543" t="str">
        <f>IF(PatientData[[#This Row],[bmi]]&lt;18.5,"Underweight",
IF(PatientData[[#This Row],[bmi]]&lt;25,"Normal",
IF(PatientData[[#This Row],[bmi]]&lt;30,"Overweight","Obese")))</f>
        <v>Normal</v>
      </c>
      <c r="R543" t="str">
        <f t="shared" si="263"/>
        <v>High BP</v>
      </c>
      <c r="S543" t="str">
        <f t="shared" si="264"/>
        <v>High Cost</v>
      </c>
    </row>
    <row r="544" spans="1:19" x14ac:dyDescent="0.3">
      <c r="A544">
        <v>56</v>
      </c>
      <c r="B544" t="s">
        <v>15</v>
      </c>
      <c r="C544">
        <v>40.1</v>
      </c>
      <c r="D544">
        <v>138</v>
      </c>
      <c r="E544">
        <v>84</v>
      </c>
      <c r="F544">
        <v>264.8</v>
      </c>
      <c r="G544">
        <v>144.9</v>
      </c>
      <c r="H544">
        <v>72</v>
      </c>
      <c r="I544">
        <v>3</v>
      </c>
      <c r="J544" t="s">
        <v>27</v>
      </c>
      <c r="K544" t="s">
        <v>28</v>
      </c>
      <c r="L544" t="s">
        <v>22</v>
      </c>
      <c r="M544">
        <v>12</v>
      </c>
      <c r="N544">
        <v>23232.18</v>
      </c>
      <c r="O544" t="s">
        <v>23</v>
      </c>
      <c r="P544" t="str">
        <f t="shared" ref="P544" si="275">IF(A541&lt;30,"18-29",IF(A541&lt;45,"30-44",IF(A541&lt;60,"45-59",IF(A541&lt;75,"60-74","75+"))))</f>
        <v>45-59</v>
      </c>
      <c r="Q544" t="str">
        <f>IF(PatientData[[#This Row],[bmi]]&lt;18.5,"Underweight",
IF(PatientData[[#This Row],[bmi]]&lt;25,"Normal",
IF(PatientData[[#This Row],[bmi]]&lt;30,"Overweight","Obese")))</f>
        <v>Obese</v>
      </c>
      <c r="R544" t="str">
        <f t="shared" si="263"/>
        <v>High BP</v>
      </c>
      <c r="S544" t="str">
        <f t="shared" si="264"/>
        <v>High Cost</v>
      </c>
    </row>
    <row r="545" spans="1:19" x14ac:dyDescent="0.3">
      <c r="A545">
        <v>55</v>
      </c>
      <c r="B545" t="s">
        <v>20</v>
      </c>
      <c r="C545">
        <v>19.5</v>
      </c>
      <c r="D545">
        <v>120</v>
      </c>
      <c r="E545">
        <v>70</v>
      </c>
      <c r="F545">
        <v>225.6</v>
      </c>
      <c r="G545">
        <v>132.30000000000001</v>
      </c>
      <c r="H545">
        <v>82</v>
      </c>
      <c r="I545">
        <v>0</v>
      </c>
      <c r="J545" t="s">
        <v>16</v>
      </c>
      <c r="K545" t="s">
        <v>26</v>
      </c>
      <c r="L545" t="s">
        <v>18</v>
      </c>
      <c r="M545">
        <v>4.8</v>
      </c>
      <c r="N545">
        <v>8737.86</v>
      </c>
      <c r="O545" t="s">
        <v>23</v>
      </c>
      <c r="P545" t="str">
        <f t="shared" ref="P545:P546" si="276">IF(A545&lt;30,"18-29",IF(A545&lt;45,"30-44",IF(A545&lt;60,"45-59",IF(A545&lt;75,"60-74","75+"))))</f>
        <v>45-59</v>
      </c>
      <c r="Q545" t="str">
        <f>IF(PatientData[[#This Row],[bmi]]&lt;18.5,"Underweight",
IF(PatientData[[#This Row],[bmi]]&lt;25,"Normal",
IF(PatientData[[#This Row],[bmi]]&lt;30,"Overweight","Obese")))</f>
        <v>Normal</v>
      </c>
      <c r="R545" t="str">
        <f t="shared" si="263"/>
        <v>High BP</v>
      </c>
      <c r="S545" t="str">
        <f t="shared" si="264"/>
        <v>Normal Cost</v>
      </c>
    </row>
    <row r="546" spans="1:19" x14ac:dyDescent="0.3">
      <c r="A546">
        <v>95</v>
      </c>
      <c r="B546" t="s">
        <v>20</v>
      </c>
      <c r="C546">
        <v>19.5</v>
      </c>
      <c r="D546">
        <v>148</v>
      </c>
      <c r="E546">
        <v>88</v>
      </c>
      <c r="F546">
        <v>209.4</v>
      </c>
      <c r="G546">
        <v>95.3</v>
      </c>
      <c r="H546">
        <v>98</v>
      </c>
      <c r="I546">
        <v>1</v>
      </c>
      <c r="J546" t="s">
        <v>16</v>
      </c>
      <c r="K546" t="s">
        <v>26</v>
      </c>
      <c r="L546" t="s">
        <v>25</v>
      </c>
      <c r="M546">
        <v>13.8</v>
      </c>
      <c r="N546">
        <v>21835.94</v>
      </c>
      <c r="O546" t="s">
        <v>19</v>
      </c>
      <c r="P546" t="str">
        <f t="shared" si="276"/>
        <v>75+</v>
      </c>
      <c r="Q546" t="str">
        <f>IF(PatientData[[#This Row],[bmi]]&lt;18.5,"Underweight",
IF(PatientData[[#This Row],[bmi]]&lt;25,"Normal",
IF(PatientData[[#This Row],[bmi]]&lt;30,"Overweight","Obese")))</f>
        <v>Normal</v>
      </c>
      <c r="R546" t="str">
        <f t="shared" si="263"/>
        <v>High BP</v>
      </c>
      <c r="S546" t="str">
        <f t="shared" si="264"/>
        <v>High Cost</v>
      </c>
    </row>
    <row r="547" spans="1:19" x14ac:dyDescent="0.3">
      <c r="A547">
        <v>53</v>
      </c>
      <c r="B547" t="s">
        <v>15</v>
      </c>
      <c r="C547">
        <v>26.8</v>
      </c>
      <c r="D547">
        <v>126</v>
      </c>
      <c r="E547">
        <v>71</v>
      </c>
      <c r="F547">
        <v>220.8</v>
      </c>
      <c r="G547">
        <v>158</v>
      </c>
      <c r="H547">
        <v>53</v>
      </c>
      <c r="I547">
        <v>1</v>
      </c>
      <c r="J547" t="s">
        <v>24</v>
      </c>
      <c r="K547" t="s">
        <v>17</v>
      </c>
      <c r="L547" t="s">
        <v>25</v>
      </c>
      <c r="M547">
        <v>3.8</v>
      </c>
      <c r="N547">
        <v>8531.9599999999991</v>
      </c>
      <c r="O547" t="s">
        <v>19</v>
      </c>
      <c r="P547" t="str">
        <f t="shared" ref="P547:P548" si="277">IF(A544&lt;30,"18-29",IF(A544&lt;45,"30-44",IF(A544&lt;60,"45-59",IF(A544&lt;75,"60-74","75+"))))</f>
        <v>45-59</v>
      </c>
      <c r="Q547" t="str">
        <f>IF(PatientData[[#This Row],[bmi]]&lt;18.5,"Underweight",
IF(PatientData[[#This Row],[bmi]]&lt;25,"Normal",
IF(PatientData[[#This Row],[bmi]]&lt;30,"Overweight","Obese")))</f>
        <v>Overweight</v>
      </c>
      <c r="R547" t="str">
        <f t="shared" si="263"/>
        <v>High BP</v>
      </c>
      <c r="S547" t="str">
        <f t="shared" si="264"/>
        <v>Normal Cost</v>
      </c>
    </row>
    <row r="548" spans="1:19" x14ac:dyDescent="0.3">
      <c r="A548">
        <v>29</v>
      </c>
      <c r="B548" t="s">
        <v>15</v>
      </c>
      <c r="C548">
        <v>25.8</v>
      </c>
      <c r="D548">
        <v>114</v>
      </c>
      <c r="E548">
        <v>60</v>
      </c>
      <c r="F548">
        <v>198.3</v>
      </c>
      <c r="G548">
        <v>142.9</v>
      </c>
      <c r="H548">
        <v>74</v>
      </c>
      <c r="I548">
        <v>1</v>
      </c>
      <c r="J548" t="s">
        <v>27</v>
      </c>
      <c r="K548" t="s">
        <v>17</v>
      </c>
      <c r="L548" t="s">
        <v>25</v>
      </c>
      <c r="M548">
        <v>3.2</v>
      </c>
      <c r="N548">
        <v>6180.38</v>
      </c>
      <c r="O548" t="s">
        <v>19</v>
      </c>
      <c r="P548" t="str">
        <f t="shared" si="277"/>
        <v>45-59</v>
      </c>
      <c r="Q548" t="str">
        <f>IF(PatientData[[#This Row],[bmi]]&lt;18.5,"Underweight",
IF(PatientData[[#This Row],[bmi]]&lt;25,"Normal",
IF(PatientData[[#This Row],[bmi]]&lt;30,"Overweight","Obese")))</f>
        <v>Overweight</v>
      </c>
      <c r="R548" t="str">
        <f t="shared" si="263"/>
        <v>Normal BP</v>
      </c>
      <c r="S548" t="str">
        <f t="shared" si="264"/>
        <v>Normal Cost</v>
      </c>
    </row>
    <row r="549" spans="1:19" x14ac:dyDescent="0.3">
      <c r="A549">
        <v>65</v>
      </c>
      <c r="B549" t="s">
        <v>20</v>
      </c>
      <c r="C549">
        <v>19.5</v>
      </c>
      <c r="D549">
        <v>108</v>
      </c>
      <c r="E549">
        <v>60</v>
      </c>
      <c r="F549">
        <v>199</v>
      </c>
      <c r="G549">
        <v>87.4</v>
      </c>
      <c r="H549">
        <v>74</v>
      </c>
      <c r="I549">
        <v>1</v>
      </c>
      <c r="J549" t="s">
        <v>16</v>
      </c>
      <c r="K549" t="s">
        <v>21</v>
      </c>
      <c r="L549" t="s">
        <v>22</v>
      </c>
      <c r="M549">
        <v>7.9</v>
      </c>
      <c r="N549">
        <v>19749.75</v>
      </c>
      <c r="O549" t="s">
        <v>23</v>
      </c>
      <c r="P549" t="str">
        <f t="shared" ref="P549:P556" si="278">IF(A549&lt;30,"18-29",IF(A549&lt;45,"30-44",IF(A549&lt;60,"45-59",IF(A549&lt;75,"60-74","75+"))))</f>
        <v>60-74</v>
      </c>
      <c r="Q549" t="str">
        <f>IF(PatientData[[#This Row],[bmi]]&lt;18.5,"Underweight",
IF(PatientData[[#This Row],[bmi]]&lt;25,"Normal",
IF(PatientData[[#This Row],[bmi]]&lt;30,"Overweight","Obese")))</f>
        <v>Normal</v>
      </c>
      <c r="R549" t="str">
        <f t="shared" si="263"/>
        <v>Normal BP</v>
      </c>
      <c r="S549" t="str">
        <f t="shared" si="264"/>
        <v>High Cost</v>
      </c>
    </row>
    <row r="550" spans="1:19" x14ac:dyDescent="0.3">
      <c r="A550">
        <v>55</v>
      </c>
      <c r="B550" t="s">
        <v>20</v>
      </c>
      <c r="C550">
        <v>19.5</v>
      </c>
      <c r="D550">
        <v>115</v>
      </c>
      <c r="E550">
        <v>70</v>
      </c>
      <c r="F550">
        <v>204.8</v>
      </c>
      <c r="G550">
        <v>105.7</v>
      </c>
      <c r="H550">
        <v>56</v>
      </c>
      <c r="I550">
        <v>0</v>
      </c>
      <c r="J550" t="s">
        <v>24</v>
      </c>
      <c r="K550" t="s">
        <v>21</v>
      </c>
      <c r="L550" t="s">
        <v>22</v>
      </c>
      <c r="M550">
        <v>12.6</v>
      </c>
      <c r="N550">
        <v>22990.84</v>
      </c>
      <c r="O550" t="s">
        <v>23</v>
      </c>
      <c r="P550" t="str">
        <f t="shared" si="278"/>
        <v>45-59</v>
      </c>
      <c r="Q550" t="str">
        <f>IF(PatientData[[#This Row],[bmi]]&lt;18.5,"Underweight",
IF(PatientData[[#This Row],[bmi]]&lt;25,"Normal",
IF(PatientData[[#This Row],[bmi]]&lt;30,"Overweight","Obese")))</f>
        <v>Normal</v>
      </c>
      <c r="R550" t="str">
        <f t="shared" si="263"/>
        <v>Normal BP</v>
      </c>
      <c r="S550" t="str">
        <f t="shared" si="264"/>
        <v>High Cost</v>
      </c>
    </row>
    <row r="551" spans="1:19" x14ac:dyDescent="0.3">
      <c r="A551">
        <v>86</v>
      </c>
      <c r="B551" t="s">
        <v>20</v>
      </c>
      <c r="C551">
        <v>19.5</v>
      </c>
      <c r="D551">
        <v>137</v>
      </c>
      <c r="E551">
        <v>90</v>
      </c>
      <c r="F551">
        <v>210</v>
      </c>
      <c r="G551">
        <v>80.8</v>
      </c>
      <c r="H551">
        <v>89</v>
      </c>
      <c r="I551">
        <v>2</v>
      </c>
      <c r="J551" t="s">
        <v>27</v>
      </c>
      <c r="K551" t="s">
        <v>21</v>
      </c>
      <c r="L551" t="s">
        <v>18</v>
      </c>
      <c r="M551">
        <v>3.9</v>
      </c>
      <c r="N551">
        <v>10086.25</v>
      </c>
      <c r="O551" t="s">
        <v>23</v>
      </c>
      <c r="P551" t="str">
        <f t="shared" si="278"/>
        <v>75+</v>
      </c>
      <c r="Q551" t="str">
        <f>IF(PatientData[[#This Row],[bmi]]&lt;18.5,"Underweight",
IF(PatientData[[#This Row],[bmi]]&lt;25,"Normal",
IF(PatientData[[#This Row],[bmi]]&lt;30,"Overweight","Obese")))</f>
        <v>Normal</v>
      </c>
      <c r="R551" t="str">
        <f t="shared" si="263"/>
        <v>High BP</v>
      </c>
      <c r="S551" t="str">
        <f t="shared" si="264"/>
        <v>Normal Cost</v>
      </c>
    </row>
    <row r="552" spans="1:19" x14ac:dyDescent="0.3">
      <c r="A552">
        <v>64</v>
      </c>
      <c r="B552" t="s">
        <v>20</v>
      </c>
      <c r="C552">
        <v>19.5</v>
      </c>
      <c r="D552">
        <v>101</v>
      </c>
      <c r="E552">
        <v>68</v>
      </c>
      <c r="F552">
        <v>222.6</v>
      </c>
      <c r="G552">
        <v>89.8</v>
      </c>
      <c r="H552">
        <v>75</v>
      </c>
      <c r="I552">
        <v>3</v>
      </c>
      <c r="J552" t="s">
        <v>16</v>
      </c>
      <c r="K552" t="s">
        <v>21</v>
      </c>
      <c r="L552" t="s">
        <v>25</v>
      </c>
      <c r="M552">
        <v>10.1</v>
      </c>
      <c r="N552">
        <v>20412.62</v>
      </c>
      <c r="O552" t="s">
        <v>19</v>
      </c>
      <c r="P552" t="str">
        <f t="shared" si="278"/>
        <v>60-74</v>
      </c>
      <c r="Q552" t="str">
        <f>IF(PatientData[[#This Row],[bmi]]&lt;18.5,"Underweight",
IF(PatientData[[#This Row],[bmi]]&lt;25,"Normal",
IF(PatientData[[#This Row],[bmi]]&lt;30,"Overweight","Obese")))</f>
        <v>Normal</v>
      </c>
      <c r="R552" t="str">
        <f t="shared" si="263"/>
        <v>Normal BP</v>
      </c>
      <c r="S552" t="str">
        <f t="shared" si="264"/>
        <v>High Cost</v>
      </c>
    </row>
    <row r="553" spans="1:19" x14ac:dyDescent="0.3">
      <c r="A553">
        <v>77</v>
      </c>
      <c r="B553" t="s">
        <v>20</v>
      </c>
      <c r="C553">
        <v>19.5</v>
      </c>
      <c r="D553">
        <v>134</v>
      </c>
      <c r="E553">
        <v>83</v>
      </c>
      <c r="F553">
        <v>183</v>
      </c>
      <c r="G553">
        <v>138.4</v>
      </c>
      <c r="H553">
        <v>63</v>
      </c>
      <c r="I553">
        <v>0</v>
      </c>
      <c r="J553" t="s">
        <v>27</v>
      </c>
      <c r="K553" t="s">
        <v>21</v>
      </c>
      <c r="L553" t="s">
        <v>25</v>
      </c>
      <c r="M553">
        <v>4.7</v>
      </c>
      <c r="N553">
        <v>12191.47</v>
      </c>
      <c r="O553" t="s">
        <v>19</v>
      </c>
      <c r="P553" t="str">
        <f t="shared" si="278"/>
        <v>75+</v>
      </c>
      <c r="Q553" t="str">
        <f>IF(PatientData[[#This Row],[bmi]]&lt;18.5,"Underweight",
IF(PatientData[[#This Row],[bmi]]&lt;25,"Normal",
IF(PatientData[[#This Row],[bmi]]&lt;30,"Overweight","Obese")))</f>
        <v>Normal</v>
      </c>
      <c r="R553" t="str">
        <f t="shared" si="263"/>
        <v>High BP</v>
      </c>
      <c r="S553" t="str">
        <f t="shared" si="264"/>
        <v>Normal Cost</v>
      </c>
    </row>
    <row r="554" spans="1:19" x14ac:dyDescent="0.3">
      <c r="A554">
        <v>68</v>
      </c>
      <c r="B554" t="s">
        <v>20</v>
      </c>
      <c r="C554">
        <v>19.5</v>
      </c>
      <c r="D554">
        <v>112</v>
      </c>
      <c r="E554">
        <v>67</v>
      </c>
      <c r="F554">
        <v>226.7</v>
      </c>
      <c r="G554">
        <v>102.3</v>
      </c>
      <c r="H554">
        <v>83</v>
      </c>
      <c r="I554">
        <v>1</v>
      </c>
      <c r="J554" t="s">
        <v>16</v>
      </c>
      <c r="K554" t="s">
        <v>21</v>
      </c>
      <c r="L554" t="s">
        <v>18</v>
      </c>
      <c r="M554">
        <v>11.2</v>
      </c>
      <c r="N554">
        <v>17465.919999999998</v>
      </c>
      <c r="O554" t="s">
        <v>19</v>
      </c>
      <c r="P554" t="str">
        <f t="shared" si="278"/>
        <v>60-74</v>
      </c>
      <c r="Q554" t="str">
        <f>IF(PatientData[[#This Row],[bmi]]&lt;18.5,"Underweight",
IF(PatientData[[#This Row],[bmi]]&lt;25,"Normal",
IF(PatientData[[#This Row],[bmi]]&lt;30,"Overweight","Obese")))</f>
        <v>Normal</v>
      </c>
      <c r="R554" t="str">
        <f t="shared" si="263"/>
        <v>Normal BP</v>
      </c>
      <c r="S554" t="str">
        <f t="shared" si="264"/>
        <v>High Cost</v>
      </c>
    </row>
    <row r="555" spans="1:19" x14ac:dyDescent="0.3">
      <c r="A555">
        <v>70</v>
      </c>
      <c r="B555" t="s">
        <v>20</v>
      </c>
      <c r="C555">
        <v>19.5</v>
      </c>
      <c r="D555">
        <v>112</v>
      </c>
      <c r="E555">
        <v>78</v>
      </c>
      <c r="F555">
        <v>227.6</v>
      </c>
      <c r="G555">
        <v>79</v>
      </c>
      <c r="H555">
        <v>76</v>
      </c>
      <c r="I555">
        <v>0</v>
      </c>
      <c r="J555" t="s">
        <v>16</v>
      </c>
      <c r="K555" t="s">
        <v>21</v>
      </c>
      <c r="L555" t="s">
        <v>22</v>
      </c>
      <c r="M555">
        <v>6.7</v>
      </c>
      <c r="N555">
        <v>15781.97</v>
      </c>
      <c r="O555" t="s">
        <v>19</v>
      </c>
      <c r="P555" t="str">
        <f t="shared" si="278"/>
        <v>60-74</v>
      </c>
      <c r="Q555" t="str">
        <f>IF(PatientData[[#This Row],[bmi]]&lt;18.5,"Underweight",
IF(PatientData[[#This Row],[bmi]]&lt;25,"Normal",
IF(PatientData[[#This Row],[bmi]]&lt;30,"Overweight","Obese")))</f>
        <v>Normal</v>
      </c>
      <c r="R555" t="str">
        <f t="shared" si="263"/>
        <v>Normal BP</v>
      </c>
      <c r="S555" t="str">
        <f t="shared" si="264"/>
        <v>High Cost</v>
      </c>
    </row>
    <row r="556" spans="1:19" x14ac:dyDescent="0.3">
      <c r="A556">
        <v>52</v>
      </c>
      <c r="B556" t="s">
        <v>20</v>
      </c>
      <c r="C556">
        <v>19.5</v>
      </c>
      <c r="D556">
        <v>140</v>
      </c>
      <c r="E556">
        <v>83</v>
      </c>
      <c r="F556">
        <v>187.1</v>
      </c>
      <c r="G556">
        <v>94.5</v>
      </c>
      <c r="H556">
        <v>77</v>
      </c>
      <c r="I556">
        <v>1</v>
      </c>
      <c r="J556" t="s">
        <v>27</v>
      </c>
      <c r="K556" t="s">
        <v>21</v>
      </c>
      <c r="L556" t="s">
        <v>18</v>
      </c>
      <c r="M556">
        <v>7.1</v>
      </c>
      <c r="N556">
        <v>12827.1</v>
      </c>
      <c r="O556" t="s">
        <v>19</v>
      </c>
      <c r="P556" t="str">
        <f t="shared" si="278"/>
        <v>45-59</v>
      </c>
      <c r="Q556" t="str">
        <f>IF(PatientData[[#This Row],[bmi]]&lt;18.5,"Underweight",
IF(PatientData[[#This Row],[bmi]]&lt;25,"Normal",
IF(PatientData[[#This Row],[bmi]]&lt;30,"Overweight","Obese")))</f>
        <v>Normal</v>
      </c>
      <c r="R556" t="str">
        <f t="shared" si="263"/>
        <v>High BP</v>
      </c>
      <c r="S556" t="str">
        <f t="shared" si="264"/>
        <v>Normal Cost</v>
      </c>
    </row>
    <row r="557" spans="1:19" x14ac:dyDescent="0.3">
      <c r="A557">
        <v>95</v>
      </c>
      <c r="B557" t="s">
        <v>15</v>
      </c>
      <c r="C557">
        <v>30.8</v>
      </c>
      <c r="D557">
        <v>140</v>
      </c>
      <c r="E557">
        <v>91</v>
      </c>
      <c r="F557">
        <v>244.6</v>
      </c>
      <c r="G557">
        <v>145.4</v>
      </c>
      <c r="H557">
        <v>80</v>
      </c>
      <c r="I557">
        <v>3</v>
      </c>
      <c r="J557" t="s">
        <v>24</v>
      </c>
      <c r="K557" t="s">
        <v>17</v>
      </c>
      <c r="L557" t="s">
        <v>18</v>
      </c>
      <c r="M557">
        <v>3.7</v>
      </c>
      <c r="N557">
        <v>8732.08</v>
      </c>
      <c r="O557" t="s">
        <v>23</v>
      </c>
      <c r="P557" t="str">
        <f t="shared" ref="P557:P559" si="279">IF(A554&lt;30,"18-29",IF(A554&lt;45,"30-44",IF(A554&lt;60,"45-59",IF(A554&lt;75,"60-74","75+"))))</f>
        <v>60-74</v>
      </c>
      <c r="Q557" t="str">
        <f>IF(PatientData[[#This Row],[bmi]]&lt;18.5,"Underweight",
IF(PatientData[[#This Row],[bmi]]&lt;25,"Normal",
IF(PatientData[[#This Row],[bmi]]&lt;30,"Overweight","Obese")))</f>
        <v>Obese</v>
      </c>
      <c r="R557" t="str">
        <f t="shared" si="263"/>
        <v>High BP</v>
      </c>
      <c r="S557" t="str">
        <f t="shared" si="264"/>
        <v>Normal Cost</v>
      </c>
    </row>
    <row r="558" spans="1:19" x14ac:dyDescent="0.3">
      <c r="A558">
        <v>47</v>
      </c>
      <c r="B558" t="s">
        <v>15</v>
      </c>
      <c r="C558">
        <v>20.2</v>
      </c>
      <c r="D558">
        <v>93</v>
      </c>
      <c r="E558">
        <v>60</v>
      </c>
      <c r="F558">
        <v>179</v>
      </c>
      <c r="G558">
        <v>78.400000000000006</v>
      </c>
      <c r="H558">
        <v>91</v>
      </c>
      <c r="I558">
        <v>2</v>
      </c>
      <c r="J558" t="s">
        <v>16</v>
      </c>
      <c r="K558" t="s">
        <v>26</v>
      </c>
      <c r="L558" t="s">
        <v>18</v>
      </c>
      <c r="M558">
        <v>4.9000000000000004</v>
      </c>
      <c r="N558">
        <v>13197.13</v>
      </c>
      <c r="O558" t="s">
        <v>23</v>
      </c>
      <c r="P558" t="str">
        <f t="shared" si="279"/>
        <v>60-74</v>
      </c>
      <c r="Q558" t="str">
        <f>IF(PatientData[[#This Row],[bmi]]&lt;18.5,"Underweight",
IF(PatientData[[#This Row],[bmi]]&lt;25,"Normal",
IF(PatientData[[#This Row],[bmi]]&lt;30,"Overweight","Obese")))</f>
        <v>Normal</v>
      </c>
      <c r="R558" t="str">
        <f t="shared" si="263"/>
        <v>Normal BP</v>
      </c>
      <c r="S558" t="str">
        <f t="shared" si="264"/>
        <v>Normal Cost</v>
      </c>
    </row>
    <row r="559" spans="1:19" x14ac:dyDescent="0.3">
      <c r="A559">
        <v>47</v>
      </c>
      <c r="B559" t="s">
        <v>15</v>
      </c>
      <c r="C559">
        <v>32.299999999999997</v>
      </c>
      <c r="D559">
        <v>101</v>
      </c>
      <c r="E559">
        <v>65</v>
      </c>
      <c r="F559">
        <v>273.39999999999998</v>
      </c>
      <c r="G559">
        <v>148.1</v>
      </c>
      <c r="H559">
        <v>80</v>
      </c>
      <c r="I559">
        <v>1</v>
      </c>
      <c r="J559" t="s">
        <v>27</v>
      </c>
      <c r="K559" t="s">
        <v>17</v>
      </c>
      <c r="L559" t="s">
        <v>18</v>
      </c>
      <c r="M559">
        <v>2.8</v>
      </c>
      <c r="N559">
        <v>6308.11</v>
      </c>
      <c r="O559" t="s">
        <v>19</v>
      </c>
      <c r="P559" t="str">
        <f t="shared" si="279"/>
        <v>45-59</v>
      </c>
      <c r="Q559" t="str">
        <f>IF(PatientData[[#This Row],[bmi]]&lt;18.5,"Underweight",
IF(PatientData[[#This Row],[bmi]]&lt;25,"Normal",
IF(PatientData[[#This Row],[bmi]]&lt;30,"Overweight","Obese")))</f>
        <v>Obese</v>
      </c>
      <c r="R559" t="str">
        <f t="shared" si="263"/>
        <v>Normal BP</v>
      </c>
      <c r="S559" t="str">
        <f t="shared" si="264"/>
        <v>Normal Cost</v>
      </c>
    </row>
    <row r="560" spans="1:19" x14ac:dyDescent="0.3">
      <c r="A560">
        <v>90</v>
      </c>
      <c r="B560" t="s">
        <v>20</v>
      </c>
      <c r="C560">
        <v>19.5</v>
      </c>
      <c r="D560">
        <v>123</v>
      </c>
      <c r="E560">
        <v>76</v>
      </c>
      <c r="F560">
        <v>213.8</v>
      </c>
      <c r="G560">
        <v>128.5</v>
      </c>
      <c r="H560">
        <v>68</v>
      </c>
      <c r="I560">
        <v>2</v>
      </c>
      <c r="J560" t="s">
        <v>24</v>
      </c>
      <c r="K560" t="s">
        <v>17</v>
      </c>
      <c r="L560" t="s">
        <v>25</v>
      </c>
      <c r="M560">
        <v>4.5</v>
      </c>
      <c r="N560">
        <v>8367.86</v>
      </c>
      <c r="O560" t="s">
        <v>19</v>
      </c>
      <c r="P560" t="str">
        <f t="shared" ref="P560:P562" si="280">IF(A560&lt;30,"18-29",IF(A560&lt;45,"30-44",IF(A560&lt;60,"45-59",IF(A560&lt;75,"60-74","75+"))))</f>
        <v>75+</v>
      </c>
      <c r="Q560" t="str">
        <f>IF(PatientData[[#This Row],[bmi]]&lt;18.5,"Underweight",
IF(PatientData[[#This Row],[bmi]]&lt;25,"Normal",
IF(PatientData[[#This Row],[bmi]]&lt;30,"Overweight","Obese")))</f>
        <v>Normal</v>
      </c>
      <c r="R560" t="str">
        <f t="shared" si="263"/>
        <v>High BP</v>
      </c>
      <c r="S560" t="str">
        <f t="shared" si="264"/>
        <v>Normal Cost</v>
      </c>
    </row>
    <row r="561" spans="1:19" x14ac:dyDescent="0.3">
      <c r="A561">
        <v>66</v>
      </c>
      <c r="B561" t="s">
        <v>20</v>
      </c>
      <c r="C561">
        <v>19.600000000000001</v>
      </c>
      <c r="D561">
        <v>117</v>
      </c>
      <c r="E561">
        <v>75</v>
      </c>
      <c r="F561">
        <v>199.7</v>
      </c>
      <c r="G561">
        <v>89.4</v>
      </c>
      <c r="H561">
        <v>84</v>
      </c>
      <c r="I561">
        <v>2</v>
      </c>
      <c r="J561" t="s">
        <v>16</v>
      </c>
      <c r="K561" t="s">
        <v>21</v>
      </c>
      <c r="L561" t="s">
        <v>25</v>
      </c>
      <c r="M561">
        <v>7.4</v>
      </c>
      <c r="N561">
        <v>17841.34</v>
      </c>
      <c r="O561" t="s">
        <v>19</v>
      </c>
      <c r="P561" t="str">
        <f t="shared" si="280"/>
        <v>60-74</v>
      </c>
      <c r="Q561" t="str">
        <f>IF(PatientData[[#This Row],[bmi]]&lt;18.5,"Underweight",
IF(PatientData[[#This Row],[bmi]]&lt;25,"Normal",
IF(PatientData[[#This Row],[bmi]]&lt;30,"Overweight","Obese")))</f>
        <v>Normal</v>
      </c>
      <c r="R561" t="str">
        <f t="shared" si="263"/>
        <v>Normal BP</v>
      </c>
      <c r="S561" t="str">
        <f t="shared" si="264"/>
        <v>High Cost</v>
      </c>
    </row>
    <row r="562" spans="1:19" x14ac:dyDescent="0.3">
      <c r="A562">
        <v>61</v>
      </c>
      <c r="B562" t="s">
        <v>20</v>
      </c>
      <c r="C562">
        <v>19.600000000000001</v>
      </c>
      <c r="D562">
        <v>120</v>
      </c>
      <c r="E562">
        <v>66</v>
      </c>
      <c r="F562">
        <v>210.3</v>
      </c>
      <c r="G562">
        <v>111.6</v>
      </c>
      <c r="H562">
        <v>75</v>
      </c>
      <c r="I562">
        <v>1</v>
      </c>
      <c r="J562" t="s">
        <v>27</v>
      </c>
      <c r="K562" t="s">
        <v>26</v>
      </c>
      <c r="L562" t="s">
        <v>18</v>
      </c>
      <c r="M562">
        <v>6.9</v>
      </c>
      <c r="N562">
        <v>13341.15</v>
      </c>
      <c r="O562" t="s">
        <v>19</v>
      </c>
      <c r="P562" t="str">
        <f t="shared" si="280"/>
        <v>60-74</v>
      </c>
      <c r="Q562" t="str">
        <f>IF(PatientData[[#This Row],[bmi]]&lt;18.5,"Underweight",
IF(PatientData[[#This Row],[bmi]]&lt;25,"Normal",
IF(PatientData[[#This Row],[bmi]]&lt;30,"Overweight","Obese")))</f>
        <v>Normal</v>
      </c>
      <c r="R562" t="str">
        <f t="shared" si="263"/>
        <v>High BP</v>
      </c>
      <c r="S562" t="str">
        <f t="shared" si="264"/>
        <v>Normal Cost</v>
      </c>
    </row>
    <row r="563" spans="1:19" x14ac:dyDescent="0.3">
      <c r="A563">
        <v>74</v>
      </c>
      <c r="B563" t="s">
        <v>15</v>
      </c>
      <c r="C563">
        <v>20.5</v>
      </c>
      <c r="D563">
        <v>114</v>
      </c>
      <c r="E563">
        <v>66</v>
      </c>
      <c r="F563">
        <v>253.7</v>
      </c>
      <c r="G563">
        <v>88.2</v>
      </c>
      <c r="H563">
        <v>64</v>
      </c>
      <c r="I563">
        <v>1</v>
      </c>
      <c r="J563" t="s">
        <v>27</v>
      </c>
      <c r="K563" t="s">
        <v>21</v>
      </c>
      <c r="L563" t="s">
        <v>25</v>
      </c>
      <c r="M563">
        <v>3.8</v>
      </c>
      <c r="N563">
        <v>9853.1299999999992</v>
      </c>
      <c r="O563" t="s">
        <v>19</v>
      </c>
      <c r="P563" t="str">
        <f t="shared" ref="P563:P566" si="281">IF(A560&lt;30,"18-29",IF(A560&lt;45,"30-44",IF(A560&lt;60,"45-59",IF(A560&lt;75,"60-74","75+"))))</f>
        <v>75+</v>
      </c>
      <c r="Q563" t="str">
        <f>IF(PatientData[[#This Row],[bmi]]&lt;18.5,"Underweight",
IF(PatientData[[#This Row],[bmi]]&lt;25,"Normal",
IF(PatientData[[#This Row],[bmi]]&lt;30,"Overweight","Obese")))</f>
        <v>Normal</v>
      </c>
      <c r="R563" t="str">
        <f t="shared" si="263"/>
        <v>Normal BP</v>
      </c>
      <c r="S563" t="str">
        <f t="shared" si="264"/>
        <v>Normal Cost</v>
      </c>
    </row>
    <row r="564" spans="1:19" x14ac:dyDescent="0.3">
      <c r="A564">
        <v>47</v>
      </c>
      <c r="B564" t="s">
        <v>15</v>
      </c>
      <c r="C564">
        <v>25.5</v>
      </c>
      <c r="D564">
        <v>118</v>
      </c>
      <c r="E564">
        <v>66</v>
      </c>
      <c r="F564">
        <v>240.8</v>
      </c>
      <c r="G564">
        <v>90.2</v>
      </c>
      <c r="H564">
        <v>77</v>
      </c>
      <c r="I564">
        <v>2</v>
      </c>
      <c r="J564" t="s">
        <v>16</v>
      </c>
      <c r="K564" t="s">
        <v>26</v>
      </c>
      <c r="L564" t="s">
        <v>18</v>
      </c>
      <c r="M564">
        <v>5</v>
      </c>
      <c r="N564">
        <v>11881.53</v>
      </c>
      <c r="O564" t="s">
        <v>19</v>
      </c>
      <c r="P564" t="str">
        <f t="shared" si="281"/>
        <v>60-74</v>
      </c>
      <c r="Q564" t="str">
        <f>IF(PatientData[[#This Row],[bmi]]&lt;18.5,"Underweight",
IF(PatientData[[#This Row],[bmi]]&lt;25,"Normal",
IF(PatientData[[#This Row],[bmi]]&lt;30,"Overweight","Obese")))</f>
        <v>Overweight</v>
      </c>
      <c r="R564" t="str">
        <f t="shared" si="263"/>
        <v>Normal BP</v>
      </c>
      <c r="S564" t="str">
        <f t="shared" si="264"/>
        <v>Normal Cost</v>
      </c>
    </row>
    <row r="565" spans="1:19" x14ac:dyDescent="0.3">
      <c r="A565">
        <v>56</v>
      </c>
      <c r="B565" t="s">
        <v>15</v>
      </c>
      <c r="C565">
        <v>25.7</v>
      </c>
      <c r="D565">
        <v>128</v>
      </c>
      <c r="E565">
        <v>79</v>
      </c>
      <c r="F565">
        <v>210</v>
      </c>
      <c r="G565">
        <v>127.2</v>
      </c>
      <c r="H565">
        <v>139</v>
      </c>
      <c r="I565">
        <v>1</v>
      </c>
      <c r="J565" t="s">
        <v>16</v>
      </c>
      <c r="K565" t="s">
        <v>17</v>
      </c>
      <c r="L565" t="s">
        <v>22</v>
      </c>
      <c r="M565">
        <v>9.9</v>
      </c>
      <c r="N565">
        <v>17511.21</v>
      </c>
      <c r="O565" t="s">
        <v>23</v>
      </c>
      <c r="P565" t="str">
        <f t="shared" si="281"/>
        <v>60-74</v>
      </c>
      <c r="Q565" t="str">
        <f>IF(PatientData[[#This Row],[bmi]]&lt;18.5,"Underweight",
IF(PatientData[[#This Row],[bmi]]&lt;25,"Normal",
IF(PatientData[[#This Row],[bmi]]&lt;30,"Overweight","Obese")))</f>
        <v>Overweight</v>
      </c>
      <c r="R565" t="str">
        <f t="shared" si="263"/>
        <v>High BP</v>
      </c>
      <c r="S565" t="str">
        <f t="shared" si="264"/>
        <v>High Cost</v>
      </c>
    </row>
    <row r="566" spans="1:19" x14ac:dyDescent="0.3">
      <c r="A566">
        <v>64</v>
      </c>
      <c r="B566" t="s">
        <v>15</v>
      </c>
      <c r="C566">
        <v>25.4</v>
      </c>
      <c r="D566">
        <v>120</v>
      </c>
      <c r="E566">
        <v>73</v>
      </c>
      <c r="F566">
        <v>229.1</v>
      </c>
      <c r="G566">
        <v>134.4</v>
      </c>
      <c r="H566">
        <v>83</v>
      </c>
      <c r="I566">
        <v>0</v>
      </c>
      <c r="J566" t="s">
        <v>16</v>
      </c>
      <c r="K566" t="s">
        <v>17</v>
      </c>
      <c r="L566" t="s">
        <v>25</v>
      </c>
      <c r="M566">
        <v>6</v>
      </c>
      <c r="N566">
        <v>13692.02</v>
      </c>
      <c r="O566" t="s">
        <v>19</v>
      </c>
      <c r="P566" t="str">
        <f t="shared" si="281"/>
        <v>60-74</v>
      </c>
      <c r="Q566" t="str">
        <f>IF(PatientData[[#This Row],[bmi]]&lt;18.5,"Underweight",
IF(PatientData[[#This Row],[bmi]]&lt;25,"Normal",
IF(PatientData[[#This Row],[bmi]]&lt;30,"Overweight","Obese")))</f>
        <v>Overweight</v>
      </c>
      <c r="R566" t="str">
        <f t="shared" si="263"/>
        <v>High BP</v>
      </c>
      <c r="S566" t="str">
        <f t="shared" si="264"/>
        <v>Normal Cost</v>
      </c>
    </row>
    <row r="567" spans="1:19" x14ac:dyDescent="0.3">
      <c r="A567">
        <v>87</v>
      </c>
      <c r="B567" t="s">
        <v>20</v>
      </c>
      <c r="C567">
        <v>19.600000000000001</v>
      </c>
      <c r="D567">
        <v>127</v>
      </c>
      <c r="E567">
        <v>72</v>
      </c>
      <c r="F567">
        <v>203.8</v>
      </c>
      <c r="G567">
        <v>84.4</v>
      </c>
      <c r="H567">
        <v>87</v>
      </c>
      <c r="I567">
        <v>3</v>
      </c>
      <c r="J567" t="s">
        <v>24</v>
      </c>
      <c r="K567" t="s">
        <v>28</v>
      </c>
      <c r="L567" t="s">
        <v>18</v>
      </c>
      <c r="M567">
        <v>7.7</v>
      </c>
      <c r="N567">
        <v>19125.03</v>
      </c>
      <c r="O567" t="s">
        <v>19</v>
      </c>
      <c r="P567" t="str">
        <f t="shared" ref="P567" si="282">IF(A567&lt;30,"18-29",IF(A567&lt;45,"30-44",IF(A567&lt;60,"45-59",IF(A567&lt;75,"60-74","75+"))))</f>
        <v>75+</v>
      </c>
      <c r="Q567" t="str">
        <f>IF(PatientData[[#This Row],[bmi]]&lt;18.5,"Underweight",
IF(PatientData[[#This Row],[bmi]]&lt;25,"Normal",
IF(PatientData[[#This Row],[bmi]]&lt;30,"Overweight","Obese")))</f>
        <v>Normal</v>
      </c>
      <c r="R567" t="str">
        <f t="shared" si="263"/>
        <v>High BP</v>
      </c>
      <c r="S567" t="str">
        <f t="shared" si="264"/>
        <v>High Cost</v>
      </c>
    </row>
    <row r="568" spans="1:19" x14ac:dyDescent="0.3">
      <c r="A568">
        <v>65</v>
      </c>
      <c r="B568" t="s">
        <v>15</v>
      </c>
      <c r="C568">
        <v>38</v>
      </c>
      <c r="D568">
        <v>142</v>
      </c>
      <c r="E568">
        <v>79</v>
      </c>
      <c r="F568">
        <v>299</v>
      </c>
      <c r="G568">
        <v>141.9</v>
      </c>
      <c r="H568">
        <v>69</v>
      </c>
      <c r="I568">
        <v>2</v>
      </c>
      <c r="J568" t="s">
        <v>27</v>
      </c>
      <c r="K568" t="s">
        <v>17</v>
      </c>
      <c r="L568" t="s">
        <v>22</v>
      </c>
      <c r="M568">
        <v>3.3</v>
      </c>
      <c r="N568">
        <v>6717.35</v>
      </c>
      <c r="O568" t="s">
        <v>19</v>
      </c>
      <c r="P568" t="str">
        <f t="shared" ref="P568:P569" si="283">IF(A565&lt;30,"18-29",IF(A565&lt;45,"30-44",IF(A565&lt;60,"45-59",IF(A565&lt;75,"60-74","75+"))))</f>
        <v>45-59</v>
      </c>
      <c r="Q568" t="str">
        <f>IF(PatientData[[#This Row],[bmi]]&lt;18.5,"Underweight",
IF(PatientData[[#This Row],[bmi]]&lt;25,"Normal",
IF(PatientData[[#This Row],[bmi]]&lt;30,"Overweight","Obese")))</f>
        <v>Obese</v>
      </c>
      <c r="R568" t="str">
        <f t="shared" si="263"/>
        <v>High BP</v>
      </c>
      <c r="S568" t="str">
        <f t="shared" si="264"/>
        <v>Normal Cost</v>
      </c>
    </row>
    <row r="569" spans="1:19" x14ac:dyDescent="0.3">
      <c r="A569">
        <v>47</v>
      </c>
      <c r="B569" t="s">
        <v>15</v>
      </c>
      <c r="C569">
        <v>19.3</v>
      </c>
      <c r="D569">
        <v>144</v>
      </c>
      <c r="E569">
        <v>83</v>
      </c>
      <c r="F569">
        <v>205</v>
      </c>
      <c r="G569">
        <v>104.4</v>
      </c>
      <c r="H569">
        <v>78</v>
      </c>
      <c r="I569">
        <v>2</v>
      </c>
      <c r="J569" t="s">
        <v>24</v>
      </c>
      <c r="K569" t="s">
        <v>21</v>
      </c>
      <c r="L569" t="s">
        <v>25</v>
      </c>
      <c r="M569">
        <v>3.2</v>
      </c>
      <c r="N569">
        <v>8466.67</v>
      </c>
      <c r="O569" t="s">
        <v>19</v>
      </c>
      <c r="P569" t="str">
        <f t="shared" si="283"/>
        <v>60-74</v>
      </c>
      <c r="Q569" t="str">
        <f>IF(PatientData[[#This Row],[bmi]]&lt;18.5,"Underweight",
IF(PatientData[[#This Row],[bmi]]&lt;25,"Normal",
IF(PatientData[[#This Row],[bmi]]&lt;30,"Overweight","Obese")))</f>
        <v>Normal</v>
      </c>
      <c r="R569" t="str">
        <f t="shared" si="263"/>
        <v>High BP</v>
      </c>
      <c r="S569" t="str">
        <f t="shared" si="264"/>
        <v>Normal Cost</v>
      </c>
    </row>
    <row r="570" spans="1:19" x14ac:dyDescent="0.3">
      <c r="A570">
        <v>69</v>
      </c>
      <c r="B570" t="s">
        <v>20</v>
      </c>
      <c r="C570">
        <v>19.600000000000001</v>
      </c>
      <c r="D570">
        <v>126</v>
      </c>
      <c r="E570">
        <v>69</v>
      </c>
      <c r="F570">
        <v>237.8</v>
      </c>
      <c r="G570">
        <v>112.8</v>
      </c>
      <c r="H570">
        <v>81</v>
      </c>
      <c r="I570">
        <v>1</v>
      </c>
      <c r="J570" t="s">
        <v>16</v>
      </c>
      <c r="K570" t="s">
        <v>21</v>
      </c>
      <c r="L570" t="s">
        <v>25</v>
      </c>
      <c r="M570">
        <v>12.3</v>
      </c>
      <c r="N570">
        <v>21534.01</v>
      </c>
      <c r="O570" t="s">
        <v>19</v>
      </c>
      <c r="P570" t="str">
        <f t="shared" ref="P570" si="284">IF(A570&lt;30,"18-29",IF(A570&lt;45,"30-44",IF(A570&lt;60,"45-59",IF(A570&lt;75,"60-74","75+"))))</f>
        <v>60-74</v>
      </c>
      <c r="Q570" t="str">
        <f>IF(PatientData[[#This Row],[bmi]]&lt;18.5,"Underweight",
IF(PatientData[[#This Row],[bmi]]&lt;25,"Normal",
IF(PatientData[[#This Row],[bmi]]&lt;30,"Overweight","Obese")))</f>
        <v>Normal</v>
      </c>
      <c r="R570" t="str">
        <f t="shared" si="263"/>
        <v>High BP</v>
      </c>
      <c r="S570" t="str">
        <f t="shared" si="264"/>
        <v>High Cost</v>
      </c>
    </row>
    <row r="571" spans="1:19" x14ac:dyDescent="0.3">
      <c r="A571">
        <v>51</v>
      </c>
      <c r="B571" t="s">
        <v>15</v>
      </c>
      <c r="C571">
        <v>24.9</v>
      </c>
      <c r="D571">
        <v>113</v>
      </c>
      <c r="E571">
        <v>60</v>
      </c>
      <c r="F571">
        <v>192.6</v>
      </c>
      <c r="G571">
        <v>84.2</v>
      </c>
      <c r="H571">
        <v>87</v>
      </c>
      <c r="I571">
        <v>2</v>
      </c>
      <c r="J571" t="s">
        <v>24</v>
      </c>
      <c r="K571" t="s">
        <v>21</v>
      </c>
      <c r="L571" t="s">
        <v>18</v>
      </c>
      <c r="M571">
        <v>13.5</v>
      </c>
      <c r="N571">
        <v>24510.83</v>
      </c>
      <c r="O571" t="s">
        <v>19</v>
      </c>
      <c r="P571" t="str">
        <f t="shared" ref="P571" si="285">IF(A568&lt;30,"18-29",IF(A568&lt;45,"30-44",IF(A568&lt;60,"45-59",IF(A568&lt;75,"60-74","75+"))))</f>
        <v>60-74</v>
      </c>
      <c r="Q571" t="str">
        <f>IF(PatientData[[#This Row],[bmi]]&lt;18.5,"Underweight",
IF(PatientData[[#This Row],[bmi]]&lt;25,"Normal",
IF(PatientData[[#This Row],[bmi]]&lt;30,"Overweight","Obese")))</f>
        <v>Normal</v>
      </c>
      <c r="R571" t="str">
        <f t="shared" si="263"/>
        <v>Normal BP</v>
      </c>
      <c r="S571" t="str">
        <f t="shared" si="264"/>
        <v>High Cost</v>
      </c>
    </row>
    <row r="572" spans="1:19" x14ac:dyDescent="0.3">
      <c r="A572">
        <v>86</v>
      </c>
      <c r="B572" t="s">
        <v>20</v>
      </c>
      <c r="C572">
        <v>19.600000000000001</v>
      </c>
      <c r="D572">
        <v>131</v>
      </c>
      <c r="E572">
        <v>78</v>
      </c>
      <c r="F572">
        <v>226.9</v>
      </c>
      <c r="G572">
        <v>110.5</v>
      </c>
      <c r="H572">
        <v>82</v>
      </c>
      <c r="I572">
        <v>0</v>
      </c>
      <c r="J572" t="s">
        <v>16</v>
      </c>
      <c r="K572" t="s">
        <v>17</v>
      </c>
      <c r="L572" t="s">
        <v>18</v>
      </c>
      <c r="M572">
        <v>7.6</v>
      </c>
      <c r="N572">
        <v>14658.06</v>
      </c>
      <c r="O572" t="s">
        <v>19</v>
      </c>
      <c r="P572" t="str">
        <f t="shared" ref="P572:P573" si="286">IF(A572&lt;30,"18-29",IF(A572&lt;45,"30-44",IF(A572&lt;60,"45-59",IF(A572&lt;75,"60-74","75+"))))</f>
        <v>75+</v>
      </c>
      <c r="Q572" t="str">
        <f>IF(PatientData[[#This Row],[bmi]]&lt;18.5,"Underweight",
IF(PatientData[[#This Row],[bmi]]&lt;25,"Normal",
IF(PatientData[[#This Row],[bmi]]&lt;30,"Overweight","Obese")))</f>
        <v>Normal</v>
      </c>
      <c r="R572" t="str">
        <f t="shared" si="263"/>
        <v>High BP</v>
      </c>
      <c r="S572" t="str">
        <f t="shared" si="264"/>
        <v>Normal Cost</v>
      </c>
    </row>
    <row r="573" spans="1:19" x14ac:dyDescent="0.3">
      <c r="A573">
        <v>67</v>
      </c>
      <c r="B573" t="s">
        <v>20</v>
      </c>
      <c r="C573">
        <v>19.600000000000001</v>
      </c>
      <c r="D573">
        <v>123</v>
      </c>
      <c r="E573">
        <v>79</v>
      </c>
      <c r="F573">
        <v>201.2</v>
      </c>
      <c r="G573">
        <v>123.9</v>
      </c>
      <c r="H573">
        <v>82</v>
      </c>
      <c r="I573">
        <v>1</v>
      </c>
      <c r="J573" t="s">
        <v>16</v>
      </c>
      <c r="K573" t="s">
        <v>28</v>
      </c>
      <c r="L573" t="s">
        <v>25</v>
      </c>
      <c r="M573">
        <v>6.9</v>
      </c>
      <c r="N573">
        <v>17381.310000000001</v>
      </c>
      <c r="O573" t="s">
        <v>19</v>
      </c>
      <c r="P573" t="str">
        <f t="shared" si="286"/>
        <v>60-74</v>
      </c>
      <c r="Q573" t="str">
        <f>IF(PatientData[[#This Row],[bmi]]&lt;18.5,"Underweight",
IF(PatientData[[#This Row],[bmi]]&lt;25,"Normal",
IF(PatientData[[#This Row],[bmi]]&lt;30,"Overweight","Obese")))</f>
        <v>Normal</v>
      </c>
      <c r="R573" t="str">
        <f t="shared" si="263"/>
        <v>High BP</v>
      </c>
      <c r="S573" t="str">
        <f t="shared" si="264"/>
        <v>High Cost</v>
      </c>
    </row>
    <row r="574" spans="1:19" x14ac:dyDescent="0.3">
      <c r="A574">
        <v>66</v>
      </c>
      <c r="B574" t="s">
        <v>15</v>
      </c>
      <c r="C574">
        <v>32.200000000000003</v>
      </c>
      <c r="D574">
        <v>142</v>
      </c>
      <c r="E574">
        <v>85</v>
      </c>
      <c r="F574">
        <v>247.4</v>
      </c>
      <c r="G574">
        <v>106.8</v>
      </c>
      <c r="H574">
        <v>77</v>
      </c>
      <c r="I574">
        <v>3</v>
      </c>
      <c r="J574" t="s">
        <v>16</v>
      </c>
      <c r="K574" t="s">
        <v>21</v>
      </c>
      <c r="L574" t="s">
        <v>18</v>
      </c>
      <c r="M574">
        <v>10.6</v>
      </c>
      <c r="N574">
        <v>26304.54</v>
      </c>
      <c r="O574" t="s">
        <v>19</v>
      </c>
      <c r="P574" t="str">
        <f t="shared" ref="P574" si="287">IF(A571&lt;30,"18-29",IF(A571&lt;45,"30-44",IF(A571&lt;60,"45-59",IF(A571&lt;75,"60-74","75+"))))</f>
        <v>45-59</v>
      </c>
      <c r="Q574" t="str">
        <f>IF(PatientData[[#This Row],[bmi]]&lt;18.5,"Underweight",
IF(PatientData[[#This Row],[bmi]]&lt;25,"Normal",
IF(PatientData[[#This Row],[bmi]]&lt;30,"Overweight","Obese")))</f>
        <v>Obese</v>
      </c>
      <c r="R574" t="str">
        <f t="shared" si="263"/>
        <v>High BP</v>
      </c>
      <c r="S574" t="str">
        <f t="shared" si="264"/>
        <v>High Cost</v>
      </c>
    </row>
    <row r="575" spans="1:19" x14ac:dyDescent="0.3">
      <c r="A575">
        <v>40</v>
      </c>
      <c r="B575" t="s">
        <v>20</v>
      </c>
      <c r="C575">
        <v>19.600000000000001</v>
      </c>
      <c r="D575">
        <v>107</v>
      </c>
      <c r="E575">
        <v>63</v>
      </c>
      <c r="F575">
        <v>187.6</v>
      </c>
      <c r="G575">
        <v>117.2</v>
      </c>
      <c r="H575">
        <v>69</v>
      </c>
      <c r="I575">
        <v>4</v>
      </c>
      <c r="J575" t="s">
        <v>16</v>
      </c>
      <c r="K575" t="s">
        <v>21</v>
      </c>
      <c r="L575" t="s">
        <v>22</v>
      </c>
      <c r="M575">
        <v>6.8</v>
      </c>
      <c r="N575">
        <v>14560.03</v>
      </c>
      <c r="O575" t="s">
        <v>19</v>
      </c>
      <c r="P575" t="str">
        <f t="shared" ref="P575:P577" si="288">IF(A575&lt;30,"18-29",IF(A575&lt;45,"30-44",IF(A575&lt;60,"45-59",IF(A575&lt;75,"60-74","75+"))))</f>
        <v>30-44</v>
      </c>
      <c r="Q575" t="str">
        <f>IF(PatientData[[#This Row],[bmi]]&lt;18.5,"Underweight",
IF(PatientData[[#This Row],[bmi]]&lt;25,"Normal",
IF(PatientData[[#This Row],[bmi]]&lt;30,"Overweight","Obese")))</f>
        <v>Normal</v>
      </c>
      <c r="R575" t="str">
        <f t="shared" si="263"/>
        <v>Normal BP</v>
      </c>
      <c r="S575" t="str">
        <f t="shared" si="264"/>
        <v>Normal Cost</v>
      </c>
    </row>
    <row r="576" spans="1:19" x14ac:dyDescent="0.3">
      <c r="A576">
        <v>82</v>
      </c>
      <c r="B576" t="s">
        <v>20</v>
      </c>
      <c r="C576">
        <v>19.600000000000001</v>
      </c>
      <c r="D576">
        <v>133</v>
      </c>
      <c r="E576">
        <v>79</v>
      </c>
      <c r="F576">
        <v>219.7</v>
      </c>
      <c r="G576">
        <v>96.4</v>
      </c>
      <c r="H576">
        <v>59</v>
      </c>
      <c r="I576">
        <v>0</v>
      </c>
      <c r="J576" t="s">
        <v>24</v>
      </c>
      <c r="K576" t="s">
        <v>28</v>
      </c>
      <c r="L576" t="s">
        <v>22</v>
      </c>
      <c r="M576">
        <v>9.6999999999999993</v>
      </c>
      <c r="N576">
        <v>19305.919999999998</v>
      </c>
      <c r="O576" t="s">
        <v>19</v>
      </c>
      <c r="P576" t="str">
        <f t="shared" si="288"/>
        <v>75+</v>
      </c>
      <c r="Q576" t="str">
        <f>IF(PatientData[[#This Row],[bmi]]&lt;18.5,"Underweight",
IF(PatientData[[#This Row],[bmi]]&lt;25,"Normal",
IF(PatientData[[#This Row],[bmi]]&lt;30,"Overweight","Obese")))</f>
        <v>Normal</v>
      </c>
      <c r="R576" t="str">
        <f t="shared" si="263"/>
        <v>High BP</v>
      </c>
      <c r="S576" t="str">
        <f t="shared" si="264"/>
        <v>High Cost</v>
      </c>
    </row>
    <row r="577" spans="1:19" x14ac:dyDescent="0.3">
      <c r="A577">
        <v>48</v>
      </c>
      <c r="B577" t="s">
        <v>20</v>
      </c>
      <c r="C577">
        <v>19.600000000000001</v>
      </c>
      <c r="D577">
        <v>125</v>
      </c>
      <c r="E577">
        <v>70</v>
      </c>
      <c r="F577">
        <v>180.9</v>
      </c>
      <c r="G577">
        <v>78.7</v>
      </c>
      <c r="H577">
        <v>89</v>
      </c>
      <c r="I577">
        <v>1</v>
      </c>
      <c r="J577" t="s">
        <v>24</v>
      </c>
      <c r="K577" t="s">
        <v>21</v>
      </c>
      <c r="L577" t="s">
        <v>18</v>
      </c>
      <c r="M577">
        <v>9.6</v>
      </c>
      <c r="N577">
        <v>20703.66</v>
      </c>
      <c r="O577" t="s">
        <v>19</v>
      </c>
      <c r="P577" t="str">
        <f t="shared" si="288"/>
        <v>45-59</v>
      </c>
      <c r="Q577" t="str">
        <f>IF(PatientData[[#This Row],[bmi]]&lt;18.5,"Underweight",
IF(PatientData[[#This Row],[bmi]]&lt;25,"Normal",
IF(PatientData[[#This Row],[bmi]]&lt;30,"Overweight","Obese")))</f>
        <v>Normal</v>
      </c>
      <c r="R577" t="str">
        <f t="shared" si="263"/>
        <v>High BP</v>
      </c>
      <c r="S577" t="str">
        <f t="shared" si="264"/>
        <v>High Cost</v>
      </c>
    </row>
    <row r="578" spans="1:19" x14ac:dyDescent="0.3">
      <c r="A578">
        <v>66</v>
      </c>
      <c r="B578" t="s">
        <v>15</v>
      </c>
      <c r="C578">
        <v>19.399999999999999</v>
      </c>
      <c r="D578">
        <v>124</v>
      </c>
      <c r="E578">
        <v>75</v>
      </c>
      <c r="F578">
        <v>222.6</v>
      </c>
      <c r="G578">
        <v>117.9</v>
      </c>
      <c r="H578">
        <v>88</v>
      </c>
      <c r="I578">
        <v>1</v>
      </c>
      <c r="J578" t="s">
        <v>27</v>
      </c>
      <c r="K578" t="s">
        <v>17</v>
      </c>
      <c r="L578" t="s">
        <v>25</v>
      </c>
      <c r="M578">
        <v>9.5</v>
      </c>
      <c r="N578">
        <v>15286.19</v>
      </c>
      <c r="O578" t="s">
        <v>19</v>
      </c>
      <c r="P578" t="str">
        <f t="shared" ref="P578" si="289">IF(A575&lt;30,"18-29",IF(A575&lt;45,"30-44",IF(A575&lt;60,"45-59",IF(A575&lt;75,"60-74","75+"))))</f>
        <v>30-44</v>
      </c>
      <c r="Q578" t="str">
        <f>IF(PatientData[[#This Row],[bmi]]&lt;18.5,"Underweight",
IF(PatientData[[#This Row],[bmi]]&lt;25,"Normal",
IF(PatientData[[#This Row],[bmi]]&lt;30,"Overweight","Obese")))</f>
        <v>Normal</v>
      </c>
      <c r="R578" t="str">
        <f t="shared" si="263"/>
        <v>High BP</v>
      </c>
      <c r="S578" t="str">
        <f t="shared" si="264"/>
        <v>High Cost</v>
      </c>
    </row>
    <row r="579" spans="1:19" x14ac:dyDescent="0.3">
      <c r="A579">
        <v>80</v>
      </c>
      <c r="B579" t="s">
        <v>20</v>
      </c>
      <c r="C579">
        <v>19.600000000000001</v>
      </c>
      <c r="D579">
        <v>111</v>
      </c>
      <c r="E579">
        <v>67</v>
      </c>
      <c r="F579">
        <v>214.4</v>
      </c>
      <c r="G579">
        <v>182.8</v>
      </c>
      <c r="H579">
        <v>85</v>
      </c>
      <c r="I579">
        <v>2</v>
      </c>
      <c r="J579" t="s">
        <v>24</v>
      </c>
      <c r="K579" t="s">
        <v>17</v>
      </c>
      <c r="L579" t="s">
        <v>25</v>
      </c>
      <c r="M579">
        <v>6.7</v>
      </c>
      <c r="N579">
        <v>12357.84</v>
      </c>
      <c r="O579" t="s">
        <v>19</v>
      </c>
      <c r="P579" t="str">
        <f t="shared" ref="P579:P580" si="290">IF(A579&lt;30,"18-29",IF(A579&lt;45,"30-44",IF(A579&lt;60,"45-59",IF(A579&lt;75,"60-74","75+"))))</f>
        <v>75+</v>
      </c>
      <c r="Q579" t="str">
        <f>IF(PatientData[[#This Row],[bmi]]&lt;18.5,"Underweight",
IF(PatientData[[#This Row],[bmi]]&lt;25,"Normal",
IF(PatientData[[#This Row],[bmi]]&lt;30,"Overweight","Obese")))</f>
        <v>Normal</v>
      </c>
      <c r="R579" t="str">
        <f t="shared" ref="R579:R642" si="291">IF(AND(D579&lt;120,E579&lt;80),"Normal BP","High BP")</f>
        <v>Normal BP</v>
      </c>
      <c r="S579" t="str">
        <f t="shared" ref="S579:S642" si="292">IF(N579&gt;15000,"High Cost","Normal Cost")</f>
        <v>Normal Cost</v>
      </c>
    </row>
    <row r="580" spans="1:19" x14ac:dyDescent="0.3">
      <c r="A580">
        <v>57</v>
      </c>
      <c r="B580" t="s">
        <v>20</v>
      </c>
      <c r="C580">
        <v>19.600000000000001</v>
      </c>
      <c r="D580">
        <v>135</v>
      </c>
      <c r="E580">
        <v>74</v>
      </c>
      <c r="F580">
        <v>202</v>
      </c>
      <c r="G580">
        <v>82.5</v>
      </c>
      <c r="H580">
        <v>71</v>
      </c>
      <c r="I580">
        <v>0</v>
      </c>
      <c r="J580" t="s">
        <v>16</v>
      </c>
      <c r="K580" t="s">
        <v>26</v>
      </c>
      <c r="L580" t="s">
        <v>25</v>
      </c>
      <c r="M580">
        <v>8.6999999999999993</v>
      </c>
      <c r="N580">
        <v>16355.42</v>
      </c>
      <c r="O580" t="s">
        <v>19</v>
      </c>
      <c r="P580" t="str">
        <f t="shared" si="290"/>
        <v>45-59</v>
      </c>
      <c r="Q580" t="str">
        <f>IF(PatientData[[#This Row],[bmi]]&lt;18.5,"Underweight",
IF(PatientData[[#This Row],[bmi]]&lt;25,"Normal",
IF(PatientData[[#This Row],[bmi]]&lt;30,"Overweight","Obese")))</f>
        <v>Normal</v>
      </c>
      <c r="R580" t="str">
        <f t="shared" si="291"/>
        <v>High BP</v>
      </c>
      <c r="S580" t="str">
        <f t="shared" si="292"/>
        <v>High Cost</v>
      </c>
    </row>
    <row r="581" spans="1:19" x14ac:dyDescent="0.3">
      <c r="A581">
        <v>32</v>
      </c>
      <c r="B581" t="s">
        <v>15</v>
      </c>
      <c r="C581">
        <v>30.8</v>
      </c>
      <c r="D581">
        <v>117</v>
      </c>
      <c r="E581">
        <v>77</v>
      </c>
      <c r="F581">
        <v>220.6</v>
      </c>
      <c r="G581">
        <v>142.19999999999999</v>
      </c>
      <c r="H581">
        <v>67</v>
      </c>
      <c r="I581">
        <v>2</v>
      </c>
      <c r="J581" t="s">
        <v>27</v>
      </c>
      <c r="K581" t="s">
        <v>17</v>
      </c>
      <c r="L581" t="s">
        <v>18</v>
      </c>
      <c r="M581">
        <v>3.5</v>
      </c>
      <c r="N581">
        <v>6975.17</v>
      </c>
      <c r="O581" t="s">
        <v>19</v>
      </c>
      <c r="P581" t="str">
        <f t="shared" ref="P581:P582" si="293">IF(A578&lt;30,"18-29",IF(A578&lt;45,"30-44",IF(A578&lt;60,"45-59",IF(A578&lt;75,"60-74","75+"))))</f>
        <v>60-74</v>
      </c>
      <c r="Q581" t="str">
        <f>IF(PatientData[[#This Row],[bmi]]&lt;18.5,"Underweight",
IF(PatientData[[#This Row],[bmi]]&lt;25,"Normal",
IF(PatientData[[#This Row],[bmi]]&lt;30,"Overweight","Obese")))</f>
        <v>Obese</v>
      </c>
      <c r="R581" t="str">
        <f t="shared" si="291"/>
        <v>Normal BP</v>
      </c>
      <c r="S581" t="str">
        <f t="shared" si="292"/>
        <v>Normal Cost</v>
      </c>
    </row>
    <row r="582" spans="1:19" x14ac:dyDescent="0.3">
      <c r="A582">
        <v>82</v>
      </c>
      <c r="B582" t="s">
        <v>15</v>
      </c>
      <c r="C582">
        <v>23</v>
      </c>
      <c r="D582">
        <v>145</v>
      </c>
      <c r="E582">
        <v>89</v>
      </c>
      <c r="F582">
        <v>245.1</v>
      </c>
      <c r="G582">
        <v>148.9</v>
      </c>
      <c r="H582">
        <v>77</v>
      </c>
      <c r="I582">
        <v>2</v>
      </c>
      <c r="J582" t="s">
        <v>24</v>
      </c>
      <c r="K582" t="s">
        <v>17</v>
      </c>
      <c r="L582" t="s">
        <v>18</v>
      </c>
      <c r="M582">
        <v>4.0999999999999996</v>
      </c>
      <c r="N582">
        <v>7781.86</v>
      </c>
      <c r="O582" t="s">
        <v>19</v>
      </c>
      <c r="P582" t="str">
        <f t="shared" si="293"/>
        <v>75+</v>
      </c>
      <c r="Q582" t="str">
        <f>IF(PatientData[[#This Row],[bmi]]&lt;18.5,"Underweight",
IF(PatientData[[#This Row],[bmi]]&lt;25,"Normal",
IF(PatientData[[#This Row],[bmi]]&lt;30,"Overweight","Obese")))</f>
        <v>Normal</v>
      </c>
      <c r="R582" t="str">
        <f t="shared" si="291"/>
        <v>High BP</v>
      </c>
      <c r="S582" t="str">
        <f t="shared" si="292"/>
        <v>Normal Cost</v>
      </c>
    </row>
    <row r="583" spans="1:19" x14ac:dyDescent="0.3">
      <c r="A583">
        <v>64</v>
      </c>
      <c r="B583" t="s">
        <v>20</v>
      </c>
      <c r="C583">
        <v>19.600000000000001</v>
      </c>
      <c r="D583">
        <v>114</v>
      </c>
      <c r="E583">
        <v>62</v>
      </c>
      <c r="F583">
        <v>217.5</v>
      </c>
      <c r="G583">
        <v>79.3</v>
      </c>
      <c r="H583">
        <v>91</v>
      </c>
      <c r="I583">
        <v>1</v>
      </c>
      <c r="J583" t="s">
        <v>24</v>
      </c>
      <c r="K583" t="s">
        <v>21</v>
      </c>
      <c r="L583" t="s">
        <v>25</v>
      </c>
      <c r="M583">
        <v>5.7</v>
      </c>
      <c r="N583">
        <v>11911.35</v>
      </c>
      <c r="O583" t="s">
        <v>19</v>
      </c>
      <c r="P583" t="str">
        <f t="shared" ref="P583:P584" si="294">IF(A583&lt;30,"18-29",IF(A583&lt;45,"30-44",IF(A583&lt;60,"45-59",IF(A583&lt;75,"60-74","75+"))))</f>
        <v>60-74</v>
      </c>
      <c r="Q583" t="str">
        <f>IF(PatientData[[#This Row],[bmi]]&lt;18.5,"Underweight",
IF(PatientData[[#This Row],[bmi]]&lt;25,"Normal",
IF(PatientData[[#This Row],[bmi]]&lt;30,"Overweight","Obese")))</f>
        <v>Normal</v>
      </c>
      <c r="R583" t="str">
        <f t="shared" si="291"/>
        <v>Normal BP</v>
      </c>
      <c r="S583" t="str">
        <f t="shared" si="292"/>
        <v>Normal Cost</v>
      </c>
    </row>
    <row r="584" spans="1:19" x14ac:dyDescent="0.3">
      <c r="A584">
        <v>77</v>
      </c>
      <c r="B584" t="s">
        <v>20</v>
      </c>
      <c r="C584">
        <v>19.600000000000001</v>
      </c>
      <c r="D584">
        <v>118</v>
      </c>
      <c r="E584">
        <v>66</v>
      </c>
      <c r="F584">
        <v>203.2</v>
      </c>
      <c r="G584">
        <v>95.7</v>
      </c>
      <c r="H584">
        <v>78</v>
      </c>
      <c r="I584">
        <v>1</v>
      </c>
      <c r="J584" t="s">
        <v>27</v>
      </c>
      <c r="K584" t="s">
        <v>28</v>
      </c>
      <c r="L584" t="s">
        <v>25</v>
      </c>
      <c r="M584">
        <v>3</v>
      </c>
      <c r="N584">
        <v>9651.35</v>
      </c>
      <c r="O584" t="s">
        <v>19</v>
      </c>
      <c r="P584" t="str">
        <f t="shared" si="294"/>
        <v>75+</v>
      </c>
      <c r="Q584" t="str">
        <f>IF(PatientData[[#This Row],[bmi]]&lt;18.5,"Underweight",
IF(PatientData[[#This Row],[bmi]]&lt;25,"Normal",
IF(PatientData[[#This Row],[bmi]]&lt;30,"Overweight","Obese")))</f>
        <v>Normal</v>
      </c>
      <c r="R584" t="str">
        <f t="shared" si="291"/>
        <v>Normal BP</v>
      </c>
      <c r="S584" t="str">
        <f t="shared" si="292"/>
        <v>Normal Cost</v>
      </c>
    </row>
    <row r="585" spans="1:19" x14ac:dyDescent="0.3">
      <c r="A585">
        <v>86</v>
      </c>
      <c r="B585" t="s">
        <v>15</v>
      </c>
      <c r="C585">
        <v>22.1</v>
      </c>
      <c r="D585">
        <v>137</v>
      </c>
      <c r="E585">
        <v>80</v>
      </c>
      <c r="F585">
        <v>228.7</v>
      </c>
      <c r="G585">
        <v>85.5</v>
      </c>
      <c r="H585">
        <v>66</v>
      </c>
      <c r="I585">
        <v>3</v>
      </c>
      <c r="J585" t="s">
        <v>24</v>
      </c>
      <c r="K585" t="s">
        <v>21</v>
      </c>
      <c r="L585" t="s">
        <v>22</v>
      </c>
      <c r="M585">
        <v>11.1</v>
      </c>
      <c r="N585">
        <v>19153.599999999999</v>
      </c>
      <c r="O585" t="s">
        <v>23</v>
      </c>
      <c r="P585" t="str">
        <f t="shared" ref="P585" si="295">IF(A582&lt;30,"18-29",IF(A582&lt;45,"30-44",IF(A582&lt;60,"45-59",IF(A582&lt;75,"60-74","75+"))))</f>
        <v>75+</v>
      </c>
      <c r="Q585" t="str">
        <f>IF(PatientData[[#This Row],[bmi]]&lt;18.5,"Underweight",
IF(PatientData[[#This Row],[bmi]]&lt;25,"Normal",
IF(PatientData[[#This Row],[bmi]]&lt;30,"Overweight","Obese")))</f>
        <v>Normal</v>
      </c>
      <c r="R585" t="str">
        <f t="shared" si="291"/>
        <v>High BP</v>
      </c>
      <c r="S585" t="str">
        <f t="shared" si="292"/>
        <v>High Cost</v>
      </c>
    </row>
    <row r="586" spans="1:19" x14ac:dyDescent="0.3">
      <c r="A586">
        <v>43</v>
      </c>
      <c r="B586" t="s">
        <v>20</v>
      </c>
      <c r="C586">
        <v>19.600000000000001</v>
      </c>
      <c r="D586">
        <v>135</v>
      </c>
      <c r="E586">
        <v>92</v>
      </c>
      <c r="F586">
        <v>188.5</v>
      </c>
      <c r="G586">
        <v>93.7</v>
      </c>
      <c r="H586">
        <v>104</v>
      </c>
      <c r="I586">
        <v>0</v>
      </c>
      <c r="J586" t="s">
        <v>16</v>
      </c>
      <c r="K586" t="s">
        <v>21</v>
      </c>
      <c r="L586" t="s">
        <v>22</v>
      </c>
      <c r="M586">
        <v>10.9</v>
      </c>
      <c r="N586">
        <v>19204.38</v>
      </c>
      <c r="O586" t="s">
        <v>19</v>
      </c>
      <c r="P586" t="str">
        <f t="shared" ref="P586" si="296">IF(A586&lt;30,"18-29",IF(A586&lt;45,"30-44",IF(A586&lt;60,"45-59",IF(A586&lt;75,"60-74","75+"))))</f>
        <v>30-44</v>
      </c>
      <c r="Q586" t="str">
        <f>IF(PatientData[[#This Row],[bmi]]&lt;18.5,"Underweight",
IF(PatientData[[#This Row],[bmi]]&lt;25,"Normal",
IF(PatientData[[#This Row],[bmi]]&lt;30,"Overweight","Obese")))</f>
        <v>Normal</v>
      </c>
      <c r="R586" t="str">
        <f t="shared" si="291"/>
        <v>High BP</v>
      </c>
      <c r="S586" t="str">
        <f t="shared" si="292"/>
        <v>High Cost</v>
      </c>
    </row>
    <row r="587" spans="1:19" x14ac:dyDescent="0.3">
      <c r="A587">
        <v>63</v>
      </c>
      <c r="B587" t="s">
        <v>15</v>
      </c>
      <c r="C587">
        <v>41.7</v>
      </c>
      <c r="D587">
        <v>142</v>
      </c>
      <c r="E587">
        <v>87</v>
      </c>
      <c r="F587">
        <v>276.8</v>
      </c>
      <c r="G587">
        <v>103.9</v>
      </c>
      <c r="H587">
        <v>90</v>
      </c>
      <c r="I587">
        <v>2</v>
      </c>
      <c r="J587" t="s">
        <v>16</v>
      </c>
      <c r="K587" t="s">
        <v>28</v>
      </c>
      <c r="L587" t="s">
        <v>18</v>
      </c>
      <c r="M587">
        <v>6.3</v>
      </c>
      <c r="N587">
        <v>17414.97</v>
      </c>
      <c r="O587" t="s">
        <v>19</v>
      </c>
      <c r="P587" t="str">
        <f t="shared" ref="P587:P592" si="297">IF(A584&lt;30,"18-29",IF(A584&lt;45,"30-44",IF(A584&lt;60,"45-59",IF(A584&lt;75,"60-74","75+"))))</f>
        <v>75+</v>
      </c>
      <c r="Q587" t="str">
        <f>IF(PatientData[[#This Row],[bmi]]&lt;18.5,"Underweight",
IF(PatientData[[#This Row],[bmi]]&lt;25,"Normal",
IF(PatientData[[#This Row],[bmi]]&lt;30,"Overweight","Obese")))</f>
        <v>Obese</v>
      </c>
      <c r="R587" t="str">
        <f t="shared" si="291"/>
        <v>High BP</v>
      </c>
      <c r="S587" t="str">
        <f t="shared" si="292"/>
        <v>High Cost</v>
      </c>
    </row>
    <row r="588" spans="1:19" x14ac:dyDescent="0.3">
      <c r="A588">
        <v>80</v>
      </c>
      <c r="B588" t="s">
        <v>15</v>
      </c>
      <c r="C588">
        <v>24.6</v>
      </c>
      <c r="D588">
        <v>130</v>
      </c>
      <c r="E588">
        <v>80</v>
      </c>
      <c r="F588">
        <v>225.2</v>
      </c>
      <c r="G588">
        <v>82.3</v>
      </c>
      <c r="H588">
        <v>86</v>
      </c>
      <c r="I588">
        <v>0</v>
      </c>
      <c r="J588" t="s">
        <v>16</v>
      </c>
      <c r="K588" t="s">
        <v>21</v>
      </c>
      <c r="L588" t="s">
        <v>18</v>
      </c>
      <c r="M588">
        <v>8.9</v>
      </c>
      <c r="N588">
        <v>20091.419999999998</v>
      </c>
      <c r="O588" t="s">
        <v>19</v>
      </c>
      <c r="P588" t="str">
        <f t="shared" si="297"/>
        <v>75+</v>
      </c>
      <c r="Q588" t="str">
        <f>IF(PatientData[[#This Row],[bmi]]&lt;18.5,"Underweight",
IF(PatientData[[#This Row],[bmi]]&lt;25,"Normal",
IF(PatientData[[#This Row],[bmi]]&lt;30,"Overweight","Obese")))</f>
        <v>Normal</v>
      </c>
      <c r="R588" t="str">
        <f t="shared" si="291"/>
        <v>High BP</v>
      </c>
      <c r="S588" t="str">
        <f t="shared" si="292"/>
        <v>High Cost</v>
      </c>
    </row>
    <row r="589" spans="1:19" x14ac:dyDescent="0.3">
      <c r="A589">
        <v>68</v>
      </c>
      <c r="B589" t="s">
        <v>15</v>
      </c>
      <c r="C589">
        <v>35.1</v>
      </c>
      <c r="D589">
        <v>147</v>
      </c>
      <c r="E589">
        <v>85</v>
      </c>
      <c r="F589">
        <v>233.3</v>
      </c>
      <c r="G589">
        <v>171.6</v>
      </c>
      <c r="H589">
        <v>60</v>
      </c>
      <c r="I589">
        <v>0</v>
      </c>
      <c r="J589" t="s">
        <v>27</v>
      </c>
      <c r="K589" t="s">
        <v>26</v>
      </c>
      <c r="L589" t="s">
        <v>18</v>
      </c>
      <c r="M589">
        <v>3.3</v>
      </c>
      <c r="N589">
        <v>7369.7</v>
      </c>
      <c r="O589" t="s">
        <v>19</v>
      </c>
      <c r="P589" t="str">
        <f t="shared" si="297"/>
        <v>30-44</v>
      </c>
      <c r="Q589" t="str">
        <f>IF(PatientData[[#This Row],[bmi]]&lt;18.5,"Underweight",
IF(PatientData[[#This Row],[bmi]]&lt;25,"Normal",
IF(PatientData[[#This Row],[bmi]]&lt;30,"Overweight","Obese")))</f>
        <v>Obese</v>
      </c>
      <c r="R589" t="str">
        <f t="shared" si="291"/>
        <v>High BP</v>
      </c>
      <c r="S589" t="str">
        <f t="shared" si="292"/>
        <v>Normal Cost</v>
      </c>
    </row>
    <row r="590" spans="1:19" x14ac:dyDescent="0.3">
      <c r="A590">
        <v>85</v>
      </c>
      <c r="B590" t="s">
        <v>15</v>
      </c>
      <c r="C590">
        <v>22.7</v>
      </c>
      <c r="D590">
        <v>141</v>
      </c>
      <c r="E590">
        <v>83</v>
      </c>
      <c r="F590">
        <v>239.8</v>
      </c>
      <c r="G590">
        <v>97.8</v>
      </c>
      <c r="H590">
        <v>62</v>
      </c>
      <c r="I590">
        <v>2</v>
      </c>
      <c r="J590" t="s">
        <v>27</v>
      </c>
      <c r="K590" t="s">
        <v>28</v>
      </c>
      <c r="L590" t="s">
        <v>22</v>
      </c>
      <c r="M590">
        <v>3.6</v>
      </c>
      <c r="N590">
        <v>10185.879999999999</v>
      </c>
      <c r="O590" t="s">
        <v>23</v>
      </c>
      <c r="P590" t="str">
        <f t="shared" si="297"/>
        <v>60-74</v>
      </c>
      <c r="Q590" t="str">
        <f>IF(PatientData[[#This Row],[bmi]]&lt;18.5,"Underweight",
IF(PatientData[[#This Row],[bmi]]&lt;25,"Normal",
IF(PatientData[[#This Row],[bmi]]&lt;30,"Overweight","Obese")))</f>
        <v>Normal</v>
      </c>
      <c r="R590" t="str">
        <f t="shared" si="291"/>
        <v>High BP</v>
      </c>
      <c r="S590" t="str">
        <f t="shared" si="292"/>
        <v>Normal Cost</v>
      </c>
    </row>
    <row r="591" spans="1:19" x14ac:dyDescent="0.3">
      <c r="A591">
        <v>60</v>
      </c>
      <c r="B591" t="s">
        <v>15</v>
      </c>
      <c r="C591">
        <v>19.899999999999999</v>
      </c>
      <c r="D591">
        <v>122</v>
      </c>
      <c r="E591">
        <v>79</v>
      </c>
      <c r="F591">
        <v>232.6</v>
      </c>
      <c r="G591">
        <v>110.6</v>
      </c>
      <c r="H591">
        <v>79</v>
      </c>
      <c r="I591">
        <v>2</v>
      </c>
      <c r="J591" t="s">
        <v>16</v>
      </c>
      <c r="K591" t="s">
        <v>26</v>
      </c>
      <c r="L591" t="s">
        <v>18</v>
      </c>
      <c r="M591">
        <v>7</v>
      </c>
      <c r="N591">
        <v>14515.5</v>
      </c>
      <c r="O591" t="s">
        <v>19</v>
      </c>
      <c r="P591" t="str">
        <f t="shared" si="297"/>
        <v>75+</v>
      </c>
      <c r="Q591" t="str">
        <f>IF(PatientData[[#This Row],[bmi]]&lt;18.5,"Underweight",
IF(PatientData[[#This Row],[bmi]]&lt;25,"Normal",
IF(PatientData[[#This Row],[bmi]]&lt;30,"Overweight","Obese")))</f>
        <v>Normal</v>
      </c>
      <c r="R591" t="str">
        <f t="shared" si="291"/>
        <v>High BP</v>
      </c>
      <c r="S591" t="str">
        <f t="shared" si="292"/>
        <v>Normal Cost</v>
      </c>
    </row>
    <row r="592" spans="1:19" x14ac:dyDescent="0.3">
      <c r="A592">
        <v>90</v>
      </c>
      <c r="B592" t="s">
        <v>15</v>
      </c>
      <c r="C592">
        <v>33</v>
      </c>
      <c r="D592">
        <v>147</v>
      </c>
      <c r="E592">
        <v>91</v>
      </c>
      <c r="F592">
        <v>264.10000000000002</v>
      </c>
      <c r="G592">
        <v>149.19999999999999</v>
      </c>
      <c r="H592">
        <v>73</v>
      </c>
      <c r="I592">
        <v>1</v>
      </c>
      <c r="J592" t="s">
        <v>27</v>
      </c>
      <c r="K592" t="s">
        <v>26</v>
      </c>
      <c r="L592" t="s">
        <v>25</v>
      </c>
      <c r="M592">
        <v>7.1</v>
      </c>
      <c r="N592">
        <v>13336.44</v>
      </c>
      <c r="O592" t="s">
        <v>19</v>
      </c>
      <c r="P592" t="str">
        <f t="shared" si="297"/>
        <v>60-74</v>
      </c>
      <c r="Q592" t="str">
        <f>IF(PatientData[[#This Row],[bmi]]&lt;18.5,"Underweight",
IF(PatientData[[#This Row],[bmi]]&lt;25,"Normal",
IF(PatientData[[#This Row],[bmi]]&lt;30,"Overweight","Obese")))</f>
        <v>Obese</v>
      </c>
      <c r="R592" t="str">
        <f t="shared" si="291"/>
        <v>High BP</v>
      </c>
      <c r="S592" t="str">
        <f t="shared" si="292"/>
        <v>Normal Cost</v>
      </c>
    </row>
    <row r="593" spans="1:19" x14ac:dyDescent="0.3">
      <c r="A593">
        <v>66</v>
      </c>
      <c r="B593" t="s">
        <v>20</v>
      </c>
      <c r="C593">
        <v>19.600000000000001</v>
      </c>
      <c r="D593">
        <v>123</v>
      </c>
      <c r="E593">
        <v>67</v>
      </c>
      <c r="F593">
        <v>196.6</v>
      </c>
      <c r="G593">
        <v>87.6</v>
      </c>
      <c r="H593">
        <v>88</v>
      </c>
      <c r="I593">
        <v>3</v>
      </c>
      <c r="J593" t="s">
        <v>16</v>
      </c>
      <c r="K593" t="s">
        <v>26</v>
      </c>
      <c r="L593" t="s">
        <v>18</v>
      </c>
      <c r="M593">
        <v>6.2</v>
      </c>
      <c r="N593">
        <v>10657.41</v>
      </c>
      <c r="O593" t="s">
        <v>19</v>
      </c>
      <c r="P593" t="str">
        <f t="shared" ref="P593" si="298">IF(A593&lt;30,"18-29",IF(A593&lt;45,"30-44",IF(A593&lt;60,"45-59",IF(A593&lt;75,"60-74","75+"))))</f>
        <v>60-74</v>
      </c>
      <c r="Q593" t="str">
        <f>IF(PatientData[[#This Row],[bmi]]&lt;18.5,"Underweight",
IF(PatientData[[#This Row],[bmi]]&lt;25,"Normal",
IF(PatientData[[#This Row],[bmi]]&lt;30,"Overweight","Obese")))</f>
        <v>Normal</v>
      </c>
      <c r="R593" t="str">
        <f t="shared" si="291"/>
        <v>High BP</v>
      </c>
      <c r="S593" t="str">
        <f t="shared" si="292"/>
        <v>Normal Cost</v>
      </c>
    </row>
    <row r="594" spans="1:19" x14ac:dyDescent="0.3">
      <c r="A594">
        <v>85</v>
      </c>
      <c r="B594" t="s">
        <v>15</v>
      </c>
      <c r="C594">
        <v>35</v>
      </c>
      <c r="D594">
        <v>144</v>
      </c>
      <c r="E594">
        <v>88</v>
      </c>
      <c r="F594">
        <v>263.8</v>
      </c>
      <c r="G594">
        <v>115.1</v>
      </c>
      <c r="H594">
        <v>78</v>
      </c>
      <c r="I594">
        <v>0</v>
      </c>
      <c r="J594" t="s">
        <v>24</v>
      </c>
      <c r="K594" t="s">
        <v>26</v>
      </c>
      <c r="L594" t="s">
        <v>25</v>
      </c>
      <c r="M594">
        <v>2.9</v>
      </c>
      <c r="N594">
        <v>6053.55</v>
      </c>
      <c r="O594" t="s">
        <v>19</v>
      </c>
      <c r="P594" t="str">
        <f t="shared" ref="P594:P595" si="299">IF(A591&lt;30,"18-29",IF(A591&lt;45,"30-44",IF(A591&lt;60,"45-59",IF(A591&lt;75,"60-74","75+"))))</f>
        <v>60-74</v>
      </c>
      <c r="Q594" t="str">
        <f>IF(PatientData[[#This Row],[bmi]]&lt;18.5,"Underweight",
IF(PatientData[[#This Row],[bmi]]&lt;25,"Normal",
IF(PatientData[[#This Row],[bmi]]&lt;30,"Overweight","Obese")))</f>
        <v>Obese</v>
      </c>
      <c r="R594" t="str">
        <f t="shared" si="291"/>
        <v>High BP</v>
      </c>
      <c r="S594" t="str">
        <f t="shared" si="292"/>
        <v>Normal Cost</v>
      </c>
    </row>
    <row r="595" spans="1:19" x14ac:dyDescent="0.3">
      <c r="A595">
        <v>31</v>
      </c>
      <c r="B595" t="s">
        <v>15</v>
      </c>
      <c r="C595">
        <v>36.4</v>
      </c>
      <c r="D595">
        <v>131</v>
      </c>
      <c r="E595">
        <v>78</v>
      </c>
      <c r="F595">
        <v>191</v>
      </c>
      <c r="G595">
        <v>125.5</v>
      </c>
      <c r="H595">
        <v>81</v>
      </c>
      <c r="I595">
        <v>2</v>
      </c>
      <c r="J595" t="s">
        <v>16</v>
      </c>
      <c r="K595" t="s">
        <v>17</v>
      </c>
      <c r="L595" t="s">
        <v>22</v>
      </c>
      <c r="M595">
        <v>5.4</v>
      </c>
      <c r="N595">
        <v>11289</v>
      </c>
      <c r="O595" t="s">
        <v>23</v>
      </c>
      <c r="P595" t="str">
        <f t="shared" si="299"/>
        <v>75+</v>
      </c>
      <c r="Q595" t="str">
        <f>IF(PatientData[[#This Row],[bmi]]&lt;18.5,"Underweight",
IF(PatientData[[#This Row],[bmi]]&lt;25,"Normal",
IF(PatientData[[#This Row],[bmi]]&lt;30,"Overweight","Obese")))</f>
        <v>Obese</v>
      </c>
      <c r="R595" t="str">
        <f t="shared" si="291"/>
        <v>High BP</v>
      </c>
      <c r="S595" t="str">
        <f t="shared" si="292"/>
        <v>Normal Cost</v>
      </c>
    </row>
    <row r="596" spans="1:19" x14ac:dyDescent="0.3">
      <c r="A596">
        <v>53</v>
      </c>
      <c r="B596" t="s">
        <v>20</v>
      </c>
      <c r="C596">
        <v>19.600000000000001</v>
      </c>
      <c r="D596">
        <v>127</v>
      </c>
      <c r="E596">
        <v>75</v>
      </c>
      <c r="F596">
        <v>204.3</v>
      </c>
      <c r="G596">
        <v>129</v>
      </c>
      <c r="H596">
        <v>81</v>
      </c>
      <c r="I596">
        <v>1</v>
      </c>
      <c r="J596" t="s">
        <v>24</v>
      </c>
      <c r="K596" t="s">
        <v>26</v>
      </c>
      <c r="L596" t="s">
        <v>18</v>
      </c>
      <c r="M596">
        <v>4.5999999999999996</v>
      </c>
      <c r="N596">
        <v>10677.21</v>
      </c>
      <c r="O596" t="s">
        <v>19</v>
      </c>
      <c r="P596" t="str">
        <f t="shared" ref="P596" si="300">IF(A596&lt;30,"18-29",IF(A596&lt;45,"30-44",IF(A596&lt;60,"45-59",IF(A596&lt;75,"60-74","75+"))))</f>
        <v>45-59</v>
      </c>
      <c r="Q596" t="str">
        <f>IF(PatientData[[#This Row],[bmi]]&lt;18.5,"Underweight",
IF(PatientData[[#This Row],[bmi]]&lt;25,"Normal",
IF(PatientData[[#This Row],[bmi]]&lt;30,"Overweight","Obese")))</f>
        <v>Normal</v>
      </c>
      <c r="R596" t="str">
        <f t="shared" si="291"/>
        <v>High BP</v>
      </c>
      <c r="S596" t="str">
        <f t="shared" si="292"/>
        <v>Normal Cost</v>
      </c>
    </row>
    <row r="597" spans="1:19" x14ac:dyDescent="0.3">
      <c r="A597">
        <v>69</v>
      </c>
      <c r="B597" t="s">
        <v>15</v>
      </c>
      <c r="C597">
        <v>35.5</v>
      </c>
      <c r="D597">
        <v>126</v>
      </c>
      <c r="E597">
        <v>77</v>
      </c>
      <c r="F597">
        <v>210.2</v>
      </c>
      <c r="G597">
        <v>113.9</v>
      </c>
      <c r="H597">
        <v>74</v>
      </c>
      <c r="I597">
        <v>3</v>
      </c>
      <c r="J597" t="s">
        <v>27</v>
      </c>
      <c r="K597" t="s">
        <v>21</v>
      </c>
      <c r="L597" t="s">
        <v>18</v>
      </c>
      <c r="M597">
        <v>9.5</v>
      </c>
      <c r="N597">
        <v>18487.34</v>
      </c>
      <c r="O597" t="s">
        <v>19</v>
      </c>
      <c r="P597" t="str">
        <f t="shared" ref="P597" si="301">IF(A594&lt;30,"18-29",IF(A594&lt;45,"30-44",IF(A594&lt;60,"45-59",IF(A594&lt;75,"60-74","75+"))))</f>
        <v>75+</v>
      </c>
      <c r="Q597" t="str">
        <f>IF(PatientData[[#This Row],[bmi]]&lt;18.5,"Underweight",
IF(PatientData[[#This Row],[bmi]]&lt;25,"Normal",
IF(PatientData[[#This Row],[bmi]]&lt;30,"Overweight","Obese")))</f>
        <v>Obese</v>
      </c>
      <c r="R597" t="str">
        <f t="shared" si="291"/>
        <v>High BP</v>
      </c>
      <c r="S597" t="str">
        <f t="shared" si="292"/>
        <v>High Cost</v>
      </c>
    </row>
    <row r="598" spans="1:19" x14ac:dyDescent="0.3">
      <c r="A598">
        <v>75</v>
      </c>
      <c r="B598" t="s">
        <v>20</v>
      </c>
      <c r="C598">
        <v>19.7</v>
      </c>
      <c r="D598">
        <v>118</v>
      </c>
      <c r="E598">
        <v>61</v>
      </c>
      <c r="F598">
        <v>242.6</v>
      </c>
      <c r="G598">
        <v>79.2</v>
      </c>
      <c r="H598">
        <v>82</v>
      </c>
      <c r="I598">
        <v>0</v>
      </c>
      <c r="J598" t="s">
        <v>16</v>
      </c>
      <c r="K598" t="s">
        <v>26</v>
      </c>
      <c r="L598" t="s">
        <v>22</v>
      </c>
      <c r="M598">
        <v>7.8</v>
      </c>
      <c r="N598">
        <v>13380.81</v>
      </c>
      <c r="O598" t="s">
        <v>19</v>
      </c>
      <c r="P598" t="str">
        <f t="shared" ref="P598" si="302">IF(A598&lt;30,"18-29",IF(A598&lt;45,"30-44",IF(A598&lt;60,"45-59",IF(A598&lt;75,"60-74","75+"))))</f>
        <v>75+</v>
      </c>
      <c r="Q598" t="str">
        <f>IF(PatientData[[#This Row],[bmi]]&lt;18.5,"Underweight",
IF(PatientData[[#This Row],[bmi]]&lt;25,"Normal",
IF(PatientData[[#This Row],[bmi]]&lt;30,"Overweight","Obese")))</f>
        <v>Normal</v>
      </c>
      <c r="R598" t="str">
        <f t="shared" si="291"/>
        <v>Normal BP</v>
      </c>
      <c r="S598" t="str">
        <f t="shared" si="292"/>
        <v>Normal Cost</v>
      </c>
    </row>
    <row r="599" spans="1:19" x14ac:dyDescent="0.3">
      <c r="A599">
        <v>64</v>
      </c>
      <c r="B599" t="s">
        <v>15</v>
      </c>
      <c r="C599">
        <v>22.7</v>
      </c>
      <c r="D599">
        <v>128</v>
      </c>
      <c r="E599">
        <v>75</v>
      </c>
      <c r="F599">
        <v>225.3</v>
      </c>
      <c r="G599">
        <v>114.3</v>
      </c>
      <c r="H599">
        <v>91</v>
      </c>
      <c r="I599">
        <v>3</v>
      </c>
      <c r="J599" t="s">
        <v>24</v>
      </c>
      <c r="K599" t="s">
        <v>26</v>
      </c>
      <c r="L599" t="s">
        <v>22</v>
      </c>
      <c r="M599">
        <v>7.3</v>
      </c>
      <c r="N599">
        <v>12596.37</v>
      </c>
      <c r="O599" t="s">
        <v>19</v>
      </c>
      <c r="P599" t="str">
        <f t="shared" ref="P599:P609" si="303">IF(A596&lt;30,"18-29",IF(A596&lt;45,"30-44",IF(A596&lt;60,"45-59",IF(A596&lt;75,"60-74","75+"))))</f>
        <v>45-59</v>
      </c>
      <c r="Q599" t="str">
        <f>IF(PatientData[[#This Row],[bmi]]&lt;18.5,"Underweight",
IF(PatientData[[#This Row],[bmi]]&lt;25,"Normal",
IF(PatientData[[#This Row],[bmi]]&lt;30,"Overweight","Obese")))</f>
        <v>Normal</v>
      </c>
      <c r="R599" t="str">
        <f t="shared" si="291"/>
        <v>High BP</v>
      </c>
      <c r="S599" t="str">
        <f t="shared" si="292"/>
        <v>Normal Cost</v>
      </c>
    </row>
    <row r="600" spans="1:19" x14ac:dyDescent="0.3">
      <c r="A600">
        <v>66</v>
      </c>
      <c r="B600" t="s">
        <v>15</v>
      </c>
      <c r="C600">
        <v>33.6</v>
      </c>
      <c r="D600">
        <v>125</v>
      </c>
      <c r="E600">
        <v>72</v>
      </c>
      <c r="F600">
        <v>237.7</v>
      </c>
      <c r="G600">
        <v>96</v>
      </c>
      <c r="H600">
        <v>92</v>
      </c>
      <c r="I600">
        <v>0</v>
      </c>
      <c r="J600" t="s">
        <v>16</v>
      </c>
      <c r="K600" t="s">
        <v>28</v>
      </c>
      <c r="L600" t="s">
        <v>25</v>
      </c>
      <c r="M600">
        <v>7</v>
      </c>
      <c r="N600">
        <v>16121.24</v>
      </c>
      <c r="O600" t="s">
        <v>19</v>
      </c>
      <c r="P600" t="str">
        <f t="shared" si="303"/>
        <v>60-74</v>
      </c>
      <c r="Q600" t="str">
        <f>IF(PatientData[[#This Row],[bmi]]&lt;18.5,"Underweight",
IF(PatientData[[#This Row],[bmi]]&lt;25,"Normal",
IF(PatientData[[#This Row],[bmi]]&lt;30,"Overweight","Obese")))</f>
        <v>Obese</v>
      </c>
      <c r="R600" t="str">
        <f t="shared" si="291"/>
        <v>High BP</v>
      </c>
      <c r="S600" t="str">
        <f t="shared" si="292"/>
        <v>High Cost</v>
      </c>
    </row>
    <row r="601" spans="1:19" x14ac:dyDescent="0.3">
      <c r="A601">
        <v>47</v>
      </c>
      <c r="B601" t="s">
        <v>15</v>
      </c>
      <c r="C601">
        <v>19.899999999999999</v>
      </c>
      <c r="D601">
        <v>129</v>
      </c>
      <c r="E601">
        <v>75</v>
      </c>
      <c r="F601">
        <v>221</v>
      </c>
      <c r="G601">
        <v>124.8</v>
      </c>
      <c r="H601">
        <v>79</v>
      </c>
      <c r="I601">
        <v>0</v>
      </c>
      <c r="J601" t="s">
        <v>24</v>
      </c>
      <c r="K601" t="s">
        <v>28</v>
      </c>
      <c r="L601" t="s">
        <v>25</v>
      </c>
      <c r="M601">
        <v>5</v>
      </c>
      <c r="N601">
        <v>13732.48</v>
      </c>
      <c r="O601" t="s">
        <v>19</v>
      </c>
      <c r="P601" t="str">
        <f t="shared" si="303"/>
        <v>75+</v>
      </c>
      <c r="Q601" t="str">
        <f>IF(PatientData[[#This Row],[bmi]]&lt;18.5,"Underweight",
IF(PatientData[[#This Row],[bmi]]&lt;25,"Normal",
IF(PatientData[[#This Row],[bmi]]&lt;30,"Overweight","Obese")))</f>
        <v>Normal</v>
      </c>
      <c r="R601" t="str">
        <f t="shared" si="291"/>
        <v>High BP</v>
      </c>
      <c r="S601" t="str">
        <f t="shared" si="292"/>
        <v>Normal Cost</v>
      </c>
    </row>
    <row r="602" spans="1:19" x14ac:dyDescent="0.3">
      <c r="A602">
        <v>48</v>
      </c>
      <c r="B602" t="s">
        <v>15</v>
      </c>
      <c r="C602">
        <v>27.1</v>
      </c>
      <c r="D602">
        <v>108</v>
      </c>
      <c r="E602">
        <v>67</v>
      </c>
      <c r="F602">
        <v>221.1</v>
      </c>
      <c r="G602">
        <v>100.4</v>
      </c>
      <c r="H602">
        <v>91</v>
      </c>
      <c r="I602">
        <v>1</v>
      </c>
      <c r="J602" t="s">
        <v>16</v>
      </c>
      <c r="K602" t="s">
        <v>28</v>
      </c>
      <c r="L602" t="s">
        <v>18</v>
      </c>
      <c r="M602">
        <v>9.8000000000000007</v>
      </c>
      <c r="N602">
        <v>17560.580000000002</v>
      </c>
      <c r="O602" t="s">
        <v>19</v>
      </c>
      <c r="P602" t="str">
        <f t="shared" si="303"/>
        <v>60-74</v>
      </c>
      <c r="Q602" t="str">
        <f>IF(PatientData[[#This Row],[bmi]]&lt;18.5,"Underweight",
IF(PatientData[[#This Row],[bmi]]&lt;25,"Normal",
IF(PatientData[[#This Row],[bmi]]&lt;30,"Overweight","Obese")))</f>
        <v>Overweight</v>
      </c>
      <c r="R602" t="str">
        <f t="shared" si="291"/>
        <v>Normal BP</v>
      </c>
      <c r="S602" t="str">
        <f t="shared" si="292"/>
        <v>High Cost</v>
      </c>
    </row>
    <row r="603" spans="1:19" x14ac:dyDescent="0.3">
      <c r="A603">
        <v>68</v>
      </c>
      <c r="B603" t="s">
        <v>15</v>
      </c>
      <c r="C603">
        <v>34.799999999999997</v>
      </c>
      <c r="D603">
        <v>147</v>
      </c>
      <c r="E603">
        <v>91</v>
      </c>
      <c r="F603">
        <v>225.6</v>
      </c>
      <c r="G603">
        <v>116.1</v>
      </c>
      <c r="H603">
        <v>84</v>
      </c>
      <c r="I603">
        <v>0</v>
      </c>
      <c r="J603" t="s">
        <v>16</v>
      </c>
      <c r="K603" t="s">
        <v>21</v>
      </c>
      <c r="L603" t="s">
        <v>22</v>
      </c>
      <c r="M603">
        <v>9.1</v>
      </c>
      <c r="N603">
        <v>18053.48</v>
      </c>
      <c r="O603" t="s">
        <v>19</v>
      </c>
      <c r="P603" t="str">
        <f t="shared" si="303"/>
        <v>60-74</v>
      </c>
      <c r="Q603" t="str">
        <f>IF(PatientData[[#This Row],[bmi]]&lt;18.5,"Underweight",
IF(PatientData[[#This Row],[bmi]]&lt;25,"Normal",
IF(PatientData[[#This Row],[bmi]]&lt;30,"Overweight","Obese")))</f>
        <v>Obese</v>
      </c>
      <c r="R603" t="str">
        <f t="shared" si="291"/>
        <v>High BP</v>
      </c>
      <c r="S603" t="str">
        <f t="shared" si="292"/>
        <v>High Cost</v>
      </c>
    </row>
    <row r="604" spans="1:19" x14ac:dyDescent="0.3">
      <c r="A604">
        <v>55</v>
      </c>
      <c r="B604" t="s">
        <v>15</v>
      </c>
      <c r="C604">
        <v>35.299999999999997</v>
      </c>
      <c r="D604">
        <v>130</v>
      </c>
      <c r="E604">
        <v>65</v>
      </c>
      <c r="F604">
        <v>259.2</v>
      </c>
      <c r="G604">
        <v>137.69999999999999</v>
      </c>
      <c r="H604">
        <v>75</v>
      </c>
      <c r="I604">
        <v>3</v>
      </c>
      <c r="J604" t="s">
        <v>24</v>
      </c>
      <c r="K604" t="s">
        <v>28</v>
      </c>
      <c r="L604" t="s">
        <v>18</v>
      </c>
      <c r="M604">
        <v>3.2</v>
      </c>
      <c r="N604">
        <v>9428.52</v>
      </c>
      <c r="O604" t="s">
        <v>19</v>
      </c>
      <c r="P604" t="str">
        <f t="shared" si="303"/>
        <v>45-59</v>
      </c>
      <c r="Q604" t="str">
        <f>IF(PatientData[[#This Row],[bmi]]&lt;18.5,"Underweight",
IF(PatientData[[#This Row],[bmi]]&lt;25,"Normal",
IF(PatientData[[#This Row],[bmi]]&lt;30,"Overweight","Obese")))</f>
        <v>Obese</v>
      </c>
      <c r="R604" t="str">
        <f t="shared" si="291"/>
        <v>High BP</v>
      </c>
      <c r="S604" t="str">
        <f t="shared" si="292"/>
        <v>Normal Cost</v>
      </c>
    </row>
    <row r="605" spans="1:19" x14ac:dyDescent="0.3">
      <c r="A605">
        <v>85</v>
      </c>
      <c r="B605" t="s">
        <v>15</v>
      </c>
      <c r="C605">
        <v>24.9</v>
      </c>
      <c r="D605">
        <v>124</v>
      </c>
      <c r="E605">
        <v>71</v>
      </c>
      <c r="F605">
        <v>247</v>
      </c>
      <c r="G605">
        <v>128.6</v>
      </c>
      <c r="H605">
        <v>59</v>
      </c>
      <c r="I605">
        <v>4</v>
      </c>
      <c r="J605" t="s">
        <v>27</v>
      </c>
      <c r="K605" t="s">
        <v>17</v>
      </c>
      <c r="L605" t="s">
        <v>25</v>
      </c>
      <c r="M605">
        <v>5.5</v>
      </c>
      <c r="N605">
        <v>10169.049999999999</v>
      </c>
      <c r="O605" t="s">
        <v>19</v>
      </c>
      <c r="P605" t="str">
        <f t="shared" si="303"/>
        <v>45-59</v>
      </c>
      <c r="Q605" t="str">
        <f>IF(PatientData[[#This Row],[bmi]]&lt;18.5,"Underweight",
IF(PatientData[[#This Row],[bmi]]&lt;25,"Normal",
IF(PatientData[[#This Row],[bmi]]&lt;30,"Overweight","Obese")))</f>
        <v>Normal</v>
      </c>
      <c r="R605" t="str">
        <f t="shared" si="291"/>
        <v>High BP</v>
      </c>
      <c r="S605" t="str">
        <f t="shared" si="292"/>
        <v>Normal Cost</v>
      </c>
    </row>
    <row r="606" spans="1:19" x14ac:dyDescent="0.3">
      <c r="A606">
        <v>62</v>
      </c>
      <c r="B606" t="s">
        <v>15</v>
      </c>
      <c r="C606">
        <v>33.200000000000003</v>
      </c>
      <c r="D606">
        <v>126</v>
      </c>
      <c r="E606">
        <v>68</v>
      </c>
      <c r="F606">
        <v>265.7</v>
      </c>
      <c r="G606">
        <v>104</v>
      </c>
      <c r="H606">
        <v>68</v>
      </c>
      <c r="I606">
        <v>0</v>
      </c>
      <c r="J606" t="s">
        <v>24</v>
      </c>
      <c r="K606" t="s">
        <v>26</v>
      </c>
      <c r="L606" t="s">
        <v>25</v>
      </c>
      <c r="M606">
        <v>5.8</v>
      </c>
      <c r="N606">
        <v>13276.26</v>
      </c>
      <c r="O606" t="s">
        <v>19</v>
      </c>
      <c r="P606" t="str">
        <f t="shared" si="303"/>
        <v>60-74</v>
      </c>
      <c r="Q606" t="str">
        <f>IF(PatientData[[#This Row],[bmi]]&lt;18.5,"Underweight",
IF(PatientData[[#This Row],[bmi]]&lt;25,"Normal",
IF(PatientData[[#This Row],[bmi]]&lt;30,"Overweight","Obese")))</f>
        <v>Obese</v>
      </c>
      <c r="R606" t="str">
        <f t="shared" si="291"/>
        <v>High BP</v>
      </c>
      <c r="S606" t="str">
        <f t="shared" si="292"/>
        <v>Normal Cost</v>
      </c>
    </row>
    <row r="607" spans="1:19" x14ac:dyDescent="0.3">
      <c r="A607">
        <v>76</v>
      </c>
      <c r="B607" t="s">
        <v>15</v>
      </c>
      <c r="C607">
        <v>21.7</v>
      </c>
      <c r="D607">
        <v>126</v>
      </c>
      <c r="E607">
        <v>73</v>
      </c>
      <c r="F607">
        <v>233.8</v>
      </c>
      <c r="G607">
        <v>141.69999999999999</v>
      </c>
      <c r="H607">
        <v>85</v>
      </c>
      <c r="I607">
        <v>1</v>
      </c>
      <c r="J607" t="s">
        <v>16</v>
      </c>
      <c r="K607" t="s">
        <v>17</v>
      </c>
      <c r="L607" t="s">
        <v>18</v>
      </c>
      <c r="M607">
        <v>7.6</v>
      </c>
      <c r="N607">
        <v>13537.53</v>
      </c>
      <c r="O607" t="s">
        <v>19</v>
      </c>
      <c r="P607" t="str">
        <f t="shared" si="303"/>
        <v>45-59</v>
      </c>
      <c r="Q607" t="str">
        <f>IF(PatientData[[#This Row],[bmi]]&lt;18.5,"Underweight",
IF(PatientData[[#This Row],[bmi]]&lt;25,"Normal",
IF(PatientData[[#This Row],[bmi]]&lt;30,"Overweight","Obese")))</f>
        <v>Normal</v>
      </c>
      <c r="R607" t="str">
        <f t="shared" si="291"/>
        <v>High BP</v>
      </c>
      <c r="S607" t="str">
        <f t="shared" si="292"/>
        <v>Normal Cost</v>
      </c>
    </row>
    <row r="608" spans="1:19" x14ac:dyDescent="0.3">
      <c r="A608">
        <v>72</v>
      </c>
      <c r="B608" t="s">
        <v>15</v>
      </c>
      <c r="C608">
        <v>23.7</v>
      </c>
      <c r="D608">
        <v>133</v>
      </c>
      <c r="E608">
        <v>77</v>
      </c>
      <c r="F608">
        <v>231.7</v>
      </c>
      <c r="G608">
        <v>103.1</v>
      </c>
      <c r="H608">
        <v>80</v>
      </c>
      <c r="I608">
        <v>1</v>
      </c>
      <c r="J608" t="s">
        <v>24</v>
      </c>
      <c r="K608" t="s">
        <v>21</v>
      </c>
      <c r="L608" t="s">
        <v>22</v>
      </c>
      <c r="M608">
        <v>7.1</v>
      </c>
      <c r="N608">
        <v>14713.99</v>
      </c>
      <c r="O608" t="s">
        <v>19</v>
      </c>
      <c r="P608" t="str">
        <f t="shared" si="303"/>
        <v>75+</v>
      </c>
      <c r="Q608" t="str">
        <f>IF(PatientData[[#This Row],[bmi]]&lt;18.5,"Underweight",
IF(PatientData[[#This Row],[bmi]]&lt;25,"Normal",
IF(PatientData[[#This Row],[bmi]]&lt;30,"Overweight","Obese")))</f>
        <v>Normal</v>
      </c>
      <c r="R608" t="str">
        <f t="shared" si="291"/>
        <v>High BP</v>
      </c>
      <c r="S608" t="str">
        <f t="shared" si="292"/>
        <v>Normal Cost</v>
      </c>
    </row>
    <row r="609" spans="1:19" x14ac:dyDescent="0.3">
      <c r="A609">
        <v>56</v>
      </c>
      <c r="B609" t="s">
        <v>15</v>
      </c>
      <c r="C609">
        <v>28.4</v>
      </c>
      <c r="D609">
        <v>114</v>
      </c>
      <c r="E609">
        <v>69</v>
      </c>
      <c r="F609">
        <v>204.7</v>
      </c>
      <c r="G609">
        <v>131</v>
      </c>
      <c r="H609">
        <v>71</v>
      </c>
      <c r="I609">
        <v>2</v>
      </c>
      <c r="J609" t="s">
        <v>27</v>
      </c>
      <c r="K609" t="s">
        <v>21</v>
      </c>
      <c r="L609" t="s">
        <v>18</v>
      </c>
      <c r="M609">
        <v>5.8</v>
      </c>
      <c r="N609">
        <v>10972.74</v>
      </c>
      <c r="O609" t="s">
        <v>19</v>
      </c>
      <c r="P609" t="str">
        <f t="shared" si="303"/>
        <v>60-74</v>
      </c>
      <c r="Q609" t="str">
        <f>IF(PatientData[[#This Row],[bmi]]&lt;18.5,"Underweight",
IF(PatientData[[#This Row],[bmi]]&lt;25,"Normal",
IF(PatientData[[#This Row],[bmi]]&lt;30,"Overweight","Obese")))</f>
        <v>Overweight</v>
      </c>
      <c r="R609" t="str">
        <f t="shared" si="291"/>
        <v>Normal BP</v>
      </c>
      <c r="S609" t="str">
        <f t="shared" si="292"/>
        <v>Normal Cost</v>
      </c>
    </row>
    <row r="610" spans="1:19" x14ac:dyDescent="0.3">
      <c r="A610">
        <v>44</v>
      </c>
      <c r="B610" t="s">
        <v>20</v>
      </c>
      <c r="C610">
        <v>19.7</v>
      </c>
      <c r="D610">
        <v>125</v>
      </c>
      <c r="E610">
        <v>78</v>
      </c>
      <c r="F610">
        <v>218.1</v>
      </c>
      <c r="G610">
        <v>80</v>
      </c>
      <c r="H610">
        <v>80</v>
      </c>
      <c r="I610">
        <v>2</v>
      </c>
      <c r="J610" t="s">
        <v>16</v>
      </c>
      <c r="K610" t="s">
        <v>21</v>
      </c>
      <c r="L610" t="s">
        <v>22</v>
      </c>
      <c r="M610">
        <v>9.1999999999999993</v>
      </c>
      <c r="N610">
        <v>19454.22</v>
      </c>
      <c r="O610" t="s">
        <v>19</v>
      </c>
      <c r="P610" t="str">
        <f t="shared" ref="P610:P611" si="304">IF(A610&lt;30,"18-29",IF(A610&lt;45,"30-44",IF(A610&lt;60,"45-59",IF(A610&lt;75,"60-74","75+"))))</f>
        <v>30-44</v>
      </c>
      <c r="Q610" t="str">
        <f>IF(PatientData[[#This Row],[bmi]]&lt;18.5,"Underweight",
IF(PatientData[[#This Row],[bmi]]&lt;25,"Normal",
IF(PatientData[[#This Row],[bmi]]&lt;30,"Overweight","Obese")))</f>
        <v>Normal</v>
      </c>
      <c r="R610" t="str">
        <f t="shared" si="291"/>
        <v>High BP</v>
      </c>
      <c r="S610" t="str">
        <f t="shared" si="292"/>
        <v>High Cost</v>
      </c>
    </row>
    <row r="611" spans="1:19" x14ac:dyDescent="0.3">
      <c r="A611">
        <v>64</v>
      </c>
      <c r="B611" t="s">
        <v>20</v>
      </c>
      <c r="C611">
        <v>19.7</v>
      </c>
      <c r="D611">
        <v>131</v>
      </c>
      <c r="E611">
        <v>72</v>
      </c>
      <c r="F611">
        <v>212.5</v>
      </c>
      <c r="G611">
        <v>168.3</v>
      </c>
      <c r="H611">
        <v>88</v>
      </c>
      <c r="I611">
        <v>2</v>
      </c>
      <c r="J611" t="s">
        <v>27</v>
      </c>
      <c r="K611" t="s">
        <v>21</v>
      </c>
      <c r="L611" t="s">
        <v>22</v>
      </c>
      <c r="M611">
        <v>4.2</v>
      </c>
      <c r="N611">
        <v>9429.51</v>
      </c>
      <c r="O611" t="s">
        <v>23</v>
      </c>
      <c r="P611" t="str">
        <f t="shared" si="304"/>
        <v>60-74</v>
      </c>
      <c r="Q611" t="str">
        <f>IF(PatientData[[#This Row],[bmi]]&lt;18.5,"Underweight",
IF(PatientData[[#This Row],[bmi]]&lt;25,"Normal",
IF(PatientData[[#This Row],[bmi]]&lt;30,"Overweight","Obese")))</f>
        <v>Normal</v>
      </c>
      <c r="R611" t="str">
        <f t="shared" si="291"/>
        <v>High BP</v>
      </c>
      <c r="S611" t="str">
        <f t="shared" si="292"/>
        <v>Normal Cost</v>
      </c>
    </row>
    <row r="612" spans="1:19" x14ac:dyDescent="0.3">
      <c r="A612">
        <v>50</v>
      </c>
      <c r="B612" t="s">
        <v>15</v>
      </c>
      <c r="C612">
        <v>39.299999999999997</v>
      </c>
      <c r="D612">
        <v>130</v>
      </c>
      <c r="E612">
        <v>80</v>
      </c>
      <c r="F612">
        <v>264.7</v>
      </c>
      <c r="G612">
        <v>131</v>
      </c>
      <c r="H612">
        <v>77</v>
      </c>
      <c r="I612">
        <v>2</v>
      </c>
      <c r="J612" t="s">
        <v>24</v>
      </c>
      <c r="K612" t="s">
        <v>26</v>
      </c>
      <c r="L612" t="s">
        <v>22</v>
      </c>
      <c r="M612">
        <v>2.1</v>
      </c>
      <c r="N612">
        <v>4448</v>
      </c>
      <c r="O612" t="s">
        <v>19</v>
      </c>
      <c r="P612" t="str">
        <f t="shared" ref="P612" si="305">IF(A609&lt;30,"18-29",IF(A609&lt;45,"30-44",IF(A609&lt;60,"45-59",IF(A609&lt;75,"60-74","75+"))))</f>
        <v>45-59</v>
      </c>
      <c r="Q612" t="str">
        <f>IF(PatientData[[#This Row],[bmi]]&lt;18.5,"Underweight",
IF(PatientData[[#This Row],[bmi]]&lt;25,"Normal",
IF(PatientData[[#This Row],[bmi]]&lt;30,"Overweight","Obese")))</f>
        <v>Obese</v>
      </c>
      <c r="R612" t="str">
        <f t="shared" si="291"/>
        <v>High BP</v>
      </c>
      <c r="S612" t="str">
        <f t="shared" si="292"/>
        <v>Normal Cost</v>
      </c>
    </row>
    <row r="613" spans="1:19" x14ac:dyDescent="0.3">
      <c r="A613">
        <v>30</v>
      </c>
      <c r="B613" t="s">
        <v>20</v>
      </c>
      <c r="C613">
        <v>19.7</v>
      </c>
      <c r="D613">
        <v>106</v>
      </c>
      <c r="E613">
        <v>60</v>
      </c>
      <c r="F613">
        <v>180.4</v>
      </c>
      <c r="G613">
        <v>91.8</v>
      </c>
      <c r="H613">
        <v>75</v>
      </c>
      <c r="I613">
        <v>1</v>
      </c>
      <c r="J613" t="s">
        <v>27</v>
      </c>
      <c r="K613" t="s">
        <v>21</v>
      </c>
      <c r="L613" t="s">
        <v>25</v>
      </c>
      <c r="M613">
        <v>4.0999999999999996</v>
      </c>
      <c r="N613">
        <v>10545.75</v>
      </c>
      <c r="O613" t="s">
        <v>19</v>
      </c>
      <c r="P613" t="str">
        <f t="shared" ref="P613:P614" si="306">IF(A613&lt;30,"18-29",IF(A613&lt;45,"30-44",IF(A613&lt;60,"45-59",IF(A613&lt;75,"60-74","75+"))))</f>
        <v>30-44</v>
      </c>
      <c r="Q613" t="str">
        <f>IF(PatientData[[#This Row],[bmi]]&lt;18.5,"Underweight",
IF(PatientData[[#This Row],[bmi]]&lt;25,"Normal",
IF(PatientData[[#This Row],[bmi]]&lt;30,"Overweight","Obese")))</f>
        <v>Normal</v>
      </c>
      <c r="R613" t="str">
        <f t="shared" si="291"/>
        <v>Normal BP</v>
      </c>
      <c r="S613" t="str">
        <f t="shared" si="292"/>
        <v>Normal Cost</v>
      </c>
    </row>
    <row r="614" spans="1:19" x14ac:dyDescent="0.3">
      <c r="A614">
        <v>91</v>
      </c>
      <c r="B614" t="s">
        <v>20</v>
      </c>
      <c r="C614">
        <v>19.7</v>
      </c>
      <c r="D614">
        <v>120</v>
      </c>
      <c r="E614">
        <v>75</v>
      </c>
      <c r="F614">
        <v>251.5</v>
      </c>
      <c r="G614">
        <v>78.7</v>
      </c>
      <c r="H614">
        <v>78</v>
      </c>
      <c r="I614">
        <v>0</v>
      </c>
      <c r="J614" t="s">
        <v>24</v>
      </c>
      <c r="K614" t="s">
        <v>28</v>
      </c>
      <c r="L614" t="s">
        <v>22</v>
      </c>
      <c r="M614">
        <v>5.7</v>
      </c>
      <c r="N614">
        <v>11883.87</v>
      </c>
      <c r="O614" t="s">
        <v>19</v>
      </c>
      <c r="P614" t="str">
        <f t="shared" si="306"/>
        <v>75+</v>
      </c>
      <c r="Q614" t="str">
        <f>IF(PatientData[[#This Row],[bmi]]&lt;18.5,"Underweight",
IF(PatientData[[#This Row],[bmi]]&lt;25,"Normal",
IF(PatientData[[#This Row],[bmi]]&lt;30,"Overweight","Obese")))</f>
        <v>Normal</v>
      </c>
      <c r="R614" t="str">
        <f t="shared" si="291"/>
        <v>High BP</v>
      </c>
      <c r="S614" t="str">
        <f t="shared" si="292"/>
        <v>Normal Cost</v>
      </c>
    </row>
    <row r="615" spans="1:19" x14ac:dyDescent="0.3">
      <c r="A615">
        <v>64</v>
      </c>
      <c r="B615" t="s">
        <v>15</v>
      </c>
      <c r="C615">
        <v>28.2</v>
      </c>
      <c r="D615">
        <v>124</v>
      </c>
      <c r="E615">
        <v>73</v>
      </c>
      <c r="F615">
        <v>234.7</v>
      </c>
      <c r="G615">
        <v>133.1</v>
      </c>
      <c r="H615">
        <v>90</v>
      </c>
      <c r="I615">
        <v>1</v>
      </c>
      <c r="J615" t="s">
        <v>16</v>
      </c>
      <c r="K615" t="s">
        <v>17</v>
      </c>
      <c r="L615" t="s">
        <v>22</v>
      </c>
      <c r="M615">
        <v>7.3</v>
      </c>
      <c r="N615">
        <v>14794.57</v>
      </c>
      <c r="O615" t="s">
        <v>19</v>
      </c>
      <c r="P615" t="str">
        <f t="shared" ref="P615" si="307">IF(A612&lt;30,"18-29",IF(A612&lt;45,"30-44",IF(A612&lt;60,"45-59",IF(A612&lt;75,"60-74","75+"))))</f>
        <v>45-59</v>
      </c>
      <c r="Q615" t="str">
        <f>IF(PatientData[[#This Row],[bmi]]&lt;18.5,"Underweight",
IF(PatientData[[#This Row],[bmi]]&lt;25,"Normal",
IF(PatientData[[#This Row],[bmi]]&lt;30,"Overweight","Obese")))</f>
        <v>Overweight</v>
      </c>
      <c r="R615" t="str">
        <f t="shared" si="291"/>
        <v>High BP</v>
      </c>
      <c r="S615" t="str">
        <f t="shared" si="292"/>
        <v>Normal Cost</v>
      </c>
    </row>
    <row r="616" spans="1:19" x14ac:dyDescent="0.3">
      <c r="A616">
        <v>37</v>
      </c>
      <c r="B616" t="s">
        <v>20</v>
      </c>
      <c r="C616">
        <v>19.7</v>
      </c>
      <c r="D616">
        <v>118</v>
      </c>
      <c r="E616">
        <v>74</v>
      </c>
      <c r="F616">
        <v>230.5</v>
      </c>
      <c r="G616">
        <v>93.1</v>
      </c>
      <c r="H616">
        <v>64</v>
      </c>
      <c r="I616">
        <v>2</v>
      </c>
      <c r="J616" t="s">
        <v>24</v>
      </c>
      <c r="K616" t="s">
        <v>21</v>
      </c>
      <c r="L616" t="s">
        <v>18</v>
      </c>
      <c r="M616">
        <v>7.9</v>
      </c>
      <c r="N616">
        <v>16816.98</v>
      </c>
      <c r="O616" t="s">
        <v>23</v>
      </c>
      <c r="P616" t="str">
        <f t="shared" ref="P616:P617" si="308">IF(A616&lt;30,"18-29",IF(A616&lt;45,"30-44",IF(A616&lt;60,"45-59",IF(A616&lt;75,"60-74","75+"))))</f>
        <v>30-44</v>
      </c>
      <c r="Q616" t="str">
        <f>IF(PatientData[[#This Row],[bmi]]&lt;18.5,"Underweight",
IF(PatientData[[#This Row],[bmi]]&lt;25,"Normal",
IF(PatientData[[#This Row],[bmi]]&lt;30,"Overweight","Obese")))</f>
        <v>Normal</v>
      </c>
      <c r="R616" t="str">
        <f t="shared" si="291"/>
        <v>Normal BP</v>
      </c>
      <c r="S616" t="str">
        <f t="shared" si="292"/>
        <v>High Cost</v>
      </c>
    </row>
    <row r="617" spans="1:19" x14ac:dyDescent="0.3">
      <c r="A617">
        <v>89</v>
      </c>
      <c r="B617" t="s">
        <v>20</v>
      </c>
      <c r="C617">
        <v>19.7</v>
      </c>
      <c r="D617">
        <v>121</v>
      </c>
      <c r="E617">
        <v>76</v>
      </c>
      <c r="F617">
        <v>271.39999999999998</v>
      </c>
      <c r="G617">
        <v>130.5</v>
      </c>
      <c r="H617">
        <v>72</v>
      </c>
      <c r="I617">
        <v>1</v>
      </c>
      <c r="J617" t="s">
        <v>16</v>
      </c>
      <c r="K617" t="s">
        <v>17</v>
      </c>
      <c r="L617" t="s">
        <v>25</v>
      </c>
      <c r="M617">
        <v>7.4</v>
      </c>
      <c r="N617">
        <v>13289.13</v>
      </c>
      <c r="O617" t="s">
        <v>19</v>
      </c>
      <c r="P617" t="str">
        <f t="shared" si="308"/>
        <v>75+</v>
      </c>
      <c r="Q617" t="str">
        <f>IF(PatientData[[#This Row],[bmi]]&lt;18.5,"Underweight",
IF(PatientData[[#This Row],[bmi]]&lt;25,"Normal",
IF(PatientData[[#This Row],[bmi]]&lt;30,"Overweight","Obese")))</f>
        <v>Normal</v>
      </c>
      <c r="R617" t="str">
        <f t="shared" si="291"/>
        <v>High BP</v>
      </c>
      <c r="S617" t="str">
        <f t="shared" si="292"/>
        <v>Normal Cost</v>
      </c>
    </row>
    <row r="618" spans="1:19" x14ac:dyDescent="0.3">
      <c r="A618">
        <v>63</v>
      </c>
      <c r="B618" t="s">
        <v>15</v>
      </c>
      <c r="C618">
        <v>23.4</v>
      </c>
      <c r="D618">
        <v>122</v>
      </c>
      <c r="E618">
        <v>74</v>
      </c>
      <c r="F618">
        <v>169.8</v>
      </c>
      <c r="G618">
        <v>79.099999999999994</v>
      </c>
      <c r="H618">
        <v>73</v>
      </c>
      <c r="I618">
        <v>2</v>
      </c>
      <c r="J618" t="s">
        <v>27</v>
      </c>
      <c r="K618" t="s">
        <v>21</v>
      </c>
      <c r="L618" t="s">
        <v>18</v>
      </c>
      <c r="M618">
        <v>8.1</v>
      </c>
      <c r="N618">
        <v>15070.56</v>
      </c>
      <c r="O618" t="s">
        <v>19</v>
      </c>
      <c r="P618" t="str">
        <f t="shared" ref="P618:P619" si="309">IF(A615&lt;30,"18-29",IF(A615&lt;45,"30-44",IF(A615&lt;60,"45-59",IF(A615&lt;75,"60-74","75+"))))</f>
        <v>60-74</v>
      </c>
      <c r="Q618" t="str">
        <f>IF(PatientData[[#This Row],[bmi]]&lt;18.5,"Underweight",
IF(PatientData[[#This Row],[bmi]]&lt;25,"Normal",
IF(PatientData[[#This Row],[bmi]]&lt;30,"Overweight","Obese")))</f>
        <v>Normal</v>
      </c>
      <c r="R618" t="str">
        <f t="shared" si="291"/>
        <v>High BP</v>
      </c>
      <c r="S618" t="str">
        <f t="shared" si="292"/>
        <v>High Cost</v>
      </c>
    </row>
    <row r="619" spans="1:19" x14ac:dyDescent="0.3">
      <c r="A619">
        <v>80</v>
      </c>
      <c r="B619" t="s">
        <v>15</v>
      </c>
      <c r="C619">
        <v>27.7</v>
      </c>
      <c r="D619">
        <v>134</v>
      </c>
      <c r="E619">
        <v>79</v>
      </c>
      <c r="F619">
        <v>238.2</v>
      </c>
      <c r="G619">
        <v>92.1</v>
      </c>
      <c r="H619">
        <v>68</v>
      </c>
      <c r="I619">
        <v>1</v>
      </c>
      <c r="J619" t="s">
        <v>27</v>
      </c>
      <c r="K619" t="s">
        <v>28</v>
      </c>
      <c r="L619" t="s">
        <v>25</v>
      </c>
      <c r="M619">
        <v>11.4</v>
      </c>
      <c r="N619">
        <v>24839.27</v>
      </c>
      <c r="O619" t="s">
        <v>19</v>
      </c>
      <c r="P619" t="str">
        <f t="shared" si="309"/>
        <v>30-44</v>
      </c>
      <c r="Q619" t="str">
        <f>IF(PatientData[[#This Row],[bmi]]&lt;18.5,"Underweight",
IF(PatientData[[#This Row],[bmi]]&lt;25,"Normal",
IF(PatientData[[#This Row],[bmi]]&lt;30,"Overweight","Obese")))</f>
        <v>Overweight</v>
      </c>
      <c r="R619" t="str">
        <f t="shared" si="291"/>
        <v>High BP</v>
      </c>
      <c r="S619" t="str">
        <f t="shared" si="292"/>
        <v>High Cost</v>
      </c>
    </row>
    <row r="620" spans="1:19" x14ac:dyDescent="0.3">
      <c r="A620">
        <v>82</v>
      </c>
      <c r="B620" t="s">
        <v>20</v>
      </c>
      <c r="C620">
        <v>19.7</v>
      </c>
      <c r="D620">
        <v>134</v>
      </c>
      <c r="E620">
        <v>87</v>
      </c>
      <c r="F620">
        <v>198.5</v>
      </c>
      <c r="G620">
        <v>119.2</v>
      </c>
      <c r="H620">
        <v>62</v>
      </c>
      <c r="I620">
        <v>1</v>
      </c>
      <c r="J620" t="s">
        <v>27</v>
      </c>
      <c r="K620" t="s">
        <v>28</v>
      </c>
      <c r="L620" t="s">
        <v>25</v>
      </c>
      <c r="M620">
        <v>4.9000000000000004</v>
      </c>
      <c r="N620">
        <v>11150.92</v>
      </c>
      <c r="O620" t="s">
        <v>19</v>
      </c>
      <c r="P620" t="str">
        <f t="shared" ref="P620:P621" si="310">IF(A620&lt;30,"18-29",IF(A620&lt;45,"30-44",IF(A620&lt;60,"45-59",IF(A620&lt;75,"60-74","75+"))))</f>
        <v>75+</v>
      </c>
      <c r="Q620" t="str">
        <f>IF(PatientData[[#This Row],[bmi]]&lt;18.5,"Underweight",
IF(PatientData[[#This Row],[bmi]]&lt;25,"Normal",
IF(PatientData[[#This Row],[bmi]]&lt;30,"Overweight","Obese")))</f>
        <v>Normal</v>
      </c>
      <c r="R620" t="str">
        <f t="shared" si="291"/>
        <v>High BP</v>
      </c>
      <c r="S620" t="str">
        <f t="shared" si="292"/>
        <v>Normal Cost</v>
      </c>
    </row>
    <row r="621" spans="1:19" x14ac:dyDescent="0.3">
      <c r="A621">
        <v>61</v>
      </c>
      <c r="B621" t="s">
        <v>20</v>
      </c>
      <c r="C621">
        <v>19.7</v>
      </c>
      <c r="D621">
        <v>119</v>
      </c>
      <c r="E621">
        <v>69</v>
      </c>
      <c r="F621">
        <v>192.5</v>
      </c>
      <c r="G621">
        <v>122.1</v>
      </c>
      <c r="H621">
        <v>82</v>
      </c>
      <c r="I621">
        <v>0</v>
      </c>
      <c r="J621" t="s">
        <v>24</v>
      </c>
      <c r="K621" t="s">
        <v>21</v>
      </c>
      <c r="L621" t="s">
        <v>25</v>
      </c>
      <c r="M621">
        <v>4.8</v>
      </c>
      <c r="N621">
        <v>9655.86</v>
      </c>
      <c r="O621" t="s">
        <v>19</v>
      </c>
      <c r="P621" t="str">
        <f t="shared" si="310"/>
        <v>60-74</v>
      </c>
      <c r="Q621" t="str">
        <f>IF(PatientData[[#This Row],[bmi]]&lt;18.5,"Underweight",
IF(PatientData[[#This Row],[bmi]]&lt;25,"Normal",
IF(PatientData[[#This Row],[bmi]]&lt;30,"Overweight","Obese")))</f>
        <v>Normal</v>
      </c>
      <c r="R621" t="str">
        <f t="shared" si="291"/>
        <v>Normal BP</v>
      </c>
      <c r="S621" t="str">
        <f t="shared" si="292"/>
        <v>Normal Cost</v>
      </c>
    </row>
    <row r="622" spans="1:19" x14ac:dyDescent="0.3">
      <c r="A622">
        <v>48</v>
      </c>
      <c r="B622" t="s">
        <v>15</v>
      </c>
      <c r="C622">
        <v>21.9</v>
      </c>
      <c r="D622">
        <v>125</v>
      </c>
      <c r="E622">
        <v>82</v>
      </c>
      <c r="F622">
        <v>193.1</v>
      </c>
      <c r="G622">
        <v>93.7</v>
      </c>
      <c r="H622">
        <v>75</v>
      </c>
      <c r="I622">
        <v>2</v>
      </c>
      <c r="J622" t="s">
        <v>16</v>
      </c>
      <c r="K622" t="s">
        <v>26</v>
      </c>
      <c r="L622" t="s">
        <v>18</v>
      </c>
      <c r="M622">
        <v>11.1</v>
      </c>
      <c r="N622">
        <v>15724.55</v>
      </c>
      <c r="O622" t="s">
        <v>23</v>
      </c>
      <c r="P622" t="str">
        <f t="shared" ref="P622:P625" si="311">IF(A619&lt;30,"18-29",IF(A619&lt;45,"30-44",IF(A619&lt;60,"45-59",IF(A619&lt;75,"60-74","75+"))))</f>
        <v>75+</v>
      </c>
      <c r="Q622" t="str">
        <f>IF(PatientData[[#This Row],[bmi]]&lt;18.5,"Underweight",
IF(PatientData[[#This Row],[bmi]]&lt;25,"Normal",
IF(PatientData[[#This Row],[bmi]]&lt;30,"Overweight","Obese")))</f>
        <v>Normal</v>
      </c>
      <c r="R622" t="str">
        <f t="shared" si="291"/>
        <v>High BP</v>
      </c>
      <c r="S622" t="str">
        <f t="shared" si="292"/>
        <v>High Cost</v>
      </c>
    </row>
    <row r="623" spans="1:19" x14ac:dyDescent="0.3">
      <c r="A623">
        <v>53</v>
      </c>
      <c r="B623" t="s">
        <v>15</v>
      </c>
      <c r="C623">
        <v>37.1</v>
      </c>
      <c r="D623">
        <v>145</v>
      </c>
      <c r="E623">
        <v>94</v>
      </c>
      <c r="F623">
        <v>248.7</v>
      </c>
      <c r="G623">
        <v>113.6</v>
      </c>
      <c r="H623">
        <v>80</v>
      </c>
      <c r="I623">
        <v>1</v>
      </c>
      <c r="J623" t="s">
        <v>16</v>
      </c>
      <c r="K623" t="s">
        <v>28</v>
      </c>
      <c r="L623" t="s">
        <v>25</v>
      </c>
      <c r="M623">
        <v>10.6</v>
      </c>
      <c r="N623">
        <v>23545.39</v>
      </c>
      <c r="O623" t="s">
        <v>19</v>
      </c>
      <c r="P623" t="str">
        <f t="shared" si="311"/>
        <v>75+</v>
      </c>
      <c r="Q623" t="str">
        <f>IF(PatientData[[#This Row],[bmi]]&lt;18.5,"Underweight",
IF(PatientData[[#This Row],[bmi]]&lt;25,"Normal",
IF(PatientData[[#This Row],[bmi]]&lt;30,"Overweight","Obese")))</f>
        <v>Obese</v>
      </c>
      <c r="R623" t="str">
        <f t="shared" si="291"/>
        <v>High BP</v>
      </c>
      <c r="S623" t="str">
        <f t="shared" si="292"/>
        <v>High Cost</v>
      </c>
    </row>
    <row r="624" spans="1:19" x14ac:dyDescent="0.3">
      <c r="A624">
        <v>64</v>
      </c>
      <c r="B624" t="s">
        <v>15</v>
      </c>
      <c r="C624">
        <v>26.8</v>
      </c>
      <c r="D624">
        <v>119</v>
      </c>
      <c r="E624">
        <v>68</v>
      </c>
      <c r="F624">
        <v>250.4</v>
      </c>
      <c r="G624">
        <v>124.3</v>
      </c>
      <c r="H624">
        <v>78</v>
      </c>
      <c r="I624">
        <v>1</v>
      </c>
      <c r="J624" t="s">
        <v>24</v>
      </c>
      <c r="K624" t="s">
        <v>17</v>
      </c>
      <c r="L624" t="s">
        <v>22</v>
      </c>
      <c r="M624">
        <v>3.4</v>
      </c>
      <c r="N624">
        <v>7456.69</v>
      </c>
      <c r="O624" t="s">
        <v>19</v>
      </c>
      <c r="P624" t="str">
        <f t="shared" si="311"/>
        <v>60-74</v>
      </c>
      <c r="Q624" t="str">
        <f>IF(PatientData[[#This Row],[bmi]]&lt;18.5,"Underweight",
IF(PatientData[[#This Row],[bmi]]&lt;25,"Normal",
IF(PatientData[[#This Row],[bmi]]&lt;30,"Overweight","Obese")))</f>
        <v>Overweight</v>
      </c>
      <c r="R624" t="str">
        <f t="shared" si="291"/>
        <v>Normal BP</v>
      </c>
      <c r="S624" t="str">
        <f t="shared" si="292"/>
        <v>Normal Cost</v>
      </c>
    </row>
    <row r="625" spans="1:19" x14ac:dyDescent="0.3">
      <c r="A625">
        <v>46</v>
      </c>
      <c r="B625" t="s">
        <v>15</v>
      </c>
      <c r="C625">
        <v>18</v>
      </c>
      <c r="D625">
        <v>122</v>
      </c>
      <c r="E625">
        <v>79</v>
      </c>
      <c r="F625">
        <v>195.9</v>
      </c>
      <c r="G625">
        <v>145.4</v>
      </c>
      <c r="H625">
        <v>54</v>
      </c>
      <c r="I625">
        <v>2</v>
      </c>
      <c r="J625" t="s">
        <v>27</v>
      </c>
      <c r="K625" t="s">
        <v>17</v>
      </c>
      <c r="L625" t="s">
        <v>25</v>
      </c>
      <c r="M625">
        <v>5.2</v>
      </c>
      <c r="N625">
        <v>9773</v>
      </c>
      <c r="O625" t="s">
        <v>19</v>
      </c>
      <c r="P625" t="str">
        <f t="shared" si="311"/>
        <v>45-59</v>
      </c>
      <c r="Q625" t="str">
        <f>IF(PatientData[[#This Row],[bmi]]&lt;18.5,"Underweight",
IF(PatientData[[#This Row],[bmi]]&lt;25,"Normal",
IF(PatientData[[#This Row],[bmi]]&lt;30,"Overweight","Obese")))</f>
        <v>Underweight</v>
      </c>
      <c r="R625" t="str">
        <f t="shared" si="291"/>
        <v>High BP</v>
      </c>
      <c r="S625" t="str">
        <f t="shared" si="292"/>
        <v>Normal Cost</v>
      </c>
    </row>
    <row r="626" spans="1:19" x14ac:dyDescent="0.3">
      <c r="A626">
        <v>36</v>
      </c>
      <c r="B626" t="s">
        <v>20</v>
      </c>
      <c r="C626">
        <v>19.8</v>
      </c>
      <c r="D626">
        <v>208</v>
      </c>
      <c r="E626">
        <v>135</v>
      </c>
      <c r="F626">
        <v>182.2</v>
      </c>
      <c r="G626">
        <v>133.9</v>
      </c>
      <c r="H626">
        <v>77</v>
      </c>
      <c r="I626">
        <v>1</v>
      </c>
      <c r="J626" t="s">
        <v>27</v>
      </c>
      <c r="K626" t="s">
        <v>17</v>
      </c>
      <c r="L626" t="s">
        <v>18</v>
      </c>
      <c r="M626">
        <v>7.4</v>
      </c>
      <c r="N626">
        <v>12781.42</v>
      </c>
      <c r="O626" t="s">
        <v>19</v>
      </c>
      <c r="P626" t="str">
        <f t="shared" ref="P626" si="312">IF(A626&lt;30,"18-29",IF(A626&lt;45,"30-44",IF(A626&lt;60,"45-59",IF(A626&lt;75,"60-74","75+"))))</f>
        <v>30-44</v>
      </c>
      <c r="Q626" t="str">
        <f>IF(PatientData[[#This Row],[bmi]]&lt;18.5,"Underweight",
IF(PatientData[[#This Row],[bmi]]&lt;25,"Normal",
IF(PatientData[[#This Row],[bmi]]&lt;30,"Overweight","Obese")))</f>
        <v>Normal</v>
      </c>
      <c r="R626" t="str">
        <f t="shared" si="291"/>
        <v>High BP</v>
      </c>
      <c r="S626" t="str">
        <f t="shared" si="292"/>
        <v>Normal Cost</v>
      </c>
    </row>
    <row r="627" spans="1:19" x14ac:dyDescent="0.3">
      <c r="A627">
        <v>63</v>
      </c>
      <c r="B627" t="s">
        <v>15</v>
      </c>
      <c r="C627">
        <v>26.9</v>
      </c>
      <c r="D627">
        <v>109</v>
      </c>
      <c r="E627">
        <v>64</v>
      </c>
      <c r="F627">
        <v>208.6</v>
      </c>
      <c r="G627">
        <v>141</v>
      </c>
      <c r="H627">
        <v>87</v>
      </c>
      <c r="I627">
        <v>3</v>
      </c>
      <c r="J627" t="s">
        <v>24</v>
      </c>
      <c r="K627" t="s">
        <v>21</v>
      </c>
      <c r="L627" t="s">
        <v>18</v>
      </c>
      <c r="M627">
        <v>4.5</v>
      </c>
      <c r="N627">
        <v>9799.2000000000007</v>
      </c>
      <c r="O627" t="s">
        <v>23</v>
      </c>
      <c r="P627" t="str">
        <f t="shared" ref="P627:P628" si="313">IF(A624&lt;30,"18-29",IF(A624&lt;45,"30-44",IF(A624&lt;60,"45-59",IF(A624&lt;75,"60-74","75+"))))</f>
        <v>60-74</v>
      </c>
      <c r="Q627" t="str">
        <f>IF(PatientData[[#This Row],[bmi]]&lt;18.5,"Underweight",
IF(PatientData[[#This Row],[bmi]]&lt;25,"Normal",
IF(PatientData[[#This Row],[bmi]]&lt;30,"Overweight","Obese")))</f>
        <v>Overweight</v>
      </c>
      <c r="R627" t="str">
        <f t="shared" si="291"/>
        <v>Normal BP</v>
      </c>
      <c r="S627" t="str">
        <f t="shared" si="292"/>
        <v>Normal Cost</v>
      </c>
    </row>
    <row r="628" spans="1:19" x14ac:dyDescent="0.3">
      <c r="A628">
        <v>27</v>
      </c>
      <c r="B628" t="s">
        <v>15</v>
      </c>
      <c r="C628">
        <v>28.3</v>
      </c>
      <c r="D628">
        <v>115</v>
      </c>
      <c r="E628">
        <v>71</v>
      </c>
      <c r="F628">
        <v>220.8</v>
      </c>
      <c r="G628">
        <v>99.3</v>
      </c>
      <c r="H628">
        <v>60</v>
      </c>
      <c r="I628">
        <v>0</v>
      </c>
      <c r="J628" t="s">
        <v>27</v>
      </c>
      <c r="K628" t="s">
        <v>28</v>
      </c>
      <c r="L628" t="s">
        <v>18</v>
      </c>
      <c r="M628">
        <v>6.4</v>
      </c>
      <c r="N628">
        <v>17862.919999999998</v>
      </c>
      <c r="O628" t="s">
        <v>19</v>
      </c>
      <c r="P628" t="str">
        <f t="shared" si="313"/>
        <v>45-59</v>
      </c>
      <c r="Q628" t="str">
        <f>IF(PatientData[[#This Row],[bmi]]&lt;18.5,"Underweight",
IF(PatientData[[#This Row],[bmi]]&lt;25,"Normal",
IF(PatientData[[#This Row],[bmi]]&lt;30,"Overweight","Obese")))</f>
        <v>Overweight</v>
      </c>
      <c r="R628" t="str">
        <f t="shared" si="291"/>
        <v>Normal BP</v>
      </c>
      <c r="S628" t="str">
        <f t="shared" si="292"/>
        <v>High Cost</v>
      </c>
    </row>
    <row r="629" spans="1:19" x14ac:dyDescent="0.3">
      <c r="A629">
        <v>86</v>
      </c>
      <c r="B629" t="s">
        <v>20</v>
      </c>
      <c r="C629">
        <v>19.8</v>
      </c>
      <c r="D629">
        <v>129</v>
      </c>
      <c r="E629">
        <v>75</v>
      </c>
      <c r="F629">
        <v>257.10000000000002</v>
      </c>
      <c r="G629">
        <v>90.9</v>
      </c>
      <c r="H629">
        <v>74</v>
      </c>
      <c r="I629">
        <v>2</v>
      </c>
      <c r="J629" t="s">
        <v>27</v>
      </c>
      <c r="K629" t="s">
        <v>21</v>
      </c>
      <c r="L629" t="s">
        <v>25</v>
      </c>
      <c r="M629">
        <v>6.1</v>
      </c>
      <c r="N629">
        <v>12431.77</v>
      </c>
      <c r="O629" t="s">
        <v>19</v>
      </c>
      <c r="P629" t="str">
        <f t="shared" ref="P629" si="314">IF(A629&lt;30,"18-29",IF(A629&lt;45,"30-44",IF(A629&lt;60,"45-59",IF(A629&lt;75,"60-74","75+"))))</f>
        <v>75+</v>
      </c>
      <c r="Q629" t="str">
        <f>IF(PatientData[[#This Row],[bmi]]&lt;18.5,"Underweight",
IF(PatientData[[#This Row],[bmi]]&lt;25,"Normal",
IF(PatientData[[#This Row],[bmi]]&lt;30,"Overweight","Obese")))</f>
        <v>Normal</v>
      </c>
      <c r="R629" t="str">
        <f t="shared" si="291"/>
        <v>High BP</v>
      </c>
      <c r="S629" t="str">
        <f t="shared" si="292"/>
        <v>Normal Cost</v>
      </c>
    </row>
    <row r="630" spans="1:19" x14ac:dyDescent="0.3">
      <c r="A630">
        <v>22</v>
      </c>
      <c r="B630" t="s">
        <v>15</v>
      </c>
      <c r="C630">
        <v>27</v>
      </c>
      <c r="D630">
        <v>125</v>
      </c>
      <c r="E630">
        <v>72</v>
      </c>
      <c r="F630">
        <v>183</v>
      </c>
      <c r="G630">
        <v>98.3</v>
      </c>
      <c r="H630">
        <v>95</v>
      </c>
      <c r="I630">
        <v>3</v>
      </c>
      <c r="J630" t="s">
        <v>16</v>
      </c>
      <c r="K630" t="s">
        <v>28</v>
      </c>
      <c r="L630" t="s">
        <v>22</v>
      </c>
      <c r="M630">
        <v>7.6</v>
      </c>
      <c r="N630">
        <v>16164.18</v>
      </c>
      <c r="O630" t="s">
        <v>19</v>
      </c>
      <c r="P630" t="str">
        <f t="shared" ref="P630:P631" si="315">IF(A627&lt;30,"18-29",IF(A627&lt;45,"30-44",IF(A627&lt;60,"45-59",IF(A627&lt;75,"60-74","75+"))))</f>
        <v>60-74</v>
      </c>
      <c r="Q630" t="str">
        <f>IF(PatientData[[#This Row],[bmi]]&lt;18.5,"Underweight",
IF(PatientData[[#This Row],[bmi]]&lt;25,"Normal",
IF(PatientData[[#This Row],[bmi]]&lt;30,"Overweight","Obese")))</f>
        <v>Overweight</v>
      </c>
      <c r="R630" t="str">
        <f t="shared" si="291"/>
        <v>High BP</v>
      </c>
      <c r="S630" t="str">
        <f t="shared" si="292"/>
        <v>High Cost</v>
      </c>
    </row>
    <row r="631" spans="1:19" x14ac:dyDescent="0.3">
      <c r="A631">
        <v>60</v>
      </c>
      <c r="B631" t="s">
        <v>15</v>
      </c>
      <c r="C631">
        <v>11.8</v>
      </c>
      <c r="D631">
        <v>136</v>
      </c>
      <c r="E631">
        <v>83</v>
      </c>
      <c r="F631">
        <v>212.7</v>
      </c>
      <c r="G631">
        <v>102.6</v>
      </c>
      <c r="H631">
        <v>75</v>
      </c>
      <c r="I631">
        <v>3</v>
      </c>
      <c r="J631" t="s">
        <v>24</v>
      </c>
      <c r="K631" t="s">
        <v>28</v>
      </c>
      <c r="L631" t="s">
        <v>18</v>
      </c>
      <c r="M631">
        <v>8.1</v>
      </c>
      <c r="N631">
        <v>15266.47</v>
      </c>
      <c r="O631" t="s">
        <v>23</v>
      </c>
      <c r="P631" t="str">
        <f t="shared" si="315"/>
        <v>18-29</v>
      </c>
      <c r="Q631" t="str">
        <f>IF(PatientData[[#This Row],[bmi]]&lt;18.5,"Underweight",
IF(PatientData[[#This Row],[bmi]]&lt;25,"Normal",
IF(PatientData[[#This Row],[bmi]]&lt;30,"Overweight","Obese")))</f>
        <v>Underweight</v>
      </c>
      <c r="R631" t="str">
        <f t="shared" si="291"/>
        <v>High BP</v>
      </c>
      <c r="S631" t="str">
        <f t="shared" si="292"/>
        <v>High Cost</v>
      </c>
    </row>
    <row r="632" spans="1:19" x14ac:dyDescent="0.3">
      <c r="A632">
        <v>75</v>
      </c>
      <c r="B632" t="s">
        <v>20</v>
      </c>
      <c r="C632">
        <v>19.8</v>
      </c>
      <c r="D632">
        <v>123</v>
      </c>
      <c r="E632">
        <v>72</v>
      </c>
      <c r="F632">
        <v>231.6</v>
      </c>
      <c r="G632">
        <v>98.5</v>
      </c>
      <c r="H632">
        <v>83</v>
      </c>
      <c r="I632">
        <v>0</v>
      </c>
      <c r="J632" t="s">
        <v>16</v>
      </c>
      <c r="K632" t="s">
        <v>26</v>
      </c>
      <c r="L632" t="s">
        <v>18</v>
      </c>
      <c r="M632">
        <v>8.3000000000000007</v>
      </c>
      <c r="N632">
        <v>15100.4</v>
      </c>
      <c r="O632" t="s">
        <v>19</v>
      </c>
      <c r="P632" t="str">
        <f t="shared" ref="P632:P635" si="316">IF(A632&lt;30,"18-29",IF(A632&lt;45,"30-44",IF(A632&lt;60,"45-59",IF(A632&lt;75,"60-74","75+"))))</f>
        <v>75+</v>
      </c>
      <c r="Q632" t="str">
        <f>IF(PatientData[[#This Row],[bmi]]&lt;18.5,"Underweight",
IF(PatientData[[#This Row],[bmi]]&lt;25,"Normal",
IF(PatientData[[#This Row],[bmi]]&lt;30,"Overweight","Obese")))</f>
        <v>Normal</v>
      </c>
      <c r="R632" t="str">
        <f t="shared" si="291"/>
        <v>High BP</v>
      </c>
      <c r="S632" t="str">
        <f t="shared" si="292"/>
        <v>High Cost</v>
      </c>
    </row>
    <row r="633" spans="1:19" x14ac:dyDescent="0.3">
      <c r="A633">
        <v>66</v>
      </c>
      <c r="B633" t="s">
        <v>20</v>
      </c>
      <c r="C633">
        <v>19.8</v>
      </c>
      <c r="D633">
        <v>112</v>
      </c>
      <c r="E633">
        <v>74</v>
      </c>
      <c r="F633">
        <v>189.7</v>
      </c>
      <c r="G633">
        <v>138.5</v>
      </c>
      <c r="H633">
        <v>72</v>
      </c>
      <c r="I633">
        <v>1</v>
      </c>
      <c r="J633" t="s">
        <v>27</v>
      </c>
      <c r="K633" t="s">
        <v>21</v>
      </c>
      <c r="L633" t="s">
        <v>25</v>
      </c>
      <c r="M633">
        <v>5.4</v>
      </c>
      <c r="N633">
        <v>12179.1</v>
      </c>
      <c r="O633" t="s">
        <v>19</v>
      </c>
      <c r="P633" t="str">
        <f t="shared" si="316"/>
        <v>60-74</v>
      </c>
      <c r="Q633" t="str">
        <f>IF(PatientData[[#This Row],[bmi]]&lt;18.5,"Underweight",
IF(PatientData[[#This Row],[bmi]]&lt;25,"Normal",
IF(PatientData[[#This Row],[bmi]]&lt;30,"Overweight","Obese")))</f>
        <v>Normal</v>
      </c>
      <c r="R633" t="str">
        <f t="shared" si="291"/>
        <v>Normal BP</v>
      </c>
      <c r="S633" t="str">
        <f t="shared" si="292"/>
        <v>Normal Cost</v>
      </c>
    </row>
    <row r="634" spans="1:19" x14ac:dyDescent="0.3">
      <c r="A634">
        <v>74</v>
      </c>
      <c r="B634" t="s">
        <v>20</v>
      </c>
      <c r="C634">
        <v>19.8</v>
      </c>
      <c r="D634">
        <v>128</v>
      </c>
      <c r="E634">
        <v>89</v>
      </c>
      <c r="F634">
        <v>225.5</v>
      </c>
      <c r="G634">
        <v>142.69999999999999</v>
      </c>
      <c r="H634">
        <v>82</v>
      </c>
      <c r="I634">
        <v>1</v>
      </c>
      <c r="J634" t="s">
        <v>27</v>
      </c>
      <c r="K634" t="s">
        <v>21</v>
      </c>
      <c r="L634" t="s">
        <v>22</v>
      </c>
      <c r="M634">
        <v>8.1999999999999993</v>
      </c>
      <c r="N634">
        <v>16073.81</v>
      </c>
      <c r="O634" t="s">
        <v>19</v>
      </c>
      <c r="P634" t="str">
        <f t="shared" si="316"/>
        <v>60-74</v>
      </c>
      <c r="Q634" t="str">
        <f>IF(PatientData[[#This Row],[bmi]]&lt;18.5,"Underweight",
IF(PatientData[[#This Row],[bmi]]&lt;25,"Normal",
IF(PatientData[[#This Row],[bmi]]&lt;30,"Overweight","Obese")))</f>
        <v>Normal</v>
      </c>
      <c r="R634" t="str">
        <f t="shared" si="291"/>
        <v>High BP</v>
      </c>
      <c r="S634" t="str">
        <f t="shared" si="292"/>
        <v>High Cost</v>
      </c>
    </row>
    <row r="635" spans="1:19" x14ac:dyDescent="0.3">
      <c r="A635">
        <v>85</v>
      </c>
      <c r="B635" t="s">
        <v>20</v>
      </c>
      <c r="C635">
        <v>19.8</v>
      </c>
      <c r="D635">
        <v>112</v>
      </c>
      <c r="E635">
        <v>60</v>
      </c>
      <c r="F635">
        <v>222.2</v>
      </c>
      <c r="G635">
        <v>94.2</v>
      </c>
      <c r="H635">
        <v>86</v>
      </c>
      <c r="I635">
        <v>1</v>
      </c>
      <c r="J635" t="s">
        <v>16</v>
      </c>
      <c r="K635" t="s">
        <v>21</v>
      </c>
      <c r="L635" t="s">
        <v>25</v>
      </c>
      <c r="M635">
        <v>9.5</v>
      </c>
      <c r="N635">
        <v>20926.560000000001</v>
      </c>
      <c r="O635" t="s">
        <v>19</v>
      </c>
      <c r="P635" t="str">
        <f t="shared" si="316"/>
        <v>75+</v>
      </c>
      <c r="Q635" t="str">
        <f>IF(PatientData[[#This Row],[bmi]]&lt;18.5,"Underweight",
IF(PatientData[[#This Row],[bmi]]&lt;25,"Normal",
IF(PatientData[[#This Row],[bmi]]&lt;30,"Overweight","Obese")))</f>
        <v>Normal</v>
      </c>
      <c r="R635" t="str">
        <f t="shared" si="291"/>
        <v>Normal BP</v>
      </c>
      <c r="S635" t="str">
        <f t="shared" si="292"/>
        <v>High Cost</v>
      </c>
    </row>
    <row r="636" spans="1:19" x14ac:dyDescent="0.3">
      <c r="A636">
        <v>49</v>
      </c>
      <c r="B636" t="s">
        <v>15</v>
      </c>
      <c r="C636">
        <v>42</v>
      </c>
      <c r="D636">
        <v>146</v>
      </c>
      <c r="E636">
        <v>87</v>
      </c>
      <c r="F636">
        <v>247.1</v>
      </c>
      <c r="G636">
        <v>116.7</v>
      </c>
      <c r="H636">
        <v>73</v>
      </c>
      <c r="I636">
        <v>1</v>
      </c>
      <c r="J636" t="s">
        <v>16</v>
      </c>
      <c r="K636" t="s">
        <v>21</v>
      </c>
      <c r="L636" t="s">
        <v>18</v>
      </c>
      <c r="M636">
        <v>11.5</v>
      </c>
      <c r="N636">
        <v>23009.32</v>
      </c>
      <c r="O636" t="s">
        <v>19</v>
      </c>
      <c r="P636" t="str">
        <f t="shared" ref="P636:P637" si="317">IF(A633&lt;30,"18-29",IF(A633&lt;45,"30-44",IF(A633&lt;60,"45-59",IF(A633&lt;75,"60-74","75+"))))</f>
        <v>60-74</v>
      </c>
      <c r="Q636" t="str">
        <f>IF(PatientData[[#This Row],[bmi]]&lt;18.5,"Underweight",
IF(PatientData[[#This Row],[bmi]]&lt;25,"Normal",
IF(PatientData[[#This Row],[bmi]]&lt;30,"Overweight","Obese")))</f>
        <v>Obese</v>
      </c>
      <c r="R636" t="str">
        <f t="shared" si="291"/>
        <v>High BP</v>
      </c>
      <c r="S636" t="str">
        <f t="shared" si="292"/>
        <v>High Cost</v>
      </c>
    </row>
    <row r="637" spans="1:19" x14ac:dyDescent="0.3">
      <c r="A637">
        <v>49</v>
      </c>
      <c r="B637" t="s">
        <v>15</v>
      </c>
      <c r="C637">
        <v>21.6</v>
      </c>
      <c r="D637">
        <v>132</v>
      </c>
      <c r="E637">
        <v>72</v>
      </c>
      <c r="F637">
        <v>206.3</v>
      </c>
      <c r="G637">
        <v>79.7</v>
      </c>
      <c r="H637">
        <v>70</v>
      </c>
      <c r="I637">
        <v>1</v>
      </c>
      <c r="J637" t="s">
        <v>27</v>
      </c>
      <c r="K637" t="s">
        <v>26</v>
      </c>
      <c r="L637" t="s">
        <v>22</v>
      </c>
      <c r="M637">
        <v>3.8</v>
      </c>
      <c r="N637">
        <v>8449.56</v>
      </c>
      <c r="O637" t="s">
        <v>19</v>
      </c>
      <c r="P637" t="str">
        <f t="shared" si="317"/>
        <v>60-74</v>
      </c>
      <c r="Q637" t="str">
        <f>IF(PatientData[[#This Row],[bmi]]&lt;18.5,"Underweight",
IF(PatientData[[#This Row],[bmi]]&lt;25,"Normal",
IF(PatientData[[#This Row],[bmi]]&lt;30,"Overweight","Obese")))</f>
        <v>Normal</v>
      </c>
      <c r="R637" t="str">
        <f t="shared" si="291"/>
        <v>High BP</v>
      </c>
      <c r="S637" t="str">
        <f t="shared" si="292"/>
        <v>Normal Cost</v>
      </c>
    </row>
    <row r="638" spans="1:19" x14ac:dyDescent="0.3">
      <c r="A638">
        <v>44</v>
      </c>
      <c r="B638" t="s">
        <v>20</v>
      </c>
      <c r="C638">
        <v>19.8</v>
      </c>
      <c r="D638">
        <v>105</v>
      </c>
      <c r="E638">
        <v>62</v>
      </c>
      <c r="F638">
        <v>226.4</v>
      </c>
      <c r="G638">
        <v>97.9</v>
      </c>
      <c r="H638">
        <v>65</v>
      </c>
      <c r="I638">
        <v>0</v>
      </c>
      <c r="J638" t="s">
        <v>24</v>
      </c>
      <c r="K638" t="s">
        <v>26</v>
      </c>
      <c r="L638" t="s">
        <v>18</v>
      </c>
      <c r="M638">
        <v>3.6</v>
      </c>
      <c r="N638">
        <v>7666.99</v>
      </c>
      <c r="O638" t="s">
        <v>19</v>
      </c>
      <c r="P638" t="str">
        <f t="shared" ref="P638" si="318">IF(A638&lt;30,"18-29",IF(A638&lt;45,"30-44",IF(A638&lt;60,"45-59",IF(A638&lt;75,"60-74","75+"))))</f>
        <v>30-44</v>
      </c>
      <c r="Q638" t="str">
        <f>IF(PatientData[[#This Row],[bmi]]&lt;18.5,"Underweight",
IF(PatientData[[#This Row],[bmi]]&lt;25,"Normal",
IF(PatientData[[#This Row],[bmi]]&lt;30,"Overweight","Obese")))</f>
        <v>Normal</v>
      </c>
      <c r="R638" t="str">
        <f t="shared" si="291"/>
        <v>Normal BP</v>
      </c>
      <c r="S638" t="str">
        <f t="shared" si="292"/>
        <v>Normal Cost</v>
      </c>
    </row>
    <row r="639" spans="1:19" x14ac:dyDescent="0.3">
      <c r="A639">
        <v>58</v>
      </c>
      <c r="B639" t="s">
        <v>15</v>
      </c>
      <c r="C639">
        <v>31.5</v>
      </c>
      <c r="D639">
        <v>133</v>
      </c>
      <c r="E639">
        <v>81</v>
      </c>
      <c r="F639">
        <v>236.1</v>
      </c>
      <c r="G639">
        <v>113.8</v>
      </c>
      <c r="H639">
        <v>76</v>
      </c>
      <c r="I639">
        <v>0</v>
      </c>
      <c r="J639" t="s">
        <v>27</v>
      </c>
      <c r="K639" t="s">
        <v>26</v>
      </c>
      <c r="L639" t="s">
        <v>25</v>
      </c>
      <c r="M639">
        <v>4.4000000000000004</v>
      </c>
      <c r="N639">
        <v>7993.25</v>
      </c>
      <c r="O639" t="s">
        <v>19</v>
      </c>
      <c r="P639" t="str">
        <f t="shared" ref="P639:P646" si="319">IF(A636&lt;30,"18-29",IF(A636&lt;45,"30-44",IF(A636&lt;60,"45-59",IF(A636&lt;75,"60-74","75+"))))</f>
        <v>45-59</v>
      </c>
      <c r="Q639" t="str">
        <f>IF(PatientData[[#This Row],[bmi]]&lt;18.5,"Underweight",
IF(PatientData[[#This Row],[bmi]]&lt;25,"Normal",
IF(PatientData[[#This Row],[bmi]]&lt;30,"Overweight","Obese")))</f>
        <v>Obese</v>
      </c>
      <c r="R639" t="str">
        <f t="shared" si="291"/>
        <v>High BP</v>
      </c>
      <c r="S639" t="str">
        <f t="shared" si="292"/>
        <v>Normal Cost</v>
      </c>
    </row>
    <row r="640" spans="1:19" x14ac:dyDescent="0.3">
      <c r="A640">
        <v>43</v>
      </c>
      <c r="B640" t="s">
        <v>15</v>
      </c>
      <c r="C640">
        <v>26.4</v>
      </c>
      <c r="D640">
        <v>115</v>
      </c>
      <c r="E640">
        <v>60</v>
      </c>
      <c r="F640">
        <v>221.7</v>
      </c>
      <c r="G640">
        <v>105.7</v>
      </c>
      <c r="H640">
        <v>67</v>
      </c>
      <c r="I640">
        <v>0</v>
      </c>
      <c r="J640" t="s">
        <v>27</v>
      </c>
      <c r="K640" t="s">
        <v>28</v>
      </c>
      <c r="L640" t="s">
        <v>25</v>
      </c>
      <c r="M640">
        <v>8.1</v>
      </c>
      <c r="N640">
        <v>17100.79</v>
      </c>
      <c r="O640" t="s">
        <v>19</v>
      </c>
      <c r="P640" t="str">
        <f t="shared" si="319"/>
        <v>45-59</v>
      </c>
      <c r="Q640" t="str">
        <f>IF(PatientData[[#This Row],[bmi]]&lt;18.5,"Underweight",
IF(PatientData[[#This Row],[bmi]]&lt;25,"Normal",
IF(PatientData[[#This Row],[bmi]]&lt;30,"Overweight","Obese")))</f>
        <v>Overweight</v>
      </c>
      <c r="R640" t="str">
        <f t="shared" si="291"/>
        <v>Normal BP</v>
      </c>
      <c r="S640" t="str">
        <f t="shared" si="292"/>
        <v>High Cost</v>
      </c>
    </row>
    <row r="641" spans="1:19" x14ac:dyDescent="0.3">
      <c r="A641">
        <v>34</v>
      </c>
      <c r="B641" t="s">
        <v>15</v>
      </c>
      <c r="C641">
        <v>18</v>
      </c>
      <c r="D641">
        <v>131</v>
      </c>
      <c r="E641">
        <v>66</v>
      </c>
      <c r="F641">
        <v>156.80000000000001</v>
      </c>
      <c r="G641">
        <v>105.2</v>
      </c>
      <c r="H641">
        <v>91</v>
      </c>
      <c r="I641">
        <v>1</v>
      </c>
      <c r="J641" t="s">
        <v>16</v>
      </c>
      <c r="K641" t="s">
        <v>21</v>
      </c>
      <c r="L641" t="s">
        <v>25</v>
      </c>
      <c r="M641">
        <v>9.4</v>
      </c>
      <c r="N641">
        <v>16235.83</v>
      </c>
      <c r="O641" t="s">
        <v>19</v>
      </c>
      <c r="P641" t="str">
        <f t="shared" si="319"/>
        <v>30-44</v>
      </c>
      <c r="Q641" t="str">
        <f>IF(PatientData[[#This Row],[bmi]]&lt;18.5,"Underweight",
IF(PatientData[[#This Row],[bmi]]&lt;25,"Normal",
IF(PatientData[[#This Row],[bmi]]&lt;30,"Overweight","Obese")))</f>
        <v>Underweight</v>
      </c>
      <c r="R641" t="str">
        <f t="shared" si="291"/>
        <v>High BP</v>
      </c>
      <c r="S641" t="str">
        <f t="shared" si="292"/>
        <v>High Cost</v>
      </c>
    </row>
    <row r="642" spans="1:19" x14ac:dyDescent="0.3">
      <c r="A642">
        <v>95</v>
      </c>
      <c r="B642" t="s">
        <v>15</v>
      </c>
      <c r="C642">
        <v>26.1</v>
      </c>
      <c r="D642">
        <v>126</v>
      </c>
      <c r="E642">
        <v>74</v>
      </c>
      <c r="F642">
        <v>274.10000000000002</v>
      </c>
      <c r="G642">
        <v>88.1</v>
      </c>
      <c r="H642">
        <v>60</v>
      </c>
      <c r="I642">
        <v>3</v>
      </c>
      <c r="J642" t="s">
        <v>24</v>
      </c>
      <c r="K642" t="s">
        <v>21</v>
      </c>
      <c r="L642" t="s">
        <v>22</v>
      </c>
      <c r="M642">
        <v>8.6999999999999993</v>
      </c>
      <c r="N642">
        <v>24600.959999999999</v>
      </c>
      <c r="O642" t="s">
        <v>23</v>
      </c>
      <c r="P642" t="str">
        <f t="shared" si="319"/>
        <v>45-59</v>
      </c>
      <c r="Q642" t="str">
        <f>IF(PatientData[[#This Row],[bmi]]&lt;18.5,"Underweight",
IF(PatientData[[#This Row],[bmi]]&lt;25,"Normal",
IF(PatientData[[#This Row],[bmi]]&lt;30,"Overweight","Obese")))</f>
        <v>Overweight</v>
      </c>
      <c r="R642" t="str">
        <f t="shared" si="291"/>
        <v>High BP</v>
      </c>
      <c r="S642" t="str">
        <f t="shared" si="292"/>
        <v>High Cost</v>
      </c>
    </row>
    <row r="643" spans="1:19" x14ac:dyDescent="0.3">
      <c r="A643">
        <v>82</v>
      </c>
      <c r="B643" t="s">
        <v>15</v>
      </c>
      <c r="C643">
        <v>34.700000000000003</v>
      </c>
      <c r="D643">
        <v>138</v>
      </c>
      <c r="E643">
        <v>89</v>
      </c>
      <c r="F643">
        <v>282.60000000000002</v>
      </c>
      <c r="G643">
        <v>132</v>
      </c>
      <c r="H643">
        <v>66</v>
      </c>
      <c r="I643">
        <v>0</v>
      </c>
      <c r="J643" t="s">
        <v>27</v>
      </c>
      <c r="K643" t="s">
        <v>26</v>
      </c>
      <c r="L643" t="s">
        <v>25</v>
      </c>
      <c r="M643">
        <v>7.9</v>
      </c>
      <c r="N643">
        <v>15247.5</v>
      </c>
      <c r="O643" t="s">
        <v>19</v>
      </c>
      <c r="P643" t="str">
        <f t="shared" si="319"/>
        <v>30-44</v>
      </c>
      <c r="Q643" t="str">
        <f>IF(PatientData[[#This Row],[bmi]]&lt;18.5,"Underweight",
IF(PatientData[[#This Row],[bmi]]&lt;25,"Normal",
IF(PatientData[[#This Row],[bmi]]&lt;30,"Overweight","Obese")))</f>
        <v>Obese</v>
      </c>
      <c r="R643" t="str">
        <f t="shared" ref="R643:R706" si="320">IF(AND(D643&lt;120,E643&lt;80),"Normal BP","High BP")</f>
        <v>High BP</v>
      </c>
      <c r="S643" t="str">
        <f t="shared" ref="S643:S706" si="321">IF(N643&gt;15000,"High Cost","Normal Cost")</f>
        <v>High Cost</v>
      </c>
    </row>
    <row r="644" spans="1:19" x14ac:dyDescent="0.3">
      <c r="A644">
        <v>58</v>
      </c>
      <c r="B644" t="s">
        <v>15</v>
      </c>
      <c r="C644">
        <v>20.5</v>
      </c>
      <c r="D644">
        <v>124</v>
      </c>
      <c r="E644">
        <v>88</v>
      </c>
      <c r="F644">
        <v>200.3</v>
      </c>
      <c r="G644">
        <v>90.9</v>
      </c>
      <c r="H644">
        <v>140</v>
      </c>
      <c r="I644">
        <v>3</v>
      </c>
      <c r="J644" t="s">
        <v>24</v>
      </c>
      <c r="K644" t="s">
        <v>21</v>
      </c>
      <c r="L644" t="s">
        <v>18</v>
      </c>
      <c r="M644">
        <v>6.4</v>
      </c>
      <c r="N644">
        <v>16975.23</v>
      </c>
      <c r="O644" t="s">
        <v>19</v>
      </c>
      <c r="P644" t="str">
        <f t="shared" si="319"/>
        <v>30-44</v>
      </c>
      <c r="Q644" t="str">
        <f>IF(PatientData[[#This Row],[bmi]]&lt;18.5,"Underweight",
IF(PatientData[[#This Row],[bmi]]&lt;25,"Normal",
IF(PatientData[[#This Row],[bmi]]&lt;30,"Overweight","Obese")))</f>
        <v>Normal</v>
      </c>
      <c r="R644" t="str">
        <f t="shared" si="320"/>
        <v>High BP</v>
      </c>
      <c r="S644" t="str">
        <f t="shared" si="321"/>
        <v>High Cost</v>
      </c>
    </row>
    <row r="645" spans="1:19" x14ac:dyDescent="0.3">
      <c r="A645">
        <v>66</v>
      </c>
      <c r="B645" t="s">
        <v>15</v>
      </c>
      <c r="C645">
        <v>28.3</v>
      </c>
      <c r="D645">
        <v>128</v>
      </c>
      <c r="E645">
        <v>68</v>
      </c>
      <c r="F645">
        <v>228.5</v>
      </c>
      <c r="G645">
        <v>93.3</v>
      </c>
      <c r="H645">
        <v>172</v>
      </c>
      <c r="I645">
        <v>1</v>
      </c>
      <c r="J645" t="s">
        <v>27</v>
      </c>
      <c r="K645" t="s">
        <v>21</v>
      </c>
      <c r="L645" t="s">
        <v>18</v>
      </c>
      <c r="M645">
        <v>6.8</v>
      </c>
      <c r="N645">
        <v>14981.99</v>
      </c>
      <c r="O645" t="s">
        <v>19</v>
      </c>
      <c r="P645" t="str">
        <f t="shared" si="319"/>
        <v>75+</v>
      </c>
      <c r="Q645" t="str">
        <f>IF(PatientData[[#This Row],[bmi]]&lt;18.5,"Underweight",
IF(PatientData[[#This Row],[bmi]]&lt;25,"Normal",
IF(PatientData[[#This Row],[bmi]]&lt;30,"Overweight","Obese")))</f>
        <v>Overweight</v>
      </c>
      <c r="R645" t="str">
        <f t="shared" si="320"/>
        <v>High BP</v>
      </c>
      <c r="S645" t="str">
        <f t="shared" si="321"/>
        <v>Normal Cost</v>
      </c>
    </row>
    <row r="646" spans="1:19" x14ac:dyDescent="0.3">
      <c r="A646">
        <v>58</v>
      </c>
      <c r="B646" t="s">
        <v>15</v>
      </c>
      <c r="C646">
        <v>18.5</v>
      </c>
      <c r="D646">
        <v>142</v>
      </c>
      <c r="E646">
        <v>93</v>
      </c>
      <c r="F646">
        <v>224.5</v>
      </c>
      <c r="G646">
        <v>81.599999999999994</v>
      </c>
      <c r="H646">
        <v>88</v>
      </c>
      <c r="I646">
        <v>0</v>
      </c>
      <c r="J646" t="s">
        <v>16</v>
      </c>
      <c r="K646" t="s">
        <v>21</v>
      </c>
      <c r="L646" t="s">
        <v>18</v>
      </c>
      <c r="M646">
        <v>8.1</v>
      </c>
      <c r="N646">
        <v>16796.18</v>
      </c>
      <c r="O646" t="s">
        <v>19</v>
      </c>
      <c r="P646" t="str">
        <f t="shared" si="319"/>
        <v>75+</v>
      </c>
      <c r="Q646" t="str">
        <f>IF(PatientData[[#This Row],[bmi]]&lt;18.5,"Underweight",
IF(PatientData[[#This Row],[bmi]]&lt;25,"Normal",
IF(PatientData[[#This Row],[bmi]]&lt;30,"Overweight","Obese")))</f>
        <v>Normal</v>
      </c>
      <c r="R646" t="str">
        <f t="shared" si="320"/>
        <v>High BP</v>
      </c>
      <c r="S646" t="str">
        <f t="shared" si="321"/>
        <v>High Cost</v>
      </c>
    </row>
    <row r="647" spans="1:19" x14ac:dyDescent="0.3">
      <c r="A647">
        <v>48</v>
      </c>
      <c r="B647" t="s">
        <v>20</v>
      </c>
      <c r="C647">
        <v>19.8</v>
      </c>
      <c r="D647">
        <v>118</v>
      </c>
      <c r="E647">
        <v>72</v>
      </c>
      <c r="F647">
        <v>182.4</v>
      </c>
      <c r="G647">
        <v>89.1</v>
      </c>
      <c r="H647">
        <v>66</v>
      </c>
      <c r="I647">
        <v>1</v>
      </c>
      <c r="J647" t="s">
        <v>27</v>
      </c>
      <c r="K647" t="s">
        <v>26</v>
      </c>
      <c r="L647" t="s">
        <v>18</v>
      </c>
      <c r="M647">
        <v>6.5</v>
      </c>
      <c r="N647">
        <v>11653.61</v>
      </c>
      <c r="O647" t="s">
        <v>19</v>
      </c>
      <c r="P647" t="str">
        <f t="shared" ref="P647:P651" si="322">IF(A647&lt;30,"18-29",IF(A647&lt;45,"30-44",IF(A647&lt;60,"45-59",IF(A647&lt;75,"60-74","75+"))))</f>
        <v>45-59</v>
      </c>
      <c r="Q647" t="str">
        <f>IF(PatientData[[#This Row],[bmi]]&lt;18.5,"Underweight",
IF(PatientData[[#This Row],[bmi]]&lt;25,"Normal",
IF(PatientData[[#This Row],[bmi]]&lt;30,"Overweight","Obese")))</f>
        <v>Normal</v>
      </c>
      <c r="R647" t="str">
        <f t="shared" si="320"/>
        <v>Normal BP</v>
      </c>
      <c r="S647" t="str">
        <f t="shared" si="321"/>
        <v>Normal Cost</v>
      </c>
    </row>
    <row r="648" spans="1:19" x14ac:dyDescent="0.3">
      <c r="A648">
        <v>46</v>
      </c>
      <c r="B648" t="s">
        <v>20</v>
      </c>
      <c r="C648">
        <v>19.8</v>
      </c>
      <c r="D648">
        <v>116</v>
      </c>
      <c r="E648">
        <v>69</v>
      </c>
      <c r="F648">
        <v>196</v>
      </c>
      <c r="G648">
        <v>143</v>
      </c>
      <c r="H648">
        <v>77</v>
      </c>
      <c r="I648">
        <v>3</v>
      </c>
      <c r="J648" t="s">
        <v>16</v>
      </c>
      <c r="K648" t="s">
        <v>26</v>
      </c>
      <c r="L648" t="s">
        <v>22</v>
      </c>
      <c r="M648">
        <v>7.8</v>
      </c>
      <c r="N648">
        <v>13818.56</v>
      </c>
      <c r="O648" t="s">
        <v>19</v>
      </c>
      <c r="P648" t="str">
        <f t="shared" si="322"/>
        <v>45-59</v>
      </c>
      <c r="Q648" t="str">
        <f>IF(PatientData[[#This Row],[bmi]]&lt;18.5,"Underweight",
IF(PatientData[[#This Row],[bmi]]&lt;25,"Normal",
IF(PatientData[[#This Row],[bmi]]&lt;30,"Overweight","Obese")))</f>
        <v>Normal</v>
      </c>
      <c r="R648" t="str">
        <f t="shared" si="320"/>
        <v>Normal BP</v>
      </c>
      <c r="S648" t="str">
        <f t="shared" si="321"/>
        <v>Normal Cost</v>
      </c>
    </row>
    <row r="649" spans="1:19" x14ac:dyDescent="0.3">
      <c r="A649">
        <v>54</v>
      </c>
      <c r="B649" t="s">
        <v>20</v>
      </c>
      <c r="C649">
        <v>19.8</v>
      </c>
      <c r="D649">
        <v>125</v>
      </c>
      <c r="E649">
        <v>76</v>
      </c>
      <c r="F649">
        <v>196</v>
      </c>
      <c r="G649">
        <v>93.1</v>
      </c>
      <c r="H649">
        <v>73</v>
      </c>
      <c r="I649">
        <v>0</v>
      </c>
      <c r="J649" t="s">
        <v>16</v>
      </c>
      <c r="K649" t="s">
        <v>26</v>
      </c>
      <c r="L649" t="s">
        <v>22</v>
      </c>
      <c r="M649">
        <v>11.8</v>
      </c>
      <c r="N649">
        <v>18927.95</v>
      </c>
      <c r="O649" t="s">
        <v>19</v>
      </c>
      <c r="P649" t="str">
        <f t="shared" si="322"/>
        <v>45-59</v>
      </c>
      <c r="Q649" t="str">
        <f>IF(PatientData[[#This Row],[bmi]]&lt;18.5,"Underweight",
IF(PatientData[[#This Row],[bmi]]&lt;25,"Normal",
IF(PatientData[[#This Row],[bmi]]&lt;30,"Overweight","Obese")))</f>
        <v>Normal</v>
      </c>
      <c r="R649" t="str">
        <f t="shared" si="320"/>
        <v>High BP</v>
      </c>
      <c r="S649" t="str">
        <f t="shared" si="321"/>
        <v>High Cost</v>
      </c>
    </row>
    <row r="650" spans="1:19" x14ac:dyDescent="0.3">
      <c r="A650">
        <v>44</v>
      </c>
      <c r="B650" t="s">
        <v>20</v>
      </c>
      <c r="C650">
        <v>19.8</v>
      </c>
      <c r="D650">
        <v>118</v>
      </c>
      <c r="E650">
        <v>66</v>
      </c>
      <c r="F650">
        <v>186.5</v>
      </c>
      <c r="G650">
        <v>138.19999999999999</v>
      </c>
      <c r="H650">
        <v>81</v>
      </c>
      <c r="I650">
        <v>2</v>
      </c>
      <c r="J650" t="s">
        <v>27</v>
      </c>
      <c r="K650" t="s">
        <v>17</v>
      </c>
      <c r="L650" t="s">
        <v>22</v>
      </c>
      <c r="M650">
        <v>3.6</v>
      </c>
      <c r="N650">
        <v>5670.31</v>
      </c>
      <c r="O650" t="s">
        <v>19</v>
      </c>
      <c r="P650" t="str">
        <f t="shared" si="322"/>
        <v>30-44</v>
      </c>
      <c r="Q650" t="str">
        <f>IF(PatientData[[#This Row],[bmi]]&lt;18.5,"Underweight",
IF(PatientData[[#This Row],[bmi]]&lt;25,"Normal",
IF(PatientData[[#This Row],[bmi]]&lt;30,"Overweight","Obese")))</f>
        <v>Normal</v>
      </c>
      <c r="R650" t="str">
        <f t="shared" si="320"/>
        <v>Normal BP</v>
      </c>
      <c r="S650" t="str">
        <f t="shared" si="321"/>
        <v>Normal Cost</v>
      </c>
    </row>
    <row r="651" spans="1:19" x14ac:dyDescent="0.3">
      <c r="A651">
        <v>67</v>
      </c>
      <c r="B651" t="s">
        <v>20</v>
      </c>
      <c r="C651">
        <v>19.899999999999999</v>
      </c>
      <c r="D651">
        <v>129</v>
      </c>
      <c r="E651">
        <v>75</v>
      </c>
      <c r="F651">
        <v>208</v>
      </c>
      <c r="G651">
        <v>123.1</v>
      </c>
      <c r="H651">
        <v>81</v>
      </c>
      <c r="I651">
        <v>0</v>
      </c>
      <c r="J651" t="s">
        <v>27</v>
      </c>
      <c r="K651" t="s">
        <v>26</v>
      </c>
      <c r="L651" t="s">
        <v>22</v>
      </c>
      <c r="M651">
        <v>3.2</v>
      </c>
      <c r="N651">
        <v>6611.65</v>
      </c>
      <c r="O651" t="s">
        <v>19</v>
      </c>
      <c r="P651" t="str">
        <f t="shared" si="322"/>
        <v>60-74</v>
      </c>
      <c r="Q651" t="str">
        <f>IF(PatientData[[#This Row],[bmi]]&lt;18.5,"Underweight",
IF(PatientData[[#This Row],[bmi]]&lt;25,"Normal",
IF(PatientData[[#This Row],[bmi]]&lt;30,"Overweight","Obese")))</f>
        <v>Normal</v>
      </c>
      <c r="R651" t="str">
        <f t="shared" si="320"/>
        <v>High BP</v>
      </c>
      <c r="S651" t="str">
        <f t="shared" si="321"/>
        <v>Normal Cost</v>
      </c>
    </row>
    <row r="652" spans="1:19" x14ac:dyDescent="0.3">
      <c r="A652">
        <v>76</v>
      </c>
      <c r="B652" t="s">
        <v>15</v>
      </c>
      <c r="C652">
        <v>33.200000000000003</v>
      </c>
      <c r="D652">
        <v>137</v>
      </c>
      <c r="E652">
        <v>73</v>
      </c>
      <c r="F652">
        <v>255.7</v>
      </c>
      <c r="G652">
        <v>139.4</v>
      </c>
      <c r="H652">
        <v>77</v>
      </c>
      <c r="I652">
        <v>1</v>
      </c>
      <c r="J652" t="s">
        <v>27</v>
      </c>
      <c r="K652" t="s">
        <v>17</v>
      </c>
      <c r="L652" t="s">
        <v>25</v>
      </c>
      <c r="M652">
        <v>5.5</v>
      </c>
      <c r="N652">
        <v>8321.7999999999993</v>
      </c>
      <c r="O652" t="s">
        <v>19</v>
      </c>
      <c r="P652" t="str">
        <f t="shared" ref="P652" si="323">IF(A649&lt;30,"18-29",IF(A649&lt;45,"30-44",IF(A649&lt;60,"45-59",IF(A649&lt;75,"60-74","75+"))))</f>
        <v>45-59</v>
      </c>
      <c r="Q652" t="str">
        <f>IF(PatientData[[#This Row],[bmi]]&lt;18.5,"Underweight",
IF(PatientData[[#This Row],[bmi]]&lt;25,"Normal",
IF(PatientData[[#This Row],[bmi]]&lt;30,"Overweight","Obese")))</f>
        <v>Obese</v>
      </c>
      <c r="R652" t="str">
        <f t="shared" si="320"/>
        <v>High BP</v>
      </c>
      <c r="S652" t="str">
        <f t="shared" si="321"/>
        <v>Normal Cost</v>
      </c>
    </row>
    <row r="653" spans="1:19" x14ac:dyDescent="0.3">
      <c r="A653">
        <v>41</v>
      </c>
      <c r="B653" t="s">
        <v>20</v>
      </c>
      <c r="C653">
        <v>19.899999999999999</v>
      </c>
      <c r="D653">
        <v>128</v>
      </c>
      <c r="E653">
        <v>71</v>
      </c>
      <c r="F653">
        <v>186.6</v>
      </c>
      <c r="G653">
        <v>88.6</v>
      </c>
      <c r="H653">
        <v>54</v>
      </c>
      <c r="I653">
        <v>1</v>
      </c>
      <c r="J653" t="s">
        <v>27</v>
      </c>
      <c r="K653" t="s">
        <v>26</v>
      </c>
      <c r="L653" t="s">
        <v>25</v>
      </c>
      <c r="M653">
        <v>7.4</v>
      </c>
      <c r="N653">
        <v>14930.29</v>
      </c>
      <c r="O653" t="s">
        <v>19</v>
      </c>
      <c r="P653" t="str">
        <f t="shared" ref="P653:P655" si="324">IF(A653&lt;30,"18-29",IF(A653&lt;45,"30-44",IF(A653&lt;60,"45-59",IF(A653&lt;75,"60-74","75+"))))</f>
        <v>30-44</v>
      </c>
      <c r="Q653" t="str">
        <f>IF(PatientData[[#This Row],[bmi]]&lt;18.5,"Underweight",
IF(PatientData[[#This Row],[bmi]]&lt;25,"Normal",
IF(PatientData[[#This Row],[bmi]]&lt;30,"Overweight","Obese")))</f>
        <v>Normal</v>
      </c>
      <c r="R653" t="str">
        <f t="shared" si="320"/>
        <v>High BP</v>
      </c>
      <c r="S653" t="str">
        <f t="shared" si="321"/>
        <v>Normal Cost</v>
      </c>
    </row>
    <row r="654" spans="1:19" x14ac:dyDescent="0.3">
      <c r="A654">
        <v>44</v>
      </c>
      <c r="B654" t="s">
        <v>20</v>
      </c>
      <c r="C654">
        <v>19.899999999999999</v>
      </c>
      <c r="D654">
        <v>91</v>
      </c>
      <c r="E654">
        <v>60</v>
      </c>
      <c r="F654">
        <v>206.1</v>
      </c>
      <c r="G654">
        <v>148.4</v>
      </c>
      <c r="H654">
        <v>83</v>
      </c>
      <c r="I654">
        <v>1</v>
      </c>
      <c r="J654" t="s">
        <v>16</v>
      </c>
      <c r="K654" t="s">
        <v>17</v>
      </c>
      <c r="L654" t="s">
        <v>18</v>
      </c>
      <c r="M654">
        <v>7.1</v>
      </c>
      <c r="N654">
        <v>11322.03</v>
      </c>
      <c r="O654" t="s">
        <v>19</v>
      </c>
      <c r="P654" t="str">
        <f t="shared" si="324"/>
        <v>30-44</v>
      </c>
      <c r="Q654" t="str">
        <f>IF(PatientData[[#This Row],[bmi]]&lt;18.5,"Underweight",
IF(PatientData[[#This Row],[bmi]]&lt;25,"Normal",
IF(PatientData[[#This Row],[bmi]]&lt;30,"Overweight","Obese")))</f>
        <v>Normal</v>
      </c>
      <c r="R654" t="str">
        <f t="shared" si="320"/>
        <v>Normal BP</v>
      </c>
      <c r="S654" t="str">
        <f t="shared" si="321"/>
        <v>Normal Cost</v>
      </c>
    </row>
    <row r="655" spans="1:19" x14ac:dyDescent="0.3">
      <c r="A655">
        <v>83</v>
      </c>
      <c r="B655" t="s">
        <v>20</v>
      </c>
      <c r="C655">
        <v>19.899999999999999</v>
      </c>
      <c r="D655">
        <v>109</v>
      </c>
      <c r="E655">
        <v>66</v>
      </c>
      <c r="F655">
        <v>242.2</v>
      </c>
      <c r="G655">
        <v>84.2</v>
      </c>
      <c r="H655">
        <v>92</v>
      </c>
      <c r="I655">
        <v>0</v>
      </c>
      <c r="J655" t="s">
        <v>16</v>
      </c>
      <c r="K655" t="s">
        <v>21</v>
      </c>
      <c r="L655" t="s">
        <v>22</v>
      </c>
      <c r="M655">
        <v>9.1</v>
      </c>
      <c r="N655">
        <v>17624.169999999998</v>
      </c>
      <c r="O655" t="s">
        <v>19</v>
      </c>
      <c r="P655" t="str">
        <f t="shared" si="324"/>
        <v>75+</v>
      </c>
      <c r="Q655" t="str">
        <f>IF(PatientData[[#This Row],[bmi]]&lt;18.5,"Underweight",
IF(PatientData[[#This Row],[bmi]]&lt;25,"Normal",
IF(PatientData[[#This Row],[bmi]]&lt;30,"Overweight","Obese")))</f>
        <v>Normal</v>
      </c>
      <c r="R655" t="str">
        <f t="shared" si="320"/>
        <v>Normal BP</v>
      </c>
      <c r="S655" t="str">
        <f t="shared" si="321"/>
        <v>High Cost</v>
      </c>
    </row>
    <row r="656" spans="1:19" x14ac:dyDescent="0.3">
      <c r="A656">
        <v>36</v>
      </c>
      <c r="B656" t="s">
        <v>15</v>
      </c>
      <c r="C656">
        <v>42.1</v>
      </c>
      <c r="D656">
        <v>127</v>
      </c>
      <c r="E656">
        <v>71</v>
      </c>
      <c r="F656">
        <v>242.8</v>
      </c>
      <c r="G656">
        <v>162.80000000000001</v>
      </c>
      <c r="H656">
        <v>87</v>
      </c>
      <c r="I656">
        <v>2</v>
      </c>
      <c r="J656" t="s">
        <v>16</v>
      </c>
      <c r="K656" t="s">
        <v>17</v>
      </c>
      <c r="L656" t="s">
        <v>25</v>
      </c>
      <c r="M656">
        <v>5.3</v>
      </c>
      <c r="N656">
        <v>10803.52</v>
      </c>
      <c r="O656" t="s">
        <v>19</v>
      </c>
      <c r="P656" t="str">
        <f t="shared" ref="P656:P659" si="325">IF(A653&lt;30,"18-29",IF(A653&lt;45,"30-44",IF(A653&lt;60,"45-59",IF(A653&lt;75,"60-74","75+"))))</f>
        <v>30-44</v>
      </c>
      <c r="Q656" t="str">
        <f>IF(PatientData[[#This Row],[bmi]]&lt;18.5,"Underweight",
IF(PatientData[[#This Row],[bmi]]&lt;25,"Normal",
IF(PatientData[[#This Row],[bmi]]&lt;30,"Overweight","Obese")))</f>
        <v>Obese</v>
      </c>
      <c r="R656" t="str">
        <f t="shared" si="320"/>
        <v>High BP</v>
      </c>
      <c r="S656" t="str">
        <f t="shared" si="321"/>
        <v>Normal Cost</v>
      </c>
    </row>
    <row r="657" spans="1:19" x14ac:dyDescent="0.3">
      <c r="A657">
        <v>66</v>
      </c>
      <c r="B657" t="s">
        <v>15</v>
      </c>
      <c r="C657">
        <v>37</v>
      </c>
      <c r="D657">
        <v>136</v>
      </c>
      <c r="E657">
        <v>77</v>
      </c>
      <c r="F657">
        <v>229.1</v>
      </c>
      <c r="G657">
        <v>236.1</v>
      </c>
      <c r="H657">
        <v>72</v>
      </c>
      <c r="I657">
        <v>2</v>
      </c>
      <c r="J657" t="s">
        <v>27</v>
      </c>
      <c r="K657" t="s">
        <v>17</v>
      </c>
      <c r="L657" t="s">
        <v>25</v>
      </c>
      <c r="M657">
        <v>9.4</v>
      </c>
      <c r="N657">
        <v>11771.72</v>
      </c>
      <c r="O657" t="s">
        <v>19</v>
      </c>
      <c r="P657" t="str">
        <f t="shared" si="325"/>
        <v>30-44</v>
      </c>
      <c r="Q657" t="str">
        <f>IF(PatientData[[#This Row],[bmi]]&lt;18.5,"Underweight",
IF(PatientData[[#This Row],[bmi]]&lt;25,"Normal",
IF(PatientData[[#This Row],[bmi]]&lt;30,"Overweight","Obese")))</f>
        <v>Obese</v>
      </c>
      <c r="R657" t="str">
        <f t="shared" si="320"/>
        <v>High BP</v>
      </c>
      <c r="S657" t="str">
        <f t="shared" si="321"/>
        <v>Normal Cost</v>
      </c>
    </row>
    <row r="658" spans="1:19" x14ac:dyDescent="0.3">
      <c r="A658">
        <v>71</v>
      </c>
      <c r="B658" t="s">
        <v>15</v>
      </c>
      <c r="C658">
        <v>41</v>
      </c>
      <c r="D658">
        <v>132</v>
      </c>
      <c r="E658">
        <v>77</v>
      </c>
      <c r="F658">
        <v>251.4</v>
      </c>
      <c r="G658">
        <v>126.6</v>
      </c>
      <c r="H658">
        <v>57</v>
      </c>
      <c r="I658">
        <v>1</v>
      </c>
      <c r="J658" t="s">
        <v>24</v>
      </c>
      <c r="K658" t="s">
        <v>21</v>
      </c>
      <c r="L658" t="s">
        <v>18</v>
      </c>
      <c r="M658">
        <v>7</v>
      </c>
      <c r="N658">
        <v>14357.92</v>
      </c>
      <c r="O658" t="s">
        <v>19</v>
      </c>
      <c r="P658" t="str">
        <f t="shared" si="325"/>
        <v>75+</v>
      </c>
      <c r="Q658" t="str">
        <f>IF(PatientData[[#This Row],[bmi]]&lt;18.5,"Underweight",
IF(PatientData[[#This Row],[bmi]]&lt;25,"Normal",
IF(PatientData[[#This Row],[bmi]]&lt;30,"Overweight","Obese")))</f>
        <v>Obese</v>
      </c>
      <c r="R658" t="str">
        <f t="shared" si="320"/>
        <v>High BP</v>
      </c>
      <c r="S658" t="str">
        <f t="shared" si="321"/>
        <v>Normal Cost</v>
      </c>
    </row>
    <row r="659" spans="1:19" x14ac:dyDescent="0.3">
      <c r="A659">
        <v>60</v>
      </c>
      <c r="B659" t="s">
        <v>15</v>
      </c>
      <c r="C659">
        <v>42</v>
      </c>
      <c r="D659">
        <v>152</v>
      </c>
      <c r="E659">
        <v>105</v>
      </c>
      <c r="F659">
        <v>252.8</v>
      </c>
      <c r="G659">
        <v>118.7</v>
      </c>
      <c r="H659">
        <v>69</v>
      </c>
      <c r="I659">
        <v>1</v>
      </c>
      <c r="J659" t="s">
        <v>24</v>
      </c>
      <c r="K659" t="s">
        <v>26</v>
      </c>
      <c r="L659" t="s">
        <v>25</v>
      </c>
      <c r="M659">
        <v>2.8</v>
      </c>
      <c r="N659">
        <v>6358.75</v>
      </c>
      <c r="O659" t="s">
        <v>19</v>
      </c>
      <c r="P659" t="str">
        <f t="shared" si="325"/>
        <v>30-44</v>
      </c>
      <c r="Q659" t="str">
        <f>IF(PatientData[[#This Row],[bmi]]&lt;18.5,"Underweight",
IF(PatientData[[#This Row],[bmi]]&lt;25,"Normal",
IF(PatientData[[#This Row],[bmi]]&lt;30,"Overweight","Obese")))</f>
        <v>Obese</v>
      </c>
      <c r="R659" t="str">
        <f t="shared" si="320"/>
        <v>High BP</v>
      </c>
      <c r="S659" t="str">
        <f t="shared" si="321"/>
        <v>Normal Cost</v>
      </c>
    </row>
    <row r="660" spans="1:19" x14ac:dyDescent="0.3">
      <c r="A660">
        <v>55</v>
      </c>
      <c r="B660" t="s">
        <v>20</v>
      </c>
      <c r="C660">
        <v>19.899999999999999</v>
      </c>
      <c r="D660">
        <v>105</v>
      </c>
      <c r="E660">
        <v>63</v>
      </c>
      <c r="F660">
        <v>200.8</v>
      </c>
      <c r="G660">
        <v>88.4</v>
      </c>
      <c r="H660">
        <v>72</v>
      </c>
      <c r="I660">
        <v>1</v>
      </c>
      <c r="J660" t="s">
        <v>27</v>
      </c>
      <c r="K660" t="s">
        <v>26</v>
      </c>
      <c r="L660" t="s">
        <v>25</v>
      </c>
      <c r="M660">
        <v>1</v>
      </c>
      <c r="N660">
        <v>3621.16</v>
      </c>
      <c r="O660" t="s">
        <v>19</v>
      </c>
      <c r="P660" t="str">
        <f t="shared" ref="P660:P661" si="326">IF(A660&lt;30,"18-29",IF(A660&lt;45,"30-44",IF(A660&lt;60,"45-59",IF(A660&lt;75,"60-74","75+"))))</f>
        <v>45-59</v>
      </c>
      <c r="Q660" t="str">
        <f>IF(PatientData[[#This Row],[bmi]]&lt;18.5,"Underweight",
IF(PatientData[[#This Row],[bmi]]&lt;25,"Normal",
IF(PatientData[[#This Row],[bmi]]&lt;30,"Overweight","Obese")))</f>
        <v>Normal</v>
      </c>
      <c r="R660" t="str">
        <f t="shared" si="320"/>
        <v>Normal BP</v>
      </c>
      <c r="S660" t="str">
        <f t="shared" si="321"/>
        <v>Normal Cost</v>
      </c>
    </row>
    <row r="661" spans="1:19" x14ac:dyDescent="0.3">
      <c r="A661">
        <v>38</v>
      </c>
      <c r="B661" t="s">
        <v>20</v>
      </c>
      <c r="C661">
        <v>19.899999999999999</v>
      </c>
      <c r="D661">
        <v>105</v>
      </c>
      <c r="E661">
        <v>61</v>
      </c>
      <c r="F661">
        <v>215.2</v>
      </c>
      <c r="G661">
        <v>128.80000000000001</v>
      </c>
      <c r="H661">
        <v>64</v>
      </c>
      <c r="I661">
        <v>1</v>
      </c>
      <c r="J661" t="s">
        <v>24</v>
      </c>
      <c r="K661" t="s">
        <v>21</v>
      </c>
      <c r="L661" t="s">
        <v>18</v>
      </c>
      <c r="M661">
        <v>6.6</v>
      </c>
      <c r="N661">
        <v>14126.73</v>
      </c>
      <c r="O661" t="s">
        <v>19</v>
      </c>
      <c r="P661" t="str">
        <f t="shared" si="326"/>
        <v>30-44</v>
      </c>
      <c r="Q661" t="str">
        <f>IF(PatientData[[#This Row],[bmi]]&lt;18.5,"Underweight",
IF(PatientData[[#This Row],[bmi]]&lt;25,"Normal",
IF(PatientData[[#This Row],[bmi]]&lt;30,"Overweight","Obese")))</f>
        <v>Normal</v>
      </c>
      <c r="R661" t="str">
        <f t="shared" si="320"/>
        <v>Normal BP</v>
      </c>
      <c r="S661" t="str">
        <f t="shared" si="321"/>
        <v>Normal Cost</v>
      </c>
    </row>
    <row r="662" spans="1:19" x14ac:dyDescent="0.3">
      <c r="A662">
        <v>74</v>
      </c>
      <c r="B662" t="s">
        <v>15</v>
      </c>
      <c r="C662">
        <v>40.700000000000003</v>
      </c>
      <c r="D662">
        <v>137</v>
      </c>
      <c r="E662">
        <v>75</v>
      </c>
      <c r="F662">
        <v>245.7</v>
      </c>
      <c r="G662">
        <v>194.3</v>
      </c>
      <c r="H662">
        <v>75</v>
      </c>
      <c r="I662">
        <v>1</v>
      </c>
      <c r="J662" t="s">
        <v>24</v>
      </c>
      <c r="K662" t="s">
        <v>17</v>
      </c>
      <c r="L662" t="s">
        <v>22</v>
      </c>
      <c r="M662">
        <v>5</v>
      </c>
      <c r="N662">
        <v>10562.97</v>
      </c>
      <c r="O662" t="s">
        <v>19</v>
      </c>
      <c r="P662" t="str">
        <f t="shared" ref="P662" si="327">IF(A659&lt;30,"18-29",IF(A659&lt;45,"30-44",IF(A659&lt;60,"45-59",IF(A659&lt;75,"60-74","75+"))))</f>
        <v>60-74</v>
      </c>
      <c r="Q662" t="str">
        <f>IF(PatientData[[#This Row],[bmi]]&lt;18.5,"Underweight",
IF(PatientData[[#This Row],[bmi]]&lt;25,"Normal",
IF(PatientData[[#This Row],[bmi]]&lt;30,"Overweight","Obese")))</f>
        <v>Obese</v>
      </c>
      <c r="R662" t="str">
        <f t="shared" si="320"/>
        <v>High BP</v>
      </c>
      <c r="S662" t="str">
        <f t="shared" si="321"/>
        <v>Normal Cost</v>
      </c>
    </row>
    <row r="663" spans="1:19" x14ac:dyDescent="0.3">
      <c r="A663">
        <v>64</v>
      </c>
      <c r="B663" t="s">
        <v>20</v>
      </c>
      <c r="C663">
        <v>19.899999999999999</v>
      </c>
      <c r="D663">
        <v>99</v>
      </c>
      <c r="E663">
        <v>60</v>
      </c>
      <c r="F663">
        <v>223.1</v>
      </c>
      <c r="G663">
        <v>89</v>
      </c>
      <c r="H663">
        <v>82</v>
      </c>
      <c r="I663">
        <v>1</v>
      </c>
      <c r="J663" t="s">
        <v>16</v>
      </c>
      <c r="K663" t="s">
        <v>28</v>
      </c>
      <c r="L663" t="s">
        <v>22</v>
      </c>
      <c r="M663">
        <v>10.7</v>
      </c>
      <c r="N663">
        <v>21995.919999999998</v>
      </c>
      <c r="O663" t="s">
        <v>19</v>
      </c>
      <c r="P663" t="str">
        <f t="shared" ref="P663:P664" si="328">IF(A663&lt;30,"18-29",IF(A663&lt;45,"30-44",IF(A663&lt;60,"45-59",IF(A663&lt;75,"60-74","75+"))))</f>
        <v>60-74</v>
      </c>
      <c r="Q663" t="str">
        <f>IF(PatientData[[#This Row],[bmi]]&lt;18.5,"Underweight",
IF(PatientData[[#This Row],[bmi]]&lt;25,"Normal",
IF(PatientData[[#This Row],[bmi]]&lt;30,"Overweight","Obese")))</f>
        <v>Normal</v>
      </c>
      <c r="R663" t="str">
        <f t="shared" si="320"/>
        <v>Normal BP</v>
      </c>
      <c r="S663" t="str">
        <f t="shared" si="321"/>
        <v>High Cost</v>
      </c>
    </row>
    <row r="664" spans="1:19" x14ac:dyDescent="0.3">
      <c r="A664">
        <v>58</v>
      </c>
      <c r="B664" t="s">
        <v>20</v>
      </c>
      <c r="C664">
        <v>19.899999999999999</v>
      </c>
      <c r="D664">
        <v>123</v>
      </c>
      <c r="E664">
        <v>72</v>
      </c>
      <c r="F664">
        <v>196.7</v>
      </c>
      <c r="G664">
        <v>87.1</v>
      </c>
      <c r="H664">
        <v>76</v>
      </c>
      <c r="I664">
        <v>2</v>
      </c>
      <c r="J664" t="s">
        <v>16</v>
      </c>
      <c r="K664" t="s">
        <v>26</v>
      </c>
      <c r="L664" t="s">
        <v>22</v>
      </c>
      <c r="M664">
        <v>7</v>
      </c>
      <c r="N664">
        <v>13606.1</v>
      </c>
      <c r="O664" t="s">
        <v>19</v>
      </c>
      <c r="P664" t="str">
        <f t="shared" si="328"/>
        <v>45-59</v>
      </c>
      <c r="Q664" t="str">
        <f>IF(PatientData[[#This Row],[bmi]]&lt;18.5,"Underweight",
IF(PatientData[[#This Row],[bmi]]&lt;25,"Normal",
IF(PatientData[[#This Row],[bmi]]&lt;30,"Overweight","Obese")))</f>
        <v>Normal</v>
      </c>
      <c r="R664" t="str">
        <f t="shared" si="320"/>
        <v>High BP</v>
      </c>
      <c r="S664" t="str">
        <f t="shared" si="321"/>
        <v>Normal Cost</v>
      </c>
    </row>
    <row r="665" spans="1:19" x14ac:dyDescent="0.3">
      <c r="A665">
        <v>54</v>
      </c>
      <c r="B665" t="s">
        <v>15</v>
      </c>
      <c r="C665">
        <v>23.9</v>
      </c>
      <c r="D665">
        <v>113</v>
      </c>
      <c r="E665">
        <v>64</v>
      </c>
      <c r="F665">
        <v>204.3</v>
      </c>
      <c r="G665">
        <v>89.8</v>
      </c>
      <c r="H665">
        <v>58</v>
      </c>
      <c r="I665">
        <v>2</v>
      </c>
      <c r="J665" t="s">
        <v>24</v>
      </c>
      <c r="K665" t="s">
        <v>21</v>
      </c>
      <c r="L665" t="s">
        <v>22</v>
      </c>
      <c r="M665">
        <v>4.0999999999999996</v>
      </c>
      <c r="N665">
        <v>9752.99</v>
      </c>
      <c r="O665" t="s">
        <v>19</v>
      </c>
      <c r="P665" t="str">
        <f t="shared" ref="P665:P672" si="329">IF(A662&lt;30,"18-29",IF(A662&lt;45,"30-44",IF(A662&lt;60,"45-59",IF(A662&lt;75,"60-74","75+"))))</f>
        <v>60-74</v>
      </c>
      <c r="Q665" t="str">
        <f>IF(PatientData[[#This Row],[bmi]]&lt;18.5,"Underweight",
IF(PatientData[[#This Row],[bmi]]&lt;25,"Normal",
IF(PatientData[[#This Row],[bmi]]&lt;30,"Overweight","Obese")))</f>
        <v>Normal</v>
      </c>
      <c r="R665" t="str">
        <f t="shared" si="320"/>
        <v>Normal BP</v>
      </c>
      <c r="S665" t="str">
        <f t="shared" si="321"/>
        <v>Normal Cost</v>
      </c>
    </row>
    <row r="666" spans="1:19" x14ac:dyDescent="0.3">
      <c r="A666">
        <v>83</v>
      </c>
      <c r="B666" t="s">
        <v>15</v>
      </c>
      <c r="C666">
        <v>24</v>
      </c>
      <c r="D666">
        <v>111</v>
      </c>
      <c r="E666">
        <v>70</v>
      </c>
      <c r="F666">
        <v>237.5</v>
      </c>
      <c r="G666">
        <v>117.5</v>
      </c>
      <c r="H666">
        <v>139</v>
      </c>
      <c r="I666">
        <v>5</v>
      </c>
      <c r="J666" t="s">
        <v>24</v>
      </c>
      <c r="K666" t="s">
        <v>28</v>
      </c>
      <c r="L666" t="s">
        <v>18</v>
      </c>
      <c r="M666">
        <v>3.5</v>
      </c>
      <c r="N666">
        <v>9482.9</v>
      </c>
      <c r="O666" t="s">
        <v>19</v>
      </c>
      <c r="P666" t="str">
        <f t="shared" si="329"/>
        <v>60-74</v>
      </c>
      <c r="Q666" t="str">
        <f>IF(PatientData[[#This Row],[bmi]]&lt;18.5,"Underweight",
IF(PatientData[[#This Row],[bmi]]&lt;25,"Normal",
IF(PatientData[[#This Row],[bmi]]&lt;30,"Overweight","Obese")))</f>
        <v>Normal</v>
      </c>
      <c r="R666" t="str">
        <f t="shared" si="320"/>
        <v>Normal BP</v>
      </c>
      <c r="S666" t="str">
        <f t="shared" si="321"/>
        <v>Normal Cost</v>
      </c>
    </row>
    <row r="667" spans="1:19" x14ac:dyDescent="0.3">
      <c r="A667">
        <v>64</v>
      </c>
      <c r="B667" t="s">
        <v>15</v>
      </c>
      <c r="C667">
        <v>32</v>
      </c>
      <c r="D667">
        <v>136</v>
      </c>
      <c r="E667">
        <v>78</v>
      </c>
      <c r="F667">
        <v>241.8</v>
      </c>
      <c r="G667">
        <v>123.6</v>
      </c>
      <c r="H667">
        <v>85</v>
      </c>
      <c r="I667">
        <v>1</v>
      </c>
      <c r="J667" t="s">
        <v>16</v>
      </c>
      <c r="K667" t="s">
        <v>17</v>
      </c>
      <c r="L667" t="s">
        <v>22</v>
      </c>
      <c r="M667">
        <v>11.6</v>
      </c>
      <c r="N667">
        <v>21423.06</v>
      </c>
      <c r="O667" t="s">
        <v>23</v>
      </c>
      <c r="P667" t="str">
        <f t="shared" si="329"/>
        <v>45-59</v>
      </c>
      <c r="Q667" t="str">
        <f>IF(PatientData[[#This Row],[bmi]]&lt;18.5,"Underweight",
IF(PatientData[[#This Row],[bmi]]&lt;25,"Normal",
IF(PatientData[[#This Row],[bmi]]&lt;30,"Overweight","Obese")))</f>
        <v>Obese</v>
      </c>
      <c r="R667" t="str">
        <f t="shared" si="320"/>
        <v>High BP</v>
      </c>
      <c r="S667" t="str">
        <f t="shared" si="321"/>
        <v>High Cost</v>
      </c>
    </row>
    <row r="668" spans="1:19" x14ac:dyDescent="0.3">
      <c r="A668">
        <v>56</v>
      </c>
      <c r="B668" t="s">
        <v>15</v>
      </c>
      <c r="C668">
        <v>18.3</v>
      </c>
      <c r="D668">
        <v>112</v>
      </c>
      <c r="E668">
        <v>60</v>
      </c>
      <c r="F668">
        <v>181.5</v>
      </c>
      <c r="G668">
        <v>82.3</v>
      </c>
      <c r="H668">
        <v>82</v>
      </c>
      <c r="I668">
        <v>0</v>
      </c>
      <c r="J668" t="s">
        <v>16</v>
      </c>
      <c r="K668" t="s">
        <v>28</v>
      </c>
      <c r="L668" t="s">
        <v>25</v>
      </c>
      <c r="M668">
        <v>6.8</v>
      </c>
      <c r="N668">
        <v>16067.91</v>
      </c>
      <c r="O668" t="s">
        <v>19</v>
      </c>
      <c r="P668" t="str">
        <f t="shared" si="329"/>
        <v>45-59</v>
      </c>
      <c r="Q668" t="str">
        <f>IF(PatientData[[#This Row],[bmi]]&lt;18.5,"Underweight",
IF(PatientData[[#This Row],[bmi]]&lt;25,"Normal",
IF(PatientData[[#This Row],[bmi]]&lt;30,"Overweight","Obese")))</f>
        <v>Underweight</v>
      </c>
      <c r="R668" t="str">
        <f t="shared" si="320"/>
        <v>Normal BP</v>
      </c>
      <c r="S668" t="str">
        <f t="shared" si="321"/>
        <v>High Cost</v>
      </c>
    </row>
    <row r="669" spans="1:19" x14ac:dyDescent="0.3">
      <c r="A669">
        <v>58</v>
      </c>
      <c r="B669" t="s">
        <v>15</v>
      </c>
      <c r="C669">
        <v>31.7</v>
      </c>
      <c r="D669">
        <v>125</v>
      </c>
      <c r="E669">
        <v>73</v>
      </c>
      <c r="F669">
        <v>195.5</v>
      </c>
      <c r="G669">
        <v>106.3</v>
      </c>
      <c r="H669">
        <v>84</v>
      </c>
      <c r="I669">
        <v>1</v>
      </c>
      <c r="J669" t="s">
        <v>16</v>
      </c>
      <c r="K669" t="s">
        <v>26</v>
      </c>
      <c r="L669" t="s">
        <v>25</v>
      </c>
      <c r="M669">
        <v>5.8</v>
      </c>
      <c r="N669">
        <v>12694.14</v>
      </c>
      <c r="O669" t="s">
        <v>19</v>
      </c>
      <c r="P669" t="str">
        <f t="shared" si="329"/>
        <v>75+</v>
      </c>
      <c r="Q669" t="str">
        <f>IF(PatientData[[#This Row],[bmi]]&lt;18.5,"Underweight",
IF(PatientData[[#This Row],[bmi]]&lt;25,"Normal",
IF(PatientData[[#This Row],[bmi]]&lt;30,"Overweight","Obese")))</f>
        <v>Obese</v>
      </c>
      <c r="R669" t="str">
        <f t="shared" si="320"/>
        <v>High BP</v>
      </c>
      <c r="S669" t="str">
        <f t="shared" si="321"/>
        <v>Normal Cost</v>
      </c>
    </row>
    <row r="670" spans="1:19" x14ac:dyDescent="0.3">
      <c r="A670">
        <v>65</v>
      </c>
      <c r="B670" t="s">
        <v>15</v>
      </c>
      <c r="C670">
        <v>30.1</v>
      </c>
      <c r="D670">
        <v>136</v>
      </c>
      <c r="E670">
        <v>77</v>
      </c>
      <c r="F670">
        <v>223.6</v>
      </c>
      <c r="G670">
        <v>186.7</v>
      </c>
      <c r="H670">
        <v>62</v>
      </c>
      <c r="I670">
        <v>3</v>
      </c>
      <c r="J670" t="s">
        <v>27</v>
      </c>
      <c r="K670" t="s">
        <v>17</v>
      </c>
      <c r="L670" t="s">
        <v>25</v>
      </c>
      <c r="M670">
        <v>4.3</v>
      </c>
      <c r="N670">
        <v>7773.47</v>
      </c>
      <c r="O670" t="s">
        <v>19</v>
      </c>
      <c r="P670" t="str">
        <f t="shared" si="329"/>
        <v>60-74</v>
      </c>
      <c r="Q670" t="str">
        <f>IF(PatientData[[#This Row],[bmi]]&lt;18.5,"Underweight",
IF(PatientData[[#This Row],[bmi]]&lt;25,"Normal",
IF(PatientData[[#This Row],[bmi]]&lt;30,"Overweight","Obese")))</f>
        <v>Obese</v>
      </c>
      <c r="R670" t="str">
        <f t="shared" si="320"/>
        <v>High BP</v>
      </c>
      <c r="S670" t="str">
        <f t="shared" si="321"/>
        <v>Normal Cost</v>
      </c>
    </row>
    <row r="671" spans="1:19" x14ac:dyDescent="0.3">
      <c r="A671">
        <v>80</v>
      </c>
      <c r="B671" t="s">
        <v>15</v>
      </c>
      <c r="C671">
        <v>24.4</v>
      </c>
      <c r="D671">
        <v>121</v>
      </c>
      <c r="E671">
        <v>74</v>
      </c>
      <c r="F671">
        <v>225.3</v>
      </c>
      <c r="G671">
        <v>141.1</v>
      </c>
      <c r="H671">
        <v>98</v>
      </c>
      <c r="I671">
        <v>0</v>
      </c>
      <c r="J671" t="s">
        <v>16</v>
      </c>
      <c r="K671" t="s">
        <v>26</v>
      </c>
      <c r="L671" t="s">
        <v>25</v>
      </c>
      <c r="M671">
        <v>7.8</v>
      </c>
      <c r="N671">
        <v>14597.99</v>
      </c>
      <c r="O671" t="s">
        <v>19</v>
      </c>
      <c r="P671" t="str">
        <f t="shared" si="329"/>
        <v>45-59</v>
      </c>
      <c r="Q671" t="str">
        <f>IF(PatientData[[#This Row],[bmi]]&lt;18.5,"Underweight",
IF(PatientData[[#This Row],[bmi]]&lt;25,"Normal",
IF(PatientData[[#This Row],[bmi]]&lt;30,"Overweight","Obese")))</f>
        <v>Normal</v>
      </c>
      <c r="R671" t="str">
        <f t="shared" si="320"/>
        <v>High BP</v>
      </c>
      <c r="S671" t="str">
        <f t="shared" si="321"/>
        <v>Normal Cost</v>
      </c>
    </row>
    <row r="672" spans="1:19" x14ac:dyDescent="0.3">
      <c r="A672">
        <v>63</v>
      </c>
      <c r="B672" t="s">
        <v>15</v>
      </c>
      <c r="C672">
        <v>27.2</v>
      </c>
      <c r="D672">
        <v>111</v>
      </c>
      <c r="E672">
        <v>65</v>
      </c>
      <c r="F672">
        <v>223.5</v>
      </c>
      <c r="G672">
        <v>138.19999999999999</v>
      </c>
      <c r="H672">
        <v>68</v>
      </c>
      <c r="I672">
        <v>3</v>
      </c>
      <c r="J672" t="s">
        <v>27</v>
      </c>
      <c r="K672" t="s">
        <v>21</v>
      </c>
      <c r="L672" t="s">
        <v>25</v>
      </c>
      <c r="M672">
        <v>3</v>
      </c>
      <c r="N672">
        <v>8861.9500000000007</v>
      </c>
      <c r="O672" t="s">
        <v>19</v>
      </c>
      <c r="P672" t="str">
        <f t="shared" si="329"/>
        <v>45-59</v>
      </c>
      <c r="Q672" t="str">
        <f>IF(PatientData[[#This Row],[bmi]]&lt;18.5,"Underweight",
IF(PatientData[[#This Row],[bmi]]&lt;25,"Normal",
IF(PatientData[[#This Row],[bmi]]&lt;30,"Overweight","Obese")))</f>
        <v>Overweight</v>
      </c>
      <c r="R672" t="str">
        <f t="shared" si="320"/>
        <v>Normal BP</v>
      </c>
      <c r="S672" t="str">
        <f t="shared" si="321"/>
        <v>Normal Cost</v>
      </c>
    </row>
    <row r="673" spans="1:19" x14ac:dyDescent="0.3">
      <c r="A673">
        <v>66</v>
      </c>
      <c r="B673" t="s">
        <v>20</v>
      </c>
      <c r="C673">
        <v>19.899999999999999</v>
      </c>
      <c r="D673">
        <v>137</v>
      </c>
      <c r="E673">
        <v>88</v>
      </c>
      <c r="F673">
        <v>193.1</v>
      </c>
      <c r="G673">
        <v>88.6</v>
      </c>
      <c r="H673">
        <v>54</v>
      </c>
      <c r="I673">
        <v>0</v>
      </c>
      <c r="J673" t="s">
        <v>27</v>
      </c>
      <c r="K673" t="s">
        <v>21</v>
      </c>
      <c r="L673" t="s">
        <v>18</v>
      </c>
      <c r="M673">
        <v>14.6</v>
      </c>
      <c r="N673">
        <v>29796.19</v>
      </c>
      <c r="O673" t="s">
        <v>19</v>
      </c>
      <c r="P673" t="str">
        <f t="shared" ref="P673" si="330">IF(A673&lt;30,"18-29",IF(A673&lt;45,"30-44",IF(A673&lt;60,"45-59",IF(A673&lt;75,"60-74","75+"))))</f>
        <v>60-74</v>
      </c>
      <c r="Q673" t="str">
        <f>IF(PatientData[[#This Row],[bmi]]&lt;18.5,"Underweight",
IF(PatientData[[#This Row],[bmi]]&lt;25,"Normal",
IF(PatientData[[#This Row],[bmi]]&lt;30,"Overweight","Obese")))</f>
        <v>Normal</v>
      </c>
      <c r="R673" t="str">
        <f t="shared" si="320"/>
        <v>High BP</v>
      </c>
      <c r="S673" t="str">
        <f t="shared" si="321"/>
        <v>High Cost</v>
      </c>
    </row>
    <row r="674" spans="1:19" x14ac:dyDescent="0.3">
      <c r="A674">
        <v>72</v>
      </c>
      <c r="B674" t="s">
        <v>15</v>
      </c>
      <c r="C674">
        <v>28.4</v>
      </c>
      <c r="D674">
        <v>130</v>
      </c>
      <c r="E674">
        <v>76</v>
      </c>
      <c r="F674">
        <v>283.89999999999998</v>
      </c>
      <c r="G674">
        <v>121.9</v>
      </c>
      <c r="H674">
        <v>90</v>
      </c>
      <c r="I674">
        <v>1</v>
      </c>
      <c r="J674" t="s">
        <v>16</v>
      </c>
      <c r="K674" t="s">
        <v>26</v>
      </c>
      <c r="L674" t="s">
        <v>25</v>
      </c>
      <c r="M674">
        <v>6.2</v>
      </c>
      <c r="N674">
        <v>9275.17</v>
      </c>
      <c r="O674" t="s">
        <v>19</v>
      </c>
      <c r="P674" t="str">
        <f t="shared" ref="P674" si="331">IF(A671&lt;30,"18-29",IF(A671&lt;45,"30-44",IF(A671&lt;60,"45-59",IF(A671&lt;75,"60-74","75+"))))</f>
        <v>75+</v>
      </c>
      <c r="Q674" t="str">
        <f>IF(PatientData[[#This Row],[bmi]]&lt;18.5,"Underweight",
IF(PatientData[[#This Row],[bmi]]&lt;25,"Normal",
IF(PatientData[[#This Row],[bmi]]&lt;30,"Overweight","Obese")))</f>
        <v>Overweight</v>
      </c>
      <c r="R674" t="str">
        <f t="shared" si="320"/>
        <v>High BP</v>
      </c>
      <c r="S674" t="str">
        <f t="shared" si="321"/>
        <v>Normal Cost</v>
      </c>
    </row>
    <row r="675" spans="1:19" x14ac:dyDescent="0.3">
      <c r="A675">
        <v>46</v>
      </c>
      <c r="B675" t="s">
        <v>20</v>
      </c>
      <c r="C675">
        <v>19.899999999999999</v>
      </c>
      <c r="D675">
        <v>131</v>
      </c>
      <c r="E675">
        <v>78</v>
      </c>
      <c r="F675">
        <v>250.7</v>
      </c>
      <c r="G675">
        <v>98.3</v>
      </c>
      <c r="H675">
        <v>91</v>
      </c>
      <c r="I675">
        <v>0</v>
      </c>
      <c r="J675" t="s">
        <v>16</v>
      </c>
      <c r="K675" t="s">
        <v>21</v>
      </c>
      <c r="L675" t="s">
        <v>18</v>
      </c>
      <c r="M675">
        <v>14.3</v>
      </c>
      <c r="N675">
        <v>26783.74</v>
      </c>
      <c r="O675" t="s">
        <v>19</v>
      </c>
      <c r="P675" t="str">
        <f t="shared" ref="P675" si="332">IF(A675&lt;30,"18-29",IF(A675&lt;45,"30-44",IF(A675&lt;60,"45-59",IF(A675&lt;75,"60-74","75+"))))</f>
        <v>45-59</v>
      </c>
      <c r="Q675" t="str">
        <f>IF(PatientData[[#This Row],[bmi]]&lt;18.5,"Underweight",
IF(PatientData[[#This Row],[bmi]]&lt;25,"Normal",
IF(PatientData[[#This Row],[bmi]]&lt;30,"Overweight","Obese")))</f>
        <v>Normal</v>
      </c>
      <c r="R675" t="str">
        <f t="shared" si="320"/>
        <v>High BP</v>
      </c>
      <c r="S675" t="str">
        <f t="shared" si="321"/>
        <v>High Cost</v>
      </c>
    </row>
    <row r="676" spans="1:19" x14ac:dyDescent="0.3">
      <c r="A676">
        <v>52</v>
      </c>
      <c r="B676" t="s">
        <v>15</v>
      </c>
      <c r="C676">
        <v>23</v>
      </c>
      <c r="D676">
        <v>128</v>
      </c>
      <c r="E676">
        <v>71</v>
      </c>
      <c r="F676">
        <v>217.6</v>
      </c>
      <c r="G676">
        <v>128</v>
      </c>
      <c r="H676">
        <v>85</v>
      </c>
      <c r="I676">
        <v>0</v>
      </c>
      <c r="J676" t="s">
        <v>16</v>
      </c>
      <c r="K676" t="s">
        <v>17</v>
      </c>
      <c r="L676" t="s">
        <v>25</v>
      </c>
      <c r="M676">
        <v>6.8</v>
      </c>
      <c r="N676">
        <v>12156.64</v>
      </c>
      <c r="O676" t="s">
        <v>19</v>
      </c>
      <c r="P676" t="str">
        <f t="shared" ref="P676" si="333">IF(A673&lt;30,"18-29",IF(A673&lt;45,"30-44",IF(A673&lt;60,"45-59",IF(A673&lt;75,"60-74","75+"))))</f>
        <v>60-74</v>
      </c>
      <c r="Q676" t="str">
        <f>IF(PatientData[[#This Row],[bmi]]&lt;18.5,"Underweight",
IF(PatientData[[#This Row],[bmi]]&lt;25,"Normal",
IF(PatientData[[#This Row],[bmi]]&lt;30,"Overweight","Obese")))</f>
        <v>Normal</v>
      </c>
      <c r="R676" t="str">
        <f t="shared" si="320"/>
        <v>High BP</v>
      </c>
      <c r="S676" t="str">
        <f t="shared" si="321"/>
        <v>Normal Cost</v>
      </c>
    </row>
    <row r="677" spans="1:19" x14ac:dyDescent="0.3">
      <c r="A677">
        <v>56</v>
      </c>
      <c r="B677" t="s">
        <v>20</v>
      </c>
      <c r="C677">
        <v>19.899999999999999</v>
      </c>
      <c r="D677">
        <v>119</v>
      </c>
      <c r="E677">
        <v>73</v>
      </c>
      <c r="F677">
        <v>214.7</v>
      </c>
      <c r="G677">
        <v>82.2</v>
      </c>
      <c r="H677">
        <v>77</v>
      </c>
      <c r="I677">
        <v>0</v>
      </c>
      <c r="J677" t="s">
        <v>27</v>
      </c>
      <c r="K677" t="s">
        <v>21</v>
      </c>
      <c r="L677" t="s">
        <v>25</v>
      </c>
      <c r="M677">
        <v>6</v>
      </c>
      <c r="N677">
        <v>12547.17</v>
      </c>
      <c r="O677" t="s">
        <v>19</v>
      </c>
      <c r="P677" t="str">
        <f t="shared" ref="P677" si="334">IF(A677&lt;30,"18-29",IF(A677&lt;45,"30-44",IF(A677&lt;60,"45-59",IF(A677&lt;75,"60-74","75+"))))</f>
        <v>45-59</v>
      </c>
      <c r="Q677" t="str">
        <f>IF(PatientData[[#This Row],[bmi]]&lt;18.5,"Underweight",
IF(PatientData[[#This Row],[bmi]]&lt;25,"Normal",
IF(PatientData[[#This Row],[bmi]]&lt;30,"Overweight","Obese")))</f>
        <v>Normal</v>
      </c>
      <c r="R677" t="str">
        <f t="shared" si="320"/>
        <v>Normal BP</v>
      </c>
      <c r="S677" t="str">
        <f t="shared" si="321"/>
        <v>Normal Cost</v>
      </c>
    </row>
    <row r="678" spans="1:19" x14ac:dyDescent="0.3">
      <c r="A678">
        <v>45</v>
      </c>
      <c r="B678" t="s">
        <v>15</v>
      </c>
      <c r="C678">
        <v>26</v>
      </c>
      <c r="D678">
        <v>123</v>
      </c>
      <c r="E678">
        <v>69</v>
      </c>
      <c r="F678">
        <v>200.7</v>
      </c>
      <c r="G678">
        <v>114.4</v>
      </c>
      <c r="H678">
        <v>81</v>
      </c>
      <c r="I678">
        <v>1</v>
      </c>
      <c r="J678" t="s">
        <v>27</v>
      </c>
      <c r="K678" t="s">
        <v>26</v>
      </c>
      <c r="L678" t="s">
        <v>22</v>
      </c>
      <c r="M678">
        <v>5.5</v>
      </c>
      <c r="N678">
        <v>9818.61</v>
      </c>
      <c r="O678" t="s">
        <v>19</v>
      </c>
      <c r="P678" t="str">
        <f t="shared" ref="P678:P679" si="335">IF(A675&lt;30,"18-29",IF(A675&lt;45,"30-44",IF(A675&lt;60,"45-59",IF(A675&lt;75,"60-74","75+"))))</f>
        <v>45-59</v>
      </c>
      <c r="Q678" t="str">
        <f>IF(PatientData[[#This Row],[bmi]]&lt;18.5,"Underweight",
IF(PatientData[[#This Row],[bmi]]&lt;25,"Normal",
IF(PatientData[[#This Row],[bmi]]&lt;30,"Overweight","Obese")))</f>
        <v>Overweight</v>
      </c>
      <c r="R678" t="str">
        <f t="shared" si="320"/>
        <v>High BP</v>
      </c>
      <c r="S678" t="str">
        <f t="shared" si="321"/>
        <v>Normal Cost</v>
      </c>
    </row>
    <row r="679" spans="1:19" x14ac:dyDescent="0.3">
      <c r="A679">
        <v>57</v>
      </c>
      <c r="B679" t="s">
        <v>15</v>
      </c>
      <c r="C679">
        <v>26.4</v>
      </c>
      <c r="D679">
        <v>127</v>
      </c>
      <c r="E679">
        <v>82</v>
      </c>
      <c r="F679">
        <v>232</v>
      </c>
      <c r="G679">
        <v>109.9</v>
      </c>
      <c r="H679">
        <v>84</v>
      </c>
      <c r="I679">
        <v>3</v>
      </c>
      <c r="J679" t="s">
        <v>24</v>
      </c>
      <c r="K679" t="s">
        <v>21</v>
      </c>
      <c r="L679" t="s">
        <v>18</v>
      </c>
      <c r="M679">
        <v>5.8</v>
      </c>
      <c r="N679">
        <v>14882.41</v>
      </c>
      <c r="O679" t="s">
        <v>23</v>
      </c>
      <c r="P679" t="str">
        <f t="shared" si="335"/>
        <v>45-59</v>
      </c>
      <c r="Q679" t="str">
        <f>IF(PatientData[[#This Row],[bmi]]&lt;18.5,"Underweight",
IF(PatientData[[#This Row],[bmi]]&lt;25,"Normal",
IF(PatientData[[#This Row],[bmi]]&lt;30,"Overweight","Obese")))</f>
        <v>Overweight</v>
      </c>
      <c r="R679" t="str">
        <f t="shared" si="320"/>
        <v>High BP</v>
      </c>
      <c r="S679" t="str">
        <f t="shared" si="321"/>
        <v>Normal Cost</v>
      </c>
    </row>
    <row r="680" spans="1:19" x14ac:dyDescent="0.3">
      <c r="A680">
        <v>45</v>
      </c>
      <c r="B680" t="s">
        <v>20</v>
      </c>
      <c r="C680">
        <v>19.899999999999999</v>
      </c>
      <c r="D680">
        <v>134</v>
      </c>
      <c r="E680">
        <v>86</v>
      </c>
      <c r="F680">
        <v>209.2</v>
      </c>
      <c r="G680">
        <v>81.2</v>
      </c>
      <c r="H680">
        <v>78</v>
      </c>
      <c r="I680">
        <v>3</v>
      </c>
      <c r="J680" t="s">
        <v>27</v>
      </c>
      <c r="K680" t="s">
        <v>21</v>
      </c>
      <c r="L680" t="s">
        <v>18</v>
      </c>
      <c r="M680">
        <v>2.4</v>
      </c>
      <c r="N680">
        <v>7719.52</v>
      </c>
      <c r="O680" t="s">
        <v>23</v>
      </c>
      <c r="P680" t="str">
        <f t="shared" ref="P680:P682" si="336">IF(A680&lt;30,"18-29",IF(A680&lt;45,"30-44",IF(A680&lt;60,"45-59",IF(A680&lt;75,"60-74","75+"))))</f>
        <v>45-59</v>
      </c>
      <c r="Q680" t="str">
        <f>IF(PatientData[[#This Row],[bmi]]&lt;18.5,"Underweight",
IF(PatientData[[#This Row],[bmi]]&lt;25,"Normal",
IF(PatientData[[#This Row],[bmi]]&lt;30,"Overweight","Obese")))</f>
        <v>Normal</v>
      </c>
      <c r="R680" t="str">
        <f t="shared" si="320"/>
        <v>High BP</v>
      </c>
      <c r="S680" t="str">
        <f t="shared" si="321"/>
        <v>Normal Cost</v>
      </c>
    </row>
    <row r="681" spans="1:19" x14ac:dyDescent="0.3">
      <c r="A681">
        <v>57</v>
      </c>
      <c r="B681" t="s">
        <v>20</v>
      </c>
      <c r="C681">
        <v>19.899999999999999</v>
      </c>
      <c r="D681">
        <v>121</v>
      </c>
      <c r="E681">
        <v>71</v>
      </c>
      <c r="F681">
        <v>179.2</v>
      </c>
      <c r="G681">
        <v>119.7</v>
      </c>
      <c r="H681">
        <v>62</v>
      </c>
      <c r="I681">
        <v>1</v>
      </c>
      <c r="J681" t="s">
        <v>16</v>
      </c>
      <c r="K681" t="s">
        <v>17</v>
      </c>
      <c r="L681" t="s">
        <v>25</v>
      </c>
      <c r="M681">
        <v>5.6</v>
      </c>
      <c r="N681">
        <v>13006.81</v>
      </c>
      <c r="O681" t="s">
        <v>19</v>
      </c>
      <c r="P681" t="str">
        <f t="shared" si="336"/>
        <v>45-59</v>
      </c>
      <c r="Q681" t="str">
        <f>IF(PatientData[[#This Row],[bmi]]&lt;18.5,"Underweight",
IF(PatientData[[#This Row],[bmi]]&lt;25,"Normal",
IF(PatientData[[#This Row],[bmi]]&lt;30,"Overweight","Obese")))</f>
        <v>Normal</v>
      </c>
      <c r="R681" t="str">
        <f t="shared" si="320"/>
        <v>High BP</v>
      </c>
      <c r="S681" t="str">
        <f t="shared" si="321"/>
        <v>Normal Cost</v>
      </c>
    </row>
    <row r="682" spans="1:19" x14ac:dyDescent="0.3">
      <c r="A682">
        <v>93</v>
      </c>
      <c r="B682" t="s">
        <v>20</v>
      </c>
      <c r="C682">
        <v>19.899999999999999</v>
      </c>
      <c r="D682">
        <v>134</v>
      </c>
      <c r="E682">
        <v>68</v>
      </c>
      <c r="F682">
        <v>223.6</v>
      </c>
      <c r="G682">
        <v>110.7</v>
      </c>
      <c r="H682">
        <v>92</v>
      </c>
      <c r="I682">
        <v>0</v>
      </c>
      <c r="J682" t="s">
        <v>27</v>
      </c>
      <c r="K682" t="s">
        <v>17</v>
      </c>
      <c r="L682" t="s">
        <v>25</v>
      </c>
      <c r="M682">
        <v>8</v>
      </c>
      <c r="N682">
        <v>15425.4</v>
      </c>
      <c r="O682" t="s">
        <v>19</v>
      </c>
      <c r="P682" t="str">
        <f t="shared" si="336"/>
        <v>75+</v>
      </c>
      <c r="Q682" t="str">
        <f>IF(PatientData[[#This Row],[bmi]]&lt;18.5,"Underweight",
IF(PatientData[[#This Row],[bmi]]&lt;25,"Normal",
IF(PatientData[[#This Row],[bmi]]&lt;30,"Overweight","Obese")))</f>
        <v>Normal</v>
      </c>
      <c r="R682" t="str">
        <f t="shared" si="320"/>
        <v>High BP</v>
      </c>
      <c r="S682" t="str">
        <f t="shared" si="321"/>
        <v>High Cost</v>
      </c>
    </row>
    <row r="683" spans="1:19" x14ac:dyDescent="0.3">
      <c r="A683">
        <v>94</v>
      </c>
      <c r="B683" t="s">
        <v>15</v>
      </c>
      <c r="C683">
        <v>27.6</v>
      </c>
      <c r="D683">
        <v>142</v>
      </c>
      <c r="E683">
        <v>81</v>
      </c>
      <c r="F683">
        <v>228.3</v>
      </c>
      <c r="G683">
        <v>94.1</v>
      </c>
      <c r="H683">
        <v>76</v>
      </c>
      <c r="I683">
        <v>2</v>
      </c>
      <c r="J683" t="s">
        <v>27</v>
      </c>
      <c r="K683" t="s">
        <v>26</v>
      </c>
      <c r="L683" t="s">
        <v>25</v>
      </c>
      <c r="M683">
        <v>7.4</v>
      </c>
      <c r="N683">
        <v>15876.41</v>
      </c>
      <c r="O683" t="s">
        <v>19</v>
      </c>
      <c r="P683" t="str">
        <f t="shared" ref="P683:P684" si="337">IF(A680&lt;30,"18-29",IF(A680&lt;45,"30-44",IF(A680&lt;60,"45-59",IF(A680&lt;75,"60-74","75+"))))</f>
        <v>45-59</v>
      </c>
      <c r="Q683" t="str">
        <f>IF(PatientData[[#This Row],[bmi]]&lt;18.5,"Underweight",
IF(PatientData[[#This Row],[bmi]]&lt;25,"Normal",
IF(PatientData[[#This Row],[bmi]]&lt;30,"Overweight","Obese")))</f>
        <v>Overweight</v>
      </c>
      <c r="R683" t="str">
        <f t="shared" si="320"/>
        <v>High BP</v>
      </c>
      <c r="S683" t="str">
        <f t="shared" si="321"/>
        <v>High Cost</v>
      </c>
    </row>
    <row r="684" spans="1:19" x14ac:dyDescent="0.3">
      <c r="A684">
        <v>51</v>
      </c>
      <c r="B684" t="s">
        <v>15</v>
      </c>
      <c r="C684">
        <v>24.4</v>
      </c>
      <c r="D684">
        <v>116</v>
      </c>
      <c r="E684">
        <v>76</v>
      </c>
      <c r="F684">
        <v>197.8</v>
      </c>
      <c r="G684">
        <v>81</v>
      </c>
      <c r="H684">
        <v>87</v>
      </c>
      <c r="I684">
        <v>1</v>
      </c>
      <c r="J684" t="s">
        <v>16</v>
      </c>
      <c r="K684" t="s">
        <v>26</v>
      </c>
      <c r="L684" t="s">
        <v>22</v>
      </c>
      <c r="M684">
        <v>7.1</v>
      </c>
      <c r="N684">
        <v>12439.51</v>
      </c>
      <c r="O684" t="s">
        <v>19</v>
      </c>
      <c r="P684" t="str">
        <f t="shared" si="337"/>
        <v>45-59</v>
      </c>
      <c r="Q684" t="str">
        <f>IF(PatientData[[#This Row],[bmi]]&lt;18.5,"Underweight",
IF(PatientData[[#This Row],[bmi]]&lt;25,"Normal",
IF(PatientData[[#This Row],[bmi]]&lt;30,"Overweight","Obese")))</f>
        <v>Normal</v>
      </c>
      <c r="R684" t="str">
        <f t="shared" si="320"/>
        <v>Normal BP</v>
      </c>
      <c r="S684" t="str">
        <f t="shared" si="321"/>
        <v>Normal Cost</v>
      </c>
    </row>
    <row r="685" spans="1:19" x14ac:dyDescent="0.3">
      <c r="A685">
        <v>67</v>
      </c>
      <c r="B685" t="s">
        <v>20</v>
      </c>
      <c r="C685">
        <v>19.899999999999999</v>
      </c>
      <c r="D685">
        <v>124</v>
      </c>
      <c r="E685">
        <v>72</v>
      </c>
      <c r="F685">
        <v>211.6</v>
      </c>
      <c r="G685">
        <v>107.4</v>
      </c>
      <c r="H685">
        <v>88</v>
      </c>
      <c r="I685">
        <v>0</v>
      </c>
      <c r="J685" t="s">
        <v>24</v>
      </c>
      <c r="K685" t="s">
        <v>21</v>
      </c>
      <c r="L685" t="s">
        <v>18</v>
      </c>
      <c r="M685">
        <v>4.8</v>
      </c>
      <c r="N685">
        <v>10763.25</v>
      </c>
      <c r="O685" t="s">
        <v>19</v>
      </c>
      <c r="P685" t="str">
        <f t="shared" ref="P685:P688" si="338">IF(A685&lt;30,"18-29",IF(A685&lt;45,"30-44",IF(A685&lt;60,"45-59",IF(A685&lt;75,"60-74","75+"))))</f>
        <v>60-74</v>
      </c>
      <c r="Q685" t="str">
        <f>IF(PatientData[[#This Row],[bmi]]&lt;18.5,"Underweight",
IF(PatientData[[#This Row],[bmi]]&lt;25,"Normal",
IF(PatientData[[#This Row],[bmi]]&lt;30,"Overweight","Obese")))</f>
        <v>Normal</v>
      </c>
      <c r="R685" t="str">
        <f t="shared" si="320"/>
        <v>High BP</v>
      </c>
      <c r="S685" t="str">
        <f t="shared" si="321"/>
        <v>Normal Cost</v>
      </c>
    </row>
    <row r="686" spans="1:19" x14ac:dyDescent="0.3">
      <c r="A686">
        <v>63</v>
      </c>
      <c r="B686" t="s">
        <v>20</v>
      </c>
      <c r="C686">
        <v>19.899999999999999</v>
      </c>
      <c r="D686">
        <v>117</v>
      </c>
      <c r="E686">
        <v>71</v>
      </c>
      <c r="F686">
        <v>187.7</v>
      </c>
      <c r="G686">
        <v>90</v>
      </c>
      <c r="H686">
        <v>82</v>
      </c>
      <c r="I686">
        <v>1</v>
      </c>
      <c r="J686" t="s">
        <v>16</v>
      </c>
      <c r="K686" t="s">
        <v>28</v>
      </c>
      <c r="L686" t="s">
        <v>25</v>
      </c>
      <c r="M686">
        <v>5.9</v>
      </c>
      <c r="N686">
        <v>16389.09</v>
      </c>
      <c r="O686" t="s">
        <v>19</v>
      </c>
      <c r="P686" t="str">
        <f t="shared" si="338"/>
        <v>60-74</v>
      </c>
      <c r="Q686" t="str">
        <f>IF(PatientData[[#This Row],[bmi]]&lt;18.5,"Underweight",
IF(PatientData[[#This Row],[bmi]]&lt;25,"Normal",
IF(PatientData[[#This Row],[bmi]]&lt;30,"Overweight","Obese")))</f>
        <v>Normal</v>
      </c>
      <c r="R686" t="str">
        <f t="shared" si="320"/>
        <v>Normal BP</v>
      </c>
      <c r="S686" t="str">
        <f t="shared" si="321"/>
        <v>High Cost</v>
      </c>
    </row>
    <row r="687" spans="1:19" x14ac:dyDescent="0.3">
      <c r="A687">
        <v>56</v>
      </c>
      <c r="B687" t="s">
        <v>20</v>
      </c>
      <c r="C687">
        <v>19.899999999999999</v>
      </c>
      <c r="D687">
        <v>112</v>
      </c>
      <c r="E687">
        <v>72</v>
      </c>
      <c r="F687">
        <v>215.3</v>
      </c>
      <c r="G687">
        <v>118</v>
      </c>
      <c r="H687">
        <v>61</v>
      </c>
      <c r="I687">
        <v>0</v>
      </c>
      <c r="J687" t="s">
        <v>27</v>
      </c>
      <c r="K687" t="s">
        <v>17</v>
      </c>
      <c r="L687" t="s">
        <v>18</v>
      </c>
      <c r="M687">
        <v>2.7</v>
      </c>
      <c r="N687">
        <v>5214.1400000000003</v>
      </c>
      <c r="O687" t="s">
        <v>19</v>
      </c>
      <c r="P687" t="str">
        <f t="shared" si="338"/>
        <v>45-59</v>
      </c>
      <c r="Q687" t="str">
        <f>IF(PatientData[[#This Row],[bmi]]&lt;18.5,"Underweight",
IF(PatientData[[#This Row],[bmi]]&lt;25,"Normal",
IF(PatientData[[#This Row],[bmi]]&lt;30,"Overweight","Obese")))</f>
        <v>Normal</v>
      </c>
      <c r="R687" t="str">
        <f t="shared" si="320"/>
        <v>Normal BP</v>
      </c>
      <c r="S687" t="str">
        <f t="shared" si="321"/>
        <v>Normal Cost</v>
      </c>
    </row>
    <row r="688" spans="1:19" x14ac:dyDescent="0.3">
      <c r="A688">
        <v>66</v>
      </c>
      <c r="B688" t="s">
        <v>20</v>
      </c>
      <c r="C688">
        <v>19.899999999999999</v>
      </c>
      <c r="D688">
        <v>124</v>
      </c>
      <c r="E688">
        <v>68</v>
      </c>
      <c r="F688">
        <v>218</v>
      </c>
      <c r="G688">
        <v>106.1</v>
      </c>
      <c r="H688">
        <v>90</v>
      </c>
      <c r="I688">
        <v>0</v>
      </c>
      <c r="J688" t="s">
        <v>16</v>
      </c>
      <c r="K688" t="s">
        <v>21</v>
      </c>
      <c r="L688" t="s">
        <v>18</v>
      </c>
      <c r="M688">
        <v>10.8</v>
      </c>
      <c r="N688">
        <v>26126.7</v>
      </c>
      <c r="O688" t="s">
        <v>19</v>
      </c>
      <c r="P688" t="str">
        <f t="shared" si="338"/>
        <v>60-74</v>
      </c>
      <c r="Q688" t="str">
        <f>IF(PatientData[[#This Row],[bmi]]&lt;18.5,"Underweight",
IF(PatientData[[#This Row],[bmi]]&lt;25,"Normal",
IF(PatientData[[#This Row],[bmi]]&lt;30,"Overweight","Obese")))</f>
        <v>Normal</v>
      </c>
      <c r="R688" t="str">
        <f t="shared" si="320"/>
        <v>High BP</v>
      </c>
      <c r="S688" t="str">
        <f t="shared" si="321"/>
        <v>High Cost</v>
      </c>
    </row>
    <row r="689" spans="1:19" x14ac:dyDescent="0.3">
      <c r="A689">
        <v>77</v>
      </c>
      <c r="B689" t="s">
        <v>15</v>
      </c>
      <c r="C689">
        <v>30.7</v>
      </c>
      <c r="D689">
        <v>137</v>
      </c>
      <c r="E689">
        <v>81</v>
      </c>
      <c r="F689">
        <v>240.2</v>
      </c>
      <c r="G689">
        <v>123</v>
      </c>
      <c r="H689">
        <v>93</v>
      </c>
      <c r="I689">
        <v>2</v>
      </c>
      <c r="J689" t="s">
        <v>16</v>
      </c>
      <c r="K689" t="s">
        <v>21</v>
      </c>
      <c r="L689" t="s">
        <v>18</v>
      </c>
      <c r="M689">
        <v>8.1999999999999993</v>
      </c>
      <c r="N689">
        <v>15753.3</v>
      </c>
      <c r="O689" t="s">
        <v>19</v>
      </c>
      <c r="P689" t="str">
        <f t="shared" ref="P689" si="339">IF(A686&lt;30,"18-29",IF(A686&lt;45,"30-44",IF(A686&lt;60,"45-59",IF(A686&lt;75,"60-74","75+"))))</f>
        <v>60-74</v>
      </c>
      <c r="Q689" t="str">
        <f>IF(PatientData[[#This Row],[bmi]]&lt;18.5,"Underweight",
IF(PatientData[[#This Row],[bmi]]&lt;25,"Normal",
IF(PatientData[[#This Row],[bmi]]&lt;30,"Overweight","Obese")))</f>
        <v>Obese</v>
      </c>
      <c r="R689" t="str">
        <f t="shared" si="320"/>
        <v>High BP</v>
      </c>
      <c r="S689" t="str">
        <f t="shared" si="321"/>
        <v>High Cost</v>
      </c>
    </row>
    <row r="690" spans="1:19" x14ac:dyDescent="0.3">
      <c r="A690">
        <v>67</v>
      </c>
      <c r="B690" t="s">
        <v>20</v>
      </c>
      <c r="C690">
        <v>19.899999999999999</v>
      </c>
      <c r="D690">
        <v>131</v>
      </c>
      <c r="E690">
        <v>80</v>
      </c>
      <c r="F690">
        <v>198.3</v>
      </c>
      <c r="G690">
        <v>103.1</v>
      </c>
      <c r="H690">
        <v>81</v>
      </c>
      <c r="I690">
        <v>2</v>
      </c>
      <c r="J690" t="s">
        <v>27</v>
      </c>
      <c r="K690" t="s">
        <v>26</v>
      </c>
      <c r="L690" t="s">
        <v>25</v>
      </c>
      <c r="M690">
        <v>3.1</v>
      </c>
      <c r="N690">
        <v>5982.67</v>
      </c>
      <c r="O690" t="s">
        <v>19</v>
      </c>
      <c r="P690" t="str">
        <f t="shared" ref="P690" si="340">IF(A690&lt;30,"18-29",IF(A690&lt;45,"30-44",IF(A690&lt;60,"45-59",IF(A690&lt;75,"60-74","75+"))))</f>
        <v>60-74</v>
      </c>
      <c r="Q690" t="str">
        <f>IF(PatientData[[#This Row],[bmi]]&lt;18.5,"Underweight",
IF(PatientData[[#This Row],[bmi]]&lt;25,"Normal",
IF(PatientData[[#This Row],[bmi]]&lt;30,"Overweight","Obese")))</f>
        <v>Normal</v>
      </c>
      <c r="R690" t="str">
        <f t="shared" si="320"/>
        <v>High BP</v>
      </c>
      <c r="S690" t="str">
        <f t="shared" si="321"/>
        <v>Normal Cost</v>
      </c>
    </row>
    <row r="691" spans="1:19" x14ac:dyDescent="0.3">
      <c r="A691">
        <v>47</v>
      </c>
      <c r="B691" t="s">
        <v>15</v>
      </c>
      <c r="C691">
        <v>24.5</v>
      </c>
      <c r="D691">
        <v>128</v>
      </c>
      <c r="E691">
        <v>78</v>
      </c>
      <c r="F691">
        <v>208.1</v>
      </c>
      <c r="G691">
        <v>92.3</v>
      </c>
      <c r="H691">
        <v>86</v>
      </c>
      <c r="I691">
        <v>2</v>
      </c>
      <c r="J691" t="s">
        <v>16</v>
      </c>
      <c r="K691" t="s">
        <v>26</v>
      </c>
      <c r="L691" t="s">
        <v>18</v>
      </c>
      <c r="M691">
        <v>4.5999999999999996</v>
      </c>
      <c r="N691">
        <v>9224.2999999999993</v>
      </c>
      <c r="O691" t="s">
        <v>19</v>
      </c>
      <c r="P691" t="str">
        <f t="shared" ref="P691:P693" si="341">IF(A688&lt;30,"18-29",IF(A688&lt;45,"30-44",IF(A688&lt;60,"45-59",IF(A688&lt;75,"60-74","75+"))))</f>
        <v>60-74</v>
      </c>
      <c r="Q691" t="str">
        <f>IF(PatientData[[#This Row],[bmi]]&lt;18.5,"Underweight",
IF(PatientData[[#This Row],[bmi]]&lt;25,"Normal",
IF(PatientData[[#This Row],[bmi]]&lt;30,"Overweight","Obese")))</f>
        <v>Normal</v>
      </c>
      <c r="R691" t="str">
        <f t="shared" si="320"/>
        <v>High BP</v>
      </c>
      <c r="S691" t="str">
        <f t="shared" si="321"/>
        <v>Normal Cost</v>
      </c>
    </row>
    <row r="692" spans="1:19" x14ac:dyDescent="0.3">
      <c r="A692">
        <v>29</v>
      </c>
      <c r="B692" t="s">
        <v>15</v>
      </c>
      <c r="C692">
        <v>35.4</v>
      </c>
      <c r="D692">
        <v>118</v>
      </c>
      <c r="E692">
        <v>71</v>
      </c>
      <c r="F692">
        <v>244</v>
      </c>
      <c r="G692">
        <v>141.30000000000001</v>
      </c>
      <c r="H692">
        <v>67</v>
      </c>
      <c r="I692">
        <v>1</v>
      </c>
      <c r="J692" t="s">
        <v>27</v>
      </c>
      <c r="K692" t="s">
        <v>21</v>
      </c>
      <c r="L692" t="s">
        <v>25</v>
      </c>
      <c r="M692">
        <v>6.2</v>
      </c>
      <c r="N692">
        <v>12985.87</v>
      </c>
      <c r="O692" t="s">
        <v>19</v>
      </c>
      <c r="P692" t="str">
        <f t="shared" si="341"/>
        <v>75+</v>
      </c>
      <c r="Q692" t="str">
        <f>IF(PatientData[[#This Row],[bmi]]&lt;18.5,"Underweight",
IF(PatientData[[#This Row],[bmi]]&lt;25,"Normal",
IF(PatientData[[#This Row],[bmi]]&lt;30,"Overweight","Obese")))</f>
        <v>Obese</v>
      </c>
      <c r="R692" t="str">
        <f t="shared" si="320"/>
        <v>Normal BP</v>
      </c>
      <c r="S692" t="str">
        <f t="shared" si="321"/>
        <v>Normal Cost</v>
      </c>
    </row>
    <row r="693" spans="1:19" x14ac:dyDescent="0.3">
      <c r="A693">
        <v>56</v>
      </c>
      <c r="B693" t="s">
        <v>15</v>
      </c>
      <c r="C693">
        <v>45</v>
      </c>
      <c r="D693">
        <v>145</v>
      </c>
      <c r="E693">
        <v>93</v>
      </c>
      <c r="F693">
        <v>269.3</v>
      </c>
      <c r="G693">
        <v>132.19999999999999</v>
      </c>
      <c r="H693">
        <v>75</v>
      </c>
      <c r="I693">
        <v>0</v>
      </c>
      <c r="J693" t="s">
        <v>16</v>
      </c>
      <c r="K693" t="s">
        <v>28</v>
      </c>
      <c r="L693" t="s">
        <v>25</v>
      </c>
      <c r="M693">
        <v>7.6</v>
      </c>
      <c r="N693">
        <v>18759.64</v>
      </c>
      <c r="O693" t="s">
        <v>19</v>
      </c>
      <c r="P693" t="str">
        <f t="shared" si="341"/>
        <v>60-74</v>
      </c>
      <c r="Q693" t="str">
        <f>IF(PatientData[[#This Row],[bmi]]&lt;18.5,"Underweight",
IF(PatientData[[#This Row],[bmi]]&lt;25,"Normal",
IF(PatientData[[#This Row],[bmi]]&lt;30,"Overweight","Obese")))</f>
        <v>Obese</v>
      </c>
      <c r="R693" t="str">
        <f t="shared" si="320"/>
        <v>High BP</v>
      </c>
      <c r="S693" t="str">
        <f t="shared" si="321"/>
        <v>High Cost</v>
      </c>
    </row>
    <row r="694" spans="1:19" x14ac:dyDescent="0.3">
      <c r="A694">
        <v>34</v>
      </c>
      <c r="B694" t="s">
        <v>20</v>
      </c>
      <c r="C694">
        <v>20</v>
      </c>
      <c r="D694">
        <v>105</v>
      </c>
      <c r="E694">
        <v>63</v>
      </c>
      <c r="F694">
        <v>186.1</v>
      </c>
      <c r="G694">
        <v>108.2</v>
      </c>
      <c r="H694">
        <v>84</v>
      </c>
      <c r="I694">
        <v>3</v>
      </c>
      <c r="J694" t="s">
        <v>24</v>
      </c>
      <c r="K694" t="s">
        <v>26</v>
      </c>
      <c r="L694" t="s">
        <v>25</v>
      </c>
      <c r="M694">
        <v>9.8000000000000007</v>
      </c>
      <c r="N694">
        <v>15920.21</v>
      </c>
      <c r="O694" t="s">
        <v>19</v>
      </c>
      <c r="P694" t="str">
        <f t="shared" ref="P694" si="342">IF(A694&lt;30,"18-29",IF(A694&lt;45,"30-44",IF(A694&lt;60,"45-59",IF(A694&lt;75,"60-74","75+"))))</f>
        <v>30-44</v>
      </c>
      <c r="Q694" t="str">
        <f>IF(PatientData[[#This Row],[bmi]]&lt;18.5,"Underweight",
IF(PatientData[[#This Row],[bmi]]&lt;25,"Normal",
IF(PatientData[[#This Row],[bmi]]&lt;30,"Overweight","Obese")))</f>
        <v>Normal</v>
      </c>
      <c r="R694" t="str">
        <f t="shared" si="320"/>
        <v>Normal BP</v>
      </c>
      <c r="S694" t="str">
        <f t="shared" si="321"/>
        <v>High Cost</v>
      </c>
    </row>
    <row r="695" spans="1:19" x14ac:dyDescent="0.3">
      <c r="A695">
        <v>59</v>
      </c>
      <c r="B695" t="s">
        <v>15</v>
      </c>
      <c r="C695">
        <v>25.2</v>
      </c>
      <c r="D695">
        <v>126</v>
      </c>
      <c r="E695">
        <v>76</v>
      </c>
      <c r="F695">
        <v>203.1</v>
      </c>
      <c r="G695">
        <v>128.6</v>
      </c>
      <c r="H695">
        <v>94</v>
      </c>
      <c r="I695">
        <v>4</v>
      </c>
      <c r="J695" t="s">
        <v>16</v>
      </c>
      <c r="K695" t="s">
        <v>28</v>
      </c>
      <c r="L695" t="s">
        <v>18</v>
      </c>
      <c r="M695">
        <v>6.2</v>
      </c>
      <c r="N695">
        <v>14769.87</v>
      </c>
      <c r="O695" t="s">
        <v>23</v>
      </c>
      <c r="P695" t="str">
        <f t="shared" ref="P695:P696" si="343">IF(A692&lt;30,"18-29",IF(A692&lt;45,"30-44",IF(A692&lt;60,"45-59",IF(A692&lt;75,"60-74","75+"))))</f>
        <v>18-29</v>
      </c>
      <c r="Q695" t="str">
        <f>IF(PatientData[[#This Row],[bmi]]&lt;18.5,"Underweight",
IF(PatientData[[#This Row],[bmi]]&lt;25,"Normal",
IF(PatientData[[#This Row],[bmi]]&lt;30,"Overweight","Obese")))</f>
        <v>Overweight</v>
      </c>
      <c r="R695" t="str">
        <f t="shared" si="320"/>
        <v>High BP</v>
      </c>
      <c r="S695" t="str">
        <f t="shared" si="321"/>
        <v>Normal Cost</v>
      </c>
    </row>
    <row r="696" spans="1:19" x14ac:dyDescent="0.3">
      <c r="A696">
        <v>72</v>
      </c>
      <c r="B696" t="s">
        <v>15</v>
      </c>
      <c r="C696">
        <v>30</v>
      </c>
      <c r="D696">
        <v>123</v>
      </c>
      <c r="E696">
        <v>70</v>
      </c>
      <c r="F696">
        <v>241.4</v>
      </c>
      <c r="G696">
        <v>123</v>
      </c>
      <c r="H696">
        <v>70</v>
      </c>
      <c r="I696">
        <v>0</v>
      </c>
      <c r="J696" t="s">
        <v>27</v>
      </c>
      <c r="K696" t="s">
        <v>17</v>
      </c>
      <c r="L696" t="s">
        <v>18</v>
      </c>
      <c r="M696">
        <v>8.8000000000000007</v>
      </c>
      <c r="N696">
        <v>14402.91</v>
      </c>
      <c r="O696" t="s">
        <v>19</v>
      </c>
      <c r="P696" t="str">
        <f t="shared" si="343"/>
        <v>45-59</v>
      </c>
      <c r="Q696" t="str">
        <f>IF(PatientData[[#This Row],[bmi]]&lt;18.5,"Underweight",
IF(PatientData[[#This Row],[bmi]]&lt;25,"Normal",
IF(PatientData[[#This Row],[bmi]]&lt;30,"Overweight","Obese")))</f>
        <v>Obese</v>
      </c>
      <c r="R696" t="str">
        <f t="shared" si="320"/>
        <v>High BP</v>
      </c>
      <c r="S696" t="str">
        <f t="shared" si="321"/>
        <v>Normal Cost</v>
      </c>
    </row>
    <row r="697" spans="1:19" x14ac:dyDescent="0.3">
      <c r="A697">
        <v>75</v>
      </c>
      <c r="B697" t="s">
        <v>20</v>
      </c>
      <c r="C697">
        <v>20</v>
      </c>
      <c r="D697">
        <v>133</v>
      </c>
      <c r="E697">
        <v>81</v>
      </c>
      <c r="F697">
        <v>235.7</v>
      </c>
      <c r="G697">
        <v>118.3</v>
      </c>
      <c r="H697">
        <v>62</v>
      </c>
      <c r="I697">
        <v>3</v>
      </c>
      <c r="J697" t="s">
        <v>24</v>
      </c>
      <c r="K697" t="s">
        <v>21</v>
      </c>
      <c r="L697" t="s">
        <v>18</v>
      </c>
      <c r="M697">
        <v>4.8</v>
      </c>
      <c r="N697">
        <v>10172.959999999999</v>
      </c>
      <c r="O697" t="s">
        <v>23</v>
      </c>
      <c r="P697" t="str">
        <f t="shared" ref="P697" si="344">IF(A697&lt;30,"18-29",IF(A697&lt;45,"30-44",IF(A697&lt;60,"45-59",IF(A697&lt;75,"60-74","75+"))))</f>
        <v>75+</v>
      </c>
      <c r="Q697" t="str">
        <f>IF(PatientData[[#This Row],[bmi]]&lt;18.5,"Underweight",
IF(PatientData[[#This Row],[bmi]]&lt;25,"Normal",
IF(PatientData[[#This Row],[bmi]]&lt;30,"Overweight","Obese")))</f>
        <v>Normal</v>
      </c>
      <c r="R697" t="str">
        <f t="shared" si="320"/>
        <v>High BP</v>
      </c>
      <c r="S697" t="str">
        <f t="shared" si="321"/>
        <v>Normal Cost</v>
      </c>
    </row>
    <row r="698" spans="1:19" x14ac:dyDescent="0.3">
      <c r="A698">
        <v>40</v>
      </c>
      <c r="B698" t="s">
        <v>15</v>
      </c>
      <c r="C698">
        <v>37.4</v>
      </c>
      <c r="D698">
        <v>128</v>
      </c>
      <c r="E698">
        <v>72</v>
      </c>
      <c r="F698">
        <v>227.6</v>
      </c>
      <c r="G698">
        <v>124.3</v>
      </c>
      <c r="H698">
        <v>70</v>
      </c>
      <c r="I698">
        <v>0</v>
      </c>
      <c r="J698" t="s">
        <v>27</v>
      </c>
      <c r="K698" t="s">
        <v>21</v>
      </c>
      <c r="L698" t="s">
        <v>22</v>
      </c>
      <c r="M698">
        <v>35</v>
      </c>
      <c r="N698">
        <v>60955.53</v>
      </c>
      <c r="O698" t="s">
        <v>19</v>
      </c>
      <c r="P698" t="str">
        <f t="shared" ref="P698" si="345">IF(A695&lt;30,"18-29",IF(A695&lt;45,"30-44",IF(A695&lt;60,"45-59",IF(A695&lt;75,"60-74","75+"))))</f>
        <v>45-59</v>
      </c>
      <c r="Q698" t="str">
        <f>IF(PatientData[[#This Row],[bmi]]&lt;18.5,"Underweight",
IF(PatientData[[#This Row],[bmi]]&lt;25,"Normal",
IF(PatientData[[#This Row],[bmi]]&lt;30,"Overweight","Obese")))</f>
        <v>Obese</v>
      </c>
      <c r="R698" t="str">
        <f t="shared" si="320"/>
        <v>High BP</v>
      </c>
      <c r="S698" t="str">
        <f t="shared" si="321"/>
        <v>High Cost</v>
      </c>
    </row>
    <row r="699" spans="1:19" x14ac:dyDescent="0.3">
      <c r="A699">
        <v>45</v>
      </c>
      <c r="B699" t="s">
        <v>20</v>
      </c>
      <c r="C699">
        <v>20</v>
      </c>
      <c r="D699">
        <v>103</v>
      </c>
      <c r="E699">
        <v>66</v>
      </c>
      <c r="F699">
        <v>165.3</v>
      </c>
      <c r="G699">
        <v>115</v>
      </c>
      <c r="H699">
        <v>85</v>
      </c>
      <c r="I699">
        <v>3</v>
      </c>
      <c r="J699" t="s">
        <v>16</v>
      </c>
      <c r="K699" t="s">
        <v>26</v>
      </c>
      <c r="L699" t="s">
        <v>22</v>
      </c>
      <c r="M699">
        <v>6.2</v>
      </c>
      <c r="N699">
        <v>12856.4</v>
      </c>
      <c r="O699" t="s">
        <v>19</v>
      </c>
      <c r="P699" t="str">
        <f t="shared" ref="P699" si="346">IF(A699&lt;30,"18-29",IF(A699&lt;45,"30-44",IF(A699&lt;60,"45-59",IF(A699&lt;75,"60-74","75+"))))</f>
        <v>45-59</v>
      </c>
      <c r="Q699" t="str">
        <f>IF(PatientData[[#This Row],[bmi]]&lt;18.5,"Underweight",
IF(PatientData[[#This Row],[bmi]]&lt;25,"Normal",
IF(PatientData[[#This Row],[bmi]]&lt;30,"Overweight","Obese")))</f>
        <v>Normal</v>
      </c>
      <c r="R699" t="str">
        <f t="shared" si="320"/>
        <v>Normal BP</v>
      </c>
      <c r="S699" t="str">
        <f t="shared" si="321"/>
        <v>Normal Cost</v>
      </c>
    </row>
    <row r="700" spans="1:19" x14ac:dyDescent="0.3">
      <c r="A700">
        <v>70</v>
      </c>
      <c r="B700" t="s">
        <v>15</v>
      </c>
      <c r="C700">
        <v>22.4</v>
      </c>
      <c r="D700">
        <v>123</v>
      </c>
      <c r="E700">
        <v>73</v>
      </c>
      <c r="F700">
        <v>243.7</v>
      </c>
      <c r="G700">
        <v>102.3</v>
      </c>
      <c r="H700">
        <v>83</v>
      </c>
      <c r="I700">
        <v>0</v>
      </c>
      <c r="J700" t="s">
        <v>27</v>
      </c>
      <c r="K700" t="s">
        <v>28</v>
      </c>
      <c r="L700" t="s">
        <v>25</v>
      </c>
      <c r="M700">
        <v>2.1</v>
      </c>
      <c r="N700">
        <v>7810.99</v>
      </c>
      <c r="O700" t="s">
        <v>19</v>
      </c>
      <c r="P700" t="str">
        <f t="shared" ref="P700:P701" si="347">IF(A697&lt;30,"18-29",IF(A697&lt;45,"30-44",IF(A697&lt;60,"45-59",IF(A697&lt;75,"60-74","75+"))))</f>
        <v>75+</v>
      </c>
      <c r="Q700" t="str">
        <f>IF(PatientData[[#This Row],[bmi]]&lt;18.5,"Underweight",
IF(PatientData[[#This Row],[bmi]]&lt;25,"Normal",
IF(PatientData[[#This Row],[bmi]]&lt;30,"Overweight","Obese")))</f>
        <v>Normal</v>
      </c>
      <c r="R700" t="str">
        <f t="shared" si="320"/>
        <v>High BP</v>
      </c>
      <c r="S700" t="str">
        <f t="shared" si="321"/>
        <v>Normal Cost</v>
      </c>
    </row>
    <row r="701" spans="1:19" x14ac:dyDescent="0.3">
      <c r="A701">
        <v>53</v>
      </c>
      <c r="B701" t="s">
        <v>15</v>
      </c>
      <c r="C701">
        <v>34</v>
      </c>
      <c r="D701">
        <v>139</v>
      </c>
      <c r="E701">
        <v>78</v>
      </c>
      <c r="F701">
        <v>272.5</v>
      </c>
      <c r="G701">
        <v>174.9</v>
      </c>
      <c r="H701">
        <v>89</v>
      </c>
      <c r="I701">
        <v>0</v>
      </c>
      <c r="J701" t="s">
        <v>16</v>
      </c>
      <c r="K701" t="s">
        <v>17</v>
      </c>
      <c r="L701" t="s">
        <v>18</v>
      </c>
      <c r="M701">
        <v>10</v>
      </c>
      <c r="N701">
        <v>14053.82</v>
      </c>
      <c r="O701" t="s">
        <v>19</v>
      </c>
      <c r="P701" t="str">
        <f t="shared" si="347"/>
        <v>30-44</v>
      </c>
      <c r="Q701" t="str">
        <f>IF(PatientData[[#This Row],[bmi]]&lt;18.5,"Underweight",
IF(PatientData[[#This Row],[bmi]]&lt;25,"Normal",
IF(PatientData[[#This Row],[bmi]]&lt;30,"Overweight","Obese")))</f>
        <v>Obese</v>
      </c>
      <c r="R701" t="str">
        <f t="shared" si="320"/>
        <v>High BP</v>
      </c>
      <c r="S701" t="str">
        <f t="shared" si="321"/>
        <v>Normal Cost</v>
      </c>
    </row>
    <row r="702" spans="1:19" x14ac:dyDescent="0.3">
      <c r="A702">
        <v>82</v>
      </c>
      <c r="B702" t="s">
        <v>20</v>
      </c>
      <c r="C702">
        <v>20</v>
      </c>
      <c r="D702">
        <v>140</v>
      </c>
      <c r="E702">
        <v>94</v>
      </c>
      <c r="F702">
        <v>218.8</v>
      </c>
      <c r="G702">
        <v>147.19999999999999</v>
      </c>
      <c r="H702">
        <v>88</v>
      </c>
      <c r="I702">
        <v>1</v>
      </c>
      <c r="J702" t="s">
        <v>24</v>
      </c>
      <c r="K702" t="s">
        <v>17</v>
      </c>
      <c r="L702" t="s">
        <v>25</v>
      </c>
      <c r="M702">
        <v>9.1999999999999993</v>
      </c>
      <c r="N702">
        <v>11756.17</v>
      </c>
      <c r="O702" t="s">
        <v>19</v>
      </c>
      <c r="P702" t="str">
        <f t="shared" ref="P702" si="348">IF(A702&lt;30,"18-29",IF(A702&lt;45,"30-44",IF(A702&lt;60,"45-59",IF(A702&lt;75,"60-74","75+"))))</f>
        <v>75+</v>
      </c>
      <c r="Q702" t="str">
        <f>IF(PatientData[[#This Row],[bmi]]&lt;18.5,"Underweight",
IF(PatientData[[#This Row],[bmi]]&lt;25,"Normal",
IF(PatientData[[#This Row],[bmi]]&lt;30,"Overweight","Obese")))</f>
        <v>Normal</v>
      </c>
      <c r="R702" t="str">
        <f t="shared" si="320"/>
        <v>High BP</v>
      </c>
      <c r="S702" t="str">
        <f t="shared" si="321"/>
        <v>Normal Cost</v>
      </c>
    </row>
    <row r="703" spans="1:19" x14ac:dyDescent="0.3">
      <c r="A703">
        <v>71</v>
      </c>
      <c r="B703" t="s">
        <v>15</v>
      </c>
      <c r="C703">
        <v>21.7</v>
      </c>
      <c r="D703">
        <v>130</v>
      </c>
      <c r="E703">
        <v>78</v>
      </c>
      <c r="F703">
        <v>245.5</v>
      </c>
      <c r="G703">
        <v>113.2</v>
      </c>
      <c r="H703">
        <v>89</v>
      </c>
      <c r="I703">
        <v>0</v>
      </c>
      <c r="J703" t="s">
        <v>24</v>
      </c>
      <c r="K703" t="s">
        <v>21</v>
      </c>
      <c r="L703" t="s">
        <v>22</v>
      </c>
      <c r="M703">
        <v>9.4</v>
      </c>
      <c r="N703">
        <v>21335.53</v>
      </c>
      <c r="O703" t="s">
        <v>23</v>
      </c>
      <c r="P703" t="str">
        <f t="shared" ref="P703:P706" si="349">IF(A700&lt;30,"18-29",IF(A700&lt;45,"30-44",IF(A700&lt;60,"45-59",IF(A700&lt;75,"60-74","75+"))))</f>
        <v>60-74</v>
      </c>
      <c r="Q703" t="str">
        <f>IF(PatientData[[#This Row],[bmi]]&lt;18.5,"Underweight",
IF(PatientData[[#This Row],[bmi]]&lt;25,"Normal",
IF(PatientData[[#This Row],[bmi]]&lt;30,"Overweight","Obese")))</f>
        <v>Normal</v>
      </c>
      <c r="R703" t="str">
        <f t="shared" si="320"/>
        <v>High BP</v>
      </c>
      <c r="S703" t="str">
        <f t="shared" si="321"/>
        <v>High Cost</v>
      </c>
    </row>
    <row r="704" spans="1:19" x14ac:dyDescent="0.3">
      <c r="A704">
        <v>66</v>
      </c>
      <c r="B704" t="s">
        <v>15</v>
      </c>
      <c r="C704">
        <v>31.2</v>
      </c>
      <c r="D704">
        <v>125</v>
      </c>
      <c r="E704">
        <v>72</v>
      </c>
      <c r="F704">
        <v>242.3</v>
      </c>
      <c r="G704">
        <v>122.9</v>
      </c>
      <c r="H704">
        <v>110</v>
      </c>
      <c r="I704">
        <v>0</v>
      </c>
      <c r="J704" t="s">
        <v>16</v>
      </c>
      <c r="K704" t="s">
        <v>26</v>
      </c>
      <c r="L704" t="s">
        <v>18</v>
      </c>
      <c r="M704">
        <v>5.6</v>
      </c>
      <c r="N704">
        <v>10623.93</v>
      </c>
      <c r="O704" t="s">
        <v>19</v>
      </c>
      <c r="P704" t="str">
        <f t="shared" si="349"/>
        <v>45-59</v>
      </c>
      <c r="Q704" t="str">
        <f>IF(PatientData[[#This Row],[bmi]]&lt;18.5,"Underweight",
IF(PatientData[[#This Row],[bmi]]&lt;25,"Normal",
IF(PatientData[[#This Row],[bmi]]&lt;30,"Overweight","Obese")))</f>
        <v>Obese</v>
      </c>
      <c r="R704" t="str">
        <f t="shared" si="320"/>
        <v>High BP</v>
      </c>
      <c r="S704" t="str">
        <f t="shared" si="321"/>
        <v>Normal Cost</v>
      </c>
    </row>
    <row r="705" spans="1:19" x14ac:dyDescent="0.3">
      <c r="A705">
        <v>81</v>
      </c>
      <c r="B705" t="s">
        <v>15</v>
      </c>
      <c r="C705">
        <v>39.200000000000003</v>
      </c>
      <c r="D705">
        <v>155</v>
      </c>
      <c r="E705">
        <v>99</v>
      </c>
      <c r="F705">
        <v>238.6</v>
      </c>
      <c r="G705">
        <v>136.30000000000001</v>
      </c>
      <c r="H705">
        <v>75</v>
      </c>
      <c r="I705">
        <v>1</v>
      </c>
      <c r="J705" t="s">
        <v>27</v>
      </c>
      <c r="K705" t="s">
        <v>28</v>
      </c>
      <c r="L705" t="s">
        <v>25</v>
      </c>
      <c r="M705">
        <v>4.2</v>
      </c>
      <c r="N705">
        <v>11426.66</v>
      </c>
      <c r="O705" t="s">
        <v>19</v>
      </c>
      <c r="P705" t="str">
        <f t="shared" si="349"/>
        <v>75+</v>
      </c>
      <c r="Q705" t="str">
        <f>IF(PatientData[[#This Row],[bmi]]&lt;18.5,"Underweight",
IF(PatientData[[#This Row],[bmi]]&lt;25,"Normal",
IF(PatientData[[#This Row],[bmi]]&lt;30,"Overweight","Obese")))</f>
        <v>Obese</v>
      </c>
      <c r="R705" t="str">
        <f t="shared" si="320"/>
        <v>High BP</v>
      </c>
      <c r="S705" t="str">
        <f t="shared" si="321"/>
        <v>Normal Cost</v>
      </c>
    </row>
    <row r="706" spans="1:19" x14ac:dyDescent="0.3">
      <c r="A706">
        <v>71</v>
      </c>
      <c r="B706" t="s">
        <v>15</v>
      </c>
      <c r="C706">
        <v>23.6</v>
      </c>
      <c r="D706">
        <v>141</v>
      </c>
      <c r="E706">
        <v>91</v>
      </c>
      <c r="F706">
        <v>227.5</v>
      </c>
      <c r="G706">
        <v>140.30000000000001</v>
      </c>
      <c r="H706">
        <v>101</v>
      </c>
      <c r="I706">
        <v>1</v>
      </c>
      <c r="J706" t="s">
        <v>16</v>
      </c>
      <c r="K706" t="s">
        <v>17</v>
      </c>
      <c r="L706" t="s">
        <v>22</v>
      </c>
      <c r="M706">
        <v>15.1</v>
      </c>
      <c r="N706">
        <v>21988.26</v>
      </c>
      <c r="O706" t="s">
        <v>19</v>
      </c>
      <c r="P706" t="str">
        <f t="shared" si="349"/>
        <v>60-74</v>
      </c>
      <c r="Q706" t="str">
        <f>IF(PatientData[[#This Row],[bmi]]&lt;18.5,"Underweight",
IF(PatientData[[#This Row],[bmi]]&lt;25,"Normal",
IF(PatientData[[#This Row],[bmi]]&lt;30,"Overweight","Obese")))</f>
        <v>Normal</v>
      </c>
      <c r="R706" t="str">
        <f t="shared" si="320"/>
        <v>High BP</v>
      </c>
      <c r="S706" t="str">
        <f t="shared" si="321"/>
        <v>High Cost</v>
      </c>
    </row>
    <row r="707" spans="1:19" x14ac:dyDescent="0.3">
      <c r="A707">
        <v>42</v>
      </c>
      <c r="B707" t="s">
        <v>20</v>
      </c>
      <c r="C707">
        <v>20</v>
      </c>
      <c r="D707">
        <v>128</v>
      </c>
      <c r="E707">
        <v>78</v>
      </c>
      <c r="F707">
        <v>197.7</v>
      </c>
      <c r="G707">
        <v>80.900000000000006</v>
      </c>
      <c r="H707">
        <v>59</v>
      </c>
      <c r="I707">
        <v>4</v>
      </c>
      <c r="J707" t="s">
        <v>27</v>
      </c>
      <c r="K707" t="s">
        <v>28</v>
      </c>
      <c r="L707" t="s">
        <v>22</v>
      </c>
      <c r="M707">
        <v>7.6</v>
      </c>
      <c r="N707">
        <v>17442.39</v>
      </c>
      <c r="O707" t="s">
        <v>19</v>
      </c>
      <c r="P707" t="str">
        <f t="shared" ref="P707" si="350">IF(A707&lt;30,"18-29",IF(A707&lt;45,"30-44",IF(A707&lt;60,"45-59",IF(A707&lt;75,"60-74","75+"))))</f>
        <v>30-44</v>
      </c>
      <c r="Q707" t="str">
        <f>IF(PatientData[[#This Row],[bmi]]&lt;18.5,"Underweight",
IF(PatientData[[#This Row],[bmi]]&lt;25,"Normal",
IF(PatientData[[#This Row],[bmi]]&lt;30,"Overweight","Obese")))</f>
        <v>Normal</v>
      </c>
      <c r="R707" t="str">
        <f t="shared" ref="R707:R770" si="351">IF(AND(D707&lt;120,E707&lt;80),"Normal BP","High BP")</f>
        <v>High BP</v>
      </c>
      <c r="S707" t="str">
        <f t="shared" ref="S707:S770" si="352">IF(N707&gt;15000,"High Cost","Normal Cost")</f>
        <v>High Cost</v>
      </c>
    </row>
    <row r="708" spans="1:19" x14ac:dyDescent="0.3">
      <c r="A708">
        <v>58</v>
      </c>
      <c r="B708" t="s">
        <v>15</v>
      </c>
      <c r="C708">
        <v>27.3</v>
      </c>
      <c r="D708">
        <v>120</v>
      </c>
      <c r="E708">
        <v>78</v>
      </c>
      <c r="F708">
        <v>232.4</v>
      </c>
      <c r="G708">
        <v>152.1</v>
      </c>
      <c r="H708">
        <v>86</v>
      </c>
      <c r="I708">
        <v>1</v>
      </c>
      <c r="J708" t="s">
        <v>24</v>
      </c>
      <c r="K708" t="s">
        <v>17</v>
      </c>
      <c r="L708" t="s">
        <v>25</v>
      </c>
      <c r="M708">
        <v>6.8</v>
      </c>
      <c r="N708">
        <v>12028.06</v>
      </c>
      <c r="O708" t="s">
        <v>19</v>
      </c>
      <c r="P708" t="str">
        <f t="shared" ref="P708" si="353">IF(A705&lt;30,"18-29",IF(A705&lt;45,"30-44",IF(A705&lt;60,"45-59",IF(A705&lt;75,"60-74","75+"))))</f>
        <v>75+</v>
      </c>
      <c r="Q708" t="str">
        <f>IF(PatientData[[#This Row],[bmi]]&lt;18.5,"Underweight",
IF(PatientData[[#This Row],[bmi]]&lt;25,"Normal",
IF(PatientData[[#This Row],[bmi]]&lt;30,"Overweight","Obese")))</f>
        <v>Overweight</v>
      </c>
      <c r="R708" t="str">
        <f t="shared" si="351"/>
        <v>High BP</v>
      </c>
      <c r="S708" t="str">
        <f t="shared" si="352"/>
        <v>Normal Cost</v>
      </c>
    </row>
    <row r="709" spans="1:19" x14ac:dyDescent="0.3">
      <c r="A709">
        <v>48</v>
      </c>
      <c r="B709" t="s">
        <v>20</v>
      </c>
      <c r="C709">
        <v>20</v>
      </c>
      <c r="D709">
        <v>149</v>
      </c>
      <c r="E709">
        <v>91</v>
      </c>
      <c r="F709">
        <v>195.1</v>
      </c>
      <c r="G709">
        <v>104</v>
      </c>
      <c r="H709">
        <v>88</v>
      </c>
      <c r="I709">
        <v>2</v>
      </c>
      <c r="J709" t="s">
        <v>16</v>
      </c>
      <c r="K709" t="s">
        <v>21</v>
      </c>
      <c r="L709" t="s">
        <v>25</v>
      </c>
      <c r="M709">
        <v>10.9</v>
      </c>
      <c r="N709">
        <v>20977.51</v>
      </c>
      <c r="O709" t="s">
        <v>19</v>
      </c>
      <c r="P709" t="str">
        <f t="shared" ref="P709" si="354">IF(A709&lt;30,"18-29",IF(A709&lt;45,"30-44",IF(A709&lt;60,"45-59",IF(A709&lt;75,"60-74","75+"))))</f>
        <v>45-59</v>
      </c>
      <c r="Q709" t="str">
        <f>IF(PatientData[[#This Row],[bmi]]&lt;18.5,"Underweight",
IF(PatientData[[#This Row],[bmi]]&lt;25,"Normal",
IF(PatientData[[#This Row],[bmi]]&lt;30,"Overweight","Obese")))</f>
        <v>Normal</v>
      </c>
      <c r="R709" t="str">
        <f t="shared" si="351"/>
        <v>High BP</v>
      </c>
      <c r="S709" t="str">
        <f t="shared" si="352"/>
        <v>High Cost</v>
      </c>
    </row>
    <row r="710" spans="1:19" x14ac:dyDescent="0.3">
      <c r="A710">
        <v>85</v>
      </c>
      <c r="B710" t="s">
        <v>15</v>
      </c>
      <c r="C710">
        <v>26.7</v>
      </c>
      <c r="D710">
        <v>137</v>
      </c>
      <c r="E710">
        <v>87</v>
      </c>
      <c r="F710">
        <v>227.7</v>
      </c>
      <c r="G710">
        <v>97.4</v>
      </c>
      <c r="H710">
        <v>71</v>
      </c>
      <c r="I710">
        <v>1</v>
      </c>
      <c r="J710" t="s">
        <v>24</v>
      </c>
      <c r="K710" t="s">
        <v>26</v>
      </c>
      <c r="L710" t="s">
        <v>18</v>
      </c>
      <c r="M710">
        <v>3.7</v>
      </c>
      <c r="N710">
        <v>7313.29</v>
      </c>
      <c r="O710" t="s">
        <v>19</v>
      </c>
      <c r="P710" t="str">
        <f t="shared" ref="P710" si="355">IF(A707&lt;30,"18-29",IF(A707&lt;45,"30-44",IF(A707&lt;60,"45-59",IF(A707&lt;75,"60-74","75+"))))</f>
        <v>30-44</v>
      </c>
      <c r="Q710" t="str">
        <f>IF(PatientData[[#This Row],[bmi]]&lt;18.5,"Underweight",
IF(PatientData[[#This Row],[bmi]]&lt;25,"Normal",
IF(PatientData[[#This Row],[bmi]]&lt;30,"Overweight","Obese")))</f>
        <v>Overweight</v>
      </c>
      <c r="R710" t="str">
        <f t="shared" si="351"/>
        <v>High BP</v>
      </c>
      <c r="S710" t="str">
        <f t="shared" si="352"/>
        <v>Normal Cost</v>
      </c>
    </row>
    <row r="711" spans="1:19" x14ac:dyDescent="0.3">
      <c r="A711">
        <v>75</v>
      </c>
      <c r="B711" t="s">
        <v>20</v>
      </c>
      <c r="C711">
        <v>20</v>
      </c>
      <c r="D711">
        <v>123</v>
      </c>
      <c r="E711">
        <v>63</v>
      </c>
      <c r="F711">
        <v>240</v>
      </c>
      <c r="G711">
        <v>109.9</v>
      </c>
      <c r="H711">
        <v>74</v>
      </c>
      <c r="I711">
        <v>1</v>
      </c>
      <c r="J711" t="s">
        <v>24</v>
      </c>
      <c r="K711" t="s">
        <v>26</v>
      </c>
      <c r="L711" t="s">
        <v>25</v>
      </c>
      <c r="M711">
        <v>9.5</v>
      </c>
      <c r="N711">
        <v>15864.65</v>
      </c>
      <c r="O711" t="s">
        <v>19</v>
      </c>
      <c r="P711" t="str">
        <f t="shared" ref="P711:P713" si="356">IF(A711&lt;30,"18-29",IF(A711&lt;45,"30-44",IF(A711&lt;60,"45-59",IF(A711&lt;75,"60-74","75+"))))</f>
        <v>75+</v>
      </c>
      <c r="Q711" t="str">
        <f>IF(PatientData[[#This Row],[bmi]]&lt;18.5,"Underweight",
IF(PatientData[[#This Row],[bmi]]&lt;25,"Normal",
IF(PatientData[[#This Row],[bmi]]&lt;30,"Overweight","Obese")))</f>
        <v>Normal</v>
      </c>
      <c r="R711" t="str">
        <f t="shared" si="351"/>
        <v>High BP</v>
      </c>
      <c r="S711" t="str">
        <f t="shared" si="352"/>
        <v>High Cost</v>
      </c>
    </row>
    <row r="712" spans="1:19" x14ac:dyDescent="0.3">
      <c r="A712">
        <v>62</v>
      </c>
      <c r="B712" t="s">
        <v>20</v>
      </c>
      <c r="C712">
        <v>20</v>
      </c>
      <c r="D712">
        <v>107</v>
      </c>
      <c r="E712">
        <v>60</v>
      </c>
      <c r="F712">
        <v>222</v>
      </c>
      <c r="G712">
        <v>87.5</v>
      </c>
      <c r="H712">
        <v>95</v>
      </c>
      <c r="I712">
        <v>3</v>
      </c>
      <c r="J712" t="s">
        <v>16</v>
      </c>
      <c r="K712" t="s">
        <v>26</v>
      </c>
      <c r="L712" t="s">
        <v>22</v>
      </c>
      <c r="M712">
        <v>8.5</v>
      </c>
      <c r="N712">
        <v>14869.22</v>
      </c>
      <c r="O712" t="s">
        <v>23</v>
      </c>
      <c r="P712" t="str">
        <f t="shared" si="356"/>
        <v>60-74</v>
      </c>
      <c r="Q712" t="str">
        <f>IF(PatientData[[#This Row],[bmi]]&lt;18.5,"Underweight",
IF(PatientData[[#This Row],[bmi]]&lt;25,"Normal",
IF(PatientData[[#This Row],[bmi]]&lt;30,"Overweight","Obese")))</f>
        <v>Normal</v>
      </c>
      <c r="R712" t="str">
        <f t="shared" si="351"/>
        <v>Normal BP</v>
      </c>
      <c r="S712" t="str">
        <f t="shared" si="352"/>
        <v>Normal Cost</v>
      </c>
    </row>
    <row r="713" spans="1:19" x14ac:dyDescent="0.3">
      <c r="A713">
        <v>47</v>
      </c>
      <c r="B713" t="s">
        <v>20</v>
      </c>
      <c r="C713">
        <v>20</v>
      </c>
      <c r="D713">
        <v>131</v>
      </c>
      <c r="E713">
        <v>75</v>
      </c>
      <c r="F713">
        <v>189</v>
      </c>
      <c r="G713">
        <v>97.2</v>
      </c>
      <c r="H713">
        <v>62</v>
      </c>
      <c r="I713">
        <v>0</v>
      </c>
      <c r="J713" t="s">
        <v>27</v>
      </c>
      <c r="K713" t="s">
        <v>21</v>
      </c>
      <c r="L713" t="s">
        <v>25</v>
      </c>
      <c r="M713">
        <v>6.2</v>
      </c>
      <c r="N713">
        <v>13365.62</v>
      </c>
      <c r="O713" t="s">
        <v>19</v>
      </c>
      <c r="P713" t="str">
        <f t="shared" si="356"/>
        <v>45-59</v>
      </c>
      <c r="Q713" t="str">
        <f>IF(PatientData[[#This Row],[bmi]]&lt;18.5,"Underweight",
IF(PatientData[[#This Row],[bmi]]&lt;25,"Normal",
IF(PatientData[[#This Row],[bmi]]&lt;30,"Overweight","Obese")))</f>
        <v>Normal</v>
      </c>
      <c r="R713" t="str">
        <f t="shared" si="351"/>
        <v>High BP</v>
      </c>
      <c r="S713" t="str">
        <f t="shared" si="352"/>
        <v>Normal Cost</v>
      </c>
    </row>
    <row r="714" spans="1:19" x14ac:dyDescent="0.3">
      <c r="A714">
        <v>54</v>
      </c>
      <c r="B714" t="s">
        <v>15</v>
      </c>
      <c r="C714">
        <v>23.5</v>
      </c>
      <c r="D714">
        <v>124</v>
      </c>
      <c r="E714">
        <v>79</v>
      </c>
      <c r="F714">
        <v>230.6</v>
      </c>
      <c r="G714">
        <v>90.8</v>
      </c>
      <c r="H714">
        <v>66</v>
      </c>
      <c r="I714">
        <v>1</v>
      </c>
      <c r="J714" t="s">
        <v>27</v>
      </c>
      <c r="K714" t="s">
        <v>26</v>
      </c>
      <c r="L714" t="s">
        <v>18</v>
      </c>
      <c r="M714">
        <v>7.1</v>
      </c>
      <c r="N714">
        <v>10011.73</v>
      </c>
      <c r="O714" t="s">
        <v>19</v>
      </c>
      <c r="P714" t="str">
        <f t="shared" ref="P714:P716" si="357">IF(A711&lt;30,"18-29",IF(A711&lt;45,"30-44",IF(A711&lt;60,"45-59",IF(A711&lt;75,"60-74","75+"))))</f>
        <v>75+</v>
      </c>
      <c r="Q714" t="str">
        <f>IF(PatientData[[#This Row],[bmi]]&lt;18.5,"Underweight",
IF(PatientData[[#This Row],[bmi]]&lt;25,"Normal",
IF(PatientData[[#This Row],[bmi]]&lt;30,"Overweight","Obese")))</f>
        <v>Normal</v>
      </c>
      <c r="R714" t="str">
        <f t="shared" si="351"/>
        <v>High BP</v>
      </c>
      <c r="S714" t="str">
        <f t="shared" si="352"/>
        <v>Normal Cost</v>
      </c>
    </row>
    <row r="715" spans="1:19" x14ac:dyDescent="0.3">
      <c r="A715">
        <v>46</v>
      </c>
      <c r="B715" t="s">
        <v>15</v>
      </c>
      <c r="C715">
        <v>21.2</v>
      </c>
      <c r="D715">
        <v>123</v>
      </c>
      <c r="E715">
        <v>70</v>
      </c>
      <c r="F715">
        <v>178.2</v>
      </c>
      <c r="G715">
        <v>133.30000000000001</v>
      </c>
      <c r="H715">
        <v>88</v>
      </c>
      <c r="I715">
        <v>3</v>
      </c>
      <c r="J715" t="s">
        <v>27</v>
      </c>
      <c r="K715" t="s">
        <v>26</v>
      </c>
      <c r="L715" t="s">
        <v>25</v>
      </c>
      <c r="M715">
        <v>3.4</v>
      </c>
      <c r="N715">
        <v>8133.42</v>
      </c>
      <c r="O715" t="s">
        <v>19</v>
      </c>
      <c r="P715" t="str">
        <f t="shared" si="357"/>
        <v>60-74</v>
      </c>
      <c r="Q715" t="str">
        <f>IF(PatientData[[#This Row],[bmi]]&lt;18.5,"Underweight",
IF(PatientData[[#This Row],[bmi]]&lt;25,"Normal",
IF(PatientData[[#This Row],[bmi]]&lt;30,"Overweight","Obese")))</f>
        <v>Normal</v>
      </c>
      <c r="R715" t="str">
        <f t="shared" si="351"/>
        <v>High BP</v>
      </c>
      <c r="S715" t="str">
        <f t="shared" si="352"/>
        <v>Normal Cost</v>
      </c>
    </row>
    <row r="716" spans="1:19" x14ac:dyDescent="0.3">
      <c r="A716">
        <v>65</v>
      </c>
      <c r="B716" t="s">
        <v>15</v>
      </c>
      <c r="C716">
        <v>25.3</v>
      </c>
      <c r="D716">
        <v>118</v>
      </c>
      <c r="E716">
        <v>76</v>
      </c>
      <c r="F716">
        <v>200.2</v>
      </c>
      <c r="G716">
        <v>82.2</v>
      </c>
      <c r="H716">
        <v>73</v>
      </c>
      <c r="I716">
        <v>0</v>
      </c>
      <c r="J716" t="s">
        <v>27</v>
      </c>
      <c r="K716" t="s">
        <v>21</v>
      </c>
      <c r="L716" t="s">
        <v>18</v>
      </c>
      <c r="M716">
        <v>10.4</v>
      </c>
      <c r="N716">
        <v>22812.01</v>
      </c>
      <c r="O716" t="s">
        <v>19</v>
      </c>
      <c r="P716" t="str">
        <f t="shared" si="357"/>
        <v>45-59</v>
      </c>
      <c r="Q716" t="str">
        <f>IF(PatientData[[#This Row],[bmi]]&lt;18.5,"Underweight",
IF(PatientData[[#This Row],[bmi]]&lt;25,"Normal",
IF(PatientData[[#This Row],[bmi]]&lt;30,"Overweight","Obese")))</f>
        <v>Overweight</v>
      </c>
      <c r="R716" t="str">
        <f t="shared" si="351"/>
        <v>Normal BP</v>
      </c>
      <c r="S716" t="str">
        <f t="shared" si="352"/>
        <v>High Cost</v>
      </c>
    </row>
    <row r="717" spans="1:19" x14ac:dyDescent="0.3">
      <c r="A717">
        <v>93</v>
      </c>
      <c r="B717" t="s">
        <v>20</v>
      </c>
      <c r="C717">
        <v>20</v>
      </c>
      <c r="D717">
        <v>145</v>
      </c>
      <c r="E717">
        <v>86</v>
      </c>
      <c r="F717">
        <v>207</v>
      </c>
      <c r="G717">
        <v>136.6</v>
      </c>
      <c r="H717">
        <v>60</v>
      </c>
      <c r="I717">
        <v>1</v>
      </c>
      <c r="J717" t="s">
        <v>27</v>
      </c>
      <c r="K717" t="s">
        <v>21</v>
      </c>
      <c r="L717" t="s">
        <v>25</v>
      </c>
      <c r="M717">
        <v>12.7</v>
      </c>
      <c r="N717">
        <v>21938.54</v>
      </c>
      <c r="O717" t="s">
        <v>19</v>
      </c>
      <c r="P717" t="str">
        <f t="shared" ref="P717:P719" si="358">IF(A717&lt;30,"18-29",IF(A717&lt;45,"30-44",IF(A717&lt;60,"45-59",IF(A717&lt;75,"60-74","75+"))))</f>
        <v>75+</v>
      </c>
      <c r="Q717" t="str">
        <f>IF(PatientData[[#This Row],[bmi]]&lt;18.5,"Underweight",
IF(PatientData[[#This Row],[bmi]]&lt;25,"Normal",
IF(PatientData[[#This Row],[bmi]]&lt;30,"Overweight","Obese")))</f>
        <v>Normal</v>
      </c>
      <c r="R717" t="str">
        <f t="shared" si="351"/>
        <v>High BP</v>
      </c>
      <c r="S717" t="str">
        <f t="shared" si="352"/>
        <v>High Cost</v>
      </c>
    </row>
    <row r="718" spans="1:19" x14ac:dyDescent="0.3">
      <c r="A718">
        <v>45</v>
      </c>
      <c r="B718" t="s">
        <v>20</v>
      </c>
      <c r="C718">
        <v>20.100000000000001</v>
      </c>
      <c r="D718">
        <v>123</v>
      </c>
      <c r="E718">
        <v>71</v>
      </c>
      <c r="F718">
        <v>189.9</v>
      </c>
      <c r="G718">
        <v>127.8</v>
      </c>
      <c r="H718">
        <v>66</v>
      </c>
      <c r="I718">
        <v>0</v>
      </c>
      <c r="J718" t="s">
        <v>24</v>
      </c>
      <c r="K718" t="s">
        <v>21</v>
      </c>
      <c r="L718" t="s">
        <v>18</v>
      </c>
      <c r="M718">
        <v>5.8</v>
      </c>
      <c r="N718">
        <v>13245.38</v>
      </c>
      <c r="O718" t="s">
        <v>19</v>
      </c>
      <c r="P718" t="str">
        <f t="shared" si="358"/>
        <v>45-59</v>
      </c>
      <c r="Q718" t="str">
        <f>IF(PatientData[[#This Row],[bmi]]&lt;18.5,"Underweight",
IF(PatientData[[#This Row],[bmi]]&lt;25,"Normal",
IF(PatientData[[#This Row],[bmi]]&lt;30,"Overweight","Obese")))</f>
        <v>Normal</v>
      </c>
      <c r="R718" t="str">
        <f t="shared" si="351"/>
        <v>High BP</v>
      </c>
      <c r="S718" t="str">
        <f t="shared" si="352"/>
        <v>Normal Cost</v>
      </c>
    </row>
    <row r="719" spans="1:19" x14ac:dyDescent="0.3">
      <c r="A719">
        <v>87</v>
      </c>
      <c r="B719" t="s">
        <v>20</v>
      </c>
      <c r="C719">
        <v>20.100000000000001</v>
      </c>
      <c r="D719">
        <v>136</v>
      </c>
      <c r="E719">
        <v>81</v>
      </c>
      <c r="F719">
        <v>243.1</v>
      </c>
      <c r="G719">
        <v>127.4</v>
      </c>
      <c r="H719">
        <v>69</v>
      </c>
      <c r="I719">
        <v>0</v>
      </c>
      <c r="J719" t="s">
        <v>24</v>
      </c>
      <c r="K719" t="s">
        <v>17</v>
      </c>
      <c r="L719" t="s">
        <v>25</v>
      </c>
      <c r="M719">
        <v>3.4</v>
      </c>
      <c r="N719">
        <v>7935.09</v>
      </c>
      <c r="O719" t="s">
        <v>19</v>
      </c>
      <c r="P719" t="str">
        <f t="shared" si="358"/>
        <v>75+</v>
      </c>
      <c r="Q719" t="str">
        <f>IF(PatientData[[#This Row],[bmi]]&lt;18.5,"Underweight",
IF(PatientData[[#This Row],[bmi]]&lt;25,"Normal",
IF(PatientData[[#This Row],[bmi]]&lt;30,"Overweight","Obese")))</f>
        <v>Normal</v>
      </c>
      <c r="R719" t="str">
        <f t="shared" si="351"/>
        <v>High BP</v>
      </c>
      <c r="S719" t="str">
        <f t="shared" si="352"/>
        <v>Normal Cost</v>
      </c>
    </row>
    <row r="720" spans="1:19" x14ac:dyDescent="0.3">
      <c r="A720">
        <v>75</v>
      </c>
      <c r="B720" t="s">
        <v>15</v>
      </c>
      <c r="C720">
        <v>24.8</v>
      </c>
      <c r="D720">
        <v>124</v>
      </c>
      <c r="E720">
        <v>77</v>
      </c>
      <c r="F720">
        <v>250.8</v>
      </c>
      <c r="G720">
        <v>141.80000000000001</v>
      </c>
      <c r="H720">
        <v>89</v>
      </c>
      <c r="I720">
        <v>0</v>
      </c>
      <c r="J720" t="s">
        <v>16</v>
      </c>
      <c r="K720" t="s">
        <v>17</v>
      </c>
      <c r="L720" t="s">
        <v>22</v>
      </c>
      <c r="M720">
        <v>7.9</v>
      </c>
      <c r="N720">
        <v>19188.599999999999</v>
      </c>
      <c r="O720" t="s">
        <v>19</v>
      </c>
      <c r="P720" t="str">
        <f t="shared" ref="P720" si="359">IF(A717&lt;30,"18-29",IF(A717&lt;45,"30-44",IF(A717&lt;60,"45-59",IF(A717&lt;75,"60-74","75+"))))</f>
        <v>75+</v>
      </c>
      <c r="Q720" t="str">
        <f>IF(PatientData[[#This Row],[bmi]]&lt;18.5,"Underweight",
IF(PatientData[[#This Row],[bmi]]&lt;25,"Normal",
IF(PatientData[[#This Row],[bmi]]&lt;30,"Overweight","Obese")))</f>
        <v>Normal</v>
      </c>
      <c r="R720" t="str">
        <f t="shared" si="351"/>
        <v>High BP</v>
      </c>
      <c r="S720" t="str">
        <f t="shared" si="352"/>
        <v>High Cost</v>
      </c>
    </row>
    <row r="721" spans="1:19" x14ac:dyDescent="0.3">
      <c r="A721">
        <v>58</v>
      </c>
      <c r="B721" t="s">
        <v>20</v>
      </c>
      <c r="C721">
        <v>20.100000000000001</v>
      </c>
      <c r="D721">
        <v>120</v>
      </c>
      <c r="E721">
        <v>75</v>
      </c>
      <c r="F721">
        <v>202.1</v>
      </c>
      <c r="G721">
        <v>106.9</v>
      </c>
      <c r="H721">
        <v>96</v>
      </c>
      <c r="I721">
        <v>4</v>
      </c>
      <c r="J721" t="s">
        <v>16</v>
      </c>
      <c r="K721" t="s">
        <v>26</v>
      </c>
      <c r="L721" t="s">
        <v>25</v>
      </c>
      <c r="M721">
        <v>6.3</v>
      </c>
      <c r="N721">
        <v>13169.19</v>
      </c>
      <c r="O721" t="s">
        <v>19</v>
      </c>
      <c r="P721" t="str">
        <f t="shared" ref="P721:P722" si="360">IF(A721&lt;30,"18-29",IF(A721&lt;45,"30-44",IF(A721&lt;60,"45-59",IF(A721&lt;75,"60-74","75+"))))</f>
        <v>45-59</v>
      </c>
      <c r="Q721" t="str">
        <f>IF(PatientData[[#This Row],[bmi]]&lt;18.5,"Underweight",
IF(PatientData[[#This Row],[bmi]]&lt;25,"Normal",
IF(PatientData[[#This Row],[bmi]]&lt;30,"Overweight","Obese")))</f>
        <v>Normal</v>
      </c>
      <c r="R721" t="str">
        <f t="shared" si="351"/>
        <v>High BP</v>
      </c>
      <c r="S721" t="str">
        <f t="shared" si="352"/>
        <v>Normal Cost</v>
      </c>
    </row>
    <row r="722" spans="1:19" x14ac:dyDescent="0.3">
      <c r="A722">
        <v>54</v>
      </c>
      <c r="B722" t="s">
        <v>20</v>
      </c>
      <c r="C722">
        <v>20.100000000000001</v>
      </c>
      <c r="D722">
        <v>118</v>
      </c>
      <c r="E722">
        <v>75</v>
      </c>
      <c r="F722">
        <v>197.7</v>
      </c>
      <c r="G722">
        <v>127.2</v>
      </c>
      <c r="H722">
        <v>66</v>
      </c>
      <c r="I722">
        <v>1</v>
      </c>
      <c r="J722" t="s">
        <v>16</v>
      </c>
      <c r="K722" t="s">
        <v>17</v>
      </c>
      <c r="L722" t="s">
        <v>22</v>
      </c>
      <c r="M722">
        <v>8.6999999999999993</v>
      </c>
      <c r="N722">
        <v>16119.67</v>
      </c>
      <c r="O722" t="s">
        <v>19</v>
      </c>
      <c r="P722" t="str">
        <f t="shared" si="360"/>
        <v>45-59</v>
      </c>
      <c r="Q722" t="str">
        <f>IF(PatientData[[#This Row],[bmi]]&lt;18.5,"Underweight",
IF(PatientData[[#This Row],[bmi]]&lt;25,"Normal",
IF(PatientData[[#This Row],[bmi]]&lt;30,"Overweight","Obese")))</f>
        <v>Normal</v>
      </c>
      <c r="R722" t="str">
        <f t="shared" si="351"/>
        <v>Normal BP</v>
      </c>
      <c r="S722" t="str">
        <f t="shared" si="352"/>
        <v>High Cost</v>
      </c>
    </row>
    <row r="723" spans="1:19" x14ac:dyDescent="0.3">
      <c r="A723">
        <v>48</v>
      </c>
      <c r="B723" t="s">
        <v>15</v>
      </c>
      <c r="C723">
        <v>25.5</v>
      </c>
      <c r="D723">
        <v>119</v>
      </c>
      <c r="E723">
        <v>75</v>
      </c>
      <c r="F723">
        <v>203.9</v>
      </c>
      <c r="G723">
        <v>99.1</v>
      </c>
      <c r="H723">
        <v>72</v>
      </c>
      <c r="I723">
        <v>1</v>
      </c>
      <c r="J723" t="s">
        <v>16</v>
      </c>
      <c r="K723" t="s">
        <v>21</v>
      </c>
      <c r="L723" t="s">
        <v>25</v>
      </c>
      <c r="M723">
        <v>9.1999999999999993</v>
      </c>
      <c r="N723">
        <v>17688.7</v>
      </c>
      <c r="O723" t="s">
        <v>19</v>
      </c>
      <c r="P723" t="str">
        <f t="shared" ref="P723:P724" si="361">IF(A720&lt;30,"18-29",IF(A720&lt;45,"30-44",IF(A720&lt;60,"45-59",IF(A720&lt;75,"60-74","75+"))))</f>
        <v>75+</v>
      </c>
      <c r="Q723" t="str">
        <f>IF(PatientData[[#This Row],[bmi]]&lt;18.5,"Underweight",
IF(PatientData[[#This Row],[bmi]]&lt;25,"Normal",
IF(PatientData[[#This Row],[bmi]]&lt;30,"Overweight","Obese")))</f>
        <v>Overweight</v>
      </c>
      <c r="R723" t="str">
        <f t="shared" si="351"/>
        <v>Normal BP</v>
      </c>
      <c r="S723" t="str">
        <f t="shared" si="352"/>
        <v>High Cost</v>
      </c>
    </row>
    <row r="724" spans="1:19" x14ac:dyDescent="0.3">
      <c r="A724">
        <v>50</v>
      </c>
      <c r="B724" t="s">
        <v>15</v>
      </c>
      <c r="C724">
        <v>27.1</v>
      </c>
      <c r="D724">
        <v>115</v>
      </c>
      <c r="E724">
        <v>66</v>
      </c>
      <c r="F724">
        <v>203</v>
      </c>
      <c r="G724">
        <v>175.4</v>
      </c>
      <c r="H724">
        <v>73</v>
      </c>
      <c r="I724">
        <v>1</v>
      </c>
      <c r="J724" t="s">
        <v>24</v>
      </c>
      <c r="K724" t="s">
        <v>28</v>
      </c>
      <c r="L724" t="s">
        <v>18</v>
      </c>
      <c r="M724">
        <v>3.6</v>
      </c>
      <c r="N724">
        <v>9999.7999999999993</v>
      </c>
      <c r="O724" t="s">
        <v>19</v>
      </c>
      <c r="P724" t="str">
        <f t="shared" si="361"/>
        <v>45-59</v>
      </c>
      <c r="Q724" t="str">
        <f>IF(PatientData[[#This Row],[bmi]]&lt;18.5,"Underweight",
IF(PatientData[[#This Row],[bmi]]&lt;25,"Normal",
IF(PatientData[[#This Row],[bmi]]&lt;30,"Overweight","Obese")))</f>
        <v>Overweight</v>
      </c>
      <c r="R724" t="str">
        <f t="shared" si="351"/>
        <v>Normal BP</v>
      </c>
      <c r="S724" t="str">
        <f t="shared" si="352"/>
        <v>Normal Cost</v>
      </c>
    </row>
    <row r="725" spans="1:19" x14ac:dyDescent="0.3">
      <c r="A725">
        <v>87</v>
      </c>
      <c r="B725" t="s">
        <v>20</v>
      </c>
      <c r="C725">
        <v>20.100000000000001</v>
      </c>
      <c r="D725">
        <v>114</v>
      </c>
      <c r="E725">
        <v>62</v>
      </c>
      <c r="F725">
        <v>278.39999999999998</v>
      </c>
      <c r="G725">
        <v>122</v>
      </c>
      <c r="H725">
        <v>71</v>
      </c>
      <c r="I725">
        <v>2</v>
      </c>
      <c r="J725" t="s">
        <v>27</v>
      </c>
      <c r="K725" t="s">
        <v>28</v>
      </c>
      <c r="L725" t="s">
        <v>25</v>
      </c>
      <c r="M725">
        <v>2.9</v>
      </c>
      <c r="N725">
        <v>10913.41</v>
      </c>
      <c r="O725" t="s">
        <v>19</v>
      </c>
      <c r="P725" t="str">
        <f t="shared" ref="P725:P727" si="362">IF(A725&lt;30,"18-29",IF(A725&lt;45,"30-44",IF(A725&lt;60,"45-59",IF(A725&lt;75,"60-74","75+"))))</f>
        <v>75+</v>
      </c>
      <c r="Q725" t="str">
        <f>IF(PatientData[[#This Row],[bmi]]&lt;18.5,"Underweight",
IF(PatientData[[#This Row],[bmi]]&lt;25,"Normal",
IF(PatientData[[#This Row],[bmi]]&lt;30,"Overweight","Obese")))</f>
        <v>Normal</v>
      </c>
      <c r="R725" t="str">
        <f t="shared" si="351"/>
        <v>Normal BP</v>
      </c>
      <c r="S725" t="str">
        <f t="shared" si="352"/>
        <v>Normal Cost</v>
      </c>
    </row>
    <row r="726" spans="1:19" x14ac:dyDescent="0.3">
      <c r="A726">
        <v>39</v>
      </c>
      <c r="B726" t="s">
        <v>20</v>
      </c>
      <c r="C726">
        <v>20.100000000000001</v>
      </c>
      <c r="D726">
        <v>108</v>
      </c>
      <c r="E726">
        <v>67</v>
      </c>
      <c r="F726">
        <v>214.9</v>
      </c>
      <c r="G726">
        <v>84.7</v>
      </c>
      <c r="H726">
        <v>72</v>
      </c>
      <c r="I726">
        <v>2</v>
      </c>
      <c r="J726" t="s">
        <v>27</v>
      </c>
      <c r="K726" t="s">
        <v>21</v>
      </c>
      <c r="L726" t="s">
        <v>18</v>
      </c>
      <c r="M726">
        <v>2.4</v>
      </c>
      <c r="N726">
        <v>8284.27</v>
      </c>
      <c r="O726" t="s">
        <v>23</v>
      </c>
      <c r="P726" t="str">
        <f t="shared" si="362"/>
        <v>30-44</v>
      </c>
      <c r="Q726" t="str">
        <f>IF(PatientData[[#This Row],[bmi]]&lt;18.5,"Underweight",
IF(PatientData[[#This Row],[bmi]]&lt;25,"Normal",
IF(PatientData[[#This Row],[bmi]]&lt;30,"Overweight","Obese")))</f>
        <v>Normal</v>
      </c>
      <c r="R726" t="str">
        <f t="shared" si="351"/>
        <v>Normal BP</v>
      </c>
      <c r="S726" t="str">
        <f t="shared" si="352"/>
        <v>Normal Cost</v>
      </c>
    </row>
    <row r="727" spans="1:19" x14ac:dyDescent="0.3">
      <c r="A727">
        <v>53</v>
      </c>
      <c r="B727" t="s">
        <v>20</v>
      </c>
      <c r="C727">
        <v>20.100000000000001</v>
      </c>
      <c r="D727">
        <v>119</v>
      </c>
      <c r="E727">
        <v>65</v>
      </c>
      <c r="F727">
        <v>197.4</v>
      </c>
      <c r="G727">
        <v>182.5</v>
      </c>
      <c r="H727">
        <v>67</v>
      </c>
      <c r="I727">
        <v>1</v>
      </c>
      <c r="J727" t="s">
        <v>27</v>
      </c>
      <c r="K727" t="s">
        <v>17</v>
      </c>
      <c r="L727" t="s">
        <v>25</v>
      </c>
      <c r="M727">
        <v>2.4</v>
      </c>
      <c r="N727">
        <v>5965.38</v>
      </c>
      <c r="O727" t="s">
        <v>19</v>
      </c>
      <c r="P727" t="str">
        <f t="shared" si="362"/>
        <v>45-59</v>
      </c>
      <c r="Q727" t="str">
        <f>IF(PatientData[[#This Row],[bmi]]&lt;18.5,"Underweight",
IF(PatientData[[#This Row],[bmi]]&lt;25,"Normal",
IF(PatientData[[#This Row],[bmi]]&lt;30,"Overweight","Obese")))</f>
        <v>Normal</v>
      </c>
      <c r="R727" t="str">
        <f t="shared" si="351"/>
        <v>Normal BP</v>
      </c>
      <c r="S727" t="str">
        <f t="shared" si="352"/>
        <v>Normal Cost</v>
      </c>
    </row>
    <row r="728" spans="1:19" x14ac:dyDescent="0.3">
      <c r="A728">
        <v>95</v>
      </c>
      <c r="B728" t="s">
        <v>15</v>
      </c>
      <c r="C728">
        <v>30.3</v>
      </c>
      <c r="D728">
        <v>152</v>
      </c>
      <c r="E728">
        <v>89</v>
      </c>
      <c r="F728">
        <v>290.60000000000002</v>
      </c>
      <c r="G728">
        <v>124.9</v>
      </c>
      <c r="H728">
        <v>87</v>
      </c>
      <c r="I728">
        <v>1</v>
      </c>
      <c r="J728" t="s">
        <v>16</v>
      </c>
      <c r="K728" t="s">
        <v>17</v>
      </c>
      <c r="L728" t="s">
        <v>18</v>
      </c>
      <c r="M728">
        <v>11.7</v>
      </c>
      <c r="N728">
        <v>20620.259999999998</v>
      </c>
      <c r="O728" t="s">
        <v>19</v>
      </c>
      <c r="P728" t="str">
        <f t="shared" ref="P728" si="363">IF(A725&lt;30,"18-29",IF(A725&lt;45,"30-44",IF(A725&lt;60,"45-59",IF(A725&lt;75,"60-74","75+"))))</f>
        <v>75+</v>
      </c>
      <c r="Q728" t="str">
        <f>IF(PatientData[[#This Row],[bmi]]&lt;18.5,"Underweight",
IF(PatientData[[#This Row],[bmi]]&lt;25,"Normal",
IF(PatientData[[#This Row],[bmi]]&lt;30,"Overweight","Obese")))</f>
        <v>Obese</v>
      </c>
      <c r="R728" t="str">
        <f t="shared" si="351"/>
        <v>High BP</v>
      </c>
      <c r="S728" t="str">
        <f t="shared" si="352"/>
        <v>High Cost</v>
      </c>
    </row>
    <row r="729" spans="1:19" x14ac:dyDescent="0.3">
      <c r="A729">
        <v>49</v>
      </c>
      <c r="B729" t="s">
        <v>20</v>
      </c>
      <c r="C729">
        <v>20.100000000000001</v>
      </c>
      <c r="D729">
        <v>121</v>
      </c>
      <c r="E729">
        <v>70</v>
      </c>
      <c r="F729">
        <v>236.3</v>
      </c>
      <c r="G729">
        <v>143.30000000000001</v>
      </c>
      <c r="H729">
        <v>80</v>
      </c>
      <c r="I729">
        <v>1</v>
      </c>
      <c r="J729" t="s">
        <v>16</v>
      </c>
      <c r="K729" t="s">
        <v>21</v>
      </c>
      <c r="L729" t="s">
        <v>25</v>
      </c>
      <c r="M729">
        <v>11.8</v>
      </c>
      <c r="N729">
        <v>22325.1</v>
      </c>
      <c r="O729" t="s">
        <v>19</v>
      </c>
      <c r="P729" t="str">
        <f t="shared" ref="P729" si="364">IF(A729&lt;30,"18-29",IF(A729&lt;45,"30-44",IF(A729&lt;60,"45-59",IF(A729&lt;75,"60-74","75+"))))</f>
        <v>45-59</v>
      </c>
      <c r="Q729" t="str">
        <f>IF(PatientData[[#This Row],[bmi]]&lt;18.5,"Underweight",
IF(PatientData[[#This Row],[bmi]]&lt;25,"Normal",
IF(PatientData[[#This Row],[bmi]]&lt;30,"Overweight","Obese")))</f>
        <v>Normal</v>
      </c>
      <c r="R729" t="str">
        <f t="shared" si="351"/>
        <v>High BP</v>
      </c>
      <c r="S729" t="str">
        <f t="shared" si="352"/>
        <v>High Cost</v>
      </c>
    </row>
    <row r="730" spans="1:19" x14ac:dyDescent="0.3">
      <c r="A730">
        <v>80</v>
      </c>
      <c r="B730" t="s">
        <v>15</v>
      </c>
      <c r="C730">
        <v>24.5</v>
      </c>
      <c r="D730">
        <v>132</v>
      </c>
      <c r="E730">
        <v>80</v>
      </c>
      <c r="F730">
        <v>225.8</v>
      </c>
      <c r="G730">
        <v>89.6</v>
      </c>
      <c r="H730">
        <v>90</v>
      </c>
      <c r="I730">
        <v>1</v>
      </c>
      <c r="J730" t="s">
        <v>16</v>
      </c>
      <c r="K730" t="s">
        <v>28</v>
      </c>
      <c r="L730" t="s">
        <v>25</v>
      </c>
      <c r="M730">
        <v>11.8</v>
      </c>
      <c r="N730">
        <v>25285.85</v>
      </c>
      <c r="O730" t="s">
        <v>19</v>
      </c>
      <c r="P730" t="str">
        <f t="shared" ref="P730:P732" si="365">IF(A727&lt;30,"18-29",IF(A727&lt;45,"30-44",IF(A727&lt;60,"45-59",IF(A727&lt;75,"60-74","75+"))))</f>
        <v>45-59</v>
      </c>
      <c r="Q730" t="str">
        <f>IF(PatientData[[#This Row],[bmi]]&lt;18.5,"Underweight",
IF(PatientData[[#This Row],[bmi]]&lt;25,"Normal",
IF(PatientData[[#This Row],[bmi]]&lt;30,"Overweight","Obese")))</f>
        <v>Normal</v>
      </c>
      <c r="R730" t="str">
        <f t="shared" si="351"/>
        <v>High BP</v>
      </c>
      <c r="S730" t="str">
        <f t="shared" si="352"/>
        <v>High Cost</v>
      </c>
    </row>
    <row r="731" spans="1:19" x14ac:dyDescent="0.3">
      <c r="A731">
        <v>88</v>
      </c>
      <c r="B731" t="s">
        <v>15</v>
      </c>
      <c r="C731">
        <v>21.6</v>
      </c>
      <c r="D731">
        <v>124</v>
      </c>
      <c r="E731">
        <v>76</v>
      </c>
      <c r="F731">
        <v>256.8</v>
      </c>
      <c r="G731">
        <v>88.3</v>
      </c>
      <c r="H731">
        <v>57</v>
      </c>
      <c r="I731">
        <v>4</v>
      </c>
      <c r="J731" t="s">
        <v>24</v>
      </c>
      <c r="K731" t="s">
        <v>26</v>
      </c>
      <c r="L731" t="s">
        <v>18</v>
      </c>
      <c r="M731">
        <v>2.7</v>
      </c>
      <c r="N731">
        <v>6385.89</v>
      </c>
      <c r="O731" t="s">
        <v>19</v>
      </c>
      <c r="P731" t="str">
        <f t="shared" si="365"/>
        <v>75+</v>
      </c>
      <c r="Q731" t="str">
        <f>IF(PatientData[[#This Row],[bmi]]&lt;18.5,"Underweight",
IF(PatientData[[#This Row],[bmi]]&lt;25,"Normal",
IF(PatientData[[#This Row],[bmi]]&lt;30,"Overweight","Obese")))</f>
        <v>Normal</v>
      </c>
      <c r="R731" t="str">
        <f t="shared" si="351"/>
        <v>High BP</v>
      </c>
      <c r="S731" t="str">
        <f t="shared" si="352"/>
        <v>Normal Cost</v>
      </c>
    </row>
    <row r="732" spans="1:19" x14ac:dyDescent="0.3">
      <c r="A732">
        <v>67</v>
      </c>
      <c r="B732" t="s">
        <v>15</v>
      </c>
      <c r="C732">
        <v>39.6</v>
      </c>
      <c r="D732">
        <v>150</v>
      </c>
      <c r="E732">
        <v>88</v>
      </c>
      <c r="F732">
        <v>271</v>
      </c>
      <c r="G732">
        <v>115.5</v>
      </c>
      <c r="H732">
        <v>85</v>
      </c>
      <c r="I732">
        <v>0</v>
      </c>
      <c r="J732" t="s">
        <v>16</v>
      </c>
      <c r="K732" t="s">
        <v>28</v>
      </c>
      <c r="L732" t="s">
        <v>25</v>
      </c>
      <c r="M732">
        <v>9.9</v>
      </c>
      <c r="N732">
        <v>21960.67</v>
      </c>
      <c r="O732" t="s">
        <v>19</v>
      </c>
      <c r="P732" t="str">
        <f t="shared" si="365"/>
        <v>45-59</v>
      </c>
      <c r="Q732" t="str">
        <f>IF(PatientData[[#This Row],[bmi]]&lt;18.5,"Underweight",
IF(PatientData[[#This Row],[bmi]]&lt;25,"Normal",
IF(PatientData[[#This Row],[bmi]]&lt;30,"Overweight","Obese")))</f>
        <v>Obese</v>
      </c>
      <c r="R732" t="str">
        <f t="shared" si="351"/>
        <v>High BP</v>
      </c>
      <c r="S732" t="str">
        <f t="shared" si="352"/>
        <v>High Cost</v>
      </c>
    </row>
    <row r="733" spans="1:19" x14ac:dyDescent="0.3">
      <c r="A733">
        <v>95</v>
      </c>
      <c r="B733" t="s">
        <v>20</v>
      </c>
      <c r="C733">
        <v>20.100000000000001</v>
      </c>
      <c r="D733">
        <v>132</v>
      </c>
      <c r="E733">
        <v>80</v>
      </c>
      <c r="F733">
        <v>220.5</v>
      </c>
      <c r="G733">
        <v>87.7</v>
      </c>
      <c r="H733">
        <v>89</v>
      </c>
      <c r="I733">
        <v>1</v>
      </c>
      <c r="J733" t="s">
        <v>27</v>
      </c>
      <c r="K733" t="s">
        <v>21</v>
      </c>
      <c r="L733" t="s">
        <v>25</v>
      </c>
      <c r="M733">
        <v>4.5999999999999996</v>
      </c>
      <c r="N733">
        <v>12246.54</v>
      </c>
      <c r="O733" t="s">
        <v>19</v>
      </c>
      <c r="P733" t="str">
        <f t="shared" ref="P733:P735" si="366">IF(A733&lt;30,"18-29",IF(A733&lt;45,"30-44",IF(A733&lt;60,"45-59",IF(A733&lt;75,"60-74","75+"))))</f>
        <v>75+</v>
      </c>
      <c r="Q733" t="str">
        <f>IF(PatientData[[#This Row],[bmi]]&lt;18.5,"Underweight",
IF(PatientData[[#This Row],[bmi]]&lt;25,"Normal",
IF(PatientData[[#This Row],[bmi]]&lt;30,"Overweight","Obese")))</f>
        <v>Normal</v>
      </c>
      <c r="R733" t="str">
        <f t="shared" si="351"/>
        <v>High BP</v>
      </c>
      <c r="S733" t="str">
        <f t="shared" si="352"/>
        <v>Normal Cost</v>
      </c>
    </row>
    <row r="734" spans="1:19" x14ac:dyDescent="0.3">
      <c r="A734">
        <v>47</v>
      </c>
      <c r="B734" t="s">
        <v>20</v>
      </c>
      <c r="C734">
        <v>20.100000000000001</v>
      </c>
      <c r="D734">
        <v>112</v>
      </c>
      <c r="E734">
        <v>66</v>
      </c>
      <c r="F734">
        <v>199.6</v>
      </c>
      <c r="G734">
        <v>150.9</v>
      </c>
      <c r="H734">
        <v>88</v>
      </c>
      <c r="I734">
        <v>3</v>
      </c>
      <c r="J734" t="s">
        <v>24</v>
      </c>
      <c r="K734" t="s">
        <v>17</v>
      </c>
      <c r="L734" t="s">
        <v>18</v>
      </c>
      <c r="M734">
        <v>5.9</v>
      </c>
      <c r="N734">
        <v>9188.66</v>
      </c>
      <c r="O734" t="s">
        <v>19</v>
      </c>
      <c r="P734" t="str">
        <f t="shared" si="366"/>
        <v>45-59</v>
      </c>
      <c r="Q734" t="str">
        <f>IF(PatientData[[#This Row],[bmi]]&lt;18.5,"Underweight",
IF(PatientData[[#This Row],[bmi]]&lt;25,"Normal",
IF(PatientData[[#This Row],[bmi]]&lt;30,"Overweight","Obese")))</f>
        <v>Normal</v>
      </c>
      <c r="R734" t="str">
        <f t="shared" si="351"/>
        <v>Normal BP</v>
      </c>
      <c r="S734" t="str">
        <f t="shared" si="352"/>
        <v>Normal Cost</v>
      </c>
    </row>
    <row r="735" spans="1:19" x14ac:dyDescent="0.3">
      <c r="A735">
        <v>71</v>
      </c>
      <c r="B735" t="s">
        <v>20</v>
      </c>
      <c r="C735">
        <v>20.100000000000001</v>
      </c>
      <c r="D735">
        <v>119</v>
      </c>
      <c r="E735">
        <v>70</v>
      </c>
      <c r="F735">
        <v>232.8</v>
      </c>
      <c r="G735">
        <v>82.4</v>
      </c>
      <c r="H735">
        <v>81</v>
      </c>
      <c r="I735">
        <v>4</v>
      </c>
      <c r="J735" t="s">
        <v>24</v>
      </c>
      <c r="K735" t="s">
        <v>26</v>
      </c>
      <c r="L735" t="s">
        <v>25</v>
      </c>
      <c r="M735">
        <v>2.4</v>
      </c>
      <c r="N735">
        <v>5491.71</v>
      </c>
      <c r="O735" t="s">
        <v>19</v>
      </c>
      <c r="P735" t="str">
        <f t="shared" si="366"/>
        <v>60-74</v>
      </c>
      <c r="Q735" t="str">
        <f>IF(PatientData[[#This Row],[bmi]]&lt;18.5,"Underweight",
IF(PatientData[[#This Row],[bmi]]&lt;25,"Normal",
IF(PatientData[[#This Row],[bmi]]&lt;30,"Overweight","Obese")))</f>
        <v>Normal</v>
      </c>
      <c r="R735" t="str">
        <f t="shared" si="351"/>
        <v>Normal BP</v>
      </c>
      <c r="S735" t="str">
        <f t="shared" si="352"/>
        <v>Normal Cost</v>
      </c>
    </row>
    <row r="736" spans="1:19" x14ac:dyDescent="0.3">
      <c r="A736">
        <v>81</v>
      </c>
      <c r="B736" t="s">
        <v>15</v>
      </c>
      <c r="C736">
        <v>28.3</v>
      </c>
      <c r="D736">
        <v>140</v>
      </c>
      <c r="E736">
        <v>84</v>
      </c>
      <c r="F736">
        <v>235.5</v>
      </c>
      <c r="G736">
        <v>135.30000000000001</v>
      </c>
      <c r="H736">
        <v>82</v>
      </c>
      <c r="I736">
        <v>0</v>
      </c>
      <c r="J736" t="s">
        <v>16</v>
      </c>
      <c r="K736" t="s">
        <v>21</v>
      </c>
      <c r="L736" t="s">
        <v>18</v>
      </c>
      <c r="M736">
        <v>11.9</v>
      </c>
      <c r="N736">
        <v>25146.28</v>
      </c>
      <c r="O736" t="s">
        <v>23</v>
      </c>
      <c r="P736" t="str">
        <f t="shared" ref="P736" si="367">IF(A733&lt;30,"18-29",IF(A733&lt;45,"30-44",IF(A733&lt;60,"45-59",IF(A733&lt;75,"60-74","75+"))))</f>
        <v>75+</v>
      </c>
      <c r="Q736" t="str">
        <f>IF(PatientData[[#This Row],[bmi]]&lt;18.5,"Underweight",
IF(PatientData[[#This Row],[bmi]]&lt;25,"Normal",
IF(PatientData[[#This Row],[bmi]]&lt;30,"Overweight","Obese")))</f>
        <v>Overweight</v>
      </c>
      <c r="R736" t="str">
        <f t="shared" si="351"/>
        <v>High BP</v>
      </c>
      <c r="S736" t="str">
        <f t="shared" si="352"/>
        <v>High Cost</v>
      </c>
    </row>
    <row r="737" spans="1:19" x14ac:dyDescent="0.3">
      <c r="A737">
        <v>67</v>
      </c>
      <c r="B737" t="s">
        <v>20</v>
      </c>
      <c r="C737">
        <v>20.2</v>
      </c>
      <c r="D737">
        <v>129</v>
      </c>
      <c r="E737">
        <v>86</v>
      </c>
      <c r="F737">
        <v>224.6</v>
      </c>
      <c r="G737">
        <v>108</v>
      </c>
      <c r="H737">
        <v>70</v>
      </c>
      <c r="I737">
        <v>0</v>
      </c>
      <c r="J737" t="s">
        <v>24</v>
      </c>
      <c r="K737" t="s">
        <v>21</v>
      </c>
      <c r="L737" t="s">
        <v>25</v>
      </c>
      <c r="M737">
        <v>4.7</v>
      </c>
      <c r="N737">
        <v>12008.33</v>
      </c>
      <c r="O737" t="s">
        <v>19</v>
      </c>
      <c r="P737" t="str">
        <f t="shared" ref="P737" si="368">IF(A737&lt;30,"18-29",IF(A737&lt;45,"30-44",IF(A737&lt;60,"45-59",IF(A737&lt;75,"60-74","75+"))))</f>
        <v>60-74</v>
      </c>
      <c r="Q737" t="str">
        <f>IF(PatientData[[#This Row],[bmi]]&lt;18.5,"Underweight",
IF(PatientData[[#This Row],[bmi]]&lt;25,"Normal",
IF(PatientData[[#This Row],[bmi]]&lt;30,"Overweight","Obese")))</f>
        <v>Normal</v>
      </c>
      <c r="R737" t="str">
        <f t="shared" si="351"/>
        <v>High BP</v>
      </c>
      <c r="S737" t="str">
        <f t="shared" si="352"/>
        <v>Normal Cost</v>
      </c>
    </row>
    <row r="738" spans="1:19" x14ac:dyDescent="0.3">
      <c r="A738">
        <v>37</v>
      </c>
      <c r="B738" t="s">
        <v>15</v>
      </c>
      <c r="C738">
        <v>20.399999999999999</v>
      </c>
      <c r="D738">
        <v>117</v>
      </c>
      <c r="E738">
        <v>65</v>
      </c>
      <c r="F738">
        <v>167.8</v>
      </c>
      <c r="G738">
        <v>139.30000000000001</v>
      </c>
      <c r="H738">
        <v>72</v>
      </c>
      <c r="I738">
        <v>0</v>
      </c>
      <c r="J738" t="s">
        <v>27</v>
      </c>
      <c r="K738" t="s">
        <v>26</v>
      </c>
      <c r="L738" t="s">
        <v>18</v>
      </c>
      <c r="M738">
        <v>3.2</v>
      </c>
      <c r="N738">
        <v>7763.51</v>
      </c>
      <c r="O738" t="s">
        <v>19</v>
      </c>
      <c r="P738" t="str">
        <f t="shared" ref="P738" si="369">IF(A735&lt;30,"18-29",IF(A735&lt;45,"30-44",IF(A735&lt;60,"45-59",IF(A735&lt;75,"60-74","75+"))))</f>
        <v>60-74</v>
      </c>
      <c r="Q738" t="str">
        <f>IF(PatientData[[#This Row],[bmi]]&lt;18.5,"Underweight",
IF(PatientData[[#This Row],[bmi]]&lt;25,"Normal",
IF(PatientData[[#This Row],[bmi]]&lt;30,"Overweight","Obese")))</f>
        <v>Normal</v>
      </c>
      <c r="R738" t="str">
        <f t="shared" si="351"/>
        <v>Normal BP</v>
      </c>
      <c r="S738" t="str">
        <f t="shared" si="352"/>
        <v>Normal Cost</v>
      </c>
    </row>
    <row r="739" spans="1:19" x14ac:dyDescent="0.3">
      <c r="A739">
        <v>65</v>
      </c>
      <c r="B739" t="s">
        <v>20</v>
      </c>
      <c r="C739">
        <v>20.2</v>
      </c>
      <c r="D739">
        <v>112</v>
      </c>
      <c r="E739">
        <v>60</v>
      </c>
      <c r="F739">
        <v>218</v>
      </c>
      <c r="G739">
        <v>113.5</v>
      </c>
      <c r="H739">
        <v>89</v>
      </c>
      <c r="I739">
        <v>3</v>
      </c>
      <c r="J739" t="s">
        <v>16</v>
      </c>
      <c r="K739" t="s">
        <v>28</v>
      </c>
      <c r="L739" t="s">
        <v>22</v>
      </c>
      <c r="M739">
        <v>8.9</v>
      </c>
      <c r="N739">
        <v>17032.28</v>
      </c>
      <c r="O739" t="s">
        <v>23</v>
      </c>
      <c r="P739" t="str">
        <f t="shared" ref="P739" si="370">IF(A739&lt;30,"18-29",IF(A739&lt;45,"30-44",IF(A739&lt;60,"45-59",IF(A739&lt;75,"60-74","75+"))))</f>
        <v>60-74</v>
      </c>
      <c r="Q739" t="str">
        <f>IF(PatientData[[#This Row],[bmi]]&lt;18.5,"Underweight",
IF(PatientData[[#This Row],[bmi]]&lt;25,"Normal",
IF(PatientData[[#This Row],[bmi]]&lt;30,"Overweight","Obese")))</f>
        <v>Normal</v>
      </c>
      <c r="R739" t="str">
        <f t="shared" si="351"/>
        <v>Normal BP</v>
      </c>
      <c r="S739" t="str">
        <f t="shared" si="352"/>
        <v>High Cost</v>
      </c>
    </row>
    <row r="740" spans="1:19" x14ac:dyDescent="0.3">
      <c r="A740">
        <v>74</v>
      </c>
      <c r="B740" t="s">
        <v>15</v>
      </c>
      <c r="C740">
        <v>20.6</v>
      </c>
      <c r="D740">
        <v>125</v>
      </c>
      <c r="E740">
        <v>78</v>
      </c>
      <c r="F740">
        <v>224.4</v>
      </c>
      <c r="G740">
        <v>82.4</v>
      </c>
      <c r="H740">
        <v>91</v>
      </c>
      <c r="I740">
        <v>0</v>
      </c>
      <c r="J740" t="s">
        <v>16</v>
      </c>
      <c r="K740" t="s">
        <v>21</v>
      </c>
      <c r="L740" t="s">
        <v>25</v>
      </c>
      <c r="M740">
        <v>34.6</v>
      </c>
      <c r="N740">
        <v>60354.34</v>
      </c>
      <c r="O740" t="s">
        <v>19</v>
      </c>
      <c r="P740" t="str">
        <f t="shared" ref="P740:P743" si="371">IF(A737&lt;30,"18-29",IF(A737&lt;45,"30-44",IF(A737&lt;60,"45-59",IF(A737&lt;75,"60-74","75+"))))</f>
        <v>60-74</v>
      </c>
      <c r="Q740" t="str">
        <f>IF(PatientData[[#This Row],[bmi]]&lt;18.5,"Underweight",
IF(PatientData[[#This Row],[bmi]]&lt;25,"Normal",
IF(PatientData[[#This Row],[bmi]]&lt;30,"Overweight","Obese")))</f>
        <v>Normal</v>
      </c>
      <c r="R740" t="str">
        <f t="shared" si="351"/>
        <v>High BP</v>
      </c>
      <c r="S740" t="str">
        <f t="shared" si="352"/>
        <v>High Cost</v>
      </c>
    </row>
    <row r="741" spans="1:19" x14ac:dyDescent="0.3">
      <c r="A741">
        <v>95</v>
      </c>
      <c r="B741" t="s">
        <v>15</v>
      </c>
      <c r="C741">
        <v>26.5</v>
      </c>
      <c r="D741">
        <v>135</v>
      </c>
      <c r="E741">
        <v>79</v>
      </c>
      <c r="F741">
        <v>232.3</v>
      </c>
      <c r="G741">
        <v>119.4</v>
      </c>
      <c r="H741">
        <v>86</v>
      </c>
      <c r="I741">
        <v>1</v>
      </c>
      <c r="J741" t="s">
        <v>16</v>
      </c>
      <c r="K741" t="s">
        <v>21</v>
      </c>
      <c r="L741" t="s">
        <v>18</v>
      </c>
      <c r="M741">
        <v>11.4</v>
      </c>
      <c r="N741">
        <v>28276.37</v>
      </c>
      <c r="O741" t="s">
        <v>19</v>
      </c>
      <c r="P741" t="str">
        <f t="shared" si="371"/>
        <v>30-44</v>
      </c>
      <c r="Q741" t="str">
        <f>IF(PatientData[[#This Row],[bmi]]&lt;18.5,"Underweight",
IF(PatientData[[#This Row],[bmi]]&lt;25,"Normal",
IF(PatientData[[#This Row],[bmi]]&lt;30,"Overweight","Obese")))</f>
        <v>Overweight</v>
      </c>
      <c r="R741" t="str">
        <f t="shared" si="351"/>
        <v>High BP</v>
      </c>
      <c r="S741" t="str">
        <f t="shared" si="352"/>
        <v>High Cost</v>
      </c>
    </row>
    <row r="742" spans="1:19" x14ac:dyDescent="0.3">
      <c r="A742">
        <v>44</v>
      </c>
      <c r="B742" t="s">
        <v>15</v>
      </c>
      <c r="C742">
        <v>26.4</v>
      </c>
      <c r="D742">
        <v>135</v>
      </c>
      <c r="E742">
        <v>85</v>
      </c>
      <c r="F742">
        <v>194.8</v>
      </c>
      <c r="G742">
        <v>111.4</v>
      </c>
      <c r="H742">
        <v>92</v>
      </c>
      <c r="I742">
        <v>2</v>
      </c>
      <c r="J742" t="s">
        <v>16</v>
      </c>
      <c r="K742" t="s">
        <v>28</v>
      </c>
      <c r="L742" t="s">
        <v>25</v>
      </c>
      <c r="M742">
        <v>13.9</v>
      </c>
      <c r="N742">
        <v>28157.63</v>
      </c>
      <c r="O742" t="s">
        <v>19</v>
      </c>
      <c r="P742" t="str">
        <f t="shared" si="371"/>
        <v>60-74</v>
      </c>
      <c r="Q742" t="str">
        <f>IF(PatientData[[#This Row],[bmi]]&lt;18.5,"Underweight",
IF(PatientData[[#This Row],[bmi]]&lt;25,"Normal",
IF(PatientData[[#This Row],[bmi]]&lt;30,"Overweight","Obese")))</f>
        <v>Overweight</v>
      </c>
      <c r="R742" t="str">
        <f t="shared" si="351"/>
        <v>High BP</v>
      </c>
      <c r="S742" t="str">
        <f t="shared" si="352"/>
        <v>High Cost</v>
      </c>
    </row>
    <row r="743" spans="1:19" x14ac:dyDescent="0.3">
      <c r="A743">
        <v>63</v>
      </c>
      <c r="B743" t="s">
        <v>15</v>
      </c>
      <c r="C743">
        <v>24.7</v>
      </c>
      <c r="D743">
        <v>108</v>
      </c>
      <c r="E743">
        <v>72</v>
      </c>
      <c r="F743">
        <v>218.8</v>
      </c>
      <c r="G743">
        <v>102.3</v>
      </c>
      <c r="H743">
        <v>80</v>
      </c>
      <c r="I743">
        <v>0</v>
      </c>
      <c r="J743" t="s">
        <v>27</v>
      </c>
      <c r="K743" t="s">
        <v>26</v>
      </c>
      <c r="L743" t="s">
        <v>22</v>
      </c>
      <c r="M743">
        <v>4.0999999999999996</v>
      </c>
      <c r="N743">
        <v>8176.67</v>
      </c>
      <c r="O743" t="s">
        <v>19</v>
      </c>
      <c r="P743" t="str">
        <f t="shared" si="371"/>
        <v>60-74</v>
      </c>
      <c r="Q743" t="str">
        <f>IF(PatientData[[#This Row],[bmi]]&lt;18.5,"Underweight",
IF(PatientData[[#This Row],[bmi]]&lt;25,"Normal",
IF(PatientData[[#This Row],[bmi]]&lt;30,"Overweight","Obese")))</f>
        <v>Normal</v>
      </c>
      <c r="R743" t="str">
        <f t="shared" si="351"/>
        <v>Normal BP</v>
      </c>
      <c r="S743" t="str">
        <f t="shared" si="352"/>
        <v>Normal Cost</v>
      </c>
    </row>
    <row r="744" spans="1:19" x14ac:dyDescent="0.3">
      <c r="A744">
        <v>71</v>
      </c>
      <c r="B744" t="s">
        <v>20</v>
      </c>
      <c r="C744">
        <v>20.2</v>
      </c>
      <c r="D744">
        <v>123</v>
      </c>
      <c r="E744">
        <v>78</v>
      </c>
      <c r="F744">
        <v>232.8</v>
      </c>
      <c r="G744">
        <v>125.9</v>
      </c>
      <c r="H744">
        <v>78</v>
      </c>
      <c r="I744">
        <v>1</v>
      </c>
      <c r="J744" t="s">
        <v>27</v>
      </c>
      <c r="K744" t="s">
        <v>21</v>
      </c>
      <c r="L744" t="s">
        <v>25</v>
      </c>
      <c r="M744">
        <v>7</v>
      </c>
      <c r="N744">
        <v>13781.5</v>
      </c>
      <c r="O744" t="s">
        <v>19</v>
      </c>
      <c r="P744" t="str">
        <f t="shared" ref="P744:P745" si="372">IF(A744&lt;30,"18-29",IF(A744&lt;45,"30-44",IF(A744&lt;60,"45-59",IF(A744&lt;75,"60-74","75+"))))</f>
        <v>60-74</v>
      </c>
      <c r="Q744" t="str">
        <f>IF(PatientData[[#This Row],[bmi]]&lt;18.5,"Underweight",
IF(PatientData[[#This Row],[bmi]]&lt;25,"Normal",
IF(PatientData[[#This Row],[bmi]]&lt;30,"Overweight","Obese")))</f>
        <v>Normal</v>
      </c>
      <c r="R744" t="str">
        <f t="shared" si="351"/>
        <v>High BP</v>
      </c>
      <c r="S744" t="str">
        <f t="shared" si="352"/>
        <v>Normal Cost</v>
      </c>
    </row>
    <row r="745" spans="1:19" x14ac:dyDescent="0.3">
      <c r="A745">
        <v>86</v>
      </c>
      <c r="B745" t="s">
        <v>20</v>
      </c>
      <c r="C745">
        <v>20.2</v>
      </c>
      <c r="D745">
        <v>124</v>
      </c>
      <c r="E745">
        <v>75</v>
      </c>
      <c r="F745">
        <v>218.2</v>
      </c>
      <c r="G745">
        <v>199.1</v>
      </c>
      <c r="H745">
        <v>80</v>
      </c>
      <c r="I745">
        <v>3</v>
      </c>
      <c r="J745" t="s">
        <v>16</v>
      </c>
      <c r="K745" t="s">
        <v>17</v>
      </c>
      <c r="L745" t="s">
        <v>25</v>
      </c>
      <c r="M745">
        <v>7.3</v>
      </c>
      <c r="N745">
        <v>13688.96</v>
      </c>
      <c r="O745" t="s">
        <v>19</v>
      </c>
      <c r="P745" t="str">
        <f t="shared" si="372"/>
        <v>75+</v>
      </c>
      <c r="Q745" t="str">
        <f>IF(PatientData[[#This Row],[bmi]]&lt;18.5,"Underweight",
IF(PatientData[[#This Row],[bmi]]&lt;25,"Normal",
IF(PatientData[[#This Row],[bmi]]&lt;30,"Overweight","Obese")))</f>
        <v>Normal</v>
      </c>
      <c r="R745" t="str">
        <f t="shared" si="351"/>
        <v>High BP</v>
      </c>
      <c r="S745" t="str">
        <f t="shared" si="352"/>
        <v>Normal Cost</v>
      </c>
    </row>
    <row r="746" spans="1:19" x14ac:dyDescent="0.3">
      <c r="A746">
        <v>62</v>
      </c>
      <c r="B746" t="s">
        <v>15</v>
      </c>
      <c r="C746">
        <v>26.5</v>
      </c>
      <c r="D746">
        <v>108</v>
      </c>
      <c r="E746">
        <v>70</v>
      </c>
      <c r="F746">
        <v>197.6</v>
      </c>
      <c r="G746">
        <v>131.69999999999999</v>
      </c>
      <c r="H746">
        <v>154</v>
      </c>
      <c r="I746">
        <v>1</v>
      </c>
      <c r="J746" t="s">
        <v>24</v>
      </c>
      <c r="K746" t="s">
        <v>17</v>
      </c>
      <c r="L746" t="s">
        <v>18</v>
      </c>
      <c r="M746">
        <v>3.9</v>
      </c>
      <c r="N746">
        <v>7064.02</v>
      </c>
      <c r="O746" t="s">
        <v>19</v>
      </c>
      <c r="P746" t="str">
        <f t="shared" ref="P746" si="373">IF(A743&lt;30,"18-29",IF(A743&lt;45,"30-44",IF(A743&lt;60,"45-59",IF(A743&lt;75,"60-74","75+"))))</f>
        <v>60-74</v>
      </c>
      <c r="Q746" t="str">
        <f>IF(PatientData[[#This Row],[bmi]]&lt;18.5,"Underweight",
IF(PatientData[[#This Row],[bmi]]&lt;25,"Normal",
IF(PatientData[[#This Row],[bmi]]&lt;30,"Overweight","Obese")))</f>
        <v>Overweight</v>
      </c>
      <c r="R746" t="str">
        <f t="shared" si="351"/>
        <v>Normal BP</v>
      </c>
      <c r="S746" t="str">
        <f t="shared" si="352"/>
        <v>Normal Cost</v>
      </c>
    </row>
    <row r="747" spans="1:19" x14ac:dyDescent="0.3">
      <c r="A747">
        <v>55</v>
      </c>
      <c r="B747" t="s">
        <v>20</v>
      </c>
      <c r="C747">
        <v>20.2</v>
      </c>
      <c r="D747">
        <v>122</v>
      </c>
      <c r="E747">
        <v>74</v>
      </c>
      <c r="F747">
        <v>241.8</v>
      </c>
      <c r="G747">
        <v>139.1</v>
      </c>
      <c r="H747">
        <v>69</v>
      </c>
      <c r="I747">
        <v>1</v>
      </c>
      <c r="J747" t="s">
        <v>16</v>
      </c>
      <c r="K747" t="s">
        <v>17</v>
      </c>
      <c r="L747" t="s">
        <v>25</v>
      </c>
      <c r="M747">
        <v>8.6</v>
      </c>
      <c r="N747">
        <v>15434.47</v>
      </c>
      <c r="O747" t="s">
        <v>19</v>
      </c>
      <c r="P747" t="str">
        <f t="shared" ref="P747" si="374">IF(A747&lt;30,"18-29",IF(A747&lt;45,"30-44",IF(A747&lt;60,"45-59",IF(A747&lt;75,"60-74","75+"))))</f>
        <v>45-59</v>
      </c>
      <c r="Q747" t="str">
        <f>IF(PatientData[[#This Row],[bmi]]&lt;18.5,"Underweight",
IF(PatientData[[#This Row],[bmi]]&lt;25,"Normal",
IF(PatientData[[#This Row],[bmi]]&lt;30,"Overweight","Obese")))</f>
        <v>Normal</v>
      </c>
      <c r="R747" t="str">
        <f t="shared" si="351"/>
        <v>High BP</v>
      </c>
      <c r="S747" t="str">
        <f t="shared" si="352"/>
        <v>High Cost</v>
      </c>
    </row>
    <row r="748" spans="1:19" x14ac:dyDescent="0.3">
      <c r="A748">
        <v>56</v>
      </c>
      <c r="B748" t="s">
        <v>15</v>
      </c>
      <c r="C748">
        <v>36.200000000000003</v>
      </c>
      <c r="D748">
        <v>140</v>
      </c>
      <c r="E748">
        <v>86</v>
      </c>
      <c r="F748">
        <v>245.9</v>
      </c>
      <c r="G748">
        <v>142.4</v>
      </c>
      <c r="H748">
        <v>77</v>
      </c>
      <c r="I748">
        <v>0</v>
      </c>
      <c r="J748" t="s">
        <v>27</v>
      </c>
      <c r="K748" t="s">
        <v>21</v>
      </c>
      <c r="L748" t="s">
        <v>25</v>
      </c>
      <c r="M748">
        <v>3.9</v>
      </c>
      <c r="N748">
        <v>10002.77</v>
      </c>
      <c r="O748" t="s">
        <v>19</v>
      </c>
      <c r="P748" t="str">
        <f t="shared" ref="P748" si="375">IF(A745&lt;30,"18-29",IF(A745&lt;45,"30-44",IF(A745&lt;60,"45-59",IF(A745&lt;75,"60-74","75+"))))</f>
        <v>75+</v>
      </c>
      <c r="Q748" t="str">
        <f>IF(PatientData[[#This Row],[bmi]]&lt;18.5,"Underweight",
IF(PatientData[[#This Row],[bmi]]&lt;25,"Normal",
IF(PatientData[[#This Row],[bmi]]&lt;30,"Overweight","Obese")))</f>
        <v>Obese</v>
      </c>
      <c r="R748" t="str">
        <f t="shared" si="351"/>
        <v>High BP</v>
      </c>
      <c r="S748" t="str">
        <f t="shared" si="352"/>
        <v>Normal Cost</v>
      </c>
    </row>
    <row r="749" spans="1:19" x14ac:dyDescent="0.3">
      <c r="A749">
        <v>80</v>
      </c>
      <c r="B749" t="s">
        <v>20</v>
      </c>
      <c r="C749">
        <v>20.2</v>
      </c>
      <c r="D749">
        <v>131</v>
      </c>
      <c r="E749">
        <v>71</v>
      </c>
      <c r="F749">
        <v>213.3</v>
      </c>
      <c r="G749">
        <v>85.5</v>
      </c>
      <c r="H749">
        <v>94</v>
      </c>
      <c r="I749">
        <v>1</v>
      </c>
      <c r="J749" t="s">
        <v>27</v>
      </c>
      <c r="K749" t="s">
        <v>21</v>
      </c>
      <c r="L749" t="s">
        <v>18</v>
      </c>
      <c r="M749">
        <v>5.3</v>
      </c>
      <c r="N749">
        <v>14153.4</v>
      </c>
      <c r="O749" t="s">
        <v>23</v>
      </c>
      <c r="P749" t="str">
        <f t="shared" ref="P749:P751" si="376">IF(A749&lt;30,"18-29",IF(A749&lt;45,"30-44",IF(A749&lt;60,"45-59",IF(A749&lt;75,"60-74","75+"))))</f>
        <v>75+</v>
      </c>
      <c r="Q749" t="str">
        <f>IF(PatientData[[#This Row],[bmi]]&lt;18.5,"Underweight",
IF(PatientData[[#This Row],[bmi]]&lt;25,"Normal",
IF(PatientData[[#This Row],[bmi]]&lt;30,"Overweight","Obese")))</f>
        <v>Normal</v>
      </c>
      <c r="R749" t="str">
        <f t="shared" si="351"/>
        <v>High BP</v>
      </c>
      <c r="S749" t="str">
        <f t="shared" si="352"/>
        <v>Normal Cost</v>
      </c>
    </row>
    <row r="750" spans="1:19" x14ac:dyDescent="0.3">
      <c r="A750">
        <v>54</v>
      </c>
      <c r="B750" t="s">
        <v>20</v>
      </c>
      <c r="C750">
        <v>20.2</v>
      </c>
      <c r="D750">
        <v>114</v>
      </c>
      <c r="E750">
        <v>75</v>
      </c>
      <c r="F750">
        <v>222.6</v>
      </c>
      <c r="G750">
        <v>101.1</v>
      </c>
      <c r="H750">
        <v>85</v>
      </c>
      <c r="I750">
        <v>0</v>
      </c>
      <c r="J750" t="s">
        <v>16</v>
      </c>
      <c r="K750" t="s">
        <v>28</v>
      </c>
      <c r="L750" t="s">
        <v>25</v>
      </c>
      <c r="M750">
        <v>17.399999999999999</v>
      </c>
      <c r="N750">
        <v>33749.82</v>
      </c>
      <c r="O750" t="s">
        <v>19</v>
      </c>
      <c r="P750" t="str">
        <f t="shared" si="376"/>
        <v>45-59</v>
      </c>
      <c r="Q750" t="str">
        <f>IF(PatientData[[#This Row],[bmi]]&lt;18.5,"Underweight",
IF(PatientData[[#This Row],[bmi]]&lt;25,"Normal",
IF(PatientData[[#This Row],[bmi]]&lt;30,"Overweight","Obese")))</f>
        <v>Normal</v>
      </c>
      <c r="R750" t="str">
        <f t="shared" si="351"/>
        <v>Normal BP</v>
      </c>
      <c r="S750" t="str">
        <f t="shared" si="352"/>
        <v>High Cost</v>
      </c>
    </row>
    <row r="751" spans="1:19" x14ac:dyDescent="0.3">
      <c r="A751">
        <v>65</v>
      </c>
      <c r="B751" t="s">
        <v>20</v>
      </c>
      <c r="C751">
        <v>20.2</v>
      </c>
      <c r="D751">
        <v>118</v>
      </c>
      <c r="E751">
        <v>78</v>
      </c>
      <c r="F751">
        <v>206.6</v>
      </c>
      <c r="G751">
        <v>88.1</v>
      </c>
      <c r="H751">
        <v>78</v>
      </c>
      <c r="I751">
        <v>1</v>
      </c>
      <c r="J751" t="s">
        <v>16</v>
      </c>
      <c r="K751" t="s">
        <v>21</v>
      </c>
      <c r="L751" t="s">
        <v>25</v>
      </c>
      <c r="M751">
        <v>11.3</v>
      </c>
      <c r="N751">
        <v>25191.51</v>
      </c>
      <c r="O751" t="s">
        <v>23</v>
      </c>
      <c r="P751" t="str">
        <f t="shared" si="376"/>
        <v>60-74</v>
      </c>
      <c r="Q751" t="str">
        <f>IF(PatientData[[#This Row],[bmi]]&lt;18.5,"Underweight",
IF(PatientData[[#This Row],[bmi]]&lt;25,"Normal",
IF(PatientData[[#This Row],[bmi]]&lt;30,"Overweight","Obese")))</f>
        <v>Normal</v>
      </c>
      <c r="R751" t="str">
        <f t="shared" si="351"/>
        <v>Normal BP</v>
      </c>
      <c r="S751" t="str">
        <f t="shared" si="352"/>
        <v>High Cost</v>
      </c>
    </row>
    <row r="752" spans="1:19" x14ac:dyDescent="0.3">
      <c r="A752">
        <v>61</v>
      </c>
      <c r="B752" t="s">
        <v>15</v>
      </c>
      <c r="C752">
        <v>22.9</v>
      </c>
      <c r="D752">
        <v>124</v>
      </c>
      <c r="E752">
        <v>76</v>
      </c>
      <c r="F752">
        <v>196.4</v>
      </c>
      <c r="G752">
        <v>81</v>
      </c>
      <c r="H752">
        <v>67</v>
      </c>
      <c r="I752">
        <v>3</v>
      </c>
      <c r="J752" t="s">
        <v>24</v>
      </c>
      <c r="K752" t="s">
        <v>28</v>
      </c>
      <c r="L752" t="s">
        <v>25</v>
      </c>
      <c r="M752">
        <v>7.6</v>
      </c>
      <c r="N752">
        <v>17599.05</v>
      </c>
      <c r="O752" t="s">
        <v>19</v>
      </c>
      <c r="P752" t="str">
        <f t="shared" ref="P752" si="377">IF(A749&lt;30,"18-29",IF(A749&lt;45,"30-44",IF(A749&lt;60,"45-59",IF(A749&lt;75,"60-74","75+"))))</f>
        <v>75+</v>
      </c>
      <c r="Q752" t="str">
        <f>IF(PatientData[[#This Row],[bmi]]&lt;18.5,"Underweight",
IF(PatientData[[#This Row],[bmi]]&lt;25,"Normal",
IF(PatientData[[#This Row],[bmi]]&lt;30,"Overweight","Obese")))</f>
        <v>Normal</v>
      </c>
      <c r="R752" t="str">
        <f t="shared" si="351"/>
        <v>High BP</v>
      </c>
      <c r="S752" t="str">
        <f t="shared" si="352"/>
        <v>High Cost</v>
      </c>
    </row>
    <row r="753" spans="1:19" x14ac:dyDescent="0.3">
      <c r="A753">
        <v>70</v>
      </c>
      <c r="B753" t="s">
        <v>20</v>
      </c>
      <c r="C753">
        <v>20.2</v>
      </c>
      <c r="D753">
        <v>114</v>
      </c>
      <c r="E753">
        <v>60</v>
      </c>
      <c r="F753">
        <v>210.3</v>
      </c>
      <c r="G753">
        <v>115.8</v>
      </c>
      <c r="H753">
        <v>82</v>
      </c>
      <c r="I753">
        <v>2</v>
      </c>
      <c r="J753" t="s">
        <v>16</v>
      </c>
      <c r="K753" t="s">
        <v>21</v>
      </c>
      <c r="L753" t="s">
        <v>18</v>
      </c>
      <c r="M753">
        <v>7.7</v>
      </c>
      <c r="N753">
        <v>14789.87</v>
      </c>
      <c r="O753" t="s">
        <v>19</v>
      </c>
      <c r="P753" t="str">
        <f t="shared" ref="P753:P754" si="378">IF(A753&lt;30,"18-29",IF(A753&lt;45,"30-44",IF(A753&lt;60,"45-59",IF(A753&lt;75,"60-74","75+"))))</f>
        <v>60-74</v>
      </c>
      <c r="Q753" t="str">
        <f>IF(PatientData[[#This Row],[bmi]]&lt;18.5,"Underweight",
IF(PatientData[[#This Row],[bmi]]&lt;25,"Normal",
IF(PatientData[[#This Row],[bmi]]&lt;30,"Overweight","Obese")))</f>
        <v>Normal</v>
      </c>
      <c r="R753" t="str">
        <f t="shared" si="351"/>
        <v>Normal BP</v>
      </c>
      <c r="S753" t="str">
        <f t="shared" si="352"/>
        <v>Normal Cost</v>
      </c>
    </row>
    <row r="754" spans="1:19" x14ac:dyDescent="0.3">
      <c r="A754">
        <v>49</v>
      </c>
      <c r="B754" t="s">
        <v>20</v>
      </c>
      <c r="C754">
        <v>20.2</v>
      </c>
      <c r="D754">
        <v>106</v>
      </c>
      <c r="E754">
        <v>60</v>
      </c>
      <c r="F754">
        <v>224.6</v>
      </c>
      <c r="G754">
        <v>139.19999999999999</v>
      </c>
      <c r="H754">
        <v>107</v>
      </c>
      <c r="I754">
        <v>1</v>
      </c>
      <c r="J754" t="s">
        <v>16</v>
      </c>
      <c r="K754" t="s">
        <v>28</v>
      </c>
      <c r="L754" t="s">
        <v>22</v>
      </c>
      <c r="M754">
        <v>5.7</v>
      </c>
      <c r="N754">
        <v>15122.87</v>
      </c>
      <c r="O754" t="s">
        <v>19</v>
      </c>
      <c r="P754" t="str">
        <f t="shared" si="378"/>
        <v>45-59</v>
      </c>
      <c r="Q754" t="str">
        <f>IF(PatientData[[#This Row],[bmi]]&lt;18.5,"Underweight",
IF(PatientData[[#This Row],[bmi]]&lt;25,"Normal",
IF(PatientData[[#This Row],[bmi]]&lt;30,"Overweight","Obese")))</f>
        <v>Normal</v>
      </c>
      <c r="R754" t="str">
        <f t="shared" si="351"/>
        <v>Normal BP</v>
      </c>
      <c r="S754" t="str">
        <f t="shared" si="352"/>
        <v>High Cost</v>
      </c>
    </row>
    <row r="755" spans="1:19" x14ac:dyDescent="0.3">
      <c r="A755">
        <v>39</v>
      </c>
      <c r="B755" t="s">
        <v>15</v>
      </c>
      <c r="C755">
        <v>28.1</v>
      </c>
      <c r="D755">
        <v>123</v>
      </c>
      <c r="E755">
        <v>74</v>
      </c>
      <c r="F755">
        <v>178.6</v>
      </c>
      <c r="G755">
        <v>114.1</v>
      </c>
      <c r="H755">
        <v>85</v>
      </c>
      <c r="I755">
        <v>0</v>
      </c>
      <c r="J755" t="s">
        <v>24</v>
      </c>
      <c r="K755" t="s">
        <v>17</v>
      </c>
      <c r="L755" t="s">
        <v>18</v>
      </c>
      <c r="M755">
        <v>6.8</v>
      </c>
      <c r="N755">
        <v>13225.05</v>
      </c>
      <c r="O755" t="s">
        <v>19</v>
      </c>
      <c r="P755" t="str">
        <f t="shared" ref="P755:P756" si="379">IF(A752&lt;30,"18-29",IF(A752&lt;45,"30-44",IF(A752&lt;60,"45-59",IF(A752&lt;75,"60-74","75+"))))</f>
        <v>60-74</v>
      </c>
      <c r="Q755" t="str">
        <f>IF(PatientData[[#This Row],[bmi]]&lt;18.5,"Underweight",
IF(PatientData[[#This Row],[bmi]]&lt;25,"Normal",
IF(PatientData[[#This Row],[bmi]]&lt;30,"Overweight","Obese")))</f>
        <v>Overweight</v>
      </c>
      <c r="R755" t="str">
        <f t="shared" si="351"/>
        <v>High BP</v>
      </c>
      <c r="S755" t="str">
        <f t="shared" si="352"/>
        <v>Normal Cost</v>
      </c>
    </row>
    <row r="756" spans="1:19" x14ac:dyDescent="0.3">
      <c r="A756">
        <v>69</v>
      </c>
      <c r="B756" t="s">
        <v>15</v>
      </c>
      <c r="C756">
        <v>21.7</v>
      </c>
      <c r="D756">
        <v>113</v>
      </c>
      <c r="E756">
        <v>65</v>
      </c>
      <c r="F756">
        <v>169.6</v>
      </c>
      <c r="G756">
        <v>130.9</v>
      </c>
      <c r="H756">
        <v>86</v>
      </c>
      <c r="I756">
        <v>1</v>
      </c>
      <c r="J756" t="s">
        <v>16</v>
      </c>
      <c r="K756" t="s">
        <v>26</v>
      </c>
      <c r="L756" t="s">
        <v>18</v>
      </c>
      <c r="M756">
        <v>19.2</v>
      </c>
      <c r="N756">
        <v>26708.720000000001</v>
      </c>
      <c r="O756" t="s">
        <v>19</v>
      </c>
      <c r="P756" t="str">
        <f t="shared" si="379"/>
        <v>60-74</v>
      </c>
      <c r="Q756" t="str">
        <f>IF(PatientData[[#This Row],[bmi]]&lt;18.5,"Underweight",
IF(PatientData[[#This Row],[bmi]]&lt;25,"Normal",
IF(PatientData[[#This Row],[bmi]]&lt;30,"Overweight","Obese")))</f>
        <v>Normal</v>
      </c>
      <c r="R756" t="str">
        <f t="shared" si="351"/>
        <v>Normal BP</v>
      </c>
      <c r="S756" t="str">
        <f t="shared" si="352"/>
        <v>High Cost</v>
      </c>
    </row>
    <row r="757" spans="1:19" x14ac:dyDescent="0.3">
      <c r="A757">
        <v>68</v>
      </c>
      <c r="B757" t="s">
        <v>20</v>
      </c>
      <c r="C757">
        <v>20.2</v>
      </c>
      <c r="D757">
        <v>118</v>
      </c>
      <c r="E757">
        <v>70</v>
      </c>
      <c r="F757">
        <v>227.3</v>
      </c>
      <c r="G757">
        <v>147.69999999999999</v>
      </c>
      <c r="H757">
        <v>100</v>
      </c>
      <c r="I757">
        <v>0</v>
      </c>
      <c r="J757" t="s">
        <v>16</v>
      </c>
      <c r="K757" t="s">
        <v>21</v>
      </c>
      <c r="L757" t="s">
        <v>22</v>
      </c>
      <c r="M757">
        <v>8.6999999999999993</v>
      </c>
      <c r="N757">
        <v>18992.93</v>
      </c>
      <c r="O757" t="s">
        <v>19</v>
      </c>
      <c r="P757" t="str">
        <f t="shared" ref="P757:P761" si="380">IF(A757&lt;30,"18-29",IF(A757&lt;45,"30-44",IF(A757&lt;60,"45-59",IF(A757&lt;75,"60-74","75+"))))</f>
        <v>60-74</v>
      </c>
      <c r="Q757" t="str">
        <f>IF(PatientData[[#This Row],[bmi]]&lt;18.5,"Underweight",
IF(PatientData[[#This Row],[bmi]]&lt;25,"Normal",
IF(PatientData[[#This Row],[bmi]]&lt;30,"Overweight","Obese")))</f>
        <v>Normal</v>
      </c>
      <c r="R757" t="str">
        <f t="shared" si="351"/>
        <v>Normal BP</v>
      </c>
      <c r="S757" t="str">
        <f t="shared" si="352"/>
        <v>High Cost</v>
      </c>
    </row>
    <row r="758" spans="1:19" x14ac:dyDescent="0.3">
      <c r="A758">
        <v>61</v>
      </c>
      <c r="B758" t="s">
        <v>20</v>
      </c>
      <c r="C758">
        <v>20.2</v>
      </c>
      <c r="D758">
        <v>106</v>
      </c>
      <c r="E758">
        <v>63</v>
      </c>
      <c r="F758">
        <v>172.6</v>
      </c>
      <c r="G758">
        <v>76.099999999999994</v>
      </c>
      <c r="H758">
        <v>67</v>
      </c>
      <c r="I758">
        <v>2</v>
      </c>
      <c r="J758" t="s">
        <v>27</v>
      </c>
      <c r="K758" t="s">
        <v>21</v>
      </c>
      <c r="L758" t="s">
        <v>18</v>
      </c>
      <c r="M758">
        <v>3.1</v>
      </c>
      <c r="N758">
        <v>9249.19</v>
      </c>
      <c r="O758" t="s">
        <v>19</v>
      </c>
      <c r="P758" t="str">
        <f t="shared" si="380"/>
        <v>60-74</v>
      </c>
      <c r="Q758" t="str">
        <f>IF(PatientData[[#This Row],[bmi]]&lt;18.5,"Underweight",
IF(PatientData[[#This Row],[bmi]]&lt;25,"Normal",
IF(PatientData[[#This Row],[bmi]]&lt;30,"Overweight","Obese")))</f>
        <v>Normal</v>
      </c>
      <c r="R758" t="str">
        <f t="shared" si="351"/>
        <v>Normal BP</v>
      </c>
      <c r="S758" t="str">
        <f t="shared" si="352"/>
        <v>Normal Cost</v>
      </c>
    </row>
    <row r="759" spans="1:19" x14ac:dyDescent="0.3">
      <c r="A759">
        <v>81</v>
      </c>
      <c r="B759" t="s">
        <v>20</v>
      </c>
      <c r="C759">
        <v>20.2</v>
      </c>
      <c r="D759">
        <v>121</v>
      </c>
      <c r="E759">
        <v>76</v>
      </c>
      <c r="F759">
        <v>214.7</v>
      </c>
      <c r="G759">
        <v>81.099999999999994</v>
      </c>
      <c r="H759">
        <v>102</v>
      </c>
      <c r="I759">
        <v>0</v>
      </c>
      <c r="J759" t="s">
        <v>27</v>
      </c>
      <c r="K759" t="s">
        <v>26</v>
      </c>
      <c r="L759" t="s">
        <v>18</v>
      </c>
      <c r="M759">
        <v>5.6</v>
      </c>
      <c r="N759">
        <v>11168.31</v>
      </c>
      <c r="O759" t="s">
        <v>19</v>
      </c>
      <c r="P759" t="str">
        <f t="shared" si="380"/>
        <v>75+</v>
      </c>
      <c r="Q759" t="str">
        <f>IF(PatientData[[#This Row],[bmi]]&lt;18.5,"Underweight",
IF(PatientData[[#This Row],[bmi]]&lt;25,"Normal",
IF(PatientData[[#This Row],[bmi]]&lt;30,"Overweight","Obese")))</f>
        <v>Normal</v>
      </c>
      <c r="R759" t="str">
        <f t="shared" si="351"/>
        <v>High BP</v>
      </c>
      <c r="S759" t="str">
        <f t="shared" si="352"/>
        <v>Normal Cost</v>
      </c>
    </row>
    <row r="760" spans="1:19" x14ac:dyDescent="0.3">
      <c r="A760">
        <v>78</v>
      </c>
      <c r="B760" t="s">
        <v>20</v>
      </c>
      <c r="C760">
        <v>20.2</v>
      </c>
      <c r="D760">
        <v>107</v>
      </c>
      <c r="E760">
        <v>70</v>
      </c>
      <c r="F760">
        <v>238.2</v>
      </c>
      <c r="G760">
        <v>101.6</v>
      </c>
      <c r="H760">
        <v>155</v>
      </c>
      <c r="I760">
        <v>0</v>
      </c>
      <c r="J760" t="s">
        <v>24</v>
      </c>
      <c r="K760" t="s">
        <v>26</v>
      </c>
      <c r="L760" t="s">
        <v>25</v>
      </c>
      <c r="M760">
        <v>9.1999999999999993</v>
      </c>
      <c r="N760">
        <v>13719.95</v>
      </c>
      <c r="O760" t="s">
        <v>19</v>
      </c>
      <c r="P760" t="str">
        <f t="shared" si="380"/>
        <v>75+</v>
      </c>
      <c r="Q760" t="str">
        <f>IF(PatientData[[#This Row],[bmi]]&lt;18.5,"Underweight",
IF(PatientData[[#This Row],[bmi]]&lt;25,"Normal",
IF(PatientData[[#This Row],[bmi]]&lt;30,"Overweight","Obese")))</f>
        <v>Normal</v>
      </c>
      <c r="R760" t="str">
        <f t="shared" si="351"/>
        <v>Normal BP</v>
      </c>
      <c r="S760" t="str">
        <f t="shared" si="352"/>
        <v>Normal Cost</v>
      </c>
    </row>
    <row r="761" spans="1:19" x14ac:dyDescent="0.3">
      <c r="A761">
        <v>61</v>
      </c>
      <c r="B761" t="s">
        <v>20</v>
      </c>
      <c r="C761">
        <v>20.3</v>
      </c>
      <c r="D761">
        <v>123</v>
      </c>
      <c r="E761">
        <v>82</v>
      </c>
      <c r="F761">
        <v>190.8</v>
      </c>
      <c r="G761">
        <v>85.1</v>
      </c>
      <c r="H761">
        <v>85</v>
      </c>
      <c r="I761">
        <v>1</v>
      </c>
      <c r="J761" t="s">
        <v>16</v>
      </c>
      <c r="K761" t="s">
        <v>21</v>
      </c>
      <c r="L761" t="s">
        <v>25</v>
      </c>
      <c r="M761">
        <v>12.8</v>
      </c>
      <c r="N761">
        <v>22842.17</v>
      </c>
      <c r="O761" t="s">
        <v>19</v>
      </c>
      <c r="P761" t="str">
        <f t="shared" si="380"/>
        <v>60-74</v>
      </c>
      <c r="Q761" t="str">
        <f>IF(PatientData[[#This Row],[bmi]]&lt;18.5,"Underweight",
IF(PatientData[[#This Row],[bmi]]&lt;25,"Normal",
IF(PatientData[[#This Row],[bmi]]&lt;30,"Overweight","Obese")))</f>
        <v>Normal</v>
      </c>
      <c r="R761" t="str">
        <f t="shared" si="351"/>
        <v>High BP</v>
      </c>
      <c r="S761" t="str">
        <f t="shared" si="352"/>
        <v>High Cost</v>
      </c>
    </row>
    <row r="762" spans="1:19" x14ac:dyDescent="0.3">
      <c r="A762">
        <v>92</v>
      </c>
      <c r="B762" t="s">
        <v>15</v>
      </c>
      <c r="C762">
        <v>27.5</v>
      </c>
      <c r="D762">
        <v>134</v>
      </c>
      <c r="E762">
        <v>85</v>
      </c>
      <c r="F762">
        <v>250.1</v>
      </c>
      <c r="G762">
        <v>97.2</v>
      </c>
      <c r="H762">
        <v>87</v>
      </c>
      <c r="I762">
        <v>1</v>
      </c>
      <c r="J762" t="s">
        <v>16</v>
      </c>
      <c r="K762" t="s">
        <v>26</v>
      </c>
      <c r="L762" t="s">
        <v>22</v>
      </c>
      <c r="M762">
        <v>6.9</v>
      </c>
      <c r="N762">
        <v>11770.33</v>
      </c>
      <c r="O762" t="s">
        <v>23</v>
      </c>
      <c r="P762" t="str">
        <f t="shared" ref="P762:P764" si="381">IF(A759&lt;30,"18-29",IF(A759&lt;45,"30-44",IF(A759&lt;60,"45-59",IF(A759&lt;75,"60-74","75+"))))</f>
        <v>75+</v>
      </c>
      <c r="Q762" t="str">
        <f>IF(PatientData[[#This Row],[bmi]]&lt;18.5,"Underweight",
IF(PatientData[[#This Row],[bmi]]&lt;25,"Normal",
IF(PatientData[[#This Row],[bmi]]&lt;30,"Overweight","Obese")))</f>
        <v>Overweight</v>
      </c>
      <c r="R762" t="str">
        <f t="shared" si="351"/>
        <v>High BP</v>
      </c>
      <c r="S762" t="str">
        <f t="shared" si="352"/>
        <v>Normal Cost</v>
      </c>
    </row>
    <row r="763" spans="1:19" x14ac:dyDescent="0.3">
      <c r="A763">
        <v>71</v>
      </c>
      <c r="B763" t="s">
        <v>15</v>
      </c>
      <c r="C763">
        <v>38.1</v>
      </c>
      <c r="D763">
        <v>128</v>
      </c>
      <c r="E763">
        <v>86</v>
      </c>
      <c r="F763">
        <v>247.6</v>
      </c>
      <c r="G763">
        <v>170.9</v>
      </c>
      <c r="H763">
        <v>73</v>
      </c>
      <c r="I763">
        <v>3</v>
      </c>
      <c r="J763" t="s">
        <v>24</v>
      </c>
      <c r="K763" t="s">
        <v>21</v>
      </c>
      <c r="L763" t="s">
        <v>25</v>
      </c>
      <c r="M763">
        <v>6.9</v>
      </c>
      <c r="N763">
        <v>14112.72</v>
      </c>
      <c r="O763" t="s">
        <v>19</v>
      </c>
      <c r="P763" t="str">
        <f t="shared" si="381"/>
        <v>75+</v>
      </c>
      <c r="Q763" t="str">
        <f>IF(PatientData[[#This Row],[bmi]]&lt;18.5,"Underweight",
IF(PatientData[[#This Row],[bmi]]&lt;25,"Normal",
IF(PatientData[[#This Row],[bmi]]&lt;30,"Overweight","Obese")))</f>
        <v>Obese</v>
      </c>
      <c r="R763" t="str">
        <f t="shared" si="351"/>
        <v>High BP</v>
      </c>
      <c r="S763" t="str">
        <f t="shared" si="352"/>
        <v>Normal Cost</v>
      </c>
    </row>
    <row r="764" spans="1:19" x14ac:dyDescent="0.3">
      <c r="A764">
        <v>77</v>
      </c>
      <c r="B764" t="s">
        <v>15</v>
      </c>
      <c r="C764">
        <v>34.5</v>
      </c>
      <c r="D764">
        <v>154</v>
      </c>
      <c r="E764">
        <v>91</v>
      </c>
      <c r="F764">
        <v>229.2</v>
      </c>
      <c r="G764">
        <v>114.9</v>
      </c>
      <c r="H764">
        <v>75</v>
      </c>
      <c r="I764">
        <v>1</v>
      </c>
      <c r="J764" t="s">
        <v>27</v>
      </c>
      <c r="K764" t="s">
        <v>26</v>
      </c>
      <c r="L764" t="s">
        <v>18</v>
      </c>
      <c r="M764">
        <v>6.7</v>
      </c>
      <c r="N764">
        <v>11613.38</v>
      </c>
      <c r="O764" t="s">
        <v>19</v>
      </c>
      <c r="P764" t="str">
        <f t="shared" si="381"/>
        <v>60-74</v>
      </c>
      <c r="Q764" t="str">
        <f>IF(PatientData[[#This Row],[bmi]]&lt;18.5,"Underweight",
IF(PatientData[[#This Row],[bmi]]&lt;25,"Normal",
IF(PatientData[[#This Row],[bmi]]&lt;30,"Overweight","Obese")))</f>
        <v>Obese</v>
      </c>
      <c r="R764" t="str">
        <f t="shared" si="351"/>
        <v>High BP</v>
      </c>
      <c r="S764" t="str">
        <f t="shared" si="352"/>
        <v>Normal Cost</v>
      </c>
    </row>
    <row r="765" spans="1:19" x14ac:dyDescent="0.3">
      <c r="A765">
        <v>62</v>
      </c>
      <c r="B765" t="s">
        <v>20</v>
      </c>
      <c r="C765">
        <v>20.3</v>
      </c>
      <c r="D765">
        <v>125</v>
      </c>
      <c r="E765">
        <v>71</v>
      </c>
      <c r="F765">
        <v>208.8</v>
      </c>
      <c r="G765">
        <v>104.2</v>
      </c>
      <c r="H765">
        <v>79</v>
      </c>
      <c r="I765">
        <v>1</v>
      </c>
      <c r="J765" t="s">
        <v>24</v>
      </c>
      <c r="K765" t="s">
        <v>26</v>
      </c>
      <c r="L765" t="s">
        <v>18</v>
      </c>
      <c r="M765">
        <v>5.2</v>
      </c>
      <c r="N765">
        <v>9562.92</v>
      </c>
      <c r="O765" t="s">
        <v>19</v>
      </c>
      <c r="P765" t="str">
        <f t="shared" ref="P765" si="382">IF(A765&lt;30,"18-29",IF(A765&lt;45,"30-44",IF(A765&lt;60,"45-59",IF(A765&lt;75,"60-74","75+"))))</f>
        <v>60-74</v>
      </c>
      <c r="Q765" t="str">
        <f>IF(PatientData[[#This Row],[bmi]]&lt;18.5,"Underweight",
IF(PatientData[[#This Row],[bmi]]&lt;25,"Normal",
IF(PatientData[[#This Row],[bmi]]&lt;30,"Overweight","Obese")))</f>
        <v>Normal</v>
      </c>
      <c r="R765" t="str">
        <f t="shared" si="351"/>
        <v>High BP</v>
      </c>
      <c r="S765" t="str">
        <f t="shared" si="352"/>
        <v>Normal Cost</v>
      </c>
    </row>
    <row r="766" spans="1:19" x14ac:dyDescent="0.3">
      <c r="A766">
        <v>75</v>
      </c>
      <c r="B766" t="s">
        <v>15</v>
      </c>
      <c r="C766">
        <v>27</v>
      </c>
      <c r="D766">
        <v>139</v>
      </c>
      <c r="E766">
        <v>83</v>
      </c>
      <c r="F766">
        <v>268.89999999999998</v>
      </c>
      <c r="G766">
        <v>102.9</v>
      </c>
      <c r="H766">
        <v>68</v>
      </c>
      <c r="I766">
        <v>2</v>
      </c>
      <c r="J766" t="s">
        <v>27</v>
      </c>
      <c r="K766" t="s">
        <v>26</v>
      </c>
      <c r="L766" t="s">
        <v>18</v>
      </c>
      <c r="M766">
        <v>1.9</v>
      </c>
      <c r="N766">
        <v>4380.38</v>
      </c>
      <c r="O766" t="s">
        <v>23</v>
      </c>
      <c r="P766" t="str">
        <f t="shared" ref="P766" si="383">IF(A763&lt;30,"18-29",IF(A763&lt;45,"30-44",IF(A763&lt;60,"45-59",IF(A763&lt;75,"60-74","75+"))))</f>
        <v>60-74</v>
      </c>
      <c r="Q766" t="str">
        <f>IF(PatientData[[#This Row],[bmi]]&lt;18.5,"Underweight",
IF(PatientData[[#This Row],[bmi]]&lt;25,"Normal",
IF(PatientData[[#This Row],[bmi]]&lt;30,"Overweight","Obese")))</f>
        <v>Overweight</v>
      </c>
      <c r="R766" t="str">
        <f t="shared" si="351"/>
        <v>High BP</v>
      </c>
      <c r="S766" t="str">
        <f t="shared" si="352"/>
        <v>Normal Cost</v>
      </c>
    </row>
    <row r="767" spans="1:19" x14ac:dyDescent="0.3">
      <c r="A767">
        <v>54</v>
      </c>
      <c r="B767" t="s">
        <v>20</v>
      </c>
      <c r="C767">
        <v>20.3</v>
      </c>
      <c r="D767">
        <v>128</v>
      </c>
      <c r="E767">
        <v>75</v>
      </c>
      <c r="F767">
        <v>209.5</v>
      </c>
      <c r="G767">
        <v>104</v>
      </c>
      <c r="H767">
        <v>107</v>
      </c>
      <c r="I767">
        <v>0</v>
      </c>
      <c r="J767" t="s">
        <v>16</v>
      </c>
      <c r="K767" t="s">
        <v>26</v>
      </c>
      <c r="L767" t="s">
        <v>25</v>
      </c>
      <c r="M767">
        <v>5</v>
      </c>
      <c r="N767">
        <v>9452.4</v>
      </c>
      <c r="O767" t="s">
        <v>19</v>
      </c>
      <c r="P767" t="str">
        <f t="shared" ref="P767:P769" si="384">IF(A767&lt;30,"18-29",IF(A767&lt;45,"30-44",IF(A767&lt;60,"45-59",IF(A767&lt;75,"60-74","75+"))))</f>
        <v>45-59</v>
      </c>
      <c r="Q767" t="str">
        <f>IF(PatientData[[#This Row],[bmi]]&lt;18.5,"Underweight",
IF(PatientData[[#This Row],[bmi]]&lt;25,"Normal",
IF(PatientData[[#This Row],[bmi]]&lt;30,"Overweight","Obese")))</f>
        <v>Normal</v>
      </c>
      <c r="R767" t="str">
        <f t="shared" si="351"/>
        <v>High BP</v>
      </c>
      <c r="S767" t="str">
        <f t="shared" si="352"/>
        <v>Normal Cost</v>
      </c>
    </row>
    <row r="768" spans="1:19" x14ac:dyDescent="0.3">
      <c r="A768">
        <v>51</v>
      </c>
      <c r="B768" t="s">
        <v>20</v>
      </c>
      <c r="C768">
        <v>20.3</v>
      </c>
      <c r="D768">
        <v>113</v>
      </c>
      <c r="E768">
        <v>66</v>
      </c>
      <c r="F768">
        <v>214.2</v>
      </c>
      <c r="G768">
        <v>91.4</v>
      </c>
      <c r="H768">
        <v>69</v>
      </c>
      <c r="I768">
        <v>3</v>
      </c>
      <c r="J768" t="s">
        <v>27</v>
      </c>
      <c r="K768" t="s">
        <v>21</v>
      </c>
      <c r="L768" t="s">
        <v>18</v>
      </c>
      <c r="M768">
        <v>4</v>
      </c>
      <c r="N768">
        <v>9484.27</v>
      </c>
      <c r="O768" t="s">
        <v>19</v>
      </c>
      <c r="P768" t="str">
        <f t="shared" si="384"/>
        <v>45-59</v>
      </c>
      <c r="Q768" t="str">
        <f>IF(PatientData[[#This Row],[bmi]]&lt;18.5,"Underweight",
IF(PatientData[[#This Row],[bmi]]&lt;25,"Normal",
IF(PatientData[[#This Row],[bmi]]&lt;30,"Overweight","Obese")))</f>
        <v>Normal</v>
      </c>
      <c r="R768" t="str">
        <f t="shared" si="351"/>
        <v>Normal BP</v>
      </c>
      <c r="S768" t="str">
        <f t="shared" si="352"/>
        <v>Normal Cost</v>
      </c>
    </row>
    <row r="769" spans="1:19" x14ac:dyDescent="0.3">
      <c r="A769">
        <v>38</v>
      </c>
      <c r="B769" t="s">
        <v>20</v>
      </c>
      <c r="C769">
        <v>20.3</v>
      </c>
      <c r="D769">
        <v>117</v>
      </c>
      <c r="E769">
        <v>71</v>
      </c>
      <c r="F769">
        <v>182</v>
      </c>
      <c r="G769">
        <v>124.8</v>
      </c>
      <c r="H769">
        <v>69</v>
      </c>
      <c r="I769">
        <v>3</v>
      </c>
      <c r="J769" t="s">
        <v>16</v>
      </c>
      <c r="K769" t="s">
        <v>21</v>
      </c>
      <c r="L769" t="s">
        <v>18</v>
      </c>
      <c r="M769">
        <v>13.3</v>
      </c>
      <c r="N769">
        <v>26090.41</v>
      </c>
      <c r="O769" t="s">
        <v>19</v>
      </c>
      <c r="P769" t="str">
        <f t="shared" si="384"/>
        <v>30-44</v>
      </c>
      <c r="Q769" t="str">
        <f>IF(PatientData[[#This Row],[bmi]]&lt;18.5,"Underweight",
IF(PatientData[[#This Row],[bmi]]&lt;25,"Normal",
IF(PatientData[[#This Row],[bmi]]&lt;30,"Overweight","Obese")))</f>
        <v>Normal</v>
      </c>
      <c r="R769" t="str">
        <f t="shared" si="351"/>
        <v>Normal BP</v>
      </c>
      <c r="S769" t="str">
        <f t="shared" si="352"/>
        <v>High Cost</v>
      </c>
    </row>
    <row r="770" spans="1:19" x14ac:dyDescent="0.3">
      <c r="A770">
        <v>55</v>
      </c>
      <c r="B770" t="s">
        <v>15</v>
      </c>
      <c r="C770">
        <v>26.4</v>
      </c>
      <c r="D770">
        <v>125</v>
      </c>
      <c r="E770">
        <v>80</v>
      </c>
      <c r="F770">
        <v>203.4</v>
      </c>
      <c r="G770">
        <v>110.2</v>
      </c>
      <c r="H770">
        <v>76</v>
      </c>
      <c r="I770">
        <v>1</v>
      </c>
      <c r="J770" t="s">
        <v>24</v>
      </c>
      <c r="K770" t="s">
        <v>17</v>
      </c>
      <c r="L770" t="s">
        <v>25</v>
      </c>
      <c r="M770">
        <v>2.1</v>
      </c>
      <c r="N770">
        <v>5485.39</v>
      </c>
      <c r="O770" t="s">
        <v>19</v>
      </c>
      <c r="P770" t="str">
        <f t="shared" ref="P770" si="385">IF(A767&lt;30,"18-29",IF(A767&lt;45,"30-44",IF(A767&lt;60,"45-59",IF(A767&lt;75,"60-74","75+"))))</f>
        <v>45-59</v>
      </c>
      <c r="Q770" t="str">
        <f>IF(PatientData[[#This Row],[bmi]]&lt;18.5,"Underweight",
IF(PatientData[[#This Row],[bmi]]&lt;25,"Normal",
IF(PatientData[[#This Row],[bmi]]&lt;30,"Overweight","Obese")))</f>
        <v>Overweight</v>
      </c>
      <c r="R770" t="str">
        <f t="shared" si="351"/>
        <v>High BP</v>
      </c>
      <c r="S770" t="str">
        <f t="shared" si="352"/>
        <v>Normal Cost</v>
      </c>
    </row>
    <row r="771" spans="1:19" x14ac:dyDescent="0.3">
      <c r="A771">
        <v>59</v>
      </c>
      <c r="B771" t="s">
        <v>20</v>
      </c>
      <c r="C771">
        <v>20.3</v>
      </c>
      <c r="D771">
        <v>103</v>
      </c>
      <c r="E771">
        <v>61</v>
      </c>
      <c r="F771">
        <v>234.1</v>
      </c>
      <c r="G771">
        <v>133.19999999999999</v>
      </c>
      <c r="H771">
        <v>75</v>
      </c>
      <c r="I771">
        <v>0</v>
      </c>
      <c r="J771" t="s">
        <v>27</v>
      </c>
      <c r="K771" t="s">
        <v>17</v>
      </c>
      <c r="L771" t="s">
        <v>18</v>
      </c>
      <c r="M771">
        <v>8.5</v>
      </c>
      <c r="N771">
        <v>12153.14</v>
      </c>
      <c r="O771" t="s">
        <v>19</v>
      </c>
      <c r="P771" t="str">
        <f t="shared" ref="P771" si="386">IF(A771&lt;30,"18-29",IF(A771&lt;45,"30-44",IF(A771&lt;60,"45-59",IF(A771&lt;75,"60-74","75+"))))</f>
        <v>45-59</v>
      </c>
      <c r="Q771" t="str">
        <f>IF(PatientData[[#This Row],[bmi]]&lt;18.5,"Underweight",
IF(PatientData[[#This Row],[bmi]]&lt;25,"Normal",
IF(PatientData[[#This Row],[bmi]]&lt;30,"Overweight","Obese")))</f>
        <v>Normal</v>
      </c>
      <c r="R771" t="str">
        <f t="shared" ref="R771:R834" si="387">IF(AND(D771&lt;120,E771&lt;80),"Normal BP","High BP")</f>
        <v>Normal BP</v>
      </c>
      <c r="S771" t="str">
        <f t="shared" ref="S771:S834" si="388">IF(N771&gt;15000,"High Cost","Normal Cost")</f>
        <v>Normal Cost</v>
      </c>
    </row>
    <row r="772" spans="1:19" x14ac:dyDescent="0.3">
      <c r="A772">
        <v>54</v>
      </c>
      <c r="B772" t="s">
        <v>15</v>
      </c>
      <c r="C772">
        <v>25.4</v>
      </c>
      <c r="D772">
        <v>114</v>
      </c>
      <c r="E772">
        <v>69</v>
      </c>
      <c r="F772">
        <v>223.8</v>
      </c>
      <c r="G772">
        <v>97.5</v>
      </c>
      <c r="H772">
        <v>74</v>
      </c>
      <c r="I772">
        <v>0</v>
      </c>
      <c r="J772" t="s">
        <v>24</v>
      </c>
      <c r="K772" t="s">
        <v>21</v>
      </c>
      <c r="L772" t="s">
        <v>25</v>
      </c>
      <c r="M772">
        <v>4.4000000000000004</v>
      </c>
      <c r="N772">
        <v>11397.74</v>
      </c>
      <c r="O772" t="s">
        <v>19</v>
      </c>
      <c r="P772" t="str">
        <f t="shared" ref="P772" si="389">IF(A769&lt;30,"18-29",IF(A769&lt;45,"30-44",IF(A769&lt;60,"45-59",IF(A769&lt;75,"60-74","75+"))))</f>
        <v>30-44</v>
      </c>
      <c r="Q772" t="str">
        <f>IF(PatientData[[#This Row],[bmi]]&lt;18.5,"Underweight",
IF(PatientData[[#This Row],[bmi]]&lt;25,"Normal",
IF(PatientData[[#This Row],[bmi]]&lt;30,"Overweight","Obese")))</f>
        <v>Overweight</v>
      </c>
      <c r="R772" t="str">
        <f t="shared" si="387"/>
        <v>Normal BP</v>
      </c>
      <c r="S772" t="str">
        <f t="shared" si="388"/>
        <v>Normal Cost</v>
      </c>
    </row>
    <row r="773" spans="1:19" x14ac:dyDescent="0.3">
      <c r="A773">
        <v>61</v>
      </c>
      <c r="B773" t="s">
        <v>20</v>
      </c>
      <c r="C773">
        <v>20.3</v>
      </c>
      <c r="D773">
        <v>114</v>
      </c>
      <c r="E773">
        <v>70</v>
      </c>
      <c r="F773">
        <v>186.6</v>
      </c>
      <c r="G773">
        <v>91.2</v>
      </c>
      <c r="H773">
        <v>83</v>
      </c>
      <c r="I773">
        <v>1</v>
      </c>
      <c r="J773" t="s">
        <v>24</v>
      </c>
      <c r="K773" t="s">
        <v>26</v>
      </c>
      <c r="L773" t="s">
        <v>25</v>
      </c>
      <c r="M773">
        <v>5.2</v>
      </c>
      <c r="N773">
        <v>10316.86</v>
      </c>
      <c r="O773" t="s">
        <v>19</v>
      </c>
      <c r="P773" t="str">
        <f t="shared" ref="P773" si="390">IF(A773&lt;30,"18-29",IF(A773&lt;45,"30-44",IF(A773&lt;60,"45-59",IF(A773&lt;75,"60-74","75+"))))</f>
        <v>60-74</v>
      </c>
      <c r="Q773" t="str">
        <f>IF(PatientData[[#This Row],[bmi]]&lt;18.5,"Underweight",
IF(PatientData[[#This Row],[bmi]]&lt;25,"Normal",
IF(PatientData[[#This Row],[bmi]]&lt;30,"Overweight","Obese")))</f>
        <v>Normal</v>
      </c>
      <c r="R773" t="str">
        <f t="shared" si="387"/>
        <v>Normal BP</v>
      </c>
      <c r="S773" t="str">
        <f t="shared" si="388"/>
        <v>Normal Cost</v>
      </c>
    </row>
    <row r="774" spans="1:19" x14ac:dyDescent="0.3">
      <c r="A774">
        <v>51</v>
      </c>
      <c r="B774" t="s">
        <v>15</v>
      </c>
      <c r="C774">
        <v>26.2</v>
      </c>
      <c r="D774">
        <v>131</v>
      </c>
      <c r="E774">
        <v>78</v>
      </c>
      <c r="F774">
        <v>241</v>
      </c>
      <c r="G774">
        <v>114.6</v>
      </c>
      <c r="H774">
        <v>58</v>
      </c>
      <c r="I774">
        <v>2</v>
      </c>
      <c r="J774" t="s">
        <v>24</v>
      </c>
      <c r="K774" t="s">
        <v>17</v>
      </c>
      <c r="L774" t="s">
        <v>25</v>
      </c>
      <c r="M774">
        <v>1.8</v>
      </c>
      <c r="N774">
        <v>4675.3599999999997</v>
      </c>
      <c r="O774" t="s">
        <v>19</v>
      </c>
      <c r="P774" t="str">
        <f t="shared" ref="P774:P775" si="391">IF(A771&lt;30,"18-29",IF(A771&lt;45,"30-44",IF(A771&lt;60,"45-59",IF(A771&lt;75,"60-74","75+"))))</f>
        <v>45-59</v>
      </c>
      <c r="Q774" t="str">
        <f>IF(PatientData[[#This Row],[bmi]]&lt;18.5,"Underweight",
IF(PatientData[[#This Row],[bmi]]&lt;25,"Normal",
IF(PatientData[[#This Row],[bmi]]&lt;30,"Overweight","Obese")))</f>
        <v>Overweight</v>
      </c>
      <c r="R774" t="str">
        <f t="shared" si="387"/>
        <v>High BP</v>
      </c>
      <c r="S774" t="str">
        <f t="shared" si="388"/>
        <v>Normal Cost</v>
      </c>
    </row>
    <row r="775" spans="1:19" x14ac:dyDescent="0.3">
      <c r="A775">
        <v>66</v>
      </c>
      <c r="B775" t="s">
        <v>15</v>
      </c>
      <c r="C775">
        <v>19.600000000000001</v>
      </c>
      <c r="D775">
        <v>101</v>
      </c>
      <c r="E775">
        <v>68</v>
      </c>
      <c r="F775">
        <v>212.1</v>
      </c>
      <c r="G775">
        <v>79</v>
      </c>
      <c r="H775">
        <v>79</v>
      </c>
      <c r="I775">
        <v>1</v>
      </c>
      <c r="J775" t="s">
        <v>16</v>
      </c>
      <c r="K775" t="s">
        <v>21</v>
      </c>
      <c r="L775" t="s">
        <v>25</v>
      </c>
      <c r="M775">
        <v>12.7</v>
      </c>
      <c r="N775">
        <v>23283.29</v>
      </c>
      <c r="O775" t="s">
        <v>19</v>
      </c>
      <c r="P775" t="str">
        <f t="shared" si="391"/>
        <v>45-59</v>
      </c>
      <c r="Q775" t="str">
        <f>IF(PatientData[[#This Row],[bmi]]&lt;18.5,"Underweight",
IF(PatientData[[#This Row],[bmi]]&lt;25,"Normal",
IF(PatientData[[#This Row],[bmi]]&lt;30,"Overweight","Obese")))</f>
        <v>Normal</v>
      </c>
      <c r="R775" t="str">
        <f t="shared" si="387"/>
        <v>Normal BP</v>
      </c>
      <c r="S775" t="str">
        <f t="shared" si="388"/>
        <v>High Cost</v>
      </c>
    </row>
    <row r="776" spans="1:19" x14ac:dyDescent="0.3">
      <c r="A776">
        <v>35</v>
      </c>
      <c r="B776" t="s">
        <v>20</v>
      </c>
      <c r="C776">
        <v>20.3</v>
      </c>
      <c r="D776">
        <v>117</v>
      </c>
      <c r="E776">
        <v>70</v>
      </c>
      <c r="F776">
        <v>214.5</v>
      </c>
      <c r="G776">
        <v>84.5</v>
      </c>
      <c r="H776">
        <v>55</v>
      </c>
      <c r="I776">
        <v>2</v>
      </c>
      <c r="J776" t="s">
        <v>24</v>
      </c>
      <c r="K776" t="s">
        <v>28</v>
      </c>
      <c r="L776" t="s">
        <v>18</v>
      </c>
      <c r="M776">
        <v>5.4</v>
      </c>
      <c r="N776">
        <v>14231.75</v>
      </c>
      <c r="O776" t="s">
        <v>19</v>
      </c>
      <c r="P776" t="str">
        <f t="shared" ref="P776" si="392">IF(A776&lt;30,"18-29",IF(A776&lt;45,"30-44",IF(A776&lt;60,"45-59",IF(A776&lt;75,"60-74","75+"))))</f>
        <v>30-44</v>
      </c>
      <c r="Q776" t="str">
        <f>IF(PatientData[[#This Row],[bmi]]&lt;18.5,"Underweight",
IF(PatientData[[#This Row],[bmi]]&lt;25,"Normal",
IF(PatientData[[#This Row],[bmi]]&lt;30,"Overweight","Obese")))</f>
        <v>Normal</v>
      </c>
      <c r="R776" t="str">
        <f t="shared" si="387"/>
        <v>Normal BP</v>
      </c>
      <c r="S776" t="str">
        <f t="shared" si="388"/>
        <v>Normal Cost</v>
      </c>
    </row>
    <row r="777" spans="1:19" x14ac:dyDescent="0.3">
      <c r="A777">
        <v>67</v>
      </c>
      <c r="B777" t="s">
        <v>15</v>
      </c>
      <c r="C777">
        <v>31.6</v>
      </c>
      <c r="D777">
        <v>135</v>
      </c>
      <c r="E777">
        <v>78</v>
      </c>
      <c r="F777">
        <v>240.4</v>
      </c>
      <c r="G777">
        <v>100.8</v>
      </c>
      <c r="H777">
        <v>79</v>
      </c>
      <c r="I777">
        <v>5</v>
      </c>
      <c r="J777" t="s">
        <v>16</v>
      </c>
      <c r="K777" t="s">
        <v>28</v>
      </c>
      <c r="L777" t="s">
        <v>18</v>
      </c>
      <c r="M777">
        <v>6.7</v>
      </c>
      <c r="N777">
        <v>15945.58</v>
      </c>
      <c r="O777" t="s">
        <v>23</v>
      </c>
      <c r="P777" t="str">
        <f t="shared" ref="P777:P778" si="393">IF(A774&lt;30,"18-29",IF(A774&lt;45,"30-44",IF(A774&lt;60,"45-59",IF(A774&lt;75,"60-74","75+"))))</f>
        <v>45-59</v>
      </c>
      <c r="Q777" t="str">
        <f>IF(PatientData[[#This Row],[bmi]]&lt;18.5,"Underweight",
IF(PatientData[[#This Row],[bmi]]&lt;25,"Normal",
IF(PatientData[[#This Row],[bmi]]&lt;30,"Overweight","Obese")))</f>
        <v>Obese</v>
      </c>
      <c r="R777" t="str">
        <f t="shared" si="387"/>
        <v>High BP</v>
      </c>
      <c r="S777" t="str">
        <f t="shared" si="388"/>
        <v>High Cost</v>
      </c>
    </row>
    <row r="778" spans="1:19" x14ac:dyDescent="0.3">
      <c r="A778">
        <v>52</v>
      </c>
      <c r="B778" t="s">
        <v>15</v>
      </c>
      <c r="C778">
        <v>37.6</v>
      </c>
      <c r="D778">
        <v>147</v>
      </c>
      <c r="E778">
        <v>94</v>
      </c>
      <c r="F778">
        <v>256.2</v>
      </c>
      <c r="G778">
        <v>120.6</v>
      </c>
      <c r="H778">
        <v>100</v>
      </c>
      <c r="I778">
        <v>1</v>
      </c>
      <c r="J778" t="s">
        <v>16</v>
      </c>
      <c r="K778" t="s">
        <v>26</v>
      </c>
      <c r="L778" t="s">
        <v>25</v>
      </c>
      <c r="M778">
        <v>8.1</v>
      </c>
      <c r="N778">
        <v>15005.37</v>
      </c>
      <c r="O778" t="s">
        <v>19</v>
      </c>
      <c r="P778" t="str">
        <f t="shared" si="393"/>
        <v>60-74</v>
      </c>
      <c r="Q778" t="str">
        <f>IF(PatientData[[#This Row],[bmi]]&lt;18.5,"Underweight",
IF(PatientData[[#This Row],[bmi]]&lt;25,"Normal",
IF(PatientData[[#This Row],[bmi]]&lt;30,"Overweight","Obese")))</f>
        <v>Obese</v>
      </c>
      <c r="R778" t="str">
        <f t="shared" si="387"/>
        <v>High BP</v>
      </c>
      <c r="S778" t="str">
        <f t="shared" si="388"/>
        <v>High Cost</v>
      </c>
    </row>
    <row r="779" spans="1:19" x14ac:dyDescent="0.3">
      <c r="A779">
        <v>48</v>
      </c>
      <c r="B779" t="s">
        <v>20</v>
      </c>
      <c r="C779">
        <v>20.3</v>
      </c>
      <c r="D779">
        <v>132</v>
      </c>
      <c r="E779">
        <v>76</v>
      </c>
      <c r="F779">
        <v>200.9</v>
      </c>
      <c r="G779">
        <v>79.599999999999994</v>
      </c>
      <c r="H779">
        <v>84</v>
      </c>
      <c r="I779">
        <v>0</v>
      </c>
      <c r="J779" t="s">
        <v>24</v>
      </c>
      <c r="K779" t="s">
        <v>26</v>
      </c>
      <c r="L779" t="s">
        <v>18</v>
      </c>
      <c r="M779">
        <v>3.2</v>
      </c>
      <c r="N779">
        <v>7196.48</v>
      </c>
      <c r="O779" t="s">
        <v>19</v>
      </c>
      <c r="P779" t="str">
        <f t="shared" ref="P779:P783" si="394">IF(A779&lt;30,"18-29",IF(A779&lt;45,"30-44",IF(A779&lt;60,"45-59",IF(A779&lt;75,"60-74","75+"))))</f>
        <v>45-59</v>
      </c>
      <c r="Q779" t="str">
        <f>IF(PatientData[[#This Row],[bmi]]&lt;18.5,"Underweight",
IF(PatientData[[#This Row],[bmi]]&lt;25,"Normal",
IF(PatientData[[#This Row],[bmi]]&lt;30,"Overweight","Obese")))</f>
        <v>Normal</v>
      </c>
      <c r="R779" t="str">
        <f t="shared" si="387"/>
        <v>High BP</v>
      </c>
      <c r="S779" t="str">
        <f t="shared" si="388"/>
        <v>Normal Cost</v>
      </c>
    </row>
    <row r="780" spans="1:19" x14ac:dyDescent="0.3">
      <c r="A780">
        <v>59</v>
      </c>
      <c r="B780" t="s">
        <v>20</v>
      </c>
      <c r="C780">
        <v>20.3</v>
      </c>
      <c r="D780">
        <v>95</v>
      </c>
      <c r="E780">
        <v>60</v>
      </c>
      <c r="F780">
        <v>222.6</v>
      </c>
      <c r="G780">
        <v>141.19999999999999</v>
      </c>
      <c r="H780">
        <v>80</v>
      </c>
      <c r="I780">
        <v>3</v>
      </c>
      <c r="J780" t="s">
        <v>24</v>
      </c>
      <c r="K780" t="s">
        <v>21</v>
      </c>
      <c r="L780" t="s">
        <v>18</v>
      </c>
      <c r="M780">
        <v>4.5</v>
      </c>
      <c r="N780">
        <v>10724.22</v>
      </c>
      <c r="O780" t="s">
        <v>19</v>
      </c>
      <c r="P780" t="str">
        <f t="shared" si="394"/>
        <v>45-59</v>
      </c>
      <c r="Q780" t="str">
        <f>IF(PatientData[[#This Row],[bmi]]&lt;18.5,"Underweight",
IF(PatientData[[#This Row],[bmi]]&lt;25,"Normal",
IF(PatientData[[#This Row],[bmi]]&lt;30,"Overweight","Obese")))</f>
        <v>Normal</v>
      </c>
      <c r="R780" t="str">
        <f t="shared" si="387"/>
        <v>Normal BP</v>
      </c>
      <c r="S780" t="str">
        <f t="shared" si="388"/>
        <v>Normal Cost</v>
      </c>
    </row>
    <row r="781" spans="1:19" x14ac:dyDescent="0.3">
      <c r="A781">
        <v>41</v>
      </c>
      <c r="B781" t="s">
        <v>20</v>
      </c>
      <c r="C781">
        <v>20.3</v>
      </c>
      <c r="D781">
        <v>127</v>
      </c>
      <c r="E781">
        <v>79</v>
      </c>
      <c r="F781">
        <v>200</v>
      </c>
      <c r="G781">
        <v>88.8</v>
      </c>
      <c r="H781">
        <v>68</v>
      </c>
      <c r="I781">
        <v>1</v>
      </c>
      <c r="J781" t="s">
        <v>27</v>
      </c>
      <c r="K781" t="s">
        <v>28</v>
      </c>
      <c r="L781" t="s">
        <v>18</v>
      </c>
      <c r="M781">
        <v>5.3</v>
      </c>
      <c r="N781">
        <v>11841.87</v>
      </c>
      <c r="O781" t="s">
        <v>23</v>
      </c>
      <c r="P781" t="str">
        <f t="shared" si="394"/>
        <v>30-44</v>
      </c>
      <c r="Q781" t="str">
        <f>IF(PatientData[[#This Row],[bmi]]&lt;18.5,"Underweight",
IF(PatientData[[#This Row],[bmi]]&lt;25,"Normal",
IF(PatientData[[#This Row],[bmi]]&lt;30,"Overweight","Obese")))</f>
        <v>Normal</v>
      </c>
      <c r="R781" t="str">
        <f t="shared" si="387"/>
        <v>High BP</v>
      </c>
      <c r="S781" t="str">
        <f t="shared" si="388"/>
        <v>Normal Cost</v>
      </c>
    </row>
    <row r="782" spans="1:19" x14ac:dyDescent="0.3">
      <c r="A782">
        <v>47</v>
      </c>
      <c r="B782" t="s">
        <v>20</v>
      </c>
      <c r="C782">
        <v>20.3</v>
      </c>
      <c r="D782">
        <v>120</v>
      </c>
      <c r="E782">
        <v>75</v>
      </c>
      <c r="F782">
        <v>214.9</v>
      </c>
      <c r="G782">
        <v>75.900000000000006</v>
      </c>
      <c r="H782">
        <v>176</v>
      </c>
      <c r="I782">
        <v>1</v>
      </c>
      <c r="J782" t="s">
        <v>16</v>
      </c>
      <c r="K782" t="s">
        <v>26</v>
      </c>
      <c r="L782" t="s">
        <v>18</v>
      </c>
      <c r="M782">
        <v>8</v>
      </c>
      <c r="N782">
        <v>17021.37</v>
      </c>
      <c r="O782" t="s">
        <v>19</v>
      </c>
      <c r="P782" t="str">
        <f t="shared" si="394"/>
        <v>45-59</v>
      </c>
      <c r="Q782" t="str">
        <f>IF(PatientData[[#This Row],[bmi]]&lt;18.5,"Underweight",
IF(PatientData[[#This Row],[bmi]]&lt;25,"Normal",
IF(PatientData[[#This Row],[bmi]]&lt;30,"Overweight","Obese")))</f>
        <v>Normal</v>
      </c>
      <c r="R782" t="str">
        <f t="shared" si="387"/>
        <v>High BP</v>
      </c>
      <c r="S782" t="str">
        <f t="shared" si="388"/>
        <v>High Cost</v>
      </c>
    </row>
    <row r="783" spans="1:19" x14ac:dyDescent="0.3">
      <c r="A783">
        <v>89</v>
      </c>
      <c r="B783" t="s">
        <v>20</v>
      </c>
      <c r="C783">
        <v>20.3</v>
      </c>
      <c r="D783">
        <v>122</v>
      </c>
      <c r="E783">
        <v>69</v>
      </c>
      <c r="F783">
        <v>194.9</v>
      </c>
      <c r="G783">
        <v>93.2</v>
      </c>
      <c r="H783">
        <v>99</v>
      </c>
      <c r="I783">
        <v>1</v>
      </c>
      <c r="J783" t="s">
        <v>16</v>
      </c>
      <c r="K783" t="s">
        <v>26</v>
      </c>
      <c r="L783" t="s">
        <v>25</v>
      </c>
      <c r="M783">
        <v>14.3</v>
      </c>
      <c r="N783">
        <v>25059.74</v>
      </c>
      <c r="O783" t="s">
        <v>19</v>
      </c>
      <c r="P783" t="str">
        <f t="shared" si="394"/>
        <v>75+</v>
      </c>
      <c r="Q783" t="str">
        <f>IF(PatientData[[#This Row],[bmi]]&lt;18.5,"Underweight",
IF(PatientData[[#This Row],[bmi]]&lt;25,"Normal",
IF(PatientData[[#This Row],[bmi]]&lt;30,"Overweight","Obese")))</f>
        <v>Normal</v>
      </c>
      <c r="R783" t="str">
        <f t="shared" si="387"/>
        <v>High BP</v>
      </c>
      <c r="S783" t="str">
        <f t="shared" si="388"/>
        <v>High Cost</v>
      </c>
    </row>
    <row r="784" spans="1:19" x14ac:dyDescent="0.3">
      <c r="A784">
        <v>87</v>
      </c>
      <c r="B784" t="s">
        <v>15</v>
      </c>
      <c r="C784">
        <v>25.4</v>
      </c>
      <c r="D784">
        <v>124</v>
      </c>
      <c r="E784">
        <v>75</v>
      </c>
      <c r="F784">
        <v>240.6</v>
      </c>
      <c r="G784">
        <v>114.6</v>
      </c>
      <c r="H784">
        <v>67</v>
      </c>
      <c r="I784">
        <v>3</v>
      </c>
      <c r="J784" t="s">
        <v>27</v>
      </c>
      <c r="K784" t="s">
        <v>21</v>
      </c>
      <c r="L784" t="s">
        <v>25</v>
      </c>
      <c r="M784">
        <v>4</v>
      </c>
      <c r="N784">
        <v>10016.81</v>
      </c>
      <c r="O784" t="s">
        <v>19</v>
      </c>
      <c r="P784" t="str">
        <f t="shared" ref="P784:P786" si="395">IF(A781&lt;30,"18-29",IF(A781&lt;45,"30-44",IF(A781&lt;60,"45-59",IF(A781&lt;75,"60-74","75+"))))</f>
        <v>30-44</v>
      </c>
      <c r="Q784" t="str">
        <f>IF(PatientData[[#This Row],[bmi]]&lt;18.5,"Underweight",
IF(PatientData[[#This Row],[bmi]]&lt;25,"Normal",
IF(PatientData[[#This Row],[bmi]]&lt;30,"Overweight","Obese")))</f>
        <v>Overweight</v>
      </c>
      <c r="R784" t="str">
        <f t="shared" si="387"/>
        <v>High BP</v>
      </c>
      <c r="S784" t="str">
        <f t="shared" si="388"/>
        <v>Normal Cost</v>
      </c>
    </row>
    <row r="785" spans="1:19" x14ac:dyDescent="0.3">
      <c r="A785">
        <v>73</v>
      </c>
      <c r="B785" t="s">
        <v>15</v>
      </c>
      <c r="C785">
        <v>25.6</v>
      </c>
      <c r="D785">
        <v>139</v>
      </c>
      <c r="E785">
        <v>84</v>
      </c>
      <c r="F785">
        <v>221.6</v>
      </c>
      <c r="G785">
        <v>137.69999999999999</v>
      </c>
      <c r="H785">
        <v>76</v>
      </c>
      <c r="I785">
        <v>1</v>
      </c>
      <c r="J785" t="s">
        <v>27</v>
      </c>
      <c r="K785" t="s">
        <v>17</v>
      </c>
      <c r="L785" t="s">
        <v>25</v>
      </c>
      <c r="M785">
        <v>6.9</v>
      </c>
      <c r="N785">
        <v>15080</v>
      </c>
      <c r="O785" t="s">
        <v>19</v>
      </c>
      <c r="P785" t="str">
        <f t="shared" si="395"/>
        <v>45-59</v>
      </c>
      <c r="Q785" t="str">
        <f>IF(PatientData[[#This Row],[bmi]]&lt;18.5,"Underweight",
IF(PatientData[[#This Row],[bmi]]&lt;25,"Normal",
IF(PatientData[[#This Row],[bmi]]&lt;30,"Overweight","Obese")))</f>
        <v>Overweight</v>
      </c>
      <c r="R785" t="str">
        <f t="shared" si="387"/>
        <v>High BP</v>
      </c>
      <c r="S785" t="str">
        <f t="shared" si="388"/>
        <v>High Cost</v>
      </c>
    </row>
    <row r="786" spans="1:19" x14ac:dyDescent="0.3">
      <c r="A786">
        <v>77</v>
      </c>
      <c r="B786" t="s">
        <v>15</v>
      </c>
      <c r="C786">
        <v>32</v>
      </c>
      <c r="D786">
        <v>118</v>
      </c>
      <c r="E786">
        <v>74</v>
      </c>
      <c r="F786">
        <v>297.60000000000002</v>
      </c>
      <c r="G786">
        <v>170.2</v>
      </c>
      <c r="H786">
        <v>79</v>
      </c>
      <c r="I786">
        <v>0</v>
      </c>
      <c r="J786" t="s">
        <v>27</v>
      </c>
      <c r="K786" t="s">
        <v>17</v>
      </c>
      <c r="L786" t="s">
        <v>18</v>
      </c>
      <c r="M786">
        <v>2.2999999999999998</v>
      </c>
      <c r="N786">
        <v>5134.42</v>
      </c>
      <c r="O786" t="s">
        <v>19</v>
      </c>
      <c r="P786" t="str">
        <f t="shared" si="395"/>
        <v>75+</v>
      </c>
      <c r="Q786" t="str">
        <f>IF(PatientData[[#This Row],[bmi]]&lt;18.5,"Underweight",
IF(PatientData[[#This Row],[bmi]]&lt;25,"Normal",
IF(PatientData[[#This Row],[bmi]]&lt;30,"Overweight","Obese")))</f>
        <v>Obese</v>
      </c>
      <c r="R786" t="str">
        <f t="shared" si="387"/>
        <v>Normal BP</v>
      </c>
      <c r="S786" t="str">
        <f t="shared" si="388"/>
        <v>Normal Cost</v>
      </c>
    </row>
    <row r="787" spans="1:19" x14ac:dyDescent="0.3">
      <c r="A787">
        <v>58</v>
      </c>
      <c r="B787" t="s">
        <v>20</v>
      </c>
      <c r="C787">
        <v>20.3</v>
      </c>
      <c r="D787">
        <v>118</v>
      </c>
      <c r="E787">
        <v>66</v>
      </c>
      <c r="F787">
        <v>230.7</v>
      </c>
      <c r="G787">
        <v>114.6</v>
      </c>
      <c r="H787">
        <v>89</v>
      </c>
      <c r="I787">
        <v>1</v>
      </c>
      <c r="J787" t="s">
        <v>27</v>
      </c>
      <c r="K787" t="s">
        <v>17</v>
      </c>
      <c r="L787" t="s">
        <v>18</v>
      </c>
      <c r="M787">
        <v>2</v>
      </c>
      <c r="N787">
        <v>4641.76</v>
      </c>
      <c r="O787" t="s">
        <v>19</v>
      </c>
      <c r="P787" t="str">
        <f t="shared" ref="P787:P788" si="396">IF(A787&lt;30,"18-29",IF(A787&lt;45,"30-44",IF(A787&lt;60,"45-59",IF(A787&lt;75,"60-74","75+"))))</f>
        <v>45-59</v>
      </c>
      <c r="Q787" t="str">
        <f>IF(PatientData[[#This Row],[bmi]]&lt;18.5,"Underweight",
IF(PatientData[[#This Row],[bmi]]&lt;25,"Normal",
IF(PatientData[[#This Row],[bmi]]&lt;30,"Overweight","Obese")))</f>
        <v>Normal</v>
      </c>
      <c r="R787" t="str">
        <f t="shared" si="387"/>
        <v>Normal BP</v>
      </c>
      <c r="S787" t="str">
        <f t="shared" si="388"/>
        <v>Normal Cost</v>
      </c>
    </row>
    <row r="788" spans="1:19" x14ac:dyDescent="0.3">
      <c r="A788">
        <v>62</v>
      </c>
      <c r="B788" t="s">
        <v>20</v>
      </c>
      <c r="C788">
        <v>20.3</v>
      </c>
      <c r="D788">
        <v>115</v>
      </c>
      <c r="E788">
        <v>70</v>
      </c>
      <c r="F788">
        <v>191</v>
      </c>
      <c r="G788">
        <v>123.7</v>
      </c>
      <c r="H788">
        <v>77</v>
      </c>
      <c r="I788">
        <v>0</v>
      </c>
      <c r="J788" t="s">
        <v>16</v>
      </c>
      <c r="K788" t="s">
        <v>21</v>
      </c>
      <c r="L788" t="s">
        <v>18</v>
      </c>
      <c r="M788">
        <v>8.5</v>
      </c>
      <c r="N788">
        <v>19863.830000000002</v>
      </c>
      <c r="O788" t="s">
        <v>19</v>
      </c>
      <c r="P788" t="str">
        <f t="shared" si="396"/>
        <v>60-74</v>
      </c>
      <c r="Q788" t="str">
        <f>IF(PatientData[[#This Row],[bmi]]&lt;18.5,"Underweight",
IF(PatientData[[#This Row],[bmi]]&lt;25,"Normal",
IF(PatientData[[#This Row],[bmi]]&lt;30,"Overweight","Obese")))</f>
        <v>Normal</v>
      </c>
      <c r="R788" t="str">
        <f t="shared" si="387"/>
        <v>Normal BP</v>
      </c>
      <c r="S788" t="str">
        <f t="shared" si="388"/>
        <v>High Cost</v>
      </c>
    </row>
    <row r="789" spans="1:19" x14ac:dyDescent="0.3">
      <c r="A789">
        <v>84</v>
      </c>
      <c r="B789" t="s">
        <v>15</v>
      </c>
      <c r="C789">
        <v>27.7</v>
      </c>
      <c r="D789">
        <v>141</v>
      </c>
      <c r="E789">
        <v>87</v>
      </c>
      <c r="F789">
        <v>269.2</v>
      </c>
      <c r="G789">
        <v>144.80000000000001</v>
      </c>
      <c r="H789">
        <v>89</v>
      </c>
      <c r="I789">
        <v>2</v>
      </c>
      <c r="J789" t="s">
        <v>16</v>
      </c>
      <c r="K789" t="s">
        <v>17</v>
      </c>
      <c r="L789" t="s">
        <v>22</v>
      </c>
      <c r="M789">
        <v>6.3</v>
      </c>
      <c r="N789">
        <v>12520.58</v>
      </c>
      <c r="O789" t="s">
        <v>19</v>
      </c>
      <c r="P789" t="str">
        <f t="shared" ref="P789:P790" si="397">IF(A786&lt;30,"18-29",IF(A786&lt;45,"30-44",IF(A786&lt;60,"45-59",IF(A786&lt;75,"60-74","75+"))))</f>
        <v>75+</v>
      </c>
      <c r="Q789" t="str">
        <f>IF(PatientData[[#This Row],[bmi]]&lt;18.5,"Underweight",
IF(PatientData[[#This Row],[bmi]]&lt;25,"Normal",
IF(PatientData[[#This Row],[bmi]]&lt;30,"Overweight","Obese")))</f>
        <v>Overweight</v>
      </c>
      <c r="R789" t="str">
        <f t="shared" si="387"/>
        <v>High BP</v>
      </c>
      <c r="S789" t="str">
        <f t="shared" si="388"/>
        <v>Normal Cost</v>
      </c>
    </row>
    <row r="790" spans="1:19" x14ac:dyDescent="0.3">
      <c r="A790">
        <v>71</v>
      </c>
      <c r="B790" t="s">
        <v>15</v>
      </c>
      <c r="C790">
        <v>20.6</v>
      </c>
      <c r="D790">
        <v>130</v>
      </c>
      <c r="E790">
        <v>77</v>
      </c>
      <c r="F790">
        <v>222.8</v>
      </c>
      <c r="G790">
        <v>92.9</v>
      </c>
      <c r="H790">
        <v>86</v>
      </c>
      <c r="I790">
        <v>0</v>
      </c>
      <c r="J790" t="s">
        <v>27</v>
      </c>
      <c r="K790" t="s">
        <v>21</v>
      </c>
      <c r="L790" t="s">
        <v>25</v>
      </c>
      <c r="M790">
        <v>9</v>
      </c>
      <c r="N790">
        <v>17099.060000000001</v>
      </c>
      <c r="O790" t="s">
        <v>19</v>
      </c>
      <c r="P790" t="str">
        <f t="shared" si="397"/>
        <v>45-59</v>
      </c>
      <c r="Q790" t="str">
        <f>IF(PatientData[[#This Row],[bmi]]&lt;18.5,"Underweight",
IF(PatientData[[#This Row],[bmi]]&lt;25,"Normal",
IF(PatientData[[#This Row],[bmi]]&lt;30,"Overweight","Obese")))</f>
        <v>Normal</v>
      </c>
      <c r="R790" t="str">
        <f t="shared" si="387"/>
        <v>High BP</v>
      </c>
      <c r="S790" t="str">
        <f t="shared" si="388"/>
        <v>High Cost</v>
      </c>
    </row>
    <row r="791" spans="1:19" x14ac:dyDescent="0.3">
      <c r="A791">
        <v>69</v>
      </c>
      <c r="B791" t="s">
        <v>20</v>
      </c>
      <c r="C791">
        <v>20.3</v>
      </c>
      <c r="D791">
        <v>129</v>
      </c>
      <c r="E791">
        <v>75</v>
      </c>
      <c r="F791">
        <v>185.2</v>
      </c>
      <c r="G791">
        <v>158.80000000000001</v>
      </c>
      <c r="H791">
        <v>85</v>
      </c>
      <c r="I791">
        <v>1</v>
      </c>
      <c r="J791" t="s">
        <v>16</v>
      </c>
      <c r="K791" t="s">
        <v>21</v>
      </c>
      <c r="L791" t="s">
        <v>18</v>
      </c>
      <c r="M791">
        <v>12.2</v>
      </c>
      <c r="N791">
        <v>21344.05</v>
      </c>
      <c r="O791" t="s">
        <v>19</v>
      </c>
      <c r="P791" t="str">
        <f t="shared" ref="P791" si="398">IF(A791&lt;30,"18-29",IF(A791&lt;45,"30-44",IF(A791&lt;60,"45-59",IF(A791&lt;75,"60-74","75+"))))</f>
        <v>60-74</v>
      </c>
      <c r="Q791" t="str">
        <f>IF(PatientData[[#This Row],[bmi]]&lt;18.5,"Underweight",
IF(PatientData[[#This Row],[bmi]]&lt;25,"Normal",
IF(PatientData[[#This Row],[bmi]]&lt;30,"Overweight","Obese")))</f>
        <v>Normal</v>
      </c>
      <c r="R791" t="str">
        <f t="shared" si="387"/>
        <v>High BP</v>
      </c>
      <c r="S791" t="str">
        <f t="shared" si="388"/>
        <v>High Cost</v>
      </c>
    </row>
    <row r="792" spans="1:19" x14ac:dyDescent="0.3">
      <c r="A792">
        <v>62</v>
      </c>
      <c r="B792" t="s">
        <v>15</v>
      </c>
      <c r="C792">
        <v>32.700000000000003</v>
      </c>
      <c r="D792">
        <v>127</v>
      </c>
      <c r="E792">
        <v>81</v>
      </c>
      <c r="F792">
        <v>221</v>
      </c>
      <c r="G792">
        <v>140.19999999999999</v>
      </c>
      <c r="H792">
        <v>66</v>
      </c>
      <c r="I792">
        <v>0</v>
      </c>
      <c r="J792" t="s">
        <v>27</v>
      </c>
      <c r="K792" t="s">
        <v>21</v>
      </c>
      <c r="L792" t="s">
        <v>25</v>
      </c>
      <c r="M792">
        <v>10</v>
      </c>
      <c r="N792">
        <v>22368.18</v>
      </c>
      <c r="O792" t="s">
        <v>19</v>
      </c>
      <c r="P792" t="str">
        <f t="shared" ref="P792" si="399">IF(A789&lt;30,"18-29",IF(A789&lt;45,"30-44",IF(A789&lt;60,"45-59",IF(A789&lt;75,"60-74","75+"))))</f>
        <v>75+</v>
      </c>
      <c r="Q792" t="str">
        <f>IF(PatientData[[#This Row],[bmi]]&lt;18.5,"Underweight",
IF(PatientData[[#This Row],[bmi]]&lt;25,"Normal",
IF(PatientData[[#This Row],[bmi]]&lt;30,"Overweight","Obese")))</f>
        <v>Obese</v>
      </c>
      <c r="R792" t="str">
        <f t="shared" si="387"/>
        <v>High BP</v>
      </c>
      <c r="S792" t="str">
        <f t="shared" si="388"/>
        <v>High Cost</v>
      </c>
    </row>
    <row r="793" spans="1:19" x14ac:dyDescent="0.3">
      <c r="A793">
        <v>52</v>
      </c>
      <c r="B793" t="s">
        <v>20</v>
      </c>
      <c r="C793">
        <v>20.3</v>
      </c>
      <c r="D793">
        <v>100</v>
      </c>
      <c r="E793">
        <v>65</v>
      </c>
      <c r="F793">
        <v>203.7</v>
      </c>
      <c r="G793">
        <v>131.6</v>
      </c>
      <c r="H793">
        <v>74</v>
      </c>
      <c r="I793">
        <v>0</v>
      </c>
      <c r="J793" t="s">
        <v>24</v>
      </c>
      <c r="K793" t="s">
        <v>28</v>
      </c>
      <c r="L793" t="s">
        <v>18</v>
      </c>
      <c r="M793">
        <v>3.8</v>
      </c>
      <c r="N793">
        <v>12037.44</v>
      </c>
      <c r="O793" t="s">
        <v>19</v>
      </c>
      <c r="P793" t="str">
        <f t="shared" ref="P793:P795" si="400">IF(A793&lt;30,"18-29",IF(A793&lt;45,"30-44",IF(A793&lt;60,"45-59",IF(A793&lt;75,"60-74","75+"))))</f>
        <v>45-59</v>
      </c>
      <c r="Q793" t="str">
        <f>IF(PatientData[[#This Row],[bmi]]&lt;18.5,"Underweight",
IF(PatientData[[#This Row],[bmi]]&lt;25,"Normal",
IF(PatientData[[#This Row],[bmi]]&lt;30,"Overweight","Obese")))</f>
        <v>Normal</v>
      </c>
      <c r="R793" t="str">
        <f t="shared" si="387"/>
        <v>Normal BP</v>
      </c>
      <c r="S793" t="str">
        <f t="shared" si="388"/>
        <v>Normal Cost</v>
      </c>
    </row>
    <row r="794" spans="1:19" x14ac:dyDescent="0.3">
      <c r="A794">
        <v>63</v>
      </c>
      <c r="B794" t="s">
        <v>20</v>
      </c>
      <c r="C794">
        <v>20.3</v>
      </c>
      <c r="D794">
        <v>115</v>
      </c>
      <c r="E794">
        <v>71</v>
      </c>
      <c r="F794">
        <v>190.6</v>
      </c>
      <c r="G794">
        <v>90</v>
      </c>
      <c r="H794">
        <v>59</v>
      </c>
      <c r="I794">
        <v>1</v>
      </c>
      <c r="J794" t="s">
        <v>27</v>
      </c>
      <c r="K794" t="s">
        <v>21</v>
      </c>
      <c r="L794" t="s">
        <v>18</v>
      </c>
      <c r="M794">
        <v>5</v>
      </c>
      <c r="N794">
        <v>12070.82</v>
      </c>
      <c r="O794" t="s">
        <v>19</v>
      </c>
      <c r="P794" t="str">
        <f t="shared" si="400"/>
        <v>60-74</v>
      </c>
      <c r="Q794" t="str">
        <f>IF(PatientData[[#This Row],[bmi]]&lt;18.5,"Underweight",
IF(PatientData[[#This Row],[bmi]]&lt;25,"Normal",
IF(PatientData[[#This Row],[bmi]]&lt;30,"Overweight","Obese")))</f>
        <v>Normal</v>
      </c>
      <c r="R794" t="str">
        <f t="shared" si="387"/>
        <v>Normal BP</v>
      </c>
      <c r="S794" t="str">
        <f t="shared" si="388"/>
        <v>Normal Cost</v>
      </c>
    </row>
    <row r="795" spans="1:19" x14ac:dyDescent="0.3">
      <c r="A795">
        <v>86</v>
      </c>
      <c r="B795" t="s">
        <v>20</v>
      </c>
      <c r="C795">
        <v>20.3</v>
      </c>
      <c r="D795">
        <v>124</v>
      </c>
      <c r="E795">
        <v>74</v>
      </c>
      <c r="F795">
        <v>239.3</v>
      </c>
      <c r="G795">
        <v>125</v>
      </c>
      <c r="H795">
        <v>75</v>
      </c>
      <c r="I795">
        <v>0</v>
      </c>
      <c r="J795" t="s">
        <v>16</v>
      </c>
      <c r="K795" t="s">
        <v>21</v>
      </c>
      <c r="L795" t="s">
        <v>18</v>
      </c>
      <c r="M795">
        <v>10.9</v>
      </c>
      <c r="N795">
        <v>16125.94</v>
      </c>
      <c r="O795" t="s">
        <v>19</v>
      </c>
      <c r="P795" t="str">
        <f t="shared" si="400"/>
        <v>75+</v>
      </c>
      <c r="Q795" t="str">
        <f>IF(PatientData[[#This Row],[bmi]]&lt;18.5,"Underweight",
IF(PatientData[[#This Row],[bmi]]&lt;25,"Normal",
IF(PatientData[[#This Row],[bmi]]&lt;30,"Overweight","Obese")))</f>
        <v>Normal</v>
      </c>
      <c r="R795" t="str">
        <f t="shared" si="387"/>
        <v>High BP</v>
      </c>
      <c r="S795" t="str">
        <f t="shared" si="388"/>
        <v>High Cost</v>
      </c>
    </row>
    <row r="796" spans="1:19" x14ac:dyDescent="0.3">
      <c r="A796">
        <v>66</v>
      </c>
      <c r="B796" t="s">
        <v>15</v>
      </c>
      <c r="C796">
        <v>30.5</v>
      </c>
      <c r="D796">
        <v>134</v>
      </c>
      <c r="E796">
        <v>78</v>
      </c>
      <c r="F796">
        <v>223</v>
      </c>
      <c r="G796">
        <v>149</v>
      </c>
      <c r="H796">
        <v>83</v>
      </c>
      <c r="I796">
        <v>0</v>
      </c>
      <c r="J796" t="s">
        <v>16</v>
      </c>
      <c r="K796" t="s">
        <v>17</v>
      </c>
      <c r="L796" t="s">
        <v>18</v>
      </c>
      <c r="M796">
        <v>5.5</v>
      </c>
      <c r="N796">
        <v>11830.19</v>
      </c>
      <c r="O796" t="s">
        <v>19</v>
      </c>
      <c r="P796" t="str">
        <f t="shared" ref="P796" si="401">IF(A793&lt;30,"18-29",IF(A793&lt;45,"30-44",IF(A793&lt;60,"45-59",IF(A793&lt;75,"60-74","75+"))))</f>
        <v>45-59</v>
      </c>
      <c r="Q796" t="str">
        <f>IF(PatientData[[#This Row],[bmi]]&lt;18.5,"Underweight",
IF(PatientData[[#This Row],[bmi]]&lt;25,"Normal",
IF(PatientData[[#This Row],[bmi]]&lt;30,"Overweight","Obese")))</f>
        <v>Obese</v>
      </c>
      <c r="R796" t="str">
        <f t="shared" si="387"/>
        <v>High BP</v>
      </c>
      <c r="S796" t="str">
        <f t="shared" si="388"/>
        <v>Normal Cost</v>
      </c>
    </row>
    <row r="797" spans="1:19" x14ac:dyDescent="0.3">
      <c r="A797">
        <v>43</v>
      </c>
      <c r="B797" t="s">
        <v>20</v>
      </c>
      <c r="C797">
        <v>20.3</v>
      </c>
      <c r="D797">
        <v>125</v>
      </c>
      <c r="E797">
        <v>70</v>
      </c>
      <c r="F797">
        <v>195.7</v>
      </c>
      <c r="G797">
        <v>163.80000000000001</v>
      </c>
      <c r="H797">
        <v>61</v>
      </c>
      <c r="I797">
        <v>0</v>
      </c>
      <c r="J797" t="s">
        <v>24</v>
      </c>
      <c r="K797" t="s">
        <v>17</v>
      </c>
      <c r="L797" t="s">
        <v>25</v>
      </c>
      <c r="M797">
        <v>9.1</v>
      </c>
      <c r="N797">
        <v>17213.23</v>
      </c>
      <c r="O797" t="s">
        <v>19</v>
      </c>
      <c r="P797" t="str">
        <f t="shared" ref="P797:P802" si="402">IF(A797&lt;30,"18-29",IF(A797&lt;45,"30-44",IF(A797&lt;60,"45-59",IF(A797&lt;75,"60-74","75+"))))</f>
        <v>30-44</v>
      </c>
      <c r="Q797" t="str">
        <f>IF(PatientData[[#This Row],[bmi]]&lt;18.5,"Underweight",
IF(PatientData[[#This Row],[bmi]]&lt;25,"Normal",
IF(PatientData[[#This Row],[bmi]]&lt;30,"Overweight","Obese")))</f>
        <v>Normal</v>
      </c>
      <c r="R797" t="str">
        <f t="shared" si="387"/>
        <v>High BP</v>
      </c>
      <c r="S797" t="str">
        <f t="shared" si="388"/>
        <v>High Cost</v>
      </c>
    </row>
    <row r="798" spans="1:19" x14ac:dyDescent="0.3">
      <c r="A798">
        <v>65</v>
      </c>
      <c r="B798" t="s">
        <v>20</v>
      </c>
      <c r="C798">
        <v>20.3</v>
      </c>
      <c r="D798">
        <v>125</v>
      </c>
      <c r="E798">
        <v>69</v>
      </c>
      <c r="F798">
        <v>232.8</v>
      </c>
      <c r="G798">
        <v>149.5</v>
      </c>
      <c r="H798">
        <v>94</v>
      </c>
      <c r="I798">
        <v>1</v>
      </c>
      <c r="J798" t="s">
        <v>16</v>
      </c>
      <c r="K798" t="s">
        <v>28</v>
      </c>
      <c r="L798" t="s">
        <v>18</v>
      </c>
      <c r="M798">
        <v>7.7</v>
      </c>
      <c r="N798">
        <v>19947.18</v>
      </c>
      <c r="O798" t="s">
        <v>19</v>
      </c>
      <c r="P798" t="str">
        <f t="shared" si="402"/>
        <v>60-74</v>
      </c>
      <c r="Q798" t="str">
        <f>IF(PatientData[[#This Row],[bmi]]&lt;18.5,"Underweight",
IF(PatientData[[#This Row],[bmi]]&lt;25,"Normal",
IF(PatientData[[#This Row],[bmi]]&lt;30,"Overweight","Obese")))</f>
        <v>Normal</v>
      </c>
      <c r="R798" t="str">
        <f t="shared" si="387"/>
        <v>High BP</v>
      </c>
      <c r="S798" t="str">
        <f t="shared" si="388"/>
        <v>High Cost</v>
      </c>
    </row>
    <row r="799" spans="1:19" x14ac:dyDescent="0.3">
      <c r="A799">
        <v>32</v>
      </c>
      <c r="B799" t="s">
        <v>20</v>
      </c>
      <c r="C799">
        <v>20.3</v>
      </c>
      <c r="D799">
        <v>90</v>
      </c>
      <c r="E799">
        <v>63</v>
      </c>
      <c r="F799">
        <v>183.7</v>
      </c>
      <c r="G799">
        <v>90.9</v>
      </c>
      <c r="H799">
        <v>73</v>
      </c>
      <c r="I799">
        <v>1</v>
      </c>
      <c r="J799" t="s">
        <v>27</v>
      </c>
      <c r="K799" t="s">
        <v>28</v>
      </c>
      <c r="L799" t="s">
        <v>25</v>
      </c>
      <c r="M799">
        <v>1.5</v>
      </c>
      <c r="N799">
        <v>7591.61</v>
      </c>
      <c r="O799" t="s">
        <v>23</v>
      </c>
      <c r="P799" t="str">
        <f t="shared" si="402"/>
        <v>30-44</v>
      </c>
      <c r="Q799" t="str">
        <f>IF(PatientData[[#This Row],[bmi]]&lt;18.5,"Underweight",
IF(PatientData[[#This Row],[bmi]]&lt;25,"Normal",
IF(PatientData[[#This Row],[bmi]]&lt;30,"Overweight","Obese")))</f>
        <v>Normal</v>
      </c>
      <c r="R799" t="str">
        <f t="shared" si="387"/>
        <v>Normal BP</v>
      </c>
      <c r="S799" t="str">
        <f t="shared" si="388"/>
        <v>Normal Cost</v>
      </c>
    </row>
    <row r="800" spans="1:19" x14ac:dyDescent="0.3">
      <c r="A800">
        <v>77</v>
      </c>
      <c r="B800" t="s">
        <v>20</v>
      </c>
      <c r="C800">
        <v>20.3</v>
      </c>
      <c r="D800">
        <v>123</v>
      </c>
      <c r="E800">
        <v>77</v>
      </c>
      <c r="F800">
        <v>220.7</v>
      </c>
      <c r="G800">
        <v>105.6</v>
      </c>
      <c r="H800">
        <v>74</v>
      </c>
      <c r="I800">
        <v>1</v>
      </c>
      <c r="J800" t="s">
        <v>24</v>
      </c>
      <c r="K800" t="s">
        <v>21</v>
      </c>
      <c r="L800" t="s">
        <v>22</v>
      </c>
      <c r="M800">
        <v>7.9</v>
      </c>
      <c r="N800">
        <v>16156.66</v>
      </c>
      <c r="O800" t="s">
        <v>19</v>
      </c>
      <c r="P800" t="str">
        <f t="shared" si="402"/>
        <v>75+</v>
      </c>
      <c r="Q800" t="str">
        <f>IF(PatientData[[#This Row],[bmi]]&lt;18.5,"Underweight",
IF(PatientData[[#This Row],[bmi]]&lt;25,"Normal",
IF(PatientData[[#This Row],[bmi]]&lt;30,"Overweight","Obese")))</f>
        <v>Normal</v>
      </c>
      <c r="R800" t="str">
        <f t="shared" si="387"/>
        <v>High BP</v>
      </c>
      <c r="S800" t="str">
        <f t="shared" si="388"/>
        <v>High Cost</v>
      </c>
    </row>
    <row r="801" spans="1:19" x14ac:dyDescent="0.3">
      <c r="A801">
        <v>86</v>
      </c>
      <c r="B801" t="s">
        <v>20</v>
      </c>
      <c r="C801">
        <v>20.399999999999999</v>
      </c>
      <c r="D801">
        <v>142</v>
      </c>
      <c r="E801">
        <v>88</v>
      </c>
      <c r="F801">
        <v>208.9</v>
      </c>
      <c r="G801">
        <v>106.8</v>
      </c>
      <c r="H801">
        <v>61</v>
      </c>
      <c r="I801">
        <v>1</v>
      </c>
      <c r="J801" t="s">
        <v>24</v>
      </c>
      <c r="K801" t="s">
        <v>21</v>
      </c>
      <c r="L801" t="s">
        <v>18</v>
      </c>
      <c r="M801">
        <v>5.7</v>
      </c>
      <c r="N801">
        <v>14133.92</v>
      </c>
      <c r="O801" t="s">
        <v>19</v>
      </c>
      <c r="P801" t="str">
        <f t="shared" si="402"/>
        <v>75+</v>
      </c>
      <c r="Q801" t="str">
        <f>IF(PatientData[[#This Row],[bmi]]&lt;18.5,"Underweight",
IF(PatientData[[#This Row],[bmi]]&lt;25,"Normal",
IF(PatientData[[#This Row],[bmi]]&lt;30,"Overweight","Obese")))</f>
        <v>Normal</v>
      </c>
      <c r="R801" t="str">
        <f t="shared" si="387"/>
        <v>High BP</v>
      </c>
      <c r="S801" t="str">
        <f t="shared" si="388"/>
        <v>Normal Cost</v>
      </c>
    </row>
    <row r="802" spans="1:19" x14ac:dyDescent="0.3">
      <c r="A802">
        <v>74</v>
      </c>
      <c r="B802" t="s">
        <v>20</v>
      </c>
      <c r="C802">
        <v>20.399999999999999</v>
      </c>
      <c r="D802">
        <v>121</v>
      </c>
      <c r="E802">
        <v>75</v>
      </c>
      <c r="F802">
        <v>200.1</v>
      </c>
      <c r="G802">
        <v>121.4</v>
      </c>
      <c r="H802">
        <v>68</v>
      </c>
      <c r="I802">
        <v>2</v>
      </c>
      <c r="J802" t="s">
        <v>24</v>
      </c>
      <c r="K802" t="s">
        <v>21</v>
      </c>
      <c r="L802" t="s">
        <v>22</v>
      </c>
      <c r="M802">
        <v>13.6</v>
      </c>
      <c r="N802">
        <v>21106.799999999999</v>
      </c>
      <c r="O802" t="s">
        <v>19</v>
      </c>
      <c r="P802" t="str">
        <f t="shared" si="402"/>
        <v>60-74</v>
      </c>
      <c r="Q802" t="str">
        <f>IF(PatientData[[#This Row],[bmi]]&lt;18.5,"Underweight",
IF(PatientData[[#This Row],[bmi]]&lt;25,"Normal",
IF(PatientData[[#This Row],[bmi]]&lt;30,"Overweight","Obese")))</f>
        <v>Normal</v>
      </c>
      <c r="R802" t="str">
        <f t="shared" si="387"/>
        <v>High BP</v>
      </c>
      <c r="S802" t="str">
        <f t="shared" si="388"/>
        <v>High Cost</v>
      </c>
    </row>
    <row r="803" spans="1:19" x14ac:dyDescent="0.3">
      <c r="A803">
        <v>54</v>
      </c>
      <c r="B803" t="s">
        <v>15</v>
      </c>
      <c r="C803">
        <v>28.2</v>
      </c>
      <c r="D803">
        <v>122</v>
      </c>
      <c r="E803">
        <v>70</v>
      </c>
      <c r="F803">
        <v>223.3</v>
      </c>
      <c r="G803">
        <v>105.4</v>
      </c>
      <c r="H803">
        <v>68</v>
      </c>
      <c r="I803">
        <v>1</v>
      </c>
      <c r="J803" t="s">
        <v>27</v>
      </c>
      <c r="K803" t="s">
        <v>28</v>
      </c>
      <c r="L803" t="s">
        <v>25</v>
      </c>
      <c r="M803">
        <v>3.4</v>
      </c>
      <c r="N803">
        <v>10112.379999999999</v>
      </c>
      <c r="O803" t="s">
        <v>19</v>
      </c>
      <c r="P803" t="str">
        <f t="shared" ref="P803" si="403">IF(A800&lt;30,"18-29",IF(A800&lt;45,"30-44",IF(A800&lt;60,"45-59",IF(A800&lt;75,"60-74","75+"))))</f>
        <v>75+</v>
      </c>
      <c r="Q803" t="str">
        <f>IF(PatientData[[#This Row],[bmi]]&lt;18.5,"Underweight",
IF(PatientData[[#This Row],[bmi]]&lt;25,"Normal",
IF(PatientData[[#This Row],[bmi]]&lt;30,"Overweight","Obese")))</f>
        <v>Overweight</v>
      </c>
      <c r="R803" t="str">
        <f t="shared" si="387"/>
        <v>High BP</v>
      </c>
      <c r="S803" t="str">
        <f t="shared" si="388"/>
        <v>Normal Cost</v>
      </c>
    </row>
    <row r="804" spans="1:19" x14ac:dyDescent="0.3">
      <c r="A804">
        <v>90</v>
      </c>
      <c r="B804" t="s">
        <v>20</v>
      </c>
      <c r="C804">
        <v>20.399999999999999</v>
      </c>
      <c r="D804">
        <v>125</v>
      </c>
      <c r="E804">
        <v>80</v>
      </c>
      <c r="F804">
        <v>218.5</v>
      </c>
      <c r="G804">
        <v>88.4</v>
      </c>
      <c r="H804">
        <v>108</v>
      </c>
      <c r="I804">
        <v>0</v>
      </c>
      <c r="J804" t="s">
        <v>16</v>
      </c>
      <c r="K804" t="s">
        <v>26</v>
      </c>
      <c r="L804" t="s">
        <v>18</v>
      </c>
      <c r="M804">
        <v>6.4</v>
      </c>
      <c r="N804">
        <v>12502.53</v>
      </c>
      <c r="O804" t="s">
        <v>19</v>
      </c>
      <c r="P804" t="str">
        <f t="shared" ref="P804:P805" si="404">IF(A804&lt;30,"18-29",IF(A804&lt;45,"30-44",IF(A804&lt;60,"45-59",IF(A804&lt;75,"60-74","75+"))))</f>
        <v>75+</v>
      </c>
      <c r="Q804" t="str">
        <f>IF(PatientData[[#This Row],[bmi]]&lt;18.5,"Underweight",
IF(PatientData[[#This Row],[bmi]]&lt;25,"Normal",
IF(PatientData[[#This Row],[bmi]]&lt;30,"Overweight","Obese")))</f>
        <v>Normal</v>
      </c>
      <c r="R804" t="str">
        <f t="shared" si="387"/>
        <v>High BP</v>
      </c>
      <c r="S804" t="str">
        <f t="shared" si="388"/>
        <v>Normal Cost</v>
      </c>
    </row>
    <row r="805" spans="1:19" x14ac:dyDescent="0.3">
      <c r="A805">
        <v>75</v>
      </c>
      <c r="B805" t="s">
        <v>20</v>
      </c>
      <c r="C805">
        <v>20.399999999999999</v>
      </c>
      <c r="D805">
        <v>125</v>
      </c>
      <c r="E805">
        <v>81</v>
      </c>
      <c r="F805">
        <v>238.9</v>
      </c>
      <c r="G805">
        <v>94.6</v>
      </c>
      <c r="H805">
        <v>72</v>
      </c>
      <c r="I805">
        <v>2</v>
      </c>
      <c r="J805" t="s">
        <v>24</v>
      </c>
      <c r="K805" t="s">
        <v>26</v>
      </c>
      <c r="L805" t="s">
        <v>25</v>
      </c>
      <c r="M805">
        <v>6.2</v>
      </c>
      <c r="N805">
        <v>12507.35</v>
      </c>
      <c r="O805" t="s">
        <v>19</v>
      </c>
      <c r="P805" t="str">
        <f t="shared" si="404"/>
        <v>75+</v>
      </c>
      <c r="Q805" t="str">
        <f>IF(PatientData[[#This Row],[bmi]]&lt;18.5,"Underweight",
IF(PatientData[[#This Row],[bmi]]&lt;25,"Normal",
IF(PatientData[[#This Row],[bmi]]&lt;30,"Overweight","Obese")))</f>
        <v>Normal</v>
      </c>
      <c r="R805" t="str">
        <f t="shared" si="387"/>
        <v>High BP</v>
      </c>
      <c r="S805" t="str">
        <f t="shared" si="388"/>
        <v>Normal Cost</v>
      </c>
    </row>
    <row r="806" spans="1:19" x14ac:dyDescent="0.3">
      <c r="A806">
        <v>95</v>
      </c>
      <c r="B806" t="s">
        <v>15</v>
      </c>
      <c r="C806">
        <v>31.7</v>
      </c>
      <c r="D806">
        <v>146</v>
      </c>
      <c r="E806">
        <v>98</v>
      </c>
      <c r="F806">
        <v>258.89999999999998</v>
      </c>
      <c r="G806">
        <v>126.2</v>
      </c>
      <c r="H806">
        <v>75</v>
      </c>
      <c r="I806">
        <v>0</v>
      </c>
      <c r="J806" t="s">
        <v>27</v>
      </c>
      <c r="K806" t="s">
        <v>26</v>
      </c>
      <c r="L806" t="s">
        <v>22</v>
      </c>
      <c r="M806">
        <v>3.9</v>
      </c>
      <c r="N806">
        <v>8465.61</v>
      </c>
      <c r="O806" t="s">
        <v>19</v>
      </c>
      <c r="P806" t="str">
        <f t="shared" ref="P806" si="405">IF(A803&lt;30,"18-29",IF(A803&lt;45,"30-44",IF(A803&lt;60,"45-59",IF(A803&lt;75,"60-74","75+"))))</f>
        <v>45-59</v>
      </c>
      <c r="Q806" t="str">
        <f>IF(PatientData[[#This Row],[bmi]]&lt;18.5,"Underweight",
IF(PatientData[[#This Row],[bmi]]&lt;25,"Normal",
IF(PatientData[[#This Row],[bmi]]&lt;30,"Overweight","Obese")))</f>
        <v>Obese</v>
      </c>
      <c r="R806" t="str">
        <f t="shared" si="387"/>
        <v>High BP</v>
      </c>
      <c r="S806" t="str">
        <f t="shared" si="388"/>
        <v>Normal Cost</v>
      </c>
    </row>
    <row r="807" spans="1:19" x14ac:dyDescent="0.3">
      <c r="A807">
        <v>69</v>
      </c>
      <c r="B807" t="s">
        <v>20</v>
      </c>
      <c r="C807">
        <v>20.399999999999999</v>
      </c>
      <c r="D807">
        <v>113</v>
      </c>
      <c r="E807">
        <v>61</v>
      </c>
      <c r="F807">
        <v>210.7</v>
      </c>
      <c r="G807">
        <v>80.400000000000006</v>
      </c>
      <c r="H807">
        <v>154</v>
      </c>
      <c r="I807">
        <v>1</v>
      </c>
      <c r="J807" t="s">
        <v>24</v>
      </c>
      <c r="K807" t="s">
        <v>26</v>
      </c>
      <c r="L807" t="s">
        <v>18</v>
      </c>
      <c r="M807">
        <v>3.4</v>
      </c>
      <c r="N807">
        <v>6528.6</v>
      </c>
      <c r="O807" t="s">
        <v>19</v>
      </c>
      <c r="P807" t="str">
        <f t="shared" ref="P807:P809" si="406">IF(A807&lt;30,"18-29",IF(A807&lt;45,"30-44",IF(A807&lt;60,"45-59",IF(A807&lt;75,"60-74","75+"))))</f>
        <v>60-74</v>
      </c>
      <c r="Q807" t="str">
        <f>IF(PatientData[[#This Row],[bmi]]&lt;18.5,"Underweight",
IF(PatientData[[#This Row],[bmi]]&lt;25,"Normal",
IF(PatientData[[#This Row],[bmi]]&lt;30,"Overweight","Obese")))</f>
        <v>Normal</v>
      </c>
      <c r="R807" t="str">
        <f t="shared" si="387"/>
        <v>Normal BP</v>
      </c>
      <c r="S807" t="str">
        <f t="shared" si="388"/>
        <v>Normal Cost</v>
      </c>
    </row>
    <row r="808" spans="1:19" x14ac:dyDescent="0.3">
      <c r="A808">
        <v>73</v>
      </c>
      <c r="B808" t="s">
        <v>20</v>
      </c>
      <c r="C808">
        <v>20.399999999999999</v>
      </c>
      <c r="D808">
        <v>132</v>
      </c>
      <c r="E808">
        <v>88</v>
      </c>
      <c r="F808">
        <v>210.6</v>
      </c>
      <c r="G808">
        <v>134.30000000000001</v>
      </c>
      <c r="H808">
        <v>96</v>
      </c>
      <c r="I808">
        <v>1</v>
      </c>
      <c r="J808" t="s">
        <v>16</v>
      </c>
      <c r="K808" t="s">
        <v>17</v>
      </c>
      <c r="L808" t="s">
        <v>25</v>
      </c>
      <c r="M808">
        <v>8.1</v>
      </c>
      <c r="N808">
        <v>14042.42</v>
      </c>
      <c r="O808" t="s">
        <v>19</v>
      </c>
      <c r="P808" t="str">
        <f t="shared" si="406"/>
        <v>60-74</v>
      </c>
      <c r="Q808" t="str">
        <f>IF(PatientData[[#This Row],[bmi]]&lt;18.5,"Underweight",
IF(PatientData[[#This Row],[bmi]]&lt;25,"Normal",
IF(PatientData[[#This Row],[bmi]]&lt;30,"Overweight","Obese")))</f>
        <v>Normal</v>
      </c>
      <c r="R808" t="str">
        <f t="shared" si="387"/>
        <v>High BP</v>
      </c>
      <c r="S808" t="str">
        <f t="shared" si="388"/>
        <v>Normal Cost</v>
      </c>
    </row>
    <row r="809" spans="1:19" x14ac:dyDescent="0.3">
      <c r="A809">
        <v>51</v>
      </c>
      <c r="B809" t="s">
        <v>20</v>
      </c>
      <c r="C809">
        <v>20.399999999999999</v>
      </c>
      <c r="D809">
        <v>131</v>
      </c>
      <c r="E809">
        <v>88</v>
      </c>
      <c r="F809">
        <v>228.1</v>
      </c>
      <c r="G809">
        <v>109.2</v>
      </c>
      <c r="H809">
        <v>82</v>
      </c>
      <c r="I809">
        <v>1</v>
      </c>
      <c r="J809" t="s">
        <v>24</v>
      </c>
      <c r="K809" t="s">
        <v>26</v>
      </c>
      <c r="L809" t="s">
        <v>22</v>
      </c>
      <c r="M809">
        <v>9.5</v>
      </c>
      <c r="N809">
        <v>18042.099999999999</v>
      </c>
      <c r="O809" t="s">
        <v>23</v>
      </c>
      <c r="P809" t="str">
        <f t="shared" si="406"/>
        <v>45-59</v>
      </c>
      <c r="Q809" t="str">
        <f>IF(PatientData[[#This Row],[bmi]]&lt;18.5,"Underweight",
IF(PatientData[[#This Row],[bmi]]&lt;25,"Normal",
IF(PatientData[[#This Row],[bmi]]&lt;30,"Overweight","Obese")))</f>
        <v>Normal</v>
      </c>
      <c r="R809" t="str">
        <f t="shared" si="387"/>
        <v>High BP</v>
      </c>
      <c r="S809" t="str">
        <f t="shared" si="388"/>
        <v>High Cost</v>
      </c>
    </row>
    <row r="810" spans="1:19" x14ac:dyDescent="0.3">
      <c r="A810">
        <v>59</v>
      </c>
      <c r="B810" t="s">
        <v>15</v>
      </c>
      <c r="C810">
        <v>34.5</v>
      </c>
      <c r="D810">
        <v>128</v>
      </c>
      <c r="E810">
        <v>81</v>
      </c>
      <c r="F810">
        <v>202.1</v>
      </c>
      <c r="G810">
        <v>132.80000000000001</v>
      </c>
      <c r="H810">
        <v>74</v>
      </c>
      <c r="I810">
        <v>1</v>
      </c>
      <c r="J810" t="s">
        <v>27</v>
      </c>
      <c r="K810" t="s">
        <v>26</v>
      </c>
      <c r="L810" t="s">
        <v>18</v>
      </c>
      <c r="M810">
        <v>2.4</v>
      </c>
      <c r="N810">
        <v>4974.74</v>
      </c>
      <c r="O810" t="s">
        <v>19</v>
      </c>
      <c r="P810" t="str">
        <f t="shared" ref="P810:P811" si="407">IF(A807&lt;30,"18-29",IF(A807&lt;45,"30-44",IF(A807&lt;60,"45-59",IF(A807&lt;75,"60-74","75+"))))</f>
        <v>60-74</v>
      </c>
      <c r="Q810" t="str">
        <f>IF(PatientData[[#This Row],[bmi]]&lt;18.5,"Underweight",
IF(PatientData[[#This Row],[bmi]]&lt;25,"Normal",
IF(PatientData[[#This Row],[bmi]]&lt;30,"Overweight","Obese")))</f>
        <v>Obese</v>
      </c>
      <c r="R810" t="str">
        <f t="shared" si="387"/>
        <v>High BP</v>
      </c>
      <c r="S810" t="str">
        <f t="shared" si="388"/>
        <v>Normal Cost</v>
      </c>
    </row>
    <row r="811" spans="1:19" x14ac:dyDescent="0.3">
      <c r="A811">
        <v>62</v>
      </c>
      <c r="B811" t="s">
        <v>15</v>
      </c>
      <c r="C811">
        <v>27.3</v>
      </c>
      <c r="D811">
        <v>127</v>
      </c>
      <c r="E811">
        <v>75</v>
      </c>
      <c r="F811">
        <v>222.9</v>
      </c>
      <c r="G811">
        <v>126.9</v>
      </c>
      <c r="H811">
        <v>76</v>
      </c>
      <c r="I811">
        <v>1</v>
      </c>
      <c r="J811" t="s">
        <v>24</v>
      </c>
      <c r="K811" t="s">
        <v>17</v>
      </c>
      <c r="L811" t="s">
        <v>18</v>
      </c>
      <c r="M811">
        <v>9</v>
      </c>
      <c r="N811">
        <v>16371.28</v>
      </c>
      <c r="O811" t="s">
        <v>19</v>
      </c>
      <c r="P811" t="str">
        <f t="shared" si="407"/>
        <v>60-74</v>
      </c>
      <c r="Q811" t="str">
        <f>IF(PatientData[[#This Row],[bmi]]&lt;18.5,"Underweight",
IF(PatientData[[#This Row],[bmi]]&lt;25,"Normal",
IF(PatientData[[#This Row],[bmi]]&lt;30,"Overweight","Obese")))</f>
        <v>Overweight</v>
      </c>
      <c r="R811" t="str">
        <f t="shared" si="387"/>
        <v>High BP</v>
      </c>
      <c r="S811" t="str">
        <f t="shared" si="388"/>
        <v>High Cost</v>
      </c>
    </row>
    <row r="812" spans="1:19" x14ac:dyDescent="0.3">
      <c r="A812">
        <v>71</v>
      </c>
      <c r="B812" t="s">
        <v>20</v>
      </c>
      <c r="C812">
        <v>20.399999999999999</v>
      </c>
      <c r="D812">
        <v>133</v>
      </c>
      <c r="E812">
        <v>83</v>
      </c>
      <c r="F812">
        <v>192.8</v>
      </c>
      <c r="G812">
        <v>123.7</v>
      </c>
      <c r="H812">
        <v>73</v>
      </c>
      <c r="I812">
        <v>1</v>
      </c>
      <c r="J812" t="s">
        <v>24</v>
      </c>
      <c r="K812" t="s">
        <v>17</v>
      </c>
      <c r="L812" t="s">
        <v>18</v>
      </c>
      <c r="M812">
        <v>2.9</v>
      </c>
      <c r="N812">
        <v>6066.24</v>
      </c>
      <c r="O812" t="s">
        <v>19</v>
      </c>
      <c r="P812" t="str">
        <f t="shared" ref="P812:P813" si="408">IF(A812&lt;30,"18-29",IF(A812&lt;45,"30-44",IF(A812&lt;60,"45-59",IF(A812&lt;75,"60-74","75+"))))</f>
        <v>60-74</v>
      </c>
      <c r="Q812" t="str">
        <f>IF(PatientData[[#This Row],[bmi]]&lt;18.5,"Underweight",
IF(PatientData[[#This Row],[bmi]]&lt;25,"Normal",
IF(PatientData[[#This Row],[bmi]]&lt;30,"Overweight","Obese")))</f>
        <v>Normal</v>
      </c>
      <c r="R812" t="str">
        <f t="shared" si="387"/>
        <v>High BP</v>
      </c>
      <c r="S812" t="str">
        <f t="shared" si="388"/>
        <v>Normal Cost</v>
      </c>
    </row>
    <row r="813" spans="1:19" x14ac:dyDescent="0.3">
      <c r="A813">
        <v>51</v>
      </c>
      <c r="B813" t="s">
        <v>20</v>
      </c>
      <c r="C813">
        <v>20.399999999999999</v>
      </c>
      <c r="D813">
        <v>106</v>
      </c>
      <c r="E813">
        <v>62</v>
      </c>
      <c r="F813">
        <v>194.3</v>
      </c>
      <c r="G813">
        <v>163.19999999999999</v>
      </c>
      <c r="H813">
        <v>72</v>
      </c>
      <c r="I813">
        <v>0</v>
      </c>
      <c r="J813" t="s">
        <v>27</v>
      </c>
      <c r="K813" t="s">
        <v>17</v>
      </c>
      <c r="L813" t="s">
        <v>22</v>
      </c>
      <c r="M813">
        <v>9.6999999999999993</v>
      </c>
      <c r="N813">
        <v>18176.22</v>
      </c>
      <c r="O813" t="s">
        <v>19</v>
      </c>
      <c r="P813" t="str">
        <f t="shared" si="408"/>
        <v>45-59</v>
      </c>
      <c r="Q813" t="str">
        <f>IF(PatientData[[#This Row],[bmi]]&lt;18.5,"Underweight",
IF(PatientData[[#This Row],[bmi]]&lt;25,"Normal",
IF(PatientData[[#This Row],[bmi]]&lt;30,"Overweight","Obese")))</f>
        <v>Normal</v>
      </c>
      <c r="R813" t="str">
        <f t="shared" si="387"/>
        <v>Normal BP</v>
      </c>
      <c r="S813" t="str">
        <f t="shared" si="388"/>
        <v>High Cost</v>
      </c>
    </row>
    <row r="814" spans="1:19" x14ac:dyDescent="0.3">
      <c r="A814">
        <v>68</v>
      </c>
      <c r="B814" t="s">
        <v>15</v>
      </c>
      <c r="C814">
        <v>36.5</v>
      </c>
      <c r="D814">
        <v>136</v>
      </c>
      <c r="E814">
        <v>87</v>
      </c>
      <c r="F814">
        <v>248.6</v>
      </c>
      <c r="G814">
        <v>101.8</v>
      </c>
      <c r="H814">
        <v>95</v>
      </c>
      <c r="I814">
        <v>3</v>
      </c>
      <c r="J814" t="s">
        <v>16</v>
      </c>
      <c r="K814" t="s">
        <v>21</v>
      </c>
      <c r="L814" t="s">
        <v>25</v>
      </c>
      <c r="M814">
        <v>8.6</v>
      </c>
      <c r="N814">
        <v>15296.39</v>
      </c>
      <c r="O814" t="s">
        <v>19</v>
      </c>
      <c r="P814" t="str">
        <f t="shared" ref="P814" si="409">IF(A811&lt;30,"18-29",IF(A811&lt;45,"30-44",IF(A811&lt;60,"45-59",IF(A811&lt;75,"60-74","75+"))))</f>
        <v>60-74</v>
      </c>
      <c r="Q814" t="str">
        <f>IF(PatientData[[#This Row],[bmi]]&lt;18.5,"Underweight",
IF(PatientData[[#This Row],[bmi]]&lt;25,"Normal",
IF(PatientData[[#This Row],[bmi]]&lt;30,"Overweight","Obese")))</f>
        <v>Obese</v>
      </c>
      <c r="R814" t="str">
        <f t="shared" si="387"/>
        <v>High BP</v>
      </c>
      <c r="S814" t="str">
        <f t="shared" si="388"/>
        <v>High Cost</v>
      </c>
    </row>
    <row r="815" spans="1:19" x14ac:dyDescent="0.3">
      <c r="A815">
        <v>51</v>
      </c>
      <c r="B815" t="s">
        <v>20</v>
      </c>
      <c r="C815">
        <v>20.399999999999999</v>
      </c>
      <c r="D815">
        <v>119</v>
      </c>
      <c r="E815">
        <v>74</v>
      </c>
      <c r="F815">
        <v>192.4</v>
      </c>
      <c r="G815">
        <v>122.1</v>
      </c>
      <c r="H815">
        <v>70</v>
      </c>
      <c r="I815">
        <v>0</v>
      </c>
      <c r="J815" t="s">
        <v>24</v>
      </c>
      <c r="K815" t="s">
        <v>17</v>
      </c>
      <c r="L815" t="s">
        <v>25</v>
      </c>
      <c r="M815">
        <v>6.4</v>
      </c>
      <c r="N815">
        <v>12081.17</v>
      </c>
      <c r="O815" t="s">
        <v>19</v>
      </c>
      <c r="P815" t="str">
        <f t="shared" ref="P815:P818" si="410">IF(A815&lt;30,"18-29",IF(A815&lt;45,"30-44",IF(A815&lt;60,"45-59",IF(A815&lt;75,"60-74","75+"))))</f>
        <v>45-59</v>
      </c>
      <c r="Q815" t="str">
        <f>IF(PatientData[[#This Row],[bmi]]&lt;18.5,"Underweight",
IF(PatientData[[#This Row],[bmi]]&lt;25,"Normal",
IF(PatientData[[#This Row],[bmi]]&lt;30,"Overweight","Obese")))</f>
        <v>Normal</v>
      </c>
      <c r="R815" t="str">
        <f t="shared" si="387"/>
        <v>Normal BP</v>
      </c>
      <c r="S815" t="str">
        <f t="shared" si="388"/>
        <v>Normal Cost</v>
      </c>
    </row>
    <row r="816" spans="1:19" x14ac:dyDescent="0.3">
      <c r="A816">
        <v>64</v>
      </c>
      <c r="B816" t="s">
        <v>20</v>
      </c>
      <c r="C816">
        <v>20.399999999999999</v>
      </c>
      <c r="D816">
        <v>135</v>
      </c>
      <c r="E816">
        <v>74</v>
      </c>
      <c r="F816">
        <v>230.2</v>
      </c>
      <c r="G816">
        <v>91.3</v>
      </c>
      <c r="H816">
        <v>82</v>
      </c>
      <c r="I816">
        <v>0</v>
      </c>
      <c r="J816" t="s">
        <v>16</v>
      </c>
      <c r="K816" t="s">
        <v>21</v>
      </c>
      <c r="L816" t="s">
        <v>18</v>
      </c>
      <c r="M816">
        <v>10.1</v>
      </c>
      <c r="N816">
        <v>20137.189999999999</v>
      </c>
      <c r="O816" t="s">
        <v>19</v>
      </c>
      <c r="P816" t="str">
        <f t="shared" si="410"/>
        <v>60-74</v>
      </c>
      <c r="Q816" t="str">
        <f>IF(PatientData[[#This Row],[bmi]]&lt;18.5,"Underweight",
IF(PatientData[[#This Row],[bmi]]&lt;25,"Normal",
IF(PatientData[[#This Row],[bmi]]&lt;30,"Overweight","Obese")))</f>
        <v>Normal</v>
      </c>
      <c r="R816" t="str">
        <f t="shared" si="387"/>
        <v>High BP</v>
      </c>
      <c r="S816" t="str">
        <f t="shared" si="388"/>
        <v>High Cost</v>
      </c>
    </row>
    <row r="817" spans="1:19" x14ac:dyDescent="0.3">
      <c r="A817">
        <v>64</v>
      </c>
      <c r="B817" t="s">
        <v>20</v>
      </c>
      <c r="C817">
        <v>20.399999999999999</v>
      </c>
      <c r="D817">
        <v>112</v>
      </c>
      <c r="E817">
        <v>60</v>
      </c>
      <c r="F817">
        <v>204.2</v>
      </c>
      <c r="G817">
        <v>103.9</v>
      </c>
      <c r="H817">
        <v>84</v>
      </c>
      <c r="I817">
        <v>0</v>
      </c>
      <c r="J817" t="s">
        <v>27</v>
      </c>
      <c r="K817" t="s">
        <v>21</v>
      </c>
      <c r="L817" t="s">
        <v>18</v>
      </c>
      <c r="M817">
        <v>5.8</v>
      </c>
      <c r="N817">
        <v>12496.91</v>
      </c>
      <c r="O817" t="s">
        <v>19</v>
      </c>
      <c r="P817" t="str">
        <f t="shared" si="410"/>
        <v>60-74</v>
      </c>
      <c r="Q817" t="str">
        <f>IF(PatientData[[#This Row],[bmi]]&lt;18.5,"Underweight",
IF(PatientData[[#This Row],[bmi]]&lt;25,"Normal",
IF(PatientData[[#This Row],[bmi]]&lt;30,"Overweight","Obese")))</f>
        <v>Normal</v>
      </c>
      <c r="R817" t="str">
        <f t="shared" si="387"/>
        <v>Normal BP</v>
      </c>
      <c r="S817" t="str">
        <f t="shared" si="388"/>
        <v>Normal Cost</v>
      </c>
    </row>
    <row r="818" spans="1:19" x14ac:dyDescent="0.3">
      <c r="A818">
        <v>45</v>
      </c>
      <c r="B818" t="s">
        <v>20</v>
      </c>
      <c r="C818">
        <v>20.399999999999999</v>
      </c>
      <c r="D818">
        <v>112</v>
      </c>
      <c r="E818">
        <v>65</v>
      </c>
      <c r="F818">
        <v>186.1</v>
      </c>
      <c r="G818">
        <v>83.8</v>
      </c>
      <c r="H818">
        <v>53</v>
      </c>
      <c r="I818">
        <v>2</v>
      </c>
      <c r="J818" t="s">
        <v>24</v>
      </c>
      <c r="K818" t="s">
        <v>26</v>
      </c>
      <c r="L818" t="s">
        <v>25</v>
      </c>
      <c r="M818">
        <v>5.4</v>
      </c>
      <c r="N818">
        <v>12211</v>
      </c>
      <c r="O818" t="s">
        <v>19</v>
      </c>
      <c r="P818" t="str">
        <f t="shared" si="410"/>
        <v>45-59</v>
      </c>
      <c r="Q818" t="str">
        <f>IF(PatientData[[#This Row],[bmi]]&lt;18.5,"Underweight",
IF(PatientData[[#This Row],[bmi]]&lt;25,"Normal",
IF(PatientData[[#This Row],[bmi]]&lt;30,"Overweight","Obese")))</f>
        <v>Normal</v>
      </c>
      <c r="R818" t="str">
        <f t="shared" si="387"/>
        <v>Normal BP</v>
      </c>
      <c r="S818" t="str">
        <f t="shared" si="388"/>
        <v>Normal Cost</v>
      </c>
    </row>
    <row r="819" spans="1:19" x14ac:dyDescent="0.3">
      <c r="A819">
        <v>43</v>
      </c>
      <c r="B819" t="s">
        <v>15</v>
      </c>
      <c r="C819">
        <v>25.4</v>
      </c>
      <c r="D819">
        <v>116</v>
      </c>
      <c r="E819">
        <v>72</v>
      </c>
      <c r="F819">
        <v>204.6</v>
      </c>
      <c r="G819">
        <v>91</v>
      </c>
      <c r="H819">
        <v>82</v>
      </c>
      <c r="I819">
        <v>0</v>
      </c>
      <c r="J819" t="s">
        <v>27</v>
      </c>
      <c r="K819" t="s">
        <v>21</v>
      </c>
      <c r="L819" t="s">
        <v>18</v>
      </c>
      <c r="M819">
        <v>7.8</v>
      </c>
      <c r="N819">
        <v>15992.6</v>
      </c>
      <c r="O819" t="s">
        <v>19</v>
      </c>
      <c r="P819" t="str">
        <f t="shared" ref="P819:P821" si="411">IF(A816&lt;30,"18-29",IF(A816&lt;45,"30-44",IF(A816&lt;60,"45-59",IF(A816&lt;75,"60-74","75+"))))</f>
        <v>60-74</v>
      </c>
      <c r="Q819" t="str">
        <f>IF(PatientData[[#This Row],[bmi]]&lt;18.5,"Underweight",
IF(PatientData[[#This Row],[bmi]]&lt;25,"Normal",
IF(PatientData[[#This Row],[bmi]]&lt;30,"Overweight","Obese")))</f>
        <v>Overweight</v>
      </c>
      <c r="R819" t="str">
        <f t="shared" si="387"/>
        <v>Normal BP</v>
      </c>
      <c r="S819" t="str">
        <f t="shared" si="388"/>
        <v>High Cost</v>
      </c>
    </row>
    <row r="820" spans="1:19" x14ac:dyDescent="0.3">
      <c r="A820">
        <v>90</v>
      </c>
      <c r="B820" t="s">
        <v>15</v>
      </c>
      <c r="C820">
        <v>26.8</v>
      </c>
      <c r="D820">
        <v>142</v>
      </c>
      <c r="E820">
        <v>84</v>
      </c>
      <c r="F820">
        <v>242.6</v>
      </c>
      <c r="G820">
        <v>86.9</v>
      </c>
      <c r="H820">
        <v>108</v>
      </c>
      <c r="I820">
        <v>0</v>
      </c>
      <c r="J820" t="s">
        <v>16</v>
      </c>
      <c r="K820" t="s">
        <v>26</v>
      </c>
      <c r="L820" t="s">
        <v>18</v>
      </c>
      <c r="M820">
        <v>8</v>
      </c>
      <c r="N820">
        <v>15241.36</v>
      </c>
      <c r="O820" t="s">
        <v>23</v>
      </c>
      <c r="P820" t="str">
        <f t="shared" si="411"/>
        <v>60-74</v>
      </c>
      <c r="Q820" t="str">
        <f>IF(PatientData[[#This Row],[bmi]]&lt;18.5,"Underweight",
IF(PatientData[[#This Row],[bmi]]&lt;25,"Normal",
IF(PatientData[[#This Row],[bmi]]&lt;30,"Overweight","Obese")))</f>
        <v>Overweight</v>
      </c>
      <c r="R820" t="str">
        <f t="shared" si="387"/>
        <v>High BP</v>
      </c>
      <c r="S820" t="str">
        <f t="shared" si="388"/>
        <v>High Cost</v>
      </c>
    </row>
    <row r="821" spans="1:19" x14ac:dyDescent="0.3">
      <c r="A821">
        <v>70</v>
      </c>
      <c r="B821" t="s">
        <v>15</v>
      </c>
      <c r="C821">
        <v>29.8</v>
      </c>
      <c r="D821">
        <v>127</v>
      </c>
      <c r="E821">
        <v>74</v>
      </c>
      <c r="F821">
        <v>234</v>
      </c>
      <c r="G821">
        <v>108.4</v>
      </c>
      <c r="H821">
        <v>78</v>
      </c>
      <c r="I821">
        <v>0</v>
      </c>
      <c r="J821" t="s">
        <v>24</v>
      </c>
      <c r="K821" t="s">
        <v>21</v>
      </c>
      <c r="L821" t="s">
        <v>25</v>
      </c>
      <c r="M821">
        <v>4.2</v>
      </c>
      <c r="N821">
        <v>9649.5</v>
      </c>
      <c r="O821" t="s">
        <v>19</v>
      </c>
      <c r="P821" t="str">
        <f t="shared" si="411"/>
        <v>45-59</v>
      </c>
      <c r="Q821" t="str">
        <f>IF(PatientData[[#This Row],[bmi]]&lt;18.5,"Underweight",
IF(PatientData[[#This Row],[bmi]]&lt;25,"Normal",
IF(PatientData[[#This Row],[bmi]]&lt;30,"Overweight","Obese")))</f>
        <v>Overweight</v>
      </c>
      <c r="R821" t="str">
        <f t="shared" si="387"/>
        <v>High BP</v>
      </c>
      <c r="S821" t="str">
        <f t="shared" si="388"/>
        <v>Normal Cost</v>
      </c>
    </row>
    <row r="822" spans="1:19" x14ac:dyDescent="0.3">
      <c r="A822">
        <v>90</v>
      </c>
      <c r="B822" t="s">
        <v>20</v>
      </c>
      <c r="C822">
        <v>20.5</v>
      </c>
      <c r="D822">
        <v>149</v>
      </c>
      <c r="E822">
        <v>95</v>
      </c>
      <c r="F822">
        <v>241.5</v>
      </c>
      <c r="G822">
        <v>88.7</v>
      </c>
      <c r="H822">
        <v>69</v>
      </c>
      <c r="I822">
        <v>1</v>
      </c>
      <c r="J822" t="s">
        <v>16</v>
      </c>
      <c r="K822" t="s">
        <v>28</v>
      </c>
      <c r="L822" t="s">
        <v>25</v>
      </c>
      <c r="M822">
        <v>12.4</v>
      </c>
      <c r="N822">
        <v>20878.28</v>
      </c>
      <c r="O822" t="s">
        <v>19</v>
      </c>
      <c r="P822" t="str">
        <f t="shared" ref="P822" si="412">IF(A822&lt;30,"18-29",IF(A822&lt;45,"30-44",IF(A822&lt;60,"45-59",IF(A822&lt;75,"60-74","75+"))))</f>
        <v>75+</v>
      </c>
      <c r="Q822" t="str">
        <f>IF(PatientData[[#This Row],[bmi]]&lt;18.5,"Underweight",
IF(PatientData[[#This Row],[bmi]]&lt;25,"Normal",
IF(PatientData[[#This Row],[bmi]]&lt;30,"Overweight","Obese")))</f>
        <v>Normal</v>
      </c>
      <c r="R822" t="str">
        <f t="shared" si="387"/>
        <v>High BP</v>
      </c>
      <c r="S822" t="str">
        <f t="shared" si="388"/>
        <v>High Cost</v>
      </c>
    </row>
    <row r="823" spans="1:19" x14ac:dyDescent="0.3">
      <c r="A823">
        <v>40</v>
      </c>
      <c r="B823" t="s">
        <v>15</v>
      </c>
      <c r="C823">
        <v>27.9</v>
      </c>
      <c r="D823">
        <v>109</v>
      </c>
      <c r="E823">
        <v>70</v>
      </c>
      <c r="F823">
        <v>189.3</v>
      </c>
      <c r="G823">
        <v>100.5</v>
      </c>
      <c r="H823">
        <v>93</v>
      </c>
      <c r="I823">
        <v>1</v>
      </c>
      <c r="J823" t="s">
        <v>16</v>
      </c>
      <c r="K823" t="s">
        <v>21</v>
      </c>
      <c r="L823" t="s">
        <v>18</v>
      </c>
      <c r="M823">
        <v>9.6</v>
      </c>
      <c r="N823">
        <v>21316.799999999999</v>
      </c>
      <c r="O823" t="s">
        <v>19</v>
      </c>
      <c r="P823" t="str">
        <f t="shared" ref="P823:P825" si="413">IF(A820&lt;30,"18-29",IF(A820&lt;45,"30-44",IF(A820&lt;60,"45-59",IF(A820&lt;75,"60-74","75+"))))</f>
        <v>75+</v>
      </c>
      <c r="Q823" t="str">
        <f>IF(PatientData[[#This Row],[bmi]]&lt;18.5,"Underweight",
IF(PatientData[[#This Row],[bmi]]&lt;25,"Normal",
IF(PatientData[[#This Row],[bmi]]&lt;30,"Overweight","Obese")))</f>
        <v>Overweight</v>
      </c>
      <c r="R823" t="str">
        <f t="shared" si="387"/>
        <v>Normal BP</v>
      </c>
      <c r="S823" t="str">
        <f t="shared" si="388"/>
        <v>High Cost</v>
      </c>
    </row>
    <row r="824" spans="1:19" x14ac:dyDescent="0.3">
      <c r="A824">
        <v>64</v>
      </c>
      <c r="B824" t="s">
        <v>15</v>
      </c>
      <c r="C824">
        <v>29.1</v>
      </c>
      <c r="D824">
        <v>124</v>
      </c>
      <c r="E824">
        <v>75</v>
      </c>
      <c r="F824">
        <v>247.8</v>
      </c>
      <c r="G824">
        <v>87.9</v>
      </c>
      <c r="H824">
        <v>70</v>
      </c>
      <c r="I824">
        <v>1</v>
      </c>
      <c r="J824" t="s">
        <v>27</v>
      </c>
      <c r="K824" t="s">
        <v>28</v>
      </c>
      <c r="L824" t="s">
        <v>25</v>
      </c>
      <c r="M824">
        <v>3.4</v>
      </c>
      <c r="N824">
        <v>9650.58</v>
      </c>
      <c r="O824" t="s">
        <v>23</v>
      </c>
      <c r="P824" t="str">
        <f t="shared" si="413"/>
        <v>60-74</v>
      </c>
      <c r="Q824" t="str">
        <f>IF(PatientData[[#This Row],[bmi]]&lt;18.5,"Underweight",
IF(PatientData[[#This Row],[bmi]]&lt;25,"Normal",
IF(PatientData[[#This Row],[bmi]]&lt;30,"Overweight","Obese")))</f>
        <v>Overweight</v>
      </c>
      <c r="R824" t="str">
        <f t="shared" si="387"/>
        <v>High BP</v>
      </c>
      <c r="S824" t="str">
        <f t="shared" si="388"/>
        <v>Normal Cost</v>
      </c>
    </row>
    <row r="825" spans="1:19" x14ac:dyDescent="0.3">
      <c r="A825">
        <v>80</v>
      </c>
      <c r="B825" t="s">
        <v>15</v>
      </c>
      <c r="C825">
        <v>22.4</v>
      </c>
      <c r="D825">
        <v>132</v>
      </c>
      <c r="E825">
        <v>87</v>
      </c>
      <c r="F825">
        <v>213.5</v>
      </c>
      <c r="G825">
        <v>131.4</v>
      </c>
      <c r="H825">
        <v>76</v>
      </c>
      <c r="I825">
        <v>1</v>
      </c>
      <c r="J825" t="s">
        <v>16</v>
      </c>
      <c r="K825" t="s">
        <v>26</v>
      </c>
      <c r="L825" t="s">
        <v>18</v>
      </c>
      <c r="M825">
        <v>10</v>
      </c>
      <c r="N825">
        <v>19200.55</v>
      </c>
      <c r="O825" t="s">
        <v>19</v>
      </c>
      <c r="P825" t="str">
        <f t="shared" si="413"/>
        <v>75+</v>
      </c>
      <c r="Q825" t="str">
        <f>IF(PatientData[[#This Row],[bmi]]&lt;18.5,"Underweight",
IF(PatientData[[#This Row],[bmi]]&lt;25,"Normal",
IF(PatientData[[#This Row],[bmi]]&lt;30,"Overweight","Obese")))</f>
        <v>Normal</v>
      </c>
      <c r="R825" t="str">
        <f t="shared" si="387"/>
        <v>High BP</v>
      </c>
      <c r="S825" t="str">
        <f t="shared" si="388"/>
        <v>High Cost</v>
      </c>
    </row>
    <row r="826" spans="1:19" x14ac:dyDescent="0.3">
      <c r="A826">
        <v>61</v>
      </c>
      <c r="B826" t="s">
        <v>20</v>
      </c>
      <c r="C826">
        <v>20.5</v>
      </c>
      <c r="D826">
        <v>107</v>
      </c>
      <c r="E826">
        <v>68</v>
      </c>
      <c r="F826">
        <v>199.2</v>
      </c>
      <c r="G826">
        <v>90.7</v>
      </c>
      <c r="H826">
        <v>87</v>
      </c>
      <c r="I826">
        <v>1</v>
      </c>
      <c r="J826" t="s">
        <v>27</v>
      </c>
      <c r="K826" t="s">
        <v>26</v>
      </c>
      <c r="L826" t="s">
        <v>25</v>
      </c>
      <c r="M826">
        <v>2</v>
      </c>
      <c r="N826">
        <v>4849.67</v>
      </c>
      <c r="O826" t="s">
        <v>19</v>
      </c>
      <c r="P826" t="str">
        <f t="shared" ref="P826:P827" si="414">IF(A826&lt;30,"18-29",IF(A826&lt;45,"30-44",IF(A826&lt;60,"45-59",IF(A826&lt;75,"60-74","75+"))))</f>
        <v>60-74</v>
      </c>
      <c r="Q826" t="str">
        <f>IF(PatientData[[#This Row],[bmi]]&lt;18.5,"Underweight",
IF(PatientData[[#This Row],[bmi]]&lt;25,"Normal",
IF(PatientData[[#This Row],[bmi]]&lt;30,"Overweight","Obese")))</f>
        <v>Normal</v>
      </c>
      <c r="R826" t="str">
        <f t="shared" si="387"/>
        <v>Normal BP</v>
      </c>
      <c r="S826" t="str">
        <f t="shared" si="388"/>
        <v>Normal Cost</v>
      </c>
    </row>
    <row r="827" spans="1:19" x14ac:dyDescent="0.3">
      <c r="A827">
        <v>44</v>
      </c>
      <c r="B827" t="s">
        <v>20</v>
      </c>
      <c r="C827">
        <v>20.5</v>
      </c>
      <c r="D827">
        <v>127</v>
      </c>
      <c r="E827">
        <v>73</v>
      </c>
      <c r="F827">
        <v>205</v>
      </c>
      <c r="G827">
        <v>97.2</v>
      </c>
      <c r="H827">
        <v>76</v>
      </c>
      <c r="I827">
        <v>5</v>
      </c>
      <c r="J827" t="s">
        <v>24</v>
      </c>
      <c r="K827" t="s">
        <v>26</v>
      </c>
      <c r="L827" t="s">
        <v>25</v>
      </c>
      <c r="M827">
        <v>2.6</v>
      </c>
      <c r="N827">
        <v>6086.32</v>
      </c>
      <c r="O827" t="s">
        <v>19</v>
      </c>
      <c r="P827" t="str">
        <f t="shared" si="414"/>
        <v>30-44</v>
      </c>
      <c r="Q827" t="str">
        <f>IF(PatientData[[#This Row],[bmi]]&lt;18.5,"Underweight",
IF(PatientData[[#This Row],[bmi]]&lt;25,"Normal",
IF(PatientData[[#This Row],[bmi]]&lt;30,"Overweight","Obese")))</f>
        <v>Normal</v>
      </c>
      <c r="R827" t="str">
        <f t="shared" si="387"/>
        <v>High BP</v>
      </c>
      <c r="S827" t="str">
        <f t="shared" si="388"/>
        <v>Normal Cost</v>
      </c>
    </row>
    <row r="828" spans="1:19" x14ac:dyDescent="0.3">
      <c r="A828">
        <v>52</v>
      </c>
      <c r="B828" t="s">
        <v>15</v>
      </c>
      <c r="C828">
        <v>23.1</v>
      </c>
      <c r="D828">
        <v>115</v>
      </c>
      <c r="E828">
        <v>72</v>
      </c>
      <c r="F828">
        <v>203.4</v>
      </c>
      <c r="G828">
        <v>130</v>
      </c>
      <c r="H828">
        <v>91</v>
      </c>
      <c r="I828">
        <v>0</v>
      </c>
      <c r="J828" t="s">
        <v>16</v>
      </c>
      <c r="K828" t="s">
        <v>28</v>
      </c>
      <c r="L828" t="s">
        <v>25</v>
      </c>
      <c r="M828">
        <v>10.5</v>
      </c>
      <c r="N828">
        <v>19311.79</v>
      </c>
      <c r="O828" t="s">
        <v>19</v>
      </c>
      <c r="P828" t="str">
        <f t="shared" ref="P828:P829" si="415">IF(A825&lt;30,"18-29",IF(A825&lt;45,"30-44",IF(A825&lt;60,"45-59",IF(A825&lt;75,"60-74","75+"))))</f>
        <v>75+</v>
      </c>
      <c r="Q828" t="str">
        <f>IF(PatientData[[#This Row],[bmi]]&lt;18.5,"Underweight",
IF(PatientData[[#This Row],[bmi]]&lt;25,"Normal",
IF(PatientData[[#This Row],[bmi]]&lt;30,"Overweight","Obese")))</f>
        <v>Normal</v>
      </c>
      <c r="R828" t="str">
        <f t="shared" si="387"/>
        <v>Normal BP</v>
      </c>
      <c r="S828" t="str">
        <f t="shared" si="388"/>
        <v>High Cost</v>
      </c>
    </row>
    <row r="829" spans="1:19" x14ac:dyDescent="0.3">
      <c r="A829">
        <v>58</v>
      </c>
      <c r="B829" t="s">
        <v>15</v>
      </c>
      <c r="C829">
        <v>21.4</v>
      </c>
      <c r="D829">
        <v>140</v>
      </c>
      <c r="E829">
        <v>88</v>
      </c>
      <c r="F829">
        <v>220.3</v>
      </c>
      <c r="G829">
        <v>97.1</v>
      </c>
      <c r="H829">
        <v>81</v>
      </c>
      <c r="I829">
        <v>1</v>
      </c>
      <c r="J829" t="s">
        <v>27</v>
      </c>
      <c r="K829" t="s">
        <v>21</v>
      </c>
      <c r="L829" t="s">
        <v>22</v>
      </c>
      <c r="M829">
        <v>9</v>
      </c>
      <c r="N829">
        <v>17425.57</v>
      </c>
      <c r="O829" t="s">
        <v>19</v>
      </c>
      <c r="P829" t="str">
        <f t="shared" si="415"/>
        <v>60-74</v>
      </c>
      <c r="Q829" t="str">
        <f>IF(PatientData[[#This Row],[bmi]]&lt;18.5,"Underweight",
IF(PatientData[[#This Row],[bmi]]&lt;25,"Normal",
IF(PatientData[[#This Row],[bmi]]&lt;30,"Overweight","Obese")))</f>
        <v>Normal</v>
      </c>
      <c r="R829" t="str">
        <f t="shared" si="387"/>
        <v>High BP</v>
      </c>
      <c r="S829" t="str">
        <f t="shared" si="388"/>
        <v>High Cost</v>
      </c>
    </row>
    <row r="830" spans="1:19" x14ac:dyDescent="0.3">
      <c r="A830">
        <v>69</v>
      </c>
      <c r="B830" t="s">
        <v>20</v>
      </c>
      <c r="C830">
        <v>20.5</v>
      </c>
      <c r="D830">
        <v>126</v>
      </c>
      <c r="E830">
        <v>63</v>
      </c>
      <c r="F830">
        <v>188.8</v>
      </c>
      <c r="G830">
        <v>106.4</v>
      </c>
      <c r="H830">
        <v>64</v>
      </c>
      <c r="I830">
        <v>0</v>
      </c>
      <c r="J830" t="s">
        <v>27</v>
      </c>
      <c r="K830" t="s">
        <v>17</v>
      </c>
      <c r="L830" t="s">
        <v>25</v>
      </c>
      <c r="M830">
        <v>3.6</v>
      </c>
      <c r="N830">
        <v>8470.33</v>
      </c>
      <c r="O830" t="s">
        <v>19</v>
      </c>
      <c r="P830" t="str">
        <f t="shared" ref="P830" si="416">IF(A830&lt;30,"18-29",IF(A830&lt;45,"30-44",IF(A830&lt;60,"45-59",IF(A830&lt;75,"60-74","75+"))))</f>
        <v>60-74</v>
      </c>
      <c r="Q830" t="str">
        <f>IF(PatientData[[#This Row],[bmi]]&lt;18.5,"Underweight",
IF(PatientData[[#This Row],[bmi]]&lt;25,"Normal",
IF(PatientData[[#This Row],[bmi]]&lt;30,"Overweight","Obese")))</f>
        <v>Normal</v>
      </c>
      <c r="R830" t="str">
        <f t="shared" si="387"/>
        <v>High BP</v>
      </c>
      <c r="S830" t="str">
        <f t="shared" si="388"/>
        <v>Normal Cost</v>
      </c>
    </row>
    <row r="831" spans="1:19" x14ac:dyDescent="0.3">
      <c r="A831">
        <v>52</v>
      </c>
      <c r="B831" t="s">
        <v>15</v>
      </c>
      <c r="C831">
        <v>27.9</v>
      </c>
      <c r="D831">
        <v>106</v>
      </c>
      <c r="E831">
        <v>61</v>
      </c>
      <c r="F831">
        <v>214.1</v>
      </c>
      <c r="G831">
        <v>115</v>
      </c>
      <c r="H831">
        <v>87</v>
      </c>
      <c r="I831">
        <v>0</v>
      </c>
      <c r="J831" t="s">
        <v>24</v>
      </c>
      <c r="K831" t="s">
        <v>28</v>
      </c>
      <c r="L831" t="s">
        <v>18</v>
      </c>
      <c r="M831">
        <v>4.2</v>
      </c>
      <c r="N831">
        <v>11003.33</v>
      </c>
      <c r="O831" t="s">
        <v>19</v>
      </c>
      <c r="P831" t="str">
        <f t="shared" ref="P831:P835" si="417">IF(A828&lt;30,"18-29",IF(A828&lt;45,"30-44",IF(A828&lt;60,"45-59",IF(A828&lt;75,"60-74","75+"))))</f>
        <v>45-59</v>
      </c>
      <c r="Q831" t="str">
        <f>IF(PatientData[[#This Row],[bmi]]&lt;18.5,"Underweight",
IF(PatientData[[#This Row],[bmi]]&lt;25,"Normal",
IF(PatientData[[#This Row],[bmi]]&lt;30,"Overweight","Obese")))</f>
        <v>Overweight</v>
      </c>
      <c r="R831" t="str">
        <f t="shared" si="387"/>
        <v>Normal BP</v>
      </c>
      <c r="S831" t="str">
        <f t="shared" si="388"/>
        <v>Normal Cost</v>
      </c>
    </row>
    <row r="832" spans="1:19" x14ac:dyDescent="0.3">
      <c r="A832">
        <v>62</v>
      </c>
      <c r="B832" t="s">
        <v>15</v>
      </c>
      <c r="C832">
        <v>26.7</v>
      </c>
      <c r="D832">
        <v>129</v>
      </c>
      <c r="E832">
        <v>77</v>
      </c>
      <c r="F832">
        <v>228.5</v>
      </c>
      <c r="G832">
        <v>110.2</v>
      </c>
      <c r="H832">
        <v>79</v>
      </c>
      <c r="I832">
        <v>3</v>
      </c>
      <c r="J832" t="s">
        <v>16</v>
      </c>
      <c r="K832" t="s">
        <v>28</v>
      </c>
      <c r="L832" t="s">
        <v>22</v>
      </c>
      <c r="M832">
        <v>11.7</v>
      </c>
      <c r="N832">
        <v>17022.330000000002</v>
      </c>
      <c r="O832" t="s">
        <v>19</v>
      </c>
      <c r="P832" t="str">
        <f t="shared" si="417"/>
        <v>45-59</v>
      </c>
      <c r="Q832" t="str">
        <f>IF(PatientData[[#This Row],[bmi]]&lt;18.5,"Underweight",
IF(PatientData[[#This Row],[bmi]]&lt;25,"Normal",
IF(PatientData[[#This Row],[bmi]]&lt;30,"Overweight","Obese")))</f>
        <v>Overweight</v>
      </c>
      <c r="R832" t="str">
        <f t="shared" si="387"/>
        <v>High BP</v>
      </c>
      <c r="S832" t="str">
        <f t="shared" si="388"/>
        <v>High Cost</v>
      </c>
    </row>
    <row r="833" spans="1:19" x14ac:dyDescent="0.3">
      <c r="A833">
        <v>59</v>
      </c>
      <c r="B833" t="s">
        <v>15</v>
      </c>
      <c r="C833">
        <v>35.799999999999997</v>
      </c>
      <c r="D833">
        <v>128</v>
      </c>
      <c r="E833">
        <v>78</v>
      </c>
      <c r="F833">
        <v>235.6</v>
      </c>
      <c r="G833">
        <v>130.1</v>
      </c>
      <c r="H833">
        <v>86</v>
      </c>
      <c r="I833">
        <v>1</v>
      </c>
      <c r="J833" t="s">
        <v>16</v>
      </c>
      <c r="K833" t="s">
        <v>26</v>
      </c>
      <c r="L833" t="s">
        <v>18</v>
      </c>
      <c r="M833">
        <v>9.6999999999999993</v>
      </c>
      <c r="N833">
        <v>14431.91</v>
      </c>
      <c r="O833" t="s">
        <v>19</v>
      </c>
      <c r="P833" t="str">
        <f t="shared" si="417"/>
        <v>60-74</v>
      </c>
      <c r="Q833" t="str">
        <f>IF(PatientData[[#This Row],[bmi]]&lt;18.5,"Underweight",
IF(PatientData[[#This Row],[bmi]]&lt;25,"Normal",
IF(PatientData[[#This Row],[bmi]]&lt;30,"Overweight","Obese")))</f>
        <v>Obese</v>
      </c>
      <c r="R833" t="str">
        <f t="shared" si="387"/>
        <v>High BP</v>
      </c>
      <c r="S833" t="str">
        <f t="shared" si="388"/>
        <v>Normal Cost</v>
      </c>
    </row>
    <row r="834" spans="1:19" x14ac:dyDescent="0.3">
      <c r="A834">
        <v>95</v>
      </c>
      <c r="B834" t="s">
        <v>15</v>
      </c>
      <c r="C834">
        <v>25.2</v>
      </c>
      <c r="D834">
        <v>139</v>
      </c>
      <c r="E834">
        <v>78</v>
      </c>
      <c r="F834">
        <v>239.6</v>
      </c>
      <c r="G834">
        <v>126.9</v>
      </c>
      <c r="H834">
        <v>79</v>
      </c>
      <c r="I834">
        <v>3</v>
      </c>
      <c r="J834" t="s">
        <v>16</v>
      </c>
      <c r="K834" t="s">
        <v>28</v>
      </c>
      <c r="L834" t="s">
        <v>22</v>
      </c>
      <c r="M834">
        <v>9.6999999999999993</v>
      </c>
      <c r="N834">
        <v>19014.189999999999</v>
      </c>
      <c r="O834" t="s">
        <v>23</v>
      </c>
      <c r="P834" t="str">
        <f t="shared" si="417"/>
        <v>45-59</v>
      </c>
      <c r="Q834" t="str">
        <f>IF(PatientData[[#This Row],[bmi]]&lt;18.5,"Underweight",
IF(PatientData[[#This Row],[bmi]]&lt;25,"Normal",
IF(PatientData[[#This Row],[bmi]]&lt;30,"Overweight","Obese")))</f>
        <v>Overweight</v>
      </c>
      <c r="R834" t="str">
        <f t="shared" si="387"/>
        <v>High BP</v>
      </c>
      <c r="S834" t="str">
        <f t="shared" si="388"/>
        <v>High Cost</v>
      </c>
    </row>
    <row r="835" spans="1:19" x14ac:dyDescent="0.3">
      <c r="A835">
        <v>45</v>
      </c>
      <c r="B835" t="s">
        <v>15</v>
      </c>
      <c r="C835">
        <v>22.7</v>
      </c>
      <c r="D835">
        <v>135</v>
      </c>
      <c r="E835">
        <v>86</v>
      </c>
      <c r="F835">
        <v>213.4</v>
      </c>
      <c r="G835">
        <v>129.1</v>
      </c>
      <c r="H835">
        <v>73</v>
      </c>
      <c r="I835">
        <v>2</v>
      </c>
      <c r="J835" t="s">
        <v>16</v>
      </c>
      <c r="K835" t="s">
        <v>17</v>
      </c>
      <c r="L835" t="s">
        <v>25</v>
      </c>
      <c r="M835">
        <v>6.9</v>
      </c>
      <c r="N835">
        <v>14636.3</v>
      </c>
      <c r="O835" t="s">
        <v>19</v>
      </c>
      <c r="P835" t="str">
        <f t="shared" si="417"/>
        <v>60-74</v>
      </c>
      <c r="Q835" t="str">
        <f>IF(PatientData[[#This Row],[bmi]]&lt;18.5,"Underweight",
IF(PatientData[[#This Row],[bmi]]&lt;25,"Normal",
IF(PatientData[[#This Row],[bmi]]&lt;30,"Overweight","Obese")))</f>
        <v>Normal</v>
      </c>
      <c r="R835" t="str">
        <f t="shared" ref="R835:R898" si="418">IF(AND(D835&lt;120,E835&lt;80),"Normal BP","High BP")</f>
        <v>High BP</v>
      </c>
      <c r="S835" t="str">
        <f t="shared" ref="S835:S898" si="419">IF(N835&gt;15000,"High Cost","Normal Cost")</f>
        <v>Normal Cost</v>
      </c>
    </row>
    <row r="836" spans="1:19" x14ac:dyDescent="0.3">
      <c r="A836">
        <v>80</v>
      </c>
      <c r="B836" t="s">
        <v>20</v>
      </c>
      <c r="C836">
        <v>20.5</v>
      </c>
      <c r="D836">
        <v>128</v>
      </c>
      <c r="E836">
        <v>85</v>
      </c>
      <c r="F836">
        <v>209.6</v>
      </c>
      <c r="G836">
        <v>132</v>
      </c>
      <c r="H836">
        <v>70</v>
      </c>
      <c r="I836">
        <v>2</v>
      </c>
      <c r="J836" t="s">
        <v>27</v>
      </c>
      <c r="K836" t="s">
        <v>21</v>
      </c>
      <c r="L836" t="s">
        <v>18</v>
      </c>
      <c r="M836">
        <v>6.5</v>
      </c>
      <c r="N836">
        <v>14346.36</v>
      </c>
      <c r="O836" t="s">
        <v>23</v>
      </c>
      <c r="P836" t="str">
        <f t="shared" ref="P836" si="420">IF(A836&lt;30,"18-29",IF(A836&lt;45,"30-44",IF(A836&lt;60,"45-59",IF(A836&lt;75,"60-74","75+"))))</f>
        <v>75+</v>
      </c>
      <c r="Q836" t="str">
        <f>IF(PatientData[[#This Row],[bmi]]&lt;18.5,"Underweight",
IF(PatientData[[#This Row],[bmi]]&lt;25,"Normal",
IF(PatientData[[#This Row],[bmi]]&lt;30,"Overweight","Obese")))</f>
        <v>Normal</v>
      </c>
      <c r="R836" t="str">
        <f t="shared" si="418"/>
        <v>High BP</v>
      </c>
      <c r="S836" t="str">
        <f t="shared" si="419"/>
        <v>Normal Cost</v>
      </c>
    </row>
    <row r="837" spans="1:19" x14ac:dyDescent="0.3">
      <c r="A837">
        <v>34</v>
      </c>
      <c r="B837" t="s">
        <v>15</v>
      </c>
      <c r="C837">
        <v>22.3</v>
      </c>
      <c r="D837">
        <v>113</v>
      </c>
      <c r="E837">
        <v>62</v>
      </c>
      <c r="F837">
        <v>205</v>
      </c>
      <c r="G837">
        <v>108.4</v>
      </c>
      <c r="H837">
        <v>82</v>
      </c>
      <c r="I837">
        <v>1</v>
      </c>
      <c r="J837" t="s">
        <v>27</v>
      </c>
      <c r="K837" t="s">
        <v>26</v>
      </c>
      <c r="L837" t="s">
        <v>25</v>
      </c>
      <c r="M837">
        <v>2.6</v>
      </c>
      <c r="N837">
        <v>6249.24</v>
      </c>
      <c r="O837" t="s">
        <v>19</v>
      </c>
      <c r="P837" t="str">
        <f t="shared" ref="P837" si="421">IF(A834&lt;30,"18-29",IF(A834&lt;45,"30-44",IF(A834&lt;60,"45-59",IF(A834&lt;75,"60-74","75+"))))</f>
        <v>75+</v>
      </c>
      <c r="Q837" t="str">
        <f>IF(PatientData[[#This Row],[bmi]]&lt;18.5,"Underweight",
IF(PatientData[[#This Row],[bmi]]&lt;25,"Normal",
IF(PatientData[[#This Row],[bmi]]&lt;30,"Overweight","Obese")))</f>
        <v>Normal</v>
      </c>
      <c r="R837" t="str">
        <f t="shared" si="418"/>
        <v>Normal BP</v>
      </c>
      <c r="S837" t="str">
        <f t="shared" si="419"/>
        <v>Normal Cost</v>
      </c>
    </row>
    <row r="838" spans="1:19" x14ac:dyDescent="0.3">
      <c r="A838">
        <v>77</v>
      </c>
      <c r="B838" t="s">
        <v>20</v>
      </c>
      <c r="C838">
        <v>20.5</v>
      </c>
      <c r="D838">
        <v>122</v>
      </c>
      <c r="E838">
        <v>80</v>
      </c>
      <c r="F838">
        <v>203.6</v>
      </c>
      <c r="G838">
        <v>78.3</v>
      </c>
      <c r="H838">
        <v>92</v>
      </c>
      <c r="I838">
        <v>2</v>
      </c>
      <c r="J838" t="s">
        <v>27</v>
      </c>
      <c r="K838" t="s">
        <v>28</v>
      </c>
      <c r="L838" t="s">
        <v>25</v>
      </c>
      <c r="M838">
        <v>8.8000000000000007</v>
      </c>
      <c r="N838">
        <v>14737.82</v>
      </c>
      <c r="O838" t="s">
        <v>19</v>
      </c>
      <c r="P838" t="str">
        <f t="shared" ref="P838" si="422">IF(A838&lt;30,"18-29",IF(A838&lt;45,"30-44",IF(A838&lt;60,"45-59",IF(A838&lt;75,"60-74","75+"))))</f>
        <v>75+</v>
      </c>
      <c r="Q838" t="str">
        <f>IF(PatientData[[#This Row],[bmi]]&lt;18.5,"Underweight",
IF(PatientData[[#This Row],[bmi]]&lt;25,"Normal",
IF(PatientData[[#This Row],[bmi]]&lt;30,"Overweight","Obese")))</f>
        <v>Normal</v>
      </c>
      <c r="R838" t="str">
        <f t="shared" si="418"/>
        <v>High BP</v>
      </c>
      <c r="S838" t="str">
        <f t="shared" si="419"/>
        <v>Normal Cost</v>
      </c>
    </row>
    <row r="839" spans="1:19" x14ac:dyDescent="0.3">
      <c r="A839">
        <v>45</v>
      </c>
      <c r="B839" t="s">
        <v>15</v>
      </c>
      <c r="C839">
        <v>23.2</v>
      </c>
      <c r="D839">
        <v>128</v>
      </c>
      <c r="E839">
        <v>82</v>
      </c>
      <c r="F839">
        <v>175.2</v>
      </c>
      <c r="G839">
        <v>76.099999999999994</v>
      </c>
      <c r="H839">
        <v>64</v>
      </c>
      <c r="I839">
        <v>2</v>
      </c>
      <c r="J839" t="s">
        <v>27</v>
      </c>
      <c r="K839" t="s">
        <v>21</v>
      </c>
      <c r="L839" t="s">
        <v>22</v>
      </c>
      <c r="M839">
        <v>4.0999999999999996</v>
      </c>
      <c r="N839">
        <v>8838.41</v>
      </c>
      <c r="O839" t="s">
        <v>19</v>
      </c>
      <c r="P839" t="str">
        <f t="shared" ref="P839" si="423">IF(A836&lt;30,"18-29",IF(A836&lt;45,"30-44",IF(A836&lt;60,"45-59",IF(A836&lt;75,"60-74","75+"))))</f>
        <v>75+</v>
      </c>
      <c r="Q839" t="str">
        <f>IF(PatientData[[#This Row],[bmi]]&lt;18.5,"Underweight",
IF(PatientData[[#This Row],[bmi]]&lt;25,"Normal",
IF(PatientData[[#This Row],[bmi]]&lt;30,"Overweight","Obese")))</f>
        <v>Normal</v>
      </c>
      <c r="R839" t="str">
        <f t="shared" si="418"/>
        <v>High BP</v>
      </c>
      <c r="S839" t="str">
        <f t="shared" si="419"/>
        <v>Normal Cost</v>
      </c>
    </row>
    <row r="840" spans="1:19" x14ac:dyDescent="0.3">
      <c r="A840">
        <v>82</v>
      </c>
      <c r="B840" t="s">
        <v>20</v>
      </c>
      <c r="C840">
        <v>20.5</v>
      </c>
      <c r="D840">
        <v>125</v>
      </c>
      <c r="E840">
        <v>82</v>
      </c>
      <c r="F840">
        <v>215.6</v>
      </c>
      <c r="G840">
        <v>76</v>
      </c>
      <c r="H840">
        <v>69</v>
      </c>
      <c r="I840">
        <v>0</v>
      </c>
      <c r="J840" t="s">
        <v>27</v>
      </c>
      <c r="K840" t="s">
        <v>21</v>
      </c>
      <c r="L840" t="s">
        <v>22</v>
      </c>
      <c r="M840">
        <v>4.2</v>
      </c>
      <c r="N840">
        <v>12114</v>
      </c>
      <c r="O840" t="s">
        <v>19</v>
      </c>
      <c r="P840" t="str">
        <f t="shared" ref="P840:P841" si="424">IF(A840&lt;30,"18-29",IF(A840&lt;45,"30-44",IF(A840&lt;60,"45-59",IF(A840&lt;75,"60-74","75+"))))</f>
        <v>75+</v>
      </c>
      <c r="Q840" t="str">
        <f>IF(PatientData[[#This Row],[bmi]]&lt;18.5,"Underweight",
IF(PatientData[[#This Row],[bmi]]&lt;25,"Normal",
IF(PatientData[[#This Row],[bmi]]&lt;30,"Overweight","Obese")))</f>
        <v>Normal</v>
      </c>
      <c r="R840" t="str">
        <f t="shared" si="418"/>
        <v>High BP</v>
      </c>
      <c r="S840" t="str">
        <f t="shared" si="419"/>
        <v>Normal Cost</v>
      </c>
    </row>
    <row r="841" spans="1:19" x14ac:dyDescent="0.3">
      <c r="A841">
        <v>70</v>
      </c>
      <c r="B841" t="s">
        <v>20</v>
      </c>
      <c r="C841">
        <v>20.5</v>
      </c>
      <c r="D841">
        <v>121</v>
      </c>
      <c r="E841">
        <v>70</v>
      </c>
      <c r="F841">
        <v>202</v>
      </c>
      <c r="G841">
        <v>109.3</v>
      </c>
      <c r="H841">
        <v>97</v>
      </c>
      <c r="I841">
        <v>0</v>
      </c>
      <c r="J841" t="s">
        <v>16</v>
      </c>
      <c r="K841" t="s">
        <v>28</v>
      </c>
      <c r="L841" t="s">
        <v>18</v>
      </c>
      <c r="M841">
        <v>6.2</v>
      </c>
      <c r="N841">
        <v>15111.93</v>
      </c>
      <c r="O841" t="s">
        <v>19</v>
      </c>
      <c r="P841" t="str">
        <f t="shared" si="424"/>
        <v>60-74</v>
      </c>
      <c r="Q841" t="str">
        <f>IF(PatientData[[#This Row],[bmi]]&lt;18.5,"Underweight",
IF(PatientData[[#This Row],[bmi]]&lt;25,"Normal",
IF(PatientData[[#This Row],[bmi]]&lt;30,"Overweight","Obese")))</f>
        <v>Normal</v>
      </c>
      <c r="R841" t="str">
        <f t="shared" si="418"/>
        <v>High BP</v>
      </c>
      <c r="S841" t="str">
        <f t="shared" si="419"/>
        <v>High Cost</v>
      </c>
    </row>
    <row r="842" spans="1:19" x14ac:dyDescent="0.3">
      <c r="A842">
        <v>44</v>
      </c>
      <c r="B842" t="s">
        <v>15</v>
      </c>
      <c r="C842">
        <v>12</v>
      </c>
      <c r="D842">
        <v>123</v>
      </c>
      <c r="E842">
        <v>75</v>
      </c>
      <c r="F842">
        <v>219.3</v>
      </c>
      <c r="G842">
        <v>94.7</v>
      </c>
      <c r="H842">
        <v>84</v>
      </c>
      <c r="I842">
        <v>0</v>
      </c>
      <c r="J842" t="s">
        <v>27</v>
      </c>
      <c r="K842" t="s">
        <v>21</v>
      </c>
      <c r="L842" t="s">
        <v>18</v>
      </c>
      <c r="M842">
        <v>3.8</v>
      </c>
      <c r="N842">
        <v>10223.66</v>
      </c>
      <c r="O842" t="s">
        <v>19</v>
      </c>
      <c r="P842" t="str">
        <f t="shared" ref="P842" si="425">IF(A839&lt;30,"18-29",IF(A839&lt;45,"30-44",IF(A839&lt;60,"45-59",IF(A839&lt;75,"60-74","75+"))))</f>
        <v>45-59</v>
      </c>
      <c r="Q842" t="str">
        <f>IF(PatientData[[#This Row],[bmi]]&lt;18.5,"Underweight",
IF(PatientData[[#This Row],[bmi]]&lt;25,"Normal",
IF(PatientData[[#This Row],[bmi]]&lt;30,"Overweight","Obese")))</f>
        <v>Underweight</v>
      </c>
      <c r="R842" t="str">
        <f t="shared" si="418"/>
        <v>High BP</v>
      </c>
      <c r="S842" t="str">
        <f t="shared" si="419"/>
        <v>Normal Cost</v>
      </c>
    </row>
    <row r="843" spans="1:19" x14ac:dyDescent="0.3">
      <c r="A843">
        <v>76</v>
      </c>
      <c r="B843" t="s">
        <v>20</v>
      </c>
      <c r="C843">
        <v>20.5</v>
      </c>
      <c r="D843">
        <v>127</v>
      </c>
      <c r="E843">
        <v>84</v>
      </c>
      <c r="F843">
        <v>229.6</v>
      </c>
      <c r="G843">
        <v>151.6</v>
      </c>
      <c r="H843">
        <v>57</v>
      </c>
      <c r="I843">
        <v>2</v>
      </c>
      <c r="J843" t="s">
        <v>24</v>
      </c>
      <c r="K843" t="s">
        <v>17</v>
      </c>
      <c r="L843" t="s">
        <v>25</v>
      </c>
      <c r="M843">
        <v>10.8</v>
      </c>
      <c r="N843">
        <v>16453.509999999998</v>
      </c>
      <c r="O843" t="s">
        <v>19</v>
      </c>
      <c r="P843" t="str">
        <f t="shared" ref="P843" si="426">IF(A843&lt;30,"18-29",IF(A843&lt;45,"30-44",IF(A843&lt;60,"45-59",IF(A843&lt;75,"60-74","75+"))))</f>
        <v>75+</v>
      </c>
      <c r="Q843" t="str">
        <f>IF(PatientData[[#This Row],[bmi]]&lt;18.5,"Underweight",
IF(PatientData[[#This Row],[bmi]]&lt;25,"Normal",
IF(PatientData[[#This Row],[bmi]]&lt;30,"Overweight","Obese")))</f>
        <v>Normal</v>
      </c>
      <c r="R843" t="str">
        <f t="shared" si="418"/>
        <v>High BP</v>
      </c>
      <c r="S843" t="str">
        <f t="shared" si="419"/>
        <v>High Cost</v>
      </c>
    </row>
    <row r="844" spans="1:19" x14ac:dyDescent="0.3">
      <c r="A844">
        <v>50</v>
      </c>
      <c r="B844" t="s">
        <v>15</v>
      </c>
      <c r="C844">
        <v>39.5</v>
      </c>
      <c r="D844">
        <v>128</v>
      </c>
      <c r="E844">
        <v>71</v>
      </c>
      <c r="F844">
        <v>267.8</v>
      </c>
      <c r="G844">
        <v>130.9</v>
      </c>
      <c r="H844">
        <v>96</v>
      </c>
      <c r="I844">
        <v>1</v>
      </c>
      <c r="J844" t="s">
        <v>27</v>
      </c>
      <c r="K844" t="s">
        <v>21</v>
      </c>
      <c r="L844" t="s">
        <v>18</v>
      </c>
      <c r="M844">
        <v>3.8</v>
      </c>
      <c r="N844">
        <v>8998.4500000000007</v>
      </c>
      <c r="O844" t="s">
        <v>19</v>
      </c>
      <c r="P844" t="str">
        <f t="shared" ref="P844" si="427">IF(A841&lt;30,"18-29",IF(A841&lt;45,"30-44",IF(A841&lt;60,"45-59",IF(A841&lt;75,"60-74","75+"))))</f>
        <v>60-74</v>
      </c>
      <c r="Q844" t="str">
        <f>IF(PatientData[[#This Row],[bmi]]&lt;18.5,"Underweight",
IF(PatientData[[#This Row],[bmi]]&lt;25,"Normal",
IF(PatientData[[#This Row],[bmi]]&lt;30,"Overweight","Obese")))</f>
        <v>Obese</v>
      </c>
      <c r="R844" t="str">
        <f t="shared" si="418"/>
        <v>High BP</v>
      </c>
      <c r="S844" t="str">
        <f t="shared" si="419"/>
        <v>Normal Cost</v>
      </c>
    </row>
    <row r="845" spans="1:19" x14ac:dyDescent="0.3">
      <c r="A845">
        <v>86</v>
      </c>
      <c r="B845" t="s">
        <v>20</v>
      </c>
      <c r="C845">
        <v>20.5</v>
      </c>
      <c r="D845">
        <v>133</v>
      </c>
      <c r="E845">
        <v>83</v>
      </c>
      <c r="F845">
        <v>241.3</v>
      </c>
      <c r="G845">
        <v>110.7</v>
      </c>
      <c r="H845">
        <v>84</v>
      </c>
      <c r="I845">
        <v>3</v>
      </c>
      <c r="J845" t="s">
        <v>24</v>
      </c>
      <c r="K845" t="s">
        <v>17</v>
      </c>
      <c r="L845" t="s">
        <v>25</v>
      </c>
      <c r="M845">
        <v>8.4</v>
      </c>
      <c r="N845">
        <v>14792.96</v>
      </c>
      <c r="O845" t="s">
        <v>19</v>
      </c>
      <c r="P845" t="str">
        <f t="shared" ref="P845" si="428">IF(A845&lt;30,"18-29",IF(A845&lt;45,"30-44",IF(A845&lt;60,"45-59",IF(A845&lt;75,"60-74","75+"))))</f>
        <v>75+</v>
      </c>
      <c r="Q845" t="str">
        <f>IF(PatientData[[#This Row],[bmi]]&lt;18.5,"Underweight",
IF(PatientData[[#This Row],[bmi]]&lt;25,"Normal",
IF(PatientData[[#This Row],[bmi]]&lt;30,"Overweight","Obese")))</f>
        <v>Normal</v>
      </c>
      <c r="R845" t="str">
        <f t="shared" si="418"/>
        <v>High BP</v>
      </c>
      <c r="S845" t="str">
        <f t="shared" si="419"/>
        <v>Normal Cost</v>
      </c>
    </row>
    <row r="846" spans="1:19" x14ac:dyDescent="0.3">
      <c r="A846">
        <v>71</v>
      </c>
      <c r="B846" t="s">
        <v>15</v>
      </c>
      <c r="C846">
        <v>25.4</v>
      </c>
      <c r="D846">
        <v>113</v>
      </c>
      <c r="E846">
        <v>75</v>
      </c>
      <c r="F846">
        <v>210.4</v>
      </c>
      <c r="G846">
        <v>86.4</v>
      </c>
      <c r="H846">
        <v>139</v>
      </c>
      <c r="I846">
        <v>2</v>
      </c>
      <c r="J846" t="s">
        <v>16</v>
      </c>
      <c r="K846" t="s">
        <v>28</v>
      </c>
      <c r="L846" t="s">
        <v>22</v>
      </c>
      <c r="M846">
        <v>6.4</v>
      </c>
      <c r="N846">
        <v>15011.72</v>
      </c>
      <c r="O846" t="s">
        <v>23</v>
      </c>
      <c r="P846" t="str">
        <f t="shared" ref="P846:P848" si="429">IF(A843&lt;30,"18-29",IF(A843&lt;45,"30-44",IF(A843&lt;60,"45-59",IF(A843&lt;75,"60-74","75+"))))</f>
        <v>75+</v>
      </c>
      <c r="Q846" t="str">
        <f>IF(PatientData[[#This Row],[bmi]]&lt;18.5,"Underweight",
IF(PatientData[[#This Row],[bmi]]&lt;25,"Normal",
IF(PatientData[[#This Row],[bmi]]&lt;30,"Overweight","Obese")))</f>
        <v>Overweight</v>
      </c>
      <c r="R846" t="str">
        <f t="shared" si="418"/>
        <v>Normal BP</v>
      </c>
      <c r="S846" t="str">
        <f t="shared" si="419"/>
        <v>High Cost</v>
      </c>
    </row>
    <row r="847" spans="1:19" x14ac:dyDescent="0.3">
      <c r="A847">
        <v>58</v>
      </c>
      <c r="B847" t="s">
        <v>15</v>
      </c>
      <c r="C847">
        <v>33.799999999999997</v>
      </c>
      <c r="D847">
        <v>133</v>
      </c>
      <c r="E847">
        <v>87</v>
      </c>
      <c r="F847">
        <v>216</v>
      </c>
      <c r="G847">
        <v>129.6</v>
      </c>
      <c r="H847">
        <v>70</v>
      </c>
      <c r="I847">
        <v>1</v>
      </c>
      <c r="J847" t="s">
        <v>27</v>
      </c>
      <c r="K847" t="s">
        <v>28</v>
      </c>
      <c r="L847" t="s">
        <v>25</v>
      </c>
      <c r="M847">
        <v>9</v>
      </c>
      <c r="N847">
        <v>20461.939999999999</v>
      </c>
      <c r="O847" t="s">
        <v>19</v>
      </c>
      <c r="P847" t="str">
        <f t="shared" si="429"/>
        <v>45-59</v>
      </c>
      <c r="Q847" t="str">
        <f>IF(PatientData[[#This Row],[bmi]]&lt;18.5,"Underweight",
IF(PatientData[[#This Row],[bmi]]&lt;25,"Normal",
IF(PatientData[[#This Row],[bmi]]&lt;30,"Overweight","Obese")))</f>
        <v>Obese</v>
      </c>
      <c r="R847" t="str">
        <f t="shared" si="418"/>
        <v>High BP</v>
      </c>
      <c r="S847" t="str">
        <f t="shared" si="419"/>
        <v>High Cost</v>
      </c>
    </row>
    <row r="848" spans="1:19" x14ac:dyDescent="0.3">
      <c r="A848">
        <v>79</v>
      </c>
      <c r="B848" t="s">
        <v>15</v>
      </c>
      <c r="C848">
        <v>26.6</v>
      </c>
      <c r="D848">
        <v>135</v>
      </c>
      <c r="E848">
        <v>86</v>
      </c>
      <c r="F848">
        <v>233.5</v>
      </c>
      <c r="G848">
        <v>128.5</v>
      </c>
      <c r="H848">
        <v>101</v>
      </c>
      <c r="I848">
        <v>1</v>
      </c>
      <c r="J848" t="s">
        <v>24</v>
      </c>
      <c r="K848" t="s">
        <v>17</v>
      </c>
      <c r="L848" t="s">
        <v>18</v>
      </c>
      <c r="M848">
        <v>7.5</v>
      </c>
      <c r="N848">
        <v>10870.21</v>
      </c>
      <c r="O848" t="s">
        <v>19</v>
      </c>
      <c r="P848" t="str">
        <f t="shared" si="429"/>
        <v>75+</v>
      </c>
      <c r="Q848" t="str">
        <f>IF(PatientData[[#This Row],[bmi]]&lt;18.5,"Underweight",
IF(PatientData[[#This Row],[bmi]]&lt;25,"Normal",
IF(PatientData[[#This Row],[bmi]]&lt;30,"Overweight","Obese")))</f>
        <v>Overweight</v>
      </c>
      <c r="R848" t="str">
        <f t="shared" si="418"/>
        <v>High BP</v>
      </c>
      <c r="S848" t="str">
        <f t="shared" si="419"/>
        <v>Normal Cost</v>
      </c>
    </row>
    <row r="849" spans="1:19" x14ac:dyDescent="0.3">
      <c r="A849">
        <v>52</v>
      </c>
      <c r="B849" t="s">
        <v>20</v>
      </c>
      <c r="C849">
        <v>20.5</v>
      </c>
      <c r="D849">
        <v>119</v>
      </c>
      <c r="E849">
        <v>70</v>
      </c>
      <c r="F849">
        <v>190.5</v>
      </c>
      <c r="G849">
        <v>152.30000000000001</v>
      </c>
      <c r="H849">
        <v>76</v>
      </c>
      <c r="I849">
        <v>0</v>
      </c>
      <c r="J849" t="s">
        <v>24</v>
      </c>
      <c r="K849" t="s">
        <v>17</v>
      </c>
      <c r="L849" t="s">
        <v>22</v>
      </c>
      <c r="M849">
        <v>2.1</v>
      </c>
      <c r="N849">
        <v>5178.32</v>
      </c>
      <c r="O849" t="s">
        <v>23</v>
      </c>
      <c r="P849" t="str">
        <f t="shared" ref="P849:P851" si="430">IF(A849&lt;30,"18-29",IF(A849&lt;45,"30-44",IF(A849&lt;60,"45-59",IF(A849&lt;75,"60-74","75+"))))</f>
        <v>45-59</v>
      </c>
      <c r="Q849" t="str">
        <f>IF(PatientData[[#This Row],[bmi]]&lt;18.5,"Underweight",
IF(PatientData[[#This Row],[bmi]]&lt;25,"Normal",
IF(PatientData[[#This Row],[bmi]]&lt;30,"Overweight","Obese")))</f>
        <v>Normal</v>
      </c>
      <c r="R849" t="str">
        <f t="shared" si="418"/>
        <v>Normal BP</v>
      </c>
      <c r="S849" t="str">
        <f t="shared" si="419"/>
        <v>Normal Cost</v>
      </c>
    </row>
    <row r="850" spans="1:19" x14ac:dyDescent="0.3">
      <c r="A850">
        <v>64</v>
      </c>
      <c r="B850" t="s">
        <v>20</v>
      </c>
      <c r="C850">
        <v>20.5</v>
      </c>
      <c r="D850">
        <v>114</v>
      </c>
      <c r="E850">
        <v>74</v>
      </c>
      <c r="F850">
        <v>188.9</v>
      </c>
      <c r="G850">
        <v>106.8</v>
      </c>
      <c r="H850">
        <v>82</v>
      </c>
      <c r="I850">
        <v>1</v>
      </c>
      <c r="J850" t="s">
        <v>24</v>
      </c>
      <c r="K850" t="s">
        <v>28</v>
      </c>
      <c r="L850" t="s">
        <v>25</v>
      </c>
      <c r="M850">
        <v>4.4000000000000004</v>
      </c>
      <c r="N850">
        <v>10628.96</v>
      </c>
      <c r="O850" t="s">
        <v>19</v>
      </c>
      <c r="P850" t="str">
        <f t="shared" si="430"/>
        <v>60-74</v>
      </c>
      <c r="Q850" t="str">
        <f>IF(PatientData[[#This Row],[bmi]]&lt;18.5,"Underweight",
IF(PatientData[[#This Row],[bmi]]&lt;25,"Normal",
IF(PatientData[[#This Row],[bmi]]&lt;30,"Overweight","Obese")))</f>
        <v>Normal</v>
      </c>
      <c r="R850" t="str">
        <f t="shared" si="418"/>
        <v>Normal BP</v>
      </c>
      <c r="S850" t="str">
        <f t="shared" si="419"/>
        <v>Normal Cost</v>
      </c>
    </row>
    <row r="851" spans="1:19" x14ac:dyDescent="0.3">
      <c r="A851">
        <v>79</v>
      </c>
      <c r="B851" t="s">
        <v>20</v>
      </c>
      <c r="C851">
        <v>20.5</v>
      </c>
      <c r="D851">
        <v>147</v>
      </c>
      <c r="E851">
        <v>84</v>
      </c>
      <c r="F851">
        <v>209.2</v>
      </c>
      <c r="G851">
        <v>179.4</v>
      </c>
      <c r="H851">
        <v>79</v>
      </c>
      <c r="I851">
        <v>4</v>
      </c>
      <c r="J851" t="s">
        <v>27</v>
      </c>
      <c r="K851" t="s">
        <v>17</v>
      </c>
      <c r="L851" t="s">
        <v>18</v>
      </c>
      <c r="M851">
        <v>6</v>
      </c>
      <c r="N851">
        <v>10385.86</v>
      </c>
      <c r="O851" t="s">
        <v>19</v>
      </c>
      <c r="P851" t="str">
        <f t="shared" si="430"/>
        <v>75+</v>
      </c>
      <c r="Q851" t="str">
        <f>IF(PatientData[[#This Row],[bmi]]&lt;18.5,"Underweight",
IF(PatientData[[#This Row],[bmi]]&lt;25,"Normal",
IF(PatientData[[#This Row],[bmi]]&lt;30,"Overweight","Obese")))</f>
        <v>Normal</v>
      </c>
      <c r="R851" t="str">
        <f t="shared" si="418"/>
        <v>High BP</v>
      </c>
      <c r="S851" t="str">
        <f t="shared" si="419"/>
        <v>Normal Cost</v>
      </c>
    </row>
    <row r="852" spans="1:19" x14ac:dyDescent="0.3">
      <c r="A852">
        <v>84</v>
      </c>
      <c r="B852" t="s">
        <v>15</v>
      </c>
      <c r="C852">
        <v>29</v>
      </c>
      <c r="D852">
        <v>149</v>
      </c>
      <c r="E852">
        <v>84</v>
      </c>
      <c r="F852">
        <v>197.5</v>
      </c>
      <c r="G852">
        <v>105.5</v>
      </c>
      <c r="H852">
        <v>53</v>
      </c>
      <c r="I852">
        <v>2</v>
      </c>
      <c r="J852" t="s">
        <v>24</v>
      </c>
      <c r="K852" t="s">
        <v>21</v>
      </c>
      <c r="L852" t="s">
        <v>18</v>
      </c>
      <c r="M852">
        <v>5.6</v>
      </c>
      <c r="N852">
        <v>13696.69</v>
      </c>
      <c r="O852" t="s">
        <v>19</v>
      </c>
      <c r="P852" t="str">
        <f t="shared" ref="P852" si="431">IF(A849&lt;30,"18-29",IF(A849&lt;45,"30-44",IF(A849&lt;60,"45-59",IF(A849&lt;75,"60-74","75+"))))</f>
        <v>45-59</v>
      </c>
      <c r="Q852" t="str">
        <f>IF(PatientData[[#This Row],[bmi]]&lt;18.5,"Underweight",
IF(PatientData[[#This Row],[bmi]]&lt;25,"Normal",
IF(PatientData[[#This Row],[bmi]]&lt;30,"Overweight","Obese")))</f>
        <v>Overweight</v>
      </c>
      <c r="R852" t="str">
        <f t="shared" si="418"/>
        <v>High BP</v>
      </c>
      <c r="S852" t="str">
        <f t="shared" si="419"/>
        <v>Normal Cost</v>
      </c>
    </row>
    <row r="853" spans="1:19" x14ac:dyDescent="0.3">
      <c r="A853">
        <v>57</v>
      </c>
      <c r="B853" t="s">
        <v>20</v>
      </c>
      <c r="C853">
        <v>20.5</v>
      </c>
      <c r="D853">
        <v>119</v>
      </c>
      <c r="E853">
        <v>66</v>
      </c>
      <c r="F853">
        <v>223</v>
      </c>
      <c r="G853">
        <v>110.5</v>
      </c>
      <c r="H853">
        <v>83</v>
      </c>
      <c r="I853">
        <v>0</v>
      </c>
      <c r="J853" t="s">
        <v>24</v>
      </c>
      <c r="K853" t="s">
        <v>21</v>
      </c>
      <c r="L853" t="s">
        <v>22</v>
      </c>
      <c r="M853">
        <v>6.1</v>
      </c>
      <c r="N853">
        <v>10819.86</v>
      </c>
      <c r="O853" t="s">
        <v>19</v>
      </c>
      <c r="P853" t="str">
        <f t="shared" ref="P853" si="432">IF(A853&lt;30,"18-29",IF(A853&lt;45,"30-44",IF(A853&lt;60,"45-59",IF(A853&lt;75,"60-74","75+"))))</f>
        <v>45-59</v>
      </c>
      <c r="Q853" t="str">
        <f>IF(PatientData[[#This Row],[bmi]]&lt;18.5,"Underweight",
IF(PatientData[[#This Row],[bmi]]&lt;25,"Normal",
IF(PatientData[[#This Row],[bmi]]&lt;30,"Overweight","Obese")))</f>
        <v>Normal</v>
      </c>
      <c r="R853" t="str">
        <f t="shared" si="418"/>
        <v>Normal BP</v>
      </c>
      <c r="S853" t="str">
        <f t="shared" si="419"/>
        <v>Normal Cost</v>
      </c>
    </row>
    <row r="854" spans="1:19" x14ac:dyDescent="0.3">
      <c r="A854">
        <v>46</v>
      </c>
      <c r="B854" t="s">
        <v>15</v>
      </c>
      <c r="C854">
        <v>31.4</v>
      </c>
      <c r="D854">
        <v>131</v>
      </c>
      <c r="E854">
        <v>82</v>
      </c>
      <c r="F854">
        <v>190.1</v>
      </c>
      <c r="G854">
        <v>100.6</v>
      </c>
      <c r="H854">
        <v>70</v>
      </c>
      <c r="I854">
        <v>2</v>
      </c>
      <c r="J854" t="s">
        <v>24</v>
      </c>
      <c r="K854" t="s">
        <v>21</v>
      </c>
      <c r="L854" t="s">
        <v>22</v>
      </c>
      <c r="M854">
        <v>9.6</v>
      </c>
      <c r="N854">
        <v>15972</v>
      </c>
      <c r="O854" t="s">
        <v>19</v>
      </c>
      <c r="P854" t="str">
        <f t="shared" ref="P854" si="433">IF(A851&lt;30,"18-29",IF(A851&lt;45,"30-44",IF(A851&lt;60,"45-59",IF(A851&lt;75,"60-74","75+"))))</f>
        <v>75+</v>
      </c>
      <c r="Q854" t="str">
        <f>IF(PatientData[[#This Row],[bmi]]&lt;18.5,"Underweight",
IF(PatientData[[#This Row],[bmi]]&lt;25,"Normal",
IF(PatientData[[#This Row],[bmi]]&lt;30,"Overweight","Obese")))</f>
        <v>Obese</v>
      </c>
      <c r="R854" t="str">
        <f t="shared" si="418"/>
        <v>High BP</v>
      </c>
      <c r="S854" t="str">
        <f t="shared" si="419"/>
        <v>High Cost</v>
      </c>
    </row>
    <row r="855" spans="1:19" x14ac:dyDescent="0.3">
      <c r="A855">
        <v>71</v>
      </c>
      <c r="B855" t="s">
        <v>20</v>
      </c>
      <c r="C855">
        <v>20.5</v>
      </c>
      <c r="D855">
        <v>124</v>
      </c>
      <c r="E855">
        <v>75</v>
      </c>
      <c r="F855">
        <v>191.6</v>
      </c>
      <c r="G855">
        <v>96.8</v>
      </c>
      <c r="H855">
        <v>63</v>
      </c>
      <c r="I855">
        <v>1</v>
      </c>
      <c r="J855" t="s">
        <v>27</v>
      </c>
      <c r="K855" t="s">
        <v>28</v>
      </c>
      <c r="L855" t="s">
        <v>18</v>
      </c>
      <c r="M855">
        <v>3</v>
      </c>
      <c r="N855">
        <v>9049.35</v>
      </c>
      <c r="O855" t="s">
        <v>19</v>
      </c>
      <c r="P855" t="str">
        <f t="shared" ref="P855" si="434">IF(A855&lt;30,"18-29",IF(A855&lt;45,"30-44",IF(A855&lt;60,"45-59",IF(A855&lt;75,"60-74","75+"))))</f>
        <v>60-74</v>
      </c>
      <c r="Q855" t="str">
        <f>IF(PatientData[[#This Row],[bmi]]&lt;18.5,"Underweight",
IF(PatientData[[#This Row],[bmi]]&lt;25,"Normal",
IF(PatientData[[#This Row],[bmi]]&lt;30,"Overweight","Obese")))</f>
        <v>Normal</v>
      </c>
      <c r="R855" t="str">
        <f t="shared" si="418"/>
        <v>High BP</v>
      </c>
      <c r="S855" t="str">
        <f t="shared" si="419"/>
        <v>Normal Cost</v>
      </c>
    </row>
    <row r="856" spans="1:19" x14ac:dyDescent="0.3">
      <c r="A856">
        <v>76</v>
      </c>
      <c r="B856" t="s">
        <v>15</v>
      </c>
      <c r="C856">
        <v>22</v>
      </c>
      <c r="D856">
        <v>124</v>
      </c>
      <c r="E856">
        <v>70</v>
      </c>
      <c r="F856">
        <v>222.5</v>
      </c>
      <c r="G856">
        <v>87.2</v>
      </c>
      <c r="H856">
        <v>95</v>
      </c>
      <c r="I856">
        <v>1</v>
      </c>
      <c r="J856" t="s">
        <v>16</v>
      </c>
      <c r="K856" t="s">
        <v>28</v>
      </c>
      <c r="L856" t="s">
        <v>18</v>
      </c>
      <c r="M856">
        <v>14.5</v>
      </c>
      <c r="N856">
        <v>24859.040000000001</v>
      </c>
      <c r="O856" t="s">
        <v>19</v>
      </c>
      <c r="P856" t="str">
        <f t="shared" ref="P856:P859" si="435">IF(A853&lt;30,"18-29",IF(A853&lt;45,"30-44",IF(A853&lt;60,"45-59",IF(A853&lt;75,"60-74","75+"))))</f>
        <v>45-59</v>
      </c>
      <c r="Q856" t="str">
        <f>IF(PatientData[[#This Row],[bmi]]&lt;18.5,"Underweight",
IF(PatientData[[#This Row],[bmi]]&lt;25,"Normal",
IF(PatientData[[#This Row],[bmi]]&lt;30,"Overweight","Obese")))</f>
        <v>Normal</v>
      </c>
      <c r="R856" t="str">
        <f t="shared" si="418"/>
        <v>High BP</v>
      </c>
      <c r="S856" t="str">
        <f t="shared" si="419"/>
        <v>High Cost</v>
      </c>
    </row>
    <row r="857" spans="1:19" x14ac:dyDescent="0.3">
      <c r="A857">
        <v>56</v>
      </c>
      <c r="B857" t="s">
        <v>15</v>
      </c>
      <c r="C857">
        <v>30.4</v>
      </c>
      <c r="D857">
        <v>141</v>
      </c>
      <c r="E857">
        <v>91</v>
      </c>
      <c r="F857">
        <v>233.6</v>
      </c>
      <c r="G857">
        <v>146.1</v>
      </c>
      <c r="H857">
        <v>78</v>
      </c>
      <c r="I857">
        <v>1</v>
      </c>
      <c r="J857" t="s">
        <v>24</v>
      </c>
      <c r="K857" t="s">
        <v>26</v>
      </c>
      <c r="L857" t="s">
        <v>18</v>
      </c>
      <c r="M857">
        <v>2.6</v>
      </c>
      <c r="N857">
        <v>6157.03</v>
      </c>
      <c r="O857" t="s">
        <v>19</v>
      </c>
      <c r="P857" t="str">
        <f t="shared" si="435"/>
        <v>45-59</v>
      </c>
      <c r="Q857" t="str">
        <f>IF(PatientData[[#This Row],[bmi]]&lt;18.5,"Underweight",
IF(PatientData[[#This Row],[bmi]]&lt;25,"Normal",
IF(PatientData[[#This Row],[bmi]]&lt;30,"Overweight","Obese")))</f>
        <v>Obese</v>
      </c>
      <c r="R857" t="str">
        <f t="shared" si="418"/>
        <v>High BP</v>
      </c>
      <c r="S857" t="str">
        <f t="shared" si="419"/>
        <v>Normal Cost</v>
      </c>
    </row>
    <row r="858" spans="1:19" x14ac:dyDescent="0.3">
      <c r="A858">
        <v>67</v>
      </c>
      <c r="B858" t="s">
        <v>15</v>
      </c>
      <c r="C858">
        <v>32.5</v>
      </c>
      <c r="D858">
        <v>124</v>
      </c>
      <c r="E858">
        <v>75</v>
      </c>
      <c r="F858">
        <v>263.7</v>
      </c>
      <c r="G858">
        <v>127</v>
      </c>
      <c r="H858">
        <v>81</v>
      </c>
      <c r="I858">
        <v>3</v>
      </c>
      <c r="J858" t="s">
        <v>27</v>
      </c>
      <c r="K858" t="s">
        <v>26</v>
      </c>
      <c r="L858" t="s">
        <v>18</v>
      </c>
      <c r="M858">
        <v>2</v>
      </c>
      <c r="N858">
        <v>5197.8900000000003</v>
      </c>
      <c r="O858" t="s">
        <v>19</v>
      </c>
      <c r="P858" t="str">
        <f t="shared" si="435"/>
        <v>60-74</v>
      </c>
      <c r="Q858" t="str">
        <f>IF(PatientData[[#This Row],[bmi]]&lt;18.5,"Underweight",
IF(PatientData[[#This Row],[bmi]]&lt;25,"Normal",
IF(PatientData[[#This Row],[bmi]]&lt;30,"Overweight","Obese")))</f>
        <v>Obese</v>
      </c>
      <c r="R858" t="str">
        <f t="shared" si="418"/>
        <v>High BP</v>
      </c>
      <c r="S858" t="str">
        <f t="shared" si="419"/>
        <v>Normal Cost</v>
      </c>
    </row>
    <row r="859" spans="1:19" x14ac:dyDescent="0.3">
      <c r="A859">
        <v>54</v>
      </c>
      <c r="B859" t="s">
        <v>15</v>
      </c>
      <c r="C859">
        <v>34.700000000000003</v>
      </c>
      <c r="D859">
        <v>130</v>
      </c>
      <c r="E859">
        <v>78</v>
      </c>
      <c r="F859">
        <v>271.8</v>
      </c>
      <c r="G859">
        <v>130.1</v>
      </c>
      <c r="H859">
        <v>77</v>
      </c>
      <c r="I859">
        <v>1</v>
      </c>
      <c r="J859" t="s">
        <v>16</v>
      </c>
      <c r="K859" t="s">
        <v>26</v>
      </c>
      <c r="L859" t="s">
        <v>25</v>
      </c>
      <c r="M859">
        <v>7.3</v>
      </c>
      <c r="N859">
        <v>14786.28</v>
      </c>
      <c r="O859" t="s">
        <v>19</v>
      </c>
      <c r="P859" t="str">
        <f t="shared" si="435"/>
        <v>75+</v>
      </c>
      <c r="Q859" t="str">
        <f>IF(PatientData[[#This Row],[bmi]]&lt;18.5,"Underweight",
IF(PatientData[[#This Row],[bmi]]&lt;25,"Normal",
IF(PatientData[[#This Row],[bmi]]&lt;30,"Overweight","Obese")))</f>
        <v>Obese</v>
      </c>
      <c r="R859" t="str">
        <f t="shared" si="418"/>
        <v>High BP</v>
      </c>
      <c r="S859" t="str">
        <f t="shared" si="419"/>
        <v>Normal Cost</v>
      </c>
    </row>
    <row r="860" spans="1:19" x14ac:dyDescent="0.3">
      <c r="A860">
        <v>52</v>
      </c>
      <c r="B860" t="s">
        <v>20</v>
      </c>
      <c r="C860">
        <v>20.5</v>
      </c>
      <c r="D860">
        <v>126</v>
      </c>
      <c r="E860">
        <v>78</v>
      </c>
      <c r="F860">
        <v>193.6</v>
      </c>
      <c r="G860">
        <v>100.3</v>
      </c>
      <c r="H860">
        <v>74</v>
      </c>
      <c r="I860">
        <v>1</v>
      </c>
      <c r="J860" t="s">
        <v>16</v>
      </c>
      <c r="K860" t="s">
        <v>21</v>
      </c>
      <c r="L860" t="s">
        <v>22</v>
      </c>
      <c r="M860">
        <v>13.3</v>
      </c>
      <c r="N860">
        <v>29018.880000000001</v>
      </c>
      <c r="O860" t="s">
        <v>19</v>
      </c>
      <c r="P860" t="str">
        <f t="shared" ref="P860" si="436">IF(A860&lt;30,"18-29",IF(A860&lt;45,"30-44",IF(A860&lt;60,"45-59",IF(A860&lt;75,"60-74","75+"))))</f>
        <v>45-59</v>
      </c>
      <c r="Q860" t="str">
        <f>IF(PatientData[[#This Row],[bmi]]&lt;18.5,"Underweight",
IF(PatientData[[#This Row],[bmi]]&lt;25,"Normal",
IF(PatientData[[#This Row],[bmi]]&lt;30,"Overweight","Obese")))</f>
        <v>Normal</v>
      </c>
      <c r="R860" t="str">
        <f t="shared" si="418"/>
        <v>High BP</v>
      </c>
      <c r="S860" t="str">
        <f t="shared" si="419"/>
        <v>High Cost</v>
      </c>
    </row>
    <row r="861" spans="1:19" x14ac:dyDescent="0.3">
      <c r="A861">
        <v>52</v>
      </c>
      <c r="B861" t="s">
        <v>15</v>
      </c>
      <c r="C861">
        <v>29.8</v>
      </c>
      <c r="D861">
        <v>107</v>
      </c>
      <c r="E861">
        <v>62</v>
      </c>
      <c r="F861">
        <v>240.1</v>
      </c>
      <c r="G861">
        <v>157</v>
      </c>
      <c r="H861">
        <v>73</v>
      </c>
      <c r="I861">
        <v>0</v>
      </c>
      <c r="J861" t="s">
        <v>24</v>
      </c>
      <c r="K861" t="s">
        <v>17</v>
      </c>
      <c r="L861" t="s">
        <v>18</v>
      </c>
      <c r="M861">
        <v>4.5</v>
      </c>
      <c r="N861">
        <v>8509.9599999999991</v>
      </c>
      <c r="O861" t="s">
        <v>19</v>
      </c>
      <c r="P861" t="str">
        <f t="shared" ref="P861" si="437">IF(A858&lt;30,"18-29",IF(A858&lt;45,"30-44",IF(A858&lt;60,"45-59",IF(A858&lt;75,"60-74","75+"))))</f>
        <v>60-74</v>
      </c>
      <c r="Q861" t="str">
        <f>IF(PatientData[[#This Row],[bmi]]&lt;18.5,"Underweight",
IF(PatientData[[#This Row],[bmi]]&lt;25,"Normal",
IF(PatientData[[#This Row],[bmi]]&lt;30,"Overweight","Obese")))</f>
        <v>Overweight</v>
      </c>
      <c r="R861" t="str">
        <f t="shared" si="418"/>
        <v>Normal BP</v>
      </c>
      <c r="S861" t="str">
        <f t="shared" si="419"/>
        <v>Normal Cost</v>
      </c>
    </row>
    <row r="862" spans="1:19" x14ac:dyDescent="0.3">
      <c r="A862">
        <v>60</v>
      </c>
      <c r="B862" t="s">
        <v>20</v>
      </c>
      <c r="C862">
        <v>20.5</v>
      </c>
      <c r="D862">
        <v>106</v>
      </c>
      <c r="E862">
        <v>68</v>
      </c>
      <c r="F862">
        <v>194.6</v>
      </c>
      <c r="G862">
        <v>113.1</v>
      </c>
      <c r="H862">
        <v>80</v>
      </c>
      <c r="I862">
        <v>1</v>
      </c>
      <c r="J862" t="s">
        <v>16</v>
      </c>
      <c r="K862" t="s">
        <v>26</v>
      </c>
      <c r="L862" t="s">
        <v>22</v>
      </c>
      <c r="M862">
        <v>6.4</v>
      </c>
      <c r="N862">
        <v>12870.98</v>
      </c>
      <c r="O862" t="s">
        <v>19</v>
      </c>
      <c r="P862" t="str">
        <f t="shared" ref="P862" si="438">IF(A862&lt;30,"18-29",IF(A862&lt;45,"30-44",IF(A862&lt;60,"45-59",IF(A862&lt;75,"60-74","75+"))))</f>
        <v>60-74</v>
      </c>
      <c r="Q862" t="str">
        <f>IF(PatientData[[#This Row],[bmi]]&lt;18.5,"Underweight",
IF(PatientData[[#This Row],[bmi]]&lt;25,"Normal",
IF(PatientData[[#This Row],[bmi]]&lt;30,"Overweight","Obese")))</f>
        <v>Normal</v>
      </c>
      <c r="R862" t="str">
        <f t="shared" si="418"/>
        <v>Normal BP</v>
      </c>
      <c r="S862" t="str">
        <f t="shared" si="419"/>
        <v>Normal Cost</v>
      </c>
    </row>
    <row r="863" spans="1:19" x14ac:dyDescent="0.3">
      <c r="A863">
        <v>65</v>
      </c>
      <c r="B863" t="s">
        <v>15</v>
      </c>
      <c r="C863">
        <v>20.7</v>
      </c>
      <c r="D863">
        <v>138</v>
      </c>
      <c r="E863">
        <v>78</v>
      </c>
      <c r="F863">
        <v>200.7</v>
      </c>
      <c r="G863">
        <v>95.8</v>
      </c>
      <c r="H863">
        <v>85</v>
      </c>
      <c r="I863">
        <v>1</v>
      </c>
      <c r="J863" t="s">
        <v>16</v>
      </c>
      <c r="K863" t="s">
        <v>26</v>
      </c>
      <c r="L863" t="s">
        <v>25</v>
      </c>
      <c r="M863">
        <v>7.3</v>
      </c>
      <c r="N863">
        <v>11984.96</v>
      </c>
      <c r="O863" t="s">
        <v>19</v>
      </c>
      <c r="P863" t="str">
        <f t="shared" ref="P863" si="439">IF(A860&lt;30,"18-29",IF(A860&lt;45,"30-44",IF(A860&lt;60,"45-59",IF(A860&lt;75,"60-74","75+"))))</f>
        <v>45-59</v>
      </c>
      <c r="Q863" t="str">
        <f>IF(PatientData[[#This Row],[bmi]]&lt;18.5,"Underweight",
IF(PatientData[[#This Row],[bmi]]&lt;25,"Normal",
IF(PatientData[[#This Row],[bmi]]&lt;30,"Overweight","Obese")))</f>
        <v>Normal</v>
      </c>
      <c r="R863" t="str">
        <f t="shared" si="418"/>
        <v>High BP</v>
      </c>
      <c r="S863" t="str">
        <f t="shared" si="419"/>
        <v>Normal Cost</v>
      </c>
    </row>
    <row r="864" spans="1:19" x14ac:dyDescent="0.3">
      <c r="A864">
        <v>76</v>
      </c>
      <c r="B864" t="s">
        <v>20</v>
      </c>
      <c r="C864">
        <v>20.5</v>
      </c>
      <c r="D864">
        <v>121</v>
      </c>
      <c r="E864">
        <v>63</v>
      </c>
      <c r="F864">
        <v>212</v>
      </c>
      <c r="G864">
        <v>108.7</v>
      </c>
      <c r="H864">
        <v>68</v>
      </c>
      <c r="I864">
        <v>1</v>
      </c>
      <c r="J864" t="s">
        <v>24</v>
      </c>
      <c r="K864" t="s">
        <v>21</v>
      </c>
      <c r="L864" t="s">
        <v>25</v>
      </c>
      <c r="M864">
        <v>9.8000000000000007</v>
      </c>
      <c r="N864">
        <v>21969.02</v>
      </c>
      <c r="O864" t="s">
        <v>19</v>
      </c>
      <c r="P864" t="str">
        <f t="shared" ref="P864" si="440">IF(A864&lt;30,"18-29",IF(A864&lt;45,"30-44",IF(A864&lt;60,"45-59",IF(A864&lt;75,"60-74","75+"))))</f>
        <v>75+</v>
      </c>
      <c r="Q864" t="str">
        <f>IF(PatientData[[#This Row],[bmi]]&lt;18.5,"Underweight",
IF(PatientData[[#This Row],[bmi]]&lt;25,"Normal",
IF(PatientData[[#This Row],[bmi]]&lt;30,"Overweight","Obese")))</f>
        <v>Normal</v>
      </c>
      <c r="R864" t="str">
        <f t="shared" si="418"/>
        <v>High BP</v>
      </c>
      <c r="S864" t="str">
        <f t="shared" si="419"/>
        <v>High Cost</v>
      </c>
    </row>
    <row r="865" spans="1:19" x14ac:dyDescent="0.3">
      <c r="A865">
        <v>73</v>
      </c>
      <c r="B865" t="s">
        <v>15</v>
      </c>
      <c r="C865">
        <v>32.5</v>
      </c>
      <c r="D865">
        <v>239</v>
      </c>
      <c r="E865">
        <v>135</v>
      </c>
      <c r="F865">
        <v>233.9</v>
      </c>
      <c r="G865">
        <v>96.8</v>
      </c>
      <c r="H865">
        <v>75</v>
      </c>
      <c r="I865">
        <v>0</v>
      </c>
      <c r="J865" t="s">
        <v>24</v>
      </c>
      <c r="K865" t="s">
        <v>28</v>
      </c>
      <c r="L865" t="s">
        <v>25</v>
      </c>
      <c r="M865">
        <v>7.6</v>
      </c>
      <c r="N865">
        <v>17793.830000000002</v>
      </c>
      <c r="O865" t="s">
        <v>19</v>
      </c>
      <c r="P865" t="str">
        <f t="shared" ref="P865:P866" si="441">IF(A862&lt;30,"18-29",IF(A862&lt;45,"30-44",IF(A862&lt;60,"45-59",IF(A862&lt;75,"60-74","75+"))))</f>
        <v>60-74</v>
      </c>
      <c r="Q865" t="str">
        <f>IF(PatientData[[#This Row],[bmi]]&lt;18.5,"Underweight",
IF(PatientData[[#This Row],[bmi]]&lt;25,"Normal",
IF(PatientData[[#This Row],[bmi]]&lt;30,"Overweight","Obese")))</f>
        <v>Obese</v>
      </c>
      <c r="R865" t="str">
        <f t="shared" si="418"/>
        <v>High BP</v>
      </c>
      <c r="S865" t="str">
        <f t="shared" si="419"/>
        <v>High Cost</v>
      </c>
    </row>
    <row r="866" spans="1:19" x14ac:dyDescent="0.3">
      <c r="A866">
        <v>89</v>
      </c>
      <c r="B866" t="s">
        <v>15</v>
      </c>
      <c r="C866">
        <v>30</v>
      </c>
      <c r="D866">
        <v>141</v>
      </c>
      <c r="E866">
        <v>92</v>
      </c>
      <c r="F866">
        <v>270.60000000000002</v>
      </c>
      <c r="G866">
        <v>97.4</v>
      </c>
      <c r="H866">
        <v>72</v>
      </c>
      <c r="I866">
        <v>2</v>
      </c>
      <c r="J866" t="s">
        <v>16</v>
      </c>
      <c r="K866" t="s">
        <v>21</v>
      </c>
      <c r="L866" t="s">
        <v>25</v>
      </c>
      <c r="M866">
        <v>7.7</v>
      </c>
      <c r="N866">
        <v>15384.84</v>
      </c>
      <c r="O866" t="s">
        <v>19</v>
      </c>
      <c r="P866" t="str">
        <f t="shared" si="441"/>
        <v>60-74</v>
      </c>
      <c r="Q866" t="str">
        <f>IF(PatientData[[#This Row],[bmi]]&lt;18.5,"Underweight",
IF(PatientData[[#This Row],[bmi]]&lt;25,"Normal",
IF(PatientData[[#This Row],[bmi]]&lt;30,"Overweight","Obese")))</f>
        <v>Obese</v>
      </c>
      <c r="R866" t="str">
        <f t="shared" si="418"/>
        <v>High BP</v>
      </c>
      <c r="S866" t="str">
        <f t="shared" si="419"/>
        <v>High Cost</v>
      </c>
    </row>
    <row r="867" spans="1:19" x14ac:dyDescent="0.3">
      <c r="A867">
        <v>57</v>
      </c>
      <c r="B867" t="s">
        <v>20</v>
      </c>
      <c r="C867">
        <v>20.5</v>
      </c>
      <c r="D867">
        <v>130</v>
      </c>
      <c r="E867">
        <v>81</v>
      </c>
      <c r="F867">
        <v>210.2</v>
      </c>
      <c r="G867">
        <v>79.3</v>
      </c>
      <c r="H867">
        <v>83</v>
      </c>
      <c r="I867">
        <v>1</v>
      </c>
      <c r="J867" t="s">
        <v>27</v>
      </c>
      <c r="K867" t="s">
        <v>26</v>
      </c>
      <c r="L867" t="s">
        <v>22</v>
      </c>
      <c r="M867">
        <v>6.1</v>
      </c>
      <c r="N867">
        <v>10941.47</v>
      </c>
      <c r="O867" t="s">
        <v>19</v>
      </c>
      <c r="P867" t="str">
        <f t="shared" ref="P867" si="442">IF(A867&lt;30,"18-29",IF(A867&lt;45,"30-44",IF(A867&lt;60,"45-59",IF(A867&lt;75,"60-74","75+"))))</f>
        <v>45-59</v>
      </c>
      <c r="Q867" t="str">
        <f>IF(PatientData[[#This Row],[bmi]]&lt;18.5,"Underweight",
IF(PatientData[[#This Row],[bmi]]&lt;25,"Normal",
IF(PatientData[[#This Row],[bmi]]&lt;30,"Overweight","Obese")))</f>
        <v>Normal</v>
      </c>
      <c r="R867" t="str">
        <f t="shared" si="418"/>
        <v>High BP</v>
      </c>
      <c r="S867" t="str">
        <f t="shared" si="419"/>
        <v>Normal Cost</v>
      </c>
    </row>
    <row r="868" spans="1:19" x14ac:dyDescent="0.3">
      <c r="A868">
        <v>76</v>
      </c>
      <c r="B868" t="s">
        <v>15</v>
      </c>
      <c r="C868">
        <v>45</v>
      </c>
      <c r="D868">
        <v>154</v>
      </c>
      <c r="E868">
        <v>86</v>
      </c>
      <c r="F868">
        <v>294</v>
      </c>
      <c r="G868">
        <v>147.9</v>
      </c>
      <c r="H868">
        <v>81</v>
      </c>
      <c r="I868">
        <v>1</v>
      </c>
      <c r="J868" t="s">
        <v>16</v>
      </c>
      <c r="K868" t="s">
        <v>28</v>
      </c>
      <c r="L868" t="s">
        <v>18</v>
      </c>
      <c r="M868">
        <v>13.7</v>
      </c>
      <c r="N868">
        <v>30709.41</v>
      </c>
      <c r="O868" t="s">
        <v>19</v>
      </c>
      <c r="P868" t="str">
        <f t="shared" ref="P868:P869" si="443">IF(A865&lt;30,"18-29",IF(A865&lt;45,"30-44",IF(A865&lt;60,"45-59",IF(A865&lt;75,"60-74","75+"))))</f>
        <v>60-74</v>
      </c>
      <c r="Q868" t="str">
        <f>IF(PatientData[[#This Row],[bmi]]&lt;18.5,"Underweight",
IF(PatientData[[#This Row],[bmi]]&lt;25,"Normal",
IF(PatientData[[#This Row],[bmi]]&lt;30,"Overweight","Obese")))</f>
        <v>Obese</v>
      </c>
      <c r="R868" t="str">
        <f t="shared" si="418"/>
        <v>High BP</v>
      </c>
      <c r="S868" t="str">
        <f t="shared" si="419"/>
        <v>High Cost</v>
      </c>
    </row>
    <row r="869" spans="1:19" x14ac:dyDescent="0.3">
      <c r="A869">
        <v>63</v>
      </c>
      <c r="B869" t="s">
        <v>15</v>
      </c>
      <c r="C869">
        <v>39.9</v>
      </c>
      <c r="D869">
        <v>154</v>
      </c>
      <c r="E869">
        <v>83</v>
      </c>
      <c r="F869">
        <v>240.2</v>
      </c>
      <c r="G869">
        <v>115.3</v>
      </c>
      <c r="H869">
        <v>86</v>
      </c>
      <c r="I869">
        <v>1</v>
      </c>
      <c r="J869" t="s">
        <v>27</v>
      </c>
      <c r="K869" t="s">
        <v>28</v>
      </c>
      <c r="L869" t="s">
        <v>25</v>
      </c>
      <c r="M869">
        <v>3.4</v>
      </c>
      <c r="N869">
        <v>9553.2999999999993</v>
      </c>
      <c r="O869" t="s">
        <v>19</v>
      </c>
      <c r="P869" t="str">
        <f t="shared" si="443"/>
        <v>75+</v>
      </c>
      <c r="Q869" t="str">
        <f>IF(PatientData[[#This Row],[bmi]]&lt;18.5,"Underweight",
IF(PatientData[[#This Row],[bmi]]&lt;25,"Normal",
IF(PatientData[[#This Row],[bmi]]&lt;30,"Overweight","Obese")))</f>
        <v>Obese</v>
      </c>
      <c r="R869" t="str">
        <f t="shared" si="418"/>
        <v>High BP</v>
      </c>
      <c r="S869" t="str">
        <f t="shared" si="419"/>
        <v>Normal Cost</v>
      </c>
    </row>
    <row r="870" spans="1:19" x14ac:dyDescent="0.3">
      <c r="A870">
        <v>39</v>
      </c>
      <c r="B870" t="s">
        <v>20</v>
      </c>
      <c r="C870">
        <v>20.5</v>
      </c>
      <c r="D870">
        <v>105</v>
      </c>
      <c r="E870">
        <v>65</v>
      </c>
      <c r="F870">
        <v>197.2</v>
      </c>
      <c r="G870">
        <v>95.9</v>
      </c>
      <c r="H870">
        <v>96</v>
      </c>
      <c r="I870">
        <v>0</v>
      </c>
      <c r="J870" t="s">
        <v>16</v>
      </c>
      <c r="K870" t="s">
        <v>26</v>
      </c>
      <c r="L870" t="s">
        <v>22</v>
      </c>
      <c r="M870">
        <v>7.7</v>
      </c>
      <c r="N870">
        <v>16485.61</v>
      </c>
      <c r="O870" t="s">
        <v>23</v>
      </c>
      <c r="P870" t="str">
        <f t="shared" ref="P870:P871" si="444">IF(A870&lt;30,"18-29",IF(A870&lt;45,"30-44",IF(A870&lt;60,"45-59",IF(A870&lt;75,"60-74","75+"))))</f>
        <v>30-44</v>
      </c>
      <c r="Q870" t="str">
        <f>IF(PatientData[[#This Row],[bmi]]&lt;18.5,"Underweight",
IF(PatientData[[#This Row],[bmi]]&lt;25,"Normal",
IF(PatientData[[#This Row],[bmi]]&lt;30,"Overweight","Obese")))</f>
        <v>Normal</v>
      </c>
      <c r="R870" t="str">
        <f t="shared" si="418"/>
        <v>Normal BP</v>
      </c>
      <c r="S870" t="str">
        <f t="shared" si="419"/>
        <v>High Cost</v>
      </c>
    </row>
    <row r="871" spans="1:19" x14ac:dyDescent="0.3">
      <c r="A871">
        <v>55</v>
      </c>
      <c r="B871" t="s">
        <v>20</v>
      </c>
      <c r="C871">
        <v>20.5</v>
      </c>
      <c r="D871">
        <v>145</v>
      </c>
      <c r="E871">
        <v>89</v>
      </c>
      <c r="F871">
        <v>204.8</v>
      </c>
      <c r="G871">
        <v>121.5</v>
      </c>
      <c r="H871">
        <v>87</v>
      </c>
      <c r="I871">
        <v>0</v>
      </c>
      <c r="J871" t="s">
        <v>24</v>
      </c>
      <c r="K871" t="s">
        <v>17</v>
      </c>
      <c r="L871" t="s">
        <v>22</v>
      </c>
      <c r="M871">
        <v>3.3</v>
      </c>
      <c r="N871">
        <v>7286.56</v>
      </c>
      <c r="O871" t="s">
        <v>19</v>
      </c>
      <c r="P871" t="str">
        <f t="shared" si="444"/>
        <v>45-59</v>
      </c>
      <c r="Q871" t="str">
        <f>IF(PatientData[[#This Row],[bmi]]&lt;18.5,"Underweight",
IF(PatientData[[#This Row],[bmi]]&lt;25,"Normal",
IF(PatientData[[#This Row],[bmi]]&lt;30,"Overweight","Obese")))</f>
        <v>Normal</v>
      </c>
      <c r="R871" t="str">
        <f t="shared" si="418"/>
        <v>High BP</v>
      </c>
      <c r="S871" t="str">
        <f t="shared" si="419"/>
        <v>Normal Cost</v>
      </c>
    </row>
    <row r="872" spans="1:19" x14ac:dyDescent="0.3">
      <c r="A872">
        <v>35</v>
      </c>
      <c r="B872" t="s">
        <v>15</v>
      </c>
      <c r="C872">
        <v>31.2</v>
      </c>
      <c r="D872">
        <v>101</v>
      </c>
      <c r="E872">
        <v>60</v>
      </c>
      <c r="F872">
        <v>223.8</v>
      </c>
      <c r="G872">
        <v>134.9</v>
      </c>
      <c r="H872">
        <v>73</v>
      </c>
      <c r="I872">
        <v>4</v>
      </c>
      <c r="J872" t="s">
        <v>16</v>
      </c>
      <c r="K872" t="s">
        <v>17</v>
      </c>
      <c r="L872" t="s">
        <v>18</v>
      </c>
      <c r="M872">
        <v>7.8</v>
      </c>
      <c r="N872">
        <v>15452.42</v>
      </c>
      <c r="O872" t="s">
        <v>19</v>
      </c>
      <c r="P872" t="str">
        <f t="shared" ref="P872:P873" si="445">IF(A869&lt;30,"18-29",IF(A869&lt;45,"30-44",IF(A869&lt;60,"45-59",IF(A869&lt;75,"60-74","75+"))))</f>
        <v>60-74</v>
      </c>
      <c r="Q872" t="str">
        <f>IF(PatientData[[#This Row],[bmi]]&lt;18.5,"Underweight",
IF(PatientData[[#This Row],[bmi]]&lt;25,"Normal",
IF(PatientData[[#This Row],[bmi]]&lt;30,"Overweight","Obese")))</f>
        <v>Obese</v>
      </c>
      <c r="R872" t="str">
        <f t="shared" si="418"/>
        <v>Normal BP</v>
      </c>
      <c r="S872" t="str">
        <f t="shared" si="419"/>
        <v>High Cost</v>
      </c>
    </row>
    <row r="873" spans="1:19" x14ac:dyDescent="0.3">
      <c r="A873">
        <v>69</v>
      </c>
      <c r="B873" t="s">
        <v>15</v>
      </c>
      <c r="C873">
        <v>26.8</v>
      </c>
      <c r="D873">
        <v>115</v>
      </c>
      <c r="E873">
        <v>60</v>
      </c>
      <c r="F873">
        <v>227.8</v>
      </c>
      <c r="G873">
        <v>98.9</v>
      </c>
      <c r="H873">
        <v>72</v>
      </c>
      <c r="I873">
        <v>1</v>
      </c>
      <c r="J873" t="s">
        <v>24</v>
      </c>
      <c r="K873" t="s">
        <v>26</v>
      </c>
      <c r="L873" t="s">
        <v>25</v>
      </c>
      <c r="M873">
        <v>5.0999999999999996</v>
      </c>
      <c r="N873">
        <v>8798.89</v>
      </c>
      <c r="O873" t="s">
        <v>19</v>
      </c>
      <c r="P873" t="str">
        <f t="shared" si="445"/>
        <v>30-44</v>
      </c>
      <c r="Q873" t="str">
        <f>IF(PatientData[[#This Row],[bmi]]&lt;18.5,"Underweight",
IF(PatientData[[#This Row],[bmi]]&lt;25,"Normal",
IF(PatientData[[#This Row],[bmi]]&lt;30,"Overweight","Obese")))</f>
        <v>Overweight</v>
      </c>
      <c r="R873" t="str">
        <f t="shared" si="418"/>
        <v>Normal BP</v>
      </c>
      <c r="S873" t="str">
        <f t="shared" si="419"/>
        <v>Normal Cost</v>
      </c>
    </row>
    <row r="874" spans="1:19" x14ac:dyDescent="0.3">
      <c r="A874">
        <v>56</v>
      </c>
      <c r="B874" t="s">
        <v>20</v>
      </c>
      <c r="C874">
        <v>20.5</v>
      </c>
      <c r="D874">
        <v>120</v>
      </c>
      <c r="E874">
        <v>87</v>
      </c>
      <c r="F874">
        <v>225.2</v>
      </c>
      <c r="G874">
        <v>132.4</v>
      </c>
      <c r="H874">
        <v>76</v>
      </c>
      <c r="I874">
        <v>1</v>
      </c>
      <c r="J874" t="s">
        <v>16</v>
      </c>
      <c r="K874" t="s">
        <v>17</v>
      </c>
      <c r="L874" t="s">
        <v>18</v>
      </c>
      <c r="M874">
        <v>7.7</v>
      </c>
      <c r="N874">
        <v>15256.68</v>
      </c>
      <c r="O874" t="s">
        <v>19</v>
      </c>
      <c r="P874" t="str">
        <f t="shared" ref="P874" si="446">IF(A874&lt;30,"18-29",IF(A874&lt;45,"30-44",IF(A874&lt;60,"45-59",IF(A874&lt;75,"60-74","75+"))))</f>
        <v>45-59</v>
      </c>
      <c r="Q874" t="str">
        <f>IF(PatientData[[#This Row],[bmi]]&lt;18.5,"Underweight",
IF(PatientData[[#This Row],[bmi]]&lt;25,"Normal",
IF(PatientData[[#This Row],[bmi]]&lt;30,"Overweight","Obese")))</f>
        <v>Normal</v>
      </c>
      <c r="R874" t="str">
        <f t="shared" si="418"/>
        <v>High BP</v>
      </c>
      <c r="S874" t="str">
        <f t="shared" si="419"/>
        <v>High Cost</v>
      </c>
    </row>
    <row r="875" spans="1:19" x14ac:dyDescent="0.3">
      <c r="A875">
        <v>80</v>
      </c>
      <c r="B875" t="s">
        <v>15</v>
      </c>
      <c r="C875">
        <v>21</v>
      </c>
      <c r="D875">
        <v>119</v>
      </c>
      <c r="E875">
        <v>73</v>
      </c>
      <c r="F875">
        <v>237.4</v>
      </c>
      <c r="G875">
        <v>100.6</v>
      </c>
      <c r="H875">
        <v>95</v>
      </c>
      <c r="I875">
        <v>3</v>
      </c>
      <c r="J875" t="s">
        <v>16</v>
      </c>
      <c r="K875" t="s">
        <v>26</v>
      </c>
      <c r="L875" t="s">
        <v>18</v>
      </c>
      <c r="M875">
        <v>8.1</v>
      </c>
      <c r="N875">
        <v>15052.97</v>
      </c>
      <c r="O875" t="s">
        <v>19</v>
      </c>
      <c r="P875" t="str">
        <f t="shared" ref="P875:P877" si="447">IF(A872&lt;30,"18-29",IF(A872&lt;45,"30-44",IF(A872&lt;60,"45-59",IF(A872&lt;75,"60-74","75+"))))</f>
        <v>30-44</v>
      </c>
      <c r="Q875" t="str">
        <f>IF(PatientData[[#This Row],[bmi]]&lt;18.5,"Underweight",
IF(PatientData[[#This Row],[bmi]]&lt;25,"Normal",
IF(PatientData[[#This Row],[bmi]]&lt;30,"Overweight","Obese")))</f>
        <v>Normal</v>
      </c>
      <c r="R875" t="str">
        <f t="shared" si="418"/>
        <v>Normal BP</v>
      </c>
      <c r="S875" t="str">
        <f t="shared" si="419"/>
        <v>High Cost</v>
      </c>
    </row>
    <row r="876" spans="1:19" x14ac:dyDescent="0.3">
      <c r="A876">
        <v>76</v>
      </c>
      <c r="B876" t="s">
        <v>15</v>
      </c>
      <c r="C876">
        <v>25.8</v>
      </c>
      <c r="D876">
        <v>133</v>
      </c>
      <c r="E876">
        <v>79</v>
      </c>
      <c r="F876">
        <v>194.8</v>
      </c>
      <c r="G876">
        <v>93.1</v>
      </c>
      <c r="H876">
        <v>64</v>
      </c>
      <c r="I876">
        <v>2</v>
      </c>
      <c r="J876" t="s">
        <v>27</v>
      </c>
      <c r="K876" t="s">
        <v>21</v>
      </c>
      <c r="L876" t="s">
        <v>18</v>
      </c>
      <c r="M876">
        <v>5.2</v>
      </c>
      <c r="N876">
        <v>11964.36</v>
      </c>
      <c r="O876" t="s">
        <v>19</v>
      </c>
      <c r="P876" t="str">
        <f t="shared" si="447"/>
        <v>60-74</v>
      </c>
      <c r="Q876" t="str">
        <f>IF(PatientData[[#This Row],[bmi]]&lt;18.5,"Underweight",
IF(PatientData[[#This Row],[bmi]]&lt;25,"Normal",
IF(PatientData[[#This Row],[bmi]]&lt;30,"Overweight","Obese")))</f>
        <v>Overweight</v>
      </c>
      <c r="R876" t="str">
        <f t="shared" si="418"/>
        <v>High BP</v>
      </c>
      <c r="S876" t="str">
        <f t="shared" si="419"/>
        <v>Normal Cost</v>
      </c>
    </row>
    <row r="877" spans="1:19" x14ac:dyDescent="0.3">
      <c r="A877">
        <v>62</v>
      </c>
      <c r="B877" t="s">
        <v>15</v>
      </c>
      <c r="C877">
        <v>31.1</v>
      </c>
      <c r="D877">
        <v>130</v>
      </c>
      <c r="E877">
        <v>89</v>
      </c>
      <c r="F877">
        <v>218.8</v>
      </c>
      <c r="G877">
        <v>92.5</v>
      </c>
      <c r="H877">
        <v>80</v>
      </c>
      <c r="I877">
        <v>5</v>
      </c>
      <c r="J877" t="s">
        <v>16</v>
      </c>
      <c r="K877" t="s">
        <v>21</v>
      </c>
      <c r="L877" t="s">
        <v>25</v>
      </c>
      <c r="M877">
        <v>8.5</v>
      </c>
      <c r="N877">
        <v>18352.89</v>
      </c>
      <c r="O877" t="s">
        <v>19</v>
      </c>
      <c r="P877" t="str">
        <f t="shared" si="447"/>
        <v>45-59</v>
      </c>
      <c r="Q877" t="str">
        <f>IF(PatientData[[#This Row],[bmi]]&lt;18.5,"Underweight",
IF(PatientData[[#This Row],[bmi]]&lt;25,"Normal",
IF(PatientData[[#This Row],[bmi]]&lt;30,"Overweight","Obese")))</f>
        <v>Obese</v>
      </c>
      <c r="R877" t="str">
        <f t="shared" si="418"/>
        <v>High BP</v>
      </c>
      <c r="S877" t="str">
        <f t="shared" si="419"/>
        <v>High Cost</v>
      </c>
    </row>
    <row r="878" spans="1:19" x14ac:dyDescent="0.3">
      <c r="A878">
        <v>65</v>
      </c>
      <c r="B878" t="s">
        <v>20</v>
      </c>
      <c r="C878">
        <v>20.5</v>
      </c>
      <c r="D878">
        <v>233</v>
      </c>
      <c r="E878">
        <v>136</v>
      </c>
      <c r="F878">
        <v>207.8</v>
      </c>
      <c r="G878">
        <v>100.2</v>
      </c>
      <c r="H878">
        <v>77</v>
      </c>
      <c r="I878">
        <v>2</v>
      </c>
      <c r="J878" t="s">
        <v>24</v>
      </c>
      <c r="K878" t="s">
        <v>28</v>
      </c>
      <c r="L878" t="s">
        <v>22</v>
      </c>
      <c r="M878">
        <v>7.2</v>
      </c>
      <c r="N878">
        <v>15653.85</v>
      </c>
      <c r="O878" t="s">
        <v>19</v>
      </c>
      <c r="P878" t="str">
        <f t="shared" ref="P878:P879" si="448">IF(A878&lt;30,"18-29",IF(A878&lt;45,"30-44",IF(A878&lt;60,"45-59",IF(A878&lt;75,"60-74","75+"))))</f>
        <v>60-74</v>
      </c>
      <c r="Q878" t="str">
        <f>IF(PatientData[[#This Row],[bmi]]&lt;18.5,"Underweight",
IF(PatientData[[#This Row],[bmi]]&lt;25,"Normal",
IF(PatientData[[#This Row],[bmi]]&lt;30,"Overweight","Obese")))</f>
        <v>Normal</v>
      </c>
      <c r="R878" t="str">
        <f t="shared" si="418"/>
        <v>High BP</v>
      </c>
      <c r="S878" t="str">
        <f t="shared" si="419"/>
        <v>High Cost</v>
      </c>
    </row>
    <row r="879" spans="1:19" x14ac:dyDescent="0.3">
      <c r="A879">
        <v>82</v>
      </c>
      <c r="B879" t="s">
        <v>20</v>
      </c>
      <c r="C879">
        <v>20.6</v>
      </c>
      <c r="D879">
        <v>139</v>
      </c>
      <c r="E879">
        <v>90</v>
      </c>
      <c r="F879">
        <v>218.5</v>
      </c>
      <c r="G879">
        <v>92.4</v>
      </c>
      <c r="H879">
        <v>83</v>
      </c>
      <c r="I879">
        <v>2</v>
      </c>
      <c r="J879" t="s">
        <v>24</v>
      </c>
      <c r="K879" t="s">
        <v>21</v>
      </c>
      <c r="L879" t="s">
        <v>22</v>
      </c>
      <c r="M879">
        <v>7.2</v>
      </c>
      <c r="N879">
        <v>13110.97</v>
      </c>
      <c r="O879" t="s">
        <v>19</v>
      </c>
      <c r="P879" t="str">
        <f t="shared" si="448"/>
        <v>75+</v>
      </c>
      <c r="Q879" t="str">
        <f>IF(PatientData[[#This Row],[bmi]]&lt;18.5,"Underweight",
IF(PatientData[[#This Row],[bmi]]&lt;25,"Normal",
IF(PatientData[[#This Row],[bmi]]&lt;30,"Overweight","Obese")))</f>
        <v>Normal</v>
      </c>
      <c r="R879" t="str">
        <f t="shared" si="418"/>
        <v>High BP</v>
      </c>
      <c r="S879" t="str">
        <f t="shared" si="419"/>
        <v>Normal Cost</v>
      </c>
    </row>
    <row r="880" spans="1:19" x14ac:dyDescent="0.3">
      <c r="A880">
        <v>55</v>
      </c>
      <c r="B880" t="s">
        <v>15</v>
      </c>
      <c r="C880">
        <v>22.4</v>
      </c>
      <c r="D880">
        <v>125</v>
      </c>
      <c r="E880">
        <v>77</v>
      </c>
      <c r="F880">
        <v>199.3</v>
      </c>
      <c r="G880">
        <v>117.1</v>
      </c>
      <c r="H880">
        <v>84</v>
      </c>
      <c r="I880">
        <v>1</v>
      </c>
      <c r="J880" t="s">
        <v>16</v>
      </c>
      <c r="K880" t="s">
        <v>28</v>
      </c>
      <c r="L880" t="s">
        <v>22</v>
      </c>
      <c r="M880">
        <v>5.9</v>
      </c>
      <c r="N880">
        <v>15876.41</v>
      </c>
      <c r="O880" t="s">
        <v>19</v>
      </c>
      <c r="P880" t="str">
        <f t="shared" ref="P880:P882" si="449">IF(A877&lt;30,"18-29",IF(A877&lt;45,"30-44",IF(A877&lt;60,"45-59",IF(A877&lt;75,"60-74","75+"))))</f>
        <v>60-74</v>
      </c>
      <c r="Q880" t="str">
        <f>IF(PatientData[[#This Row],[bmi]]&lt;18.5,"Underweight",
IF(PatientData[[#This Row],[bmi]]&lt;25,"Normal",
IF(PatientData[[#This Row],[bmi]]&lt;30,"Overweight","Obese")))</f>
        <v>Normal</v>
      </c>
      <c r="R880" t="str">
        <f t="shared" si="418"/>
        <v>High BP</v>
      </c>
      <c r="S880" t="str">
        <f t="shared" si="419"/>
        <v>High Cost</v>
      </c>
    </row>
    <row r="881" spans="1:19" x14ac:dyDescent="0.3">
      <c r="A881">
        <v>77</v>
      </c>
      <c r="B881" t="s">
        <v>15</v>
      </c>
      <c r="C881">
        <v>19.399999999999999</v>
      </c>
      <c r="D881">
        <v>127</v>
      </c>
      <c r="E881">
        <v>86</v>
      </c>
      <c r="F881">
        <v>192.8</v>
      </c>
      <c r="G881">
        <v>140.69999999999999</v>
      </c>
      <c r="H881">
        <v>81</v>
      </c>
      <c r="I881">
        <v>1</v>
      </c>
      <c r="J881" t="s">
        <v>27</v>
      </c>
      <c r="K881" t="s">
        <v>21</v>
      </c>
      <c r="L881" t="s">
        <v>18</v>
      </c>
      <c r="M881">
        <v>4.0999999999999996</v>
      </c>
      <c r="N881">
        <v>10070.16</v>
      </c>
      <c r="O881" t="s">
        <v>23</v>
      </c>
      <c r="P881" t="str">
        <f t="shared" si="449"/>
        <v>60-74</v>
      </c>
      <c r="Q881" t="str">
        <f>IF(PatientData[[#This Row],[bmi]]&lt;18.5,"Underweight",
IF(PatientData[[#This Row],[bmi]]&lt;25,"Normal",
IF(PatientData[[#This Row],[bmi]]&lt;30,"Overweight","Obese")))</f>
        <v>Normal</v>
      </c>
      <c r="R881" t="str">
        <f t="shared" si="418"/>
        <v>High BP</v>
      </c>
      <c r="S881" t="str">
        <f t="shared" si="419"/>
        <v>Normal Cost</v>
      </c>
    </row>
    <row r="882" spans="1:19" x14ac:dyDescent="0.3">
      <c r="A882">
        <v>73</v>
      </c>
      <c r="B882" t="s">
        <v>15</v>
      </c>
      <c r="C882">
        <v>22.8</v>
      </c>
      <c r="D882">
        <v>121</v>
      </c>
      <c r="E882">
        <v>64</v>
      </c>
      <c r="F882">
        <v>193.6</v>
      </c>
      <c r="G882">
        <v>104.9</v>
      </c>
      <c r="H882">
        <v>89</v>
      </c>
      <c r="I882">
        <v>0</v>
      </c>
      <c r="J882" t="s">
        <v>16</v>
      </c>
      <c r="K882" t="s">
        <v>21</v>
      </c>
      <c r="L882" t="s">
        <v>18</v>
      </c>
      <c r="M882">
        <v>13.7</v>
      </c>
      <c r="N882">
        <v>27412.76</v>
      </c>
      <c r="O882" t="s">
        <v>19</v>
      </c>
      <c r="P882" t="str">
        <f t="shared" si="449"/>
        <v>75+</v>
      </c>
      <c r="Q882" t="str">
        <f>IF(PatientData[[#This Row],[bmi]]&lt;18.5,"Underweight",
IF(PatientData[[#This Row],[bmi]]&lt;25,"Normal",
IF(PatientData[[#This Row],[bmi]]&lt;30,"Overweight","Obese")))</f>
        <v>Normal</v>
      </c>
      <c r="R882" t="str">
        <f t="shared" si="418"/>
        <v>High BP</v>
      </c>
      <c r="S882" t="str">
        <f t="shared" si="419"/>
        <v>High Cost</v>
      </c>
    </row>
    <row r="883" spans="1:19" x14ac:dyDescent="0.3">
      <c r="A883">
        <v>70</v>
      </c>
      <c r="B883" t="s">
        <v>20</v>
      </c>
      <c r="C883">
        <v>20.6</v>
      </c>
      <c r="D883">
        <v>138</v>
      </c>
      <c r="E883">
        <v>94</v>
      </c>
      <c r="F883">
        <v>209.9</v>
      </c>
      <c r="G883">
        <v>103.9</v>
      </c>
      <c r="H883">
        <v>98</v>
      </c>
      <c r="I883">
        <v>2</v>
      </c>
      <c r="J883" t="s">
        <v>16</v>
      </c>
      <c r="K883" t="s">
        <v>26</v>
      </c>
      <c r="L883" t="s">
        <v>22</v>
      </c>
      <c r="M883">
        <v>7.4</v>
      </c>
      <c r="N883">
        <v>13390.14</v>
      </c>
      <c r="O883" t="s">
        <v>23</v>
      </c>
      <c r="P883" t="str">
        <f t="shared" ref="P883" si="450">IF(A883&lt;30,"18-29",IF(A883&lt;45,"30-44",IF(A883&lt;60,"45-59",IF(A883&lt;75,"60-74","75+"))))</f>
        <v>60-74</v>
      </c>
      <c r="Q883" t="str">
        <f>IF(PatientData[[#This Row],[bmi]]&lt;18.5,"Underweight",
IF(PatientData[[#This Row],[bmi]]&lt;25,"Normal",
IF(PatientData[[#This Row],[bmi]]&lt;30,"Overweight","Obese")))</f>
        <v>Normal</v>
      </c>
      <c r="R883" t="str">
        <f t="shared" si="418"/>
        <v>High BP</v>
      </c>
      <c r="S883" t="str">
        <f t="shared" si="419"/>
        <v>Normal Cost</v>
      </c>
    </row>
    <row r="884" spans="1:19" x14ac:dyDescent="0.3">
      <c r="A884">
        <v>58</v>
      </c>
      <c r="B884" t="s">
        <v>15</v>
      </c>
      <c r="C884">
        <v>30.2</v>
      </c>
      <c r="D884">
        <v>115</v>
      </c>
      <c r="E884">
        <v>67</v>
      </c>
      <c r="F884">
        <v>189</v>
      </c>
      <c r="G884">
        <v>152</v>
      </c>
      <c r="H884">
        <v>79</v>
      </c>
      <c r="I884">
        <v>0</v>
      </c>
      <c r="J884" t="s">
        <v>16</v>
      </c>
      <c r="K884" t="s">
        <v>17</v>
      </c>
      <c r="L884" t="s">
        <v>18</v>
      </c>
      <c r="M884">
        <v>9.6</v>
      </c>
      <c r="N884">
        <v>16857.52</v>
      </c>
      <c r="O884" t="s">
        <v>19</v>
      </c>
      <c r="P884" t="str">
        <f t="shared" ref="P884:P885" si="451">IF(A881&lt;30,"18-29",IF(A881&lt;45,"30-44",IF(A881&lt;60,"45-59",IF(A881&lt;75,"60-74","75+"))))</f>
        <v>75+</v>
      </c>
      <c r="Q884" t="str">
        <f>IF(PatientData[[#This Row],[bmi]]&lt;18.5,"Underweight",
IF(PatientData[[#This Row],[bmi]]&lt;25,"Normal",
IF(PatientData[[#This Row],[bmi]]&lt;30,"Overweight","Obese")))</f>
        <v>Obese</v>
      </c>
      <c r="R884" t="str">
        <f t="shared" si="418"/>
        <v>Normal BP</v>
      </c>
      <c r="S884" t="str">
        <f t="shared" si="419"/>
        <v>High Cost</v>
      </c>
    </row>
    <row r="885" spans="1:19" x14ac:dyDescent="0.3">
      <c r="A885">
        <v>60</v>
      </c>
      <c r="B885" t="s">
        <v>15</v>
      </c>
      <c r="C885">
        <v>28.4</v>
      </c>
      <c r="D885">
        <v>117</v>
      </c>
      <c r="E885">
        <v>78</v>
      </c>
      <c r="F885">
        <v>248.3</v>
      </c>
      <c r="G885">
        <v>96.9</v>
      </c>
      <c r="H885">
        <v>71</v>
      </c>
      <c r="I885">
        <v>0</v>
      </c>
      <c r="J885" t="s">
        <v>24</v>
      </c>
      <c r="K885" t="s">
        <v>26</v>
      </c>
      <c r="L885" t="s">
        <v>25</v>
      </c>
      <c r="M885">
        <v>4.4000000000000004</v>
      </c>
      <c r="N885">
        <v>8998.77</v>
      </c>
      <c r="O885" t="s">
        <v>19</v>
      </c>
      <c r="P885" t="str">
        <f t="shared" si="451"/>
        <v>60-74</v>
      </c>
      <c r="Q885" t="str">
        <f>IF(PatientData[[#This Row],[bmi]]&lt;18.5,"Underweight",
IF(PatientData[[#This Row],[bmi]]&lt;25,"Normal",
IF(PatientData[[#This Row],[bmi]]&lt;30,"Overweight","Obese")))</f>
        <v>Overweight</v>
      </c>
      <c r="R885" t="str">
        <f t="shared" si="418"/>
        <v>Normal BP</v>
      </c>
      <c r="S885" t="str">
        <f t="shared" si="419"/>
        <v>Normal Cost</v>
      </c>
    </row>
    <row r="886" spans="1:19" x14ac:dyDescent="0.3">
      <c r="A886">
        <v>78</v>
      </c>
      <c r="B886" t="s">
        <v>20</v>
      </c>
      <c r="C886">
        <v>20.6</v>
      </c>
      <c r="D886">
        <v>131</v>
      </c>
      <c r="E886">
        <v>82</v>
      </c>
      <c r="F886">
        <v>244.4</v>
      </c>
      <c r="G886">
        <v>78.3</v>
      </c>
      <c r="H886">
        <v>159</v>
      </c>
      <c r="I886">
        <v>0</v>
      </c>
      <c r="J886" t="s">
        <v>16</v>
      </c>
      <c r="K886" t="s">
        <v>26</v>
      </c>
      <c r="L886" t="s">
        <v>18</v>
      </c>
      <c r="M886">
        <v>10</v>
      </c>
      <c r="N886">
        <v>21561.84</v>
      </c>
      <c r="O886" t="s">
        <v>19</v>
      </c>
      <c r="P886" t="str">
        <f t="shared" ref="P886" si="452">IF(A886&lt;30,"18-29",IF(A886&lt;45,"30-44",IF(A886&lt;60,"45-59",IF(A886&lt;75,"60-74","75+"))))</f>
        <v>75+</v>
      </c>
      <c r="Q886" t="str">
        <f>IF(PatientData[[#This Row],[bmi]]&lt;18.5,"Underweight",
IF(PatientData[[#This Row],[bmi]]&lt;25,"Normal",
IF(PatientData[[#This Row],[bmi]]&lt;30,"Overweight","Obese")))</f>
        <v>Normal</v>
      </c>
      <c r="R886" t="str">
        <f t="shared" si="418"/>
        <v>High BP</v>
      </c>
      <c r="S886" t="str">
        <f t="shared" si="419"/>
        <v>High Cost</v>
      </c>
    </row>
    <row r="887" spans="1:19" x14ac:dyDescent="0.3">
      <c r="A887">
        <v>63</v>
      </c>
      <c r="B887" t="s">
        <v>15</v>
      </c>
      <c r="C887">
        <v>27.3</v>
      </c>
      <c r="D887">
        <v>138</v>
      </c>
      <c r="E887">
        <v>79</v>
      </c>
      <c r="F887">
        <v>217.2</v>
      </c>
      <c r="G887">
        <v>95</v>
      </c>
      <c r="H887">
        <v>72</v>
      </c>
      <c r="I887">
        <v>3</v>
      </c>
      <c r="J887" t="s">
        <v>24</v>
      </c>
      <c r="K887" t="s">
        <v>21</v>
      </c>
      <c r="L887" t="s">
        <v>18</v>
      </c>
      <c r="M887">
        <v>6</v>
      </c>
      <c r="N887">
        <v>13614.61</v>
      </c>
      <c r="O887" t="s">
        <v>19</v>
      </c>
      <c r="P887" t="str">
        <f t="shared" ref="P887" si="453">IF(A884&lt;30,"18-29",IF(A884&lt;45,"30-44",IF(A884&lt;60,"45-59",IF(A884&lt;75,"60-74","75+"))))</f>
        <v>45-59</v>
      </c>
      <c r="Q887" t="str">
        <f>IF(PatientData[[#This Row],[bmi]]&lt;18.5,"Underweight",
IF(PatientData[[#This Row],[bmi]]&lt;25,"Normal",
IF(PatientData[[#This Row],[bmi]]&lt;30,"Overweight","Obese")))</f>
        <v>Overweight</v>
      </c>
      <c r="R887" t="str">
        <f t="shared" si="418"/>
        <v>High BP</v>
      </c>
      <c r="S887" t="str">
        <f t="shared" si="419"/>
        <v>Normal Cost</v>
      </c>
    </row>
    <row r="888" spans="1:19" x14ac:dyDescent="0.3">
      <c r="A888">
        <v>50</v>
      </c>
      <c r="B888" t="s">
        <v>20</v>
      </c>
      <c r="C888">
        <v>20.6</v>
      </c>
      <c r="D888">
        <v>116</v>
      </c>
      <c r="E888">
        <v>67</v>
      </c>
      <c r="F888">
        <v>162.6</v>
      </c>
      <c r="G888">
        <v>95.7</v>
      </c>
      <c r="H888">
        <v>75</v>
      </c>
      <c r="I888">
        <v>1</v>
      </c>
      <c r="J888" t="s">
        <v>27</v>
      </c>
      <c r="K888" t="s">
        <v>28</v>
      </c>
      <c r="L888" t="s">
        <v>22</v>
      </c>
      <c r="M888">
        <v>4.5999999999999996</v>
      </c>
      <c r="N888">
        <v>10942</v>
      </c>
      <c r="O888" t="s">
        <v>19</v>
      </c>
      <c r="P888" t="str">
        <f t="shared" ref="P888" si="454">IF(A888&lt;30,"18-29",IF(A888&lt;45,"30-44",IF(A888&lt;60,"45-59",IF(A888&lt;75,"60-74","75+"))))</f>
        <v>45-59</v>
      </c>
      <c r="Q888" t="str">
        <f>IF(PatientData[[#This Row],[bmi]]&lt;18.5,"Underweight",
IF(PatientData[[#This Row],[bmi]]&lt;25,"Normal",
IF(PatientData[[#This Row],[bmi]]&lt;30,"Overweight","Obese")))</f>
        <v>Normal</v>
      </c>
      <c r="R888" t="str">
        <f t="shared" si="418"/>
        <v>Normal BP</v>
      </c>
      <c r="S888" t="str">
        <f t="shared" si="419"/>
        <v>Normal Cost</v>
      </c>
    </row>
    <row r="889" spans="1:19" x14ac:dyDescent="0.3">
      <c r="A889">
        <v>61</v>
      </c>
      <c r="B889" t="s">
        <v>15</v>
      </c>
      <c r="C889">
        <v>22</v>
      </c>
      <c r="D889">
        <v>128</v>
      </c>
      <c r="E889">
        <v>81</v>
      </c>
      <c r="F889">
        <v>193.2</v>
      </c>
      <c r="G889">
        <v>115.7</v>
      </c>
      <c r="H889">
        <v>66</v>
      </c>
      <c r="I889">
        <v>3</v>
      </c>
      <c r="J889" t="s">
        <v>16</v>
      </c>
      <c r="K889" t="s">
        <v>21</v>
      </c>
      <c r="L889" t="s">
        <v>22</v>
      </c>
      <c r="M889">
        <v>8.9</v>
      </c>
      <c r="N889">
        <v>20777.57</v>
      </c>
      <c r="O889" t="s">
        <v>19</v>
      </c>
      <c r="P889" t="str">
        <f t="shared" ref="P889:P891" si="455">IF(A886&lt;30,"18-29",IF(A886&lt;45,"30-44",IF(A886&lt;60,"45-59",IF(A886&lt;75,"60-74","75+"))))</f>
        <v>75+</v>
      </c>
      <c r="Q889" t="str">
        <f>IF(PatientData[[#This Row],[bmi]]&lt;18.5,"Underweight",
IF(PatientData[[#This Row],[bmi]]&lt;25,"Normal",
IF(PatientData[[#This Row],[bmi]]&lt;30,"Overweight","Obese")))</f>
        <v>Normal</v>
      </c>
      <c r="R889" t="str">
        <f t="shared" si="418"/>
        <v>High BP</v>
      </c>
      <c r="S889" t="str">
        <f t="shared" si="419"/>
        <v>High Cost</v>
      </c>
    </row>
    <row r="890" spans="1:19" x14ac:dyDescent="0.3">
      <c r="A890">
        <v>95</v>
      </c>
      <c r="B890" t="s">
        <v>15</v>
      </c>
      <c r="C890">
        <v>18.399999999999999</v>
      </c>
      <c r="D890">
        <v>133</v>
      </c>
      <c r="E890">
        <v>76</v>
      </c>
      <c r="F890">
        <v>218.4</v>
      </c>
      <c r="G890">
        <v>95.8</v>
      </c>
      <c r="H890">
        <v>75</v>
      </c>
      <c r="I890">
        <v>1</v>
      </c>
      <c r="J890" t="s">
        <v>27</v>
      </c>
      <c r="K890" t="s">
        <v>28</v>
      </c>
      <c r="L890" t="s">
        <v>18</v>
      </c>
      <c r="M890">
        <v>2.2000000000000002</v>
      </c>
      <c r="N890">
        <v>8615.9500000000007</v>
      </c>
      <c r="O890" t="s">
        <v>19</v>
      </c>
      <c r="P890" t="str">
        <f t="shared" si="455"/>
        <v>60-74</v>
      </c>
      <c r="Q890" t="str">
        <f>IF(PatientData[[#This Row],[bmi]]&lt;18.5,"Underweight",
IF(PatientData[[#This Row],[bmi]]&lt;25,"Normal",
IF(PatientData[[#This Row],[bmi]]&lt;30,"Overweight","Obese")))</f>
        <v>Underweight</v>
      </c>
      <c r="R890" t="str">
        <f t="shared" si="418"/>
        <v>High BP</v>
      </c>
      <c r="S890" t="str">
        <f t="shared" si="419"/>
        <v>Normal Cost</v>
      </c>
    </row>
    <row r="891" spans="1:19" x14ac:dyDescent="0.3">
      <c r="A891">
        <v>74</v>
      </c>
      <c r="B891" t="s">
        <v>15</v>
      </c>
      <c r="C891">
        <v>31.3</v>
      </c>
      <c r="D891">
        <v>137</v>
      </c>
      <c r="E891">
        <v>79</v>
      </c>
      <c r="F891">
        <v>239.6</v>
      </c>
      <c r="G891">
        <v>126.5</v>
      </c>
      <c r="H891">
        <v>90</v>
      </c>
      <c r="I891">
        <v>0</v>
      </c>
      <c r="J891" t="s">
        <v>16</v>
      </c>
      <c r="K891" t="s">
        <v>26</v>
      </c>
      <c r="L891" t="s">
        <v>25</v>
      </c>
      <c r="M891">
        <v>13.2</v>
      </c>
      <c r="N891">
        <v>26501.71</v>
      </c>
      <c r="O891" t="s">
        <v>19</v>
      </c>
      <c r="P891" t="str">
        <f t="shared" si="455"/>
        <v>45-59</v>
      </c>
      <c r="Q891" t="str">
        <f>IF(PatientData[[#This Row],[bmi]]&lt;18.5,"Underweight",
IF(PatientData[[#This Row],[bmi]]&lt;25,"Normal",
IF(PatientData[[#This Row],[bmi]]&lt;30,"Overweight","Obese")))</f>
        <v>Obese</v>
      </c>
      <c r="R891" t="str">
        <f t="shared" si="418"/>
        <v>High BP</v>
      </c>
      <c r="S891" t="str">
        <f t="shared" si="419"/>
        <v>High Cost</v>
      </c>
    </row>
    <row r="892" spans="1:19" x14ac:dyDescent="0.3">
      <c r="A892">
        <v>72</v>
      </c>
      <c r="B892" t="s">
        <v>20</v>
      </c>
      <c r="C892">
        <v>20.6</v>
      </c>
      <c r="D892">
        <v>108</v>
      </c>
      <c r="E892">
        <v>60</v>
      </c>
      <c r="F892">
        <v>242.1</v>
      </c>
      <c r="G892">
        <v>127.4</v>
      </c>
      <c r="H892">
        <v>70</v>
      </c>
      <c r="I892">
        <v>0</v>
      </c>
      <c r="J892" t="s">
        <v>27</v>
      </c>
      <c r="K892" t="s">
        <v>17</v>
      </c>
      <c r="L892" t="s">
        <v>18</v>
      </c>
      <c r="M892">
        <v>3.2</v>
      </c>
      <c r="N892">
        <v>7259.31</v>
      </c>
      <c r="O892" t="s">
        <v>19</v>
      </c>
      <c r="P892" t="str">
        <f t="shared" ref="P892:P894" si="456">IF(A892&lt;30,"18-29",IF(A892&lt;45,"30-44",IF(A892&lt;60,"45-59",IF(A892&lt;75,"60-74","75+"))))</f>
        <v>60-74</v>
      </c>
      <c r="Q892" t="str">
        <f>IF(PatientData[[#This Row],[bmi]]&lt;18.5,"Underweight",
IF(PatientData[[#This Row],[bmi]]&lt;25,"Normal",
IF(PatientData[[#This Row],[bmi]]&lt;30,"Overweight","Obese")))</f>
        <v>Normal</v>
      </c>
      <c r="R892" t="str">
        <f t="shared" si="418"/>
        <v>Normal BP</v>
      </c>
      <c r="S892" t="str">
        <f t="shared" si="419"/>
        <v>Normal Cost</v>
      </c>
    </row>
    <row r="893" spans="1:19" x14ac:dyDescent="0.3">
      <c r="A893">
        <v>42</v>
      </c>
      <c r="B893" t="s">
        <v>20</v>
      </c>
      <c r="C893">
        <v>20.6</v>
      </c>
      <c r="D893">
        <v>132</v>
      </c>
      <c r="E893">
        <v>79</v>
      </c>
      <c r="F893">
        <v>172.7</v>
      </c>
      <c r="G893">
        <v>101.6</v>
      </c>
      <c r="H893">
        <v>90</v>
      </c>
      <c r="I893">
        <v>2</v>
      </c>
      <c r="J893" t="s">
        <v>16</v>
      </c>
      <c r="K893" t="s">
        <v>21</v>
      </c>
      <c r="L893" t="s">
        <v>18</v>
      </c>
      <c r="M893">
        <v>9.4</v>
      </c>
      <c r="N893">
        <v>21489.65</v>
      </c>
      <c r="O893" t="s">
        <v>19</v>
      </c>
      <c r="P893" t="str">
        <f t="shared" si="456"/>
        <v>30-44</v>
      </c>
      <c r="Q893" t="str">
        <f>IF(PatientData[[#This Row],[bmi]]&lt;18.5,"Underweight",
IF(PatientData[[#This Row],[bmi]]&lt;25,"Normal",
IF(PatientData[[#This Row],[bmi]]&lt;30,"Overweight","Obese")))</f>
        <v>Normal</v>
      </c>
      <c r="R893" t="str">
        <f t="shared" si="418"/>
        <v>High BP</v>
      </c>
      <c r="S893" t="str">
        <f t="shared" si="419"/>
        <v>High Cost</v>
      </c>
    </row>
    <row r="894" spans="1:19" x14ac:dyDescent="0.3">
      <c r="A894">
        <v>56</v>
      </c>
      <c r="B894" t="s">
        <v>20</v>
      </c>
      <c r="C894">
        <v>20.6</v>
      </c>
      <c r="D894">
        <v>129</v>
      </c>
      <c r="E894">
        <v>74</v>
      </c>
      <c r="F894">
        <v>195.9</v>
      </c>
      <c r="G894">
        <v>203.4</v>
      </c>
      <c r="H894">
        <v>79</v>
      </c>
      <c r="I894">
        <v>1</v>
      </c>
      <c r="J894" t="s">
        <v>16</v>
      </c>
      <c r="K894" t="s">
        <v>28</v>
      </c>
      <c r="L894" t="s">
        <v>18</v>
      </c>
      <c r="M894">
        <v>10.6</v>
      </c>
      <c r="N894">
        <v>22736.44</v>
      </c>
      <c r="O894" t="s">
        <v>19</v>
      </c>
      <c r="P894" t="str">
        <f t="shared" si="456"/>
        <v>45-59</v>
      </c>
      <c r="Q894" t="str">
        <f>IF(PatientData[[#This Row],[bmi]]&lt;18.5,"Underweight",
IF(PatientData[[#This Row],[bmi]]&lt;25,"Normal",
IF(PatientData[[#This Row],[bmi]]&lt;30,"Overweight","Obese")))</f>
        <v>Normal</v>
      </c>
      <c r="R894" t="str">
        <f t="shared" si="418"/>
        <v>High BP</v>
      </c>
      <c r="S894" t="str">
        <f t="shared" si="419"/>
        <v>High Cost</v>
      </c>
    </row>
    <row r="895" spans="1:19" x14ac:dyDescent="0.3">
      <c r="A895">
        <v>65</v>
      </c>
      <c r="B895" t="s">
        <v>15</v>
      </c>
      <c r="C895">
        <v>18.3</v>
      </c>
      <c r="D895">
        <v>138</v>
      </c>
      <c r="E895">
        <v>87</v>
      </c>
      <c r="F895">
        <v>214.3</v>
      </c>
      <c r="G895">
        <v>97.5</v>
      </c>
      <c r="H895">
        <v>79</v>
      </c>
      <c r="I895">
        <v>0</v>
      </c>
      <c r="J895" t="s">
        <v>16</v>
      </c>
      <c r="K895" t="s">
        <v>28</v>
      </c>
      <c r="L895" t="s">
        <v>18</v>
      </c>
      <c r="M895">
        <v>14.7</v>
      </c>
      <c r="N895">
        <v>28830.54</v>
      </c>
      <c r="O895" t="s">
        <v>19</v>
      </c>
      <c r="P895" t="str">
        <f t="shared" ref="P895" si="457">IF(A892&lt;30,"18-29",IF(A892&lt;45,"30-44",IF(A892&lt;60,"45-59",IF(A892&lt;75,"60-74","75+"))))</f>
        <v>60-74</v>
      </c>
      <c r="Q895" t="str">
        <f>IF(PatientData[[#This Row],[bmi]]&lt;18.5,"Underweight",
IF(PatientData[[#This Row],[bmi]]&lt;25,"Normal",
IF(PatientData[[#This Row],[bmi]]&lt;30,"Overweight","Obese")))</f>
        <v>Underweight</v>
      </c>
      <c r="R895" t="str">
        <f t="shared" si="418"/>
        <v>High BP</v>
      </c>
      <c r="S895" t="str">
        <f t="shared" si="419"/>
        <v>High Cost</v>
      </c>
    </row>
    <row r="896" spans="1:19" x14ac:dyDescent="0.3">
      <c r="A896">
        <v>56</v>
      </c>
      <c r="B896" t="s">
        <v>20</v>
      </c>
      <c r="C896">
        <v>20.6</v>
      </c>
      <c r="D896">
        <v>107</v>
      </c>
      <c r="E896">
        <v>67</v>
      </c>
      <c r="F896">
        <v>197.3</v>
      </c>
      <c r="G896">
        <v>87.5</v>
      </c>
      <c r="H896">
        <v>90</v>
      </c>
      <c r="I896">
        <v>2</v>
      </c>
      <c r="J896" t="s">
        <v>27</v>
      </c>
      <c r="K896" t="s">
        <v>21</v>
      </c>
      <c r="L896" t="s">
        <v>18</v>
      </c>
      <c r="M896">
        <v>6.7</v>
      </c>
      <c r="N896">
        <v>13771.85</v>
      </c>
      <c r="O896" t="s">
        <v>19</v>
      </c>
      <c r="P896" t="str">
        <f t="shared" ref="P896" si="458">IF(A896&lt;30,"18-29",IF(A896&lt;45,"30-44",IF(A896&lt;60,"45-59",IF(A896&lt;75,"60-74","75+"))))</f>
        <v>45-59</v>
      </c>
      <c r="Q896" t="str">
        <f>IF(PatientData[[#This Row],[bmi]]&lt;18.5,"Underweight",
IF(PatientData[[#This Row],[bmi]]&lt;25,"Normal",
IF(PatientData[[#This Row],[bmi]]&lt;30,"Overweight","Obese")))</f>
        <v>Normal</v>
      </c>
      <c r="R896" t="str">
        <f t="shared" si="418"/>
        <v>Normal BP</v>
      </c>
      <c r="S896" t="str">
        <f t="shared" si="419"/>
        <v>Normal Cost</v>
      </c>
    </row>
    <row r="897" spans="1:19" x14ac:dyDescent="0.3">
      <c r="A897">
        <v>56</v>
      </c>
      <c r="B897" t="s">
        <v>15</v>
      </c>
      <c r="C897">
        <v>18</v>
      </c>
      <c r="D897">
        <v>106</v>
      </c>
      <c r="E897">
        <v>63</v>
      </c>
      <c r="F897">
        <v>189</v>
      </c>
      <c r="G897">
        <v>122.2</v>
      </c>
      <c r="H897">
        <v>82</v>
      </c>
      <c r="I897">
        <v>1</v>
      </c>
      <c r="J897" t="s">
        <v>16</v>
      </c>
      <c r="K897" t="s">
        <v>21</v>
      </c>
      <c r="L897" t="s">
        <v>22</v>
      </c>
      <c r="M897">
        <v>7.3</v>
      </c>
      <c r="N897">
        <v>15325.61</v>
      </c>
      <c r="O897" t="s">
        <v>19</v>
      </c>
      <c r="P897" t="str">
        <f t="shared" ref="P897:P898" si="459">IF(A894&lt;30,"18-29",IF(A894&lt;45,"30-44",IF(A894&lt;60,"45-59",IF(A894&lt;75,"60-74","75+"))))</f>
        <v>45-59</v>
      </c>
      <c r="Q897" t="str">
        <f>IF(PatientData[[#This Row],[bmi]]&lt;18.5,"Underweight",
IF(PatientData[[#This Row],[bmi]]&lt;25,"Normal",
IF(PatientData[[#This Row],[bmi]]&lt;30,"Overweight","Obese")))</f>
        <v>Underweight</v>
      </c>
      <c r="R897" t="str">
        <f t="shared" si="418"/>
        <v>Normal BP</v>
      </c>
      <c r="S897" t="str">
        <f t="shared" si="419"/>
        <v>High Cost</v>
      </c>
    </row>
    <row r="898" spans="1:19" x14ac:dyDescent="0.3">
      <c r="A898">
        <v>64</v>
      </c>
      <c r="B898" t="s">
        <v>15</v>
      </c>
      <c r="C898">
        <v>28.6</v>
      </c>
      <c r="D898">
        <v>158</v>
      </c>
      <c r="E898">
        <v>90</v>
      </c>
      <c r="F898">
        <v>188.8</v>
      </c>
      <c r="G898">
        <v>160.80000000000001</v>
      </c>
      <c r="H898">
        <v>98</v>
      </c>
      <c r="I898">
        <v>1</v>
      </c>
      <c r="J898" t="s">
        <v>16</v>
      </c>
      <c r="K898" t="s">
        <v>17</v>
      </c>
      <c r="L898" t="s">
        <v>18</v>
      </c>
      <c r="M898">
        <v>7</v>
      </c>
      <c r="N898">
        <v>11429.05</v>
      </c>
      <c r="O898" t="s">
        <v>23</v>
      </c>
      <c r="P898" t="str">
        <f t="shared" si="459"/>
        <v>60-74</v>
      </c>
      <c r="Q898" t="str">
        <f>IF(PatientData[[#This Row],[bmi]]&lt;18.5,"Underweight",
IF(PatientData[[#This Row],[bmi]]&lt;25,"Normal",
IF(PatientData[[#This Row],[bmi]]&lt;30,"Overweight","Obese")))</f>
        <v>Overweight</v>
      </c>
      <c r="R898" t="str">
        <f t="shared" si="418"/>
        <v>High BP</v>
      </c>
      <c r="S898" t="str">
        <f t="shared" si="419"/>
        <v>Normal Cost</v>
      </c>
    </row>
    <row r="899" spans="1:19" x14ac:dyDescent="0.3">
      <c r="A899">
        <v>53</v>
      </c>
      <c r="B899" t="s">
        <v>20</v>
      </c>
      <c r="C899">
        <v>20.6</v>
      </c>
      <c r="D899">
        <v>121</v>
      </c>
      <c r="E899">
        <v>81</v>
      </c>
      <c r="F899">
        <v>179.8</v>
      </c>
      <c r="G899">
        <v>141.6</v>
      </c>
      <c r="H899">
        <v>75</v>
      </c>
      <c r="I899">
        <v>0</v>
      </c>
      <c r="J899" t="s">
        <v>27</v>
      </c>
      <c r="K899" t="s">
        <v>17</v>
      </c>
      <c r="L899" t="s">
        <v>18</v>
      </c>
      <c r="M899">
        <v>4.2</v>
      </c>
      <c r="N899">
        <v>8489.4599999999991</v>
      </c>
      <c r="O899" t="s">
        <v>19</v>
      </c>
      <c r="P899" t="str">
        <f t="shared" ref="P899" si="460">IF(A899&lt;30,"18-29",IF(A899&lt;45,"30-44",IF(A899&lt;60,"45-59",IF(A899&lt;75,"60-74","75+"))))</f>
        <v>45-59</v>
      </c>
      <c r="Q899" t="str">
        <f>IF(PatientData[[#This Row],[bmi]]&lt;18.5,"Underweight",
IF(PatientData[[#This Row],[bmi]]&lt;25,"Normal",
IF(PatientData[[#This Row],[bmi]]&lt;30,"Overweight","Obese")))</f>
        <v>Normal</v>
      </c>
      <c r="R899" t="str">
        <f t="shared" ref="R899:R962" si="461">IF(AND(D899&lt;120,E899&lt;80),"Normal BP","High BP")</f>
        <v>High BP</v>
      </c>
      <c r="S899" t="str">
        <f t="shared" ref="S899:S962" si="462">IF(N899&gt;15000,"High Cost","Normal Cost")</f>
        <v>Normal Cost</v>
      </c>
    </row>
    <row r="900" spans="1:19" x14ac:dyDescent="0.3">
      <c r="A900">
        <v>85</v>
      </c>
      <c r="B900" t="s">
        <v>15</v>
      </c>
      <c r="C900">
        <v>24.2</v>
      </c>
      <c r="D900">
        <v>138</v>
      </c>
      <c r="E900">
        <v>80</v>
      </c>
      <c r="F900">
        <v>223.1</v>
      </c>
      <c r="G900">
        <v>108.2</v>
      </c>
      <c r="H900">
        <v>73</v>
      </c>
      <c r="I900">
        <v>3</v>
      </c>
      <c r="J900" t="s">
        <v>16</v>
      </c>
      <c r="K900" t="s">
        <v>21</v>
      </c>
      <c r="L900" t="s">
        <v>25</v>
      </c>
      <c r="M900">
        <v>8.1999999999999993</v>
      </c>
      <c r="N900">
        <v>18965.72</v>
      </c>
      <c r="O900" t="s">
        <v>19</v>
      </c>
      <c r="P900" t="str">
        <f t="shared" ref="P900:P904" si="463">IF(A897&lt;30,"18-29",IF(A897&lt;45,"30-44",IF(A897&lt;60,"45-59",IF(A897&lt;75,"60-74","75+"))))</f>
        <v>45-59</v>
      </c>
      <c r="Q900" t="str">
        <f>IF(PatientData[[#This Row],[bmi]]&lt;18.5,"Underweight",
IF(PatientData[[#This Row],[bmi]]&lt;25,"Normal",
IF(PatientData[[#This Row],[bmi]]&lt;30,"Overweight","Obese")))</f>
        <v>Normal</v>
      </c>
      <c r="R900" t="str">
        <f t="shared" si="461"/>
        <v>High BP</v>
      </c>
      <c r="S900" t="str">
        <f t="shared" si="462"/>
        <v>High Cost</v>
      </c>
    </row>
    <row r="901" spans="1:19" x14ac:dyDescent="0.3">
      <c r="A901">
        <v>76</v>
      </c>
      <c r="B901" t="s">
        <v>15</v>
      </c>
      <c r="C901">
        <v>23.1</v>
      </c>
      <c r="D901">
        <v>135</v>
      </c>
      <c r="E901">
        <v>72</v>
      </c>
      <c r="F901">
        <v>235.9</v>
      </c>
      <c r="G901">
        <v>124.1</v>
      </c>
      <c r="H901">
        <v>83</v>
      </c>
      <c r="I901">
        <v>3</v>
      </c>
      <c r="J901" t="s">
        <v>16</v>
      </c>
      <c r="K901" t="s">
        <v>26</v>
      </c>
      <c r="L901" t="s">
        <v>22</v>
      </c>
      <c r="M901">
        <v>14.2</v>
      </c>
      <c r="N901">
        <v>30736.65</v>
      </c>
      <c r="O901" t="s">
        <v>19</v>
      </c>
      <c r="P901" t="str">
        <f t="shared" si="463"/>
        <v>60-74</v>
      </c>
      <c r="Q901" t="str">
        <f>IF(PatientData[[#This Row],[bmi]]&lt;18.5,"Underweight",
IF(PatientData[[#This Row],[bmi]]&lt;25,"Normal",
IF(PatientData[[#This Row],[bmi]]&lt;30,"Overweight","Obese")))</f>
        <v>Normal</v>
      </c>
      <c r="R901" t="str">
        <f t="shared" si="461"/>
        <v>High BP</v>
      </c>
      <c r="S901" t="str">
        <f t="shared" si="462"/>
        <v>High Cost</v>
      </c>
    </row>
    <row r="902" spans="1:19" x14ac:dyDescent="0.3">
      <c r="A902">
        <v>62</v>
      </c>
      <c r="B902" t="s">
        <v>15</v>
      </c>
      <c r="C902">
        <v>38.700000000000003</v>
      </c>
      <c r="D902">
        <v>142</v>
      </c>
      <c r="E902">
        <v>86</v>
      </c>
      <c r="F902">
        <v>273.7</v>
      </c>
      <c r="G902">
        <v>166.7</v>
      </c>
      <c r="H902">
        <v>65</v>
      </c>
      <c r="I902">
        <v>0</v>
      </c>
      <c r="J902" t="s">
        <v>24</v>
      </c>
      <c r="K902" t="s">
        <v>17</v>
      </c>
      <c r="L902" t="s">
        <v>22</v>
      </c>
      <c r="M902">
        <v>2.2999999999999998</v>
      </c>
      <c r="N902">
        <v>6558.36</v>
      </c>
      <c r="O902" t="s">
        <v>23</v>
      </c>
      <c r="P902" t="str">
        <f t="shared" si="463"/>
        <v>45-59</v>
      </c>
      <c r="Q902" t="str">
        <f>IF(PatientData[[#This Row],[bmi]]&lt;18.5,"Underweight",
IF(PatientData[[#This Row],[bmi]]&lt;25,"Normal",
IF(PatientData[[#This Row],[bmi]]&lt;30,"Overweight","Obese")))</f>
        <v>Obese</v>
      </c>
      <c r="R902" t="str">
        <f t="shared" si="461"/>
        <v>High BP</v>
      </c>
      <c r="S902" t="str">
        <f t="shared" si="462"/>
        <v>Normal Cost</v>
      </c>
    </row>
    <row r="903" spans="1:19" x14ac:dyDescent="0.3">
      <c r="A903">
        <v>62</v>
      </c>
      <c r="B903" t="s">
        <v>15</v>
      </c>
      <c r="C903">
        <v>30.7</v>
      </c>
      <c r="D903">
        <v>138</v>
      </c>
      <c r="E903">
        <v>88</v>
      </c>
      <c r="F903">
        <v>213.7</v>
      </c>
      <c r="G903">
        <v>99.4</v>
      </c>
      <c r="H903">
        <v>72</v>
      </c>
      <c r="I903">
        <v>1</v>
      </c>
      <c r="J903" t="s">
        <v>24</v>
      </c>
      <c r="K903" t="s">
        <v>21</v>
      </c>
      <c r="L903" t="s">
        <v>25</v>
      </c>
      <c r="M903">
        <v>6.9</v>
      </c>
      <c r="N903">
        <v>16612.45</v>
      </c>
      <c r="O903" t="s">
        <v>19</v>
      </c>
      <c r="P903" t="str">
        <f t="shared" si="463"/>
        <v>75+</v>
      </c>
      <c r="Q903" t="str">
        <f>IF(PatientData[[#This Row],[bmi]]&lt;18.5,"Underweight",
IF(PatientData[[#This Row],[bmi]]&lt;25,"Normal",
IF(PatientData[[#This Row],[bmi]]&lt;30,"Overweight","Obese")))</f>
        <v>Obese</v>
      </c>
      <c r="R903" t="str">
        <f t="shared" si="461"/>
        <v>High BP</v>
      </c>
      <c r="S903" t="str">
        <f t="shared" si="462"/>
        <v>High Cost</v>
      </c>
    </row>
    <row r="904" spans="1:19" x14ac:dyDescent="0.3">
      <c r="A904">
        <v>66</v>
      </c>
      <c r="B904" t="s">
        <v>15</v>
      </c>
      <c r="C904">
        <v>43.6</v>
      </c>
      <c r="D904">
        <v>146</v>
      </c>
      <c r="E904">
        <v>81</v>
      </c>
      <c r="F904">
        <v>274.8</v>
      </c>
      <c r="G904">
        <v>117.8</v>
      </c>
      <c r="H904">
        <v>65</v>
      </c>
      <c r="I904">
        <v>0</v>
      </c>
      <c r="J904" t="s">
        <v>27</v>
      </c>
      <c r="K904" t="s">
        <v>26</v>
      </c>
      <c r="L904" t="s">
        <v>18</v>
      </c>
      <c r="M904">
        <v>3.3</v>
      </c>
      <c r="N904">
        <v>7014.58</v>
      </c>
      <c r="O904" t="s">
        <v>19</v>
      </c>
      <c r="P904" t="str">
        <f t="shared" si="463"/>
        <v>75+</v>
      </c>
      <c r="Q904" t="str">
        <f>IF(PatientData[[#This Row],[bmi]]&lt;18.5,"Underweight",
IF(PatientData[[#This Row],[bmi]]&lt;25,"Normal",
IF(PatientData[[#This Row],[bmi]]&lt;30,"Overweight","Obese")))</f>
        <v>Obese</v>
      </c>
      <c r="R904" t="str">
        <f t="shared" si="461"/>
        <v>High BP</v>
      </c>
      <c r="S904" t="str">
        <f t="shared" si="462"/>
        <v>Normal Cost</v>
      </c>
    </row>
    <row r="905" spans="1:19" x14ac:dyDescent="0.3">
      <c r="A905">
        <v>53</v>
      </c>
      <c r="B905" t="s">
        <v>20</v>
      </c>
      <c r="C905">
        <v>20.6</v>
      </c>
      <c r="D905">
        <v>120</v>
      </c>
      <c r="E905">
        <v>70</v>
      </c>
      <c r="F905">
        <v>200.2</v>
      </c>
      <c r="G905">
        <v>88</v>
      </c>
      <c r="H905">
        <v>88</v>
      </c>
      <c r="I905">
        <v>0</v>
      </c>
      <c r="J905" t="s">
        <v>16</v>
      </c>
      <c r="K905" t="s">
        <v>26</v>
      </c>
      <c r="L905" t="s">
        <v>18</v>
      </c>
      <c r="M905">
        <v>6.8</v>
      </c>
      <c r="N905">
        <v>9538.35</v>
      </c>
      <c r="O905" t="s">
        <v>19</v>
      </c>
      <c r="P905" t="str">
        <f t="shared" ref="P905" si="464">IF(A905&lt;30,"18-29",IF(A905&lt;45,"30-44",IF(A905&lt;60,"45-59",IF(A905&lt;75,"60-74","75+"))))</f>
        <v>45-59</v>
      </c>
      <c r="Q905" t="str">
        <f>IF(PatientData[[#This Row],[bmi]]&lt;18.5,"Underweight",
IF(PatientData[[#This Row],[bmi]]&lt;25,"Normal",
IF(PatientData[[#This Row],[bmi]]&lt;30,"Overweight","Obese")))</f>
        <v>Normal</v>
      </c>
      <c r="R905" t="str">
        <f t="shared" si="461"/>
        <v>High BP</v>
      </c>
      <c r="S905" t="str">
        <f t="shared" si="462"/>
        <v>Normal Cost</v>
      </c>
    </row>
    <row r="906" spans="1:19" x14ac:dyDescent="0.3">
      <c r="A906">
        <v>51</v>
      </c>
      <c r="B906" t="s">
        <v>15</v>
      </c>
      <c r="C906">
        <v>28.4</v>
      </c>
      <c r="D906">
        <v>126</v>
      </c>
      <c r="E906">
        <v>73</v>
      </c>
      <c r="F906">
        <v>206.4</v>
      </c>
      <c r="G906">
        <v>88.1</v>
      </c>
      <c r="H906">
        <v>85</v>
      </c>
      <c r="I906">
        <v>2</v>
      </c>
      <c r="J906" t="s">
        <v>24</v>
      </c>
      <c r="K906" t="s">
        <v>28</v>
      </c>
      <c r="L906" t="s">
        <v>22</v>
      </c>
      <c r="M906">
        <v>6.1</v>
      </c>
      <c r="N906">
        <v>12363.64</v>
      </c>
      <c r="O906" t="s">
        <v>19</v>
      </c>
      <c r="P906" t="str">
        <f t="shared" ref="P906" si="465">IF(A903&lt;30,"18-29",IF(A903&lt;45,"30-44",IF(A903&lt;60,"45-59",IF(A903&lt;75,"60-74","75+"))))</f>
        <v>60-74</v>
      </c>
      <c r="Q906" t="str">
        <f>IF(PatientData[[#This Row],[bmi]]&lt;18.5,"Underweight",
IF(PatientData[[#This Row],[bmi]]&lt;25,"Normal",
IF(PatientData[[#This Row],[bmi]]&lt;30,"Overweight","Obese")))</f>
        <v>Overweight</v>
      </c>
      <c r="R906" t="str">
        <f t="shared" si="461"/>
        <v>High BP</v>
      </c>
      <c r="S906" t="str">
        <f t="shared" si="462"/>
        <v>Normal Cost</v>
      </c>
    </row>
    <row r="907" spans="1:19" x14ac:dyDescent="0.3">
      <c r="A907">
        <v>72</v>
      </c>
      <c r="B907" t="s">
        <v>20</v>
      </c>
      <c r="C907">
        <v>20.6</v>
      </c>
      <c r="D907">
        <v>128</v>
      </c>
      <c r="E907">
        <v>73</v>
      </c>
      <c r="F907">
        <v>188.6</v>
      </c>
      <c r="G907">
        <v>103.8</v>
      </c>
      <c r="H907">
        <v>62</v>
      </c>
      <c r="I907">
        <v>0</v>
      </c>
      <c r="J907" t="s">
        <v>27</v>
      </c>
      <c r="K907" t="s">
        <v>21</v>
      </c>
      <c r="L907" t="s">
        <v>18</v>
      </c>
      <c r="M907">
        <v>3.5</v>
      </c>
      <c r="N907">
        <v>9213.18</v>
      </c>
      <c r="O907" t="s">
        <v>23</v>
      </c>
      <c r="P907" t="str">
        <f t="shared" ref="P907:P908" si="466">IF(A907&lt;30,"18-29",IF(A907&lt;45,"30-44",IF(A907&lt;60,"45-59",IF(A907&lt;75,"60-74","75+"))))</f>
        <v>60-74</v>
      </c>
      <c r="Q907" t="str">
        <f>IF(PatientData[[#This Row],[bmi]]&lt;18.5,"Underweight",
IF(PatientData[[#This Row],[bmi]]&lt;25,"Normal",
IF(PatientData[[#This Row],[bmi]]&lt;30,"Overweight","Obese")))</f>
        <v>Normal</v>
      </c>
      <c r="R907" t="str">
        <f t="shared" si="461"/>
        <v>High BP</v>
      </c>
      <c r="S907" t="str">
        <f t="shared" si="462"/>
        <v>Normal Cost</v>
      </c>
    </row>
    <row r="908" spans="1:19" x14ac:dyDescent="0.3">
      <c r="A908">
        <v>69</v>
      </c>
      <c r="B908" t="s">
        <v>20</v>
      </c>
      <c r="C908">
        <v>20.6</v>
      </c>
      <c r="D908">
        <v>120</v>
      </c>
      <c r="E908">
        <v>70</v>
      </c>
      <c r="F908">
        <v>186</v>
      </c>
      <c r="G908">
        <v>120</v>
      </c>
      <c r="H908">
        <v>79</v>
      </c>
      <c r="I908">
        <v>0</v>
      </c>
      <c r="J908" t="s">
        <v>24</v>
      </c>
      <c r="K908" t="s">
        <v>17</v>
      </c>
      <c r="L908" t="s">
        <v>18</v>
      </c>
      <c r="M908">
        <v>5.2</v>
      </c>
      <c r="N908">
        <v>12809.66</v>
      </c>
      <c r="O908" t="s">
        <v>19</v>
      </c>
      <c r="P908" t="str">
        <f t="shared" si="466"/>
        <v>60-74</v>
      </c>
      <c r="Q908" t="str">
        <f>IF(PatientData[[#This Row],[bmi]]&lt;18.5,"Underweight",
IF(PatientData[[#This Row],[bmi]]&lt;25,"Normal",
IF(PatientData[[#This Row],[bmi]]&lt;30,"Overweight","Obese")))</f>
        <v>Normal</v>
      </c>
      <c r="R908" t="str">
        <f t="shared" si="461"/>
        <v>High BP</v>
      </c>
      <c r="S908" t="str">
        <f t="shared" si="462"/>
        <v>Normal Cost</v>
      </c>
    </row>
    <row r="909" spans="1:19" x14ac:dyDescent="0.3">
      <c r="A909">
        <v>63</v>
      </c>
      <c r="B909" t="s">
        <v>15</v>
      </c>
      <c r="C909">
        <v>28.5</v>
      </c>
      <c r="D909">
        <v>130</v>
      </c>
      <c r="E909">
        <v>84</v>
      </c>
      <c r="F909">
        <v>223.6</v>
      </c>
      <c r="G909">
        <v>123.2</v>
      </c>
      <c r="H909">
        <v>82</v>
      </c>
      <c r="I909">
        <v>3</v>
      </c>
      <c r="J909" t="s">
        <v>24</v>
      </c>
      <c r="K909" t="s">
        <v>17</v>
      </c>
      <c r="L909" t="s">
        <v>18</v>
      </c>
      <c r="M909">
        <v>4.4000000000000004</v>
      </c>
      <c r="N909">
        <v>8989.8700000000008</v>
      </c>
      <c r="O909" t="s">
        <v>19</v>
      </c>
      <c r="P909" t="str">
        <f t="shared" ref="P909:P911" si="467">IF(A906&lt;30,"18-29",IF(A906&lt;45,"30-44",IF(A906&lt;60,"45-59",IF(A906&lt;75,"60-74","75+"))))</f>
        <v>45-59</v>
      </c>
      <c r="Q909" t="str">
        <f>IF(PatientData[[#This Row],[bmi]]&lt;18.5,"Underweight",
IF(PatientData[[#This Row],[bmi]]&lt;25,"Normal",
IF(PatientData[[#This Row],[bmi]]&lt;30,"Overweight","Obese")))</f>
        <v>Overweight</v>
      </c>
      <c r="R909" t="str">
        <f t="shared" si="461"/>
        <v>High BP</v>
      </c>
      <c r="S909" t="str">
        <f t="shared" si="462"/>
        <v>Normal Cost</v>
      </c>
    </row>
    <row r="910" spans="1:19" x14ac:dyDescent="0.3">
      <c r="A910">
        <v>54</v>
      </c>
      <c r="B910" t="s">
        <v>15</v>
      </c>
      <c r="C910">
        <v>18</v>
      </c>
      <c r="D910">
        <v>124</v>
      </c>
      <c r="E910">
        <v>71</v>
      </c>
      <c r="F910">
        <v>200.2</v>
      </c>
      <c r="G910">
        <v>144</v>
      </c>
      <c r="H910">
        <v>90</v>
      </c>
      <c r="I910">
        <v>0</v>
      </c>
      <c r="J910" t="s">
        <v>27</v>
      </c>
      <c r="K910" t="s">
        <v>26</v>
      </c>
      <c r="L910" t="s">
        <v>25</v>
      </c>
      <c r="M910">
        <v>6.6</v>
      </c>
      <c r="N910">
        <v>12038.62</v>
      </c>
      <c r="O910" t="s">
        <v>19</v>
      </c>
      <c r="P910" t="str">
        <f t="shared" si="467"/>
        <v>60-74</v>
      </c>
      <c r="Q910" t="str">
        <f>IF(PatientData[[#This Row],[bmi]]&lt;18.5,"Underweight",
IF(PatientData[[#This Row],[bmi]]&lt;25,"Normal",
IF(PatientData[[#This Row],[bmi]]&lt;30,"Overweight","Obese")))</f>
        <v>Underweight</v>
      </c>
      <c r="R910" t="str">
        <f t="shared" si="461"/>
        <v>High BP</v>
      </c>
      <c r="S910" t="str">
        <f t="shared" si="462"/>
        <v>Normal Cost</v>
      </c>
    </row>
    <row r="911" spans="1:19" x14ac:dyDescent="0.3">
      <c r="A911">
        <v>77</v>
      </c>
      <c r="B911" t="s">
        <v>15</v>
      </c>
      <c r="C911">
        <v>38.4</v>
      </c>
      <c r="D911">
        <v>132</v>
      </c>
      <c r="E911">
        <v>79</v>
      </c>
      <c r="F911">
        <v>230.7</v>
      </c>
      <c r="G911">
        <v>111.3</v>
      </c>
      <c r="H911">
        <v>73</v>
      </c>
      <c r="I911">
        <v>2</v>
      </c>
      <c r="J911" t="s">
        <v>16</v>
      </c>
      <c r="K911" t="s">
        <v>21</v>
      </c>
      <c r="L911" t="s">
        <v>22</v>
      </c>
      <c r="M911">
        <v>7.9</v>
      </c>
      <c r="N911">
        <v>19019.59</v>
      </c>
      <c r="O911" t="s">
        <v>19</v>
      </c>
      <c r="P911" t="str">
        <f t="shared" si="467"/>
        <v>60-74</v>
      </c>
      <c r="Q911" t="str">
        <f>IF(PatientData[[#This Row],[bmi]]&lt;18.5,"Underweight",
IF(PatientData[[#This Row],[bmi]]&lt;25,"Normal",
IF(PatientData[[#This Row],[bmi]]&lt;30,"Overweight","Obese")))</f>
        <v>Obese</v>
      </c>
      <c r="R911" t="str">
        <f t="shared" si="461"/>
        <v>High BP</v>
      </c>
      <c r="S911" t="str">
        <f t="shared" si="462"/>
        <v>High Cost</v>
      </c>
    </row>
    <row r="912" spans="1:19" x14ac:dyDescent="0.3">
      <c r="A912">
        <v>77</v>
      </c>
      <c r="B912" t="s">
        <v>20</v>
      </c>
      <c r="C912">
        <v>20.6</v>
      </c>
      <c r="D912">
        <v>131</v>
      </c>
      <c r="E912">
        <v>81</v>
      </c>
      <c r="F912">
        <v>199.9</v>
      </c>
      <c r="G912">
        <v>108.7</v>
      </c>
      <c r="H912">
        <v>171</v>
      </c>
      <c r="I912">
        <v>0</v>
      </c>
      <c r="J912" t="s">
        <v>16</v>
      </c>
      <c r="K912" t="s">
        <v>21</v>
      </c>
      <c r="L912" t="s">
        <v>18</v>
      </c>
      <c r="M912">
        <v>22.7</v>
      </c>
      <c r="N912">
        <v>40482.660000000003</v>
      </c>
      <c r="O912" t="s">
        <v>19</v>
      </c>
      <c r="P912" t="str">
        <f t="shared" ref="P912" si="468">IF(A912&lt;30,"18-29",IF(A912&lt;45,"30-44",IF(A912&lt;60,"45-59",IF(A912&lt;75,"60-74","75+"))))</f>
        <v>75+</v>
      </c>
      <c r="Q912" t="str">
        <f>IF(PatientData[[#This Row],[bmi]]&lt;18.5,"Underweight",
IF(PatientData[[#This Row],[bmi]]&lt;25,"Normal",
IF(PatientData[[#This Row],[bmi]]&lt;30,"Overweight","Obese")))</f>
        <v>Normal</v>
      </c>
      <c r="R912" t="str">
        <f t="shared" si="461"/>
        <v>High BP</v>
      </c>
      <c r="S912" t="str">
        <f t="shared" si="462"/>
        <v>High Cost</v>
      </c>
    </row>
    <row r="913" spans="1:19" x14ac:dyDescent="0.3">
      <c r="A913">
        <v>93</v>
      </c>
      <c r="B913" t="s">
        <v>15</v>
      </c>
      <c r="C913">
        <v>26.5</v>
      </c>
      <c r="D913">
        <v>139</v>
      </c>
      <c r="E913">
        <v>91</v>
      </c>
      <c r="F913">
        <v>225.3</v>
      </c>
      <c r="G913">
        <v>93.1</v>
      </c>
      <c r="H913">
        <v>61</v>
      </c>
      <c r="I913">
        <v>1</v>
      </c>
      <c r="J913" t="s">
        <v>24</v>
      </c>
      <c r="K913" t="s">
        <v>28</v>
      </c>
      <c r="L913" t="s">
        <v>18</v>
      </c>
      <c r="M913">
        <v>6.5</v>
      </c>
      <c r="N913">
        <v>15219.62</v>
      </c>
      <c r="O913" t="s">
        <v>19</v>
      </c>
      <c r="P913" t="str">
        <f t="shared" ref="P913" si="469">IF(A910&lt;30,"18-29",IF(A910&lt;45,"30-44",IF(A910&lt;60,"45-59",IF(A910&lt;75,"60-74","75+"))))</f>
        <v>45-59</v>
      </c>
      <c r="Q913" t="str">
        <f>IF(PatientData[[#This Row],[bmi]]&lt;18.5,"Underweight",
IF(PatientData[[#This Row],[bmi]]&lt;25,"Normal",
IF(PatientData[[#This Row],[bmi]]&lt;30,"Overweight","Obese")))</f>
        <v>Overweight</v>
      </c>
      <c r="R913" t="str">
        <f t="shared" si="461"/>
        <v>High BP</v>
      </c>
      <c r="S913" t="str">
        <f t="shared" si="462"/>
        <v>High Cost</v>
      </c>
    </row>
    <row r="914" spans="1:19" x14ac:dyDescent="0.3">
      <c r="A914">
        <v>75</v>
      </c>
      <c r="B914" t="s">
        <v>20</v>
      </c>
      <c r="C914">
        <v>20.6</v>
      </c>
      <c r="D914">
        <v>132</v>
      </c>
      <c r="E914">
        <v>72</v>
      </c>
      <c r="F914">
        <v>220.2</v>
      </c>
      <c r="G914">
        <v>81.599999999999994</v>
      </c>
      <c r="H914">
        <v>91</v>
      </c>
      <c r="I914">
        <v>0</v>
      </c>
      <c r="J914" t="s">
        <v>16</v>
      </c>
      <c r="K914" t="s">
        <v>28</v>
      </c>
      <c r="L914" t="s">
        <v>18</v>
      </c>
      <c r="M914">
        <v>7.2</v>
      </c>
      <c r="N914">
        <v>16671.16</v>
      </c>
      <c r="O914" t="s">
        <v>19</v>
      </c>
      <c r="P914" t="str">
        <f t="shared" ref="P914" si="470">IF(A914&lt;30,"18-29",IF(A914&lt;45,"30-44",IF(A914&lt;60,"45-59",IF(A914&lt;75,"60-74","75+"))))</f>
        <v>75+</v>
      </c>
      <c r="Q914" t="str">
        <f>IF(PatientData[[#This Row],[bmi]]&lt;18.5,"Underweight",
IF(PatientData[[#This Row],[bmi]]&lt;25,"Normal",
IF(PatientData[[#This Row],[bmi]]&lt;30,"Overweight","Obese")))</f>
        <v>Normal</v>
      </c>
      <c r="R914" t="str">
        <f t="shared" si="461"/>
        <v>High BP</v>
      </c>
      <c r="S914" t="str">
        <f t="shared" si="462"/>
        <v>High Cost</v>
      </c>
    </row>
    <row r="915" spans="1:19" x14ac:dyDescent="0.3">
      <c r="A915">
        <v>67</v>
      </c>
      <c r="B915" t="s">
        <v>15</v>
      </c>
      <c r="C915">
        <v>21.4</v>
      </c>
      <c r="D915">
        <v>126</v>
      </c>
      <c r="E915">
        <v>72</v>
      </c>
      <c r="F915">
        <v>205.7</v>
      </c>
      <c r="G915">
        <v>99.7</v>
      </c>
      <c r="H915">
        <v>53</v>
      </c>
      <c r="I915">
        <v>3</v>
      </c>
      <c r="J915" t="s">
        <v>27</v>
      </c>
      <c r="K915" t="s">
        <v>21</v>
      </c>
      <c r="L915" t="s">
        <v>18</v>
      </c>
      <c r="M915">
        <v>5.2</v>
      </c>
      <c r="N915">
        <v>11583.58</v>
      </c>
      <c r="O915" t="s">
        <v>19</v>
      </c>
      <c r="P915" t="str">
        <f t="shared" ref="P915" si="471">IF(A912&lt;30,"18-29",IF(A912&lt;45,"30-44",IF(A912&lt;60,"45-59",IF(A912&lt;75,"60-74","75+"))))</f>
        <v>75+</v>
      </c>
      <c r="Q915" t="str">
        <f>IF(PatientData[[#This Row],[bmi]]&lt;18.5,"Underweight",
IF(PatientData[[#This Row],[bmi]]&lt;25,"Normal",
IF(PatientData[[#This Row],[bmi]]&lt;30,"Overweight","Obese")))</f>
        <v>Normal</v>
      </c>
      <c r="R915" t="str">
        <f t="shared" si="461"/>
        <v>High BP</v>
      </c>
      <c r="S915" t="str">
        <f t="shared" si="462"/>
        <v>Normal Cost</v>
      </c>
    </row>
    <row r="916" spans="1:19" x14ac:dyDescent="0.3">
      <c r="A916">
        <v>40</v>
      </c>
      <c r="B916" t="s">
        <v>20</v>
      </c>
      <c r="C916">
        <v>20.6</v>
      </c>
      <c r="D916">
        <v>118</v>
      </c>
      <c r="E916">
        <v>74</v>
      </c>
      <c r="F916">
        <v>218.3</v>
      </c>
      <c r="G916">
        <v>128.9</v>
      </c>
      <c r="H916">
        <v>94</v>
      </c>
      <c r="I916">
        <v>0</v>
      </c>
      <c r="J916" t="s">
        <v>16</v>
      </c>
      <c r="K916" t="s">
        <v>17</v>
      </c>
      <c r="L916" t="s">
        <v>25</v>
      </c>
      <c r="M916">
        <v>6.3</v>
      </c>
      <c r="N916">
        <v>12767.72</v>
      </c>
      <c r="O916" t="s">
        <v>19</v>
      </c>
      <c r="P916" t="str">
        <f t="shared" ref="P916" si="472">IF(A916&lt;30,"18-29",IF(A916&lt;45,"30-44",IF(A916&lt;60,"45-59",IF(A916&lt;75,"60-74","75+"))))</f>
        <v>30-44</v>
      </c>
      <c r="Q916" t="str">
        <f>IF(PatientData[[#This Row],[bmi]]&lt;18.5,"Underweight",
IF(PatientData[[#This Row],[bmi]]&lt;25,"Normal",
IF(PatientData[[#This Row],[bmi]]&lt;30,"Overweight","Obese")))</f>
        <v>Normal</v>
      </c>
      <c r="R916" t="str">
        <f t="shared" si="461"/>
        <v>Normal BP</v>
      </c>
      <c r="S916" t="str">
        <f t="shared" si="462"/>
        <v>Normal Cost</v>
      </c>
    </row>
    <row r="917" spans="1:19" x14ac:dyDescent="0.3">
      <c r="A917">
        <v>72</v>
      </c>
      <c r="B917" t="s">
        <v>15</v>
      </c>
      <c r="C917">
        <v>30.3</v>
      </c>
      <c r="D917">
        <v>147</v>
      </c>
      <c r="E917">
        <v>94</v>
      </c>
      <c r="F917">
        <v>262.5</v>
      </c>
      <c r="G917">
        <v>158.6</v>
      </c>
      <c r="H917">
        <v>63</v>
      </c>
      <c r="I917">
        <v>1</v>
      </c>
      <c r="J917" t="s">
        <v>16</v>
      </c>
      <c r="K917" t="s">
        <v>17</v>
      </c>
      <c r="L917" t="s">
        <v>25</v>
      </c>
      <c r="M917">
        <v>6.9</v>
      </c>
      <c r="N917">
        <v>14904.95</v>
      </c>
      <c r="O917" t="s">
        <v>19</v>
      </c>
      <c r="P917" t="str">
        <f t="shared" ref="P917:P918" si="473">IF(A914&lt;30,"18-29",IF(A914&lt;45,"30-44",IF(A914&lt;60,"45-59",IF(A914&lt;75,"60-74","75+"))))</f>
        <v>75+</v>
      </c>
      <c r="Q917" t="str">
        <f>IF(PatientData[[#This Row],[bmi]]&lt;18.5,"Underweight",
IF(PatientData[[#This Row],[bmi]]&lt;25,"Normal",
IF(PatientData[[#This Row],[bmi]]&lt;30,"Overweight","Obese")))</f>
        <v>Obese</v>
      </c>
      <c r="R917" t="str">
        <f t="shared" si="461"/>
        <v>High BP</v>
      </c>
      <c r="S917" t="str">
        <f t="shared" si="462"/>
        <v>Normal Cost</v>
      </c>
    </row>
    <row r="918" spans="1:19" x14ac:dyDescent="0.3">
      <c r="A918">
        <v>81</v>
      </c>
      <c r="B918" t="s">
        <v>15</v>
      </c>
      <c r="C918">
        <v>27.4</v>
      </c>
      <c r="D918">
        <v>124</v>
      </c>
      <c r="E918">
        <v>70</v>
      </c>
      <c r="F918">
        <v>239.5</v>
      </c>
      <c r="G918">
        <v>164.8</v>
      </c>
      <c r="H918">
        <v>85</v>
      </c>
      <c r="I918">
        <v>1</v>
      </c>
      <c r="J918" t="s">
        <v>16</v>
      </c>
      <c r="K918" t="s">
        <v>17</v>
      </c>
      <c r="L918" t="s">
        <v>18</v>
      </c>
      <c r="M918">
        <v>7.5</v>
      </c>
      <c r="N918">
        <v>14922.01</v>
      </c>
      <c r="O918" t="s">
        <v>19</v>
      </c>
      <c r="P918" t="str">
        <f t="shared" si="473"/>
        <v>60-74</v>
      </c>
      <c r="Q918" t="str">
        <f>IF(PatientData[[#This Row],[bmi]]&lt;18.5,"Underweight",
IF(PatientData[[#This Row],[bmi]]&lt;25,"Normal",
IF(PatientData[[#This Row],[bmi]]&lt;30,"Overweight","Obese")))</f>
        <v>Overweight</v>
      </c>
      <c r="R918" t="str">
        <f t="shared" si="461"/>
        <v>High BP</v>
      </c>
      <c r="S918" t="str">
        <f t="shared" si="462"/>
        <v>Normal Cost</v>
      </c>
    </row>
    <row r="919" spans="1:19" x14ac:dyDescent="0.3">
      <c r="A919">
        <v>76</v>
      </c>
      <c r="B919" t="s">
        <v>20</v>
      </c>
      <c r="C919">
        <v>20.6</v>
      </c>
      <c r="D919">
        <v>117</v>
      </c>
      <c r="E919">
        <v>70</v>
      </c>
      <c r="F919">
        <v>189.3</v>
      </c>
      <c r="G919">
        <v>114.1</v>
      </c>
      <c r="H919">
        <v>76</v>
      </c>
      <c r="I919">
        <v>0</v>
      </c>
      <c r="J919" t="s">
        <v>16</v>
      </c>
      <c r="K919" t="s">
        <v>17</v>
      </c>
      <c r="L919" t="s">
        <v>18</v>
      </c>
      <c r="M919">
        <v>8.1999999999999993</v>
      </c>
      <c r="N919">
        <v>12318.28</v>
      </c>
      <c r="O919" t="s">
        <v>19</v>
      </c>
      <c r="P919" t="str">
        <f t="shared" ref="P919:P920" si="474">IF(A919&lt;30,"18-29",IF(A919&lt;45,"30-44",IF(A919&lt;60,"45-59",IF(A919&lt;75,"60-74","75+"))))</f>
        <v>75+</v>
      </c>
      <c r="Q919" t="str">
        <f>IF(PatientData[[#This Row],[bmi]]&lt;18.5,"Underweight",
IF(PatientData[[#This Row],[bmi]]&lt;25,"Normal",
IF(PatientData[[#This Row],[bmi]]&lt;30,"Overweight","Obese")))</f>
        <v>Normal</v>
      </c>
      <c r="R919" t="str">
        <f t="shared" si="461"/>
        <v>Normal BP</v>
      </c>
      <c r="S919" t="str">
        <f t="shared" si="462"/>
        <v>Normal Cost</v>
      </c>
    </row>
    <row r="920" spans="1:19" x14ac:dyDescent="0.3">
      <c r="A920">
        <v>43</v>
      </c>
      <c r="B920" t="s">
        <v>20</v>
      </c>
      <c r="C920">
        <v>20.6</v>
      </c>
      <c r="D920">
        <v>136</v>
      </c>
      <c r="E920">
        <v>85</v>
      </c>
      <c r="F920">
        <v>207.3</v>
      </c>
      <c r="G920">
        <v>137.9</v>
      </c>
      <c r="H920">
        <v>76</v>
      </c>
      <c r="I920">
        <v>0</v>
      </c>
      <c r="J920" t="s">
        <v>24</v>
      </c>
      <c r="K920" t="s">
        <v>26</v>
      </c>
      <c r="L920" t="s">
        <v>22</v>
      </c>
      <c r="M920">
        <v>4.4000000000000004</v>
      </c>
      <c r="N920">
        <v>8651.32</v>
      </c>
      <c r="O920" t="s">
        <v>23</v>
      </c>
      <c r="P920" t="str">
        <f t="shared" si="474"/>
        <v>30-44</v>
      </c>
      <c r="Q920" t="str">
        <f>IF(PatientData[[#This Row],[bmi]]&lt;18.5,"Underweight",
IF(PatientData[[#This Row],[bmi]]&lt;25,"Normal",
IF(PatientData[[#This Row],[bmi]]&lt;30,"Overweight","Obese")))</f>
        <v>Normal</v>
      </c>
      <c r="R920" t="str">
        <f t="shared" si="461"/>
        <v>High BP</v>
      </c>
      <c r="S920" t="str">
        <f t="shared" si="462"/>
        <v>Normal Cost</v>
      </c>
    </row>
    <row r="921" spans="1:19" x14ac:dyDescent="0.3">
      <c r="A921">
        <v>72</v>
      </c>
      <c r="B921" t="s">
        <v>15</v>
      </c>
      <c r="C921">
        <v>30.8</v>
      </c>
      <c r="D921">
        <v>140</v>
      </c>
      <c r="E921">
        <v>88</v>
      </c>
      <c r="F921">
        <v>269.10000000000002</v>
      </c>
      <c r="G921">
        <v>103.3</v>
      </c>
      <c r="H921">
        <v>137</v>
      </c>
      <c r="I921">
        <v>0</v>
      </c>
      <c r="J921" t="s">
        <v>16</v>
      </c>
      <c r="K921" t="s">
        <v>21</v>
      </c>
      <c r="L921" t="s">
        <v>22</v>
      </c>
      <c r="M921">
        <v>11.7</v>
      </c>
      <c r="N921">
        <v>25879.599999999999</v>
      </c>
      <c r="O921" t="s">
        <v>19</v>
      </c>
      <c r="P921" t="str">
        <f t="shared" ref="P921" si="475">IF(A918&lt;30,"18-29",IF(A918&lt;45,"30-44",IF(A918&lt;60,"45-59",IF(A918&lt;75,"60-74","75+"))))</f>
        <v>75+</v>
      </c>
      <c r="Q921" t="str">
        <f>IF(PatientData[[#This Row],[bmi]]&lt;18.5,"Underweight",
IF(PatientData[[#This Row],[bmi]]&lt;25,"Normal",
IF(PatientData[[#This Row],[bmi]]&lt;30,"Overweight","Obese")))</f>
        <v>Obese</v>
      </c>
      <c r="R921" t="str">
        <f t="shared" si="461"/>
        <v>High BP</v>
      </c>
      <c r="S921" t="str">
        <f t="shared" si="462"/>
        <v>High Cost</v>
      </c>
    </row>
    <row r="922" spans="1:19" x14ac:dyDescent="0.3">
      <c r="A922">
        <v>43</v>
      </c>
      <c r="B922" t="s">
        <v>20</v>
      </c>
      <c r="C922">
        <v>20.6</v>
      </c>
      <c r="D922">
        <v>131</v>
      </c>
      <c r="E922">
        <v>81</v>
      </c>
      <c r="F922">
        <v>207</v>
      </c>
      <c r="G922">
        <v>124</v>
      </c>
      <c r="H922">
        <v>81</v>
      </c>
      <c r="I922">
        <v>1</v>
      </c>
      <c r="J922" t="s">
        <v>27</v>
      </c>
      <c r="K922" t="s">
        <v>26</v>
      </c>
      <c r="L922" t="s">
        <v>25</v>
      </c>
      <c r="M922">
        <v>8.3000000000000007</v>
      </c>
      <c r="N922">
        <v>12086.71</v>
      </c>
      <c r="O922" t="s">
        <v>19</v>
      </c>
      <c r="P922" t="str">
        <f t="shared" ref="P922" si="476">IF(A922&lt;30,"18-29",IF(A922&lt;45,"30-44",IF(A922&lt;60,"45-59",IF(A922&lt;75,"60-74","75+"))))</f>
        <v>30-44</v>
      </c>
      <c r="Q922" t="str">
        <f>IF(PatientData[[#This Row],[bmi]]&lt;18.5,"Underweight",
IF(PatientData[[#This Row],[bmi]]&lt;25,"Normal",
IF(PatientData[[#This Row],[bmi]]&lt;30,"Overweight","Obese")))</f>
        <v>Normal</v>
      </c>
      <c r="R922" t="str">
        <f t="shared" si="461"/>
        <v>High BP</v>
      </c>
      <c r="S922" t="str">
        <f t="shared" si="462"/>
        <v>Normal Cost</v>
      </c>
    </row>
    <row r="923" spans="1:19" x14ac:dyDescent="0.3">
      <c r="A923">
        <v>60</v>
      </c>
      <c r="B923" t="s">
        <v>15</v>
      </c>
      <c r="C923">
        <v>35</v>
      </c>
      <c r="D923">
        <v>148</v>
      </c>
      <c r="E923">
        <v>87</v>
      </c>
      <c r="F923">
        <v>218.7</v>
      </c>
      <c r="G923">
        <v>150.9</v>
      </c>
      <c r="H923">
        <v>79</v>
      </c>
      <c r="I923">
        <v>2</v>
      </c>
      <c r="J923" t="s">
        <v>24</v>
      </c>
      <c r="K923" t="s">
        <v>17</v>
      </c>
      <c r="L923" t="s">
        <v>18</v>
      </c>
      <c r="M923">
        <v>4.9000000000000004</v>
      </c>
      <c r="N923">
        <v>8815.41</v>
      </c>
      <c r="O923" t="s">
        <v>23</v>
      </c>
      <c r="P923" t="str">
        <f t="shared" ref="P923" si="477">IF(A920&lt;30,"18-29",IF(A920&lt;45,"30-44",IF(A920&lt;60,"45-59",IF(A920&lt;75,"60-74","75+"))))</f>
        <v>30-44</v>
      </c>
      <c r="Q923" t="str">
        <f>IF(PatientData[[#This Row],[bmi]]&lt;18.5,"Underweight",
IF(PatientData[[#This Row],[bmi]]&lt;25,"Normal",
IF(PatientData[[#This Row],[bmi]]&lt;30,"Overweight","Obese")))</f>
        <v>Obese</v>
      </c>
      <c r="R923" t="str">
        <f t="shared" si="461"/>
        <v>High BP</v>
      </c>
      <c r="S923" t="str">
        <f t="shared" si="462"/>
        <v>Normal Cost</v>
      </c>
    </row>
    <row r="924" spans="1:19" x14ac:dyDescent="0.3">
      <c r="A924">
        <v>82</v>
      </c>
      <c r="B924" t="s">
        <v>20</v>
      </c>
      <c r="C924">
        <v>20.6</v>
      </c>
      <c r="D924">
        <v>119</v>
      </c>
      <c r="E924">
        <v>68</v>
      </c>
      <c r="F924">
        <v>235.6</v>
      </c>
      <c r="G924">
        <v>95.3</v>
      </c>
      <c r="H924">
        <v>102</v>
      </c>
      <c r="I924">
        <v>1</v>
      </c>
      <c r="J924" t="s">
        <v>16</v>
      </c>
      <c r="K924" t="s">
        <v>21</v>
      </c>
      <c r="L924" t="s">
        <v>25</v>
      </c>
      <c r="M924">
        <v>11.4</v>
      </c>
      <c r="N924">
        <v>23359.23</v>
      </c>
      <c r="O924" t="s">
        <v>23</v>
      </c>
      <c r="P924" t="str">
        <f t="shared" ref="P924:P925" si="478">IF(A924&lt;30,"18-29",IF(A924&lt;45,"30-44",IF(A924&lt;60,"45-59",IF(A924&lt;75,"60-74","75+"))))</f>
        <v>75+</v>
      </c>
      <c r="Q924" t="str">
        <f>IF(PatientData[[#This Row],[bmi]]&lt;18.5,"Underweight",
IF(PatientData[[#This Row],[bmi]]&lt;25,"Normal",
IF(PatientData[[#This Row],[bmi]]&lt;30,"Overweight","Obese")))</f>
        <v>Normal</v>
      </c>
      <c r="R924" t="str">
        <f t="shared" si="461"/>
        <v>Normal BP</v>
      </c>
      <c r="S924" t="str">
        <f t="shared" si="462"/>
        <v>High Cost</v>
      </c>
    </row>
    <row r="925" spans="1:19" x14ac:dyDescent="0.3">
      <c r="A925">
        <v>85</v>
      </c>
      <c r="B925" t="s">
        <v>20</v>
      </c>
      <c r="C925">
        <v>20.6</v>
      </c>
      <c r="D925">
        <v>136</v>
      </c>
      <c r="E925">
        <v>86</v>
      </c>
      <c r="F925">
        <v>210.7</v>
      </c>
      <c r="G925">
        <v>75.400000000000006</v>
      </c>
      <c r="H925">
        <v>74</v>
      </c>
      <c r="I925">
        <v>1</v>
      </c>
      <c r="J925" t="s">
        <v>27</v>
      </c>
      <c r="K925" t="s">
        <v>21</v>
      </c>
      <c r="L925" t="s">
        <v>18</v>
      </c>
      <c r="M925">
        <v>5.6</v>
      </c>
      <c r="N925">
        <v>13292.55</v>
      </c>
      <c r="O925" t="s">
        <v>19</v>
      </c>
      <c r="P925" t="str">
        <f t="shared" si="478"/>
        <v>75+</v>
      </c>
      <c r="Q925" t="str">
        <f>IF(PatientData[[#This Row],[bmi]]&lt;18.5,"Underweight",
IF(PatientData[[#This Row],[bmi]]&lt;25,"Normal",
IF(PatientData[[#This Row],[bmi]]&lt;30,"Overweight","Obese")))</f>
        <v>Normal</v>
      </c>
      <c r="R925" t="str">
        <f t="shared" si="461"/>
        <v>High BP</v>
      </c>
      <c r="S925" t="str">
        <f t="shared" si="462"/>
        <v>Normal Cost</v>
      </c>
    </row>
    <row r="926" spans="1:19" x14ac:dyDescent="0.3">
      <c r="A926">
        <v>82</v>
      </c>
      <c r="B926" t="s">
        <v>15</v>
      </c>
      <c r="C926">
        <v>24</v>
      </c>
      <c r="D926">
        <v>139</v>
      </c>
      <c r="E926">
        <v>77</v>
      </c>
      <c r="F926">
        <v>197.9</v>
      </c>
      <c r="G926">
        <v>103.8</v>
      </c>
      <c r="H926">
        <v>79</v>
      </c>
      <c r="I926">
        <v>1</v>
      </c>
      <c r="J926" t="s">
        <v>27</v>
      </c>
      <c r="K926" t="s">
        <v>28</v>
      </c>
      <c r="L926" t="s">
        <v>18</v>
      </c>
      <c r="M926">
        <v>4.3</v>
      </c>
      <c r="N926">
        <v>11665.88</v>
      </c>
      <c r="O926" t="s">
        <v>19</v>
      </c>
      <c r="P926" t="str">
        <f t="shared" ref="P926:P928" si="479">IF(A923&lt;30,"18-29",IF(A923&lt;45,"30-44",IF(A923&lt;60,"45-59",IF(A923&lt;75,"60-74","75+"))))</f>
        <v>60-74</v>
      </c>
      <c r="Q926" t="str">
        <f>IF(PatientData[[#This Row],[bmi]]&lt;18.5,"Underweight",
IF(PatientData[[#This Row],[bmi]]&lt;25,"Normal",
IF(PatientData[[#This Row],[bmi]]&lt;30,"Overweight","Obese")))</f>
        <v>Normal</v>
      </c>
      <c r="R926" t="str">
        <f t="shared" si="461"/>
        <v>High BP</v>
      </c>
      <c r="S926" t="str">
        <f t="shared" si="462"/>
        <v>Normal Cost</v>
      </c>
    </row>
    <row r="927" spans="1:19" x14ac:dyDescent="0.3">
      <c r="A927">
        <v>60</v>
      </c>
      <c r="B927" t="s">
        <v>15</v>
      </c>
      <c r="C927">
        <v>25.6</v>
      </c>
      <c r="D927">
        <v>132</v>
      </c>
      <c r="E927">
        <v>82</v>
      </c>
      <c r="F927">
        <v>197.3</v>
      </c>
      <c r="G927">
        <v>79.5</v>
      </c>
      <c r="H927">
        <v>87</v>
      </c>
      <c r="I927">
        <v>1</v>
      </c>
      <c r="J927" t="s">
        <v>16</v>
      </c>
      <c r="K927" t="s">
        <v>28</v>
      </c>
      <c r="L927" t="s">
        <v>18</v>
      </c>
      <c r="M927">
        <v>7.3</v>
      </c>
      <c r="N927">
        <v>19155.04</v>
      </c>
      <c r="O927" t="s">
        <v>23</v>
      </c>
      <c r="P927" t="str">
        <f t="shared" si="479"/>
        <v>75+</v>
      </c>
      <c r="Q927" t="str">
        <f>IF(PatientData[[#This Row],[bmi]]&lt;18.5,"Underweight",
IF(PatientData[[#This Row],[bmi]]&lt;25,"Normal",
IF(PatientData[[#This Row],[bmi]]&lt;30,"Overweight","Obese")))</f>
        <v>Overweight</v>
      </c>
      <c r="R927" t="str">
        <f t="shared" si="461"/>
        <v>High BP</v>
      </c>
      <c r="S927" t="str">
        <f t="shared" si="462"/>
        <v>High Cost</v>
      </c>
    </row>
    <row r="928" spans="1:19" x14ac:dyDescent="0.3">
      <c r="A928">
        <v>95</v>
      </c>
      <c r="B928" t="s">
        <v>15</v>
      </c>
      <c r="C928">
        <v>28.4</v>
      </c>
      <c r="D928">
        <v>113</v>
      </c>
      <c r="E928">
        <v>69</v>
      </c>
      <c r="F928">
        <v>176.1</v>
      </c>
      <c r="G928">
        <v>91.1</v>
      </c>
      <c r="H928">
        <v>70</v>
      </c>
      <c r="I928">
        <v>2</v>
      </c>
      <c r="J928" t="s">
        <v>27</v>
      </c>
      <c r="K928" t="s">
        <v>26</v>
      </c>
      <c r="L928" t="s">
        <v>22</v>
      </c>
      <c r="M928">
        <v>2.2000000000000002</v>
      </c>
      <c r="N928">
        <v>4812.16</v>
      </c>
      <c r="O928" t="s">
        <v>19</v>
      </c>
      <c r="P928" t="str">
        <f t="shared" si="479"/>
        <v>75+</v>
      </c>
      <c r="Q928" t="str">
        <f>IF(PatientData[[#This Row],[bmi]]&lt;18.5,"Underweight",
IF(PatientData[[#This Row],[bmi]]&lt;25,"Normal",
IF(PatientData[[#This Row],[bmi]]&lt;30,"Overweight","Obese")))</f>
        <v>Overweight</v>
      </c>
      <c r="R928" t="str">
        <f t="shared" si="461"/>
        <v>Normal BP</v>
      </c>
      <c r="S928" t="str">
        <f t="shared" si="462"/>
        <v>Normal Cost</v>
      </c>
    </row>
    <row r="929" spans="1:19" x14ac:dyDescent="0.3">
      <c r="A929">
        <v>88</v>
      </c>
      <c r="B929" t="s">
        <v>20</v>
      </c>
      <c r="C929">
        <v>20.6</v>
      </c>
      <c r="D929">
        <v>151</v>
      </c>
      <c r="E929">
        <v>93</v>
      </c>
      <c r="F929">
        <v>230.7</v>
      </c>
      <c r="G929">
        <v>85.2</v>
      </c>
      <c r="H929">
        <v>80</v>
      </c>
      <c r="I929">
        <v>0</v>
      </c>
      <c r="J929" t="s">
        <v>16</v>
      </c>
      <c r="K929" t="s">
        <v>26</v>
      </c>
      <c r="L929" t="s">
        <v>18</v>
      </c>
      <c r="M929">
        <v>8.6999999999999993</v>
      </c>
      <c r="N929">
        <v>16503.66</v>
      </c>
      <c r="O929" t="s">
        <v>19</v>
      </c>
      <c r="P929" t="str">
        <f t="shared" ref="P929:P930" si="480">IF(A929&lt;30,"18-29",IF(A929&lt;45,"30-44",IF(A929&lt;60,"45-59",IF(A929&lt;75,"60-74","75+"))))</f>
        <v>75+</v>
      </c>
      <c r="Q929" t="str">
        <f>IF(PatientData[[#This Row],[bmi]]&lt;18.5,"Underweight",
IF(PatientData[[#This Row],[bmi]]&lt;25,"Normal",
IF(PatientData[[#This Row],[bmi]]&lt;30,"Overweight","Obese")))</f>
        <v>Normal</v>
      </c>
      <c r="R929" t="str">
        <f t="shared" si="461"/>
        <v>High BP</v>
      </c>
      <c r="S929" t="str">
        <f t="shared" si="462"/>
        <v>High Cost</v>
      </c>
    </row>
    <row r="930" spans="1:19" x14ac:dyDescent="0.3">
      <c r="A930">
        <v>38</v>
      </c>
      <c r="B930" t="s">
        <v>20</v>
      </c>
      <c r="C930">
        <v>20.6</v>
      </c>
      <c r="D930">
        <v>128</v>
      </c>
      <c r="E930">
        <v>74</v>
      </c>
      <c r="F930">
        <v>202.3</v>
      </c>
      <c r="G930">
        <v>140.80000000000001</v>
      </c>
      <c r="H930">
        <v>85</v>
      </c>
      <c r="I930">
        <v>1</v>
      </c>
      <c r="J930" t="s">
        <v>16</v>
      </c>
      <c r="K930" t="s">
        <v>17</v>
      </c>
      <c r="L930" t="s">
        <v>25</v>
      </c>
      <c r="M930">
        <v>5.5</v>
      </c>
      <c r="N930">
        <v>12467.55</v>
      </c>
      <c r="O930" t="s">
        <v>19</v>
      </c>
      <c r="P930" t="str">
        <f t="shared" si="480"/>
        <v>30-44</v>
      </c>
      <c r="Q930" t="str">
        <f>IF(PatientData[[#This Row],[bmi]]&lt;18.5,"Underweight",
IF(PatientData[[#This Row],[bmi]]&lt;25,"Normal",
IF(PatientData[[#This Row],[bmi]]&lt;30,"Overweight","Obese")))</f>
        <v>Normal</v>
      </c>
      <c r="R930" t="str">
        <f t="shared" si="461"/>
        <v>High BP</v>
      </c>
      <c r="S930" t="str">
        <f t="shared" si="462"/>
        <v>Normal Cost</v>
      </c>
    </row>
    <row r="931" spans="1:19" x14ac:dyDescent="0.3">
      <c r="A931">
        <v>83</v>
      </c>
      <c r="B931" t="s">
        <v>15</v>
      </c>
      <c r="C931">
        <v>29.6</v>
      </c>
      <c r="D931">
        <v>133</v>
      </c>
      <c r="E931">
        <v>78</v>
      </c>
      <c r="F931">
        <v>273.5</v>
      </c>
      <c r="G931">
        <v>152.69999999999999</v>
      </c>
      <c r="H931">
        <v>74</v>
      </c>
      <c r="I931">
        <v>0</v>
      </c>
      <c r="J931" t="s">
        <v>27</v>
      </c>
      <c r="K931" t="s">
        <v>21</v>
      </c>
      <c r="L931" t="s">
        <v>18</v>
      </c>
      <c r="M931">
        <v>4.2</v>
      </c>
      <c r="N931">
        <v>10367.94</v>
      </c>
      <c r="O931" t="s">
        <v>19</v>
      </c>
      <c r="P931" t="str">
        <f t="shared" ref="P931:P932" si="481">IF(A928&lt;30,"18-29",IF(A928&lt;45,"30-44",IF(A928&lt;60,"45-59",IF(A928&lt;75,"60-74","75+"))))</f>
        <v>75+</v>
      </c>
      <c r="Q931" t="str">
        <f>IF(PatientData[[#This Row],[bmi]]&lt;18.5,"Underweight",
IF(PatientData[[#This Row],[bmi]]&lt;25,"Normal",
IF(PatientData[[#This Row],[bmi]]&lt;30,"Overweight","Obese")))</f>
        <v>Overweight</v>
      </c>
      <c r="R931" t="str">
        <f t="shared" si="461"/>
        <v>High BP</v>
      </c>
      <c r="S931" t="str">
        <f t="shared" si="462"/>
        <v>Normal Cost</v>
      </c>
    </row>
    <row r="932" spans="1:19" x14ac:dyDescent="0.3">
      <c r="A932">
        <v>56</v>
      </c>
      <c r="B932" t="s">
        <v>15</v>
      </c>
      <c r="C932">
        <v>24.1</v>
      </c>
      <c r="D932">
        <v>131</v>
      </c>
      <c r="E932">
        <v>76</v>
      </c>
      <c r="F932">
        <v>227.9</v>
      </c>
      <c r="G932">
        <v>113.2</v>
      </c>
      <c r="H932">
        <v>67</v>
      </c>
      <c r="I932">
        <v>1</v>
      </c>
      <c r="J932" t="s">
        <v>27</v>
      </c>
      <c r="K932" t="s">
        <v>17</v>
      </c>
      <c r="L932" t="s">
        <v>25</v>
      </c>
      <c r="M932">
        <v>7.7</v>
      </c>
      <c r="N932">
        <v>13862.09</v>
      </c>
      <c r="O932" t="s">
        <v>19</v>
      </c>
      <c r="P932" t="str">
        <f t="shared" si="481"/>
        <v>75+</v>
      </c>
      <c r="Q932" t="str">
        <f>IF(PatientData[[#This Row],[bmi]]&lt;18.5,"Underweight",
IF(PatientData[[#This Row],[bmi]]&lt;25,"Normal",
IF(PatientData[[#This Row],[bmi]]&lt;30,"Overweight","Obese")))</f>
        <v>Normal</v>
      </c>
      <c r="R932" t="str">
        <f t="shared" si="461"/>
        <v>High BP</v>
      </c>
      <c r="S932" t="str">
        <f t="shared" si="462"/>
        <v>Normal Cost</v>
      </c>
    </row>
    <row r="933" spans="1:19" x14ac:dyDescent="0.3">
      <c r="A933">
        <v>65</v>
      </c>
      <c r="B933" t="s">
        <v>20</v>
      </c>
      <c r="C933">
        <v>20.6</v>
      </c>
      <c r="D933">
        <v>109</v>
      </c>
      <c r="E933">
        <v>66</v>
      </c>
      <c r="F933">
        <v>210.7</v>
      </c>
      <c r="G933">
        <v>99.3</v>
      </c>
      <c r="H933">
        <v>76</v>
      </c>
      <c r="I933">
        <v>1</v>
      </c>
      <c r="J933" t="s">
        <v>24</v>
      </c>
      <c r="K933" t="s">
        <v>28</v>
      </c>
      <c r="L933" t="s">
        <v>18</v>
      </c>
      <c r="M933">
        <v>4.5</v>
      </c>
      <c r="N933">
        <v>12243.14</v>
      </c>
      <c r="O933" t="s">
        <v>19</v>
      </c>
      <c r="P933" t="str">
        <f t="shared" ref="P933:P935" si="482">IF(A933&lt;30,"18-29",IF(A933&lt;45,"30-44",IF(A933&lt;60,"45-59",IF(A933&lt;75,"60-74","75+"))))</f>
        <v>60-74</v>
      </c>
      <c r="Q933" t="str">
        <f>IF(PatientData[[#This Row],[bmi]]&lt;18.5,"Underweight",
IF(PatientData[[#This Row],[bmi]]&lt;25,"Normal",
IF(PatientData[[#This Row],[bmi]]&lt;30,"Overweight","Obese")))</f>
        <v>Normal</v>
      </c>
      <c r="R933" t="str">
        <f t="shared" si="461"/>
        <v>Normal BP</v>
      </c>
      <c r="S933" t="str">
        <f t="shared" si="462"/>
        <v>Normal Cost</v>
      </c>
    </row>
    <row r="934" spans="1:19" x14ac:dyDescent="0.3">
      <c r="A934">
        <v>54</v>
      </c>
      <c r="B934" t="s">
        <v>20</v>
      </c>
      <c r="C934">
        <v>20.6</v>
      </c>
      <c r="D934">
        <v>130</v>
      </c>
      <c r="E934">
        <v>86</v>
      </c>
      <c r="F934">
        <v>234.1</v>
      </c>
      <c r="G934">
        <v>99.1</v>
      </c>
      <c r="H934">
        <v>78</v>
      </c>
      <c r="I934">
        <v>1</v>
      </c>
      <c r="J934" t="s">
        <v>16</v>
      </c>
      <c r="K934" t="s">
        <v>21</v>
      </c>
      <c r="L934" t="s">
        <v>25</v>
      </c>
      <c r="M934">
        <v>8.8000000000000007</v>
      </c>
      <c r="N934">
        <v>17564.349999999999</v>
      </c>
      <c r="O934" t="s">
        <v>19</v>
      </c>
      <c r="P934" t="str">
        <f t="shared" si="482"/>
        <v>45-59</v>
      </c>
      <c r="Q934" t="str">
        <f>IF(PatientData[[#This Row],[bmi]]&lt;18.5,"Underweight",
IF(PatientData[[#This Row],[bmi]]&lt;25,"Normal",
IF(PatientData[[#This Row],[bmi]]&lt;30,"Overweight","Obese")))</f>
        <v>Normal</v>
      </c>
      <c r="R934" t="str">
        <f t="shared" si="461"/>
        <v>High BP</v>
      </c>
      <c r="S934" t="str">
        <f t="shared" si="462"/>
        <v>High Cost</v>
      </c>
    </row>
    <row r="935" spans="1:19" x14ac:dyDescent="0.3">
      <c r="A935">
        <v>57</v>
      </c>
      <c r="B935" t="s">
        <v>20</v>
      </c>
      <c r="C935">
        <v>20.7</v>
      </c>
      <c r="D935">
        <v>117</v>
      </c>
      <c r="E935">
        <v>68</v>
      </c>
      <c r="F935">
        <v>181.6</v>
      </c>
      <c r="G935">
        <v>163.19999999999999</v>
      </c>
      <c r="H935">
        <v>82</v>
      </c>
      <c r="I935">
        <v>0</v>
      </c>
      <c r="J935" t="s">
        <v>16</v>
      </c>
      <c r="K935" t="s">
        <v>21</v>
      </c>
      <c r="L935" t="s">
        <v>18</v>
      </c>
      <c r="M935">
        <v>7.7</v>
      </c>
      <c r="N935">
        <v>18925.349999999999</v>
      </c>
      <c r="O935" t="s">
        <v>19</v>
      </c>
      <c r="P935" t="str">
        <f t="shared" si="482"/>
        <v>45-59</v>
      </c>
      <c r="Q935" t="str">
        <f>IF(PatientData[[#This Row],[bmi]]&lt;18.5,"Underweight",
IF(PatientData[[#This Row],[bmi]]&lt;25,"Normal",
IF(PatientData[[#This Row],[bmi]]&lt;30,"Overweight","Obese")))</f>
        <v>Normal</v>
      </c>
      <c r="R935" t="str">
        <f t="shared" si="461"/>
        <v>Normal BP</v>
      </c>
      <c r="S935" t="str">
        <f t="shared" si="462"/>
        <v>High Cost</v>
      </c>
    </row>
    <row r="936" spans="1:19" x14ac:dyDescent="0.3">
      <c r="A936">
        <v>89</v>
      </c>
      <c r="B936" t="s">
        <v>15</v>
      </c>
      <c r="C936">
        <v>30.2</v>
      </c>
      <c r="D936">
        <v>151</v>
      </c>
      <c r="E936">
        <v>91</v>
      </c>
      <c r="F936">
        <v>247.3</v>
      </c>
      <c r="G936">
        <v>117.9</v>
      </c>
      <c r="H936">
        <v>64</v>
      </c>
      <c r="I936">
        <v>2</v>
      </c>
      <c r="J936" t="s">
        <v>24</v>
      </c>
      <c r="K936" t="s">
        <v>21</v>
      </c>
      <c r="L936" t="s">
        <v>25</v>
      </c>
      <c r="M936">
        <v>7.7</v>
      </c>
      <c r="N936">
        <v>16650.59</v>
      </c>
      <c r="O936" t="s">
        <v>23</v>
      </c>
      <c r="P936" t="str">
        <f t="shared" ref="P936:P938" si="483">IF(A933&lt;30,"18-29",IF(A933&lt;45,"30-44",IF(A933&lt;60,"45-59",IF(A933&lt;75,"60-74","75+"))))</f>
        <v>60-74</v>
      </c>
      <c r="Q936" t="str">
        <f>IF(PatientData[[#This Row],[bmi]]&lt;18.5,"Underweight",
IF(PatientData[[#This Row],[bmi]]&lt;25,"Normal",
IF(PatientData[[#This Row],[bmi]]&lt;30,"Overweight","Obese")))</f>
        <v>Obese</v>
      </c>
      <c r="R936" t="str">
        <f t="shared" si="461"/>
        <v>High BP</v>
      </c>
      <c r="S936" t="str">
        <f t="shared" si="462"/>
        <v>High Cost</v>
      </c>
    </row>
    <row r="937" spans="1:19" x14ac:dyDescent="0.3">
      <c r="A937">
        <v>61</v>
      </c>
      <c r="B937" t="s">
        <v>15</v>
      </c>
      <c r="C937">
        <v>21</v>
      </c>
      <c r="D937">
        <v>133</v>
      </c>
      <c r="E937">
        <v>83</v>
      </c>
      <c r="F937">
        <v>250</v>
      </c>
      <c r="G937">
        <v>107.4</v>
      </c>
      <c r="H937">
        <v>77</v>
      </c>
      <c r="I937">
        <v>1</v>
      </c>
      <c r="J937" t="s">
        <v>16</v>
      </c>
      <c r="K937" t="s">
        <v>21</v>
      </c>
      <c r="L937" t="s">
        <v>18</v>
      </c>
      <c r="M937">
        <v>8.6</v>
      </c>
      <c r="N937">
        <v>16465.150000000001</v>
      </c>
      <c r="O937" t="s">
        <v>19</v>
      </c>
      <c r="P937" t="str">
        <f t="shared" si="483"/>
        <v>45-59</v>
      </c>
      <c r="Q937" t="str">
        <f>IF(PatientData[[#This Row],[bmi]]&lt;18.5,"Underweight",
IF(PatientData[[#This Row],[bmi]]&lt;25,"Normal",
IF(PatientData[[#This Row],[bmi]]&lt;30,"Overweight","Obese")))</f>
        <v>Normal</v>
      </c>
      <c r="R937" t="str">
        <f t="shared" si="461"/>
        <v>High BP</v>
      </c>
      <c r="S937" t="str">
        <f t="shared" si="462"/>
        <v>High Cost</v>
      </c>
    </row>
    <row r="938" spans="1:19" x14ac:dyDescent="0.3">
      <c r="A938">
        <v>60</v>
      </c>
      <c r="B938" t="s">
        <v>15</v>
      </c>
      <c r="C938">
        <v>18.100000000000001</v>
      </c>
      <c r="D938">
        <v>113</v>
      </c>
      <c r="E938">
        <v>61</v>
      </c>
      <c r="F938">
        <v>191.3</v>
      </c>
      <c r="G938">
        <v>83.1</v>
      </c>
      <c r="H938">
        <v>59</v>
      </c>
      <c r="I938">
        <v>1</v>
      </c>
      <c r="J938" t="s">
        <v>27</v>
      </c>
      <c r="K938" t="s">
        <v>26</v>
      </c>
      <c r="L938" t="s">
        <v>25</v>
      </c>
      <c r="M938">
        <v>2.2000000000000002</v>
      </c>
      <c r="N938">
        <v>4957.24</v>
      </c>
      <c r="O938" t="s">
        <v>19</v>
      </c>
      <c r="P938" t="str">
        <f t="shared" si="483"/>
        <v>45-59</v>
      </c>
      <c r="Q938" t="str">
        <f>IF(PatientData[[#This Row],[bmi]]&lt;18.5,"Underweight",
IF(PatientData[[#This Row],[bmi]]&lt;25,"Normal",
IF(PatientData[[#This Row],[bmi]]&lt;30,"Overweight","Obese")))</f>
        <v>Underweight</v>
      </c>
      <c r="R938" t="str">
        <f t="shared" si="461"/>
        <v>Normal BP</v>
      </c>
      <c r="S938" t="str">
        <f t="shared" si="462"/>
        <v>Normal Cost</v>
      </c>
    </row>
    <row r="939" spans="1:19" x14ac:dyDescent="0.3">
      <c r="A939">
        <v>58</v>
      </c>
      <c r="B939" t="s">
        <v>20</v>
      </c>
      <c r="C939">
        <v>20.7</v>
      </c>
      <c r="D939">
        <v>123</v>
      </c>
      <c r="E939">
        <v>80</v>
      </c>
      <c r="F939">
        <v>213.1</v>
      </c>
      <c r="G939">
        <v>89</v>
      </c>
      <c r="H939">
        <v>75</v>
      </c>
      <c r="I939">
        <v>1</v>
      </c>
      <c r="J939" t="s">
        <v>27</v>
      </c>
      <c r="K939" t="s">
        <v>21</v>
      </c>
      <c r="L939" t="s">
        <v>25</v>
      </c>
      <c r="M939">
        <v>8</v>
      </c>
      <c r="N939">
        <v>16363.12</v>
      </c>
      <c r="O939" t="s">
        <v>19</v>
      </c>
      <c r="P939" t="str">
        <f t="shared" ref="P939" si="484">IF(A939&lt;30,"18-29",IF(A939&lt;45,"30-44",IF(A939&lt;60,"45-59",IF(A939&lt;75,"60-74","75+"))))</f>
        <v>45-59</v>
      </c>
      <c r="Q939" t="str">
        <f>IF(PatientData[[#This Row],[bmi]]&lt;18.5,"Underweight",
IF(PatientData[[#This Row],[bmi]]&lt;25,"Normal",
IF(PatientData[[#This Row],[bmi]]&lt;30,"Overweight","Obese")))</f>
        <v>Normal</v>
      </c>
      <c r="R939" t="str">
        <f t="shared" si="461"/>
        <v>High BP</v>
      </c>
      <c r="S939" t="str">
        <f t="shared" si="462"/>
        <v>High Cost</v>
      </c>
    </row>
    <row r="940" spans="1:19" x14ac:dyDescent="0.3">
      <c r="A940">
        <v>71</v>
      </c>
      <c r="B940" t="s">
        <v>15</v>
      </c>
      <c r="C940">
        <v>26.4</v>
      </c>
      <c r="D940">
        <v>130</v>
      </c>
      <c r="E940">
        <v>71</v>
      </c>
      <c r="F940">
        <v>245.1</v>
      </c>
      <c r="G940">
        <v>126.5</v>
      </c>
      <c r="H940">
        <v>90</v>
      </c>
      <c r="I940">
        <v>1</v>
      </c>
      <c r="J940" t="s">
        <v>16</v>
      </c>
      <c r="K940" t="s">
        <v>21</v>
      </c>
      <c r="L940" t="s">
        <v>25</v>
      </c>
      <c r="M940">
        <v>44</v>
      </c>
      <c r="N940">
        <v>75368.5</v>
      </c>
      <c r="O940" t="s">
        <v>19</v>
      </c>
      <c r="P940" t="str">
        <f t="shared" ref="P940" si="485">IF(A937&lt;30,"18-29",IF(A937&lt;45,"30-44",IF(A937&lt;60,"45-59",IF(A937&lt;75,"60-74","75+"))))</f>
        <v>60-74</v>
      </c>
      <c r="Q940" t="str">
        <f>IF(PatientData[[#This Row],[bmi]]&lt;18.5,"Underweight",
IF(PatientData[[#This Row],[bmi]]&lt;25,"Normal",
IF(PatientData[[#This Row],[bmi]]&lt;30,"Overweight","Obese")))</f>
        <v>Overweight</v>
      </c>
      <c r="R940" t="str">
        <f t="shared" si="461"/>
        <v>High BP</v>
      </c>
      <c r="S940" t="str">
        <f t="shared" si="462"/>
        <v>High Cost</v>
      </c>
    </row>
    <row r="941" spans="1:19" x14ac:dyDescent="0.3">
      <c r="A941">
        <v>80</v>
      </c>
      <c r="B941" t="s">
        <v>20</v>
      </c>
      <c r="C941">
        <v>20.7</v>
      </c>
      <c r="D941">
        <v>127</v>
      </c>
      <c r="E941">
        <v>77</v>
      </c>
      <c r="F941">
        <v>234.8</v>
      </c>
      <c r="G941">
        <v>183.4</v>
      </c>
      <c r="H941">
        <v>94</v>
      </c>
      <c r="I941">
        <v>2</v>
      </c>
      <c r="J941" t="s">
        <v>16</v>
      </c>
      <c r="K941" t="s">
        <v>17</v>
      </c>
      <c r="L941" t="s">
        <v>18</v>
      </c>
      <c r="M941">
        <v>12.9</v>
      </c>
      <c r="N941">
        <v>18637.310000000001</v>
      </c>
      <c r="O941" t="s">
        <v>19</v>
      </c>
      <c r="P941" t="str">
        <f t="shared" ref="P941" si="486">IF(A941&lt;30,"18-29",IF(A941&lt;45,"30-44",IF(A941&lt;60,"45-59",IF(A941&lt;75,"60-74","75+"))))</f>
        <v>75+</v>
      </c>
      <c r="Q941" t="str">
        <f>IF(PatientData[[#This Row],[bmi]]&lt;18.5,"Underweight",
IF(PatientData[[#This Row],[bmi]]&lt;25,"Normal",
IF(PatientData[[#This Row],[bmi]]&lt;30,"Overweight","Obese")))</f>
        <v>Normal</v>
      </c>
      <c r="R941" t="str">
        <f t="shared" si="461"/>
        <v>High BP</v>
      </c>
      <c r="S941" t="str">
        <f t="shared" si="462"/>
        <v>High Cost</v>
      </c>
    </row>
    <row r="942" spans="1:19" x14ac:dyDescent="0.3">
      <c r="A942">
        <v>72</v>
      </c>
      <c r="B942" t="s">
        <v>15</v>
      </c>
      <c r="C942">
        <v>22.8</v>
      </c>
      <c r="D942">
        <v>138</v>
      </c>
      <c r="E942">
        <v>83</v>
      </c>
      <c r="F942">
        <v>245.2</v>
      </c>
      <c r="G942">
        <v>159.4</v>
      </c>
      <c r="H942">
        <v>69</v>
      </c>
      <c r="I942">
        <v>0</v>
      </c>
      <c r="J942" t="s">
        <v>24</v>
      </c>
      <c r="K942" t="s">
        <v>17</v>
      </c>
      <c r="L942" t="s">
        <v>22</v>
      </c>
      <c r="M942">
        <v>4.7</v>
      </c>
      <c r="N942">
        <v>9790.4699999999993</v>
      </c>
      <c r="O942" t="s">
        <v>19</v>
      </c>
      <c r="P942" t="str">
        <f t="shared" ref="P942" si="487">IF(A939&lt;30,"18-29",IF(A939&lt;45,"30-44",IF(A939&lt;60,"45-59",IF(A939&lt;75,"60-74","75+"))))</f>
        <v>45-59</v>
      </c>
      <c r="Q942" t="str">
        <f>IF(PatientData[[#This Row],[bmi]]&lt;18.5,"Underweight",
IF(PatientData[[#This Row],[bmi]]&lt;25,"Normal",
IF(PatientData[[#This Row],[bmi]]&lt;30,"Overweight","Obese")))</f>
        <v>Normal</v>
      </c>
      <c r="R942" t="str">
        <f t="shared" si="461"/>
        <v>High BP</v>
      </c>
      <c r="S942" t="str">
        <f t="shared" si="462"/>
        <v>Normal Cost</v>
      </c>
    </row>
    <row r="943" spans="1:19" x14ac:dyDescent="0.3">
      <c r="A943">
        <v>80</v>
      </c>
      <c r="B943" t="s">
        <v>20</v>
      </c>
      <c r="C943">
        <v>20.7</v>
      </c>
      <c r="D943">
        <v>123</v>
      </c>
      <c r="E943">
        <v>69</v>
      </c>
      <c r="F943">
        <v>195.9</v>
      </c>
      <c r="G943">
        <v>100.8</v>
      </c>
      <c r="H943">
        <v>90</v>
      </c>
      <c r="I943">
        <v>4</v>
      </c>
      <c r="J943" t="s">
        <v>16</v>
      </c>
      <c r="K943" t="s">
        <v>26</v>
      </c>
      <c r="L943" t="s">
        <v>25</v>
      </c>
      <c r="M943">
        <v>8.1999999999999993</v>
      </c>
      <c r="N943">
        <v>13332.96</v>
      </c>
      <c r="O943" t="s">
        <v>19</v>
      </c>
      <c r="P943" t="str">
        <f t="shared" ref="P943:P945" si="488">IF(A943&lt;30,"18-29",IF(A943&lt;45,"30-44",IF(A943&lt;60,"45-59",IF(A943&lt;75,"60-74","75+"))))</f>
        <v>75+</v>
      </c>
      <c r="Q943" t="str">
        <f>IF(PatientData[[#This Row],[bmi]]&lt;18.5,"Underweight",
IF(PatientData[[#This Row],[bmi]]&lt;25,"Normal",
IF(PatientData[[#This Row],[bmi]]&lt;30,"Overweight","Obese")))</f>
        <v>Normal</v>
      </c>
      <c r="R943" t="str">
        <f t="shared" si="461"/>
        <v>High BP</v>
      </c>
      <c r="S943" t="str">
        <f t="shared" si="462"/>
        <v>Normal Cost</v>
      </c>
    </row>
    <row r="944" spans="1:19" x14ac:dyDescent="0.3">
      <c r="A944">
        <v>54</v>
      </c>
      <c r="B944" t="s">
        <v>20</v>
      </c>
      <c r="C944">
        <v>20.7</v>
      </c>
      <c r="D944">
        <v>225</v>
      </c>
      <c r="E944">
        <v>124</v>
      </c>
      <c r="F944">
        <v>192.7</v>
      </c>
      <c r="G944">
        <v>78.5</v>
      </c>
      <c r="H944">
        <v>70</v>
      </c>
      <c r="I944">
        <v>2</v>
      </c>
      <c r="J944" t="s">
        <v>24</v>
      </c>
      <c r="K944" t="s">
        <v>21</v>
      </c>
      <c r="L944" t="s">
        <v>18</v>
      </c>
      <c r="M944">
        <v>5.5</v>
      </c>
      <c r="N944">
        <v>13947.33</v>
      </c>
      <c r="O944" t="s">
        <v>19</v>
      </c>
      <c r="P944" t="str">
        <f t="shared" si="488"/>
        <v>45-59</v>
      </c>
      <c r="Q944" t="str">
        <f>IF(PatientData[[#This Row],[bmi]]&lt;18.5,"Underweight",
IF(PatientData[[#This Row],[bmi]]&lt;25,"Normal",
IF(PatientData[[#This Row],[bmi]]&lt;30,"Overweight","Obese")))</f>
        <v>Normal</v>
      </c>
      <c r="R944" t="str">
        <f t="shared" si="461"/>
        <v>High BP</v>
      </c>
      <c r="S944" t="str">
        <f t="shared" si="462"/>
        <v>Normal Cost</v>
      </c>
    </row>
    <row r="945" spans="1:19" x14ac:dyDescent="0.3">
      <c r="A945">
        <v>60</v>
      </c>
      <c r="B945" t="s">
        <v>20</v>
      </c>
      <c r="C945">
        <v>20.7</v>
      </c>
      <c r="D945">
        <v>120</v>
      </c>
      <c r="E945">
        <v>71</v>
      </c>
      <c r="F945">
        <v>198.1</v>
      </c>
      <c r="G945">
        <v>121.1</v>
      </c>
      <c r="H945">
        <v>84</v>
      </c>
      <c r="I945">
        <v>1</v>
      </c>
      <c r="J945" t="s">
        <v>16</v>
      </c>
      <c r="K945" t="s">
        <v>17</v>
      </c>
      <c r="L945" t="s">
        <v>18</v>
      </c>
      <c r="M945">
        <v>7.6</v>
      </c>
      <c r="N945">
        <v>14659.95</v>
      </c>
      <c r="O945" t="s">
        <v>19</v>
      </c>
      <c r="P945" t="str">
        <f t="shared" si="488"/>
        <v>60-74</v>
      </c>
      <c r="Q945" t="str">
        <f>IF(PatientData[[#This Row],[bmi]]&lt;18.5,"Underweight",
IF(PatientData[[#This Row],[bmi]]&lt;25,"Normal",
IF(PatientData[[#This Row],[bmi]]&lt;30,"Overweight","Obese")))</f>
        <v>Normal</v>
      </c>
      <c r="R945" t="str">
        <f t="shared" si="461"/>
        <v>High BP</v>
      </c>
      <c r="S945" t="str">
        <f t="shared" si="462"/>
        <v>Normal Cost</v>
      </c>
    </row>
    <row r="946" spans="1:19" x14ac:dyDescent="0.3">
      <c r="A946">
        <v>61</v>
      </c>
      <c r="B946" t="s">
        <v>15</v>
      </c>
      <c r="C946">
        <v>28.7</v>
      </c>
      <c r="D946">
        <v>123</v>
      </c>
      <c r="E946">
        <v>70</v>
      </c>
      <c r="F946">
        <v>223.6</v>
      </c>
      <c r="G946">
        <v>139.80000000000001</v>
      </c>
      <c r="H946">
        <v>78</v>
      </c>
      <c r="I946">
        <v>0</v>
      </c>
      <c r="J946" t="s">
        <v>16</v>
      </c>
      <c r="K946" t="s">
        <v>17</v>
      </c>
      <c r="L946" t="s">
        <v>18</v>
      </c>
      <c r="M946">
        <v>6.4</v>
      </c>
      <c r="N946">
        <v>15572.28</v>
      </c>
      <c r="O946" t="s">
        <v>19</v>
      </c>
      <c r="P946" t="str">
        <f t="shared" ref="P946:P948" si="489">IF(A943&lt;30,"18-29",IF(A943&lt;45,"30-44",IF(A943&lt;60,"45-59",IF(A943&lt;75,"60-74","75+"))))</f>
        <v>75+</v>
      </c>
      <c r="Q946" t="str">
        <f>IF(PatientData[[#This Row],[bmi]]&lt;18.5,"Underweight",
IF(PatientData[[#This Row],[bmi]]&lt;25,"Normal",
IF(PatientData[[#This Row],[bmi]]&lt;30,"Overweight","Obese")))</f>
        <v>Overweight</v>
      </c>
      <c r="R946" t="str">
        <f t="shared" si="461"/>
        <v>High BP</v>
      </c>
      <c r="S946" t="str">
        <f t="shared" si="462"/>
        <v>High Cost</v>
      </c>
    </row>
    <row r="947" spans="1:19" x14ac:dyDescent="0.3">
      <c r="A947">
        <v>43</v>
      </c>
      <c r="B947" t="s">
        <v>15</v>
      </c>
      <c r="C947">
        <v>19.100000000000001</v>
      </c>
      <c r="D947">
        <v>113</v>
      </c>
      <c r="E947">
        <v>68</v>
      </c>
      <c r="F947">
        <v>196.3</v>
      </c>
      <c r="G947">
        <v>92.9</v>
      </c>
      <c r="H947">
        <v>98</v>
      </c>
      <c r="I947">
        <v>3</v>
      </c>
      <c r="J947" t="s">
        <v>24</v>
      </c>
      <c r="K947" t="s">
        <v>21</v>
      </c>
      <c r="L947" t="s">
        <v>18</v>
      </c>
      <c r="M947">
        <v>13.2</v>
      </c>
      <c r="N947">
        <v>27329.8</v>
      </c>
      <c r="O947" t="s">
        <v>19</v>
      </c>
      <c r="P947" t="str">
        <f t="shared" si="489"/>
        <v>45-59</v>
      </c>
      <c r="Q947" t="str">
        <f>IF(PatientData[[#This Row],[bmi]]&lt;18.5,"Underweight",
IF(PatientData[[#This Row],[bmi]]&lt;25,"Normal",
IF(PatientData[[#This Row],[bmi]]&lt;30,"Overweight","Obese")))</f>
        <v>Normal</v>
      </c>
      <c r="R947" t="str">
        <f t="shared" si="461"/>
        <v>Normal BP</v>
      </c>
      <c r="S947" t="str">
        <f t="shared" si="462"/>
        <v>High Cost</v>
      </c>
    </row>
    <row r="948" spans="1:19" x14ac:dyDescent="0.3">
      <c r="A948">
        <v>88</v>
      </c>
      <c r="B948" t="s">
        <v>15</v>
      </c>
      <c r="C948">
        <v>29.2</v>
      </c>
      <c r="D948">
        <v>139</v>
      </c>
      <c r="E948">
        <v>83</v>
      </c>
      <c r="F948">
        <v>257.60000000000002</v>
      </c>
      <c r="G948">
        <v>104.9</v>
      </c>
      <c r="H948">
        <v>92</v>
      </c>
      <c r="I948">
        <v>3</v>
      </c>
      <c r="J948" t="s">
        <v>16</v>
      </c>
      <c r="K948" t="s">
        <v>28</v>
      </c>
      <c r="L948" t="s">
        <v>25</v>
      </c>
      <c r="M948">
        <v>6.5</v>
      </c>
      <c r="N948">
        <v>14589.2</v>
      </c>
      <c r="O948" t="s">
        <v>19</v>
      </c>
      <c r="P948" t="str">
        <f t="shared" si="489"/>
        <v>60-74</v>
      </c>
      <c r="Q948" t="str">
        <f>IF(PatientData[[#This Row],[bmi]]&lt;18.5,"Underweight",
IF(PatientData[[#This Row],[bmi]]&lt;25,"Normal",
IF(PatientData[[#This Row],[bmi]]&lt;30,"Overweight","Obese")))</f>
        <v>Overweight</v>
      </c>
      <c r="R948" t="str">
        <f t="shared" si="461"/>
        <v>High BP</v>
      </c>
      <c r="S948" t="str">
        <f t="shared" si="462"/>
        <v>Normal Cost</v>
      </c>
    </row>
    <row r="949" spans="1:19" x14ac:dyDescent="0.3">
      <c r="A949">
        <v>49</v>
      </c>
      <c r="B949" t="s">
        <v>20</v>
      </c>
      <c r="C949">
        <v>20.7</v>
      </c>
      <c r="D949">
        <v>115</v>
      </c>
      <c r="E949">
        <v>77</v>
      </c>
      <c r="F949">
        <v>210</v>
      </c>
      <c r="G949">
        <v>180.4</v>
      </c>
      <c r="H949">
        <v>85</v>
      </c>
      <c r="I949">
        <v>0</v>
      </c>
      <c r="J949" t="s">
        <v>16</v>
      </c>
      <c r="K949" t="s">
        <v>17</v>
      </c>
      <c r="L949" t="s">
        <v>25</v>
      </c>
      <c r="M949">
        <v>4.5999999999999996</v>
      </c>
      <c r="N949">
        <v>10537.61</v>
      </c>
      <c r="O949" t="s">
        <v>19</v>
      </c>
      <c r="P949" t="str">
        <f t="shared" ref="P949:P953" si="490">IF(A949&lt;30,"18-29",IF(A949&lt;45,"30-44",IF(A949&lt;60,"45-59",IF(A949&lt;75,"60-74","75+"))))</f>
        <v>45-59</v>
      </c>
      <c r="Q949" t="str">
        <f>IF(PatientData[[#This Row],[bmi]]&lt;18.5,"Underweight",
IF(PatientData[[#This Row],[bmi]]&lt;25,"Normal",
IF(PatientData[[#This Row],[bmi]]&lt;30,"Overweight","Obese")))</f>
        <v>Normal</v>
      </c>
      <c r="R949" t="str">
        <f t="shared" si="461"/>
        <v>Normal BP</v>
      </c>
      <c r="S949" t="str">
        <f t="shared" si="462"/>
        <v>Normal Cost</v>
      </c>
    </row>
    <row r="950" spans="1:19" x14ac:dyDescent="0.3">
      <c r="A950">
        <v>67</v>
      </c>
      <c r="B950" t="s">
        <v>20</v>
      </c>
      <c r="C950">
        <v>20.7</v>
      </c>
      <c r="D950">
        <v>133</v>
      </c>
      <c r="E950">
        <v>82</v>
      </c>
      <c r="F950">
        <v>202.3</v>
      </c>
      <c r="G950">
        <v>194.8</v>
      </c>
      <c r="H950">
        <v>82</v>
      </c>
      <c r="I950">
        <v>0</v>
      </c>
      <c r="J950" t="s">
        <v>24</v>
      </c>
      <c r="K950" t="s">
        <v>21</v>
      </c>
      <c r="L950" t="s">
        <v>25</v>
      </c>
      <c r="M950">
        <v>7.8</v>
      </c>
      <c r="N950">
        <v>14218</v>
      </c>
      <c r="O950" t="s">
        <v>19</v>
      </c>
      <c r="P950" t="str">
        <f t="shared" si="490"/>
        <v>60-74</v>
      </c>
      <c r="Q950" t="str">
        <f>IF(PatientData[[#This Row],[bmi]]&lt;18.5,"Underweight",
IF(PatientData[[#This Row],[bmi]]&lt;25,"Normal",
IF(PatientData[[#This Row],[bmi]]&lt;30,"Overweight","Obese")))</f>
        <v>Normal</v>
      </c>
      <c r="R950" t="str">
        <f t="shared" si="461"/>
        <v>High BP</v>
      </c>
      <c r="S950" t="str">
        <f t="shared" si="462"/>
        <v>Normal Cost</v>
      </c>
    </row>
    <row r="951" spans="1:19" x14ac:dyDescent="0.3">
      <c r="A951">
        <v>66</v>
      </c>
      <c r="B951" t="s">
        <v>20</v>
      </c>
      <c r="C951">
        <v>20.7</v>
      </c>
      <c r="D951">
        <v>121</v>
      </c>
      <c r="E951">
        <v>80</v>
      </c>
      <c r="F951">
        <v>209.1</v>
      </c>
      <c r="G951">
        <v>103.2</v>
      </c>
      <c r="H951">
        <v>90</v>
      </c>
      <c r="I951">
        <v>3</v>
      </c>
      <c r="J951" t="s">
        <v>27</v>
      </c>
      <c r="K951" t="s">
        <v>26</v>
      </c>
      <c r="L951" t="s">
        <v>22</v>
      </c>
      <c r="M951">
        <v>1.7</v>
      </c>
      <c r="N951">
        <v>5122.66</v>
      </c>
      <c r="O951" t="s">
        <v>19</v>
      </c>
      <c r="P951" t="str">
        <f t="shared" si="490"/>
        <v>60-74</v>
      </c>
      <c r="Q951" t="str">
        <f>IF(PatientData[[#This Row],[bmi]]&lt;18.5,"Underweight",
IF(PatientData[[#This Row],[bmi]]&lt;25,"Normal",
IF(PatientData[[#This Row],[bmi]]&lt;30,"Overweight","Obese")))</f>
        <v>Normal</v>
      </c>
      <c r="R951" t="str">
        <f t="shared" si="461"/>
        <v>High BP</v>
      </c>
      <c r="S951" t="str">
        <f t="shared" si="462"/>
        <v>Normal Cost</v>
      </c>
    </row>
    <row r="952" spans="1:19" x14ac:dyDescent="0.3">
      <c r="A952">
        <v>71</v>
      </c>
      <c r="B952" t="s">
        <v>20</v>
      </c>
      <c r="C952">
        <v>20.7</v>
      </c>
      <c r="D952">
        <v>122</v>
      </c>
      <c r="E952">
        <v>74</v>
      </c>
      <c r="F952">
        <v>221.4</v>
      </c>
      <c r="G952">
        <v>80</v>
      </c>
      <c r="H952">
        <v>74</v>
      </c>
      <c r="I952">
        <v>0</v>
      </c>
      <c r="J952" t="s">
        <v>16</v>
      </c>
      <c r="K952" t="s">
        <v>21</v>
      </c>
      <c r="L952" t="s">
        <v>18</v>
      </c>
      <c r="M952">
        <v>9.9</v>
      </c>
      <c r="N952">
        <v>24341.360000000001</v>
      </c>
      <c r="O952" t="s">
        <v>19</v>
      </c>
      <c r="P952" t="str">
        <f t="shared" si="490"/>
        <v>60-74</v>
      </c>
      <c r="Q952" t="str">
        <f>IF(PatientData[[#This Row],[bmi]]&lt;18.5,"Underweight",
IF(PatientData[[#This Row],[bmi]]&lt;25,"Normal",
IF(PatientData[[#This Row],[bmi]]&lt;30,"Overweight","Obese")))</f>
        <v>Normal</v>
      </c>
      <c r="R952" t="str">
        <f t="shared" si="461"/>
        <v>High BP</v>
      </c>
      <c r="S952" t="str">
        <f t="shared" si="462"/>
        <v>High Cost</v>
      </c>
    </row>
    <row r="953" spans="1:19" x14ac:dyDescent="0.3">
      <c r="A953">
        <v>82</v>
      </c>
      <c r="B953" t="s">
        <v>20</v>
      </c>
      <c r="C953">
        <v>20.7</v>
      </c>
      <c r="D953">
        <v>126</v>
      </c>
      <c r="E953">
        <v>74</v>
      </c>
      <c r="F953">
        <v>223</v>
      </c>
      <c r="G953">
        <v>98.3</v>
      </c>
      <c r="H953">
        <v>81</v>
      </c>
      <c r="I953">
        <v>2</v>
      </c>
      <c r="J953" t="s">
        <v>16</v>
      </c>
      <c r="K953" t="s">
        <v>28</v>
      </c>
      <c r="L953" t="s">
        <v>25</v>
      </c>
      <c r="M953">
        <v>38.1</v>
      </c>
      <c r="N953">
        <v>65939.28</v>
      </c>
      <c r="O953" t="s">
        <v>19</v>
      </c>
      <c r="P953" t="str">
        <f t="shared" si="490"/>
        <v>75+</v>
      </c>
      <c r="Q953" t="str">
        <f>IF(PatientData[[#This Row],[bmi]]&lt;18.5,"Underweight",
IF(PatientData[[#This Row],[bmi]]&lt;25,"Normal",
IF(PatientData[[#This Row],[bmi]]&lt;30,"Overweight","Obese")))</f>
        <v>Normal</v>
      </c>
      <c r="R953" t="str">
        <f t="shared" si="461"/>
        <v>High BP</v>
      </c>
      <c r="S953" t="str">
        <f t="shared" si="462"/>
        <v>High Cost</v>
      </c>
    </row>
    <row r="954" spans="1:19" x14ac:dyDescent="0.3">
      <c r="A954">
        <v>50</v>
      </c>
      <c r="B954" t="s">
        <v>15</v>
      </c>
      <c r="C954">
        <v>34.700000000000003</v>
      </c>
      <c r="D954">
        <v>124</v>
      </c>
      <c r="E954">
        <v>78</v>
      </c>
      <c r="F954">
        <v>224.1</v>
      </c>
      <c r="G954">
        <v>125.1</v>
      </c>
      <c r="H954">
        <v>74</v>
      </c>
      <c r="I954">
        <v>0</v>
      </c>
      <c r="J954" t="s">
        <v>16</v>
      </c>
      <c r="K954" t="s">
        <v>17</v>
      </c>
      <c r="L954" t="s">
        <v>18</v>
      </c>
      <c r="M954">
        <v>5.8</v>
      </c>
      <c r="N954">
        <v>10548.29</v>
      </c>
      <c r="O954" t="s">
        <v>19</v>
      </c>
      <c r="P954" t="str">
        <f t="shared" ref="P954" si="491">IF(A951&lt;30,"18-29",IF(A951&lt;45,"30-44",IF(A951&lt;60,"45-59",IF(A951&lt;75,"60-74","75+"))))</f>
        <v>60-74</v>
      </c>
      <c r="Q954" t="str">
        <f>IF(PatientData[[#This Row],[bmi]]&lt;18.5,"Underweight",
IF(PatientData[[#This Row],[bmi]]&lt;25,"Normal",
IF(PatientData[[#This Row],[bmi]]&lt;30,"Overweight","Obese")))</f>
        <v>Obese</v>
      </c>
      <c r="R954" t="str">
        <f t="shared" si="461"/>
        <v>High BP</v>
      </c>
      <c r="S954" t="str">
        <f t="shared" si="462"/>
        <v>Normal Cost</v>
      </c>
    </row>
    <row r="955" spans="1:19" x14ac:dyDescent="0.3">
      <c r="A955">
        <v>56</v>
      </c>
      <c r="B955" t="s">
        <v>20</v>
      </c>
      <c r="C955">
        <v>20.7</v>
      </c>
      <c r="D955">
        <v>122</v>
      </c>
      <c r="E955">
        <v>68</v>
      </c>
      <c r="F955">
        <v>178.7</v>
      </c>
      <c r="G955">
        <v>131.9</v>
      </c>
      <c r="H955">
        <v>64</v>
      </c>
      <c r="I955">
        <v>4</v>
      </c>
      <c r="J955" t="s">
        <v>16</v>
      </c>
      <c r="K955" t="s">
        <v>21</v>
      </c>
      <c r="L955" t="s">
        <v>25</v>
      </c>
      <c r="M955">
        <v>9.8000000000000007</v>
      </c>
      <c r="N955">
        <v>19882.240000000002</v>
      </c>
      <c r="O955" t="s">
        <v>19</v>
      </c>
      <c r="P955" t="str">
        <f t="shared" ref="P955" si="492">IF(A955&lt;30,"18-29",IF(A955&lt;45,"30-44",IF(A955&lt;60,"45-59",IF(A955&lt;75,"60-74","75+"))))</f>
        <v>45-59</v>
      </c>
      <c r="Q955" t="str">
        <f>IF(PatientData[[#This Row],[bmi]]&lt;18.5,"Underweight",
IF(PatientData[[#This Row],[bmi]]&lt;25,"Normal",
IF(PatientData[[#This Row],[bmi]]&lt;30,"Overweight","Obese")))</f>
        <v>Normal</v>
      </c>
      <c r="R955" t="str">
        <f t="shared" si="461"/>
        <v>High BP</v>
      </c>
      <c r="S955" t="str">
        <f t="shared" si="462"/>
        <v>High Cost</v>
      </c>
    </row>
    <row r="956" spans="1:19" x14ac:dyDescent="0.3">
      <c r="A956">
        <v>79</v>
      </c>
      <c r="B956" t="s">
        <v>15</v>
      </c>
      <c r="C956">
        <v>29.1</v>
      </c>
      <c r="D956">
        <v>137</v>
      </c>
      <c r="E956">
        <v>82</v>
      </c>
      <c r="F956">
        <v>257.8</v>
      </c>
      <c r="G956">
        <v>108.8</v>
      </c>
      <c r="H956">
        <v>67</v>
      </c>
      <c r="I956">
        <v>0</v>
      </c>
      <c r="J956" t="s">
        <v>27</v>
      </c>
      <c r="K956" t="s">
        <v>26</v>
      </c>
      <c r="L956" t="s">
        <v>18</v>
      </c>
      <c r="M956">
        <v>8.1999999999999993</v>
      </c>
      <c r="N956">
        <v>13984.17</v>
      </c>
      <c r="O956" t="s">
        <v>19</v>
      </c>
      <c r="P956" t="str">
        <f t="shared" ref="P956:P957" si="493">IF(A953&lt;30,"18-29",IF(A953&lt;45,"30-44",IF(A953&lt;60,"45-59",IF(A953&lt;75,"60-74","75+"))))</f>
        <v>75+</v>
      </c>
      <c r="Q956" t="str">
        <f>IF(PatientData[[#This Row],[bmi]]&lt;18.5,"Underweight",
IF(PatientData[[#This Row],[bmi]]&lt;25,"Normal",
IF(PatientData[[#This Row],[bmi]]&lt;30,"Overweight","Obese")))</f>
        <v>Overweight</v>
      </c>
      <c r="R956" t="str">
        <f t="shared" si="461"/>
        <v>High BP</v>
      </c>
      <c r="S956" t="str">
        <f t="shared" si="462"/>
        <v>Normal Cost</v>
      </c>
    </row>
    <row r="957" spans="1:19" x14ac:dyDescent="0.3">
      <c r="A957">
        <v>72</v>
      </c>
      <c r="B957" t="s">
        <v>15</v>
      </c>
      <c r="C957">
        <v>28.4</v>
      </c>
      <c r="D957">
        <v>135</v>
      </c>
      <c r="E957">
        <v>82</v>
      </c>
      <c r="F957">
        <v>262.5</v>
      </c>
      <c r="G957">
        <v>141</v>
      </c>
      <c r="H957">
        <v>96</v>
      </c>
      <c r="I957">
        <v>1</v>
      </c>
      <c r="J957" t="s">
        <v>27</v>
      </c>
      <c r="K957" t="s">
        <v>28</v>
      </c>
      <c r="L957" t="s">
        <v>25</v>
      </c>
      <c r="M957">
        <v>10.8</v>
      </c>
      <c r="N957">
        <v>20640.98</v>
      </c>
      <c r="O957" t="s">
        <v>19</v>
      </c>
      <c r="P957" t="str">
        <f t="shared" si="493"/>
        <v>45-59</v>
      </c>
      <c r="Q957" t="str">
        <f>IF(PatientData[[#This Row],[bmi]]&lt;18.5,"Underweight",
IF(PatientData[[#This Row],[bmi]]&lt;25,"Normal",
IF(PatientData[[#This Row],[bmi]]&lt;30,"Overweight","Obese")))</f>
        <v>Overweight</v>
      </c>
      <c r="R957" t="str">
        <f t="shared" si="461"/>
        <v>High BP</v>
      </c>
      <c r="S957" t="str">
        <f t="shared" si="462"/>
        <v>High Cost</v>
      </c>
    </row>
    <row r="958" spans="1:19" x14ac:dyDescent="0.3">
      <c r="A958">
        <v>75</v>
      </c>
      <c r="B958" t="s">
        <v>20</v>
      </c>
      <c r="C958">
        <v>20.7</v>
      </c>
      <c r="D958">
        <v>137</v>
      </c>
      <c r="E958">
        <v>75</v>
      </c>
      <c r="F958">
        <v>229.9</v>
      </c>
      <c r="G958">
        <v>103.7</v>
      </c>
      <c r="H958">
        <v>59</v>
      </c>
      <c r="I958">
        <v>0</v>
      </c>
      <c r="J958" t="s">
        <v>24</v>
      </c>
      <c r="K958" t="s">
        <v>21</v>
      </c>
      <c r="L958" t="s">
        <v>22</v>
      </c>
      <c r="M958">
        <v>5.7</v>
      </c>
      <c r="N958">
        <v>12743.89</v>
      </c>
      <c r="O958" t="s">
        <v>19</v>
      </c>
      <c r="P958" t="str">
        <f t="shared" ref="P958" si="494">IF(A958&lt;30,"18-29",IF(A958&lt;45,"30-44",IF(A958&lt;60,"45-59",IF(A958&lt;75,"60-74","75+"))))</f>
        <v>75+</v>
      </c>
      <c r="Q958" t="str">
        <f>IF(PatientData[[#This Row],[bmi]]&lt;18.5,"Underweight",
IF(PatientData[[#This Row],[bmi]]&lt;25,"Normal",
IF(PatientData[[#This Row],[bmi]]&lt;30,"Overweight","Obese")))</f>
        <v>Normal</v>
      </c>
      <c r="R958" t="str">
        <f t="shared" si="461"/>
        <v>High BP</v>
      </c>
      <c r="S958" t="str">
        <f t="shared" si="462"/>
        <v>Normal Cost</v>
      </c>
    </row>
    <row r="959" spans="1:19" x14ac:dyDescent="0.3">
      <c r="A959">
        <v>50</v>
      </c>
      <c r="B959" t="s">
        <v>15</v>
      </c>
      <c r="C959">
        <v>23.2</v>
      </c>
      <c r="D959">
        <v>133</v>
      </c>
      <c r="E959">
        <v>78</v>
      </c>
      <c r="F959">
        <v>191.7</v>
      </c>
      <c r="G959">
        <v>89.2</v>
      </c>
      <c r="H959">
        <v>82</v>
      </c>
      <c r="I959">
        <v>2</v>
      </c>
      <c r="J959" t="s">
        <v>27</v>
      </c>
      <c r="K959" t="s">
        <v>28</v>
      </c>
      <c r="L959" t="s">
        <v>18</v>
      </c>
      <c r="M959">
        <v>6.2</v>
      </c>
      <c r="N959">
        <v>14652.51</v>
      </c>
      <c r="O959" t="s">
        <v>19</v>
      </c>
      <c r="P959" t="str">
        <f t="shared" ref="P959:P960" si="495">IF(A956&lt;30,"18-29",IF(A956&lt;45,"30-44",IF(A956&lt;60,"45-59",IF(A956&lt;75,"60-74","75+"))))</f>
        <v>75+</v>
      </c>
      <c r="Q959" t="str">
        <f>IF(PatientData[[#This Row],[bmi]]&lt;18.5,"Underweight",
IF(PatientData[[#This Row],[bmi]]&lt;25,"Normal",
IF(PatientData[[#This Row],[bmi]]&lt;30,"Overweight","Obese")))</f>
        <v>Normal</v>
      </c>
      <c r="R959" t="str">
        <f t="shared" si="461"/>
        <v>High BP</v>
      </c>
      <c r="S959" t="str">
        <f t="shared" si="462"/>
        <v>Normal Cost</v>
      </c>
    </row>
    <row r="960" spans="1:19" x14ac:dyDescent="0.3">
      <c r="A960">
        <v>75</v>
      </c>
      <c r="B960" t="s">
        <v>15</v>
      </c>
      <c r="C960">
        <v>34.1</v>
      </c>
      <c r="D960">
        <v>144</v>
      </c>
      <c r="E960">
        <v>79</v>
      </c>
      <c r="F960">
        <v>225.5</v>
      </c>
      <c r="G960">
        <v>132</v>
      </c>
      <c r="H960">
        <v>65</v>
      </c>
      <c r="I960">
        <v>2</v>
      </c>
      <c r="J960" t="s">
        <v>24</v>
      </c>
      <c r="K960" t="s">
        <v>21</v>
      </c>
      <c r="L960" t="s">
        <v>18</v>
      </c>
      <c r="M960">
        <v>6.4</v>
      </c>
      <c r="N960">
        <v>13747.54</v>
      </c>
      <c r="O960" t="s">
        <v>19</v>
      </c>
      <c r="P960" t="str">
        <f t="shared" si="495"/>
        <v>60-74</v>
      </c>
      <c r="Q960" t="str">
        <f>IF(PatientData[[#This Row],[bmi]]&lt;18.5,"Underweight",
IF(PatientData[[#This Row],[bmi]]&lt;25,"Normal",
IF(PatientData[[#This Row],[bmi]]&lt;30,"Overweight","Obese")))</f>
        <v>Obese</v>
      </c>
      <c r="R960" t="str">
        <f t="shared" si="461"/>
        <v>High BP</v>
      </c>
      <c r="S960" t="str">
        <f t="shared" si="462"/>
        <v>Normal Cost</v>
      </c>
    </row>
    <row r="961" spans="1:19" x14ac:dyDescent="0.3">
      <c r="A961">
        <v>73</v>
      </c>
      <c r="B961" t="s">
        <v>20</v>
      </c>
      <c r="C961">
        <v>20.7</v>
      </c>
      <c r="D961">
        <v>121</v>
      </c>
      <c r="E961">
        <v>75</v>
      </c>
      <c r="F961">
        <v>208.9</v>
      </c>
      <c r="G961">
        <v>110.2</v>
      </c>
      <c r="H961">
        <v>84</v>
      </c>
      <c r="I961">
        <v>1</v>
      </c>
      <c r="J961" t="s">
        <v>16</v>
      </c>
      <c r="K961" t="s">
        <v>17</v>
      </c>
      <c r="L961" t="s">
        <v>18</v>
      </c>
      <c r="M961">
        <v>7.3</v>
      </c>
      <c r="N961">
        <v>13428.04</v>
      </c>
      <c r="O961" t="s">
        <v>19</v>
      </c>
      <c r="P961" t="str">
        <f t="shared" ref="P961" si="496">IF(A961&lt;30,"18-29",IF(A961&lt;45,"30-44",IF(A961&lt;60,"45-59",IF(A961&lt;75,"60-74","75+"))))</f>
        <v>60-74</v>
      </c>
      <c r="Q961" t="str">
        <f>IF(PatientData[[#This Row],[bmi]]&lt;18.5,"Underweight",
IF(PatientData[[#This Row],[bmi]]&lt;25,"Normal",
IF(PatientData[[#This Row],[bmi]]&lt;30,"Overweight","Obese")))</f>
        <v>Normal</v>
      </c>
      <c r="R961" t="str">
        <f t="shared" si="461"/>
        <v>High BP</v>
      </c>
      <c r="S961" t="str">
        <f t="shared" si="462"/>
        <v>Normal Cost</v>
      </c>
    </row>
    <row r="962" spans="1:19" x14ac:dyDescent="0.3">
      <c r="A962">
        <v>70</v>
      </c>
      <c r="B962" t="s">
        <v>15</v>
      </c>
      <c r="C962">
        <v>34.5</v>
      </c>
      <c r="D962">
        <v>129</v>
      </c>
      <c r="E962">
        <v>83</v>
      </c>
      <c r="F962">
        <v>276.5</v>
      </c>
      <c r="G962">
        <v>127.7</v>
      </c>
      <c r="H962">
        <v>109</v>
      </c>
      <c r="I962">
        <v>3</v>
      </c>
      <c r="J962" t="s">
        <v>16</v>
      </c>
      <c r="K962" t="s">
        <v>28</v>
      </c>
      <c r="L962" t="s">
        <v>22</v>
      </c>
      <c r="M962">
        <v>8.9</v>
      </c>
      <c r="N962">
        <v>19670.740000000002</v>
      </c>
      <c r="O962" t="s">
        <v>19</v>
      </c>
      <c r="P962" t="str">
        <f t="shared" ref="P962" si="497">IF(A959&lt;30,"18-29",IF(A959&lt;45,"30-44",IF(A959&lt;60,"45-59",IF(A959&lt;75,"60-74","75+"))))</f>
        <v>45-59</v>
      </c>
      <c r="Q962" t="str">
        <f>IF(PatientData[[#This Row],[bmi]]&lt;18.5,"Underweight",
IF(PatientData[[#This Row],[bmi]]&lt;25,"Normal",
IF(PatientData[[#This Row],[bmi]]&lt;30,"Overweight","Obese")))</f>
        <v>Obese</v>
      </c>
      <c r="R962" t="str">
        <f t="shared" si="461"/>
        <v>High BP</v>
      </c>
      <c r="S962" t="str">
        <f t="shared" si="462"/>
        <v>High Cost</v>
      </c>
    </row>
    <row r="963" spans="1:19" x14ac:dyDescent="0.3">
      <c r="A963">
        <v>36</v>
      </c>
      <c r="B963" t="s">
        <v>20</v>
      </c>
      <c r="C963">
        <v>20.7</v>
      </c>
      <c r="D963">
        <v>116</v>
      </c>
      <c r="E963">
        <v>66</v>
      </c>
      <c r="F963">
        <v>193.3</v>
      </c>
      <c r="G963">
        <v>86.1</v>
      </c>
      <c r="H963">
        <v>91</v>
      </c>
      <c r="I963">
        <v>0</v>
      </c>
      <c r="J963" t="s">
        <v>27</v>
      </c>
      <c r="K963" t="s">
        <v>21</v>
      </c>
      <c r="L963" t="s">
        <v>22</v>
      </c>
      <c r="M963">
        <v>3.5</v>
      </c>
      <c r="N963">
        <v>9138.7199999999993</v>
      </c>
      <c r="O963" t="s">
        <v>19</v>
      </c>
      <c r="P963" t="str">
        <f t="shared" ref="P963" si="498">IF(A963&lt;30,"18-29",IF(A963&lt;45,"30-44",IF(A963&lt;60,"45-59",IF(A963&lt;75,"60-74","75+"))))</f>
        <v>30-44</v>
      </c>
      <c r="Q963" t="str">
        <f>IF(PatientData[[#This Row],[bmi]]&lt;18.5,"Underweight",
IF(PatientData[[#This Row],[bmi]]&lt;25,"Normal",
IF(PatientData[[#This Row],[bmi]]&lt;30,"Overweight","Obese")))</f>
        <v>Normal</v>
      </c>
      <c r="R963" t="str">
        <f t="shared" ref="R963:R1026" si="499">IF(AND(D963&lt;120,E963&lt;80),"Normal BP","High BP")</f>
        <v>Normal BP</v>
      </c>
      <c r="S963" t="str">
        <f t="shared" ref="S963:S1026" si="500">IF(N963&gt;15000,"High Cost","Normal Cost")</f>
        <v>Normal Cost</v>
      </c>
    </row>
    <row r="964" spans="1:19" x14ac:dyDescent="0.3">
      <c r="A964">
        <v>52</v>
      </c>
      <c r="B964" t="s">
        <v>15</v>
      </c>
      <c r="C964">
        <v>21.9</v>
      </c>
      <c r="D964">
        <v>123</v>
      </c>
      <c r="E964">
        <v>72</v>
      </c>
      <c r="F964">
        <v>207.2</v>
      </c>
      <c r="G964">
        <v>82.6</v>
      </c>
      <c r="H964">
        <v>74</v>
      </c>
      <c r="I964">
        <v>2</v>
      </c>
      <c r="J964" t="s">
        <v>24</v>
      </c>
      <c r="K964" t="s">
        <v>28</v>
      </c>
      <c r="L964" t="s">
        <v>18</v>
      </c>
      <c r="M964">
        <v>5.9</v>
      </c>
      <c r="N964">
        <v>13400.02</v>
      </c>
      <c r="O964" t="s">
        <v>19</v>
      </c>
      <c r="P964" t="str">
        <f t="shared" ref="P964:P967" si="501">IF(A961&lt;30,"18-29",IF(A961&lt;45,"30-44",IF(A961&lt;60,"45-59",IF(A961&lt;75,"60-74","75+"))))</f>
        <v>60-74</v>
      </c>
      <c r="Q964" t="str">
        <f>IF(PatientData[[#This Row],[bmi]]&lt;18.5,"Underweight",
IF(PatientData[[#This Row],[bmi]]&lt;25,"Normal",
IF(PatientData[[#This Row],[bmi]]&lt;30,"Overweight","Obese")))</f>
        <v>Normal</v>
      </c>
      <c r="R964" t="str">
        <f t="shared" si="499"/>
        <v>High BP</v>
      </c>
      <c r="S964" t="str">
        <f t="shared" si="500"/>
        <v>Normal Cost</v>
      </c>
    </row>
    <row r="965" spans="1:19" x14ac:dyDescent="0.3">
      <c r="A965">
        <v>44</v>
      </c>
      <c r="B965" t="s">
        <v>15</v>
      </c>
      <c r="C965">
        <v>40.9</v>
      </c>
      <c r="D965">
        <v>126</v>
      </c>
      <c r="E965">
        <v>68</v>
      </c>
      <c r="F965">
        <v>251.3</v>
      </c>
      <c r="G965">
        <v>140.4</v>
      </c>
      <c r="H965">
        <v>76</v>
      </c>
      <c r="I965">
        <v>2</v>
      </c>
      <c r="J965" t="s">
        <v>16</v>
      </c>
      <c r="K965" t="s">
        <v>26</v>
      </c>
      <c r="L965" t="s">
        <v>25</v>
      </c>
      <c r="M965">
        <v>5.9</v>
      </c>
      <c r="N965">
        <v>10562.52</v>
      </c>
      <c r="O965" t="s">
        <v>19</v>
      </c>
      <c r="P965" t="str">
        <f t="shared" si="501"/>
        <v>60-74</v>
      </c>
      <c r="Q965" t="str">
        <f>IF(PatientData[[#This Row],[bmi]]&lt;18.5,"Underweight",
IF(PatientData[[#This Row],[bmi]]&lt;25,"Normal",
IF(PatientData[[#This Row],[bmi]]&lt;30,"Overweight","Obese")))</f>
        <v>Obese</v>
      </c>
      <c r="R965" t="str">
        <f t="shared" si="499"/>
        <v>High BP</v>
      </c>
      <c r="S965" t="str">
        <f t="shared" si="500"/>
        <v>Normal Cost</v>
      </c>
    </row>
    <row r="966" spans="1:19" x14ac:dyDescent="0.3">
      <c r="A966">
        <v>69</v>
      </c>
      <c r="B966" t="s">
        <v>15</v>
      </c>
      <c r="C966">
        <v>34.1</v>
      </c>
      <c r="D966">
        <v>137</v>
      </c>
      <c r="E966">
        <v>88</v>
      </c>
      <c r="F966">
        <v>237.1</v>
      </c>
      <c r="G966">
        <v>142.69999999999999</v>
      </c>
      <c r="H966">
        <v>72</v>
      </c>
      <c r="I966">
        <v>1</v>
      </c>
      <c r="J966" t="s">
        <v>27</v>
      </c>
      <c r="K966" t="s">
        <v>28</v>
      </c>
      <c r="L966" t="s">
        <v>25</v>
      </c>
      <c r="M966">
        <v>2.5</v>
      </c>
      <c r="N966">
        <v>8733.02</v>
      </c>
      <c r="O966" t="s">
        <v>19</v>
      </c>
      <c r="P966" t="str">
        <f t="shared" si="501"/>
        <v>30-44</v>
      </c>
      <c r="Q966" t="str">
        <f>IF(PatientData[[#This Row],[bmi]]&lt;18.5,"Underweight",
IF(PatientData[[#This Row],[bmi]]&lt;25,"Normal",
IF(PatientData[[#This Row],[bmi]]&lt;30,"Overweight","Obese")))</f>
        <v>Obese</v>
      </c>
      <c r="R966" t="str">
        <f t="shared" si="499"/>
        <v>High BP</v>
      </c>
      <c r="S966" t="str">
        <f t="shared" si="500"/>
        <v>Normal Cost</v>
      </c>
    </row>
    <row r="967" spans="1:19" x14ac:dyDescent="0.3">
      <c r="A967">
        <v>82</v>
      </c>
      <c r="B967" t="s">
        <v>15</v>
      </c>
      <c r="C967">
        <v>23</v>
      </c>
      <c r="D967">
        <v>135</v>
      </c>
      <c r="E967">
        <v>80</v>
      </c>
      <c r="F967">
        <v>202.2</v>
      </c>
      <c r="G967">
        <v>95.7</v>
      </c>
      <c r="H967">
        <v>83</v>
      </c>
      <c r="I967">
        <v>1</v>
      </c>
      <c r="J967" t="s">
        <v>16</v>
      </c>
      <c r="K967" t="s">
        <v>21</v>
      </c>
      <c r="L967" t="s">
        <v>22</v>
      </c>
      <c r="M967">
        <v>9.4</v>
      </c>
      <c r="N967">
        <v>18059.07</v>
      </c>
      <c r="O967" t="s">
        <v>23</v>
      </c>
      <c r="P967" t="str">
        <f t="shared" si="501"/>
        <v>45-59</v>
      </c>
      <c r="Q967" t="str">
        <f>IF(PatientData[[#This Row],[bmi]]&lt;18.5,"Underweight",
IF(PatientData[[#This Row],[bmi]]&lt;25,"Normal",
IF(PatientData[[#This Row],[bmi]]&lt;30,"Overweight","Obese")))</f>
        <v>Normal</v>
      </c>
      <c r="R967" t="str">
        <f t="shared" si="499"/>
        <v>High BP</v>
      </c>
      <c r="S967" t="str">
        <f t="shared" si="500"/>
        <v>High Cost</v>
      </c>
    </row>
    <row r="968" spans="1:19" x14ac:dyDescent="0.3">
      <c r="A968">
        <v>46</v>
      </c>
      <c r="B968" t="s">
        <v>20</v>
      </c>
      <c r="C968">
        <v>20.7</v>
      </c>
      <c r="D968">
        <v>123</v>
      </c>
      <c r="E968">
        <v>76</v>
      </c>
      <c r="F968">
        <v>194.4</v>
      </c>
      <c r="G968">
        <v>85.6</v>
      </c>
      <c r="H968">
        <v>60</v>
      </c>
      <c r="I968">
        <v>0</v>
      </c>
      <c r="J968" t="s">
        <v>24</v>
      </c>
      <c r="K968" t="s">
        <v>21</v>
      </c>
      <c r="L968" t="s">
        <v>25</v>
      </c>
      <c r="M968">
        <v>6.5</v>
      </c>
      <c r="N968">
        <v>14983.96</v>
      </c>
      <c r="O968" t="s">
        <v>19</v>
      </c>
      <c r="P968" t="str">
        <f t="shared" ref="P968" si="502">IF(A968&lt;30,"18-29",IF(A968&lt;45,"30-44",IF(A968&lt;60,"45-59",IF(A968&lt;75,"60-74","75+"))))</f>
        <v>45-59</v>
      </c>
      <c r="Q968" t="str">
        <f>IF(PatientData[[#This Row],[bmi]]&lt;18.5,"Underweight",
IF(PatientData[[#This Row],[bmi]]&lt;25,"Normal",
IF(PatientData[[#This Row],[bmi]]&lt;30,"Overweight","Obese")))</f>
        <v>Normal</v>
      </c>
      <c r="R968" t="str">
        <f t="shared" si="499"/>
        <v>High BP</v>
      </c>
      <c r="S968" t="str">
        <f t="shared" si="500"/>
        <v>Normal Cost</v>
      </c>
    </row>
    <row r="969" spans="1:19" x14ac:dyDescent="0.3">
      <c r="A969">
        <v>72</v>
      </c>
      <c r="B969" t="s">
        <v>15</v>
      </c>
      <c r="C969">
        <v>24.7</v>
      </c>
      <c r="D969">
        <v>125</v>
      </c>
      <c r="E969">
        <v>78</v>
      </c>
      <c r="F969">
        <v>228</v>
      </c>
      <c r="G969">
        <v>106.8</v>
      </c>
      <c r="H969">
        <v>61</v>
      </c>
      <c r="I969">
        <v>0</v>
      </c>
      <c r="J969" t="s">
        <v>24</v>
      </c>
      <c r="K969" t="s">
        <v>26</v>
      </c>
      <c r="L969" t="s">
        <v>25</v>
      </c>
      <c r="M969">
        <v>6.8</v>
      </c>
      <c r="N969">
        <v>9272.58</v>
      </c>
      <c r="O969" t="s">
        <v>19</v>
      </c>
      <c r="P969" t="str">
        <f t="shared" ref="P969" si="503">IF(A966&lt;30,"18-29",IF(A966&lt;45,"30-44",IF(A966&lt;60,"45-59",IF(A966&lt;75,"60-74","75+"))))</f>
        <v>60-74</v>
      </c>
      <c r="Q969" t="str">
        <f>IF(PatientData[[#This Row],[bmi]]&lt;18.5,"Underweight",
IF(PatientData[[#This Row],[bmi]]&lt;25,"Normal",
IF(PatientData[[#This Row],[bmi]]&lt;30,"Overweight","Obese")))</f>
        <v>Normal</v>
      </c>
      <c r="R969" t="str">
        <f t="shared" si="499"/>
        <v>High BP</v>
      </c>
      <c r="S969" t="str">
        <f t="shared" si="500"/>
        <v>Normal Cost</v>
      </c>
    </row>
    <row r="970" spans="1:19" x14ac:dyDescent="0.3">
      <c r="A970">
        <v>51</v>
      </c>
      <c r="B970" t="s">
        <v>20</v>
      </c>
      <c r="C970">
        <v>20.7</v>
      </c>
      <c r="D970">
        <v>141</v>
      </c>
      <c r="E970">
        <v>76</v>
      </c>
      <c r="F970">
        <v>215.3</v>
      </c>
      <c r="G970">
        <v>151.69999999999999</v>
      </c>
      <c r="H970">
        <v>100</v>
      </c>
      <c r="I970">
        <v>1</v>
      </c>
      <c r="J970" t="s">
        <v>16</v>
      </c>
      <c r="K970" t="s">
        <v>21</v>
      </c>
      <c r="L970" t="s">
        <v>22</v>
      </c>
      <c r="M970">
        <v>13.8</v>
      </c>
      <c r="N970">
        <v>28301.17</v>
      </c>
      <c r="O970" t="s">
        <v>19</v>
      </c>
      <c r="P970" t="str">
        <f t="shared" ref="P970" si="504">IF(A970&lt;30,"18-29",IF(A970&lt;45,"30-44",IF(A970&lt;60,"45-59",IF(A970&lt;75,"60-74","75+"))))</f>
        <v>45-59</v>
      </c>
      <c r="Q970" t="str">
        <f>IF(PatientData[[#This Row],[bmi]]&lt;18.5,"Underweight",
IF(PatientData[[#This Row],[bmi]]&lt;25,"Normal",
IF(PatientData[[#This Row],[bmi]]&lt;30,"Overweight","Obese")))</f>
        <v>Normal</v>
      </c>
      <c r="R970" t="str">
        <f t="shared" si="499"/>
        <v>High BP</v>
      </c>
      <c r="S970" t="str">
        <f t="shared" si="500"/>
        <v>High Cost</v>
      </c>
    </row>
    <row r="971" spans="1:19" x14ac:dyDescent="0.3">
      <c r="A971">
        <v>75</v>
      </c>
      <c r="B971" t="s">
        <v>15</v>
      </c>
      <c r="C971">
        <v>18</v>
      </c>
      <c r="D971">
        <v>120</v>
      </c>
      <c r="E971">
        <v>80</v>
      </c>
      <c r="F971">
        <v>270.2</v>
      </c>
      <c r="G971">
        <v>110.4</v>
      </c>
      <c r="H971">
        <v>93</v>
      </c>
      <c r="I971">
        <v>1</v>
      </c>
      <c r="J971" t="s">
        <v>16</v>
      </c>
      <c r="K971" t="s">
        <v>26</v>
      </c>
      <c r="L971" t="s">
        <v>25</v>
      </c>
      <c r="M971">
        <v>8.4</v>
      </c>
      <c r="N971">
        <v>16053.61</v>
      </c>
      <c r="O971" t="s">
        <v>19</v>
      </c>
      <c r="P971" t="str">
        <f t="shared" ref="P971" si="505">IF(A968&lt;30,"18-29",IF(A968&lt;45,"30-44",IF(A968&lt;60,"45-59",IF(A968&lt;75,"60-74","75+"))))</f>
        <v>45-59</v>
      </c>
      <c r="Q971" t="str">
        <f>IF(PatientData[[#This Row],[bmi]]&lt;18.5,"Underweight",
IF(PatientData[[#This Row],[bmi]]&lt;25,"Normal",
IF(PatientData[[#This Row],[bmi]]&lt;30,"Overweight","Obese")))</f>
        <v>Underweight</v>
      </c>
      <c r="R971" t="str">
        <f t="shared" si="499"/>
        <v>High BP</v>
      </c>
      <c r="S971" t="str">
        <f t="shared" si="500"/>
        <v>High Cost</v>
      </c>
    </row>
    <row r="972" spans="1:19" x14ac:dyDescent="0.3">
      <c r="A972">
        <v>79</v>
      </c>
      <c r="B972" t="s">
        <v>20</v>
      </c>
      <c r="C972">
        <v>20.7</v>
      </c>
      <c r="D972">
        <v>114</v>
      </c>
      <c r="E972">
        <v>67</v>
      </c>
      <c r="F972">
        <v>221.8</v>
      </c>
      <c r="G972">
        <v>103.6</v>
      </c>
      <c r="H972">
        <v>85</v>
      </c>
      <c r="I972">
        <v>0</v>
      </c>
      <c r="J972" t="s">
        <v>16</v>
      </c>
      <c r="K972" t="s">
        <v>21</v>
      </c>
      <c r="L972" t="s">
        <v>18</v>
      </c>
      <c r="M972">
        <v>10.7</v>
      </c>
      <c r="N972">
        <v>22489.75</v>
      </c>
      <c r="O972" t="s">
        <v>19</v>
      </c>
      <c r="P972" t="str">
        <f t="shared" ref="P972:P974" si="506">IF(A972&lt;30,"18-29",IF(A972&lt;45,"30-44",IF(A972&lt;60,"45-59",IF(A972&lt;75,"60-74","75+"))))</f>
        <v>75+</v>
      </c>
      <c r="Q972" t="str">
        <f>IF(PatientData[[#This Row],[bmi]]&lt;18.5,"Underweight",
IF(PatientData[[#This Row],[bmi]]&lt;25,"Normal",
IF(PatientData[[#This Row],[bmi]]&lt;30,"Overweight","Obese")))</f>
        <v>Normal</v>
      </c>
      <c r="R972" t="str">
        <f t="shared" si="499"/>
        <v>Normal BP</v>
      </c>
      <c r="S972" t="str">
        <f t="shared" si="500"/>
        <v>High Cost</v>
      </c>
    </row>
    <row r="973" spans="1:19" x14ac:dyDescent="0.3">
      <c r="A973">
        <v>86</v>
      </c>
      <c r="B973" t="s">
        <v>20</v>
      </c>
      <c r="C973">
        <v>20.7</v>
      </c>
      <c r="D973">
        <v>124</v>
      </c>
      <c r="E973">
        <v>72</v>
      </c>
      <c r="F973">
        <v>197.1</v>
      </c>
      <c r="G973">
        <v>118.2</v>
      </c>
      <c r="H973">
        <v>74</v>
      </c>
      <c r="I973">
        <v>0</v>
      </c>
      <c r="J973" t="s">
        <v>24</v>
      </c>
      <c r="K973" t="s">
        <v>17</v>
      </c>
      <c r="L973" t="s">
        <v>25</v>
      </c>
      <c r="M973">
        <v>4.2</v>
      </c>
      <c r="N973">
        <v>8963.07</v>
      </c>
      <c r="O973" t="s">
        <v>19</v>
      </c>
      <c r="P973" t="str">
        <f t="shared" si="506"/>
        <v>75+</v>
      </c>
      <c r="Q973" t="str">
        <f>IF(PatientData[[#This Row],[bmi]]&lt;18.5,"Underweight",
IF(PatientData[[#This Row],[bmi]]&lt;25,"Normal",
IF(PatientData[[#This Row],[bmi]]&lt;30,"Overweight","Obese")))</f>
        <v>Normal</v>
      </c>
      <c r="R973" t="str">
        <f t="shared" si="499"/>
        <v>High BP</v>
      </c>
      <c r="S973" t="str">
        <f t="shared" si="500"/>
        <v>Normal Cost</v>
      </c>
    </row>
    <row r="974" spans="1:19" x14ac:dyDescent="0.3">
      <c r="A974">
        <v>64</v>
      </c>
      <c r="B974" t="s">
        <v>20</v>
      </c>
      <c r="C974">
        <v>20.7</v>
      </c>
      <c r="D974">
        <v>115</v>
      </c>
      <c r="E974">
        <v>68</v>
      </c>
      <c r="F974">
        <v>203.5</v>
      </c>
      <c r="G974">
        <v>89</v>
      </c>
      <c r="H974">
        <v>78</v>
      </c>
      <c r="I974">
        <v>2</v>
      </c>
      <c r="J974" t="s">
        <v>24</v>
      </c>
      <c r="K974" t="s">
        <v>26</v>
      </c>
      <c r="L974" t="s">
        <v>25</v>
      </c>
      <c r="M974">
        <v>2.5</v>
      </c>
      <c r="N974">
        <v>6024.78</v>
      </c>
      <c r="O974" t="s">
        <v>19</v>
      </c>
      <c r="P974" t="str">
        <f t="shared" si="506"/>
        <v>60-74</v>
      </c>
      <c r="Q974" t="str">
        <f>IF(PatientData[[#This Row],[bmi]]&lt;18.5,"Underweight",
IF(PatientData[[#This Row],[bmi]]&lt;25,"Normal",
IF(PatientData[[#This Row],[bmi]]&lt;30,"Overweight","Obese")))</f>
        <v>Normal</v>
      </c>
      <c r="R974" t="str">
        <f t="shared" si="499"/>
        <v>Normal BP</v>
      </c>
      <c r="S974" t="str">
        <f t="shared" si="500"/>
        <v>Normal Cost</v>
      </c>
    </row>
    <row r="975" spans="1:19" x14ac:dyDescent="0.3">
      <c r="A975">
        <v>77</v>
      </c>
      <c r="B975" t="s">
        <v>15</v>
      </c>
      <c r="C975">
        <v>34.9</v>
      </c>
      <c r="D975">
        <v>156</v>
      </c>
      <c r="E975">
        <v>98</v>
      </c>
      <c r="F975">
        <v>216.6</v>
      </c>
      <c r="G975">
        <v>132.1</v>
      </c>
      <c r="H975">
        <v>76</v>
      </c>
      <c r="I975">
        <v>0</v>
      </c>
      <c r="J975" t="s">
        <v>24</v>
      </c>
      <c r="K975" t="s">
        <v>28</v>
      </c>
      <c r="L975" t="s">
        <v>25</v>
      </c>
      <c r="M975">
        <v>4.5999999999999996</v>
      </c>
      <c r="N975">
        <v>11797.18</v>
      </c>
      <c r="O975" t="s">
        <v>19</v>
      </c>
      <c r="P975" t="str">
        <f t="shared" ref="P975:P977" si="507">IF(A972&lt;30,"18-29",IF(A972&lt;45,"30-44",IF(A972&lt;60,"45-59",IF(A972&lt;75,"60-74","75+"))))</f>
        <v>75+</v>
      </c>
      <c r="Q975" t="str">
        <f>IF(PatientData[[#This Row],[bmi]]&lt;18.5,"Underweight",
IF(PatientData[[#This Row],[bmi]]&lt;25,"Normal",
IF(PatientData[[#This Row],[bmi]]&lt;30,"Overweight","Obese")))</f>
        <v>Obese</v>
      </c>
      <c r="R975" t="str">
        <f t="shared" si="499"/>
        <v>High BP</v>
      </c>
      <c r="S975" t="str">
        <f t="shared" si="500"/>
        <v>Normal Cost</v>
      </c>
    </row>
    <row r="976" spans="1:19" x14ac:dyDescent="0.3">
      <c r="A976">
        <v>60</v>
      </c>
      <c r="B976" t="s">
        <v>15</v>
      </c>
      <c r="C976">
        <v>32</v>
      </c>
      <c r="D976">
        <v>142</v>
      </c>
      <c r="E976">
        <v>82</v>
      </c>
      <c r="F976">
        <v>245.1</v>
      </c>
      <c r="G976">
        <v>109.5</v>
      </c>
      <c r="H976">
        <v>93</v>
      </c>
      <c r="I976">
        <v>3</v>
      </c>
      <c r="J976" t="s">
        <v>27</v>
      </c>
      <c r="K976" t="s">
        <v>21</v>
      </c>
      <c r="L976" t="s">
        <v>18</v>
      </c>
      <c r="M976">
        <v>6.1</v>
      </c>
      <c r="N976">
        <v>10891.05</v>
      </c>
      <c r="O976" t="s">
        <v>23</v>
      </c>
      <c r="P976" t="str">
        <f t="shared" si="507"/>
        <v>75+</v>
      </c>
      <c r="Q976" t="str">
        <f>IF(PatientData[[#This Row],[bmi]]&lt;18.5,"Underweight",
IF(PatientData[[#This Row],[bmi]]&lt;25,"Normal",
IF(PatientData[[#This Row],[bmi]]&lt;30,"Overweight","Obese")))</f>
        <v>Obese</v>
      </c>
      <c r="R976" t="str">
        <f t="shared" si="499"/>
        <v>High BP</v>
      </c>
      <c r="S976" t="str">
        <f t="shared" si="500"/>
        <v>Normal Cost</v>
      </c>
    </row>
    <row r="977" spans="1:19" x14ac:dyDescent="0.3">
      <c r="A977">
        <v>35</v>
      </c>
      <c r="B977" t="s">
        <v>15</v>
      </c>
      <c r="C977">
        <v>28.9</v>
      </c>
      <c r="D977">
        <v>115</v>
      </c>
      <c r="E977">
        <v>74</v>
      </c>
      <c r="F977">
        <v>222.2</v>
      </c>
      <c r="G977">
        <v>98</v>
      </c>
      <c r="H977">
        <v>66</v>
      </c>
      <c r="I977">
        <v>4</v>
      </c>
      <c r="J977" t="s">
        <v>24</v>
      </c>
      <c r="K977" t="s">
        <v>26</v>
      </c>
      <c r="L977" t="s">
        <v>18</v>
      </c>
      <c r="M977">
        <v>33.5</v>
      </c>
      <c r="N977">
        <v>58563.58</v>
      </c>
      <c r="O977" t="s">
        <v>19</v>
      </c>
      <c r="P977" t="str">
        <f t="shared" si="507"/>
        <v>60-74</v>
      </c>
      <c r="Q977" t="str">
        <f>IF(PatientData[[#This Row],[bmi]]&lt;18.5,"Underweight",
IF(PatientData[[#This Row],[bmi]]&lt;25,"Normal",
IF(PatientData[[#This Row],[bmi]]&lt;30,"Overweight","Obese")))</f>
        <v>Overweight</v>
      </c>
      <c r="R977" t="str">
        <f t="shared" si="499"/>
        <v>Normal BP</v>
      </c>
      <c r="S977" t="str">
        <f t="shared" si="500"/>
        <v>High Cost</v>
      </c>
    </row>
    <row r="978" spans="1:19" x14ac:dyDescent="0.3">
      <c r="A978">
        <v>53</v>
      </c>
      <c r="B978" t="s">
        <v>20</v>
      </c>
      <c r="C978">
        <v>20.7</v>
      </c>
      <c r="D978">
        <v>132</v>
      </c>
      <c r="E978">
        <v>75</v>
      </c>
      <c r="F978">
        <v>219.3</v>
      </c>
      <c r="G978">
        <v>124.7</v>
      </c>
      <c r="H978">
        <v>68</v>
      </c>
      <c r="I978">
        <v>4</v>
      </c>
      <c r="J978" t="s">
        <v>27</v>
      </c>
      <c r="K978" t="s">
        <v>21</v>
      </c>
      <c r="L978" t="s">
        <v>22</v>
      </c>
      <c r="M978">
        <v>7.2</v>
      </c>
      <c r="N978">
        <v>12507.54</v>
      </c>
      <c r="O978" t="s">
        <v>23</v>
      </c>
      <c r="P978" t="str">
        <f t="shared" ref="P978" si="508">IF(A978&lt;30,"18-29",IF(A978&lt;45,"30-44",IF(A978&lt;60,"45-59",IF(A978&lt;75,"60-74","75+"))))</f>
        <v>45-59</v>
      </c>
      <c r="Q978" t="str">
        <f>IF(PatientData[[#This Row],[bmi]]&lt;18.5,"Underweight",
IF(PatientData[[#This Row],[bmi]]&lt;25,"Normal",
IF(PatientData[[#This Row],[bmi]]&lt;30,"Overweight","Obese")))</f>
        <v>Normal</v>
      </c>
      <c r="R978" t="str">
        <f t="shared" si="499"/>
        <v>High BP</v>
      </c>
      <c r="S978" t="str">
        <f t="shared" si="500"/>
        <v>Normal Cost</v>
      </c>
    </row>
    <row r="979" spans="1:19" x14ac:dyDescent="0.3">
      <c r="A979">
        <v>70</v>
      </c>
      <c r="B979" t="s">
        <v>15</v>
      </c>
      <c r="C979">
        <v>18.100000000000001</v>
      </c>
      <c r="D979">
        <v>103</v>
      </c>
      <c r="E979">
        <v>60</v>
      </c>
      <c r="F979">
        <v>187.2</v>
      </c>
      <c r="G979">
        <v>123.3</v>
      </c>
      <c r="H979">
        <v>66</v>
      </c>
      <c r="I979">
        <v>1</v>
      </c>
      <c r="J979" t="s">
        <v>27</v>
      </c>
      <c r="K979" t="s">
        <v>28</v>
      </c>
      <c r="L979" t="s">
        <v>18</v>
      </c>
      <c r="M979">
        <v>3.8</v>
      </c>
      <c r="N979">
        <v>9974.1200000000008</v>
      </c>
      <c r="O979" t="s">
        <v>19</v>
      </c>
      <c r="P979" t="str">
        <f t="shared" ref="P979" si="509">IF(A976&lt;30,"18-29",IF(A976&lt;45,"30-44",IF(A976&lt;60,"45-59",IF(A976&lt;75,"60-74","75+"))))</f>
        <v>60-74</v>
      </c>
      <c r="Q979" t="str">
        <f>IF(PatientData[[#This Row],[bmi]]&lt;18.5,"Underweight",
IF(PatientData[[#This Row],[bmi]]&lt;25,"Normal",
IF(PatientData[[#This Row],[bmi]]&lt;30,"Overweight","Obese")))</f>
        <v>Underweight</v>
      </c>
      <c r="R979" t="str">
        <f t="shared" si="499"/>
        <v>Normal BP</v>
      </c>
      <c r="S979" t="str">
        <f t="shared" si="500"/>
        <v>Normal Cost</v>
      </c>
    </row>
    <row r="980" spans="1:19" x14ac:dyDescent="0.3">
      <c r="A980">
        <v>68</v>
      </c>
      <c r="B980" t="s">
        <v>20</v>
      </c>
      <c r="C980">
        <v>20.7</v>
      </c>
      <c r="D980">
        <v>104</v>
      </c>
      <c r="E980">
        <v>61</v>
      </c>
      <c r="F980">
        <v>180.7</v>
      </c>
      <c r="G980">
        <v>176.8</v>
      </c>
      <c r="H980">
        <v>103</v>
      </c>
      <c r="I980">
        <v>1</v>
      </c>
      <c r="J980" t="s">
        <v>16</v>
      </c>
      <c r="K980" t="s">
        <v>17</v>
      </c>
      <c r="L980" t="s">
        <v>18</v>
      </c>
      <c r="M980">
        <v>5.9</v>
      </c>
      <c r="N980">
        <v>10485.280000000001</v>
      </c>
      <c r="O980" t="s">
        <v>19</v>
      </c>
      <c r="P980" t="str">
        <f t="shared" ref="P980:P981" si="510">IF(A980&lt;30,"18-29",IF(A980&lt;45,"30-44",IF(A980&lt;60,"45-59",IF(A980&lt;75,"60-74","75+"))))</f>
        <v>60-74</v>
      </c>
      <c r="Q980" t="str">
        <f>IF(PatientData[[#This Row],[bmi]]&lt;18.5,"Underweight",
IF(PatientData[[#This Row],[bmi]]&lt;25,"Normal",
IF(PatientData[[#This Row],[bmi]]&lt;30,"Overweight","Obese")))</f>
        <v>Normal</v>
      </c>
      <c r="R980" t="str">
        <f t="shared" si="499"/>
        <v>Normal BP</v>
      </c>
      <c r="S980" t="str">
        <f t="shared" si="500"/>
        <v>Normal Cost</v>
      </c>
    </row>
    <row r="981" spans="1:19" x14ac:dyDescent="0.3">
      <c r="A981">
        <v>50</v>
      </c>
      <c r="B981" t="s">
        <v>20</v>
      </c>
      <c r="C981">
        <v>20.8</v>
      </c>
      <c r="D981">
        <v>126</v>
      </c>
      <c r="E981">
        <v>76</v>
      </c>
      <c r="F981">
        <v>181.7</v>
      </c>
      <c r="G981">
        <v>95.7</v>
      </c>
      <c r="H981">
        <v>91</v>
      </c>
      <c r="I981">
        <v>2</v>
      </c>
      <c r="J981" t="s">
        <v>27</v>
      </c>
      <c r="K981" t="s">
        <v>28</v>
      </c>
      <c r="L981" t="s">
        <v>18</v>
      </c>
      <c r="M981">
        <v>2.1</v>
      </c>
      <c r="N981">
        <v>8197.9599999999991</v>
      </c>
      <c r="O981" t="s">
        <v>19</v>
      </c>
      <c r="P981" t="str">
        <f t="shared" si="510"/>
        <v>45-59</v>
      </c>
      <c r="Q981" t="str">
        <f>IF(PatientData[[#This Row],[bmi]]&lt;18.5,"Underweight",
IF(PatientData[[#This Row],[bmi]]&lt;25,"Normal",
IF(PatientData[[#This Row],[bmi]]&lt;30,"Overweight","Obese")))</f>
        <v>Normal</v>
      </c>
      <c r="R981" t="str">
        <f t="shared" si="499"/>
        <v>High BP</v>
      </c>
      <c r="S981" t="str">
        <f t="shared" si="500"/>
        <v>Normal Cost</v>
      </c>
    </row>
    <row r="982" spans="1:19" x14ac:dyDescent="0.3">
      <c r="A982">
        <v>81</v>
      </c>
      <c r="B982" t="s">
        <v>15</v>
      </c>
      <c r="C982">
        <v>22.6</v>
      </c>
      <c r="D982">
        <v>149</v>
      </c>
      <c r="E982">
        <v>93</v>
      </c>
      <c r="F982">
        <v>242.4</v>
      </c>
      <c r="G982">
        <v>112.5</v>
      </c>
      <c r="H982">
        <v>81</v>
      </c>
      <c r="I982">
        <v>5</v>
      </c>
      <c r="J982" t="s">
        <v>24</v>
      </c>
      <c r="K982" t="s">
        <v>28</v>
      </c>
      <c r="L982" t="s">
        <v>18</v>
      </c>
      <c r="M982">
        <v>13.7</v>
      </c>
      <c r="N982">
        <v>30057.68</v>
      </c>
      <c r="O982" t="s">
        <v>23</v>
      </c>
      <c r="P982" t="str">
        <f t="shared" ref="P982" si="511">IF(A979&lt;30,"18-29",IF(A979&lt;45,"30-44",IF(A979&lt;60,"45-59",IF(A979&lt;75,"60-74","75+"))))</f>
        <v>60-74</v>
      </c>
      <c r="Q982" t="str">
        <f>IF(PatientData[[#This Row],[bmi]]&lt;18.5,"Underweight",
IF(PatientData[[#This Row],[bmi]]&lt;25,"Normal",
IF(PatientData[[#This Row],[bmi]]&lt;30,"Overweight","Obese")))</f>
        <v>Normal</v>
      </c>
      <c r="R982" t="str">
        <f t="shared" si="499"/>
        <v>High BP</v>
      </c>
      <c r="S982" t="str">
        <f t="shared" si="500"/>
        <v>High Cost</v>
      </c>
    </row>
    <row r="983" spans="1:19" x14ac:dyDescent="0.3">
      <c r="A983">
        <v>56</v>
      </c>
      <c r="B983" t="s">
        <v>20</v>
      </c>
      <c r="C983">
        <v>20.8</v>
      </c>
      <c r="D983">
        <v>133</v>
      </c>
      <c r="E983">
        <v>79</v>
      </c>
      <c r="F983">
        <v>189.8</v>
      </c>
      <c r="G983">
        <v>140.6</v>
      </c>
      <c r="H983">
        <v>86</v>
      </c>
      <c r="I983">
        <v>2</v>
      </c>
      <c r="J983" t="s">
        <v>27</v>
      </c>
      <c r="K983" t="s">
        <v>17</v>
      </c>
      <c r="L983" t="s">
        <v>18</v>
      </c>
      <c r="M983">
        <v>3</v>
      </c>
      <c r="N983">
        <v>6777.74</v>
      </c>
      <c r="O983" t="s">
        <v>19</v>
      </c>
      <c r="P983" t="str">
        <f t="shared" ref="P983" si="512">IF(A983&lt;30,"18-29",IF(A983&lt;45,"30-44",IF(A983&lt;60,"45-59",IF(A983&lt;75,"60-74","75+"))))</f>
        <v>45-59</v>
      </c>
      <c r="Q983" t="str">
        <f>IF(PatientData[[#This Row],[bmi]]&lt;18.5,"Underweight",
IF(PatientData[[#This Row],[bmi]]&lt;25,"Normal",
IF(PatientData[[#This Row],[bmi]]&lt;30,"Overweight","Obese")))</f>
        <v>Normal</v>
      </c>
      <c r="R983" t="str">
        <f t="shared" si="499"/>
        <v>High BP</v>
      </c>
      <c r="S983" t="str">
        <f t="shared" si="500"/>
        <v>Normal Cost</v>
      </c>
    </row>
    <row r="984" spans="1:19" x14ac:dyDescent="0.3">
      <c r="A984">
        <v>67</v>
      </c>
      <c r="B984" t="s">
        <v>15</v>
      </c>
      <c r="C984">
        <v>32.6</v>
      </c>
      <c r="D984">
        <v>132</v>
      </c>
      <c r="E984">
        <v>82</v>
      </c>
      <c r="F984">
        <v>252.3</v>
      </c>
      <c r="G984">
        <v>102.4</v>
      </c>
      <c r="H984">
        <v>64</v>
      </c>
      <c r="I984">
        <v>3</v>
      </c>
      <c r="J984" t="s">
        <v>27</v>
      </c>
      <c r="K984" t="s">
        <v>21</v>
      </c>
      <c r="L984" t="s">
        <v>25</v>
      </c>
      <c r="M984">
        <v>11.1</v>
      </c>
      <c r="N984">
        <v>21825.42</v>
      </c>
      <c r="O984" t="s">
        <v>19</v>
      </c>
      <c r="P984" t="str">
        <f t="shared" ref="P984:P985" si="513">IF(A981&lt;30,"18-29",IF(A981&lt;45,"30-44",IF(A981&lt;60,"45-59",IF(A981&lt;75,"60-74","75+"))))</f>
        <v>45-59</v>
      </c>
      <c r="Q984" t="str">
        <f>IF(PatientData[[#This Row],[bmi]]&lt;18.5,"Underweight",
IF(PatientData[[#This Row],[bmi]]&lt;25,"Normal",
IF(PatientData[[#This Row],[bmi]]&lt;30,"Overweight","Obese")))</f>
        <v>Obese</v>
      </c>
      <c r="R984" t="str">
        <f t="shared" si="499"/>
        <v>High BP</v>
      </c>
      <c r="S984" t="str">
        <f t="shared" si="500"/>
        <v>High Cost</v>
      </c>
    </row>
    <row r="985" spans="1:19" x14ac:dyDescent="0.3">
      <c r="A985">
        <v>70</v>
      </c>
      <c r="B985" t="s">
        <v>15</v>
      </c>
      <c r="C985">
        <v>24</v>
      </c>
      <c r="D985">
        <v>127</v>
      </c>
      <c r="E985">
        <v>80</v>
      </c>
      <c r="F985">
        <v>246.4</v>
      </c>
      <c r="G985">
        <v>171.2</v>
      </c>
      <c r="H985">
        <v>69</v>
      </c>
      <c r="I985">
        <v>0</v>
      </c>
      <c r="J985" t="s">
        <v>16</v>
      </c>
      <c r="K985" t="s">
        <v>17</v>
      </c>
      <c r="L985" t="s">
        <v>25</v>
      </c>
      <c r="M985">
        <v>9.6</v>
      </c>
      <c r="N985">
        <v>18478.95</v>
      </c>
      <c r="O985" t="s">
        <v>19</v>
      </c>
      <c r="P985" t="str">
        <f t="shared" si="513"/>
        <v>75+</v>
      </c>
      <c r="Q985" t="str">
        <f>IF(PatientData[[#This Row],[bmi]]&lt;18.5,"Underweight",
IF(PatientData[[#This Row],[bmi]]&lt;25,"Normal",
IF(PatientData[[#This Row],[bmi]]&lt;30,"Overweight","Obese")))</f>
        <v>Normal</v>
      </c>
      <c r="R985" t="str">
        <f t="shared" si="499"/>
        <v>High BP</v>
      </c>
      <c r="S985" t="str">
        <f t="shared" si="500"/>
        <v>High Cost</v>
      </c>
    </row>
    <row r="986" spans="1:19" x14ac:dyDescent="0.3">
      <c r="A986">
        <v>83</v>
      </c>
      <c r="B986" t="s">
        <v>20</v>
      </c>
      <c r="C986">
        <v>20.8</v>
      </c>
      <c r="D986">
        <v>134</v>
      </c>
      <c r="E986">
        <v>82</v>
      </c>
      <c r="F986">
        <v>204.8</v>
      </c>
      <c r="G986">
        <v>100</v>
      </c>
      <c r="H986">
        <v>105</v>
      </c>
      <c r="I986">
        <v>1</v>
      </c>
      <c r="J986" t="s">
        <v>16</v>
      </c>
      <c r="K986" t="s">
        <v>26</v>
      </c>
      <c r="L986" t="s">
        <v>25</v>
      </c>
      <c r="M986">
        <v>15.4</v>
      </c>
      <c r="N986">
        <v>28845.43</v>
      </c>
      <c r="O986" t="s">
        <v>19</v>
      </c>
      <c r="P986" t="str">
        <f t="shared" ref="P986:P988" si="514">IF(A986&lt;30,"18-29",IF(A986&lt;45,"30-44",IF(A986&lt;60,"45-59",IF(A986&lt;75,"60-74","75+"))))</f>
        <v>75+</v>
      </c>
      <c r="Q986" t="str">
        <f>IF(PatientData[[#This Row],[bmi]]&lt;18.5,"Underweight",
IF(PatientData[[#This Row],[bmi]]&lt;25,"Normal",
IF(PatientData[[#This Row],[bmi]]&lt;30,"Overweight","Obese")))</f>
        <v>Normal</v>
      </c>
      <c r="R986" t="str">
        <f t="shared" si="499"/>
        <v>High BP</v>
      </c>
      <c r="S986" t="str">
        <f t="shared" si="500"/>
        <v>High Cost</v>
      </c>
    </row>
    <row r="987" spans="1:19" x14ac:dyDescent="0.3">
      <c r="A987">
        <v>66</v>
      </c>
      <c r="B987" t="s">
        <v>20</v>
      </c>
      <c r="C987">
        <v>20.8</v>
      </c>
      <c r="D987">
        <v>125</v>
      </c>
      <c r="E987">
        <v>74</v>
      </c>
      <c r="F987">
        <v>191.4</v>
      </c>
      <c r="G987">
        <v>97.3</v>
      </c>
      <c r="H987">
        <v>81</v>
      </c>
      <c r="I987">
        <v>0</v>
      </c>
      <c r="J987" t="s">
        <v>24</v>
      </c>
      <c r="K987" t="s">
        <v>28</v>
      </c>
      <c r="L987" t="s">
        <v>25</v>
      </c>
      <c r="M987">
        <v>6.5</v>
      </c>
      <c r="N987">
        <v>13854.58</v>
      </c>
      <c r="O987" t="s">
        <v>19</v>
      </c>
      <c r="P987" t="str">
        <f t="shared" si="514"/>
        <v>60-74</v>
      </c>
      <c r="Q987" t="str">
        <f>IF(PatientData[[#This Row],[bmi]]&lt;18.5,"Underweight",
IF(PatientData[[#This Row],[bmi]]&lt;25,"Normal",
IF(PatientData[[#This Row],[bmi]]&lt;30,"Overweight","Obese")))</f>
        <v>Normal</v>
      </c>
      <c r="R987" t="str">
        <f t="shared" si="499"/>
        <v>High BP</v>
      </c>
      <c r="S987" t="str">
        <f t="shared" si="500"/>
        <v>Normal Cost</v>
      </c>
    </row>
    <row r="988" spans="1:19" x14ac:dyDescent="0.3">
      <c r="A988">
        <v>56</v>
      </c>
      <c r="B988" t="s">
        <v>20</v>
      </c>
      <c r="C988">
        <v>20.8</v>
      </c>
      <c r="D988">
        <v>123</v>
      </c>
      <c r="E988">
        <v>72</v>
      </c>
      <c r="F988">
        <v>207.6</v>
      </c>
      <c r="G988">
        <v>94.6</v>
      </c>
      <c r="H988">
        <v>75</v>
      </c>
      <c r="I988">
        <v>3</v>
      </c>
      <c r="J988" t="s">
        <v>27</v>
      </c>
      <c r="K988" t="s">
        <v>28</v>
      </c>
      <c r="L988" t="s">
        <v>18</v>
      </c>
      <c r="M988">
        <v>14.6</v>
      </c>
      <c r="N988">
        <v>30919.360000000001</v>
      </c>
      <c r="O988" t="s">
        <v>23</v>
      </c>
      <c r="P988" t="str">
        <f t="shared" si="514"/>
        <v>45-59</v>
      </c>
      <c r="Q988" t="str">
        <f>IF(PatientData[[#This Row],[bmi]]&lt;18.5,"Underweight",
IF(PatientData[[#This Row],[bmi]]&lt;25,"Normal",
IF(PatientData[[#This Row],[bmi]]&lt;30,"Overweight","Obese")))</f>
        <v>Normal</v>
      </c>
      <c r="R988" t="str">
        <f t="shared" si="499"/>
        <v>High BP</v>
      </c>
      <c r="S988" t="str">
        <f t="shared" si="500"/>
        <v>High Cost</v>
      </c>
    </row>
    <row r="989" spans="1:19" x14ac:dyDescent="0.3">
      <c r="A989">
        <v>83</v>
      </c>
      <c r="B989" t="s">
        <v>15</v>
      </c>
      <c r="C989">
        <v>13.6</v>
      </c>
      <c r="D989">
        <v>139</v>
      </c>
      <c r="E989">
        <v>84</v>
      </c>
      <c r="F989">
        <v>257.39999999999998</v>
      </c>
      <c r="G989">
        <v>107.1</v>
      </c>
      <c r="H989">
        <v>92</v>
      </c>
      <c r="I989">
        <v>0</v>
      </c>
      <c r="J989" t="s">
        <v>16</v>
      </c>
      <c r="K989" t="s">
        <v>26</v>
      </c>
      <c r="L989" t="s">
        <v>25</v>
      </c>
      <c r="M989">
        <v>7.8</v>
      </c>
      <c r="N989">
        <v>14508.94</v>
      </c>
      <c r="O989" t="s">
        <v>19</v>
      </c>
      <c r="P989" t="str">
        <f t="shared" ref="P989:P990" si="515">IF(A986&lt;30,"18-29",IF(A986&lt;45,"30-44",IF(A986&lt;60,"45-59",IF(A986&lt;75,"60-74","75+"))))</f>
        <v>75+</v>
      </c>
      <c r="Q989" t="str">
        <f>IF(PatientData[[#This Row],[bmi]]&lt;18.5,"Underweight",
IF(PatientData[[#This Row],[bmi]]&lt;25,"Normal",
IF(PatientData[[#This Row],[bmi]]&lt;30,"Overweight","Obese")))</f>
        <v>Underweight</v>
      </c>
      <c r="R989" t="str">
        <f t="shared" si="499"/>
        <v>High BP</v>
      </c>
      <c r="S989" t="str">
        <f t="shared" si="500"/>
        <v>Normal Cost</v>
      </c>
    </row>
    <row r="990" spans="1:19" x14ac:dyDescent="0.3">
      <c r="A990">
        <v>77</v>
      </c>
      <c r="B990" t="s">
        <v>15</v>
      </c>
      <c r="C990">
        <v>41.1</v>
      </c>
      <c r="D990">
        <v>154</v>
      </c>
      <c r="E990">
        <v>99</v>
      </c>
      <c r="F990">
        <v>259.2</v>
      </c>
      <c r="G990">
        <v>179.1</v>
      </c>
      <c r="H990">
        <v>70</v>
      </c>
      <c r="I990">
        <v>1</v>
      </c>
      <c r="J990" t="s">
        <v>27</v>
      </c>
      <c r="K990" t="s">
        <v>17</v>
      </c>
      <c r="L990" t="s">
        <v>18</v>
      </c>
      <c r="M990">
        <v>8.3000000000000007</v>
      </c>
      <c r="N990">
        <v>17707.16</v>
      </c>
      <c r="O990" t="s">
        <v>19</v>
      </c>
      <c r="P990" t="str">
        <f t="shared" si="515"/>
        <v>60-74</v>
      </c>
      <c r="Q990" t="str">
        <f>IF(PatientData[[#This Row],[bmi]]&lt;18.5,"Underweight",
IF(PatientData[[#This Row],[bmi]]&lt;25,"Normal",
IF(PatientData[[#This Row],[bmi]]&lt;30,"Overweight","Obese")))</f>
        <v>Obese</v>
      </c>
      <c r="R990" t="str">
        <f t="shared" si="499"/>
        <v>High BP</v>
      </c>
      <c r="S990" t="str">
        <f t="shared" si="500"/>
        <v>High Cost</v>
      </c>
    </row>
    <row r="991" spans="1:19" x14ac:dyDescent="0.3">
      <c r="A991">
        <v>64</v>
      </c>
      <c r="B991" t="s">
        <v>20</v>
      </c>
      <c r="C991">
        <v>20.8</v>
      </c>
      <c r="D991">
        <v>130</v>
      </c>
      <c r="E991">
        <v>81</v>
      </c>
      <c r="F991">
        <v>182.6</v>
      </c>
      <c r="G991">
        <v>105.1</v>
      </c>
      <c r="H991">
        <v>87</v>
      </c>
      <c r="I991">
        <v>4</v>
      </c>
      <c r="J991" t="s">
        <v>16</v>
      </c>
      <c r="K991" t="s">
        <v>21</v>
      </c>
      <c r="L991" t="s">
        <v>25</v>
      </c>
      <c r="M991">
        <v>9</v>
      </c>
      <c r="N991">
        <v>18488.86</v>
      </c>
      <c r="O991" t="s">
        <v>23</v>
      </c>
      <c r="P991" t="str">
        <f t="shared" ref="P991:P993" si="516">IF(A991&lt;30,"18-29",IF(A991&lt;45,"30-44",IF(A991&lt;60,"45-59",IF(A991&lt;75,"60-74","75+"))))</f>
        <v>60-74</v>
      </c>
      <c r="Q991" t="str">
        <f>IF(PatientData[[#This Row],[bmi]]&lt;18.5,"Underweight",
IF(PatientData[[#This Row],[bmi]]&lt;25,"Normal",
IF(PatientData[[#This Row],[bmi]]&lt;30,"Overweight","Obese")))</f>
        <v>Normal</v>
      </c>
      <c r="R991" t="str">
        <f t="shared" si="499"/>
        <v>High BP</v>
      </c>
      <c r="S991" t="str">
        <f t="shared" si="500"/>
        <v>High Cost</v>
      </c>
    </row>
    <row r="992" spans="1:19" x14ac:dyDescent="0.3">
      <c r="A992">
        <v>64</v>
      </c>
      <c r="B992" t="s">
        <v>20</v>
      </c>
      <c r="C992">
        <v>20.8</v>
      </c>
      <c r="D992">
        <v>128</v>
      </c>
      <c r="E992">
        <v>72</v>
      </c>
      <c r="F992">
        <v>208.1</v>
      </c>
      <c r="G992">
        <v>95.6</v>
      </c>
      <c r="H992">
        <v>86</v>
      </c>
      <c r="I992">
        <v>1</v>
      </c>
      <c r="J992" t="s">
        <v>16</v>
      </c>
      <c r="K992" t="s">
        <v>26</v>
      </c>
      <c r="L992" t="s">
        <v>25</v>
      </c>
      <c r="M992">
        <v>8.1999999999999993</v>
      </c>
      <c r="N992">
        <v>18382.14</v>
      </c>
      <c r="O992" t="s">
        <v>19</v>
      </c>
      <c r="P992" t="str">
        <f t="shared" si="516"/>
        <v>60-74</v>
      </c>
      <c r="Q992" t="str">
        <f>IF(PatientData[[#This Row],[bmi]]&lt;18.5,"Underweight",
IF(PatientData[[#This Row],[bmi]]&lt;25,"Normal",
IF(PatientData[[#This Row],[bmi]]&lt;30,"Overweight","Obese")))</f>
        <v>Normal</v>
      </c>
      <c r="R992" t="str">
        <f t="shared" si="499"/>
        <v>High BP</v>
      </c>
      <c r="S992" t="str">
        <f t="shared" si="500"/>
        <v>High Cost</v>
      </c>
    </row>
    <row r="993" spans="1:19" x14ac:dyDescent="0.3">
      <c r="A993">
        <v>63</v>
      </c>
      <c r="B993" t="s">
        <v>20</v>
      </c>
      <c r="C993">
        <v>20.8</v>
      </c>
      <c r="D993">
        <v>122</v>
      </c>
      <c r="E993">
        <v>68</v>
      </c>
      <c r="F993">
        <v>201.4</v>
      </c>
      <c r="G993">
        <v>111.4</v>
      </c>
      <c r="H993">
        <v>59</v>
      </c>
      <c r="I993">
        <v>1</v>
      </c>
      <c r="J993" t="s">
        <v>24</v>
      </c>
      <c r="K993" t="s">
        <v>26</v>
      </c>
      <c r="L993" t="s">
        <v>25</v>
      </c>
      <c r="M993">
        <v>2.8</v>
      </c>
      <c r="N993">
        <v>5866.52</v>
      </c>
      <c r="O993" t="s">
        <v>19</v>
      </c>
      <c r="P993" t="str">
        <f t="shared" si="516"/>
        <v>60-74</v>
      </c>
      <c r="Q993" t="str">
        <f>IF(PatientData[[#This Row],[bmi]]&lt;18.5,"Underweight",
IF(PatientData[[#This Row],[bmi]]&lt;25,"Normal",
IF(PatientData[[#This Row],[bmi]]&lt;30,"Overweight","Obese")))</f>
        <v>Normal</v>
      </c>
      <c r="R993" t="str">
        <f t="shared" si="499"/>
        <v>High BP</v>
      </c>
      <c r="S993" t="str">
        <f t="shared" si="500"/>
        <v>Normal Cost</v>
      </c>
    </row>
    <row r="994" spans="1:19" x14ac:dyDescent="0.3">
      <c r="A994">
        <v>82</v>
      </c>
      <c r="B994" t="s">
        <v>15</v>
      </c>
      <c r="C994">
        <v>26.1</v>
      </c>
      <c r="D994">
        <v>144</v>
      </c>
      <c r="E994">
        <v>90</v>
      </c>
      <c r="F994">
        <v>253.2</v>
      </c>
      <c r="G994">
        <v>144.9</v>
      </c>
      <c r="H994">
        <v>92</v>
      </c>
      <c r="I994">
        <v>3</v>
      </c>
      <c r="J994" t="s">
        <v>27</v>
      </c>
      <c r="K994" t="s">
        <v>17</v>
      </c>
      <c r="L994" t="s">
        <v>22</v>
      </c>
      <c r="M994">
        <v>2.6</v>
      </c>
      <c r="N994">
        <v>6387.62</v>
      </c>
      <c r="O994" t="s">
        <v>19</v>
      </c>
      <c r="P994" t="str">
        <f t="shared" ref="P994" si="517">IF(A991&lt;30,"18-29",IF(A991&lt;45,"30-44",IF(A991&lt;60,"45-59",IF(A991&lt;75,"60-74","75+"))))</f>
        <v>60-74</v>
      </c>
      <c r="Q994" t="str">
        <f>IF(PatientData[[#This Row],[bmi]]&lt;18.5,"Underweight",
IF(PatientData[[#This Row],[bmi]]&lt;25,"Normal",
IF(PatientData[[#This Row],[bmi]]&lt;30,"Overweight","Obese")))</f>
        <v>Overweight</v>
      </c>
      <c r="R994" t="str">
        <f t="shared" si="499"/>
        <v>High BP</v>
      </c>
      <c r="S994" t="str">
        <f t="shared" si="500"/>
        <v>Normal Cost</v>
      </c>
    </row>
    <row r="995" spans="1:19" x14ac:dyDescent="0.3">
      <c r="A995">
        <v>77</v>
      </c>
      <c r="B995" t="s">
        <v>20</v>
      </c>
      <c r="C995">
        <v>20.8</v>
      </c>
      <c r="D995">
        <v>127</v>
      </c>
      <c r="E995">
        <v>70</v>
      </c>
      <c r="F995">
        <v>202.9</v>
      </c>
      <c r="G995">
        <v>82</v>
      </c>
      <c r="H995">
        <v>139</v>
      </c>
      <c r="I995">
        <v>1</v>
      </c>
      <c r="J995" t="s">
        <v>24</v>
      </c>
      <c r="K995" t="s">
        <v>26</v>
      </c>
      <c r="L995" t="s">
        <v>25</v>
      </c>
      <c r="M995">
        <v>10.7</v>
      </c>
      <c r="N995">
        <v>18588.13</v>
      </c>
      <c r="O995" t="s">
        <v>19</v>
      </c>
      <c r="P995" t="str">
        <f t="shared" ref="P995" si="518">IF(A995&lt;30,"18-29",IF(A995&lt;45,"30-44",IF(A995&lt;60,"45-59",IF(A995&lt;75,"60-74","75+"))))</f>
        <v>75+</v>
      </c>
      <c r="Q995" t="str">
        <f>IF(PatientData[[#This Row],[bmi]]&lt;18.5,"Underweight",
IF(PatientData[[#This Row],[bmi]]&lt;25,"Normal",
IF(PatientData[[#This Row],[bmi]]&lt;30,"Overweight","Obese")))</f>
        <v>Normal</v>
      </c>
      <c r="R995" t="str">
        <f t="shared" si="499"/>
        <v>High BP</v>
      </c>
      <c r="S995" t="str">
        <f t="shared" si="500"/>
        <v>High Cost</v>
      </c>
    </row>
    <row r="996" spans="1:19" x14ac:dyDescent="0.3">
      <c r="A996">
        <v>65</v>
      </c>
      <c r="B996" t="s">
        <v>15</v>
      </c>
      <c r="C996">
        <v>36.4</v>
      </c>
      <c r="D996">
        <v>127</v>
      </c>
      <c r="E996">
        <v>79</v>
      </c>
      <c r="F996">
        <v>291</v>
      </c>
      <c r="G996">
        <v>171.1</v>
      </c>
      <c r="H996">
        <v>95</v>
      </c>
      <c r="I996">
        <v>1</v>
      </c>
      <c r="J996" t="s">
        <v>27</v>
      </c>
      <c r="K996" t="s">
        <v>26</v>
      </c>
      <c r="L996" t="s">
        <v>22</v>
      </c>
      <c r="M996">
        <v>5.9</v>
      </c>
      <c r="N996">
        <v>11109.31</v>
      </c>
      <c r="O996" t="s">
        <v>23</v>
      </c>
      <c r="P996" t="str">
        <f t="shared" ref="P996:P997" si="519">IF(A993&lt;30,"18-29",IF(A993&lt;45,"30-44",IF(A993&lt;60,"45-59",IF(A993&lt;75,"60-74","75+"))))</f>
        <v>60-74</v>
      </c>
      <c r="Q996" t="str">
        <f>IF(PatientData[[#This Row],[bmi]]&lt;18.5,"Underweight",
IF(PatientData[[#This Row],[bmi]]&lt;25,"Normal",
IF(PatientData[[#This Row],[bmi]]&lt;30,"Overweight","Obese")))</f>
        <v>Obese</v>
      </c>
      <c r="R996" t="str">
        <f t="shared" si="499"/>
        <v>High BP</v>
      </c>
      <c r="S996" t="str">
        <f t="shared" si="500"/>
        <v>Normal Cost</v>
      </c>
    </row>
    <row r="997" spans="1:19" x14ac:dyDescent="0.3">
      <c r="A997">
        <v>18</v>
      </c>
      <c r="B997" t="s">
        <v>15</v>
      </c>
      <c r="C997">
        <v>25.8</v>
      </c>
      <c r="D997">
        <v>121</v>
      </c>
      <c r="E997">
        <v>70</v>
      </c>
      <c r="F997">
        <v>190</v>
      </c>
      <c r="G997">
        <v>96.7</v>
      </c>
      <c r="H997">
        <v>89</v>
      </c>
      <c r="I997">
        <v>1</v>
      </c>
      <c r="J997" t="s">
        <v>16</v>
      </c>
      <c r="K997" t="s">
        <v>21</v>
      </c>
      <c r="L997" t="s">
        <v>18</v>
      </c>
      <c r="M997">
        <v>7.5</v>
      </c>
      <c r="N997">
        <v>13652.39</v>
      </c>
      <c r="O997" t="s">
        <v>19</v>
      </c>
      <c r="P997" t="str">
        <f t="shared" si="519"/>
        <v>75+</v>
      </c>
      <c r="Q997" t="str">
        <f>IF(PatientData[[#This Row],[bmi]]&lt;18.5,"Underweight",
IF(PatientData[[#This Row],[bmi]]&lt;25,"Normal",
IF(PatientData[[#This Row],[bmi]]&lt;30,"Overweight","Obese")))</f>
        <v>Overweight</v>
      </c>
      <c r="R997" t="str">
        <f t="shared" si="499"/>
        <v>High BP</v>
      </c>
      <c r="S997" t="str">
        <f t="shared" si="500"/>
        <v>Normal Cost</v>
      </c>
    </row>
    <row r="998" spans="1:19" x14ac:dyDescent="0.3">
      <c r="A998">
        <v>59</v>
      </c>
      <c r="B998" t="s">
        <v>20</v>
      </c>
      <c r="C998">
        <v>20.8</v>
      </c>
      <c r="D998">
        <v>124</v>
      </c>
      <c r="E998">
        <v>84</v>
      </c>
      <c r="F998">
        <v>229.1</v>
      </c>
      <c r="G998">
        <v>106.4</v>
      </c>
      <c r="H998">
        <v>87</v>
      </c>
      <c r="I998">
        <v>2</v>
      </c>
      <c r="J998" t="s">
        <v>16</v>
      </c>
      <c r="K998" t="s">
        <v>28</v>
      </c>
      <c r="L998" t="s">
        <v>22</v>
      </c>
      <c r="M998">
        <v>8.3000000000000007</v>
      </c>
      <c r="N998">
        <v>21136.7</v>
      </c>
      <c r="O998" t="s">
        <v>23</v>
      </c>
      <c r="P998" t="str">
        <f t="shared" ref="P998" si="520">IF(A998&lt;30,"18-29",IF(A998&lt;45,"30-44",IF(A998&lt;60,"45-59",IF(A998&lt;75,"60-74","75+"))))</f>
        <v>45-59</v>
      </c>
      <c r="Q998" t="str">
        <f>IF(PatientData[[#This Row],[bmi]]&lt;18.5,"Underweight",
IF(PatientData[[#This Row],[bmi]]&lt;25,"Normal",
IF(PatientData[[#This Row],[bmi]]&lt;30,"Overweight","Obese")))</f>
        <v>Normal</v>
      </c>
      <c r="R998" t="str">
        <f t="shared" si="499"/>
        <v>High BP</v>
      </c>
      <c r="S998" t="str">
        <f t="shared" si="500"/>
        <v>High Cost</v>
      </c>
    </row>
    <row r="999" spans="1:19" x14ac:dyDescent="0.3">
      <c r="A999">
        <v>70</v>
      </c>
      <c r="B999" t="s">
        <v>15</v>
      </c>
      <c r="C999">
        <v>40.200000000000003</v>
      </c>
      <c r="D999">
        <v>135</v>
      </c>
      <c r="E999">
        <v>84</v>
      </c>
      <c r="F999">
        <v>259.5</v>
      </c>
      <c r="G999">
        <v>134.80000000000001</v>
      </c>
      <c r="H999">
        <v>82</v>
      </c>
      <c r="I999">
        <v>2</v>
      </c>
      <c r="J999" t="s">
        <v>24</v>
      </c>
      <c r="K999" t="s">
        <v>21</v>
      </c>
      <c r="L999" t="s">
        <v>18</v>
      </c>
      <c r="M999">
        <v>13.3</v>
      </c>
      <c r="N999">
        <v>23824.22</v>
      </c>
      <c r="O999" t="s">
        <v>19</v>
      </c>
      <c r="P999" t="str">
        <f t="shared" ref="P999" si="521">IF(A996&lt;30,"18-29",IF(A996&lt;45,"30-44",IF(A996&lt;60,"45-59",IF(A996&lt;75,"60-74","75+"))))</f>
        <v>60-74</v>
      </c>
      <c r="Q999" t="str">
        <f>IF(PatientData[[#This Row],[bmi]]&lt;18.5,"Underweight",
IF(PatientData[[#This Row],[bmi]]&lt;25,"Normal",
IF(PatientData[[#This Row],[bmi]]&lt;30,"Overweight","Obese")))</f>
        <v>Obese</v>
      </c>
      <c r="R999" t="str">
        <f t="shared" si="499"/>
        <v>High BP</v>
      </c>
      <c r="S999" t="str">
        <f t="shared" si="500"/>
        <v>High Cost</v>
      </c>
    </row>
    <row r="1000" spans="1:19" x14ac:dyDescent="0.3">
      <c r="A1000">
        <v>59</v>
      </c>
      <c r="B1000" t="s">
        <v>20</v>
      </c>
      <c r="C1000">
        <v>20.8</v>
      </c>
      <c r="D1000">
        <v>129</v>
      </c>
      <c r="E1000">
        <v>85</v>
      </c>
      <c r="F1000">
        <v>212.6</v>
      </c>
      <c r="G1000">
        <v>82.7</v>
      </c>
      <c r="H1000">
        <v>91</v>
      </c>
      <c r="I1000">
        <v>1</v>
      </c>
      <c r="J1000" t="s">
        <v>24</v>
      </c>
      <c r="K1000" t="s">
        <v>28</v>
      </c>
      <c r="L1000" t="s">
        <v>22</v>
      </c>
      <c r="M1000">
        <v>11.6</v>
      </c>
      <c r="N1000">
        <v>23806.98</v>
      </c>
      <c r="O1000" t="s">
        <v>19</v>
      </c>
      <c r="P1000" t="str">
        <f t="shared" ref="P1000" si="522">IF(A1000&lt;30,"18-29",IF(A1000&lt;45,"30-44",IF(A1000&lt;60,"45-59",IF(A1000&lt;75,"60-74","75+"))))</f>
        <v>45-59</v>
      </c>
      <c r="Q1000" t="str">
        <f>IF(PatientData[[#This Row],[bmi]]&lt;18.5,"Underweight",
IF(PatientData[[#This Row],[bmi]]&lt;25,"Normal",
IF(PatientData[[#This Row],[bmi]]&lt;30,"Overweight","Obese")))</f>
        <v>Normal</v>
      </c>
      <c r="R1000" t="str">
        <f t="shared" si="499"/>
        <v>High BP</v>
      </c>
      <c r="S1000" t="str">
        <f t="shared" si="500"/>
        <v>High Cost</v>
      </c>
    </row>
    <row r="1001" spans="1:19" x14ac:dyDescent="0.3">
      <c r="A1001">
        <v>68</v>
      </c>
      <c r="B1001" t="s">
        <v>15</v>
      </c>
      <c r="C1001">
        <v>19.3</v>
      </c>
      <c r="D1001">
        <v>116</v>
      </c>
      <c r="E1001">
        <v>68</v>
      </c>
      <c r="F1001">
        <v>165.2</v>
      </c>
      <c r="G1001">
        <v>84.9</v>
      </c>
      <c r="H1001">
        <v>78</v>
      </c>
      <c r="I1001">
        <v>1</v>
      </c>
      <c r="J1001" t="s">
        <v>24</v>
      </c>
      <c r="K1001" t="s">
        <v>26</v>
      </c>
      <c r="L1001" t="s">
        <v>22</v>
      </c>
      <c r="M1001">
        <v>4.5999999999999996</v>
      </c>
      <c r="N1001">
        <v>10217.69</v>
      </c>
      <c r="O1001" t="s">
        <v>19</v>
      </c>
      <c r="P1001" t="str">
        <f t="shared" ref="P1001:P1002" si="523">IF(A998&lt;30,"18-29",IF(A998&lt;45,"30-44",IF(A998&lt;60,"45-59",IF(A998&lt;75,"60-74","75+"))))</f>
        <v>45-59</v>
      </c>
      <c r="Q1001" t="str">
        <f>IF(PatientData[[#This Row],[bmi]]&lt;18.5,"Underweight",
IF(PatientData[[#This Row],[bmi]]&lt;25,"Normal",
IF(PatientData[[#This Row],[bmi]]&lt;30,"Overweight","Obese")))</f>
        <v>Normal</v>
      </c>
      <c r="R1001" t="str">
        <f t="shared" si="499"/>
        <v>Normal BP</v>
      </c>
      <c r="S1001" t="str">
        <f t="shared" si="500"/>
        <v>Normal Cost</v>
      </c>
    </row>
    <row r="1002" spans="1:19" x14ac:dyDescent="0.3">
      <c r="A1002">
        <v>93</v>
      </c>
      <c r="B1002" t="s">
        <v>15</v>
      </c>
      <c r="C1002">
        <v>39.299999999999997</v>
      </c>
      <c r="D1002">
        <v>126</v>
      </c>
      <c r="E1002">
        <v>77</v>
      </c>
      <c r="F1002">
        <v>246.3</v>
      </c>
      <c r="G1002">
        <v>141.5</v>
      </c>
      <c r="H1002">
        <v>84</v>
      </c>
      <c r="I1002">
        <v>2</v>
      </c>
      <c r="J1002" t="s">
        <v>24</v>
      </c>
      <c r="K1002" t="s">
        <v>17</v>
      </c>
      <c r="L1002" t="s">
        <v>25</v>
      </c>
      <c r="M1002">
        <v>10.4</v>
      </c>
      <c r="N1002">
        <v>18239.43</v>
      </c>
      <c r="O1002" t="s">
        <v>19</v>
      </c>
      <c r="P1002" t="str">
        <f t="shared" si="523"/>
        <v>60-74</v>
      </c>
      <c r="Q1002" t="str">
        <f>IF(PatientData[[#This Row],[bmi]]&lt;18.5,"Underweight",
IF(PatientData[[#This Row],[bmi]]&lt;25,"Normal",
IF(PatientData[[#This Row],[bmi]]&lt;30,"Overweight","Obese")))</f>
        <v>Obese</v>
      </c>
      <c r="R1002" t="str">
        <f t="shared" si="499"/>
        <v>High BP</v>
      </c>
      <c r="S1002" t="str">
        <f t="shared" si="500"/>
        <v>High Cost</v>
      </c>
    </row>
    <row r="1003" spans="1:19" x14ac:dyDescent="0.3">
      <c r="A1003">
        <v>75</v>
      </c>
      <c r="B1003" t="s">
        <v>20</v>
      </c>
      <c r="C1003">
        <v>20.8</v>
      </c>
      <c r="D1003">
        <v>148</v>
      </c>
      <c r="E1003">
        <v>88</v>
      </c>
      <c r="F1003">
        <v>199.4</v>
      </c>
      <c r="G1003">
        <v>122.7</v>
      </c>
      <c r="H1003">
        <v>83</v>
      </c>
      <c r="I1003">
        <v>2</v>
      </c>
      <c r="J1003" t="s">
        <v>16</v>
      </c>
      <c r="K1003" t="s">
        <v>21</v>
      </c>
      <c r="L1003" t="s">
        <v>22</v>
      </c>
      <c r="M1003">
        <v>10.9</v>
      </c>
      <c r="N1003">
        <v>22640.44</v>
      </c>
      <c r="O1003" t="s">
        <v>23</v>
      </c>
      <c r="P1003" t="str">
        <f t="shared" ref="P1003:P1009" si="524">IF(A1003&lt;30,"18-29",IF(A1003&lt;45,"30-44",IF(A1003&lt;60,"45-59",IF(A1003&lt;75,"60-74","75+"))))</f>
        <v>75+</v>
      </c>
      <c r="Q1003" t="str">
        <f>IF(PatientData[[#This Row],[bmi]]&lt;18.5,"Underweight",
IF(PatientData[[#This Row],[bmi]]&lt;25,"Normal",
IF(PatientData[[#This Row],[bmi]]&lt;30,"Overweight","Obese")))</f>
        <v>Normal</v>
      </c>
      <c r="R1003" t="str">
        <f t="shared" si="499"/>
        <v>High BP</v>
      </c>
      <c r="S1003" t="str">
        <f t="shared" si="500"/>
        <v>High Cost</v>
      </c>
    </row>
    <row r="1004" spans="1:19" x14ac:dyDescent="0.3">
      <c r="A1004">
        <v>56</v>
      </c>
      <c r="B1004" t="s">
        <v>20</v>
      </c>
      <c r="C1004">
        <v>20.8</v>
      </c>
      <c r="D1004">
        <v>118</v>
      </c>
      <c r="E1004">
        <v>68</v>
      </c>
      <c r="F1004">
        <v>210.2</v>
      </c>
      <c r="G1004">
        <v>101.9</v>
      </c>
      <c r="H1004">
        <v>90</v>
      </c>
      <c r="I1004">
        <v>0</v>
      </c>
      <c r="J1004" t="s">
        <v>16</v>
      </c>
      <c r="K1004" t="s">
        <v>26</v>
      </c>
      <c r="L1004" t="s">
        <v>22</v>
      </c>
      <c r="M1004">
        <v>8.5</v>
      </c>
      <c r="N1004">
        <v>14525.12</v>
      </c>
      <c r="O1004" t="s">
        <v>23</v>
      </c>
      <c r="P1004" t="str">
        <f t="shared" si="524"/>
        <v>45-59</v>
      </c>
      <c r="Q1004" t="str">
        <f>IF(PatientData[[#This Row],[bmi]]&lt;18.5,"Underweight",
IF(PatientData[[#This Row],[bmi]]&lt;25,"Normal",
IF(PatientData[[#This Row],[bmi]]&lt;30,"Overweight","Obese")))</f>
        <v>Normal</v>
      </c>
      <c r="R1004" t="str">
        <f t="shared" si="499"/>
        <v>Normal BP</v>
      </c>
      <c r="S1004" t="str">
        <f t="shared" si="500"/>
        <v>Normal Cost</v>
      </c>
    </row>
    <row r="1005" spans="1:19" x14ac:dyDescent="0.3">
      <c r="A1005">
        <v>72</v>
      </c>
      <c r="B1005" t="s">
        <v>20</v>
      </c>
      <c r="C1005">
        <v>20.8</v>
      </c>
      <c r="D1005">
        <v>127</v>
      </c>
      <c r="E1005">
        <v>75</v>
      </c>
      <c r="F1005">
        <v>212.7</v>
      </c>
      <c r="G1005">
        <v>90</v>
      </c>
      <c r="H1005">
        <v>72</v>
      </c>
      <c r="I1005">
        <v>1</v>
      </c>
      <c r="J1005" t="s">
        <v>16</v>
      </c>
      <c r="K1005" t="s">
        <v>21</v>
      </c>
      <c r="L1005" t="s">
        <v>25</v>
      </c>
      <c r="M1005">
        <v>15.8</v>
      </c>
      <c r="N1005">
        <v>27909.64</v>
      </c>
      <c r="O1005" t="s">
        <v>19</v>
      </c>
      <c r="P1005" t="str">
        <f t="shared" si="524"/>
        <v>60-74</v>
      </c>
      <c r="Q1005" t="str">
        <f>IF(PatientData[[#This Row],[bmi]]&lt;18.5,"Underweight",
IF(PatientData[[#This Row],[bmi]]&lt;25,"Normal",
IF(PatientData[[#This Row],[bmi]]&lt;30,"Overweight","Obese")))</f>
        <v>Normal</v>
      </c>
      <c r="R1005" t="str">
        <f t="shared" si="499"/>
        <v>High BP</v>
      </c>
      <c r="S1005" t="str">
        <f t="shared" si="500"/>
        <v>High Cost</v>
      </c>
    </row>
    <row r="1006" spans="1:19" x14ac:dyDescent="0.3">
      <c r="A1006">
        <v>59</v>
      </c>
      <c r="B1006" t="s">
        <v>20</v>
      </c>
      <c r="C1006">
        <v>20.9</v>
      </c>
      <c r="D1006">
        <v>112</v>
      </c>
      <c r="E1006">
        <v>78</v>
      </c>
      <c r="F1006">
        <v>131.19999999999999</v>
      </c>
      <c r="G1006">
        <v>120.1</v>
      </c>
      <c r="H1006">
        <v>83</v>
      </c>
      <c r="I1006">
        <v>1</v>
      </c>
      <c r="J1006" t="s">
        <v>27</v>
      </c>
      <c r="K1006" t="s">
        <v>28</v>
      </c>
      <c r="L1006" t="s">
        <v>25</v>
      </c>
      <c r="M1006">
        <v>4.5999999999999996</v>
      </c>
      <c r="N1006">
        <v>12296.61</v>
      </c>
      <c r="O1006" t="s">
        <v>19</v>
      </c>
      <c r="P1006" t="str">
        <f t="shared" si="524"/>
        <v>45-59</v>
      </c>
      <c r="Q1006" t="str">
        <f>IF(PatientData[[#This Row],[bmi]]&lt;18.5,"Underweight",
IF(PatientData[[#This Row],[bmi]]&lt;25,"Normal",
IF(PatientData[[#This Row],[bmi]]&lt;30,"Overweight","Obese")))</f>
        <v>Normal</v>
      </c>
      <c r="R1006" t="str">
        <f t="shared" si="499"/>
        <v>Normal BP</v>
      </c>
      <c r="S1006" t="str">
        <f t="shared" si="500"/>
        <v>Normal Cost</v>
      </c>
    </row>
    <row r="1007" spans="1:19" x14ac:dyDescent="0.3">
      <c r="A1007">
        <v>57</v>
      </c>
      <c r="B1007" t="s">
        <v>20</v>
      </c>
      <c r="C1007">
        <v>20.9</v>
      </c>
      <c r="D1007">
        <v>116</v>
      </c>
      <c r="E1007">
        <v>66</v>
      </c>
      <c r="F1007">
        <v>216.6</v>
      </c>
      <c r="G1007">
        <v>146.80000000000001</v>
      </c>
      <c r="H1007">
        <v>72</v>
      </c>
      <c r="I1007">
        <v>0</v>
      </c>
      <c r="J1007" t="s">
        <v>24</v>
      </c>
      <c r="K1007" t="s">
        <v>17</v>
      </c>
      <c r="L1007" t="s">
        <v>18</v>
      </c>
      <c r="M1007">
        <v>5.5</v>
      </c>
      <c r="N1007">
        <v>10184.700000000001</v>
      </c>
      <c r="O1007" t="s">
        <v>19</v>
      </c>
      <c r="P1007" t="str">
        <f t="shared" si="524"/>
        <v>45-59</v>
      </c>
      <c r="Q1007" t="str">
        <f>IF(PatientData[[#This Row],[bmi]]&lt;18.5,"Underweight",
IF(PatientData[[#This Row],[bmi]]&lt;25,"Normal",
IF(PatientData[[#This Row],[bmi]]&lt;30,"Overweight","Obese")))</f>
        <v>Normal</v>
      </c>
      <c r="R1007" t="str">
        <f t="shared" si="499"/>
        <v>Normal BP</v>
      </c>
      <c r="S1007" t="str">
        <f t="shared" si="500"/>
        <v>Normal Cost</v>
      </c>
    </row>
    <row r="1008" spans="1:19" x14ac:dyDescent="0.3">
      <c r="A1008">
        <v>47</v>
      </c>
      <c r="B1008" t="s">
        <v>20</v>
      </c>
      <c r="C1008">
        <v>20.9</v>
      </c>
      <c r="D1008">
        <v>114</v>
      </c>
      <c r="E1008">
        <v>66</v>
      </c>
      <c r="F1008">
        <v>234.1</v>
      </c>
      <c r="G1008">
        <v>150</v>
      </c>
      <c r="H1008">
        <v>80</v>
      </c>
      <c r="I1008">
        <v>2</v>
      </c>
      <c r="J1008" t="s">
        <v>16</v>
      </c>
      <c r="K1008" t="s">
        <v>17</v>
      </c>
      <c r="L1008" t="s">
        <v>25</v>
      </c>
      <c r="M1008">
        <v>13.9</v>
      </c>
      <c r="N1008">
        <v>26426.59</v>
      </c>
      <c r="O1008" t="s">
        <v>19</v>
      </c>
      <c r="P1008" t="str">
        <f t="shared" si="524"/>
        <v>45-59</v>
      </c>
      <c r="Q1008" t="str">
        <f>IF(PatientData[[#This Row],[bmi]]&lt;18.5,"Underweight",
IF(PatientData[[#This Row],[bmi]]&lt;25,"Normal",
IF(PatientData[[#This Row],[bmi]]&lt;30,"Overweight","Obese")))</f>
        <v>Normal</v>
      </c>
      <c r="R1008" t="str">
        <f t="shared" si="499"/>
        <v>Normal BP</v>
      </c>
      <c r="S1008" t="str">
        <f t="shared" si="500"/>
        <v>High Cost</v>
      </c>
    </row>
    <row r="1009" spans="1:19" x14ac:dyDescent="0.3">
      <c r="A1009">
        <v>65</v>
      </c>
      <c r="B1009" t="s">
        <v>20</v>
      </c>
      <c r="C1009">
        <v>20.9</v>
      </c>
      <c r="D1009">
        <v>119</v>
      </c>
      <c r="E1009">
        <v>75</v>
      </c>
      <c r="F1009">
        <v>193.3</v>
      </c>
      <c r="G1009">
        <v>118.2</v>
      </c>
      <c r="H1009">
        <v>75</v>
      </c>
      <c r="I1009">
        <v>4</v>
      </c>
      <c r="J1009" t="s">
        <v>24</v>
      </c>
      <c r="K1009" t="s">
        <v>17</v>
      </c>
      <c r="L1009" t="s">
        <v>18</v>
      </c>
      <c r="M1009">
        <v>8.8000000000000007</v>
      </c>
      <c r="N1009">
        <v>15127.16</v>
      </c>
      <c r="O1009" t="s">
        <v>19</v>
      </c>
      <c r="P1009" t="str">
        <f t="shared" si="524"/>
        <v>60-74</v>
      </c>
      <c r="Q1009" t="str">
        <f>IF(PatientData[[#This Row],[bmi]]&lt;18.5,"Underweight",
IF(PatientData[[#This Row],[bmi]]&lt;25,"Normal",
IF(PatientData[[#This Row],[bmi]]&lt;30,"Overweight","Obese")))</f>
        <v>Normal</v>
      </c>
      <c r="R1009" t="str">
        <f t="shared" si="499"/>
        <v>Normal BP</v>
      </c>
      <c r="S1009" t="str">
        <f t="shared" si="500"/>
        <v>High Cost</v>
      </c>
    </row>
    <row r="1010" spans="1:19" x14ac:dyDescent="0.3">
      <c r="A1010">
        <v>42</v>
      </c>
      <c r="B1010" t="s">
        <v>15</v>
      </c>
      <c r="C1010">
        <v>24.4</v>
      </c>
      <c r="D1010">
        <v>115</v>
      </c>
      <c r="E1010">
        <v>60</v>
      </c>
      <c r="F1010">
        <v>231.2</v>
      </c>
      <c r="G1010">
        <v>94</v>
      </c>
      <c r="H1010">
        <v>75</v>
      </c>
      <c r="I1010">
        <v>2</v>
      </c>
      <c r="J1010" t="s">
        <v>24</v>
      </c>
      <c r="K1010" t="s">
        <v>21</v>
      </c>
      <c r="L1010" t="s">
        <v>22</v>
      </c>
      <c r="M1010">
        <v>9.9</v>
      </c>
      <c r="N1010">
        <v>20234.09</v>
      </c>
      <c r="O1010" t="s">
        <v>19</v>
      </c>
      <c r="P1010" t="str">
        <f t="shared" ref="P1010:P1012" si="525">IF(A1007&lt;30,"18-29",IF(A1007&lt;45,"30-44",IF(A1007&lt;60,"45-59",IF(A1007&lt;75,"60-74","75+"))))</f>
        <v>45-59</v>
      </c>
      <c r="Q1010" t="str">
        <f>IF(PatientData[[#This Row],[bmi]]&lt;18.5,"Underweight",
IF(PatientData[[#This Row],[bmi]]&lt;25,"Normal",
IF(PatientData[[#This Row],[bmi]]&lt;30,"Overweight","Obese")))</f>
        <v>Normal</v>
      </c>
      <c r="R1010" t="str">
        <f t="shared" si="499"/>
        <v>Normal BP</v>
      </c>
      <c r="S1010" t="str">
        <f t="shared" si="500"/>
        <v>High Cost</v>
      </c>
    </row>
    <row r="1011" spans="1:19" x14ac:dyDescent="0.3">
      <c r="A1011">
        <v>54</v>
      </c>
      <c r="B1011" t="s">
        <v>15</v>
      </c>
      <c r="C1011">
        <v>27.8</v>
      </c>
      <c r="D1011">
        <v>131</v>
      </c>
      <c r="E1011">
        <v>76</v>
      </c>
      <c r="F1011">
        <v>177.3</v>
      </c>
      <c r="G1011">
        <v>96.9</v>
      </c>
      <c r="H1011">
        <v>79</v>
      </c>
      <c r="I1011">
        <v>1</v>
      </c>
      <c r="J1011" t="s">
        <v>16</v>
      </c>
      <c r="K1011" t="s">
        <v>21</v>
      </c>
      <c r="L1011" t="s">
        <v>25</v>
      </c>
      <c r="M1011">
        <v>9.3000000000000007</v>
      </c>
      <c r="N1011">
        <v>19144.27</v>
      </c>
      <c r="O1011" t="s">
        <v>19</v>
      </c>
      <c r="P1011" t="str">
        <f t="shared" si="525"/>
        <v>45-59</v>
      </c>
      <c r="Q1011" t="str">
        <f>IF(PatientData[[#This Row],[bmi]]&lt;18.5,"Underweight",
IF(PatientData[[#This Row],[bmi]]&lt;25,"Normal",
IF(PatientData[[#This Row],[bmi]]&lt;30,"Overweight","Obese")))</f>
        <v>Overweight</v>
      </c>
      <c r="R1011" t="str">
        <f t="shared" si="499"/>
        <v>High BP</v>
      </c>
      <c r="S1011" t="str">
        <f t="shared" si="500"/>
        <v>High Cost</v>
      </c>
    </row>
    <row r="1012" spans="1:19" x14ac:dyDescent="0.3">
      <c r="A1012">
        <v>76</v>
      </c>
      <c r="B1012" t="s">
        <v>15</v>
      </c>
      <c r="C1012">
        <v>24.6</v>
      </c>
      <c r="D1012">
        <v>128</v>
      </c>
      <c r="E1012">
        <v>79</v>
      </c>
      <c r="F1012">
        <v>224.8</v>
      </c>
      <c r="G1012">
        <v>146.6</v>
      </c>
      <c r="H1012">
        <v>65</v>
      </c>
      <c r="I1012">
        <v>1</v>
      </c>
      <c r="J1012" t="s">
        <v>24</v>
      </c>
      <c r="K1012" t="s">
        <v>17</v>
      </c>
      <c r="L1012" t="s">
        <v>22</v>
      </c>
      <c r="M1012">
        <v>2.8</v>
      </c>
      <c r="N1012">
        <v>6034</v>
      </c>
      <c r="O1012" t="s">
        <v>19</v>
      </c>
      <c r="P1012" t="str">
        <f t="shared" si="525"/>
        <v>60-74</v>
      </c>
      <c r="Q1012" t="str">
        <f>IF(PatientData[[#This Row],[bmi]]&lt;18.5,"Underweight",
IF(PatientData[[#This Row],[bmi]]&lt;25,"Normal",
IF(PatientData[[#This Row],[bmi]]&lt;30,"Overweight","Obese")))</f>
        <v>Normal</v>
      </c>
      <c r="R1012" t="str">
        <f t="shared" si="499"/>
        <v>High BP</v>
      </c>
      <c r="S1012" t="str">
        <f t="shared" si="500"/>
        <v>Normal Cost</v>
      </c>
    </row>
    <row r="1013" spans="1:19" x14ac:dyDescent="0.3">
      <c r="A1013">
        <v>71</v>
      </c>
      <c r="B1013" t="s">
        <v>20</v>
      </c>
      <c r="C1013">
        <v>20.9</v>
      </c>
      <c r="D1013">
        <v>127</v>
      </c>
      <c r="E1013">
        <v>71</v>
      </c>
      <c r="F1013">
        <v>210.4</v>
      </c>
      <c r="G1013">
        <v>126.7</v>
      </c>
      <c r="H1013">
        <v>85</v>
      </c>
      <c r="I1013">
        <v>0</v>
      </c>
      <c r="J1013" t="s">
        <v>27</v>
      </c>
      <c r="K1013" t="s">
        <v>28</v>
      </c>
      <c r="L1013" t="s">
        <v>25</v>
      </c>
      <c r="M1013">
        <v>6.1</v>
      </c>
      <c r="N1013">
        <v>14559.29</v>
      </c>
      <c r="O1013" t="s">
        <v>19</v>
      </c>
      <c r="P1013" t="str">
        <f t="shared" ref="P1013:P1014" si="526">IF(A1013&lt;30,"18-29",IF(A1013&lt;45,"30-44",IF(A1013&lt;60,"45-59",IF(A1013&lt;75,"60-74","75+"))))</f>
        <v>60-74</v>
      </c>
      <c r="Q1013" t="str">
        <f>IF(PatientData[[#This Row],[bmi]]&lt;18.5,"Underweight",
IF(PatientData[[#This Row],[bmi]]&lt;25,"Normal",
IF(PatientData[[#This Row],[bmi]]&lt;30,"Overweight","Obese")))</f>
        <v>Normal</v>
      </c>
      <c r="R1013" t="str">
        <f t="shared" si="499"/>
        <v>High BP</v>
      </c>
      <c r="S1013" t="str">
        <f t="shared" si="500"/>
        <v>Normal Cost</v>
      </c>
    </row>
    <row r="1014" spans="1:19" x14ac:dyDescent="0.3">
      <c r="A1014">
        <v>84</v>
      </c>
      <c r="B1014" t="s">
        <v>20</v>
      </c>
      <c r="C1014">
        <v>20.9</v>
      </c>
      <c r="D1014">
        <v>131</v>
      </c>
      <c r="E1014">
        <v>81</v>
      </c>
      <c r="F1014">
        <v>227.5</v>
      </c>
      <c r="G1014">
        <v>89.3</v>
      </c>
      <c r="H1014">
        <v>90</v>
      </c>
      <c r="I1014">
        <v>1</v>
      </c>
      <c r="J1014" t="s">
        <v>16</v>
      </c>
      <c r="K1014" t="s">
        <v>21</v>
      </c>
      <c r="L1014" t="s">
        <v>25</v>
      </c>
      <c r="M1014">
        <v>13.7</v>
      </c>
      <c r="N1014">
        <v>25679.65</v>
      </c>
      <c r="O1014" t="s">
        <v>19</v>
      </c>
      <c r="P1014" t="str">
        <f t="shared" si="526"/>
        <v>75+</v>
      </c>
      <c r="Q1014" t="str">
        <f>IF(PatientData[[#This Row],[bmi]]&lt;18.5,"Underweight",
IF(PatientData[[#This Row],[bmi]]&lt;25,"Normal",
IF(PatientData[[#This Row],[bmi]]&lt;30,"Overweight","Obese")))</f>
        <v>Normal</v>
      </c>
      <c r="R1014" t="str">
        <f t="shared" si="499"/>
        <v>High BP</v>
      </c>
      <c r="S1014" t="str">
        <f t="shared" si="500"/>
        <v>High Cost</v>
      </c>
    </row>
    <row r="1015" spans="1:19" x14ac:dyDescent="0.3">
      <c r="A1015">
        <v>71</v>
      </c>
      <c r="B1015" t="s">
        <v>15</v>
      </c>
      <c r="C1015">
        <v>25.6</v>
      </c>
      <c r="D1015">
        <v>124</v>
      </c>
      <c r="E1015">
        <v>77</v>
      </c>
      <c r="F1015">
        <v>251.7</v>
      </c>
      <c r="G1015">
        <v>88.6</v>
      </c>
      <c r="H1015">
        <v>90</v>
      </c>
      <c r="I1015">
        <v>2</v>
      </c>
      <c r="J1015" t="s">
        <v>16</v>
      </c>
      <c r="K1015" t="s">
        <v>21</v>
      </c>
      <c r="L1015" t="s">
        <v>25</v>
      </c>
      <c r="M1015">
        <v>7.8</v>
      </c>
      <c r="N1015">
        <v>18077.900000000001</v>
      </c>
      <c r="O1015" t="s">
        <v>19</v>
      </c>
      <c r="P1015" t="str">
        <f t="shared" ref="P1015" si="527">IF(A1012&lt;30,"18-29",IF(A1012&lt;45,"30-44",IF(A1012&lt;60,"45-59",IF(A1012&lt;75,"60-74","75+"))))</f>
        <v>75+</v>
      </c>
      <c r="Q1015" t="str">
        <f>IF(PatientData[[#This Row],[bmi]]&lt;18.5,"Underweight",
IF(PatientData[[#This Row],[bmi]]&lt;25,"Normal",
IF(PatientData[[#This Row],[bmi]]&lt;30,"Overweight","Obese")))</f>
        <v>Overweight</v>
      </c>
      <c r="R1015" t="str">
        <f t="shared" si="499"/>
        <v>High BP</v>
      </c>
      <c r="S1015" t="str">
        <f t="shared" si="500"/>
        <v>High Cost</v>
      </c>
    </row>
    <row r="1016" spans="1:19" x14ac:dyDescent="0.3">
      <c r="A1016">
        <v>65</v>
      </c>
      <c r="B1016" t="s">
        <v>20</v>
      </c>
      <c r="C1016">
        <v>20.9</v>
      </c>
      <c r="D1016">
        <v>124</v>
      </c>
      <c r="E1016">
        <v>72</v>
      </c>
      <c r="F1016">
        <v>233.2</v>
      </c>
      <c r="G1016">
        <v>87.3</v>
      </c>
      <c r="H1016">
        <v>74</v>
      </c>
      <c r="I1016">
        <v>0</v>
      </c>
      <c r="J1016" t="s">
        <v>24</v>
      </c>
      <c r="K1016" t="s">
        <v>21</v>
      </c>
      <c r="L1016" t="s">
        <v>18</v>
      </c>
      <c r="M1016">
        <v>10.8</v>
      </c>
      <c r="N1016">
        <v>20680.86</v>
      </c>
      <c r="O1016" t="s">
        <v>19</v>
      </c>
      <c r="P1016" t="str">
        <f t="shared" ref="P1016:P1017" si="528">IF(A1016&lt;30,"18-29",IF(A1016&lt;45,"30-44",IF(A1016&lt;60,"45-59",IF(A1016&lt;75,"60-74","75+"))))</f>
        <v>60-74</v>
      </c>
      <c r="Q1016" t="str">
        <f>IF(PatientData[[#This Row],[bmi]]&lt;18.5,"Underweight",
IF(PatientData[[#This Row],[bmi]]&lt;25,"Normal",
IF(PatientData[[#This Row],[bmi]]&lt;30,"Overweight","Obese")))</f>
        <v>Normal</v>
      </c>
      <c r="R1016" t="str">
        <f t="shared" si="499"/>
        <v>High BP</v>
      </c>
      <c r="S1016" t="str">
        <f t="shared" si="500"/>
        <v>High Cost</v>
      </c>
    </row>
    <row r="1017" spans="1:19" x14ac:dyDescent="0.3">
      <c r="A1017">
        <v>71</v>
      </c>
      <c r="B1017" t="s">
        <v>20</v>
      </c>
      <c r="C1017">
        <v>20.9</v>
      </c>
      <c r="D1017">
        <v>133</v>
      </c>
      <c r="E1017">
        <v>85</v>
      </c>
      <c r="F1017">
        <v>208.4</v>
      </c>
      <c r="G1017">
        <v>106.4</v>
      </c>
      <c r="H1017">
        <v>86</v>
      </c>
      <c r="I1017">
        <v>2</v>
      </c>
      <c r="J1017" t="s">
        <v>16</v>
      </c>
      <c r="K1017" t="s">
        <v>21</v>
      </c>
      <c r="L1017" t="s">
        <v>22</v>
      </c>
      <c r="M1017">
        <v>10</v>
      </c>
      <c r="N1017">
        <v>21855.91</v>
      </c>
      <c r="O1017" t="s">
        <v>23</v>
      </c>
      <c r="P1017" t="str">
        <f t="shared" si="528"/>
        <v>60-74</v>
      </c>
      <c r="Q1017" t="str">
        <f>IF(PatientData[[#This Row],[bmi]]&lt;18.5,"Underweight",
IF(PatientData[[#This Row],[bmi]]&lt;25,"Normal",
IF(PatientData[[#This Row],[bmi]]&lt;30,"Overweight","Obese")))</f>
        <v>Normal</v>
      </c>
      <c r="R1017" t="str">
        <f t="shared" si="499"/>
        <v>High BP</v>
      </c>
      <c r="S1017" t="str">
        <f t="shared" si="500"/>
        <v>High Cost</v>
      </c>
    </row>
    <row r="1018" spans="1:19" x14ac:dyDescent="0.3">
      <c r="A1018">
        <v>74</v>
      </c>
      <c r="B1018" t="s">
        <v>15</v>
      </c>
      <c r="C1018">
        <v>31.9</v>
      </c>
      <c r="D1018">
        <v>121</v>
      </c>
      <c r="E1018">
        <v>76</v>
      </c>
      <c r="F1018">
        <v>235.4</v>
      </c>
      <c r="G1018">
        <v>156.4</v>
      </c>
      <c r="H1018">
        <v>82</v>
      </c>
      <c r="I1018">
        <v>0</v>
      </c>
      <c r="J1018" t="s">
        <v>24</v>
      </c>
      <c r="K1018" t="s">
        <v>17</v>
      </c>
      <c r="L1018" t="s">
        <v>25</v>
      </c>
      <c r="M1018">
        <v>6.7</v>
      </c>
      <c r="N1018">
        <v>11614.56</v>
      </c>
      <c r="O1018" t="s">
        <v>19</v>
      </c>
      <c r="P1018" t="str">
        <f t="shared" ref="P1018" si="529">IF(A1015&lt;30,"18-29",IF(A1015&lt;45,"30-44",IF(A1015&lt;60,"45-59",IF(A1015&lt;75,"60-74","75+"))))</f>
        <v>60-74</v>
      </c>
      <c r="Q1018" t="str">
        <f>IF(PatientData[[#This Row],[bmi]]&lt;18.5,"Underweight",
IF(PatientData[[#This Row],[bmi]]&lt;25,"Normal",
IF(PatientData[[#This Row],[bmi]]&lt;30,"Overweight","Obese")))</f>
        <v>Obese</v>
      </c>
      <c r="R1018" t="str">
        <f t="shared" si="499"/>
        <v>High BP</v>
      </c>
      <c r="S1018" t="str">
        <f t="shared" si="500"/>
        <v>Normal Cost</v>
      </c>
    </row>
    <row r="1019" spans="1:19" x14ac:dyDescent="0.3">
      <c r="A1019">
        <v>65</v>
      </c>
      <c r="B1019" t="s">
        <v>20</v>
      </c>
      <c r="C1019">
        <v>20.9</v>
      </c>
      <c r="D1019">
        <v>121</v>
      </c>
      <c r="E1019">
        <v>74</v>
      </c>
      <c r="F1019">
        <v>198.1</v>
      </c>
      <c r="G1019">
        <v>105.4</v>
      </c>
      <c r="H1019">
        <v>81</v>
      </c>
      <c r="I1019">
        <v>1</v>
      </c>
      <c r="J1019" t="s">
        <v>24</v>
      </c>
      <c r="K1019" t="s">
        <v>21</v>
      </c>
      <c r="L1019" t="s">
        <v>25</v>
      </c>
      <c r="M1019">
        <v>7.4</v>
      </c>
      <c r="N1019">
        <v>16667.45</v>
      </c>
      <c r="O1019" t="s">
        <v>19</v>
      </c>
      <c r="P1019" t="str">
        <f t="shared" ref="P1019:P1020" si="530">IF(A1019&lt;30,"18-29",IF(A1019&lt;45,"30-44",IF(A1019&lt;60,"45-59",IF(A1019&lt;75,"60-74","75+"))))</f>
        <v>60-74</v>
      </c>
      <c r="Q1019" t="str">
        <f>IF(PatientData[[#This Row],[bmi]]&lt;18.5,"Underweight",
IF(PatientData[[#This Row],[bmi]]&lt;25,"Normal",
IF(PatientData[[#This Row],[bmi]]&lt;30,"Overweight","Obese")))</f>
        <v>Normal</v>
      </c>
      <c r="R1019" t="str">
        <f t="shared" si="499"/>
        <v>High BP</v>
      </c>
      <c r="S1019" t="str">
        <f t="shared" si="500"/>
        <v>High Cost</v>
      </c>
    </row>
    <row r="1020" spans="1:19" x14ac:dyDescent="0.3">
      <c r="A1020">
        <v>78</v>
      </c>
      <c r="B1020" t="s">
        <v>20</v>
      </c>
      <c r="C1020">
        <v>20.9</v>
      </c>
      <c r="D1020">
        <v>146</v>
      </c>
      <c r="E1020">
        <v>89</v>
      </c>
      <c r="F1020">
        <v>239</v>
      </c>
      <c r="G1020">
        <v>84.9</v>
      </c>
      <c r="H1020">
        <v>79</v>
      </c>
      <c r="I1020">
        <v>0</v>
      </c>
      <c r="J1020" t="s">
        <v>16</v>
      </c>
      <c r="K1020" t="s">
        <v>28</v>
      </c>
      <c r="L1020" t="s">
        <v>25</v>
      </c>
      <c r="M1020">
        <v>12.7</v>
      </c>
      <c r="N1020">
        <v>29945.01</v>
      </c>
      <c r="O1020" t="s">
        <v>19</v>
      </c>
      <c r="P1020" t="str">
        <f t="shared" si="530"/>
        <v>75+</v>
      </c>
      <c r="Q1020" t="str">
        <f>IF(PatientData[[#This Row],[bmi]]&lt;18.5,"Underweight",
IF(PatientData[[#This Row],[bmi]]&lt;25,"Normal",
IF(PatientData[[#This Row],[bmi]]&lt;30,"Overweight","Obese")))</f>
        <v>Normal</v>
      </c>
      <c r="R1020" t="str">
        <f t="shared" si="499"/>
        <v>High BP</v>
      </c>
      <c r="S1020" t="str">
        <f t="shared" si="500"/>
        <v>High Cost</v>
      </c>
    </row>
    <row r="1021" spans="1:19" x14ac:dyDescent="0.3">
      <c r="A1021">
        <v>52</v>
      </c>
      <c r="B1021" t="s">
        <v>15</v>
      </c>
      <c r="C1021">
        <v>26.4</v>
      </c>
      <c r="D1021">
        <v>128</v>
      </c>
      <c r="E1021">
        <v>77</v>
      </c>
      <c r="F1021">
        <v>214.9</v>
      </c>
      <c r="G1021">
        <v>101.5</v>
      </c>
      <c r="H1021">
        <v>61</v>
      </c>
      <c r="I1021">
        <v>2</v>
      </c>
      <c r="J1021" t="s">
        <v>27</v>
      </c>
      <c r="K1021" t="s">
        <v>28</v>
      </c>
      <c r="L1021" t="s">
        <v>22</v>
      </c>
      <c r="M1021">
        <v>5</v>
      </c>
      <c r="N1021">
        <v>12629</v>
      </c>
      <c r="O1021" t="s">
        <v>19</v>
      </c>
      <c r="P1021" t="str">
        <f t="shared" ref="P1021" si="531">IF(A1018&lt;30,"18-29",IF(A1018&lt;45,"30-44",IF(A1018&lt;60,"45-59",IF(A1018&lt;75,"60-74","75+"))))</f>
        <v>60-74</v>
      </c>
      <c r="Q1021" t="str">
        <f>IF(PatientData[[#This Row],[bmi]]&lt;18.5,"Underweight",
IF(PatientData[[#This Row],[bmi]]&lt;25,"Normal",
IF(PatientData[[#This Row],[bmi]]&lt;30,"Overweight","Obese")))</f>
        <v>Overweight</v>
      </c>
      <c r="R1021" t="str">
        <f t="shared" si="499"/>
        <v>High BP</v>
      </c>
      <c r="S1021" t="str">
        <f t="shared" si="500"/>
        <v>Normal Cost</v>
      </c>
    </row>
    <row r="1022" spans="1:19" x14ac:dyDescent="0.3">
      <c r="A1022">
        <v>68</v>
      </c>
      <c r="B1022" t="s">
        <v>20</v>
      </c>
      <c r="C1022">
        <v>20.9</v>
      </c>
      <c r="D1022">
        <v>133</v>
      </c>
      <c r="E1022">
        <v>78</v>
      </c>
      <c r="F1022">
        <v>189.8</v>
      </c>
      <c r="G1022">
        <v>169.1</v>
      </c>
      <c r="H1022">
        <v>86</v>
      </c>
      <c r="I1022">
        <v>1</v>
      </c>
      <c r="J1022" t="s">
        <v>24</v>
      </c>
      <c r="K1022" t="s">
        <v>17</v>
      </c>
      <c r="L1022" t="s">
        <v>18</v>
      </c>
      <c r="M1022">
        <v>5.6</v>
      </c>
      <c r="N1022">
        <v>9933.2800000000007</v>
      </c>
      <c r="O1022" t="s">
        <v>23</v>
      </c>
      <c r="P1022" t="str">
        <f t="shared" ref="P1022" si="532">IF(A1022&lt;30,"18-29",IF(A1022&lt;45,"30-44",IF(A1022&lt;60,"45-59",IF(A1022&lt;75,"60-74","75+"))))</f>
        <v>60-74</v>
      </c>
      <c r="Q1022" t="str">
        <f>IF(PatientData[[#This Row],[bmi]]&lt;18.5,"Underweight",
IF(PatientData[[#This Row],[bmi]]&lt;25,"Normal",
IF(PatientData[[#This Row],[bmi]]&lt;30,"Overweight","Obese")))</f>
        <v>Normal</v>
      </c>
      <c r="R1022" t="str">
        <f t="shared" si="499"/>
        <v>High BP</v>
      </c>
      <c r="S1022" t="str">
        <f t="shared" si="500"/>
        <v>Normal Cost</v>
      </c>
    </row>
    <row r="1023" spans="1:19" x14ac:dyDescent="0.3">
      <c r="A1023">
        <v>47</v>
      </c>
      <c r="B1023" t="s">
        <v>15</v>
      </c>
      <c r="C1023">
        <v>22.7</v>
      </c>
      <c r="D1023">
        <v>145</v>
      </c>
      <c r="E1023">
        <v>86</v>
      </c>
      <c r="F1023">
        <v>223.1</v>
      </c>
      <c r="G1023">
        <v>109.7</v>
      </c>
      <c r="H1023">
        <v>103</v>
      </c>
      <c r="I1023">
        <v>1</v>
      </c>
      <c r="J1023" t="s">
        <v>16</v>
      </c>
      <c r="K1023" t="s">
        <v>17</v>
      </c>
      <c r="L1023" t="s">
        <v>25</v>
      </c>
      <c r="M1023">
        <v>7.4</v>
      </c>
      <c r="N1023">
        <v>13849.1</v>
      </c>
      <c r="O1023" t="s">
        <v>19</v>
      </c>
      <c r="P1023" t="str">
        <f t="shared" ref="P1023" si="533">IF(A1020&lt;30,"18-29",IF(A1020&lt;45,"30-44",IF(A1020&lt;60,"45-59",IF(A1020&lt;75,"60-74","75+"))))</f>
        <v>75+</v>
      </c>
      <c r="Q1023" t="str">
        <f>IF(PatientData[[#This Row],[bmi]]&lt;18.5,"Underweight",
IF(PatientData[[#This Row],[bmi]]&lt;25,"Normal",
IF(PatientData[[#This Row],[bmi]]&lt;30,"Overweight","Obese")))</f>
        <v>Normal</v>
      </c>
      <c r="R1023" t="str">
        <f t="shared" si="499"/>
        <v>High BP</v>
      </c>
      <c r="S1023" t="str">
        <f t="shared" si="500"/>
        <v>Normal Cost</v>
      </c>
    </row>
    <row r="1024" spans="1:19" x14ac:dyDescent="0.3">
      <c r="A1024">
        <v>66</v>
      </c>
      <c r="B1024" t="s">
        <v>20</v>
      </c>
      <c r="C1024">
        <v>20.9</v>
      </c>
      <c r="D1024">
        <v>118</v>
      </c>
      <c r="E1024">
        <v>64</v>
      </c>
      <c r="F1024">
        <v>207.1</v>
      </c>
      <c r="G1024">
        <v>96.6</v>
      </c>
      <c r="H1024">
        <v>85</v>
      </c>
      <c r="I1024">
        <v>0</v>
      </c>
      <c r="J1024" t="s">
        <v>24</v>
      </c>
      <c r="K1024" t="s">
        <v>21</v>
      </c>
      <c r="L1024" t="s">
        <v>18</v>
      </c>
      <c r="M1024">
        <v>7.3</v>
      </c>
      <c r="N1024">
        <v>16935.77</v>
      </c>
      <c r="O1024" t="s">
        <v>23</v>
      </c>
      <c r="P1024" t="str">
        <f t="shared" ref="P1024:P1026" si="534">IF(A1024&lt;30,"18-29",IF(A1024&lt;45,"30-44",IF(A1024&lt;60,"45-59",IF(A1024&lt;75,"60-74","75+"))))</f>
        <v>60-74</v>
      </c>
      <c r="Q1024" t="str">
        <f>IF(PatientData[[#This Row],[bmi]]&lt;18.5,"Underweight",
IF(PatientData[[#This Row],[bmi]]&lt;25,"Normal",
IF(PatientData[[#This Row],[bmi]]&lt;30,"Overweight","Obese")))</f>
        <v>Normal</v>
      </c>
      <c r="R1024" t="str">
        <f t="shared" si="499"/>
        <v>Normal BP</v>
      </c>
      <c r="S1024" t="str">
        <f t="shared" si="500"/>
        <v>High Cost</v>
      </c>
    </row>
    <row r="1025" spans="1:19" x14ac:dyDescent="0.3">
      <c r="A1025">
        <v>65</v>
      </c>
      <c r="B1025" t="s">
        <v>20</v>
      </c>
      <c r="C1025">
        <v>20.9</v>
      </c>
      <c r="D1025">
        <v>119</v>
      </c>
      <c r="E1025">
        <v>74</v>
      </c>
      <c r="F1025">
        <v>174.1</v>
      </c>
      <c r="G1025">
        <v>102.2</v>
      </c>
      <c r="H1025">
        <v>96</v>
      </c>
      <c r="I1025">
        <v>1</v>
      </c>
      <c r="J1025" t="s">
        <v>16</v>
      </c>
      <c r="K1025" t="s">
        <v>21</v>
      </c>
      <c r="L1025" t="s">
        <v>18</v>
      </c>
      <c r="M1025">
        <v>8.8000000000000007</v>
      </c>
      <c r="N1025">
        <v>14169.39</v>
      </c>
      <c r="O1025" t="s">
        <v>19</v>
      </c>
      <c r="P1025" t="str">
        <f t="shared" si="534"/>
        <v>60-74</v>
      </c>
      <c r="Q1025" t="str">
        <f>IF(PatientData[[#This Row],[bmi]]&lt;18.5,"Underweight",
IF(PatientData[[#This Row],[bmi]]&lt;25,"Normal",
IF(PatientData[[#This Row],[bmi]]&lt;30,"Overweight","Obese")))</f>
        <v>Normal</v>
      </c>
      <c r="R1025" t="str">
        <f t="shared" si="499"/>
        <v>Normal BP</v>
      </c>
      <c r="S1025" t="str">
        <f t="shared" si="500"/>
        <v>Normal Cost</v>
      </c>
    </row>
    <row r="1026" spans="1:19" x14ac:dyDescent="0.3">
      <c r="A1026">
        <v>59</v>
      </c>
      <c r="B1026" t="s">
        <v>20</v>
      </c>
      <c r="C1026">
        <v>20.9</v>
      </c>
      <c r="D1026">
        <v>125</v>
      </c>
      <c r="E1026">
        <v>76</v>
      </c>
      <c r="F1026">
        <v>154.80000000000001</v>
      </c>
      <c r="G1026">
        <v>125.7</v>
      </c>
      <c r="H1026">
        <v>98</v>
      </c>
      <c r="I1026">
        <v>0</v>
      </c>
      <c r="J1026" t="s">
        <v>16</v>
      </c>
      <c r="K1026" t="s">
        <v>21</v>
      </c>
      <c r="L1026" t="s">
        <v>22</v>
      </c>
      <c r="M1026">
        <v>9.8000000000000007</v>
      </c>
      <c r="N1026">
        <v>21906.080000000002</v>
      </c>
      <c r="O1026" t="s">
        <v>19</v>
      </c>
      <c r="P1026" t="str">
        <f t="shared" si="534"/>
        <v>45-59</v>
      </c>
      <c r="Q1026" t="str">
        <f>IF(PatientData[[#This Row],[bmi]]&lt;18.5,"Underweight",
IF(PatientData[[#This Row],[bmi]]&lt;25,"Normal",
IF(PatientData[[#This Row],[bmi]]&lt;30,"Overweight","Obese")))</f>
        <v>Normal</v>
      </c>
      <c r="R1026" t="str">
        <f t="shared" si="499"/>
        <v>High BP</v>
      </c>
      <c r="S1026" t="str">
        <f t="shared" si="500"/>
        <v>High Cost</v>
      </c>
    </row>
    <row r="1027" spans="1:19" x14ac:dyDescent="0.3">
      <c r="A1027">
        <v>48</v>
      </c>
      <c r="B1027" t="s">
        <v>15</v>
      </c>
      <c r="C1027">
        <v>22.7</v>
      </c>
      <c r="D1027">
        <v>110</v>
      </c>
      <c r="E1027">
        <v>64</v>
      </c>
      <c r="F1027">
        <v>208.4</v>
      </c>
      <c r="G1027">
        <v>109.2</v>
      </c>
      <c r="H1027">
        <v>90</v>
      </c>
      <c r="I1027">
        <v>0</v>
      </c>
      <c r="J1027" t="s">
        <v>24</v>
      </c>
      <c r="K1027" t="s">
        <v>17</v>
      </c>
      <c r="L1027" t="s">
        <v>22</v>
      </c>
      <c r="M1027">
        <v>4.0999999999999996</v>
      </c>
      <c r="N1027">
        <v>8388.1200000000008</v>
      </c>
      <c r="O1027" t="s">
        <v>19</v>
      </c>
      <c r="P1027" t="str">
        <f t="shared" ref="P1027" si="535">IF(A1024&lt;30,"18-29",IF(A1024&lt;45,"30-44",IF(A1024&lt;60,"45-59",IF(A1024&lt;75,"60-74","75+"))))</f>
        <v>60-74</v>
      </c>
      <c r="Q1027" t="str">
        <f>IF(PatientData[[#This Row],[bmi]]&lt;18.5,"Underweight",
IF(PatientData[[#This Row],[bmi]]&lt;25,"Normal",
IF(PatientData[[#This Row],[bmi]]&lt;30,"Overweight","Obese")))</f>
        <v>Normal</v>
      </c>
      <c r="R1027" t="str">
        <f t="shared" ref="R1027:R1090" si="536">IF(AND(D1027&lt;120,E1027&lt;80),"Normal BP","High BP")</f>
        <v>Normal BP</v>
      </c>
      <c r="S1027" t="str">
        <f t="shared" ref="S1027:S1090" si="537">IF(N1027&gt;15000,"High Cost","Normal Cost")</f>
        <v>Normal Cost</v>
      </c>
    </row>
    <row r="1028" spans="1:19" x14ac:dyDescent="0.3">
      <c r="A1028">
        <v>72</v>
      </c>
      <c r="B1028" t="s">
        <v>20</v>
      </c>
      <c r="C1028">
        <v>20.9</v>
      </c>
      <c r="D1028">
        <v>130</v>
      </c>
      <c r="E1028">
        <v>71</v>
      </c>
      <c r="F1028">
        <v>209.1</v>
      </c>
      <c r="G1028">
        <v>106.7</v>
      </c>
      <c r="H1028">
        <v>86</v>
      </c>
      <c r="I1028">
        <v>4</v>
      </c>
      <c r="J1028" t="s">
        <v>16</v>
      </c>
      <c r="K1028" t="s">
        <v>21</v>
      </c>
      <c r="L1028" t="s">
        <v>18</v>
      </c>
      <c r="M1028">
        <v>8.6</v>
      </c>
      <c r="N1028">
        <v>18155.8</v>
      </c>
      <c r="O1028" t="s">
        <v>19</v>
      </c>
      <c r="P1028" t="str">
        <f t="shared" ref="P1028:P1029" si="538">IF(A1028&lt;30,"18-29",IF(A1028&lt;45,"30-44",IF(A1028&lt;60,"45-59",IF(A1028&lt;75,"60-74","75+"))))</f>
        <v>60-74</v>
      </c>
      <c r="Q1028" t="str">
        <f>IF(PatientData[[#This Row],[bmi]]&lt;18.5,"Underweight",
IF(PatientData[[#This Row],[bmi]]&lt;25,"Normal",
IF(PatientData[[#This Row],[bmi]]&lt;30,"Overweight","Obese")))</f>
        <v>Normal</v>
      </c>
      <c r="R1028" t="str">
        <f t="shared" si="536"/>
        <v>High BP</v>
      </c>
      <c r="S1028" t="str">
        <f t="shared" si="537"/>
        <v>High Cost</v>
      </c>
    </row>
    <row r="1029" spans="1:19" x14ac:dyDescent="0.3">
      <c r="A1029">
        <v>88</v>
      </c>
      <c r="B1029" t="s">
        <v>20</v>
      </c>
      <c r="C1029">
        <v>20.9</v>
      </c>
      <c r="D1029">
        <v>124</v>
      </c>
      <c r="E1029">
        <v>79</v>
      </c>
      <c r="F1029">
        <v>229.9</v>
      </c>
      <c r="G1029">
        <v>142.30000000000001</v>
      </c>
      <c r="H1029">
        <v>74</v>
      </c>
      <c r="I1029">
        <v>0</v>
      </c>
      <c r="J1029" t="s">
        <v>16</v>
      </c>
      <c r="K1029" t="s">
        <v>17</v>
      </c>
      <c r="L1029" t="s">
        <v>18</v>
      </c>
      <c r="M1029">
        <v>5.3</v>
      </c>
      <c r="N1029">
        <v>10524.69</v>
      </c>
      <c r="O1029" t="s">
        <v>19</v>
      </c>
      <c r="P1029" t="str">
        <f t="shared" si="538"/>
        <v>75+</v>
      </c>
      <c r="Q1029" t="str">
        <f>IF(PatientData[[#This Row],[bmi]]&lt;18.5,"Underweight",
IF(PatientData[[#This Row],[bmi]]&lt;25,"Normal",
IF(PatientData[[#This Row],[bmi]]&lt;30,"Overweight","Obese")))</f>
        <v>Normal</v>
      </c>
      <c r="R1029" t="str">
        <f t="shared" si="536"/>
        <v>High BP</v>
      </c>
      <c r="S1029" t="str">
        <f t="shared" si="537"/>
        <v>Normal Cost</v>
      </c>
    </row>
    <row r="1030" spans="1:19" x14ac:dyDescent="0.3">
      <c r="A1030">
        <v>39</v>
      </c>
      <c r="B1030" t="s">
        <v>15</v>
      </c>
      <c r="C1030">
        <v>18</v>
      </c>
      <c r="D1030">
        <v>123</v>
      </c>
      <c r="E1030">
        <v>70</v>
      </c>
      <c r="F1030">
        <v>187.5</v>
      </c>
      <c r="G1030">
        <v>92.6</v>
      </c>
      <c r="H1030">
        <v>74</v>
      </c>
      <c r="I1030">
        <v>1</v>
      </c>
      <c r="J1030" t="s">
        <v>27</v>
      </c>
      <c r="K1030" t="s">
        <v>21</v>
      </c>
      <c r="L1030" t="s">
        <v>18</v>
      </c>
      <c r="M1030">
        <v>2.6</v>
      </c>
      <c r="N1030">
        <v>8066.47</v>
      </c>
      <c r="O1030" t="s">
        <v>19</v>
      </c>
      <c r="P1030" t="str">
        <f t="shared" ref="P1030" si="539">IF(A1027&lt;30,"18-29",IF(A1027&lt;45,"30-44",IF(A1027&lt;60,"45-59",IF(A1027&lt;75,"60-74","75+"))))</f>
        <v>45-59</v>
      </c>
      <c r="Q1030" t="str">
        <f>IF(PatientData[[#This Row],[bmi]]&lt;18.5,"Underweight",
IF(PatientData[[#This Row],[bmi]]&lt;25,"Normal",
IF(PatientData[[#This Row],[bmi]]&lt;30,"Overweight","Obese")))</f>
        <v>Underweight</v>
      </c>
      <c r="R1030" t="str">
        <f t="shared" si="536"/>
        <v>High BP</v>
      </c>
      <c r="S1030" t="str">
        <f t="shared" si="537"/>
        <v>Normal Cost</v>
      </c>
    </row>
    <row r="1031" spans="1:19" x14ac:dyDescent="0.3">
      <c r="A1031">
        <v>50</v>
      </c>
      <c r="B1031" t="s">
        <v>20</v>
      </c>
      <c r="C1031">
        <v>20.9</v>
      </c>
      <c r="D1031">
        <v>112</v>
      </c>
      <c r="E1031">
        <v>72</v>
      </c>
      <c r="F1031">
        <v>236.8</v>
      </c>
      <c r="G1031">
        <v>127</v>
      </c>
      <c r="H1031">
        <v>73</v>
      </c>
      <c r="I1031">
        <v>2</v>
      </c>
      <c r="J1031" t="s">
        <v>24</v>
      </c>
      <c r="K1031" t="s">
        <v>21</v>
      </c>
      <c r="L1031" t="s">
        <v>18</v>
      </c>
      <c r="M1031">
        <v>10</v>
      </c>
      <c r="N1031">
        <v>18398.25</v>
      </c>
      <c r="O1031" t="s">
        <v>23</v>
      </c>
      <c r="P1031" t="str">
        <f t="shared" ref="P1031" si="540">IF(A1031&lt;30,"18-29",IF(A1031&lt;45,"30-44",IF(A1031&lt;60,"45-59",IF(A1031&lt;75,"60-74","75+"))))</f>
        <v>45-59</v>
      </c>
      <c r="Q1031" t="str">
        <f>IF(PatientData[[#This Row],[bmi]]&lt;18.5,"Underweight",
IF(PatientData[[#This Row],[bmi]]&lt;25,"Normal",
IF(PatientData[[#This Row],[bmi]]&lt;30,"Overweight","Obese")))</f>
        <v>Normal</v>
      </c>
      <c r="R1031" t="str">
        <f t="shared" si="536"/>
        <v>Normal BP</v>
      </c>
      <c r="S1031" t="str">
        <f t="shared" si="537"/>
        <v>High Cost</v>
      </c>
    </row>
    <row r="1032" spans="1:19" x14ac:dyDescent="0.3">
      <c r="A1032">
        <v>73</v>
      </c>
      <c r="B1032" t="s">
        <v>15</v>
      </c>
      <c r="C1032">
        <v>26.8</v>
      </c>
      <c r="D1032">
        <v>122</v>
      </c>
      <c r="E1032">
        <v>78</v>
      </c>
      <c r="F1032">
        <v>209.8</v>
      </c>
      <c r="G1032">
        <v>110.4</v>
      </c>
      <c r="H1032">
        <v>81</v>
      </c>
      <c r="I1032">
        <v>0</v>
      </c>
      <c r="J1032" t="s">
        <v>16</v>
      </c>
      <c r="K1032" t="s">
        <v>21</v>
      </c>
      <c r="L1032" t="s">
        <v>25</v>
      </c>
      <c r="M1032">
        <v>9.3000000000000007</v>
      </c>
      <c r="N1032">
        <v>18179.55</v>
      </c>
      <c r="O1032" t="s">
        <v>19</v>
      </c>
      <c r="P1032" t="str">
        <f t="shared" ref="P1032" si="541">IF(A1029&lt;30,"18-29",IF(A1029&lt;45,"30-44",IF(A1029&lt;60,"45-59",IF(A1029&lt;75,"60-74","75+"))))</f>
        <v>75+</v>
      </c>
      <c r="Q1032" t="str">
        <f>IF(PatientData[[#This Row],[bmi]]&lt;18.5,"Underweight",
IF(PatientData[[#This Row],[bmi]]&lt;25,"Normal",
IF(PatientData[[#This Row],[bmi]]&lt;30,"Overweight","Obese")))</f>
        <v>Overweight</v>
      </c>
      <c r="R1032" t="str">
        <f t="shared" si="536"/>
        <v>High BP</v>
      </c>
      <c r="S1032" t="str">
        <f t="shared" si="537"/>
        <v>High Cost</v>
      </c>
    </row>
    <row r="1033" spans="1:19" x14ac:dyDescent="0.3">
      <c r="A1033">
        <v>34</v>
      </c>
      <c r="B1033" t="s">
        <v>20</v>
      </c>
      <c r="C1033">
        <v>20.9</v>
      </c>
      <c r="D1033">
        <v>125</v>
      </c>
      <c r="E1033">
        <v>71</v>
      </c>
      <c r="F1033">
        <v>198.5</v>
      </c>
      <c r="G1033">
        <v>77.5</v>
      </c>
      <c r="H1033">
        <v>84</v>
      </c>
      <c r="I1033">
        <v>3</v>
      </c>
      <c r="J1033" t="s">
        <v>24</v>
      </c>
      <c r="K1033" t="s">
        <v>21</v>
      </c>
      <c r="L1033" t="s">
        <v>18</v>
      </c>
      <c r="M1033">
        <v>12.6</v>
      </c>
      <c r="N1033">
        <v>28838.720000000001</v>
      </c>
      <c r="O1033" t="s">
        <v>19</v>
      </c>
      <c r="P1033" t="str">
        <f t="shared" ref="P1033" si="542">IF(A1033&lt;30,"18-29",IF(A1033&lt;45,"30-44",IF(A1033&lt;60,"45-59",IF(A1033&lt;75,"60-74","75+"))))</f>
        <v>30-44</v>
      </c>
      <c r="Q1033" t="str">
        <f>IF(PatientData[[#This Row],[bmi]]&lt;18.5,"Underweight",
IF(PatientData[[#This Row],[bmi]]&lt;25,"Normal",
IF(PatientData[[#This Row],[bmi]]&lt;30,"Overweight","Obese")))</f>
        <v>Normal</v>
      </c>
      <c r="R1033" t="str">
        <f t="shared" si="536"/>
        <v>High BP</v>
      </c>
      <c r="S1033" t="str">
        <f t="shared" si="537"/>
        <v>High Cost</v>
      </c>
    </row>
    <row r="1034" spans="1:19" x14ac:dyDescent="0.3">
      <c r="A1034">
        <v>79</v>
      </c>
      <c r="B1034" t="s">
        <v>15</v>
      </c>
      <c r="C1034">
        <v>26.2</v>
      </c>
      <c r="D1034">
        <v>145</v>
      </c>
      <c r="E1034">
        <v>90</v>
      </c>
      <c r="F1034">
        <v>193.1</v>
      </c>
      <c r="G1034">
        <v>83.6</v>
      </c>
      <c r="H1034">
        <v>77</v>
      </c>
      <c r="I1034">
        <v>0</v>
      </c>
      <c r="J1034" t="s">
        <v>24</v>
      </c>
      <c r="K1034" t="s">
        <v>21</v>
      </c>
      <c r="L1034" t="s">
        <v>18</v>
      </c>
      <c r="M1034">
        <v>8.1</v>
      </c>
      <c r="N1034">
        <v>17398.38</v>
      </c>
      <c r="O1034" t="s">
        <v>19</v>
      </c>
      <c r="P1034" t="str">
        <f t="shared" ref="P1034:P1036" si="543">IF(A1031&lt;30,"18-29",IF(A1031&lt;45,"30-44",IF(A1031&lt;60,"45-59",IF(A1031&lt;75,"60-74","75+"))))</f>
        <v>45-59</v>
      </c>
      <c r="Q1034" t="str">
        <f>IF(PatientData[[#This Row],[bmi]]&lt;18.5,"Underweight",
IF(PatientData[[#This Row],[bmi]]&lt;25,"Normal",
IF(PatientData[[#This Row],[bmi]]&lt;30,"Overweight","Obese")))</f>
        <v>Overweight</v>
      </c>
      <c r="R1034" t="str">
        <f t="shared" si="536"/>
        <v>High BP</v>
      </c>
      <c r="S1034" t="str">
        <f t="shared" si="537"/>
        <v>High Cost</v>
      </c>
    </row>
    <row r="1035" spans="1:19" x14ac:dyDescent="0.3">
      <c r="A1035">
        <v>43</v>
      </c>
      <c r="B1035" t="s">
        <v>15</v>
      </c>
      <c r="C1035">
        <v>26.3</v>
      </c>
      <c r="D1035">
        <v>113</v>
      </c>
      <c r="E1035">
        <v>65</v>
      </c>
      <c r="F1035">
        <v>219.6</v>
      </c>
      <c r="G1035">
        <v>131.30000000000001</v>
      </c>
      <c r="H1035">
        <v>68</v>
      </c>
      <c r="I1035">
        <v>0</v>
      </c>
      <c r="J1035" t="s">
        <v>27</v>
      </c>
      <c r="K1035" t="s">
        <v>21</v>
      </c>
      <c r="L1035" t="s">
        <v>18</v>
      </c>
      <c r="M1035">
        <v>6.8</v>
      </c>
      <c r="N1035">
        <v>18197.77</v>
      </c>
      <c r="O1035" t="s">
        <v>19</v>
      </c>
      <c r="P1035" t="str">
        <f t="shared" si="543"/>
        <v>60-74</v>
      </c>
      <c r="Q1035" t="str">
        <f>IF(PatientData[[#This Row],[bmi]]&lt;18.5,"Underweight",
IF(PatientData[[#This Row],[bmi]]&lt;25,"Normal",
IF(PatientData[[#This Row],[bmi]]&lt;30,"Overweight","Obese")))</f>
        <v>Overweight</v>
      </c>
      <c r="R1035" t="str">
        <f t="shared" si="536"/>
        <v>Normal BP</v>
      </c>
      <c r="S1035" t="str">
        <f t="shared" si="537"/>
        <v>High Cost</v>
      </c>
    </row>
    <row r="1036" spans="1:19" x14ac:dyDescent="0.3">
      <c r="A1036">
        <v>59</v>
      </c>
      <c r="B1036" t="s">
        <v>15</v>
      </c>
      <c r="C1036">
        <v>28.8</v>
      </c>
      <c r="D1036">
        <v>137</v>
      </c>
      <c r="E1036">
        <v>86</v>
      </c>
      <c r="F1036">
        <v>209.5</v>
      </c>
      <c r="G1036">
        <v>87.6</v>
      </c>
      <c r="H1036">
        <v>61</v>
      </c>
      <c r="I1036">
        <v>0</v>
      </c>
      <c r="J1036" t="s">
        <v>27</v>
      </c>
      <c r="K1036" t="s">
        <v>21</v>
      </c>
      <c r="L1036" t="s">
        <v>18</v>
      </c>
      <c r="M1036">
        <v>14.1</v>
      </c>
      <c r="N1036">
        <v>27379.24</v>
      </c>
      <c r="O1036" t="s">
        <v>19</v>
      </c>
      <c r="P1036" t="str">
        <f t="shared" si="543"/>
        <v>30-44</v>
      </c>
      <c r="Q1036" t="str">
        <f>IF(PatientData[[#This Row],[bmi]]&lt;18.5,"Underweight",
IF(PatientData[[#This Row],[bmi]]&lt;25,"Normal",
IF(PatientData[[#This Row],[bmi]]&lt;30,"Overweight","Obese")))</f>
        <v>Overweight</v>
      </c>
      <c r="R1036" t="str">
        <f t="shared" si="536"/>
        <v>High BP</v>
      </c>
      <c r="S1036" t="str">
        <f t="shared" si="537"/>
        <v>High Cost</v>
      </c>
    </row>
    <row r="1037" spans="1:19" x14ac:dyDescent="0.3">
      <c r="A1037">
        <v>55</v>
      </c>
      <c r="B1037" t="s">
        <v>20</v>
      </c>
      <c r="C1037">
        <v>20.9</v>
      </c>
      <c r="D1037">
        <v>133</v>
      </c>
      <c r="E1037">
        <v>85</v>
      </c>
      <c r="F1037">
        <v>222</v>
      </c>
      <c r="G1037">
        <v>177.1</v>
      </c>
      <c r="H1037">
        <v>75</v>
      </c>
      <c r="I1037">
        <v>0</v>
      </c>
      <c r="J1037" t="s">
        <v>27</v>
      </c>
      <c r="K1037" t="s">
        <v>17</v>
      </c>
      <c r="L1037" t="s">
        <v>18</v>
      </c>
      <c r="M1037">
        <v>1</v>
      </c>
      <c r="N1037">
        <v>3822.97</v>
      </c>
      <c r="O1037" t="s">
        <v>19</v>
      </c>
      <c r="P1037" t="str">
        <f t="shared" ref="P1037" si="544">IF(A1037&lt;30,"18-29",IF(A1037&lt;45,"30-44",IF(A1037&lt;60,"45-59",IF(A1037&lt;75,"60-74","75+"))))</f>
        <v>45-59</v>
      </c>
      <c r="Q1037" t="str">
        <f>IF(PatientData[[#This Row],[bmi]]&lt;18.5,"Underweight",
IF(PatientData[[#This Row],[bmi]]&lt;25,"Normal",
IF(PatientData[[#This Row],[bmi]]&lt;30,"Overweight","Obese")))</f>
        <v>Normal</v>
      </c>
      <c r="R1037" t="str">
        <f t="shared" si="536"/>
        <v>High BP</v>
      </c>
      <c r="S1037" t="str">
        <f t="shared" si="537"/>
        <v>Normal Cost</v>
      </c>
    </row>
    <row r="1038" spans="1:19" x14ac:dyDescent="0.3">
      <c r="A1038">
        <v>57</v>
      </c>
      <c r="B1038" t="s">
        <v>15</v>
      </c>
      <c r="C1038">
        <v>21.1</v>
      </c>
      <c r="D1038">
        <v>119</v>
      </c>
      <c r="E1038">
        <v>69</v>
      </c>
      <c r="F1038">
        <v>179.9</v>
      </c>
      <c r="G1038">
        <v>83</v>
      </c>
      <c r="H1038">
        <v>72</v>
      </c>
      <c r="I1038">
        <v>2</v>
      </c>
      <c r="J1038" t="s">
        <v>24</v>
      </c>
      <c r="K1038" t="s">
        <v>26</v>
      </c>
      <c r="L1038" t="s">
        <v>18</v>
      </c>
      <c r="M1038">
        <v>2.4</v>
      </c>
      <c r="N1038">
        <v>6604.33</v>
      </c>
      <c r="O1038" t="s">
        <v>19</v>
      </c>
      <c r="P1038" t="str">
        <f t="shared" ref="P1038" si="545">IF(A1035&lt;30,"18-29",IF(A1035&lt;45,"30-44",IF(A1035&lt;60,"45-59",IF(A1035&lt;75,"60-74","75+"))))</f>
        <v>30-44</v>
      </c>
      <c r="Q1038" t="str">
        <f>IF(PatientData[[#This Row],[bmi]]&lt;18.5,"Underweight",
IF(PatientData[[#This Row],[bmi]]&lt;25,"Normal",
IF(PatientData[[#This Row],[bmi]]&lt;30,"Overweight","Obese")))</f>
        <v>Normal</v>
      </c>
      <c r="R1038" t="str">
        <f t="shared" si="536"/>
        <v>Normal BP</v>
      </c>
      <c r="S1038" t="str">
        <f t="shared" si="537"/>
        <v>Normal Cost</v>
      </c>
    </row>
    <row r="1039" spans="1:19" x14ac:dyDescent="0.3">
      <c r="A1039">
        <v>89</v>
      </c>
      <c r="B1039" t="s">
        <v>20</v>
      </c>
      <c r="C1039">
        <v>20.9</v>
      </c>
      <c r="D1039">
        <v>131</v>
      </c>
      <c r="E1039">
        <v>74</v>
      </c>
      <c r="F1039">
        <v>241.9</v>
      </c>
      <c r="G1039">
        <v>111.1</v>
      </c>
      <c r="H1039">
        <v>64</v>
      </c>
      <c r="I1039">
        <v>3</v>
      </c>
      <c r="J1039" t="s">
        <v>27</v>
      </c>
      <c r="K1039" t="s">
        <v>17</v>
      </c>
      <c r="L1039" t="s">
        <v>25</v>
      </c>
      <c r="M1039">
        <v>1.5</v>
      </c>
      <c r="N1039">
        <v>4073.32</v>
      </c>
      <c r="O1039" t="s">
        <v>19</v>
      </c>
      <c r="P1039" t="str">
        <f t="shared" ref="P1039" si="546">IF(A1039&lt;30,"18-29",IF(A1039&lt;45,"30-44",IF(A1039&lt;60,"45-59",IF(A1039&lt;75,"60-74","75+"))))</f>
        <v>75+</v>
      </c>
      <c r="Q1039" t="str">
        <f>IF(PatientData[[#This Row],[bmi]]&lt;18.5,"Underweight",
IF(PatientData[[#This Row],[bmi]]&lt;25,"Normal",
IF(PatientData[[#This Row],[bmi]]&lt;30,"Overweight","Obese")))</f>
        <v>Normal</v>
      </c>
      <c r="R1039" t="str">
        <f t="shared" si="536"/>
        <v>High BP</v>
      </c>
      <c r="S1039" t="str">
        <f t="shared" si="537"/>
        <v>Normal Cost</v>
      </c>
    </row>
    <row r="1040" spans="1:19" x14ac:dyDescent="0.3">
      <c r="A1040">
        <v>77</v>
      </c>
      <c r="B1040" t="s">
        <v>15</v>
      </c>
      <c r="C1040">
        <v>28.8</v>
      </c>
      <c r="D1040">
        <v>128</v>
      </c>
      <c r="E1040">
        <v>82</v>
      </c>
      <c r="F1040">
        <v>265.60000000000002</v>
      </c>
      <c r="G1040">
        <v>133</v>
      </c>
      <c r="H1040">
        <v>58</v>
      </c>
      <c r="I1040">
        <v>1</v>
      </c>
      <c r="J1040" t="s">
        <v>27</v>
      </c>
      <c r="K1040" t="s">
        <v>17</v>
      </c>
      <c r="L1040" t="s">
        <v>18</v>
      </c>
      <c r="M1040">
        <v>5.0999999999999996</v>
      </c>
      <c r="N1040">
        <v>10281.26</v>
      </c>
      <c r="O1040" t="s">
        <v>19</v>
      </c>
      <c r="P1040" t="str">
        <f t="shared" ref="P1040:P1041" si="547">IF(A1037&lt;30,"18-29",IF(A1037&lt;45,"30-44",IF(A1037&lt;60,"45-59",IF(A1037&lt;75,"60-74","75+"))))</f>
        <v>45-59</v>
      </c>
      <c r="Q1040" t="str">
        <f>IF(PatientData[[#This Row],[bmi]]&lt;18.5,"Underweight",
IF(PatientData[[#This Row],[bmi]]&lt;25,"Normal",
IF(PatientData[[#This Row],[bmi]]&lt;30,"Overweight","Obese")))</f>
        <v>Overweight</v>
      </c>
      <c r="R1040" t="str">
        <f t="shared" si="536"/>
        <v>High BP</v>
      </c>
      <c r="S1040" t="str">
        <f t="shared" si="537"/>
        <v>Normal Cost</v>
      </c>
    </row>
    <row r="1041" spans="1:19" x14ac:dyDescent="0.3">
      <c r="A1041">
        <v>64</v>
      </c>
      <c r="B1041" t="s">
        <v>15</v>
      </c>
      <c r="C1041">
        <v>18.399999999999999</v>
      </c>
      <c r="D1041">
        <v>141</v>
      </c>
      <c r="E1041">
        <v>93</v>
      </c>
      <c r="F1041">
        <v>192.8</v>
      </c>
      <c r="G1041">
        <v>81.599999999999994</v>
      </c>
      <c r="H1041">
        <v>73</v>
      </c>
      <c r="I1041">
        <v>3</v>
      </c>
      <c r="J1041" t="s">
        <v>27</v>
      </c>
      <c r="K1041" t="s">
        <v>21</v>
      </c>
      <c r="L1041" t="s">
        <v>18</v>
      </c>
      <c r="M1041">
        <v>11.8</v>
      </c>
      <c r="N1041">
        <v>20939.189999999999</v>
      </c>
      <c r="O1041" t="s">
        <v>19</v>
      </c>
      <c r="P1041" t="str">
        <f t="shared" si="547"/>
        <v>45-59</v>
      </c>
      <c r="Q1041" t="str">
        <f>IF(PatientData[[#This Row],[bmi]]&lt;18.5,"Underweight",
IF(PatientData[[#This Row],[bmi]]&lt;25,"Normal",
IF(PatientData[[#This Row],[bmi]]&lt;30,"Overweight","Obese")))</f>
        <v>Underweight</v>
      </c>
      <c r="R1041" t="str">
        <f t="shared" si="536"/>
        <v>High BP</v>
      </c>
      <c r="S1041" t="str">
        <f t="shared" si="537"/>
        <v>High Cost</v>
      </c>
    </row>
    <row r="1042" spans="1:19" x14ac:dyDescent="0.3">
      <c r="A1042">
        <v>80</v>
      </c>
      <c r="B1042" t="s">
        <v>20</v>
      </c>
      <c r="C1042">
        <v>20.9</v>
      </c>
      <c r="D1042">
        <v>114</v>
      </c>
      <c r="E1042">
        <v>66</v>
      </c>
      <c r="F1042">
        <v>251.1</v>
      </c>
      <c r="G1042">
        <v>106.8</v>
      </c>
      <c r="H1042">
        <v>85</v>
      </c>
      <c r="I1042">
        <v>2</v>
      </c>
      <c r="J1042" t="s">
        <v>16</v>
      </c>
      <c r="K1042" t="s">
        <v>21</v>
      </c>
      <c r="L1042" t="s">
        <v>18</v>
      </c>
      <c r="M1042">
        <v>15.8</v>
      </c>
      <c r="N1042">
        <v>27701.31</v>
      </c>
      <c r="O1042" t="s">
        <v>19</v>
      </c>
      <c r="P1042" t="str">
        <f t="shared" ref="P1042:P1043" si="548">IF(A1042&lt;30,"18-29",IF(A1042&lt;45,"30-44",IF(A1042&lt;60,"45-59",IF(A1042&lt;75,"60-74","75+"))))</f>
        <v>75+</v>
      </c>
      <c r="Q1042" t="str">
        <f>IF(PatientData[[#This Row],[bmi]]&lt;18.5,"Underweight",
IF(PatientData[[#This Row],[bmi]]&lt;25,"Normal",
IF(PatientData[[#This Row],[bmi]]&lt;30,"Overweight","Obese")))</f>
        <v>Normal</v>
      </c>
      <c r="R1042" t="str">
        <f t="shared" si="536"/>
        <v>Normal BP</v>
      </c>
      <c r="S1042" t="str">
        <f t="shared" si="537"/>
        <v>High Cost</v>
      </c>
    </row>
    <row r="1043" spans="1:19" x14ac:dyDescent="0.3">
      <c r="A1043">
        <v>50</v>
      </c>
      <c r="B1043" t="s">
        <v>20</v>
      </c>
      <c r="C1043">
        <v>20.9</v>
      </c>
      <c r="D1043">
        <v>110</v>
      </c>
      <c r="E1043">
        <v>65</v>
      </c>
      <c r="F1043">
        <v>210.7</v>
      </c>
      <c r="G1043">
        <v>141.5</v>
      </c>
      <c r="H1043">
        <v>66</v>
      </c>
      <c r="I1043">
        <v>1</v>
      </c>
      <c r="J1043" t="s">
        <v>24</v>
      </c>
      <c r="K1043" t="s">
        <v>17</v>
      </c>
      <c r="L1043" t="s">
        <v>22</v>
      </c>
      <c r="M1043">
        <v>1.7</v>
      </c>
      <c r="N1043">
        <v>4542.8999999999996</v>
      </c>
      <c r="O1043" t="s">
        <v>19</v>
      </c>
      <c r="P1043" t="str">
        <f t="shared" si="548"/>
        <v>45-59</v>
      </c>
      <c r="Q1043" t="str">
        <f>IF(PatientData[[#This Row],[bmi]]&lt;18.5,"Underweight",
IF(PatientData[[#This Row],[bmi]]&lt;25,"Normal",
IF(PatientData[[#This Row],[bmi]]&lt;30,"Overweight","Obese")))</f>
        <v>Normal</v>
      </c>
      <c r="R1043" t="str">
        <f t="shared" si="536"/>
        <v>Normal BP</v>
      </c>
      <c r="S1043" t="str">
        <f t="shared" si="537"/>
        <v>Normal Cost</v>
      </c>
    </row>
    <row r="1044" spans="1:19" x14ac:dyDescent="0.3">
      <c r="A1044">
        <v>68</v>
      </c>
      <c r="B1044" t="s">
        <v>15</v>
      </c>
      <c r="C1044">
        <v>18</v>
      </c>
      <c r="D1044">
        <v>118</v>
      </c>
      <c r="E1044">
        <v>65</v>
      </c>
      <c r="F1044">
        <v>210.1</v>
      </c>
      <c r="G1044">
        <v>117.7</v>
      </c>
      <c r="H1044">
        <v>71</v>
      </c>
      <c r="I1044">
        <v>0</v>
      </c>
      <c r="J1044" t="s">
        <v>27</v>
      </c>
      <c r="K1044" t="s">
        <v>28</v>
      </c>
      <c r="L1044" t="s">
        <v>22</v>
      </c>
      <c r="M1044">
        <v>8.4</v>
      </c>
      <c r="N1044">
        <v>17241.41</v>
      </c>
      <c r="O1044" t="s">
        <v>19</v>
      </c>
      <c r="P1044" t="str">
        <f t="shared" ref="P1044" si="549">IF(A1041&lt;30,"18-29",IF(A1041&lt;45,"30-44",IF(A1041&lt;60,"45-59",IF(A1041&lt;75,"60-74","75+"))))</f>
        <v>60-74</v>
      </c>
      <c r="Q1044" t="str">
        <f>IF(PatientData[[#This Row],[bmi]]&lt;18.5,"Underweight",
IF(PatientData[[#This Row],[bmi]]&lt;25,"Normal",
IF(PatientData[[#This Row],[bmi]]&lt;30,"Overweight","Obese")))</f>
        <v>Underweight</v>
      </c>
      <c r="R1044" t="str">
        <f t="shared" si="536"/>
        <v>Normal BP</v>
      </c>
      <c r="S1044" t="str">
        <f t="shared" si="537"/>
        <v>High Cost</v>
      </c>
    </row>
    <row r="1045" spans="1:19" x14ac:dyDescent="0.3">
      <c r="A1045">
        <v>81</v>
      </c>
      <c r="B1045" t="s">
        <v>20</v>
      </c>
      <c r="C1045">
        <v>20.9</v>
      </c>
      <c r="D1045">
        <v>122</v>
      </c>
      <c r="E1045">
        <v>71</v>
      </c>
      <c r="F1045">
        <v>227.6</v>
      </c>
      <c r="G1045">
        <v>104.7</v>
      </c>
      <c r="H1045">
        <v>73</v>
      </c>
      <c r="I1045">
        <v>0</v>
      </c>
      <c r="J1045" t="s">
        <v>24</v>
      </c>
      <c r="K1045" t="s">
        <v>21</v>
      </c>
      <c r="L1045" t="s">
        <v>25</v>
      </c>
      <c r="M1045">
        <v>5.3</v>
      </c>
      <c r="N1045">
        <v>12430.68</v>
      </c>
      <c r="O1045" t="s">
        <v>19</v>
      </c>
      <c r="P1045" t="str">
        <f t="shared" ref="P1045:P1047" si="550">IF(A1045&lt;30,"18-29",IF(A1045&lt;45,"30-44",IF(A1045&lt;60,"45-59",IF(A1045&lt;75,"60-74","75+"))))</f>
        <v>75+</v>
      </c>
      <c r="Q1045" t="str">
        <f>IF(PatientData[[#This Row],[bmi]]&lt;18.5,"Underweight",
IF(PatientData[[#This Row],[bmi]]&lt;25,"Normal",
IF(PatientData[[#This Row],[bmi]]&lt;30,"Overweight","Obese")))</f>
        <v>Normal</v>
      </c>
      <c r="R1045" t="str">
        <f t="shared" si="536"/>
        <v>High BP</v>
      </c>
      <c r="S1045" t="str">
        <f t="shared" si="537"/>
        <v>Normal Cost</v>
      </c>
    </row>
    <row r="1046" spans="1:19" x14ac:dyDescent="0.3">
      <c r="A1046">
        <v>72</v>
      </c>
      <c r="B1046" t="s">
        <v>20</v>
      </c>
      <c r="C1046">
        <v>20.9</v>
      </c>
      <c r="D1046">
        <v>127</v>
      </c>
      <c r="E1046">
        <v>76</v>
      </c>
      <c r="F1046">
        <v>217.8</v>
      </c>
      <c r="G1046">
        <v>128.6</v>
      </c>
      <c r="H1046">
        <v>83</v>
      </c>
      <c r="I1046">
        <v>1</v>
      </c>
      <c r="J1046" t="s">
        <v>16</v>
      </c>
      <c r="K1046" t="s">
        <v>21</v>
      </c>
      <c r="L1046" t="s">
        <v>25</v>
      </c>
      <c r="M1046">
        <v>7.7</v>
      </c>
      <c r="N1046">
        <v>14809.11</v>
      </c>
      <c r="O1046" t="s">
        <v>19</v>
      </c>
      <c r="P1046" t="str">
        <f t="shared" si="550"/>
        <v>60-74</v>
      </c>
      <c r="Q1046" t="str">
        <f>IF(PatientData[[#This Row],[bmi]]&lt;18.5,"Underweight",
IF(PatientData[[#This Row],[bmi]]&lt;25,"Normal",
IF(PatientData[[#This Row],[bmi]]&lt;30,"Overweight","Obese")))</f>
        <v>Normal</v>
      </c>
      <c r="R1046" t="str">
        <f t="shared" si="536"/>
        <v>High BP</v>
      </c>
      <c r="S1046" t="str">
        <f t="shared" si="537"/>
        <v>Normal Cost</v>
      </c>
    </row>
    <row r="1047" spans="1:19" x14ac:dyDescent="0.3">
      <c r="A1047">
        <v>56</v>
      </c>
      <c r="B1047" t="s">
        <v>20</v>
      </c>
      <c r="C1047">
        <v>21</v>
      </c>
      <c r="D1047">
        <v>120</v>
      </c>
      <c r="E1047">
        <v>74</v>
      </c>
      <c r="F1047">
        <v>255.6</v>
      </c>
      <c r="G1047">
        <v>124</v>
      </c>
      <c r="H1047">
        <v>76</v>
      </c>
      <c r="I1047">
        <v>4</v>
      </c>
      <c r="J1047" t="s">
        <v>16</v>
      </c>
      <c r="K1047" t="s">
        <v>17</v>
      </c>
      <c r="L1047" t="s">
        <v>18</v>
      </c>
      <c r="M1047">
        <v>5.6</v>
      </c>
      <c r="N1047">
        <v>8998.2900000000009</v>
      </c>
      <c r="O1047" t="s">
        <v>19</v>
      </c>
      <c r="P1047" t="str">
        <f t="shared" si="550"/>
        <v>45-59</v>
      </c>
      <c r="Q1047" t="str">
        <f>IF(PatientData[[#This Row],[bmi]]&lt;18.5,"Underweight",
IF(PatientData[[#This Row],[bmi]]&lt;25,"Normal",
IF(PatientData[[#This Row],[bmi]]&lt;30,"Overweight","Obese")))</f>
        <v>Normal</v>
      </c>
      <c r="R1047" t="str">
        <f t="shared" si="536"/>
        <v>High BP</v>
      </c>
      <c r="S1047" t="str">
        <f t="shared" si="537"/>
        <v>Normal Cost</v>
      </c>
    </row>
    <row r="1048" spans="1:19" x14ac:dyDescent="0.3">
      <c r="A1048">
        <v>52</v>
      </c>
      <c r="B1048" t="s">
        <v>15</v>
      </c>
      <c r="C1048">
        <v>36.799999999999997</v>
      </c>
      <c r="D1048">
        <v>129</v>
      </c>
      <c r="E1048">
        <v>78</v>
      </c>
      <c r="F1048">
        <v>268.8</v>
      </c>
      <c r="G1048">
        <v>95.4</v>
      </c>
      <c r="H1048">
        <v>89</v>
      </c>
      <c r="I1048">
        <v>1</v>
      </c>
      <c r="J1048" t="s">
        <v>16</v>
      </c>
      <c r="K1048" t="s">
        <v>26</v>
      </c>
      <c r="L1048" t="s">
        <v>25</v>
      </c>
      <c r="M1048">
        <v>5.5</v>
      </c>
      <c r="N1048">
        <v>11672.88</v>
      </c>
      <c r="O1048" t="s">
        <v>19</v>
      </c>
      <c r="P1048" t="str">
        <f t="shared" ref="P1048:P1049" si="551">IF(A1045&lt;30,"18-29",IF(A1045&lt;45,"30-44",IF(A1045&lt;60,"45-59",IF(A1045&lt;75,"60-74","75+"))))</f>
        <v>75+</v>
      </c>
      <c r="Q1048" t="str">
        <f>IF(PatientData[[#This Row],[bmi]]&lt;18.5,"Underweight",
IF(PatientData[[#This Row],[bmi]]&lt;25,"Normal",
IF(PatientData[[#This Row],[bmi]]&lt;30,"Overweight","Obese")))</f>
        <v>Obese</v>
      </c>
      <c r="R1048" t="str">
        <f t="shared" si="536"/>
        <v>High BP</v>
      </c>
      <c r="S1048" t="str">
        <f t="shared" si="537"/>
        <v>Normal Cost</v>
      </c>
    </row>
    <row r="1049" spans="1:19" x14ac:dyDescent="0.3">
      <c r="A1049">
        <v>77</v>
      </c>
      <c r="B1049" t="s">
        <v>15</v>
      </c>
      <c r="C1049">
        <v>23.9</v>
      </c>
      <c r="D1049">
        <v>125</v>
      </c>
      <c r="E1049">
        <v>79</v>
      </c>
      <c r="F1049">
        <v>236.8</v>
      </c>
      <c r="G1049">
        <v>169.2</v>
      </c>
      <c r="H1049">
        <v>91</v>
      </c>
      <c r="I1049">
        <v>1</v>
      </c>
      <c r="J1049" t="s">
        <v>16</v>
      </c>
      <c r="K1049" t="s">
        <v>17</v>
      </c>
      <c r="L1049" t="s">
        <v>25</v>
      </c>
      <c r="M1049">
        <v>7.4</v>
      </c>
      <c r="N1049">
        <v>13994.34</v>
      </c>
      <c r="O1049" t="s">
        <v>19</v>
      </c>
      <c r="P1049" t="str">
        <f t="shared" si="551"/>
        <v>60-74</v>
      </c>
      <c r="Q1049" t="str">
        <f>IF(PatientData[[#This Row],[bmi]]&lt;18.5,"Underweight",
IF(PatientData[[#This Row],[bmi]]&lt;25,"Normal",
IF(PatientData[[#This Row],[bmi]]&lt;30,"Overweight","Obese")))</f>
        <v>Normal</v>
      </c>
      <c r="R1049" t="str">
        <f t="shared" si="536"/>
        <v>High BP</v>
      </c>
      <c r="S1049" t="str">
        <f t="shared" si="537"/>
        <v>Normal Cost</v>
      </c>
    </row>
    <row r="1050" spans="1:19" x14ac:dyDescent="0.3">
      <c r="A1050">
        <v>54</v>
      </c>
      <c r="B1050" t="s">
        <v>20</v>
      </c>
      <c r="C1050">
        <v>21</v>
      </c>
      <c r="D1050">
        <v>115</v>
      </c>
      <c r="E1050">
        <v>74</v>
      </c>
      <c r="F1050">
        <v>184.4</v>
      </c>
      <c r="G1050">
        <v>90.9</v>
      </c>
      <c r="H1050">
        <v>77</v>
      </c>
      <c r="I1050">
        <v>1</v>
      </c>
      <c r="J1050" t="s">
        <v>24</v>
      </c>
      <c r="K1050" t="s">
        <v>21</v>
      </c>
      <c r="L1050" t="s">
        <v>18</v>
      </c>
      <c r="M1050">
        <v>8.9</v>
      </c>
      <c r="N1050">
        <v>20189.54</v>
      </c>
      <c r="O1050" t="s">
        <v>19</v>
      </c>
      <c r="P1050" t="str">
        <f t="shared" ref="P1050" si="552">IF(A1050&lt;30,"18-29",IF(A1050&lt;45,"30-44",IF(A1050&lt;60,"45-59",IF(A1050&lt;75,"60-74","75+"))))</f>
        <v>45-59</v>
      </c>
      <c r="Q1050" t="str">
        <f>IF(PatientData[[#This Row],[bmi]]&lt;18.5,"Underweight",
IF(PatientData[[#This Row],[bmi]]&lt;25,"Normal",
IF(PatientData[[#This Row],[bmi]]&lt;30,"Overweight","Obese")))</f>
        <v>Normal</v>
      </c>
      <c r="R1050" t="str">
        <f t="shared" si="536"/>
        <v>Normal BP</v>
      </c>
      <c r="S1050" t="str">
        <f t="shared" si="537"/>
        <v>High Cost</v>
      </c>
    </row>
    <row r="1051" spans="1:19" x14ac:dyDescent="0.3">
      <c r="A1051">
        <v>77</v>
      </c>
      <c r="B1051" t="s">
        <v>15</v>
      </c>
      <c r="C1051">
        <v>26.8</v>
      </c>
      <c r="D1051">
        <v>133</v>
      </c>
      <c r="E1051">
        <v>79</v>
      </c>
      <c r="F1051">
        <v>195.6</v>
      </c>
      <c r="G1051">
        <v>132.4</v>
      </c>
      <c r="H1051">
        <v>86</v>
      </c>
      <c r="I1051">
        <v>3</v>
      </c>
      <c r="J1051" t="s">
        <v>16</v>
      </c>
      <c r="K1051" t="s">
        <v>21</v>
      </c>
      <c r="L1051" t="s">
        <v>18</v>
      </c>
      <c r="M1051">
        <v>9.8000000000000007</v>
      </c>
      <c r="N1051">
        <v>21407.65</v>
      </c>
      <c r="O1051" t="s">
        <v>19</v>
      </c>
      <c r="P1051" t="str">
        <f t="shared" ref="P1051" si="553">IF(A1048&lt;30,"18-29",IF(A1048&lt;45,"30-44",IF(A1048&lt;60,"45-59",IF(A1048&lt;75,"60-74","75+"))))</f>
        <v>45-59</v>
      </c>
      <c r="Q1051" t="str">
        <f>IF(PatientData[[#This Row],[bmi]]&lt;18.5,"Underweight",
IF(PatientData[[#This Row],[bmi]]&lt;25,"Normal",
IF(PatientData[[#This Row],[bmi]]&lt;30,"Overweight","Obese")))</f>
        <v>Overweight</v>
      </c>
      <c r="R1051" t="str">
        <f t="shared" si="536"/>
        <v>High BP</v>
      </c>
      <c r="S1051" t="str">
        <f t="shared" si="537"/>
        <v>High Cost</v>
      </c>
    </row>
    <row r="1052" spans="1:19" x14ac:dyDescent="0.3">
      <c r="A1052">
        <v>80</v>
      </c>
      <c r="B1052" t="s">
        <v>20</v>
      </c>
      <c r="C1052">
        <v>21</v>
      </c>
      <c r="D1052">
        <v>123</v>
      </c>
      <c r="E1052">
        <v>70</v>
      </c>
      <c r="F1052">
        <v>220.2</v>
      </c>
      <c r="G1052">
        <v>133.69999999999999</v>
      </c>
      <c r="H1052">
        <v>90</v>
      </c>
      <c r="I1052">
        <v>1</v>
      </c>
      <c r="J1052" t="s">
        <v>16</v>
      </c>
      <c r="K1052" t="s">
        <v>17</v>
      </c>
      <c r="L1052" t="s">
        <v>18</v>
      </c>
      <c r="M1052">
        <v>7.5</v>
      </c>
      <c r="N1052">
        <v>15230.86</v>
      </c>
      <c r="O1052" t="s">
        <v>19</v>
      </c>
      <c r="P1052" t="str">
        <f t="shared" ref="P1052:P1056" si="554">IF(A1052&lt;30,"18-29",IF(A1052&lt;45,"30-44",IF(A1052&lt;60,"45-59",IF(A1052&lt;75,"60-74","75+"))))</f>
        <v>75+</v>
      </c>
      <c r="Q1052" t="str">
        <f>IF(PatientData[[#This Row],[bmi]]&lt;18.5,"Underweight",
IF(PatientData[[#This Row],[bmi]]&lt;25,"Normal",
IF(PatientData[[#This Row],[bmi]]&lt;30,"Overweight","Obese")))</f>
        <v>Normal</v>
      </c>
      <c r="R1052" t="str">
        <f t="shared" si="536"/>
        <v>High BP</v>
      </c>
      <c r="S1052" t="str">
        <f t="shared" si="537"/>
        <v>High Cost</v>
      </c>
    </row>
    <row r="1053" spans="1:19" x14ac:dyDescent="0.3">
      <c r="A1053">
        <v>77</v>
      </c>
      <c r="B1053" t="s">
        <v>20</v>
      </c>
      <c r="C1053">
        <v>21</v>
      </c>
      <c r="D1053">
        <v>126</v>
      </c>
      <c r="E1053">
        <v>71</v>
      </c>
      <c r="F1053">
        <v>212.9</v>
      </c>
      <c r="G1053">
        <v>91.5</v>
      </c>
      <c r="H1053">
        <v>94</v>
      </c>
      <c r="I1053">
        <v>3</v>
      </c>
      <c r="J1053" t="s">
        <v>16</v>
      </c>
      <c r="K1053" t="s">
        <v>26</v>
      </c>
      <c r="L1053" t="s">
        <v>25</v>
      </c>
      <c r="M1053">
        <v>8.4</v>
      </c>
      <c r="N1053">
        <v>12085.09</v>
      </c>
      <c r="O1053" t="s">
        <v>19</v>
      </c>
      <c r="P1053" t="str">
        <f t="shared" si="554"/>
        <v>75+</v>
      </c>
      <c r="Q1053" t="str">
        <f>IF(PatientData[[#This Row],[bmi]]&lt;18.5,"Underweight",
IF(PatientData[[#This Row],[bmi]]&lt;25,"Normal",
IF(PatientData[[#This Row],[bmi]]&lt;30,"Overweight","Obese")))</f>
        <v>Normal</v>
      </c>
      <c r="R1053" t="str">
        <f t="shared" si="536"/>
        <v>High BP</v>
      </c>
      <c r="S1053" t="str">
        <f t="shared" si="537"/>
        <v>Normal Cost</v>
      </c>
    </row>
    <row r="1054" spans="1:19" x14ac:dyDescent="0.3">
      <c r="A1054">
        <v>83</v>
      </c>
      <c r="B1054" t="s">
        <v>20</v>
      </c>
      <c r="C1054">
        <v>21</v>
      </c>
      <c r="D1054">
        <v>133</v>
      </c>
      <c r="E1054">
        <v>76</v>
      </c>
      <c r="F1054">
        <v>236.5</v>
      </c>
      <c r="G1054">
        <v>158.4</v>
      </c>
      <c r="H1054">
        <v>91</v>
      </c>
      <c r="I1054">
        <v>0</v>
      </c>
      <c r="J1054" t="s">
        <v>24</v>
      </c>
      <c r="K1054" t="s">
        <v>21</v>
      </c>
      <c r="L1054" t="s">
        <v>25</v>
      </c>
      <c r="M1054">
        <v>5.9</v>
      </c>
      <c r="N1054">
        <v>12612.39</v>
      </c>
      <c r="O1054" t="s">
        <v>19</v>
      </c>
      <c r="P1054" t="str">
        <f t="shared" si="554"/>
        <v>75+</v>
      </c>
      <c r="Q1054" t="str">
        <f>IF(PatientData[[#This Row],[bmi]]&lt;18.5,"Underweight",
IF(PatientData[[#This Row],[bmi]]&lt;25,"Normal",
IF(PatientData[[#This Row],[bmi]]&lt;30,"Overweight","Obese")))</f>
        <v>Normal</v>
      </c>
      <c r="R1054" t="str">
        <f t="shared" si="536"/>
        <v>High BP</v>
      </c>
      <c r="S1054" t="str">
        <f t="shared" si="537"/>
        <v>Normal Cost</v>
      </c>
    </row>
    <row r="1055" spans="1:19" x14ac:dyDescent="0.3">
      <c r="A1055">
        <v>86</v>
      </c>
      <c r="B1055" t="s">
        <v>20</v>
      </c>
      <c r="C1055">
        <v>21</v>
      </c>
      <c r="D1055">
        <v>139</v>
      </c>
      <c r="E1055">
        <v>81</v>
      </c>
      <c r="F1055">
        <v>227.9</v>
      </c>
      <c r="G1055">
        <v>120.1</v>
      </c>
      <c r="H1055">
        <v>60</v>
      </c>
      <c r="I1055">
        <v>1</v>
      </c>
      <c r="J1055" t="s">
        <v>27</v>
      </c>
      <c r="K1055" t="s">
        <v>17</v>
      </c>
      <c r="L1055" t="s">
        <v>18</v>
      </c>
      <c r="M1055">
        <v>4.7</v>
      </c>
      <c r="N1055">
        <v>9231.4500000000007</v>
      </c>
      <c r="O1055" t="s">
        <v>19</v>
      </c>
      <c r="P1055" t="str">
        <f t="shared" si="554"/>
        <v>75+</v>
      </c>
      <c r="Q1055" t="str">
        <f>IF(PatientData[[#This Row],[bmi]]&lt;18.5,"Underweight",
IF(PatientData[[#This Row],[bmi]]&lt;25,"Normal",
IF(PatientData[[#This Row],[bmi]]&lt;30,"Overweight","Obese")))</f>
        <v>Normal</v>
      </c>
      <c r="R1055" t="str">
        <f t="shared" si="536"/>
        <v>High BP</v>
      </c>
      <c r="S1055" t="str">
        <f t="shared" si="537"/>
        <v>Normal Cost</v>
      </c>
    </row>
    <row r="1056" spans="1:19" x14ac:dyDescent="0.3">
      <c r="A1056">
        <v>61</v>
      </c>
      <c r="B1056" t="s">
        <v>20</v>
      </c>
      <c r="C1056">
        <v>21</v>
      </c>
      <c r="D1056">
        <v>129</v>
      </c>
      <c r="E1056">
        <v>76</v>
      </c>
      <c r="F1056">
        <v>198.7</v>
      </c>
      <c r="G1056">
        <v>92.2</v>
      </c>
      <c r="H1056">
        <v>76</v>
      </c>
      <c r="I1056">
        <v>0</v>
      </c>
      <c r="J1056" t="s">
        <v>16</v>
      </c>
      <c r="K1056" t="s">
        <v>21</v>
      </c>
      <c r="L1056" t="s">
        <v>25</v>
      </c>
      <c r="M1056">
        <v>7.3</v>
      </c>
      <c r="N1056">
        <v>15496.41</v>
      </c>
      <c r="O1056" t="s">
        <v>19</v>
      </c>
      <c r="P1056" t="str">
        <f t="shared" si="554"/>
        <v>60-74</v>
      </c>
      <c r="Q1056" t="str">
        <f>IF(PatientData[[#This Row],[bmi]]&lt;18.5,"Underweight",
IF(PatientData[[#This Row],[bmi]]&lt;25,"Normal",
IF(PatientData[[#This Row],[bmi]]&lt;30,"Overweight","Obese")))</f>
        <v>Normal</v>
      </c>
      <c r="R1056" t="str">
        <f t="shared" si="536"/>
        <v>High BP</v>
      </c>
      <c r="S1056" t="str">
        <f t="shared" si="537"/>
        <v>High Cost</v>
      </c>
    </row>
    <row r="1057" spans="1:19" x14ac:dyDescent="0.3">
      <c r="A1057">
        <v>63</v>
      </c>
      <c r="B1057" t="s">
        <v>15</v>
      </c>
      <c r="C1057">
        <v>28.5</v>
      </c>
      <c r="D1057">
        <v>203</v>
      </c>
      <c r="E1057">
        <v>132</v>
      </c>
      <c r="F1057">
        <v>245.1</v>
      </c>
      <c r="G1057">
        <v>87.7</v>
      </c>
      <c r="H1057">
        <v>93</v>
      </c>
      <c r="I1057">
        <v>2</v>
      </c>
      <c r="J1057" t="s">
        <v>16</v>
      </c>
      <c r="K1057" t="s">
        <v>26</v>
      </c>
      <c r="L1057" t="s">
        <v>22</v>
      </c>
      <c r="M1057">
        <v>8</v>
      </c>
      <c r="N1057">
        <v>13971.19</v>
      </c>
      <c r="O1057" t="s">
        <v>19</v>
      </c>
      <c r="P1057" t="str">
        <f t="shared" ref="P1057" si="555">IF(A1054&lt;30,"18-29",IF(A1054&lt;45,"30-44",IF(A1054&lt;60,"45-59",IF(A1054&lt;75,"60-74","75+"))))</f>
        <v>75+</v>
      </c>
      <c r="Q1057" t="str">
        <f>IF(PatientData[[#This Row],[bmi]]&lt;18.5,"Underweight",
IF(PatientData[[#This Row],[bmi]]&lt;25,"Normal",
IF(PatientData[[#This Row],[bmi]]&lt;30,"Overweight","Obese")))</f>
        <v>Overweight</v>
      </c>
      <c r="R1057" t="str">
        <f t="shared" si="536"/>
        <v>High BP</v>
      </c>
      <c r="S1057" t="str">
        <f t="shared" si="537"/>
        <v>Normal Cost</v>
      </c>
    </row>
    <row r="1058" spans="1:19" x14ac:dyDescent="0.3">
      <c r="A1058">
        <v>68</v>
      </c>
      <c r="B1058" t="s">
        <v>20</v>
      </c>
      <c r="C1058">
        <v>21</v>
      </c>
      <c r="D1058">
        <v>124</v>
      </c>
      <c r="E1058">
        <v>78</v>
      </c>
      <c r="F1058">
        <v>243.8</v>
      </c>
      <c r="G1058">
        <v>106.5</v>
      </c>
      <c r="H1058">
        <v>69</v>
      </c>
      <c r="I1058">
        <v>0</v>
      </c>
      <c r="J1058" t="s">
        <v>27</v>
      </c>
      <c r="K1058" t="s">
        <v>17</v>
      </c>
      <c r="L1058" t="s">
        <v>25</v>
      </c>
      <c r="M1058">
        <v>18.600000000000001</v>
      </c>
      <c r="N1058">
        <v>29718.77</v>
      </c>
      <c r="O1058" t="s">
        <v>19</v>
      </c>
      <c r="P1058" t="str">
        <f t="shared" ref="P1058" si="556">IF(A1058&lt;30,"18-29",IF(A1058&lt;45,"30-44",IF(A1058&lt;60,"45-59",IF(A1058&lt;75,"60-74","75+"))))</f>
        <v>60-74</v>
      </c>
      <c r="Q1058" t="str">
        <f>IF(PatientData[[#This Row],[bmi]]&lt;18.5,"Underweight",
IF(PatientData[[#This Row],[bmi]]&lt;25,"Normal",
IF(PatientData[[#This Row],[bmi]]&lt;30,"Overweight","Obese")))</f>
        <v>Normal</v>
      </c>
      <c r="R1058" t="str">
        <f t="shared" si="536"/>
        <v>High BP</v>
      </c>
      <c r="S1058" t="str">
        <f t="shared" si="537"/>
        <v>High Cost</v>
      </c>
    </row>
    <row r="1059" spans="1:19" x14ac:dyDescent="0.3">
      <c r="A1059">
        <v>70</v>
      </c>
      <c r="B1059" t="s">
        <v>15</v>
      </c>
      <c r="C1059">
        <v>22.9</v>
      </c>
      <c r="D1059">
        <v>234</v>
      </c>
      <c r="E1059">
        <v>137</v>
      </c>
      <c r="F1059">
        <v>224.9</v>
      </c>
      <c r="G1059">
        <v>120</v>
      </c>
      <c r="H1059">
        <v>55</v>
      </c>
      <c r="I1059">
        <v>1</v>
      </c>
      <c r="J1059" t="s">
        <v>27</v>
      </c>
      <c r="K1059" t="s">
        <v>26</v>
      </c>
      <c r="L1059" t="s">
        <v>18</v>
      </c>
      <c r="M1059">
        <v>1</v>
      </c>
      <c r="N1059">
        <v>3500.24</v>
      </c>
      <c r="O1059" t="s">
        <v>19</v>
      </c>
      <c r="P1059" t="str">
        <f t="shared" ref="P1059:P1060" si="557">IF(A1056&lt;30,"18-29",IF(A1056&lt;45,"30-44",IF(A1056&lt;60,"45-59",IF(A1056&lt;75,"60-74","75+"))))</f>
        <v>60-74</v>
      </c>
      <c r="Q1059" t="str">
        <f>IF(PatientData[[#This Row],[bmi]]&lt;18.5,"Underweight",
IF(PatientData[[#This Row],[bmi]]&lt;25,"Normal",
IF(PatientData[[#This Row],[bmi]]&lt;30,"Overweight","Obese")))</f>
        <v>Normal</v>
      </c>
      <c r="R1059" t="str">
        <f t="shared" si="536"/>
        <v>High BP</v>
      </c>
      <c r="S1059" t="str">
        <f t="shared" si="537"/>
        <v>Normal Cost</v>
      </c>
    </row>
    <row r="1060" spans="1:19" x14ac:dyDescent="0.3">
      <c r="A1060">
        <v>77</v>
      </c>
      <c r="B1060" t="s">
        <v>15</v>
      </c>
      <c r="C1060">
        <v>36.4</v>
      </c>
      <c r="D1060">
        <v>126</v>
      </c>
      <c r="E1060">
        <v>75</v>
      </c>
      <c r="F1060">
        <v>300</v>
      </c>
      <c r="G1060">
        <v>178.1</v>
      </c>
      <c r="H1060">
        <v>99</v>
      </c>
      <c r="I1060">
        <v>2</v>
      </c>
      <c r="J1060" t="s">
        <v>16</v>
      </c>
      <c r="K1060" t="s">
        <v>17</v>
      </c>
      <c r="L1060" t="s">
        <v>25</v>
      </c>
      <c r="M1060">
        <v>10.7</v>
      </c>
      <c r="N1060">
        <v>18067.939999999999</v>
      </c>
      <c r="O1060" t="s">
        <v>19</v>
      </c>
      <c r="P1060" t="str">
        <f t="shared" si="557"/>
        <v>60-74</v>
      </c>
      <c r="Q1060" t="str">
        <f>IF(PatientData[[#This Row],[bmi]]&lt;18.5,"Underweight",
IF(PatientData[[#This Row],[bmi]]&lt;25,"Normal",
IF(PatientData[[#This Row],[bmi]]&lt;30,"Overweight","Obese")))</f>
        <v>Obese</v>
      </c>
      <c r="R1060" t="str">
        <f t="shared" si="536"/>
        <v>High BP</v>
      </c>
      <c r="S1060" t="str">
        <f t="shared" si="537"/>
        <v>High Cost</v>
      </c>
    </row>
    <row r="1061" spans="1:19" x14ac:dyDescent="0.3">
      <c r="A1061">
        <v>95</v>
      </c>
      <c r="B1061" t="s">
        <v>20</v>
      </c>
      <c r="C1061">
        <v>21</v>
      </c>
      <c r="D1061">
        <v>141</v>
      </c>
      <c r="E1061">
        <v>87</v>
      </c>
      <c r="F1061">
        <v>236.9</v>
      </c>
      <c r="G1061">
        <v>86.2</v>
      </c>
      <c r="H1061">
        <v>78</v>
      </c>
      <c r="I1061">
        <v>1</v>
      </c>
      <c r="J1061" t="s">
        <v>16</v>
      </c>
      <c r="K1061" t="s">
        <v>21</v>
      </c>
      <c r="L1061" t="s">
        <v>25</v>
      </c>
      <c r="M1061">
        <v>11.4</v>
      </c>
      <c r="N1061">
        <v>23427.95</v>
      </c>
      <c r="O1061" t="s">
        <v>19</v>
      </c>
      <c r="P1061" t="str">
        <f t="shared" ref="P1061:P1064" si="558">IF(A1061&lt;30,"18-29",IF(A1061&lt;45,"30-44",IF(A1061&lt;60,"45-59",IF(A1061&lt;75,"60-74","75+"))))</f>
        <v>75+</v>
      </c>
      <c r="Q1061" t="str">
        <f>IF(PatientData[[#This Row],[bmi]]&lt;18.5,"Underweight",
IF(PatientData[[#This Row],[bmi]]&lt;25,"Normal",
IF(PatientData[[#This Row],[bmi]]&lt;30,"Overweight","Obese")))</f>
        <v>Normal</v>
      </c>
      <c r="R1061" t="str">
        <f t="shared" si="536"/>
        <v>High BP</v>
      </c>
      <c r="S1061" t="str">
        <f t="shared" si="537"/>
        <v>High Cost</v>
      </c>
    </row>
    <row r="1062" spans="1:19" x14ac:dyDescent="0.3">
      <c r="A1062">
        <v>68</v>
      </c>
      <c r="B1062" t="s">
        <v>20</v>
      </c>
      <c r="C1062">
        <v>21</v>
      </c>
      <c r="D1062">
        <v>125</v>
      </c>
      <c r="E1062">
        <v>79</v>
      </c>
      <c r="F1062">
        <v>221.4</v>
      </c>
      <c r="G1062">
        <v>111.3</v>
      </c>
      <c r="H1062">
        <v>98</v>
      </c>
      <c r="I1062">
        <v>1</v>
      </c>
      <c r="J1062" t="s">
        <v>16</v>
      </c>
      <c r="K1062" t="s">
        <v>21</v>
      </c>
      <c r="L1062" t="s">
        <v>18</v>
      </c>
      <c r="M1062">
        <v>9.1999999999999993</v>
      </c>
      <c r="N1062">
        <v>18461.57</v>
      </c>
      <c r="O1062" t="s">
        <v>19</v>
      </c>
      <c r="P1062" t="str">
        <f t="shared" si="558"/>
        <v>60-74</v>
      </c>
      <c r="Q1062" t="str">
        <f>IF(PatientData[[#This Row],[bmi]]&lt;18.5,"Underweight",
IF(PatientData[[#This Row],[bmi]]&lt;25,"Normal",
IF(PatientData[[#This Row],[bmi]]&lt;30,"Overweight","Obese")))</f>
        <v>Normal</v>
      </c>
      <c r="R1062" t="str">
        <f t="shared" si="536"/>
        <v>High BP</v>
      </c>
      <c r="S1062" t="str">
        <f t="shared" si="537"/>
        <v>High Cost</v>
      </c>
    </row>
    <row r="1063" spans="1:19" x14ac:dyDescent="0.3">
      <c r="A1063">
        <v>46</v>
      </c>
      <c r="B1063" t="s">
        <v>20</v>
      </c>
      <c r="C1063">
        <v>21</v>
      </c>
      <c r="D1063">
        <v>127</v>
      </c>
      <c r="E1063">
        <v>84</v>
      </c>
      <c r="F1063">
        <v>168.3</v>
      </c>
      <c r="G1063">
        <v>147.5</v>
      </c>
      <c r="H1063">
        <v>65</v>
      </c>
      <c r="I1063">
        <v>3</v>
      </c>
      <c r="J1063" t="s">
        <v>24</v>
      </c>
      <c r="K1063" t="s">
        <v>21</v>
      </c>
      <c r="L1063" t="s">
        <v>25</v>
      </c>
      <c r="M1063">
        <v>5.5</v>
      </c>
      <c r="N1063">
        <v>12054.94</v>
      </c>
      <c r="O1063" t="s">
        <v>19</v>
      </c>
      <c r="P1063" t="str">
        <f t="shared" si="558"/>
        <v>45-59</v>
      </c>
      <c r="Q1063" t="str">
        <f>IF(PatientData[[#This Row],[bmi]]&lt;18.5,"Underweight",
IF(PatientData[[#This Row],[bmi]]&lt;25,"Normal",
IF(PatientData[[#This Row],[bmi]]&lt;30,"Overweight","Obese")))</f>
        <v>Normal</v>
      </c>
      <c r="R1063" t="str">
        <f t="shared" si="536"/>
        <v>High BP</v>
      </c>
      <c r="S1063" t="str">
        <f t="shared" si="537"/>
        <v>Normal Cost</v>
      </c>
    </row>
    <row r="1064" spans="1:19" x14ac:dyDescent="0.3">
      <c r="A1064">
        <v>76</v>
      </c>
      <c r="B1064" t="s">
        <v>20</v>
      </c>
      <c r="C1064">
        <v>21</v>
      </c>
      <c r="D1064">
        <v>144</v>
      </c>
      <c r="E1064">
        <v>85</v>
      </c>
      <c r="F1064">
        <v>181.9</v>
      </c>
      <c r="G1064">
        <v>148.69999999999999</v>
      </c>
      <c r="H1064">
        <v>99</v>
      </c>
      <c r="I1064">
        <v>2</v>
      </c>
      <c r="J1064" t="s">
        <v>16</v>
      </c>
      <c r="K1064" t="s">
        <v>17</v>
      </c>
      <c r="L1064" t="s">
        <v>18</v>
      </c>
      <c r="M1064">
        <v>6.5</v>
      </c>
      <c r="N1064">
        <v>12403.36</v>
      </c>
      <c r="O1064" t="s">
        <v>19</v>
      </c>
      <c r="P1064" t="str">
        <f t="shared" si="558"/>
        <v>75+</v>
      </c>
      <c r="Q1064" t="str">
        <f>IF(PatientData[[#This Row],[bmi]]&lt;18.5,"Underweight",
IF(PatientData[[#This Row],[bmi]]&lt;25,"Normal",
IF(PatientData[[#This Row],[bmi]]&lt;30,"Overweight","Obese")))</f>
        <v>Normal</v>
      </c>
      <c r="R1064" t="str">
        <f t="shared" si="536"/>
        <v>High BP</v>
      </c>
      <c r="S1064" t="str">
        <f t="shared" si="537"/>
        <v>Normal Cost</v>
      </c>
    </row>
    <row r="1065" spans="1:19" x14ac:dyDescent="0.3">
      <c r="A1065">
        <v>53</v>
      </c>
      <c r="B1065" t="s">
        <v>15</v>
      </c>
      <c r="C1065">
        <v>30.7</v>
      </c>
      <c r="D1065">
        <v>117</v>
      </c>
      <c r="E1065">
        <v>63</v>
      </c>
      <c r="F1065">
        <v>233.6</v>
      </c>
      <c r="G1065">
        <v>152.1</v>
      </c>
      <c r="H1065">
        <v>64</v>
      </c>
      <c r="I1065">
        <v>1</v>
      </c>
      <c r="J1065" t="s">
        <v>27</v>
      </c>
      <c r="K1065" t="s">
        <v>26</v>
      </c>
      <c r="L1065" t="s">
        <v>18</v>
      </c>
      <c r="M1065">
        <v>10.199999999999999</v>
      </c>
      <c r="N1065">
        <v>15298.47</v>
      </c>
      <c r="O1065" t="s">
        <v>19</v>
      </c>
      <c r="P1065" t="str">
        <f t="shared" ref="P1065:P1066" si="559">IF(A1062&lt;30,"18-29",IF(A1062&lt;45,"30-44",IF(A1062&lt;60,"45-59",IF(A1062&lt;75,"60-74","75+"))))</f>
        <v>60-74</v>
      </c>
      <c r="Q1065" t="str">
        <f>IF(PatientData[[#This Row],[bmi]]&lt;18.5,"Underweight",
IF(PatientData[[#This Row],[bmi]]&lt;25,"Normal",
IF(PatientData[[#This Row],[bmi]]&lt;30,"Overweight","Obese")))</f>
        <v>Obese</v>
      </c>
      <c r="R1065" t="str">
        <f t="shared" si="536"/>
        <v>Normal BP</v>
      </c>
      <c r="S1065" t="str">
        <f t="shared" si="537"/>
        <v>High Cost</v>
      </c>
    </row>
    <row r="1066" spans="1:19" x14ac:dyDescent="0.3">
      <c r="A1066">
        <v>70</v>
      </c>
      <c r="B1066" t="s">
        <v>15</v>
      </c>
      <c r="C1066">
        <v>23.7</v>
      </c>
      <c r="D1066">
        <v>111</v>
      </c>
      <c r="E1066">
        <v>61</v>
      </c>
      <c r="F1066">
        <v>173.2</v>
      </c>
      <c r="G1066">
        <v>117.3</v>
      </c>
      <c r="H1066">
        <v>74</v>
      </c>
      <c r="I1066">
        <v>2</v>
      </c>
      <c r="J1066" t="s">
        <v>16</v>
      </c>
      <c r="K1066" t="s">
        <v>26</v>
      </c>
      <c r="L1066" t="s">
        <v>22</v>
      </c>
      <c r="M1066">
        <v>7.3</v>
      </c>
      <c r="N1066">
        <v>12592.49</v>
      </c>
      <c r="O1066" t="s">
        <v>23</v>
      </c>
      <c r="P1066" t="str">
        <f t="shared" si="559"/>
        <v>45-59</v>
      </c>
      <c r="Q1066" t="str">
        <f>IF(PatientData[[#This Row],[bmi]]&lt;18.5,"Underweight",
IF(PatientData[[#This Row],[bmi]]&lt;25,"Normal",
IF(PatientData[[#This Row],[bmi]]&lt;30,"Overweight","Obese")))</f>
        <v>Normal</v>
      </c>
      <c r="R1066" t="str">
        <f t="shared" si="536"/>
        <v>Normal BP</v>
      </c>
      <c r="S1066" t="str">
        <f t="shared" si="537"/>
        <v>Normal Cost</v>
      </c>
    </row>
    <row r="1067" spans="1:19" x14ac:dyDescent="0.3">
      <c r="A1067">
        <v>81</v>
      </c>
      <c r="B1067" t="s">
        <v>20</v>
      </c>
      <c r="C1067">
        <v>21</v>
      </c>
      <c r="D1067">
        <v>135</v>
      </c>
      <c r="E1067">
        <v>81</v>
      </c>
      <c r="F1067">
        <v>251.3</v>
      </c>
      <c r="G1067">
        <v>88.8</v>
      </c>
      <c r="H1067">
        <v>71</v>
      </c>
      <c r="I1067">
        <v>1</v>
      </c>
      <c r="J1067" t="s">
        <v>27</v>
      </c>
      <c r="K1067" t="s">
        <v>28</v>
      </c>
      <c r="L1067" t="s">
        <v>22</v>
      </c>
      <c r="M1067">
        <v>4.5</v>
      </c>
      <c r="N1067">
        <v>12432.82</v>
      </c>
      <c r="O1067" t="s">
        <v>23</v>
      </c>
      <c r="P1067" t="str">
        <f t="shared" ref="P1067" si="560">IF(A1067&lt;30,"18-29",IF(A1067&lt;45,"30-44",IF(A1067&lt;60,"45-59",IF(A1067&lt;75,"60-74","75+"))))</f>
        <v>75+</v>
      </c>
      <c r="Q1067" t="str">
        <f>IF(PatientData[[#This Row],[bmi]]&lt;18.5,"Underweight",
IF(PatientData[[#This Row],[bmi]]&lt;25,"Normal",
IF(PatientData[[#This Row],[bmi]]&lt;30,"Overweight","Obese")))</f>
        <v>Normal</v>
      </c>
      <c r="R1067" t="str">
        <f t="shared" si="536"/>
        <v>High BP</v>
      </c>
      <c r="S1067" t="str">
        <f t="shared" si="537"/>
        <v>Normal Cost</v>
      </c>
    </row>
    <row r="1068" spans="1:19" x14ac:dyDescent="0.3">
      <c r="A1068">
        <v>95</v>
      </c>
      <c r="B1068" t="s">
        <v>15</v>
      </c>
      <c r="C1068">
        <v>21.6</v>
      </c>
      <c r="D1068">
        <v>121</v>
      </c>
      <c r="E1068">
        <v>73</v>
      </c>
      <c r="F1068">
        <v>207.3</v>
      </c>
      <c r="G1068">
        <v>160.30000000000001</v>
      </c>
      <c r="H1068">
        <v>86</v>
      </c>
      <c r="I1068">
        <v>1</v>
      </c>
      <c r="J1068" t="s">
        <v>16</v>
      </c>
      <c r="K1068" t="s">
        <v>17</v>
      </c>
      <c r="L1068" t="s">
        <v>25</v>
      </c>
      <c r="M1068">
        <v>8</v>
      </c>
      <c r="N1068">
        <v>15739.85</v>
      </c>
      <c r="O1068" t="s">
        <v>23</v>
      </c>
      <c r="P1068" t="str">
        <f t="shared" ref="P1068:P1075" si="561">IF(A1065&lt;30,"18-29",IF(A1065&lt;45,"30-44",IF(A1065&lt;60,"45-59",IF(A1065&lt;75,"60-74","75+"))))</f>
        <v>45-59</v>
      </c>
      <c r="Q1068" t="str">
        <f>IF(PatientData[[#This Row],[bmi]]&lt;18.5,"Underweight",
IF(PatientData[[#This Row],[bmi]]&lt;25,"Normal",
IF(PatientData[[#This Row],[bmi]]&lt;30,"Overweight","Obese")))</f>
        <v>Normal</v>
      </c>
      <c r="R1068" t="str">
        <f t="shared" si="536"/>
        <v>High BP</v>
      </c>
      <c r="S1068" t="str">
        <f t="shared" si="537"/>
        <v>High Cost</v>
      </c>
    </row>
    <row r="1069" spans="1:19" x14ac:dyDescent="0.3">
      <c r="A1069">
        <v>85</v>
      </c>
      <c r="B1069" t="s">
        <v>15</v>
      </c>
      <c r="C1069">
        <v>37.700000000000003</v>
      </c>
      <c r="D1069">
        <v>144</v>
      </c>
      <c r="E1069">
        <v>86</v>
      </c>
      <c r="F1069">
        <v>247.5</v>
      </c>
      <c r="G1069">
        <v>98.3</v>
      </c>
      <c r="H1069">
        <v>79</v>
      </c>
      <c r="I1069">
        <v>0</v>
      </c>
      <c r="J1069" t="s">
        <v>16</v>
      </c>
      <c r="K1069" t="s">
        <v>26</v>
      </c>
      <c r="L1069" t="s">
        <v>22</v>
      </c>
      <c r="M1069">
        <v>10.1</v>
      </c>
      <c r="N1069">
        <v>17353.53</v>
      </c>
      <c r="O1069" t="s">
        <v>23</v>
      </c>
      <c r="P1069" t="str">
        <f t="shared" si="561"/>
        <v>60-74</v>
      </c>
      <c r="Q1069" t="str">
        <f>IF(PatientData[[#This Row],[bmi]]&lt;18.5,"Underweight",
IF(PatientData[[#This Row],[bmi]]&lt;25,"Normal",
IF(PatientData[[#This Row],[bmi]]&lt;30,"Overweight","Obese")))</f>
        <v>Obese</v>
      </c>
      <c r="R1069" t="str">
        <f t="shared" si="536"/>
        <v>High BP</v>
      </c>
      <c r="S1069" t="str">
        <f t="shared" si="537"/>
        <v>High Cost</v>
      </c>
    </row>
    <row r="1070" spans="1:19" x14ac:dyDescent="0.3">
      <c r="A1070">
        <v>74</v>
      </c>
      <c r="B1070" t="s">
        <v>15</v>
      </c>
      <c r="C1070">
        <v>29.9</v>
      </c>
      <c r="D1070">
        <v>139</v>
      </c>
      <c r="E1070">
        <v>85</v>
      </c>
      <c r="F1070">
        <v>214.5</v>
      </c>
      <c r="G1070">
        <v>112.6</v>
      </c>
      <c r="H1070">
        <v>71</v>
      </c>
      <c r="I1070">
        <v>3</v>
      </c>
      <c r="J1070" t="s">
        <v>24</v>
      </c>
      <c r="K1070" t="s">
        <v>21</v>
      </c>
      <c r="L1070" t="s">
        <v>25</v>
      </c>
      <c r="M1070">
        <v>4.7</v>
      </c>
      <c r="N1070">
        <v>11174.64</v>
      </c>
      <c r="O1070" t="s">
        <v>19</v>
      </c>
      <c r="P1070" t="str">
        <f t="shared" si="561"/>
        <v>75+</v>
      </c>
      <c r="Q1070" t="str">
        <f>IF(PatientData[[#This Row],[bmi]]&lt;18.5,"Underweight",
IF(PatientData[[#This Row],[bmi]]&lt;25,"Normal",
IF(PatientData[[#This Row],[bmi]]&lt;30,"Overweight","Obese")))</f>
        <v>Overweight</v>
      </c>
      <c r="R1070" t="str">
        <f t="shared" si="536"/>
        <v>High BP</v>
      </c>
      <c r="S1070" t="str">
        <f t="shared" si="537"/>
        <v>Normal Cost</v>
      </c>
    </row>
    <row r="1071" spans="1:19" x14ac:dyDescent="0.3">
      <c r="A1071">
        <v>66</v>
      </c>
      <c r="B1071" t="s">
        <v>15</v>
      </c>
      <c r="C1071">
        <v>33.1</v>
      </c>
      <c r="D1071">
        <v>141</v>
      </c>
      <c r="E1071">
        <v>87</v>
      </c>
      <c r="F1071">
        <v>246.5</v>
      </c>
      <c r="G1071">
        <v>165.5</v>
      </c>
      <c r="H1071">
        <v>83</v>
      </c>
      <c r="I1071">
        <v>1</v>
      </c>
      <c r="J1071" t="s">
        <v>24</v>
      </c>
      <c r="K1071" t="s">
        <v>17</v>
      </c>
      <c r="L1071" t="s">
        <v>18</v>
      </c>
      <c r="M1071">
        <v>6.4</v>
      </c>
      <c r="N1071">
        <v>11665.45</v>
      </c>
      <c r="O1071" t="s">
        <v>19</v>
      </c>
      <c r="P1071" t="str">
        <f t="shared" si="561"/>
        <v>75+</v>
      </c>
      <c r="Q1071" t="str">
        <f>IF(PatientData[[#This Row],[bmi]]&lt;18.5,"Underweight",
IF(PatientData[[#This Row],[bmi]]&lt;25,"Normal",
IF(PatientData[[#This Row],[bmi]]&lt;30,"Overweight","Obese")))</f>
        <v>Obese</v>
      </c>
      <c r="R1071" t="str">
        <f t="shared" si="536"/>
        <v>High BP</v>
      </c>
      <c r="S1071" t="str">
        <f t="shared" si="537"/>
        <v>Normal Cost</v>
      </c>
    </row>
    <row r="1072" spans="1:19" x14ac:dyDescent="0.3">
      <c r="A1072">
        <v>56</v>
      </c>
      <c r="B1072" t="s">
        <v>15</v>
      </c>
      <c r="C1072">
        <v>34.200000000000003</v>
      </c>
      <c r="D1072">
        <v>126</v>
      </c>
      <c r="E1072">
        <v>77</v>
      </c>
      <c r="F1072">
        <v>267</v>
      </c>
      <c r="G1072">
        <v>159.19999999999999</v>
      </c>
      <c r="H1072">
        <v>85</v>
      </c>
      <c r="I1072">
        <v>1</v>
      </c>
      <c r="J1072" t="s">
        <v>16</v>
      </c>
      <c r="K1072" t="s">
        <v>21</v>
      </c>
      <c r="L1072" t="s">
        <v>25</v>
      </c>
      <c r="M1072">
        <v>8.3000000000000007</v>
      </c>
      <c r="N1072">
        <v>19536.28</v>
      </c>
      <c r="O1072" t="s">
        <v>19</v>
      </c>
      <c r="P1072" t="str">
        <f t="shared" si="561"/>
        <v>75+</v>
      </c>
      <c r="Q1072" t="str">
        <f>IF(PatientData[[#This Row],[bmi]]&lt;18.5,"Underweight",
IF(PatientData[[#This Row],[bmi]]&lt;25,"Normal",
IF(PatientData[[#This Row],[bmi]]&lt;30,"Overweight","Obese")))</f>
        <v>Obese</v>
      </c>
      <c r="R1072" t="str">
        <f t="shared" si="536"/>
        <v>High BP</v>
      </c>
      <c r="S1072" t="str">
        <f t="shared" si="537"/>
        <v>High Cost</v>
      </c>
    </row>
    <row r="1073" spans="1:19" x14ac:dyDescent="0.3">
      <c r="A1073">
        <v>45</v>
      </c>
      <c r="B1073" t="s">
        <v>15</v>
      </c>
      <c r="C1073">
        <v>23.9</v>
      </c>
      <c r="D1073">
        <v>134</v>
      </c>
      <c r="E1073">
        <v>81</v>
      </c>
      <c r="F1073">
        <v>247.8</v>
      </c>
      <c r="G1073">
        <v>99.2</v>
      </c>
      <c r="H1073">
        <v>60</v>
      </c>
      <c r="I1073">
        <v>0</v>
      </c>
      <c r="J1073" t="s">
        <v>27</v>
      </c>
      <c r="K1073" t="s">
        <v>21</v>
      </c>
      <c r="L1073" t="s">
        <v>18</v>
      </c>
      <c r="M1073">
        <v>5.3</v>
      </c>
      <c r="N1073">
        <v>11787.97</v>
      </c>
      <c r="O1073" t="s">
        <v>19</v>
      </c>
      <c r="P1073" t="str">
        <f t="shared" si="561"/>
        <v>60-74</v>
      </c>
      <c r="Q1073" t="str">
        <f>IF(PatientData[[#This Row],[bmi]]&lt;18.5,"Underweight",
IF(PatientData[[#This Row],[bmi]]&lt;25,"Normal",
IF(PatientData[[#This Row],[bmi]]&lt;30,"Overweight","Obese")))</f>
        <v>Normal</v>
      </c>
      <c r="R1073" t="str">
        <f t="shared" si="536"/>
        <v>High BP</v>
      </c>
      <c r="S1073" t="str">
        <f t="shared" si="537"/>
        <v>Normal Cost</v>
      </c>
    </row>
    <row r="1074" spans="1:19" x14ac:dyDescent="0.3">
      <c r="A1074">
        <v>63</v>
      </c>
      <c r="B1074" t="s">
        <v>15</v>
      </c>
      <c r="C1074">
        <v>25.2</v>
      </c>
      <c r="D1074">
        <v>117</v>
      </c>
      <c r="E1074">
        <v>65</v>
      </c>
      <c r="F1074">
        <v>200.3</v>
      </c>
      <c r="G1074">
        <v>97.7</v>
      </c>
      <c r="H1074">
        <v>97</v>
      </c>
      <c r="I1074">
        <v>2</v>
      </c>
      <c r="J1074" t="s">
        <v>16</v>
      </c>
      <c r="K1074" t="s">
        <v>21</v>
      </c>
      <c r="L1074" t="s">
        <v>25</v>
      </c>
      <c r="M1074">
        <v>7.4</v>
      </c>
      <c r="N1074">
        <v>16075.37</v>
      </c>
      <c r="O1074" t="s">
        <v>19</v>
      </c>
      <c r="P1074" t="str">
        <f t="shared" si="561"/>
        <v>60-74</v>
      </c>
      <c r="Q1074" t="str">
        <f>IF(PatientData[[#This Row],[bmi]]&lt;18.5,"Underweight",
IF(PatientData[[#This Row],[bmi]]&lt;25,"Normal",
IF(PatientData[[#This Row],[bmi]]&lt;30,"Overweight","Obese")))</f>
        <v>Overweight</v>
      </c>
      <c r="R1074" t="str">
        <f t="shared" si="536"/>
        <v>Normal BP</v>
      </c>
      <c r="S1074" t="str">
        <f t="shared" si="537"/>
        <v>High Cost</v>
      </c>
    </row>
    <row r="1075" spans="1:19" x14ac:dyDescent="0.3">
      <c r="A1075">
        <v>52</v>
      </c>
      <c r="B1075" t="s">
        <v>15</v>
      </c>
      <c r="C1075">
        <v>26.2</v>
      </c>
      <c r="D1075">
        <v>125</v>
      </c>
      <c r="E1075">
        <v>68</v>
      </c>
      <c r="F1075">
        <v>231.4</v>
      </c>
      <c r="G1075">
        <v>132.19999999999999</v>
      </c>
      <c r="H1075">
        <v>83</v>
      </c>
      <c r="I1075">
        <v>2</v>
      </c>
      <c r="J1075" t="s">
        <v>16</v>
      </c>
      <c r="K1075" t="s">
        <v>21</v>
      </c>
      <c r="L1075" t="s">
        <v>18</v>
      </c>
      <c r="M1075">
        <v>9.1999999999999993</v>
      </c>
      <c r="N1075">
        <v>18947.71</v>
      </c>
      <c r="O1075" t="s">
        <v>19</v>
      </c>
      <c r="P1075" t="str">
        <f t="shared" si="561"/>
        <v>45-59</v>
      </c>
      <c r="Q1075" t="str">
        <f>IF(PatientData[[#This Row],[bmi]]&lt;18.5,"Underweight",
IF(PatientData[[#This Row],[bmi]]&lt;25,"Normal",
IF(PatientData[[#This Row],[bmi]]&lt;30,"Overweight","Obese")))</f>
        <v>Overweight</v>
      </c>
      <c r="R1075" t="str">
        <f t="shared" si="536"/>
        <v>High BP</v>
      </c>
      <c r="S1075" t="str">
        <f t="shared" si="537"/>
        <v>High Cost</v>
      </c>
    </row>
    <row r="1076" spans="1:19" x14ac:dyDescent="0.3">
      <c r="A1076">
        <v>68</v>
      </c>
      <c r="B1076" t="s">
        <v>20</v>
      </c>
      <c r="C1076">
        <v>21</v>
      </c>
      <c r="D1076">
        <v>112</v>
      </c>
      <c r="E1076">
        <v>68</v>
      </c>
      <c r="F1076">
        <v>257.60000000000002</v>
      </c>
      <c r="G1076">
        <v>143.6</v>
      </c>
      <c r="H1076">
        <v>91</v>
      </c>
      <c r="I1076">
        <v>1</v>
      </c>
      <c r="J1076" t="s">
        <v>16</v>
      </c>
      <c r="K1076" t="s">
        <v>17</v>
      </c>
      <c r="L1076" t="s">
        <v>18</v>
      </c>
      <c r="M1076">
        <v>5.6</v>
      </c>
      <c r="N1076">
        <v>10525.95</v>
      </c>
      <c r="O1076" t="s">
        <v>19</v>
      </c>
      <c r="P1076" t="str">
        <f t="shared" ref="P1076" si="562">IF(A1076&lt;30,"18-29",IF(A1076&lt;45,"30-44",IF(A1076&lt;60,"45-59",IF(A1076&lt;75,"60-74","75+"))))</f>
        <v>60-74</v>
      </c>
      <c r="Q1076" t="str">
        <f>IF(PatientData[[#This Row],[bmi]]&lt;18.5,"Underweight",
IF(PatientData[[#This Row],[bmi]]&lt;25,"Normal",
IF(PatientData[[#This Row],[bmi]]&lt;30,"Overweight","Obese")))</f>
        <v>Normal</v>
      </c>
      <c r="R1076" t="str">
        <f t="shared" si="536"/>
        <v>Normal BP</v>
      </c>
      <c r="S1076" t="str">
        <f t="shared" si="537"/>
        <v>Normal Cost</v>
      </c>
    </row>
    <row r="1077" spans="1:19" x14ac:dyDescent="0.3">
      <c r="A1077">
        <v>44</v>
      </c>
      <c r="B1077" t="s">
        <v>15</v>
      </c>
      <c r="C1077">
        <v>33.700000000000003</v>
      </c>
      <c r="D1077">
        <v>145</v>
      </c>
      <c r="E1077">
        <v>93</v>
      </c>
      <c r="F1077">
        <v>233</v>
      </c>
      <c r="G1077">
        <v>94.6</v>
      </c>
      <c r="H1077">
        <v>73</v>
      </c>
      <c r="I1077">
        <v>4</v>
      </c>
      <c r="J1077" t="s">
        <v>24</v>
      </c>
      <c r="K1077" t="s">
        <v>21</v>
      </c>
      <c r="L1077" t="s">
        <v>25</v>
      </c>
      <c r="M1077">
        <v>5</v>
      </c>
      <c r="N1077">
        <v>11577.59</v>
      </c>
      <c r="O1077" t="s">
        <v>19</v>
      </c>
      <c r="P1077" t="str">
        <f t="shared" ref="P1077:P1078" si="563">IF(A1074&lt;30,"18-29",IF(A1074&lt;45,"30-44",IF(A1074&lt;60,"45-59",IF(A1074&lt;75,"60-74","75+"))))</f>
        <v>60-74</v>
      </c>
      <c r="Q1077" t="str">
        <f>IF(PatientData[[#This Row],[bmi]]&lt;18.5,"Underweight",
IF(PatientData[[#This Row],[bmi]]&lt;25,"Normal",
IF(PatientData[[#This Row],[bmi]]&lt;30,"Overweight","Obese")))</f>
        <v>Obese</v>
      </c>
      <c r="R1077" t="str">
        <f t="shared" si="536"/>
        <v>High BP</v>
      </c>
      <c r="S1077" t="str">
        <f t="shared" si="537"/>
        <v>Normal Cost</v>
      </c>
    </row>
    <row r="1078" spans="1:19" x14ac:dyDescent="0.3">
      <c r="A1078">
        <v>69</v>
      </c>
      <c r="B1078" t="s">
        <v>15</v>
      </c>
      <c r="C1078">
        <v>10.5</v>
      </c>
      <c r="D1078">
        <v>148</v>
      </c>
      <c r="E1078">
        <v>101</v>
      </c>
      <c r="F1078">
        <v>273.89999999999998</v>
      </c>
      <c r="G1078">
        <v>163.1</v>
      </c>
      <c r="H1078">
        <v>62</v>
      </c>
      <c r="I1078">
        <v>2</v>
      </c>
      <c r="J1078" t="s">
        <v>24</v>
      </c>
      <c r="K1078" t="s">
        <v>21</v>
      </c>
      <c r="L1078" t="s">
        <v>18</v>
      </c>
      <c r="M1078">
        <v>7.4</v>
      </c>
      <c r="N1078">
        <v>14769.08</v>
      </c>
      <c r="O1078" t="s">
        <v>19</v>
      </c>
      <c r="P1078" t="str">
        <f t="shared" si="563"/>
        <v>45-59</v>
      </c>
      <c r="Q1078" t="str">
        <f>IF(PatientData[[#This Row],[bmi]]&lt;18.5,"Underweight",
IF(PatientData[[#This Row],[bmi]]&lt;25,"Normal",
IF(PatientData[[#This Row],[bmi]]&lt;30,"Overweight","Obese")))</f>
        <v>Underweight</v>
      </c>
      <c r="R1078" t="str">
        <f t="shared" si="536"/>
        <v>High BP</v>
      </c>
      <c r="S1078" t="str">
        <f t="shared" si="537"/>
        <v>Normal Cost</v>
      </c>
    </row>
    <row r="1079" spans="1:19" x14ac:dyDescent="0.3">
      <c r="A1079">
        <v>60</v>
      </c>
      <c r="B1079" t="s">
        <v>20</v>
      </c>
      <c r="C1079">
        <v>21</v>
      </c>
      <c r="D1079">
        <v>90</v>
      </c>
      <c r="E1079">
        <v>60</v>
      </c>
      <c r="F1079">
        <v>204.3</v>
      </c>
      <c r="G1079">
        <v>100.7</v>
      </c>
      <c r="H1079">
        <v>65</v>
      </c>
      <c r="I1079">
        <v>1</v>
      </c>
      <c r="J1079" t="s">
        <v>24</v>
      </c>
      <c r="K1079" t="s">
        <v>26</v>
      </c>
      <c r="L1079" t="s">
        <v>18</v>
      </c>
      <c r="M1079">
        <v>5.2</v>
      </c>
      <c r="N1079">
        <v>10755.14</v>
      </c>
      <c r="O1079" t="s">
        <v>23</v>
      </c>
      <c r="P1079" t="str">
        <f t="shared" ref="P1079" si="564">IF(A1079&lt;30,"18-29",IF(A1079&lt;45,"30-44",IF(A1079&lt;60,"45-59",IF(A1079&lt;75,"60-74","75+"))))</f>
        <v>60-74</v>
      </c>
      <c r="Q1079" t="str">
        <f>IF(PatientData[[#This Row],[bmi]]&lt;18.5,"Underweight",
IF(PatientData[[#This Row],[bmi]]&lt;25,"Normal",
IF(PatientData[[#This Row],[bmi]]&lt;30,"Overweight","Obese")))</f>
        <v>Normal</v>
      </c>
      <c r="R1079" t="str">
        <f t="shared" si="536"/>
        <v>Normal BP</v>
      </c>
      <c r="S1079" t="str">
        <f t="shared" si="537"/>
        <v>Normal Cost</v>
      </c>
    </row>
    <row r="1080" spans="1:19" x14ac:dyDescent="0.3">
      <c r="A1080">
        <v>73</v>
      </c>
      <c r="B1080" t="s">
        <v>15</v>
      </c>
      <c r="C1080">
        <v>32</v>
      </c>
      <c r="D1080">
        <v>135</v>
      </c>
      <c r="E1080">
        <v>83</v>
      </c>
      <c r="F1080">
        <v>252.9</v>
      </c>
      <c r="G1080">
        <v>129.19999999999999</v>
      </c>
      <c r="H1080">
        <v>90</v>
      </c>
      <c r="I1080">
        <v>1</v>
      </c>
      <c r="J1080" t="s">
        <v>16</v>
      </c>
      <c r="K1080" t="s">
        <v>21</v>
      </c>
      <c r="L1080" t="s">
        <v>18</v>
      </c>
      <c r="M1080">
        <v>8.1</v>
      </c>
      <c r="N1080">
        <v>16714.57</v>
      </c>
      <c r="O1080" t="s">
        <v>23</v>
      </c>
      <c r="P1080" t="str">
        <f t="shared" ref="P1080" si="565">IF(A1077&lt;30,"18-29",IF(A1077&lt;45,"30-44",IF(A1077&lt;60,"45-59",IF(A1077&lt;75,"60-74","75+"))))</f>
        <v>30-44</v>
      </c>
      <c r="Q1080" t="str">
        <f>IF(PatientData[[#This Row],[bmi]]&lt;18.5,"Underweight",
IF(PatientData[[#This Row],[bmi]]&lt;25,"Normal",
IF(PatientData[[#This Row],[bmi]]&lt;30,"Overweight","Obese")))</f>
        <v>Obese</v>
      </c>
      <c r="R1080" t="str">
        <f t="shared" si="536"/>
        <v>High BP</v>
      </c>
      <c r="S1080" t="str">
        <f t="shared" si="537"/>
        <v>High Cost</v>
      </c>
    </row>
    <row r="1081" spans="1:19" x14ac:dyDescent="0.3">
      <c r="A1081">
        <v>66</v>
      </c>
      <c r="B1081" t="s">
        <v>20</v>
      </c>
      <c r="C1081">
        <v>21</v>
      </c>
      <c r="D1081">
        <v>134</v>
      </c>
      <c r="E1081">
        <v>83</v>
      </c>
      <c r="F1081">
        <v>222.9</v>
      </c>
      <c r="G1081">
        <v>124.5</v>
      </c>
      <c r="H1081">
        <v>88</v>
      </c>
      <c r="I1081">
        <v>0</v>
      </c>
      <c r="J1081" t="s">
        <v>16</v>
      </c>
      <c r="K1081" t="s">
        <v>28</v>
      </c>
      <c r="L1081" t="s">
        <v>18</v>
      </c>
      <c r="M1081">
        <v>8.3000000000000007</v>
      </c>
      <c r="N1081">
        <v>18154.150000000001</v>
      </c>
      <c r="O1081" t="s">
        <v>19</v>
      </c>
      <c r="P1081" t="str">
        <f t="shared" ref="P1081:P1082" si="566">IF(A1081&lt;30,"18-29",IF(A1081&lt;45,"30-44",IF(A1081&lt;60,"45-59",IF(A1081&lt;75,"60-74","75+"))))</f>
        <v>60-74</v>
      </c>
      <c r="Q1081" t="str">
        <f>IF(PatientData[[#This Row],[bmi]]&lt;18.5,"Underweight",
IF(PatientData[[#This Row],[bmi]]&lt;25,"Normal",
IF(PatientData[[#This Row],[bmi]]&lt;30,"Overweight","Obese")))</f>
        <v>Normal</v>
      </c>
      <c r="R1081" t="str">
        <f t="shared" si="536"/>
        <v>High BP</v>
      </c>
      <c r="S1081" t="str">
        <f t="shared" si="537"/>
        <v>High Cost</v>
      </c>
    </row>
    <row r="1082" spans="1:19" x14ac:dyDescent="0.3">
      <c r="A1082">
        <v>70</v>
      </c>
      <c r="B1082" t="s">
        <v>20</v>
      </c>
      <c r="C1082">
        <v>21</v>
      </c>
      <c r="D1082">
        <v>132</v>
      </c>
      <c r="E1082">
        <v>80</v>
      </c>
      <c r="F1082">
        <v>193.8</v>
      </c>
      <c r="G1082">
        <v>89.6</v>
      </c>
      <c r="H1082">
        <v>83</v>
      </c>
      <c r="I1082">
        <v>0</v>
      </c>
      <c r="J1082" t="s">
        <v>24</v>
      </c>
      <c r="K1082" t="s">
        <v>26</v>
      </c>
      <c r="L1082" t="s">
        <v>25</v>
      </c>
      <c r="M1082">
        <v>4.3</v>
      </c>
      <c r="N1082">
        <v>7454.45</v>
      </c>
      <c r="O1082" t="s">
        <v>19</v>
      </c>
      <c r="P1082" t="str">
        <f t="shared" si="566"/>
        <v>60-74</v>
      </c>
      <c r="Q1082" t="str">
        <f>IF(PatientData[[#This Row],[bmi]]&lt;18.5,"Underweight",
IF(PatientData[[#This Row],[bmi]]&lt;25,"Normal",
IF(PatientData[[#This Row],[bmi]]&lt;30,"Overweight","Obese")))</f>
        <v>Normal</v>
      </c>
      <c r="R1082" t="str">
        <f t="shared" si="536"/>
        <v>High BP</v>
      </c>
      <c r="S1082" t="str">
        <f t="shared" si="537"/>
        <v>Normal Cost</v>
      </c>
    </row>
    <row r="1083" spans="1:19" x14ac:dyDescent="0.3">
      <c r="A1083">
        <v>95</v>
      </c>
      <c r="B1083" t="s">
        <v>15</v>
      </c>
      <c r="C1083">
        <v>34.4</v>
      </c>
      <c r="D1083">
        <v>121</v>
      </c>
      <c r="E1083">
        <v>68</v>
      </c>
      <c r="F1083">
        <v>256</v>
      </c>
      <c r="G1083">
        <v>216</v>
      </c>
      <c r="H1083">
        <v>79</v>
      </c>
      <c r="I1083">
        <v>0</v>
      </c>
      <c r="J1083" t="s">
        <v>16</v>
      </c>
      <c r="K1083" t="s">
        <v>17</v>
      </c>
      <c r="L1083" t="s">
        <v>18</v>
      </c>
      <c r="M1083">
        <v>10.3</v>
      </c>
      <c r="N1083">
        <v>15767.83</v>
      </c>
      <c r="O1083" t="s">
        <v>19</v>
      </c>
      <c r="P1083" t="str">
        <f t="shared" ref="P1083:P1084" si="567">IF(A1080&lt;30,"18-29",IF(A1080&lt;45,"30-44",IF(A1080&lt;60,"45-59",IF(A1080&lt;75,"60-74","75+"))))</f>
        <v>60-74</v>
      </c>
      <c r="Q1083" t="str">
        <f>IF(PatientData[[#This Row],[bmi]]&lt;18.5,"Underweight",
IF(PatientData[[#This Row],[bmi]]&lt;25,"Normal",
IF(PatientData[[#This Row],[bmi]]&lt;30,"Overweight","Obese")))</f>
        <v>Obese</v>
      </c>
      <c r="R1083" t="str">
        <f t="shared" si="536"/>
        <v>High BP</v>
      </c>
      <c r="S1083" t="str">
        <f t="shared" si="537"/>
        <v>High Cost</v>
      </c>
    </row>
    <row r="1084" spans="1:19" x14ac:dyDescent="0.3">
      <c r="A1084">
        <v>77</v>
      </c>
      <c r="B1084" t="s">
        <v>15</v>
      </c>
      <c r="C1084">
        <v>30.4</v>
      </c>
      <c r="D1084">
        <v>124</v>
      </c>
      <c r="E1084">
        <v>89</v>
      </c>
      <c r="F1084">
        <v>227.2</v>
      </c>
      <c r="G1084">
        <v>159.19999999999999</v>
      </c>
      <c r="H1084">
        <v>92</v>
      </c>
      <c r="I1084">
        <v>1</v>
      </c>
      <c r="J1084" t="s">
        <v>16</v>
      </c>
      <c r="K1084" t="s">
        <v>21</v>
      </c>
      <c r="L1084" t="s">
        <v>25</v>
      </c>
      <c r="M1084">
        <v>19.7</v>
      </c>
      <c r="N1084">
        <v>31237.66</v>
      </c>
      <c r="O1084" t="s">
        <v>19</v>
      </c>
      <c r="P1084" t="str">
        <f t="shared" si="567"/>
        <v>60-74</v>
      </c>
      <c r="Q1084" t="str">
        <f>IF(PatientData[[#This Row],[bmi]]&lt;18.5,"Underweight",
IF(PatientData[[#This Row],[bmi]]&lt;25,"Normal",
IF(PatientData[[#This Row],[bmi]]&lt;30,"Overweight","Obese")))</f>
        <v>Obese</v>
      </c>
      <c r="R1084" t="str">
        <f t="shared" si="536"/>
        <v>High BP</v>
      </c>
      <c r="S1084" t="str">
        <f t="shared" si="537"/>
        <v>High Cost</v>
      </c>
    </row>
    <row r="1085" spans="1:19" x14ac:dyDescent="0.3">
      <c r="A1085">
        <v>55</v>
      </c>
      <c r="B1085" t="s">
        <v>20</v>
      </c>
      <c r="C1085">
        <v>21</v>
      </c>
      <c r="D1085">
        <v>107</v>
      </c>
      <c r="E1085">
        <v>68</v>
      </c>
      <c r="F1085">
        <v>187.1</v>
      </c>
      <c r="G1085">
        <v>83.9</v>
      </c>
      <c r="H1085">
        <v>76</v>
      </c>
      <c r="I1085">
        <v>1</v>
      </c>
      <c r="J1085" t="s">
        <v>27</v>
      </c>
      <c r="K1085" t="s">
        <v>21</v>
      </c>
      <c r="L1085" t="s">
        <v>18</v>
      </c>
      <c r="M1085">
        <v>4.2</v>
      </c>
      <c r="N1085">
        <v>9964.01</v>
      </c>
      <c r="O1085" t="s">
        <v>19</v>
      </c>
      <c r="P1085" t="str">
        <f t="shared" ref="P1085:P1086" si="568">IF(A1085&lt;30,"18-29",IF(A1085&lt;45,"30-44",IF(A1085&lt;60,"45-59",IF(A1085&lt;75,"60-74","75+"))))</f>
        <v>45-59</v>
      </c>
      <c r="Q1085" t="str">
        <f>IF(PatientData[[#This Row],[bmi]]&lt;18.5,"Underweight",
IF(PatientData[[#This Row],[bmi]]&lt;25,"Normal",
IF(PatientData[[#This Row],[bmi]]&lt;30,"Overweight","Obese")))</f>
        <v>Normal</v>
      </c>
      <c r="R1085" t="str">
        <f t="shared" si="536"/>
        <v>Normal BP</v>
      </c>
      <c r="S1085" t="str">
        <f t="shared" si="537"/>
        <v>Normal Cost</v>
      </c>
    </row>
    <row r="1086" spans="1:19" x14ac:dyDescent="0.3">
      <c r="A1086">
        <v>53</v>
      </c>
      <c r="B1086" t="s">
        <v>20</v>
      </c>
      <c r="C1086">
        <v>21</v>
      </c>
      <c r="D1086">
        <v>120</v>
      </c>
      <c r="E1086">
        <v>60</v>
      </c>
      <c r="F1086">
        <v>198.5</v>
      </c>
      <c r="G1086">
        <v>104.9</v>
      </c>
      <c r="H1086">
        <v>83</v>
      </c>
      <c r="I1086">
        <v>1</v>
      </c>
      <c r="J1086" t="s">
        <v>27</v>
      </c>
      <c r="K1086" t="s">
        <v>26</v>
      </c>
      <c r="L1086" t="s">
        <v>18</v>
      </c>
      <c r="M1086">
        <v>3.6</v>
      </c>
      <c r="N1086">
        <v>6492.12</v>
      </c>
      <c r="O1086" t="s">
        <v>19</v>
      </c>
      <c r="P1086" t="str">
        <f t="shared" si="568"/>
        <v>45-59</v>
      </c>
      <c r="Q1086" t="str">
        <f>IF(PatientData[[#This Row],[bmi]]&lt;18.5,"Underweight",
IF(PatientData[[#This Row],[bmi]]&lt;25,"Normal",
IF(PatientData[[#This Row],[bmi]]&lt;30,"Overweight","Obese")))</f>
        <v>Normal</v>
      </c>
      <c r="R1086" t="str">
        <f t="shared" si="536"/>
        <v>High BP</v>
      </c>
      <c r="S1086" t="str">
        <f t="shared" si="537"/>
        <v>Normal Cost</v>
      </c>
    </row>
    <row r="1087" spans="1:19" x14ac:dyDescent="0.3">
      <c r="A1087">
        <v>64</v>
      </c>
      <c r="B1087" t="s">
        <v>15</v>
      </c>
      <c r="C1087">
        <v>20.5</v>
      </c>
      <c r="D1087">
        <v>134</v>
      </c>
      <c r="E1087">
        <v>75</v>
      </c>
      <c r="F1087">
        <v>238.5</v>
      </c>
      <c r="G1087">
        <v>105.9</v>
      </c>
      <c r="H1087">
        <v>86</v>
      </c>
      <c r="I1087">
        <v>0</v>
      </c>
      <c r="J1087" t="s">
        <v>16</v>
      </c>
      <c r="K1087" t="s">
        <v>21</v>
      </c>
      <c r="L1087" t="s">
        <v>18</v>
      </c>
      <c r="M1087">
        <v>9.1</v>
      </c>
      <c r="N1087">
        <v>18362.78</v>
      </c>
      <c r="O1087" t="s">
        <v>19</v>
      </c>
      <c r="P1087" t="str">
        <f t="shared" ref="P1087" si="569">IF(A1084&lt;30,"18-29",IF(A1084&lt;45,"30-44",IF(A1084&lt;60,"45-59",IF(A1084&lt;75,"60-74","75+"))))</f>
        <v>75+</v>
      </c>
      <c r="Q1087" t="str">
        <f>IF(PatientData[[#This Row],[bmi]]&lt;18.5,"Underweight",
IF(PatientData[[#This Row],[bmi]]&lt;25,"Normal",
IF(PatientData[[#This Row],[bmi]]&lt;30,"Overweight","Obese")))</f>
        <v>Normal</v>
      </c>
      <c r="R1087" t="str">
        <f t="shared" si="536"/>
        <v>High BP</v>
      </c>
      <c r="S1087" t="str">
        <f t="shared" si="537"/>
        <v>High Cost</v>
      </c>
    </row>
    <row r="1088" spans="1:19" x14ac:dyDescent="0.3">
      <c r="A1088">
        <v>92</v>
      </c>
      <c r="B1088" t="s">
        <v>20</v>
      </c>
      <c r="C1088">
        <v>21</v>
      </c>
      <c r="D1088">
        <v>126</v>
      </c>
      <c r="E1088">
        <v>77</v>
      </c>
      <c r="F1088">
        <v>246.2</v>
      </c>
      <c r="G1088">
        <v>85.8</v>
      </c>
      <c r="H1088">
        <v>83</v>
      </c>
      <c r="I1088">
        <v>0</v>
      </c>
      <c r="J1088" t="s">
        <v>27</v>
      </c>
      <c r="K1088" t="s">
        <v>21</v>
      </c>
      <c r="L1088" t="s">
        <v>25</v>
      </c>
      <c r="M1088">
        <v>6</v>
      </c>
      <c r="N1088">
        <v>13712.45</v>
      </c>
      <c r="O1088" t="s">
        <v>23</v>
      </c>
      <c r="P1088" t="str">
        <f t="shared" ref="P1088" si="570">IF(A1088&lt;30,"18-29",IF(A1088&lt;45,"30-44",IF(A1088&lt;60,"45-59",IF(A1088&lt;75,"60-74","75+"))))</f>
        <v>75+</v>
      </c>
      <c r="Q1088" t="str">
        <f>IF(PatientData[[#This Row],[bmi]]&lt;18.5,"Underweight",
IF(PatientData[[#This Row],[bmi]]&lt;25,"Normal",
IF(PatientData[[#This Row],[bmi]]&lt;30,"Overweight","Obese")))</f>
        <v>Normal</v>
      </c>
      <c r="R1088" t="str">
        <f t="shared" si="536"/>
        <v>High BP</v>
      </c>
      <c r="S1088" t="str">
        <f t="shared" si="537"/>
        <v>Normal Cost</v>
      </c>
    </row>
    <row r="1089" spans="1:19" x14ac:dyDescent="0.3">
      <c r="A1089">
        <v>44</v>
      </c>
      <c r="B1089" t="s">
        <v>15</v>
      </c>
      <c r="C1089">
        <v>29.1</v>
      </c>
      <c r="D1089">
        <v>127</v>
      </c>
      <c r="E1089">
        <v>82</v>
      </c>
      <c r="F1089">
        <v>195.2</v>
      </c>
      <c r="G1089">
        <v>111</v>
      </c>
      <c r="H1089">
        <v>74</v>
      </c>
      <c r="I1089">
        <v>3</v>
      </c>
      <c r="J1089" t="s">
        <v>24</v>
      </c>
      <c r="K1089" t="s">
        <v>28</v>
      </c>
      <c r="L1089" t="s">
        <v>25</v>
      </c>
      <c r="M1089">
        <v>3.8</v>
      </c>
      <c r="N1089">
        <v>11795</v>
      </c>
      <c r="O1089" t="s">
        <v>19</v>
      </c>
      <c r="P1089" t="str">
        <f t="shared" ref="P1089" si="571">IF(A1086&lt;30,"18-29",IF(A1086&lt;45,"30-44",IF(A1086&lt;60,"45-59",IF(A1086&lt;75,"60-74","75+"))))</f>
        <v>45-59</v>
      </c>
      <c r="Q1089" t="str">
        <f>IF(PatientData[[#This Row],[bmi]]&lt;18.5,"Underweight",
IF(PatientData[[#This Row],[bmi]]&lt;25,"Normal",
IF(PatientData[[#This Row],[bmi]]&lt;30,"Overweight","Obese")))</f>
        <v>Overweight</v>
      </c>
      <c r="R1089" t="str">
        <f t="shared" si="536"/>
        <v>High BP</v>
      </c>
      <c r="S1089" t="str">
        <f t="shared" si="537"/>
        <v>Normal Cost</v>
      </c>
    </row>
    <row r="1090" spans="1:19" x14ac:dyDescent="0.3">
      <c r="A1090">
        <v>64</v>
      </c>
      <c r="B1090" t="s">
        <v>20</v>
      </c>
      <c r="C1090">
        <v>21</v>
      </c>
      <c r="D1090">
        <v>116</v>
      </c>
      <c r="E1090">
        <v>68</v>
      </c>
      <c r="F1090">
        <v>204.2</v>
      </c>
      <c r="G1090">
        <v>82.4</v>
      </c>
      <c r="H1090">
        <v>85</v>
      </c>
      <c r="I1090">
        <v>3</v>
      </c>
      <c r="J1090" t="s">
        <v>16</v>
      </c>
      <c r="K1090" t="s">
        <v>28</v>
      </c>
      <c r="L1090" t="s">
        <v>18</v>
      </c>
      <c r="M1090">
        <v>6.5</v>
      </c>
      <c r="N1090">
        <v>15786.37</v>
      </c>
      <c r="O1090" t="s">
        <v>19</v>
      </c>
      <c r="P1090" t="str">
        <f t="shared" ref="P1090" si="572">IF(A1090&lt;30,"18-29",IF(A1090&lt;45,"30-44",IF(A1090&lt;60,"45-59",IF(A1090&lt;75,"60-74","75+"))))</f>
        <v>60-74</v>
      </c>
      <c r="Q1090" t="str">
        <f>IF(PatientData[[#This Row],[bmi]]&lt;18.5,"Underweight",
IF(PatientData[[#This Row],[bmi]]&lt;25,"Normal",
IF(PatientData[[#This Row],[bmi]]&lt;30,"Overweight","Obese")))</f>
        <v>Normal</v>
      </c>
      <c r="R1090" t="str">
        <f t="shared" si="536"/>
        <v>Normal BP</v>
      </c>
      <c r="S1090" t="str">
        <f t="shared" si="537"/>
        <v>High Cost</v>
      </c>
    </row>
    <row r="1091" spans="1:19" x14ac:dyDescent="0.3">
      <c r="A1091">
        <v>75</v>
      </c>
      <c r="B1091" t="s">
        <v>15</v>
      </c>
      <c r="C1091">
        <v>26.6</v>
      </c>
      <c r="D1091">
        <v>151</v>
      </c>
      <c r="E1091">
        <v>91</v>
      </c>
      <c r="F1091">
        <v>216.3</v>
      </c>
      <c r="G1091">
        <v>159.1</v>
      </c>
      <c r="H1091">
        <v>81</v>
      </c>
      <c r="I1091">
        <v>1</v>
      </c>
      <c r="J1091" t="s">
        <v>24</v>
      </c>
      <c r="K1091" t="s">
        <v>17</v>
      </c>
      <c r="L1091" t="s">
        <v>18</v>
      </c>
      <c r="M1091">
        <v>2.5</v>
      </c>
      <c r="N1091">
        <v>7362.73</v>
      </c>
      <c r="O1091" t="s">
        <v>19</v>
      </c>
      <c r="P1091" t="str">
        <f t="shared" ref="P1091" si="573">IF(A1088&lt;30,"18-29",IF(A1088&lt;45,"30-44",IF(A1088&lt;60,"45-59",IF(A1088&lt;75,"60-74","75+"))))</f>
        <v>75+</v>
      </c>
      <c r="Q1091" t="str">
        <f>IF(PatientData[[#This Row],[bmi]]&lt;18.5,"Underweight",
IF(PatientData[[#This Row],[bmi]]&lt;25,"Normal",
IF(PatientData[[#This Row],[bmi]]&lt;30,"Overweight","Obese")))</f>
        <v>Overweight</v>
      </c>
      <c r="R1091" t="str">
        <f t="shared" ref="R1091:R1154" si="574">IF(AND(D1091&lt;120,E1091&lt;80),"Normal BP","High BP")</f>
        <v>High BP</v>
      </c>
      <c r="S1091" t="str">
        <f t="shared" ref="S1091:S1154" si="575">IF(N1091&gt;15000,"High Cost","Normal Cost")</f>
        <v>Normal Cost</v>
      </c>
    </row>
    <row r="1092" spans="1:19" x14ac:dyDescent="0.3">
      <c r="A1092">
        <v>60</v>
      </c>
      <c r="B1092" t="s">
        <v>20</v>
      </c>
      <c r="C1092">
        <v>21</v>
      </c>
      <c r="D1092">
        <v>122</v>
      </c>
      <c r="E1092">
        <v>75</v>
      </c>
      <c r="F1092">
        <v>222.4</v>
      </c>
      <c r="G1092">
        <v>134</v>
      </c>
      <c r="H1092">
        <v>91</v>
      </c>
      <c r="I1092">
        <v>2</v>
      </c>
      <c r="J1092" t="s">
        <v>27</v>
      </c>
      <c r="K1092" t="s">
        <v>26</v>
      </c>
      <c r="L1092" t="s">
        <v>25</v>
      </c>
      <c r="M1092">
        <v>1</v>
      </c>
      <c r="N1092">
        <v>3276.4</v>
      </c>
      <c r="O1092" t="s">
        <v>19</v>
      </c>
      <c r="P1092" t="str">
        <f t="shared" ref="P1092:P1095" si="576">IF(A1092&lt;30,"18-29",IF(A1092&lt;45,"30-44",IF(A1092&lt;60,"45-59",IF(A1092&lt;75,"60-74","75+"))))</f>
        <v>60-74</v>
      </c>
      <c r="Q1092" t="str">
        <f>IF(PatientData[[#This Row],[bmi]]&lt;18.5,"Underweight",
IF(PatientData[[#This Row],[bmi]]&lt;25,"Normal",
IF(PatientData[[#This Row],[bmi]]&lt;30,"Overweight","Obese")))</f>
        <v>Normal</v>
      </c>
      <c r="R1092" t="str">
        <f t="shared" si="574"/>
        <v>High BP</v>
      </c>
      <c r="S1092" t="str">
        <f t="shared" si="575"/>
        <v>Normal Cost</v>
      </c>
    </row>
    <row r="1093" spans="1:19" x14ac:dyDescent="0.3">
      <c r="A1093">
        <v>28</v>
      </c>
      <c r="B1093" t="s">
        <v>20</v>
      </c>
      <c r="C1093">
        <v>21</v>
      </c>
      <c r="D1093">
        <v>122</v>
      </c>
      <c r="E1093">
        <v>72</v>
      </c>
      <c r="F1093">
        <v>161.30000000000001</v>
      </c>
      <c r="G1093">
        <v>107.4</v>
      </c>
      <c r="H1093">
        <v>79</v>
      </c>
      <c r="I1093">
        <v>0</v>
      </c>
      <c r="J1093" t="s">
        <v>24</v>
      </c>
      <c r="K1093" t="s">
        <v>28</v>
      </c>
      <c r="L1093" t="s">
        <v>18</v>
      </c>
      <c r="M1093">
        <v>7.1</v>
      </c>
      <c r="N1093">
        <v>15286.81</v>
      </c>
      <c r="O1093" t="s">
        <v>19</v>
      </c>
      <c r="P1093" t="str">
        <f t="shared" si="576"/>
        <v>18-29</v>
      </c>
      <c r="Q1093" t="str">
        <f>IF(PatientData[[#This Row],[bmi]]&lt;18.5,"Underweight",
IF(PatientData[[#This Row],[bmi]]&lt;25,"Normal",
IF(PatientData[[#This Row],[bmi]]&lt;30,"Overweight","Obese")))</f>
        <v>Normal</v>
      </c>
      <c r="R1093" t="str">
        <f t="shared" si="574"/>
        <v>High BP</v>
      </c>
      <c r="S1093" t="str">
        <f t="shared" si="575"/>
        <v>High Cost</v>
      </c>
    </row>
    <row r="1094" spans="1:19" x14ac:dyDescent="0.3">
      <c r="A1094">
        <v>57</v>
      </c>
      <c r="B1094" t="s">
        <v>20</v>
      </c>
      <c r="C1094">
        <v>21</v>
      </c>
      <c r="D1094">
        <v>106</v>
      </c>
      <c r="E1094">
        <v>60</v>
      </c>
      <c r="F1094">
        <v>197.6</v>
      </c>
      <c r="G1094">
        <v>98.5</v>
      </c>
      <c r="H1094">
        <v>75</v>
      </c>
      <c r="I1094">
        <v>0</v>
      </c>
      <c r="J1094" t="s">
        <v>27</v>
      </c>
      <c r="K1094" t="s">
        <v>28</v>
      </c>
      <c r="L1094" t="s">
        <v>25</v>
      </c>
      <c r="M1094">
        <v>3.5</v>
      </c>
      <c r="N1094">
        <v>9655.07</v>
      </c>
      <c r="O1094" t="s">
        <v>19</v>
      </c>
      <c r="P1094" t="str">
        <f t="shared" si="576"/>
        <v>45-59</v>
      </c>
      <c r="Q1094" t="str">
        <f>IF(PatientData[[#This Row],[bmi]]&lt;18.5,"Underweight",
IF(PatientData[[#This Row],[bmi]]&lt;25,"Normal",
IF(PatientData[[#This Row],[bmi]]&lt;30,"Overweight","Obese")))</f>
        <v>Normal</v>
      </c>
      <c r="R1094" t="str">
        <f t="shared" si="574"/>
        <v>Normal BP</v>
      </c>
      <c r="S1094" t="str">
        <f t="shared" si="575"/>
        <v>Normal Cost</v>
      </c>
    </row>
    <row r="1095" spans="1:19" x14ac:dyDescent="0.3">
      <c r="A1095">
        <v>66</v>
      </c>
      <c r="B1095" t="s">
        <v>20</v>
      </c>
      <c r="C1095">
        <v>21</v>
      </c>
      <c r="D1095">
        <v>120</v>
      </c>
      <c r="E1095">
        <v>76</v>
      </c>
      <c r="F1095">
        <v>187.7</v>
      </c>
      <c r="G1095">
        <v>156.1</v>
      </c>
      <c r="H1095">
        <v>93</v>
      </c>
      <c r="I1095">
        <v>2</v>
      </c>
      <c r="J1095" t="s">
        <v>16</v>
      </c>
      <c r="K1095" t="s">
        <v>17</v>
      </c>
      <c r="L1095" t="s">
        <v>25</v>
      </c>
      <c r="M1095">
        <v>10.1</v>
      </c>
      <c r="N1095">
        <v>18840.48</v>
      </c>
      <c r="O1095" t="s">
        <v>19</v>
      </c>
      <c r="P1095" t="str">
        <f t="shared" si="576"/>
        <v>60-74</v>
      </c>
      <c r="Q1095" t="str">
        <f>IF(PatientData[[#This Row],[bmi]]&lt;18.5,"Underweight",
IF(PatientData[[#This Row],[bmi]]&lt;25,"Normal",
IF(PatientData[[#This Row],[bmi]]&lt;30,"Overweight","Obese")))</f>
        <v>Normal</v>
      </c>
      <c r="R1095" t="str">
        <f t="shared" si="574"/>
        <v>High BP</v>
      </c>
      <c r="S1095" t="str">
        <f t="shared" si="575"/>
        <v>High Cost</v>
      </c>
    </row>
    <row r="1096" spans="1:19" x14ac:dyDescent="0.3">
      <c r="A1096">
        <v>81</v>
      </c>
      <c r="B1096" t="s">
        <v>15</v>
      </c>
      <c r="C1096">
        <v>24.1</v>
      </c>
      <c r="D1096">
        <v>130</v>
      </c>
      <c r="E1096">
        <v>80</v>
      </c>
      <c r="F1096">
        <v>272.8</v>
      </c>
      <c r="G1096">
        <v>90.6</v>
      </c>
      <c r="H1096">
        <v>83</v>
      </c>
      <c r="I1096">
        <v>1</v>
      </c>
      <c r="J1096" t="s">
        <v>24</v>
      </c>
      <c r="K1096" t="s">
        <v>28</v>
      </c>
      <c r="L1096" t="s">
        <v>22</v>
      </c>
      <c r="M1096">
        <v>5.3</v>
      </c>
      <c r="N1096">
        <v>13019.7</v>
      </c>
      <c r="O1096" t="s">
        <v>19</v>
      </c>
      <c r="P1096" t="str">
        <f t="shared" ref="P1096:P1099" si="577">IF(A1093&lt;30,"18-29",IF(A1093&lt;45,"30-44",IF(A1093&lt;60,"45-59",IF(A1093&lt;75,"60-74","75+"))))</f>
        <v>18-29</v>
      </c>
      <c r="Q1096" t="str">
        <f>IF(PatientData[[#This Row],[bmi]]&lt;18.5,"Underweight",
IF(PatientData[[#This Row],[bmi]]&lt;25,"Normal",
IF(PatientData[[#This Row],[bmi]]&lt;30,"Overweight","Obese")))</f>
        <v>Normal</v>
      </c>
      <c r="R1096" t="str">
        <f t="shared" si="574"/>
        <v>High BP</v>
      </c>
      <c r="S1096" t="str">
        <f t="shared" si="575"/>
        <v>Normal Cost</v>
      </c>
    </row>
    <row r="1097" spans="1:19" x14ac:dyDescent="0.3">
      <c r="A1097">
        <v>63</v>
      </c>
      <c r="B1097" t="s">
        <v>15</v>
      </c>
      <c r="C1097">
        <v>31.3</v>
      </c>
      <c r="D1097">
        <v>111</v>
      </c>
      <c r="E1097">
        <v>65</v>
      </c>
      <c r="F1097">
        <v>206.3</v>
      </c>
      <c r="G1097">
        <v>121.6</v>
      </c>
      <c r="H1097">
        <v>78</v>
      </c>
      <c r="I1097">
        <v>2</v>
      </c>
      <c r="J1097" t="s">
        <v>16</v>
      </c>
      <c r="K1097" t="s">
        <v>21</v>
      </c>
      <c r="L1097" t="s">
        <v>25</v>
      </c>
      <c r="M1097">
        <v>16</v>
      </c>
      <c r="N1097">
        <v>24807.09</v>
      </c>
      <c r="O1097" t="s">
        <v>19</v>
      </c>
      <c r="P1097" t="str">
        <f t="shared" si="577"/>
        <v>45-59</v>
      </c>
      <c r="Q1097" t="str">
        <f>IF(PatientData[[#This Row],[bmi]]&lt;18.5,"Underweight",
IF(PatientData[[#This Row],[bmi]]&lt;25,"Normal",
IF(PatientData[[#This Row],[bmi]]&lt;30,"Overweight","Obese")))</f>
        <v>Obese</v>
      </c>
      <c r="R1097" t="str">
        <f t="shared" si="574"/>
        <v>Normal BP</v>
      </c>
      <c r="S1097" t="str">
        <f t="shared" si="575"/>
        <v>High Cost</v>
      </c>
    </row>
    <row r="1098" spans="1:19" x14ac:dyDescent="0.3">
      <c r="A1098">
        <v>90</v>
      </c>
      <c r="B1098" t="s">
        <v>15</v>
      </c>
      <c r="C1098">
        <v>36.299999999999997</v>
      </c>
      <c r="D1098">
        <v>156</v>
      </c>
      <c r="E1098">
        <v>89</v>
      </c>
      <c r="F1098">
        <v>270.5</v>
      </c>
      <c r="G1098">
        <v>128.9</v>
      </c>
      <c r="H1098">
        <v>62</v>
      </c>
      <c r="I1098">
        <v>2</v>
      </c>
      <c r="J1098" t="s">
        <v>27</v>
      </c>
      <c r="K1098" t="s">
        <v>17</v>
      </c>
      <c r="L1098" t="s">
        <v>22</v>
      </c>
      <c r="M1098">
        <v>4.9000000000000004</v>
      </c>
      <c r="N1098">
        <v>10191.06</v>
      </c>
      <c r="O1098" t="s">
        <v>19</v>
      </c>
      <c r="P1098" t="str">
        <f t="shared" si="577"/>
        <v>60-74</v>
      </c>
      <c r="Q1098" t="str">
        <f>IF(PatientData[[#This Row],[bmi]]&lt;18.5,"Underweight",
IF(PatientData[[#This Row],[bmi]]&lt;25,"Normal",
IF(PatientData[[#This Row],[bmi]]&lt;30,"Overweight","Obese")))</f>
        <v>Obese</v>
      </c>
      <c r="R1098" t="str">
        <f t="shared" si="574"/>
        <v>High BP</v>
      </c>
      <c r="S1098" t="str">
        <f t="shared" si="575"/>
        <v>Normal Cost</v>
      </c>
    </row>
    <row r="1099" spans="1:19" x14ac:dyDescent="0.3">
      <c r="A1099">
        <v>48</v>
      </c>
      <c r="B1099" t="s">
        <v>15</v>
      </c>
      <c r="C1099">
        <v>41.1</v>
      </c>
      <c r="D1099">
        <v>143</v>
      </c>
      <c r="E1099">
        <v>81</v>
      </c>
      <c r="F1099">
        <v>219.3</v>
      </c>
      <c r="G1099">
        <v>120.7</v>
      </c>
      <c r="H1099">
        <v>78</v>
      </c>
      <c r="I1099">
        <v>4</v>
      </c>
      <c r="J1099" t="s">
        <v>27</v>
      </c>
      <c r="K1099" t="s">
        <v>21</v>
      </c>
      <c r="L1099" t="s">
        <v>25</v>
      </c>
      <c r="M1099">
        <v>14.4</v>
      </c>
      <c r="N1099">
        <v>29084.39</v>
      </c>
      <c r="O1099" t="s">
        <v>19</v>
      </c>
      <c r="P1099" t="str">
        <f t="shared" si="577"/>
        <v>75+</v>
      </c>
      <c r="Q1099" t="str">
        <f>IF(PatientData[[#This Row],[bmi]]&lt;18.5,"Underweight",
IF(PatientData[[#This Row],[bmi]]&lt;25,"Normal",
IF(PatientData[[#This Row],[bmi]]&lt;30,"Overweight","Obese")))</f>
        <v>Obese</v>
      </c>
      <c r="R1099" t="str">
        <f t="shared" si="574"/>
        <v>High BP</v>
      </c>
      <c r="S1099" t="str">
        <f t="shared" si="575"/>
        <v>High Cost</v>
      </c>
    </row>
    <row r="1100" spans="1:19" x14ac:dyDescent="0.3">
      <c r="A1100">
        <v>54</v>
      </c>
      <c r="B1100" t="s">
        <v>20</v>
      </c>
      <c r="C1100">
        <v>21.1</v>
      </c>
      <c r="D1100">
        <v>105</v>
      </c>
      <c r="E1100">
        <v>60</v>
      </c>
      <c r="F1100">
        <v>198.3</v>
      </c>
      <c r="G1100">
        <v>81.2</v>
      </c>
      <c r="H1100">
        <v>67</v>
      </c>
      <c r="I1100">
        <v>0</v>
      </c>
      <c r="J1100" t="s">
        <v>16</v>
      </c>
      <c r="K1100" t="s">
        <v>21</v>
      </c>
      <c r="L1100" t="s">
        <v>25</v>
      </c>
      <c r="M1100">
        <v>9.4</v>
      </c>
      <c r="N1100">
        <v>17141.21</v>
      </c>
      <c r="O1100" t="s">
        <v>19</v>
      </c>
      <c r="P1100" t="str">
        <f t="shared" ref="P1100" si="578">IF(A1100&lt;30,"18-29",IF(A1100&lt;45,"30-44",IF(A1100&lt;60,"45-59",IF(A1100&lt;75,"60-74","75+"))))</f>
        <v>45-59</v>
      </c>
      <c r="Q1100" t="str">
        <f>IF(PatientData[[#This Row],[bmi]]&lt;18.5,"Underweight",
IF(PatientData[[#This Row],[bmi]]&lt;25,"Normal",
IF(PatientData[[#This Row],[bmi]]&lt;30,"Overweight","Obese")))</f>
        <v>Normal</v>
      </c>
      <c r="R1100" t="str">
        <f t="shared" si="574"/>
        <v>Normal BP</v>
      </c>
      <c r="S1100" t="str">
        <f t="shared" si="575"/>
        <v>High Cost</v>
      </c>
    </row>
    <row r="1101" spans="1:19" x14ac:dyDescent="0.3">
      <c r="A1101">
        <v>52</v>
      </c>
      <c r="B1101" t="s">
        <v>15</v>
      </c>
      <c r="C1101">
        <v>34.5</v>
      </c>
      <c r="D1101">
        <v>124</v>
      </c>
      <c r="E1101">
        <v>76</v>
      </c>
      <c r="F1101">
        <v>238.2</v>
      </c>
      <c r="G1101">
        <v>185.9</v>
      </c>
      <c r="H1101">
        <v>73</v>
      </c>
      <c r="I1101">
        <v>2</v>
      </c>
      <c r="J1101" t="s">
        <v>27</v>
      </c>
      <c r="K1101" t="s">
        <v>17</v>
      </c>
      <c r="L1101" t="s">
        <v>25</v>
      </c>
      <c r="M1101">
        <v>5.0999999999999996</v>
      </c>
      <c r="N1101">
        <v>9627.49</v>
      </c>
      <c r="O1101" t="s">
        <v>19</v>
      </c>
      <c r="P1101" t="str">
        <f t="shared" ref="P1101:P1102" si="579">IF(A1098&lt;30,"18-29",IF(A1098&lt;45,"30-44",IF(A1098&lt;60,"45-59",IF(A1098&lt;75,"60-74","75+"))))</f>
        <v>75+</v>
      </c>
      <c r="Q1101" t="str">
        <f>IF(PatientData[[#This Row],[bmi]]&lt;18.5,"Underweight",
IF(PatientData[[#This Row],[bmi]]&lt;25,"Normal",
IF(PatientData[[#This Row],[bmi]]&lt;30,"Overweight","Obese")))</f>
        <v>Obese</v>
      </c>
      <c r="R1101" t="str">
        <f t="shared" si="574"/>
        <v>High BP</v>
      </c>
      <c r="S1101" t="str">
        <f t="shared" si="575"/>
        <v>Normal Cost</v>
      </c>
    </row>
    <row r="1102" spans="1:19" x14ac:dyDescent="0.3">
      <c r="A1102">
        <v>64</v>
      </c>
      <c r="B1102" t="s">
        <v>15</v>
      </c>
      <c r="C1102">
        <v>29</v>
      </c>
      <c r="D1102">
        <v>228</v>
      </c>
      <c r="E1102">
        <v>133</v>
      </c>
      <c r="F1102">
        <v>235.2</v>
      </c>
      <c r="G1102">
        <v>140.6</v>
      </c>
      <c r="H1102">
        <v>83</v>
      </c>
      <c r="I1102">
        <v>0</v>
      </c>
      <c r="J1102" t="s">
        <v>16</v>
      </c>
      <c r="K1102" t="s">
        <v>17</v>
      </c>
      <c r="L1102" t="s">
        <v>25</v>
      </c>
      <c r="M1102">
        <v>11.4</v>
      </c>
      <c r="N1102">
        <v>19665.29</v>
      </c>
      <c r="O1102" t="s">
        <v>19</v>
      </c>
      <c r="P1102" t="str">
        <f t="shared" si="579"/>
        <v>45-59</v>
      </c>
      <c r="Q1102" t="str">
        <f>IF(PatientData[[#This Row],[bmi]]&lt;18.5,"Underweight",
IF(PatientData[[#This Row],[bmi]]&lt;25,"Normal",
IF(PatientData[[#This Row],[bmi]]&lt;30,"Overweight","Obese")))</f>
        <v>Overweight</v>
      </c>
      <c r="R1102" t="str">
        <f t="shared" si="574"/>
        <v>High BP</v>
      </c>
      <c r="S1102" t="str">
        <f t="shared" si="575"/>
        <v>High Cost</v>
      </c>
    </row>
    <row r="1103" spans="1:19" x14ac:dyDescent="0.3">
      <c r="A1103">
        <v>45</v>
      </c>
      <c r="B1103" t="s">
        <v>20</v>
      </c>
      <c r="C1103">
        <v>21.1</v>
      </c>
      <c r="D1103">
        <v>120</v>
      </c>
      <c r="E1103">
        <v>72</v>
      </c>
      <c r="F1103">
        <v>212.6</v>
      </c>
      <c r="G1103">
        <v>104.1</v>
      </c>
      <c r="H1103">
        <v>61</v>
      </c>
      <c r="I1103">
        <v>1</v>
      </c>
      <c r="J1103" t="s">
        <v>24</v>
      </c>
      <c r="K1103" t="s">
        <v>21</v>
      </c>
      <c r="L1103" t="s">
        <v>22</v>
      </c>
      <c r="M1103">
        <v>3.8</v>
      </c>
      <c r="N1103">
        <v>9467.92</v>
      </c>
      <c r="O1103" t="s">
        <v>19</v>
      </c>
      <c r="P1103" t="str">
        <f t="shared" ref="P1103:P1106" si="580">IF(A1103&lt;30,"18-29",IF(A1103&lt;45,"30-44",IF(A1103&lt;60,"45-59",IF(A1103&lt;75,"60-74","75+"))))</f>
        <v>45-59</v>
      </c>
      <c r="Q1103" t="str">
        <f>IF(PatientData[[#This Row],[bmi]]&lt;18.5,"Underweight",
IF(PatientData[[#This Row],[bmi]]&lt;25,"Normal",
IF(PatientData[[#This Row],[bmi]]&lt;30,"Overweight","Obese")))</f>
        <v>Normal</v>
      </c>
      <c r="R1103" t="str">
        <f t="shared" si="574"/>
        <v>High BP</v>
      </c>
      <c r="S1103" t="str">
        <f t="shared" si="575"/>
        <v>Normal Cost</v>
      </c>
    </row>
    <row r="1104" spans="1:19" x14ac:dyDescent="0.3">
      <c r="A1104">
        <v>68</v>
      </c>
      <c r="B1104" t="s">
        <v>20</v>
      </c>
      <c r="C1104">
        <v>21.1</v>
      </c>
      <c r="D1104">
        <v>103</v>
      </c>
      <c r="E1104">
        <v>66</v>
      </c>
      <c r="F1104">
        <v>204.5</v>
      </c>
      <c r="G1104">
        <v>79.099999999999994</v>
      </c>
      <c r="H1104">
        <v>93</v>
      </c>
      <c r="I1104">
        <v>2</v>
      </c>
      <c r="J1104" t="s">
        <v>16</v>
      </c>
      <c r="K1104" t="s">
        <v>21</v>
      </c>
      <c r="L1104" t="s">
        <v>25</v>
      </c>
      <c r="M1104">
        <v>11.3</v>
      </c>
      <c r="N1104">
        <v>17339.75</v>
      </c>
      <c r="O1104" t="s">
        <v>19</v>
      </c>
      <c r="P1104" t="str">
        <f t="shared" si="580"/>
        <v>60-74</v>
      </c>
      <c r="Q1104" t="str">
        <f>IF(PatientData[[#This Row],[bmi]]&lt;18.5,"Underweight",
IF(PatientData[[#This Row],[bmi]]&lt;25,"Normal",
IF(PatientData[[#This Row],[bmi]]&lt;30,"Overweight","Obese")))</f>
        <v>Normal</v>
      </c>
      <c r="R1104" t="str">
        <f t="shared" si="574"/>
        <v>Normal BP</v>
      </c>
      <c r="S1104" t="str">
        <f t="shared" si="575"/>
        <v>High Cost</v>
      </c>
    </row>
    <row r="1105" spans="1:19" x14ac:dyDescent="0.3">
      <c r="A1105">
        <v>62</v>
      </c>
      <c r="B1105" t="s">
        <v>20</v>
      </c>
      <c r="C1105">
        <v>21.1</v>
      </c>
      <c r="D1105">
        <v>117</v>
      </c>
      <c r="E1105">
        <v>68</v>
      </c>
      <c r="F1105">
        <v>243</v>
      </c>
      <c r="G1105">
        <v>114.8</v>
      </c>
      <c r="H1105">
        <v>74</v>
      </c>
      <c r="I1105">
        <v>4</v>
      </c>
      <c r="J1105" t="s">
        <v>27</v>
      </c>
      <c r="K1105" t="s">
        <v>21</v>
      </c>
      <c r="L1105" t="s">
        <v>25</v>
      </c>
      <c r="M1105">
        <v>4.7</v>
      </c>
      <c r="N1105">
        <v>12229.98</v>
      </c>
      <c r="O1105" t="s">
        <v>19</v>
      </c>
      <c r="P1105" t="str">
        <f t="shared" si="580"/>
        <v>60-74</v>
      </c>
      <c r="Q1105" t="str">
        <f>IF(PatientData[[#This Row],[bmi]]&lt;18.5,"Underweight",
IF(PatientData[[#This Row],[bmi]]&lt;25,"Normal",
IF(PatientData[[#This Row],[bmi]]&lt;30,"Overweight","Obese")))</f>
        <v>Normal</v>
      </c>
      <c r="R1105" t="str">
        <f t="shared" si="574"/>
        <v>Normal BP</v>
      </c>
      <c r="S1105" t="str">
        <f t="shared" si="575"/>
        <v>Normal Cost</v>
      </c>
    </row>
    <row r="1106" spans="1:19" x14ac:dyDescent="0.3">
      <c r="A1106">
        <v>93</v>
      </c>
      <c r="B1106" t="s">
        <v>20</v>
      </c>
      <c r="C1106">
        <v>21.1</v>
      </c>
      <c r="D1106">
        <v>119</v>
      </c>
      <c r="E1106">
        <v>75</v>
      </c>
      <c r="F1106">
        <v>213</v>
      </c>
      <c r="G1106">
        <v>90</v>
      </c>
      <c r="H1106">
        <v>96</v>
      </c>
      <c r="I1106">
        <v>0</v>
      </c>
      <c r="J1106" t="s">
        <v>16</v>
      </c>
      <c r="K1106" t="s">
        <v>26</v>
      </c>
      <c r="L1106" t="s">
        <v>18</v>
      </c>
      <c r="M1106">
        <v>9.6</v>
      </c>
      <c r="N1106">
        <v>17308.669999999998</v>
      </c>
      <c r="O1106" t="s">
        <v>19</v>
      </c>
      <c r="P1106" t="str">
        <f t="shared" si="580"/>
        <v>75+</v>
      </c>
      <c r="Q1106" t="str">
        <f>IF(PatientData[[#This Row],[bmi]]&lt;18.5,"Underweight",
IF(PatientData[[#This Row],[bmi]]&lt;25,"Normal",
IF(PatientData[[#This Row],[bmi]]&lt;30,"Overweight","Obese")))</f>
        <v>Normal</v>
      </c>
      <c r="R1106" t="str">
        <f t="shared" si="574"/>
        <v>Normal BP</v>
      </c>
      <c r="S1106" t="str">
        <f t="shared" si="575"/>
        <v>High Cost</v>
      </c>
    </row>
    <row r="1107" spans="1:19" x14ac:dyDescent="0.3">
      <c r="A1107">
        <v>78</v>
      </c>
      <c r="B1107" t="s">
        <v>15</v>
      </c>
      <c r="C1107">
        <v>24.4</v>
      </c>
      <c r="D1107">
        <v>110</v>
      </c>
      <c r="E1107">
        <v>60</v>
      </c>
      <c r="F1107">
        <v>227.4</v>
      </c>
      <c r="G1107">
        <v>86.9</v>
      </c>
      <c r="H1107">
        <v>87</v>
      </c>
      <c r="I1107">
        <v>2</v>
      </c>
      <c r="J1107" t="s">
        <v>16</v>
      </c>
      <c r="K1107" t="s">
        <v>21</v>
      </c>
      <c r="L1107" t="s">
        <v>22</v>
      </c>
      <c r="M1107">
        <v>7.7</v>
      </c>
      <c r="N1107">
        <v>17720.03</v>
      </c>
      <c r="O1107" t="s">
        <v>23</v>
      </c>
      <c r="P1107" t="str">
        <f t="shared" ref="P1107:P1108" si="581">IF(A1104&lt;30,"18-29",IF(A1104&lt;45,"30-44",IF(A1104&lt;60,"45-59",IF(A1104&lt;75,"60-74","75+"))))</f>
        <v>60-74</v>
      </c>
      <c r="Q1107" t="str">
        <f>IF(PatientData[[#This Row],[bmi]]&lt;18.5,"Underweight",
IF(PatientData[[#This Row],[bmi]]&lt;25,"Normal",
IF(PatientData[[#This Row],[bmi]]&lt;30,"Overweight","Obese")))</f>
        <v>Normal</v>
      </c>
      <c r="R1107" t="str">
        <f t="shared" si="574"/>
        <v>Normal BP</v>
      </c>
      <c r="S1107" t="str">
        <f t="shared" si="575"/>
        <v>High Cost</v>
      </c>
    </row>
    <row r="1108" spans="1:19" x14ac:dyDescent="0.3">
      <c r="A1108">
        <v>61</v>
      </c>
      <c r="B1108" t="s">
        <v>15</v>
      </c>
      <c r="C1108">
        <v>25</v>
      </c>
      <c r="D1108">
        <v>117</v>
      </c>
      <c r="E1108">
        <v>72</v>
      </c>
      <c r="F1108">
        <v>201.5</v>
      </c>
      <c r="G1108">
        <v>111.1</v>
      </c>
      <c r="H1108">
        <v>81</v>
      </c>
      <c r="I1108">
        <v>3</v>
      </c>
      <c r="J1108" t="s">
        <v>27</v>
      </c>
      <c r="K1108" t="s">
        <v>17</v>
      </c>
      <c r="L1108" t="s">
        <v>22</v>
      </c>
      <c r="M1108">
        <v>5.2</v>
      </c>
      <c r="N1108">
        <v>9433.75</v>
      </c>
      <c r="O1108" t="s">
        <v>23</v>
      </c>
      <c r="P1108" t="str">
        <f t="shared" si="581"/>
        <v>60-74</v>
      </c>
      <c r="Q1108" t="str">
        <f>IF(PatientData[[#This Row],[bmi]]&lt;18.5,"Underweight",
IF(PatientData[[#This Row],[bmi]]&lt;25,"Normal",
IF(PatientData[[#This Row],[bmi]]&lt;30,"Overweight","Obese")))</f>
        <v>Overweight</v>
      </c>
      <c r="R1108" t="str">
        <f t="shared" si="574"/>
        <v>Normal BP</v>
      </c>
      <c r="S1108" t="str">
        <f t="shared" si="575"/>
        <v>Normal Cost</v>
      </c>
    </row>
    <row r="1109" spans="1:19" x14ac:dyDescent="0.3">
      <c r="A1109">
        <v>69</v>
      </c>
      <c r="B1109" t="s">
        <v>20</v>
      </c>
      <c r="C1109">
        <v>21.1</v>
      </c>
      <c r="D1109">
        <v>132</v>
      </c>
      <c r="E1109">
        <v>77</v>
      </c>
      <c r="F1109">
        <v>227.9</v>
      </c>
      <c r="G1109">
        <v>108.5</v>
      </c>
      <c r="H1109">
        <v>144</v>
      </c>
      <c r="I1109">
        <v>1</v>
      </c>
      <c r="J1109" t="s">
        <v>16</v>
      </c>
      <c r="K1109" t="s">
        <v>21</v>
      </c>
      <c r="L1109" t="s">
        <v>25</v>
      </c>
      <c r="M1109">
        <v>13.5</v>
      </c>
      <c r="N1109">
        <v>22224.69</v>
      </c>
      <c r="O1109" t="s">
        <v>19</v>
      </c>
      <c r="P1109" t="str">
        <f t="shared" ref="P1109:P1110" si="582">IF(A1109&lt;30,"18-29",IF(A1109&lt;45,"30-44",IF(A1109&lt;60,"45-59",IF(A1109&lt;75,"60-74","75+"))))</f>
        <v>60-74</v>
      </c>
      <c r="Q1109" t="str">
        <f>IF(PatientData[[#This Row],[bmi]]&lt;18.5,"Underweight",
IF(PatientData[[#This Row],[bmi]]&lt;25,"Normal",
IF(PatientData[[#This Row],[bmi]]&lt;30,"Overweight","Obese")))</f>
        <v>Normal</v>
      </c>
      <c r="R1109" t="str">
        <f t="shared" si="574"/>
        <v>High BP</v>
      </c>
      <c r="S1109" t="str">
        <f t="shared" si="575"/>
        <v>High Cost</v>
      </c>
    </row>
    <row r="1110" spans="1:19" x14ac:dyDescent="0.3">
      <c r="A1110">
        <v>64</v>
      </c>
      <c r="B1110" t="s">
        <v>20</v>
      </c>
      <c r="C1110">
        <v>21.1</v>
      </c>
      <c r="D1110">
        <v>122</v>
      </c>
      <c r="E1110">
        <v>62</v>
      </c>
      <c r="F1110">
        <v>238.6</v>
      </c>
      <c r="G1110">
        <v>100.5</v>
      </c>
      <c r="H1110">
        <v>80</v>
      </c>
      <c r="I1110">
        <v>1</v>
      </c>
      <c r="J1110" t="s">
        <v>24</v>
      </c>
      <c r="K1110" t="s">
        <v>21</v>
      </c>
      <c r="L1110" t="s">
        <v>18</v>
      </c>
      <c r="M1110">
        <v>5.6</v>
      </c>
      <c r="N1110">
        <v>13437.76</v>
      </c>
      <c r="O1110" t="s">
        <v>23</v>
      </c>
      <c r="P1110" t="str">
        <f t="shared" si="582"/>
        <v>60-74</v>
      </c>
      <c r="Q1110" t="str">
        <f>IF(PatientData[[#This Row],[bmi]]&lt;18.5,"Underweight",
IF(PatientData[[#This Row],[bmi]]&lt;25,"Normal",
IF(PatientData[[#This Row],[bmi]]&lt;30,"Overweight","Obese")))</f>
        <v>Normal</v>
      </c>
      <c r="R1110" t="str">
        <f t="shared" si="574"/>
        <v>High BP</v>
      </c>
      <c r="S1110" t="str">
        <f t="shared" si="575"/>
        <v>Normal Cost</v>
      </c>
    </row>
    <row r="1111" spans="1:19" x14ac:dyDescent="0.3">
      <c r="A1111">
        <v>69</v>
      </c>
      <c r="B1111" t="s">
        <v>15</v>
      </c>
      <c r="C1111">
        <v>23.3</v>
      </c>
      <c r="D1111">
        <v>125</v>
      </c>
      <c r="E1111">
        <v>76</v>
      </c>
      <c r="F1111">
        <v>214</v>
      </c>
      <c r="G1111">
        <v>98.7</v>
      </c>
      <c r="H1111">
        <v>78</v>
      </c>
      <c r="I1111">
        <v>1</v>
      </c>
      <c r="J1111" t="s">
        <v>24</v>
      </c>
      <c r="K1111" t="s">
        <v>26</v>
      </c>
      <c r="L1111" t="s">
        <v>22</v>
      </c>
      <c r="M1111">
        <v>7.2</v>
      </c>
      <c r="N1111">
        <v>12311.01</v>
      </c>
      <c r="O1111" t="s">
        <v>23</v>
      </c>
      <c r="P1111" t="str">
        <f t="shared" ref="P1111" si="583">IF(A1108&lt;30,"18-29",IF(A1108&lt;45,"30-44",IF(A1108&lt;60,"45-59",IF(A1108&lt;75,"60-74","75+"))))</f>
        <v>60-74</v>
      </c>
      <c r="Q1111" t="str">
        <f>IF(PatientData[[#This Row],[bmi]]&lt;18.5,"Underweight",
IF(PatientData[[#This Row],[bmi]]&lt;25,"Normal",
IF(PatientData[[#This Row],[bmi]]&lt;30,"Overweight","Obese")))</f>
        <v>Normal</v>
      </c>
      <c r="R1111" t="str">
        <f t="shared" si="574"/>
        <v>High BP</v>
      </c>
      <c r="S1111" t="str">
        <f t="shared" si="575"/>
        <v>Normal Cost</v>
      </c>
    </row>
    <row r="1112" spans="1:19" x14ac:dyDescent="0.3">
      <c r="A1112">
        <v>81</v>
      </c>
      <c r="B1112" t="s">
        <v>20</v>
      </c>
      <c r="C1112">
        <v>21.1</v>
      </c>
      <c r="D1112">
        <v>125</v>
      </c>
      <c r="E1112">
        <v>79</v>
      </c>
      <c r="F1112">
        <v>240.3</v>
      </c>
      <c r="G1112">
        <v>130.19999999999999</v>
      </c>
      <c r="H1112">
        <v>82</v>
      </c>
      <c r="I1112">
        <v>3</v>
      </c>
      <c r="J1112" t="s">
        <v>16</v>
      </c>
      <c r="K1112" t="s">
        <v>26</v>
      </c>
      <c r="L1112" t="s">
        <v>22</v>
      </c>
      <c r="M1112">
        <v>12.1</v>
      </c>
      <c r="N1112">
        <v>22119.16</v>
      </c>
      <c r="O1112" t="s">
        <v>19</v>
      </c>
      <c r="P1112" t="str">
        <f t="shared" ref="P1112" si="584">IF(A1112&lt;30,"18-29",IF(A1112&lt;45,"30-44",IF(A1112&lt;60,"45-59",IF(A1112&lt;75,"60-74","75+"))))</f>
        <v>75+</v>
      </c>
      <c r="Q1112" t="str">
        <f>IF(PatientData[[#This Row],[bmi]]&lt;18.5,"Underweight",
IF(PatientData[[#This Row],[bmi]]&lt;25,"Normal",
IF(PatientData[[#This Row],[bmi]]&lt;30,"Overweight","Obese")))</f>
        <v>Normal</v>
      </c>
      <c r="R1112" t="str">
        <f t="shared" si="574"/>
        <v>High BP</v>
      </c>
      <c r="S1112" t="str">
        <f t="shared" si="575"/>
        <v>High Cost</v>
      </c>
    </row>
    <row r="1113" spans="1:19" x14ac:dyDescent="0.3">
      <c r="A1113">
        <v>54</v>
      </c>
      <c r="B1113" t="s">
        <v>15</v>
      </c>
      <c r="C1113">
        <v>28.9</v>
      </c>
      <c r="D1113">
        <v>133</v>
      </c>
      <c r="E1113">
        <v>90</v>
      </c>
      <c r="F1113">
        <v>223.8</v>
      </c>
      <c r="G1113">
        <v>154.9</v>
      </c>
      <c r="H1113">
        <v>87</v>
      </c>
      <c r="I1113">
        <v>1</v>
      </c>
      <c r="J1113" t="s">
        <v>16</v>
      </c>
      <c r="K1113" t="s">
        <v>21</v>
      </c>
      <c r="L1113" t="s">
        <v>22</v>
      </c>
      <c r="M1113">
        <v>8.6999999999999993</v>
      </c>
      <c r="N1113">
        <v>16318.65</v>
      </c>
      <c r="O1113" t="s">
        <v>19</v>
      </c>
      <c r="P1113" t="str">
        <f t="shared" ref="P1113:P1114" si="585">IF(A1110&lt;30,"18-29",IF(A1110&lt;45,"30-44",IF(A1110&lt;60,"45-59",IF(A1110&lt;75,"60-74","75+"))))</f>
        <v>60-74</v>
      </c>
      <c r="Q1113" t="str">
        <f>IF(PatientData[[#This Row],[bmi]]&lt;18.5,"Underweight",
IF(PatientData[[#This Row],[bmi]]&lt;25,"Normal",
IF(PatientData[[#This Row],[bmi]]&lt;30,"Overweight","Obese")))</f>
        <v>Overweight</v>
      </c>
      <c r="R1113" t="str">
        <f t="shared" si="574"/>
        <v>High BP</v>
      </c>
      <c r="S1113" t="str">
        <f t="shared" si="575"/>
        <v>High Cost</v>
      </c>
    </row>
    <row r="1114" spans="1:19" x14ac:dyDescent="0.3">
      <c r="A1114">
        <v>95</v>
      </c>
      <c r="B1114" t="s">
        <v>15</v>
      </c>
      <c r="C1114">
        <v>28.4</v>
      </c>
      <c r="D1114">
        <v>135</v>
      </c>
      <c r="E1114">
        <v>82</v>
      </c>
      <c r="F1114">
        <v>230.7</v>
      </c>
      <c r="G1114">
        <v>146.69999999999999</v>
      </c>
      <c r="H1114">
        <v>92</v>
      </c>
      <c r="I1114">
        <v>1</v>
      </c>
      <c r="J1114" t="s">
        <v>16</v>
      </c>
      <c r="K1114" t="s">
        <v>17</v>
      </c>
      <c r="L1114" t="s">
        <v>18</v>
      </c>
      <c r="M1114">
        <v>6.6</v>
      </c>
      <c r="N1114">
        <v>13268.22</v>
      </c>
      <c r="O1114" t="s">
        <v>23</v>
      </c>
      <c r="P1114" t="str">
        <f t="shared" si="585"/>
        <v>60-74</v>
      </c>
      <c r="Q1114" t="str">
        <f>IF(PatientData[[#This Row],[bmi]]&lt;18.5,"Underweight",
IF(PatientData[[#This Row],[bmi]]&lt;25,"Normal",
IF(PatientData[[#This Row],[bmi]]&lt;30,"Overweight","Obese")))</f>
        <v>Overweight</v>
      </c>
      <c r="R1114" t="str">
        <f t="shared" si="574"/>
        <v>High BP</v>
      </c>
      <c r="S1114" t="str">
        <f t="shared" si="575"/>
        <v>Normal Cost</v>
      </c>
    </row>
    <row r="1115" spans="1:19" x14ac:dyDescent="0.3">
      <c r="A1115">
        <v>56</v>
      </c>
      <c r="B1115" t="s">
        <v>20</v>
      </c>
      <c r="C1115">
        <v>21.1</v>
      </c>
      <c r="D1115">
        <v>131</v>
      </c>
      <c r="E1115">
        <v>75</v>
      </c>
      <c r="F1115">
        <v>197.3</v>
      </c>
      <c r="G1115">
        <v>106.4</v>
      </c>
      <c r="H1115">
        <v>79</v>
      </c>
      <c r="I1115">
        <v>2</v>
      </c>
      <c r="J1115" t="s">
        <v>16</v>
      </c>
      <c r="K1115" t="s">
        <v>21</v>
      </c>
      <c r="L1115" t="s">
        <v>18</v>
      </c>
      <c r="M1115">
        <v>7.8</v>
      </c>
      <c r="N1115">
        <v>19008.71</v>
      </c>
      <c r="O1115" t="s">
        <v>19</v>
      </c>
      <c r="P1115" t="str">
        <f t="shared" ref="P1115:P1117" si="586">IF(A1115&lt;30,"18-29",IF(A1115&lt;45,"30-44",IF(A1115&lt;60,"45-59",IF(A1115&lt;75,"60-74","75+"))))</f>
        <v>45-59</v>
      </c>
      <c r="Q1115" t="str">
        <f>IF(PatientData[[#This Row],[bmi]]&lt;18.5,"Underweight",
IF(PatientData[[#This Row],[bmi]]&lt;25,"Normal",
IF(PatientData[[#This Row],[bmi]]&lt;30,"Overweight","Obese")))</f>
        <v>Normal</v>
      </c>
      <c r="R1115" t="str">
        <f t="shared" si="574"/>
        <v>High BP</v>
      </c>
      <c r="S1115" t="str">
        <f t="shared" si="575"/>
        <v>High Cost</v>
      </c>
    </row>
    <row r="1116" spans="1:19" x14ac:dyDescent="0.3">
      <c r="A1116">
        <v>52</v>
      </c>
      <c r="B1116" t="s">
        <v>20</v>
      </c>
      <c r="C1116">
        <v>21.1</v>
      </c>
      <c r="D1116">
        <v>144</v>
      </c>
      <c r="E1116">
        <v>85</v>
      </c>
      <c r="F1116">
        <v>210.8</v>
      </c>
      <c r="G1116">
        <v>79</v>
      </c>
      <c r="H1116">
        <v>95</v>
      </c>
      <c r="I1116">
        <v>1</v>
      </c>
      <c r="J1116" t="s">
        <v>16</v>
      </c>
      <c r="K1116" t="s">
        <v>21</v>
      </c>
      <c r="L1116" t="s">
        <v>18</v>
      </c>
      <c r="M1116">
        <v>11.2</v>
      </c>
      <c r="N1116">
        <v>22751.97</v>
      </c>
      <c r="O1116" t="s">
        <v>19</v>
      </c>
      <c r="P1116" t="str">
        <f t="shared" si="586"/>
        <v>45-59</v>
      </c>
      <c r="Q1116" t="str">
        <f>IF(PatientData[[#This Row],[bmi]]&lt;18.5,"Underweight",
IF(PatientData[[#This Row],[bmi]]&lt;25,"Normal",
IF(PatientData[[#This Row],[bmi]]&lt;30,"Overweight","Obese")))</f>
        <v>Normal</v>
      </c>
      <c r="R1116" t="str">
        <f t="shared" si="574"/>
        <v>High BP</v>
      </c>
      <c r="S1116" t="str">
        <f t="shared" si="575"/>
        <v>High Cost</v>
      </c>
    </row>
    <row r="1117" spans="1:19" x14ac:dyDescent="0.3">
      <c r="A1117">
        <v>75</v>
      </c>
      <c r="B1117" t="s">
        <v>20</v>
      </c>
      <c r="C1117">
        <v>21.1</v>
      </c>
      <c r="D1117">
        <v>120</v>
      </c>
      <c r="E1117">
        <v>71</v>
      </c>
      <c r="F1117">
        <v>208.6</v>
      </c>
      <c r="G1117">
        <v>93.5</v>
      </c>
      <c r="H1117">
        <v>75</v>
      </c>
      <c r="I1117">
        <v>2</v>
      </c>
      <c r="J1117" t="s">
        <v>24</v>
      </c>
      <c r="K1117" t="s">
        <v>21</v>
      </c>
      <c r="L1117" t="s">
        <v>18</v>
      </c>
      <c r="M1117">
        <v>4.2</v>
      </c>
      <c r="N1117">
        <v>10959.71</v>
      </c>
      <c r="O1117" t="s">
        <v>19</v>
      </c>
      <c r="P1117" t="str">
        <f t="shared" si="586"/>
        <v>75+</v>
      </c>
      <c r="Q1117" t="str">
        <f>IF(PatientData[[#This Row],[bmi]]&lt;18.5,"Underweight",
IF(PatientData[[#This Row],[bmi]]&lt;25,"Normal",
IF(PatientData[[#This Row],[bmi]]&lt;30,"Overweight","Obese")))</f>
        <v>Normal</v>
      </c>
      <c r="R1117" t="str">
        <f t="shared" si="574"/>
        <v>High BP</v>
      </c>
      <c r="S1117" t="str">
        <f t="shared" si="575"/>
        <v>Normal Cost</v>
      </c>
    </row>
    <row r="1118" spans="1:19" x14ac:dyDescent="0.3">
      <c r="A1118">
        <v>66</v>
      </c>
      <c r="B1118" t="s">
        <v>15</v>
      </c>
      <c r="C1118">
        <v>26.2</v>
      </c>
      <c r="D1118">
        <v>140</v>
      </c>
      <c r="E1118">
        <v>84</v>
      </c>
      <c r="F1118">
        <v>239.5</v>
      </c>
      <c r="G1118">
        <v>146</v>
      </c>
      <c r="H1118">
        <v>81</v>
      </c>
      <c r="I1118">
        <v>0</v>
      </c>
      <c r="J1118" t="s">
        <v>27</v>
      </c>
      <c r="K1118" t="s">
        <v>26</v>
      </c>
      <c r="L1118" t="s">
        <v>25</v>
      </c>
      <c r="M1118">
        <v>3.9</v>
      </c>
      <c r="N1118">
        <v>8896.11</v>
      </c>
      <c r="O1118" t="s">
        <v>19</v>
      </c>
      <c r="P1118" t="str">
        <f t="shared" ref="P1118" si="587">IF(A1115&lt;30,"18-29",IF(A1115&lt;45,"30-44",IF(A1115&lt;60,"45-59",IF(A1115&lt;75,"60-74","75+"))))</f>
        <v>45-59</v>
      </c>
      <c r="Q1118" t="str">
        <f>IF(PatientData[[#This Row],[bmi]]&lt;18.5,"Underweight",
IF(PatientData[[#This Row],[bmi]]&lt;25,"Normal",
IF(PatientData[[#This Row],[bmi]]&lt;30,"Overweight","Obese")))</f>
        <v>Overweight</v>
      </c>
      <c r="R1118" t="str">
        <f t="shared" si="574"/>
        <v>High BP</v>
      </c>
      <c r="S1118" t="str">
        <f t="shared" si="575"/>
        <v>Normal Cost</v>
      </c>
    </row>
    <row r="1119" spans="1:19" x14ac:dyDescent="0.3">
      <c r="A1119">
        <v>50</v>
      </c>
      <c r="B1119" t="s">
        <v>20</v>
      </c>
      <c r="C1119">
        <v>21.1</v>
      </c>
      <c r="D1119">
        <v>107</v>
      </c>
      <c r="E1119">
        <v>62</v>
      </c>
      <c r="F1119">
        <v>243.3</v>
      </c>
      <c r="G1119">
        <v>119.9</v>
      </c>
      <c r="H1119">
        <v>69</v>
      </c>
      <c r="I1119">
        <v>2</v>
      </c>
      <c r="J1119" t="s">
        <v>27</v>
      </c>
      <c r="K1119" t="s">
        <v>17</v>
      </c>
      <c r="L1119" t="s">
        <v>25</v>
      </c>
      <c r="M1119">
        <v>1.5</v>
      </c>
      <c r="N1119">
        <v>4363.75</v>
      </c>
      <c r="O1119" t="s">
        <v>19</v>
      </c>
      <c r="P1119" t="str">
        <f t="shared" ref="P1119" si="588">IF(A1119&lt;30,"18-29",IF(A1119&lt;45,"30-44",IF(A1119&lt;60,"45-59",IF(A1119&lt;75,"60-74","75+"))))</f>
        <v>45-59</v>
      </c>
      <c r="Q1119" t="str">
        <f>IF(PatientData[[#This Row],[bmi]]&lt;18.5,"Underweight",
IF(PatientData[[#This Row],[bmi]]&lt;25,"Normal",
IF(PatientData[[#This Row],[bmi]]&lt;30,"Overweight","Obese")))</f>
        <v>Normal</v>
      </c>
      <c r="R1119" t="str">
        <f t="shared" si="574"/>
        <v>Normal BP</v>
      </c>
      <c r="S1119" t="str">
        <f t="shared" si="575"/>
        <v>Normal Cost</v>
      </c>
    </row>
    <row r="1120" spans="1:19" x14ac:dyDescent="0.3">
      <c r="A1120">
        <v>92</v>
      </c>
      <c r="B1120" t="s">
        <v>15</v>
      </c>
      <c r="C1120">
        <v>25.5</v>
      </c>
      <c r="D1120">
        <v>118</v>
      </c>
      <c r="E1120">
        <v>70</v>
      </c>
      <c r="F1120">
        <v>218.8</v>
      </c>
      <c r="G1120">
        <v>110.6</v>
      </c>
      <c r="H1120">
        <v>57</v>
      </c>
      <c r="I1120">
        <v>1</v>
      </c>
      <c r="J1120" t="s">
        <v>27</v>
      </c>
      <c r="K1120" t="s">
        <v>21</v>
      </c>
      <c r="L1120" t="s">
        <v>18</v>
      </c>
      <c r="M1120">
        <v>9.1</v>
      </c>
      <c r="N1120">
        <v>19318.32</v>
      </c>
      <c r="O1120" t="s">
        <v>19</v>
      </c>
      <c r="P1120" t="str">
        <f t="shared" ref="P1120:P1121" si="589">IF(A1117&lt;30,"18-29",IF(A1117&lt;45,"30-44",IF(A1117&lt;60,"45-59",IF(A1117&lt;75,"60-74","75+"))))</f>
        <v>75+</v>
      </c>
      <c r="Q1120" t="str">
        <f>IF(PatientData[[#This Row],[bmi]]&lt;18.5,"Underweight",
IF(PatientData[[#This Row],[bmi]]&lt;25,"Normal",
IF(PatientData[[#This Row],[bmi]]&lt;30,"Overweight","Obese")))</f>
        <v>Overweight</v>
      </c>
      <c r="R1120" t="str">
        <f t="shared" si="574"/>
        <v>Normal BP</v>
      </c>
      <c r="S1120" t="str">
        <f t="shared" si="575"/>
        <v>High Cost</v>
      </c>
    </row>
    <row r="1121" spans="1:19" x14ac:dyDescent="0.3">
      <c r="A1121">
        <v>71</v>
      </c>
      <c r="B1121" t="s">
        <v>15</v>
      </c>
      <c r="C1121">
        <v>20.8</v>
      </c>
      <c r="D1121">
        <v>123</v>
      </c>
      <c r="E1121">
        <v>69</v>
      </c>
      <c r="F1121">
        <v>185.1</v>
      </c>
      <c r="G1121">
        <v>128.5</v>
      </c>
      <c r="H1121">
        <v>63</v>
      </c>
      <c r="I1121">
        <v>2</v>
      </c>
      <c r="J1121" t="s">
        <v>24</v>
      </c>
      <c r="K1121" t="s">
        <v>17</v>
      </c>
      <c r="L1121" t="s">
        <v>25</v>
      </c>
      <c r="M1121">
        <v>6</v>
      </c>
      <c r="N1121">
        <v>10561.52</v>
      </c>
      <c r="O1121" t="s">
        <v>19</v>
      </c>
      <c r="P1121" t="str">
        <f t="shared" si="589"/>
        <v>60-74</v>
      </c>
      <c r="Q1121" t="str">
        <f>IF(PatientData[[#This Row],[bmi]]&lt;18.5,"Underweight",
IF(PatientData[[#This Row],[bmi]]&lt;25,"Normal",
IF(PatientData[[#This Row],[bmi]]&lt;30,"Overweight","Obese")))</f>
        <v>Normal</v>
      </c>
      <c r="R1121" t="str">
        <f t="shared" si="574"/>
        <v>High BP</v>
      </c>
      <c r="S1121" t="str">
        <f t="shared" si="575"/>
        <v>Normal Cost</v>
      </c>
    </row>
    <row r="1122" spans="1:19" x14ac:dyDescent="0.3">
      <c r="A1122">
        <v>37</v>
      </c>
      <c r="B1122" t="s">
        <v>20</v>
      </c>
      <c r="C1122">
        <v>21.1</v>
      </c>
      <c r="D1122">
        <v>105</v>
      </c>
      <c r="E1122">
        <v>67</v>
      </c>
      <c r="F1122">
        <v>165.7</v>
      </c>
      <c r="G1122">
        <v>120.3</v>
      </c>
      <c r="H1122">
        <v>74</v>
      </c>
      <c r="I1122">
        <v>1</v>
      </c>
      <c r="J1122" t="s">
        <v>24</v>
      </c>
      <c r="K1122" t="s">
        <v>26</v>
      </c>
      <c r="L1122" t="s">
        <v>25</v>
      </c>
      <c r="M1122">
        <v>8.5</v>
      </c>
      <c r="N1122">
        <v>13918.45</v>
      </c>
      <c r="O1122" t="s">
        <v>19</v>
      </c>
      <c r="P1122" t="str">
        <f t="shared" ref="P1122:P1127" si="590">IF(A1122&lt;30,"18-29",IF(A1122&lt;45,"30-44",IF(A1122&lt;60,"45-59",IF(A1122&lt;75,"60-74","75+"))))</f>
        <v>30-44</v>
      </c>
      <c r="Q1122" t="str">
        <f>IF(PatientData[[#This Row],[bmi]]&lt;18.5,"Underweight",
IF(PatientData[[#This Row],[bmi]]&lt;25,"Normal",
IF(PatientData[[#This Row],[bmi]]&lt;30,"Overweight","Obese")))</f>
        <v>Normal</v>
      </c>
      <c r="R1122" t="str">
        <f t="shared" si="574"/>
        <v>Normal BP</v>
      </c>
      <c r="S1122" t="str">
        <f t="shared" si="575"/>
        <v>Normal Cost</v>
      </c>
    </row>
    <row r="1123" spans="1:19" x14ac:dyDescent="0.3">
      <c r="A1123">
        <v>74</v>
      </c>
      <c r="B1123" t="s">
        <v>20</v>
      </c>
      <c r="C1123">
        <v>21.1</v>
      </c>
      <c r="D1123">
        <v>139</v>
      </c>
      <c r="E1123">
        <v>88</v>
      </c>
      <c r="F1123">
        <v>218.8</v>
      </c>
      <c r="G1123">
        <v>119.7</v>
      </c>
      <c r="H1123">
        <v>67</v>
      </c>
      <c r="I1123">
        <v>0</v>
      </c>
      <c r="J1123" t="s">
        <v>27</v>
      </c>
      <c r="K1123" t="s">
        <v>17</v>
      </c>
      <c r="L1123" t="s">
        <v>18</v>
      </c>
      <c r="M1123">
        <v>4.7</v>
      </c>
      <c r="N1123">
        <v>7108.2</v>
      </c>
      <c r="O1123" t="s">
        <v>19</v>
      </c>
      <c r="P1123" t="str">
        <f t="shared" si="590"/>
        <v>60-74</v>
      </c>
      <c r="Q1123" t="str">
        <f>IF(PatientData[[#This Row],[bmi]]&lt;18.5,"Underweight",
IF(PatientData[[#This Row],[bmi]]&lt;25,"Normal",
IF(PatientData[[#This Row],[bmi]]&lt;30,"Overweight","Obese")))</f>
        <v>Normal</v>
      </c>
      <c r="R1123" t="str">
        <f t="shared" si="574"/>
        <v>High BP</v>
      </c>
      <c r="S1123" t="str">
        <f t="shared" si="575"/>
        <v>Normal Cost</v>
      </c>
    </row>
    <row r="1124" spans="1:19" x14ac:dyDescent="0.3">
      <c r="A1124">
        <v>75</v>
      </c>
      <c r="B1124" t="s">
        <v>20</v>
      </c>
      <c r="C1124">
        <v>21.1</v>
      </c>
      <c r="D1124">
        <v>126</v>
      </c>
      <c r="E1124">
        <v>72</v>
      </c>
      <c r="F1124">
        <v>200.4</v>
      </c>
      <c r="G1124">
        <v>126.8</v>
      </c>
      <c r="H1124">
        <v>69</v>
      </c>
      <c r="I1124">
        <v>1</v>
      </c>
      <c r="J1124" t="s">
        <v>24</v>
      </c>
      <c r="K1124" t="s">
        <v>17</v>
      </c>
      <c r="L1124" t="s">
        <v>25</v>
      </c>
      <c r="M1124">
        <v>1.7</v>
      </c>
      <c r="N1124">
        <v>4484.13</v>
      </c>
      <c r="O1124" t="s">
        <v>19</v>
      </c>
      <c r="P1124" t="str">
        <f t="shared" si="590"/>
        <v>75+</v>
      </c>
      <c r="Q1124" t="str">
        <f>IF(PatientData[[#This Row],[bmi]]&lt;18.5,"Underweight",
IF(PatientData[[#This Row],[bmi]]&lt;25,"Normal",
IF(PatientData[[#This Row],[bmi]]&lt;30,"Overweight","Obese")))</f>
        <v>Normal</v>
      </c>
      <c r="R1124" t="str">
        <f t="shared" si="574"/>
        <v>High BP</v>
      </c>
      <c r="S1124" t="str">
        <f t="shared" si="575"/>
        <v>Normal Cost</v>
      </c>
    </row>
    <row r="1125" spans="1:19" x14ac:dyDescent="0.3">
      <c r="A1125">
        <v>63</v>
      </c>
      <c r="B1125" t="s">
        <v>20</v>
      </c>
      <c r="C1125">
        <v>21.2</v>
      </c>
      <c r="D1125">
        <v>126</v>
      </c>
      <c r="E1125">
        <v>71</v>
      </c>
      <c r="F1125">
        <v>204.6</v>
      </c>
      <c r="G1125">
        <v>92.4</v>
      </c>
      <c r="H1125">
        <v>69</v>
      </c>
      <c r="I1125">
        <v>0</v>
      </c>
      <c r="J1125" t="s">
        <v>24</v>
      </c>
      <c r="K1125" t="s">
        <v>28</v>
      </c>
      <c r="L1125" t="s">
        <v>22</v>
      </c>
      <c r="M1125">
        <v>2.5</v>
      </c>
      <c r="N1125">
        <v>8552.0499999999993</v>
      </c>
      <c r="O1125" t="s">
        <v>23</v>
      </c>
      <c r="P1125" t="str">
        <f t="shared" si="590"/>
        <v>60-74</v>
      </c>
      <c r="Q1125" t="str">
        <f>IF(PatientData[[#This Row],[bmi]]&lt;18.5,"Underweight",
IF(PatientData[[#This Row],[bmi]]&lt;25,"Normal",
IF(PatientData[[#This Row],[bmi]]&lt;30,"Overweight","Obese")))</f>
        <v>Normal</v>
      </c>
      <c r="R1125" t="str">
        <f t="shared" si="574"/>
        <v>High BP</v>
      </c>
      <c r="S1125" t="str">
        <f t="shared" si="575"/>
        <v>Normal Cost</v>
      </c>
    </row>
    <row r="1126" spans="1:19" x14ac:dyDescent="0.3">
      <c r="A1126">
        <v>76</v>
      </c>
      <c r="B1126" t="s">
        <v>20</v>
      </c>
      <c r="C1126">
        <v>21.2</v>
      </c>
      <c r="D1126">
        <v>114</v>
      </c>
      <c r="E1126">
        <v>76</v>
      </c>
      <c r="F1126">
        <v>208.9</v>
      </c>
      <c r="G1126">
        <v>116</v>
      </c>
      <c r="H1126">
        <v>102</v>
      </c>
      <c r="I1126">
        <v>0</v>
      </c>
      <c r="J1126" t="s">
        <v>16</v>
      </c>
      <c r="K1126" t="s">
        <v>21</v>
      </c>
      <c r="L1126" t="s">
        <v>22</v>
      </c>
      <c r="M1126">
        <v>7.7</v>
      </c>
      <c r="N1126">
        <v>15752.24</v>
      </c>
      <c r="O1126" t="s">
        <v>23</v>
      </c>
      <c r="P1126" t="str">
        <f t="shared" si="590"/>
        <v>75+</v>
      </c>
      <c r="Q1126" t="str">
        <f>IF(PatientData[[#This Row],[bmi]]&lt;18.5,"Underweight",
IF(PatientData[[#This Row],[bmi]]&lt;25,"Normal",
IF(PatientData[[#This Row],[bmi]]&lt;30,"Overweight","Obese")))</f>
        <v>Normal</v>
      </c>
      <c r="R1126" t="str">
        <f t="shared" si="574"/>
        <v>Normal BP</v>
      </c>
      <c r="S1126" t="str">
        <f t="shared" si="575"/>
        <v>High Cost</v>
      </c>
    </row>
    <row r="1127" spans="1:19" x14ac:dyDescent="0.3">
      <c r="A1127">
        <v>61</v>
      </c>
      <c r="B1127" t="s">
        <v>20</v>
      </c>
      <c r="C1127">
        <v>21.2</v>
      </c>
      <c r="D1127">
        <v>120</v>
      </c>
      <c r="E1127">
        <v>65</v>
      </c>
      <c r="F1127">
        <v>194.5</v>
      </c>
      <c r="G1127">
        <v>84.2</v>
      </c>
      <c r="H1127">
        <v>89</v>
      </c>
      <c r="I1127">
        <v>2</v>
      </c>
      <c r="J1127" t="s">
        <v>24</v>
      </c>
      <c r="K1127" t="s">
        <v>21</v>
      </c>
      <c r="L1127" t="s">
        <v>18</v>
      </c>
      <c r="M1127">
        <v>3.9</v>
      </c>
      <c r="N1127">
        <v>10613.71</v>
      </c>
      <c r="O1127" t="s">
        <v>19</v>
      </c>
      <c r="P1127" t="str">
        <f t="shared" si="590"/>
        <v>60-74</v>
      </c>
      <c r="Q1127" t="str">
        <f>IF(PatientData[[#This Row],[bmi]]&lt;18.5,"Underweight",
IF(PatientData[[#This Row],[bmi]]&lt;25,"Normal",
IF(PatientData[[#This Row],[bmi]]&lt;30,"Overweight","Obese")))</f>
        <v>Normal</v>
      </c>
      <c r="R1127" t="str">
        <f t="shared" si="574"/>
        <v>High BP</v>
      </c>
      <c r="S1127" t="str">
        <f t="shared" si="575"/>
        <v>Normal Cost</v>
      </c>
    </row>
    <row r="1128" spans="1:19" x14ac:dyDescent="0.3">
      <c r="A1128">
        <v>73</v>
      </c>
      <c r="B1128" t="s">
        <v>15</v>
      </c>
      <c r="C1128">
        <v>25.4</v>
      </c>
      <c r="D1128">
        <v>138</v>
      </c>
      <c r="E1128">
        <v>89</v>
      </c>
      <c r="F1128">
        <v>250.7</v>
      </c>
      <c r="G1128">
        <v>81.2</v>
      </c>
      <c r="H1128">
        <v>75</v>
      </c>
      <c r="I1128">
        <v>3</v>
      </c>
      <c r="J1128" t="s">
        <v>27</v>
      </c>
      <c r="K1128" t="s">
        <v>21</v>
      </c>
      <c r="L1128" t="s">
        <v>18</v>
      </c>
      <c r="M1128">
        <v>4.0999999999999996</v>
      </c>
      <c r="N1128">
        <v>10339.719999999999</v>
      </c>
      <c r="O1128" t="s">
        <v>19</v>
      </c>
      <c r="P1128" t="str">
        <f t="shared" ref="P1128:P1131" si="591">IF(A1125&lt;30,"18-29",IF(A1125&lt;45,"30-44",IF(A1125&lt;60,"45-59",IF(A1125&lt;75,"60-74","75+"))))</f>
        <v>60-74</v>
      </c>
      <c r="Q1128" t="str">
        <f>IF(PatientData[[#This Row],[bmi]]&lt;18.5,"Underweight",
IF(PatientData[[#This Row],[bmi]]&lt;25,"Normal",
IF(PatientData[[#This Row],[bmi]]&lt;30,"Overweight","Obese")))</f>
        <v>Overweight</v>
      </c>
      <c r="R1128" t="str">
        <f t="shared" si="574"/>
        <v>High BP</v>
      </c>
      <c r="S1128" t="str">
        <f t="shared" si="575"/>
        <v>Normal Cost</v>
      </c>
    </row>
    <row r="1129" spans="1:19" x14ac:dyDescent="0.3">
      <c r="A1129">
        <v>43</v>
      </c>
      <c r="B1129" t="s">
        <v>15</v>
      </c>
      <c r="C1129">
        <v>24.5</v>
      </c>
      <c r="D1129">
        <v>138</v>
      </c>
      <c r="E1129">
        <v>84</v>
      </c>
      <c r="F1129">
        <v>212.6</v>
      </c>
      <c r="G1129">
        <v>158.19999999999999</v>
      </c>
      <c r="H1129">
        <v>88</v>
      </c>
      <c r="I1129">
        <v>1</v>
      </c>
      <c r="J1129" t="s">
        <v>16</v>
      </c>
      <c r="K1129" t="s">
        <v>17</v>
      </c>
      <c r="L1129" t="s">
        <v>25</v>
      </c>
      <c r="M1129">
        <v>5.2</v>
      </c>
      <c r="N1129">
        <v>9202.76</v>
      </c>
      <c r="O1129" t="s">
        <v>23</v>
      </c>
      <c r="P1129" t="str">
        <f t="shared" si="591"/>
        <v>75+</v>
      </c>
      <c r="Q1129" t="str">
        <f>IF(PatientData[[#This Row],[bmi]]&lt;18.5,"Underweight",
IF(PatientData[[#This Row],[bmi]]&lt;25,"Normal",
IF(PatientData[[#This Row],[bmi]]&lt;30,"Overweight","Obese")))</f>
        <v>Normal</v>
      </c>
      <c r="R1129" t="str">
        <f t="shared" si="574"/>
        <v>High BP</v>
      </c>
      <c r="S1129" t="str">
        <f t="shared" si="575"/>
        <v>Normal Cost</v>
      </c>
    </row>
    <row r="1130" spans="1:19" x14ac:dyDescent="0.3">
      <c r="A1130">
        <v>58</v>
      </c>
      <c r="B1130" t="s">
        <v>15</v>
      </c>
      <c r="C1130">
        <v>26.9</v>
      </c>
      <c r="D1130">
        <v>120</v>
      </c>
      <c r="E1130">
        <v>72</v>
      </c>
      <c r="F1130">
        <v>211.8</v>
      </c>
      <c r="G1130">
        <v>125.3</v>
      </c>
      <c r="H1130">
        <v>83</v>
      </c>
      <c r="I1130">
        <v>3</v>
      </c>
      <c r="J1130" t="s">
        <v>24</v>
      </c>
      <c r="K1130" t="s">
        <v>21</v>
      </c>
      <c r="L1130" t="s">
        <v>25</v>
      </c>
      <c r="M1130">
        <v>7.7</v>
      </c>
      <c r="N1130">
        <v>16773.650000000001</v>
      </c>
      <c r="O1130" t="s">
        <v>19</v>
      </c>
      <c r="P1130" t="str">
        <f t="shared" si="591"/>
        <v>60-74</v>
      </c>
      <c r="Q1130" t="str">
        <f>IF(PatientData[[#This Row],[bmi]]&lt;18.5,"Underweight",
IF(PatientData[[#This Row],[bmi]]&lt;25,"Normal",
IF(PatientData[[#This Row],[bmi]]&lt;30,"Overweight","Obese")))</f>
        <v>Overweight</v>
      </c>
      <c r="R1130" t="str">
        <f t="shared" si="574"/>
        <v>High BP</v>
      </c>
      <c r="S1130" t="str">
        <f t="shared" si="575"/>
        <v>High Cost</v>
      </c>
    </row>
    <row r="1131" spans="1:19" x14ac:dyDescent="0.3">
      <c r="A1131">
        <v>19</v>
      </c>
      <c r="B1131" t="s">
        <v>15</v>
      </c>
      <c r="C1131">
        <v>26.5</v>
      </c>
      <c r="D1131">
        <v>122</v>
      </c>
      <c r="E1131">
        <v>69</v>
      </c>
      <c r="F1131">
        <v>208.8</v>
      </c>
      <c r="G1131">
        <v>145.6</v>
      </c>
      <c r="H1131">
        <v>66</v>
      </c>
      <c r="I1131">
        <v>2</v>
      </c>
      <c r="J1131" t="s">
        <v>27</v>
      </c>
      <c r="K1131" t="s">
        <v>17</v>
      </c>
      <c r="L1131" t="s">
        <v>22</v>
      </c>
      <c r="M1131">
        <v>1.8</v>
      </c>
      <c r="N1131">
        <v>4283.1499999999996</v>
      </c>
      <c r="O1131" t="s">
        <v>19</v>
      </c>
      <c r="P1131" t="str">
        <f t="shared" si="591"/>
        <v>60-74</v>
      </c>
      <c r="Q1131" t="str">
        <f>IF(PatientData[[#This Row],[bmi]]&lt;18.5,"Underweight",
IF(PatientData[[#This Row],[bmi]]&lt;25,"Normal",
IF(PatientData[[#This Row],[bmi]]&lt;30,"Overweight","Obese")))</f>
        <v>Overweight</v>
      </c>
      <c r="R1131" t="str">
        <f t="shared" si="574"/>
        <v>High BP</v>
      </c>
      <c r="S1131" t="str">
        <f t="shared" si="575"/>
        <v>Normal Cost</v>
      </c>
    </row>
    <row r="1132" spans="1:19" x14ac:dyDescent="0.3">
      <c r="A1132">
        <v>76</v>
      </c>
      <c r="B1132" t="s">
        <v>20</v>
      </c>
      <c r="C1132">
        <v>21.2</v>
      </c>
      <c r="D1132">
        <v>119</v>
      </c>
      <c r="E1132">
        <v>78</v>
      </c>
      <c r="F1132">
        <v>190.3</v>
      </c>
      <c r="G1132">
        <v>125.9</v>
      </c>
      <c r="H1132">
        <v>71</v>
      </c>
      <c r="I1132">
        <v>2</v>
      </c>
      <c r="J1132" t="s">
        <v>24</v>
      </c>
      <c r="K1132" t="s">
        <v>21</v>
      </c>
      <c r="L1132" t="s">
        <v>25</v>
      </c>
      <c r="M1132">
        <v>6.9</v>
      </c>
      <c r="N1132">
        <v>14369.3</v>
      </c>
      <c r="O1132" t="s">
        <v>19</v>
      </c>
      <c r="P1132" t="str">
        <f t="shared" ref="P1132:P1133" si="592">IF(A1132&lt;30,"18-29",IF(A1132&lt;45,"30-44",IF(A1132&lt;60,"45-59",IF(A1132&lt;75,"60-74","75+"))))</f>
        <v>75+</v>
      </c>
      <c r="Q1132" t="str">
        <f>IF(PatientData[[#This Row],[bmi]]&lt;18.5,"Underweight",
IF(PatientData[[#This Row],[bmi]]&lt;25,"Normal",
IF(PatientData[[#This Row],[bmi]]&lt;30,"Overweight","Obese")))</f>
        <v>Normal</v>
      </c>
      <c r="R1132" t="str">
        <f t="shared" si="574"/>
        <v>Normal BP</v>
      </c>
      <c r="S1132" t="str">
        <f t="shared" si="575"/>
        <v>Normal Cost</v>
      </c>
    </row>
    <row r="1133" spans="1:19" x14ac:dyDescent="0.3">
      <c r="A1133">
        <v>69</v>
      </c>
      <c r="B1133" t="s">
        <v>20</v>
      </c>
      <c r="C1133">
        <v>21.2</v>
      </c>
      <c r="D1133">
        <v>119</v>
      </c>
      <c r="E1133">
        <v>76</v>
      </c>
      <c r="F1133">
        <v>219.7</v>
      </c>
      <c r="G1133">
        <v>119.8</v>
      </c>
      <c r="H1133">
        <v>90</v>
      </c>
      <c r="I1133">
        <v>1</v>
      </c>
      <c r="J1133" t="s">
        <v>16</v>
      </c>
      <c r="K1133" t="s">
        <v>17</v>
      </c>
      <c r="L1133" t="s">
        <v>22</v>
      </c>
      <c r="M1133">
        <v>6.5</v>
      </c>
      <c r="N1133">
        <v>13274.36</v>
      </c>
      <c r="O1133" t="s">
        <v>19</v>
      </c>
      <c r="P1133" t="str">
        <f t="shared" si="592"/>
        <v>60-74</v>
      </c>
      <c r="Q1133" t="str">
        <f>IF(PatientData[[#This Row],[bmi]]&lt;18.5,"Underweight",
IF(PatientData[[#This Row],[bmi]]&lt;25,"Normal",
IF(PatientData[[#This Row],[bmi]]&lt;30,"Overweight","Obese")))</f>
        <v>Normal</v>
      </c>
      <c r="R1133" t="str">
        <f t="shared" si="574"/>
        <v>Normal BP</v>
      </c>
      <c r="S1133" t="str">
        <f t="shared" si="575"/>
        <v>Normal Cost</v>
      </c>
    </row>
    <row r="1134" spans="1:19" x14ac:dyDescent="0.3">
      <c r="A1134">
        <v>79</v>
      </c>
      <c r="B1134" t="s">
        <v>15</v>
      </c>
      <c r="C1134">
        <v>24.9</v>
      </c>
      <c r="D1134">
        <v>124</v>
      </c>
      <c r="E1134">
        <v>74</v>
      </c>
      <c r="F1134">
        <v>243.7</v>
      </c>
      <c r="G1134">
        <v>83.3</v>
      </c>
      <c r="H1134">
        <v>89</v>
      </c>
      <c r="I1134">
        <v>1</v>
      </c>
      <c r="J1134" t="s">
        <v>16</v>
      </c>
      <c r="K1134" t="s">
        <v>26</v>
      </c>
      <c r="L1134" t="s">
        <v>25</v>
      </c>
      <c r="M1134">
        <v>8.9</v>
      </c>
      <c r="N1134">
        <v>15535.81</v>
      </c>
      <c r="O1134" t="s">
        <v>19</v>
      </c>
      <c r="P1134" t="str">
        <f t="shared" ref="P1134:P1135" si="593">IF(A1131&lt;30,"18-29",IF(A1131&lt;45,"30-44",IF(A1131&lt;60,"45-59",IF(A1131&lt;75,"60-74","75+"))))</f>
        <v>18-29</v>
      </c>
      <c r="Q1134" t="str">
        <f>IF(PatientData[[#This Row],[bmi]]&lt;18.5,"Underweight",
IF(PatientData[[#This Row],[bmi]]&lt;25,"Normal",
IF(PatientData[[#This Row],[bmi]]&lt;30,"Overweight","Obese")))</f>
        <v>Normal</v>
      </c>
      <c r="R1134" t="str">
        <f t="shared" si="574"/>
        <v>High BP</v>
      </c>
      <c r="S1134" t="str">
        <f t="shared" si="575"/>
        <v>High Cost</v>
      </c>
    </row>
    <row r="1135" spans="1:19" x14ac:dyDescent="0.3">
      <c r="A1135">
        <v>48</v>
      </c>
      <c r="B1135" t="s">
        <v>15</v>
      </c>
      <c r="C1135">
        <v>31.7</v>
      </c>
      <c r="D1135">
        <v>133</v>
      </c>
      <c r="E1135">
        <v>84</v>
      </c>
      <c r="F1135">
        <v>300</v>
      </c>
      <c r="G1135">
        <v>141.5</v>
      </c>
      <c r="H1135">
        <v>78</v>
      </c>
      <c r="I1135">
        <v>2</v>
      </c>
      <c r="J1135" t="s">
        <v>24</v>
      </c>
      <c r="K1135" t="s">
        <v>17</v>
      </c>
      <c r="L1135" t="s">
        <v>22</v>
      </c>
      <c r="M1135">
        <v>1.9</v>
      </c>
      <c r="N1135">
        <v>4646.87</v>
      </c>
      <c r="O1135" t="s">
        <v>19</v>
      </c>
      <c r="P1135" t="str">
        <f t="shared" si="593"/>
        <v>75+</v>
      </c>
      <c r="Q1135" t="str">
        <f>IF(PatientData[[#This Row],[bmi]]&lt;18.5,"Underweight",
IF(PatientData[[#This Row],[bmi]]&lt;25,"Normal",
IF(PatientData[[#This Row],[bmi]]&lt;30,"Overweight","Obese")))</f>
        <v>Obese</v>
      </c>
      <c r="R1135" t="str">
        <f t="shared" si="574"/>
        <v>High BP</v>
      </c>
      <c r="S1135" t="str">
        <f t="shared" si="575"/>
        <v>Normal Cost</v>
      </c>
    </row>
    <row r="1136" spans="1:19" x14ac:dyDescent="0.3">
      <c r="A1136">
        <v>53</v>
      </c>
      <c r="B1136" t="s">
        <v>20</v>
      </c>
      <c r="C1136">
        <v>21.2</v>
      </c>
      <c r="D1136">
        <v>131</v>
      </c>
      <c r="E1136">
        <v>71</v>
      </c>
      <c r="F1136">
        <v>148.6</v>
      </c>
      <c r="G1136">
        <v>122.8</v>
      </c>
      <c r="H1136">
        <v>78</v>
      </c>
      <c r="I1136">
        <v>0</v>
      </c>
      <c r="J1136" t="s">
        <v>27</v>
      </c>
      <c r="K1136" t="s">
        <v>17</v>
      </c>
      <c r="L1136" t="s">
        <v>18</v>
      </c>
      <c r="M1136">
        <v>3</v>
      </c>
      <c r="N1136">
        <v>7040.39</v>
      </c>
      <c r="O1136" t="s">
        <v>19</v>
      </c>
      <c r="P1136" t="str">
        <f t="shared" ref="P1136" si="594">IF(A1136&lt;30,"18-29",IF(A1136&lt;45,"30-44",IF(A1136&lt;60,"45-59",IF(A1136&lt;75,"60-74","75+"))))</f>
        <v>45-59</v>
      </c>
      <c r="Q1136" t="str">
        <f>IF(PatientData[[#This Row],[bmi]]&lt;18.5,"Underweight",
IF(PatientData[[#This Row],[bmi]]&lt;25,"Normal",
IF(PatientData[[#This Row],[bmi]]&lt;30,"Overweight","Obese")))</f>
        <v>Normal</v>
      </c>
      <c r="R1136" t="str">
        <f t="shared" si="574"/>
        <v>High BP</v>
      </c>
      <c r="S1136" t="str">
        <f t="shared" si="575"/>
        <v>Normal Cost</v>
      </c>
    </row>
    <row r="1137" spans="1:19" x14ac:dyDescent="0.3">
      <c r="A1137">
        <v>65</v>
      </c>
      <c r="B1137" t="s">
        <v>15</v>
      </c>
      <c r="C1137">
        <v>26.9</v>
      </c>
      <c r="D1137">
        <v>123</v>
      </c>
      <c r="E1137">
        <v>76</v>
      </c>
      <c r="F1137">
        <v>229.6</v>
      </c>
      <c r="G1137">
        <v>99.9</v>
      </c>
      <c r="H1137">
        <v>98</v>
      </c>
      <c r="I1137">
        <v>2</v>
      </c>
      <c r="J1137" t="s">
        <v>16</v>
      </c>
      <c r="K1137" t="s">
        <v>21</v>
      </c>
      <c r="L1137" t="s">
        <v>18</v>
      </c>
      <c r="M1137">
        <v>11.6</v>
      </c>
      <c r="N1137">
        <v>22961.69</v>
      </c>
      <c r="O1137" t="s">
        <v>19</v>
      </c>
      <c r="P1137" t="str">
        <f t="shared" ref="P1137" si="595">IF(A1134&lt;30,"18-29",IF(A1134&lt;45,"30-44",IF(A1134&lt;60,"45-59",IF(A1134&lt;75,"60-74","75+"))))</f>
        <v>75+</v>
      </c>
      <c r="Q1137" t="str">
        <f>IF(PatientData[[#This Row],[bmi]]&lt;18.5,"Underweight",
IF(PatientData[[#This Row],[bmi]]&lt;25,"Normal",
IF(PatientData[[#This Row],[bmi]]&lt;30,"Overweight","Obese")))</f>
        <v>Overweight</v>
      </c>
      <c r="R1137" t="str">
        <f t="shared" si="574"/>
        <v>High BP</v>
      </c>
      <c r="S1137" t="str">
        <f t="shared" si="575"/>
        <v>High Cost</v>
      </c>
    </row>
    <row r="1138" spans="1:19" x14ac:dyDescent="0.3">
      <c r="A1138">
        <v>84</v>
      </c>
      <c r="B1138" t="s">
        <v>20</v>
      </c>
      <c r="C1138">
        <v>21.2</v>
      </c>
      <c r="D1138">
        <v>113</v>
      </c>
      <c r="E1138">
        <v>68</v>
      </c>
      <c r="F1138">
        <v>204.2</v>
      </c>
      <c r="G1138">
        <v>100.5</v>
      </c>
      <c r="H1138">
        <v>78</v>
      </c>
      <c r="I1138">
        <v>2</v>
      </c>
      <c r="J1138" t="s">
        <v>24</v>
      </c>
      <c r="K1138" t="s">
        <v>21</v>
      </c>
      <c r="L1138" t="s">
        <v>25</v>
      </c>
      <c r="M1138">
        <v>10.1</v>
      </c>
      <c r="N1138">
        <v>15694.96</v>
      </c>
      <c r="O1138" t="s">
        <v>19</v>
      </c>
      <c r="P1138" t="str">
        <f t="shared" ref="P1138:P1139" si="596">IF(A1138&lt;30,"18-29",IF(A1138&lt;45,"30-44",IF(A1138&lt;60,"45-59",IF(A1138&lt;75,"60-74","75+"))))</f>
        <v>75+</v>
      </c>
      <c r="Q1138" t="str">
        <f>IF(PatientData[[#This Row],[bmi]]&lt;18.5,"Underweight",
IF(PatientData[[#This Row],[bmi]]&lt;25,"Normal",
IF(PatientData[[#This Row],[bmi]]&lt;30,"Overweight","Obese")))</f>
        <v>Normal</v>
      </c>
      <c r="R1138" t="str">
        <f t="shared" si="574"/>
        <v>Normal BP</v>
      </c>
      <c r="S1138" t="str">
        <f t="shared" si="575"/>
        <v>High Cost</v>
      </c>
    </row>
    <row r="1139" spans="1:19" x14ac:dyDescent="0.3">
      <c r="A1139">
        <v>85</v>
      </c>
      <c r="B1139" t="s">
        <v>20</v>
      </c>
      <c r="C1139">
        <v>21.2</v>
      </c>
      <c r="D1139">
        <v>117</v>
      </c>
      <c r="E1139">
        <v>75</v>
      </c>
      <c r="F1139">
        <v>246.3</v>
      </c>
      <c r="G1139">
        <v>87.2</v>
      </c>
      <c r="H1139">
        <v>79</v>
      </c>
      <c r="I1139">
        <v>1</v>
      </c>
      <c r="J1139" t="s">
        <v>27</v>
      </c>
      <c r="K1139" t="s">
        <v>26</v>
      </c>
      <c r="L1139" t="s">
        <v>25</v>
      </c>
      <c r="M1139">
        <v>2.6</v>
      </c>
      <c r="N1139">
        <v>5700.81</v>
      </c>
      <c r="O1139" t="s">
        <v>19</v>
      </c>
      <c r="P1139" t="str">
        <f t="shared" si="596"/>
        <v>75+</v>
      </c>
      <c r="Q1139" t="str">
        <f>IF(PatientData[[#This Row],[bmi]]&lt;18.5,"Underweight",
IF(PatientData[[#This Row],[bmi]]&lt;25,"Normal",
IF(PatientData[[#This Row],[bmi]]&lt;30,"Overweight","Obese")))</f>
        <v>Normal</v>
      </c>
      <c r="R1139" t="str">
        <f t="shared" si="574"/>
        <v>Normal BP</v>
      </c>
      <c r="S1139" t="str">
        <f t="shared" si="575"/>
        <v>Normal Cost</v>
      </c>
    </row>
    <row r="1140" spans="1:19" x14ac:dyDescent="0.3">
      <c r="A1140">
        <v>67</v>
      </c>
      <c r="B1140" t="s">
        <v>15</v>
      </c>
      <c r="C1140">
        <v>26.3</v>
      </c>
      <c r="D1140">
        <v>133</v>
      </c>
      <c r="E1140">
        <v>76</v>
      </c>
      <c r="F1140">
        <v>251.7</v>
      </c>
      <c r="G1140">
        <v>116.4</v>
      </c>
      <c r="H1140">
        <v>58</v>
      </c>
      <c r="I1140">
        <v>1</v>
      </c>
      <c r="J1140" t="s">
        <v>24</v>
      </c>
      <c r="K1140" t="s">
        <v>21</v>
      </c>
      <c r="L1140" t="s">
        <v>18</v>
      </c>
      <c r="M1140">
        <v>8.3000000000000007</v>
      </c>
      <c r="N1140">
        <v>16538.669999999998</v>
      </c>
      <c r="O1140" t="s">
        <v>19</v>
      </c>
      <c r="P1140" t="str">
        <f t="shared" ref="P1140" si="597">IF(A1137&lt;30,"18-29",IF(A1137&lt;45,"30-44",IF(A1137&lt;60,"45-59",IF(A1137&lt;75,"60-74","75+"))))</f>
        <v>60-74</v>
      </c>
      <c r="Q1140" t="str">
        <f>IF(PatientData[[#This Row],[bmi]]&lt;18.5,"Underweight",
IF(PatientData[[#This Row],[bmi]]&lt;25,"Normal",
IF(PatientData[[#This Row],[bmi]]&lt;30,"Overweight","Obese")))</f>
        <v>Overweight</v>
      </c>
      <c r="R1140" t="str">
        <f t="shared" si="574"/>
        <v>High BP</v>
      </c>
      <c r="S1140" t="str">
        <f t="shared" si="575"/>
        <v>High Cost</v>
      </c>
    </row>
    <row r="1141" spans="1:19" x14ac:dyDescent="0.3">
      <c r="A1141">
        <v>53</v>
      </c>
      <c r="B1141" t="s">
        <v>20</v>
      </c>
      <c r="C1141">
        <v>21.2</v>
      </c>
      <c r="D1141">
        <v>111</v>
      </c>
      <c r="E1141">
        <v>70</v>
      </c>
      <c r="F1141">
        <v>182.7</v>
      </c>
      <c r="G1141">
        <v>88.9</v>
      </c>
      <c r="H1141">
        <v>65</v>
      </c>
      <c r="I1141">
        <v>1</v>
      </c>
      <c r="J1141" t="s">
        <v>16</v>
      </c>
      <c r="K1141" t="s">
        <v>21</v>
      </c>
      <c r="L1141" t="s">
        <v>25</v>
      </c>
      <c r="M1141">
        <v>44.1</v>
      </c>
      <c r="N1141">
        <v>75567.649999999994</v>
      </c>
      <c r="O1141" t="s">
        <v>19</v>
      </c>
      <c r="P1141" t="str">
        <f t="shared" ref="P1141:P1142" si="598">IF(A1141&lt;30,"18-29",IF(A1141&lt;45,"30-44",IF(A1141&lt;60,"45-59",IF(A1141&lt;75,"60-74","75+"))))</f>
        <v>45-59</v>
      </c>
      <c r="Q1141" t="str">
        <f>IF(PatientData[[#This Row],[bmi]]&lt;18.5,"Underweight",
IF(PatientData[[#This Row],[bmi]]&lt;25,"Normal",
IF(PatientData[[#This Row],[bmi]]&lt;30,"Overweight","Obese")))</f>
        <v>Normal</v>
      </c>
      <c r="R1141" t="str">
        <f t="shared" si="574"/>
        <v>Normal BP</v>
      </c>
      <c r="S1141" t="str">
        <f t="shared" si="575"/>
        <v>High Cost</v>
      </c>
    </row>
    <row r="1142" spans="1:19" x14ac:dyDescent="0.3">
      <c r="A1142">
        <v>66</v>
      </c>
      <c r="B1142" t="s">
        <v>20</v>
      </c>
      <c r="C1142">
        <v>21.2</v>
      </c>
      <c r="D1142">
        <v>112</v>
      </c>
      <c r="E1142">
        <v>74</v>
      </c>
      <c r="F1142">
        <v>240</v>
      </c>
      <c r="G1142">
        <v>82</v>
      </c>
      <c r="H1142">
        <v>82</v>
      </c>
      <c r="I1142">
        <v>1</v>
      </c>
      <c r="J1142" t="s">
        <v>24</v>
      </c>
      <c r="K1142" t="s">
        <v>21</v>
      </c>
      <c r="L1142" t="s">
        <v>22</v>
      </c>
      <c r="M1142">
        <v>5.5</v>
      </c>
      <c r="N1142">
        <v>10950.37</v>
      </c>
      <c r="O1142" t="s">
        <v>23</v>
      </c>
      <c r="P1142" t="str">
        <f t="shared" si="598"/>
        <v>60-74</v>
      </c>
      <c r="Q1142" t="str">
        <f>IF(PatientData[[#This Row],[bmi]]&lt;18.5,"Underweight",
IF(PatientData[[#This Row],[bmi]]&lt;25,"Normal",
IF(PatientData[[#This Row],[bmi]]&lt;30,"Overweight","Obese")))</f>
        <v>Normal</v>
      </c>
      <c r="R1142" t="str">
        <f t="shared" si="574"/>
        <v>Normal BP</v>
      </c>
      <c r="S1142" t="str">
        <f t="shared" si="575"/>
        <v>Normal Cost</v>
      </c>
    </row>
    <row r="1143" spans="1:19" x14ac:dyDescent="0.3">
      <c r="A1143">
        <v>67</v>
      </c>
      <c r="B1143" t="s">
        <v>15</v>
      </c>
      <c r="C1143">
        <v>22.6</v>
      </c>
      <c r="D1143">
        <v>130</v>
      </c>
      <c r="E1143">
        <v>88</v>
      </c>
      <c r="F1143">
        <v>214.6</v>
      </c>
      <c r="G1143">
        <v>88.9</v>
      </c>
      <c r="H1143">
        <v>76</v>
      </c>
      <c r="I1143">
        <v>0</v>
      </c>
      <c r="J1143" t="s">
        <v>27</v>
      </c>
      <c r="K1143" t="s">
        <v>21</v>
      </c>
      <c r="L1143" t="s">
        <v>18</v>
      </c>
      <c r="M1143">
        <v>8.5</v>
      </c>
      <c r="N1143">
        <v>19045.86</v>
      </c>
      <c r="O1143" t="s">
        <v>19</v>
      </c>
      <c r="P1143" t="str">
        <f t="shared" ref="P1143" si="599">IF(A1140&lt;30,"18-29",IF(A1140&lt;45,"30-44",IF(A1140&lt;60,"45-59",IF(A1140&lt;75,"60-74","75+"))))</f>
        <v>60-74</v>
      </c>
      <c r="Q1143" t="str">
        <f>IF(PatientData[[#This Row],[bmi]]&lt;18.5,"Underweight",
IF(PatientData[[#This Row],[bmi]]&lt;25,"Normal",
IF(PatientData[[#This Row],[bmi]]&lt;30,"Overweight","Obese")))</f>
        <v>Normal</v>
      </c>
      <c r="R1143" t="str">
        <f t="shared" si="574"/>
        <v>High BP</v>
      </c>
      <c r="S1143" t="str">
        <f t="shared" si="575"/>
        <v>High Cost</v>
      </c>
    </row>
    <row r="1144" spans="1:19" x14ac:dyDescent="0.3">
      <c r="A1144">
        <v>95</v>
      </c>
      <c r="B1144" t="s">
        <v>20</v>
      </c>
      <c r="C1144">
        <v>21.2</v>
      </c>
      <c r="D1144">
        <v>141</v>
      </c>
      <c r="E1144">
        <v>84</v>
      </c>
      <c r="F1144">
        <v>236</v>
      </c>
      <c r="G1144">
        <v>121.5</v>
      </c>
      <c r="H1144">
        <v>54</v>
      </c>
      <c r="I1144">
        <v>2</v>
      </c>
      <c r="J1144" t="s">
        <v>27</v>
      </c>
      <c r="K1144" t="s">
        <v>26</v>
      </c>
      <c r="L1144" t="s">
        <v>22</v>
      </c>
      <c r="M1144">
        <v>13.6</v>
      </c>
      <c r="N1144">
        <v>25547.89</v>
      </c>
      <c r="O1144" t="s">
        <v>19</v>
      </c>
      <c r="P1144" t="str">
        <f t="shared" ref="P1144:P1145" si="600">IF(A1144&lt;30,"18-29",IF(A1144&lt;45,"30-44",IF(A1144&lt;60,"45-59",IF(A1144&lt;75,"60-74","75+"))))</f>
        <v>75+</v>
      </c>
      <c r="Q1144" t="str">
        <f>IF(PatientData[[#This Row],[bmi]]&lt;18.5,"Underweight",
IF(PatientData[[#This Row],[bmi]]&lt;25,"Normal",
IF(PatientData[[#This Row],[bmi]]&lt;30,"Overweight","Obese")))</f>
        <v>Normal</v>
      </c>
      <c r="R1144" t="str">
        <f t="shared" si="574"/>
        <v>High BP</v>
      </c>
      <c r="S1144" t="str">
        <f t="shared" si="575"/>
        <v>High Cost</v>
      </c>
    </row>
    <row r="1145" spans="1:19" x14ac:dyDescent="0.3">
      <c r="A1145">
        <v>83</v>
      </c>
      <c r="B1145" t="s">
        <v>20</v>
      </c>
      <c r="C1145">
        <v>21.2</v>
      </c>
      <c r="D1145">
        <v>123</v>
      </c>
      <c r="E1145">
        <v>81</v>
      </c>
      <c r="F1145">
        <v>249.8</v>
      </c>
      <c r="G1145">
        <v>204.5</v>
      </c>
      <c r="H1145">
        <v>66</v>
      </c>
      <c r="I1145">
        <v>1</v>
      </c>
      <c r="J1145" t="s">
        <v>27</v>
      </c>
      <c r="K1145" t="s">
        <v>17</v>
      </c>
      <c r="L1145" t="s">
        <v>25</v>
      </c>
      <c r="M1145">
        <v>7.6</v>
      </c>
      <c r="N1145">
        <v>11912.66</v>
      </c>
      <c r="O1145" t="s">
        <v>19</v>
      </c>
      <c r="P1145" t="str">
        <f t="shared" si="600"/>
        <v>75+</v>
      </c>
      <c r="Q1145" t="str">
        <f>IF(PatientData[[#This Row],[bmi]]&lt;18.5,"Underweight",
IF(PatientData[[#This Row],[bmi]]&lt;25,"Normal",
IF(PatientData[[#This Row],[bmi]]&lt;30,"Overweight","Obese")))</f>
        <v>Normal</v>
      </c>
      <c r="R1145" t="str">
        <f t="shared" si="574"/>
        <v>High BP</v>
      </c>
      <c r="S1145" t="str">
        <f t="shared" si="575"/>
        <v>Normal Cost</v>
      </c>
    </row>
    <row r="1146" spans="1:19" x14ac:dyDescent="0.3">
      <c r="A1146">
        <v>68</v>
      </c>
      <c r="B1146" t="s">
        <v>15</v>
      </c>
      <c r="C1146">
        <v>32</v>
      </c>
      <c r="D1146">
        <v>133</v>
      </c>
      <c r="E1146">
        <v>86</v>
      </c>
      <c r="F1146">
        <v>273.7</v>
      </c>
      <c r="G1146">
        <v>123.1</v>
      </c>
      <c r="H1146">
        <v>82</v>
      </c>
      <c r="I1146">
        <v>1</v>
      </c>
      <c r="J1146" t="s">
        <v>16</v>
      </c>
      <c r="K1146" t="s">
        <v>17</v>
      </c>
      <c r="L1146" t="s">
        <v>18</v>
      </c>
      <c r="M1146">
        <v>9.6999999999999993</v>
      </c>
      <c r="N1146">
        <v>17872.05</v>
      </c>
      <c r="O1146" t="s">
        <v>19</v>
      </c>
      <c r="P1146" t="str">
        <f t="shared" ref="P1146" si="601">IF(A1143&lt;30,"18-29",IF(A1143&lt;45,"30-44",IF(A1143&lt;60,"45-59",IF(A1143&lt;75,"60-74","75+"))))</f>
        <v>60-74</v>
      </c>
      <c r="Q1146" t="str">
        <f>IF(PatientData[[#This Row],[bmi]]&lt;18.5,"Underweight",
IF(PatientData[[#This Row],[bmi]]&lt;25,"Normal",
IF(PatientData[[#This Row],[bmi]]&lt;30,"Overweight","Obese")))</f>
        <v>Obese</v>
      </c>
      <c r="R1146" t="str">
        <f t="shared" si="574"/>
        <v>High BP</v>
      </c>
      <c r="S1146" t="str">
        <f t="shared" si="575"/>
        <v>High Cost</v>
      </c>
    </row>
    <row r="1147" spans="1:19" x14ac:dyDescent="0.3">
      <c r="A1147">
        <v>72</v>
      </c>
      <c r="B1147" t="s">
        <v>20</v>
      </c>
      <c r="C1147">
        <v>21.2</v>
      </c>
      <c r="D1147">
        <v>120</v>
      </c>
      <c r="E1147">
        <v>79</v>
      </c>
      <c r="F1147">
        <v>207.9</v>
      </c>
      <c r="G1147">
        <v>88.5</v>
      </c>
      <c r="H1147">
        <v>80</v>
      </c>
      <c r="I1147">
        <v>2</v>
      </c>
      <c r="J1147" t="s">
        <v>27</v>
      </c>
      <c r="K1147" t="s">
        <v>21</v>
      </c>
      <c r="L1147" t="s">
        <v>25</v>
      </c>
      <c r="M1147">
        <v>8.4</v>
      </c>
      <c r="N1147">
        <v>18857.97</v>
      </c>
      <c r="O1147" t="s">
        <v>19</v>
      </c>
      <c r="P1147" t="str">
        <f t="shared" ref="P1147:P1157" si="602">IF(A1147&lt;30,"18-29",IF(A1147&lt;45,"30-44",IF(A1147&lt;60,"45-59",IF(A1147&lt;75,"60-74","75+"))))</f>
        <v>60-74</v>
      </c>
      <c r="Q1147" t="str">
        <f>IF(PatientData[[#This Row],[bmi]]&lt;18.5,"Underweight",
IF(PatientData[[#This Row],[bmi]]&lt;25,"Normal",
IF(PatientData[[#This Row],[bmi]]&lt;30,"Overweight","Obese")))</f>
        <v>Normal</v>
      </c>
      <c r="R1147" t="str">
        <f t="shared" si="574"/>
        <v>High BP</v>
      </c>
      <c r="S1147" t="str">
        <f t="shared" si="575"/>
        <v>High Cost</v>
      </c>
    </row>
    <row r="1148" spans="1:19" x14ac:dyDescent="0.3">
      <c r="A1148">
        <v>46</v>
      </c>
      <c r="B1148" t="s">
        <v>20</v>
      </c>
      <c r="C1148">
        <v>21.3</v>
      </c>
      <c r="D1148">
        <v>110</v>
      </c>
      <c r="E1148">
        <v>65</v>
      </c>
      <c r="F1148">
        <v>149.6</v>
      </c>
      <c r="G1148">
        <v>93.6</v>
      </c>
      <c r="H1148">
        <v>97</v>
      </c>
      <c r="I1148">
        <v>1</v>
      </c>
      <c r="J1148" t="s">
        <v>16</v>
      </c>
      <c r="K1148" t="s">
        <v>26</v>
      </c>
      <c r="L1148" t="s">
        <v>18</v>
      </c>
      <c r="M1148">
        <v>9.8000000000000007</v>
      </c>
      <c r="N1148">
        <v>18538.830000000002</v>
      </c>
      <c r="O1148" t="s">
        <v>19</v>
      </c>
      <c r="P1148" t="str">
        <f t="shared" si="602"/>
        <v>45-59</v>
      </c>
      <c r="Q1148" t="str">
        <f>IF(PatientData[[#This Row],[bmi]]&lt;18.5,"Underweight",
IF(PatientData[[#This Row],[bmi]]&lt;25,"Normal",
IF(PatientData[[#This Row],[bmi]]&lt;30,"Overweight","Obese")))</f>
        <v>Normal</v>
      </c>
      <c r="R1148" t="str">
        <f t="shared" si="574"/>
        <v>Normal BP</v>
      </c>
      <c r="S1148" t="str">
        <f t="shared" si="575"/>
        <v>High Cost</v>
      </c>
    </row>
    <row r="1149" spans="1:19" x14ac:dyDescent="0.3">
      <c r="A1149">
        <v>50</v>
      </c>
      <c r="B1149" t="s">
        <v>20</v>
      </c>
      <c r="C1149">
        <v>21.3</v>
      </c>
      <c r="D1149">
        <v>125</v>
      </c>
      <c r="E1149">
        <v>74</v>
      </c>
      <c r="F1149">
        <v>204</v>
      </c>
      <c r="G1149">
        <v>149</v>
      </c>
      <c r="H1149">
        <v>94</v>
      </c>
      <c r="I1149">
        <v>1</v>
      </c>
      <c r="J1149" t="s">
        <v>16</v>
      </c>
      <c r="K1149" t="s">
        <v>17</v>
      </c>
      <c r="L1149" t="s">
        <v>25</v>
      </c>
      <c r="M1149">
        <v>7.3</v>
      </c>
      <c r="N1149">
        <v>15867.11</v>
      </c>
      <c r="O1149" t="s">
        <v>19</v>
      </c>
      <c r="P1149" t="str">
        <f t="shared" si="602"/>
        <v>45-59</v>
      </c>
      <c r="Q1149" t="str">
        <f>IF(PatientData[[#This Row],[bmi]]&lt;18.5,"Underweight",
IF(PatientData[[#This Row],[bmi]]&lt;25,"Normal",
IF(PatientData[[#This Row],[bmi]]&lt;30,"Overweight","Obese")))</f>
        <v>Normal</v>
      </c>
      <c r="R1149" t="str">
        <f t="shared" si="574"/>
        <v>High BP</v>
      </c>
      <c r="S1149" t="str">
        <f t="shared" si="575"/>
        <v>High Cost</v>
      </c>
    </row>
    <row r="1150" spans="1:19" x14ac:dyDescent="0.3">
      <c r="A1150">
        <v>85</v>
      </c>
      <c r="B1150" t="s">
        <v>20</v>
      </c>
      <c r="C1150">
        <v>21.3</v>
      </c>
      <c r="D1150">
        <v>126</v>
      </c>
      <c r="E1150">
        <v>66</v>
      </c>
      <c r="F1150">
        <v>226</v>
      </c>
      <c r="G1150">
        <v>90.1</v>
      </c>
      <c r="H1150">
        <v>67</v>
      </c>
      <c r="I1150">
        <v>2</v>
      </c>
      <c r="J1150" t="s">
        <v>24</v>
      </c>
      <c r="K1150" t="s">
        <v>26</v>
      </c>
      <c r="L1150" t="s">
        <v>18</v>
      </c>
      <c r="M1150">
        <v>8</v>
      </c>
      <c r="N1150">
        <v>15398.02</v>
      </c>
      <c r="O1150" t="s">
        <v>23</v>
      </c>
      <c r="P1150" t="str">
        <f t="shared" si="602"/>
        <v>75+</v>
      </c>
      <c r="Q1150" t="str">
        <f>IF(PatientData[[#This Row],[bmi]]&lt;18.5,"Underweight",
IF(PatientData[[#This Row],[bmi]]&lt;25,"Normal",
IF(PatientData[[#This Row],[bmi]]&lt;30,"Overweight","Obese")))</f>
        <v>Normal</v>
      </c>
      <c r="R1150" t="str">
        <f t="shared" si="574"/>
        <v>High BP</v>
      </c>
      <c r="S1150" t="str">
        <f t="shared" si="575"/>
        <v>High Cost</v>
      </c>
    </row>
    <row r="1151" spans="1:19" x14ac:dyDescent="0.3">
      <c r="A1151">
        <v>57</v>
      </c>
      <c r="B1151" t="s">
        <v>20</v>
      </c>
      <c r="C1151">
        <v>21.3</v>
      </c>
      <c r="D1151">
        <v>123</v>
      </c>
      <c r="E1151">
        <v>67</v>
      </c>
      <c r="F1151">
        <v>197</v>
      </c>
      <c r="G1151">
        <v>87.2</v>
      </c>
      <c r="H1151">
        <v>57</v>
      </c>
      <c r="I1151">
        <v>1</v>
      </c>
      <c r="J1151" t="s">
        <v>24</v>
      </c>
      <c r="K1151" t="s">
        <v>21</v>
      </c>
      <c r="L1151" t="s">
        <v>25</v>
      </c>
      <c r="M1151">
        <v>5.7</v>
      </c>
      <c r="N1151">
        <v>12783.46</v>
      </c>
      <c r="O1151" t="s">
        <v>19</v>
      </c>
      <c r="P1151" t="str">
        <f t="shared" si="602"/>
        <v>45-59</v>
      </c>
      <c r="Q1151" t="str">
        <f>IF(PatientData[[#This Row],[bmi]]&lt;18.5,"Underweight",
IF(PatientData[[#This Row],[bmi]]&lt;25,"Normal",
IF(PatientData[[#This Row],[bmi]]&lt;30,"Overweight","Obese")))</f>
        <v>Normal</v>
      </c>
      <c r="R1151" t="str">
        <f t="shared" si="574"/>
        <v>High BP</v>
      </c>
      <c r="S1151" t="str">
        <f t="shared" si="575"/>
        <v>Normal Cost</v>
      </c>
    </row>
    <row r="1152" spans="1:19" x14ac:dyDescent="0.3">
      <c r="A1152">
        <v>53</v>
      </c>
      <c r="B1152" t="s">
        <v>20</v>
      </c>
      <c r="C1152">
        <v>21.3</v>
      </c>
      <c r="D1152">
        <v>116</v>
      </c>
      <c r="E1152">
        <v>75</v>
      </c>
      <c r="F1152">
        <v>172.2</v>
      </c>
      <c r="G1152">
        <v>78.3</v>
      </c>
      <c r="H1152">
        <v>72</v>
      </c>
      <c r="I1152">
        <v>1</v>
      </c>
      <c r="J1152" t="s">
        <v>27</v>
      </c>
      <c r="K1152" t="s">
        <v>21</v>
      </c>
      <c r="L1152" t="s">
        <v>25</v>
      </c>
      <c r="M1152">
        <v>3</v>
      </c>
      <c r="N1152">
        <v>8550.59</v>
      </c>
      <c r="O1152" t="s">
        <v>19</v>
      </c>
      <c r="P1152" t="str">
        <f t="shared" si="602"/>
        <v>45-59</v>
      </c>
      <c r="Q1152" t="str">
        <f>IF(PatientData[[#This Row],[bmi]]&lt;18.5,"Underweight",
IF(PatientData[[#This Row],[bmi]]&lt;25,"Normal",
IF(PatientData[[#This Row],[bmi]]&lt;30,"Overweight","Obese")))</f>
        <v>Normal</v>
      </c>
      <c r="R1152" t="str">
        <f t="shared" si="574"/>
        <v>Normal BP</v>
      </c>
      <c r="S1152" t="str">
        <f t="shared" si="575"/>
        <v>Normal Cost</v>
      </c>
    </row>
    <row r="1153" spans="1:19" x14ac:dyDescent="0.3">
      <c r="A1153">
        <v>63</v>
      </c>
      <c r="B1153" t="s">
        <v>20</v>
      </c>
      <c r="C1153">
        <v>21.3</v>
      </c>
      <c r="D1153">
        <v>114</v>
      </c>
      <c r="E1153">
        <v>71</v>
      </c>
      <c r="F1153">
        <v>194.7</v>
      </c>
      <c r="G1153">
        <v>134.4</v>
      </c>
      <c r="H1153">
        <v>81</v>
      </c>
      <c r="I1153">
        <v>1</v>
      </c>
      <c r="J1153" t="s">
        <v>24</v>
      </c>
      <c r="K1153" t="s">
        <v>21</v>
      </c>
      <c r="L1153" t="s">
        <v>25</v>
      </c>
      <c r="M1153">
        <v>10.1</v>
      </c>
      <c r="N1153">
        <v>21235.23</v>
      </c>
      <c r="O1153" t="s">
        <v>19</v>
      </c>
      <c r="P1153" t="str">
        <f t="shared" si="602"/>
        <v>60-74</v>
      </c>
      <c r="Q1153" t="str">
        <f>IF(PatientData[[#This Row],[bmi]]&lt;18.5,"Underweight",
IF(PatientData[[#This Row],[bmi]]&lt;25,"Normal",
IF(PatientData[[#This Row],[bmi]]&lt;30,"Overweight","Obese")))</f>
        <v>Normal</v>
      </c>
      <c r="R1153" t="str">
        <f t="shared" si="574"/>
        <v>Normal BP</v>
      </c>
      <c r="S1153" t="str">
        <f t="shared" si="575"/>
        <v>High Cost</v>
      </c>
    </row>
    <row r="1154" spans="1:19" x14ac:dyDescent="0.3">
      <c r="A1154">
        <v>64</v>
      </c>
      <c r="B1154" t="s">
        <v>20</v>
      </c>
      <c r="C1154">
        <v>21.3</v>
      </c>
      <c r="D1154">
        <v>127</v>
      </c>
      <c r="E1154">
        <v>69</v>
      </c>
      <c r="F1154">
        <v>232.9</v>
      </c>
      <c r="G1154">
        <v>108.3</v>
      </c>
      <c r="H1154">
        <v>82</v>
      </c>
      <c r="I1154">
        <v>0</v>
      </c>
      <c r="J1154" t="s">
        <v>24</v>
      </c>
      <c r="K1154" t="s">
        <v>26</v>
      </c>
      <c r="L1154" t="s">
        <v>25</v>
      </c>
      <c r="M1154">
        <v>11.6</v>
      </c>
      <c r="N1154">
        <v>15574.02</v>
      </c>
      <c r="O1154" t="s">
        <v>19</v>
      </c>
      <c r="P1154" t="str">
        <f t="shared" si="602"/>
        <v>60-74</v>
      </c>
      <c r="Q1154" t="str">
        <f>IF(PatientData[[#This Row],[bmi]]&lt;18.5,"Underweight",
IF(PatientData[[#This Row],[bmi]]&lt;25,"Normal",
IF(PatientData[[#This Row],[bmi]]&lt;30,"Overweight","Obese")))</f>
        <v>Normal</v>
      </c>
      <c r="R1154" t="str">
        <f t="shared" si="574"/>
        <v>High BP</v>
      </c>
      <c r="S1154" t="str">
        <f t="shared" si="575"/>
        <v>High Cost</v>
      </c>
    </row>
    <row r="1155" spans="1:19" x14ac:dyDescent="0.3">
      <c r="A1155">
        <v>51</v>
      </c>
      <c r="B1155" t="s">
        <v>20</v>
      </c>
      <c r="C1155">
        <v>21.3</v>
      </c>
      <c r="D1155">
        <v>115</v>
      </c>
      <c r="E1155">
        <v>76</v>
      </c>
      <c r="F1155">
        <v>230.2</v>
      </c>
      <c r="G1155">
        <v>162.30000000000001</v>
      </c>
      <c r="H1155">
        <v>102</v>
      </c>
      <c r="I1155">
        <v>0</v>
      </c>
      <c r="J1155" t="s">
        <v>16</v>
      </c>
      <c r="K1155" t="s">
        <v>17</v>
      </c>
      <c r="L1155" t="s">
        <v>22</v>
      </c>
      <c r="M1155">
        <v>13.3</v>
      </c>
      <c r="N1155">
        <v>21688.13</v>
      </c>
      <c r="O1155" t="s">
        <v>23</v>
      </c>
      <c r="P1155" t="str">
        <f t="shared" si="602"/>
        <v>45-59</v>
      </c>
      <c r="Q1155" t="str">
        <f>IF(PatientData[[#This Row],[bmi]]&lt;18.5,"Underweight",
IF(PatientData[[#This Row],[bmi]]&lt;25,"Normal",
IF(PatientData[[#This Row],[bmi]]&lt;30,"Overweight","Obese")))</f>
        <v>Normal</v>
      </c>
      <c r="R1155" t="str">
        <f t="shared" ref="R1155:R1218" si="603">IF(AND(D1155&lt;120,E1155&lt;80),"Normal BP","High BP")</f>
        <v>Normal BP</v>
      </c>
      <c r="S1155" t="str">
        <f t="shared" ref="S1155:S1218" si="604">IF(N1155&gt;15000,"High Cost","Normal Cost")</f>
        <v>High Cost</v>
      </c>
    </row>
    <row r="1156" spans="1:19" x14ac:dyDescent="0.3">
      <c r="A1156">
        <v>42</v>
      </c>
      <c r="B1156" t="s">
        <v>20</v>
      </c>
      <c r="C1156">
        <v>21.3</v>
      </c>
      <c r="D1156">
        <v>105</v>
      </c>
      <c r="E1156">
        <v>66</v>
      </c>
      <c r="F1156">
        <v>155.9</v>
      </c>
      <c r="G1156">
        <v>98</v>
      </c>
      <c r="H1156">
        <v>85</v>
      </c>
      <c r="I1156">
        <v>4</v>
      </c>
      <c r="J1156" t="s">
        <v>24</v>
      </c>
      <c r="K1156" t="s">
        <v>21</v>
      </c>
      <c r="L1156" t="s">
        <v>18</v>
      </c>
      <c r="M1156">
        <v>6.6</v>
      </c>
      <c r="N1156">
        <v>13569.49</v>
      </c>
      <c r="O1156" t="s">
        <v>19</v>
      </c>
      <c r="P1156" t="str">
        <f t="shared" si="602"/>
        <v>30-44</v>
      </c>
      <c r="Q1156" t="str">
        <f>IF(PatientData[[#This Row],[bmi]]&lt;18.5,"Underweight",
IF(PatientData[[#This Row],[bmi]]&lt;25,"Normal",
IF(PatientData[[#This Row],[bmi]]&lt;30,"Overweight","Obese")))</f>
        <v>Normal</v>
      </c>
      <c r="R1156" t="str">
        <f t="shared" si="603"/>
        <v>Normal BP</v>
      </c>
      <c r="S1156" t="str">
        <f t="shared" si="604"/>
        <v>Normal Cost</v>
      </c>
    </row>
    <row r="1157" spans="1:19" x14ac:dyDescent="0.3">
      <c r="A1157">
        <v>88</v>
      </c>
      <c r="B1157" t="s">
        <v>20</v>
      </c>
      <c r="C1157">
        <v>21.3</v>
      </c>
      <c r="D1157">
        <v>113</v>
      </c>
      <c r="E1157">
        <v>69</v>
      </c>
      <c r="F1157">
        <v>232.5</v>
      </c>
      <c r="G1157">
        <v>108.2</v>
      </c>
      <c r="H1157">
        <v>93</v>
      </c>
      <c r="I1157">
        <v>1</v>
      </c>
      <c r="J1157" t="s">
        <v>16</v>
      </c>
      <c r="K1157" t="s">
        <v>17</v>
      </c>
      <c r="L1157" t="s">
        <v>25</v>
      </c>
      <c r="M1157">
        <v>6.9</v>
      </c>
      <c r="N1157">
        <v>12630.51</v>
      </c>
      <c r="O1157" t="s">
        <v>19</v>
      </c>
      <c r="P1157" t="str">
        <f t="shared" si="602"/>
        <v>75+</v>
      </c>
      <c r="Q1157" t="str">
        <f>IF(PatientData[[#This Row],[bmi]]&lt;18.5,"Underweight",
IF(PatientData[[#This Row],[bmi]]&lt;25,"Normal",
IF(PatientData[[#This Row],[bmi]]&lt;30,"Overweight","Obese")))</f>
        <v>Normal</v>
      </c>
      <c r="R1157" t="str">
        <f t="shared" si="603"/>
        <v>Normal BP</v>
      </c>
      <c r="S1157" t="str">
        <f t="shared" si="604"/>
        <v>Normal Cost</v>
      </c>
    </row>
    <row r="1158" spans="1:19" x14ac:dyDescent="0.3">
      <c r="A1158">
        <v>69</v>
      </c>
      <c r="B1158" t="s">
        <v>15</v>
      </c>
      <c r="C1158">
        <v>24.6</v>
      </c>
      <c r="D1158">
        <v>125</v>
      </c>
      <c r="E1158">
        <v>75</v>
      </c>
      <c r="F1158">
        <v>256.39999999999998</v>
      </c>
      <c r="G1158">
        <v>105.4</v>
      </c>
      <c r="H1158">
        <v>74</v>
      </c>
      <c r="I1158">
        <v>3</v>
      </c>
      <c r="J1158" t="s">
        <v>27</v>
      </c>
      <c r="K1158" t="s">
        <v>26</v>
      </c>
      <c r="L1158" t="s">
        <v>25</v>
      </c>
      <c r="M1158">
        <v>2.8</v>
      </c>
      <c r="N1158">
        <v>6524.54</v>
      </c>
      <c r="O1158" t="s">
        <v>19</v>
      </c>
      <c r="P1158" t="str">
        <f t="shared" ref="P1158" si="605">IF(A1155&lt;30,"18-29",IF(A1155&lt;45,"30-44",IF(A1155&lt;60,"45-59",IF(A1155&lt;75,"60-74","75+"))))</f>
        <v>45-59</v>
      </c>
      <c r="Q1158" t="str">
        <f>IF(PatientData[[#This Row],[bmi]]&lt;18.5,"Underweight",
IF(PatientData[[#This Row],[bmi]]&lt;25,"Normal",
IF(PatientData[[#This Row],[bmi]]&lt;30,"Overweight","Obese")))</f>
        <v>Normal</v>
      </c>
      <c r="R1158" t="str">
        <f t="shared" si="603"/>
        <v>High BP</v>
      </c>
      <c r="S1158" t="str">
        <f t="shared" si="604"/>
        <v>Normal Cost</v>
      </c>
    </row>
    <row r="1159" spans="1:19" x14ac:dyDescent="0.3">
      <c r="A1159">
        <v>77</v>
      </c>
      <c r="B1159" t="s">
        <v>20</v>
      </c>
      <c r="C1159">
        <v>21.3</v>
      </c>
      <c r="D1159">
        <v>122</v>
      </c>
      <c r="E1159">
        <v>76</v>
      </c>
      <c r="F1159">
        <v>227.5</v>
      </c>
      <c r="G1159">
        <v>109.9</v>
      </c>
      <c r="H1159">
        <v>68</v>
      </c>
      <c r="I1159">
        <v>2</v>
      </c>
      <c r="J1159" t="s">
        <v>24</v>
      </c>
      <c r="K1159" t="s">
        <v>21</v>
      </c>
      <c r="L1159" t="s">
        <v>18</v>
      </c>
      <c r="M1159">
        <v>5.8</v>
      </c>
      <c r="N1159">
        <v>13898.98</v>
      </c>
      <c r="O1159" t="s">
        <v>19</v>
      </c>
      <c r="P1159" t="str">
        <f t="shared" ref="P1159:P1160" si="606">IF(A1159&lt;30,"18-29",IF(A1159&lt;45,"30-44",IF(A1159&lt;60,"45-59",IF(A1159&lt;75,"60-74","75+"))))</f>
        <v>75+</v>
      </c>
      <c r="Q1159" t="str">
        <f>IF(PatientData[[#This Row],[bmi]]&lt;18.5,"Underweight",
IF(PatientData[[#This Row],[bmi]]&lt;25,"Normal",
IF(PatientData[[#This Row],[bmi]]&lt;30,"Overweight","Obese")))</f>
        <v>Normal</v>
      </c>
      <c r="R1159" t="str">
        <f t="shared" si="603"/>
        <v>High BP</v>
      </c>
      <c r="S1159" t="str">
        <f t="shared" si="604"/>
        <v>Normal Cost</v>
      </c>
    </row>
    <row r="1160" spans="1:19" x14ac:dyDescent="0.3">
      <c r="A1160">
        <v>62</v>
      </c>
      <c r="B1160" t="s">
        <v>20</v>
      </c>
      <c r="C1160">
        <v>21.3</v>
      </c>
      <c r="D1160">
        <v>125</v>
      </c>
      <c r="E1160">
        <v>67</v>
      </c>
      <c r="F1160">
        <v>172.2</v>
      </c>
      <c r="G1160">
        <v>103.9</v>
      </c>
      <c r="H1160">
        <v>72</v>
      </c>
      <c r="I1160">
        <v>3</v>
      </c>
      <c r="J1160" t="s">
        <v>27</v>
      </c>
      <c r="K1160" t="s">
        <v>28</v>
      </c>
      <c r="L1160" t="s">
        <v>18</v>
      </c>
      <c r="M1160">
        <v>3.7</v>
      </c>
      <c r="N1160">
        <v>9802.77</v>
      </c>
      <c r="O1160" t="s">
        <v>19</v>
      </c>
      <c r="P1160" t="str">
        <f t="shared" si="606"/>
        <v>60-74</v>
      </c>
      <c r="Q1160" t="str">
        <f>IF(PatientData[[#This Row],[bmi]]&lt;18.5,"Underweight",
IF(PatientData[[#This Row],[bmi]]&lt;25,"Normal",
IF(PatientData[[#This Row],[bmi]]&lt;30,"Overweight","Obese")))</f>
        <v>Normal</v>
      </c>
      <c r="R1160" t="str">
        <f t="shared" si="603"/>
        <v>High BP</v>
      </c>
      <c r="S1160" t="str">
        <f t="shared" si="604"/>
        <v>Normal Cost</v>
      </c>
    </row>
    <row r="1161" spans="1:19" x14ac:dyDescent="0.3">
      <c r="A1161">
        <v>86</v>
      </c>
      <c r="B1161" t="s">
        <v>15</v>
      </c>
      <c r="C1161">
        <v>38</v>
      </c>
      <c r="D1161">
        <v>137</v>
      </c>
      <c r="E1161">
        <v>78</v>
      </c>
      <c r="F1161">
        <v>272.8</v>
      </c>
      <c r="G1161">
        <v>109</v>
      </c>
      <c r="H1161">
        <v>86</v>
      </c>
      <c r="I1161">
        <v>1</v>
      </c>
      <c r="J1161" t="s">
        <v>24</v>
      </c>
      <c r="K1161" t="s">
        <v>21</v>
      </c>
      <c r="L1161" t="s">
        <v>18</v>
      </c>
      <c r="M1161">
        <v>7.2</v>
      </c>
      <c r="N1161">
        <v>11756.16</v>
      </c>
      <c r="O1161" t="s">
        <v>19</v>
      </c>
      <c r="P1161" t="str">
        <f t="shared" ref="P1161" si="607">IF(A1158&lt;30,"18-29",IF(A1158&lt;45,"30-44",IF(A1158&lt;60,"45-59",IF(A1158&lt;75,"60-74","75+"))))</f>
        <v>60-74</v>
      </c>
      <c r="Q1161" t="str">
        <f>IF(PatientData[[#This Row],[bmi]]&lt;18.5,"Underweight",
IF(PatientData[[#This Row],[bmi]]&lt;25,"Normal",
IF(PatientData[[#This Row],[bmi]]&lt;30,"Overweight","Obese")))</f>
        <v>Obese</v>
      </c>
      <c r="R1161" t="str">
        <f t="shared" si="603"/>
        <v>High BP</v>
      </c>
      <c r="S1161" t="str">
        <f t="shared" si="604"/>
        <v>Normal Cost</v>
      </c>
    </row>
    <row r="1162" spans="1:19" x14ac:dyDescent="0.3">
      <c r="A1162">
        <v>52</v>
      </c>
      <c r="B1162" t="s">
        <v>20</v>
      </c>
      <c r="C1162">
        <v>21.3</v>
      </c>
      <c r="D1162">
        <v>108</v>
      </c>
      <c r="E1162">
        <v>62</v>
      </c>
      <c r="F1162">
        <v>210.3</v>
      </c>
      <c r="G1162">
        <v>97.3</v>
      </c>
      <c r="H1162">
        <v>59</v>
      </c>
      <c r="I1162">
        <v>2</v>
      </c>
      <c r="J1162" t="s">
        <v>24</v>
      </c>
      <c r="K1162" t="s">
        <v>26</v>
      </c>
      <c r="L1162" t="s">
        <v>25</v>
      </c>
      <c r="M1162">
        <v>12.8</v>
      </c>
      <c r="N1162">
        <v>18494.41</v>
      </c>
      <c r="O1162" t="s">
        <v>19</v>
      </c>
      <c r="P1162" t="str">
        <f t="shared" ref="P1162" si="608">IF(A1162&lt;30,"18-29",IF(A1162&lt;45,"30-44",IF(A1162&lt;60,"45-59",IF(A1162&lt;75,"60-74","75+"))))</f>
        <v>45-59</v>
      </c>
      <c r="Q1162" t="str">
        <f>IF(PatientData[[#This Row],[bmi]]&lt;18.5,"Underweight",
IF(PatientData[[#This Row],[bmi]]&lt;25,"Normal",
IF(PatientData[[#This Row],[bmi]]&lt;30,"Overweight","Obese")))</f>
        <v>Normal</v>
      </c>
      <c r="R1162" t="str">
        <f t="shared" si="603"/>
        <v>Normal BP</v>
      </c>
      <c r="S1162" t="str">
        <f t="shared" si="604"/>
        <v>High Cost</v>
      </c>
    </row>
    <row r="1163" spans="1:19" x14ac:dyDescent="0.3">
      <c r="A1163">
        <v>60</v>
      </c>
      <c r="B1163" t="s">
        <v>15</v>
      </c>
      <c r="C1163">
        <v>20.8</v>
      </c>
      <c r="D1163">
        <v>130</v>
      </c>
      <c r="E1163">
        <v>81</v>
      </c>
      <c r="F1163">
        <v>176.3</v>
      </c>
      <c r="G1163">
        <v>101.5</v>
      </c>
      <c r="H1163">
        <v>76</v>
      </c>
      <c r="I1163">
        <v>2</v>
      </c>
      <c r="J1163" t="s">
        <v>16</v>
      </c>
      <c r="K1163" t="s">
        <v>21</v>
      </c>
      <c r="L1163" t="s">
        <v>18</v>
      </c>
      <c r="M1163">
        <v>9.3000000000000007</v>
      </c>
      <c r="N1163">
        <v>19363.93</v>
      </c>
      <c r="O1163" t="s">
        <v>19</v>
      </c>
      <c r="P1163" t="str">
        <f t="shared" ref="P1163:P1164" si="609">IF(A1160&lt;30,"18-29",IF(A1160&lt;45,"30-44",IF(A1160&lt;60,"45-59",IF(A1160&lt;75,"60-74","75+"))))</f>
        <v>60-74</v>
      </c>
      <c r="Q1163" t="str">
        <f>IF(PatientData[[#This Row],[bmi]]&lt;18.5,"Underweight",
IF(PatientData[[#This Row],[bmi]]&lt;25,"Normal",
IF(PatientData[[#This Row],[bmi]]&lt;30,"Overweight","Obese")))</f>
        <v>Normal</v>
      </c>
      <c r="R1163" t="str">
        <f t="shared" si="603"/>
        <v>High BP</v>
      </c>
      <c r="S1163" t="str">
        <f t="shared" si="604"/>
        <v>High Cost</v>
      </c>
    </row>
    <row r="1164" spans="1:19" x14ac:dyDescent="0.3">
      <c r="A1164">
        <v>55</v>
      </c>
      <c r="B1164" t="s">
        <v>15</v>
      </c>
      <c r="C1164">
        <v>29.8</v>
      </c>
      <c r="D1164">
        <v>123</v>
      </c>
      <c r="E1164">
        <v>72</v>
      </c>
      <c r="F1164">
        <v>252.5</v>
      </c>
      <c r="G1164">
        <v>114.5</v>
      </c>
      <c r="H1164">
        <v>78</v>
      </c>
      <c r="I1164">
        <v>1</v>
      </c>
      <c r="J1164" t="s">
        <v>27</v>
      </c>
      <c r="K1164" t="s">
        <v>17</v>
      </c>
      <c r="L1164" t="s">
        <v>22</v>
      </c>
      <c r="M1164">
        <v>4.4000000000000004</v>
      </c>
      <c r="N1164">
        <v>9060.43</v>
      </c>
      <c r="O1164" t="s">
        <v>19</v>
      </c>
      <c r="P1164" t="str">
        <f t="shared" si="609"/>
        <v>75+</v>
      </c>
      <c r="Q1164" t="str">
        <f>IF(PatientData[[#This Row],[bmi]]&lt;18.5,"Underweight",
IF(PatientData[[#This Row],[bmi]]&lt;25,"Normal",
IF(PatientData[[#This Row],[bmi]]&lt;30,"Overweight","Obese")))</f>
        <v>Overweight</v>
      </c>
      <c r="R1164" t="str">
        <f t="shared" si="603"/>
        <v>High BP</v>
      </c>
      <c r="S1164" t="str">
        <f t="shared" si="604"/>
        <v>Normal Cost</v>
      </c>
    </row>
    <row r="1165" spans="1:19" x14ac:dyDescent="0.3">
      <c r="A1165">
        <v>44</v>
      </c>
      <c r="B1165" t="s">
        <v>20</v>
      </c>
      <c r="C1165">
        <v>21.3</v>
      </c>
      <c r="D1165">
        <v>92</v>
      </c>
      <c r="E1165">
        <v>61</v>
      </c>
      <c r="F1165">
        <v>204.2</v>
      </c>
      <c r="G1165">
        <v>135</v>
      </c>
      <c r="H1165">
        <v>82</v>
      </c>
      <c r="I1165">
        <v>2</v>
      </c>
      <c r="J1165" t="s">
        <v>24</v>
      </c>
      <c r="K1165" t="s">
        <v>17</v>
      </c>
      <c r="L1165" t="s">
        <v>22</v>
      </c>
      <c r="M1165">
        <v>4.5999999999999996</v>
      </c>
      <c r="N1165">
        <v>10241.34</v>
      </c>
      <c r="O1165" t="s">
        <v>19</v>
      </c>
      <c r="P1165" t="str">
        <f t="shared" ref="P1165" si="610">IF(A1165&lt;30,"18-29",IF(A1165&lt;45,"30-44",IF(A1165&lt;60,"45-59",IF(A1165&lt;75,"60-74","75+"))))</f>
        <v>30-44</v>
      </c>
      <c r="Q1165" t="str">
        <f>IF(PatientData[[#This Row],[bmi]]&lt;18.5,"Underweight",
IF(PatientData[[#This Row],[bmi]]&lt;25,"Normal",
IF(PatientData[[#This Row],[bmi]]&lt;30,"Overweight","Obese")))</f>
        <v>Normal</v>
      </c>
      <c r="R1165" t="str">
        <f t="shared" si="603"/>
        <v>Normal BP</v>
      </c>
      <c r="S1165" t="str">
        <f t="shared" si="604"/>
        <v>Normal Cost</v>
      </c>
    </row>
    <row r="1166" spans="1:19" x14ac:dyDescent="0.3">
      <c r="A1166">
        <v>70</v>
      </c>
      <c r="B1166" t="s">
        <v>15</v>
      </c>
      <c r="C1166">
        <v>34.4</v>
      </c>
      <c r="D1166">
        <v>135</v>
      </c>
      <c r="E1166">
        <v>77</v>
      </c>
      <c r="F1166">
        <v>247.1</v>
      </c>
      <c r="G1166">
        <v>139.6</v>
      </c>
      <c r="H1166">
        <v>93</v>
      </c>
      <c r="I1166">
        <v>1</v>
      </c>
      <c r="J1166" t="s">
        <v>16</v>
      </c>
      <c r="K1166" t="s">
        <v>17</v>
      </c>
      <c r="L1166" t="s">
        <v>22</v>
      </c>
      <c r="M1166">
        <v>6.9</v>
      </c>
      <c r="N1166">
        <v>11694.19</v>
      </c>
      <c r="O1166" t="s">
        <v>19</v>
      </c>
      <c r="P1166" t="str">
        <f t="shared" ref="P1166" si="611">IF(A1163&lt;30,"18-29",IF(A1163&lt;45,"30-44",IF(A1163&lt;60,"45-59",IF(A1163&lt;75,"60-74","75+"))))</f>
        <v>60-74</v>
      </c>
      <c r="Q1166" t="str">
        <f>IF(PatientData[[#This Row],[bmi]]&lt;18.5,"Underweight",
IF(PatientData[[#This Row],[bmi]]&lt;25,"Normal",
IF(PatientData[[#This Row],[bmi]]&lt;30,"Overweight","Obese")))</f>
        <v>Obese</v>
      </c>
      <c r="R1166" t="str">
        <f t="shared" si="603"/>
        <v>High BP</v>
      </c>
      <c r="S1166" t="str">
        <f t="shared" si="604"/>
        <v>Normal Cost</v>
      </c>
    </row>
    <row r="1167" spans="1:19" x14ac:dyDescent="0.3">
      <c r="A1167">
        <v>56</v>
      </c>
      <c r="B1167" t="s">
        <v>20</v>
      </c>
      <c r="C1167">
        <v>21.3</v>
      </c>
      <c r="D1167">
        <v>120</v>
      </c>
      <c r="E1167">
        <v>70</v>
      </c>
      <c r="F1167">
        <v>244.5</v>
      </c>
      <c r="G1167">
        <v>141.1</v>
      </c>
      <c r="H1167">
        <v>96</v>
      </c>
      <c r="I1167">
        <v>1</v>
      </c>
      <c r="J1167" t="s">
        <v>16</v>
      </c>
      <c r="K1167" t="s">
        <v>17</v>
      </c>
      <c r="L1167" t="s">
        <v>22</v>
      </c>
      <c r="M1167">
        <v>12</v>
      </c>
      <c r="N1167">
        <v>22321.200000000001</v>
      </c>
      <c r="O1167" t="s">
        <v>19</v>
      </c>
      <c r="P1167" t="str">
        <f t="shared" ref="P1167:P1169" si="612">IF(A1167&lt;30,"18-29",IF(A1167&lt;45,"30-44",IF(A1167&lt;60,"45-59",IF(A1167&lt;75,"60-74","75+"))))</f>
        <v>45-59</v>
      </c>
      <c r="Q1167" t="str">
        <f>IF(PatientData[[#This Row],[bmi]]&lt;18.5,"Underweight",
IF(PatientData[[#This Row],[bmi]]&lt;25,"Normal",
IF(PatientData[[#This Row],[bmi]]&lt;30,"Overweight","Obese")))</f>
        <v>Normal</v>
      </c>
      <c r="R1167" t="str">
        <f t="shared" si="603"/>
        <v>High BP</v>
      </c>
      <c r="S1167" t="str">
        <f t="shared" si="604"/>
        <v>High Cost</v>
      </c>
    </row>
    <row r="1168" spans="1:19" x14ac:dyDescent="0.3">
      <c r="A1168">
        <v>56</v>
      </c>
      <c r="B1168" t="s">
        <v>20</v>
      </c>
      <c r="C1168">
        <v>21.3</v>
      </c>
      <c r="D1168">
        <v>119</v>
      </c>
      <c r="E1168">
        <v>79</v>
      </c>
      <c r="F1168">
        <v>169.3</v>
      </c>
      <c r="G1168">
        <v>89.8</v>
      </c>
      <c r="H1168">
        <v>102</v>
      </c>
      <c r="I1168">
        <v>1</v>
      </c>
      <c r="J1168" t="s">
        <v>16</v>
      </c>
      <c r="K1168" t="s">
        <v>21</v>
      </c>
      <c r="L1168" t="s">
        <v>25</v>
      </c>
      <c r="M1168">
        <v>6.8</v>
      </c>
      <c r="N1168">
        <v>16295.86</v>
      </c>
      <c r="O1168" t="s">
        <v>19</v>
      </c>
      <c r="P1168" t="str">
        <f t="shared" si="612"/>
        <v>45-59</v>
      </c>
      <c r="Q1168" t="str">
        <f>IF(PatientData[[#This Row],[bmi]]&lt;18.5,"Underweight",
IF(PatientData[[#This Row],[bmi]]&lt;25,"Normal",
IF(PatientData[[#This Row],[bmi]]&lt;30,"Overweight","Obese")))</f>
        <v>Normal</v>
      </c>
      <c r="R1168" t="str">
        <f t="shared" si="603"/>
        <v>Normal BP</v>
      </c>
      <c r="S1168" t="str">
        <f t="shared" si="604"/>
        <v>High Cost</v>
      </c>
    </row>
    <row r="1169" spans="1:19" x14ac:dyDescent="0.3">
      <c r="A1169">
        <v>44</v>
      </c>
      <c r="B1169" t="s">
        <v>20</v>
      </c>
      <c r="C1169">
        <v>21.3</v>
      </c>
      <c r="D1169">
        <v>97</v>
      </c>
      <c r="E1169">
        <v>60</v>
      </c>
      <c r="F1169">
        <v>176.1</v>
      </c>
      <c r="G1169">
        <v>86.7</v>
      </c>
      <c r="H1169">
        <v>84</v>
      </c>
      <c r="I1169">
        <v>1</v>
      </c>
      <c r="J1169" t="s">
        <v>16</v>
      </c>
      <c r="K1169" t="s">
        <v>21</v>
      </c>
      <c r="L1169" t="s">
        <v>25</v>
      </c>
      <c r="M1169">
        <v>10.3</v>
      </c>
      <c r="N1169">
        <v>21284.639999999999</v>
      </c>
      <c r="O1169" t="s">
        <v>19</v>
      </c>
      <c r="P1169" t="str">
        <f t="shared" si="612"/>
        <v>30-44</v>
      </c>
      <c r="Q1169" t="str">
        <f>IF(PatientData[[#This Row],[bmi]]&lt;18.5,"Underweight",
IF(PatientData[[#This Row],[bmi]]&lt;25,"Normal",
IF(PatientData[[#This Row],[bmi]]&lt;30,"Overweight","Obese")))</f>
        <v>Normal</v>
      </c>
      <c r="R1169" t="str">
        <f t="shared" si="603"/>
        <v>Normal BP</v>
      </c>
      <c r="S1169" t="str">
        <f t="shared" si="604"/>
        <v>High Cost</v>
      </c>
    </row>
    <row r="1170" spans="1:19" x14ac:dyDescent="0.3">
      <c r="A1170">
        <v>60</v>
      </c>
      <c r="B1170" t="s">
        <v>15</v>
      </c>
      <c r="C1170">
        <v>30.5</v>
      </c>
      <c r="D1170">
        <v>123</v>
      </c>
      <c r="E1170">
        <v>71</v>
      </c>
      <c r="F1170">
        <v>192.8</v>
      </c>
      <c r="G1170">
        <v>95.4</v>
      </c>
      <c r="H1170">
        <v>66</v>
      </c>
      <c r="I1170">
        <v>0</v>
      </c>
      <c r="J1170" t="s">
        <v>24</v>
      </c>
      <c r="K1170" t="s">
        <v>28</v>
      </c>
      <c r="L1170" t="s">
        <v>18</v>
      </c>
      <c r="M1170">
        <v>5.2</v>
      </c>
      <c r="N1170">
        <v>13568.08</v>
      </c>
      <c r="O1170" t="s">
        <v>19</v>
      </c>
      <c r="P1170" t="str">
        <f t="shared" ref="P1170:P1171" si="613">IF(A1167&lt;30,"18-29",IF(A1167&lt;45,"30-44",IF(A1167&lt;60,"45-59",IF(A1167&lt;75,"60-74","75+"))))</f>
        <v>45-59</v>
      </c>
      <c r="Q1170" t="str">
        <f>IF(PatientData[[#This Row],[bmi]]&lt;18.5,"Underweight",
IF(PatientData[[#This Row],[bmi]]&lt;25,"Normal",
IF(PatientData[[#This Row],[bmi]]&lt;30,"Overweight","Obese")))</f>
        <v>Obese</v>
      </c>
      <c r="R1170" t="str">
        <f t="shared" si="603"/>
        <v>High BP</v>
      </c>
      <c r="S1170" t="str">
        <f t="shared" si="604"/>
        <v>Normal Cost</v>
      </c>
    </row>
    <row r="1171" spans="1:19" x14ac:dyDescent="0.3">
      <c r="A1171">
        <v>77</v>
      </c>
      <c r="B1171" t="s">
        <v>15</v>
      </c>
      <c r="C1171">
        <v>29.2</v>
      </c>
      <c r="D1171">
        <v>133</v>
      </c>
      <c r="E1171">
        <v>81</v>
      </c>
      <c r="F1171">
        <v>224.7</v>
      </c>
      <c r="G1171">
        <v>100.8</v>
      </c>
      <c r="H1171">
        <v>87</v>
      </c>
      <c r="I1171">
        <v>0</v>
      </c>
      <c r="J1171" t="s">
        <v>16</v>
      </c>
      <c r="K1171" t="s">
        <v>26</v>
      </c>
      <c r="L1171" t="s">
        <v>18</v>
      </c>
      <c r="M1171">
        <v>9.1999999999999993</v>
      </c>
      <c r="N1171">
        <v>16870.060000000001</v>
      </c>
      <c r="O1171" t="s">
        <v>23</v>
      </c>
      <c r="P1171" t="str">
        <f t="shared" si="613"/>
        <v>45-59</v>
      </c>
      <c r="Q1171" t="str">
        <f>IF(PatientData[[#This Row],[bmi]]&lt;18.5,"Underweight",
IF(PatientData[[#This Row],[bmi]]&lt;25,"Normal",
IF(PatientData[[#This Row],[bmi]]&lt;30,"Overweight","Obese")))</f>
        <v>Overweight</v>
      </c>
      <c r="R1171" t="str">
        <f t="shared" si="603"/>
        <v>High BP</v>
      </c>
      <c r="S1171" t="str">
        <f t="shared" si="604"/>
        <v>High Cost</v>
      </c>
    </row>
    <row r="1172" spans="1:19" x14ac:dyDescent="0.3">
      <c r="A1172">
        <v>39</v>
      </c>
      <c r="B1172" t="s">
        <v>20</v>
      </c>
      <c r="C1172">
        <v>21.3</v>
      </c>
      <c r="D1172">
        <v>105</v>
      </c>
      <c r="E1172">
        <v>62</v>
      </c>
      <c r="F1172">
        <v>222.8</v>
      </c>
      <c r="G1172">
        <v>101.3</v>
      </c>
      <c r="H1172">
        <v>72</v>
      </c>
      <c r="I1172">
        <v>2</v>
      </c>
      <c r="J1172" t="s">
        <v>24</v>
      </c>
      <c r="K1172" t="s">
        <v>26</v>
      </c>
      <c r="L1172" t="s">
        <v>18</v>
      </c>
      <c r="M1172">
        <v>2.9</v>
      </c>
      <c r="N1172">
        <v>6623.55</v>
      </c>
      <c r="O1172" t="s">
        <v>19</v>
      </c>
      <c r="P1172" t="str">
        <f t="shared" ref="P1172:P1174" si="614">IF(A1172&lt;30,"18-29",IF(A1172&lt;45,"30-44",IF(A1172&lt;60,"45-59",IF(A1172&lt;75,"60-74","75+"))))</f>
        <v>30-44</v>
      </c>
      <c r="Q1172" t="str">
        <f>IF(PatientData[[#This Row],[bmi]]&lt;18.5,"Underweight",
IF(PatientData[[#This Row],[bmi]]&lt;25,"Normal",
IF(PatientData[[#This Row],[bmi]]&lt;30,"Overweight","Obese")))</f>
        <v>Normal</v>
      </c>
      <c r="R1172" t="str">
        <f t="shared" si="603"/>
        <v>Normal BP</v>
      </c>
      <c r="S1172" t="str">
        <f t="shared" si="604"/>
        <v>Normal Cost</v>
      </c>
    </row>
    <row r="1173" spans="1:19" x14ac:dyDescent="0.3">
      <c r="A1173">
        <v>68</v>
      </c>
      <c r="B1173" t="s">
        <v>20</v>
      </c>
      <c r="C1173">
        <v>21.3</v>
      </c>
      <c r="D1173">
        <v>126</v>
      </c>
      <c r="E1173">
        <v>79</v>
      </c>
      <c r="F1173">
        <v>222.8</v>
      </c>
      <c r="G1173">
        <v>140.69999999999999</v>
      </c>
      <c r="H1173">
        <v>72</v>
      </c>
      <c r="I1173">
        <v>1</v>
      </c>
      <c r="J1173" t="s">
        <v>16</v>
      </c>
      <c r="K1173" t="s">
        <v>17</v>
      </c>
      <c r="L1173" t="s">
        <v>25</v>
      </c>
      <c r="M1173">
        <v>5.2</v>
      </c>
      <c r="N1173">
        <v>11629.63</v>
      </c>
      <c r="O1173" t="s">
        <v>19</v>
      </c>
      <c r="P1173" t="str">
        <f t="shared" si="614"/>
        <v>60-74</v>
      </c>
      <c r="Q1173" t="str">
        <f>IF(PatientData[[#This Row],[bmi]]&lt;18.5,"Underweight",
IF(PatientData[[#This Row],[bmi]]&lt;25,"Normal",
IF(PatientData[[#This Row],[bmi]]&lt;30,"Overweight","Obese")))</f>
        <v>Normal</v>
      </c>
      <c r="R1173" t="str">
        <f t="shared" si="603"/>
        <v>High BP</v>
      </c>
      <c r="S1173" t="str">
        <f t="shared" si="604"/>
        <v>Normal Cost</v>
      </c>
    </row>
    <row r="1174" spans="1:19" x14ac:dyDescent="0.3">
      <c r="A1174">
        <v>34</v>
      </c>
      <c r="B1174" t="s">
        <v>20</v>
      </c>
      <c r="C1174">
        <v>21.3</v>
      </c>
      <c r="D1174">
        <v>132</v>
      </c>
      <c r="E1174">
        <v>76</v>
      </c>
      <c r="F1174">
        <v>164.8</v>
      </c>
      <c r="G1174">
        <v>120.1</v>
      </c>
      <c r="H1174">
        <v>73</v>
      </c>
      <c r="I1174">
        <v>0</v>
      </c>
      <c r="J1174" t="s">
        <v>27</v>
      </c>
      <c r="K1174" t="s">
        <v>17</v>
      </c>
      <c r="L1174" t="s">
        <v>22</v>
      </c>
      <c r="M1174">
        <v>3.1</v>
      </c>
      <c r="N1174">
        <v>6061.68</v>
      </c>
      <c r="O1174" t="s">
        <v>19</v>
      </c>
      <c r="P1174" t="str">
        <f t="shared" si="614"/>
        <v>30-44</v>
      </c>
      <c r="Q1174" t="str">
        <f>IF(PatientData[[#This Row],[bmi]]&lt;18.5,"Underweight",
IF(PatientData[[#This Row],[bmi]]&lt;25,"Normal",
IF(PatientData[[#This Row],[bmi]]&lt;30,"Overweight","Obese")))</f>
        <v>Normal</v>
      </c>
      <c r="R1174" t="str">
        <f t="shared" si="603"/>
        <v>High BP</v>
      </c>
      <c r="S1174" t="str">
        <f t="shared" si="604"/>
        <v>Normal Cost</v>
      </c>
    </row>
    <row r="1175" spans="1:19" x14ac:dyDescent="0.3">
      <c r="A1175">
        <v>85</v>
      </c>
      <c r="B1175" t="s">
        <v>15</v>
      </c>
      <c r="C1175">
        <v>28</v>
      </c>
      <c r="D1175">
        <v>141</v>
      </c>
      <c r="E1175">
        <v>81</v>
      </c>
      <c r="F1175">
        <v>218.3</v>
      </c>
      <c r="G1175">
        <v>140.80000000000001</v>
      </c>
      <c r="H1175">
        <v>52</v>
      </c>
      <c r="I1175">
        <v>2</v>
      </c>
      <c r="J1175" t="s">
        <v>24</v>
      </c>
      <c r="K1175" t="s">
        <v>21</v>
      </c>
      <c r="L1175" t="s">
        <v>25</v>
      </c>
      <c r="M1175">
        <v>11.7</v>
      </c>
      <c r="N1175">
        <v>19706.79</v>
      </c>
      <c r="O1175" t="s">
        <v>19</v>
      </c>
      <c r="P1175" t="str">
        <f t="shared" ref="P1175" si="615">IF(A1172&lt;30,"18-29",IF(A1172&lt;45,"30-44",IF(A1172&lt;60,"45-59",IF(A1172&lt;75,"60-74","75+"))))</f>
        <v>30-44</v>
      </c>
      <c r="Q1175" t="str">
        <f>IF(PatientData[[#This Row],[bmi]]&lt;18.5,"Underweight",
IF(PatientData[[#This Row],[bmi]]&lt;25,"Normal",
IF(PatientData[[#This Row],[bmi]]&lt;30,"Overweight","Obese")))</f>
        <v>Overweight</v>
      </c>
      <c r="R1175" t="str">
        <f t="shared" si="603"/>
        <v>High BP</v>
      </c>
      <c r="S1175" t="str">
        <f t="shared" si="604"/>
        <v>High Cost</v>
      </c>
    </row>
    <row r="1176" spans="1:19" x14ac:dyDescent="0.3">
      <c r="A1176">
        <v>85</v>
      </c>
      <c r="B1176" t="s">
        <v>20</v>
      </c>
      <c r="C1176">
        <v>21.3</v>
      </c>
      <c r="D1176">
        <v>128</v>
      </c>
      <c r="E1176">
        <v>71</v>
      </c>
      <c r="F1176">
        <v>211.4</v>
      </c>
      <c r="G1176">
        <v>109.9</v>
      </c>
      <c r="H1176">
        <v>54</v>
      </c>
      <c r="I1176">
        <v>1</v>
      </c>
      <c r="J1176" t="s">
        <v>27</v>
      </c>
      <c r="K1176" t="s">
        <v>21</v>
      </c>
      <c r="L1176" t="s">
        <v>18</v>
      </c>
      <c r="M1176">
        <v>4.8</v>
      </c>
      <c r="N1176">
        <v>9573.57</v>
      </c>
      <c r="O1176" t="s">
        <v>23</v>
      </c>
      <c r="P1176" t="str">
        <f t="shared" ref="P1176:P1178" si="616">IF(A1176&lt;30,"18-29",IF(A1176&lt;45,"30-44",IF(A1176&lt;60,"45-59",IF(A1176&lt;75,"60-74","75+"))))</f>
        <v>75+</v>
      </c>
      <c r="Q1176" t="str">
        <f>IF(PatientData[[#This Row],[bmi]]&lt;18.5,"Underweight",
IF(PatientData[[#This Row],[bmi]]&lt;25,"Normal",
IF(PatientData[[#This Row],[bmi]]&lt;30,"Overweight","Obese")))</f>
        <v>Normal</v>
      </c>
      <c r="R1176" t="str">
        <f t="shared" si="603"/>
        <v>High BP</v>
      </c>
      <c r="S1176" t="str">
        <f t="shared" si="604"/>
        <v>Normal Cost</v>
      </c>
    </row>
    <row r="1177" spans="1:19" x14ac:dyDescent="0.3">
      <c r="A1177">
        <v>56</v>
      </c>
      <c r="B1177" t="s">
        <v>20</v>
      </c>
      <c r="C1177">
        <v>21.3</v>
      </c>
      <c r="D1177">
        <v>117</v>
      </c>
      <c r="E1177">
        <v>78</v>
      </c>
      <c r="F1177">
        <v>212.2</v>
      </c>
      <c r="G1177">
        <v>94.2</v>
      </c>
      <c r="H1177">
        <v>86</v>
      </c>
      <c r="I1177">
        <v>1</v>
      </c>
      <c r="J1177" t="s">
        <v>16</v>
      </c>
      <c r="K1177" t="s">
        <v>21</v>
      </c>
      <c r="L1177" t="s">
        <v>18</v>
      </c>
      <c r="M1177">
        <v>7.8</v>
      </c>
      <c r="N1177">
        <v>16615.48</v>
      </c>
      <c r="O1177" t="s">
        <v>19</v>
      </c>
      <c r="P1177" t="str">
        <f t="shared" si="616"/>
        <v>45-59</v>
      </c>
      <c r="Q1177" t="str">
        <f>IF(PatientData[[#This Row],[bmi]]&lt;18.5,"Underweight",
IF(PatientData[[#This Row],[bmi]]&lt;25,"Normal",
IF(PatientData[[#This Row],[bmi]]&lt;30,"Overweight","Obese")))</f>
        <v>Normal</v>
      </c>
      <c r="R1177" t="str">
        <f t="shared" si="603"/>
        <v>Normal BP</v>
      </c>
      <c r="S1177" t="str">
        <f t="shared" si="604"/>
        <v>High Cost</v>
      </c>
    </row>
    <row r="1178" spans="1:19" x14ac:dyDescent="0.3">
      <c r="A1178">
        <v>83</v>
      </c>
      <c r="B1178" t="s">
        <v>20</v>
      </c>
      <c r="C1178">
        <v>21.3</v>
      </c>
      <c r="D1178">
        <v>121</v>
      </c>
      <c r="E1178">
        <v>70</v>
      </c>
      <c r="F1178">
        <v>234.9</v>
      </c>
      <c r="G1178">
        <v>150.19999999999999</v>
      </c>
      <c r="H1178">
        <v>79</v>
      </c>
      <c r="I1178">
        <v>1</v>
      </c>
      <c r="J1178" t="s">
        <v>16</v>
      </c>
      <c r="K1178" t="s">
        <v>21</v>
      </c>
      <c r="L1178" t="s">
        <v>22</v>
      </c>
      <c r="M1178">
        <v>44.3</v>
      </c>
      <c r="N1178">
        <v>75864.990000000005</v>
      </c>
      <c r="O1178" t="s">
        <v>19</v>
      </c>
      <c r="P1178" t="str">
        <f t="shared" si="616"/>
        <v>75+</v>
      </c>
      <c r="Q1178" t="str">
        <f>IF(PatientData[[#This Row],[bmi]]&lt;18.5,"Underweight",
IF(PatientData[[#This Row],[bmi]]&lt;25,"Normal",
IF(PatientData[[#This Row],[bmi]]&lt;30,"Overweight","Obese")))</f>
        <v>Normal</v>
      </c>
      <c r="R1178" t="str">
        <f t="shared" si="603"/>
        <v>High BP</v>
      </c>
      <c r="S1178" t="str">
        <f t="shared" si="604"/>
        <v>High Cost</v>
      </c>
    </row>
    <row r="1179" spans="1:19" x14ac:dyDescent="0.3">
      <c r="A1179">
        <v>70</v>
      </c>
      <c r="B1179" t="s">
        <v>15</v>
      </c>
      <c r="C1179">
        <v>29.1</v>
      </c>
      <c r="D1179">
        <v>140</v>
      </c>
      <c r="E1179">
        <v>84</v>
      </c>
      <c r="F1179">
        <v>251.1</v>
      </c>
      <c r="G1179">
        <v>132.9</v>
      </c>
      <c r="H1179">
        <v>56</v>
      </c>
      <c r="I1179">
        <v>5</v>
      </c>
      <c r="J1179" t="s">
        <v>27</v>
      </c>
      <c r="K1179" t="s">
        <v>17</v>
      </c>
      <c r="L1179" t="s">
        <v>18</v>
      </c>
      <c r="M1179">
        <v>1.9</v>
      </c>
      <c r="N1179">
        <v>4841.07</v>
      </c>
      <c r="O1179" t="s">
        <v>23</v>
      </c>
      <c r="P1179" t="str">
        <f t="shared" ref="P1179" si="617">IF(A1176&lt;30,"18-29",IF(A1176&lt;45,"30-44",IF(A1176&lt;60,"45-59",IF(A1176&lt;75,"60-74","75+"))))</f>
        <v>75+</v>
      </c>
      <c r="Q1179" t="str">
        <f>IF(PatientData[[#This Row],[bmi]]&lt;18.5,"Underweight",
IF(PatientData[[#This Row],[bmi]]&lt;25,"Normal",
IF(PatientData[[#This Row],[bmi]]&lt;30,"Overweight","Obese")))</f>
        <v>Overweight</v>
      </c>
      <c r="R1179" t="str">
        <f t="shared" si="603"/>
        <v>High BP</v>
      </c>
      <c r="S1179" t="str">
        <f t="shared" si="604"/>
        <v>Normal Cost</v>
      </c>
    </row>
    <row r="1180" spans="1:19" x14ac:dyDescent="0.3">
      <c r="A1180">
        <v>76</v>
      </c>
      <c r="B1180" t="s">
        <v>20</v>
      </c>
      <c r="C1180">
        <v>21.3</v>
      </c>
      <c r="D1180">
        <v>130</v>
      </c>
      <c r="E1180">
        <v>73</v>
      </c>
      <c r="F1180">
        <v>184.4</v>
      </c>
      <c r="G1180">
        <v>76.8</v>
      </c>
      <c r="H1180">
        <v>77</v>
      </c>
      <c r="I1180">
        <v>1</v>
      </c>
      <c r="J1180" t="s">
        <v>27</v>
      </c>
      <c r="K1180" t="s">
        <v>21</v>
      </c>
      <c r="L1180" t="s">
        <v>18</v>
      </c>
      <c r="M1180">
        <v>4</v>
      </c>
      <c r="N1180">
        <v>9260.9599999999991</v>
      </c>
      <c r="O1180" t="s">
        <v>19</v>
      </c>
      <c r="P1180" t="str">
        <f t="shared" ref="P1180:P1182" si="618">IF(A1180&lt;30,"18-29",IF(A1180&lt;45,"30-44",IF(A1180&lt;60,"45-59",IF(A1180&lt;75,"60-74","75+"))))</f>
        <v>75+</v>
      </c>
      <c r="Q1180" t="str">
        <f>IF(PatientData[[#This Row],[bmi]]&lt;18.5,"Underweight",
IF(PatientData[[#This Row],[bmi]]&lt;25,"Normal",
IF(PatientData[[#This Row],[bmi]]&lt;30,"Overweight","Obese")))</f>
        <v>Normal</v>
      </c>
      <c r="R1180" t="str">
        <f t="shared" si="603"/>
        <v>High BP</v>
      </c>
      <c r="S1180" t="str">
        <f t="shared" si="604"/>
        <v>Normal Cost</v>
      </c>
    </row>
    <row r="1181" spans="1:19" x14ac:dyDescent="0.3">
      <c r="A1181">
        <v>50</v>
      </c>
      <c r="B1181" t="s">
        <v>20</v>
      </c>
      <c r="C1181">
        <v>21.3</v>
      </c>
      <c r="D1181">
        <v>111</v>
      </c>
      <c r="E1181">
        <v>67</v>
      </c>
      <c r="F1181">
        <v>210.2</v>
      </c>
      <c r="G1181">
        <v>128.4</v>
      </c>
      <c r="H1181">
        <v>80</v>
      </c>
      <c r="I1181">
        <v>1</v>
      </c>
      <c r="J1181" t="s">
        <v>24</v>
      </c>
      <c r="K1181" t="s">
        <v>17</v>
      </c>
      <c r="L1181" t="s">
        <v>18</v>
      </c>
      <c r="M1181">
        <v>1.6</v>
      </c>
      <c r="N1181">
        <v>4818.38</v>
      </c>
      <c r="O1181" t="s">
        <v>19</v>
      </c>
      <c r="P1181" t="str">
        <f t="shared" si="618"/>
        <v>45-59</v>
      </c>
      <c r="Q1181" t="str">
        <f>IF(PatientData[[#This Row],[bmi]]&lt;18.5,"Underweight",
IF(PatientData[[#This Row],[bmi]]&lt;25,"Normal",
IF(PatientData[[#This Row],[bmi]]&lt;30,"Overweight","Obese")))</f>
        <v>Normal</v>
      </c>
      <c r="R1181" t="str">
        <f t="shared" si="603"/>
        <v>Normal BP</v>
      </c>
      <c r="S1181" t="str">
        <f t="shared" si="604"/>
        <v>Normal Cost</v>
      </c>
    </row>
    <row r="1182" spans="1:19" x14ac:dyDescent="0.3">
      <c r="A1182">
        <v>48</v>
      </c>
      <c r="B1182" t="s">
        <v>20</v>
      </c>
      <c r="C1182">
        <v>21.3</v>
      </c>
      <c r="D1182">
        <v>105</v>
      </c>
      <c r="E1182">
        <v>60</v>
      </c>
      <c r="F1182">
        <v>207.4</v>
      </c>
      <c r="G1182">
        <v>108.4</v>
      </c>
      <c r="H1182">
        <v>96</v>
      </c>
      <c r="I1182">
        <v>2</v>
      </c>
      <c r="J1182" t="s">
        <v>24</v>
      </c>
      <c r="K1182" t="s">
        <v>28</v>
      </c>
      <c r="L1182" t="s">
        <v>18</v>
      </c>
      <c r="M1182">
        <v>7.2</v>
      </c>
      <c r="N1182">
        <v>15832.99</v>
      </c>
      <c r="O1182" t="s">
        <v>19</v>
      </c>
      <c r="P1182" t="str">
        <f t="shared" si="618"/>
        <v>45-59</v>
      </c>
      <c r="Q1182" t="str">
        <f>IF(PatientData[[#This Row],[bmi]]&lt;18.5,"Underweight",
IF(PatientData[[#This Row],[bmi]]&lt;25,"Normal",
IF(PatientData[[#This Row],[bmi]]&lt;30,"Overweight","Obese")))</f>
        <v>Normal</v>
      </c>
      <c r="R1182" t="str">
        <f t="shared" si="603"/>
        <v>Normal BP</v>
      </c>
      <c r="S1182" t="str">
        <f t="shared" si="604"/>
        <v>High Cost</v>
      </c>
    </row>
    <row r="1183" spans="1:19" x14ac:dyDescent="0.3">
      <c r="A1183">
        <v>43</v>
      </c>
      <c r="B1183" t="s">
        <v>15</v>
      </c>
      <c r="C1183">
        <v>32.799999999999997</v>
      </c>
      <c r="D1183">
        <v>110</v>
      </c>
      <c r="E1183">
        <v>65</v>
      </c>
      <c r="F1183">
        <v>210.6</v>
      </c>
      <c r="G1183">
        <v>173.5</v>
      </c>
      <c r="H1183">
        <v>68</v>
      </c>
      <c r="I1183">
        <v>2</v>
      </c>
      <c r="J1183" t="s">
        <v>27</v>
      </c>
      <c r="K1183" t="s">
        <v>17</v>
      </c>
      <c r="L1183" t="s">
        <v>18</v>
      </c>
      <c r="M1183">
        <v>5.6</v>
      </c>
      <c r="N1183">
        <v>9812.23</v>
      </c>
      <c r="O1183" t="s">
        <v>19</v>
      </c>
      <c r="P1183" t="str">
        <f t="shared" ref="P1183" si="619">IF(A1180&lt;30,"18-29",IF(A1180&lt;45,"30-44",IF(A1180&lt;60,"45-59",IF(A1180&lt;75,"60-74","75+"))))</f>
        <v>75+</v>
      </c>
      <c r="Q1183" t="str">
        <f>IF(PatientData[[#This Row],[bmi]]&lt;18.5,"Underweight",
IF(PatientData[[#This Row],[bmi]]&lt;25,"Normal",
IF(PatientData[[#This Row],[bmi]]&lt;30,"Overweight","Obese")))</f>
        <v>Obese</v>
      </c>
      <c r="R1183" t="str">
        <f t="shared" si="603"/>
        <v>Normal BP</v>
      </c>
      <c r="S1183" t="str">
        <f t="shared" si="604"/>
        <v>Normal Cost</v>
      </c>
    </row>
    <row r="1184" spans="1:19" x14ac:dyDescent="0.3">
      <c r="A1184">
        <v>49</v>
      </c>
      <c r="B1184" t="s">
        <v>20</v>
      </c>
      <c r="C1184">
        <v>21.3</v>
      </c>
      <c r="D1184">
        <v>119</v>
      </c>
      <c r="E1184">
        <v>86</v>
      </c>
      <c r="F1184">
        <v>241.7</v>
      </c>
      <c r="G1184">
        <v>148.9</v>
      </c>
      <c r="H1184">
        <v>83</v>
      </c>
      <c r="I1184">
        <v>4</v>
      </c>
      <c r="J1184" t="s">
        <v>27</v>
      </c>
      <c r="K1184" t="s">
        <v>17</v>
      </c>
      <c r="L1184" t="s">
        <v>18</v>
      </c>
      <c r="M1184">
        <v>13.3</v>
      </c>
      <c r="N1184">
        <v>19577.95</v>
      </c>
      <c r="O1184" t="s">
        <v>23</v>
      </c>
      <c r="P1184" t="str">
        <f t="shared" ref="P1184:P1185" si="620">IF(A1184&lt;30,"18-29",IF(A1184&lt;45,"30-44",IF(A1184&lt;60,"45-59",IF(A1184&lt;75,"60-74","75+"))))</f>
        <v>45-59</v>
      </c>
      <c r="Q1184" t="str">
        <f>IF(PatientData[[#This Row],[bmi]]&lt;18.5,"Underweight",
IF(PatientData[[#This Row],[bmi]]&lt;25,"Normal",
IF(PatientData[[#This Row],[bmi]]&lt;30,"Overweight","Obese")))</f>
        <v>Normal</v>
      </c>
      <c r="R1184" t="str">
        <f t="shared" si="603"/>
        <v>High BP</v>
      </c>
      <c r="S1184" t="str">
        <f t="shared" si="604"/>
        <v>High Cost</v>
      </c>
    </row>
    <row r="1185" spans="1:19" x14ac:dyDescent="0.3">
      <c r="A1185">
        <v>42</v>
      </c>
      <c r="B1185" t="s">
        <v>20</v>
      </c>
      <c r="C1185">
        <v>21.4</v>
      </c>
      <c r="D1185">
        <v>106</v>
      </c>
      <c r="E1185">
        <v>66</v>
      </c>
      <c r="F1185">
        <v>168.5</v>
      </c>
      <c r="G1185">
        <v>120.5</v>
      </c>
      <c r="H1185">
        <v>88</v>
      </c>
      <c r="I1185">
        <v>1</v>
      </c>
      <c r="J1185" t="s">
        <v>16</v>
      </c>
      <c r="K1185" t="s">
        <v>26</v>
      </c>
      <c r="L1185" t="s">
        <v>25</v>
      </c>
      <c r="M1185">
        <v>8</v>
      </c>
      <c r="N1185">
        <v>15952.19</v>
      </c>
      <c r="O1185" t="s">
        <v>19</v>
      </c>
      <c r="P1185" t="str">
        <f t="shared" si="620"/>
        <v>30-44</v>
      </c>
      <c r="Q1185" t="str">
        <f>IF(PatientData[[#This Row],[bmi]]&lt;18.5,"Underweight",
IF(PatientData[[#This Row],[bmi]]&lt;25,"Normal",
IF(PatientData[[#This Row],[bmi]]&lt;30,"Overweight","Obese")))</f>
        <v>Normal</v>
      </c>
      <c r="R1185" t="str">
        <f t="shared" si="603"/>
        <v>Normal BP</v>
      </c>
      <c r="S1185" t="str">
        <f t="shared" si="604"/>
        <v>High Cost</v>
      </c>
    </row>
    <row r="1186" spans="1:19" x14ac:dyDescent="0.3">
      <c r="A1186">
        <v>89</v>
      </c>
      <c r="B1186" t="s">
        <v>15</v>
      </c>
      <c r="C1186">
        <v>25.6</v>
      </c>
      <c r="D1186">
        <v>127</v>
      </c>
      <c r="E1186">
        <v>67</v>
      </c>
      <c r="F1186">
        <v>258</v>
      </c>
      <c r="G1186">
        <v>115.1</v>
      </c>
      <c r="H1186">
        <v>52</v>
      </c>
      <c r="I1186">
        <v>1</v>
      </c>
      <c r="J1186" t="s">
        <v>24</v>
      </c>
      <c r="K1186" t="s">
        <v>21</v>
      </c>
      <c r="L1186" t="s">
        <v>18</v>
      </c>
      <c r="M1186">
        <v>8.9</v>
      </c>
      <c r="N1186">
        <v>18426.82</v>
      </c>
      <c r="O1186" t="s">
        <v>19</v>
      </c>
      <c r="P1186" t="str">
        <f t="shared" ref="P1186" si="621">IF(A1183&lt;30,"18-29",IF(A1183&lt;45,"30-44",IF(A1183&lt;60,"45-59",IF(A1183&lt;75,"60-74","75+"))))</f>
        <v>30-44</v>
      </c>
      <c r="Q1186" t="str">
        <f>IF(PatientData[[#This Row],[bmi]]&lt;18.5,"Underweight",
IF(PatientData[[#This Row],[bmi]]&lt;25,"Normal",
IF(PatientData[[#This Row],[bmi]]&lt;30,"Overweight","Obese")))</f>
        <v>Overweight</v>
      </c>
      <c r="R1186" t="str">
        <f t="shared" si="603"/>
        <v>High BP</v>
      </c>
      <c r="S1186" t="str">
        <f t="shared" si="604"/>
        <v>High Cost</v>
      </c>
    </row>
    <row r="1187" spans="1:19" x14ac:dyDescent="0.3">
      <c r="A1187">
        <v>48</v>
      </c>
      <c r="B1187" t="s">
        <v>20</v>
      </c>
      <c r="C1187">
        <v>21.4</v>
      </c>
      <c r="D1187">
        <v>105</v>
      </c>
      <c r="E1187">
        <v>60</v>
      </c>
      <c r="F1187">
        <v>204.8</v>
      </c>
      <c r="G1187">
        <v>91.6</v>
      </c>
      <c r="H1187">
        <v>64</v>
      </c>
      <c r="I1187">
        <v>0</v>
      </c>
      <c r="J1187" t="s">
        <v>24</v>
      </c>
      <c r="K1187" t="s">
        <v>26</v>
      </c>
      <c r="L1187" t="s">
        <v>25</v>
      </c>
      <c r="M1187">
        <v>7.2</v>
      </c>
      <c r="N1187">
        <v>10478.209999999999</v>
      </c>
      <c r="O1187" t="s">
        <v>19</v>
      </c>
      <c r="P1187" t="str">
        <f t="shared" ref="P1187:P1188" si="622">IF(A1187&lt;30,"18-29",IF(A1187&lt;45,"30-44",IF(A1187&lt;60,"45-59",IF(A1187&lt;75,"60-74","75+"))))</f>
        <v>45-59</v>
      </c>
      <c r="Q1187" t="str">
        <f>IF(PatientData[[#This Row],[bmi]]&lt;18.5,"Underweight",
IF(PatientData[[#This Row],[bmi]]&lt;25,"Normal",
IF(PatientData[[#This Row],[bmi]]&lt;30,"Overweight","Obese")))</f>
        <v>Normal</v>
      </c>
      <c r="R1187" t="str">
        <f t="shared" si="603"/>
        <v>Normal BP</v>
      </c>
      <c r="S1187" t="str">
        <f t="shared" si="604"/>
        <v>Normal Cost</v>
      </c>
    </row>
    <row r="1188" spans="1:19" x14ac:dyDescent="0.3">
      <c r="A1188">
        <v>62</v>
      </c>
      <c r="B1188" t="s">
        <v>20</v>
      </c>
      <c r="C1188">
        <v>21.4</v>
      </c>
      <c r="D1188">
        <v>115</v>
      </c>
      <c r="E1188">
        <v>74</v>
      </c>
      <c r="F1188">
        <v>179.8</v>
      </c>
      <c r="G1188">
        <v>115.9</v>
      </c>
      <c r="H1188">
        <v>84</v>
      </c>
      <c r="I1188">
        <v>5</v>
      </c>
      <c r="J1188" t="s">
        <v>16</v>
      </c>
      <c r="K1188" t="s">
        <v>21</v>
      </c>
      <c r="L1188" t="s">
        <v>25</v>
      </c>
      <c r="M1188">
        <v>8.9</v>
      </c>
      <c r="N1188">
        <v>19461.61</v>
      </c>
      <c r="O1188" t="s">
        <v>19</v>
      </c>
      <c r="P1188" t="str">
        <f t="shared" si="622"/>
        <v>60-74</v>
      </c>
      <c r="Q1188" t="str">
        <f>IF(PatientData[[#This Row],[bmi]]&lt;18.5,"Underweight",
IF(PatientData[[#This Row],[bmi]]&lt;25,"Normal",
IF(PatientData[[#This Row],[bmi]]&lt;30,"Overweight","Obese")))</f>
        <v>Normal</v>
      </c>
      <c r="R1188" t="str">
        <f t="shared" si="603"/>
        <v>Normal BP</v>
      </c>
      <c r="S1188" t="str">
        <f t="shared" si="604"/>
        <v>High Cost</v>
      </c>
    </row>
    <row r="1189" spans="1:19" x14ac:dyDescent="0.3">
      <c r="A1189">
        <v>47</v>
      </c>
      <c r="B1189" t="s">
        <v>15</v>
      </c>
      <c r="C1189">
        <v>31.4</v>
      </c>
      <c r="D1189">
        <v>123</v>
      </c>
      <c r="E1189">
        <v>66</v>
      </c>
      <c r="F1189">
        <v>227.2</v>
      </c>
      <c r="G1189">
        <v>99.4</v>
      </c>
      <c r="H1189">
        <v>97</v>
      </c>
      <c r="I1189">
        <v>2</v>
      </c>
      <c r="J1189" t="s">
        <v>24</v>
      </c>
      <c r="K1189" t="s">
        <v>21</v>
      </c>
      <c r="L1189" t="s">
        <v>22</v>
      </c>
      <c r="M1189">
        <v>6.8</v>
      </c>
      <c r="N1189">
        <v>13669.88</v>
      </c>
      <c r="O1189" t="s">
        <v>19</v>
      </c>
      <c r="P1189" t="str">
        <f t="shared" ref="P1189:P1190" si="623">IF(A1186&lt;30,"18-29",IF(A1186&lt;45,"30-44",IF(A1186&lt;60,"45-59",IF(A1186&lt;75,"60-74","75+"))))</f>
        <v>75+</v>
      </c>
      <c r="Q1189" t="str">
        <f>IF(PatientData[[#This Row],[bmi]]&lt;18.5,"Underweight",
IF(PatientData[[#This Row],[bmi]]&lt;25,"Normal",
IF(PatientData[[#This Row],[bmi]]&lt;30,"Overweight","Obese")))</f>
        <v>Obese</v>
      </c>
      <c r="R1189" t="str">
        <f t="shared" si="603"/>
        <v>High BP</v>
      </c>
      <c r="S1189" t="str">
        <f t="shared" si="604"/>
        <v>Normal Cost</v>
      </c>
    </row>
    <row r="1190" spans="1:19" x14ac:dyDescent="0.3">
      <c r="A1190">
        <v>56</v>
      </c>
      <c r="B1190" t="s">
        <v>15</v>
      </c>
      <c r="C1190">
        <v>29.5</v>
      </c>
      <c r="D1190">
        <v>129</v>
      </c>
      <c r="E1190">
        <v>80</v>
      </c>
      <c r="F1190">
        <v>254.5</v>
      </c>
      <c r="G1190">
        <v>113</v>
      </c>
      <c r="H1190">
        <v>77</v>
      </c>
      <c r="I1190">
        <v>2</v>
      </c>
      <c r="J1190" t="s">
        <v>16</v>
      </c>
      <c r="K1190" t="s">
        <v>21</v>
      </c>
      <c r="L1190" t="s">
        <v>18</v>
      </c>
      <c r="M1190">
        <v>9.4</v>
      </c>
      <c r="N1190">
        <v>19606.02</v>
      </c>
      <c r="O1190" t="s">
        <v>19</v>
      </c>
      <c r="P1190" t="str">
        <f t="shared" si="623"/>
        <v>45-59</v>
      </c>
      <c r="Q1190" t="str">
        <f>IF(PatientData[[#This Row],[bmi]]&lt;18.5,"Underweight",
IF(PatientData[[#This Row],[bmi]]&lt;25,"Normal",
IF(PatientData[[#This Row],[bmi]]&lt;30,"Overweight","Obese")))</f>
        <v>Overweight</v>
      </c>
      <c r="R1190" t="str">
        <f t="shared" si="603"/>
        <v>High BP</v>
      </c>
      <c r="S1190" t="str">
        <f t="shared" si="604"/>
        <v>High Cost</v>
      </c>
    </row>
    <row r="1191" spans="1:19" x14ac:dyDescent="0.3">
      <c r="A1191">
        <v>66</v>
      </c>
      <c r="B1191" t="s">
        <v>20</v>
      </c>
      <c r="C1191">
        <v>21.4</v>
      </c>
      <c r="D1191">
        <v>122</v>
      </c>
      <c r="E1191">
        <v>71</v>
      </c>
      <c r="F1191">
        <v>212</v>
      </c>
      <c r="G1191">
        <v>109</v>
      </c>
      <c r="H1191">
        <v>72</v>
      </c>
      <c r="I1191">
        <v>1</v>
      </c>
      <c r="J1191" t="s">
        <v>24</v>
      </c>
      <c r="K1191" t="s">
        <v>21</v>
      </c>
      <c r="L1191" t="s">
        <v>18</v>
      </c>
      <c r="M1191">
        <v>5</v>
      </c>
      <c r="N1191">
        <v>12437.53</v>
      </c>
      <c r="O1191" t="s">
        <v>19</v>
      </c>
      <c r="P1191" t="str">
        <f t="shared" ref="P1191" si="624">IF(A1191&lt;30,"18-29",IF(A1191&lt;45,"30-44",IF(A1191&lt;60,"45-59",IF(A1191&lt;75,"60-74","75+"))))</f>
        <v>60-74</v>
      </c>
      <c r="Q1191" t="str">
        <f>IF(PatientData[[#This Row],[bmi]]&lt;18.5,"Underweight",
IF(PatientData[[#This Row],[bmi]]&lt;25,"Normal",
IF(PatientData[[#This Row],[bmi]]&lt;30,"Overweight","Obese")))</f>
        <v>Normal</v>
      </c>
      <c r="R1191" t="str">
        <f t="shared" si="603"/>
        <v>High BP</v>
      </c>
      <c r="S1191" t="str">
        <f t="shared" si="604"/>
        <v>Normal Cost</v>
      </c>
    </row>
    <row r="1192" spans="1:19" x14ac:dyDescent="0.3">
      <c r="A1192">
        <v>51</v>
      </c>
      <c r="B1192" t="s">
        <v>15</v>
      </c>
      <c r="C1192">
        <v>32.799999999999997</v>
      </c>
      <c r="D1192">
        <v>128</v>
      </c>
      <c r="E1192">
        <v>82</v>
      </c>
      <c r="F1192">
        <v>236.2</v>
      </c>
      <c r="G1192">
        <v>110.7</v>
      </c>
      <c r="H1192">
        <v>79</v>
      </c>
      <c r="I1192">
        <v>2</v>
      </c>
      <c r="J1192" t="s">
        <v>24</v>
      </c>
      <c r="K1192" t="s">
        <v>21</v>
      </c>
      <c r="L1192" t="s">
        <v>25</v>
      </c>
      <c r="M1192">
        <v>10.3</v>
      </c>
      <c r="N1192">
        <v>18965.07</v>
      </c>
      <c r="O1192" t="s">
        <v>19</v>
      </c>
      <c r="P1192" t="str">
        <f t="shared" ref="P1192" si="625">IF(A1189&lt;30,"18-29",IF(A1189&lt;45,"30-44",IF(A1189&lt;60,"45-59",IF(A1189&lt;75,"60-74","75+"))))</f>
        <v>45-59</v>
      </c>
      <c r="Q1192" t="str">
        <f>IF(PatientData[[#This Row],[bmi]]&lt;18.5,"Underweight",
IF(PatientData[[#This Row],[bmi]]&lt;25,"Normal",
IF(PatientData[[#This Row],[bmi]]&lt;30,"Overweight","Obese")))</f>
        <v>Obese</v>
      </c>
      <c r="R1192" t="str">
        <f t="shared" si="603"/>
        <v>High BP</v>
      </c>
      <c r="S1192" t="str">
        <f t="shared" si="604"/>
        <v>High Cost</v>
      </c>
    </row>
    <row r="1193" spans="1:19" x14ac:dyDescent="0.3">
      <c r="A1193">
        <v>70</v>
      </c>
      <c r="B1193" t="s">
        <v>20</v>
      </c>
      <c r="C1193">
        <v>21.4</v>
      </c>
      <c r="D1193">
        <v>128</v>
      </c>
      <c r="E1193">
        <v>77</v>
      </c>
      <c r="F1193">
        <v>199.2</v>
      </c>
      <c r="G1193">
        <v>80.2</v>
      </c>
      <c r="H1193">
        <v>87</v>
      </c>
      <c r="I1193">
        <v>1</v>
      </c>
      <c r="J1193" t="s">
        <v>27</v>
      </c>
      <c r="K1193" t="s">
        <v>26</v>
      </c>
      <c r="L1193" t="s">
        <v>22</v>
      </c>
      <c r="M1193">
        <v>1.7</v>
      </c>
      <c r="N1193">
        <v>4835.5200000000004</v>
      </c>
      <c r="O1193" t="s">
        <v>23</v>
      </c>
      <c r="P1193" t="str">
        <f t="shared" ref="P1193" si="626">IF(A1193&lt;30,"18-29",IF(A1193&lt;45,"30-44",IF(A1193&lt;60,"45-59",IF(A1193&lt;75,"60-74","75+"))))</f>
        <v>60-74</v>
      </c>
      <c r="Q1193" t="str">
        <f>IF(PatientData[[#This Row],[bmi]]&lt;18.5,"Underweight",
IF(PatientData[[#This Row],[bmi]]&lt;25,"Normal",
IF(PatientData[[#This Row],[bmi]]&lt;30,"Overweight","Obese")))</f>
        <v>Normal</v>
      </c>
      <c r="R1193" t="str">
        <f t="shared" si="603"/>
        <v>High BP</v>
      </c>
      <c r="S1193" t="str">
        <f t="shared" si="604"/>
        <v>Normal Cost</v>
      </c>
    </row>
    <row r="1194" spans="1:19" x14ac:dyDescent="0.3">
      <c r="A1194">
        <v>64</v>
      </c>
      <c r="B1194" t="s">
        <v>15</v>
      </c>
      <c r="C1194">
        <v>26</v>
      </c>
      <c r="D1194">
        <v>142</v>
      </c>
      <c r="E1194">
        <v>84</v>
      </c>
      <c r="F1194">
        <v>230.7</v>
      </c>
      <c r="G1194">
        <v>87.8</v>
      </c>
      <c r="H1194">
        <v>100</v>
      </c>
      <c r="I1194">
        <v>0</v>
      </c>
      <c r="J1194" t="s">
        <v>16</v>
      </c>
      <c r="K1194" t="s">
        <v>26</v>
      </c>
      <c r="L1194" t="s">
        <v>18</v>
      </c>
      <c r="M1194">
        <v>12.7</v>
      </c>
      <c r="N1194">
        <v>20556.03</v>
      </c>
      <c r="O1194" t="s">
        <v>19</v>
      </c>
      <c r="P1194" t="str">
        <f t="shared" ref="P1194" si="627">IF(A1191&lt;30,"18-29",IF(A1191&lt;45,"30-44",IF(A1191&lt;60,"45-59",IF(A1191&lt;75,"60-74","75+"))))</f>
        <v>60-74</v>
      </c>
      <c r="Q1194" t="str">
        <f>IF(PatientData[[#This Row],[bmi]]&lt;18.5,"Underweight",
IF(PatientData[[#This Row],[bmi]]&lt;25,"Normal",
IF(PatientData[[#This Row],[bmi]]&lt;30,"Overweight","Obese")))</f>
        <v>Overweight</v>
      </c>
      <c r="R1194" t="str">
        <f t="shared" si="603"/>
        <v>High BP</v>
      </c>
      <c r="S1194" t="str">
        <f t="shared" si="604"/>
        <v>High Cost</v>
      </c>
    </row>
    <row r="1195" spans="1:19" x14ac:dyDescent="0.3">
      <c r="A1195">
        <v>77</v>
      </c>
      <c r="B1195" t="s">
        <v>20</v>
      </c>
      <c r="C1195">
        <v>21.4</v>
      </c>
      <c r="D1195">
        <v>142</v>
      </c>
      <c r="E1195">
        <v>83</v>
      </c>
      <c r="F1195">
        <v>209.2</v>
      </c>
      <c r="G1195">
        <v>90.7</v>
      </c>
      <c r="H1195">
        <v>75</v>
      </c>
      <c r="I1195">
        <v>0</v>
      </c>
      <c r="J1195" t="s">
        <v>24</v>
      </c>
      <c r="K1195" t="s">
        <v>26</v>
      </c>
      <c r="L1195" t="s">
        <v>18</v>
      </c>
      <c r="M1195">
        <v>6.3</v>
      </c>
      <c r="N1195">
        <v>9833.16</v>
      </c>
      <c r="O1195" t="s">
        <v>19</v>
      </c>
      <c r="P1195" t="str">
        <f t="shared" ref="P1195" si="628">IF(A1195&lt;30,"18-29",IF(A1195&lt;45,"30-44",IF(A1195&lt;60,"45-59",IF(A1195&lt;75,"60-74","75+"))))</f>
        <v>75+</v>
      </c>
      <c r="Q1195" t="str">
        <f>IF(PatientData[[#This Row],[bmi]]&lt;18.5,"Underweight",
IF(PatientData[[#This Row],[bmi]]&lt;25,"Normal",
IF(PatientData[[#This Row],[bmi]]&lt;30,"Overweight","Obese")))</f>
        <v>Normal</v>
      </c>
      <c r="R1195" t="str">
        <f t="shared" si="603"/>
        <v>High BP</v>
      </c>
      <c r="S1195" t="str">
        <f t="shared" si="604"/>
        <v>Normal Cost</v>
      </c>
    </row>
    <row r="1196" spans="1:19" x14ac:dyDescent="0.3">
      <c r="A1196">
        <v>53</v>
      </c>
      <c r="B1196" t="s">
        <v>15</v>
      </c>
      <c r="C1196">
        <v>24.8</v>
      </c>
      <c r="D1196">
        <v>137</v>
      </c>
      <c r="E1196">
        <v>82</v>
      </c>
      <c r="F1196">
        <v>224.4</v>
      </c>
      <c r="G1196">
        <v>152.69999999999999</v>
      </c>
      <c r="H1196">
        <v>87</v>
      </c>
      <c r="I1196">
        <v>1</v>
      </c>
      <c r="J1196" t="s">
        <v>16</v>
      </c>
      <c r="K1196" t="s">
        <v>17</v>
      </c>
      <c r="L1196" t="s">
        <v>18</v>
      </c>
      <c r="M1196">
        <v>7.1</v>
      </c>
      <c r="N1196">
        <v>14574.86</v>
      </c>
      <c r="O1196" t="s">
        <v>19</v>
      </c>
      <c r="P1196" t="str">
        <f t="shared" ref="P1196" si="629">IF(A1193&lt;30,"18-29",IF(A1193&lt;45,"30-44",IF(A1193&lt;60,"45-59",IF(A1193&lt;75,"60-74","75+"))))</f>
        <v>60-74</v>
      </c>
      <c r="Q1196" t="str">
        <f>IF(PatientData[[#This Row],[bmi]]&lt;18.5,"Underweight",
IF(PatientData[[#This Row],[bmi]]&lt;25,"Normal",
IF(PatientData[[#This Row],[bmi]]&lt;30,"Overweight","Obese")))</f>
        <v>Normal</v>
      </c>
      <c r="R1196" t="str">
        <f t="shared" si="603"/>
        <v>High BP</v>
      </c>
      <c r="S1196" t="str">
        <f t="shared" si="604"/>
        <v>Normal Cost</v>
      </c>
    </row>
    <row r="1197" spans="1:19" x14ac:dyDescent="0.3">
      <c r="A1197">
        <v>55</v>
      </c>
      <c r="B1197" t="s">
        <v>20</v>
      </c>
      <c r="C1197">
        <v>21.4</v>
      </c>
      <c r="D1197">
        <v>117</v>
      </c>
      <c r="E1197">
        <v>67</v>
      </c>
      <c r="F1197">
        <v>237.7</v>
      </c>
      <c r="G1197">
        <v>117.5</v>
      </c>
      <c r="H1197">
        <v>71</v>
      </c>
      <c r="I1197">
        <v>2</v>
      </c>
      <c r="J1197" t="s">
        <v>24</v>
      </c>
      <c r="K1197" t="s">
        <v>28</v>
      </c>
      <c r="L1197" t="s">
        <v>18</v>
      </c>
      <c r="M1197">
        <v>8.8000000000000007</v>
      </c>
      <c r="N1197">
        <v>18207.03</v>
      </c>
      <c r="O1197" t="s">
        <v>19</v>
      </c>
      <c r="P1197" t="str">
        <f t="shared" ref="P1197:P1200" si="630">IF(A1197&lt;30,"18-29",IF(A1197&lt;45,"30-44",IF(A1197&lt;60,"45-59",IF(A1197&lt;75,"60-74","75+"))))</f>
        <v>45-59</v>
      </c>
      <c r="Q1197" t="str">
        <f>IF(PatientData[[#This Row],[bmi]]&lt;18.5,"Underweight",
IF(PatientData[[#This Row],[bmi]]&lt;25,"Normal",
IF(PatientData[[#This Row],[bmi]]&lt;30,"Overweight","Obese")))</f>
        <v>Normal</v>
      </c>
      <c r="R1197" t="str">
        <f t="shared" si="603"/>
        <v>Normal BP</v>
      </c>
      <c r="S1197" t="str">
        <f t="shared" si="604"/>
        <v>High Cost</v>
      </c>
    </row>
    <row r="1198" spans="1:19" x14ac:dyDescent="0.3">
      <c r="A1198">
        <v>70</v>
      </c>
      <c r="B1198" t="s">
        <v>20</v>
      </c>
      <c r="C1198">
        <v>21.4</v>
      </c>
      <c r="D1198">
        <v>129</v>
      </c>
      <c r="E1198">
        <v>77</v>
      </c>
      <c r="F1198">
        <v>218.9</v>
      </c>
      <c r="G1198">
        <v>141</v>
      </c>
      <c r="H1198">
        <v>62</v>
      </c>
      <c r="I1198">
        <v>0</v>
      </c>
      <c r="J1198" t="s">
        <v>24</v>
      </c>
      <c r="K1198" t="s">
        <v>21</v>
      </c>
      <c r="L1198" t="s">
        <v>22</v>
      </c>
      <c r="M1198">
        <v>6.5</v>
      </c>
      <c r="N1198">
        <v>13095.08</v>
      </c>
      <c r="O1198" t="s">
        <v>19</v>
      </c>
      <c r="P1198" t="str">
        <f t="shared" si="630"/>
        <v>60-74</v>
      </c>
      <c r="Q1198" t="str">
        <f>IF(PatientData[[#This Row],[bmi]]&lt;18.5,"Underweight",
IF(PatientData[[#This Row],[bmi]]&lt;25,"Normal",
IF(PatientData[[#This Row],[bmi]]&lt;30,"Overweight","Obese")))</f>
        <v>Normal</v>
      </c>
      <c r="R1198" t="str">
        <f t="shared" si="603"/>
        <v>High BP</v>
      </c>
      <c r="S1198" t="str">
        <f t="shared" si="604"/>
        <v>Normal Cost</v>
      </c>
    </row>
    <row r="1199" spans="1:19" x14ac:dyDescent="0.3">
      <c r="A1199">
        <v>67</v>
      </c>
      <c r="B1199" t="s">
        <v>20</v>
      </c>
      <c r="C1199">
        <v>21.4</v>
      </c>
      <c r="D1199">
        <v>113</v>
      </c>
      <c r="E1199">
        <v>61</v>
      </c>
      <c r="F1199">
        <v>230</v>
      </c>
      <c r="G1199">
        <v>97.6</v>
      </c>
      <c r="H1199">
        <v>60</v>
      </c>
      <c r="I1199">
        <v>1</v>
      </c>
      <c r="J1199" t="s">
        <v>24</v>
      </c>
      <c r="K1199" t="s">
        <v>28</v>
      </c>
      <c r="L1199" t="s">
        <v>18</v>
      </c>
      <c r="M1199">
        <v>7.7</v>
      </c>
      <c r="N1199">
        <v>18541.91</v>
      </c>
      <c r="O1199" t="s">
        <v>23</v>
      </c>
      <c r="P1199" t="str">
        <f t="shared" si="630"/>
        <v>60-74</v>
      </c>
      <c r="Q1199" t="str">
        <f>IF(PatientData[[#This Row],[bmi]]&lt;18.5,"Underweight",
IF(PatientData[[#This Row],[bmi]]&lt;25,"Normal",
IF(PatientData[[#This Row],[bmi]]&lt;30,"Overweight","Obese")))</f>
        <v>Normal</v>
      </c>
      <c r="R1199" t="str">
        <f t="shared" si="603"/>
        <v>Normal BP</v>
      </c>
      <c r="S1199" t="str">
        <f t="shared" si="604"/>
        <v>High Cost</v>
      </c>
    </row>
    <row r="1200" spans="1:19" x14ac:dyDescent="0.3">
      <c r="A1200">
        <v>50</v>
      </c>
      <c r="B1200" t="s">
        <v>20</v>
      </c>
      <c r="C1200">
        <v>21.4</v>
      </c>
      <c r="D1200">
        <v>118</v>
      </c>
      <c r="E1200">
        <v>72</v>
      </c>
      <c r="F1200">
        <v>191.8</v>
      </c>
      <c r="G1200">
        <v>102.4</v>
      </c>
      <c r="H1200">
        <v>59</v>
      </c>
      <c r="I1200">
        <v>1</v>
      </c>
      <c r="J1200" t="s">
        <v>27</v>
      </c>
      <c r="K1200" t="s">
        <v>21</v>
      </c>
      <c r="L1200" t="s">
        <v>18</v>
      </c>
      <c r="M1200">
        <v>5</v>
      </c>
      <c r="N1200">
        <v>12393.09</v>
      </c>
      <c r="O1200" t="s">
        <v>19</v>
      </c>
      <c r="P1200" t="str">
        <f t="shared" si="630"/>
        <v>45-59</v>
      </c>
      <c r="Q1200" t="str">
        <f>IF(PatientData[[#This Row],[bmi]]&lt;18.5,"Underweight",
IF(PatientData[[#This Row],[bmi]]&lt;25,"Normal",
IF(PatientData[[#This Row],[bmi]]&lt;30,"Overweight","Obese")))</f>
        <v>Normal</v>
      </c>
      <c r="R1200" t="str">
        <f t="shared" si="603"/>
        <v>Normal BP</v>
      </c>
      <c r="S1200" t="str">
        <f t="shared" si="604"/>
        <v>Normal Cost</v>
      </c>
    </row>
    <row r="1201" spans="1:19" x14ac:dyDescent="0.3">
      <c r="A1201">
        <v>57</v>
      </c>
      <c r="B1201" t="s">
        <v>15</v>
      </c>
      <c r="C1201">
        <v>30.6</v>
      </c>
      <c r="D1201">
        <v>145</v>
      </c>
      <c r="E1201">
        <v>76</v>
      </c>
      <c r="F1201">
        <v>232.5</v>
      </c>
      <c r="G1201">
        <v>117.3</v>
      </c>
      <c r="H1201">
        <v>66</v>
      </c>
      <c r="I1201">
        <v>1</v>
      </c>
      <c r="J1201" t="s">
        <v>27</v>
      </c>
      <c r="K1201" t="s">
        <v>21</v>
      </c>
      <c r="L1201" t="s">
        <v>22</v>
      </c>
      <c r="M1201">
        <v>10.6</v>
      </c>
      <c r="N1201">
        <v>28170.14</v>
      </c>
      <c r="O1201" t="s">
        <v>23</v>
      </c>
      <c r="P1201" t="str">
        <f t="shared" ref="P1201" si="631">IF(A1198&lt;30,"18-29",IF(A1198&lt;45,"30-44",IF(A1198&lt;60,"45-59",IF(A1198&lt;75,"60-74","75+"))))</f>
        <v>60-74</v>
      </c>
      <c r="Q1201" t="str">
        <f>IF(PatientData[[#This Row],[bmi]]&lt;18.5,"Underweight",
IF(PatientData[[#This Row],[bmi]]&lt;25,"Normal",
IF(PatientData[[#This Row],[bmi]]&lt;30,"Overweight","Obese")))</f>
        <v>Obese</v>
      </c>
      <c r="R1201" t="str">
        <f t="shared" si="603"/>
        <v>High BP</v>
      </c>
      <c r="S1201" t="str">
        <f t="shared" si="604"/>
        <v>High Cost</v>
      </c>
    </row>
    <row r="1202" spans="1:19" x14ac:dyDescent="0.3">
      <c r="A1202">
        <v>73</v>
      </c>
      <c r="B1202" t="s">
        <v>20</v>
      </c>
      <c r="C1202">
        <v>21.4</v>
      </c>
      <c r="D1202">
        <v>122</v>
      </c>
      <c r="E1202">
        <v>69</v>
      </c>
      <c r="F1202">
        <v>180.3</v>
      </c>
      <c r="G1202">
        <v>95.9</v>
      </c>
      <c r="H1202">
        <v>92</v>
      </c>
      <c r="I1202">
        <v>1</v>
      </c>
      <c r="J1202" t="s">
        <v>16</v>
      </c>
      <c r="K1202" t="s">
        <v>28</v>
      </c>
      <c r="L1202" t="s">
        <v>22</v>
      </c>
      <c r="M1202">
        <v>9.6999999999999993</v>
      </c>
      <c r="N1202">
        <v>19293.419999999998</v>
      </c>
      <c r="O1202" t="s">
        <v>19</v>
      </c>
      <c r="P1202" t="str">
        <f t="shared" ref="P1202" si="632">IF(A1202&lt;30,"18-29",IF(A1202&lt;45,"30-44",IF(A1202&lt;60,"45-59",IF(A1202&lt;75,"60-74","75+"))))</f>
        <v>60-74</v>
      </c>
      <c r="Q1202" t="str">
        <f>IF(PatientData[[#This Row],[bmi]]&lt;18.5,"Underweight",
IF(PatientData[[#This Row],[bmi]]&lt;25,"Normal",
IF(PatientData[[#This Row],[bmi]]&lt;30,"Overweight","Obese")))</f>
        <v>Normal</v>
      </c>
      <c r="R1202" t="str">
        <f t="shared" si="603"/>
        <v>High BP</v>
      </c>
      <c r="S1202" t="str">
        <f t="shared" si="604"/>
        <v>High Cost</v>
      </c>
    </row>
    <row r="1203" spans="1:19" x14ac:dyDescent="0.3">
      <c r="A1203">
        <v>82</v>
      </c>
      <c r="B1203" t="s">
        <v>15</v>
      </c>
      <c r="C1203">
        <v>30.6</v>
      </c>
      <c r="D1203">
        <v>132</v>
      </c>
      <c r="E1203">
        <v>79</v>
      </c>
      <c r="F1203">
        <v>224</v>
      </c>
      <c r="G1203">
        <v>126</v>
      </c>
      <c r="H1203">
        <v>96</v>
      </c>
      <c r="I1203">
        <v>1</v>
      </c>
      <c r="J1203" t="s">
        <v>16</v>
      </c>
      <c r="K1203" t="s">
        <v>26</v>
      </c>
      <c r="L1203" t="s">
        <v>25</v>
      </c>
      <c r="M1203">
        <v>9.1</v>
      </c>
      <c r="N1203">
        <v>16120.2</v>
      </c>
      <c r="O1203" t="s">
        <v>19</v>
      </c>
      <c r="P1203" t="str">
        <f t="shared" ref="P1203:P1206" si="633">IF(A1200&lt;30,"18-29",IF(A1200&lt;45,"30-44",IF(A1200&lt;60,"45-59",IF(A1200&lt;75,"60-74","75+"))))</f>
        <v>45-59</v>
      </c>
      <c r="Q1203" t="str">
        <f>IF(PatientData[[#This Row],[bmi]]&lt;18.5,"Underweight",
IF(PatientData[[#This Row],[bmi]]&lt;25,"Normal",
IF(PatientData[[#This Row],[bmi]]&lt;30,"Overweight","Obese")))</f>
        <v>Obese</v>
      </c>
      <c r="R1203" t="str">
        <f t="shared" si="603"/>
        <v>High BP</v>
      </c>
      <c r="S1203" t="str">
        <f t="shared" si="604"/>
        <v>High Cost</v>
      </c>
    </row>
    <row r="1204" spans="1:19" x14ac:dyDescent="0.3">
      <c r="A1204">
        <v>43</v>
      </c>
      <c r="B1204" t="s">
        <v>15</v>
      </c>
      <c r="C1204">
        <v>18.2</v>
      </c>
      <c r="D1204">
        <v>119</v>
      </c>
      <c r="E1204">
        <v>74</v>
      </c>
      <c r="F1204">
        <v>178.2</v>
      </c>
      <c r="G1204">
        <v>87.2</v>
      </c>
      <c r="H1204">
        <v>75</v>
      </c>
      <c r="I1204">
        <v>2</v>
      </c>
      <c r="J1204" t="s">
        <v>24</v>
      </c>
      <c r="K1204" t="s">
        <v>28</v>
      </c>
      <c r="L1204" t="s">
        <v>22</v>
      </c>
      <c r="M1204">
        <v>5.9</v>
      </c>
      <c r="N1204">
        <v>14247.59</v>
      </c>
      <c r="O1204" t="s">
        <v>19</v>
      </c>
      <c r="P1204" t="str">
        <f t="shared" si="633"/>
        <v>45-59</v>
      </c>
      <c r="Q1204" t="str">
        <f>IF(PatientData[[#This Row],[bmi]]&lt;18.5,"Underweight",
IF(PatientData[[#This Row],[bmi]]&lt;25,"Normal",
IF(PatientData[[#This Row],[bmi]]&lt;30,"Overweight","Obese")))</f>
        <v>Underweight</v>
      </c>
      <c r="R1204" t="str">
        <f t="shared" si="603"/>
        <v>Normal BP</v>
      </c>
      <c r="S1204" t="str">
        <f t="shared" si="604"/>
        <v>Normal Cost</v>
      </c>
    </row>
    <row r="1205" spans="1:19" x14ac:dyDescent="0.3">
      <c r="A1205">
        <v>64</v>
      </c>
      <c r="B1205" t="s">
        <v>15</v>
      </c>
      <c r="C1205">
        <v>18</v>
      </c>
      <c r="D1205">
        <v>128</v>
      </c>
      <c r="E1205">
        <v>73</v>
      </c>
      <c r="F1205">
        <v>229.7</v>
      </c>
      <c r="G1205">
        <v>77.5</v>
      </c>
      <c r="H1205">
        <v>90</v>
      </c>
      <c r="I1205">
        <v>2</v>
      </c>
      <c r="J1205" t="s">
        <v>27</v>
      </c>
      <c r="K1205" t="s">
        <v>26</v>
      </c>
      <c r="L1205" t="s">
        <v>22</v>
      </c>
      <c r="M1205">
        <v>1.5</v>
      </c>
      <c r="N1205">
        <v>4604.2</v>
      </c>
      <c r="O1205" t="s">
        <v>23</v>
      </c>
      <c r="P1205" t="str">
        <f t="shared" si="633"/>
        <v>60-74</v>
      </c>
      <c r="Q1205" t="str">
        <f>IF(PatientData[[#This Row],[bmi]]&lt;18.5,"Underweight",
IF(PatientData[[#This Row],[bmi]]&lt;25,"Normal",
IF(PatientData[[#This Row],[bmi]]&lt;30,"Overweight","Obese")))</f>
        <v>Underweight</v>
      </c>
      <c r="R1205" t="str">
        <f t="shared" si="603"/>
        <v>High BP</v>
      </c>
      <c r="S1205" t="str">
        <f t="shared" si="604"/>
        <v>Normal Cost</v>
      </c>
    </row>
    <row r="1206" spans="1:19" x14ac:dyDescent="0.3">
      <c r="A1206">
        <v>87</v>
      </c>
      <c r="B1206" t="s">
        <v>15</v>
      </c>
      <c r="C1206">
        <v>28.6</v>
      </c>
      <c r="D1206">
        <v>131</v>
      </c>
      <c r="E1206">
        <v>81</v>
      </c>
      <c r="F1206">
        <v>254.7</v>
      </c>
      <c r="G1206">
        <v>83.4</v>
      </c>
      <c r="H1206">
        <v>73</v>
      </c>
      <c r="I1206">
        <v>2</v>
      </c>
      <c r="J1206" t="s">
        <v>27</v>
      </c>
      <c r="K1206" t="s">
        <v>21</v>
      </c>
      <c r="L1206" t="s">
        <v>18</v>
      </c>
      <c r="M1206">
        <v>5.9</v>
      </c>
      <c r="N1206">
        <v>12256.18</v>
      </c>
      <c r="O1206" t="s">
        <v>23</v>
      </c>
      <c r="P1206" t="str">
        <f t="shared" si="633"/>
        <v>75+</v>
      </c>
      <c r="Q1206" t="str">
        <f>IF(PatientData[[#This Row],[bmi]]&lt;18.5,"Underweight",
IF(PatientData[[#This Row],[bmi]]&lt;25,"Normal",
IF(PatientData[[#This Row],[bmi]]&lt;30,"Overweight","Obese")))</f>
        <v>Overweight</v>
      </c>
      <c r="R1206" t="str">
        <f t="shared" si="603"/>
        <v>High BP</v>
      </c>
      <c r="S1206" t="str">
        <f t="shared" si="604"/>
        <v>Normal Cost</v>
      </c>
    </row>
    <row r="1207" spans="1:19" x14ac:dyDescent="0.3">
      <c r="A1207">
        <v>69</v>
      </c>
      <c r="B1207" t="s">
        <v>20</v>
      </c>
      <c r="C1207">
        <v>21.4</v>
      </c>
      <c r="D1207">
        <v>126</v>
      </c>
      <c r="E1207">
        <v>73</v>
      </c>
      <c r="F1207">
        <v>186</v>
      </c>
      <c r="G1207">
        <v>146.1</v>
      </c>
      <c r="H1207">
        <v>76</v>
      </c>
      <c r="I1207">
        <v>0</v>
      </c>
      <c r="J1207" t="s">
        <v>16</v>
      </c>
      <c r="K1207" t="s">
        <v>26</v>
      </c>
      <c r="L1207" t="s">
        <v>18</v>
      </c>
      <c r="M1207">
        <v>6.7</v>
      </c>
      <c r="N1207">
        <v>12452.28</v>
      </c>
      <c r="O1207" t="s">
        <v>19</v>
      </c>
      <c r="P1207" t="str">
        <f t="shared" ref="P1207:P1208" si="634">IF(A1207&lt;30,"18-29",IF(A1207&lt;45,"30-44",IF(A1207&lt;60,"45-59",IF(A1207&lt;75,"60-74","75+"))))</f>
        <v>60-74</v>
      </c>
      <c r="Q1207" t="str">
        <f>IF(PatientData[[#This Row],[bmi]]&lt;18.5,"Underweight",
IF(PatientData[[#This Row],[bmi]]&lt;25,"Normal",
IF(PatientData[[#This Row],[bmi]]&lt;30,"Overweight","Obese")))</f>
        <v>Normal</v>
      </c>
      <c r="R1207" t="str">
        <f t="shared" si="603"/>
        <v>High BP</v>
      </c>
      <c r="S1207" t="str">
        <f t="shared" si="604"/>
        <v>Normal Cost</v>
      </c>
    </row>
    <row r="1208" spans="1:19" x14ac:dyDescent="0.3">
      <c r="A1208">
        <v>71</v>
      </c>
      <c r="B1208" t="s">
        <v>20</v>
      </c>
      <c r="C1208">
        <v>21.4</v>
      </c>
      <c r="D1208">
        <v>123</v>
      </c>
      <c r="E1208">
        <v>68</v>
      </c>
      <c r="F1208">
        <v>232.8</v>
      </c>
      <c r="G1208">
        <v>141.30000000000001</v>
      </c>
      <c r="H1208">
        <v>87</v>
      </c>
      <c r="I1208">
        <v>2</v>
      </c>
      <c r="J1208" t="s">
        <v>16</v>
      </c>
      <c r="K1208" t="s">
        <v>17</v>
      </c>
      <c r="L1208" t="s">
        <v>18</v>
      </c>
      <c r="M1208">
        <v>10.5</v>
      </c>
      <c r="N1208">
        <v>17996.43</v>
      </c>
      <c r="O1208" t="s">
        <v>19</v>
      </c>
      <c r="P1208" t="str">
        <f t="shared" si="634"/>
        <v>60-74</v>
      </c>
      <c r="Q1208" t="str">
        <f>IF(PatientData[[#This Row],[bmi]]&lt;18.5,"Underweight",
IF(PatientData[[#This Row],[bmi]]&lt;25,"Normal",
IF(PatientData[[#This Row],[bmi]]&lt;30,"Overweight","Obese")))</f>
        <v>Normal</v>
      </c>
      <c r="R1208" t="str">
        <f t="shared" si="603"/>
        <v>High BP</v>
      </c>
      <c r="S1208" t="str">
        <f t="shared" si="604"/>
        <v>High Cost</v>
      </c>
    </row>
    <row r="1209" spans="1:19" x14ac:dyDescent="0.3">
      <c r="A1209">
        <v>81</v>
      </c>
      <c r="B1209" t="s">
        <v>15</v>
      </c>
      <c r="C1209">
        <v>30.1</v>
      </c>
      <c r="D1209">
        <v>132</v>
      </c>
      <c r="E1209">
        <v>79</v>
      </c>
      <c r="F1209">
        <v>231.6</v>
      </c>
      <c r="G1209">
        <v>143.5</v>
      </c>
      <c r="H1209">
        <v>100</v>
      </c>
      <c r="I1209">
        <v>2</v>
      </c>
      <c r="J1209" t="s">
        <v>16</v>
      </c>
      <c r="K1209" t="s">
        <v>17</v>
      </c>
      <c r="L1209" t="s">
        <v>18</v>
      </c>
      <c r="M1209">
        <v>9.3000000000000007</v>
      </c>
      <c r="N1209">
        <v>16873.39</v>
      </c>
      <c r="O1209" t="s">
        <v>23</v>
      </c>
      <c r="P1209" t="str">
        <f t="shared" ref="P1209:P1210" si="635">IF(A1206&lt;30,"18-29",IF(A1206&lt;45,"30-44",IF(A1206&lt;60,"45-59",IF(A1206&lt;75,"60-74","75+"))))</f>
        <v>75+</v>
      </c>
      <c r="Q1209" t="str">
        <f>IF(PatientData[[#This Row],[bmi]]&lt;18.5,"Underweight",
IF(PatientData[[#This Row],[bmi]]&lt;25,"Normal",
IF(PatientData[[#This Row],[bmi]]&lt;30,"Overweight","Obese")))</f>
        <v>Obese</v>
      </c>
      <c r="R1209" t="str">
        <f t="shared" si="603"/>
        <v>High BP</v>
      </c>
      <c r="S1209" t="str">
        <f t="shared" si="604"/>
        <v>High Cost</v>
      </c>
    </row>
    <row r="1210" spans="1:19" x14ac:dyDescent="0.3">
      <c r="A1210">
        <v>80</v>
      </c>
      <c r="B1210" t="s">
        <v>15</v>
      </c>
      <c r="C1210">
        <v>34.4</v>
      </c>
      <c r="D1210">
        <v>132</v>
      </c>
      <c r="E1210">
        <v>84</v>
      </c>
      <c r="F1210">
        <v>300</v>
      </c>
      <c r="G1210">
        <v>110</v>
      </c>
      <c r="H1210">
        <v>103</v>
      </c>
      <c r="I1210">
        <v>1</v>
      </c>
      <c r="J1210" t="s">
        <v>16</v>
      </c>
      <c r="K1210" t="s">
        <v>21</v>
      </c>
      <c r="L1210" t="s">
        <v>25</v>
      </c>
      <c r="M1210">
        <v>9.8000000000000007</v>
      </c>
      <c r="N1210">
        <v>19665.36</v>
      </c>
      <c r="O1210" t="s">
        <v>19</v>
      </c>
      <c r="P1210" t="str">
        <f t="shared" si="635"/>
        <v>60-74</v>
      </c>
      <c r="Q1210" t="str">
        <f>IF(PatientData[[#This Row],[bmi]]&lt;18.5,"Underweight",
IF(PatientData[[#This Row],[bmi]]&lt;25,"Normal",
IF(PatientData[[#This Row],[bmi]]&lt;30,"Overweight","Obese")))</f>
        <v>Obese</v>
      </c>
      <c r="R1210" t="str">
        <f t="shared" si="603"/>
        <v>High BP</v>
      </c>
      <c r="S1210" t="str">
        <f t="shared" si="604"/>
        <v>High Cost</v>
      </c>
    </row>
    <row r="1211" spans="1:19" x14ac:dyDescent="0.3">
      <c r="A1211">
        <v>78</v>
      </c>
      <c r="B1211" t="s">
        <v>20</v>
      </c>
      <c r="C1211">
        <v>21.4</v>
      </c>
      <c r="D1211">
        <v>129</v>
      </c>
      <c r="E1211">
        <v>78</v>
      </c>
      <c r="F1211">
        <v>226.2</v>
      </c>
      <c r="G1211">
        <v>114.7</v>
      </c>
      <c r="H1211">
        <v>66</v>
      </c>
      <c r="I1211">
        <v>1</v>
      </c>
      <c r="J1211" t="s">
        <v>24</v>
      </c>
      <c r="K1211" t="s">
        <v>28</v>
      </c>
      <c r="L1211" t="s">
        <v>25</v>
      </c>
      <c r="M1211">
        <v>15.1</v>
      </c>
      <c r="N1211">
        <v>28615.49</v>
      </c>
      <c r="O1211" t="s">
        <v>19</v>
      </c>
      <c r="P1211" t="str">
        <f t="shared" ref="P1211" si="636">IF(A1211&lt;30,"18-29",IF(A1211&lt;45,"30-44",IF(A1211&lt;60,"45-59",IF(A1211&lt;75,"60-74","75+"))))</f>
        <v>75+</v>
      </c>
      <c r="Q1211" t="str">
        <f>IF(PatientData[[#This Row],[bmi]]&lt;18.5,"Underweight",
IF(PatientData[[#This Row],[bmi]]&lt;25,"Normal",
IF(PatientData[[#This Row],[bmi]]&lt;30,"Overweight","Obese")))</f>
        <v>Normal</v>
      </c>
      <c r="R1211" t="str">
        <f t="shared" si="603"/>
        <v>High BP</v>
      </c>
      <c r="S1211" t="str">
        <f t="shared" si="604"/>
        <v>High Cost</v>
      </c>
    </row>
    <row r="1212" spans="1:19" x14ac:dyDescent="0.3">
      <c r="A1212">
        <v>61</v>
      </c>
      <c r="B1212" t="s">
        <v>15</v>
      </c>
      <c r="C1212">
        <v>32.5</v>
      </c>
      <c r="D1212">
        <v>118</v>
      </c>
      <c r="E1212">
        <v>73</v>
      </c>
      <c r="F1212">
        <v>272</v>
      </c>
      <c r="G1212">
        <v>117.9</v>
      </c>
      <c r="H1212">
        <v>79</v>
      </c>
      <c r="I1212">
        <v>1</v>
      </c>
      <c r="J1212" t="s">
        <v>16</v>
      </c>
      <c r="K1212" t="s">
        <v>26</v>
      </c>
      <c r="L1212" t="s">
        <v>18</v>
      </c>
      <c r="M1212">
        <v>10</v>
      </c>
      <c r="N1212">
        <v>16482.22</v>
      </c>
      <c r="O1212" t="s">
        <v>19</v>
      </c>
      <c r="P1212" t="str">
        <f t="shared" ref="P1212:P1214" si="637">IF(A1209&lt;30,"18-29",IF(A1209&lt;45,"30-44",IF(A1209&lt;60,"45-59",IF(A1209&lt;75,"60-74","75+"))))</f>
        <v>75+</v>
      </c>
      <c r="Q1212" t="str">
        <f>IF(PatientData[[#This Row],[bmi]]&lt;18.5,"Underweight",
IF(PatientData[[#This Row],[bmi]]&lt;25,"Normal",
IF(PatientData[[#This Row],[bmi]]&lt;30,"Overweight","Obese")))</f>
        <v>Obese</v>
      </c>
      <c r="R1212" t="str">
        <f t="shared" si="603"/>
        <v>Normal BP</v>
      </c>
      <c r="S1212" t="str">
        <f t="shared" si="604"/>
        <v>High Cost</v>
      </c>
    </row>
    <row r="1213" spans="1:19" x14ac:dyDescent="0.3">
      <c r="A1213">
        <v>75</v>
      </c>
      <c r="B1213" t="s">
        <v>15</v>
      </c>
      <c r="C1213">
        <v>28.2</v>
      </c>
      <c r="D1213">
        <v>115</v>
      </c>
      <c r="E1213">
        <v>69</v>
      </c>
      <c r="F1213">
        <v>237.2</v>
      </c>
      <c r="G1213">
        <v>106.2</v>
      </c>
      <c r="H1213">
        <v>72</v>
      </c>
      <c r="I1213">
        <v>1</v>
      </c>
      <c r="J1213" t="s">
        <v>27</v>
      </c>
      <c r="K1213" t="s">
        <v>26</v>
      </c>
      <c r="L1213" t="s">
        <v>25</v>
      </c>
      <c r="M1213">
        <v>3.3</v>
      </c>
      <c r="N1213">
        <v>6498.81</v>
      </c>
      <c r="O1213" t="s">
        <v>19</v>
      </c>
      <c r="P1213" t="str">
        <f t="shared" si="637"/>
        <v>75+</v>
      </c>
      <c r="Q1213" t="str">
        <f>IF(PatientData[[#This Row],[bmi]]&lt;18.5,"Underweight",
IF(PatientData[[#This Row],[bmi]]&lt;25,"Normal",
IF(PatientData[[#This Row],[bmi]]&lt;30,"Overweight","Obese")))</f>
        <v>Overweight</v>
      </c>
      <c r="R1213" t="str">
        <f t="shared" si="603"/>
        <v>Normal BP</v>
      </c>
      <c r="S1213" t="str">
        <f t="shared" si="604"/>
        <v>Normal Cost</v>
      </c>
    </row>
    <row r="1214" spans="1:19" x14ac:dyDescent="0.3">
      <c r="A1214">
        <v>87</v>
      </c>
      <c r="B1214" t="s">
        <v>15</v>
      </c>
      <c r="C1214">
        <v>25.7</v>
      </c>
      <c r="D1214">
        <v>129</v>
      </c>
      <c r="E1214">
        <v>72</v>
      </c>
      <c r="F1214">
        <v>211.3</v>
      </c>
      <c r="G1214">
        <v>141.6</v>
      </c>
      <c r="H1214">
        <v>75</v>
      </c>
      <c r="I1214">
        <v>1</v>
      </c>
      <c r="J1214" t="s">
        <v>24</v>
      </c>
      <c r="K1214" t="s">
        <v>17</v>
      </c>
      <c r="L1214" t="s">
        <v>18</v>
      </c>
      <c r="M1214">
        <v>6.7</v>
      </c>
      <c r="N1214">
        <v>10543.43</v>
      </c>
      <c r="O1214" t="s">
        <v>19</v>
      </c>
      <c r="P1214" t="str">
        <f t="shared" si="637"/>
        <v>75+</v>
      </c>
      <c r="Q1214" t="str">
        <f>IF(PatientData[[#This Row],[bmi]]&lt;18.5,"Underweight",
IF(PatientData[[#This Row],[bmi]]&lt;25,"Normal",
IF(PatientData[[#This Row],[bmi]]&lt;30,"Overweight","Obese")))</f>
        <v>Overweight</v>
      </c>
      <c r="R1214" t="str">
        <f t="shared" si="603"/>
        <v>High BP</v>
      </c>
      <c r="S1214" t="str">
        <f t="shared" si="604"/>
        <v>Normal Cost</v>
      </c>
    </row>
    <row r="1215" spans="1:19" x14ac:dyDescent="0.3">
      <c r="A1215">
        <v>69</v>
      </c>
      <c r="B1215" t="s">
        <v>20</v>
      </c>
      <c r="C1215">
        <v>21.4</v>
      </c>
      <c r="D1215">
        <v>120</v>
      </c>
      <c r="E1215">
        <v>76</v>
      </c>
      <c r="F1215">
        <v>209.6</v>
      </c>
      <c r="G1215">
        <v>113.4</v>
      </c>
      <c r="H1215">
        <v>67</v>
      </c>
      <c r="I1215">
        <v>2</v>
      </c>
      <c r="J1215" t="s">
        <v>16</v>
      </c>
      <c r="K1215" t="s">
        <v>17</v>
      </c>
      <c r="L1215" t="s">
        <v>18</v>
      </c>
      <c r="M1215">
        <v>14.6</v>
      </c>
      <c r="N1215">
        <v>19933.89</v>
      </c>
      <c r="O1215" t="s">
        <v>19</v>
      </c>
      <c r="P1215" t="str">
        <f t="shared" ref="P1215:P1216" si="638">IF(A1215&lt;30,"18-29",IF(A1215&lt;45,"30-44",IF(A1215&lt;60,"45-59",IF(A1215&lt;75,"60-74","75+"))))</f>
        <v>60-74</v>
      </c>
      <c r="Q1215" t="str">
        <f>IF(PatientData[[#This Row],[bmi]]&lt;18.5,"Underweight",
IF(PatientData[[#This Row],[bmi]]&lt;25,"Normal",
IF(PatientData[[#This Row],[bmi]]&lt;30,"Overweight","Obese")))</f>
        <v>Normal</v>
      </c>
      <c r="R1215" t="str">
        <f t="shared" si="603"/>
        <v>High BP</v>
      </c>
      <c r="S1215" t="str">
        <f t="shared" si="604"/>
        <v>High Cost</v>
      </c>
    </row>
    <row r="1216" spans="1:19" x14ac:dyDescent="0.3">
      <c r="A1216">
        <v>57</v>
      </c>
      <c r="B1216" t="s">
        <v>20</v>
      </c>
      <c r="C1216">
        <v>21.4</v>
      </c>
      <c r="D1216">
        <v>109</v>
      </c>
      <c r="E1216">
        <v>60</v>
      </c>
      <c r="F1216">
        <v>227.4</v>
      </c>
      <c r="G1216">
        <v>158.80000000000001</v>
      </c>
      <c r="H1216">
        <v>65</v>
      </c>
      <c r="I1216">
        <v>0</v>
      </c>
      <c r="J1216" t="s">
        <v>16</v>
      </c>
      <c r="K1216" t="s">
        <v>17</v>
      </c>
      <c r="L1216" t="s">
        <v>18</v>
      </c>
      <c r="M1216">
        <v>4.5</v>
      </c>
      <c r="N1216">
        <v>9898.0499999999993</v>
      </c>
      <c r="O1216" t="s">
        <v>23</v>
      </c>
      <c r="P1216" t="str">
        <f t="shared" si="638"/>
        <v>45-59</v>
      </c>
      <c r="Q1216" t="str">
        <f>IF(PatientData[[#This Row],[bmi]]&lt;18.5,"Underweight",
IF(PatientData[[#This Row],[bmi]]&lt;25,"Normal",
IF(PatientData[[#This Row],[bmi]]&lt;30,"Overweight","Obese")))</f>
        <v>Normal</v>
      </c>
      <c r="R1216" t="str">
        <f t="shared" si="603"/>
        <v>Normal BP</v>
      </c>
      <c r="S1216" t="str">
        <f t="shared" si="604"/>
        <v>Normal Cost</v>
      </c>
    </row>
    <row r="1217" spans="1:19" x14ac:dyDescent="0.3">
      <c r="A1217">
        <v>83</v>
      </c>
      <c r="B1217" t="s">
        <v>15</v>
      </c>
      <c r="C1217">
        <v>24.3</v>
      </c>
      <c r="D1217">
        <v>127</v>
      </c>
      <c r="E1217">
        <v>75</v>
      </c>
      <c r="F1217">
        <v>256.60000000000002</v>
      </c>
      <c r="G1217">
        <v>88.9</v>
      </c>
      <c r="H1217">
        <v>88</v>
      </c>
      <c r="I1217">
        <v>1</v>
      </c>
      <c r="J1217" t="s">
        <v>16</v>
      </c>
      <c r="K1217" t="s">
        <v>21</v>
      </c>
      <c r="L1217" t="s">
        <v>25</v>
      </c>
      <c r="M1217">
        <v>12.9</v>
      </c>
      <c r="N1217">
        <v>25146</v>
      </c>
      <c r="O1217" t="s">
        <v>19</v>
      </c>
      <c r="P1217" t="str">
        <f t="shared" ref="P1217:P1218" si="639">IF(A1214&lt;30,"18-29",IF(A1214&lt;45,"30-44",IF(A1214&lt;60,"45-59",IF(A1214&lt;75,"60-74","75+"))))</f>
        <v>75+</v>
      </c>
      <c r="Q1217" t="str">
        <f>IF(PatientData[[#This Row],[bmi]]&lt;18.5,"Underweight",
IF(PatientData[[#This Row],[bmi]]&lt;25,"Normal",
IF(PatientData[[#This Row],[bmi]]&lt;30,"Overweight","Obese")))</f>
        <v>Normal</v>
      </c>
      <c r="R1217" t="str">
        <f t="shared" si="603"/>
        <v>High BP</v>
      </c>
      <c r="S1217" t="str">
        <f t="shared" si="604"/>
        <v>High Cost</v>
      </c>
    </row>
    <row r="1218" spans="1:19" x14ac:dyDescent="0.3">
      <c r="A1218">
        <v>95</v>
      </c>
      <c r="B1218" t="s">
        <v>15</v>
      </c>
      <c r="C1218">
        <v>26.6</v>
      </c>
      <c r="D1218">
        <v>141</v>
      </c>
      <c r="E1218">
        <v>83</v>
      </c>
      <c r="F1218">
        <v>209.8</v>
      </c>
      <c r="G1218">
        <v>116.9</v>
      </c>
      <c r="H1218">
        <v>63</v>
      </c>
      <c r="I1218">
        <v>0</v>
      </c>
      <c r="J1218" t="s">
        <v>24</v>
      </c>
      <c r="K1218" t="s">
        <v>17</v>
      </c>
      <c r="L1218" t="s">
        <v>18</v>
      </c>
      <c r="M1218">
        <v>5.3</v>
      </c>
      <c r="N1218">
        <v>9332.18</v>
      </c>
      <c r="O1218" t="s">
        <v>19</v>
      </c>
      <c r="P1218" t="str">
        <f t="shared" si="639"/>
        <v>60-74</v>
      </c>
      <c r="Q1218" t="str">
        <f>IF(PatientData[[#This Row],[bmi]]&lt;18.5,"Underweight",
IF(PatientData[[#This Row],[bmi]]&lt;25,"Normal",
IF(PatientData[[#This Row],[bmi]]&lt;30,"Overweight","Obese")))</f>
        <v>Overweight</v>
      </c>
      <c r="R1218" t="str">
        <f t="shared" si="603"/>
        <v>High BP</v>
      </c>
      <c r="S1218" t="str">
        <f t="shared" si="604"/>
        <v>Normal Cost</v>
      </c>
    </row>
    <row r="1219" spans="1:19" x14ac:dyDescent="0.3">
      <c r="A1219">
        <v>75</v>
      </c>
      <c r="B1219" t="s">
        <v>20</v>
      </c>
      <c r="C1219">
        <v>21.4</v>
      </c>
      <c r="D1219">
        <v>136</v>
      </c>
      <c r="E1219">
        <v>75</v>
      </c>
      <c r="F1219">
        <v>222.2</v>
      </c>
      <c r="G1219">
        <v>80.400000000000006</v>
      </c>
      <c r="H1219">
        <v>87</v>
      </c>
      <c r="I1219">
        <v>1</v>
      </c>
      <c r="J1219" t="s">
        <v>27</v>
      </c>
      <c r="K1219" t="s">
        <v>26</v>
      </c>
      <c r="L1219" t="s">
        <v>25</v>
      </c>
      <c r="M1219">
        <v>2.6</v>
      </c>
      <c r="N1219">
        <v>6017.43</v>
      </c>
      <c r="O1219" t="s">
        <v>19</v>
      </c>
      <c r="P1219" t="str">
        <f t="shared" ref="P1219:P1220" si="640">IF(A1219&lt;30,"18-29",IF(A1219&lt;45,"30-44",IF(A1219&lt;60,"45-59",IF(A1219&lt;75,"60-74","75+"))))</f>
        <v>75+</v>
      </c>
      <c r="Q1219" t="str">
        <f>IF(PatientData[[#This Row],[bmi]]&lt;18.5,"Underweight",
IF(PatientData[[#This Row],[bmi]]&lt;25,"Normal",
IF(PatientData[[#This Row],[bmi]]&lt;30,"Overweight","Obese")))</f>
        <v>Normal</v>
      </c>
      <c r="R1219" t="str">
        <f t="shared" ref="R1219:R1282" si="641">IF(AND(D1219&lt;120,E1219&lt;80),"Normal BP","High BP")</f>
        <v>High BP</v>
      </c>
      <c r="S1219" t="str">
        <f t="shared" ref="S1219:S1282" si="642">IF(N1219&gt;15000,"High Cost","Normal Cost")</f>
        <v>Normal Cost</v>
      </c>
    </row>
    <row r="1220" spans="1:19" x14ac:dyDescent="0.3">
      <c r="A1220">
        <v>59</v>
      </c>
      <c r="B1220" t="s">
        <v>20</v>
      </c>
      <c r="C1220">
        <v>21.4</v>
      </c>
      <c r="D1220">
        <v>130</v>
      </c>
      <c r="E1220">
        <v>82</v>
      </c>
      <c r="F1220">
        <v>204.1</v>
      </c>
      <c r="G1220">
        <v>101.9</v>
      </c>
      <c r="H1220">
        <v>66</v>
      </c>
      <c r="I1220">
        <v>1</v>
      </c>
      <c r="J1220" t="s">
        <v>27</v>
      </c>
      <c r="K1220" t="s">
        <v>21</v>
      </c>
      <c r="L1220" t="s">
        <v>18</v>
      </c>
      <c r="M1220">
        <v>5.9</v>
      </c>
      <c r="N1220">
        <v>14406.47</v>
      </c>
      <c r="O1220" t="s">
        <v>19</v>
      </c>
      <c r="P1220" t="str">
        <f t="shared" si="640"/>
        <v>45-59</v>
      </c>
      <c r="Q1220" t="str">
        <f>IF(PatientData[[#This Row],[bmi]]&lt;18.5,"Underweight",
IF(PatientData[[#This Row],[bmi]]&lt;25,"Normal",
IF(PatientData[[#This Row],[bmi]]&lt;30,"Overweight","Obese")))</f>
        <v>Normal</v>
      </c>
      <c r="R1220" t="str">
        <f t="shared" si="641"/>
        <v>High BP</v>
      </c>
      <c r="S1220" t="str">
        <f t="shared" si="642"/>
        <v>Normal Cost</v>
      </c>
    </row>
    <row r="1221" spans="1:19" x14ac:dyDescent="0.3">
      <c r="A1221">
        <v>61</v>
      </c>
      <c r="B1221" t="s">
        <v>15</v>
      </c>
      <c r="C1221">
        <v>26.3</v>
      </c>
      <c r="D1221">
        <v>124</v>
      </c>
      <c r="E1221">
        <v>78</v>
      </c>
      <c r="F1221">
        <v>210.5</v>
      </c>
      <c r="G1221">
        <v>98.5</v>
      </c>
      <c r="H1221">
        <v>71</v>
      </c>
      <c r="I1221">
        <v>1</v>
      </c>
      <c r="J1221" t="s">
        <v>24</v>
      </c>
      <c r="K1221" t="s">
        <v>28</v>
      </c>
      <c r="L1221" t="s">
        <v>25</v>
      </c>
      <c r="M1221">
        <v>4.3</v>
      </c>
      <c r="N1221">
        <v>12609.77</v>
      </c>
      <c r="O1221" t="s">
        <v>19</v>
      </c>
      <c r="P1221" t="str">
        <f t="shared" ref="P1221" si="643">IF(A1218&lt;30,"18-29",IF(A1218&lt;45,"30-44",IF(A1218&lt;60,"45-59",IF(A1218&lt;75,"60-74","75+"))))</f>
        <v>75+</v>
      </c>
      <c r="Q1221" t="str">
        <f>IF(PatientData[[#This Row],[bmi]]&lt;18.5,"Underweight",
IF(PatientData[[#This Row],[bmi]]&lt;25,"Normal",
IF(PatientData[[#This Row],[bmi]]&lt;30,"Overweight","Obese")))</f>
        <v>Overweight</v>
      </c>
      <c r="R1221" t="str">
        <f t="shared" si="641"/>
        <v>High BP</v>
      </c>
      <c r="S1221" t="str">
        <f t="shared" si="642"/>
        <v>Normal Cost</v>
      </c>
    </row>
    <row r="1222" spans="1:19" x14ac:dyDescent="0.3">
      <c r="A1222">
        <v>72</v>
      </c>
      <c r="B1222" t="s">
        <v>20</v>
      </c>
      <c r="C1222">
        <v>21.5</v>
      </c>
      <c r="D1222">
        <v>110</v>
      </c>
      <c r="E1222">
        <v>64</v>
      </c>
      <c r="F1222">
        <v>231.6</v>
      </c>
      <c r="G1222">
        <v>92.6</v>
      </c>
      <c r="H1222">
        <v>96</v>
      </c>
      <c r="I1222">
        <v>0</v>
      </c>
      <c r="J1222" t="s">
        <v>16</v>
      </c>
      <c r="K1222" t="s">
        <v>21</v>
      </c>
      <c r="L1222" t="s">
        <v>25</v>
      </c>
      <c r="M1222">
        <v>12.7</v>
      </c>
      <c r="N1222">
        <v>26068.87</v>
      </c>
      <c r="O1222" t="s">
        <v>19</v>
      </c>
      <c r="P1222" t="str">
        <f t="shared" ref="P1222" si="644">IF(A1222&lt;30,"18-29",IF(A1222&lt;45,"30-44",IF(A1222&lt;60,"45-59",IF(A1222&lt;75,"60-74","75+"))))</f>
        <v>60-74</v>
      </c>
      <c r="Q1222" t="str">
        <f>IF(PatientData[[#This Row],[bmi]]&lt;18.5,"Underweight",
IF(PatientData[[#This Row],[bmi]]&lt;25,"Normal",
IF(PatientData[[#This Row],[bmi]]&lt;30,"Overweight","Obese")))</f>
        <v>Normal</v>
      </c>
      <c r="R1222" t="str">
        <f t="shared" si="641"/>
        <v>Normal BP</v>
      </c>
      <c r="S1222" t="str">
        <f t="shared" si="642"/>
        <v>High Cost</v>
      </c>
    </row>
    <row r="1223" spans="1:19" x14ac:dyDescent="0.3">
      <c r="A1223">
        <v>67</v>
      </c>
      <c r="B1223" t="s">
        <v>15</v>
      </c>
      <c r="C1223">
        <v>36</v>
      </c>
      <c r="D1223">
        <v>140</v>
      </c>
      <c r="E1223">
        <v>84</v>
      </c>
      <c r="F1223">
        <v>276.7</v>
      </c>
      <c r="G1223">
        <v>134.69999999999999</v>
      </c>
      <c r="H1223">
        <v>75</v>
      </c>
      <c r="I1223">
        <v>2</v>
      </c>
      <c r="J1223" t="s">
        <v>24</v>
      </c>
      <c r="K1223" t="s">
        <v>17</v>
      </c>
      <c r="L1223" t="s">
        <v>18</v>
      </c>
      <c r="M1223">
        <v>6.2</v>
      </c>
      <c r="N1223">
        <v>10813.98</v>
      </c>
      <c r="O1223" t="s">
        <v>19</v>
      </c>
      <c r="P1223" t="str">
        <f t="shared" ref="P1223:P1224" si="645">IF(A1220&lt;30,"18-29",IF(A1220&lt;45,"30-44",IF(A1220&lt;60,"45-59",IF(A1220&lt;75,"60-74","75+"))))</f>
        <v>45-59</v>
      </c>
      <c r="Q1223" t="str">
        <f>IF(PatientData[[#This Row],[bmi]]&lt;18.5,"Underweight",
IF(PatientData[[#This Row],[bmi]]&lt;25,"Normal",
IF(PatientData[[#This Row],[bmi]]&lt;30,"Overweight","Obese")))</f>
        <v>Obese</v>
      </c>
      <c r="R1223" t="str">
        <f t="shared" si="641"/>
        <v>High BP</v>
      </c>
      <c r="S1223" t="str">
        <f t="shared" si="642"/>
        <v>Normal Cost</v>
      </c>
    </row>
    <row r="1224" spans="1:19" x14ac:dyDescent="0.3">
      <c r="A1224">
        <v>49</v>
      </c>
      <c r="B1224" t="s">
        <v>15</v>
      </c>
      <c r="C1224">
        <v>31.7</v>
      </c>
      <c r="D1224">
        <v>128</v>
      </c>
      <c r="E1224">
        <v>78</v>
      </c>
      <c r="F1224">
        <v>233.1</v>
      </c>
      <c r="G1224">
        <v>132</v>
      </c>
      <c r="H1224">
        <v>70</v>
      </c>
      <c r="I1224">
        <v>0</v>
      </c>
      <c r="J1224" t="s">
        <v>27</v>
      </c>
      <c r="K1224" t="s">
        <v>28</v>
      </c>
      <c r="L1224" t="s">
        <v>22</v>
      </c>
      <c r="M1224">
        <v>4.2</v>
      </c>
      <c r="N1224">
        <v>9429.11</v>
      </c>
      <c r="O1224" t="s">
        <v>19</v>
      </c>
      <c r="P1224" t="str">
        <f t="shared" si="645"/>
        <v>60-74</v>
      </c>
      <c r="Q1224" t="str">
        <f>IF(PatientData[[#This Row],[bmi]]&lt;18.5,"Underweight",
IF(PatientData[[#This Row],[bmi]]&lt;25,"Normal",
IF(PatientData[[#This Row],[bmi]]&lt;30,"Overweight","Obese")))</f>
        <v>Obese</v>
      </c>
      <c r="R1224" t="str">
        <f t="shared" si="641"/>
        <v>High BP</v>
      </c>
      <c r="S1224" t="str">
        <f t="shared" si="642"/>
        <v>Normal Cost</v>
      </c>
    </row>
    <row r="1225" spans="1:19" x14ac:dyDescent="0.3">
      <c r="A1225">
        <v>54</v>
      </c>
      <c r="B1225" t="s">
        <v>20</v>
      </c>
      <c r="C1225">
        <v>21.5</v>
      </c>
      <c r="D1225">
        <v>139</v>
      </c>
      <c r="E1225">
        <v>84</v>
      </c>
      <c r="F1225">
        <v>226.3</v>
      </c>
      <c r="G1225">
        <v>119.4</v>
      </c>
      <c r="H1225">
        <v>75</v>
      </c>
      <c r="I1225">
        <v>2</v>
      </c>
      <c r="J1225" t="s">
        <v>16</v>
      </c>
      <c r="K1225" t="s">
        <v>17</v>
      </c>
      <c r="L1225" t="s">
        <v>18</v>
      </c>
      <c r="M1225">
        <v>9.1999999999999993</v>
      </c>
      <c r="N1225">
        <v>17078.740000000002</v>
      </c>
      <c r="O1225" t="s">
        <v>23</v>
      </c>
      <c r="P1225" t="str">
        <f t="shared" ref="P1225" si="646">IF(A1225&lt;30,"18-29",IF(A1225&lt;45,"30-44",IF(A1225&lt;60,"45-59",IF(A1225&lt;75,"60-74","75+"))))</f>
        <v>45-59</v>
      </c>
      <c r="Q1225" t="str">
        <f>IF(PatientData[[#This Row],[bmi]]&lt;18.5,"Underweight",
IF(PatientData[[#This Row],[bmi]]&lt;25,"Normal",
IF(PatientData[[#This Row],[bmi]]&lt;30,"Overweight","Obese")))</f>
        <v>Normal</v>
      </c>
      <c r="R1225" t="str">
        <f t="shared" si="641"/>
        <v>High BP</v>
      </c>
      <c r="S1225" t="str">
        <f t="shared" si="642"/>
        <v>High Cost</v>
      </c>
    </row>
    <row r="1226" spans="1:19" x14ac:dyDescent="0.3">
      <c r="A1226">
        <v>76</v>
      </c>
      <c r="B1226" t="s">
        <v>15</v>
      </c>
      <c r="C1226">
        <v>23.5</v>
      </c>
      <c r="D1226">
        <v>127</v>
      </c>
      <c r="E1226">
        <v>77</v>
      </c>
      <c r="F1226">
        <v>236.2</v>
      </c>
      <c r="G1226">
        <v>85.4</v>
      </c>
      <c r="H1226">
        <v>82</v>
      </c>
      <c r="I1226">
        <v>1</v>
      </c>
      <c r="J1226" t="s">
        <v>24</v>
      </c>
      <c r="K1226" t="s">
        <v>21</v>
      </c>
      <c r="L1226" t="s">
        <v>18</v>
      </c>
      <c r="M1226">
        <v>7.1</v>
      </c>
      <c r="N1226">
        <v>15456.29</v>
      </c>
      <c r="O1226" t="s">
        <v>19</v>
      </c>
      <c r="P1226" t="str">
        <f t="shared" ref="P1226" si="647">IF(A1223&lt;30,"18-29",IF(A1223&lt;45,"30-44",IF(A1223&lt;60,"45-59",IF(A1223&lt;75,"60-74","75+"))))</f>
        <v>60-74</v>
      </c>
      <c r="Q1226" t="str">
        <f>IF(PatientData[[#This Row],[bmi]]&lt;18.5,"Underweight",
IF(PatientData[[#This Row],[bmi]]&lt;25,"Normal",
IF(PatientData[[#This Row],[bmi]]&lt;30,"Overweight","Obese")))</f>
        <v>Normal</v>
      </c>
      <c r="R1226" t="str">
        <f t="shared" si="641"/>
        <v>High BP</v>
      </c>
      <c r="S1226" t="str">
        <f t="shared" si="642"/>
        <v>High Cost</v>
      </c>
    </row>
    <row r="1227" spans="1:19" x14ac:dyDescent="0.3">
      <c r="A1227">
        <v>84</v>
      </c>
      <c r="B1227" t="s">
        <v>20</v>
      </c>
      <c r="C1227">
        <v>21.5</v>
      </c>
      <c r="D1227">
        <v>147</v>
      </c>
      <c r="E1227">
        <v>90</v>
      </c>
      <c r="F1227">
        <v>223.1</v>
      </c>
      <c r="G1227">
        <v>116.3</v>
      </c>
      <c r="H1227">
        <v>72</v>
      </c>
      <c r="I1227">
        <v>1</v>
      </c>
      <c r="J1227" t="s">
        <v>16</v>
      </c>
      <c r="K1227" t="s">
        <v>17</v>
      </c>
      <c r="L1227" t="s">
        <v>18</v>
      </c>
      <c r="M1227">
        <v>9.8000000000000007</v>
      </c>
      <c r="N1227">
        <v>18650.36</v>
      </c>
      <c r="O1227" t="s">
        <v>19</v>
      </c>
      <c r="P1227" t="str">
        <f t="shared" ref="P1227" si="648">IF(A1227&lt;30,"18-29",IF(A1227&lt;45,"30-44",IF(A1227&lt;60,"45-59",IF(A1227&lt;75,"60-74","75+"))))</f>
        <v>75+</v>
      </c>
      <c r="Q1227" t="str">
        <f>IF(PatientData[[#This Row],[bmi]]&lt;18.5,"Underweight",
IF(PatientData[[#This Row],[bmi]]&lt;25,"Normal",
IF(PatientData[[#This Row],[bmi]]&lt;30,"Overweight","Obese")))</f>
        <v>Normal</v>
      </c>
      <c r="R1227" t="str">
        <f t="shared" si="641"/>
        <v>High BP</v>
      </c>
      <c r="S1227" t="str">
        <f t="shared" si="642"/>
        <v>High Cost</v>
      </c>
    </row>
    <row r="1228" spans="1:19" x14ac:dyDescent="0.3">
      <c r="A1228">
        <v>38</v>
      </c>
      <c r="B1228" t="s">
        <v>15</v>
      </c>
      <c r="C1228">
        <v>29.6</v>
      </c>
      <c r="D1228">
        <v>106</v>
      </c>
      <c r="E1228">
        <v>64</v>
      </c>
      <c r="F1228">
        <v>210.8</v>
      </c>
      <c r="G1228">
        <v>97.8</v>
      </c>
      <c r="H1228">
        <v>89</v>
      </c>
      <c r="I1228">
        <v>1</v>
      </c>
      <c r="J1228" t="s">
        <v>27</v>
      </c>
      <c r="K1228" t="s">
        <v>26</v>
      </c>
      <c r="L1228" t="s">
        <v>25</v>
      </c>
      <c r="M1228">
        <v>2.2999999999999998</v>
      </c>
      <c r="N1228">
        <v>5396.85</v>
      </c>
      <c r="O1228" t="s">
        <v>19</v>
      </c>
      <c r="P1228" t="str">
        <f t="shared" ref="P1228:P1229" si="649">IF(A1225&lt;30,"18-29",IF(A1225&lt;45,"30-44",IF(A1225&lt;60,"45-59",IF(A1225&lt;75,"60-74","75+"))))</f>
        <v>45-59</v>
      </c>
      <c r="Q1228" t="str">
        <f>IF(PatientData[[#This Row],[bmi]]&lt;18.5,"Underweight",
IF(PatientData[[#This Row],[bmi]]&lt;25,"Normal",
IF(PatientData[[#This Row],[bmi]]&lt;30,"Overweight","Obese")))</f>
        <v>Overweight</v>
      </c>
      <c r="R1228" t="str">
        <f t="shared" si="641"/>
        <v>Normal BP</v>
      </c>
      <c r="S1228" t="str">
        <f t="shared" si="642"/>
        <v>Normal Cost</v>
      </c>
    </row>
    <row r="1229" spans="1:19" x14ac:dyDescent="0.3">
      <c r="A1229">
        <v>89</v>
      </c>
      <c r="B1229" t="s">
        <v>15</v>
      </c>
      <c r="C1229">
        <v>27.2</v>
      </c>
      <c r="D1229">
        <v>143</v>
      </c>
      <c r="E1229">
        <v>83</v>
      </c>
      <c r="F1229">
        <v>243</v>
      </c>
      <c r="G1229">
        <v>124.6</v>
      </c>
      <c r="H1229">
        <v>91</v>
      </c>
      <c r="I1229">
        <v>1</v>
      </c>
      <c r="J1229" t="s">
        <v>27</v>
      </c>
      <c r="K1229" t="s">
        <v>21</v>
      </c>
      <c r="L1229" t="s">
        <v>25</v>
      </c>
      <c r="M1229">
        <v>10.199999999999999</v>
      </c>
      <c r="N1229">
        <v>16816.93</v>
      </c>
      <c r="O1229" t="s">
        <v>19</v>
      </c>
      <c r="P1229" t="str">
        <f t="shared" si="649"/>
        <v>75+</v>
      </c>
      <c r="Q1229" t="str">
        <f>IF(PatientData[[#This Row],[bmi]]&lt;18.5,"Underweight",
IF(PatientData[[#This Row],[bmi]]&lt;25,"Normal",
IF(PatientData[[#This Row],[bmi]]&lt;30,"Overweight","Obese")))</f>
        <v>Overweight</v>
      </c>
      <c r="R1229" t="str">
        <f t="shared" si="641"/>
        <v>High BP</v>
      </c>
      <c r="S1229" t="str">
        <f t="shared" si="642"/>
        <v>High Cost</v>
      </c>
    </row>
    <row r="1230" spans="1:19" x14ac:dyDescent="0.3">
      <c r="A1230">
        <v>42</v>
      </c>
      <c r="B1230" t="s">
        <v>20</v>
      </c>
      <c r="C1230">
        <v>21.5</v>
      </c>
      <c r="D1230">
        <v>105</v>
      </c>
      <c r="E1230">
        <v>67</v>
      </c>
      <c r="F1230">
        <v>182</v>
      </c>
      <c r="G1230">
        <v>138.80000000000001</v>
      </c>
      <c r="H1230">
        <v>75</v>
      </c>
      <c r="I1230">
        <v>2</v>
      </c>
      <c r="J1230" t="s">
        <v>27</v>
      </c>
      <c r="K1230" t="s">
        <v>17</v>
      </c>
      <c r="L1230" t="s">
        <v>18</v>
      </c>
      <c r="M1230">
        <v>2.7</v>
      </c>
      <c r="N1230">
        <v>5848.09</v>
      </c>
      <c r="O1230" t="s">
        <v>19</v>
      </c>
      <c r="P1230" t="str">
        <f t="shared" ref="P1230" si="650">IF(A1230&lt;30,"18-29",IF(A1230&lt;45,"30-44",IF(A1230&lt;60,"45-59",IF(A1230&lt;75,"60-74","75+"))))</f>
        <v>30-44</v>
      </c>
      <c r="Q1230" t="str">
        <f>IF(PatientData[[#This Row],[bmi]]&lt;18.5,"Underweight",
IF(PatientData[[#This Row],[bmi]]&lt;25,"Normal",
IF(PatientData[[#This Row],[bmi]]&lt;30,"Overweight","Obese")))</f>
        <v>Normal</v>
      </c>
      <c r="R1230" t="str">
        <f t="shared" si="641"/>
        <v>Normal BP</v>
      </c>
      <c r="S1230" t="str">
        <f t="shared" si="642"/>
        <v>Normal Cost</v>
      </c>
    </row>
    <row r="1231" spans="1:19" x14ac:dyDescent="0.3">
      <c r="A1231">
        <v>51</v>
      </c>
      <c r="B1231" t="s">
        <v>15</v>
      </c>
      <c r="C1231">
        <v>18.5</v>
      </c>
      <c r="D1231">
        <v>117</v>
      </c>
      <c r="E1231">
        <v>69</v>
      </c>
      <c r="F1231">
        <v>209.2</v>
      </c>
      <c r="G1231">
        <v>123</v>
      </c>
      <c r="H1231">
        <v>79</v>
      </c>
      <c r="I1231">
        <v>2</v>
      </c>
      <c r="J1231" t="s">
        <v>24</v>
      </c>
      <c r="K1231" t="s">
        <v>17</v>
      </c>
      <c r="L1231" t="s">
        <v>18</v>
      </c>
      <c r="M1231">
        <v>7</v>
      </c>
      <c r="N1231">
        <v>10770.05</v>
      </c>
      <c r="O1231" t="s">
        <v>19</v>
      </c>
      <c r="P1231" t="str">
        <f t="shared" ref="P1231" si="651">IF(A1228&lt;30,"18-29",IF(A1228&lt;45,"30-44",IF(A1228&lt;60,"45-59",IF(A1228&lt;75,"60-74","75+"))))</f>
        <v>30-44</v>
      </c>
      <c r="Q1231" t="str">
        <f>IF(PatientData[[#This Row],[bmi]]&lt;18.5,"Underweight",
IF(PatientData[[#This Row],[bmi]]&lt;25,"Normal",
IF(PatientData[[#This Row],[bmi]]&lt;30,"Overweight","Obese")))</f>
        <v>Normal</v>
      </c>
      <c r="R1231" t="str">
        <f t="shared" si="641"/>
        <v>Normal BP</v>
      </c>
      <c r="S1231" t="str">
        <f t="shared" si="642"/>
        <v>Normal Cost</v>
      </c>
    </row>
    <row r="1232" spans="1:19" x14ac:dyDescent="0.3">
      <c r="A1232">
        <v>73</v>
      </c>
      <c r="B1232" t="s">
        <v>20</v>
      </c>
      <c r="C1232">
        <v>21.5</v>
      </c>
      <c r="D1232">
        <v>129</v>
      </c>
      <c r="E1232">
        <v>80</v>
      </c>
      <c r="F1232">
        <v>222.5</v>
      </c>
      <c r="G1232">
        <v>117.7</v>
      </c>
      <c r="H1232">
        <v>79</v>
      </c>
      <c r="I1232">
        <v>0</v>
      </c>
      <c r="J1232" t="s">
        <v>27</v>
      </c>
      <c r="K1232" t="s">
        <v>26</v>
      </c>
      <c r="L1232" t="s">
        <v>18</v>
      </c>
      <c r="M1232">
        <v>2.1</v>
      </c>
      <c r="N1232">
        <v>5586.45</v>
      </c>
      <c r="O1232" t="s">
        <v>19</v>
      </c>
      <c r="P1232" t="str">
        <f t="shared" ref="P1232" si="652">IF(A1232&lt;30,"18-29",IF(A1232&lt;45,"30-44",IF(A1232&lt;60,"45-59",IF(A1232&lt;75,"60-74","75+"))))</f>
        <v>60-74</v>
      </c>
      <c r="Q1232" t="str">
        <f>IF(PatientData[[#This Row],[bmi]]&lt;18.5,"Underweight",
IF(PatientData[[#This Row],[bmi]]&lt;25,"Normal",
IF(PatientData[[#This Row],[bmi]]&lt;30,"Overweight","Obese")))</f>
        <v>Normal</v>
      </c>
      <c r="R1232" t="str">
        <f t="shared" si="641"/>
        <v>High BP</v>
      </c>
      <c r="S1232" t="str">
        <f t="shared" si="642"/>
        <v>Normal Cost</v>
      </c>
    </row>
    <row r="1233" spans="1:19" x14ac:dyDescent="0.3">
      <c r="A1233">
        <v>55</v>
      </c>
      <c r="B1233" t="s">
        <v>15</v>
      </c>
      <c r="C1233">
        <v>30.6</v>
      </c>
      <c r="D1233">
        <v>124</v>
      </c>
      <c r="E1233">
        <v>72</v>
      </c>
      <c r="F1233">
        <v>250.1</v>
      </c>
      <c r="G1233">
        <v>126.7</v>
      </c>
      <c r="H1233">
        <v>67</v>
      </c>
      <c r="I1233">
        <v>0</v>
      </c>
      <c r="J1233" t="s">
        <v>24</v>
      </c>
      <c r="K1233" t="s">
        <v>21</v>
      </c>
      <c r="L1233" t="s">
        <v>18</v>
      </c>
      <c r="M1233">
        <v>4.5999999999999996</v>
      </c>
      <c r="N1233">
        <v>11342.35</v>
      </c>
      <c r="O1233" t="s">
        <v>19</v>
      </c>
      <c r="P1233" t="str">
        <f t="shared" ref="P1233:P1235" si="653">IF(A1230&lt;30,"18-29",IF(A1230&lt;45,"30-44",IF(A1230&lt;60,"45-59",IF(A1230&lt;75,"60-74","75+"))))</f>
        <v>30-44</v>
      </c>
      <c r="Q1233" t="str">
        <f>IF(PatientData[[#This Row],[bmi]]&lt;18.5,"Underweight",
IF(PatientData[[#This Row],[bmi]]&lt;25,"Normal",
IF(PatientData[[#This Row],[bmi]]&lt;30,"Overweight","Obese")))</f>
        <v>Obese</v>
      </c>
      <c r="R1233" t="str">
        <f t="shared" si="641"/>
        <v>High BP</v>
      </c>
      <c r="S1233" t="str">
        <f t="shared" si="642"/>
        <v>Normal Cost</v>
      </c>
    </row>
    <row r="1234" spans="1:19" x14ac:dyDescent="0.3">
      <c r="A1234">
        <v>52</v>
      </c>
      <c r="B1234" t="s">
        <v>15</v>
      </c>
      <c r="C1234">
        <v>23.3</v>
      </c>
      <c r="D1234">
        <v>130</v>
      </c>
      <c r="E1234">
        <v>92</v>
      </c>
      <c r="F1234">
        <v>237.6</v>
      </c>
      <c r="G1234">
        <v>133.6</v>
      </c>
      <c r="H1234">
        <v>85</v>
      </c>
      <c r="I1234">
        <v>1</v>
      </c>
      <c r="J1234" t="s">
        <v>16</v>
      </c>
      <c r="K1234" t="s">
        <v>17</v>
      </c>
      <c r="L1234" t="s">
        <v>25</v>
      </c>
      <c r="M1234">
        <v>7.8</v>
      </c>
      <c r="N1234">
        <v>16820.400000000001</v>
      </c>
      <c r="O1234" t="s">
        <v>19</v>
      </c>
      <c r="P1234" t="str">
        <f t="shared" si="653"/>
        <v>45-59</v>
      </c>
      <c r="Q1234" t="str">
        <f>IF(PatientData[[#This Row],[bmi]]&lt;18.5,"Underweight",
IF(PatientData[[#This Row],[bmi]]&lt;25,"Normal",
IF(PatientData[[#This Row],[bmi]]&lt;30,"Overweight","Obese")))</f>
        <v>Normal</v>
      </c>
      <c r="R1234" t="str">
        <f t="shared" si="641"/>
        <v>High BP</v>
      </c>
      <c r="S1234" t="str">
        <f t="shared" si="642"/>
        <v>High Cost</v>
      </c>
    </row>
    <row r="1235" spans="1:19" x14ac:dyDescent="0.3">
      <c r="A1235">
        <v>52</v>
      </c>
      <c r="B1235" t="s">
        <v>15</v>
      </c>
      <c r="C1235">
        <v>22.3</v>
      </c>
      <c r="D1235">
        <v>112</v>
      </c>
      <c r="E1235">
        <v>75</v>
      </c>
      <c r="F1235">
        <v>204.1</v>
      </c>
      <c r="G1235">
        <v>109.2</v>
      </c>
      <c r="H1235">
        <v>54</v>
      </c>
      <c r="I1235">
        <v>1</v>
      </c>
      <c r="J1235" t="s">
        <v>24</v>
      </c>
      <c r="K1235" t="s">
        <v>17</v>
      </c>
      <c r="L1235" t="s">
        <v>22</v>
      </c>
      <c r="M1235">
        <v>4.7</v>
      </c>
      <c r="N1235">
        <v>9076.66</v>
      </c>
      <c r="O1235" t="s">
        <v>19</v>
      </c>
      <c r="P1235" t="str">
        <f t="shared" si="653"/>
        <v>60-74</v>
      </c>
      <c r="Q1235" t="str">
        <f>IF(PatientData[[#This Row],[bmi]]&lt;18.5,"Underweight",
IF(PatientData[[#This Row],[bmi]]&lt;25,"Normal",
IF(PatientData[[#This Row],[bmi]]&lt;30,"Overweight","Obese")))</f>
        <v>Normal</v>
      </c>
      <c r="R1235" t="str">
        <f t="shared" si="641"/>
        <v>Normal BP</v>
      </c>
      <c r="S1235" t="str">
        <f t="shared" si="642"/>
        <v>Normal Cost</v>
      </c>
    </row>
    <row r="1236" spans="1:19" x14ac:dyDescent="0.3">
      <c r="A1236">
        <v>21</v>
      </c>
      <c r="B1236" t="s">
        <v>20</v>
      </c>
      <c r="C1236">
        <v>21.5</v>
      </c>
      <c r="D1236">
        <v>95</v>
      </c>
      <c r="E1236">
        <v>60</v>
      </c>
      <c r="F1236">
        <v>165</v>
      </c>
      <c r="G1236">
        <v>113.7</v>
      </c>
      <c r="H1236">
        <v>79</v>
      </c>
      <c r="I1236">
        <v>0</v>
      </c>
      <c r="J1236" t="s">
        <v>24</v>
      </c>
      <c r="K1236" t="s">
        <v>17</v>
      </c>
      <c r="L1236" t="s">
        <v>25</v>
      </c>
      <c r="M1236">
        <v>5.9</v>
      </c>
      <c r="N1236">
        <v>11634.36</v>
      </c>
      <c r="O1236" t="s">
        <v>19</v>
      </c>
      <c r="P1236" t="str">
        <f t="shared" ref="P1236" si="654">IF(A1236&lt;30,"18-29",IF(A1236&lt;45,"30-44",IF(A1236&lt;60,"45-59",IF(A1236&lt;75,"60-74","75+"))))</f>
        <v>18-29</v>
      </c>
      <c r="Q1236" t="str">
        <f>IF(PatientData[[#This Row],[bmi]]&lt;18.5,"Underweight",
IF(PatientData[[#This Row],[bmi]]&lt;25,"Normal",
IF(PatientData[[#This Row],[bmi]]&lt;30,"Overweight","Obese")))</f>
        <v>Normal</v>
      </c>
      <c r="R1236" t="str">
        <f t="shared" si="641"/>
        <v>Normal BP</v>
      </c>
      <c r="S1236" t="str">
        <f t="shared" si="642"/>
        <v>Normal Cost</v>
      </c>
    </row>
    <row r="1237" spans="1:19" x14ac:dyDescent="0.3">
      <c r="A1237">
        <v>67</v>
      </c>
      <c r="B1237" t="s">
        <v>15</v>
      </c>
      <c r="C1237">
        <v>19.5</v>
      </c>
      <c r="D1237">
        <v>108</v>
      </c>
      <c r="E1237">
        <v>71</v>
      </c>
      <c r="F1237">
        <v>186.4</v>
      </c>
      <c r="G1237">
        <v>81</v>
      </c>
      <c r="H1237">
        <v>84</v>
      </c>
      <c r="I1237">
        <v>2</v>
      </c>
      <c r="J1237" t="s">
        <v>24</v>
      </c>
      <c r="K1237" t="s">
        <v>21</v>
      </c>
      <c r="L1237" t="s">
        <v>25</v>
      </c>
      <c r="M1237">
        <v>8.8000000000000007</v>
      </c>
      <c r="N1237">
        <v>16644.990000000002</v>
      </c>
      <c r="O1237" t="s">
        <v>19</v>
      </c>
      <c r="P1237" t="str">
        <f t="shared" ref="P1237" si="655">IF(A1234&lt;30,"18-29",IF(A1234&lt;45,"30-44",IF(A1234&lt;60,"45-59",IF(A1234&lt;75,"60-74","75+"))))</f>
        <v>45-59</v>
      </c>
      <c r="Q1237" t="str">
        <f>IF(PatientData[[#This Row],[bmi]]&lt;18.5,"Underweight",
IF(PatientData[[#This Row],[bmi]]&lt;25,"Normal",
IF(PatientData[[#This Row],[bmi]]&lt;30,"Overweight","Obese")))</f>
        <v>Normal</v>
      </c>
      <c r="R1237" t="str">
        <f t="shared" si="641"/>
        <v>Normal BP</v>
      </c>
      <c r="S1237" t="str">
        <f t="shared" si="642"/>
        <v>High Cost</v>
      </c>
    </row>
    <row r="1238" spans="1:19" x14ac:dyDescent="0.3">
      <c r="A1238">
        <v>52</v>
      </c>
      <c r="B1238" t="s">
        <v>20</v>
      </c>
      <c r="C1238">
        <v>21.5</v>
      </c>
      <c r="D1238">
        <v>103</v>
      </c>
      <c r="E1238">
        <v>60</v>
      </c>
      <c r="F1238">
        <v>232.1</v>
      </c>
      <c r="G1238">
        <v>100.9</v>
      </c>
      <c r="H1238">
        <v>68</v>
      </c>
      <c r="I1238">
        <v>0</v>
      </c>
      <c r="J1238" t="s">
        <v>16</v>
      </c>
      <c r="K1238" t="s">
        <v>21</v>
      </c>
      <c r="L1238" t="s">
        <v>25</v>
      </c>
      <c r="M1238">
        <v>39.6</v>
      </c>
      <c r="N1238">
        <v>68328.38</v>
      </c>
      <c r="O1238" t="s">
        <v>19</v>
      </c>
      <c r="P1238" t="str">
        <f t="shared" ref="P1238" si="656">IF(A1238&lt;30,"18-29",IF(A1238&lt;45,"30-44",IF(A1238&lt;60,"45-59",IF(A1238&lt;75,"60-74","75+"))))</f>
        <v>45-59</v>
      </c>
      <c r="Q1238" t="str">
        <f>IF(PatientData[[#This Row],[bmi]]&lt;18.5,"Underweight",
IF(PatientData[[#This Row],[bmi]]&lt;25,"Normal",
IF(PatientData[[#This Row],[bmi]]&lt;30,"Overweight","Obese")))</f>
        <v>Normal</v>
      </c>
      <c r="R1238" t="str">
        <f t="shared" si="641"/>
        <v>Normal BP</v>
      </c>
      <c r="S1238" t="str">
        <f t="shared" si="642"/>
        <v>High Cost</v>
      </c>
    </row>
    <row r="1239" spans="1:19" x14ac:dyDescent="0.3">
      <c r="A1239">
        <v>95</v>
      </c>
      <c r="B1239" t="s">
        <v>15</v>
      </c>
      <c r="C1239">
        <v>45</v>
      </c>
      <c r="D1239">
        <v>162</v>
      </c>
      <c r="E1239">
        <v>100</v>
      </c>
      <c r="F1239">
        <v>300</v>
      </c>
      <c r="G1239">
        <v>126.2</v>
      </c>
      <c r="H1239">
        <v>85</v>
      </c>
      <c r="I1239">
        <v>2</v>
      </c>
      <c r="J1239" t="s">
        <v>27</v>
      </c>
      <c r="K1239" t="s">
        <v>21</v>
      </c>
      <c r="L1239" t="s">
        <v>25</v>
      </c>
      <c r="M1239">
        <v>5.4</v>
      </c>
      <c r="N1239">
        <v>11878.33</v>
      </c>
      <c r="O1239" t="s">
        <v>19</v>
      </c>
      <c r="P1239" t="str">
        <f t="shared" ref="P1239" si="657">IF(A1236&lt;30,"18-29",IF(A1236&lt;45,"30-44",IF(A1236&lt;60,"45-59",IF(A1236&lt;75,"60-74","75+"))))</f>
        <v>18-29</v>
      </c>
      <c r="Q1239" t="str">
        <f>IF(PatientData[[#This Row],[bmi]]&lt;18.5,"Underweight",
IF(PatientData[[#This Row],[bmi]]&lt;25,"Normal",
IF(PatientData[[#This Row],[bmi]]&lt;30,"Overweight","Obese")))</f>
        <v>Obese</v>
      </c>
      <c r="R1239" t="str">
        <f t="shared" si="641"/>
        <v>High BP</v>
      </c>
      <c r="S1239" t="str">
        <f t="shared" si="642"/>
        <v>Normal Cost</v>
      </c>
    </row>
    <row r="1240" spans="1:19" x14ac:dyDescent="0.3">
      <c r="A1240">
        <v>71</v>
      </c>
      <c r="B1240" t="s">
        <v>20</v>
      </c>
      <c r="C1240">
        <v>21.5</v>
      </c>
      <c r="D1240">
        <v>132</v>
      </c>
      <c r="E1240">
        <v>78</v>
      </c>
      <c r="F1240">
        <v>210.8</v>
      </c>
      <c r="G1240">
        <v>132</v>
      </c>
      <c r="H1240">
        <v>93</v>
      </c>
      <c r="I1240">
        <v>1</v>
      </c>
      <c r="J1240" t="s">
        <v>16</v>
      </c>
      <c r="K1240" t="s">
        <v>21</v>
      </c>
      <c r="L1240" t="s">
        <v>22</v>
      </c>
      <c r="M1240">
        <v>9</v>
      </c>
      <c r="N1240">
        <v>18871.080000000002</v>
      </c>
      <c r="O1240" t="s">
        <v>23</v>
      </c>
      <c r="P1240" t="str">
        <f t="shared" ref="P1240" si="658">IF(A1240&lt;30,"18-29",IF(A1240&lt;45,"30-44",IF(A1240&lt;60,"45-59",IF(A1240&lt;75,"60-74","75+"))))</f>
        <v>60-74</v>
      </c>
      <c r="Q1240" t="str">
        <f>IF(PatientData[[#This Row],[bmi]]&lt;18.5,"Underweight",
IF(PatientData[[#This Row],[bmi]]&lt;25,"Normal",
IF(PatientData[[#This Row],[bmi]]&lt;30,"Overweight","Obese")))</f>
        <v>Normal</v>
      </c>
      <c r="R1240" t="str">
        <f t="shared" si="641"/>
        <v>High BP</v>
      </c>
      <c r="S1240" t="str">
        <f t="shared" si="642"/>
        <v>High Cost</v>
      </c>
    </row>
    <row r="1241" spans="1:19" x14ac:dyDescent="0.3">
      <c r="A1241">
        <v>58</v>
      </c>
      <c r="B1241" t="s">
        <v>15</v>
      </c>
      <c r="C1241">
        <v>23.9</v>
      </c>
      <c r="D1241">
        <v>125</v>
      </c>
      <c r="E1241">
        <v>71</v>
      </c>
      <c r="F1241">
        <v>202.5</v>
      </c>
      <c r="G1241">
        <v>140.6</v>
      </c>
      <c r="H1241">
        <v>57</v>
      </c>
      <c r="I1241">
        <v>0</v>
      </c>
      <c r="J1241" t="s">
        <v>16</v>
      </c>
      <c r="K1241" t="s">
        <v>26</v>
      </c>
      <c r="L1241" t="s">
        <v>18</v>
      </c>
      <c r="M1241">
        <v>12.4</v>
      </c>
      <c r="N1241">
        <v>23724.95</v>
      </c>
      <c r="O1241" t="s">
        <v>19</v>
      </c>
      <c r="P1241" t="str">
        <f t="shared" ref="P1241" si="659">IF(A1238&lt;30,"18-29",IF(A1238&lt;45,"30-44",IF(A1238&lt;60,"45-59",IF(A1238&lt;75,"60-74","75+"))))</f>
        <v>45-59</v>
      </c>
      <c r="Q1241" t="str">
        <f>IF(PatientData[[#This Row],[bmi]]&lt;18.5,"Underweight",
IF(PatientData[[#This Row],[bmi]]&lt;25,"Normal",
IF(PatientData[[#This Row],[bmi]]&lt;30,"Overweight","Obese")))</f>
        <v>Normal</v>
      </c>
      <c r="R1241" t="str">
        <f t="shared" si="641"/>
        <v>High BP</v>
      </c>
      <c r="S1241" t="str">
        <f t="shared" si="642"/>
        <v>High Cost</v>
      </c>
    </row>
    <row r="1242" spans="1:19" x14ac:dyDescent="0.3">
      <c r="A1242">
        <v>73</v>
      </c>
      <c r="B1242" t="s">
        <v>20</v>
      </c>
      <c r="C1242">
        <v>21.5</v>
      </c>
      <c r="D1242">
        <v>105</v>
      </c>
      <c r="E1242">
        <v>66</v>
      </c>
      <c r="F1242">
        <v>176.4</v>
      </c>
      <c r="G1242">
        <v>98.9</v>
      </c>
      <c r="H1242">
        <v>88</v>
      </c>
      <c r="I1242">
        <v>1</v>
      </c>
      <c r="J1242" t="s">
        <v>24</v>
      </c>
      <c r="K1242" t="s">
        <v>21</v>
      </c>
      <c r="L1242" t="s">
        <v>25</v>
      </c>
      <c r="M1242">
        <v>6</v>
      </c>
      <c r="N1242">
        <v>9694.6299999999992</v>
      </c>
      <c r="O1242" t="s">
        <v>19</v>
      </c>
      <c r="P1242" t="str">
        <f t="shared" ref="P1242:P1247" si="660">IF(A1242&lt;30,"18-29",IF(A1242&lt;45,"30-44",IF(A1242&lt;60,"45-59",IF(A1242&lt;75,"60-74","75+"))))</f>
        <v>60-74</v>
      </c>
      <c r="Q1242" t="str">
        <f>IF(PatientData[[#This Row],[bmi]]&lt;18.5,"Underweight",
IF(PatientData[[#This Row],[bmi]]&lt;25,"Normal",
IF(PatientData[[#This Row],[bmi]]&lt;30,"Overweight","Obese")))</f>
        <v>Normal</v>
      </c>
      <c r="R1242" t="str">
        <f t="shared" si="641"/>
        <v>Normal BP</v>
      </c>
      <c r="S1242" t="str">
        <f t="shared" si="642"/>
        <v>Normal Cost</v>
      </c>
    </row>
    <row r="1243" spans="1:19" x14ac:dyDescent="0.3">
      <c r="A1243">
        <v>85</v>
      </c>
      <c r="B1243" t="s">
        <v>20</v>
      </c>
      <c r="C1243">
        <v>21.5</v>
      </c>
      <c r="D1243">
        <v>115</v>
      </c>
      <c r="E1243">
        <v>77</v>
      </c>
      <c r="F1243">
        <v>204.9</v>
      </c>
      <c r="G1243">
        <v>87.8</v>
      </c>
      <c r="H1243">
        <v>84</v>
      </c>
      <c r="I1243">
        <v>2</v>
      </c>
      <c r="J1243" t="s">
        <v>16</v>
      </c>
      <c r="K1243" t="s">
        <v>21</v>
      </c>
      <c r="L1243" t="s">
        <v>25</v>
      </c>
      <c r="M1243">
        <v>7.9</v>
      </c>
      <c r="N1243">
        <v>18125.16</v>
      </c>
      <c r="O1243" t="s">
        <v>19</v>
      </c>
      <c r="P1243" t="str">
        <f t="shared" si="660"/>
        <v>75+</v>
      </c>
      <c r="Q1243" t="str">
        <f>IF(PatientData[[#This Row],[bmi]]&lt;18.5,"Underweight",
IF(PatientData[[#This Row],[bmi]]&lt;25,"Normal",
IF(PatientData[[#This Row],[bmi]]&lt;30,"Overweight","Obese")))</f>
        <v>Normal</v>
      </c>
      <c r="R1243" t="str">
        <f t="shared" si="641"/>
        <v>Normal BP</v>
      </c>
      <c r="S1243" t="str">
        <f t="shared" si="642"/>
        <v>High Cost</v>
      </c>
    </row>
    <row r="1244" spans="1:19" x14ac:dyDescent="0.3">
      <c r="A1244">
        <v>72</v>
      </c>
      <c r="B1244" t="s">
        <v>20</v>
      </c>
      <c r="C1244">
        <v>21.5</v>
      </c>
      <c r="D1244">
        <v>124</v>
      </c>
      <c r="E1244">
        <v>71</v>
      </c>
      <c r="F1244">
        <v>234.3</v>
      </c>
      <c r="G1244">
        <v>81.3</v>
      </c>
      <c r="H1244">
        <v>61</v>
      </c>
      <c r="I1244">
        <v>0</v>
      </c>
      <c r="J1244" t="s">
        <v>27</v>
      </c>
      <c r="K1244" t="s">
        <v>21</v>
      </c>
      <c r="L1244" t="s">
        <v>22</v>
      </c>
      <c r="M1244">
        <v>6.2</v>
      </c>
      <c r="N1244">
        <v>12191.86</v>
      </c>
      <c r="O1244" t="s">
        <v>19</v>
      </c>
      <c r="P1244" t="str">
        <f t="shared" si="660"/>
        <v>60-74</v>
      </c>
      <c r="Q1244" t="str">
        <f>IF(PatientData[[#This Row],[bmi]]&lt;18.5,"Underweight",
IF(PatientData[[#This Row],[bmi]]&lt;25,"Normal",
IF(PatientData[[#This Row],[bmi]]&lt;30,"Overweight","Obese")))</f>
        <v>Normal</v>
      </c>
      <c r="R1244" t="str">
        <f t="shared" si="641"/>
        <v>High BP</v>
      </c>
      <c r="S1244" t="str">
        <f t="shared" si="642"/>
        <v>Normal Cost</v>
      </c>
    </row>
    <row r="1245" spans="1:19" x14ac:dyDescent="0.3">
      <c r="A1245">
        <v>74</v>
      </c>
      <c r="B1245" t="s">
        <v>20</v>
      </c>
      <c r="C1245">
        <v>21.5</v>
      </c>
      <c r="D1245">
        <v>126</v>
      </c>
      <c r="E1245">
        <v>76</v>
      </c>
      <c r="F1245">
        <v>253</v>
      </c>
      <c r="G1245">
        <v>92.5</v>
      </c>
      <c r="H1245">
        <v>94</v>
      </c>
      <c r="I1245">
        <v>1</v>
      </c>
      <c r="J1245" t="s">
        <v>16</v>
      </c>
      <c r="K1245" t="s">
        <v>21</v>
      </c>
      <c r="L1245" t="s">
        <v>25</v>
      </c>
      <c r="M1245">
        <v>9.4</v>
      </c>
      <c r="N1245">
        <v>19924.080000000002</v>
      </c>
      <c r="O1245" t="s">
        <v>19</v>
      </c>
      <c r="P1245" t="str">
        <f t="shared" si="660"/>
        <v>60-74</v>
      </c>
      <c r="Q1245" t="str">
        <f>IF(PatientData[[#This Row],[bmi]]&lt;18.5,"Underweight",
IF(PatientData[[#This Row],[bmi]]&lt;25,"Normal",
IF(PatientData[[#This Row],[bmi]]&lt;30,"Overweight","Obese")))</f>
        <v>Normal</v>
      </c>
      <c r="R1245" t="str">
        <f t="shared" si="641"/>
        <v>High BP</v>
      </c>
      <c r="S1245" t="str">
        <f t="shared" si="642"/>
        <v>High Cost</v>
      </c>
    </row>
    <row r="1246" spans="1:19" x14ac:dyDescent="0.3">
      <c r="A1246">
        <v>57</v>
      </c>
      <c r="B1246" t="s">
        <v>20</v>
      </c>
      <c r="C1246">
        <v>21.5</v>
      </c>
      <c r="D1246">
        <v>129</v>
      </c>
      <c r="E1246">
        <v>83</v>
      </c>
      <c r="F1246">
        <v>235.3</v>
      </c>
      <c r="G1246">
        <v>80.7</v>
      </c>
      <c r="H1246">
        <v>86</v>
      </c>
      <c r="I1246">
        <v>4</v>
      </c>
      <c r="J1246" t="s">
        <v>16</v>
      </c>
      <c r="K1246" t="s">
        <v>21</v>
      </c>
      <c r="L1246" t="s">
        <v>18</v>
      </c>
      <c r="M1246">
        <v>9.6999999999999993</v>
      </c>
      <c r="N1246">
        <v>16544.150000000001</v>
      </c>
      <c r="O1246" t="s">
        <v>19</v>
      </c>
      <c r="P1246" t="str">
        <f t="shared" si="660"/>
        <v>45-59</v>
      </c>
      <c r="Q1246" t="str">
        <f>IF(PatientData[[#This Row],[bmi]]&lt;18.5,"Underweight",
IF(PatientData[[#This Row],[bmi]]&lt;25,"Normal",
IF(PatientData[[#This Row],[bmi]]&lt;30,"Overweight","Obese")))</f>
        <v>Normal</v>
      </c>
      <c r="R1246" t="str">
        <f t="shared" si="641"/>
        <v>High BP</v>
      </c>
      <c r="S1246" t="str">
        <f t="shared" si="642"/>
        <v>High Cost</v>
      </c>
    </row>
    <row r="1247" spans="1:19" x14ac:dyDescent="0.3">
      <c r="A1247">
        <v>53</v>
      </c>
      <c r="B1247" t="s">
        <v>20</v>
      </c>
      <c r="C1247">
        <v>21.5</v>
      </c>
      <c r="D1247">
        <v>109</v>
      </c>
      <c r="E1247">
        <v>60</v>
      </c>
      <c r="F1247">
        <v>200.7</v>
      </c>
      <c r="G1247">
        <v>91.6</v>
      </c>
      <c r="H1247">
        <v>70</v>
      </c>
      <c r="I1247">
        <v>4</v>
      </c>
      <c r="J1247" t="s">
        <v>24</v>
      </c>
      <c r="K1247" t="s">
        <v>26</v>
      </c>
      <c r="L1247" t="s">
        <v>18</v>
      </c>
      <c r="M1247">
        <v>36.1</v>
      </c>
      <c r="N1247">
        <v>62802.71</v>
      </c>
      <c r="O1247" t="s">
        <v>19</v>
      </c>
      <c r="P1247" t="str">
        <f t="shared" si="660"/>
        <v>45-59</v>
      </c>
      <c r="Q1247" t="str">
        <f>IF(PatientData[[#This Row],[bmi]]&lt;18.5,"Underweight",
IF(PatientData[[#This Row],[bmi]]&lt;25,"Normal",
IF(PatientData[[#This Row],[bmi]]&lt;30,"Overweight","Obese")))</f>
        <v>Normal</v>
      </c>
      <c r="R1247" t="str">
        <f t="shared" si="641"/>
        <v>Normal BP</v>
      </c>
      <c r="S1247" t="str">
        <f t="shared" si="642"/>
        <v>High Cost</v>
      </c>
    </row>
    <row r="1248" spans="1:19" x14ac:dyDescent="0.3">
      <c r="A1248">
        <v>59</v>
      </c>
      <c r="B1248" t="s">
        <v>15</v>
      </c>
      <c r="C1248">
        <v>22.6</v>
      </c>
      <c r="D1248">
        <v>123</v>
      </c>
      <c r="E1248">
        <v>74</v>
      </c>
      <c r="F1248">
        <v>239.6</v>
      </c>
      <c r="G1248">
        <v>76.900000000000006</v>
      </c>
      <c r="H1248">
        <v>156</v>
      </c>
      <c r="I1248">
        <v>0</v>
      </c>
      <c r="J1248" t="s">
        <v>24</v>
      </c>
      <c r="K1248" t="s">
        <v>28</v>
      </c>
      <c r="L1248" t="s">
        <v>18</v>
      </c>
      <c r="M1248">
        <v>3.5</v>
      </c>
      <c r="N1248">
        <v>10329.280000000001</v>
      </c>
      <c r="O1248" t="s">
        <v>19</v>
      </c>
      <c r="P1248" t="str">
        <f t="shared" ref="P1248:P1249" si="661">IF(A1245&lt;30,"18-29",IF(A1245&lt;45,"30-44",IF(A1245&lt;60,"45-59",IF(A1245&lt;75,"60-74","75+"))))</f>
        <v>60-74</v>
      </c>
      <c r="Q1248" t="str">
        <f>IF(PatientData[[#This Row],[bmi]]&lt;18.5,"Underweight",
IF(PatientData[[#This Row],[bmi]]&lt;25,"Normal",
IF(PatientData[[#This Row],[bmi]]&lt;30,"Overweight","Obese")))</f>
        <v>Normal</v>
      </c>
      <c r="R1248" t="str">
        <f t="shared" si="641"/>
        <v>High BP</v>
      </c>
      <c r="S1248" t="str">
        <f t="shared" si="642"/>
        <v>Normal Cost</v>
      </c>
    </row>
    <row r="1249" spans="1:19" x14ac:dyDescent="0.3">
      <c r="A1249">
        <v>37</v>
      </c>
      <c r="B1249" t="s">
        <v>15</v>
      </c>
      <c r="C1249">
        <v>21.5</v>
      </c>
      <c r="D1249">
        <v>101</v>
      </c>
      <c r="E1249">
        <v>61</v>
      </c>
      <c r="F1249">
        <v>195.9</v>
      </c>
      <c r="G1249">
        <v>136</v>
      </c>
      <c r="H1249">
        <v>102</v>
      </c>
      <c r="I1249">
        <v>2</v>
      </c>
      <c r="J1249" t="s">
        <v>16</v>
      </c>
      <c r="K1249" t="s">
        <v>21</v>
      </c>
      <c r="L1249" t="s">
        <v>25</v>
      </c>
      <c r="M1249">
        <v>10.1</v>
      </c>
      <c r="N1249">
        <v>22346.29</v>
      </c>
      <c r="O1249" t="s">
        <v>19</v>
      </c>
      <c r="P1249" t="str">
        <f t="shared" si="661"/>
        <v>45-59</v>
      </c>
      <c r="Q1249" t="str">
        <f>IF(PatientData[[#This Row],[bmi]]&lt;18.5,"Underweight",
IF(PatientData[[#This Row],[bmi]]&lt;25,"Normal",
IF(PatientData[[#This Row],[bmi]]&lt;30,"Overweight","Obese")))</f>
        <v>Normal</v>
      </c>
      <c r="R1249" t="str">
        <f t="shared" si="641"/>
        <v>Normal BP</v>
      </c>
      <c r="S1249" t="str">
        <f t="shared" si="642"/>
        <v>High Cost</v>
      </c>
    </row>
    <row r="1250" spans="1:19" x14ac:dyDescent="0.3">
      <c r="A1250">
        <v>71</v>
      </c>
      <c r="B1250" t="s">
        <v>20</v>
      </c>
      <c r="C1250">
        <v>21.5</v>
      </c>
      <c r="D1250">
        <v>117</v>
      </c>
      <c r="E1250">
        <v>62</v>
      </c>
      <c r="F1250">
        <v>200.5</v>
      </c>
      <c r="G1250">
        <v>103.3</v>
      </c>
      <c r="H1250">
        <v>85</v>
      </c>
      <c r="I1250">
        <v>4</v>
      </c>
      <c r="J1250" t="s">
        <v>16</v>
      </c>
      <c r="K1250" t="s">
        <v>26</v>
      </c>
      <c r="L1250" t="s">
        <v>25</v>
      </c>
      <c r="M1250">
        <v>11.1</v>
      </c>
      <c r="N1250">
        <v>18884.439999999999</v>
      </c>
      <c r="O1250" t="s">
        <v>23</v>
      </c>
      <c r="P1250" t="str">
        <f t="shared" ref="P1250:P1252" si="662">IF(A1250&lt;30,"18-29",IF(A1250&lt;45,"30-44",IF(A1250&lt;60,"45-59",IF(A1250&lt;75,"60-74","75+"))))</f>
        <v>60-74</v>
      </c>
      <c r="Q1250" t="str">
        <f>IF(PatientData[[#This Row],[bmi]]&lt;18.5,"Underweight",
IF(PatientData[[#This Row],[bmi]]&lt;25,"Normal",
IF(PatientData[[#This Row],[bmi]]&lt;30,"Overweight","Obese")))</f>
        <v>Normal</v>
      </c>
      <c r="R1250" t="str">
        <f t="shared" si="641"/>
        <v>Normal BP</v>
      </c>
      <c r="S1250" t="str">
        <f t="shared" si="642"/>
        <v>High Cost</v>
      </c>
    </row>
    <row r="1251" spans="1:19" x14ac:dyDescent="0.3">
      <c r="A1251">
        <v>82</v>
      </c>
      <c r="B1251" t="s">
        <v>20</v>
      </c>
      <c r="C1251">
        <v>21.5</v>
      </c>
      <c r="D1251">
        <v>119</v>
      </c>
      <c r="E1251">
        <v>74</v>
      </c>
      <c r="F1251">
        <v>218.1</v>
      </c>
      <c r="G1251">
        <v>166.3</v>
      </c>
      <c r="H1251">
        <v>94</v>
      </c>
      <c r="I1251">
        <v>1</v>
      </c>
      <c r="J1251" t="s">
        <v>16</v>
      </c>
      <c r="K1251" t="s">
        <v>17</v>
      </c>
      <c r="L1251" t="s">
        <v>25</v>
      </c>
      <c r="M1251">
        <v>6.7</v>
      </c>
      <c r="N1251">
        <v>12835.59</v>
      </c>
      <c r="O1251" t="s">
        <v>19</v>
      </c>
      <c r="P1251" t="str">
        <f t="shared" si="662"/>
        <v>75+</v>
      </c>
      <c r="Q1251" t="str">
        <f>IF(PatientData[[#This Row],[bmi]]&lt;18.5,"Underweight",
IF(PatientData[[#This Row],[bmi]]&lt;25,"Normal",
IF(PatientData[[#This Row],[bmi]]&lt;30,"Overweight","Obese")))</f>
        <v>Normal</v>
      </c>
      <c r="R1251" t="str">
        <f t="shared" si="641"/>
        <v>Normal BP</v>
      </c>
      <c r="S1251" t="str">
        <f t="shared" si="642"/>
        <v>Normal Cost</v>
      </c>
    </row>
    <row r="1252" spans="1:19" x14ac:dyDescent="0.3">
      <c r="A1252">
        <v>75</v>
      </c>
      <c r="B1252" t="s">
        <v>20</v>
      </c>
      <c r="C1252">
        <v>21.5</v>
      </c>
      <c r="D1252">
        <v>148</v>
      </c>
      <c r="E1252">
        <v>90</v>
      </c>
      <c r="F1252">
        <v>229.2</v>
      </c>
      <c r="G1252">
        <v>89.8</v>
      </c>
      <c r="H1252">
        <v>91</v>
      </c>
      <c r="I1252">
        <v>0</v>
      </c>
      <c r="J1252" t="s">
        <v>16</v>
      </c>
      <c r="K1252" t="s">
        <v>26</v>
      </c>
      <c r="L1252" t="s">
        <v>18</v>
      </c>
      <c r="M1252">
        <v>6.5</v>
      </c>
      <c r="N1252">
        <v>13029.11</v>
      </c>
      <c r="O1252" t="s">
        <v>23</v>
      </c>
      <c r="P1252" t="str">
        <f t="shared" si="662"/>
        <v>75+</v>
      </c>
      <c r="Q1252" t="str">
        <f>IF(PatientData[[#This Row],[bmi]]&lt;18.5,"Underweight",
IF(PatientData[[#This Row],[bmi]]&lt;25,"Normal",
IF(PatientData[[#This Row],[bmi]]&lt;30,"Overweight","Obese")))</f>
        <v>Normal</v>
      </c>
      <c r="R1252" t="str">
        <f t="shared" si="641"/>
        <v>High BP</v>
      </c>
      <c r="S1252" t="str">
        <f t="shared" si="642"/>
        <v>Normal Cost</v>
      </c>
    </row>
    <row r="1253" spans="1:19" x14ac:dyDescent="0.3">
      <c r="A1253">
        <v>71</v>
      </c>
      <c r="B1253" t="s">
        <v>15</v>
      </c>
      <c r="C1253">
        <v>24.8</v>
      </c>
      <c r="D1253">
        <v>234</v>
      </c>
      <c r="E1253">
        <v>132</v>
      </c>
      <c r="F1253">
        <v>168.9</v>
      </c>
      <c r="G1253">
        <v>100.6</v>
      </c>
      <c r="H1253">
        <v>77</v>
      </c>
      <c r="I1253">
        <v>1</v>
      </c>
      <c r="J1253" t="s">
        <v>27</v>
      </c>
      <c r="K1253" t="s">
        <v>21</v>
      </c>
      <c r="L1253" t="s">
        <v>25</v>
      </c>
      <c r="M1253">
        <v>14.1</v>
      </c>
      <c r="N1253">
        <v>25302.27</v>
      </c>
      <c r="O1253" t="s">
        <v>19</v>
      </c>
      <c r="P1253" t="str">
        <f t="shared" ref="P1253:P1255" si="663">IF(A1250&lt;30,"18-29",IF(A1250&lt;45,"30-44",IF(A1250&lt;60,"45-59",IF(A1250&lt;75,"60-74","75+"))))</f>
        <v>60-74</v>
      </c>
      <c r="Q1253" t="str">
        <f>IF(PatientData[[#This Row],[bmi]]&lt;18.5,"Underweight",
IF(PatientData[[#This Row],[bmi]]&lt;25,"Normal",
IF(PatientData[[#This Row],[bmi]]&lt;30,"Overweight","Obese")))</f>
        <v>Normal</v>
      </c>
      <c r="R1253" t="str">
        <f t="shared" si="641"/>
        <v>High BP</v>
      </c>
      <c r="S1253" t="str">
        <f t="shared" si="642"/>
        <v>High Cost</v>
      </c>
    </row>
    <row r="1254" spans="1:19" x14ac:dyDescent="0.3">
      <c r="A1254">
        <v>50</v>
      </c>
      <c r="B1254" t="s">
        <v>15</v>
      </c>
      <c r="C1254">
        <v>35.6</v>
      </c>
      <c r="D1254">
        <v>140</v>
      </c>
      <c r="E1254">
        <v>90</v>
      </c>
      <c r="F1254">
        <v>259.8</v>
      </c>
      <c r="G1254">
        <v>114.9</v>
      </c>
      <c r="H1254">
        <v>73</v>
      </c>
      <c r="I1254">
        <v>0</v>
      </c>
      <c r="J1254" t="s">
        <v>27</v>
      </c>
      <c r="K1254" t="s">
        <v>21</v>
      </c>
      <c r="L1254" t="s">
        <v>18</v>
      </c>
      <c r="M1254">
        <v>3.5</v>
      </c>
      <c r="N1254">
        <v>8574.75</v>
      </c>
      <c r="O1254" t="s">
        <v>19</v>
      </c>
      <c r="P1254" t="str">
        <f t="shared" si="663"/>
        <v>75+</v>
      </c>
      <c r="Q1254" t="str">
        <f>IF(PatientData[[#This Row],[bmi]]&lt;18.5,"Underweight",
IF(PatientData[[#This Row],[bmi]]&lt;25,"Normal",
IF(PatientData[[#This Row],[bmi]]&lt;30,"Overweight","Obese")))</f>
        <v>Obese</v>
      </c>
      <c r="R1254" t="str">
        <f t="shared" si="641"/>
        <v>High BP</v>
      </c>
      <c r="S1254" t="str">
        <f t="shared" si="642"/>
        <v>Normal Cost</v>
      </c>
    </row>
    <row r="1255" spans="1:19" x14ac:dyDescent="0.3">
      <c r="A1255">
        <v>72</v>
      </c>
      <c r="B1255" t="s">
        <v>15</v>
      </c>
      <c r="C1255">
        <v>31.6</v>
      </c>
      <c r="D1255">
        <v>136</v>
      </c>
      <c r="E1255">
        <v>87</v>
      </c>
      <c r="F1255">
        <v>237.3</v>
      </c>
      <c r="G1255">
        <v>97</v>
      </c>
      <c r="H1255">
        <v>88</v>
      </c>
      <c r="I1255">
        <v>3</v>
      </c>
      <c r="J1255" t="s">
        <v>27</v>
      </c>
      <c r="K1255" t="s">
        <v>26</v>
      </c>
      <c r="L1255" t="s">
        <v>18</v>
      </c>
      <c r="M1255">
        <v>13</v>
      </c>
      <c r="N1255">
        <v>18694.47</v>
      </c>
      <c r="O1255" t="s">
        <v>23</v>
      </c>
      <c r="P1255" t="str">
        <f t="shared" si="663"/>
        <v>75+</v>
      </c>
      <c r="Q1255" t="str">
        <f>IF(PatientData[[#This Row],[bmi]]&lt;18.5,"Underweight",
IF(PatientData[[#This Row],[bmi]]&lt;25,"Normal",
IF(PatientData[[#This Row],[bmi]]&lt;30,"Overweight","Obese")))</f>
        <v>Obese</v>
      </c>
      <c r="R1255" t="str">
        <f t="shared" si="641"/>
        <v>High BP</v>
      </c>
      <c r="S1255" t="str">
        <f t="shared" si="642"/>
        <v>High Cost</v>
      </c>
    </row>
    <row r="1256" spans="1:19" x14ac:dyDescent="0.3">
      <c r="A1256">
        <v>74</v>
      </c>
      <c r="B1256" t="s">
        <v>20</v>
      </c>
      <c r="C1256">
        <v>21.6</v>
      </c>
      <c r="D1256">
        <v>112</v>
      </c>
      <c r="E1256">
        <v>67</v>
      </c>
      <c r="F1256">
        <v>197.6</v>
      </c>
      <c r="G1256">
        <v>113.2</v>
      </c>
      <c r="H1256">
        <v>76</v>
      </c>
      <c r="I1256">
        <v>2</v>
      </c>
      <c r="J1256" t="s">
        <v>27</v>
      </c>
      <c r="K1256" t="s">
        <v>17</v>
      </c>
      <c r="L1256" t="s">
        <v>22</v>
      </c>
      <c r="M1256">
        <v>3.9</v>
      </c>
      <c r="N1256">
        <v>6779.85</v>
      </c>
      <c r="O1256" t="s">
        <v>19</v>
      </c>
      <c r="P1256" t="str">
        <f t="shared" ref="P1256" si="664">IF(A1256&lt;30,"18-29",IF(A1256&lt;45,"30-44",IF(A1256&lt;60,"45-59",IF(A1256&lt;75,"60-74","75+"))))</f>
        <v>60-74</v>
      </c>
      <c r="Q1256" t="str">
        <f>IF(PatientData[[#This Row],[bmi]]&lt;18.5,"Underweight",
IF(PatientData[[#This Row],[bmi]]&lt;25,"Normal",
IF(PatientData[[#This Row],[bmi]]&lt;30,"Overweight","Obese")))</f>
        <v>Normal</v>
      </c>
      <c r="R1256" t="str">
        <f t="shared" si="641"/>
        <v>Normal BP</v>
      </c>
      <c r="S1256" t="str">
        <f t="shared" si="642"/>
        <v>Normal Cost</v>
      </c>
    </row>
    <row r="1257" spans="1:19" x14ac:dyDescent="0.3">
      <c r="A1257">
        <v>62</v>
      </c>
      <c r="B1257" t="s">
        <v>15</v>
      </c>
      <c r="C1257">
        <v>29.2</v>
      </c>
      <c r="D1257">
        <v>129</v>
      </c>
      <c r="E1257">
        <v>75</v>
      </c>
      <c r="F1257">
        <v>242.4</v>
      </c>
      <c r="G1257">
        <v>113.1</v>
      </c>
      <c r="H1257">
        <v>63</v>
      </c>
      <c r="I1257">
        <v>1</v>
      </c>
      <c r="J1257" t="s">
        <v>27</v>
      </c>
      <c r="K1257" t="s">
        <v>21</v>
      </c>
      <c r="L1257" t="s">
        <v>25</v>
      </c>
      <c r="M1257">
        <v>4.9000000000000004</v>
      </c>
      <c r="N1257">
        <v>11198.21</v>
      </c>
      <c r="O1257" t="s">
        <v>19</v>
      </c>
      <c r="P1257" t="str">
        <f t="shared" ref="P1257:P1258" si="665">IF(A1254&lt;30,"18-29",IF(A1254&lt;45,"30-44",IF(A1254&lt;60,"45-59",IF(A1254&lt;75,"60-74","75+"))))</f>
        <v>45-59</v>
      </c>
      <c r="Q1257" t="str">
        <f>IF(PatientData[[#This Row],[bmi]]&lt;18.5,"Underweight",
IF(PatientData[[#This Row],[bmi]]&lt;25,"Normal",
IF(PatientData[[#This Row],[bmi]]&lt;30,"Overweight","Obese")))</f>
        <v>Overweight</v>
      </c>
      <c r="R1257" t="str">
        <f t="shared" si="641"/>
        <v>High BP</v>
      </c>
      <c r="S1257" t="str">
        <f t="shared" si="642"/>
        <v>Normal Cost</v>
      </c>
    </row>
    <row r="1258" spans="1:19" x14ac:dyDescent="0.3">
      <c r="A1258">
        <v>81</v>
      </c>
      <c r="B1258" t="s">
        <v>15</v>
      </c>
      <c r="C1258">
        <v>26.1</v>
      </c>
      <c r="D1258">
        <v>148</v>
      </c>
      <c r="E1258">
        <v>83</v>
      </c>
      <c r="F1258">
        <v>237.2</v>
      </c>
      <c r="G1258">
        <v>118.7</v>
      </c>
      <c r="H1258">
        <v>72</v>
      </c>
      <c r="I1258">
        <v>0</v>
      </c>
      <c r="J1258" t="s">
        <v>16</v>
      </c>
      <c r="K1258" t="s">
        <v>26</v>
      </c>
      <c r="L1258" t="s">
        <v>22</v>
      </c>
      <c r="M1258">
        <v>4.8</v>
      </c>
      <c r="N1258">
        <v>9470.14</v>
      </c>
      <c r="O1258" t="s">
        <v>19</v>
      </c>
      <c r="P1258" t="str">
        <f t="shared" si="665"/>
        <v>60-74</v>
      </c>
      <c r="Q1258" t="str">
        <f>IF(PatientData[[#This Row],[bmi]]&lt;18.5,"Underweight",
IF(PatientData[[#This Row],[bmi]]&lt;25,"Normal",
IF(PatientData[[#This Row],[bmi]]&lt;30,"Overweight","Obese")))</f>
        <v>Overweight</v>
      </c>
      <c r="R1258" t="str">
        <f t="shared" si="641"/>
        <v>High BP</v>
      </c>
      <c r="S1258" t="str">
        <f t="shared" si="642"/>
        <v>Normal Cost</v>
      </c>
    </row>
    <row r="1259" spans="1:19" x14ac:dyDescent="0.3">
      <c r="A1259">
        <v>88</v>
      </c>
      <c r="B1259" t="s">
        <v>20</v>
      </c>
      <c r="C1259">
        <v>21.6</v>
      </c>
      <c r="D1259">
        <v>140</v>
      </c>
      <c r="E1259">
        <v>82</v>
      </c>
      <c r="F1259">
        <v>241</v>
      </c>
      <c r="G1259">
        <v>94.6</v>
      </c>
      <c r="H1259">
        <v>99</v>
      </c>
      <c r="I1259">
        <v>6</v>
      </c>
      <c r="J1259" t="s">
        <v>16</v>
      </c>
      <c r="K1259" t="s">
        <v>26</v>
      </c>
      <c r="L1259" t="s">
        <v>25</v>
      </c>
      <c r="M1259">
        <v>9.1999999999999993</v>
      </c>
      <c r="N1259">
        <v>14369.27</v>
      </c>
      <c r="O1259" t="s">
        <v>19</v>
      </c>
      <c r="P1259" t="str">
        <f t="shared" ref="P1259" si="666">IF(A1259&lt;30,"18-29",IF(A1259&lt;45,"30-44",IF(A1259&lt;60,"45-59",IF(A1259&lt;75,"60-74","75+"))))</f>
        <v>75+</v>
      </c>
      <c r="Q1259" t="str">
        <f>IF(PatientData[[#This Row],[bmi]]&lt;18.5,"Underweight",
IF(PatientData[[#This Row],[bmi]]&lt;25,"Normal",
IF(PatientData[[#This Row],[bmi]]&lt;30,"Overweight","Obese")))</f>
        <v>Normal</v>
      </c>
      <c r="R1259" t="str">
        <f t="shared" si="641"/>
        <v>High BP</v>
      </c>
      <c r="S1259" t="str">
        <f t="shared" si="642"/>
        <v>Normal Cost</v>
      </c>
    </row>
    <row r="1260" spans="1:19" x14ac:dyDescent="0.3">
      <c r="A1260">
        <v>42</v>
      </c>
      <c r="B1260" t="s">
        <v>15</v>
      </c>
      <c r="C1260">
        <v>30.1</v>
      </c>
      <c r="D1260">
        <v>113</v>
      </c>
      <c r="E1260">
        <v>63</v>
      </c>
      <c r="F1260">
        <v>242</v>
      </c>
      <c r="G1260">
        <v>95.5</v>
      </c>
      <c r="H1260">
        <v>65</v>
      </c>
      <c r="I1260">
        <v>0</v>
      </c>
      <c r="J1260" t="s">
        <v>27</v>
      </c>
      <c r="K1260" t="s">
        <v>26</v>
      </c>
      <c r="L1260" t="s">
        <v>25</v>
      </c>
      <c r="M1260">
        <v>1.5</v>
      </c>
      <c r="N1260">
        <v>3919.22</v>
      </c>
      <c r="O1260" t="s">
        <v>19</v>
      </c>
      <c r="P1260" t="str">
        <f t="shared" ref="P1260" si="667">IF(A1257&lt;30,"18-29",IF(A1257&lt;45,"30-44",IF(A1257&lt;60,"45-59",IF(A1257&lt;75,"60-74","75+"))))</f>
        <v>60-74</v>
      </c>
      <c r="Q1260" t="str">
        <f>IF(PatientData[[#This Row],[bmi]]&lt;18.5,"Underweight",
IF(PatientData[[#This Row],[bmi]]&lt;25,"Normal",
IF(PatientData[[#This Row],[bmi]]&lt;30,"Overweight","Obese")))</f>
        <v>Obese</v>
      </c>
      <c r="R1260" t="str">
        <f t="shared" si="641"/>
        <v>Normal BP</v>
      </c>
      <c r="S1260" t="str">
        <f t="shared" si="642"/>
        <v>Normal Cost</v>
      </c>
    </row>
    <row r="1261" spans="1:19" x14ac:dyDescent="0.3">
      <c r="A1261">
        <v>86</v>
      </c>
      <c r="B1261" t="s">
        <v>20</v>
      </c>
      <c r="C1261">
        <v>21.6</v>
      </c>
      <c r="D1261">
        <v>140</v>
      </c>
      <c r="E1261">
        <v>88</v>
      </c>
      <c r="F1261">
        <v>251.2</v>
      </c>
      <c r="G1261">
        <v>93</v>
      </c>
      <c r="H1261">
        <v>94</v>
      </c>
      <c r="I1261">
        <v>0</v>
      </c>
      <c r="J1261" t="s">
        <v>16</v>
      </c>
      <c r="K1261" t="s">
        <v>21</v>
      </c>
      <c r="L1261" t="s">
        <v>18</v>
      </c>
      <c r="M1261">
        <v>13.4</v>
      </c>
      <c r="N1261">
        <v>28070.14</v>
      </c>
      <c r="O1261" t="s">
        <v>19</v>
      </c>
      <c r="P1261" t="str">
        <f t="shared" ref="P1261" si="668">IF(A1261&lt;30,"18-29",IF(A1261&lt;45,"30-44",IF(A1261&lt;60,"45-59",IF(A1261&lt;75,"60-74","75+"))))</f>
        <v>75+</v>
      </c>
      <c r="Q1261" t="str">
        <f>IF(PatientData[[#This Row],[bmi]]&lt;18.5,"Underweight",
IF(PatientData[[#This Row],[bmi]]&lt;25,"Normal",
IF(PatientData[[#This Row],[bmi]]&lt;30,"Overweight","Obese")))</f>
        <v>Normal</v>
      </c>
      <c r="R1261" t="str">
        <f t="shared" si="641"/>
        <v>High BP</v>
      </c>
      <c r="S1261" t="str">
        <f t="shared" si="642"/>
        <v>High Cost</v>
      </c>
    </row>
    <row r="1262" spans="1:19" x14ac:dyDescent="0.3">
      <c r="A1262">
        <v>70</v>
      </c>
      <c r="B1262" t="s">
        <v>15</v>
      </c>
      <c r="C1262">
        <v>30.4</v>
      </c>
      <c r="D1262">
        <v>124</v>
      </c>
      <c r="E1262">
        <v>81</v>
      </c>
      <c r="F1262">
        <v>268.39999999999998</v>
      </c>
      <c r="G1262">
        <v>92.3</v>
      </c>
      <c r="H1262">
        <v>85</v>
      </c>
      <c r="I1262">
        <v>0</v>
      </c>
      <c r="J1262" t="s">
        <v>16</v>
      </c>
      <c r="K1262" t="s">
        <v>21</v>
      </c>
      <c r="L1262" t="s">
        <v>25</v>
      </c>
      <c r="M1262">
        <v>9</v>
      </c>
      <c r="N1262">
        <v>21168.46</v>
      </c>
      <c r="O1262" t="s">
        <v>19</v>
      </c>
      <c r="P1262" t="str">
        <f t="shared" ref="P1262" si="669">IF(A1259&lt;30,"18-29",IF(A1259&lt;45,"30-44",IF(A1259&lt;60,"45-59",IF(A1259&lt;75,"60-74","75+"))))</f>
        <v>75+</v>
      </c>
      <c r="Q1262" t="str">
        <f>IF(PatientData[[#This Row],[bmi]]&lt;18.5,"Underweight",
IF(PatientData[[#This Row],[bmi]]&lt;25,"Normal",
IF(PatientData[[#This Row],[bmi]]&lt;30,"Overweight","Obese")))</f>
        <v>Obese</v>
      </c>
      <c r="R1262" t="str">
        <f t="shared" si="641"/>
        <v>High BP</v>
      </c>
      <c r="S1262" t="str">
        <f t="shared" si="642"/>
        <v>High Cost</v>
      </c>
    </row>
    <row r="1263" spans="1:19" x14ac:dyDescent="0.3">
      <c r="A1263">
        <v>72</v>
      </c>
      <c r="B1263" t="s">
        <v>20</v>
      </c>
      <c r="C1263">
        <v>21.6</v>
      </c>
      <c r="D1263">
        <v>129</v>
      </c>
      <c r="E1263">
        <v>75</v>
      </c>
      <c r="F1263">
        <v>199</v>
      </c>
      <c r="G1263">
        <v>79.5</v>
      </c>
      <c r="H1263">
        <v>79</v>
      </c>
      <c r="I1263">
        <v>0</v>
      </c>
      <c r="J1263" t="s">
        <v>27</v>
      </c>
      <c r="K1263" t="s">
        <v>26</v>
      </c>
      <c r="L1263" t="s">
        <v>18</v>
      </c>
      <c r="M1263">
        <v>3.1</v>
      </c>
      <c r="N1263">
        <v>6968.66</v>
      </c>
      <c r="O1263" t="s">
        <v>19</v>
      </c>
      <c r="P1263" t="str">
        <f t="shared" ref="P1263" si="670">IF(A1263&lt;30,"18-29",IF(A1263&lt;45,"30-44",IF(A1263&lt;60,"45-59",IF(A1263&lt;75,"60-74","75+"))))</f>
        <v>60-74</v>
      </c>
      <c r="Q1263" t="str">
        <f>IF(PatientData[[#This Row],[bmi]]&lt;18.5,"Underweight",
IF(PatientData[[#This Row],[bmi]]&lt;25,"Normal",
IF(PatientData[[#This Row],[bmi]]&lt;30,"Overweight","Obese")))</f>
        <v>Normal</v>
      </c>
      <c r="R1263" t="str">
        <f t="shared" si="641"/>
        <v>High BP</v>
      </c>
      <c r="S1263" t="str">
        <f t="shared" si="642"/>
        <v>Normal Cost</v>
      </c>
    </row>
    <row r="1264" spans="1:19" x14ac:dyDescent="0.3">
      <c r="A1264">
        <v>82</v>
      </c>
      <c r="B1264" t="s">
        <v>15</v>
      </c>
      <c r="C1264">
        <v>29</v>
      </c>
      <c r="D1264">
        <v>151</v>
      </c>
      <c r="E1264">
        <v>84</v>
      </c>
      <c r="F1264">
        <v>224.4</v>
      </c>
      <c r="G1264">
        <v>118.9</v>
      </c>
      <c r="H1264">
        <v>77</v>
      </c>
      <c r="I1264">
        <v>0</v>
      </c>
      <c r="J1264" t="s">
        <v>24</v>
      </c>
      <c r="K1264" t="s">
        <v>28</v>
      </c>
      <c r="L1264" t="s">
        <v>18</v>
      </c>
      <c r="M1264">
        <v>5.3</v>
      </c>
      <c r="N1264">
        <v>12079</v>
      </c>
      <c r="O1264" t="s">
        <v>19</v>
      </c>
      <c r="P1264" t="str">
        <f t="shared" ref="P1264:P1269" si="671">IF(A1261&lt;30,"18-29",IF(A1261&lt;45,"30-44",IF(A1261&lt;60,"45-59",IF(A1261&lt;75,"60-74","75+"))))</f>
        <v>75+</v>
      </c>
      <c r="Q1264" t="str">
        <f>IF(PatientData[[#This Row],[bmi]]&lt;18.5,"Underweight",
IF(PatientData[[#This Row],[bmi]]&lt;25,"Normal",
IF(PatientData[[#This Row],[bmi]]&lt;30,"Overweight","Obese")))</f>
        <v>Overweight</v>
      </c>
      <c r="R1264" t="str">
        <f t="shared" si="641"/>
        <v>High BP</v>
      </c>
      <c r="S1264" t="str">
        <f t="shared" si="642"/>
        <v>Normal Cost</v>
      </c>
    </row>
    <row r="1265" spans="1:19" x14ac:dyDescent="0.3">
      <c r="A1265">
        <v>57</v>
      </c>
      <c r="B1265" t="s">
        <v>15</v>
      </c>
      <c r="C1265">
        <v>25.5</v>
      </c>
      <c r="D1265">
        <v>118</v>
      </c>
      <c r="E1265">
        <v>67</v>
      </c>
      <c r="F1265">
        <v>205</v>
      </c>
      <c r="G1265">
        <v>78.7</v>
      </c>
      <c r="H1265">
        <v>72</v>
      </c>
      <c r="I1265">
        <v>0</v>
      </c>
      <c r="J1265" t="s">
        <v>24</v>
      </c>
      <c r="K1265" t="s">
        <v>28</v>
      </c>
      <c r="L1265" t="s">
        <v>18</v>
      </c>
      <c r="M1265">
        <v>8.6999999999999993</v>
      </c>
      <c r="N1265">
        <v>17539.77</v>
      </c>
      <c r="O1265" t="s">
        <v>19</v>
      </c>
      <c r="P1265" t="str">
        <f t="shared" si="671"/>
        <v>60-74</v>
      </c>
      <c r="Q1265" t="str">
        <f>IF(PatientData[[#This Row],[bmi]]&lt;18.5,"Underweight",
IF(PatientData[[#This Row],[bmi]]&lt;25,"Normal",
IF(PatientData[[#This Row],[bmi]]&lt;30,"Overweight","Obese")))</f>
        <v>Overweight</v>
      </c>
      <c r="R1265" t="str">
        <f t="shared" si="641"/>
        <v>Normal BP</v>
      </c>
      <c r="S1265" t="str">
        <f t="shared" si="642"/>
        <v>High Cost</v>
      </c>
    </row>
    <row r="1266" spans="1:19" x14ac:dyDescent="0.3">
      <c r="A1266">
        <v>77</v>
      </c>
      <c r="B1266" t="s">
        <v>15</v>
      </c>
      <c r="C1266">
        <v>22.7</v>
      </c>
      <c r="D1266">
        <v>117</v>
      </c>
      <c r="E1266">
        <v>72</v>
      </c>
      <c r="F1266">
        <v>198.4</v>
      </c>
      <c r="G1266">
        <v>135</v>
      </c>
      <c r="H1266">
        <v>61</v>
      </c>
      <c r="I1266">
        <v>1</v>
      </c>
      <c r="J1266" t="s">
        <v>27</v>
      </c>
      <c r="K1266" t="s">
        <v>26</v>
      </c>
      <c r="L1266" t="s">
        <v>18</v>
      </c>
      <c r="M1266">
        <v>5.0999999999999996</v>
      </c>
      <c r="N1266">
        <v>10381.14</v>
      </c>
      <c r="O1266" t="s">
        <v>19</v>
      </c>
      <c r="P1266" t="str">
        <f t="shared" si="671"/>
        <v>60-74</v>
      </c>
      <c r="Q1266" t="str">
        <f>IF(PatientData[[#This Row],[bmi]]&lt;18.5,"Underweight",
IF(PatientData[[#This Row],[bmi]]&lt;25,"Normal",
IF(PatientData[[#This Row],[bmi]]&lt;30,"Overweight","Obese")))</f>
        <v>Normal</v>
      </c>
      <c r="R1266" t="str">
        <f t="shared" si="641"/>
        <v>Normal BP</v>
      </c>
      <c r="S1266" t="str">
        <f t="shared" si="642"/>
        <v>Normal Cost</v>
      </c>
    </row>
    <row r="1267" spans="1:19" x14ac:dyDescent="0.3">
      <c r="A1267">
        <v>75</v>
      </c>
      <c r="B1267" t="s">
        <v>15</v>
      </c>
      <c r="C1267">
        <v>31.4</v>
      </c>
      <c r="D1267">
        <v>122</v>
      </c>
      <c r="E1267">
        <v>78</v>
      </c>
      <c r="F1267">
        <v>256</v>
      </c>
      <c r="G1267">
        <v>130.9</v>
      </c>
      <c r="H1267">
        <v>65</v>
      </c>
      <c r="I1267">
        <v>2</v>
      </c>
      <c r="J1267" t="s">
        <v>27</v>
      </c>
      <c r="K1267" t="s">
        <v>17</v>
      </c>
      <c r="L1267" t="s">
        <v>22</v>
      </c>
      <c r="M1267">
        <v>3.3</v>
      </c>
      <c r="N1267">
        <v>8370.27</v>
      </c>
      <c r="O1267" t="s">
        <v>23</v>
      </c>
      <c r="P1267" t="str">
        <f t="shared" si="671"/>
        <v>75+</v>
      </c>
      <c r="Q1267" t="str">
        <f>IF(PatientData[[#This Row],[bmi]]&lt;18.5,"Underweight",
IF(PatientData[[#This Row],[bmi]]&lt;25,"Normal",
IF(PatientData[[#This Row],[bmi]]&lt;30,"Overweight","Obese")))</f>
        <v>Obese</v>
      </c>
      <c r="R1267" t="str">
        <f t="shared" si="641"/>
        <v>High BP</v>
      </c>
      <c r="S1267" t="str">
        <f t="shared" si="642"/>
        <v>Normal Cost</v>
      </c>
    </row>
    <row r="1268" spans="1:19" x14ac:dyDescent="0.3">
      <c r="A1268">
        <v>46</v>
      </c>
      <c r="B1268" t="s">
        <v>15</v>
      </c>
      <c r="C1268">
        <v>28.1</v>
      </c>
      <c r="D1268">
        <v>119</v>
      </c>
      <c r="E1268">
        <v>71</v>
      </c>
      <c r="F1268">
        <v>214</v>
      </c>
      <c r="G1268">
        <v>92.9</v>
      </c>
      <c r="H1268">
        <v>64</v>
      </c>
      <c r="I1268">
        <v>2</v>
      </c>
      <c r="J1268" t="s">
        <v>24</v>
      </c>
      <c r="K1268" t="s">
        <v>21</v>
      </c>
      <c r="L1268" t="s">
        <v>18</v>
      </c>
      <c r="M1268">
        <v>4.2</v>
      </c>
      <c r="N1268">
        <v>10884.23</v>
      </c>
      <c r="O1268" t="s">
        <v>19</v>
      </c>
      <c r="P1268" t="str">
        <f t="shared" si="671"/>
        <v>45-59</v>
      </c>
      <c r="Q1268" t="str">
        <f>IF(PatientData[[#This Row],[bmi]]&lt;18.5,"Underweight",
IF(PatientData[[#This Row],[bmi]]&lt;25,"Normal",
IF(PatientData[[#This Row],[bmi]]&lt;30,"Overweight","Obese")))</f>
        <v>Overweight</v>
      </c>
      <c r="R1268" t="str">
        <f t="shared" si="641"/>
        <v>Normal BP</v>
      </c>
      <c r="S1268" t="str">
        <f t="shared" si="642"/>
        <v>Normal Cost</v>
      </c>
    </row>
    <row r="1269" spans="1:19" x14ac:dyDescent="0.3">
      <c r="A1269">
        <v>88</v>
      </c>
      <c r="B1269" t="s">
        <v>15</v>
      </c>
      <c r="C1269">
        <v>43.4</v>
      </c>
      <c r="D1269">
        <v>180</v>
      </c>
      <c r="E1269">
        <v>95</v>
      </c>
      <c r="F1269">
        <v>231.3</v>
      </c>
      <c r="G1269">
        <v>186.7</v>
      </c>
      <c r="H1269">
        <v>77</v>
      </c>
      <c r="I1269">
        <v>0</v>
      </c>
      <c r="J1269" t="s">
        <v>16</v>
      </c>
      <c r="K1269" t="s">
        <v>17</v>
      </c>
      <c r="L1269" t="s">
        <v>18</v>
      </c>
      <c r="M1269">
        <v>8</v>
      </c>
      <c r="N1269">
        <v>16037.9</v>
      </c>
      <c r="O1269" t="s">
        <v>23</v>
      </c>
      <c r="P1269" t="str">
        <f t="shared" si="671"/>
        <v>75+</v>
      </c>
      <c r="Q1269" t="str">
        <f>IF(PatientData[[#This Row],[bmi]]&lt;18.5,"Underweight",
IF(PatientData[[#This Row],[bmi]]&lt;25,"Normal",
IF(PatientData[[#This Row],[bmi]]&lt;30,"Overweight","Obese")))</f>
        <v>Obese</v>
      </c>
      <c r="R1269" t="str">
        <f t="shared" si="641"/>
        <v>High BP</v>
      </c>
      <c r="S1269" t="str">
        <f t="shared" si="642"/>
        <v>High Cost</v>
      </c>
    </row>
    <row r="1270" spans="1:19" x14ac:dyDescent="0.3">
      <c r="A1270">
        <v>70</v>
      </c>
      <c r="B1270" t="s">
        <v>20</v>
      </c>
      <c r="C1270">
        <v>21.6</v>
      </c>
      <c r="D1270">
        <v>135</v>
      </c>
      <c r="E1270">
        <v>82</v>
      </c>
      <c r="F1270">
        <v>241.7</v>
      </c>
      <c r="G1270">
        <v>134.4</v>
      </c>
      <c r="H1270">
        <v>74</v>
      </c>
      <c r="I1270">
        <v>4</v>
      </c>
      <c r="J1270" t="s">
        <v>27</v>
      </c>
      <c r="K1270" t="s">
        <v>28</v>
      </c>
      <c r="L1270" t="s">
        <v>25</v>
      </c>
      <c r="M1270">
        <v>5.8</v>
      </c>
      <c r="N1270">
        <v>12872.61</v>
      </c>
      <c r="O1270" t="s">
        <v>19</v>
      </c>
      <c r="P1270" t="str">
        <f t="shared" ref="P1270" si="672">IF(A1270&lt;30,"18-29",IF(A1270&lt;45,"30-44",IF(A1270&lt;60,"45-59",IF(A1270&lt;75,"60-74","75+"))))</f>
        <v>60-74</v>
      </c>
      <c r="Q1270" t="str">
        <f>IF(PatientData[[#This Row],[bmi]]&lt;18.5,"Underweight",
IF(PatientData[[#This Row],[bmi]]&lt;25,"Normal",
IF(PatientData[[#This Row],[bmi]]&lt;30,"Overweight","Obese")))</f>
        <v>Normal</v>
      </c>
      <c r="R1270" t="str">
        <f t="shared" si="641"/>
        <v>High BP</v>
      </c>
      <c r="S1270" t="str">
        <f t="shared" si="642"/>
        <v>Normal Cost</v>
      </c>
    </row>
    <row r="1271" spans="1:19" x14ac:dyDescent="0.3">
      <c r="A1271">
        <v>46</v>
      </c>
      <c r="B1271" t="s">
        <v>15</v>
      </c>
      <c r="C1271">
        <v>25.5</v>
      </c>
      <c r="D1271">
        <v>92</v>
      </c>
      <c r="E1271">
        <v>60</v>
      </c>
      <c r="F1271">
        <v>203.7</v>
      </c>
      <c r="G1271">
        <v>149.19999999999999</v>
      </c>
      <c r="H1271">
        <v>81</v>
      </c>
      <c r="I1271">
        <v>0</v>
      </c>
      <c r="J1271" t="s">
        <v>16</v>
      </c>
      <c r="K1271" t="s">
        <v>26</v>
      </c>
      <c r="L1271" t="s">
        <v>25</v>
      </c>
      <c r="M1271">
        <v>7.7</v>
      </c>
      <c r="N1271">
        <v>13364.49</v>
      </c>
      <c r="O1271" t="s">
        <v>19</v>
      </c>
      <c r="P1271" t="str">
        <f t="shared" ref="P1271" si="673">IF(A1268&lt;30,"18-29",IF(A1268&lt;45,"30-44",IF(A1268&lt;60,"45-59",IF(A1268&lt;75,"60-74","75+"))))</f>
        <v>45-59</v>
      </c>
      <c r="Q1271" t="str">
        <f>IF(PatientData[[#This Row],[bmi]]&lt;18.5,"Underweight",
IF(PatientData[[#This Row],[bmi]]&lt;25,"Normal",
IF(PatientData[[#This Row],[bmi]]&lt;30,"Overweight","Obese")))</f>
        <v>Overweight</v>
      </c>
      <c r="R1271" t="str">
        <f t="shared" si="641"/>
        <v>Normal BP</v>
      </c>
      <c r="S1271" t="str">
        <f t="shared" si="642"/>
        <v>Normal Cost</v>
      </c>
    </row>
    <row r="1272" spans="1:19" x14ac:dyDescent="0.3">
      <c r="A1272">
        <v>64</v>
      </c>
      <c r="B1272" t="s">
        <v>20</v>
      </c>
      <c r="C1272">
        <v>21.6</v>
      </c>
      <c r="D1272">
        <v>113</v>
      </c>
      <c r="E1272">
        <v>68</v>
      </c>
      <c r="F1272">
        <v>219.9</v>
      </c>
      <c r="G1272">
        <v>123.4</v>
      </c>
      <c r="H1272">
        <v>93</v>
      </c>
      <c r="I1272">
        <v>1</v>
      </c>
      <c r="J1272" t="s">
        <v>16</v>
      </c>
      <c r="K1272" t="s">
        <v>26</v>
      </c>
      <c r="L1272" t="s">
        <v>18</v>
      </c>
      <c r="M1272">
        <v>6.1</v>
      </c>
      <c r="N1272">
        <v>12178.57</v>
      </c>
      <c r="O1272" t="s">
        <v>19</v>
      </c>
      <c r="P1272" t="str">
        <f t="shared" ref="P1272:P1274" si="674">IF(A1272&lt;30,"18-29",IF(A1272&lt;45,"30-44",IF(A1272&lt;60,"45-59",IF(A1272&lt;75,"60-74","75+"))))</f>
        <v>60-74</v>
      </c>
      <c r="Q1272" t="str">
        <f>IF(PatientData[[#This Row],[bmi]]&lt;18.5,"Underweight",
IF(PatientData[[#This Row],[bmi]]&lt;25,"Normal",
IF(PatientData[[#This Row],[bmi]]&lt;30,"Overweight","Obese")))</f>
        <v>Normal</v>
      </c>
      <c r="R1272" t="str">
        <f t="shared" si="641"/>
        <v>Normal BP</v>
      </c>
      <c r="S1272" t="str">
        <f t="shared" si="642"/>
        <v>Normal Cost</v>
      </c>
    </row>
    <row r="1273" spans="1:19" x14ac:dyDescent="0.3">
      <c r="A1273">
        <v>77</v>
      </c>
      <c r="B1273" t="s">
        <v>20</v>
      </c>
      <c r="C1273">
        <v>21.6</v>
      </c>
      <c r="D1273">
        <v>149</v>
      </c>
      <c r="E1273">
        <v>83</v>
      </c>
      <c r="F1273">
        <v>234.2</v>
      </c>
      <c r="G1273">
        <v>110.6</v>
      </c>
      <c r="H1273">
        <v>89</v>
      </c>
      <c r="I1273">
        <v>3</v>
      </c>
      <c r="J1273" t="s">
        <v>16</v>
      </c>
      <c r="K1273" t="s">
        <v>17</v>
      </c>
      <c r="L1273" t="s">
        <v>22</v>
      </c>
      <c r="M1273">
        <v>10</v>
      </c>
      <c r="N1273">
        <v>18340.43</v>
      </c>
      <c r="O1273" t="s">
        <v>23</v>
      </c>
      <c r="P1273" t="str">
        <f t="shared" si="674"/>
        <v>75+</v>
      </c>
      <c r="Q1273" t="str">
        <f>IF(PatientData[[#This Row],[bmi]]&lt;18.5,"Underweight",
IF(PatientData[[#This Row],[bmi]]&lt;25,"Normal",
IF(PatientData[[#This Row],[bmi]]&lt;30,"Overweight","Obese")))</f>
        <v>Normal</v>
      </c>
      <c r="R1273" t="str">
        <f t="shared" si="641"/>
        <v>High BP</v>
      </c>
      <c r="S1273" t="str">
        <f t="shared" si="642"/>
        <v>High Cost</v>
      </c>
    </row>
    <row r="1274" spans="1:19" x14ac:dyDescent="0.3">
      <c r="A1274">
        <v>51</v>
      </c>
      <c r="B1274" t="s">
        <v>20</v>
      </c>
      <c r="C1274">
        <v>21.6</v>
      </c>
      <c r="D1274">
        <v>118</v>
      </c>
      <c r="E1274">
        <v>70</v>
      </c>
      <c r="F1274">
        <v>238.1</v>
      </c>
      <c r="G1274">
        <v>132.80000000000001</v>
      </c>
      <c r="H1274">
        <v>80</v>
      </c>
      <c r="I1274">
        <v>1</v>
      </c>
      <c r="J1274" t="s">
        <v>16</v>
      </c>
      <c r="K1274" t="s">
        <v>17</v>
      </c>
      <c r="L1274" t="s">
        <v>25</v>
      </c>
      <c r="M1274">
        <v>8.6999999999999993</v>
      </c>
      <c r="N1274">
        <v>16201.14</v>
      </c>
      <c r="O1274" t="s">
        <v>19</v>
      </c>
      <c r="P1274" t="str">
        <f t="shared" si="674"/>
        <v>45-59</v>
      </c>
      <c r="Q1274" t="str">
        <f>IF(PatientData[[#This Row],[bmi]]&lt;18.5,"Underweight",
IF(PatientData[[#This Row],[bmi]]&lt;25,"Normal",
IF(PatientData[[#This Row],[bmi]]&lt;30,"Overweight","Obese")))</f>
        <v>Normal</v>
      </c>
      <c r="R1274" t="str">
        <f t="shared" si="641"/>
        <v>Normal BP</v>
      </c>
      <c r="S1274" t="str">
        <f t="shared" si="642"/>
        <v>High Cost</v>
      </c>
    </row>
    <row r="1275" spans="1:19" x14ac:dyDescent="0.3">
      <c r="A1275">
        <v>44</v>
      </c>
      <c r="B1275" t="s">
        <v>15</v>
      </c>
      <c r="C1275">
        <v>28.9</v>
      </c>
      <c r="D1275">
        <v>111</v>
      </c>
      <c r="E1275">
        <v>68</v>
      </c>
      <c r="F1275">
        <v>248.5</v>
      </c>
      <c r="G1275">
        <v>126.8</v>
      </c>
      <c r="H1275">
        <v>88</v>
      </c>
      <c r="I1275">
        <v>1</v>
      </c>
      <c r="J1275" t="s">
        <v>16</v>
      </c>
      <c r="K1275" t="s">
        <v>26</v>
      </c>
      <c r="L1275" t="s">
        <v>25</v>
      </c>
      <c r="M1275">
        <v>5.6</v>
      </c>
      <c r="N1275">
        <v>11520.1</v>
      </c>
      <c r="O1275" t="s">
        <v>19</v>
      </c>
      <c r="P1275" t="str">
        <f t="shared" ref="P1275:P1278" si="675">IF(A1272&lt;30,"18-29",IF(A1272&lt;45,"30-44",IF(A1272&lt;60,"45-59",IF(A1272&lt;75,"60-74","75+"))))</f>
        <v>60-74</v>
      </c>
      <c r="Q1275" t="str">
        <f>IF(PatientData[[#This Row],[bmi]]&lt;18.5,"Underweight",
IF(PatientData[[#This Row],[bmi]]&lt;25,"Normal",
IF(PatientData[[#This Row],[bmi]]&lt;30,"Overweight","Obese")))</f>
        <v>Overweight</v>
      </c>
      <c r="R1275" t="str">
        <f t="shared" si="641"/>
        <v>Normal BP</v>
      </c>
      <c r="S1275" t="str">
        <f t="shared" si="642"/>
        <v>Normal Cost</v>
      </c>
    </row>
    <row r="1276" spans="1:19" x14ac:dyDescent="0.3">
      <c r="A1276">
        <v>95</v>
      </c>
      <c r="B1276" t="s">
        <v>15</v>
      </c>
      <c r="C1276">
        <v>29</v>
      </c>
      <c r="D1276">
        <v>128</v>
      </c>
      <c r="E1276">
        <v>77</v>
      </c>
      <c r="F1276">
        <v>253.2</v>
      </c>
      <c r="G1276">
        <v>129.4</v>
      </c>
      <c r="H1276">
        <v>109</v>
      </c>
      <c r="I1276">
        <v>0</v>
      </c>
      <c r="J1276" t="s">
        <v>16</v>
      </c>
      <c r="K1276" t="s">
        <v>17</v>
      </c>
      <c r="L1276" t="s">
        <v>22</v>
      </c>
      <c r="M1276">
        <v>11</v>
      </c>
      <c r="N1276">
        <v>19544.43</v>
      </c>
      <c r="O1276" t="s">
        <v>19</v>
      </c>
      <c r="P1276" t="str">
        <f t="shared" si="675"/>
        <v>75+</v>
      </c>
      <c r="Q1276" t="str">
        <f>IF(PatientData[[#This Row],[bmi]]&lt;18.5,"Underweight",
IF(PatientData[[#This Row],[bmi]]&lt;25,"Normal",
IF(PatientData[[#This Row],[bmi]]&lt;30,"Overweight","Obese")))</f>
        <v>Overweight</v>
      </c>
      <c r="R1276" t="str">
        <f t="shared" si="641"/>
        <v>High BP</v>
      </c>
      <c r="S1276" t="str">
        <f t="shared" si="642"/>
        <v>High Cost</v>
      </c>
    </row>
    <row r="1277" spans="1:19" x14ac:dyDescent="0.3">
      <c r="A1277">
        <v>62</v>
      </c>
      <c r="B1277" t="s">
        <v>15</v>
      </c>
      <c r="C1277">
        <v>21.9</v>
      </c>
      <c r="D1277">
        <v>118</v>
      </c>
      <c r="E1277">
        <v>67</v>
      </c>
      <c r="F1277">
        <v>224</v>
      </c>
      <c r="G1277">
        <v>82.5</v>
      </c>
      <c r="H1277">
        <v>79</v>
      </c>
      <c r="I1277">
        <v>1</v>
      </c>
      <c r="J1277" t="s">
        <v>16</v>
      </c>
      <c r="K1277" t="s">
        <v>21</v>
      </c>
      <c r="L1277" t="s">
        <v>22</v>
      </c>
      <c r="M1277">
        <v>9.6</v>
      </c>
      <c r="N1277">
        <v>19732.650000000001</v>
      </c>
      <c r="O1277" t="s">
        <v>19</v>
      </c>
      <c r="P1277" t="str">
        <f t="shared" si="675"/>
        <v>45-59</v>
      </c>
      <c r="Q1277" t="str">
        <f>IF(PatientData[[#This Row],[bmi]]&lt;18.5,"Underweight",
IF(PatientData[[#This Row],[bmi]]&lt;25,"Normal",
IF(PatientData[[#This Row],[bmi]]&lt;30,"Overweight","Obese")))</f>
        <v>Normal</v>
      </c>
      <c r="R1277" t="str">
        <f t="shared" si="641"/>
        <v>Normal BP</v>
      </c>
      <c r="S1277" t="str">
        <f t="shared" si="642"/>
        <v>High Cost</v>
      </c>
    </row>
    <row r="1278" spans="1:19" x14ac:dyDescent="0.3">
      <c r="A1278">
        <v>76</v>
      </c>
      <c r="B1278" t="s">
        <v>15</v>
      </c>
      <c r="C1278">
        <v>31.7</v>
      </c>
      <c r="D1278">
        <v>228</v>
      </c>
      <c r="E1278">
        <v>137</v>
      </c>
      <c r="F1278">
        <v>276.10000000000002</v>
      </c>
      <c r="G1278">
        <v>107.3</v>
      </c>
      <c r="H1278">
        <v>89</v>
      </c>
      <c r="I1278">
        <v>1</v>
      </c>
      <c r="J1278" t="s">
        <v>16</v>
      </c>
      <c r="K1278" t="s">
        <v>26</v>
      </c>
      <c r="L1278" t="s">
        <v>25</v>
      </c>
      <c r="M1278">
        <v>5.0999999999999996</v>
      </c>
      <c r="N1278">
        <v>11251.29</v>
      </c>
      <c r="O1278" t="s">
        <v>19</v>
      </c>
      <c r="P1278" t="str">
        <f t="shared" si="675"/>
        <v>30-44</v>
      </c>
      <c r="Q1278" t="str">
        <f>IF(PatientData[[#This Row],[bmi]]&lt;18.5,"Underweight",
IF(PatientData[[#This Row],[bmi]]&lt;25,"Normal",
IF(PatientData[[#This Row],[bmi]]&lt;30,"Overweight","Obese")))</f>
        <v>Obese</v>
      </c>
      <c r="R1278" t="str">
        <f t="shared" si="641"/>
        <v>High BP</v>
      </c>
      <c r="S1278" t="str">
        <f t="shared" si="642"/>
        <v>Normal Cost</v>
      </c>
    </row>
    <row r="1279" spans="1:19" x14ac:dyDescent="0.3">
      <c r="A1279">
        <v>40</v>
      </c>
      <c r="B1279" t="s">
        <v>20</v>
      </c>
      <c r="C1279">
        <v>21.6</v>
      </c>
      <c r="D1279">
        <v>119</v>
      </c>
      <c r="E1279">
        <v>75</v>
      </c>
      <c r="F1279">
        <v>196.6</v>
      </c>
      <c r="G1279">
        <v>90.9</v>
      </c>
      <c r="H1279">
        <v>91</v>
      </c>
      <c r="I1279">
        <v>5</v>
      </c>
      <c r="J1279" t="s">
        <v>16</v>
      </c>
      <c r="K1279" t="s">
        <v>26</v>
      </c>
      <c r="L1279" t="s">
        <v>18</v>
      </c>
      <c r="M1279">
        <v>5.7</v>
      </c>
      <c r="N1279">
        <v>11550.6</v>
      </c>
      <c r="O1279" t="s">
        <v>23</v>
      </c>
      <c r="P1279" t="str">
        <f t="shared" ref="P1279" si="676">IF(A1279&lt;30,"18-29",IF(A1279&lt;45,"30-44",IF(A1279&lt;60,"45-59",IF(A1279&lt;75,"60-74","75+"))))</f>
        <v>30-44</v>
      </c>
      <c r="Q1279" t="str">
        <f>IF(PatientData[[#This Row],[bmi]]&lt;18.5,"Underweight",
IF(PatientData[[#This Row],[bmi]]&lt;25,"Normal",
IF(PatientData[[#This Row],[bmi]]&lt;30,"Overweight","Obese")))</f>
        <v>Normal</v>
      </c>
      <c r="R1279" t="str">
        <f t="shared" si="641"/>
        <v>Normal BP</v>
      </c>
      <c r="S1279" t="str">
        <f t="shared" si="642"/>
        <v>Normal Cost</v>
      </c>
    </row>
    <row r="1280" spans="1:19" x14ac:dyDescent="0.3">
      <c r="A1280">
        <v>62</v>
      </c>
      <c r="B1280" t="s">
        <v>15</v>
      </c>
      <c r="C1280">
        <v>24.3</v>
      </c>
      <c r="D1280">
        <v>122</v>
      </c>
      <c r="E1280">
        <v>73</v>
      </c>
      <c r="F1280">
        <v>215.4</v>
      </c>
      <c r="G1280">
        <v>85.3</v>
      </c>
      <c r="H1280">
        <v>91</v>
      </c>
      <c r="I1280">
        <v>1</v>
      </c>
      <c r="J1280" t="s">
        <v>27</v>
      </c>
      <c r="K1280" t="s">
        <v>21</v>
      </c>
      <c r="L1280" t="s">
        <v>22</v>
      </c>
      <c r="M1280">
        <v>4.5</v>
      </c>
      <c r="N1280">
        <v>11259.33</v>
      </c>
      <c r="O1280" t="s">
        <v>23</v>
      </c>
      <c r="P1280" t="str">
        <f t="shared" ref="P1280" si="677">IF(A1277&lt;30,"18-29",IF(A1277&lt;45,"30-44",IF(A1277&lt;60,"45-59",IF(A1277&lt;75,"60-74","75+"))))</f>
        <v>60-74</v>
      </c>
      <c r="Q1280" t="str">
        <f>IF(PatientData[[#This Row],[bmi]]&lt;18.5,"Underweight",
IF(PatientData[[#This Row],[bmi]]&lt;25,"Normal",
IF(PatientData[[#This Row],[bmi]]&lt;30,"Overweight","Obese")))</f>
        <v>Normal</v>
      </c>
      <c r="R1280" t="str">
        <f t="shared" si="641"/>
        <v>High BP</v>
      </c>
      <c r="S1280" t="str">
        <f t="shared" si="642"/>
        <v>Normal Cost</v>
      </c>
    </row>
    <row r="1281" spans="1:19" x14ac:dyDescent="0.3">
      <c r="A1281">
        <v>75</v>
      </c>
      <c r="B1281" t="s">
        <v>20</v>
      </c>
      <c r="C1281">
        <v>21.6</v>
      </c>
      <c r="D1281">
        <v>126</v>
      </c>
      <c r="E1281">
        <v>77</v>
      </c>
      <c r="F1281">
        <v>220.5</v>
      </c>
      <c r="G1281">
        <v>97.8</v>
      </c>
      <c r="H1281">
        <v>76</v>
      </c>
      <c r="I1281">
        <v>0</v>
      </c>
      <c r="J1281" t="s">
        <v>16</v>
      </c>
      <c r="K1281" t="s">
        <v>26</v>
      </c>
      <c r="L1281" t="s">
        <v>25</v>
      </c>
      <c r="M1281">
        <v>8</v>
      </c>
      <c r="N1281">
        <v>15322.78</v>
      </c>
      <c r="O1281" t="s">
        <v>19</v>
      </c>
      <c r="P1281" t="str">
        <f t="shared" ref="P1281:P1284" si="678">IF(A1281&lt;30,"18-29",IF(A1281&lt;45,"30-44",IF(A1281&lt;60,"45-59",IF(A1281&lt;75,"60-74","75+"))))</f>
        <v>75+</v>
      </c>
      <c r="Q1281" t="str">
        <f>IF(PatientData[[#This Row],[bmi]]&lt;18.5,"Underweight",
IF(PatientData[[#This Row],[bmi]]&lt;25,"Normal",
IF(PatientData[[#This Row],[bmi]]&lt;30,"Overweight","Obese")))</f>
        <v>Normal</v>
      </c>
      <c r="R1281" t="str">
        <f t="shared" si="641"/>
        <v>High BP</v>
      </c>
      <c r="S1281" t="str">
        <f t="shared" si="642"/>
        <v>High Cost</v>
      </c>
    </row>
    <row r="1282" spans="1:19" x14ac:dyDescent="0.3">
      <c r="A1282">
        <v>58</v>
      </c>
      <c r="B1282" t="s">
        <v>20</v>
      </c>
      <c r="C1282">
        <v>21.6</v>
      </c>
      <c r="D1282">
        <v>127</v>
      </c>
      <c r="E1282">
        <v>77</v>
      </c>
      <c r="F1282">
        <v>215.5</v>
      </c>
      <c r="G1282">
        <v>126.4</v>
      </c>
      <c r="H1282">
        <v>86</v>
      </c>
      <c r="I1282">
        <v>2</v>
      </c>
      <c r="J1282" t="s">
        <v>16</v>
      </c>
      <c r="K1282" t="s">
        <v>21</v>
      </c>
      <c r="L1282" t="s">
        <v>18</v>
      </c>
      <c r="M1282">
        <v>12.1</v>
      </c>
      <c r="N1282">
        <v>21726.76</v>
      </c>
      <c r="O1282" t="s">
        <v>19</v>
      </c>
      <c r="P1282" t="str">
        <f t="shared" si="678"/>
        <v>45-59</v>
      </c>
      <c r="Q1282" t="str">
        <f>IF(PatientData[[#This Row],[bmi]]&lt;18.5,"Underweight",
IF(PatientData[[#This Row],[bmi]]&lt;25,"Normal",
IF(PatientData[[#This Row],[bmi]]&lt;30,"Overweight","Obese")))</f>
        <v>Normal</v>
      </c>
      <c r="R1282" t="str">
        <f t="shared" si="641"/>
        <v>High BP</v>
      </c>
      <c r="S1282" t="str">
        <f t="shared" si="642"/>
        <v>High Cost</v>
      </c>
    </row>
    <row r="1283" spans="1:19" x14ac:dyDescent="0.3">
      <c r="A1283">
        <v>67</v>
      </c>
      <c r="B1283" t="s">
        <v>20</v>
      </c>
      <c r="C1283">
        <v>21.6</v>
      </c>
      <c r="D1283">
        <v>119</v>
      </c>
      <c r="E1283">
        <v>64</v>
      </c>
      <c r="F1283">
        <v>190.1</v>
      </c>
      <c r="G1283">
        <v>77.2</v>
      </c>
      <c r="H1283">
        <v>73</v>
      </c>
      <c r="I1283">
        <v>1</v>
      </c>
      <c r="J1283" t="s">
        <v>27</v>
      </c>
      <c r="K1283" t="s">
        <v>26</v>
      </c>
      <c r="L1283" t="s">
        <v>18</v>
      </c>
      <c r="M1283">
        <v>4</v>
      </c>
      <c r="N1283">
        <v>7063.16</v>
      </c>
      <c r="O1283" t="s">
        <v>19</v>
      </c>
      <c r="P1283" t="str">
        <f t="shared" si="678"/>
        <v>60-74</v>
      </c>
      <c r="Q1283" t="str">
        <f>IF(PatientData[[#This Row],[bmi]]&lt;18.5,"Underweight",
IF(PatientData[[#This Row],[bmi]]&lt;25,"Normal",
IF(PatientData[[#This Row],[bmi]]&lt;30,"Overweight","Obese")))</f>
        <v>Normal</v>
      </c>
      <c r="R1283" t="str">
        <f t="shared" ref="R1283:R1346" si="679">IF(AND(D1283&lt;120,E1283&lt;80),"Normal BP","High BP")</f>
        <v>Normal BP</v>
      </c>
      <c r="S1283" t="str">
        <f t="shared" ref="S1283:S1346" si="680">IF(N1283&gt;15000,"High Cost","Normal Cost")</f>
        <v>Normal Cost</v>
      </c>
    </row>
    <row r="1284" spans="1:19" x14ac:dyDescent="0.3">
      <c r="A1284">
        <v>61</v>
      </c>
      <c r="B1284" t="s">
        <v>20</v>
      </c>
      <c r="C1284">
        <v>21.6</v>
      </c>
      <c r="D1284">
        <v>125</v>
      </c>
      <c r="E1284">
        <v>73</v>
      </c>
      <c r="F1284">
        <v>178.9</v>
      </c>
      <c r="G1284">
        <v>119.4</v>
      </c>
      <c r="H1284">
        <v>76</v>
      </c>
      <c r="I1284">
        <v>1</v>
      </c>
      <c r="J1284" t="s">
        <v>27</v>
      </c>
      <c r="K1284" t="s">
        <v>26</v>
      </c>
      <c r="L1284" t="s">
        <v>18</v>
      </c>
      <c r="M1284">
        <v>31.1</v>
      </c>
      <c r="N1284">
        <v>54733.55</v>
      </c>
      <c r="O1284" t="s">
        <v>23</v>
      </c>
      <c r="P1284" t="str">
        <f t="shared" si="678"/>
        <v>60-74</v>
      </c>
      <c r="Q1284" t="str">
        <f>IF(PatientData[[#This Row],[bmi]]&lt;18.5,"Underweight",
IF(PatientData[[#This Row],[bmi]]&lt;25,"Normal",
IF(PatientData[[#This Row],[bmi]]&lt;30,"Overweight","Obese")))</f>
        <v>Normal</v>
      </c>
      <c r="R1284" t="str">
        <f t="shared" si="679"/>
        <v>High BP</v>
      </c>
      <c r="S1284" t="str">
        <f t="shared" si="680"/>
        <v>High Cost</v>
      </c>
    </row>
    <row r="1285" spans="1:19" x14ac:dyDescent="0.3">
      <c r="A1285">
        <v>63</v>
      </c>
      <c r="B1285" t="s">
        <v>15</v>
      </c>
      <c r="C1285">
        <v>33.200000000000003</v>
      </c>
      <c r="D1285">
        <v>137</v>
      </c>
      <c r="E1285">
        <v>86</v>
      </c>
      <c r="F1285">
        <v>286.5</v>
      </c>
      <c r="G1285">
        <v>150.30000000000001</v>
      </c>
      <c r="H1285">
        <v>110</v>
      </c>
      <c r="I1285">
        <v>1</v>
      </c>
      <c r="J1285" t="s">
        <v>16</v>
      </c>
      <c r="K1285" t="s">
        <v>17</v>
      </c>
      <c r="L1285" t="s">
        <v>18</v>
      </c>
      <c r="M1285">
        <v>7.8</v>
      </c>
      <c r="N1285">
        <v>16349.61</v>
      </c>
      <c r="O1285" t="s">
        <v>19</v>
      </c>
      <c r="P1285" t="str">
        <f t="shared" ref="P1285:P1286" si="681">IF(A1282&lt;30,"18-29",IF(A1282&lt;45,"30-44",IF(A1282&lt;60,"45-59",IF(A1282&lt;75,"60-74","75+"))))</f>
        <v>45-59</v>
      </c>
      <c r="Q1285" t="str">
        <f>IF(PatientData[[#This Row],[bmi]]&lt;18.5,"Underweight",
IF(PatientData[[#This Row],[bmi]]&lt;25,"Normal",
IF(PatientData[[#This Row],[bmi]]&lt;30,"Overweight","Obese")))</f>
        <v>Obese</v>
      </c>
      <c r="R1285" t="str">
        <f t="shared" si="679"/>
        <v>High BP</v>
      </c>
      <c r="S1285" t="str">
        <f t="shared" si="680"/>
        <v>High Cost</v>
      </c>
    </row>
    <row r="1286" spans="1:19" x14ac:dyDescent="0.3">
      <c r="A1286">
        <v>57</v>
      </c>
      <c r="B1286" t="s">
        <v>15</v>
      </c>
      <c r="C1286">
        <v>32.4</v>
      </c>
      <c r="D1286">
        <v>124</v>
      </c>
      <c r="E1286">
        <v>72</v>
      </c>
      <c r="F1286">
        <v>252.1</v>
      </c>
      <c r="G1286">
        <v>135</v>
      </c>
      <c r="H1286">
        <v>61</v>
      </c>
      <c r="I1286">
        <v>0</v>
      </c>
      <c r="J1286" t="s">
        <v>27</v>
      </c>
      <c r="K1286" t="s">
        <v>21</v>
      </c>
      <c r="L1286" t="s">
        <v>18</v>
      </c>
      <c r="M1286">
        <v>3.1</v>
      </c>
      <c r="N1286">
        <v>7703.73</v>
      </c>
      <c r="O1286" t="s">
        <v>19</v>
      </c>
      <c r="P1286" t="str">
        <f t="shared" si="681"/>
        <v>60-74</v>
      </c>
      <c r="Q1286" t="str">
        <f>IF(PatientData[[#This Row],[bmi]]&lt;18.5,"Underweight",
IF(PatientData[[#This Row],[bmi]]&lt;25,"Normal",
IF(PatientData[[#This Row],[bmi]]&lt;30,"Overweight","Obese")))</f>
        <v>Obese</v>
      </c>
      <c r="R1286" t="str">
        <f t="shared" si="679"/>
        <v>High BP</v>
      </c>
      <c r="S1286" t="str">
        <f t="shared" si="680"/>
        <v>Normal Cost</v>
      </c>
    </row>
    <row r="1287" spans="1:19" x14ac:dyDescent="0.3">
      <c r="A1287">
        <v>58</v>
      </c>
      <c r="B1287" t="s">
        <v>20</v>
      </c>
      <c r="C1287">
        <v>21.6</v>
      </c>
      <c r="D1287">
        <v>126</v>
      </c>
      <c r="E1287">
        <v>77</v>
      </c>
      <c r="F1287">
        <v>179.2</v>
      </c>
      <c r="G1287">
        <v>79.2</v>
      </c>
      <c r="H1287">
        <v>67</v>
      </c>
      <c r="I1287">
        <v>1</v>
      </c>
      <c r="J1287" t="s">
        <v>16</v>
      </c>
      <c r="K1287" t="s">
        <v>21</v>
      </c>
      <c r="L1287" t="s">
        <v>25</v>
      </c>
      <c r="M1287">
        <v>9</v>
      </c>
      <c r="N1287">
        <v>21085.3</v>
      </c>
      <c r="O1287" t="s">
        <v>19</v>
      </c>
      <c r="P1287" t="str">
        <f t="shared" ref="P1287" si="682">IF(A1287&lt;30,"18-29",IF(A1287&lt;45,"30-44",IF(A1287&lt;60,"45-59",IF(A1287&lt;75,"60-74","75+"))))</f>
        <v>45-59</v>
      </c>
      <c r="Q1287" t="str">
        <f>IF(PatientData[[#This Row],[bmi]]&lt;18.5,"Underweight",
IF(PatientData[[#This Row],[bmi]]&lt;25,"Normal",
IF(PatientData[[#This Row],[bmi]]&lt;30,"Overweight","Obese")))</f>
        <v>Normal</v>
      </c>
      <c r="R1287" t="str">
        <f t="shared" si="679"/>
        <v>High BP</v>
      </c>
      <c r="S1287" t="str">
        <f t="shared" si="680"/>
        <v>High Cost</v>
      </c>
    </row>
    <row r="1288" spans="1:19" x14ac:dyDescent="0.3">
      <c r="A1288">
        <v>74</v>
      </c>
      <c r="B1288" t="s">
        <v>15</v>
      </c>
      <c r="C1288">
        <v>29.9</v>
      </c>
      <c r="D1288">
        <v>108</v>
      </c>
      <c r="E1288">
        <v>63</v>
      </c>
      <c r="F1288">
        <v>259.39999999999998</v>
      </c>
      <c r="G1288">
        <v>174.6</v>
      </c>
      <c r="H1288">
        <v>68</v>
      </c>
      <c r="I1288">
        <v>0</v>
      </c>
      <c r="J1288" t="s">
        <v>27</v>
      </c>
      <c r="K1288" t="s">
        <v>17</v>
      </c>
      <c r="L1288" t="s">
        <v>25</v>
      </c>
      <c r="M1288">
        <v>6</v>
      </c>
      <c r="N1288">
        <v>10121.950000000001</v>
      </c>
      <c r="O1288" t="s">
        <v>19</v>
      </c>
      <c r="P1288" t="str">
        <f t="shared" ref="P1288:P1293" si="683">IF(A1285&lt;30,"18-29",IF(A1285&lt;45,"30-44",IF(A1285&lt;60,"45-59",IF(A1285&lt;75,"60-74","75+"))))</f>
        <v>60-74</v>
      </c>
      <c r="Q1288" t="str">
        <f>IF(PatientData[[#This Row],[bmi]]&lt;18.5,"Underweight",
IF(PatientData[[#This Row],[bmi]]&lt;25,"Normal",
IF(PatientData[[#This Row],[bmi]]&lt;30,"Overweight","Obese")))</f>
        <v>Overweight</v>
      </c>
      <c r="R1288" t="str">
        <f t="shared" si="679"/>
        <v>Normal BP</v>
      </c>
      <c r="S1288" t="str">
        <f t="shared" si="680"/>
        <v>Normal Cost</v>
      </c>
    </row>
    <row r="1289" spans="1:19" x14ac:dyDescent="0.3">
      <c r="A1289">
        <v>53</v>
      </c>
      <c r="B1289" t="s">
        <v>15</v>
      </c>
      <c r="C1289">
        <v>24.7</v>
      </c>
      <c r="D1289">
        <v>115</v>
      </c>
      <c r="E1289">
        <v>66</v>
      </c>
      <c r="F1289">
        <v>197.3</v>
      </c>
      <c r="G1289">
        <v>145.80000000000001</v>
      </c>
      <c r="H1289">
        <v>94</v>
      </c>
      <c r="I1289">
        <v>1</v>
      </c>
      <c r="J1289" t="s">
        <v>16</v>
      </c>
      <c r="K1289" t="s">
        <v>26</v>
      </c>
      <c r="L1289" t="s">
        <v>22</v>
      </c>
      <c r="M1289">
        <v>8.1999999999999993</v>
      </c>
      <c r="N1289">
        <v>14874.52</v>
      </c>
      <c r="O1289" t="s">
        <v>23</v>
      </c>
      <c r="P1289" t="str">
        <f t="shared" si="683"/>
        <v>45-59</v>
      </c>
      <c r="Q1289" t="str">
        <f>IF(PatientData[[#This Row],[bmi]]&lt;18.5,"Underweight",
IF(PatientData[[#This Row],[bmi]]&lt;25,"Normal",
IF(PatientData[[#This Row],[bmi]]&lt;30,"Overweight","Obese")))</f>
        <v>Normal</v>
      </c>
      <c r="R1289" t="str">
        <f t="shared" si="679"/>
        <v>Normal BP</v>
      </c>
      <c r="S1289" t="str">
        <f t="shared" si="680"/>
        <v>Normal Cost</v>
      </c>
    </row>
    <row r="1290" spans="1:19" x14ac:dyDescent="0.3">
      <c r="A1290">
        <v>61</v>
      </c>
      <c r="B1290" t="s">
        <v>15</v>
      </c>
      <c r="C1290">
        <v>33.9</v>
      </c>
      <c r="D1290">
        <v>142</v>
      </c>
      <c r="E1290">
        <v>83</v>
      </c>
      <c r="F1290">
        <v>243</v>
      </c>
      <c r="G1290">
        <v>108.6</v>
      </c>
      <c r="H1290">
        <v>69</v>
      </c>
      <c r="I1290">
        <v>4</v>
      </c>
      <c r="J1290" t="s">
        <v>24</v>
      </c>
      <c r="K1290" t="s">
        <v>21</v>
      </c>
      <c r="L1290" t="s">
        <v>18</v>
      </c>
      <c r="M1290">
        <v>8.3000000000000007</v>
      </c>
      <c r="N1290">
        <v>16201.49</v>
      </c>
      <c r="O1290" t="s">
        <v>19</v>
      </c>
      <c r="P1290" t="str">
        <f t="shared" si="683"/>
        <v>45-59</v>
      </c>
      <c r="Q1290" t="str">
        <f>IF(PatientData[[#This Row],[bmi]]&lt;18.5,"Underweight",
IF(PatientData[[#This Row],[bmi]]&lt;25,"Normal",
IF(PatientData[[#This Row],[bmi]]&lt;30,"Overweight","Obese")))</f>
        <v>Obese</v>
      </c>
      <c r="R1290" t="str">
        <f t="shared" si="679"/>
        <v>High BP</v>
      </c>
      <c r="S1290" t="str">
        <f t="shared" si="680"/>
        <v>High Cost</v>
      </c>
    </row>
    <row r="1291" spans="1:19" x14ac:dyDescent="0.3">
      <c r="A1291">
        <v>78</v>
      </c>
      <c r="B1291" t="s">
        <v>15</v>
      </c>
      <c r="C1291">
        <v>19.2</v>
      </c>
      <c r="D1291">
        <v>125</v>
      </c>
      <c r="E1291">
        <v>79</v>
      </c>
      <c r="F1291">
        <v>216.2</v>
      </c>
      <c r="G1291">
        <v>117.6</v>
      </c>
      <c r="H1291">
        <v>60</v>
      </c>
      <c r="I1291">
        <v>1</v>
      </c>
      <c r="J1291" t="s">
        <v>27</v>
      </c>
      <c r="K1291" t="s">
        <v>21</v>
      </c>
      <c r="L1291" t="s">
        <v>25</v>
      </c>
      <c r="M1291">
        <v>6.3</v>
      </c>
      <c r="N1291">
        <v>11424.05</v>
      </c>
      <c r="O1291" t="s">
        <v>19</v>
      </c>
      <c r="P1291" t="str">
        <f t="shared" si="683"/>
        <v>60-74</v>
      </c>
      <c r="Q1291" t="str">
        <f>IF(PatientData[[#This Row],[bmi]]&lt;18.5,"Underweight",
IF(PatientData[[#This Row],[bmi]]&lt;25,"Normal",
IF(PatientData[[#This Row],[bmi]]&lt;30,"Overweight","Obese")))</f>
        <v>Normal</v>
      </c>
      <c r="R1291" t="str">
        <f t="shared" si="679"/>
        <v>High BP</v>
      </c>
      <c r="S1291" t="str">
        <f t="shared" si="680"/>
        <v>Normal Cost</v>
      </c>
    </row>
    <row r="1292" spans="1:19" x14ac:dyDescent="0.3">
      <c r="A1292">
        <v>69</v>
      </c>
      <c r="B1292" t="s">
        <v>15</v>
      </c>
      <c r="C1292">
        <v>29.6</v>
      </c>
      <c r="D1292">
        <v>113</v>
      </c>
      <c r="E1292">
        <v>65</v>
      </c>
      <c r="F1292">
        <v>226.2</v>
      </c>
      <c r="G1292">
        <v>103.8</v>
      </c>
      <c r="H1292">
        <v>54</v>
      </c>
      <c r="I1292">
        <v>2</v>
      </c>
      <c r="J1292" t="s">
        <v>24</v>
      </c>
      <c r="K1292" t="s">
        <v>28</v>
      </c>
      <c r="L1292" t="s">
        <v>18</v>
      </c>
      <c r="M1292">
        <v>17.3</v>
      </c>
      <c r="N1292">
        <v>29701.41</v>
      </c>
      <c r="O1292" t="s">
        <v>19</v>
      </c>
      <c r="P1292" t="str">
        <f t="shared" si="683"/>
        <v>45-59</v>
      </c>
      <c r="Q1292" t="str">
        <f>IF(PatientData[[#This Row],[bmi]]&lt;18.5,"Underweight",
IF(PatientData[[#This Row],[bmi]]&lt;25,"Normal",
IF(PatientData[[#This Row],[bmi]]&lt;30,"Overweight","Obese")))</f>
        <v>Overweight</v>
      </c>
      <c r="R1292" t="str">
        <f t="shared" si="679"/>
        <v>Normal BP</v>
      </c>
      <c r="S1292" t="str">
        <f t="shared" si="680"/>
        <v>High Cost</v>
      </c>
    </row>
    <row r="1293" spans="1:19" x14ac:dyDescent="0.3">
      <c r="A1293">
        <v>49</v>
      </c>
      <c r="B1293" t="s">
        <v>15</v>
      </c>
      <c r="C1293">
        <v>32.1</v>
      </c>
      <c r="D1293">
        <v>119</v>
      </c>
      <c r="E1293">
        <v>69</v>
      </c>
      <c r="F1293">
        <v>213.5</v>
      </c>
      <c r="G1293">
        <v>132.9</v>
      </c>
      <c r="H1293">
        <v>88</v>
      </c>
      <c r="I1293">
        <v>1</v>
      </c>
      <c r="J1293" t="s">
        <v>16</v>
      </c>
      <c r="K1293" t="s">
        <v>21</v>
      </c>
      <c r="L1293" t="s">
        <v>22</v>
      </c>
      <c r="M1293">
        <v>9.8000000000000007</v>
      </c>
      <c r="N1293">
        <v>20413.78</v>
      </c>
      <c r="O1293" t="s">
        <v>19</v>
      </c>
      <c r="P1293" t="str">
        <f t="shared" si="683"/>
        <v>60-74</v>
      </c>
      <c r="Q1293" t="str">
        <f>IF(PatientData[[#This Row],[bmi]]&lt;18.5,"Underweight",
IF(PatientData[[#This Row],[bmi]]&lt;25,"Normal",
IF(PatientData[[#This Row],[bmi]]&lt;30,"Overweight","Obese")))</f>
        <v>Obese</v>
      </c>
      <c r="R1293" t="str">
        <f t="shared" si="679"/>
        <v>Normal BP</v>
      </c>
      <c r="S1293" t="str">
        <f t="shared" si="680"/>
        <v>High Cost</v>
      </c>
    </row>
    <row r="1294" spans="1:19" x14ac:dyDescent="0.3">
      <c r="A1294">
        <v>72</v>
      </c>
      <c r="B1294" t="s">
        <v>20</v>
      </c>
      <c r="C1294">
        <v>21.6</v>
      </c>
      <c r="D1294">
        <v>136</v>
      </c>
      <c r="E1294">
        <v>83</v>
      </c>
      <c r="F1294">
        <v>211.9</v>
      </c>
      <c r="G1294">
        <v>155.5</v>
      </c>
      <c r="H1294">
        <v>77</v>
      </c>
      <c r="I1294">
        <v>0</v>
      </c>
      <c r="J1294" t="s">
        <v>27</v>
      </c>
      <c r="K1294" t="s">
        <v>17</v>
      </c>
      <c r="L1294" t="s">
        <v>18</v>
      </c>
      <c r="M1294">
        <v>12</v>
      </c>
      <c r="N1294">
        <v>16727.29</v>
      </c>
      <c r="O1294" t="s">
        <v>19</v>
      </c>
      <c r="P1294" t="str">
        <f t="shared" ref="P1294:P1296" si="684">IF(A1294&lt;30,"18-29",IF(A1294&lt;45,"30-44",IF(A1294&lt;60,"45-59",IF(A1294&lt;75,"60-74","75+"))))</f>
        <v>60-74</v>
      </c>
      <c r="Q1294" t="str">
        <f>IF(PatientData[[#This Row],[bmi]]&lt;18.5,"Underweight",
IF(PatientData[[#This Row],[bmi]]&lt;25,"Normal",
IF(PatientData[[#This Row],[bmi]]&lt;30,"Overweight","Obese")))</f>
        <v>Normal</v>
      </c>
      <c r="R1294" t="str">
        <f t="shared" si="679"/>
        <v>High BP</v>
      </c>
      <c r="S1294" t="str">
        <f t="shared" si="680"/>
        <v>High Cost</v>
      </c>
    </row>
    <row r="1295" spans="1:19" x14ac:dyDescent="0.3">
      <c r="A1295">
        <v>65</v>
      </c>
      <c r="B1295" t="s">
        <v>20</v>
      </c>
      <c r="C1295">
        <v>21.6</v>
      </c>
      <c r="D1295">
        <v>138</v>
      </c>
      <c r="E1295">
        <v>86</v>
      </c>
      <c r="F1295">
        <v>235.1</v>
      </c>
      <c r="G1295">
        <v>83.9</v>
      </c>
      <c r="H1295">
        <v>71</v>
      </c>
      <c r="I1295">
        <v>1</v>
      </c>
      <c r="J1295" t="s">
        <v>24</v>
      </c>
      <c r="K1295" t="s">
        <v>26</v>
      </c>
      <c r="L1295" t="s">
        <v>25</v>
      </c>
      <c r="M1295">
        <v>2.1</v>
      </c>
      <c r="N1295">
        <v>5834.39</v>
      </c>
      <c r="O1295" t="s">
        <v>19</v>
      </c>
      <c r="P1295" t="str">
        <f t="shared" si="684"/>
        <v>60-74</v>
      </c>
      <c r="Q1295" t="str">
        <f>IF(PatientData[[#This Row],[bmi]]&lt;18.5,"Underweight",
IF(PatientData[[#This Row],[bmi]]&lt;25,"Normal",
IF(PatientData[[#This Row],[bmi]]&lt;30,"Overweight","Obese")))</f>
        <v>Normal</v>
      </c>
      <c r="R1295" t="str">
        <f t="shared" si="679"/>
        <v>High BP</v>
      </c>
      <c r="S1295" t="str">
        <f t="shared" si="680"/>
        <v>Normal Cost</v>
      </c>
    </row>
    <row r="1296" spans="1:19" x14ac:dyDescent="0.3">
      <c r="A1296">
        <v>68</v>
      </c>
      <c r="B1296" t="s">
        <v>20</v>
      </c>
      <c r="C1296">
        <v>21.6</v>
      </c>
      <c r="D1296">
        <v>122</v>
      </c>
      <c r="E1296">
        <v>74</v>
      </c>
      <c r="F1296">
        <v>241.4</v>
      </c>
      <c r="G1296">
        <v>121.4</v>
      </c>
      <c r="H1296">
        <v>74</v>
      </c>
      <c r="I1296">
        <v>2</v>
      </c>
      <c r="J1296" t="s">
        <v>24</v>
      </c>
      <c r="K1296" t="s">
        <v>21</v>
      </c>
      <c r="L1296" t="s">
        <v>18</v>
      </c>
      <c r="M1296">
        <v>8.8000000000000007</v>
      </c>
      <c r="N1296">
        <v>12604.51</v>
      </c>
      <c r="O1296" t="s">
        <v>19</v>
      </c>
      <c r="P1296" t="str">
        <f t="shared" si="684"/>
        <v>60-74</v>
      </c>
      <c r="Q1296" t="str">
        <f>IF(PatientData[[#This Row],[bmi]]&lt;18.5,"Underweight",
IF(PatientData[[#This Row],[bmi]]&lt;25,"Normal",
IF(PatientData[[#This Row],[bmi]]&lt;30,"Overweight","Obese")))</f>
        <v>Normal</v>
      </c>
      <c r="R1296" t="str">
        <f t="shared" si="679"/>
        <v>High BP</v>
      </c>
      <c r="S1296" t="str">
        <f t="shared" si="680"/>
        <v>Normal Cost</v>
      </c>
    </row>
    <row r="1297" spans="1:19" x14ac:dyDescent="0.3">
      <c r="A1297">
        <v>54</v>
      </c>
      <c r="B1297" t="s">
        <v>15</v>
      </c>
      <c r="C1297">
        <v>23.3</v>
      </c>
      <c r="D1297">
        <v>133</v>
      </c>
      <c r="E1297">
        <v>85</v>
      </c>
      <c r="F1297">
        <v>189.6</v>
      </c>
      <c r="G1297">
        <v>89.4</v>
      </c>
      <c r="H1297">
        <v>88</v>
      </c>
      <c r="I1297">
        <v>0</v>
      </c>
      <c r="J1297" t="s">
        <v>16</v>
      </c>
      <c r="K1297" t="s">
        <v>21</v>
      </c>
      <c r="L1297" t="s">
        <v>25</v>
      </c>
      <c r="M1297">
        <v>9.1</v>
      </c>
      <c r="N1297">
        <v>15513.96</v>
      </c>
      <c r="O1297" t="s">
        <v>19</v>
      </c>
      <c r="P1297" t="str">
        <f t="shared" ref="P1297:P1299" si="685">IF(A1294&lt;30,"18-29",IF(A1294&lt;45,"30-44",IF(A1294&lt;60,"45-59",IF(A1294&lt;75,"60-74","75+"))))</f>
        <v>60-74</v>
      </c>
      <c r="Q1297" t="str">
        <f>IF(PatientData[[#This Row],[bmi]]&lt;18.5,"Underweight",
IF(PatientData[[#This Row],[bmi]]&lt;25,"Normal",
IF(PatientData[[#This Row],[bmi]]&lt;30,"Overweight","Obese")))</f>
        <v>Normal</v>
      </c>
      <c r="R1297" t="str">
        <f t="shared" si="679"/>
        <v>High BP</v>
      </c>
      <c r="S1297" t="str">
        <f t="shared" si="680"/>
        <v>High Cost</v>
      </c>
    </row>
    <row r="1298" spans="1:19" x14ac:dyDescent="0.3">
      <c r="A1298">
        <v>57</v>
      </c>
      <c r="B1298" t="s">
        <v>15</v>
      </c>
      <c r="C1298">
        <v>30</v>
      </c>
      <c r="D1298">
        <v>134</v>
      </c>
      <c r="E1298">
        <v>85</v>
      </c>
      <c r="F1298">
        <v>219.6</v>
      </c>
      <c r="G1298">
        <v>116.8</v>
      </c>
      <c r="H1298">
        <v>80</v>
      </c>
      <c r="I1298">
        <v>2</v>
      </c>
      <c r="J1298" t="s">
        <v>24</v>
      </c>
      <c r="K1298" t="s">
        <v>21</v>
      </c>
      <c r="L1298" t="s">
        <v>25</v>
      </c>
      <c r="M1298">
        <v>3.8</v>
      </c>
      <c r="N1298">
        <v>9367.5400000000009</v>
      </c>
      <c r="O1298" t="s">
        <v>19</v>
      </c>
      <c r="P1298" t="str">
        <f t="shared" si="685"/>
        <v>60-74</v>
      </c>
      <c r="Q1298" t="str">
        <f>IF(PatientData[[#This Row],[bmi]]&lt;18.5,"Underweight",
IF(PatientData[[#This Row],[bmi]]&lt;25,"Normal",
IF(PatientData[[#This Row],[bmi]]&lt;30,"Overweight","Obese")))</f>
        <v>Obese</v>
      </c>
      <c r="R1298" t="str">
        <f t="shared" si="679"/>
        <v>High BP</v>
      </c>
      <c r="S1298" t="str">
        <f t="shared" si="680"/>
        <v>Normal Cost</v>
      </c>
    </row>
    <row r="1299" spans="1:19" x14ac:dyDescent="0.3">
      <c r="A1299">
        <v>55</v>
      </c>
      <c r="B1299" t="s">
        <v>15</v>
      </c>
      <c r="C1299">
        <v>32.799999999999997</v>
      </c>
      <c r="D1299">
        <v>138</v>
      </c>
      <c r="E1299">
        <v>87</v>
      </c>
      <c r="F1299">
        <v>233.7</v>
      </c>
      <c r="G1299">
        <v>94.8</v>
      </c>
      <c r="H1299">
        <v>77</v>
      </c>
      <c r="I1299">
        <v>1</v>
      </c>
      <c r="J1299" t="s">
        <v>16</v>
      </c>
      <c r="K1299" t="s">
        <v>26</v>
      </c>
      <c r="L1299" t="s">
        <v>25</v>
      </c>
      <c r="M1299">
        <v>4.4000000000000004</v>
      </c>
      <c r="N1299">
        <v>10060.93</v>
      </c>
      <c r="O1299" t="s">
        <v>19</v>
      </c>
      <c r="P1299" t="str">
        <f t="shared" si="685"/>
        <v>60-74</v>
      </c>
      <c r="Q1299" t="str">
        <f>IF(PatientData[[#This Row],[bmi]]&lt;18.5,"Underweight",
IF(PatientData[[#This Row],[bmi]]&lt;25,"Normal",
IF(PatientData[[#This Row],[bmi]]&lt;30,"Overweight","Obese")))</f>
        <v>Obese</v>
      </c>
      <c r="R1299" t="str">
        <f t="shared" si="679"/>
        <v>High BP</v>
      </c>
      <c r="S1299" t="str">
        <f t="shared" si="680"/>
        <v>Normal Cost</v>
      </c>
    </row>
    <row r="1300" spans="1:19" x14ac:dyDescent="0.3">
      <c r="A1300">
        <v>67</v>
      </c>
      <c r="B1300" t="s">
        <v>20</v>
      </c>
      <c r="C1300">
        <v>21.6</v>
      </c>
      <c r="D1300">
        <v>110</v>
      </c>
      <c r="E1300">
        <v>71</v>
      </c>
      <c r="F1300">
        <v>213.7</v>
      </c>
      <c r="G1300">
        <v>128.69999999999999</v>
      </c>
      <c r="H1300">
        <v>74</v>
      </c>
      <c r="I1300">
        <v>0</v>
      </c>
      <c r="J1300" t="s">
        <v>24</v>
      </c>
      <c r="K1300" t="s">
        <v>28</v>
      </c>
      <c r="L1300" t="s">
        <v>25</v>
      </c>
      <c r="M1300">
        <v>6.6</v>
      </c>
      <c r="N1300">
        <v>15647.11</v>
      </c>
      <c r="O1300" t="s">
        <v>19</v>
      </c>
      <c r="P1300" t="str">
        <f t="shared" ref="P1300:P1301" si="686">IF(A1300&lt;30,"18-29",IF(A1300&lt;45,"30-44",IF(A1300&lt;60,"45-59",IF(A1300&lt;75,"60-74","75+"))))</f>
        <v>60-74</v>
      </c>
      <c r="Q1300" t="str">
        <f>IF(PatientData[[#This Row],[bmi]]&lt;18.5,"Underweight",
IF(PatientData[[#This Row],[bmi]]&lt;25,"Normal",
IF(PatientData[[#This Row],[bmi]]&lt;30,"Overweight","Obese")))</f>
        <v>Normal</v>
      </c>
      <c r="R1300" t="str">
        <f t="shared" si="679"/>
        <v>Normal BP</v>
      </c>
      <c r="S1300" t="str">
        <f t="shared" si="680"/>
        <v>High Cost</v>
      </c>
    </row>
    <row r="1301" spans="1:19" x14ac:dyDescent="0.3">
      <c r="A1301">
        <v>51</v>
      </c>
      <c r="B1301" t="s">
        <v>20</v>
      </c>
      <c r="C1301">
        <v>21.7</v>
      </c>
      <c r="D1301">
        <v>115</v>
      </c>
      <c r="E1301">
        <v>79</v>
      </c>
      <c r="F1301">
        <v>223.9</v>
      </c>
      <c r="G1301">
        <v>97.1</v>
      </c>
      <c r="H1301">
        <v>87</v>
      </c>
      <c r="I1301">
        <v>0</v>
      </c>
      <c r="J1301" t="s">
        <v>27</v>
      </c>
      <c r="K1301" t="s">
        <v>26</v>
      </c>
      <c r="L1301" t="s">
        <v>18</v>
      </c>
      <c r="M1301">
        <v>1</v>
      </c>
      <c r="N1301">
        <v>3582.21</v>
      </c>
      <c r="O1301" t="s">
        <v>19</v>
      </c>
      <c r="P1301" t="str">
        <f t="shared" si="686"/>
        <v>45-59</v>
      </c>
      <c r="Q1301" t="str">
        <f>IF(PatientData[[#This Row],[bmi]]&lt;18.5,"Underweight",
IF(PatientData[[#This Row],[bmi]]&lt;25,"Normal",
IF(PatientData[[#This Row],[bmi]]&lt;30,"Overweight","Obese")))</f>
        <v>Normal</v>
      </c>
      <c r="R1301" t="str">
        <f t="shared" si="679"/>
        <v>Normal BP</v>
      </c>
      <c r="S1301" t="str">
        <f t="shared" si="680"/>
        <v>Normal Cost</v>
      </c>
    </row>
    <row r="1302" spans="1:19" x14ac:dyDescent="0.3">
      <c r="A1302">
        <v>74</v>
      </c>
      <c r="B1302" t="s">
        <v>15</v>
      </c>
      <c r="C1302">
        <v>31.6</v>
      </c>
      <c r="D1302">
        <v>144</v>
      </c>
      <c r="E1302">
        <v>81</v>
      </c>
      <c r="F1302">
        <v>254.7</v>
      </c>
      <c r="G1302">
        <v>110.9</v>
      </c>
      <c r="H1302">
        <v>65</v>
      </c>
      <c r="I1302">
        <v>2</v>
      </c>
      <c r="J1302" t="s">
        <v>24</v>
      </c>
      <c r="K1302" t="s">
        <v>26</v>
      </c>
      <c r="L1302" t="s">
        <v>25</v>
      </c>
      <c r="M1302">
        <v>5</v>
      </c>
      <c r="N1302">
        <v>9718.7199999999993</v>
      </c>
      <c r="O1302" t="s">
        <v>19</v>
      </c>
      <c r="P1302" t="str">
        <f t="shared" ref="P1302" si="687">IF(A1299&lt;30,"18-29",IF(A1299&lt;45,"30-44",IF(A1299&lt;60,"45-59",IF(A1299&lt;75,"60-74","75+"))))</f>
        <v>45-59</v>
      </c>
      <c r="Q1302" t="str">
        <f>IF(PatientData[[#This Row],[bmi]]&lt;18.5,"Underweight",
IF(PatientData[[#This Row],[bmi]]&lt;25,"Normal",
IF(PatientData[[#This Row],[bmi]]&lt;30,"Overweight","Obese")))</f>
        <v>Obese</v>
      </c>
      <c r="R1302" t="str">
        <f t="shared" si="679"/>
        <v>High BP</v>
      </c>
      <c r="S1302" t="str">
        <f t="shared" si="680"/>
        <v>Normal Cost</v>
      </c>
    </row>
    <row r="1303" spans="1:19" x14ac:dyDescent="0.3">
      <c r="A1303">
        <v>78</v>
      </c>
      <c r="B1303" t="s">
        <v>20</v>
      </c>
      <c r="C1303">
        <v>21.7</v>
      </c>
      <c r="D1303">
        <v>119</v>
      </c>
      <c r="E1303">
        <v>75</v>
      </c>
      <c r="F1303">
        <v>227.2</v>
      </c>
      <c r="G1303">
        <v>118.9</v>
      </c>
      <c r="H1303">
        <v>92</v>
      </c>
      <c r="I1303">
        <v>1</v>
      </c>
      <c r="J1303" t="s">
        <v>27</v>
      </c>
      <c r="K1303" t="s">
        <v>21</v>
      </c>
      <c r="L1303" t="s">
        <v>25</v>
      </c>
      <c r="M1303">
        <v>9.4</v>
      </c>
      <c r="N1303">
        <v>15019.87</v>
      </c>
      <c r="O1303" t="s">
        <v>19</v>
      </c>
      <c r="P1303" t="str">
        <f t="shared" ref="P1303" si="688">IF(A1303&lt;30,"18-29",IF(A1303&lt;45,"30-44",IF(A1303&lt;60,"45-59",IF(A1303&lt;75,"60-74","75+"))))</f>
        <v>75+</v>
      </c>
      <c r="Q1303" t="str">
        <f>IF(PatientData[[#This Row],[bmi]]&lt;18.5,"Underweight",
IF(PatientData[[#This Row],[bmi]]&lt;25,"Normal",
IF(PatientData[[#This Row],[bmi]]&lt;30,"Overweight","Obese")))</f>
        <v>Normal</v>
      </c>
      <c r="R1303" t="str">
        <f t="shared" si="679"/>
        <v>Normal BP</v>
      </c>
      <c r="S1303" t="str">
        <f t="shared" si="680"/>
        <v>High Cost</v>
      </c>
    </row>
    <row r="1304" spans="1:19" x14ac:dyDescent="0.3">
      <c r="A1304">
        <v>64</v>
      </c>
      <c r="B1304" t="s">
        <v>15</v>
      </c>
      <c r="C1304">
        <v>23.2</v>
      </c>
      <c r="D1304">
        <v>109</v>
      </c>
      <c r="E1304">
        <v>65</v>
      </c>
      <c r="F1304">
        <v>244.8</v>
      </c>
      <c r="G1304">
        <v>143.69999999999999</v>
      </c>
      <c r="H1304">
        <v>78</v>
      </c>
      <c r="I1304">
        <v>0</v>
      </c>
      <c r="J1304" t="s">
        <v>24</v>
      </c>
      <c r="K1304" t="s">
        <v>17</v>
      </c>
      <c r="L1304" t="s">
        <v>18</v>
      </c>
      <c r="M1304">
        <v>4.9000000000000004</v>
      </c>
      <c r="N1304">
        <v>7979.67</v>
      </c>
      <c r="O1304" t="s">
        <v>19</v>
      </c>
      <c r="P1304" t="str">
        <f t="shared" ref="P1304" si="689">IF(A1301&lt;30,"18-29",IF(A1301&lt;45,"30-44",IF(A1301&lt;60,"45-59",IF(A1301&lt;75,"60-74","75+"))))</f>
        <v>45-59</v>
      </c>
      <c r="Q1304" t="str">
        <f>IF(PatientData[[#This Row],[bmi]]&lt;18.5,"Underweight",
IF(PatientData[[#This Row],[bmi]]&lt;25,"Normal",
IF(PatientData[[#This Row],[bmi]]&lt;30,"Overweight","Obese")))</f>
        <v>Normal</v>
      </c>
      <c r="R1304" t="str">
        <f t="shared" si="679"/>
        <v>Normal BP</v>
      </c>
      <c r="S1304" t="str">
        <f t="shared" si="680"/>
        <v>Normal Cost</v>
      </c>
    </row>
    <row r="1305" spans="1:19" x14ac:dyDescent="0.3">
      <c r="A1305">
        <v>82</v>
      </c>
      <c r="B1305" t="s">
        <v>20</v>
      </c>
      <c r="C1305">
        <v>21.7</v>
      </c>
      <c r="D1305">
        <v>131</v>
      </c>
      <c r="E1305">
        <v>77</v>
      </c>
      <c r="F1305">
        <v>240.1</v>
      </c>
      <c r="G1305">
        <v>123.9</v>
      </c>
      <c r="H1305">
        <v>64</v>
      </c>
      <c r="I1305">
        <v>1</v>
      </c>
      <c r="J1305" t="s">
        <v>27</v>
      </c>
      <c r="K1305" t="s">
        <v>17</v>
      </c>
      <c r="L1305" t="s">
        <v>18</v>
      </c>
      <c r="M1305">
        <v>5.0999999999999996</v>
      </c>
      <c r="N1305">
        <v>9370.73</v>
      </c>
      <c r="O1305" t="s">
        <v>23</v>
      </c>
      <c r="P1305" t="str">
        <f t="shared" ref="P1305:P1309" si="690">IF(A1305&lt;30,"18-29",IF(A1305&lt;45,"30-44",IF(A1305&lt;60,"45-59",IF(A1305&lt;75,"60-74","75+"))))</f>
        <v>75+</v>
      </c>
      <c r="Q1305" t="str">
        <f>IF(PatientData[[#This Row],[bmi]]&lt;18.5,"Underweight",
IF(PatientData[[#This Row],[bmi]]&lt;25,"Normal",
IF(PatientData[[#This Row],[bmi]]&lt;30,"Overweight","Obese")))</f>
        <v>Normal</v>
      </c>
      <c r="R1305" t="str">
        <f t="shared" si="679"/>
        <v>High BP</v>
      </c>
      <c r="S1305" t="str">
        <f t="shared" si="680"/>
        <v>Normal Cost</v>
      </c>
    </row>
    <row r="1306" spans="1:19" x14ac:dyDescent="0.3">
      <c r="A1306">
        <v>45</v>
      </c>
      <c r="B1306" t="s">
        <v>20</v>
      </c>
      <c r="C1306">
        <v>21.7</v>
      </c>
      <c r="D1306">
        <v>118</v>
      </c>
      <c r="E1306">
        <v>71</v>
      </c>
      <c r="F1306">
        <v>198.1</v>
      </c>
      <c r="G1306">
        <v>107.4</v>
      </c>
      <c r="H1306">
        <v>65</v>
      </c>
      <c r="I1306">
        <v>2</v>
      </c>
      <c r="J1306" t="s">
        <v>24</v>
      </c>
      <c r="K1306" t="s">
        <v>21</v>
      </c>
      <c r="L1306" t="s">
        <v>18</v>
      </c>
      <c r="M1306">
        <v>5.4</v>
      </c>
      <c r="N1306">
        <v>12712.3</v>
      </c>
      <c r="O1306" t="s">
        <v>19</v>
      </c>
      <c r="P1306" t="str">
        <f t="shared" si="690"/>
        <v>45-59</v>
      </c>
      <c r="Q1306" t="str">
        <f>IF(PatientData[[#This Row],[bmi]]&lt;18.5,"Underweight",
IF(PatientData[[#This Row],[bmi]]&lt;25,"Normal",
IF(PatientData[[#This Row],[bmi]]&lt;30,"Overweight","Obese")))</f>
        <v>Normal</v>
      </c>
      <c r="R1306" t="str">
        <f t="shared" si="679"/>
        <v>Normal BP</v>
      </c>
      <c r="S1306" t="str">
        <f t="shared" si="680"/>
        <v>Normal Cost</v>
      </c>
    </row>
    <row r="1307" spans="1:19" x14ac:dyDescent="0.3">
      <c r="A1307">
        <v>68</v>
      </c>
      <c r="B1307" t="s">
        <v>20</v>
      </c>
      <c r="C1307">
        <v>21.7</v>
      </c>
      <c r="D1307">
        <v>119</v>
      </c>
      <c r="E1307">
        <v>68</v>
      </c>
      <c r="F1307">
        <v>213.5</v>
      </c>
      <c r="G1307">
        <v>90</v>
      </c>
      <c r="H1307">
        <v>78</v>
      </c>
      <c r="I1307">
        <v>1</v>
      </c>
      <c r="J1307" t="s">
        <v>24</v>
      </c>
      <c r="K1307" t="s">
        <v>21</v>
      </c>
      <c r="L1307" t="s">
        <v>18</v>
      </c>
      <c r="M1307">
        <v>9.1999999999999993</v>
      </c>
      <c r="N1307">
        <v>17246.95</v>
      </c>
      <c r="O1307" t="s">
        <v>19</v>
      </c>
      <c r="P1307" t="str">
        <f t="shared" si="690"/>
        <v>60-74</v>
      </c>
      <c r="Q1307" t="str">
        <f>IF(PatientData[[#This Row],[bmi]]&lt;18.5,"Underweight",
IF(PatientData[[#This Row],[bmi]]&lt;25,"Normal",
IF(PatientData[[#This Row],[bmi]]&lt;30,"Overweight","Obese")))</f>
        <v>Normal</v>
      </c>
      <c r="R1307" t="str">
        <f t="shared" si="679"/>
        <v>Normal BP</v>
      </c>
      <c r="S1307" t="str">
        <f t="shared" si="680"/>
        <v>High Cost</v>
      </c>
    </row>
    <row r="1308" spans="1:19" x14ac:dyDescent="0.3">
      <c r="A1308">
        <v>80</v>
      </c>
      <c r="B1308" t="s">
        <v>20</v>
      </c>
      <c r="C1308">
        <v>21.7</v>
      </c>
      <c r="D1308">
        <v>142</v>
      </c>
      <c r="E1308">
        <v>91</v>
      </c>
      <c r="F1308">
        <v>207.5</v>
      </c>
      <c r="G1308">
        <v>85.2</v>
      </c>
      <c r="H1308">
        <v>76</v>
      </c>
      <c r="I1308">
        <v>1</v>
      </c>
      <c r="J1308" t="s">
        <v>27</v>
      </c>
      <c r="K1308" t="s">
        <v>26</v>
      </c>
      <c r="L1308" t="s">
        <v>18</v>
      </c>
      <c r="M1308">
        <v>4.5</v>
      </c>
      <c r="N1308">
        <v>8938.43</v>
      </c>
      <c r="O1308" t="s">
        <v>19</v>
      </c>
      <c r="P1308" t="str">
        <f t="shared" si="690"/>
        <v>75+</v>
      </c>
      <c r="Q1308" t="str">
        <f>IF(PatientData[[#This Row],[bmi]]&lt;18.5,"Underweight",
IF(PatientData[[#This Row],[bmi]]&lt;25,"Normal",
IF(PatientData[[#This Row],[bmi]]&lt;30,"Overweight","Obese")))</f>
        <v>Normal</v>
      </c>
      <c r="R1308" t="str">
        <f t="shared" si="679"/>
        <v>High BP</v>
      </c>
      <c r="S1308" t="str">
        <f t="shared" si="680"/>
        <v>Normal Cost</v>
      </c>
    </row>
    <row r="1309" spans="1:19" x14ac:dyDescent="0.3">
      <c r="A1309">
        <v>76</v>
      </c>
      <c r="B1309" t="s">
        <v>20</v>
      </c>
      <c r="C1309">
        <v>21.7</v>
      </c>
      <c r="D1309">
        <v>105</v>
      </c>
      <c r="E1309">
        <v>68</v>
      </c>
      <c r="F1309">
        <v>212.9</v>
      </c>
      <c r="G1309">
        <v>93.6</v>
      </c>
      <c r="H1309">
        <v>101</v>
      </c>
      <c r="I1309">
        <v>3</v>
      </c>
      <c r="J1309" t="s">
        <v>27</v>
      </c>
      <c r="K1309" t="s">
        <v>21</v>
      </c>
      <c r="L1309" t="s">
        <v>18</v>
      </c>
      <c r="M1309">
        <v>3.3</v>
      </c>
      <c r="N1309">
        <v>9631.4599999999991</v>
      </c>
      <c r="O1309" t="s">
        <v>23</v>
      </c>
      <c r="P1309" t="str">
        <f t="shared" si="690"/>
        <v>75+</v>
      </c>
      <c r="Q1309" t="str">
        <f>IF(PatientData[[#This Row],[bmi]]&lt;18.5,"Underweight",
IF(PatientData[[#This Row],[bmi]]&lt;25,"Normal",
IF(PatientData[[#This Row],[bmi]]&lt;30,"Overweight","Obese")))</f>
        <v>Normal</v>
      </c>
      <c r="R1309" t="str">
        <f t="shared" si="679"/>
        <v>Normal BP</v>
      </c>
      <c r="S1309" t="str">
        <f t="shared" si="680"/>
        <v>Normal Cost</v>
      </c>
    </row>
    <row r="1310" spans="1:19" x14ac:dyDescent="0.3">
      <c r="A1310">
        <v>62</v>
      </c>
      <c r="B1310" t="s">
        <v>15</v>
      </c>
      <c r="C1310">
        <v>34</v>
      </c>
      <c r="D1310">
        <v>118</v>
      </c>
      <c r="E1310">
        <v>65</v>
      </c>
      <c r="F1310">
        <v>268.7</v>
      </c>
      <c r="G1310">
        <v>96.6</v>
      </c>
      <c r="H1310">
        <v>88</v>
      </c>
      <c r="I1310">
        <v>1</v>
      </c>
      <c r="J1310" t="s">
        <v>27</v>
      </c>
      <c r="K1310" t="s">
        <v>28</v>
      </c>
      <c r="L1310" t="s">
        <v>18</v>
      </c>
      <c r="M1310">
        <v>3.5</v>
      </c>
      <c r="N1310">
        <v>10957.97</v>
      </c>
      <c r="O1310" t="s">
        <v>19</v>
      </c>
      <c r="P1310" t="str">
        <f t="shared" ref="P1310" si="691">IF(A1307&lt;30,"18-29",IF(A1307&lt;45,"30-44",IF(A1307&lt;60,"45-59",IF(A1307&lt;75,"60-74","75+"))))</f>
        <v>60-74</v>
      </c>
      <c r="Q1310" t="str">
        <f>IF(PatientData[[#This Row],[bmi]]&lt;18.5,"Underweight",
IF(PatientData[[#This Row],[bmi]]&lt;25,"Normal",
IF(PatientData[[#This Row],[bmi]]&lt;30,"Overweight","Obese")))</f>
        <v>Obese</v>
      </c>
      <c r="R1310" t="str">
        <f t="shared" si="679"/>
        <v>Normal BP</v>
      </c>
      <c r="S1310" t="str">
        <f t="shared" si="680"/>
        <v>Normal Cost</v>
      </c>
    </row>
    <row r="1311" spans="1:19" x14ac:dyDescent="0.3">
      <c r="A1311">
        <v>55</v>
      </c>
      <c r="B1311" t="s">
        <v>20</v>
      </c>
      <c r="C1311">
        <v>21.7</v>
      </c>
      <c r="D1311">
        <v>90</v>
      </c>
      <c r="E1311">
        <v>60</v>
      </c>
      <c r="F1311">
        <v>201.3</v>
      </c>
      <c r="G1311">
        <v>108</v>
      </c>
      <c r="H1311">
        <v>86</v>
      </c>
      <c r="I1311">
        <v>1</v>
      </c>
      <c r="J1311" t="s">
        <v>16</v>
      </c>
      <c r="K1311" t="s">
        <v>21</v>
      </c>
      <c r="L1311" t="s">
        <v>18</v>
      </c>
      <c r="M1311">
        <v>15.2</v>
      </c>
      <c r="N1311">
        <v>27615.279999999999</v>
      </c>
      <c r="O1311" t="s">
        <v>19</v>
      </c>
      <c r="P1311" t="str">
        <f t="shared" ref="P1311" si="692">IF(A1311&lt;30,"18-29",IF(A1311&lt;45,"30-44",IF(A1311&lt;60,"45-59",IF(A1311&lt;75,"60-74","75+"))))</f>
        <v>45-59</v>
      </c>
      <c r="Q1311" t="str">
        <f>IF(PatientData[[#This Row],[bmi]]&lt;18.5,"Underweight",
IF(PatientData[[#This Row],[bmi]]&lt;25,"Normal",
IF(PatientData[[#This Row],[bmi]]&lt;30,"Overweight","Obese")))</f>
        <v>Normal</v>
      </c>
      <c r="R1311" t="str">
        <f t="shared" si="679"/>
        <v>Normal BP</v>
      </c>
      <c r="S1311" t="str">
        <f t="shared" si="680"/>
        <v>High Cost</v>
      </c>
    </row>
    <row r="1312" spans="1:19" x14ac:dyDescent="0.3">
      <c r="A1312">
        <v>72</v>
      </c>
      <c r="B1312" t="s">
        <v>15</v>
      </c>
      <c r="C1312">
        <v>36.799999999999997</v>
      </c>
      <c r="D1312">
        <v>138</v>
      </c>
      <c r="E1312">
        <v>83</v>
      </c>
      <c r="F1312">
        <v>255.9</v>
      </c>
      <c r="G1312">
        <v>125.5</v>
      </c>
      <c r="H1312">
        <v>98</v>
      </c>
      <c r="I1312">
        <v>0</v>
      </c>
      <c r="J1312" t="s">
        <v>16</v>
      </c>
      <c r="K1312" t="s">
        <v>26</v>
      </c>
      <c r="L1312" t="s">
        <v>22</v>
      </c>
      <c r="M1312">
        <v>11.8</v>
      </c>
      <c r="N1312">
        <v>19287.09</v>
      </c>
      <c r="O1312" t="s">
        <v>19</v>
      </c>
      <c r="P1312" t="str">
        <f t="shared" ref="P1312" si="693">IF(A1309&lt;30,"18-29",IF(A1309&lt;45,"30-44",IF(A1309&lt;60,"45-59",IF(A1309&lt;75,"60-74","75+"))))</f>
        <v>75+</v>
      </c>
      <c r="Q1312" t="str">
        <f>IF(PatientData[[#This Row],[bmi]]&lt;18.5,"Underweight",
IF(PatientData[[#This Row],[bmi]]&lt;25,"Normal",
IF(PatientData[[#This Row],[bmi]]&lt;30,"Overweight","Obese")))</f>
        <v>Obese</v>
      </c>
      <c r="R1312" t="str">
        <f t="shared" si="679"/>
        <v>High BP</v>
      </c>
      <c r="S1312" t="str">
        <f t="shared" si="680"/>
        <v>High Cost</v>
      </c>
    </row>
    <row r="1313" spans="1:19" x14ac:dyDescent="0.3">
      <c r="A1313">
        <v>63</v>
      </c>
      <c r="B1313" t="s">
        <v>20</v>
      </c>
      <c r="C1313">
        <v>21.7</v>
      </c>
      <c r="D1313">
        <v>122</v>
      </c>
      <c r="E1313">
        <v>76</v>
      </c>
      <c r="F1313">
        <v>214.2</v>
      </c>
      <c r="G1313">
        <v>101.2</v>
      </c>
      <c r="H1313">
        <v>72</v>
      </c>
      <c r="I1313">
        <v>0</v>
      </c>
      <c r="J1313" t="s">
        <v>24</v>
      </c>
      <c r="K1313" t="s">
        <v>21</v>
      </c>
      <c r="L1313" t="s">
        <v>22</v>
      </c>
      <c r="M1313">
        <v>3.8</v>
      </c>
      <c r="N1313">
        <v>9579.84</v>
      </c>
      <c r="O1313" t="s">
        <v>19</v>
      </c>
      <c r="P1313" t="str">
        <f t="shared" ref="P1313:P1315" si="694">IF(A1313&lt;30,"18-29",IF(A1313&lt;45,"30-44",IF(A1313&lt;60,"45-59",IF(A1313&lt;75,"60-74","75+"))))</f>
        <v>60-74</v>
      </c>
      <c r="Q1313" t="str">
        <f>IF(PatientData[[#This Row],[bmi]]&lt;18.5,"Underweight",
IF(PatientData[[#This Row],[bmi]]&lt;25,"Normal",
IF(PatientData[[#This Row],[bmi]]&lt;30,"Overweight","Obese")))</f>
        <v>Normal</v>
      </c>
      <c r="R1313" t="str">
        <f t="shared" si="679"/>
        <v>High BP</v>
      </c>
      <c r="S1313" t="str">
        <f t="shared" si="680"/>
        <v>Normal Cost</v>
      </c>
    </row>
    <row r="1314" spans="1:19" x14ac:dyDescent="0.3">
      <c r="A1314">
        <v>54</v>
      </c>
      <c r="B1314" t="s">
        <v>20</v>
      </c>
      <c r="C1314">
        <v>21.7</v>
      </c>
      <c r="D1314">
        <v>115</v>
      </c>
      <c r="E1314">
        <v>72</v>
      </c>
      <c r="F1314">
        <v>209.9</v>
      </c>
      <c r="G1314">
        <v>107.9</v>
      </c>
      <c r="H1314">
        <v>54</v>
      </c>
      <c r="I1314">
        <v>2</v>
      </c>
      <c r="J1314" t="s">
        <v>27</v>
      </c>
      <c r="K1314" t="s">
        <v>26</v>
      </c>
      <c r="L1314" t="s">
        <v>22</v>
      </c>
      <c r="M1314">
        <v>6.6</v>
      </c>
      <c r="N1314">
        <v>9339.14</v>
      </c>
      <c r="O1314" t="s">
        <v>19</v>
      </c>
      <c r="P1314" t="str">
        <f t="shared" si="694"/>
        <v>45-59</v>
      </c>
      <c r="Q1314" t="str">
        <f>IF(PatientData[[#This Row],[bmi]]&lt;18.5,"Underweight",
IF(PatientData[[#This Row],[bmi]]&lt;25,"Normal",
IF(PatientData[[#This Row],[bmi]]&lt;30,"Overweight","Obese")))</f>
        <v>Normal</v>
      </c>
      <c r="R1314" t="str">
        <f t="shared" si="679"/>
        <v>Normal BP</v>
      </c>
      <c r="S1314" t="str">
        <f t="shared" si="680"/>
        <v>Normal Cost</v>
      </c>
    </row>
    <row r="1315" spans="1:19" x14ac:dyDescent="0.3">
      <c r="A1315">
        <v>69</v>
      </c>
      <c r="B1315" t="s">
        <v>20</v>
      </c>
      <c r="C1315">
        <v>21.7</v>
      </c>
      <c r="D1315">
        <v>137</v>
      </c>
      <c r="E1315">
        <v>78</v>
      </c>
      <c r="F1315">
        <v>215.2</v>
      </c>
      <c r="G1315">
        <v>140.80000000000001</v>
      </c>
      <c r="H1315">
        <v>75</v>
      </c>
      <c r="I1315">
        <v>1</v>
      </c>
      <c r="J1315" t="s">
        <v>27</v>
      </c>
      <c r="K1315" t="s">
        <v>17</v>
      </c>
      <c r="L1315" t="s">
        <v>25</v>
      </c>
      <c r="M1315">
        <v>4.2</v>
      </c>
      <c r="N1315">
        <v>8820.33</v>
      </c>
      <c r="O1315" t="s">
        <v>19</v>
      </c>
      <c r="P1315" t="str">
        <f t="shared" si="694"/>
        <v>60-74</v>
      </c>
      <c r="Q1315" t="str">
        <f>IF(PatientData[[#This Row],[bmi]]&lt;18.5,"Underweight",
IF(PatientData[[#This Row],[bmi]]&lt;25,"Normal",
IF(PatientData[[#This Row],[bmi]]&lt;30,"Overweight","Obese")))</f>
        <v>Normal</v>
      </c>
      <c r="R1315" t="str">
        <f t="shared" si="679"/>
        <v>High BP</v>
      </c>
      <c r="S1315" t="str">
        <f t="shared" si="680"/>
        <v>Normal Cost</v>
      </c>
    </row>
    <row r="1316" spans="1:19" x14ac:dyDescent="0.3">
      <c r="A1316">
        <v>80</v>
      </c>
      <c r="B1316" t="s">
        <v>15</v>
      </c>
      <c r="C1316">
        <v>25.3</v>
      </c>
      <c r="D1316">
        <v>139</v>
      </c>
      <c r="E1316">
        <v>87</v>
      </c>
      <c r="F1316">
        <v>228</v>
      </c>
      <c r="G1316">
        <v>109.4</v>
      </c>
      <c r="H1316">
        <v>85</v>
      </c>
      <c r="I1316">
        <v>2</v>
      </c>
      <c r="J1316" t="s">
        <v>27</v>
      </c>
      <c r="K1316" t="s">
        <v>17</v>
      </c>
      <c r="L1316" t="s">
        <v>22</v>
      </c>
      <c r="M1316">
        <v>1</v>
      </c>
      <c r="N1316">
        <v>3590.52</v>
      </c>
      <c r="O1316" t="s">
        <v>19</v>
      </c>
      <c r="P1316" t="str">
        <f t="shared" ref="P1316" si="695">IF(A1313&lt;30,"18-29",IF(A1313&lt;45,"30-44",IF(A1313&lt;60,"45-59",IF(A1313&lt;75,"60-74","75+"))))</f>
        <v>60-74</v>
      </c>
      <c r="Q1316" t="str">
        <f>IF(PatientData[[#This Row],[bmi]]&lt;18.5,"Underweight",
IF(PatientData[[#This Row],[bmi]]&lt;25,"Normal",
IF(PatientData[[#This Row],[bmi]]&lt;30,"Overweight","Obese")))</f>
        <v>Overweight</v>
      </c>
      <c r="R1316" t="str">
        <f t="shared" si="679"/>
        <v>High BP</v>
      </c>
      <c r="S1316" t="str">
        <f t="shared" si="680"/>
        <v>Normal Cost</v>
      </c>
    </row>
    <row r="1317" spans="1:19" x14ac:dyDescent="0.3">
      <c r="A1317">
        <v>60</v>
      </c>
      <c r="B1317" t="s">
        <v>20</v>
      </c>
      <c r="C1317">
        <v>21.7</v>
      </c>
      <c r="D1317">
        <v>128</v>
      </c>
      <c r="E1317">
        <v>83</v>
      </c>
      <c r="F1317">
        <v>229.6</v>
      </c>
      <c r="G1317">
        <v>125.6</v>
      </c>
      <c r="H1317">
        <v>80</v>
      </c>
      <c r="I1317">
        <v>4</v>
      </c>
      <c r="J1317" t="s">
        <v>27</v>
      </c>
      <c r="K1317" t="s">
        <v>17</v>
      </c>
      <c r="L1317" t="s">
        <v>25</v>
      </c>
      <c r="M1317">
        <v>6.3</v>
      </c>
      <c r="N1317">
        <v>10170.07</v>
      </c>
      <c r="O1317" t="s">
        <v>19</v>
      </c>
      <c r="P1317" t="str">
        <f t="shared" ref="P1317:P1319" si="696">IF(A1317&lt;30,"18-29",IF(A1317&lt;45,"30-44",IF(A1317&lt;60,"45-59",IF(A1317&lt;75,"60-74","75+"))))</f>
        <v>60-74</v>
      </c>
      <c r="Q1317" t="str">
        <f>IF(PatientData[[#This Row],[bmi]]&lt;18.5,"Underweight",
IF(PatientData[[#This Row],[bmi]]&lt;25,"Normal",
IF(PatientData[[#This Row],[bmi]]&lt;30,"Overweight","Obese")))</f>
        <v>Normal</v>
      </c>
      <c r="R1317" t="str">
        <f t="shared" si="679"/>
        <v>High BP</v>
      </c>
      <c r="S1317" t="str">
        <f t="shared" si="680"/>
        <v>Normal Cost</v>
      </c>
    </row>
    <row r="1318" spans="1:19" x14ac:dyDescent="0.3">
      <c r="A1318">
        <v>83</v>
      </c>
      <c r="B1318" t="s">
        <v>20</v>
      </c>
      <c r="C1318">
        <v>21.7</v>
      </c>
      <c r="D1318">
        <v>132</v>
      </c>
      <c r="E1318">
        <v>85</v>
      </c>
      <c r="F1318">
        <v>213.9</v>
      </c>
      <c r="G1318">
        <v>118.6</v>
      </c>
      <c r="H1318">
        <v>93</v>
      </c>
      <c r="I1318">
        <v>6</v>
      </c>
      <c r="J1318" t="s">
        <v>16</v>
      </c>
      <c r="K1318" t="s">
        <v>21</v>
      </c>
      <c r="L1318" t="s">
        <v>18</v>
      </c>
      <c r="M1318">
        <v>9.6999999999999993</v>
      </c>
      <c r="N1318">
        <v>18476.509999999998</v>
      </c>
      <c r="O1318" t="s">
        <v>23</v>
      </c>
      <c r="P1318" t="str">
        <f t="shared" si="696"/>
        <v>75+</v>
      </c>
      <c r="Q1318" t="str">
        <f>IF(PatientData[[#This Row],[bmi]]&lt;18.5,"Underweight",
IF(PatientData[[#This Row],[bmi]]&lt;25,"Normal",
IF(PatientData[[#This Row],[bmi]]&lt;30,"Overweight","Obese")))</f>
        <v>Normal</v>
      </c>
      <c r="R1318" t="str">
        <f t="shared" si="679"/>
        <v>High BP</v>
      </c>
      <c r="S1318" t="str">
        <f t="shared" si="680"/>
        <v>High Cost</v>
      </c>
    </row>
    <row r="1319" spans="1:19" x14ac:dyDescent="0.3">
      <c r="A1319">
        <v>67</v>
      </c>
      <c r="B1319" t="s">
        <v>20</v>
      </c>
      <c r="C1319">
        <v>21.7</v>
      </c>
      <c r="D1319">
        <v>130</v>
      </c>
      <c r="E1319">
        <v>78</v>
      </c>
      <c r="F1319">
        <v>212.1</v>
      </c>
      <c r="G1319">
        <v>124.1</v>
      </c>
      <c r="H1319">
        <v>68</v>
      </c>
      <c r="I1319">
        <v>0</v>
      </c>
      <c r="J1319" t="s">
        <v>24</v>
      </c>
      <c r="K1319" t="s">
        <v>17</v>
      </c>
      <c r="L1319" t="s">
        <v>18</v>
      </c>
      <c r="M1319">
        <v>3.3</v>
      </c>
      <c r="N1319">
        <v>6477.57</v>
      </c>
      <c r="O1319" t="s">
        <v>19</v>
      </c>
      <c r="P1319" t="str">
        <f t="shared" si="696"/>
        <v>60-74</v>
      </c>
      <c r="Q1319" t="str">
        <f>IF(PatientData[[#This Row],[bmi]]&lt;18.5,"Underweight",
IF(PatientData[[#This Row],[bmi]]&lt;25,"Normal",
IF(PatientData[[#This Row],[bmi]]&lt;30,"Overweight","Obese")))</f>
        <v>Normal</v>
      </c>
      <c r="R1319" t="str">
        <f t="shared" si="679"/>
        <v>High BP</v>
      </c>
      <c r="S1319" t="str">
        <f t="shared" si="680"/>
        <v>Normal Cost</v>
      </c>
    </row>
    <row r="1320" spans="1:19" x14ac:dyDescent="0.3">
      <c r="A1320">
        <v>40</v>
      </c>
      <c r="B1320" t="s">
        <v>15</v>
      </c>
      <c r="C1320">
        <v>18</v>
      </c>
      <c r="D1320">
        <v>125</v>
      </c>
      <c r="E1320">
        <v>71</v>
      </c>
      <c r="F1320">
        <v>162.4</v>
      </c>
      <c r="G1320">
        <v>134.4</v>
      </c>
      <c r="H1320">
        <v>77</v>
      </c>
      <c r="I1320">
        <v>1</v>
      </c>
      <c r="J1320" t="s">
        <v>16</v>
      </c>
      <c r="K1320" t="s">
        <v>17</v>
      </c>
      <c r="L1320" t="s">
        <v>25</v>
      </c>
      <c r="M1320">
        <v>8.3000000000000007</v>
      </c>
      <c r="N1320">
        <v>13764.63</v>
      </c>
      <c r="O1320" t="s">
        <v>19</v>
      </c>
      <c r="P1320" t="str">
        <f t="shared" ref="P1320:P1323" si="697">IF(A1317&lt;30,"18-29",IF(A1317&lt;45,"30-44",IF(A1317&lt;60,"45-59",IF(A1317&lt;75,"60-74","75+"))))</f>
        <v>60-74</v>
      </c>
      <c r="Q1320" t="str">
        <f>IF(PatientData[[#This Row],[bmi]]&lt;18.5,"Underweight",
IF(PatientData[[#This Row],[bmi]]&lt;25,"Normal",
IF(PatientData[[#This Row],[bmi]]&lt;30,"Overweight","Obese")))</f>
        <v>Underweight</v>
      </c>
      <c r="R1320" t="str">
        <f t="shared" si="679"/>
        <v>High BP</v>
      </c>
      <c r="S1320" t="str">
        <f t="shared" si="680"/>
        <v>Normal Cost</v>
      </c>
    </row>
    <row r="1321" spans="1:19" x14ac:dyDescent="0.3">
      <c r="A1321">
        <v>57</v>
      </c>
      <c r="B1321" t="s">
        <v>15</v>
      </c>
      <c r="C1321">
        <v>27</v>
      </c>
      <c r="D1321">
        <v>142</v>
      </c>
      <c r="E1321">
        <v>89</v>
      </c>
      <c r="F1321">
        <v>240.4</v>
      </c>
      <c r="G1321">
        <v>116.9</v>
      </c>
      <c r="H1321">
        <v>74</v>
      </c>
      <c r="I1321">
        <v>1</v>
      </c>
      <c r="J1321" t="s">
        <v>27</v>
      </c>
      <c r="K1321" t="s">
        <v>21</v>
      </c>
      <c r="L1321" t="s">
        <v>25</v>
      </c>
      <c r="M1321">
        <v>5.4</v>
      </c>
      <c r="N1321">
        <v>12330.6</v>
      </c>
      <c r="O1321" t="s">
        <v>19</v>
      </c>
      <c r="P1321" t="str">
        <f t="shared" si="697"/>
        <v>75+</v>
      </c>
      <c r="Q1321" t="str">
        <f>IF(PatientData[[#This Row],[bmi]]&lt;18.5,"Underweight",
IF(PatientData[[#This Row],[bmi]]&lt;25,"Normal",
IF(PatientData[[#This Row],[bmi]]&lt;30,"Overweight","Obese")))</f>
        <v>Overweight</v>
      </c>
      <c r="R1321" t="str">
        <f t="shared" si="679"/>
        <v>High BP</v>
      </c>
      <c r="S1321" t="str">
        <f t="shared" si="680"/>
        <v>Normal Cost</v>
      </c>
    </row>
    <row r="1322" spans="1:19" x14ac:dyDescent="0.3">
      <c r="A1322">
        <v>59</v>
      </c>
      <c r="B1322" t="s">
        <v>15</v>
      </c>
      <c r="C1322">
        <v>40.799999999999997</v>
      </c>
      <c r="D1322">
        <v>122</v>
      </c>
      <c r="E1322">
        <v>72</v>
      </c>
      <c r="F1322">
        <v>255.2</v>
      </c>
      <c r="G1322">
        <v>220.5</v>
      </c>
      <c r="H1322">
        <v>62</v>
      </c>
      <c r="I1322">
        <v>0</v>
      </c>
      <c r="J1322" t="s">
        <v>24</v>
      </c>
      <c r="K1322" t="s">
        <v>21</v>
      </c>
      <c r="L1322" t="s">
        <v>25</v>
      </c>
      <c r="M1322">
        <v>6.4</v>
      </c>
      <c r="N1322">
        <v>13029.06</v>
      </c>
      <c r="O1322" t="s">
        <v>19</v>
      </c>
      <c r="P1322" t="str">
        <f t="shared" si="697"/>
        <v>60-74</v>
      </c>
      <c r="Q1322" t="str">
        <f>IF(PatientData[[#This Row],[bmi]]&lt;18.5,"Underweight",
IF(PatientData[[#This Row],[bmi]]&lt;25,"Normal",
IF(PatientData[[#This Row],[bmi]]&lt;30,"Overweight","Obese")))</f>
        <v>Obese</v>
      </c>
      <c r="R1322" t="str">
        <f t="shared" si="679"/>
        <v>High BP</v>
      </c>
      <c r="S1322" t="str">
        <f t="shared" si="680"/>
        <v>Normal Cost</v>
      </c>
    </row>
    <row r="1323" spans="1:19" x14ac:dyDescent="0.3">
      <c r="A1323">
        <v>69</v>
      </c>
      <c r="B1323" t="s">
        <v>15</v>
      </c>
      <c r="C1323">
        <v>18.2</v>
      </c>
      <c r="D1323">
        <v>125</v>
      </c>
      <c r="E1323">
        <v>68</v>
      </c>
      <c r="F1323">
        <v>229.7</v>
      </c>
      <c r="G1323">
        <v>92</v>
      </c>
      <c r="H1323">
        <v>57</v>
      </c>
      <c r="I1323">
        <v>3</v>
      </c>
      <c r="J1323" t="s">
        <v>24</v>
      </c>
      <c r="K1323" t="s">
        <v>21</v>
      </c>
      <c r="L1323" t="s">
        <v>25</v>
      </c>
      <c r="M1323">
        <v>8.5</v>
      </c>
      <c r="N1323">
        <v>15871.96</v>
      </c>
      <c r="O1323" t="s">
        <v>19</v>
      </c>
      <c r="P1323" t="str">
        <f t="shared" si="697"/>
        <v>30-44</v>
      </c>
      <c r="Q1323" t="str">
        <f>IF(PatientData[[#This Row],[bmi]]&lt;18.5,"Underweight",
IF(PatientData[[#This Row],[bmi]]&lt;25,"Normal",
IF(PatientData[[#This Row],[bmi]]&lt;30,"Overweight","Obese")))</f>
        <v>Underweight</v>
      </c>
      <c r="R1323" t="str">
        <f t="shared" si="679"/>
        <v>High BP</v>
      </c>
      <c r="S1323" t="str">
        <f t="shared" si="680"/>
        <v>High Cost</v>
      </c>
    </row>
    <row r="1324" spans="1:19" x14ac:dyDescent="0.3">
      <c r="A1324">
        <v>58</v>
      </c>
      <c r="B1324" t="s">
        <v>20</v>
      </c>
      <c r="C1324">
        <v>21.7</v>
      </c>
      <c r="D1324">
        <v>114</v>
      </c>
      <c r="E1324">
        <v>75</v>
      </c>
      <c r="F1324">
        <v>159</v>
      </c>
      <c r="G1324">
        <v>179.9</v>
      </c>
      <c r="H1324">
        <v>67</v>
      </c>
      <c r="I1324">
        <v>1</v>
      </c>
      <c r="J1324" t="s">
        <v>24</v>
      </c>
      <c r="K1324" t="s">
        <v>17</v>
      </c>
      <c r="L1324" t="s">
        <v>18</v>
      </c>
      <c r="M1324">
        <v>3.5</v>
      </c>
      <c r="N1324">
        <v>6704.47</v>
      </c>
      <c r="O1324" t="s">
        <v>19</v>
      </c>
      <c r="P1324" t="str">
        <f t="shared" ref="P1324" si="698">IF(A1324&lt;30,"18-29",IF(A1324&lt;45,"30-44",IF(A1324&lt;60,"45-59",IF(A1324&lt;75,"60-74","75+"))))</f>
        <v>45-59</v>
      </c>
      <c r="Q1324" t="str">
        <f>IF(PatientData[[#This Row],[bmi]]&lt;18.5,"Underweight",
IF(PatientData[[#This Row],[bmi]]&lt;25,"Normal",
IF(PatientData[[#This Row],[bmi]]&lt;30,"Overweight","Obese")))</f>
        <v>Normal</v>
      </c>
      <c r="R1324" t="str">
        <f t="shared" si="679"/>
        <v>Normal BP</v>
      </c>
      <c r="S1324" t="str">
        <f t="shared" si="680"/>
        <v>Normal Cost</v>
      </c>
    </row>
    <row r="1325" spans="1:19" x14ac:dyDescent="0.3">
      <c r="A1325">
        <v>54</v>
      </c>
      <c r="B1325" t="s">
        <v>15</v>
      </c>
      <c r="C1325">
        <v>26</v>
      </c>
      <c r="D1325">
        <v>122</v>
      </c>
      <c r="E1325">
        <v>64</v>
      </c>
      <c r="F1325">
        <v>227.8</v>
      </c>
      <c r="G1325">
        <v>99.2</v>
      </c>
      <c r="H1325">
        <v>79</v>
      </c>
      <c r="I1325">
        <v>3</v>
      </c>
      <c r="J1325" t="s">
        <v>16</v>
      </c>
      <c r="K1325" t="s">
        <v>28</v>
      </c>
      <c r="L1325" t="s">
        <v>25</v>
      </c>
      <c r="M1325">
        <v>9.1</v>
      </c>
      <c r="N1325">
        <v>19540.68</v>
      </c>
      <c r="O1325" t="s">
        <v>19</v>
      </c>
      <c r="P1325" t="str">
        <f t="shared" ref="P1325" si="699">IF(A1322&lt;30,"18-29",IF(A1322&lt;45,"30-44",IF(A1322&lt;60,"45-59",IF(A1322&lt;75,"60-74","75+"))))</f>
        <v>45-59</v>
      </c>
      <c r="Q1325" t="str">
        <f>IF(PatientData[[#This Row],[bmi]]&lt;18.5,"Underweight",
IF(PatientData[[#This Row],[bmi]]&lt;25,"Normal",
IF(PatientData[[#This Row],[bmi]]&lt;30,"Overweight","Obese")))</f>
        <v>Overweight</v>
      </c>
      <c r="R1325" t="str">
        <f t="shared" si="679"/>
        <v>High BP</v>
      </c>
      <c r="S1325" t="str">
        <f t="shared" si="680"/>
        <v>High Cost</v>
      </c>
    </row>
    <row r="1326" spans="1:19" x14ac:dyDescent="0.3">
      <c r="A1326">
        <v>65</v>
      </c>
      <c r="B1326" t="s">
        <v>20</v>
      </c>
      <c r="C1326">
        <v>21.7</v>
      </c>
      <c r="D1326">
        <v>135</v>
      </c>
      <c r="E1326">
        <v>83</v>
      </c>
      <c r="F1326">
        <v>207.8</v>
      </c>
      <c r="G1326">
        <v>123.2</v>
      </c>
      <c r="H1326">
        <v>74</v>
      </c>
      <c r="I1326">
        <v>0</v>
      </c>
      <c r="J1326" t="s">
        <v>24</v>
      </c>
      <c r="K1326" t="s">
        <v>28</v>
      </c>
      <c r="L1326" t="s">
        <v>18</v>
      </c>
      <c r="M1326">
        <v>3.3</v>
      </c>
      <c r="N1326">
        <v>10182.43</v>
      </c>
      <c r="O1326" t="s">
        <v>19</v>
      </c>
      <c r="P1326" t="str">
        <f t="shared" ref="P1326" si="700">IF(A1326&lt;30,"18-29",IF(A1326&lt;45,"30-44",IF(A1326&lt;60,"45-59",IF(A1326&lt;75,"60-74","75+"))))</f>
        <v>60-74</v>
      </c>
      <c r="Q1326" t="str">
        <f>IF(PatientData[[#This Row],[bmi]]&lt;18.5,"Underweight",
IF(PatientData[[#This Row],[bmi]]&lt;25,"Normal",
IF(PatientData[[#This Row],[bmi]]&lt;30,"Overweight","Obese")))</f>
        <v>Normal</v>
      </c>
      <c r="R1326" t="str">
        <f t="shared" si="679"/>
        <v>High BP</v>
      </c>
      <c r="S1326" t="str">
        <f t="shared" si="680"/>
        <v>Normal Cost</v>
      </c>
    </row>
    <row r="1327" spans="1:19" x14ac:dyDescent="0.3">
      <c r="A1327">
        <v>66</v>
      </c>
      <c r="B1327" t="s">
        <v>15</v>
      </c>
      <c r="C1327">
        <v>34.9</v>
      </c>
      <c r="D1327">
        <v>135</v>
      </c>
      <c r="E1327">
        <v>84</v>
      </c>
      <c r="F1327">
        <v>298.5</v>
      </c>
      <c r="G1327">
        <v>112.8</v>
      </c>
      <c r="H1327">
        <v>99</v>
      </c>
      <c r="I1327">
        <v>0</v>
      </c>
      <c r="J1327" t="s">
        <v>16</v>
      </c>
      <c r="K1327" t="s">
        <v>26</v>
      </c>
      <c r="L1327" t="s">
        <v>18</v>
      </c>
      <c r="M1327">
        <v>7.9</v>
      </c>
      <c r="N1327">
        <v>16600.900000000001</v>
      </c>
      <c r="O1327" t="s">
        <v>19</v>
      </c>
      <c r="P1327" t="str">
        <f t="shared" ref="P1327:P1328" si="701">IF(A1324&lt;30,"18-29",IF(A1324&lt;45,"30-44",IF(A1324&lt;60,"45-59",IF(A1324&lt;75,"60-74","75+"))))</f>
        <v>45-59</v>
      </c>
      <c r="Q1327" t="str">
        <f>IF(PatientData[[#This Row],[bmi]]&lt;18.5,"Underweight",
IF(PatientData[[#This Row],[bmi]]&lt;25,"Normal",
IF(PatientData[[#This Row],[bmi]]&lt;30,"Overweight","Obese")))</f>
        <v>Obese</v>
      </c>
      <c r="R1327" t="str">
        <f t="shared" si="679"/>
        <v>High BP</v>
      </c>
      <c r="S1327" t="str">
        <f t="shared" si="680"/>
        <v>High Cost</v>
      </c>
    </row>
    <row r="1328" spans="1:19" x14ac:dyDescent="0.3">
      <c r="A1328">
        <v>53</v>
      </c>
      <c r="B1328" t="s">
        <v>15</v>
      </c>
      <c r="C1328">
        <v>22.7</v>
      </c>
      <c r="D1328">
        <v>143</v>
      </c>
      <c r="E1328">
        <v>84</v>
      </c>
      <c r="F1328">
        <v>234.7</v>
      </c>
      <c r="G1328">
        <v>110.2</v>
      </c>
      <c r="H1328">
        <v>73</v>
      </c>
      <c r="I1328">
        <v>2</v>
      </c>
      <c r="J1328" t="s">
        <v>24</v>
      </c>
      <c r="K1328" t="s">
        <v>28</v>
      </c>
      <c r="L1328" t="s">
        <v>25</v>
      </c>
      <c r="M1328">
        <v>11.2</v>
      </c>
      <c r="N1328">
        <v>18105.810000000001</v>
      </c>
      <c r="O1328" t="s">
        <v>23</v>
      </c>
      <c r="P1328" t="str">
        <f t="shared" si="701"/>
        <v>45-59</v>
      </c>
      <c r="Q1328" t="str">
        <f>IF(PatientData[[#This Row],[bmi]]&lt;18.5,"Underweight",
IF(PatientData[[#This Row],[bmi]]&lt;25,"Normal",
IF(PatientData[[#This Row],[bmi]]&lt;30,"Overweight","Obese")))</f>
        <v>Normal</v>
      </c>
      <c r="R1328" t="str">
        <f t="shared" si="679"/>
        <v>High BP</v>
      </c>
      <c r="S1328" t="str">
        <f t="shared" si="680"/>
        <v>High Cost</v>
      </c>
    </row>
    <row r="1329" spans="1:19" x14ac:dyDescent="0.3">
      <c r="A1329">
        <v>69</v>
      </c>
      <c r="B1329" t="s">
        <v>20</v>
      </c>
      <c r="C1329">
        <v>21.7</v>
      </c>
      <c r="D1329">
        <v>131</v>
      </c>
      <c r="E1329">
        <v>79</v>
      </c>
      <c r="F1329">
        <v>232.8</v>
      </c>
      <c r="G1329">
        <v>77.8</v>
      </c>
      <c r="H1329">
        <v>71</v>
      </c>
      <c r="I1329">
        <v>3</v>
      </c>
      <c r="J1329" t="s">
        <v>24</v>
      </c>
      <c r="K1329" t="s">
        <v>26</v>
      </c>
      <c r="L1329" t="s">
        <v>25</v>
      </c>
      <c r="M1329">
        <v>2.6</v>
      </c>
      <c r="N1329">
        <v>5562.91</v>
      </c>
      <c r="O1329" t="s">
        <v>23</v>
      </c>
      <c r="P1329" t="str">
        <f t="shared" ref="P1329:P1333" si="702">IF(A1329&lt;30,"18-29",IF(A1329&lt;45,"30-44",IF(A1329&lt;60,"45-59",IF(A1329&lt;75,"60-74","75+"))))</f>
        <v>60-74</v>
      </c>
      <c r="Q1329" t="str">
        <f>IF(PatientData[[#This Row],[bmi]]&lt;18.5,"Underweight",
IF(PatientData[[#This Row],[bmi]]&lt;25,"Normal",
IF(PatientData[[#This Row],[bmi]]&lt;30,"Overweight","Obese")))</f>
        <v>Normal</v>
      </c>
      <c r="R1329" t="str">
        <f t="shared" si="679"/>
        <v>High BP</v>
      </c>
      <c r="S1329" t="str">
        <f t="shared" si="680"/>
        <v>Normal Cost</v>
      </c>
    </row>
    <row r="1330" spans="1:19" x14ac:dyDescent="0.3">
      <c r="A1330">
        <v>87</v>
      </c>
      <c r="B1330" t="s">
        <v>20</v>
      </c>
      <c r="C1330">
        <v>21.7</v>
      </c>
      <c r="D1330">
        <v>132</v>
      </c>
      <c r="E1330">
        <v>80</v>
      </c>
      <c r="F1330">
        <v>223.2</v>
      </c>
      <c r="G1330">
        <v>126.7</v>
      </c>
      <c r="H1330">
        <v>78</v>
      </c>
      <c r="I1330">
        <v>3</v>
      </c>
      <c r="J1330" t="s">
        <v>27</v>
      </c>
      <c r="K1330" t="s">
        <v>28</v>
      </c>
      <c r="L1330" t="s">
        <v>18</v>
      </c>
      <c r="M1330">
        <v>9.3000000000000007</v>
      </c>
      <c r="N1330">
        <v>18272.349999999999</v>
      </c>
      <c r="O1330" t="s">
        <v>19</v>
      </c>
      <c r="P1330" t="str">
        <f t="shared" si="702"/>
        <v>75+</v>
      </c>
      <c r="Q1330" t="str">
        <f>IF(PatientData[[#This Row],[bmi]]&lt;18.5,"Underweight",
IF(PatientData[[#This Row],[bmi]]&lt;25,"Normal",
IF(PatientData[[#This Row],[bmi]]&lt;30,"Overweight","Obese")))</f>
        <v>Normal</v>
      </c>
      <c r="R1330" t="str">
        <f t="shared" si="679"/>
        <v>High BP</v>
      </c>
      <c r="S1330" t="str">
        <f t="shared" si="680"/>
        <v>High Cost</v>
      </c>
    </row>
    <row r="1331" spans="1:19" x14ac:dyDescent="0.3">
      <c r="A1331">
        <v>72</v>
      </c>
      <c r="B1331" t="s">
        <v>20</v>
      </c>
      <c r="C1331">
        <v>21.7</v>
      </c>
      <c r="D1331">
        <v>108</v>
      </c>
      <c r="E1331">
        <v>68</v>
      </c>
      <c r="F1331">
        <v>188.6</v>
      </c>
      <c r="G1331">
        <v>100.7</v>
      </c>
      <c r="H1331">
        <v>85</v>
      </c>
      <c r="I1331">
        <v>1</v>
      </c>
      <c r="J1331" t="s">
        <v>27</v>
      </c>
      <c r="K1331" t="s">
        <v>26</v>
      </c>
      <c r="L1331" t="s">
        <v>22</v>
      </c>
      <c r="M1331">
        <v>5.2</v>
      </c>
      <c r="N1331">
        <v>10776.77</v>
      </c>
      <c r="O1331" t="s">
        <v>19</v>
      </c>
      <c r="P1331" t="str">
        <f t="shared" si="702"/>
        <v>60-74</v>
      </c>
      <c r="Q1331" t="str">
        <f>IF(PatientData[[#This Row],[bmi]]&lt;18.5,"Underweight",
IF(PatientData[[#This Row],[bmi]]&lt;25,"Normal",
IF(PatientData[[#This Row],[bmi]]&lt;30,"Overweight","Obese")))</f>
        <v>Normal</v>
      </c>
      <c r="R1331" t="str">
        <f t="shared" si="679"/>
        <v>Normal BP</v>
      </c>
      <c r="S1331" t="str">
        <f t="shared" si="680"/>
        <v>Normal Cost</v>
      </c>
    </row>
    <row r="1332" spans="1:19" x14ac:dyDescent="0.3">
      <c r="A1332">
        <v>70</v>
      </c>
      <c r="B1332" t="s">
        <v>20</v>
      </c>
      <c r="C1332">
        <v>21.7</v>
      </c>
      <c r="D1332">
        <v>119</v>
      </c>
      <c r="E1332">
        <v>77</v>
      </c>
      <c r="F1332">
        <v>270.10000000000002</v>
      </c>
      <c r="G1332">
        <v>133.30000000000001</v>
      </c>
      <c r="H1332">
        <v>86</v>
      </c>
      <c r="I1332">
        <v>1</v>
      </c>
      <c r="J1332" t="s">
        <v>24</v>
      </c>
      <c r="K1332" t="s">
        <v>17</v>
      </c>
      <c r="L1332" t="s">
        <v>22</v>
      </c>
      <c r="M1332">
        <v>2.6</v>
      </c>
      <c r="N1332">
        <v>6495.16</v>
      </c>
      <c r="O1332" t="s">
        <v>19</v>
      </c>
      <c r="P1332" t="str">
        <f t="shared" si="702"/>
        <v>60-74</v>
      </c>
      <c r="Q1332" t="str">
        <f>IF(PatientData[[#This Row],[bmi]]&lt;18.5,"Underweight",
IF(PatientData[[#This Row],[bmi]]&lt;25,"Normal",
IF(PatientData[[#This Row],[bmi]]&lt;30,"Overweight","Obese")))</f>
        <v>Normal</v>
      </c>
      <c r="R1332" t="str">
        <f t="shared" si="679"/>
        <v>Normal BP</v>
      </c>
      <c r="S1332" t="str">
        <f t="shared" si="680"/>
        <v>Normal Cost</v>
      </c>
    </row>
    <row r="1333" spans="1:19" x14ac:dyDescent="0.3">
      <c r="A1333">
        <v>78</v>
      </c>
      <c r="B1333" t="s">
        <v>20</v>
      </c>
      <c r="C1333">
        <v>21.7</v>
      </c>
      <c r="D1333">
        <v>147</v>
      </c>
      <c r="E1333">
        <v>93</v>
      </c>
      <c r="F1333">
        <v>238.9</v>
      </c>
      <c r="G1333">
        <v>89.6</v>
      </c>
      <c r="H1333">
        <v>77</v>
      </c>
      <c r="I1333">
        <v>0</v>
      </c>
      <c r="J1333" t="s">
        <v>24</v>
      </c>
      <c r="K1333" t="s">
        <v>28</v>
      </c>
      <c r="L1333" t="s">
        <v>18</v>
      </c>
      <c r="M1333">
        <v>11.2</v>
      </c>
      <c r="N1333">
        <v>19305.78</v>
      </c>
      <c r="O1333" t="s">
        <v>19</v>
      </c>
      <c r="P1333" t="str">
        <f t="shared" si="702"/>
        <v>75+</v>
      </c>
      <c r="Q1333" t="str">
        <f>IF(PatientData[[#This Row],[bmi]]&lt;18.5,"Underweight",
IF(PatientData[[#This Row],[bmi]]&lt;25,"Normal",
IF(PatientData[[#This Row],[bmi]]&lt;30,"Overweight","Obese")))</f>
        <v>Normal</v>
      </c>
      <c r="R1333" t="str">
        <f t="shared" si="679"/>
        <v>High BP</v>
      </c>
      <c r="S1333" t="str">
        <f t="shared" si="680"/>
        <v>High Cost</v>
      </c>
    </row>
    <row r="1334" spans="1:19" x14ac:dyDescent="0.3">
      <c r="A1334">
        <v>52</v>
      </c>
      <c r="B1334" t="s">
        <v>15</v>
      </c>
      <c r="C1334">
        <v>21.4</v>
      </c>
      <c r="D1334">
        <v>141</v>
      </c>
      <c r="E1334">
        <v>89</v>
      </c>
      <c r="F1334">
        <v>230</v>
      </c>
      <c r="G1334">
        <v>86</v>
      </c>
      <c r="H1334">
        <v>74</v>
      </c>
      <c r="I1334">
        <v>0</v>
      </c>
      <c r="J1334" t="s">
        <v>27</v>
      </c>
      <c r="K1334" t="s">
        <v>21</v>
      </c>
      <c r="L1334" t="s">
        <v>18</v>
      </c>
      <c r="M1334">
        <v>6.1</v>
      </c>
      <c r="N1334">
        <v>13360.37</v>
      </c>
      <c r="O1334" t="s">
        <v>19</v>
      </c>
      <c r="P1334" t="str">
        <f t="shared" ref="P1334" si="703">IF(A1331&lt;30,"18-29",IF(A1331&lt;45,"30-44",IF(A1331&lt;60,"45-59",IF(A1331&lt;75,"60-74","75+"))))</f>
        <v>60-74</v>
      </c>
      <c r="Q1334" t="str">
        <f>IF(PatientData[[#This Row],[bmi]]&lt;18.5,"Underweight",
IF(PatientData[[#This Row],[bmi]]&lt;25,"Normal",
IF(PatientData[[#This Row],[bmi]]&lt;30,"Overweight","Obese")))</f>
        <v>Normal</v>
      </c>
      <c r="R1334" t="str">
        <f t="shared" si="679"/>
        <v>High BP</v>
      </c>
      <c r="S1334" t="str">
        <f t="shared" si="680"/>
        <v>Normal Cost</v>
      </c>
    </row>
    <row r="1335" spans="1:19" x14ac:dyDescent="0.3">
      <c r="A1335">
        <v>76</v>
      </c>
      <c r="B1335" t="s">
        <v>20</v>
      </c>
      <c r="C1335">
        <v>21.7</v>
      </c>
      <c r="D1335">
        <v>131</v>
      </c>
      <c r="E1335">
        <v>81</v>
      </c>
      <c r="F1335">
        <v>214.6</v>
      </c>
      <c r="G1335">
        <v>135.1</v>
      </c>
      <c r="H1335">
        <v>165</v>
      </c>
      <c r="I1335">
        <v>2</v>
      </c>
      <c r="J1335" t="s">
        <v>16</v>
      </c>
      <c r="K1335" t="s">
        <v>17</v>
      </c>
      <c r="L1335" t="s">
        <v>18</v>
      </c>
      <c r="M1335">
        <v>6</v>
      </c>
      <c r="N1335">
        <v>11920.47</v>
      </c>
      <c r="O1335" t="s">
        <v>19</v>
      </c>
      <c r="P1335" t="str">
        <f t="shared" ref="P1335:P1337" si="704">IF(A1335&lt;30,"18-29",IF(A1335&lt;45,"30-44",IF(A1335&lt;60,"45-59",IF(A1335&lt;75,"60-74","75+"))))</f>
        <v>75+</v>
      </c>
      <c r="Q1335" t="str">
        <f>IF(PatientData[[#This Row],[bmi]]&lt;18.5,"Underweight",
IF(PatientData[[#This Row],[bmi]]&lt;25,"Normal",
IF(PatientData[[#This Row],[bmi]]&lt;30,"Overweight","Obese")))</f>
        <v>Normal</v>
      </c>
      <c r="R1335" t="str">
        <f t="shared" si="679"/>
        <v>High BP</v>
      </c>
      <c r="S1335" t="str">
        <f t="shared" si="680"/>
        <v>Normal Cost</v>
      </c>
    </row>
    <row r="1336" spans="1:19" x14ac:dyDescent="0.3">
      <c r="A1336">
        <v>80</v>
      </c>
      <c r="B1336" t="s">
        <v>20</v>
      </c>
      <c r="C1336">
        <v>21.7</v>
      </c>
      <c r="D1336">
        <v>116</v>
      </c>
      <c r="E1336">
        <v>69</v>
      </c>
      <c r="F1336">
        <v>244.4</v>
      </c>
      <c r="G1336">
        <v>90.9</v>
      </c>
      <c r="H1336">
        <v>87</v>
      </c>
      <c r="I1336">
        <v>1</v>
      </c>
      <c r="J1336" t="s">
        <v>27</v>
      </c>
      <c r="K1336" t="s">
        <v>28</v>
      </c>
      <c r="L1336" t="s">
        <v>18</v>
      </c>
      <c r="M1336">
        <v>10.4</v>
      </c>
      <c r="N1336">
        <v>22284.47</v>
      </c>
      <c r="O1336" t="s">
        <v>19</v>
      </c>
      <c r="P1336" t="str">
        <f t="shared" si="704"/>
        <v>75+</v>
      </c>
      <c r="Q1336" t="str">
        <f>IF(PatientData[[#This Row],[bmi]]&lt;18.5,"Underweight",
IF(PatientData[[#This Row],[bmi]]&lt;25,"Normal",
IF(PatientData[[#This Row],[bmi]]&lt;30,"Overweight","Obese")))</f>
        <v>Normal</v>
      </c>
      <c r="R1336" t="str">
        <f t="shared" si="679"/>
        <v>Normal BP</v>
      </c>
      <c r="S1336" t="str">
        <f t="shared" si="680"/>
        <v>High Cost</v>
      </c>
    </row>
    <row r="1337" spans="1:19" x14ac:dyDescent="0.3">
      <c r="A1337">
        <v>67</v>
      </c>
      <c r="B1337" t="s">
        <v>20</v>
      </c>
      <c r="C1337">
        <v>21.7</v>
      </c>
      <c r="D1337">
        <v>126</v>
      </c>
      <c r="E1337">
        <v>84</v>
      </c>
      <c r="F1337">
        <v>215.9</v>
      </c>
      <c r="G1337">
        <v>92.1</v>
      </c>
      <c r="H1337">
        <v>89</v>
      </c>
      <c r="I1337">
        <v>0</v>
      </c>
      <c r="J1337" t="s">
        <v>16</v>
      </c>
      <c r="K1337" t="s">
        <v>21</v>
      </c>
      <c r="L1337" t="s">
        <v>18</v>
      </c>
      <c r="M1337">
        <v>9</v>
      </c>
      <c r="N1337">
        <v>19142.3</v>
      </c>
      <c r="O1337" t="s">
        <v>19</v>
      </c>
      <c r="P1337" t="str">
        <f t="shared" si="704"/>
        <v>60-74</v>
      </c>
      <c r="Q1337" t="str">
        <f>IF(PatientData[[#This Row],[bmi]]&lt;18.5,"Underweight",
IF(PatientData[[#This Row],[bmi]]&lt;25,"Normal",
IF(PatientData[[#This Row],[bmi]]&lt;30,"Overweight","Obese")))</f>
        <v>Normal</v>
      </c>
      <c r="R1337" t="str">
        <f t="shared" si="679"/>
        <v>High BP</v>
      </c>
      <c r="S1337" t="str">
        <f t="shared" si="680"/>
        <v>High Cost</v>
      </c>
    </row>
    <row r="1338" spans="1:19" x14ac:dyDescent="0.3">
      <c r="A1338">
        <v>36</v>
      </c>
      <c r="B1338" t="s">
        <v>15</v>
      </c>
      <c r="C1338">
        <v>32.4</v>
      </c>
      <c r="D1338">
        <v>119</v>
      </c>
      <c r="E1338">
        <v>75</v>
      </c>
      <c r="F1338">
        <v>215.9</v>
      </c>
      <c r="G1338">
        <v>141.19999999999999</v>
      </c>
      <c r="H1338">
        <v>98</v>
      </c>
      <c r="I1338">
        <v>3</v>
      </c>
      <c r="J1338" t="s">
        <v>16</v>
      </c>
      <c r="K1338" t="s">
        <v>17</v>
      </c>
      <c r="L1338" t="s">
        <v>25</v>
      </c>
      <c r="M1338">
        <v>5.3</v>
      </c>
      <c r="N1338">
        <v>11658.43</v>
      </c>
      <c r="O1338" t="s">
        <v>19</v>
      </c>
      <c r="P1338" t="str">
        <f t="shared" ref="P1338" si="705">IF(A1335&lt;30,"18-29",IF(A1335&lt;45,"30-44",IF(A1335&lt;60,"45-59",IF(A1335&lt;75,"60-74","75+"))))</f>
        <v>75+</v>
      </c>
      <c r="Q1338" t="str">
        <f>IF(PatientData[[#This Row],[bmi]]&lt;18.5,"Underweight",
IF(PatientData[[#This Row],[bmi]]&lt;25,"Normal",
IF(PatientData[[#This Row],[bmi]]&lt;30,"Overweight","Obese")))</f>
        <v>Obese</v>
      </c>
      <c r="R1338" t="str">
        <f t="shared" si="679"/>
        <v>Normal BP</v>
      </c>
      <c r="S1338" t="str">
        <f t="shared" si="680"/>
        <v>Normal Cost</v>
      </c>
    </row>
    <row r="1339" spans="1:19" x14ac:dyDescent="0.3">
      <c r="A1339">
        <v>62</v>
      </c>
      <c r="B1339" t="s">
        <v>20</v>
      </c>
      <c r="C1339">
        <v>21.7</v>
      </c>
      <c r="D1339">
        <v>132</v>
      </c>
      <c r="E1339">
        <v>82</v>
      </c>
      <c r="F1339">
        <v>208.4</v>
      </c>
      <c r="G1339">
        <v>117.1</v>
      </c>
      <c r="H1339">
        <v>82</v>
      </c>
      <c r="I1339">
        <v>0</v>
      </c>
      <c r="J1339" t="s">
        <v>16</v>
      </c>
      <c r="K1339" t="s">
        <v>17</v>
      </c>
      <c r="L1339" t="s">
        <v>18</v>
      </c>
      <c r="M1339">
        <v>9</v>
      </c>
      <c r="N1339">
        <v>15584.17</v>
      </c>
      <c r="O1339" t="s">
        <v>19</v>
      </c>
      <c r="P1339" t="str">
        <f t="shared" ref="P1339" si="706">IF(A1339&lt;30,"18-29",IF(A1339&lt;45,"30-44",IF(A1339&lt;60,"45-59",IF(A1339&lt;75,"60-74","75+"))))</f>
        <v>60-74</v>
      </c>
      <c r="Q1339" t="str">
        <f>IF(PatientData[[#This Row],[bmi]]&lt;18.5,"Underweight",
IF(PatientData[[#This Row],[bmi]]&lt;25,"Normal",
IF(PatientData[[#This Row],[bmi]]&lt;30,"Overweight","Obese")))</f>
        <v>Normal</v>
      </c>
      <c r="R1339" t="str">
        <f t="shared" si="679"/>
        <v>High BP</v>
      </c>
      <c r="S1339" t="str">
        <f t="shared" si="680"/>
        <v>High Cost</v>
      </c>
    </row>
    <row r="1340" spans="1:19" x14ac:dyDescent="0.3">
      <c r="A1340">
        <v>93</v>
      </c>
      <c r="B1340" t="s">
        <v>15</v>
      </c>
      <c r="C1340">
        <v>27.4</v>
      </c>
      <c r="D1340">
        <v>134</v>
      </c>
      <c r="E1340">
        <v>82</v>
      </c>
      <c r="F1340">
        <v>273.10000000000002</v>
      </c>
      <c r="G1340">
        <v>110.5</v>
      </c>
      <c r="H1340">
        <v>80</v>
      </c>
      <c r="I1340">
        <v>2</v>
      </c>
      <c r="J1340" t="s">
        <v>27</v>
      </c>
      <c r="K1340" t="s">
        <v>21</v>
      </c>
      <c r="L1340" t="s">
        <v>22</v>
      </c>
      <c r="M1340">
        <v>8.5</v>
      </c>
      <c r="N1340">
        <v>16420.34</v>
      </c>
      <c r="O1340" t="s">
        <v>23</v>
      </c>
      <c r="P1340" t="str">
        <f t="shared" ref="P1340:P1343" si="707">IF(A1337&lt;30,"18-29",IF(A1337&lt;45,"30-44",IF(A1337&lt;60,"45-59",IF(A1337&lt;75,"60-74","75+"))))</f>
        <v>60-74</v>
      </c>
      <c r="Q1340" t="str">
        <f>IF(PatientData[[#This Row],[bmi]]&lt;18.5,"Underweight",
IF(PatientData[[#This Row],[bmi]]&lt;25,"Normal",
IF(PatientData[[#This Row],[bmi]]&lt;30,"Overweight","Obese")))</f>
        <v>Overweight</v>
      </c>
      <c r="R1340" t="str">
        <f t="shared" si="679"/>
        <v>High BP</v>
      </c>
      <c r="S1340" t="str">
        <f t="shared" si="680"/>
        <v>High Cost</v>
      </c>
    </row>
    <row r="1341" spans="1:19" x14ac:dyDescent="0.3">
      <c r="A1341">
        <v>72</v>
      </c>
      <c r="B1341" t="s">
        <v>15</v>
      </c>
      <c r="C1341">
        <v>30.5</v>
      </c>
      <c r="D1341">
        <v>139</v>
      </c>
      <c r="E1341">
        <v>77</v>
      </c>
      <c r="F1341">
        <v>230.8</v>
      </c>
      <c r="G1341">
        <v>91.1</v>
      </c>
      <c r="H1341">
        <v>87</v>
      </c>
      <c r="I1341">
        <v>1</v>
      </c>
      <c r="J1341" t="s">
        <v>24</v>
      </c>
      <c r="K1341" t="s">
        <v>26</v>
      </c>
      <c r="L1341" t="s">
        <v>25</v>
      </c>
      <c r="M1341">
        <v>4.0999999999999996</v>
      </c>
      <c r="N1341">
        <v>7916.73</v>
      </c>
      <c r="O1341" t="s">
        <v>19</v>
      </c>
      <c r="P1341" t="str">
        <f t="shared" si="707"/>
        <v>30-44</v>
      </c>
      <c r="Q1341" t="str">
        <f>IF(PatientData[[#This Row],[bmi]]&lt;18.5,"Underweight",
IF(PatientData[[#This Row],[bmi]]&lt;25,"Normal",
IF(PatientData[[#This Row],[bmi]]&lt;30,"Overweight","Obese")))</f>
        <v>Obese</v>
      </c>
      <c r="R1341" t="str">
        <f t="shared" si="679"/>
        <v>High BP</v>
      </c>
      <c r="S1341" t="str">
        <f t="shared" si="680"/>
        <v>Normal Cost</v>
      </c>
    </row>
    <row r="1342" spans="1:19" x14ac:dyDescent="0.3">
      <c r="A1342">
        <v>88</v>
      </c>
      <c r="B1342" t="s">
        <v>15</v>
      </c>
      <c r="C1342">
        <v>28.7</v>
      </c>
      <c r="D1342">
        <v>150</v>
      </c>
      <c r="E1342">
        <v>94</v>
      </c>
      <c r="F1342">
        <v>235.8</v>
      </c>
      <c r="G1342">
        <v>94.1</v>
      </c>
      <c r="H1342">
        <v>83</v>
      </c>
      <c r="I1342">
        <v>1</v>
      </c>
      <c r="J1342" t="s">
        <v>16</v>
      </c>
      <c r="K1342" t="s">
        <v>21</v>
      </c>
      <c r="L1342" t="s">
        <v>22</v>
      </c>
      <c r="M1342">
        <v>14.6</v>
      </c>
      <c r="N1342">
        <v>30538.92</v>
      </c>
      <c r="O1342" t="s">
        <v>23</v>
      </c>
      <c r="P1342" t="str">
        <f t="shared" si="707"/>
        <v>60-74</v>
      </c>
      <c r="Q1342" t="str">
        <f>IF(PatientData[[#This Row],[bmi]]&lt;18.5,"Underweight",
IF(PatientData[[#This Row],[bmi]]&lt;25,"Normal",
IF(PatientData[[#This Row],[bmi]]&lt;30,"Overweight","Obese")))</f>
        <v>Overweight</v>
      </c>
      <c r="R1342" t="str">
        <f t="shared" si="679"/>
        <v>High BP</v>
      </c>
      <c r="S1342" t="str">
        <f t="shared" si="680"/>
        <v>High Cost</v>
      </c>
    </row>
    <row r="1343" spans="1:19" x14ac:dyDescent="0.3">
      <c r="A1343">
        <v>55</v>
      </c>
      <c r="B1343" t="s">
        <v>15</v>
      </c>
      <c r="C1343">
        <v>27.9</v>
      </c>
      <c r="D1343">
        <v>133</v>
      </c>
      <c r="E1343">
        <v>83</v>
      </c>
      <c r="F1343">
        <v>214.7</v>
      </c>
      <c r="G1343">
        <v>118.7</v>
      </c>
      <c r="H1343">
        <v>79</v>
      </c>
      <c r="I1343">
        <v>1</v>
      </c>
      <c r="J1343" t="s">
        <v>16</v>
      </c>
      <c r="K1343" t="s">
        <v>17</v>
      </c>
      <c r="L1343" t="s">
        <v>25</v>
      </c>
      <c r="M1343">
        <v>8.4</v>
      </c>
      <c r="N1343">
        <v>15241.58</v>
      </c>
      <c r="O1343" t="s">
        <v>19</v>
      </c>
      <c r="P1343" t="str">
        <f t="shared" si="707"/>
        <v>75+</v>
      </c>
      <c r="Q1343" t="str">
        <f>IF(PatientData[[#This Row],[bmi]]&lt;18.5,"Underweight",
IF(PatientData[[#This Row],[bmi]]&lt;25,"Normal",
IF(PatientData[[#This Row],[bmi]]&lt;30,"Overweight","Obese")))</f>
        <v>Overweight</v>
      </c>
      <c r="R1343" t="str">
        <f t="shared" si="679"/>
        <v>High BP</v>
      </c>
      <c r="S1343" t="str">
        <f t="shared" si="680"/>
        <v>High Cost</v>
      </c>
    </row>
    <row r="1344" spans="1:19" x14ac:dyDescent="0.3">
      <c r="A1344">
        <v>45</v>
      </c>
      <c r="B1344" t="s">
        <v>20</v>
      </c>
      <c r="C1344">
        <v>21.7</v>
      </c>
      <c r="D1344">
        <v>126</v>
      </c>
      <c r="E1344">
        <v>70</v>
      </c>
      <c r="F1344">
        <v>194.5</v>
      </c>
      <c r="G1344">
        <v>165.5</v>
      </c>
      <c r="H1344">
        <v>101</v>
      </c>
      <c r="I1344">
        <v>0</v>
      </c>
      <c r="J1344" t="s">
        <v>16</v>
      </c>
      <c r="K1344" t="s">
        <v>17</v>
      </c>
      <c r="L1344" t="s">
        <v>22</v>
      </c>
      <c r="M1344">
        <v>8.1999999999999993</v>
      </c>
      <c r="N1344">
        <v>15936.48</v>
      </c>
      <c r="O1344" t="s">
        <v>19</v>
      </c>
      <c r="P1344" t="str">
        <f t="shared" ref="P1344:P1346" si="708">IF(A1344&lt;30,"18-29",IF(A1344&lt;45,"30-44",IF(A1344&lt;60,"45-59",IF(A1344&lt;75,"60-74","75+"))))</f>
        <v>45-59</v>
      </c>
      <c r="Q1344" t="str">
        <f>IF(PatientData[[#This Row],[bmi]]&lt;18.5,"Underweight",
IF(PatientData[[#This Row],[bmi]]&lt;25,"Normal",
IF(PatientData[[#This Row],[bmi]]&lt;30,"Overweight","Obese")))</f>
        <v>Normal</v>
      </c>
      <c r="R1344" t="str">
        <f t="shared" si="679"/>
        <v>High BP</v>
      </c>
      <c r="S1344" t="str">
        <f t="shared" si="680"/>
        <v>High Cost</v>
      </c>
    </row>
    <row r="1345" spans="1:19" x14ac:dyDescent="0.3">
      <c r="A1345">
        <v>39</v>
      </c>
      <c r="B1345" t="s">
        <v>20</v>
      </c>
      <c r="C1345">
        <v>21.8</v>
      </c>
      <c r="D1345">
        <v>117</v>
      </c>
      <c r="E1345">
        <v>73</v>
      </c>
      <c r="F1345">
        <v>173.7</v>
      </c>
      <c r="G1345">
        <v>90</v>
      </c>
      <c r="H1345">
        <v>76</v>
      </c>
      <c r="I1345">
        <v>1</v>
      </c>
      <c r="J1345" t="s">
        <v>24</v>
      </c>
      <c r="K1345" t="s">
        <v>21</v>
      </c>
      <c r="L1345" t="s">
        <v>25</v>
      </c>
      <c r="M1345">
        <v>4.8</v>
      </c>
      <c r="N1345">
        <v>12412.6</v>
      </c>
      <c r="O1345" t="s">
        <v>19</v>
      </c>
      <c r="P1345" t="str">
        <f t="shared" si="708"/>
        <v>30-44</v>
      </c>
      <c r="Q1345" t="str">
        <f>IF(PatientData[[#This Row],[bmi]]&lt;18.5,"Underweight",
IF(PatientData[[#This Row],[bmi]]&lt;25,"Normal",
IF(PatientData[[#This Row],[bmi]]&lt;30,"Overweight","Obese")))</f>
        <v>Normal</v>
      </c>
      <c r="R1345" t="str">
        <f t="shared" si="679"/>
        <v>Normal BP</v>
      </c>
      <c r="S1345" t="str">
        <f t="shared" si="680"/>
        <v>Normal Cost</v>
      </c>
    </row>
    <row r="1346" spans="1:19" x14ac:dyDescent="0.3">
      <c r="A1346">
        <v>69</v>
      </c>
      <c r="B1346" t="s">
        <v>20</v>
      </c>
      <c r="C1346">
        <v>21.8</v>
      </c>
      <c r="D1346">
        <v>122</v>
      </c>
      <c r="E1346">
        <v>74</v>
      </c>
      <c r="F1346">
        <v>250.9</v>
      </c>
      <c r="G1346">
        <v>91.1</v>
      </c>
      <c r="H1346">
        <v>69</v>
      </c>
      <c r="I1346">
        <v>0</v>
      </c>
      <c r="J1346" t="s">
        <v>24</v>
      </c>
      <c r="K1346" t="s">
        <v>21</v>
      </c>
      <c r="L1346" t="s">
        <v>18</v>
      </c>
      <c r="M1346">
        <v>8.4</v>
      </c>
      <c r="N1346">
        <v>14300.06</v>
      </c>
      <c r="O1346" t="s">
        <v>19</v>
      </c>
      <c r="P1346" t="str">
        <f t="shared" si="708"/>
        <v>60-74</v>
      </c>
      <c r="Q1346" t="str">
        <f>IF(PatientData[[#This Row],[bmi]]&lt;18.5,"Underweight",
IF(PatientData[[#This Row],[bmi]]&lt;25,"Normal",
IF(PatientData[[#This Row],[bmi]]&lt;30,"Overweight","Obese")))</f>
        <v>Normal</v>
      </c>
      <c r="R1346" t="str">
        <f t="shared" si="679"/>
        <v>High BP</v>
      </c>
      <c r="S1346" t="str">
        <f t="shared" si="680"/>
        <v>Normal Cost</v>
      </c>
    </row>
    <row r="1347" spans="1:19" x14ac:dyDescent="0.3">
      <c r="A1347">
        <v>64</v>
      </c>
      <c r="B1347" t="s">
        <v>15</v>
      </c>
      <c r="C1347">
        <v>22.4</v>
      </c>
      <c r="D1347">
        <v>122</v>
      </c>
      <c r="E1347">
        <v>73</v>
      </c>
      <c r="F1347">
        <v>183</v>
      </c>
      <c r="G1347">
        <v>109.5</v>
      </c>
      <c r="H1347">
        <v>79</v>
      </c>
      <c r="I1347">
        <v>1</v>
      </c>
      <c r="J1347" t="s">
        <v>27</v>
      </c>
      <c r="K1347" t="s">
        <v>17</v>
      </c>
      <c r="L1347" t="s">
        <v>25</v>
      </c>
      <c r="M1347">
        <v>4.0999999999999996</v>
      </c>
      <c r="N1347">
        <v>7721.18</v>
      </c>
      <c r="O1347" t="s">
        <v>19</v>
      </c>
      <c r="P1347" t="str">
        <f t="shared" ref="P1347:P1349" si="709">IF(A1344&lt;30,"18-29",IF(A1344&lt;45,"30-44",IF(A1344&lt;60,"45-59",IF(A1344&lt;75,"60-74","75+"))))</f>
        <v>45-59</v>
      </c>
      <c r="Q1347" t="str">
        <f>IF(PatientData[[#This Row],[bmi]]&lt;18.5,"Underweight",
IF(PatientData[[#This Row],[bmi]]&lt;25,"Normal",
IF(PatientData[[#This Row],[bmi]]&lt;30,"Overweight","Obese")))</f>
        <v>Normal</v>
      </c>
      <c r="R1347" t="str">
        <f t="shared" ref="R1347:R1410" si="710">IF(AND(D1347&lt;120,E1347&lt;80),"Normal BP","High BP")</f>
        <v>High BP</v>
      </c>
      <c r="S1347" t="str">
        <f t="shared" ref="S1347:S1410" si="711">IF(N1347&gt;15000,"High Cost","Normal Cost")</f>
        <v>Normal Cost</v>
      </c>
    </row>
    <row r="1348" spans="1:19" x14ac:dyDescent="0.3">
      <c r="A1348">
        <v>46</v>
      </c>
      <c r="B1348" t="s">
        <v>15</v>
      </c>
      <c r="C1348">
        <v>31.8</v>
      </c>
      <c r="D1348">
        <v>118</v>
      </c>
      <c r="E1348">
        <v>66</v>
      </c>
      <c r="F1348">
        <v>223.2</v>
      </c>
      <c r="G1348">
        <v>146.19999999999999</v>
      </c>
      <c r="H1348">
        <v>94</v>
      </c>
      <c r="I1348">
        <v>1</v>
      </c>
      <c r="J1348" t="s">
        <v>27</v>
      </c>
      <c r="K1348" t="s">
        <v>17</v>
      </c>
      <c r="L1348" t="s">
        <v>25</v>
      </c>
      <c r="M1348">
        <v>4.5999999999999996</v>
      </c>
      <c r="N1348">
        <v>9272.6</v>
      </c>
      <c r="O1348" t="s">
        <v>19</v>
      </c>
      <c r="P1348" t="str">
        <f t="shared" si="709"/>
        <v>30-44</v>
      </c>
      <c r="Q1348" t="str">
        <f>IF(PatientData[[#This Row],[bmi]]&lt;18.5,"Underweight",
IF(PatientData[[#This Row],[bmi]]&lt;25,"Normal",
IF(PatientData[[#This Row],[bmi]]&lt;30,"Overweight","Obese")))</f>
        <v>Obese</v>
      </c>
      <c r="R1348" t="str">
        <f t="shared" si="710"/>
        <v>Normal BP</v>
      </c>
      <c r="S1348" t="str">
        <f t="shared" si="711"/>
        <v>Normal Cost</v>
      </c>
    </row>
    <row r="1349" spans="1:19" x14ac:dyDescent="0.3">
      <c r="A1349">
        <v>82</v>
      </c>
      <c r="B1349" t="s">
        <v>15</v>
      </c>
      <c r="C1349">
        <v>26.4</v>
      </c>
      <c r="D1349">
        <v>123</v>
      </c>
      <c r="E1349">
        <v>83</v>
      </c>
      <c r="F1349">
        <v>244.6</v>
      </c>
      <c r="G1349">
        <v>117.3</v>
      </c>
      <c r="H1349">
        <v>90</v>
      </c>
      <c r="I1349">
        <v>3</v>
      </c>
      <c r="J1349" t="s">
        <v>16</v>
      </c>
      <c r="K1349" t="s">
        <v>28</v>
      </c>
      <c r="L1349" t="s">
        <v>25</v>
      </c>
      <c r="M1349">
        <v>8.6</v>
      </c>
      <c r="N1349">
        <v>20052.71</v>
      </c>
      <c r="O1349" t="s">
        <v>19</v>
      </c>
      <c r="P1349" t="str">
        <f t="shared" si="709"/>
        <v>60-74</v>
      </c>
      <c r="Q1349" t="str">
        <f>IF(PatientData[[#This Row],[bmi]]&lt;18.5,"Underweight",
IF(PatientData[[#This Row],[bmi]]&lt;25,"Normal",
IF(PatientData[[#This Row],[bmi]]&lt;30,"Overweight","Obese")))</f>
        <v>Overweight</v>
      </c>
      <c r="R1349" t="str">
        <f t="shared" si="710"/>
        <v>High BP</v>
      </c>
      <c r="S1349" t="str">
        <f t="shared" si="711"/>
        <v>High Cost</v>
      </c>
    </row>
    <row r="1350" spans="1:19" x14ac:dyDescent="0.3">
      <c r="A1350">
        <v>64</v>
      </c>
      <c r="B1350" t="s">
        <v>20</v>
      </c>
      <c r="C1350">
        <v>21.8</v>
      </c>
      <c r="D1350">
        <v>126</v>
      </c>
      <c r="E1350">
        <v>79</v>
      </c>
      <c r="F1350">
        <v>209.2</v>
      </c>
      <c r="G1350">
        <v>122.7</v>
      </c>
      <c r="H1350">
        <v>63</v>
      </c>
      <c r="I1350">
        <v>2</v>
      </c>
      <c r="J1350" t="s">
        <v>27</v>
      </c>
      <c r="K1350" t="s">
        <v>26</v>
      </c>
      <c r="L1350" t="s">
        <v>18</v>
      </c>
      <c r="M1350">
        <v>3.8</v>
      </c>
      <c r="N1350">
        <v>8644.57</v>
      </c>
      <c r="O1350" t="s">
        <v>19</v>
      </c>
      <c r="P1350" t="str">
        <f t="shared" ref="P1350" si="712">IF(A1350&lt;30,"18-29",IF(A1350&lt;45,"30-44",IF(A1350&lt;60,"45-59",IF(A1350&lt;75,"60-74","75+"))))</f>
        <v>60-74</v>
      </c>
      <c r="Q1350" t="str">
        <f>IF(PatientData[[#This Row],[bmi]]&lt;18.5,"Underweight",
IF(PatientData[[#This Row],[bmi]]&lt;25,"Normal",
IF(PatientData[[#This Row],[bmi]]&lt;30,"Overweight","Obese")))</f>
        <v>Normal</v>
      </c>
      <c r="R1350" t="str">
        <f t="shared" si="710"/>
        <v>High BP</v>
      </c>
      <c r="S1350" t="str">
        <f t="shared" si="711"/>
        <v>Normal Cost</v>
      </c>
    </row>
    <row r="1351" spans="1:19" x14ac:dyDescent="0.3">
      <c r="A1351">
        <v>41</v>
      </c>
      <c r="B1351" t="s">
        <v>15</v>
      </c>
      <c r="C1351">
        <v>22.3</v>
      </c>
      <c r="D1351">
        <v>228</v>
      </c>
      <c r="E1351">
        <v>139</v>
      </c>
      <c r="F1351">
        <v>204.1</v>
      </c>
      <c r="G1351">
        <v>120.1</v>
      </c>
      <c r="H1351">
        <v>77</v>
      </c>
      <c r="I1351">
        <v>1</v>
      </c>
      <c r="J1351" t="s">
        <v>27</v>
      </c>
      <c r="K1351" t="s">
        <v>26</v>
      </c>
      <c r="L1351" t="s">
        <v>18</v>
      </c>
      <c r="M1351">
        <v>1</v>
      </c>
      <c r="N1351">
        <v>3691.05</v>
      </c>
      <c r="O1351" t="s">
        <v>23</v>
      </c>
      <c r="P1351" t="str">
        <f t="shared" ref="P1351" si="713">IF(A1348&lt;30,"18-29",IF(A1348&lt;45,"30-44",IF(A1348&lt;60,"45-59",IF(A1348&lt;75,"60-74","75+"))))</f>
        <v>45-59</v>
      </c>
      <c r="Q1351" t="str">
        <f>IF(PatientData[[#This Row],[bmi]]&lt;18.5,"Underweight",
IF(PatientData[[#This Row],[bmi]]&lt;25,"Normal",
IF(PatientData[[#This Row],[bmi]]&lt;30,"Overweight","Obese")))</f>
        <v>Normal</v>
      </c>
      <c r="R1351" t="str">
        <f t="shared" si="710"/>
        <v>High BP</v>
      </c>
      <c r="S1351" t="str">
        <f t="shared" si="711"/>
        <v>Normal Cost</v>
      </c>
    </row>
    <row r="1352" spans="1:19" x14ac:dyDescent="0.3">
      <c r="A1352">
        <v>92</v>
      </c>
      <c r="B1352" t="s">
        <v>20</v>
      </c>
      <c r="C1352">
        <v>21.8</v>
      </c>
      <c r="D1352">
        <v>129</v>
      </c>
      <c r="E1352">
        <v>76</v>
      </c>
      <c r="F1352">
        <v>227.2</v>
      </c>
      <c r="G1352">
        <v>142.6</v>
      </c>
      <c r="H1352">
        <v>82</v>
      </c>
      <c r="I1352">
        <v>2</v>
      </c>
      <c r="J1352" t="s">
        <v>16</v>
      </c>
      <c r="K1352" t="s">
        <v>21</v>
      </c>
      <c r="L1352" t="s">
        <v>22</v>
      </c>
      <c r="M1352">
        <v>12.6</v>
      </c>
      <c r="N1352">
        <v>26169.34</v>
      </c>
      <c r="O1352" t="s">
        <v>19</v>
      </c>
      <c r="P1352" t="str">
        <f t="shared" ref="P1352:P1353" si="714">IF(A1352&lt;30,"18-29",IF(A1352&lt;45,"30-44",IF(A1352&lt;60,"45-59",IF(A1352&lt;75,"60-74","75+"))))</f>
        <v>75+</v>
      </c>
      <c r="Q1352" t="str">
        <f>IF(PatientData[[#This Row],[bmi]]&lt;18.5,"Underweight",
IF(PatientData[[#This Row],[bmi]]&lt;25,"Normal",
IF(PatientData[[#This Row],[bmi]]&lt;30,"Overweight","Obese")))</f>
        <v>Normal</v>
      </c>
      <c r="R1352" t="str">
        <f t="shared" si="710"/>
        <v>High BP</v>
      </c>
      <c r="S1352" t="str">
        <f t="shared" si="711"/>
        <v>High Cost</v>
      </c>
    </row>
    <row r="1353" spans="1:19" x14ac:dyDescent="0.3">
      <c r="A1353">
        <v>67</v>
      </c>
      <c r="B1353" t="s">
        <v>20</v>
      </c>
      <c r="C1353">
        <v>21.8</v>
      </c>
      <c r="D1353">
        <v>144</v>
      </c>
      <c r="E1353">
        <v>86</v>
      </c>
      <c r="F1353">
        <v>241</v>
      </c>
      <c r="G1353">
        <v>131.80000000000001</v>
      </c>
      <c r="H1353">
        <v>73</v>
      </c>
      <c r="I1353">
        <v>1</v>
      </c>
      <c r="J1353" t="s">
        <v>16</v>
      </c>
      <c r="K1353" t="s">
        <v>26</v>
      </c>
      <c r="L1353" t="s">
        <v>25</v>
      </c>
      <c r="M1353">
        <v>6.4</v>
      </c>
      <c r="N1353">
        <v>11288.36</v>
      </c>
      <c r="O1353" t="s">
        <v>23</v>
      </c>
      <c r="P1353" t="str">
        <f t="shared" si="714"/>
        <v>60-74</v>
      </c>
      <c r="Q1353" t="str">
        <f>IF(PatientData[[#This Row],[bmi]]&lt;18.5,"Underweight",
IF(PatientData[[#This Row],[bmi]]&lt;25,"Normal",
IF(PatientData[[#This Row],[bmi]]&lt;30,"Overweight","Obese")))</f>
        <v>Normal</v>
      </c>
      <c r="R1353" t="str">
        <f t="shared" si="710"/>
        <v>High BP</v>
      </c>
      <c r="S1353" t="str">
        <f t="shared" si="711"/>
        <v>Normal Cost</v>
      </c>
    </row>
    <row r="1354" spans="1:19" x14ac:dyDescent="0.3">
      <c r="A1354">
        <v>60</v>
      </c>
      <c r="B1354" t="s">
        <v>15</v>
      </c>
      <c r="C1354">
        <v>26.3</v>
      </c>
      <c r="D1354">
        <v>129</v>
      </c>
      <c r="E1354">
        <v>79</v>
      </c>
      <c r="F1354">
        <v>202</v>
      </c>
      <c r="G1354">
        <v>129.69999999999999</v>
      </c>
      <c r="H1354">
        <v>79</v>
      </c>
      <c r="I1354">
        <v>1</v>
      </c>
      <c r="J1354" t="s">
        <v>16</v>
      </c>
      <c r="K1354" t="s">
        <v>28</v>
      </c>
      <c r="L1354" t="s">
        <v>18</v>
      </c>
      <c r="M1354">
        <v>10.199999999999999</v>
      </c>
      <c r="N1354">
        <v>21214.63</v>
      </c>
      <c r="O1354" t="s">
        <v>19</v>
      </c>
      <c r="P1354" t="str">
        <f t="shared" ref="P1354" si="715">IF(A1351&lt;30,"18-29",IF(A1351&lt;45,"30-44",IF(A1351&lt;60,"45-59",IF(A1351&lt;75,"60-74","75+"))))</f>
        <v>30-44</v>
      </c>
      <c r="Q1354" t="str">
        <f>IF(PatientData[[#This Row],[bmi]]&lt;18.5,"Underweight",
IF(PatientData[[#This Row],[bmi]]&lt;25,"Normal",
IF(PatientData[[#This Row],[bmi]]&lt;30,"Overweight","Obese")))</f>
        <v>Overweight</v>
      </c>
      <c r="R1354" t="str">
        <f t="shared" si="710"/>
        <v>High BP</v>
      </c>
      <c r="S1354" t="str">
        <f t="shared" si="711"/>
        <v>High Cost</v>
      </c>
    </row>
    <row r="1355" spans="1:19" x14ac:dyDescent="0.3">
      <c r="A1355">
        <v>69</v>
      </c>
      <c r="B1355" t="s">
        <v>20</v>
      </c>
      <c r="C1355">
        <v>21.8</v>
      </c>
      <c r="D1355">
        <v>125</v>
      </c>
      <c r="E1355">
        <v>71</v>
      </c>
      <c r="F1355">
        <v>217.5</v>
      </c>
      <c r="G1355">
        <v>86.9</v>
      </c>
      <c r="H1355">
        <v>74</v>
      </c>
      <c r="I1355">
        <v>1</v>
      </c>
      <c r="J1355" t="s">
        <v>24</v>
      </c>
      <c r="K1355" t="s">
        <v>28</v>
      </c>
      <c r="L1355" t="s">
        <v>25</v>
      </c>
      <c r="M1355">
        <v>3.2</v>
      </c>
      <c r="N1355">
        <v>9686.75</v>
      </c>
      <c r="O1355" t="s">
        <v>19</v>
      </c>
      <c r="P1355" t="str">
        <f t="shared" ref="P1355" si="716">IF(A1355&lt;30,"18-29",IF(A1355&lt;45,"30-44",IF(A1355&lt;60,"45-59",IF(A1355&lt;75,"60-74","75+"))))</f>
        <v>60-74</v>
      </c>
      <c r="Q1355" t="str">
        <f>IF(PatientData[[#This Row],[bmi]]&lt;18.5,"Underweight",
IF(PatientData[[#This Row],[bmi]]&lt;25,"Normal",
IF(PatientData[[#This Row],[bmi]]&lt;30,"Overweight","Obese")))</f>
        <v>Normal</v>
      </c>
      <c r="R1355" t="str">
        <f t="shared" si="710"/>
        <v>High BP</v>
      </c>
      <c r="S1355" t="str">
        <f t="shared" si="711"/>
        <v>Normal Cost</v>
      </c>
    </row>
    <row r="1356" spans="1:19" x14ac:dyDescent="0.3">
      <c r="A1356">
        <v>47</v>
      </c>
      <c r="B1356" t="s">
        <v>15</v>
      </c>
      <c r="C1356">
        <v>20.399999999999999</v>
      </c>
      <c r="D1356">
        <v>101</v>
      </c>
      <c r="E1356">
        <v>60</v>
      </c>
      <c r="F1356">
        <v>209.6</v>
      </c>
      <c r="G1356">
        <v>99.6</v>
      </c>
      <c r="H1356">
        <v>83</v>
      </c>
      <c r="I1356">
        <v>0</v>
      </c>
      <c r="J1356" t="s">
        <v>27</v>
      </c>
      <c r="K1356" t="s">
        <v>21</v>
      </c>
      <c r="L1356" t="s">
        <v>18</v>
      </c>
      <c r="M1356">
        <v>7.2</v>
      </c>
      <c r="N1356">
        <v>14663.31</v>
      </c>
      <c r="O1356" t="s">
        <v>23</v>
      </c>
      <c r="P1356" t="str">
        <f t="shared" ref="P1356" si="717">IF(A1353&lt;30,"18-29",IF(A1353&lt;45,"30-44",IF(A1353&lt;60,"45-59",IF(A1353&lt;75,"60-74","75+"))))</f>
        <v>60-74</v>
      </c>
      <c r="Q1356" t="str">
        <f>IF(PatientData[[#This Row],[bmi]]&lt;18.5,"Underweight",
IF(PatientData[[#This Row],[bmi]]&lt;25,"Normal",
IF(PatientData[[#This Row],[bmi]]&lt;30,"Overweight","Obese")))</f>
        <v>Normal</v>
      </c>
      <c r="R1356" t="str">
        <f t="shared" si="710"/>
        <v>Normal BP</v>
      </c>
      <c r="S1356" t="str">
        <f t="shared" si="711"/>
        <v>Normal Cost</v>
      </c>
    </row>
    <row r="1357" spans="1:19" x14ac:dyDescent="0.3">
      <c r="A1357">
        <v>54</v>
      </c>
      <c r="B1357" t="s">
        <v>20</v>
      </c>
      <c r="C1357">
        <v>21.8</v>
      </c>
      <c r="D1357">
        <v>124</v>
      </c>
      <c r="E1357">
        <v>67</v>
      </c>
      <c r="F1357">
        <v>202.4</v>
      </c>
      <c r="G1357">
        <v>102.8</v>
      </c>
      <c r="H1357">
        <v>79</v>
      </c>
      <c r="I1357">
        <v>0</v>
      </c>
      <c r="J1357" t="s">
        <v>16</v>
      </c>
      <c r="K1357" t="s">
        <v>21</v>
      </c>
      <c r="L1357" t="s">
        <v>18</v>
      </c>
      <c r="M1357">
        <v>9.9</v>
      </c>
      <c r="N1357">
        <v>24060.52</v>
      </c>
      <c r="O1357" t="s">
        <v>19</v>
      </c>
      <c r="P1357" t="str">
        <f t="shared" ref="P1357:P1358" si="718">IF(A1357&lt;30,"18-29",IF(A1357&lt;45,"30-44",IF(A1357&lt;60,"45-59",IF(A1357&lt;75,"60-74","75+"))))</f>
        <v>45-59</v>
      </c>
      <c r="Q1357" t="str">
        <f>IF(PatientData[[#This Row],[bmi]]&lt;18.5,"Underweight",
IF(PatientData[[#This Row],[bmi]]&lt;25,"Normal",
IF(PatientData[[#This Row],[bmi]]&lt;30,"Overweight","Obese")))</f>
        <v>Normal</v>
      </c>
      <c r="R1357" t="str">
        <f t="shared" si="710"/>
        <v>High BP</v>
      </c>
      <c r="S1357" t="str">
        <f t="shared" si="711"/>
        <v>High Cost</v>
      </c>
    </row>
    <row r="1358" spans="1:19" x14ac:dyDescent="0.3">
      <c r="A1358">
        <v>71</v>
      </c>
      <c r="B1358" t="s">
        <v>20</v>
      </c>
      <c r="C1358">
        <v>21.8</v>
      </c>
      <c r="D1358">
        <v>113</v>
      </c>
      <c r="E1358">
        <v>69</v>
      </c>
      <c r="F1358">
        <v>233</v>
      </c>
      <c r="G1358">
        <v>129.1</v>
      </c>
      <c r="H1358">
        <v>100</v>
      </c>
      <c r="I1358">
        <v>2</v>
      </c>
      <c r="J1358" t="s">
        <v>16</v>
      </c>
      <c r="K1358" t="s">
        <v>17</v>
      </c>
      <c r="L1358" t="s">
        <v>22</v>
      </c>
      <c r="M1358">
        <v>5.8</v>
      </c>
      <c r="N1358">
        <v>12622.6</v>
      </c>
      <c r="O1358" t="s">
        <v>19</v>
      </c>
      <c r="P1358" t="str">
        <f t="shared" si="718"/>
        <v>60-74</v>
      </c>
      <c r="Q1358" t="str">
        <f>IF(PatientData[[#This Row],[bmi]]&lt;18.5,"Underweight",
IF(PatientData[[#This Row],[bmi]]&lt;25,"Normal",
IF(PatientData[[#This Row],[bmi]]&lt;30,"Overweight","Obese")))</f>
        <v>Normal</v>
      </c>
      <c r="R1358" t="str">
        <f t="shared" si="710"/>
        <v>Normal BP</v>
      </c>
      <c r="S1358" t="str">
        <f t="shared" si="711"/>
        <v>Normal Cost</v>
      </c>
    </row>
    <row r="1359" spans="1:19" x14ac:dyDescent="0.3">
      <c r="A1359">
        <v>72</v>
      </c>
      <c r="B1359" t="s">
        <v>15</v>
      </c>
      <c r="C1359">
        <v>19.8</v>
      </c>
      <c r="D1359">
        <v>133</v>
      </c>
      <c r="E1359">
        <v>78</v>
      </c>
      <c r="F1359">
        <v>222.2</v>
      </c>
      <c r="G1359">
        <v>85.8</v>
      </c>
      <c r="H1359">
        <v>72</v>
      </c>
      <c r="I1359">
        <v>1</v>
      </c>
      <c r="J1359" t="s">
        <v>27</v>
      </c>
      <c r="K1359" t="s">
        <v>26</v>
      </c>
      <c r="L1359" t="s">
        <v>25</v>
      </c>
      <c r="M1359">
        <v>2.1</v>
      </c>
      <c r="N1359">
        <v>5497.12</v>
      </c>
      <c r="O1359" t="s">
        <v>19</v>
      </c>
      <c r="P1359" t="str">
        <f t="shared" ref="P1359:P1360" si="719">IF(A1356&lt;30,"18-29",IF(A1356&lt;45,"30-44",IF(A1356&lt;60,"45-59",IF(A1356&lt;75,"60-74","75+"))))</f>
        <v>45-59</v>
      </c>
      <c r="Q1359" t="str">
        <f>IF(PatientData[[#This Row],[bmi]]&lt;18.5,"Underweight",
IF(PatientData[[#This Row],[bmi]]&lt;25,"Normal",
IF(PatientData[[#This Row],[bmi]]&lt;30,"Overweight","Obese")))</f>
        <v>Normal</v>
      </c>
      <c r="R1359" t="str">
        <f t="shared" si="710"/>
        <v>High BP</v>
      </c>
      <c r="S1359" t="str">
        <f t="shared" si="711"/>
        <v>Normal Cost</v>
      </c>
    </row>
    <row r="1360" spans="1:19" x14ac:dyDescent="0.3">
      <c r="A1360">
        <v>95</v>
      </c>
      <c r="B1360" t="s">
        <v>15</v>
      </c>
      <c r="C1360">
        <v>42.7</v>
      </c>
      <c r="D1360">
        <v>149</v>
      </c>
      <c r="E1360">
        <v>97</v>
      </c>
      <c r="F1360">
        <v>300</v>
      </c>
      <c r="G1360">
        <v>126</v>
      </c>
      <c r="H1360">
        <v>78</v>
      </c>
      <c r="I1360">
        <v>1</v>
      </c>
      <c r="J1360" t="s">
        <v>27</v>
      </c>
      <c r="K1360" t="s">
        <v>21</v>
      </c>
      <c r="L1360" t="s">
        <v>18</v>
      </c>
      <c r="M1360">
        <v>5.4</v>
      </c>
      <c r="N1360">
        <v>12495.51</v>
      </c>
      <c r="O1360" t="s">
        <v>19</v>
      </c>
      <c r="P1360" t="str">
        <f t="shared" si="719"/>
        <v>45-59</v>
      </c>
      <c r="Q1360" t="str">
        <f>IF(PatientData[[#This Row],[bmi]]&lt;18.5,"Underweight",
IF(PatientData[[#This Row],[bmi]]&lt;25,"Normal",
IF(PatientData[[#This Row],[bmi]]&lt;30,"Overweight","Obese")))</f>
        <v>Obese</v>
      </c>
      <c r="R1360" t="str">
        <f t="shared" si="710"/>
        <v>High BP</v>
      </c>
      <c r="S1360" t="str">
        <f t="shared" si="711"/>
        <v>Normal Cost</v>
      </c>
    </row>
    <row r="1361" spans="1:19" x14ac:dyDescent="0.3">
      <c r="A1361">
        <v>75</v>
      </c>
      <c r="B1361" t="s">
        <v>20</v>
      </c>
      <c r="C1361">
        <v>21.8</v>
      </c>
      <c r="D1361">
        <v>123</v>
      </c>
      <c r="E1361">
        <v>70</v>
      </c>
      <c r="F1361">
        <v>227.6</v>
      </c>
      <c r="G1361">
        <v>83.4</v>
      </c>
      <c r="H1361">
        <v>135</v>
      </c>
      <c r="I1361">
        <v>3</v>
      </c>
      <c r="J1361" t="s">
        <v>27</v>
      </c>
      <c r="K1361" t="s">
        <v>21</v>
      </c>
      <c r="L1361" t="s">
        <v>18</v>
      </c>
      <c r="M1361">
        <v>7.1</v>
      </c>
      <c r="N1361">
        <v>14282.52</v>
      </c>
      <c r="O1361" t="s">
        <v>19</v>
      </c>
      <c r="P1361" t="str">
        <f t="shared" ref="P1361:P1362" si="720">IF(A1361&lt;30,"18-29",IF(A1361&lt;45,"30-44",IF(A1361&lt;60,"45-59",IF(A1361&lt;75,"60-74","75+"))))</f>
        <v>75+</v>
      </c>
      <c r="Q1361" t="str">
        <f>IF(PatientData[[#This Row],[bmi]]&lt;18.5,"Underweight",
IF(PatientData[[#This Row],[bmi]]&lt;25,"Normal",
IF(PatientData[[#This Row],[bmi]]&lt;30,"Overweight","Obese")))</f>
        <v>Normal</v>
      </c>
      <c r="R1361" t="str">
        <f t="shared" si="710"/>
        <v>High BP</v>
      </c>
      <c r="S1361" t="str">
        <f t="shared" si="711"/>
        <v>Normal Cost</v>
      </c>
    </row>
    <row r="1362" spans="1:19" x14ac:dyDescent="0.3">
      <c r="A1362">
        <v>58</v>
      </c>
      <c r="B1362" t="s">
        <v>20</v>
      </c>
      <c r="C1362">
        <v>21.8</v>
      </c>
      <c r="D1362">
        <v>125</v>
      </c>
      <c r="E1362">
        <v>72</v>
      </c>
      <c r="F1362">
        <v>204.3</v>
      </c>
      <c r="G1362">
        <v>83.7</v>
      </c>
      <c r="H1362">
        <v>81</v>
      </c>
      <c r="I1362">
        <v>4</v>
      </c>
      <c r="J1362" t="s">
        <v>16</v>
      </c>
      <c r="K1362" t="s">
        <v>28</v>
      </c>
      <c r="L1362" t="s">
        <v>25</v>
      </c>
      <c r="M1362">
        <v>8.4</v>
      </c>
      <c r="N1362">
        <v>19810.22</v>
      </c>
      <c r="O1362" t="s">
        <v>19</v>
      </c>
      <c r="P1362" t="str">
        <f t="shared" si="720"/>
        <v>45-59</v>
      </c>
      <c r="Q1362" t="str">
        <f>IF(PatientData[[#This Row],[bmi]]&lt;18.5,"Underweight",
IF(PatientData[[#This Row],[bmi]]&lt;25,"Normal",
IF(PatientData[[#This Row],[bmi]]&lt;30,"Overweight","Obese")))</f>
        <v>Normal</v>
      </c>
      <c r="R1362" t="str">
        <f t="shared" si="710"/>
        <v>High BP</v>
      </c>
      <c r="S1362" t="str">
        <f t="shared" si="711"/>
        <v>High Cost</v>
      </c>
    </row>
    <row r="1363" spans="1:19" x14ac:dyDescent="0.3">
      <c r="A1363">
        <v>63</v>
      </c>
      <c r="B1363" t="s">
        <v>15</v>
      </c>
      <c r="C1363">
        <v>29.1</v>
      </c>
      <c r="D1363">
        <v>122</v>
      </c>
      <c r="E1363">
        <v>74</v>
      </c>
      <c r="F1363">
        <v>222.3</v>
      </c>
      <c r="G1363">
        <v>133.69999999999999</v>
      </c>
      <c r="H1363">
        <v>77</v>
      </c>
      <c r="I1363">
        <v>2</v>
      </c>
      <c r="J1363" t="s">
        <v>24</v>
      </c>
      <c r="K1363" t="s">
        <v>21</v>
      </c>
      <c r="L1363" t="s">
        <v>18</v>
      </c>
      <c r="M1363">
        <v>4.4000000000000004</v>
      </c>
      <c r="N1363">
        <v>11455.34</v>
      </c>
      <c r="O1363" t="s">
        <v>19</v>
      </c>
      <c r="P1363" t="str">
        <f t="shared" ref="P1363" si="721">IF(A1360&lt;30,"18-29",IF(A1360&lt;45,"30-44",IF(A1360&lt;60,"45-59",IF(A1360&lt;75,"60-74","75+"))))</f>
        <v>75+</v>
      </c>
      <c r="Q1363" t="str">
        <f>IF(PatientData[[#This Row],[bmi]]&lt;18.5,"Underweight",
IF(PatientData[[#This Row],[bmi]]&lt;25,"Normal",
IF(PatientData[[#This Row],[bmi]]&lt;30,"Overweight","Obese")))</f>
        <v>Overweight</v>
      </c>
      <c r="R1363" t="str">
        <f t="shared" si="710"/>
        <v>High BP</v>
      </c>
      <c r="S1363" t="str">
        <f t="shared" si="711"/>
        <v>Normal Cost</v>
      </c>
    </row>
    <row r="1364" spans="1:19" x14ac:dyDescent="0.3">
      <c r="A1364">
        <v>75</v>
      </c>
      <c r="B1364" t="s">
        <v>20</v>
      </c>
      <c r="C1364">
        <v>21.8</v>
      </c>
      <c r="D1364">
        <v>137</v>
      </c>
      <c r="E1364">
        <v>89</v>
      </c>
      <c r="F1364">
        <v>221.2</v>
      </c>
      <c r="G1364">
        <v>83.7</v>
      </c>
      <c r="H1364">
        <v>86</v>
      </c>
      <c r="I1364">
        <v>1</v>
      </c>
      <c r="J1364" t="s">
        <v>27</v>
      </c>
      <c r="K1364" t="s">
        <v>21</v>
      </c>
      <c r="L1364" t="s">
        <v>18</v>
      </c>
      <c r="M1364">
        <v>5.4</v>
      </c>
      <c r="N1364">
        <v>11334.34</v>
      </c>
      <c r="O1364" t="s">
        <v>23</v>
      </c>
      <c r="P1364" t="str">
        <f t="shared" ref="P1364:P1366" si="722">IF(A1364&lt;30,"18-29",IF(A1364&lt;45,"30-44",IF(A1364&lt;60,"45-59",IF(A1364&lt;75,"60-74","75+"))))</f>
        <v>75+</v>
      </c>
      <c r="Q1364" t="str">
        <f>IF(PatientData[[#This Row],[bmi]]&lt;18.5,"Underweight",
IF(PatientData[[#This Row],[bmi]]&lt;25,"Normal",
IF(PatientData[[#This Row],[bmi]]&lt;30,"Overweight","Obese")))</f>
        <v>Normal</v>
      </c>
      <c r="R1364" t="str">
        <f t="shared" si="710"/>
        <v>High BP</v>
      </c>
      <c r="S1364" t="str">
        <f t="shared" si="711"/>
        <v>Normal Cost</v>
      </c>
    </row>
    <row r="1365" spans="1:19" x14ac:dyDescent="0.3">
      <c r="A1365">
        <v>53</v>
      </c>
      <c r="B1365" t="s">
        <v>20</v>
      </c>
      <c r="C1365">
        <v>21.8</v>
      </c>
      <c r="D1365">
        <v>121</v>
      </c>
      <c r="E1365">
        <v>69</v>
      </c>
      <c r="F1365">
        <v>187.2</v>
      </c>
      <c r="G1365">
        <v>102</v>
      </c>
      <c r="H1365">
        <v>70</v>
      </c>
      <c r="I1365">
        <v>1</v>
      </c>
      <c r="J1365" t="s">
        <v>27</v>
      </c>
      <c r="K1365" t="s">
        <v>28</v>
      </c>
      <c r="L1365" t="s">
        <v>18</v>
      </c>
      <c r="M1365">
        <v>2.6</v>
      </c>
      <c r="N1365">
        <v>9408.36</v>
      </c>
      <c r="O1365" t="s">
        <v>19</v>
      </c>
      <c r="P1365" t="str">
        <f t="shared" si="722"/>
        <v>45-59</v>
      </c>
      <c r="Q1365" t="str">
        <f>IF(PatientData[[#This Row],[bmi]]&lt;18.5,"Underweight",
IF(PatientData[[#This Row],[bmi]]&lt;25,"Normal",
IF(PatientData[[#This Row],[bmi]]&lt;30,"Overweight","Obese")))</f>
        <v>Normal</v>
      </c>
      <c r="R1365" t="str">
        <f t="shared" si="710"/>
        <v>High BP</v>
      </c>
      <c r="S1365" t="str">
        <f t="shared" si="711"/>
        <v>Normal Cost</v>
      </c>
    </row>
    <row r="1366" spans="1:19" x14ac:dyDescent="0.3">
      <c r="A1366">
        <v>84</v>
      </c>
      <c r="B1366" t="s">
        <v>20</v>
      </c>
      <c r="C1366">
        <v>21.8</v>
      </c>
      <c r="D1366">
        <v>134</v>
      </c>
      <c r="E1366">
        <v>81</v>
      </c>
      <c r="F1366">
        <v>195</v>
      </c>
      <c r="G1366">
        <v>109.9</v>
      </c>
      <c r="H1366">
        <v>72</v>
      </c>
      <c r="I1366">
        <v>3</v>
      </c>
      <c r="J1366" t="s">
        <v>27</v>
      </c>
      <c r="K1366" t="s">
        <v>17</v>
      </c>
      <c r="L1366" t="s">
        <v>22</v>
      </c>
      <c r="M1366">
        <v>2.1</v>
      </c>
      <c r="N1366">
        <v>5281.85</v>
      </c>
      <c r="O1366" t="s">
        <v>19</v>
      </c>
      <c r="P1366" t="str">
        <f t="shared" si="722"/>
        <v>75+</v>
      </c>
      <c r="Q1366" t="str">
        <f>IF(PatientData[[#This Row],[bmi]]&lt;18.5,"Underweight",
IF(PatientData[[#This Row],[bmi]]&lt;25,"Normal",
IF(PatientData[[#This Row],[bmi]]&lt;30,"Overweight","Obese")))</f>
        <v>Normal</v>
      </c>
      <c r="R1366" t="str">
        <f t="shared" si="710"/>
        <v>High BP</v>
      </c>
      <c r="S1366" t="str">
        <f t="shared" si="711"/>
        <v>Normal Cost</v>
      </c>
    </row>
    <row r="1367" spans="1:19" x14ac:dyDescent="0.3">
      <c r="A1367">
        <v>57</v>
      </c>
      <c r="B1367" t="s">
        <v>15</v>
      </c>
      <c r="C1367">
        <v>12</v>
      </c>
      <c r="D1367">
        <v>126</v>
      </c>
      <c r="E1367">
        <v>81</v>
      </c>
      <c r="F1367">
        <v>219.1</v>
      </c>
      <c r="G1367">
        <v>158.4</v>
      </c>
      <c r="H1367">
        <v>85</v>
      </c>
      <c r="I1367">
        <v>1</v>
      </c>
      <c r="J1367" t="s">
        <v>27</v>
      </c>
      <c r="K1367" t="s">
        <v>21</v>
      </c>
      <c r="L1367" t="s">
        <v>22</v>
      </c>
      <c r="M1367">
        <v>2.8</v>
      </c>
      <c r="N1367">
        <v>7897.5</v>
      </c>
      <c r="O1367" t="s">
        <v>19</v>
      </c>
      <c r="P1367" t="str">
        <f t="shared" ref="P1367" si="723">IF(A1364&lt;30,"18-29",IF(A1364&lt;45,"30-44",IF(A1364&lt;60,"45-59",IF(A1364&lt;75,"60-74","75+"))))</f>
        <v>75+</v>
      </c>
      <c r="Q1367" t="str">
        <f>IF(PatientData[[#This Row],[bmi]]&lt;18.5,"Underweight",
IF(PatientData[[#This Row],[bmi]]&lt;25,"Normal",
IF(PatientData[[#This Row],[bmi]]&lt;30,"Overweight","Obese")))</f>
        <v>Underweight</v>
      </c>
      <c r="R1367" t="str">
        <f t="shared" si="710"/>
        <v>High BP</v>
      </c>
      <c r="S1367" t="str">
        <f t="shared" si="711"/>
        <v>Normal Cost</v>
      </c>
    </row>
    <row r="1368" spans="1:19" x14ac:dyDescent="0.3">
      <c r="A1368">
        <v>78</v>
      </c>
      <c r="B1368" t="s">
        <v>20</v>
      </c>
      <c r="C1368">
        <v>21.8</v>
      </c>
      <c r="D1368">
        <v>119</v>
      </c>
      <c r="E1368">
        <v>68</v>
      </c>
      <c r="F1368">
        <v>221.2</v>
      </c>
      <c r="G1368">
        <v>90.3</v>
      </c>
      <c r="H1368">
        <v>71</v>
      </c>
      <c r="I1368">
        <v>3</v>
      </c>
      <c r="J1368" t="s">
        <v>16</v>
      </c>
      <c r="K1368" t="s">
        <v>26</v>
      </c>
      <c r="L1368" t="s">
        <v>22</v>
      </c>
      <c r="M1368">
        <v>5.8</v>
      </c>
      <c r="N1368">
        <v>12404.24</v>
      </c>
      <c r="O1368" t="s">
        <v>19</v>
      </c>
      <c r="P1368" t="str">
        <f t="shared" ref="P1368:P1369" si="724">IF(A1368&lt;30,"18-29",IF(A1368&lt;45,"30-44",IF(A1368&lt;60,"45-59",IF(A1368&lt;75,"60-74","75+"))))</f>
        <v>75+</v>
      </c>
      <c r="Q1368" t="str">
        <f>IF(PatientData[[#This Row],[bmi]]&lt;18.5,"Underweight",
IF(PatientData[[#This Row],[bmi]]&lt;25,"Normal",
IF(PatientData[[#This Row],[bmi]]&lt;30,"Overweight","Obese")))</f>
        <v>Normal</v>
      </c>
      <c r="R1368" t="str">
        <f t="shared" si="710"/>
        <v>Normal BP</v>
      </c>
      <c r="S1368" t="str">
        <f t="shared" si="711"/>
        <v>Normal Cost</v>
      </c>
    </row>
    <row r="1369" spans="1:19" x14ac:dyDescent="0.3">
      <c r="A1369">
        <v>77</v>
      </c>
      <c r="B1369" t="s">
        <v>20</v>
      </c>
      <c r="C1369">
        <v>21.8</v>
      </c>
      <c r="D1369">
        <v>127</v>
      </c>
      <c r="E1369">
        <v>86</v>
      </c>
      <c r="F1369">
        <v>246.6</v>
      </c>
      <c r="G1369">
        <v>82.9</v>
      </c>
      <c r="H1369">
        <v>62</v>
      </c>
      <c r="I1369">
        <v>0</v>
      </c>
      <c r="J1369" t="s">
        <v>24</v>
      </c>
      <c r="K1369" t="s">
        <v>26</v>
      </c>
      <c r="L1369" t="s">
        <v>18</v>
      </c>
      <c r="M1369">
        <v>3.1</v>
      </c>
      <c r="N1369">
        <v>6439.96</v>
      </c>
      <c r="O1369" t="s">
        <v>19</v>
      </c>
      <c r="P1369" t="str">
        <f t="shared" si="724"/>
        <v>75+</v>
      </c>
      <c r="Q1369" t="str">
        <f>IF(PatientData[[#This Row],[bmi]]&lt;18.5,"Underweight",
IF(PatientData[[#This Row],[bmi]]&lt;25,"Normal",
IF(PatientData[[#This Row],[bmi]]&lt;30,"Overweight","Obese")))</f>
        <v>Normal</v>
      </c>
      <c r="R1369" t="str">
        <f t="shared" si="710"/>
        <v>High BP</v>
      </c>
      <c r="S1369" t="str">
        <f t="shared" si="711"/>
        <v>Normal Cost</v>
      </c>
    </row>
    <row r="1370" spans="1:19" x14ac:dyDescent="0.3">
      <c r="A1370">
        <v>75</v>
      </c>
      <c r="B1370" t="s">
        <v>15</v>
      </c>
      <c r="C1370">
        <v>29.4</v>
      </c>
      <c r="D1370">
        <v>142</v>
      </c>
      <c r="E1370">
        <v>91</v>
      </c>
      <c r="F1370">
        <v>234.3</v>
      </c>
      <c r="G1370">
        <v>121</v>
      </c>
      <c r="H1370">
        <v>86</v>
      </c>
      <c r="I1370">
        <v>1</v>
      </c>
      <c r="J1370" t="s">
        <v>16</v>
      </c>
      <c r="K1370" t="s">
        <v>17</v>
      </c>
      <c r="L1370" t="s">
        <v>25</v>
      </c>
      <c r="M1370">
        <v>8.3000000000000007</v>
      </c>
      <c r="N1370">
        <v>14138.14</v>
      </c>
      <c r="O1370" t="s">
        <v>19</v>
      </c>
      <c r="P1370" t="str">
        <f t="shared" ref="P1370:P1371" si="725">IF(A1367&lt;30,"18-29",IF(A1367&lt;45,"30-44",IF(A1367&lt;60,"45-59",IF(A1367&lt;75,"60-74","75+"))))</f>
        <v>45-59</v>
      </c>
      <c r="Q1370" t="str">
        <f>IF(PatientData[[#This Row],[bmi]]&lt;18.5,"Underweight",
IF(PatientData[[#This Row],[bmi]]&lt;25,"Normal",
IF(PatientData[[#This Row],[bmi]]&lt;30,"Overweight","Obese")))</f>
        <v>Overweight</v>
      </c>
      <c r="R1370" t="str">
        <f t="shared" si="710"/>
        <v>High BP</v>
      </c>
      <c r="S1370" t="str">
        <f t="shared" si="711"/>
        <v>Normal Cost</v>
      </c>
    </row>
    <row r="1371" spans="1:19" x14ac:dyDescent="0.3">
      <c r="A1371">
        <v>47</v>
      </c>
      <c r="B1371" t="s">
        <v>15</v>
      </c>
      <c r="C1371">
        <v>32.200000000000003</v>
      </c>
      <c r="D1371">
        <v>145</v>
      </c>
      <c r="E1371">
        <v>86</v>
      </c>
      <c r="F1371">
        <v>212.8</v>
      </c>
      <c r="G1371">
        <v>144.19999999999999</v>
      </c>
      <c r="H1371">
        <v>64</v>
      </c>
      <c r="I1371">
        <v>6</v>
      </c>
      <c r="J1371" t="s">
        <v>27</v>
      </c>
      <c r="K1371" t="s">
        <v>21</v>
      </c>
      <c r="L1371" t="s">
        <v>25</v>
      </c>
      <c r="M1371">
        <v>4.2</v>
      </c>
      <c r="N1371">
        <v>11216.93</v>
      </c>
      <c r="O1371" t="s">
        <v>23</v>
      </c>
      <c r="P1371" t="str">
        <f t="shared" si="725"/>
        <v>75+</v>
      </c>
      <c r="Q1371" t="str">
        <f>IF(PatientData[[#This Row],[bmi]]&lt;18.5,"Underweight",
IF(PatientData[[#This Row],[bmi]]&lt;25,"Normal",
IF(PatientData[[#This Row],[bmi]]&lt;30,"Overweight","Obese")))</f>
        <v>Obese</v>
      </c>
      <c r="R1371" t="str">
        <f t="shared" si="710"/>
        <v>High BP</v>
      </c>
      <c r="S1371" t="str">
        <f t="shared" si="711"/>
        <v>Normal Cost</v>
      </c>
    </row>
    <row r="1372" spans="1:19" x14ac:dyDescent="0.3">
      <c r="A1372">
        <v>49</v>
      </c>
      <c r="B1372" t="s">
        <v>20</v>
      </c>
      <c r="C1372">
        <v>21.8</v>
      </c>
      <c r="D1372">
        <v>122</v>
      </c>
      <c r="E1372">
        <v>74</v>
      </c>
      <c r="F1372">
        <v>212.3</v>
      </c>
      <c r="G1372">
        <v>135.69999999999999</v>
      </c>
      <c r="H1372">
        <v>152</v>
      </c>
      <c r="I1372">
        <v>1</v>
      </c>
      <c r="J1372" t="s">
        <v>24</v>
      </c>
      <c r="K1372" t="s">
        <v>17</v>
      </c>
      <c r="L1372" t="s">
        <v>25</v>
      </c>
      <c r="M1372">
        <v>2.2000000000000002</v>
      </c>
      <c r="N1372">
        <v>5773.22</v>
      </c>
      <c r="O1372" t="s">
        <v>19</v>
      </c>
      <c r="P1372" t="str">
        <f t="shared" ref="P1372" si="726">IF(A1372&lt;30,"18-29",IF(A1372&lt;45,"30-44",IF(A1372&lt;60,"45-59",IF(A1372&lt;75,"60-74","75+"))))</f>
        <v>45-59</v>
      </c>
      <c r="Q1372" t="str">
        <f>IF(PatientData[[#This Row],[bmi]]&lt;18.5,"Underweight",
IF(PatientData[[#This Row],[bmi]]&lt;25,"Normal",
IF(PatientData[[#This Row],[bmi]]&lt;30,"Overweight","Obese")))</f>
        <v>Normal</v>
      </c>
      <c r="R1372" t="str">
        <f t="shared" si="710"/>
        <v>High BP</v>
      </c>
      <c r="S1372" t="str">
        <f t="shared" si="711"/>
        <v>Normal Cost</v>
      </c>
    </row>
    <row r="1373" spans="1:19" x14ac:dyDescent="0.3">
      <c r="A1373">
        <v>76</v>
      </c>
      <c r="B1373" t="s">
        <v>15</v>
      </c>
      <c r="C1373">
        <v>23.6</v>
      </c>
      <c r="D1373">
        <v>117</v>
      </c>
      <c r="E1373">
        <v>70</v>
      </c>
      <c r="F1373">
        <v>235.2</v>
      </c>
      <c r="G1373">
        <v>150.1</v>
      </c>
      <c r="H1373">
        <v>81</v>
      </c>
      <c r="I1373">
        <v>2</v>
      </c>
      <c r="J1373" t="s">
        <v>16</v>
      </c>
      <c r="K1373" t="s">
        <v>17</v>
      </c>
      <c r="L1373" t="s">
        <v>22</v>
      </c>
      <c r="M1373">
        <v>6.4</v>
      </c>
      <c r="N1373">
        <v>12660.57</v>
      </c>
      <c r="O1373" t="s">
        <v>23</v>
      </c>
      <c r="P1373" t="str">
        <f t="shared" ref="P1373" si="727">IF(A1370&lt;30,"18-29",IF(A1370&lt;45,"30-44",IF(A1370&lt;60,"45-59",IF(A1370&lt;75,"60-74","75+"))))</f>
        <v>75+</v>
      </c>
      <c r="Q1373" t="str">
        <f>IF(PatientData[[#This Row],[bmi]]&lt;18.5,"Underweight",
IF(PatientData[[#This Row],[bmi]]&lt;25,"Normal",
IF(PatientData[[#This Row],[bmi]]&lt;30,"Overweight","Obese")))</f>
        <v>Normal</v>
      </c>
      <c r="R1373" t="str">
        <f t="shared" si="710"/>
        <v>Normal BP</v>
      </c>
      <c r="S1373" t="str">
        <f t="shared" si="711"/>
        <v>Normal Cost</v>
      </c>
    </row>
    <row r="1374" spans="1:19" x14ac:dyDescent="0.3">
      <c r="A1374">
        <v>30</v>
      </c>
      <c r="B1374" t="s">
        <v>20</v>
      </c>
      <c r="C1374">
        <v>21.8</v>
      </c>
      <c r="D1374">
        <v>128</v>
      </c>
      <c r="E1374">
        <v>78</v>
      </c>
      <c r="F1374">
        <v>166.7</v>
      </c>
      <c r="G1374">
        <v>152.80000000000001</v>
      </c>
      <c r="H1374">
        <v>97</v>
      </c>
      <c r="I1374">
        <v>1</v>
      </c>
      <c r="J1374" t="s">
        <v>16</v>
      </c>
      <c r="K1374" t="s">
        <v>17</v>
      </c>
      <c r="L1374" t="s">
        <v>22</v>
      </c>
      <c r="M1374">
        <v>8.1</v>
      </c>
      <c r="N1374">
        <v>12656.17</v>
      </c>
      <c r="O1374" t="s">
        <v>19</v>
      </c>
      <c r="P1374" t="str">
        <f t="shared" ref="P1374:P1375" si="728">IF(A1374&lt;30,"18-29",IF(A1374&lt;45,"30-44",IF(A1374&lt;60,"45-59",IF(A1374&lt;75,"60-74","75+"))))</f>
        <v>30-44</v>
      </c>
      <c r="Q1374" t="str">
        <f>IF(PatientData[[#This Row],[bmi]]&lt;18.5,"Underweight",
IF(PatientData[[#This Row],[bmi]]&lt;25,"Normal",
IF(PatientData[[#This Row],[bmi]]&lt;30,"Overweight","Obese")))</f>
        <v>Normal</v>
      </c>
      <c r="R1374" t="str">
        <f t="shared" si="710"/>
        <v>High BP</v>
      </c>
      <c r="S1374" t="str">
        <f t="shared" si="711"/>
        <v>Normal Cost</v>
      </c>
    </row>
    <row r="1375" spans="1:19" x14ac:dyDescent="0.3">
      <c r="A1375">
        <v>57</v>
      </c>
      <c r="B1375" t="s">
        <v>20</v>
      </c>
      <c r="C1375">
        <v>21.8</v>
      </c>
      <c r="D1375">
        <v>107</v>
      </c>
      <c r="E1375">
        <v>63</v>
      </c>
      <c r="F1375">
        <v>168.4</v>
      </c>
      <c r="G1375">
        <v>111.5</v>
      </c>
      <c r="H1375">
        <v>86</v>
      </c>
      <c r="I1375">
        <v>0</v>
      </c>
      <c r="J1375" t="s">
        <v>16</v>
      </c>
      <c r="K1375" t="s">
        <v>17</v>
      </c>
      <c r="L1375" t="s">
        <v>22</v>
      </c>
      <c r="M1375">
        <v>5.9</v>
      </c>
      <c r="N1375">
        <v>10933.59</v>
      </c>
      <c r="O1375" t="s">
        <v>23</v>
      </c>
      <c r="P1375" t="str">
        <f t="shared" si="728"/>
        <v>45-59</v>
      </c>
      <c r="Q1375" t="str">
        <f>IF(PatientData[[#This Row],[bmi]]&lt;18.5,"Underweight",
IF(PatientData[[#This Row],[bmi]]&lt;25,"Normal",
IF(PatientData[[#This Row],[bmi]]&lt;30,"Overweight","Obese")))</f>
        <v>Normal</v>
      </c>
      <c r="R1375" t="str">
        <f t="shared" si="710"/>
        <v>Normal BP</v>
      </c>
      <c r="S1375" t="str">
        <f t="shared" si="711"/>
        <v>Normal Cost</v>
      </c>
    </row>
    <row r="1376" spans="1:19" x14ac:dyDescent="0.3">
      <c r="A1376">
        <v>63</v>
      </c>
      <c r="B1376" t="s">
        <v>15</v>
      </c>
      <c r="C1376">
        <v>29</v>
      </c>
      <c r="D1376">
        <v>113</v>
      </c>
      <c r="E1376">
        <v>71</v>
      </c>
      <c r="F1376">
        <v>259.3</v>
      </c>
      <c r="G1376">
        <v>107.9</v>
      </c>
      <c r="H1376">
        <v>89</v>
      </c>
      <c r="I1376">
        <v>1</v>
      </c>
      <c r="J1376" t="s">
        <v>27</v>
      </c>
      <c r="K1376" t="s">
        <v>26</v>
      </c>
      <c r="L1376" t="s">
        <v>25</v>
      </c>
      <c r="M1376">
        <v>2.7</v>
      </c>
      <c r="N1376">
        <v>6829.39</v>
      </c>
      <c r="O1376" t="s">
        <v>23</v>
      </c>
      <c r="P1376" t="str">
        <f t="shared" ref="P1376" si="729">IF(A1373&lt;30,"18-29",IF(A1373&lt;45,"30-44",IF(A1373&lt;60,"45-59",IF(A1373&lt;75,"60-74","75+"))))</f>
        <v>75+</v>
      </c>
      <c r="Q1376" t="str">
        <f>IF(PatientData[[#This Row],[bmi]]&lt;18.5,"Underweight",
IF(PatientData[[#This Row],[bmi]]&lt;25,"Normal",
IF(PatientData[[#This Row],[bmi]]&lt;30,"Overweight","Obese")))</f>
        <v>Overweight</v>
      </c>
      <c r="R1376" t="str">
        <f t="shared" si="710"/>
        <v>Normal BP</v>
      </c>
      <c r="S1376" t="str">
        <f t="shared" si="711"/>
        <v>Normal Cost</v>
      </c>
    </row>
    <row r="1377" spans="1:19" x14ac:dyDescent="0.3">
      <c r="A1377">
        <v>69</v>
      </c>
      <c r="B1377" t="s">
        <v>20</v>
      </c>
      <c r="C1377">
        <v>21.8</v>
      </c>
      <c r="D1377">
        <v>117</v>
      </c>
      <c r="E1377">
        <v>63</v>
      </c>
      <c r="F1377">
        <v>234.2</v>
      </c>
      <c r="G1377">
        <v>91.7</v>
      </c>
      <c r="H1377">
        <v>79</v>
      </c>
      <c r="I1377">
        <v>2</v>
      </c>
      <c r="J1377" t="s">
        <v>16</v>
      </c>
      <c r="K1377" t="s">
        <v>21</v>
      </c>
      <c r="L1377" t="s">
        <v>25</v>
      </c>
      <c r="M1377">
        <v>10.5</v>
      </c>
      <c r="N1377">
        <v>20139.53</v>
      </c>
      <c r="O1377" t="s">
        <v>19</v>
      </c>
      <c r="P1377" t="str">
        <f t="shared" ref="P1377" si="730">IF(A1377&lt;30,"18-29",IF(A1377&lt;45,"30-44",IF(A1377&lt;60,"45-59",IF(A1377&lt;75,"60-74","75+"))))</f>
        <v>60-74</v>
      </c>
      <c r="Q1377" t="str">
        <f>IF(PatientData[[#This Row],[bmi]]&lt;18.5,"Underweight",
IF(PatientData[[#This Row],[bmi]]&lt;25,"Normal",
IF(PatientData[[#This Row],[bmi]]&lt;30,"Overweight","Obese")))</f>
        <v>Normal</v>
      </c>
      <c r="R1377" t="str">
        <f t="shared" si="710"/>
        <v>Normal BP</v>
      </c>
      <c r="S1377" t="str">
        <f t="shared" si="711"/>
        <v>High Cost</v>
      </c>
    </row>
    <row r="1378" spans="1:19" x14ac:dyDescent="0.3">
      <c r="A1378">
        <v>51</v>
      </c>
      <c r="B1378" t="s">
        <v>15</v>
      </c>
      <c r="C1378">
        <v>24.5</v>
      </c>
      <c r="D1378">
        <v>111</v>
      </c>
      <c r="E1378">
        <v>60</v>
      </c>
      <c r="F1378">
        <v>256.8</v>
      </c>
      <c r="G1378">
        <v>79.400000000000006</v>
      </c>
      <c r="H1378">
        <v>74</v>
      </c>
      <c r="I1378">
        <v>0</v>
      </c>
      <c r="J1378" t="s">
        <v>27</v>
      </c>
      <c r="K1378" t="s">
        <v>21</v>
      </c>
      <c r="L1378" t="s">
        <v>22</v>
      </c>
      <c r="M1378">
        <v>3.2</v>
      </c>
      <c r="N1378">
        <v>8535.94</v>
      </c>
      <c r="O1378" t="s">
        <v>19</v>
      </c>
      <c r="P1378" t="str">
        <f t="shared" ref="P1378" si="731">IF(A1375&lt;30,"18-29",IF(A1375&lt;45,"30-44",IF(A1375&lt;60,"45-59",IF(A1375&lt;75,"60-74","75+"))))</f>
        <v>45-59</v>
      </c>
      <c r="Q1378" t="str">
        <f>IF(PatientData[[#This Row],[bmi]]&lt;18.5,"Underweight",
IF(PatientData[[#This Row],[bmi]]&lt;25,"Normal",
IF(PatientData[[#This Row],[bmi]]&lt;30,"Overweight","Obese")))</f>
        <v>Normal</v>
      </c>
      <c r="R1378" t="str">
        <f t="shared" si="710"/>
        <v>Normal BP</v>
      </c>
      <c r="S1378" t="str">
        <f t="shared" si="711"/>
        <v>Normal Cost</v>
      </c>
    </row>
    <row r="1379" spans="1:19" x14ac:dyDescent="0.3">
      <c r="A1379">
        <v>58</v>
      </c>
      <c r="B1379" t="s">
        <v>20</v>
      </c>
      <c r="C1379">
        <v>21.8</v>
      </c>
      <c r="D1379">
        <v>125</v>
      </c>
      <c r="E1379">
        <v>79</v>
      </c>
      <c r="F1379">
        <v>174.1</v>
      </c>
      <c r="G1379">
        <v>139.5</v>
      </c>
      <c r="H1379">
        <v>90</v>
      </c>
      <c r="I1379">
        <v>3</v>
      </c>
      <c r="J1379" t="s">
        <v>16</v>
      </c>
      <c r="K1379" t="s">
        <v>17</v>
      </c>
      <c r="L1379" t="s">
        <v>22</v>
      </c>
      <c r="M1379">
        <v>6.3</v>
      </c>
      <c r="N1379">
        <v>13925.71</v>
      </c>
      <c r="O1379" t="s">
        <v>23</v>
      </c>
      <c r="P1379" t="str">
        <f t="shared" ref="P1379" si="732">IF(A1379&lt;30,"18-29",IF(A1379&lt;45,"30-44",IF(A1379&lt;60,"45-59",IF(A1379&lt;75,"60-74","75+"))))</f>
        <v>45-59</v>
      </c>
      <c r="Q1379" t="str">
        <f>IF(PatientData[[#This Row],[bmi]]&lt;18.5,"Underweight",
IF(PatientData[[#This Row],[bmi]]&lt;25,"Normal",
IF(PatientData[[#This Row],[bmi]]&lt;30,"Overweight","Obese")))</f>
        <v>Normal</v>
      </c>
      <c r="R1379" t="str">
        <f t="shared" si="710"/>
        <v>High BP</v>
      </c>
      <c r="S1379" t="str">
        <f t="shared" si="711"/>
        <v>Normal Cost</v>
      </c>
    </row>
    <row r="1380" spans="1:19" x14ac:dyDescent="0.3">
      <c r="A1380">
        <v>65</v>
      </c>
      <c r="B1380" t="s">
        <v>15</v>
      </c>
      <c r="C1380">
        <v>31.8</v>
      </c>
      <c r="D1380">
        <v>142</v>
      </c>
      <c r="E1380">
        <v>93</v>
      </c>
      <c r="F1380">
        <v>272.5</v>
      </c>
      <c r="G1380">
        <v>131.69999999999999</v>
      </c>
      <c r="H1380">
        <v>102</v>
      </c>
      <c r="I1380">
        <v>1</v>
      </c>
      <c r="J1380" t="s">
        <v>16</v>
      </c>
      <c r="K1380" t="s">
        <v>17</v>
      </c>
      <c r="L1380" t="s">
        <v>25</v>
      </c>
      <c r="M1380">
        <v>7</v>
      </c>
      <c r="N1380">
        <v>12788.39</v>
      </c>
      <c r="O1380" t="s">
        <v>19</v>
      </c>
      <c r="P1380" t="str">
        <f t="shared" ref="P1380" si="733">IF(A1377&lt;30,"18-29",IF(A1377&lt;45,"30-44",IF(A1377&lt;60,"45-59",IF(A1377&lt;75,"60-74","75+"))))</f>
        <v>60-74</v>
      </c>
      <c r="Q1380" t="str">
        <f>IF(PatientData[[#This Row],[bmi]]&lt;18.5,"Underweight",
IF(PatientData[[#This Row],[bmi]]&lt;25,"Normal",
IF(PatientData[[#This Row],[bmi]]&lt;30,"Overweight","Obese")))</f>
        <v>Obese</v>
      </c>
      <c r="R1380" t="str">
        <f t="shared" si="710"/>
        <v>High BP</v>
      </c>
      <c r="S1380" t="str">
        <f t="shared" si="711"/>
        <v>Normal Cost</v>
      </c>
    </row>
    <row r="1381" spans="1:19" x14ac:dyDescent="0.3">
      <c r="A1381">
        <v>38</v>
      </c>
      <c r="B1381" t="s">
        <v>20</v>
      </c>
      <c r="C1381">
        <v>21.8</v>
      </c>
      <c r="D1381">
        <v>120</v>
      </c>
      <c r="E1381">
        <v>87</v>
      </c>
      <c r="F1381">
        <v>204</v>
      </c>
      <c r="G1381">
        <v>134.9</v>
      </c>
      <c r="H1381">
        <v>85</v>
      </c>
      <c r="I1381">
        <v>2</v>
      </c>
      <c r="J1381" t="s">
        <v>24</v>
      </c>
      <c r="K1381" t="s">
        <v>17</v>
      </c>
      <c r="L1381" t="s">
        <v>25</v>
      </c>
      <c r="M1381">
        <v>1.8</v>
      </c>
      <c r="N1381">
        <v>4883</v>
      </c>
      <c r="O1381" t="s">
        <v>19</v>
      </c>
      <c r="P1381" t="str">
        <f t="shared" ref="P1381" si="734">IF(A1381&lt;30,"18-29",IF(A1381&lt;45,"30-44",IF(A1381&lt;60,"45-59",IF(A1381&lt;75,"60-74","75+"))))</f>
        <v>30-44</v>
      </c>
      <c r="Q1381" t="str">
        <f>IF(PatientData[[#This Row],[bmi]]&lt;18.5,"Underweight",
IF(PatientData[[#This Row],[bmi]]&lt;25,"Normal",
IF(PatientData[[#This Row],[bmi]]&lt;30,"Overweight","Obese")))</f>
        <v>Normal</v>
      </c>
      <c r="R1381" t="str">
        <f t="shared" si="710"/>
        <v>High BP</v>
      </c>
      <c r="S1381" t="str">
        <f t="shared" si="711"/>
        <v>Normal Cost</v>
      </c>
    </row>
    <row r="1382" spans="1:19" x14ac:dyDescent="0.3">
      <c r="A1382">
        <v>75</v>
      </c>
      <c r="B1382" t="s">
        <v>15</v>
      </c>
      <c r="C1382">
        <v>34.700000000000003</v>
      </c>
      <c r="D1382">
        <v>133</v>
      </c>
      <c r="E1382">
        <v>76</v>
      </c>
      <c r="F1382">
        <v>237.4</v>
      </c>
      <c r="G1382">
        <v>98.8</v>
      </c>
      <c r="H1382">
        <v>73</v>
      </c>
      <c r="I1382">
        <v>2</v>
      </c>
      <c r="J1382" t="s">
        <v>24</v>
      </c>
      <c r="K1382" t="s">
        <v>21</v>
      </c>
      <c r="L1382" t="s">
        <v>22</v>
      </c>
      <c r="M1382">
        <v>8.9</v>
      </c>
      <c r="N1382">
        <v>15263.29</v>
      </c>
      <c r="O1382" t="s">
        <v>19</v>
      </c>
      <c r="P1382" t="str">
        <f t="shared" ref="P1382:P1383" si="735">IF(A1379&lt;30,"18-29",IF(A1379&lt;45,"30-44",IF(A1379&lt;60,"45-59",IF(A1379&lt;75,"60-74","75+"))))</f>
        <v>45-59</v>
      </c>
      <c r="Q1382" t="str">
        <f>IF(PatientData[[#This Row],[bmi]]&lt;18.5,"Underweight",
IF(PatientData[[#This Row],[bmi]]&lt;25,"Normal",
IF(PatientData[[#This Row],[bmi]]&lt;30,"Overweight","Obese")))</f>
        <v>Obese</v>
      </c>
      <c r="R1382" t="str">
        <f t="shared" si="710"/>
        <v>High BP</v>
      </c>
      <c r="S1382" t="str">
        <f t="shared" si="711"/>
        <v>High Cost</v>
      </c>
    </row>
    <row r="1383" spans="1:19" x14ac:dyDescent="0.3">
      <c r="A1383">
        <v>48</v>
      </c>
      <c r="B1383" t="s">
        <v>15</v>
      </c>
      <c r="C1383">
        <v>21.7</v>
      </c>
      <c r="D1383">
        <v>126</v>
      </c>
      <c r="E1383">
        <v>70</v>
      </c>
      <c r="F1383">
        <v>205.1</v>
      </c>
      <c r="G1383">
        <v>130.19999999999999</v>
      </c>
      <c r="H1383">
        <v>89</v>
      </c>
      <c r="I1383">
        <v>5</v>
      </c>
      <c r="J1383" t="s">
        <v>27</v>
      </c>
      <c r="K1383" t="s">
        <v>17</v>
      </c>
      <c r="L1383" t="s">
        <v>22</v>
      </c>
      <c r="M1383">
        <v>3.3</v>
      </c>
      <c r="N1383">
        <v>6578.11</v>
      </c>
      <c r="O1383" t="s">
        <v>19</v>
      </c>
      <c r="P1383" t="str">
        <f t="shared" si="735"/>
        <v>60-74</v>
      </c>
      <c r="Q1383" t="str">
        <f>IF(PatientData[[#This Row],[bmi]]&lt;18.5,"Underweight",
IF(PatientData[[#This Row],[bmi]]&lt;25,"Normal",
IF(PatientData[[#This Row],[bmi]]&lt;30,"Overweight","Obese")))</f>
        <v>Normal</v>
      </c>
      <c r="R1383" t="str">
        <f t="shared" si="710"/>
        <v>High BP</v>
      </c>
      <c r="S1383" t="str">
        <f t="shared" si="711"/>
        <v>Normal Cost</v>
      </c>
    </row>
    <row r="1384" spans="1:19" x14ac:dyDescent="0.3">
      <c r="A1384">
        <v>78</v>
      </c>
      <c r="B1384" t="s">
        <v>20</v>
      </c>
      <c r="C1384">
        <v>21.8</v>
      </c>
      <c r="D1384">
        <v>113</v>
      </c>
      <c r="E1384">
        <v>67</v>
      </c>
      <c r="F1384">
        <v>241</v>
      </c>
      <c r="G1384">
        <v>193.3</v>
      </c>
      <c r="H1384">
        <v>95</v>
      </c>
      <c r="I1384">
        <v>0</v>
      </c>
      <c r="J1384" t="s">
        <v>16</v>
      </c>
      <c r="K1384" t="s">
        <v>17</v>
      </c>
      <c r="L1384" t="s">
        <v>18</v>
      </c>
      <c r="M1384">
        <v>4.5999999999999996</v>
      </c>
      <c r="N1384">
        <v>9934.23</v>
      </c>
      <c r="O1384" t="s">
        <v>19</v>
      </c>
      <c r="P1384" t="str">
        <f t="shared" ref="P1384" si="736">IF(A1384&lt;30,"18-29",IF(A1384&lt;45,"30-44",IF(A1384&lt;60,"45-59",IF(A1384&lt;75,"60-74","75+"))))</f>
        <v>75+</v>
      </c>
      <c r="Q1384" t="str">
        <f>IF(PatientData[[#This Row],[bmi]]&lt;18.5,"Underweight",
IF(PatientData[[#This Row],[bmi]]&lt;25,"Normal",
IF(PatientData[[#This Row],[bmi]]&lt;30,"Overweight","Obese")))</f>
        <v>Normal</v>
      </c>
      <c r="R1384" t="str">
        <f t="shared" si="710"/>
        <v>Normal BP</v>
      </c>
      <c r="S1384" t="str">
        <f t="shared" si="711"/>
        <v>Normal Cost</v>
      </c>
    </row>
    <row r="1385" spans="1:19" x14ac:dyDescent="0.3">
      <c r="A1385">
        <v>60</v>
      </c>
      <c r="B1385" t="s">
        <v>15</v>
      </c>
      <c r="C1385">
        <v>38</v>
      </c>
      <c r="D1385">
        <v>115</v>
      </c>
      <c r="E1385">
        <v>71</v>
      </c>
      <c r="F1385">
        <v>268.3</v>
      </c>
      <c r="G1385">
        <v>139.6</v>
      </c>
      <c r="H1385">
        <v>81</v>
      </c>
      <c r="I1385">
        <v>0</v>
      </c>
      <c r="J1385" t="s">
        <v>24</v>
      </c>
      <c r="K1385" t="s">
        <v>26</v>
      </c>
      <c r="L1385" t="s">
        <v>25</v>
      </c>
      <c r="M1385">
        <v>6.7</v>
      </c>
      <c r="N1385">
        <v>11265.82</v>
      </c>
      <c r="O1385" t="s">
        <v>19</v>
      </c>
      <c r="P1385" t="str">
        <f t="shared" ref="P1385" si="737">IF(A1382&lt;30,"18-29",IF(A1382&lt;45,"30-44",IF(A1382&lt;60,"45-59",IF(A1382&lt;75,"60-74","75+"))))</f>
        <v>75+</v>
      </c>
      <c r="Q1385" t="str">
        <f>IF(PatientData[[#This Row],[bmi]]&lt;18.5,"Underweight",
IF(PatientData[[#This Row],[bmi]]&lt;25,"Normal",
IF(PatientData[[#This Row],[bmi]]&lt;30,"Overweight","Obese")))</f>
        <v>Obese</v>
      </c>
      <c r="R1385" t="str">
        <f t="shared" si="710"/>
        <v>Normal BP</v>
      </c>
      <c r="S1385" t="str">
        <f t="shared" si="711"/>
        <v>Normal Cost</v>
      </c>
    </row>
    <row r="1386" spans="1:19" x14ac:dyDescent="0.3">
      <c r="A1386">
        <v>69</v>
      </c>
      <c r="B1386" t="s">
        <v>20</v>
      </c>
      <c r="C1386">
        <v>21.9</v>
      </c>
      <c r="D1386">
        <v>121</v>
      </c>
      <c r="E1386">
        <v>68</v>
      </c>
      <c r="F1386">
        <v>235.4</v>
      </c>
      <c r="G1386">
        <v>97.5</v>
      </c>
      <c r="H1386">
        <v>75</v>
      </c>
      <c r="I1386">
        <v>1</v>
      </c>
      <c r="J1386" t="s">
        <v>27</v>
      </c>
      <c r="K1386" t="s">
        <v>21</v>
      </c>
      <c r="L1386" t="s">
        <v>18</v>
      </c>
      <c r="M1386">
        <v>3.2</v>
      </c>
      <c r="N1386">
        <v>8839.6</v>
      </c>
      <c r="O1386" t="s">
        <v>19</v>
      </c>
      <c r="P1386" t="str">
        <f t="shared" ref="P1386" si="738">IF(A1386&lt;30,"18-29",IF(A1386&lt;45,"30-44",IF(A1386&lt;60,"45-59",IF(A1386&lt;75,"60-74","75+"))))</f>
        <v>60-74</v>
      </c>
      <c r="Q1386" t="str">
        <f>IF(PatientData[[#This Row],[bmi]]&lt;18.5,"Underweight",
IF(PatientData[[#This Row],[bmi]]&lt;25,"Normal",
IF(PatientData[[#This Row],[bmi]]&lt;30,"Overweight","Obese")))</f>
        <v>Normal</v>
      </c>
      <c r="R1386" t="str">
        <f t="shared" si="710"/>
        <v>High BP</v>
      </c>
      <c r="S1386" t="str">
        <f t="shared" si="711"/>
        <v>Normal Cost</v>
      </c>
    </row>
    <row r="1387" spans="1:19" x14ac:dyDescent="0.3">
      <c r="A1387">
        <v>72</v>
      </c>
      <c r="B1387" t="s">
        <v>15</v>
      </c>
      <c r="C1387">
        <v>22.7</v>
      </c>
      <c r="D1387">
        <v>97</v>
      </c>
      <c r="E1387">
        <v>70</v>
      </c>
      <c r="F1387">
        <v>238.3</v>
      </c>
      <c r="G1387">
        <v>108.4</v>
      </c>
      <c r="H1387">
        <v>58</v>
      </c>
      <c r="I1387">
        <v>1</v>
      </c>
      <c r="J1387" t="s">
        <v>24</v>
      </c>
      <c r="K1387" t="s">
        <v>26</v>
      </c>
      <c r="L1387" t="s">
        <v>22</v>
      </c>
      <c r="M1387">
        <v>3.6</v>
      </c>
      <c r="N1387">
        <v>7717.15</v>
      </c>
      <c r="O1387" t="s">
        <v>19</v>
      </c>
      <c r="P1387" t="str">
        <f t="shared" ref="P1387" si="739">IF(A1384&lt;30,"18-29",IF(A1384&lt;45,"30-44",IF(A1384&lt;60,"45-59",IF(A1384&lt;75,"60-74","75+"))))</f>
        <v>75+</v>
      </c>
      <c r="Q1387" t="str">
        <f>IF(PatientData[[#This Row],[bmi]]&lt;18.5,"Underweight",
IF(PatientData[[#This Row],[bmi]]&lt;25,"Normal",
IF(PatientData[[#This Row],[bmi]]&lt;30,"Overweight","Obese")))</f>
        <v>Normal</v>
      </c>
      <c r="R1387" t="str">
        <f t="shared" si="710"/>
        <v>Normal BP</v>
      </c>
      <c r="S1387" t="str">
        <f t="shared" si="711"/>
        <v>Normal Cost</v>
      </c>
    </row>
    <row r="1388" spans="1:19" x14ac:dyDescent="0.3">
      <c r="A1388">
        <v>74</v>
      </c>
      <c r="B1388" t="s">
        <v>20</v>
      </c>
      <c r="C1388">
        <v>21.9</v>
      </c>
      <c r="D1388">
        <v>133</v>
      </c>
      <c r="E1388">
        <v>79</v>
      </c>
      <c r="F1388">
        <v>227.9</v>
      </c>
      <c r="G1388">
        <v>111</v>
      </c>
      <c r="H1388">
        <v>72</v>
      </c>
      <c r="I1388">
        <v>1</v>
      </c>
      <c r="J1388" t="s">
        <v>24</v>
      </c>
      <c r="K1388" t="s">
        <v>17</v>
      </c>
      <c r="L1388" t="s">
        <v>25</v>
      </c>
      <c r="M1388">
        <v>3.3</v>
      </c>
      <c r="N1388">
        <v>7248.68</v>
      </c>
      <c r="O1388" t="s">
        <v>19</v>
      </c>
      <c r="P1388" t="str">
        <f t="shared" ref="P1388" si="740">IF(A1388&lt;30,"18-29",IF(A1388&lt;45,"30-44",IF(A1388&lt;60,"45-59",IF(A1388&lt;75,"60-74","75+"))))</f>
        <v>60-74</v>
      </c>
      <c r="Q1388" t="str">
        <f>IF(PatientData[[#This Row],[bmi]]&lt;18.5,"Underweight",
IF(PatientData[[#This Row],[bmi]]&lt;25,"Normal",
IF(PatientData[[#This Row],[bmi]]&lt;30,"Overweight","Obese")))</f>
        <v>Normal</v>
      </c>
      <c r="R1388" t="str">
        <f t="shared" si="710"/>
        <v>High BP</v>
      </c>
      <c r="S1388" t="str">
        <f t="shared" si="711"/>
        <v>Normal Cost</v>
      </c>
    </row>
    <row r="1389" spans="1:19" x14ac:dyDescent="0.3">
      <c r="A1389">
        <v>59</v>
      </c>
      <c r="B1389" t="s">
        <v>15</v>
      </c>
      <c r="C1389">
        <v>28.1</v>
      </c>
      <c r="D1389">
        <v>133</v>
      </c>
      <c r="E1389">
        <v>76</v>
      </c>
      <c r="F1389">
        <v>226.9</v>
      </c>
      <c r="G1389">
        <v>154.19999999999999</v>
      </c>
      <c r="H1389">
        <v>81</v>
      </c>
      <c r="I1389">
        <v>1</v>
      </c>
      <c r="J1389" t="s">
        <v>27</v>
      </c>
      <c r="K1389" t="s">
        <v>21</v>
      </c>
      <c r="L1389" t="s">
        <v>18</v>
      </c>
      <c r="M1389">
        <v>5.3</v>
      </c>
      <c r="N1389">
        <v>11128.39</v>
      </c>
      <c r="O1389" t="s">
        <v>19</v>
      </c>
      <c r="P1389" t="str">
        <f t="shared" ref="P1389" si="741">IF(A1386&lt;30,"18-29",IF(A1386&lt;45,"30-44",IF(A1386&lt;60,"45-59",IF(A1386&lt;75,"60-74","75+"))))</f>
        <v>60-74</v>
      </c>
      <c r="Q1389" t="str">
        <f>IF(PatientData[[#This Row],[bmi]]&lt;18.5,"Underweight",
IF(PatientData[[#This Row],[bmi]]&lt;25,"Normal",
IF(PatientData[[#This Row],[bmi]]&lt;30,"Overweight","Obese")))</f>
        <v>Overweight</v>
      </c>
      <c r="R1389" t="str">
        <f t="shared" si="710"/>
        <v>High BP</v>
      </c>
      <c r="S1389" t="str">
        <f t="shared" si="711"/>
        <v>Normal Cost</v>
      </c>
    </row>
    <row r="1390" spans="1:19" x14ac:dyDescent="0.3">
      <c r="A1390">
        <v>90</v>
      </c>
      <c r="B1390" t="s">
        <v>20</v>
      </c>
      <c r="C1390">
        <v>21.9</v>
      </c>
      <c r="D1390">
        <v>124</v>
      </c>
      <c r="E1390">
        <v>74</v>
      </c>
      <c r="F1390">
        <v>246.4</v>
      </c>
      <c r="G1390">
        <v>124.7</v>
      </c>
      <c r="H1390">
        <v>75</v>
      </c>
      <c r="I1390">
        <v>0</v>
      </c>
      <c r="J1390" t="s">
        <v>27</v>
      </c>
      <c r="K1390" t="s">
        <v>21</v>
      </c>
      <c r="L1390" t="s">
        <v>25</v>
      </c>
      <c r="M1390">
        <v>10.8</v>
      </c>
      <c r="N1390">
        <v>19206.740000000002</v>
      </c>
      <c r="O1390" t="s">
        <v>19</v>
      </c>
      <c r="P1390" t="str">
        <f t="shared" ref="P1390" si="742">IF(A1390&lt;30,"18-29",IF(A1390&lt;45,"30-44",IF(A1390&lt;60,"45-59",IF(A1390&lt;75,"60-74","75+"))))</f>
        <v>75+</v>
      </c>
      <c r="Q1390" t="str">
        <f>IF(PatientData[[#This Row],[bmi]]&lt;18.5,"Underweight",
IF(PatientData[[#This Row],[bmi]]&lt;25,"Normal",
IF(PatientData[[#This Row],[bmi]]&lt;30,"Overweight","Obese")))</f>
        <v>Normal</v>
      </c>
      <c r="R1390" t="str">
        <f t="shared" si="710"/>
        <v>High BP</v>
      </c>
      <c r="S1390" t="str">
        <f t="shared" si="711"/>
        <v>High Cost</v>
      </c>
    </row>
    <row r="1391" spans="1:19" x14ac:dyDescent="0.3">
      <c r="A1391">
        <v>83</v>
      </c>
      <c r="B1391" t="s">
        <v>15</v>
      </c>
      <c r="C1391">
        <v>21.4</v>
      </c>
      <c r="D1391">
        <v>101</v>
      </c>
      <c r="E1391">
        <v>61</v>
      </c>
      <c r="F1391">
        <v>225.7</v>
      </c>
      <c r="G1391">
        <v>76.099999999999994</v>
      </c>
      <c r="H1391">
        <v>82</v>
      </c>
      <c r="I1391">
        <v>1</v>
      </c>
      <c r="J1391" t="s">
        <v>24</v>
      </c>
      <c r="K1391" t="s">
        <v>21</v>
      </c>
      <c r="L1391" t="s">
        <v>22</v>
      </c>
      <c r="M1391">
        <v>6.1</v>
      </c>
      <c r="N1391">
        <v>13093.34</v>
      </c>
      <c r="O1391" t="s">
        <v>19</v>
      </c>
      <c r="P1391" t="str">
        <f t="shared" ref="P1391:P1394" si="743">IF(A1388&lt;30,"18-29",IF(A1388&lt;45,"30-44",IF(A1388&lt;60,"45-59",IF(A1388&lt;75,"60-74","75+"))))</f>
        <v>60-74</v>
      </c>
      <c r="Q1391" t="str">
        <f>IF(PatientData[[#This Row],[bmi]]&lt;18.5,"Underweight",
IF(PatientData[[#This Row],[bmi]]&lt;25,"Normal",
IF(PatientData[[#This Row],[bmi]]&lt;30,"Overweight","Obese")))</f>
        <v>Normal</v>
      </c>
      <c r="R1391" t="str">
        <f t="shared" si="710"/>
        <v>Normal BP</v>
      </c>
      <c r="S1391" t="str">
        <f t="shared" si="711"/>
        <v>Normal Cost</v>
      </c>
    </row>
    <row r="1392" spans="1:19" x14ac:dyDescent="0.3">
      <c r="A1392">
        <v>68</v>
      </c>
      <c r="B1392" t="s">
        <v>15</v>
      </c>
      <c r="C1392">
        <v>36.4</v>
      </c>
      <c r="D1392">
        <v>139</v>
      </c>
      <c r="E1392">
        <v>80</v>
      </c>
      <c r="F1392">
        <v>238.2</v>
      </c>
      <c r="G1392">
        <v>158.6</v>
      </c>
      <c r="H1392">
        <v>148</v>
      </c>
      <c r="I1392">
        <v>0</v>
      </c>
      <c r="J1392" t="s">
        <v>16</v>
      </c>
      <c r="K1392" t="s">
        <v>17</v>
      </c>
      <c r="L1392" t="s">
        <v>18</v>
      </c>
      <c r="M1392">
        <v>7</v>
      </c>
      <c r="N1392">
        <v>10564.43</v>
      </c>
      <c r="O1392" t="s">
        <v>19</v>
      </c>
      <c r="P1392" t="str">
        <f t="shared" si="743"/>
        <v>45-59</v>
      </c>
      <c r="Q1392" t="str">
        <f>IF(PatientData[[#This Row],[bmi]]&lt;18.5,"Underweight",
IF(PatientData[[#This Row],[bmi]]&lt;25,"Normal",
IF(PatientData[[#This Row],[bmi]]&lt;30,"Overweight","Obese")))</f>
        <v>Obese</v>
      </c>
      <c r="R1392" t="str">
        <f t="shared" si="710"/>
        <v>High BP</v>
      </c>
      <c r="S1392" t="str">
        <f t="shared" si="711"/>
        <v>Normal Cost</v>
      </c>
    </row>
    <row r="1393" spans="1:19" x14ac:dyDescent="0.3">
      <c r="A1393">
        <v>69</v>
      </c>
      <c r="B1393" t="s">
        <v>15</v>
      </c>
      <c r="C1393">
        <v>22.8</v>
      </c>
      <c r="D1393">
        <v>118</v>
      </c>
      <c r="E1393">
        <v>75</v>
      </c>
      <c r="F1393">
        <v>200.6</v>
      </c>
      <c r="G1393">
        <v>118.7</v>
      </c>
      <c r="H1393">
        <v>99</v>
      </c>
      <c r="I1393">
        <v>4</v>
      </c>
      <c r="J1393" t="s">
        <v>16</v>
      </c>
      <c r="K1393" t="s">
        <v>21</v>
      </c>
      <c r="L1393" t="s">
        <v>25</v>
      </c>
      <c r="M1393">
        <v>8.9</v>
      </c>
      <c r="N1393">
        <v>18815.46</v>
      </c>
      <c r="O1393" t="s">
        <v>19</v>
      </c>
      <c r="P1393" t="str">
        <f t="shared" si="743"/>
        <v>75+</v>
      </c>
      <c r="Q1393" t="str">
        <f>IF(PatientData[[#This Row],[bmi]]&lt;18.5,"Underweight",
IF(PatientData[[#This Row],[bmi]]&lt;25,"Normal",
IF(PatientData[[#This Row],[bmi]]&lt;30,"Overweight","Obese")))</f>
        <v>Normal</v>
      </c>
      <c r="R1393" t="str">
        <f t="shared" si="710"/>
        <v>Normal BP</v>
      </c>
      <c r="S1393" t="str">
        <f t="shared" si="711"/>
        <v>High Cost</v>
      </c>
    </row>
    <row r="1394" spans="1:19" x14ac:dyDescent="0.3">
      <c r="A1394">
        <v>77</v>
      </c>
      <c r="B1394" t="s">
        <v>15</v>
      </c>
      <c r="C1394">
        <v>24.5</v>
      </c>
      <c r="D1394">
        <v>131</v>
      </c>
      <c r="E1394">
        <v>86</v>
      </c>
      <c r="F1394">
        <v>248.5</v>
      </c>
      <c r="G1394">
        <v>178.3</v>
      </c>
      <c r="H1394">
        <v>75</v>
      </c>
      <c r="I1394">
        <v>1</v>
      </c>
      <c r="J1394" t="s">
        <v>24</v>
      </c>
      <c r="K1394" t="s">
        <v>17</v>
      </c>
      <c r="L1394" t="s">
        <v>18</v>
      </c>
      <c r="M1394">
        <v>2.2999999999999998</v>
      </c>
      <c r="N1394">
        <v>6186.61</v>
      </c>
      <c r="O1394" t="s">
        <v>19</v>
      </c>
      <c r="P1394" t="str">
        <f t="shared" si="743"/>
        <v>75+</v>
      </c>
      <c r="Q1394" t="str">
        <f>IF(PatientData[[#This Row],[bmi]]&lt;18.5,"Underweight",
IF(PatientData[[#This Row],[bmi]]&lt;25,"Normal",
IF(PatientData[[#This Row],[bmi]]&lt;30,"Overweight","Obese")))</f>
        <v>Normal</v>
      </c>
      <c r="R1394" t="str">
        <f t="shared" si="710"/>
        <v>High BP</v>
      </c>
      <c r="S1394" t="str">
        <f t="shared" si="711"/>
        <v>Normal Cost</v>
      </c>
    </row>
    <row r="1395" spans="1:19" x14ac:dyDescent="0.3">
      <c r="A1395">
        <v>65</v>
      </c>
      <c r="B1395" t="s">
        <v>20</v>
      </c>
      <c r="C1395">
        <v>21.9</v>
      </c>
      <c r="D1395">
        <v>121</v>
      </c>
      <c r="E1395">
        <v>81</v>
      </c>
      <c r="F1395">
        <v>227.9</v>
      </c>
      <c r="G1395">
        <v>96.9</v>
      </c>
      <c r="H1395">
        <v>85</v>
      </c>
      <c r="I1395">
        <v>1</v>
      </c>
      <c r="J1395" t="s">
        <v>16</v>
      </c>
      <c r="K1395" t="s">
        <v>21</v>
      </c>
      <c r="L1395" t="s">
        <v>18</v>
      </c>
      <c r="M1395">
        <v>15.2</v>
      </c>
      <c r="N1395">
        <v>31566.959999999999</v>
      </c>
      <c r="O1395" t="s">
        <v>19</v>
      </c>
      <c r="P1395" t="str">
        <f t="shared" ref="P1395" si="744">IF(A1395&lt;30,"18-29",IF(A1395&lt;45,"30-44",IF(A1395&lt;60,"45-59",IF(A1395&lt;75,"60-74","75+"))))</f>
        <v>60-74</v>
      </c>
      <c r="Q1395" t="str">
        <f>IF(PatientData[[#This Row],[bmi]]&lt;18.5,"Underweight",
IF(PatientData[[#This Row],[bmi]]&lt;25,"Normal",
IF(PatientData[[#This Row],[bmi]]&lt;30,"Overweight","Obese")))</f>
        <v>Normal</v>
      </c>
      <c r="R1395" t="str">
        <f t="shared" si="710"/>
        <v>High BP</v>
      </c>
      <c r="S1395" t="str">
        <f t="shared" si="711"/>
        <v>High Cost</v>
      </c>
    </row>
    <row r="1396" spans="1:19" x14ac:dyDescent="0.3">
      <c r="A1396">
        <v>65</v>
      </c>
      <c r="B1396" t="s">
        <v>15</v>
      </c>
      <c r="C1396">
        <v>20.2</v>
      </c>
      <c r="D1396">
        <v>117</v>
      </c>
      <c r="E1396">
        <v>65</v>
      </c>
      <c r="F1396">
        <v>237</v>
      </c>
      <c r="G1396">
        <v>134.30000000000001</v>
      </c>
      <c r="H1396">
        <v>78</v>
      </c>
      <c r="I1396">
        <v>0</v>
      </c>
      <c r="J1396" t="s">
        <v>27</v>
      </c>
      <c r="K1396" t="s">
        <v>17</v>
      </c>
      <c r="L1396" t="s">
        <v>18</v>
      </c>
      <c r="M1396">
        <v>5.6</v>
      </c>
      <c r="N1396">
        <v>9909.93</v>
      </c>
      <c r="O1396" t="s">
        <v>19</v>
      </c>
      <c r="P1396" t="str">
        <f t="shared" ref="P1396" si="745">IF(A1393&lt;30,"18-29",IF(A1393&lt;45,"30-44",IF(A1393&lt;60,"45-59",IF(A1393&lt;75,"60-74","75+"))))</f>
        <v>60-74</v>
      </c>
      <c r="Q1396" t="str">
        <f>IF(PatientData[[#This Row],[bmi]]&lt;18.5,"Underweight",
IF(PatientData[[#This Row],[bmi]]&lt;25,"Normal",
IF(PatientData[[#This Row],[bmi]]&lt;30,"Overweight","Obese")))</f>
        <v>Normal</v>
      </c>
      <c r="R1396" t="str">
        <f t="shared" si="710"/>
        <v>Normal BP</v>
      </c>
      <c r="S1396" t="str">
        <f t="shared" si="711"/>
        <v>Normal Cost</v>
      </c>
    </row>
    <row r="1397" spans="1:19" x14ac:dyDescent="0.3">
      <c r="A1397">
        <v>28</v>
      </c>
      <c r="B1397" t="s">
        <v>20</v>
      </c>
      <c r="C1397">
        <v>21.9</v>
      </c>
      <c r="D1397">
        <v>115</v>
      </c>
      <c r="E1397">
        <v>71</v>
      </c>
      <c r="F1397">
        <v>193</v>
      </c>
      <c r="G1397">
        <v>99.7</v>
      </c>
      <c r="H1397">
        <v>103</v>
      </c>
      <c r="I1397">
        <v>0</v>
      </c>
      <c r="J1397" t="s">
        <v>16</v>
      </c>
      <c r="K1397" t="s">
        <v>26</v>
      </c>
      <c r="L1397" t="s">
        <v>18</v>
      </c>
      <c r="M1397">
        <v>8.1999999999999993</v>
      </c>
      <c r="N1397">
        <v>16482.87</v>
      </c>
      <c r="O1397" t="s">
        <v>19</v>
      </c>
      <c r="P1397" t="str">
        <f t="shared" ref="P1397" si="746">IF(A1397&lt;30,"18-29",IF(A1397&lt;45,"30-44",IF(A1397&lt;60,"45-59",IF(A1397&lt;75,"60-74","75+"))))</f>
        <v>18-29</v>
      </c>
      <c r="Q1397" t="str">
        <f>IF(PatientData[[#This Row],[bmi]]&lt;18.5,"Underweight",
IF(PatientData[[#This Row],[bmi]]&lt;25,"Normal",
IF(PatientData[[#This Row],[bmi]]&lt;30,"Overweight","Obese")))</f>
        <v>Normal</v>
      </c>
      <c r="R1397" t="str">
        <f t="shared" si="710"/>
        <v>Normal BP</v>
      </c>
      <c r="S1397" t="str">
        <f t="shared" si="711"/>
        <v>High Cost</v>
      </c>
    </row>
    <row r="1398" spans="1:19" x14ac:dyDescent="0.3">
      <c r="A1398">
        <v>73</v>
      </c>
      <c r="B1398" t="s">
        <v>15</v>
      </c>
      <c r="C1398">
        <v>24.9</v>
      </c>
      <c r="D1398">
        <v>125</v>
      </c>
      <c r="E1398">
        <v>70</v>
      </c>
      <c r="F1398">
        <v>220.5</v>
      </c>
      <c r="G1398">
        <v>139.19999999999999</v>
      </c>
      <c r="H1398">
        <v>76</v>
      </c>
      <c r="I1398">
        <v>1</v>
      </c>
      <c r="J1398" t="s">
        <v>27</v>
      </c>
      <c r="K1398" t="s">
        <v>17</v>
      </c>
      <c r="L1398" t="s">
        <v>18</v>
      </c>
      <c r="M1398">
        <v>4.5999999999999996</v>
      </c>
      <c r="N1398">
        <v>9514.09</v>
      </c>
      <c r="O1398" t="s">
        <v>23</v>
      </c>
      <c r="P1398" t="str">
        <f t="shared" ref="P1398:P1399" si="747">IF(A1395&lt;30,"18-29",IF(A1395&lt;45,"30-44",IF(A1395&lt;60,"45-59",IF(A1395&lt;75,"60-74","75+"))))</f>
        <v>60-74</v>
      </c>
      <c r="Q1398" t="str">
        <f>IF(PatientData[[#This Row],[bmi]]&lt;18.5,"Underweight",
IF(PatientData[[#This Row],[bmi]]&lt;25,"Normal",
IF(PatientData[[#This Row],[bmi]]&lt;30,"Overweight","Obese")))</f>
        <v>Normal</v>
      </c>
      <c r="R1398" t="str">
        <f t="shared" si="710"/>
        <v>High BP</v>
      </c>
      <c r="S1398" t="str">
        <f t="shared" si="711"/>
        <v>Normal Cost</v>
      </c>
    </row>
    <row r="1399" spans="1:19" x14ac:dyDescent="0.3">
      <c r="A1399">
        <v>55</v>
      </c>
      <c r="B1399" t="s">
        <v>15</v>
      </c>
      <c r="C1399">
        <v>32</v>
      </c>
      <c r="D1399">
        <v>140</v>
      </c>
      <c r="E1399">
        <v>85</v>
      </c>
      <c r="F1399">
        <v>253.2</v>
      </c>
      <c r="G1399">
        <v>123.2</v>
      </c>
      <c r="H1399">
        <v>82</v>
      </c>
      <c r="I1399">
        <v>1</v>
      </c>
      <c r="J1399" t="s">
        <v>24</v>
      </c>
      <c r="K1399" t="s">
        <v>21</v>
      </c>
      <c r="L1399" t="s">
        <v>25</v>
      </c>
      <c r="M1399">
        <v>10.8</v>
      </c>
      <c r="N1399">
        <v>17812.59</v>
      </c>
      <c r="O1399" t="s">
        <v>19</v>
      </c>
      <c r="P1399" t="str">
        <f t="shared" si="747"/>
        <v>60-74</v>
      </c>
      <c r="Q1399" t="str">
        <f>IF(PatientData[[#This Row],[bmi]]&lt;18.5,"Underweight",
IF(PatientData[[#This Row],[bmi]]&lt;25,"Normal",
IF(PatientData[[#This Row],[bmi]]&lt;30,"Overweight","Obese")))</f>
        <v>Obese</v>
      </c>
      <c r="R1399" t="str">
        <f t="shared" si="710"/>
        <v>High BP</v>
      </c>
      <c r="S1399" t="str">
        <f t="shared" si="711"/>
        <v>High Cost</v>
      </c>
    </row>
    <row r="1400" spans="1:19" x14ac:dyDescent="0.3">
      <c r="A1400">
        <v>47</v>
      </c>
      <c r="B1400" t="s">
        <v>20</v>
      </c>
      <c r="C1400">
        <v>21.9</v>
      </c>
      <c r="D1400">
        <v>134</v>
      </c>
      <c r="E1400">
        <v>77</v>
      </c>
      <c r="F1400">
        <v>246.1</v>
      </c>
      <c r="G1400">
        <v>84.3</v>
      </c>
      <c r="H1400">
        <v>68</v>
      </c>
      <c r="I1400">
        <v>2</v>
      </c>
      <c r="J1400" t="s">
        <v>24</v>
      </c>
      <c r="K1400" t="s">
        <v>21</v>
      </c>
      <c r="L1400" t="s">
        <v>25</v>
      </c>
      <c r="M1400">
        <v>10.8</v>
      </c>
      <c r="N1400">
        <v>20670.54</v>
      </c>
      <c r="O1400" t="s">
        <v>19</v>
      </c>
      <c r="P1400" t="str">
        <f t="shared" ref="P1400:P1401" si="748">IF(A1400&lt;30,"18-29",IF(A1400&lt;45,"30-44",IF(A1400&lt;60,"45-59",IF(A1400&lt;75,"60-74","75+"))))</f>
        <v>45-59</v>
      </c>
      <c r="Q1400" t="str">
        <f>IF(PatientData[[#This Row],[bmi]]&lt;18.5,"Underweight",
IF(PatientData[[#This Row],[bmi]]&lt;25,"Normal",
IF(PatientData[[#This Row],[bmi]]&lt;30,"Overweight","Obese")))</f>
        <v>Normal</v>
      </c>
      <c r="R1400" t="str">
        <f t="shared" si="710"/>
        <v>High BP</v>
      </c>
      <c r="S1400" t="str">
        <f t="shared" si="711"/>
        <v>High Cost</v>
      </c>
    </row>
    <row r="1401" spans="1:19" x14ac:dyDescent="0.3">
      <c r="A1401">
        <v>72</v>
      </c>
      <c r="B1401" t="s">
        <v>20</v>
      </c>
      <c r="C1401">
        <v>21.9</v>
      </c>
      <c r="D1401">
        <v>136</v>
      </c>
      <c r="E1401">
        <v>86</v>
      </c>
      <c r="F1401">
        <v>250.4</v>
      </c>
      <c r="G1401">
        <v>98.2</v>
      </c>
      <c r="H1401">
        <v>73</v>
      </c>
      <c r="I1401">
        <v>1</v>
      </c>
      <c r="J1401" t="s">
        <v>16</v>
      </c>
      <c r="K1401" t="s">
        <v>26</v>
      </c>
      <c r="L1401" t="s">
        <v>25</v>
      </c>
      <c r="M1401">
        <v>8.5</v>
      </c>
      <c r="N1401">
        <v>16717.64</v>
      </c>
      <c r="O1401" t="s">
        <v>19</v>
      </c>
      <c r="P1401" t="str">
        <f t="shared" si="748"/>
        <v>60-74</v>
      </c>
      <c r="Q1401" t="str">
        <f>IF(PatientData[[#This Row],[bmi]]&lt;18.5,"Underweight",
IF(PatientData[[#This Row],[bmi]]&lt;25,"Normal",
IF(PatientData[[#This Row],[bmi]]&lt;30,"Overweight","Obese")))</f>
        <v>Normal</v>
      </c>
      <c r="R1401" t="str">
        <f t="shared" si="710"/>
        <v>High BP</v>
      </c>
      <c r="S1401" t="str">
        <f t="shared" si="711"/>
        <v>High Cost</v>
      </c>
    </row>
    <row r="1402" spans="1:19" x14ac:dyDescent="0.3">
      <c r="A1402">
        <v>54</v>
      </c>
      <c r="B1402" t="s">
        <v>15</v>
      </c>
      <c r="C1402">
        <v>35.799999999999997</v>
      </c>
      <c r="D1402">
        <v>123</v>
      </c>
      <c r="E1402">
        <v>77</v>
      </c>
      <c r="F1402">
        <v>295.10000000000002</v>
      </c>
      <c r="G1402">
        <v>119.1</v>
      </c>
      <c r="H1402">
        <v>92</v>
      </c>
      <c r="I1402">
        <v>2</v>
      </c>
      <c r="J1402" t="s">
        <v>16</v>
      </c>
      <c r="K1402" t="s">
        <v>26</v>
      </c>
      <c r="L1402" t="s">
        <v>18</v>
      </c>
      <c r="M1402">
        <v>8.5</v>
      </c>
      <c r="N1402">
        <v>14488.8</v>
      </c>
      <c r="O1402" t="s">
        <v>19</v>
      </c>
      <c r="P1402" t="str">
        <f t="shared" ref="P1402:P1404" si="749">IF(A1399&lt;30,"18-29",IF(A1399&lt;45,"30-44",IF(A1399&lt;60,"45-59",IF(A1399&lt;75,"60-74","75+"))))</f>
        <v>45-59</v>
      </c>
      <c r="Q1402" t="str">
        <f>IF(PatientData[[#This Row],[bmi]]&lt;18.5,"Underweight",
IF(PatientData[[#This Row],[bmi]]&lt;25,"Normal",
IF(PatientData[[#This Row],[bmi]]&lt;30,"Overweight","Obese")))</f>
        <v>Obese</v>
      </c>
      <c r="R1402" t="str">
        <f t="shared" si="710"/>
        <v>High BP</v>
      </c>
      <c r="S1402" t="str">
        <f t="shared" si="711"/>
        <v>Normal Cost</v>
      </c>
    </row>
    <row r="1403" spans="1:19" x14ac:dyDescent="0.3">
      <c r="A1403">
        <v>78</v>
      </c>
      <c r="B1403" t="s">
        <v>15</v>
      </c>
      <c r="C1403">
        <v>31.8</v>
      </c>
      <c r="D1403">
        <v>122</v>
      </c>
      <c r="E1403">
        <v>71</v>
      </c>
      <c r="F1403">
        <v>293.39999999999998</v>
      </c>
      <c r="G1403">
        <v>153.30000000000001</v>
      </c>
      <c r="H1403">
        <v>70</v>
      </c>
      <c r="I1403">
        <v>2</v>
      </c>
      <c r="J1403" t="s">
        <v>24</v>
      </c>
      <c r="K1403" t="s">
        <v>17</v>
      </c>
      <c r="L1403" t="s">
        <v>25</v>
      </c>
      <c r="M1403">
        <v>6.9</v>
      </c>
      <c r="N1403">
        <v>12704.72</v>
      </c>
      <c r="O1403" t="s">
        <v>19</v>
      </c>
      <c r="P1403" t="str">
        <f t="shared" si="749"/>
        <v>45-59</v>
      </c>
      <c r="Q1403" t="str">
        <f>IF(PatientData[[#This Row],[bmi]]&lt;18.5,"Underweight",
IF(PatientData[[#This Row],[bmi]]&lt;25,"Normal",
IF(PatientData[[#This Row],[bmi]]&lt;30,"Overweight","Obese")))</f>
        <v>Obese</v>
      </c>
      <c r="R1403" t="str">
        <f t="shared" si="710"/>
        <v>High BP</v>
      </c>
      <c r="S1403" t="str">
        <f t="shared" si="711"/>
        <v>Normal Cost</v>
      </c>
    </row>
    <row r="1404" spans="1:19" x14ac:dyDescent="0.3">
      <c r="A1404">
        <v>67</v>
      </c>
      <c r="B1404" t="s">
        <v>15</v>
      </c>
      <c r="C1404">
        <v>28.2</v>
      </c>
      <c r="D1404">
        <v>119</v>
      </c>
      <c r="E1404">
        <v>69</v>
      </c>
      <c r="F1404">
        <v>243.9</v>
      </c>
      <c r="G1404">
        <v>129.30000000000001</v>
      </c>
      <c r="H1404">
        <v>73</v>
      </c>
      <c r="I1404">
        <v>1</v>
      </c>
      <c r="J1404" t="s">
        <v>27</v>
      </c>
      <c r="K1404" t="s">
        <v>21</v>
      </c>
      <c r="L1404" t="s">
        <v>22</v>
      </c>
      <c r="M1404">
        <v>9.3000000000000007</v>
      </c>
      <c r="N1404">
        <v>18122.009999999998</v>
      </c>
      <c r="O1404" t="s">
        <v>19</v>
      </c>
      <c r="P1404" t="str">
        <f t="shared" si="749"/>
        <v>60-74</v>
      </c>
      <c r="Q1404" t="str">
        <f>IF(PatientData[[#This Row],[bmi]]&lt;18.5,"Underweight",
IF(PatientData[[#This Row],[bmi]]&lt;25,"Normal",
IF(PatientData[[#This Row],[bmi]]&lt;30,"Overweight","Obese")))</f>
        <v>Overweight</v>
      </c>
      <c r="R1404" t="str">
        <f t="shared" si="710"/>
        <v>Normal BP</v>
      </c>
      <c r="S1404" t="str">
        <f t="shared" si="711"/>
        <v>High Cost</v>
      </c>
    </row>
    <row r="1405" spans="1:19" x14ac:dyDescent="0.3">
      <c r="A1405">
        <v>44</v>
      </c>
      <c r="B1405" t="s">
        <v>20</v>
      </c>
      <c r="C1405">
        <v>21.9</v>
      </c>
      <c r="D1405">
        <v>120</v>
      </c>
      <c r="E1405">
        <v>71</v>
      </c>
      <c r="F1405">
        <v>219.3</v>
      </c>
      <c r="G1405">
        <v>105.2</v>
      </c>
      <c r="H1405">
        <v>80</v>
      </c>
      <c r="I1405">
        <v>1</v>
      </c>
      <c r="J1405" t="s">
        <v>16</v>
      </c>
      <c r="K1405" t="s">
        <v>28</v>
      </c>
      <c r="L1405" t="s">
        <v>18</v>
      </c>
      <c r="M1405">
        <v>8.1</v>
      </c>
      <c r="N1405">
        <v>17575.37</v>
      </c>
      <c r="O1405" t="s">
        <v>19</v>
      </c>
      <c r="P1405" t="str">
        <f t="shared" ref="P1405:P1406" si="750">IF(A1405&lt;30,"18-29",IF(A1405&lt;45,"30-44",IF(A1405&lt;60,"45-59",IF(A1405&lt;75,"60-74","75+"))))</f>
        <v>30-44</v>
      </c>
      <c r="Q1405" t="str">
        <f>IF(PatientData[[#This Row],[bmi]]&lt;18.5,"Underweight",
IF(PatientData[[#This Row],[bmi]]&lt;25,"Normal",
IF(PatientData[[#This Row],[bmi]]&lt;30,"Overweight","Obese")))</f>
        <v>Normal</v>
      </c>
      <c r="R1405" t="str">
        <f t="shared" si="710"/>
        <v>High BP</v>
      </c>
      <c r="S1405" t="str">
        <f t="shared" si="711"/>
        <v>High Cost</v>
      </c>
    </row>
    <row r="1406" spans="1:19" x14ac:dyDescent="0.3">
      <c r="A1406">
        <v>63</v>
      </c>
      <c r="B1406" t="s">
        <v>20</v>
      </c>
      <c r="C1406">
        <v>21.9</v>
      </c>
      <c r="D1406">
        <v>93</v>
      </c>
      <c r="E1406">
        <v>60</v>
      </c>
      <c r="F1406">
        <v>240</v>
      </c>
      <c r="G1406">
        <v>134.19999999999999</v>
      </c>
      <c r="H1406">
        <v>81</v>
      </c>
      <c r="I1406">
        <v>1</v>
      </c>
      <c r="J1406" t="s">
        <v>27</v>
      </c>
      <c r="K1406" t="s">
        <v>17</v>
      </c>
      <c r="L1406" t="s">
        <v>22</v>
      </c>
      <c r="M1406">
        <v>1</v>
      </c>
      <c r="N1406">
        <v>3368.45</v>
      </c>
      <c r="O1406" t="s">
        <v>19</v>
      </c>
      <c r="P1406" t="str">
        <f t="shared" si="750"/>
        <v>60-74</v>
      </c>
      <c r="Q1406" t="str">
        <f>IF(PatientData[[#This Row],[bmi]]&lt;18.5,"Underweight",
IF(PatientData[[#This Row],[bmi]]&lt;25,"Normal",
IF(PatientData[[#This Row],[bmi]]&lt;30,"Overweight","Obese")))</f>
        <v>Normal</v>
      </c>
      <c r="R1406" t="str">
        <f t="shared" si="710"/>
        <v>Normal BP</v>
      </c>
      <c r="S1406" t="str">
        <f t="shared" si="711"/>
        <v>Normal Cost</v>
      </c>
    </row>
    <row r="1407" spans="1:19" x14ac:dyDescent="0.3">
      <c r="A1407">
        <v>70</v>
      </c>
      <c r="B1407" t="s">
        <v>15</v>
      </c>
      <c r="C1407">
        <v>43.2</v>
      </c>
      <c r="D1407">
        <v>149</v>
      </c>
      <c r="E1407">
        <v>98</v>
      </c>
      <c r="F1407">
        <v>259.3</v>
      </c>
      <c r="G1407">
        <v>147.80000000000001</v>
      </c>
      <c r="H1407">
        <v>89</v>
      </c>
      <c r="I1407">
        <v>1</v>
      </c>
      <c r="J1407" t="s">
        <v>24</v>
      </c>
      <c r="K1407" t="s">
        <v>28</v>
      </c>
      <c r="L1407" t="s">
        <v>18</v>
      </c>
      <c r="M1407">
        <v>37.299999999999997</v>
      </c>
      <c r="N1407">
        <v>64646.8</v>
      </c>
      <c r="O1407" t="s">
        <v>19</v>
      </c>
      <c r="P1407" t="str">
        <f t="shared" ref="P1407" si="751">IF(A1404&lt;30,"18-29",IF(A1404&lt;45,"30-44",IF(A1404&lt;60,"45-59",IF(A1404&lt;75,"60-74","75+"))))</f>
        <v>60-74</v>
      </c>
      <c r="Q1407" t="str">
        <f>IF(PatientData[[#This Row],[bmi]]&lt;18.5,"Underweight",
IF(PatientData[[#This Row],[bmi]]&lt;25,"Normal",
IF(PatientData[[#This Row],[bmi]]&lt;30,"Overweight","Obese")))</f>
        <v>Obese</v>
      </c>
      <c r="R1407" t="str">
        <f t="shared" si="710"/>
        <v>High BP</v>
      </c>
      <c r="S1407" t="str">
        <f t="shared" si="711"/>
        <v>High Cost</v>
      </c>
    </row>
    <row r="1408" spans="1:19" x14ac:dyDescent="0.3">
      <c r="A1408">
        <v>52</v>
      </c>
      <c r="B1408" t="s">
        <v>20</v>
      </c>
      <c r="C1408">
        <v>21.9</v>
      </c>
      <c r="D1408">
        <v>129</v>
      </c>
      <c r="E1408">
        <v>82</v>
      </c>
      <c r="F1408">
        <v>194.3</v>
      </c>
      <c r="G1408">
        <v>126.3</v>
      </c>
      <c r="H1408">
        <v>135</v>
      </c>
      <c r="I1408">
        <v>1</v>
      </c>
      <c r="J1408" t="s">
        <v>16</v>
      </c>
      <c r="K1408" t="s">
        <v>17</v>
      </c>
      <c r="L1408" t="s">
        <v>25</v>
      </c>
      <c r="M1408">
        <v>5.2</v>
      </c>
      <c r="N1408">
        <v>10578.21</v>
      </c>
      <c r="O1408" t="s">
        <v>19</v>
      </c>
      <c r="P1408" t="str">
        <f t="shared" ref="P1408:P1411" si="752">IF(A1408&lt;30,"18-29",IF(A1408&lt;45,"30-44",IF(A1408&lt;60,"45-59",IF(A1408&lt;75,"60-74","75+"))))</f>
        <v>45-59</v>
      </c>
      <c r="Q1408" t="str">
        <f>IF(PatientData[[#This Row],[bmi]]&lt;18.5,"Underweight",
IF(PatientData[[#This Row],[bmi]]&lt;25,"Normal",
IF(PatientData[[#This Row],[bmi]]&lt;30,"Overweight","Obese")))</f>
        <v>Normal</v>
      </c>
      <c r="R1408" t="str">
        <f t="shared" si="710"/>
        <v>High BP</v>
      </c>
      <c r="S1408" t="str">
        <f t="shared" si="711"/>
        <v>Normal Cost</v>
      </c>
    </row>
    <row r="1409" spans="1:19" x14ac:dyDescent="0.3">
      <c r="A1409">
        <v>88</v>
      </c>
      <c r="B1409" t="s">
        <v>20</v>
      </c>
      <c r="C1409">
        <v>21.9</v>
      </c>
      <c r="D1409">
        <v>147</v>
      </c>
      <c r="E1409">
        <v>81</v>
      </c>
      <c r="F1409">
        <v>222.6</v>
      </c>
      <c r="G1409">
        <v>112.8</v>
      </c>
      <c r="H1409">
        <v>60</v>
      </c>
      <c r="I1409">
        <v>0</v>
      </c>
      <c r="J1409" t="s">
        <v>16</v>
      </c>
      <c r="K1409" t="s">
        <v>17</v>
      </c>
      <c r="L1409" t="s">
        <v>18</v>
      </c>
      <c r="M1409">
        <v>7</v>
      </c>
      <c r="N1409">
        <v>11874.08</v>
      </c>
      <c r="O1409" t="s">
        <v>19</v>
      </c>
      <c r="P1409" t="str">
        <f t="shared" si="752"/>
        <v>75+</v>
      </c>
      <c r="Q1409" t="str">
        <f>IF(PatientData[[#This Row],[bmi]]&lt;18.5,"Underweight",
IF(PatientData[[#This Row],[bmi]]&lt;25,"Normal",
IF(PatientData[[#This Row],[bmi]]&lt;30,"Overweight","Obese")))</f>
        <v>Normal</v>
      </c>
      <c r="R1409" t="str">
        <f t="shared" si="710"/>
        <v>High BP</v>
      </c>
      <c r="S1409" t="str">
        <f t="shared" si="711"/>
        <v>Normal Cost</v>
      </c>
    </row>
    <row r="1410" spans="1:19" x14ac:dyDescent="0.3">
      <c r="A1410">
        <v>54</v>
      </c>
      <c r="B1410" t="s">
        <v>20</v>
      </c>
      <c r="C1410">
        <v>21.9</v>
      </c>
      <c r="D1410">
        <v>121</v>
      </c>
      <c r="E1410">
        <v>74</v>
      </c>
      <c r="F1410">
        <v>173</v>
      </c>
      <c r="G1410">
        <v>125.5</v>
      </c>
      <c r="H1410">
        <v>73</v>
      </c>
      <c r="I1410">
        <v>1</v>
      </c>
      <c r="J1410" t="s">
        <v>24</v>
      </c>
      <c r="K1410" t="s">
        <v>26</v>
      </c>
      <c r="L1410" t="s">
        <v>22</v>
      </c>
      <c r="M1410">
        <v>5.8</v>
      </c>
      <c r="N1410">
        <v>9796.3799999999992</v>
      </c>
      <c r="O1410" t="s">
        <v>19</v>
      </c>
      <c r="P1410" t="str">
        <f t="shared" si="752"/>
        <v>45-59</v>
      </c>
      <c r="Q1410" t="str">
        <f>IF(PatientData[[#This Row],[bmi]]&lt;18.5,"Underweight",
IF(PatientData[[#This Row],[bmi]]&lt;25,"Normal",
IF(PatientData[[#This Row],[bmi]]&lt;30,"Overweight","Obese")))</f>
        <v>Normal</v>
      </c>
      <c r="R1410" t="str">
        <f t="shared" si="710"/>
        <v>High BP</v>
      </c>
      <c r="S1410" t="str">
        <f t="shared" si="711"/>
        <v>Normal Cost</v>
      </c>
    </row>
    <row r="1411" spans="1:19" x14ac:dyDescent="0.3">
      <c r="A1411">
        <v>71</v>
      </c>
      <c r="B1411" t="s">
        <v>20</v>
      </c>
      <c r="C1411">
        <v>21.9</v>
      </c>
      <c r="D1411">
        <v>136</v>
      </c>
      <c r="E1411">
        <v>82</v>
      </c>
      <c r="F1411">
        <v>246</v>
      </c>
      <c r="G1411">
        <v>128.1</v>
      </c>
      <c r="H1411">
        <v>80</v>
      </c>
      <c r="I1411">
        <v>1</v>
      </c>
      <c r="J1411" t="s">
        <v>27</v>
      </c>
      <c r="K1411" t="s">
        <v>17</v>
      </c>
      <c r="L1411" t="s">
        <v>22</v>
      </c>
      <c r="M1411">
        <v>2.1</v>
      </c>
      <c r="N1411">
        <v>5143.59</v>
      </c>
      <c r="O1411" t="s">
        <v>19</v>
      </c>
      <c r="P1411" t="str">
        <f t="shared" si="752"/>
        <v>60-74</v>
      </c>
      <c r="Q1411" t="str">
        <f>IF(PatientData[[#This Row],[bmi]]&lt;18.5,"Underweight",
IF(PatientData[[#This Row],[bmi]]&lt;25,"Normal",
IF(PatientData[[#This Row],[bmi]]&lt;30,"Overweight","Obese")))</f>
        <v>Normal</v>
      </c>
      <c r="R1411" t="str">
        <f t="shared" ref="R1411:R1474" si="753">IF(AND(D1411&lt;120,E1411&lt;80),"Normal BP","High BP")</f>
        <v>High BP</v>
      </c>
      <c r="S1411" t="str">
        <f t="shared" ref="S1411:S1474" si="754">IF(N1411&gt;15000,"High Cost","Normal Cost")</f>
        <v>Normal Cost</v>
      </c>
    </row>
    <row r="1412" spans="1:19" x14ac:dyDescent="0.3">
      <c r="A1412">
        <v>85</v>
      </c>
      <c r="B1412" t="s">
        <v>15</v>
      </c>
      <c r="C1412">
        <v>31.6</v>
      </c>
      <c r="D1412">
        <v>139</v>
      </c>
      <c r="E1412">
        <v>83</v>
      </c>
      <c r="F1412">
        <v>241.8</v>
      </c>
      <c r="G1412">
        <v>85.8</v>
      </c>
      <c r="H1412">
        <v>77</v>
      </c>
      <c r="I1412">
        <v>1</v>
      </c>
      <c r="J1412" t="s">
        <v>16</v>
      </c>
      <c r="K1412" t="s">
        <v>28</v>
      </c>
      <c r="L1412" t="s">
        <v>22</v>
      </c>
      <c r="M1412">
        <v>7.7</v>
      </c>
      <c r="N1412">
        <v>20096.16</v>
      </c>
      <c r="O1412" t="s">
        <v>19</v>
      </c>
      <c r="P1412" t="str">
        <f t="shared" ref="P1412:P1415" si="755">IF(A1409&lt;30,"18-29",IF(A1409&lt;45,"30-44",IF(A1409&lt;60,"45-59",IF(A1409&lt;75,"60-74","75+"))))</f>
        <v>75+</v>
      </c>
      <c r="Q1412" t="str">
        <f>IF(PatientData[[#This Row],[bmi]]&lt;18.5,"Underweight",
IF(PatientData[[#This Row],[bmi]]&lt;25,"Normal",
IF(PatientData[[#This Row],[bmi]]&lt;30,"Overweight","Obese")))</f>
        <v>Obese</v>
      </c>
      <c r="R1412" t="str">
        <f t="shared" si="753"/>
        <v>High BP</v>
      </c>
      <c r="S1412" t="str">
        <f t="shared" si="754"/>
        <v>High Cost</v>
      </c>
    </row>
    <row r="1413" spans="1:19" x14ac:dyDescent="0.3">
      <c r="A1413">
        <v>56</v>
      </c>
      <c r="B1413" t="s">
        <v>15</v>
      </c>
      <c r="C1413">
        <v>26.5</v>
      </c>
      <c r="D1413">
        <v>129</v>
      </c>
      <c r="E1413">
        <v>74</v>
      </c>
      <c r="F1413">
        <v>257</v>
      </c>
      <c r="G1413">
        <v>108.2</v>
      </c>
      <c r="H1413">
        <v>66</v>
      </c>
      <c r="I1413">
        <v>2</v>
      </c>
      <c r="J1413" t="s">
        <v>24</v>
      </c>
      <c r="K1413" t="s">
        <v>21</v>
      </c>
      <c r="L1413" t="s">
        <v>25</v>
      </c>
      <c r="M1413">
        <v>7.6</v>
      </c>
      <c r="N1413">
        <v>13665.96</v>
      </c>
      <c r="O1413" t="s">
        <v>19</v>
      </c>
      <c r="P1413" t="str">
        <f t="shared" si="755"/>
        <v>45-59</v>
      </c>
      <c r="Q1413" t="str">
        <f>IF(PatientData[[#This Row],[bmi]]&lt;18.5,"Underweight",
IF(PatientData[[#This Row],[bmi]]&lt;25,"Normal",
IF(PatientData[[#This Row],[bmi]]&lt;30,"Overweight","Obese")))</f>
        <v>Overweight</v>
      </c>
      <c r="R1413" t="str">
        <f t="shared" si="753"/>
        <v>High BP</v>
      </c>
      <c r="S1413" t="str">
        <f t="shared" si="754"/>
        <v>Normal Cost</v>
      </c>
    </row>
    <row r="1414" spans="1:19" x14ac:dyDescent="0.3">
      <c r="A1414">
        <v>55</v>
      </c>
      <c r="B1414" t="s">
        <v>15</v>
      </c>
      <c r="C1414">
        <v>24.4</v>
      </c>
      <c r="D1414">
        <v>109</v>
      </c>
      <c r="E1414">
        <v>60</v>
      </c>
      <c r="F1414">
        <v>237.3</v>
      </c>
      <c r="G1414">
        <v>127</v>
      </c>
      <c r="H1414">
        <v>92</v>
      </c>
      <c r="I1414">
        <v>0</v>
      </c>
      <c r="J1414" t="s">
        <v>16</v>
      </c>
      <c r="K1414" t="s">
        <v>17</v>
      </c>
      <c r="L1414" t="s">
        <v>25</v>
      </c>
      <c r="M1414">
        <v>8.6999999999999993</v>
      </c>
      <c r="N1414">
        <v>13845.36</v>
      </c>
      <c r="O1414" t="s">
        <v>19</v>
      </c>
      <c r="P1414" t="str">
        <f t="shared" si="755"/>
        <v>60-74</v>
      </c>
      <c r="Q1414" t="str">
        <f>IF(PatientData[[#This Row],[bmi]]&lt;18.5,"Underweight",
IF(PatientData[[#This Row],[bmi]]&lt;25,"Normal",
IF(PatientData[[#This Row],[bmi]]&lt;30,"Overweight","Obese")))</f>
        <v>Normal</v>
      </c>
      <c r="R1414" t="str">
        <f t="shared" si="753"/>
        <v>Normal BP</v>
      </c>
      <c r="S1414" t="str">
        <f t="shared" si="754"/>
        <v>Normal Cost</v>
      </c>
    </row>
    <row r="1415" spans="1:19" x14ac:dyDescent="0.3">
      <c r="A1415">
        <v>84</v>
      </c>
      <c r="B1415" t="s">
        <v>15</v>
      </c>
      <c r="C1415">
        <v>30.3</v>
      </c>
      <c r="D1415">
        <v>132</v>
      </c>
      <c r="E1415">
        <v>74</v>
      </c>
      <c r="F1415">
        <v>259.2</v>
      </c>
      <c r="G1415">
        <v>137.5</v>
      </c>
      <c r="H1415">
        <v>86</v>
      </c>
      <c r="I1415">
        <v>2</v>
      </c>
      <c r="J1415" t="s">
        <v>16</v>
      </c>
      <c r="K1415" t="s">
        <v>17</v>
      </c>
      <c r="L1415" t="s">
        <v>25</v>
      </c>
      <c r="M1415">
        <v>6.4</v>
      </c>
      <c r="N1415">
        <v>15818.57</v>
      </c>
      <c r="O1415" t="s">
        <v>19</v>
      </c>
      <c r="P1415" t="str">
        <f t="shared" si="755"/>
        <v>75+</v>
      </c>
      <c r="Q1415" t="str">
        <f>IF(PatientData[[#This Row],[bmi]]&lt;18.5,"Underweight",
IF(PatientData[[#This Row],[bmi]]&lt;25,"Normal",
IF(PatientData[[#This Row],[bmi]]&lt;30,"Overweight","Obese")))</f>
        <v>Obese</v>
      </c>
      <c r="R1415" t="str">
        <f t="shared" si="753"/>
        <v>High BP</v>
      </c>
      <c r="S1415" t="str">
        <f t="shared" si="754"/>
        <v>High Cost</v>
      </c>
    </row>
    <row r="1416" spans="1:19" x14ac:dyDescent="0.3">
      <c r="A1416">
        <v>85</v>
      </c>
      <c r="B1416" t="s">
        <v>20</v>
      </c>
      <c r="C1416">
        <v>21.9</v>
      </c>
      <c r="D1416">
        <v>128</v>
      </c>
      <c r="E1416">
        <v>84</v>
      </c>
      <c r="F1416">
        <v>197.7</v>
      </c>
      <c r="G1416">
        <v>135.30000000000001</v>
      </c>
      <c r="H1416">
        <v>72</v>
      </c>
      <c r="I1416">
        <v>1</v>
      </c>
      <c r="J1416" t="s">
        <v>27</v>
      </c>
      <c r="K1416" t="s">
        <v>17</v>
      </c>
      <c r="L1416" t="s">
        <v>18</v>
      </c>
      <c r="M1416">
        <v>1.8</v>
      </c>
      <c r="N1416">
        <v>4162.1400000000003</v>
      </c>
      <c r="O1416" t="s">
        <v>19</v>
      </c>
      <c r="P1416" t="str">
        <f t="shared" ref="P1416:P1417" si="756">IF(A1416&lt;30,"18-29",IF(A1416&lt;45,"30-44",IF(A1416&lt;60,"45-59",IF(A1416&lt;75,"60-74","75+"))))</f>
        <v>75+</v>
      </c>
      <c r="Q1416" t="str">
        <f>IF(PatientData[[#This Row],[bmi]]&lt;18.5,"Underweight",
IF(PatientData[[#This Row],[bmi]]&lt;25,"Normal",
IF(PatientData[[#This Row],[bmi]]&lt;30,"Overweight","Obese")))</f>
        <v>Normal</v>
      </c>
      <c r="R1416" t="str">
        <f t="shared" si="753"/>
        <v>High BP</v>
      </c>
      <c r="S1416" t="str">
        <f t="shared" si="754"/>
        <v>Normal Cost</v>
      </c>
    </row>
    <row r="1417" spans="1:19" x14ac:dyDescent="0.3">
      <c r="A1417">
        <v>63</v>
      </c>
      <c r="B1417" t="s">
        <v>20</v>
      </c>
      <c r="C1417">
        <v>21.9</v>
      </c>
      <c r="D1417">
        <v>131</v>
      </c>
      <c r="E1417">
        <v>80</v>
      </c>
      <c r="F1417">
        <v>160.19999999999999</v>
      </c>
      <c r="G1417">
        <v>173.3</v>
      </c>
      <c r="H1417">
        <v>76</v>
      </c>
      <c r="I1417">
        <v>3</v>
      </c>
      <c r="J1417" t="s">
        <v>24</v>
      </c>
      <c r="K1417" t="s">
        <v>17</v>
      </c>
      <c r="L1417" t="s">
        <v>22</v>
      </c>
      <c r="M1417">
        <v>3.9</v>
      </c>
      <c r="N1417">
        <v>6872.18</v>
      </c>
      <c r="O1417" t="s">
        <v>19</v>
      </c>
      <c r="P1417" t="str">
        <f t="shared" si="756"/>
        <v>60-74</v>
      </c>
      <c r="Q1417" t="str">
        <f>IF(PatientData[[#This Row],[bmi]]&lt;18.5,"Underweight",
IF(PatientData[[#This Row],[bmi]]&lt;25,"Normal",
IF(PatientData[[#This Row],[bmi]]&lt;30,"Overweight","Obese")))</f>
        <v>Normal</v>
      </c>
      <c r="R1417" t="str">
        <f t="shared" si="753"/>
        <v>High BP</v>
      </c>
      <c r="S1417" t="str">
        <f t="shared" si="754"/>
        <v>Normal Cost</v>
      </c>
    </row>
    <row r="1418" spans="1:19" x14ac:dyDescent="0.3">
      <c r="A1418">
        <v>56</v>
      </c>
      <c r="B1418" t="s">
        <v>15</v>
      </c>
      <c r="C1418">
        <v>24.9</v>
      </c>
      <c r="D1418">
        <v>117</v>
      </c>
      <c r="E1418">
        <v>75</v>
      </c>
      <c r="F1418">
        <v>255.3</v>
      </c>
      <c r="G1418">
        <v>91.2</v>
      </c>
      <c r="H1418">
        <v>79</v>
      </c>
      <c r="I1418">
        <v>4</v>
      </c>
      <c r="J1418" t="s">
        <v>27</v>
      </c>
      <c r="K1418" t="s">
        <v>21</v>
      </c>
      <c r="L1418" t="s">
        <v>18</v>
      </c>
      <c r="M1418">
        <v>3.3</v>
      </c>
      <c r="N1418">
        <v>7520.47</v>
      </c>
      <c r="O1418" t="s">
        <v>19</v>
      </c>
      <c r="P1418" t="str">
        <f t="shared" ref="P1418:P1420" si="757">IF(A1415&lt;30,"18-29",IF(A1415&lt;45,"30-44",IF(A1415&lt;60,"45-59",IF(A1415&lt;75,"60-74","75+"))))</f>
        <v>75+</v>
      </c>
      <c r="Q1418" t="str">
        <f>IF(PatientData[[#This Row],[bmi]]&lt;18.5,"Underweight",
IF(PatientData[[#This Row],[bmi]]&lt;25,"Normal",
IF(PatientData[[#This Row],[bmi]]&lt;30,"Overweight","Obese")))</f>
        <v>Normal</v>
      </c>
      <c r="R1418" t="str">
        <f t="shared" si="753"/>
        <v>Normal BP</v>
      </c>
      <c r="S1418" t="str">
        <f t="shared" si="754"/>
        <v>Normal Cost</v>
      </c>
    </row>
    <row r="1419" spans="1:19" x14ac:dyDescent="0.3">
      <c r="A1419">
        <v>40</v>
      </c>
      <c r="B1419" t="s">
        <v>15</v>
      </c>
      <c r="C1419">
        <v>18</v>
      </c>
      <c r="D1419">
        <v>129</v>
      </c>
      <c r="E1419">
        <v>90</v>
      </c>
      <c r="F1419">
        <v>193.6</v>
      </c>
      <c r="G1419">
        <v>103.5</v>
      </c>
      <c r="H1419">
        <v>91</v>
      </c>
      <c r="I1419">
        <v>0</v>
      </c>
      <c r="J1419" t="s">
        <v>16</v>
      </c>
      <c r="K1419" t="s">
        <v>28</v>
      </c>
      <c r="L1419" t="s">
        <v>22</v>
      </c>
      <c r="M1419">
        <v>7.2</v>
      </c>
      <c r="N1419">
        <v>19394.27</v>
      </c>
      <c r="O1419" t="s">
        <v>19</v>
      </c>
      <c r="P1419" t="str">
        <f t="shared" si="757"/>
        <v>75+</v>
      </c>
      <c r="Q1419" t="str">
        <f>IF(PatientData[[#This Row],[bmi]]&lt;18.5,"Underweight",
IF(PatientData[[#This Row],[bmi]]&lt;25,"Normal",
IF(PatientData[[#This Row],[bmi]]&lt;30,"Overweight","Obese")))</f>
        <v>Underweight</v>
      </c>
      <c r="R1419" t="str">
        <f t="shared" si="753"/>
        <v>High BP</v>
      </c>
      <c r="S1419" t="str">
        <f t="shared" si="754"/>
        <v>High Cost</v>
      </c>
    </row>
    <row r="1420" spans="1:19" x14ac:dyDescent="0.3">
      <c r="A1420">
        <v>68</v>
      </c>
      <c r="B1420" t="s">
        <v>15</v>
      </c>
      <c r="C1420">
        <v>24.8</v>
      </c>
      <c r="D1420">
        <v>124</v>
      </c>
      <c r="E1420">
        <v>73</v>
      </c>
      <c r="F1420">
        <v>247.6</v>
      </c>
      <c r="G1420">
        <v>111.9</v>
      </c>
      <c r="H1420">
        <v>72</v>
      </c>
      <c r="I1420">
        <v>2</v>
      </c>
      <c r="J1420" t="s">
        <v>27</v>
      </c>
      <c r="K1420" t="s">
        <v>21</v>
      </c>
      <c r="L1420" t="s">
        <v>25</v>
      </c>
      <c r="M1420">
        <v>7.8</v>
      </c>
      <c r="N1420">
        <v>17959.43</v>
      </c>
      <c r="O1420" t="s">
        <v>19</v>
      </c>
      <c r="P1420" t="str">
        <f t="shared" si="757"/>
        <v>60-74</v>
      </c>
      <c r="Q1420" t="str">
        <f>IF(PatientData[[#This Row],[bmi]]&lt;18.5,"Underweight",
IF(PatientData[[#This Row],[bmi]]&lt;25,"Normal",
IF(PatientData[[#This Row],[bmi]]&lt;30,"Overweight","Obese")))</f>
        <v>Normal</v>
      </c>
      <c r="R1420" t="str">
        <f t="shared" si="753"/>
        <v>High BP</v>
      </c>
      <c r="S1420" t="str">
        <f t="shared" si="754"/>
        <v>High Cost</v>
      </c>
    </row>
    <row r="1421" spans="1:19" x14ac:dyDescent="0.3">
      <c r="A1421">
        <v>55</v>
      </c>
      <c r="B1421" t="s">
        <v>20</v>
      </c>
      <c r="C1421">
        <v>21.9</v>
      </c>
      <c r="D1421">
        <v>107</v>
      </c>
      <c r="E1421">
        <v>67</v>
      </c>
      <c r="F1421">
        <v>233</v>
      </c>
      <c r="G1421">
        <v>89.3</v>
      </c>
      <c r="H1421">
        <v>166</v>
      </c>
      <c r="I1421">
        <v>2</v>
      </c>
      <c r="J1421" t="s">
        <v>24</v>
      </c>
      <c r="K1421" t="s">
        <v>21</v>
      </c>
      <c r="L1421" t="s">
        <v>25</v>
      </c>
      <c r="M1421">
        <v>4.0999999999999996</v>
      </c>
      <c r="N1421">
        <v>10192.31</v>
      </c>
      <c r="O1421" t="s">
        <v>19</v>
      </c>
      <c r="P1421" t="str">
        <f t="shared" ref="P1421" si="758">IF(A1421&lt;30,"18-29",IF(A1421&lt;45,"30-44",IF(A1421&lt;60,"45-59",IF(A1421&lt;75,"60-74","75+"))))</f>
        <v>45-59</v>
      </c>
      <c r="Q1421" t="str">
        <f>IF(PatientData[[#This Row],[bmi]]&lt;18.5,"Underweight",
IF(PatientData[[#This Row],[bmi]]&lt;25,"Normal",
IF(PatientData[[#This Row],[bmi]]&lt;30,"Overweight","Obese")))</f>
        <v>Normal</v>
      </c>
      <c r="R1421" t="str">
        <f t="shared" si="753"/>
        <v>Normal BP</v>
      </c>
      <c r="S1421" t="str">
        <f t="shared" si="754"/>
        <v>Normal Cost</v>
      </c>
    </row>
    <row r="1422" spans="1:19" x14ac:dyDescent="0.3">
      <c r="A1422">
        <v>64</v>
      </c>
      <c r="B1422" t="s">
        <v>15</v>
      </c>
      <c r="C1422">
        <v>30.3</v>
      </c>
      <c r="D1422">
        <v>152</v>
      </c>
      <c r="E1422">
        <v>82</v>
      </c>
      <c r="F1422">
        <v>264.2</v>
      </c>
      <c r="G1422">
        <v>118.5</v>
      </c>
      <c r="H1422">
        <v>74</v>
      </c>
      <c r="I1422">
        <v>1</v>
      </c>
      <c r="J1422" t="s">
        <v>27</v>
      </c>
      <c r="K1422" t="s">
        <v>17</v>
      </c>
      <c r="L1422" t="s">
        <v>25</v>
      </c>
      <c r="M1422">
        <v>2.1</v>
      </c>
      <c r="N1422">
        <v>5603.92</v>
      </c>
      <c r="O1422" t="s">
        <v>19</v>
      </c>
      <c r="P1422" t="str">
        <f t="shared" ref="P1422" si="759">IF(A1419&lt;30,"18-29",IF(A1419&lt;45,"30-44",IF(A1419&lt;60,"45-59",IF(A1419&lt;75,"60-74","75+"))))</f>
        <v>30-44</v>
      </c>
      <c r="Q1422" t="str">
        <f>IF(PatientData[[#This Row],[bmi]]&lt;18.5,"Underweight",
IF(PatientData[[#This Row],[bmi]]&lt;25,"Normal",
IF(PatientData[[#This Row],[bmi]]&lt;30,"Overweight","Obese")))</f>
        <v>Obese</v>
      </c>
      <c r="R1422" t="str">
        <f t="shared" si="753"/>
        <v>High BP</v>
      </c>
      <c r="S1422" t="str">
        <f t="shared" si="754"/>
        <v>Normal Cost</v>
      </c>
    </row>
    <row r="1423" spans="1:19" x14ac:dyDescent="0.3">
      <c r="A1423">
        <v>70</v>
      </c>
      <c r="B1423" t="s">
        <v>20</v>
      </c>
      <c r="C1423">
        <v>21.9</v>
      </c>
      <c r="D1423">
        <v>111</v>
      </c>
      <c r="E1423">
        <v>60</v>
      </c>
      <c r="F1423">
        <v>212</v>
      </c>
      <c r="G1423">
        <v>90.6</v>
      </c>
      <c r="H1423">
        <v>82</v>
      </c>
      <c r="I1423">
        <v>3</v>
      </c>
      <c r="J1423" t="s">
        <v>24</v>
      </c>
      <c r="K1423" t="s">
        <v>21</v>
      </c>
      <c r="L1423" t="s">
        <v>25</v>
      </c>
      <c r="M1423">
        <v>8.3000000000000007</v>
      </c>
      <c r="N1423">
        <v>16186.75</v>
      </c>
      <c r="O1423" t="s">
        <v>19</v>
      </c>
      <c r="P1423" t="str">
        <f t="shared" ref="P1423" si="760">IF(A1423&lt;30,"18-29",IF(A1423&lt;45,"30-44",IF(A1423&lt;60,"45-59",IF(A1423&lt;75,"60-74","75+"))))</f>
        <v>60-74</v>
      </c>
      <c r="Q1423" t="str">
        <f>IF(PatientData[[#This Row],[bmi]]&lt;18.5,"Underweight",
IF(PatientData[[#This Row],[bmi]]&lt;25,"Normal",
IF(PatientData[[#This Row],[bmi]]&lt;30,"Overweight","Obese")))</f>
        <v>Normal</v>
      </c>
      <c r="R1423" t="str">
        <f t="shared" si="753"/>
        <v>Normal BP</v>
      </c>
      <c r="S1423" t="str">
        <f t="shared" si="754"/>
        <v>High Cost</v>
      </c>
    </row>
    <row r="1424" spans="1:19" x14ac:dyDescent="0.3">
      <c r="A1424">
        <v>67</v>
      </c>
      <c r="B1424" t="s">
        <v>15</v>
      </c>
      <c r="C1424">
        <v>20.9</v>
      </c>
      <c r="D1424">
        <v>125</v>
      </c>
      <c r="E1424">
        <v>67</v>
      </c>
      <c r="F1424">
        <v>232.1</v>
      </c>
      <c r="G1424">
        <v>84.8</v>
      </c>
      <c r="H1424">
        <v>68</v>
      </c>
      <c r="I1424">
        <v>1</v>
      </c>
      <c r="J1424" t="s">
        <v>27</v>
      </c>
      <c r="K1424" t="s">
        <v>26</v>
      </c>
      <c r="L1424" t="s">
        <v>18</v>
      </c>
      <c r="M1424">
        <v>4.7</v>
      </c>
      <c r="N1424">
        <v>7996.18</v>
      </c>
      <c r="O1424" t="s">
        <v>19</v>
      </c>
      <c r="P1424" t="str">
        <f t="shared" ref="P1424:P1425" si="761">IF(A1421&lt;30,"18-29",IF(A1421&lt;45,"30-44",IF(A1421&lt;60,"45-59",IF(A1421&lt;75,"60-74","75+"))))</f>
        <v>45-59</v>
      </c>
      <c r="Q1424" t="str">
        <f>IF(PatientData[[#This Row],[bmi]]&lt;18.5,"Underweight",
IF(PatientData[[#This Row],[bmi]]&lt;25,"Normal",
IF(PatientData[[#This Row],[bmi]]&lt;30,"Overweight","Obese")))</f>
        <v>Normal</v>
      </c>
      <c r="R1424" t="str">
        <f t="shared" si="753"/>
        <v>High BP</v>
      </c>
      <c r="S1424" t="str">
        <f t="shared" si="754"/>
        <v>Normal Cost</v>
      </c>
    </row>
    <row r="1425" spans="1:19" x14ac:dyDescent="0.3">
      <c r="A1425">
        <v>54</v>
      </c>
      <c r="B1425" t="s">
        <v>15</v>
      </c>
      <c r="C1425">
        <v>27.8</v>
      </c>
      <c r="D1425">
        <v>135</v>
      </c>
      <c r="E1425">
        <v>85</v>
      </c>
      <c r="F1425">
        <v>171.3</v>
      </c>
      <c r="G1425">
        <v>126.9</v>
      </c>
      <c r="H1425">
        <v>73</v>
      </c>
      <c r="I1425">
        <v>1</v>
      </c>
      <c r="J1425" t="s">
        <v>24</v>
      </c>
      <c r="K1425" t="s">
        <v>17</v>
      </c>
      <c r="L1425" t="s">
        <v>22</v>
      </c>
      <c r="M1425">
        <v>7.1</v>
      </c>
      <c r="N1425">
        <v>11711.51</v>
      </c>
      <c r="O1425" t="s">
        <v>23</v>
      </c>
      <c r="P1425" t="str">
        <f t="shared" si="761"/>
        <v>60-74</v>
      </c>
      <c r="Q1425" t="str">
        <f>IF(PatientData[[#This Row],[bmi]]&lt;18.5,"Underweight",
IF(PatientData[[#This Row],[bmi]]&lt;25,"Normal",
IF(PatientData[[#This Row],[bmi]]&lt;30,"Overweight","Obese")))</f>
        <v>Overweight</v>
      </c>
      <c r="R1425" t="str">
        <f t="shared" si="753"/>
        <v>High BP</v>
      </c>
      <c r="S1425" t="str">
        <f t="shared" si="754"/>
        <v>Normal Cost</v>
      </c>
    </row>
    <row r="1426" spans="1:19" x14ac:dyDescent="0.3">
      <c r="A1426">
        <v>66</v>
      </c>
      <c r="B1426" t="s">
        <v>20</v>
      </c>
      <c r="C1426">
        <v>21.9</v>
      </c>
      <c r="D1426">
        <v>128</v>
      </c>
      <c r="E1426">
        <v>83</v>
      </c>
      <c r="F1426">
        <v>245.4</v>
      </c>
      <c r="G1426">
        <v>125.5</v>
      </c>
      <c r="H1426">
        <v>99</v>
      </c>
      <c r="I1426">
        <v>1</v>
      </c>
      <c r="J1426" t="s">
        <v>16</v>
      </c>
      <c r="K1426" t="s">
        <v>17</v>
      </c>
      <c r="L1426" t="s">
        <v>22</v>
      </c>
      <c r="M1426">
        <v>8.1999999999999993</v>
      </c>
      <c r="N1426">
        <v>14596.06</v>
      </c>
      <c r="O1426" t="s">
        <v>19</v>
      </c>
      <c r="P1426" t="str">
        <f t="shared" ref="P1426:P1427" si="762">IF(A1426&lt;30,"18-29",IF(A1426&lt;45,"30-44",IF(A1426&lt;60,"45-59",IF(A1426&lt;75,"60-74","75+"))))</f>
        <v>60-74</v>
      </c>
      <c r="Q1426" t="str">
        <f>IF(PatientData[[#This Row],[bmi]]&lt;18.5,"Underweight",
IF(PatientData[[#This Row],[bmi]]&lt;25,"Normal",
IF(PatientData[[#This Row],[bmi]]&lt;30,"Overweight","Obese")))</f>
        <v>Normal</v>
      </c>
      <c r="R1426" t="str">
        <f t="shared" si="753"/>
        <v>High BP</v>
      </c>
      <c r="S1426" t="str">
        <f t="shared" si="754"/>
        <v>Normal Cost</v>
      </c>
    </row>
    <row r="1427" spans="1:19" x14ac:dyDescent="0.3">
      <c r="A1427">
        <v>69</v>
      </c>
      <c r="B1427" t="s">
        <v>20</v>
      </c>
      <c r="C1427">
        <v>21.9</v>
      </c>
      <c r="D1427">
        <v>127</v>
      </c>
      <c r="E1427">
        <v>81</v>
      </c>
      <c r="F1427">
        <v>217.9</v>
      </c>
      <c r="G1427">
        <v>121.3</v>
      </c>
      <c r="H1427">
        <v>95</v>
      </c>
      <c r="I1427">
        <v>1</v>
      </c>
      <c r="J1427" t="s">
        <v>16</v>
      </c>
      <c r="K1427" t="s">
        <v>17</v>
      </c>
      <c r="L1427" t="s">
        <v>18</v>
      </c>
      <c r="M1427">
        <v>17.600000000000001</v>
      </c>
      <c r="N1427">
        <v>30389.67</v>
      </c>
      <c r="O1427" t="s">
        <v>19</v>
      </c>
      <c r="P1427" t="str">
        <f t="shared" si="762"/>
        <v>60-74</v>
      </c>
      <c r="Q1427" t="str">
        <f>IF(PatientData[[#This Row],[bmi]]&lt;18.5,"Underweight",
IF(PatientData[[#This Row],[bmi]]&lt;25,"Normal",
IF(PatientData[[#This Row],[bmi]]&lt;30,"Overweight","Obese")))</f>
        <v>Normal</v>
      </c>
      <c r="R1427" t="str">
        <f t="shared" si="753"/>
        <v>High BP</v>
      </c>
      <c r="S1427" t="str">
        <f t="shared" si="754"/>
        <v>High Cost</v>
      </c>
    </row>
    <row r="1428" spans="1:19" x14ac:dyDescent="0.3">
      <c r="A1428">
        <v>73</v>
      </c>
      <c r="B1428" t="s">
        <v>15</v>
      </c>
      <c r="C1428">
        <v>22.2</v>
      </c>
      <c r="D1428">
        <v>124</v>
      </c>
      <c r="E1428">
        <v>73</v>
      </c>
      <c r="F1428">
        <v>219.4</v>
      </c>
      <c r="G1428">
        <v>131</v>
      </c>
      <c r="H1428">
        <v>98</v>
      </c>
      <c r="I1428">
        <v>2</v>
      </c>
      <c r="J1428" t="s">
        <v>16</v>
      </c>
      <c r="K1428" t="s">
        <v>21</v>
      </c>
      <c r="L1428" t="s">
        <v>22</v>
      </c>
      <c r="M1428">
        <v>11.5</v>
      </c>
      <c r="N1428">
        <v>24692.6</v>
      </c>
      <c r="O1428" t="s">
        <v>19</v>
      </c>
      <c r="P1428" t="str">
        <f t="shared" ref="P1428" si="763">IF(A1425&lt;30,"18-29",IF(A1425&lt;45,"30-44",IF(A1425&lt;60,"45-59",IF(A1425&lt;75,"60-74","75+"))))</f>
        <v>45-59</v>
      </c>
      <c r="Q1428" t="str">
        <f>IF(PatientData[[#This Row],[bmi]]&lt;18.5,"Underweight",
IF(PatientData[[#This Row],[bmi]]&lt;25,"Normal",
IF(PatientData[[#This Row],[bmi]]&lt;30,"Overweight","Obese")))</f>
        <v>Normal</v>
      </c>
      <c r="R1428" t="str">
        <f t="shared" si="753"/>
        <v>High BP</v>
      </c>
      <c r="S1428" t="str">
        <f t="shared" si="754"/>
        <v>High Cost</v>
      </c>
    </row>
    <row r="1429" spans="1:19" x14ac:dyDescent="0.3">
      <c r="A1429">
        <v>64</v>
      </c>
      <c r="B1429" t="s">
        <v>20</v>
      </c>
      <c r="C1429">
        <v>21.9</v>
      </c>
      <c r="D1429">
        <v>107</v>
      </c>
      <c r="E1429">
        <v>63</v>
      </c>
      <c r="F1429">
        <v>222.8</v>
      </c>
      <c r="G1429">
        <v>117.9</v>
      </c>
      <c r="H1429">
        <v>76</v>
      </c>
      <c r="I1429">
        <v>2</v>
      </c>
      <c r="J1429" t="s">
        <v>27</v>
      </c>
      <c r="K1429" t="s">
        <v>26</v>
      </c>
      <c r="L1429" t="s">
        <v>25</v>
      </c>
      <c r="M1429">
        <v>5.2</v>
      </c>
      <c r="N1429">
        <v>9843.2999999999993</v>
      </c>
      <c r="O1429" t="s">
        <v>19</v>
      </c>
      <c r="P1429" t="str">
        <f t="shared" ref="P1429:P1431" si="764">IF(A1429&lt;30,"18-29",IF(A1429&lt;45,"30-44",IF(A1429&lt;60,"45-59",IF(A1429&lt;75,"60-74","75+"))))</f>
        <v>60-74</v>
      </c>
      <c r="Q1429" t="str">
        <f>IF(PatientData[[#This Row],[bmi]]&lt;18.5,"Underweight",
IF(PatientData[[#This Row],[bmi]]&lt;25,"Normal",
IF(PatientData[[#This Row],[bmi]]&lt;30,"Overweight","Obese")))</f>
        <v>Normal</v>
      </c>
      <c r="R1429" t="str">
        <f t="shared" si="753"/>
        <v>Normal BP</v>
      </c>
      <c r="S1429" t="str">
        <f t="shared" si="754"/>
        <v>Normal Cost</v>
      </c>
    </row>
    <row r="1430" spans="1:19" x14ac:dyDescent="0.3">
      <c r="A1430">
        <v>59</v>
      </c>
      <c r="B1430" t="s">
        <v>20</v>
      </c>
      <c r="C1430">
        <v>21.9</v>
      </c>
      <c r="D1430">
        <v>117</v>
      </c>
      <c r="E1430">
        <v>82</v>
      </c>
      <c r="F1430">
        <v>168.9</v>
      </c>
      <c r="G1430">
        <v>133.80000000000001</v>
      </c>
      <c r="H1430">
        <v>89</v>
      </c>
      <c r="I1430">
        <v>1</v>
      </c>
      <c r="J1430" t="s">
        <v>24</v>
      </c>
      <c r="K1430" t="s">
        <v>21</v>
      </c>
      <c r="L1430" t="s">
        <v>25</v>
      </c>
      <c r="M1430">
        <v>3.8</v>
      </c>
      <c r="N1430">
        <v>9372.83</v>
      </c>
      <c r="O1430" t="s">
        <v>19</v>
      </c>
      <c r="P1430" t="str">
        <f t="shared" si="764"/>
        <v>45-59</v>
      </c>
      <c r="Q1430" t="str">
        <f>IF(PatientData[[#This Row],[bmi]]&lt;18.5,"Underweight",
IF(PatientData[[#This Row],[bmi]]&lt;25,"Normal",
IF(PatientData[[#This Row],[bmi]]&lt;30,"Overweight","Obese")))</f>
        <v>Normal</v>
      </c>
      <c r="R1430" t="str">
        <f t="shared" si="753"/>
        <v>High BP</v>
      </c>
      <c r="S1430" t="str">
        <f t="shared" si="754"/>
        <v>Normal Cost</v>
      </c>
    </row>
    <row r="1431" spans="1:19" x14ac:dyDescent="0.3">
      <c r="A1431">
        <v>71</v>
      </c>
      <c r="B1431" t="s">
        <v>20</v>
      </c>
      <c r="C1431">
        <v>21.9</v>
      </c>
      <c r="D1431">
        <v>127</v>
      </c>
      <c r="E1431">
        <v>80</v>
      </c>
      <c r="F1431">
        <v>235.8</v>
      </c>
      <c r="G1431">
        <v>112</v>
      </c>
      <c r="H1431">
        <v>59</v>
      </c>
      <c r="I1431">
        <v>2</v>
      </c>
      <c r="J1431" t="s">
        <v>27</v>
      </c>
      <c r="K1431" t="s">
        <v>17</v>
      </c>
      <c r="L1431" t="s">
        <v>18</v>
      </c>
      <c r="M1431">
        <v>3</v>
      </c>
      <c r="N1431">
        <v>6464.51</v>
      </c>
      <c r="O1431" t="s">
        <v>19</v>
      </c>
      <c r="P1431" t="str">
        <f t="shared" si="764"/>
        <v>60-74</v>
      </c>
      <c r="Q1431" t="str">
        <f>IF(PatientData[[#This Row],[bmi]]&lt;18.5,"Underweight",
IF(PatientData[[#This Row],[bmi]]&lt;25,"Normal",
IF(PatientData[[#This Row],[bmi]]&lt;30,"Overweight","Obese")))</f>
        <v>Normal</v>
      </c>
      <c r="R1431" t="str">
        <f t="shared" si="753"/>
        <v>High BP</v>
      </c>
      <c r="S1431" t="str">
        <f t="shared" si="754"/>
        <v>Normal Cost</v>
      </c>
    </row>
    <row r="1432" spans="1:19" x14ac:dyDescent="0.3">
      <c r="A1432">
        <v>79</v>
      </c>
      <c r="B1432" t="s">
        <v>15</v>
      </c>
      <c r="C1432">
        <v>22.2</v>
      </c>
      <c r="D1432">
        <v>133</v>
      </c>
      <c r="E1432">
        <v>90</v>
      </c>
      <c r="F1432">
        <v>220.4</v>
      </c>
      <c r="G1432">
        <v>90.3</v>
      </c>
      <c r="H1432">
        <v>87</v>
      </c>
      <c r="I1432">
        <v>1</v>
      </c>
      <c r="J1432" t="s">
        <v>16</v>
      </c>
      <c r="K1432" t="s">
        <v>28</v>
      </c>
      <c r="L1432" t="s">
        <v>25</v>
      </c>
      <c r="M1432">
        <v>10.7</v>
      </c>
      <c r="N1432">
        <v>24484.07</v>
      </c>
      <c r="O1432" t="s">
        <v>23</v>
      </c>
      <c r="P1432" t="str">
        <f t="shared" ref="P1432" si="765">IF(A1429&lt;30,"18-29",IF(A1429&lt;45,"30-44",IF(A1429&lt;60,"45-59",IF(A1429&lt;75,"60-74","75+"))))</f>
        <v>60-74</v>
      </c>
      <c r="Q1432" t="str">
        <f>IF(PatientData[[#This Row],[bmi]]&lt;18.5,"Underweight",
IF(PatientData[[#This Row],[bmi]]&lt;25,"Normal",
IF(PatientData[[#This Row],[bmi]]&lt;30,"Overweight","Obese")))</f>
        <v>Normal</v>
      </c>
      <c r="R1432" t="str">
        <f t="shared" si="753"/>
        <v>High BP</v>
      </c>
      <c r="S1432" t="str">
        <f t="shared" si="754"/>
        <v>High Cost</v>
      </c>
    </row>
    <row r="1433" spans="1:19" x14ac:dyDescent="0.3">
      <c r="A1433">
        <v>55</v>
      </c>
      <c r="B1433" t="s">
        <v>20</v>
      </c>
      <c r="C1433">
        <v>21.9</v>
      </c>
      <c r="D1433">
        <v>134</v>
      </c>
      <c r="E1433">
        <v>81</v>
      </c>
      <c r="F1433">
        <v>243.4</v>
      </c>
      <c r="G1433">
        <v>84.9</v>
      </c>
      <c r="H1433">
        <v>70</v>
      </c>
      <c r="I1433">
        <v>1</v>
      </c>
      <c r="J1433" t="s">
        <v>27</v>
      </c>
      <c r="K1433" t="s">
        <v>21</v>
      </c>
      <c r="L1433" t="s">
        <v>22</v>
      </c>
      <c r="M1433">
        <v>8.1</v>
      </c>
      <c r="N1433">
        <v>15981.84</v>
      </c>
      <c r="O1433" t="s">
        <v>19</v>
      </c>
      <c r="P1433" t="str">
        <f t="shared" ref="P1433" si="766">IF(A1433&lt;30,"18-29",IF(A1433&lt;45,"30-44",IF(A1433&lt;60,"45-59",IF(A1433&lt;75,"60-74","75+"))))</f>
        <v>45-59</v>
      </c>
      <c r="Q1433" t="str">
        <f>IF(PatientData[[#This Row],[bmi]]&lt;18.5,"Underweight",
IF(PatientData[[#This Row],[bmi]]&lt;25,"Normal",
IF(PatientData[[#This Row],[bmi]]&lt;30,"Overweight","Obese")))</f>
        <v>Normal</v>
      </c>
      <c r="R1433" t="str">
        <f t="shared" si="753"/>
        <v>High BP</v>
      </c>
      <c r="S1433" t="str">
        <f t="shared" si="754"/>
        <v>High Cost</v>
      </c>
    </row>
    <row r="1434" spans="1:19" x14ac:dyDescent="0.3">
      <c r="A1434">
        <v>89</v>
      </c>
      <c r="B1434" t="s">
        <v>15</v>
      </c>
      <c r="C1434">
        <v>25.5</v>
      </c>
      <c r="D1434">
        <v>129</v>
      </c>
      <c r="E1434">
        <v>82</v>
      </c>
      <c r="F1434">
        <v>210.4</v>
      </c>
      <c r="G1434">
        <v>86.2</v>
      </c>
      <c r="H1434">
        <v>66</v>
      </c>
      <c r="I1434">
        <v>2</v>
      </c>
      <c r="J1434" t="s">
        <v>27</v>
      </c>
      <c r="K1434" t="s">
        <v>26</v>
      </c>
      <c r="L1434" t="s">
        <v>25</v>
      </c>
      <c r="M1434">
        <v>3.9</v>
      </c>
      <c r="N1434">
        <v>10052.120000000001</v>
      </c>
      <c r="O1434" t="s">
        <v>19</v>
      </c>
      <c r="P1434" t="str">
        <f t="shared" ref="P1434" si="767">IF(A1431&lt;30,"18-29",IF(A1431&lt;45,"30-44",IF(A1431&lt;60,"45-59",IF(A1431&lt;75,"60-74","75+"))))</f>
        <v>60-74</v>
      </c>
      <c r="Q1434" t="str">
        <f>IF(PatientData[[#This Row],[bmi]]&lt;18.5,"Underweight",
IF(PatientData[[#This Row],[bmi]]&lt;25,"Normal",
IF(PatientData[[#This Row],[bmi]]&lt;30,"Overweight","Obese")))</f>
        <v>Overweight</v>
      </c>
      <c r="R1434" t="str">
        <f t="shared" si="753"/>
        <v>High BP</v>
      </c>
      <c r="S1434" t="str">
        <f t="shared" si="754"/>
        <v>Normal Cost</v>
      </c>
    </row>
    <row r="1435" spans="1:19" x14ac:dyDescent="0.3">
      <c r="A1435">
        <v>83</v>
      </c>
      <c r="B1435" t="s">
        <v>20</v>
      </c>
      <c r="C1435">
        <v>22</v>
      </c>
      <c r="D1435">
        <v>125</v>
      </c>
      <c r="E1435">
        <v>86</v>
      </c>
      <c r="F1435">
        <v>221.7</v>
      </c>
      <c r="G1435">
        <v>127.9</v>
      </c>
      <c r="H1435">
        <v>83</v>
      </c>
      <c r="I1435">
        <v>3</v>
      </c>
      <c r="J1435" t="s">
        <v>27</v>
      </c>
      <c r="K1435" t="s">
        <v>17</v>
      </c>
      <c r="L1435" t="s">
        <v>25</v>
      </c>
      <c r="M1435">
        <v>5.5</v>
      </c>
      <c r="N1435">
        <v>10558.06</v>
      </c>
      <c r="O1435" t="s">
        <v>19</v>
      </c>
      <c r="P1435" t="str">
        <f t="shared" ref="P1435" si="768">IF(A1435&lt;30,"18-29",IF(A1435&lt;45,"30-44",IF(A1435&lt;60,"45-59",IF(A1435&lt;75,"60-74","75+"))))</f>
        <v>75+</v>
      </c>
      <c r="Q1435" t="str">
        <f>IF(PatientData[[#This Row],[bmi]]&lt;18.5,"Underweight",
IF(PatientData[[#This Row],[bmi]]&lt;25,"Normal",
IF(PatientData[[#This Row],[bmi]]&lt;30,"Overweight","Obese")))</f>
        <v>Normal</v>
      </c>
      <c r="R1435" t="str">
        <f t="shared" si="753"/>
        <v>High BP</v>
      </c>
      <c r="S1435" t="str">
        <f t="shared" si="754"/>
        <v>Normal Cost</v>
      </c>
    </row>
    <row r="1436" spans="1:19" x14ac:dyDescent="0.3">
      <c r="A1436">
        <v>59</v>
      </c>
      <c r="B1436" t="s">
        <v>15</v>
      </c>
      <c r="C1436">
        <v>32.6</v>
      </c>
      <c r="D1436">
        <v>118</v>
      </c>
      <c r="E1436">
        <v>63</v>
      </c>
      <c r="F1436">
        <v>257.10000000000002</v>
      </c>
      <c r="G1436">
        <v>116.3</v>
      </c>
      <c r="H1436">
        <v>75</v>
      </c>
      <c r="I1436">
        <v>3</v>
      </c>
      <c r="J1436" t="s">
        <v>27</v>
      </c>
      <c r="K1436" t="s">
        <v>21</v>
      </c>
      <c r="L1436" t="s">
        <v>18</v>
      </c>
      <c r="M1436">
        <v>5.4</v>
      </c>
      <c r="N1436">
        <v>13188.03</v>
      </c>
      <c r="O1436" t="s">
        <v>23</v>
      </c>
      <c r="P1436" t="str">
        <f t="shared" ref="P1436:P1438" si="769">IF(A1433&lt;30,"18-29",IF(A1433&lt;45,"30-44",IF(A1433&lt;60,"45-59",IF(A1433&lt;75,"60-74","75+"))))</f>
        <v>45-59</v>
      </c>
      <c r="Q1436" t="str">
        <f>IF(PatientData[[#This Row],[bmi]]&lt;18.5,"Underweight",
IF(PatientData[[#This Row],[bmi]]&lt;25,"Normal",
IF(PatientData[[#This Row],[bmi]]&lt;30,"Overweight","Obese")))</f>
        <v>Obese</v>
      </c>
      <c r="R1436" t="str">
        <f t="shared" si="753"/>
        <v>Normal BP</v>
      </c>
      <c r="S1436" t="str">
        <f t="shared" si="754"/>
        <v>Normal Cost</v>
      </c>
    </row>
    <row r="1437" spans="1:19" x14ac:dyDescent="0.3">
      <c r="A1437">
        <v>75</v>
      </c>
      <c r="B1437" t="s">
        <v>15</v>
      </c>
      <c r="C1437">
        <v>26.4</v>
      </c>
      <c r="D1437">
        <v>115</v>
      </c>
      <c r="E1437">
        <v>76</v>
      </c>
      <c r="F1437">
        <v>283.89999999999998</v>
      </c>
      <c r="G1437">
        <v>84.1</v>
      </c>
      <c r="H1437">
        <v>88</v>
      </c>
      <c r="I1437">
        <v>1</v>
      </c>
      <c r="J1437" t="s">
        <v>24</v>
      </c>
      <c r="K1437" t="s">
        <v>21</v>
      </c>
      <c r="L1437" t="s">
        <v>25</v>
      </c>
      <c r="M1437">
        <v>8.5</v>
      </c>
      <c r="N1437">
        <v>21574.84</v>
      </c>
      <c r="O1437" t="s">
        <v>19</v>
      </c>
      <c r="P1437" t="str">
        <f t="shared" si="769"/>
        <v>75+</v>
      </c>
      <c r="Q1437" t="str">
        <f>IF(PatientData[[#This Row],[bmi]]&lt;18.5,"Underweight",
IF(PatientData[[#This Row],[bmi]]&lt;25,"Normal",
IF(PatientData[[#This Row],[bmi]]&lt;30,"Overweight","Obese")))</f>
        <v>Overweight</v>
      </c>
      <c r="R1437" t="str">
        <f t="shared" si="753"/>
        <v>Normal BP</v>
      </c>
      <c r="S1437" t="str">
        <f t="shared" si="754"/>
        <v>High Cost</v>
      </c>
    </row>
    <row r="1438" spans="1:19" x14ac:dyDescent="0.3">
      <c r="A1438">
        <v>74</v>
      </c>
      <c r="B1438" t="s">
        <v>15</v>
      </c>
      <c r="C1438">
        <v>23.5</v>
      </c>
      <c r="D1438">
        <v>117</v>
      </c>
      <c r="E1438">
        <v>79</v>
      </c>
      <c r="F1438">
        <v>252.2</v>
      </c>
      <c r="G1438">
        <v>89.6</v>
      </c>
      <c r="H1438">
        <v>85</v>
      </c>
      <c r="I1438">
        <v>0</v>
      </c>
      <c r="J1438" t="s">
        <v>24</v>
      </c>
      <c r="K1438" t="s">
        <v>26</v>
      </c>
      <c r="L1438" t="s">
        <v>25</v>
      </c>
      <c r="M1438">
        <v>12.1</v>
      </c>
      <c r="N1438">
        <v>16404.240000000002</v>
      </c>
      <c r="O1438" t="s">
        <v>19</v>
      </c>
      <c r="P1438" t="str">
        <f t="shared" si="769"/>
        <v>75+</v>
      </c>
      <c r="Q1438" t="str">
        <f>IF(PatientData[[#This Row],[bmi]]&lt;18.5,"Underweight",
IF(PatientData[[#This Row],[bmi]]&lt;25,"Normal",
IF(PatientData[[#This Row],[bmi]]&lt;30,"Overweight","Obese")))</f>
        <v>Normal</v>
      </c>
      <c r="R1438" t="str">
        <f t="shared" si="753"/>
        <v>Normal BP</v>
      </c>
      <c r="S1438" t="str">
        <f t="shared" si="754"/>
        <v>High Cost</v>
      </c>
    </row>
    <row r="1439" spans="1:19" x14ac:dyDescent="0.3">
      <c r="A1439">
        <v>54</v>
      </c>
      <c r="B1439" t="s">
        <v>20</v>
      </c>
      <c r="C1439">
        <v>22</v>
      </c>
      <c r="D1439">
        <v>132</v>
      </c>
      <c r="E1439">
        <v>88</v>
      </c>
      <c r="F1439">
        <v>240</v>
      </c>
      <c r="G1439">
        <v>128.6</v>
      </c>
      <c r="H1439">
        <v>94</v>
      </c>
      <c r="I1439">
        <v>1</v>
      </c>
      <c r="J1439" t="s">
        <v>24</v>
      </c>
      <c r="K1439" t="s">
        <v>17</v>
      </c>
      <c r="L1439" t="s">
        <v>18</v>
      </c>
      <c r="M1439">
        <v>4.0999999999999996</v>
      </c>
      <c r="N1439">
        <v>7688.41</v>
      </c>
      <c r="O1439" t="s">
        <v>19</v>
      </c>
      <c r="P1439" t="str">
        <f t="shared" ref="P1439" si="770">IF(A1439&lt;30,"18-29",IF(A1439&lt;45,"30-44",IF(A1439&lt;60,"45-59",IF(A1439&lt;75,"60-74","75+"))))</f>
        <v>45-59</v>
      </c>
      <c r="Q1439" t="str">
        <f>IF(PatientData[[#This Row],[bmi]]&lt;18.5,"Underweight",
IF(PatientData[[#This Row],[bmi]]&lt;25,"Normal",
IF(PatientData[[#This Row],[bmi]]&lt;30,"Overweight","Obese")))</f>
        <v>Normal</v>
      </c>
      <c r="R1439" t="str">
        <f t="shared" si="753"/>
        <v>High BP</v>
      </c>
      <c r="S1439" t="str">
        <f t="shared" si="754"/>
        <v>Normal Cost</v>
      </c>
    </row>
    <row r="1440" spans="1:19" x14ac:dyDescent="0.3">
      <c r="A1440">
        <v>63</v>
      </c>
      <c r="B1440" t="s">
        <v>15</v>
      </c>
      <c r="C1440">
        <v>21.2</v>
      </c>
      <c r="D1440">
        <v>129</v>
      </c>
      <c r="E1440">
        <v>74</v>
      </c>
      <c r="F1440">
        <v>218.9</v>
      </c>
      <c r="G1440">
        <v>96</v>
      </c>
      <c r="H1440">
        <v>78</v>
      </c>
      <c r="I1440">
        <v>1</v>
      </c>
      <c r="J1440" t="s">
        <v>27</v>
      </c>
      <c r="K1440" t="s">
        <v>21</v>
      </c>
      <c r="L1440" t="s">
        <v>18</v>
      </c>
      <c r="M1440">
        <v>7.5</v>
      </c>
      <c r="N1440">
        <v>16412.5</v>
      </c>
      <c r="O1440" t="s">
        <v>19</v>
      </c>
      <c r="P1440" t="str">
        <f t="shared" ref="P1440" si="771">IF(A1437&lt;30,"18-29",IF(A1437&lt;45,"30-44",IF(A1437&lt;60,"45-59",IF(A1437&lt;75,"60-74","75+"))))</f>
        <v>75+</v>
      </c>
      <c r="Q1440" t="str">
        <f>IF(PatientData[[#This Row],[bmi]]&lt;18.5,"Underweight",
IF(PatientData[[#This Row],[bmi]]&lt;25,"Normal",
IF(PatientData[[#This Row],[bmi]]&lt;30,"Overweight","Obese")))</f>
        <v>Normal</v>
      </c>
      <c r="R1440" t="str">
        <f t="shared" si="753"/>
        <v>High BP</v>
      </c>
      <c r="S1440" t="str">
        <f t="shared" si="754"/>
        <v>High Cost</v>
      </c>
    </row>
    <row r="1441" spans="1:19" x14ac:dyDescent="0.3">
      <c r="A1441">
        <v>75</v>
      </c>
      <c r="B1441" t="s">
        <v>20</v>
      </c>
      <c r="C1441">
        <v>22</v>
      </c>
      <c r="D1441">
        <v>136</v>
      </c>
      <c r="E1441">
        <v>85</v>
      </c>
      <c r="F1441">
        <v>235.2</v>
      </c>
      <c r="G1441">
        <v>101.2</v>
      </c>
      <c r="H1441">
        <v>65</v>
      </c>
      <c r="I1441">
        <v>0</v>
      </c>
      <c r="J1441" t="s">
        <v>24</v>
      </c>
      <c r="K1441" t="s">
        <v>21</v>
      </c>
      <c r="L1441" t="s">
        <v>22</v>
      </c>
      <c r="M1441">
        <v>6.9</v>
      </c>
      <c r="N1441">
        <v>14775.15</v>
      </c>
      <c r="O1441" t="s">
        <v>19</v>
      </c>
      <c r="P1441" t="str">
        <f t="shared" ref="P1441:P1442" si="772">IF(A1441&lt;30,"18-29",IF(A1441&lt;45,"30-44",IF(A1441&lt;60,"45-59",IF(A1441&lt;75,"60-74","75+"))))</f>
        <v>75+</v>
      </c>
      <c r="Q1441" t="str">
        <f>IF(PatientData[[#This Row],[bmi]]&lt;18.5,"Underweight",
IF(PatientData[[#This Row],[bmi]]&lt;25,"Normal",
IF(PatientData[[#This Row],[bmi]]&lt;30,"Overweight","Obese")))</f>
        <v>Normal</v>
      </c>
      <c r="R1441" t="str">
        <f t="shared" si="753"/>
        <v>High BP</v>
      </c>
      <c r="S1441" t="str">
        <f t="shared" si="754"/>
        <v>Normal Cost</v>
      </c>
    </row>
    <row r="1442" spans="1:19" x14ac:dyDescent="0.3">
      <c r="A1442">
        <v>72</v>
      </c>
      <c r="B1442" t="s">
        <v>20</v>
      </c>
      <c r="C1442">
        <v>22</v>
      </c>
      <c r="D1442">
        <v>122</v>
      </c>
      <c r="E1442">
        <v>70</v>
      </c>
      <c r="F1442">
        <v>200.5</v>
      </c>
      <c r="G1442">
        <v>99.3</v>
      </c>
      <c r="H1442">
        <v>61</v>
      </c>
      <c r="I1442">
        <v>0</v>
      </c>
      <c r="J1442" t="s">
        <v>27</v>
      </c>
      <c r="K1442" t="s">
        <v>28</v>
      </c>
      <c r="L1442" t="s">
        <v>22</v>
      </c>
      <c r="M1442">
        <v>5.5</v>
      </c>
      <c r="N1442">
        <v>13217.01</v>
      </c>
      <c r="O1442" t="s">
        <v>19</v>
      </c>
      <c r="P1442" t="str">
        <f t="shared" si="772"/>
        <v>60-74</v>
      </c>
      <c r="Q1442" t="str">
        <f>IF(PatientData[[#This Row],[bmi]]&lt;18.5,"Underweight",
IF(PatientData[[#This Row],[bmi]]&lt;25,"Normal",
IF(PatientData[[#This Row],[bmi]]&lt;30,"Overweight","Obese")))</f>
        <v>Normal</v>
      </c>
      <c r="R1442" t="str">
        <f t="shared" si="753"/>
        <v>High BP</v>
      </c>
      <c r="S1442" t="str">
        <f t="shared" si="754"/>
        <v>Normal Cost</v>
      </c>
    </row>
    <row r="1443" spans="1:19" x14ac:dyDescent="0.3">
      <c r="A1443">
        <v>78</v>
      </c>
      <c r="B1443" t="s">
        <v>15</v>
      </c>
      <c r="C1443">
        <v>11.4</v>
      </c>
      <c r="D1443">
        <v>129</v>
      </c>
      <c r="E1443">
        <v>67</v>
      </c>
      <c r="F1443">
        <v>224.5</v>
      </c>
      <c r="G1443">
        <v>106</v>
      </c>
      <c r="H1443">
        <v>70</v>
      </c>
      <c r="I1443">
        <v>1</v>
      </c>
      <c r="J1443" t="s">
        <v>24</v>
      </c>
      <c r="K1443" t="s">
        <v>21</v>
      </c>
      <c r="L1443" t="s">
        <v>18</v>
      </c>
      <c r="M1443">
        <v>7.5</v>
      </c>
      <c r="N1443">
        <v>13760.31</v>
      </c>
      <c r="O1443" t="s">
        <v>19</v>
      </c>
      <c r="P1443" t="str">
        <f t="shared" ref="P1443" si="773">IF(A1440&lt;30,"18-29",IF(A1440&lt;45,"30-44",IF(A1440&lt;60,"45-59",IF(A1440&lt;75,"60-74","75+"))))</f>
        <v>60-74</v>
      </c>
      <c r="Q1443" t="str">
        <f>IF(PatientData[[#This Row],[bmi]]&lt;18.5,"Underweight",
IF(PatientData[[#This Row],[bmi]]&lt;25,"Normal",
IF(PatientData[[#This Row],[bmi]]&lt;30,"Overweight","Obese")))</f>
        <v>Underweight</v>
      </c>
      <c r="R1443" t="str">
        <f t="shared" si="753"/>
        <v>High BP</v>
      </c>
      <c r="S1443" t="str">
        <f t="shared" si="754"/>
        <v>Normal Cost</v>
      </c>
    </row>
    <row r="1444" spans="1:19" x14ac:dyDescent="0.3">
      <c r="A1444">
        <v>75</v>
      </c>
      <c r="B1444" t="s">
        <v>20</v>
      </c>
      <c r="C1444">
        <v>22</v>
      </c>
      <c r="D1444">
        <v>133</v>
      </c>
      <c r="E1444">
        <v>74</v>
      </c>
      <c r="F1444">
        <v>225.3</v>
      </c>
      <c r="G1444">
        <v>87.3</v>
      </c>
      <c r="H1444">
        <v>93</v>
      </c>
      <c r="I1444">
        <v>1</v>
      </c>
      <c r="J1444" t="s">
        <v>16</v>
      </c>
      <c r="K1444" t="s">
        <v>21</v>
      </c>
      <c r="L1444" t="s">
        <v>25</v>
      </c>
      <c r="M1444">
        <v>8</v>
      </c>
      <c r="N1444">
        <v>19474.09</v>
      </c>
      <c r="O1444" t="s">
        <v>19</v>
      </c>
      <c r="P1444" t="str">
        <f t="shared" ref="P1444" si="774">IF(A1444&lt;30,"18-29",IF(A1444&lt;45,"30-44",IF(A1444&lt;60,"45-59",IF(A1444&lt;75,"60-74","75+"))))</f>
        <v>75+</v>
      </c>
      <c r="Q1444" t="str">
        <f>IF(PatientData[[#This Row],[bmi]]&lt;18.5,"Underweight",
IF(PatientData[[#This Row],[bmi]]&lt;25,"Normal",
IF(PatientData[[#This Row],[bmi]]&lt;30,"Overweight","Obese")))</f>
        <v>Normal</v>
      </c>
      <c r="R1444" t="str">
        <f t="shared" si="753"/>
        <v>High BP</v>
      </c>
      <c r="S1444" t="str">
        <f t="shared" si="754"/>
        <v>High Cost</v>
      </c>
    </row>
    <row r="1445" spans="1:19" x14ac:dyDescent="0.3">
      <c r="A1445">
        <v>20</v>
      </c>
      <c r="B1445" t="s">
        <v>15</v>
      </c>
      <c r="C1445">
        <v>23.7</v>
      </c>
      <c r="D1445">
        <v>102</v>
      </c>
      <c r="E1445">
        <v>60</v>
      </c>
      <c r="F1445">
        <v>156.30000000000001</v>
      </c>
      <c r="G1445">
        <v>85.2</v>
      </c>
      <c r="H1445">
        <v>81</v>
      </c>
      <c r="I1445">
        <v>0</v>
      </c>
      <c r="J1445" t="s">
        <v>24</v>
      </c>
      <c r="K1445" t="s">
        <v>26</v>
      </c>
      <c r="L1445" t="s">
        <v>18</v>
      </c>
      <c r="M1445">
        <v>1.9</v>
      </c>
      <c r="N1445">
        <v>4883.5200000000004</v>
      </c>
      <c r="O1445" t="s">
        <v>19</v>
      </c>
      <c r="P1445" t="str">
        <f t="shared" ref="P1445" si="775">IF(A1442&lt;30,"18-29",IF(A1442&lt;45,"30-44",IF(A1442&lt;60,"45-59",IF(A1442&lt;75,"60-74","75+"))))</f>
        <v>60-74</v>
      </c>
      <c r="Q1445" t="str">
        <f>IF(PatientData[[#This Row],[bmi]]&lt;18.5,"Underweight",
IF(PatientData[[#This Row],[bmi]]&lt;25,"Normal",
IF(PatientData[[#This Row],[bmi]]&lt;30,"Overweight","Obese")))</f>
        <v>Normal</v>
      </c>
      <c r="R1445" t="str">
        <f t="shared" si="753"/>
        <v>Normal BP</v>
      </c>
      <c r="S1445" t="str">
        <f t="shared" si="754"/>
        <v>Normal Cost</v>
      </c>
    </row>
    <row r="1446" spans="1:19" x14ac:dyDescent="0.3">
      <c r="A1446">
        <v>76</v>
      </c>
      <c r="B1446" t="s">
        <v>20</v>
      </c>
      <c r="C1446">
        <v>22</v>
      </c>
      <c r="D1446">
        <v>130</v>
      </c>
      <c r="E1446">
        <v>80</v>
      </c>
      <c r="F1446">
        <v>213</v>
      </c>
      <c r="G1446">
        <v>88.8</v>
      </c>
      <c r="H1446">
        <v>71</v>
      </c>
      <c r="I1446">
        <v>2</v>
      </c>
      <c r="J1446" t="s">
        <v>27</v>
      </c>
      <c r="K1446" t="s">
        <v>26</v>
      </c>
      <c r="L1446" t="s">
        <v>25</v>
      </c>
      <c r="M1446">
        <v>2.1</v>
      </c>
      <c r="N1446">
        <v>5039.38</v>
      </c>
      <c r="O1446" t="s">
        <v>19</v>
      </c>
      <c r="P1446" t="str">
        <f t="shared" ref="P1446" si="776">IF(A1446&lt;30,"18-29",IF(A1446&lt;45,"30-44",IF(A1446&lt;60,"45-59",IF(A1446&lt;75,"60-74","75+"))))</f>
        <v>75+</v>
      </c>
      <c r="Q1446" t="str">
        <f>IF(PatientData[[#This Row],[bmi]]&lt;18.5,"Underweight",
IF(PatientData[[#This Row],[bmi]]&lt;25,"Normal",
IF(PatientData[[#This Row],[bmi]]&lt;30,"Overweight","Obese")))</f>
        <v>Normal</v>
      </c>
      <c r="R1446" t="str">
        <f t="shared" si="753"/>
        <v>High BP</v>
      </c>
      <c r="S1446" t="str">
        <f t="shared" si="754"/>
        <v>Normal Cost</v>
      </c>
    </row>
    <row r="1447" spans="1:19" x14ac:dyDescent="0.3">
      <c r="A1447">
        <v>69</v>
      </c>
      <c r="B1447" t="s">
        <v>15</v>
      </c>
      <c r="C1447">
        <v>23.5</v>
      </c>
      <c r="D1447">
        <v>131</v>
      </c>
      <c r="E1447">
        <v>73</v>
      </c>
      <c r="F1447">
        <v>219.3</v>
      </c>
      <c r="G1447">
        <v>115</v>
      </c>
      <c r="H1447">
        <v>65</v>
      </c>
      <c r="I1447">
        <v>0</v>
      </c>
      <c r="J1447" t="s">
        <v>27</v>
      </c>
      <c r="K1447" t="s">
        <v>21</v>
      </c>
      <c r="L1447" t="s">
        <v>25</v>
      </c>
      <c r="M1447">
        <v>5.4</v>
      </c>
      <c r="N1447">
        <v>10824.86</v>
      </c>
      <c r="O1447" t="s">
        <v>19</v>
      </c>
      <c r="P1447" t="str">
        <f t="shared" ref="P1447" si="777">IF(A1444&lt;30,"18-29",IF(A1444&lt;45,"30-44",IF(A1444&lt;60,"45-59",IF(A1444&lt;75,"60-74","75+"))))</f>
        <v>75+</v>
      </c>
      <c r="Q1447" t="str">
        <f>IF(PatientData[[#This Row],[bmi]]&lt;18.5,"Underweight",
IF(PatientData[[#This Row],[bmi]]&lt;25,"Normal",
IF(PatientData[[#This Row],[bmi]]&lt;30,"Overweight","Obese")))</f>
        <v>Normal</v>
      </c>
      <c r="R1447" t="str">
        <f t="shared" si="753"/>
        <v>High BP</v>
      </c>
      <c r="S1447" t="str">
        <f t="shared" si="754"/>
        <v>Normal Cost</v>
      </c>
    </row>
    <row r="1448" spans="1:19" x14ac:dyDescent="0.3">
      <c r="A1448">
        <v>78</v>
      </c>
      <c r="B1448" t="s">
        <v>20</v>
      </c>
      <c r="C1448">
        <v>22</v>
      </c>
      <c r="D1448">
        <v>130</v>
      </c>
      <c r="E1448">
        <v>71</v>
      </c>
      <c r="F1448">
        <v>238.7</v>
      </c>
      <c r="G1448">
        <v>131.69999999999999</v>
      </c>
      <c r="H1448">
        <v>77</v>
      </c>
      <c r="I1448">
        <v>0</v>
      </c>
      <c r="J1448" t="s">
        <v>24</v>
      </c>
      <c r="K1448" t="s">
        <v>17</v>
      </c>
      <c r="L1448" t="s">
        <v>25</v>
      </c>
      <c r="M1448">
        <v>4.5999999999999996</v>
      </c>
      <c r="N1448">
        <v>9697.83</v>
      </c>
      <c r="O1448" t="s">
        <v>19</v>
      </c>
      <c r="P1448" t="str">
        <f t="shared" ref="P1448:P1455" si="778">IF(A1448&lt;30,"18-29",IF(A1448&lt;45,"30-44",IF(A1448&lt;60,"45-59",IF(A1448&lt;75,"60-74","75+"))))</f>
        <v>75+</v>
      </c>
      <c r="Q1448" t="str">
        <f>IF(PatientData[[#This Row],[bmi]]&lt;18.5,"Underweight",
IF(PatientData[[#This Row],[bmi]]&lt;25,"Normal",
IF(PatientData[[#This Row],[bmi]]&lt;30,"Overweight","Obese")))</f>
        <v>Normal</v>
      </c>
      <c r="R1448" t="str">
        <f t="shared" si="753"/>
        <v>High BP</v>
      </c>
      <c r="S1448" t="str">
        <f t="shared" si="754"/>
        <v>Normal Cost</v>
      </c>
    </row>
    <row r="1449" spans="1:19" x14ac:dyDescent="0.3">
      <c r="A1449">
        <v>73</v>
      </c>
      <c r="B1449" t="s">
        <v>20</v>
      </c>
      <c r="C1449">
        <v>22</v>
      </c>
      <c r="D1449">
        <v>126</v>
      </c>
      <c r="E1449">
        <v>80</v>
      </c>
      <c r="F1449">
        <v>215.4</v>
      </c>
      <c r="G1449">
        <v>90.9</v>
      </c>
      <c r="H1449">
        <v>159</v>
      </c>
      <c r="I1449">
        <v>2</v>
      </c>
      <c r="J1449" t="s">
        <v>24</v>
      </c>
      <c r="K1449" t="s">
        <v>21</v>
      </c>
      <c r="L1449" t="s">
        <v>22</v>
      </c>
      <c r="M1449">
        <v>7.2</v>
      </c>
      <c r="N1449">
        <v>14331.55</v>
      </c>
      <c r="O1449" t="s">
        <v>23</v>
      </c>
      <c r="P1449" t="str">
        <f t="shared" si="778"/>
        <v>60-74</v>
      </c>
      <c r="Q1449" t="str">
        <f>IF(PatientData[[#This Row],[bmi]]&lt;18.5,"Underweight",
IF(PatientData[[#This Row],[bmi]]&lt;25,"Normal",
IF(PatientData[[#This Row],[bmi]]&lt;30,"Overweight","Obese")))</f>
        <v>Normal</v>
      </c>
      <c r="R1449" t="str">
        <f t="shared" si="753"/>
        <v>High BP</v>
      </c>
      <c r="S1449" t="str">
        <f t="shared" si="754"/>
        <v>Normal Cost</v>
      </c>
    </row>
    <row r="1450" spans="1:19" x14ac:dyDescent="0.3">
      <c r="A1450">
        <v>83</v>
      </c>
      <c r="B1450" t="s">
        <v>20</v>
      </c>
      <c r="C1450">
        <v>22</v>
      </c>
      <c r="D1450">
        <v>134</v>
      </c>
      <c r="E1450">
        <v>77</v>
      </c>
      <c r="F1450">
        <v>217.7</v>
      </c>
      <c r="G1450">
        <v>94.9</v>
      </c>
      <c r="H1450">
        <v>83</v>
      </c>
      <c r="I1450">
        <v>2</v>
      </c>
      <c r="J1450" t="s">
        <v>27</v>
      </c>
      <c r="K1450" t="s">
        <v>28</v>
      </c>
      <c r="L1450" t="s">
        <v>18</v>
      </c>
      <c r="M1450">
        <v>7.4</v>
      </c>
      <c r="N1450">
        <v>18657.240000000002</v>
      </c>
      <c r="O1450" t="s">
        <v>19</v>
      </c>
      <c r="P1450" t="str">
        <f t="shared" si="778"/>
        <v>75+</v>
      </c>
      <c r="Q1450" t="str">
        <f>IF(PatientData[[#This Row],[bmi]]&lt;18.5,"Underweight",
IF(PatientData[[#This Row],[bmi]]&lt;25,"Normal",
IF(PatientData[[#This Row],[bmi]]&lt;30,"Overweight","Obese")))</f>
        <v>Normal</v>
      </c>
      <c r="R1450" t="str">
        <f t="shared" si="753"/>
        <v>High BP</v>
      </c>
      <c r="S1450" t="str">
        <f t="shared" si="754"/>
        <v>High Cost</v>
      </c>
    </row>
    <row r="1451" spans="1:19" x14ac:dyDescent="0.3">
      <c r="A1451">
        <v>44</v>
      </c>
      <c r="B1451" t="s">
        <v>20</v>
      </c>
      <c r="C1451">
        <v>22</v>
      </c>
      <c r="D1451">
        <v>116</v>
      </c>
      <c r="E1451">
        <v>79</v>
      </c>
      <c r="F1451">
        <v>201</v>
      </c>
      <c r="G1451">
        <v>102</v>
      </c>
      <c r="H1451">
        <v>71</v>
      </c>
      <c r="I1451">
        <v>1</v>
      </c>
      <c r="J1451" t="s">
        <v>24</v>
      </c>
      <c r="K1451" t="s">
        <v>21</v>
      </c>
      <c r="L1451" t="s">
        <v>25</v>
      </c>
      <c r="M1451">
        <v>5.0999999999999996</v>
      </c>
      <c r="N1451">
        <v>12421.92</v>
      </c>
      <c r="O1451" t="s">
        <v>19</v>
      </c>
      <c r="P1451" t="str">
        <f t="shared" si="778"/>
        <v>30-44</v>
      </c>
      <c r="Q1451" t="str">
        <f>IF(PatientData[[#This Row],[bmi]]&lt;18.5,"Underweight",
IF(PatientData[[#This Row],[bmi]]&lt;25,"Normal",
IF(PatientData[[#This Row],[bmi]]&lt;30,"Overweight","Obese")))</f>
        <v>Normal</v>
      </c>
      <c r="R1451" t="str">
        <f t="shared" si="753"/>
        <v>Normal BP</v>
      </c>
      <c r="S1451" t="str">
        <f t="shared" si="754"/>
        <v>Normal Cost</v>
      </c>
    </row>
    <row r="1452" spans="1:19" x14ac:dyDescent="0.3">
      <c r="A1452">
        <v>76</v>
      </c>
      <c r="B1452" t="s">
        <v>20</v>
      </c>
      <c r="C1452">
        <v>22</v>
      </c>
      <c r="D1452">
        <v>124</v>
      </c>
      <c r="E1452">
        <v>73</v>
      </c>
      <c r="F1452">
        <v>210.1</v>
      </c>
      <c r="G1452">
        <v>108</v>
      </c>
      <c r="H1452">
        <v>65</v>
      </c>
      <c r="I1452">
        <v>3</v>
      </c>
      <c r="J1452" t="s">
        <v>24</v>
      </c>
      <c r="K1452" t="s">
        <v>28</v>
      </c>
      <c r="L1452" t="s">
        <v>22</v>
      </c>
      <c r="M1452">
        <v>3.8</v>
      </c>
      <c r="N1452">
        <v>10656.65</v>
      </c>
      <c r="O1452" t="s">
        <v>23</v>
      </c>
      <c r="P1452" t="str">
        <f t="shared" si="778"/>
        <v>75+</v>
      </c>
      <c r="Q1452" t="str">
        <f>IF(PatientData[[#This Row],[bmi]]&lt;18.5,"Underweight",
IF(PatientData[[#This Row],[bmi]]&lt;25,"Normal",
IF(PatientData[[#This Row],[bmi]]&lt;30,"Overweight","Obese")))</f>
        <v>Normal</v>
      </c>
      <c r="R1452" t="str">
        <f t="shared" si="753"/>
        <v>High BP</v>
      </c>
      <c r="S1452" t="str">
        <f t="shared" si="754"/>
        <v>Normal Cost</v>
      </c>
    </row>
    <row r="1453" spans="1:19" x14ac:dyDescent="0.3">
      <c r="A1453">
        <v>47</v>
      </c>
      <c r="B1453" t="s">
        <v>20</v>
      </c>
      <c r="C1453">
        <v>22</v>
      </c>
      <c r="D1453">
        <v>110</v>
      </c>
      <c r="E1453">
        <v>60</v>
      </c>
      <c r="F1453">
        <v>229.4</v>
      </c>
      <c r="G1453">
        <v>83.2</v>
      </c>
      <c r="H1453">
        <v>89</v>
      </c>
      <c r="I1453">
        <v>1</v>
      </c>
      <c r="J1453" t="s">
        <v>16</v>
      </c>
      <c r="K1453" t="s">
        <v>21</v>
      </c>
      <c r="L1453" t="s">
        <v>25</v>
      </c>
      <c r="M1453">
        <v>7.3</v>
      </c>
      <c r="N1453">
        <v>16579.93</v>
      </c>
      <c r="O1453" t="s">
        <v>19</v>
      </c>
      <c r="P1453" t="str">
        <f t="shared" si="778"/>
        <v>45-59</v>
      </c>
      <c r="Q1453" t="str">
        <f>IF(PatientData[[#This Row],[bmi]]&lt;18.5,"Underweight",
IF(PatientData[[#This Row],[bmi]]&lt;25,"Normal",
IF(PatientData[[#This Row],[bmi]]&lt;30,"Overweight","Obese")))</f>
        <v>Normal</v>
      </c>
      <c r="R1453" t="str">
        <f t="shared" si="753"/>
        <v>Normal BP</v>
      </c>
      <c r="S1453" t="str">
        <f t="shared" si="754"/>
        <v>High Cost</v>
      </c>
    </row>
    <row r="1454" spans="1:19" x14ac:dyDescent="0.3">
      <c r="A1454">
        <v>43</v>
      </c>
      <c r="B1454" t="s">
        <v>20</v>
      </c>
      <c r="C1454">
        <v>22</v>
      </c>
      <c r="D1454">
        <v>113</v>
      </c>
      <c r="E1454">
        <v>72</v>
      </c>
      <c r="F1454">
        <v>188.1</v>
      </c>
      <c r="G1454">
        <v>113.2</v>
      </c>
      <c r="H1454">
        <v>65</v>
      </c>
      <c r="I1454">
        <v>2</v>
      </c>
      <c r="J1454" t="s">
        <v>24</v>
      </c>
      <c r="K1454" t="s">
        <v>17</v>
      </c>
      <c r="L1454" t="s">
        <v>25</v>
      </c>
      <c r="M1454">
        <v>4.4000000000000004</v>
      </c>
      <c r="N1454">
        <v>10228.26</v>
      </c>
      <c r="O1454" t="s">
        <v>19</v>
      </c>
      <c r="P1454" t="str">
        <f t="shared" si="778"/>
        <v>30-44</v>
      </c>
      <c r="Q1454" t="str">
        <f>IF(PatientData[[#This Row],[bmi]]&lt;18.5,"Underweight",
IF(PatientData[[#This Row],[bmi]]&lt;25,"Normal",
IF(PatientData[[#This Row],[bmi]]&lt;30,"Overweight","Obese")))</f>
        <v>Normal</v>
      </c>
      <c r="R1454" t="str">
        <f t="shared" si="753"/>
        <v>Normal BP</v>
      </c>
      <c r="S1454" t="str">
        <f t="shared" si="754"/>
        <v>Normal Cost</v>
      </c>
    </row>
    <row r="1455" spans="1:19" x14ac:dyDescent="0.3">
      <c r="A1455">
        <v>51</v>
      </c>
      <c r="B1455" t="s">
        <v>20</v>
      </c>
      <c r="C1455">
        <v>22</v>
      </c>
      <c r="D1455">
        <v>92</v>
      </c>
      <c r="E1455">
        <v>62</v>
      </c>
      <c r="F1455">
        <v>234.1</v>
      </c>
      <c r="G1455">
        <v>105.5</v>
      </c>
      <c r="H1455">
        <v>86</v>
      </c>
      <c r="I1455">
        <v>2</v>
      </c>
      <c r="J1455" t="s">
        <v>27</v>
      </c>
      <c r="K1455" t="s">
        <v>21</v>
      </c>
      <c r="L1455" t="s">
        <v>25</v>
      </c>
      <c r="M1455">
        <v>8.4</v>
      </c>
      <c r="N1455">
        <v>18095.990000000002</v>
      </c>
      <c r="O1455" t="s">
        <v>19</v>
      </c>
      <c r="P1455" t="str">
        <f t="shared" si="778"/>
        <v>45-59</v>
      </c>
      <c r="Q1455" t="str">
        <f>IF(PatientData[[#This Row],[bmi]]&lt;18.5,"Underweight",
IF(PatientData[[#This Row],[bmi]]&lt;25,"Normal",
IF(PatientData[[#This Row],[bmi]]&lt;30,"Overweight","Obese")))</f>
        <v>Normal</v>
      </c>
      <c r="R1455" t="str">
        <f t="shared" si="753"/>
        <v>Normal BP</v>
      </c>
      <c r="S1455" t="str">
        <f t="shared" si="754"/>
        <v>High Cost</v>
      </c>
    </row>
    <row r="1456" spans="1:19" x14ac:dyDescent="0.3">
      <c r="A1456">
        <v>57</v>
      </c>
      <c r="B1456" t="s">
        <v>15</v>
      </c>
      <c r="C1456">
        <v>23.5</v>
      </c>
      <c r="D1456">
        <v>137</v>
      </c>
      <c r="E1456">
        <v>80</v>
      </c>
      <c r="F1456">
        <v>224</v>
      </c>
      <c r="G1456">
        <v>127</v>
      </c>
      <c r="H1456">
        <v>104</v>
      </c>
      <c r="I1456">
        <v>0</v>
      </c>
      <c r="J1456" t="s">
        <v>27</v>
      </c>
      <c r="K1456" t="s">
        <v>17</v>
      </c>
      <c r="L1456" t="s">
        <v>25</v>
      </c>
      <c r="M1456">
        <v>3.5</v>
      </c>
      <c r="N1456">
        <v>7490.58</v>
      </c>
      <c r="O1456" t="s">
        <v>23</v>
      </c>
      <c r="P1456" t="str">
        <f t="shared" ref="P1456" si="779">IF(A1453&lt;30,"18-29",IF(A1453&lt;45,"30-44",IF(A1453&lt;60,"45-59",IF(A1453&lt;75,"60-74","75+"))))</f>
        <v>45-59</v>
      </c>
      <c r="Q1456" t="str">
        <f>IF(PatientData[[#This Row],[bmi]]&lt;18.5,"Underweight",
IF(PatientData[[#This Row],[bmi]]&lt;25,"Normal",
IF(PatientData[[#This Row],[bmi]]&lt;30,"Overweight","Obese")))</f>
        <v>Normal</v>
      </c>
      <c r="R1456" t="str">
        <f t="shared" si="753"/>
        <v>High BP</v>
      </c>
      <c r="S1456" t="str">
        <f t="shared" si="754"/>
        <v>Normal Cost</v>
      </c>
    </row>
    <row r="1457" spans="1:19" x14ac:dyDescent="0.3">
      <c r="A1457">
        <v>64</v>
      </c>
      <c r="B1457" t="s">
        <v>20</v>
      </c>
      <c r="C1457">
        <v>22</v>
      </c>
      <c r="D1457">
        <v>117</v>
      </c>
      <c r="E1457">
        <v>72</v>
      </c>
      <c r="F1457">
        <v>231.4</v>
      </c>
      <c r="G1457">
        <v>127.1</v>
      </c>
      <c r="H1457">
        <v>79</v>
      </c>
      <c r="I1457">
        <v>1</v>
      </c>
      <c r="J1457" t="s">
        <v>24</v>
      </c>
      <c r="K1457" t="s">
        <v>17</v>
      </c>
      <c r="L1457" t="s">
        <v>22</v>
      </c>
      <c r="M1457">
        <v>7</v>
      </c>
      <c r="N1457">
        <v>12564.47</v>
      </c>
      <c r="O1457" t="s">
        <v>19</v>
      </c>
      <c r="P1457" t="str">
        <f t="shared" ref="P1457:P1459" si="780">IF(A1457&lt;30,"18-29",IF(A1457&lt;45,"30-44",IF(A1457&lt;60,"45-59",IF(A1457&lt;75,"60-74","75+"))))</f>
        <v>60-74</v>
      </c>
      <c r="Q1457" t="str">
        <f>IF(PatientData[[#This Row],[bmi]]&lt;18.5,"Underweight",
IF(PatientData[[#This Row],[bmi]]&lt;25,"Normal",
IF(PatientData[[#This Row],[bmi]]&lt;30,"Overweight","Obese")))</f>
        <v>Normal</v>
      </c>
      <c r="R1457" t="str">
        <f t="shared" si="753"/>
        <v>Normal BP</v>
      </c>
      <c r="S1457" t="str">
        <f t="shared" si="754"/>
        <v>Normal Cost</v>
      </c>
    </row>
    <row r="1458" spans="1:19" x14ac:dyDescent="0.3">
      <c r="A1458">
        <v>68</v>
      </c>
      <c r="B1458" t="s">
        <v>20</v>
      </c>
      <c r="C1458">
        <v>22</v>
      </c>
      <c r="D1458">
        <v>140</v>
      </c>
      <c r="E1458">
        <v>83</v>
      </c>
      <c r="F1458">
        <v>236.1</v>
      </c>
      <c r="G1458">
        <v>174.1</v>
      </c>
      <c r="H1458">
        <v>83</v>
      </c>
      <c r="I1458">
        <v>0</v>
      </c>
      <c r="J1458" t="s">
        <v>24</v>
      </c>
      <c r="K1458" t="s">
        <v>17</v>
      </c>
      <c r="L1458" t="s">
        <v>18</v>
      </c>
      <c r="M1458">
        <v>2.7</v>
      </c>
      <c r="N1458">
        <v>6969.52</v>
      </c>
      <c r="O1458" t="s">
        <v>23</v>
      </c>
      <c r="P1458" t="str">
        <f t="shared" si="780"/>
        <v>60-74</v>
      </c>
      <c r="Q1458" t="str">
        <f>IF(PatientData[[#This Row],[bmi]]&lt;18.5,"Underweight",
IF(PatientData[[#This Row],[bmi]]&lt;25,"Normal",
IF(PatientData[[#This Row],[bmi]]&lt;30,"Overweight","Obese")))</f>
        <v>Normal</v>
      </c>
      <c r="R1458" t="str">
        <f t="shared" si="753"/>
        <v>High BP</v>
      </c>
      <c r="S1458" t="str">
        <f t="shared" si="754"/>
        <v>Normal Cost</v>
      </c>
    </row>
    <row r="1459" spans="1:19" x14ac:dyDescent="0.3">
      <c r="A1459">
        <v>69</v>
      </c>
      <c r="B1459" t="s">
        <v>20</v>
      </c>
      <c r="C1459">
        <v>22</v>
      </c>
      <c r="D1459">
        <v>107</v>
      </c>
      <c r="E1459">
        <v>69</v>
      </c>
      <c r="F1459">
        <v>171.1</v>
      </c>
      <c r="G1459">
        <v>98.9</v>
      </c>
      <c r="H1459">
        <v>89</v>
      </c>
      <c r="I1459">
        <v>0</v>
      </c>
      <c r="J1459" t="s">
        <v>24</v>
      </c>
      <c r="K1459" t="s">
        <v>28</v>
      </c>
      <c r="L1459" t="s">
        <v>22</v>
      </c>
      <c r="M1459">
        <v>5</v>
      </c>
      <c r="N1459">
        <v>11639.85</v>
      </c>
      <c r="O1459" t="s">
        <v>23</v>
      </c>
      <c r="P1459" t="str">
        <f t="shared" si="780"/>
        <v>60-74</v>
      </c>
      <c r="Q1459" t="str">
        <f>IF(PatientData[[#This Row],[bmi]]&lt;18.5,"Underweight",
IF(PatientData[[#This Row],[bmi]]&lt;25,"Normal",
IF(PatientData[[#This Row],[bmi]]&lt;30,"Overweight","Obese")))</f>
        <v>Normal</v>
      </c>
      <c r="R1459" t="str">
        <f t="shared" si="753"/>
        <v>Normal BP</v>
      </c>
      <c r="S1459" t="str">
        <f t="shared" si="754"/>
        <v>Normal Cost</v>
      </c>
    </row>
    <row r="1460" spans="1:19" x14ac:dyDescent="0.3">
      <c r="A1460">
        <v>55</v>
      </c>
      <c r="B1460" t="s">
        <v>15</v>
      </c>
      <c r="C1460">
        <v>24.9</v>
      </c>
      <c r="D1460">
        <v>117</v>
      </c>
      <c r="E1460">
        <v>69</v>
      </c>
      <c r="F1460">
        <v>196.4</v>
      </c>
      <c r="G1460">
        <v>192</v>
      </c>
      <c r="H1460">
        <v>86</v>
      </c>
      <c r="I1460">
        <v>1</v>
      </c>
      <c r="J1460" t="s">
        <v>27</v>
      </c>
      <c r="K1460" t="s">
        <v>17</v>
      </c>
      <c r="L1460" t="s">
        <v>18</v>
      </c>
      <c r="M1460">
        <v>3.2</v>
      </c>
      <c r="N1460">
        <v>5859.54</v>
      </c>
      <c r="O1460" t="s">
        <v>19</v>
      </c>
      <c r="P1460" t="str">
        <f t="shared" ref="P1460" si="781">IF(A1457&lt;30,"18-29",IF(A1457&lt;45,"30-44",IF(A1457&lt;60,"45-59",IF(A1457&lt;75,"60-74","75+"))))</f>
        <v>60-74</v>
      </c>
      <c r="Q1460" t="str">
        <f>IF(PatientData[[#This Row],[bmi]]&lt;18.5,"Underweight",
IF(PatientData[[#This Row],[bmi]]&lt;25,"Normal",
IF(PatientData[[#This Row],[bmi]]&lt;30,"Overweight","Obese")))</f>
        <v>Normal</v>
      </c>
      <c r="R1460" t="str">
        <f t="shared" si="753"/>
        <v>Normal BP</v>
      </c>
      <c r="S1460" t="str">
        <f t="shared" si="754"/>
        <v>Normal Cost</v>
      </c>
    </row>
    <row r="1461" spans="1:19" x14ac:dyDescent="0.3">
      <c r="A1461">
        <v>60</v>
      </c>
      <c r="B1461" t="s">
        <v>20</v>
      </c>
      <c r="C1461">
        <v>22</v>
      </c>
      <c r="D1461">
        <v>108</v>
      </c>
      <c r="E1461">
        <v>61</v>
      </c>
      <c r="F1461">
        <v>219</v>
      </c>
      <c r="G1461">
        <v>120.8</v>
      </c>
      <c r="H1461">
        <v>86</v>
      </c>
      <c r="I1461">
        <v>0</v>
      </c>
      <c r="J1461" t="s">
        <v>16</v>
      </c>
      <c r="K1461" t="s">
        <v>21</v>
      </c>
      <c r="L1461" t="s">
        <v>18</v>
      </c>
      <c r="M1461">
        <v>8.4</v>
      </c>
      <c r="N1461">
        <v>15659.88</v>
      </c>
      <c r="O1461" t="s">
        <v>19</v>
      </c>
      <c r="P1461" t="str">
        <f t="shared" ref="P1461" si="782">IF(A1461&lt;30,"18-29",IF(A1461&lt;45,"30-44",IF(A1461&lt;60,"45-59",IF(A1461&lt;75,"60-74","75+"))))</f>
        <v>60-74</v>
      </c>
      <c r="Q1461" t="str">
        <f>IF(PatientData[[#This Row],[bmi]]&lt;18.5,"Underweight",
IF(PatientData[[#This Row],[bmi]]&lt;25,"Normal",
IF(PatientData[[#This Row],[bmi]]&lt;30,"Overweight","Obese")))</f>
        <v>Normal</v>
      </c>
      <c r="R1461" t="str">
        <f t="shared" si="753"/>
        <v>Normal BP</v>
      </c>
      <c r="S1461" t="str">
        <f t="shared" si="754"/>
        <v>High Cost</v>
      </c>
    </row>
    <row r="1462" spans="1:19" x14ac:dyDescent="0.3">
      <c r="A1462">
        <v>70</v>
      </c>
      <c r="B1462" t="s">
        <v>15</v>
      </c>
      <c r="C1462">
        <v>33.9</v>
      </c>
      <c r="D1462">
        <v>116</v>
      </c>
      <c r="E1462">
        <v>67</v>
      </c>
      <c r="F1462">
        <v>284.39999999999998</v>
      </c>
      <c r="G1462">
        <v>182.5</v>
      </c>
      <c r="H1462">
        <v>75</v>
      </c>
      <c r="I1462">
        <v>0</v>
      </c>
      <c r="J1462" t="s">
        <v>16</v>
      </c>
      <c r="K1462" t="s">
        <v>17</v>
      </c>
      <c r="L1462" t="s">
        <v>25</v>
      </c>
      <c r="M1462">
        <v>6.7</v>
      </c>
      <c r="N1462">
        <v>11228.34</v>
      </c>
      <c r="O1462" t="s">
        <v>19</v>
      </c>
      <c r="P1462" t="str">
        <f t="shared" ref="P1462" si="783">IF(A1459&lt;30,"18-29",IF(A1459&lt;45,"30-44",IF(A1459&lt;60,"45-59",IF(A1459&lt;75,"60-74","75+"))))</f>
        <v>60-74</v>
      </c>
      <c r="Q1462" t="str">
        <f>IF(PatientData[[#This Row],[bmi]]&lt;18.5,"Underweight",
IF(PatientData[[#This Row],[bmi]]&lt;25,"Normal",
IF(PatientData[[#This Row],[bmi]]&lt;30,"Overweight","Obese")))</f>
        <v>Obese</v>
      </c>
      <c r="R1462" t="str">
        <f t="shared" si="753"/>
        <v>Normal BP</v>
      </c>
      <c r="S1462" t="str">
        <f t="shared" si="754"/>
        <v>Normal Cost</v>
      </c>
    </row>
    <row r="1463" spans="1:19" x14ac:dyDescent="0.3">
      <c r="A1463">
        <v>63</v>
      </c>
      <c r="B1463" t="s">
        <v>20</v>
      </c>
      <c r="C1463">
        <v>22</v>
      </c>
      <c r="D1463">
        <v>116</v>
      </c>
      <c r="E1463">
        <v>60</v>
      </c>
      <c r="F1463">
        <v>211.6</v>
      </c>
      <c r="G1463">
        <v>103.9</v>
      </c>
      <c r="H1463">
        <v>75</v>
      </c>
      <c r="I1463">
        <v>1</v>
      </c>
      <c r="J1463" t="s">
        <v>27</v>
      </c>
      <c r="K1463" t="s">
        <v>21</v>
      </c>
      <c r="L1463" t="s">
        <v>18</v>
      </c>
      <c r="M1463">
        <v>4.3</v>
      </c>
      <c r="N1463">
        <v>10752.1</v>
      </c>
      <c r="O1463" t="s">
        <v>23</v>
      </c>
      <c r="P1463" t="str">
        <f t="shared" ref="P1463" si="784">IF(A1463&lt;30,"18-29",IF(A1463&lt;45,"30-44",IF(A1463&lt;60,"45-59",IF(A1463&lt;75,"60-74","75+"))))</f>
        <v>60-74</v>
      </c>
      <c r="Q1463" t="str">
        <f>IF(PatientData[[#This Row],[bmi]]&lt;18.5,"Underweight",
IF(PatientData[[#This Row],[bmi]]&lt;25,"Normal",
IF(PatientData[[#This Row],[bmi]]&lt;30,"Overweight","Obese")))</f>
        <v>Normal</v>
      </c>
      <c r="R1463" t="str">
        <f t="shared" si="753"/>
        <v>Normal BP</v>
      </c>
      <c r="S1463" t="str">
        <f t="shared" si="754"/>
        <v>Normal Cost</v>
      </c>
    </row>
    <row r="1464" spans="1:19" x14ac:dyDescent="0.3">
      <c r="A1464">
        <v>68</v>
      </c>
      <c r="B1464" t="s">
        <v>15</v>
      </c>
      <c r="C1464">
        <v>21</v>
      </c>
      <c r="D1464">
        <v>136</v>
      </c>
      <c r="E1464">
        <v>72</v>
      </c>
      <c r="F1464">
        <v>209.9</v>
      </c>
      <c r="G1464">
        <v>139.30000000000001</v>
      </c>
      <c r="H1464">
        <v>80</v>
      </c>
      <c r="I1464">
        <v>0</v>
      </c>
      <c r="J1464" t="s">
        <v>24</v>
      </c>
      <c r="K1464" t="s">
        <v>17</v>
      </c>
      <c r="L1464" t="s">
        <v>22</v>
      </c>
      <c r="M1464">
        <v>5.6</v>
      </c>
      <c r="N1464">
        <v>8347.8799999999992</v>
      </c>
      <c r="O1464" t="s">
        <v>19</v>
      </c>
      <c r="P1464" t="str">
        <f t="shared" ref="P1464" si="785">IF(A1461&lt;30,"18-29",IF(A1461&lt;45,"30-44",IF(A1461&lt;60,"45-59",IF(A1461&lt;75,"60-74","75+"))))</f>
        <v>60-74</v>
      </c>
      <c r="Q1464" t="str">
        <f>IF(PatientData[[#This Row],[bmi]]&lt;18.5,"Underweight",
IF(PatientData[[#This Row],[bmi]]&lt;25,"Normal",
IF(PatientData[[#This Row],[bmi]]&lt;30,"Overweight","Obese")))</f>
        <v>Normal</v>
      </c>
      <c r="R1464" t="str">
        <f t="shared" si="753"/>
        <v>High BP</v>
      </c>
      <c r="S1464" t="str">
        <f t="shared" si="754"/>
        <v>Normal Cost</v>
      </c>
    </row>
    <row r="1465" spans="1:19" x14ac:dyDescent="0.3">
      <c r="A1465">
        <v>88</v>
      </c>
      <c r="B1465" t="s">
        <v>20</v>
      </c>
      <c r="C1465">
        <v>22</v>
      </c>
      <c r="D1465">
        <v>202</v>
      </c>
      <c r="E1465">
        <v>128</v>
      </c>
      <c r="F1465">
        <v>230.8</v>
      </c>
      <c r="G1465">
        <v>99.2</v>
      </c>
      <c r="H1465">
        <v>69</v>
      </c>
      <c r="I1465">
        <v>1</v>
      </c>
      <c r="J1465" t="s">
        <v>27</v>
      </c>
      <c r="K1465" t="s">
        <v>26</v>
      </c>
      <c r="L1465" t="s">
        <v>18</v>
      </c>
      <c r="M1465">
        <v>7.5</v>
      </c>
      <c r="N1465">
        <v>12547.58</v>
      </c>
      <c r="O1465" t="s">
        <v>19</v>
      </c>
      <c r="P1465" t="str">
        <f t="shared" ref="P1465:P1466" si="786">IF(A1465&lt;30,"18-29",IF(A1465&lt;45,"30-44",IF(A1465&lt;60,"45-59",IF(A1465&lt;75,"60-74","75+"))))</f>
        <v>75+</v>
      </c>
      <c r="Q1465" t="str">
        <f>IF(PatientData[[#This Row],[bmi]]&lt;18.5,"Underweight",
IF(PatientData[[#This Row],[bmi]]&lt;25,"Normal",
IF(PatientData[[#This Row],[bmi]]&lt;30,"Overweight","Obese")))</f>
        <v>Normal</v>
      </c>
      <c r="R1465" t="str">
        <f t="shared" si="753"/>
        <v>High BP</v>
      </c>
      <c r="S1465" t="str">
        <f t="shared" si="754"/>
        <v>Normal Cost</v>
      </c>
    </row>
    <row r="1466" spans="1:19" x14ac:dyDescent="0.3">
      <c r="A1466">
        <v>69</v>
      </c>
      <c r="B1466" t="s">
        <v>20</v>
      </c>
      <c r="C1466">
        <v>22</v>
      </c>
      <c r="D1466">
        <v>116</v>
      </c>
      <c r="E1466">
        <v>60</v>
      </c>
      <c r="F1466">
        <v>242.8</v>
      </c>
      <c r="G1466">
        <v>115.3</v>
      </c>
      <c r="H1466">
        <v>81</v>
      </c>
      <c r="I1466">
        <v>0</v>
      </c>
      <c r="J1466" t="s">
        <v>27</v>
      </c>
      <c r="K1466" t="s">
        <v>17</v>
      </c>
      <c r="L1466" t="s">
        <v>25</v>
      </c>
      <c r="M1466">
        <v>2.4</v>
      </c>
      <c r="N1466">
        <v>5203.8500000000004</v>
      </c>
      <c r="O1466" t="s">
        <v>19</v>
      </c>
      <c r="P1466" t="str">
        <f t="shared" si="786"/>
        <v>60-74</v>
      </c>
      <c r="Q1466" t="str">
        <f>IF(PatientData[[#This Row],[bmi]]&lt;18.5,"Underweight",
IF(PatientData[[#This Row],[bmi]]&lt;25,"Normal",
IF(PatientData[[#This Row],[bmi]]&lt;30,"Overweight","Obese")))</f>
        <v>Normal</v>
      </c>
      <c r="R1466" t="str">
        <f t="shared" si="753"/>
        <v>Normal BP</v>
      </c>
      <c r="S1466" t="str">
        <f t="shared" si="754"/>
        <v>Normal Cost</v>
      </c>
    </row>
    <row r="1467" spans="1:19" x14ac:dyDescent="0.3">
      <c r="A1467">
        <v>89</v>
      </c>
      <c r="B1467" t="s">
        <v>15</v>
      </c>
      <c r="C1467">
        <v>24.1</v>
      </c>
      <c r="D1467">
        <v>130</v>
      </c>
      <c r="E1467">
        <v>84</v>
      </c>
      <c r="F1467">
        <v>206.2</v>
      </c>
      <c r="G1467">
        <v>92.5</v>
      </c>
      <c r="H1467">
        <v>87</v>
      </c>
      <c r="I1467">
        <v>0</v>
      </c>
      <c r="J1467" t="s">
        <v>16</v>
      </c>
      <c r="K1467" t="s">
        <v>28</v>
      </c>
      <c r="L1467" t="s">
        <v>18</v>
      </c>
      <c r="M1467">
        <v>11.5</v>
      </c>
      <c r="N1467">
        <v>24652.85</v>
      </c>
      <c r="O1467" t="s">
        <v>23</v>
      </c>
      <c r="P1467" t="str">
        <f t="shared" ref="P1467" si="787">IF(A1464&lt;30,"18-29",IF(A1464&lt;45,"30-44",IF(A1464&lt;60,"45-59",IF(A1464&lt;75,"60-74","75+"))))</f>
        <v>60-74</v>
      </c>
      <c r="Q1467" t="str">
        <f>IF(PatientData[[#This Row],[bmi]]&lt;18.5,"Underweight",
IF(PatientData[[#This Row],[bmi]]&lt;25,"Normal",
IF(PatientData[[#This Row],[bmi]]&lt;30,"Overweight","Obese")))</f>
        <v>Normal</v>
      </c>
      <c r="R1467" t="str">
        <f t="shared" si="753"/>
        <v>High BP</v>
      </c>
      <c r="S1467" t="str">
        <f t="shared" si="754"/>
        <v>High Cost</v>
      </c>
    </row>
    <row r="1468" spans="1:19" x14ac:dyDescent="0.3">
      <c r="A1468">
        <v>59</v>
      </c>
      <c r="B1468" t="s">
        <v>20</v>
      </c>
      <c r="C1468">
        <v>22</v>
      </c>
      <c r="D1468">
        <v>108</v>
      </c>
      <c r="E1468">
        <v>65</v>
      </c>
      <c r="F1468">
        <v>210.5</v>
      </c>
      <c r="G1468">
        <v>110.3</v>
      </c>
      <c r="H1468">
        <v>77</v>
      </c>
      <c r="I1468">
        <v>0</v>
      </c>
      <c r="J1468" t="s">
        <v>24</v>
      </c>
      <c r="K1468" t="s">
        <v>26</v>
      </c>
      <c r="L1468" t="s">
        <v>25</v>
      </c>
      <c r="M1468">
        <v>31.8</v>
      </c>
      <c r="N1468">
        <v>55851.63</v>
      </c>
      <c r="O1468" t="s">
        <v>19</v>
      </c>
      <c r="P1468" t="str">
        <f t="shared" ref="P1468" si="788">IF(A1468&lt;30,"18-29",IF(A1468&lt;45,"30-44",IF(A1468&lt;60,"45-59",IF(A1468&lt;75,"60-74","75+"))))</f>
        <v>45-59</v>
      </c>
      <c r="Q1468" t="str">
        <f>IF(PatientData[[#This Row],[bmi]]&lt;18.5,"Underweight",
IF(PatientData[[#This Row],[bmi]]&lt;25,"Normal",
IF(PatientData[[#This Row],[bmi]]&lt;30,"Overweight","Obese")))</f>
        <v>Normal</v>
      </c>
      <c r="R1468" t="str">
        <f t="shared" si="753"/>
        <v>Normal BP</v>
      </c>
      <c r="S1468" t="str">
        <f t="shared" si="754"/>
        <v>High Cost</v>
      </c>
    </row>
    <row r="1469" spans="1:19" x14ac:dyDescent="0.3">
      <c r="A1469">
        <v>93</v>
      </c>
      <c r="B1469" t="s">
        <v>15</v>
      </c>
      <c r="C1469">
        <v>24.8</v>
      </c>
      <c r="D1469">
        <v>118</v>
      </c>
      <c r="E1469">
        <v>71</v>
      </c>
      <c r="F1469">
        <v>239.5</v>
      </c>
      <c r="G1469">
        <v>102.3</v>
      </c>
      <c r="H1469">
        <v>84</v>
      </c>
      <c r="I1469">
        <v>0</v>
      </c>
      <c r="J1469" t="s">
        <v>24</v>
      </c>
      <c r="K1469" t="s">
        <v>26</v>
      </c>
      <c r="L1469" t="s">
        <v>22</v>
      </c>
      <c r="M1469">
        <v>3.3</v>
      </c>
      <c r="N1469">
        <v>5749.85</v>
      </c>
      <c r="O1469" t="s">
        <v>19</v>
      </c>
      <c r="P1469" t="str">
        <f t="shared" ref="P1469" si="789">IF(A1466&lt;30,"18-29",IF(A1466&lt;45,"30-44",IF(A1466&lt;60,"45-59",IF(A1466&lt;75,"60-74","75+"))))</f>
        <v>60-74</v>
      </c>
      <c r="Q1469" t="str">
        <f>IF(PatientData[[#This Row],[bmi]]&lt;18.5,"Underweight",
IF(PatientData[[#This Row],[bmi]]&lt;25,"Normal",
IF(PatientData[[#This Row],[bmi]]&lt;30,"Overweight","Obese")))</f>
        <v>Normal</v>
      </c>
      <c r="R1469" t="str">
        <f t="shared" si="753"/>
        <v>Normal BP</v>
      </c>
      <c r="S1469" t="str">
        <f t="shared" si="754"/>
        <v>Normal Cost</v>
      </c>
    </row>
    <row r="1470" spans="1:19" x14ac:dyDescent="0.3">
      <c r="A1470">
        <v>41</v>
      </c>
      <c r="B1470" t="s">
        <v>20</v>
      </c>
      <c r="C1470">
        <v>22</v>
      </c>
      <c r="D1470">
        <v>128</v>
      </c>
      <c r="E1470">
        <v>70</v>
      </c>
      <c r="F1470">
        <v>203.5</v>
      </c>
      <c r="G1470">
        <v>86.6</v>
      </c>
      <c r="H1470">
        <v>94</v>
      </c>
      <c r="I1470">
        <v>2</v>
      </c>
      <c r="J1470" t="s">
        <v>16</v>
      </c>
      <c r="K1470" t="s">
        <v>21</v>
      </c>
      <c r="L1470" t="s">
        <v>25</v>
      </c>
      <c r="M1470">
        <v>7.5</v>
      </c>
      <c r="N1470">
        <v>14334.22</v>
      </c>
      <c r="O1470" t="s">
        <v>19</v>
      </c>
      <c r="P1470" t="str">
        <f t="shared" ref="P1470:P1474" si="790">IF(A1470&lt;30,"18-29",IF(A1470&lt;45,"30-44",IF(A1470&lt;60,"45-59",IF(A1470&lt;75,"60-74","75+"))))</f>
        <v>30-44</v>
      </c>
      <c r="Q1470" t="str">
        <f>IF(PatientData[[#This Row],[bmi]]&lt;18.5,"Underweight",
IF(PatientData[[#This Row],[bmi]]&lt;25,"Normal",
IF(PatientData[[#This Row],[bmi]]&lt;30,"Overweight","Obese")))</f>
        <v>Normal</v>
      </c>
      <c r="R1470" t="str">
        <f t="shared" si="753"/>
        <v>High BP</v>
      </c>
      <c r="S1470" t="str">
        <f t="shared" si="754"/>
        <v>Normal Cost</v>
      </c>
    </row>
    <row r="1471" spans="1:19" x14ac:dyDescent="0.3">
      <c r="A1471">
        <v>69</v>
      </c>
      <c r="B1471" t="s">
        <v>20</v>
      </c>
      <c r="C1471">
        <v>22</v>
      </c>
      <c r="D1471">
        <v>120</v>
      </c>
      <c r="E1471">
        <v>65</v>
      </c>
      <c r="F1471">
        <v>234.2</v>
      </c>
      <c r="G1471">
        <v>80.099999999999994</v>
      </c>
      <c r="H1471">
        <v>72</v>
      </c>
      <c r="I1471">
        <v>1</v>
      </c>
      <c r="J1471" t="s">
        <v>16</v>
      </c>
      <c r="K1471" t="s">
        <v>21</v>
      </c>
      <c r="L1471" t="s">
        <v>25</v>
      </c>
      <c r="M1471">
        <v>7.7</v>
      </c>
      <c r="N1471">
        <v>17142.07</v>
      </c>
      <c r="O1471" t="s">
        <v>19</v>
      </c>
      <c r="P1471" t="str">
        <f t="shared" si="790"/>
        <v>60-74</v>
      </c>
      <c r="Q1471" t="str">
        <f>IF(PatientData[[#This Row],[bmi]]&lt;18.5,"Underweight",
IF(PatientData[[#This Row],[bmi]]&lt;25,"Normal",
IF(PatientData[[#This Row],[bmi]]&lt;30,"Overweight","Obese")))</f>
        <v>Normal</v>
      </c>
      <c r="R1471" t="str">
        <f t="shared" si="753"/>
        <v>High BP</v>
      </c>
      <c r="S1471" t="str">
        <f t="shared" si="754"/>
        <v>High Cost</v>
      </c>
    </row>
    <row r="1472" spans="1:19" x14ac:dyDescent="0.3">
      <c r="A1472">
        <v>86</v>
      </c>
      <c r="B1472" t="s">
        <v>20</v>
      </c>
      <c r="C1472">
        <v>22</v>
      </c>
      <c r="D1472">
        <v>137</v>
      </c>
      <c r="E1472">
        <v>83</v>
      </c>
      <c r="F1472">
        <v>204.8</v>
      </c>
      <c r="G1472">
        <v>151.4</v>
      </c>
      <c r="H1472">
        <v>73</v>
      </c>
      <c r="I1472">
        <v>2</v>
      </c>
      <c r="J1472" t="s">
        <v>27</v>
      </c>
      <c r="K1472" t="s">
        <v>17</v>
      </c>
      <c r="L1472" t="s">
        <v>25</v>
      </c>
      <c r="M1472">
        <v>4</v>
      </c>
      <c r="N1472">
        <v>7888.24</v>
      </c>
      <c r="O1472" t="s">
        <v>19</v>
      </c>
      <c r="P1472" t="str">
        <f t="shared" si="790"/>
        <v>75+</v>
      </c>
      <c r="Q1472" t="str">
        <f>IF(PatientData[[#This Row],[bmi]]&lt;18.5,"Underweight",
IF(PatientData[[#This Row],[bmi]]&lt;25,"Normal",
IF(PatientData[[#This Row],[bmi]]&lt;30,"Overweight","Obese")))</f>
        <v>Normal</v>
      </c>
      <c r="R1472" t="str">
        <f t="shared" si="753"/>
        <v>High BP</v>
      </c>
      <c r="S1472" t="str">
        <f t="shared" si="754"/>
        <v>Normal Cost</v>
      </c>
    </row>
    <row r="1473" spans="1:19" x14ac:dyDescent="0.3">
      <c r="A1473">
        <v>54</v>
      </c>
      <c r="B1473" t="s">
        <v>20</v>
      </c>
      <c r="C1473">
        <v>22.1</v>
      </c>
      <c r="D1473">
        <v>118</v>
      </c>
      <c r="E1473">
        <v>77</v>
      </c>
      <c r="F1473">
        <v>199.5</v>
      </c>
      <c r="G1473">
        <v>142.1</v>
      </c>
      <c r="H1473">
        <v>83</v>
      </c>
      <c r="I1473">
        <v>0</v>
      </c>
      <c r="J1473" t="s">
        <v>16</v>
      </c>
      <c r="K1473" t="s">
        <v>17</v>
      </c>
      <c r="L1473" t="s">
        <v>18</v>
      </c>
      <c r="M1473">
        <v>5.9</v>
      </c>
      <c r="N1473">
        <v>10200.92</v>
      </c>
      <c r="O1473" t="s">
        <v>19</v>
      </c>
      <c r="P1473" t="str">
        <f t="shared" si="790"/>
        <v>45-59</v>
      </c>
      <c r="Q1473" t="str">
        <f>IF(PatientData[[#This Row],[bmi]]&lt;18.5,"Underweight",
IF(PatientData[[#This Row],[bmi]]&lt;25,"Normal",
IF(PatientData[[#This Row],[bmi]]&lt;30,"Overweight","Obese")))</f>
        <v>Normal</v>
      </c>
      <c r="R1473" t="str">
        <f t="shared" si="753"/>
        <v>Normal BP</v>
      </c>
      <c r="S1473" t="str">
        <f t="shared" si="754"/>
        <v>Normal Cost</v>
      </c>
    </row>
    <row r="1474" spans="1:19" x14ac:dyDescent="0.3">
      <c r="A1474">
        <v>95</v>
      </c>
      <c r="B1474" t="s">
        <v>20</v>
      </c>
      <c r="C1474">
        <v>22.1</v>
      </c>
      <c r="D1474">
        <v>142</v>
      </c>
      <c r="E1474">
        <v>89</v>
      </c>
      <c r="F1474">
        <v>259.8</v>
      </c>
      <c r="G1474">
        <v>127.8</v>
      </c>
      <c r="H1474">
        <v>74</v>
      </c>
      <c r="I1474">
        <v>1</v>
      </c>
      <c r="J1474" t="s">
        <v>24</v>
      </c>
      <c r="K1474" t="s">
        <v>21</v>
      </c>
      <c r="L1474" t="s">
        <v>25</v>
      </c>
      <c r="M1474">
        <v>21.1</v>
      </c>
      <c r="N1474">
        <v>40516.18</v>
      </c>
      <c r="O1474" t="s">
        <v>19</v>
      </c>
      <c r="P1474" t="str">
        <f t="shared" si="790"/>
        <v>75+</v>
      </c>
      <c r="Q1474" t="str">
        <f>IF(PatientData[[#This Row],[bmi]]&lt;18.5,"Underweight",
IF(PatientData[[#This Row],[bmi]]&lt;25,"Normal",
IF(PatientData[[#This Row],[bmi]]&lt;30,"Overweight","Obese")))</f>
        <v>Normal</v>
      </c>
      <c r="R1474" t="str">
        <f t="shared" si="753"/>
        <v>High BP</v>
      </c>
      <c r="S1474" t="str">
        <f t="shared" si="754"/>
        <v>High Cost</v>
      </c>
    </row>
    <row r="1475" spans="1:19" x14ac:dyDescent="0.3">
      <c r="A1475">
        <v>93</v>
      </c>
      <c r="B1475" t="s">
        <v>15</v>
      </c>
      <c r="C1475">
        <v>29.1</v>
      </c>
      <c r="D1475">
        <v>140</v>
      </c>
      <c r="E1475">
        <v>83</v>
      </c>
      <c r="F1475">
        <v>205.6</v>
      </c>
      <c r="G1475">
        <v>120.4</v>
      </c>
      <c r="H1475">
        <v>68</v>
      </c>
      <c r="I1475">
        <v>1</v>
      </c>
      <c r="J1475" t="s">
        <v>24</v>
      </c>
      <c r="K1475" t="s">
        <v>28</v>
      </c>
      <c r="L1475" t="s">
        <v>22</v>
      </c>
      <c r="M1475">
        <v>4.5999999999999996</v>
      </c>
      <c r="N1475">
        <v>13105.19</v>
      </c>
      <c r="O1475" t="s">
        <v>19</v>
      </c>
      <c r="P1475" t="str">
        <f t="shared" ref="P1475:P1476" si="791">IF(A1472&lt;30,"18-29",IF(A1472&lt;45,"30-44",IF(A1472&lt;60,"45-59",IF(A1472&lt;75,"60-74","75+"))))</f>
        <v>75+</v>
      </c>
      <c r="Q1475" t="str">
        <f>IF(PatientData[[#This Row],[bmi]]&lt;18.5,"Underweight",
IF(PatientData[[#This Row],[bmi]]&lt;25,"Normal",
IF(PatientData[[#This Row],[bmi]]&lt;30,"Overweight","Obese")))</f>
        <v>Overweight</v>
      </c>
      <c r="R1475" t="str">
        <f t="shared" ref="R1475:R1538" si="792">IF(AND(D1475&lt;120,E1475&lt;80),"Normal BP","High BP")</f>
        <v>High BP</v>
      </c>
      <c r="S1475" t="str">
        <f t="shared" ref="S1475:S1538" si="793">IF(N1475&gt;15000,"High Cost","Normal Cost")</f>
        <v>Normal Cost</v>
      </c>
    </row>
    <row r="1476" spans="1:19" x14ac:dyDescent="0.3">
      <c r="A1476">
        <v>81</v>
      </c>
      <c r="B1476" t="s">
        <v>15</v>
      </c>
      <c r="C1476">
        <v>40.4</v>
      </c>
      <c r="D1476">
        <v>145</v>
      </c>
      <c r="E1476">
        <v>83</v>
      </c>
      <c r="F1476">
        <v>296.39999999999998</v>
      </c>
      <c r="G1476">
        <v>118.1</v>
      </c>
      <c r="H1476">
        <v>89</v>
      </c>
      <c r="I1476">
        <v>2</v>
      </c>
      <c r="J1476" t="s">
        <v>27</v>
      </c>
      <c r="K1476" t="s">
        <v>26</v>
      </c>
      <c r="L1476" t="s">
        <v>25</v>
      </c>
      <c r="M1476">
        <v>1.4</v>
      </c>
      <c r="N1476">
        <v>3985.17</v>
      </c>
      <c r="O1476" t="s">
        <v>19</v>
      </c>
      <c r="P1476" t="str">
        <f t="shared" si="791"/>
        <v>45-59</v>
      </c>
      <c r="Q1476" t="str">
        <f>IF(PatientData[[#This Row],[bmi]]&lt;18.5,"Underweight",
IF(PatientData[[#This Row],[bmi]]&lt;25,"Normal",
IF(PatientData[[#This Row],[bmi]]&lt;30,"Overweight","Obese")))</f>
        <v>Obese</v>
      </c>
      <c r="R1476" t="str">
        <f t="shared" si="792"/>
        <v>High BP</v>
      </c>
      <c r="S1476" t="str">
        <f t="shared" si="793"/>
        <v>Normal Cost</v>
      </c>
    </row>
    <row r="1477" spans="1:19" x14ac:dyDescent="0.3">
      <c r="A1477">
        <v>95</v>
      </c>
      <c r="B1477" t="s">
        <v>20</v>
      </c>
      <c r="C1477">
        <v>22.1</v>
      </c>
      <c r="D1477">
        <v>120</v>
      </c>
      <c r="E1477">
        <v>75</v>
      </c>
      <c r="F1477">
        <v>228.8</v>
      </c>
      <c r="G1477">
        <v>90.2</v>
      </c>
      <c r="H1477">
        <v>94</v>
      </c>
      <c r="I1477">
        <v>2</v>
      </c>
      <c r="J1477" t="s">
        <v>16</v>
      </c>
      <c r="K1477" t="s">
        <v>26</v>
      </c>
      <c r="L1477" t="s">
        <v>22</v>
      </c>
      <c r="M1477">
        <v>7.3</v>
      </c>
      <c r="N1477">
        <v>13413.69</v>
      </c>
      <c r="O1477" t="s">
        <v>19</v>
      </c>
      <c r="P1477" t="str">
        <f t="shared" ref="P1477:P1480" si="794">IF(A1477&lt;30,"18-29",IF(A1477&lt;45,"30-44",IF(A1477&lt;60,"45-59",IF(A1477&lt;75,"60-74","75+"))))</f>
        <v>75+</v>
      </c>
      <c r="Q1477" t="str">
        <f>IF(PatientData[[#This Row],[bmi]]&lt;18.5,"Underweight",
IF(PatientData[[#This Row],[bmi]]&lt;25,"Normal",
IF(PatientData[[#This Row],[bmi]]&lt;30,"Overweight","Obese")))</f>
        <v>Normal</v>
      </c>
      <c r="R1477" t="str">
        <f t="shared" si="792"/>
        <v>High BP</v>
      </c>
      <c r="S1477" t="str">
        <f t="shared" si="793"/>
        <v>Normal Cost</v>
      </c>
    </row>
    <row r="1478" spans="1:19" x14ac:dyDescent="0.3">
      <c r="A1478">
        <v>52</v>
      </c>
      <c r="B1478" t="s">
        <v>20</v>
      </c>
      <c r="C1478">
        <v>22.1</v>
      </c>
      <c r="D1478">
        <v>115</v>
      </c>
      <c r="E1478">
        <v>70</v>
      </c>
      <c r="F1478">
        <v>193.2</v>
      </c>
      <c r="G1478">
        <v>93.6</v>
      </c>
      <c r="H1478">
        <v>89</v>
      </c>
      <c r="I1478">
        <v>1</v>
      </c>
      <c r="J1478" t="s">
        <v>16</v>
      </c>
      <c r="K1478" t="s">
        <v>26</v>
      </c>
      <c r="L1478" t="s">
        <v>18</v>
      </c>
      <c r="M1478">
        <v>4.4000000000000004</v>
      </c>
      <c r="N1478">
        <v>8101.6</v>
      </c>
      <c r="O1478" t="s">
        <v>19</v>
      </c>
      <c r="P1478" t="str">
        <f t="shared" si="794"/>
        <v>45-59</v>
      </c>
      <c r="Q1478" t="str">
        <f>IF(PatientData[[#This Row],[bmi]]&lt;18.5,"Underweight",
IF(PatientData[[#This Row],[bmi]]&lt;25,"Normal",
IF(PatientData[[#This Row],[bmi]]&lt;30,"Overweight","Obese")))</f>
        <v>Normal</v>
      </c>
      <c r="R1478" t="str">
        <f t="shared" si="792"/>
        <v>Normal BP</v>
      </c>
      <c r="S1478" t="str">
        <f t="shared" si="793"/>
        <v>Normal Cost</v>
      </c>
    </row>
    <row r="1479" spans="1:19" x14ac:dyDescent="0.3">
      <c r="A1479">
        <v>64</v>
      </c>
      <c r="B1479" t="s">
        <v>20</v>
      </c>
      <c r="C1479">
        <v>22.1</v>
      </c>
      <c r="D1479">
        <v>111</v>
      </c>
      <c r="E1479">
        <v>60</v>
      </c>
      <c r="F1479">
        <v>200.8</v>
      </c>
      <c r="G1479">
        <v>110</v>
      </c>
      <c r="H1479">
        <v>61</v>
      </c>
      <c r="I1479">
        <v>1</v>
      </c>
      <c r="J1479" t="s">
        <v>24</v>
      </c>
      <c r="K1479" t="s">
        <v>26</v>
      </c>
      <c r="L1479" t="s">
        <v>18</v>
      </c>
      <c r="M1479">
        <v>4.7</v>
      </c>
      <c r="N1479">
        <v>7988.46</v>
      </c>
      <c r="O1479" t="s">
        <v>19</v>
      </c>
      <c r="P1479" t="str">
        <f t="shared" si="794"/>
        <v>60-74</v>
      </c>
      <c r="Q1479" t="str">
        <f>IF(PatientData[[#This Row],[bmi]]&lt;18.5,"Underweight",
IF(PatientData[[#This Row],[bmi]]&lt;25,"Normal",
IF(PatientData[[#This Row],[bmi]]&lt;30,"Overweight","Obese")))</f>
        <v>Normal</v>
      </c>
      <c r="R1479" t="str">
        <f t="shared" si="792"/>
        <v>Normal BP</v>
      </c>
      <c r="S1479" t="str">
        <f t="shared" si="793"/>
        <v>Normal Cost</v>
      </c>
    </row>
    <row r="1480" spans="1:19" x14ac:dyDescent="0.3">
      <c r="A1480">
        <v>60</v>
      </c>
      <c r="B1480" t="s">
        <v>20</v>
      </c>
      <c r="C1480">
        <v>22.1</v>
      </c>
      <c r="D1480">
        <v>124</v>
      </c>
      <c r="E1480">
        <v>77</v>
      </c>
      <c r="F1480">
        <v>219.7</v>
      </c>
      <c r="G1480">
        <v>153.5</v>
      </c>
      <c r="H1480">
        <v>88</v>
      </c>
      <c r="I1480">
        <v>1</v>
      </c>
      <c r="J1480" t="s">
        <v>16</v>
      </c>
      <c r="K1480" t="s">
        <v>17</v>
      </c>
      <c r="L1480" t="s">
        <v>25</v>
      </c>
      <c r="M1480">
        <v>6.1</v>
      </c>
      <c r="N1480">
        <v>11010.26</v>
      </c>
      <c r="O1480" t="s">
        <v>19</v>
      </c>
      <c r="P1480" t="str">
        <f t="shared" si="794"/>
        <v>60-74</v>
      </c>
      <c r="Q1480" t="str">
        <f>IF(PatientData[[#This Row],[bmi]]&lt;18.5,"Underweight",
IF(PatientData[[#This Row],[bmi]]&lt;25,"Normal",
IF(PatientData[[#This Row],[bmi]]&lt;30,"Overweight","Obese")))</f>
        <v>Normal</v>
      </c>
      <c r="R1480" t="str">
        <f t="shared" si="792"/>
        <v>High BP</v>
      </c>
      <c r="S1480" t="str">
        <f t="shared" si="793"/>
        <v>Normal Cost</v>
      </c>
    </row>
    <row r="1481" spans="1:19" x14ac:dyDescent="0.3">
      <c r="A1481">
        <v>44</v>
      </c>
      <c r="B1481" t="s">
        <v>15</v>
      </c>
      <c r="C1481">
        <v>18</v>
      </c>
      <c r="D1481">
        <v>111</v>
      </c>
      <c r="E1481">
        <v>72</v>
      </c>
      <c r="F1481">
        <v>185</v>
      </c>
      <c r="G1481">
        <v>93.5</v>
      </c>
      <c r="H1481">
        <v>79</v>
      </c>
      <c r="I1481">
        <v>2</v>
      </c>
      <c r="J1481" t="s">
        <v>27</v>
      </c>
      <c r="K1481" t="s">
        <v>21</v>
      </c>
      <c r="L1481" t="s">
        <v>22</v>
      </c>
      <c r="M1481">
        <v>5.4</v>
      </c>
      <c r="N1481">
        <v>11986.11</v>
      </c>
      <c r="O1481" t="s">
        <v>19</v>
      </c>
      <c r="P1481" t="str">
        <f t="shared" ref="P1481" si="795">IF(A1478&lt;30,"18-29",IF(A1478&lt;45,"30-44",IF(A1478&lt;60,"45-59",IF(A1478&lt;75,"60-74","75+"))))</f>
        <v>45-59</v>
      </c>
      <c r="Q1481" t="str">
        <f>IF(PatientData[[#This Row],[bmi]]&lt;18.5,"Underweight",
IF(PatientData[[#This Row],[bmi]]&lt;25,"Normal",
IF(PatientData[[#This Row],[bmi]]&lt;30,"Overweight","Obese")))</f>
        <v>Underweight</v>
      </c>
      <c r="R1481" t="str">
        <f t="shared" si="792"/>
        <v>Normal BP</v>
      </c>
      <c r="S1481" t="str">
        <f t="shared" si="793"/>
        <v>Normal Cost</v>
      </c>
    </row>
    <row r="1482" spans="1:19" x14ac:dyDescent="0.3">
      <c r="A1482">
        <v>57</v>
      </c>
      <c r="B1482" t="s">
        <v>20</v>
      </c>
      <c r="C1482">
        <v>22.1</v>
      </c>
      <c r="D1482">
        <v>115</v>
      </c>
      <c r="E1482">
        <v>73</v>
      </c>
      <c r="F1482">
        <v>190.9</v>
      </c>
      <c r="G1482">
        <v>108</v>
      </c>
      <c r="H1482">
        <v>71</v>
      </c>
      <c r="I1482">
        <v>0</v>
      </c>
      <c r="J1482" t="s">
        <v>16</v>
      </c>
      <c r="K1482" t="s">
        <v>26</v>
      </c>
      <c r="L1482" t="s">
        <v>25</v>
      </c>
      <c r="M1482">
        <v>5.8</v>
      </c>
      <c r="N1482">
        <v>10516.47</v>
      </c>
      <c r="O1482" t="s">
        <v>19</v>
      </c>
      <c r="P1482" t="str">
        <f t="shared" ref="P1482" si="796">IF(A1482&lt;30,"18-29",IF(A1482&lt;45,"30-44",IF(A1482&lt;60,"45-59",IF(A1482&lt;75,"60-74","75+"))))</f>
        <v>45-59</v>
      </c>
      <c r="Q1482" t="str">
        <f>IF(PatientData[[#This Row],[bmi]]&lt;18.5,"Underweight",
IF(PatientData[[#This Row],[bmi]]&lt;25,"Normal",
IF(PatientData[[#This Row],[bmi]]&lt;30,"Overweight","Obese")))</f>
        <v>Normal</v>
      </c>
      <c r="R1482" t="str">
        <f t="shared" si="792"/>
        <v>Normal BP</v>
      </c>
      <c r="S1482" t="str">
        <f t="shared" si="793"/>
        <v>Normal Cost</v>
      </c>
    </row>
    <row r="1483" spans="1:19" x14ac:dyDescent="0.3">
      <c r="A1483">
        <v>92</v>
      </c>
      <c r="B1483" t="s">
        <v>15</v>
      </c>
      <c r="C1483">
        <v>22.7</v>
      </c>
      <c r="D1483">
        <v>145</v>
      </c>
      <c r="E1483">
        <v>93</v>
      </c>
      <c r="F1483">
        <v>246.7</v>
      </c>
      <c r="G1483">
        <v>84.5</v>
      </c>
      <c r="H1483">
        <v>84</v>
      </c>
      <c r="I1483">
        <v>0</v>
      </c>
      <c r="J1483" t="s">
        <v>16</v>
      </c>
      <c r="K1483" t="s">
        <v>21</v>
      </c>
      <c r="L1483" t="s">
        <v>22</v>
      </c>
      <c r="M1483">
        <v>9.1999999999999993</v>
      </c>
      <c r="N1483">
        <v>20752.759999999998</v>
      </c>
      <c r="O1483" t="s">
        <v>19</v>
      </c>
      <c r="P1483" t="str">
        <f t="shared" ref="P1483" si="797">IF(A1480&lt;30,"18-29",IF(A1480&lt;45,"30-44",IF(A1480&lt;60,"45-59",IF(A1480&lt;75,"60-74","75+"))))</f>
        <v>60-74</v>
      </c>
      <c r="Q1483" t="str">
        <f>IF(PatientData[[#This Row],[bmi]]&lt;18.5,"Underweight",
IF(PatientData[[#This Row],[bmi]]&lt;25,"Normal",
IF(PatientData[[#This Row],[bmi]]&lt;30,"Overweight","Obese")))</f>
        <v>Normal</v>
      </c>
      <c r="R1483" t="str">
        <f t="shared" si="792"/>
        <v>High BP</v>
      </c>
      <c r="S1483" t="str">
        <f t="shared" si="793"/>
        <v>High Cost</v>
      </c>
    </row>
    <row r="1484" spans="1:19" x14ac:dyDescent="0.3">
      <c r="A1484">
        <v>75</v>
      </c>
      <c r="B1484" t="s">
        <v>20</v>
      </c>
      <c r="C1484">
        <v>22.1</v>
      </c>
      <c r="D1484">
        <v>133</v>
      </c>
      <c r="E1484">
        <v>75</v>
      </c>
      <c r="F1484">
        <v>195.1</v>
      </c>
      <c r="G1484">
        <v>123.9</v>
      </c>
      <c r="H1484">
        <v>87</v>
      </c>
      <c r="I1484">
        <v>0</v>
      </c>
      <c r="J1484" t="s">
        <v>16</v>
      </c>
      <c r="K1484" t="s">
        <v>17</v>
      </c>
      <c r="L1484" t="s">
        <v>18</v>
      </c>
      <c r="M1484">
        <v>37.9</v>
      </c>
      <c r="N1484">
        <v>65579.05</v>
      </c>
      <c r="O1484" t="s">
        <v>19</v>
      </c>
      <c r="P1484" t="str">
        <f t="shared" ref="P1484" si="798">IF(A1484&lt;30,"18-29",IF(A1484&lt;45,"30-44",IF(A1484&lt;60,"45-59",IF(A1484&lt;75,"60-74","75+"))))</f>
        <v>75+</v>
      </c>
      <c r="Q1484" t="str">
        <f>IF(PatientData[[#This Row],[bmi]]&lt;18.5,"Underweight",
IF(PatientData[[#This Row],[bmi]]&lt;25,"Normal",
IF(PatientData[[#This Row],[bmi]]&lt;30,"Overweight","Obese")))</f>
        <v>Normal</v>
      </c>
      <c r="R1484" t="str">
        <f t="shared" si="792"/>
        <v>High BP</v>
      </c>
      <c r="S1484" t="str">
        <f t="shared" si="793"/>
        <v>High Cost</v>
      </c>
    </row>
    <row r="1485" spans="1:19" x14ac:dyDescent="0.3">
      <c r="A1485">
        <v>43</v>
      </c>
      <c r="B1485" t="s">
        <v>15</v>
      </c>
      <c r="C1485">
        <v>24.5</v>
      </c>
      <c r="D1485">
        <v>133</v>
      </c>
      <c r="E1485">
        <v>72</v>
      </c>
      <c r="F1485">
        <v>214.9</v>
      </c>
      <c r="G1485">
        <v>124.8</v>
      </c>
      <c r="H1485">
        <v>65</v>
      </c>
      <c r="I1485">
        <v>1</v>
      </c>
      <c r="J1485" t="s">
        <v>24</v>
      </c>
      <c r="K1485" t="s">
        <v>17</v>
      </c>
      <c r="L1485" t="s">
        <v>18</v>
      </c>
      <c r="M1485">
        <v>8.6</v>
      </c>
      <c r="N1485">
        <v>14373.45</v>
      </c>
      <c r="O1485" t="s">
        <v>19</v>
      </c>
      <c r="P1485" t="str">
        <f t="shared" ref="P1485:P1488" si="799">IF(A1482&lt;30,"18-29",IF(A1482&lt;45,"30-44",IF(A1482&lt;60,"45-59",IF(A1482&lt;75,"60-74","75+"))))</f>
        <v>45-59</v>
      </c>
      <c r="Q1485" t="str">
        <f>IF(PatientData[[#This Row],[bmi]]&lt;18.5,"Underweight",
IF(PatientData[[#This Row],[bmi]]&lt;25,"Normal",
IF(PatientData[[#This Row],[bmi]]&lt;30,"Overweight","Obese")))</f>
        <v>Normal</v>
      </c>
      <c r="R1485" t="str">
        <f t="shared" si="792"/>
        <v>High BP</v>
      </c>
      <c r="S1485" t="str">
        <f t="shared" si="793"/>
        <v>Normal Cost</v>
      </c>
    </row>
    <row r="1486" spans="1:19" x14ac:dyDescent="0.3">
      <c r="A1486">
        <v>77</v>
      </c>
      <c r="B1486" t="s">
        <v>15</v>
      </c>
      <c r="C1486">
        <v>40.6</v>
      </c>
      <c r="D1486">
        <v>132</v>
      </c>
      <c r="E1486">
        <v>77</v>
      </c>
      <c r="F1486">
        <v>264.2</v>
      </c>
      <c r="G1486">
        <v>164.8</v>
      </c>
      <c r="H1486">
        <v>88</v>
      </c>
      <c r="I1486">
        <v>1</v>
      </c>
      <c r="J1486" t="s">
        <v>16</v>
      </c>
      <c r="K1486" t="s">
        <v>28</v>
      </c>
      <c r="L1486" t="s">
        <v>18</v>
      </c>
      <c r="M1486">
        <v>8.5</v>
      </c>
      <c r="N1486">
        <v>18037.45</v>
      </c>
      <c r="O1486" t="s">
        <v>19</v>
      </c>
      <c r="P1486" t="str">
        <f t="shared" si="799"/>
        <v>75+</v>
      </c>
      <c r="Q1486" t="str">
        <f>IF(PatientData[[#This Row],[bmi]]&lt;18.5,"Underweight",
IF(PatientData[[#This Row],[bmi]]&lt;25,"Normal",
IF(PatientData[[#This Row],[bmi]]&lt;30,"Overweight","Obese")))</f>
        <v>Obese</v>
      </c>
      <c r="R1486" t="str">
        <f t="shared" si="792"/>
        <v>High BP</v>
      </c>
      <c r="S1486" t="str">
        <f t="shared" si="793"/>
        <v>High Cost</v>
      </c>
    </row>
    <row r="1487" spans="1:19" x14ac:dyDescent="0.3">
      <c r="A1487">
        <v>81</v>
      </c>
      <c r="B1487" t="s">
        <v>15</v>
      </c>
      <c r="C1487">
        <v>38.799999999999997</v>
      </c>
      <c r="D1487">
        <v>158</v>
      </c>
      <c r="E1487">
        <v>96</v>
      </c>
      <c r="F1487">
        <v>240</v>
      </c>
      <c r="G1487">
        <v>174.6</v>
      </c>
      <c r="H1487">
        <v>74</v>
      </c>
      <c r="I1487">
        <v>1</v>
      </c>
      <c r="J1487" t="s">
        <v>24</v>
      </c>
      <c r="K1487" t="s">
        <v>28</v>
      </c>
      <c r="L1487" t="s">
        <v>25</v>
      </c>
      <c r="M1487">
        <v>9.3000000000000007</v>
      </c>
      <c r="N1487">
        <v>20180.060000000001</v>
      </c>
      <c r="O1487" t="s">
        <v>19</v>
      </c>
      <c r="P1487" t="str">
        <f t="shared" si="799"/>
        <v>75+</v>
      </c>
      <c r="Q1487" t="str">
        <f>IF(PatientData[[#This Row],[bmi]]&lt;18.5,"Underweight",
IF(PatientData[[#This Row],[bmi]]&lt;25,"Normal",
IF(PatientData[[#This Row],[bmi]]&lt;30,"Overweight","Obese")))</f>
        <v>Obese</v>
      </c>
      <c r="R1487" t="str">
        <f t="shared" si="792"/>
        <v>High BP</v>
      </c>
      <c r="S1487" t="str">
        <f t="shared" si="793"/>
        <v>High Cost</v>
      </c>
    </row>
    <row r="1488" spans="1:19" x14ac:dyDescent="0.3">
      <c r="A1488">
        <v>63</v>
      </c>
      <c r="B1488" t="s">
        <v>15</v>
      </c>
      <c r="C1488">
        <v>18</v>
      </c>
      <c r="D1488">
        <v>137</v>
      </c>
      <c r="E1488">
        <v>81</v>
      </c>
      <c r="F1488">
        <v>193.6</v>
      </c>
      <c r="G1488">
        <v>118.5</v>
      </c>
      <c r="H1488">
        <v>91</v>
      </c>
      <c r="I1488">
        <v>1</v>
      </c>
      <c r="J1488" t="s">
        <v>16</v>
      </c>
      <c r="K1488" t="s">
        <v>17</v>
      </c>
      <c r="L1488" t="s">
        <v>18</v>
      </c>
      <c r="M1488">
        <v>8.5</v>
      </c>
      <c r="N1488">
        <v>16569.84</v>
      </c>
      <c r="O1488" t="s">
        <v>19</v>
      </c>
      <c r="P1488" t="str">
        <f t="shared" si="799"/>
        <v>30-44</v>
      </c>
      <c r="Q1488" t="str">
        <f>IF(PatientData[[#This Row],[bmi]]&lt;18.5,"Underweight",
IF(PatientData[[#This Row],[bmi]]&lt;25,"Normal",
IF(PatientData[[#This Row],[bmi]]&lt;30,"Overweight","Obese")))</f>
        <v>Underweight</v>
      </c>
      <c r="R1488" t="str">
        <f t="shared" si="792"/>
        <v>High BP</v>
      </c>
      <c r="S1488" t="str">
        <f t="shared" si="793"/>
        <v>High Cost</v>
      </c>
    </row>
    <row r="1489" spans="1:19" x14ac:dyDescent="0.3">
      <c r="A1489">
        <v>71</v>
      </c>
      <c r="B1489" t="s">
        <v>20</v>
      </c>
      <c r="C1489">
        <v>22.1</v>
      </c>
      <c r="D1489">
        <v>112</v>
      </c>
      <c r="E1489">
        <v>65</v>
      </c>
      <c r="F1489">
        <v>212.5</v>
      </c>
      <c r="G1489">
        <v>124.3</v>
      </c>
      <c r="H1489">
        <v>80</v>
      </c>
      <c r="I1489">
        <v>1</v>
      </c>
      <c r="J1489" t="s">
        <v>16</v>
      </c>
      <c r="K1489" t="s">
        <v>21</v>
      </c>
      <c r="L1489" t="s">
        <v>18</v>
      </c>
      <c r="M1489">
        <v>13.3</v>
      </c>
      <c r="N1489">
        <v>25432.85</v>
      </c>
      <c r="O1489" t="s">
        <v>19</v>
      </c>
      <c r="P1489" t="str">
        <f t="shared" ref="P1489" si="800">IF(A1489&lt;30,"18-29",IF(A1489&lt;45,"30-44",IF(A1489&lt;60,"45-59",IF(A1489&lt;75,"60-74","75+"))))</f>
        <v>60-74</v>
      </c>
      <c r="Q1489" t="str">
        <f>IF(PatientData[[#This Row],[bmi]]&lt;18.5,"Underweight",
IF(PatientData[[#This Row],[bmi]]&lt;25,"Normal",
IF(PatientData[[#This Row],[bmi]]&lt;30,"Overweight","Obese")))</f>
        <v>Normal</v>
      </c>
      <c r="R1489" t="str">
        <f t="shared" si="792"/>
        <v>Normal BP</v>
      </c>
      <c r="S1489" t="str">
        <f t="shared" si="793"/>
        <v>High Cost</v>
      </c>
    </row>
    <row r="1490" spans="1:19" x14ac:dyDescent="0.3">
      <c r="A1490">
        <v>80</v>
      </c>
      <c r="B1490" t="s">
        <v>15</v>
      </c>
      <c r="C1490">
        <v>23.4</v>
      </c>
      <c r="D1490">
        <v>133</v>
      </c>
      <c r="E1490">
        <v>78</v>
      </c>
      <c r="F1490">
        <v>214.8</v>
      </c>
      <c r="G1490">
        <v>138</v>
      </c>
      <c r="H1490">
        <v>89</v>
      </c>
      <c r="I1490">
        <v>2</v>
      </c>
      <c r="J1490" t="s">
        <v>27</v>
      </c>
      <c r="K1490" t="s">
        <v>17</v>
      </c>
      <c r="L1490" t="s">
        <v>22</v>
      </c>
      <c r="M1490">
        <v>1.8</v>
      </c>
      <c r="N1490">
        <v>4512.57</v>
      </c>
      <c r="O1490" t="s">
        <v>23</v>
      </c>
      <c r="P1490" t="str">
        <f t="shared" ref="P1490:P1495" si="801">IF(A1487&lt;30,"18-29",IF(A1487&lt;45,"30-44",IF(A1487&lt;60,"45-59",IF(A1487&lt;75,"60-74","75+"))))</f>
        <v>75+</v>
      </c>
      <c r="Q1490" t="str">
        <f>IF(PatientData[[#This Row],[bmi]]&lt;18.5,"Underweight",
IF(PatientData[[#This Row],[bmi]]&lt;25,"Normal",
IF(PatientData[[#This Row],[bmi]]&lt;30,"Overweight","Obese")))</f>
        <v>Normal</v>
      </c>
      <c r="R1490" t="str">
        <f t="shared" si="792"/>
        <v>High BP</v>
      </c>
      <c r="S1490" t="str">
        <f t="shared" si="793"/>
        <v>Normal Cost</v>
      </c>
    </row>
    <row r="1491" spans="1:19" x14ac:dyDescent="0.3">
      <c r="A1491">
        <v>53</v>
      </c>
      <c r="B1491" t="s">
        <v>15</v>
      </c>
      <c r="C1491">
        <v>30.9</v>
      </c>
      <c r="D1491">
        <v>124</v>
      </c>
      <c r="E1491">
        <v>64</v>
      </c>
      <c r="F1491">
        <v>220.1</v>
      </c>
      <c r="G1491">
        <v>107.3</v>
      </c>
      <c r="H1491">
        <v>50</v>
      </c>
      <c r="I1491">
        <v>0</v>
      </c>
      <c r="J1491" t="s">
        <v>24</v>
      </c>
      <c r="K1491" t="s">
        <v>21</v>
      </c>
      <c r="L1491" t="s">
        <v>25</v>
      </c>
      <c r="M1491">
        <v>5</v>
      </c>
      <c r="N1491">
        <v>11844.98</v>
      </c>
      <c r="O1491" t="s">
        <v>19</v>
      </c>
      <c r="P1491" t="str">
        <f t="shared" si="801"/>
        <v>60-74</v>
      </c>
      <c r="Q1491" t="str">
        <f>IF(PatientData[[#This Row],[bmi]]&lt;18.5,"Underweight",
IF(PatientData[[#This Row],[bmi]]&lt;25,"Normal",
IF(PatientData[[#This Row],[bmi]]&lt;30,"Overweight","Obese")))</f>
        <v>Obese</v>
      </c>
      <c r="R1491" t="str">
        <f t="shared" si="792"/>
        <v>High BP</v>
      </c>
      <c r="S1491" t="str">
        <f t="shared" si="793"/>
        <v>Normal Cost</v>
      </c>
    </row>
    <row r="1492" spans="1:19" x14ac:dyDescent="0.3">
      <c r="A1492">
        <v>71</v>
      </c>
      <c r="B1492" t="s">
        <v>15</v>
      </c>
      <c r="C1492">
        <v>20.7</v>
      </c>
      <c r="D1492">
        <v>123</v>
      </c>
      <c r="E1492">
        <v>73</v>
      </c>
      <c r="F1492">
        <v>191.9</v>
      </c>
      <c r="G1492">
        <v>141</v>
      </c>
      <c r="H1492">
        <v>74</v>
      </c>
      <c r="I1492">
        <v>0</v>
      </c>
      <c r="J1492" t="s">
        <v>27</v>
      </c>
      <c r="K1492" t="s">
        <v>17</v>
      </c>
      <c r="L1492" t="s">
        <v>25</v>
      </c>
      <c r="M1492">
        <v>3.3</v>
      </c>
      <c r="N1492">
        <v>7393.58</v>
      </c>
      <c r="O1492" t="s">
        <v>19</v>
      </c>
      <c r="P1492" t="str">
        <f t="shared" si="801"/>
        <v>60-74</v>
      </c>
      <c r="Q1492" t="str">
        <f>IF(PatientData[[#This Row],[bmi]]&lt;18.5,"Underweight",
IF(PatientData[[#This Row],[bmi]]&lt;25,"Normal",
IF(PatientData[[#This Row],[bmi]]&lt;30,"Overweight","Obese")))</f>
        <v>Normal</v>
      </c>
      <c r="R1492" t="str">
        <f t="shared" si="792"/>
        <v>High BP</v>
      </c>
      <c r="S1492" t="str">
        <f t="shared" si="793"/>
        <v>Normal Cost</v>
      </c>
    </row>
    <row r="1493" spans="1:19" x14ac:dyDescent="0.3">
      <c r="A1493">
        <v>88</v>
      </c>
      <c r="B1493" t="s">
        <v>15</v>
      </c>
      <c r="C1493">
        <v>36.200000000000003</v>
      </c>
      <c r="D1493">
        <v>144</v>
      </c>
      <c r="E1493">
        <v>79</v>
      </c>
      <c r="F1493">
        <v>248.6</v>
      </c>
      <c r="G1493">
        <v>145.1</v>
      </c>
      <c r="H1493">
        <v>91</v>
      </c>
      <c r="I1493">
        <v>2</v>
      </c>
      <c r="J1493" t="s">
        <v>16</v>
      </c>
      <c r="K1493" t="s">
        <v>17</v>
      </c>
      <c r="L1493" t="s">
        <v>18</v>
      </c>
      <c r="M1493">
        <v>10</v>
      </c>
      <c r="N1493">
        <v>15737.46</v>
      </c>
      <c r="O1493" t="s">
        <v>23</v>
      </c>
      <c r="P1493" t="str">
        <f t="shared" si="801"/>
        <v>75+</v>
      </c>
      <c r="Q1493" t="str">
        <f>IF(PatientData[[#This Row],[bmi]]&lt;18.5,"Underweight",
IF(PatientData[[#This Row],[bmi]]&lt;25,"Normal",
IF(PatientData[[#This Row],[bmi]]&lt;30,"Overweight","Obese")))</f>
        <v>Obese</v>
      </c>
      <c r="R1493" t="str">
        <f t="shared" si="792"/>
        <v>High BP</v>
      </c>
      <c r="S1493" t="str">
        <f t="shared" si="793"/>
        <v>High Cost</v>
      </c>
    </row>
    <row r="1494" spans="1:19" x14ac:dyDescent="0.3">
      <c r="A1494">
        <v>40</v>
      </c>
      <c r="B1494" t="s">
        <v>15</v>
      </c>
      <c r="C1494">
        <v>33.299999999999997</v>
      </c>
      <c r="D1494">
        <v>114</v>
      </c>
      <c r="E1494">
        <v>68</v>
      </c>
      <c r="F1494">
        <v>198</v>
      </c>
      <c r="G1494">
        <v>122.6</v>
      </c>
      <c r="H1494">
        <v>76</v>
      </c>
      <c r="I1494">
        <v>1</v>
      </c>
      <c r="J1494" t="s">
        <v>24</v>
      </c>
      <c r="K1494" t="s">
        <v>17</v>
      </c>
      <c r="L1494" t="s">
        <v>18</v>
      </c>
      <c r="M1494">
        <v>8.8000000000000007</v>
      </c>
      <c r="N1494">
        <v>16074.93</v>
      </c>
      <c r="O1494" t="s">
        <v>23</v>
      </c>
      <c r="P1494" t="str">
        <f t="shared" si="801"/>
        <v>45-59</v>
      </c>
      <c r="Q1494" t="str">
        <f>IF(PatientData[[#This Row],[bmi]]&lt;18.5,"Underweight",
IF(PatientData[[#This Row],[bmi]]&lt;25,"Normal",
IF(PatientData[[#This Row],[bmi]]&lt;30,"Overweight","Obese")))</f>
        <v>Obese</v>
      </c>
      <c r="R1494" t="str">
        <f t="shared" si="792"/>
        <v>Normal BP</v>
      </c>
      <c r="S1494" t="str">
        <f t="shared" si="793"/>
        <v>High Cost</v>
      </c>
    </row>
    <row r="1495" spans="1:19" x14ac:dyDescent="0.3">
      <c r="A1495">
        <v>79</v>
      </c>
      <c r="B1495" t="s">
        <v>15</v>
      </c>
      <c r="C1495">
        <v>20.399999999999999</v>
      </c>
      <c r="D1495">
        <v>104</v>
      </c>
      <c r="E1495">
        <v>60</v>
      </c>
      <c r="F1495">
        <v>223.8</v>
      </c>
      <c r="G1495">
        <v>83.3</v>
      </c>
      <c r="H1495">
        <v>72</v>
      </c>
      <c r="I1495">
        <v>0</v>
      </c>
      <c r="J1495" t="s">
        <v>27</v>
      </c>
      <c r="K1495" t="s">
        <v>28</v>
      </c>
      <c r="L1495" t="s">
        <v>25</v>
      </c>
      <c r="M1495">
        <v>3.7</v>
      </c>
      <c r="N1495">
        <v>9481.19</v>
      </c>
      <c r="O1495" t="s">
        <v>19</v>
      </c>
      <c r="P1495" t="str">
        <f t="shared" si="801"/>
        <v>60-74</v>
      </c>
      <c r="Q1495" t="str">
        <f>IF(PatientData[[#This Row],[bmi]]&lt;18.5,"Underweight",
IF(PatientData[[#This Row],[bmi]]&lt;25,"Normal",
IF(PatientData[[#This Row],[bmi]]&lt;30,"Overweight","Obese")))</f>
        <v>Normal</v>
      </c>
      <c r="R1495" t="str">
        <f t="shared" si="792"/>
        <v>Normal BP</v>
      </c>
      <c r="S1495" t="str">
        <f t="shared" si="793"/>
        <v>Normal Cost</v>
      </c>
    </row>
    <row r="1496" spans="1:19" x14ac:dyDescent="0.3">
      <c r="A1496">
        <v>49</v>
      </c>
      <c r="B1496" t="s">
        <v>20</v>
      </c>
      <c r="C1496">
        <v>22.1</v>
      </c>
      <c r="D1496">
        <v>113</v>
      </c>
      <c r="E1496">
        <v>75</v>
      </c>
      <c r="F1496">
        <v>235.5</v>
      </c>
      <c r="G1496">
        <v>86.2</v>
      </c>
      <c r="H1496">
        <v>66</v>
      </c>
      <c r="I1496">
        <v>2</v>
      </c>
      <c r="J1496" t="s">
        <v>24</v>
      </c>
      <c r="K1496" t="s">
        <v>21</v>
      </c>
      <c r="L1496" t="s">
        <v>25</v>
      </c>
      <c r="M1496">
        <v>4.5999999999999996</v>
      </c>
      <c r="N1496">
        <v>11359.14</v>
      </c>
      <c r="O1496" t="s">
        <v>23</v>
      </c>
      <c r="P1496" t="str">
        <f t="shared" ref="P1496:P1498" si="802">IF(A1496&lt;30,"18-29",IF(A1496&lt;45,"30-44",IF(A1496&lt;60,"45-59",IF(A1496&lt;75,"60-74","75+"))))</f>
        <v>45-59</v>
      </c>
      <c r="Q1496" t="str">
        <f>IF(PatientData[[#This Row],[bmi]]&lt;18.5,"Underweight",
IF(PatientData[[#This Row],[bmi]]&lt;25,"Normal",
IF(PatientData[[#This Row],[bmi]]&lt;30,"Overweight","Obese")))</f>
        <v>Normal</v>
      </c>
      <c r="R1496" t="str">
        <f t="shared" si="792"/>
        <v>Normal BP</v>
      </c>
      <c r="S1496" t="str">
        <f t="shared" si="793"/>
        <v>Normal Cost</v>
      </c>
    </row>
    <row r="1497" spans="1:19" x14ac:dyDescent="0.3">
      <c r="A1497">
        <v>65</v>
      </c>
      <c r="B1497" t="s">
        <v>20</v>
      </c>
      <c r="C1497">
        <v>22.1</v>
      </c>
      <c r="D1497">
        <v>119</v>
      </c>
      <c r="E1497">
        <v>73</v>
      </c>
      <c r="F1497">
        <v>216.7</v>
      </c>
      <c r="G1497">
        <v>78.3</v>
      </c>
      <c r="H1497">
        <v>84</v>
      </c>
      <c r="I1497">
        <v>0</v>
      </c>
      <c r="J1497" t="s">
        <v>27</v>
      </c>
      <c r="K1497" t="s">
        <v>26</v>
      </c>
      <c r="L1497" t="s">
        <v>25</v>
      </c>
      <c r="M1497">
        <v>2.7</v>
      </c>
      <c r="N1497">
        <v>6097.32</v>
      </c>
      <c r="O1497" t="s">
        <v>19</v>
      </c>
      <c r="P1497" t="str">
        <f t="shared" si="802"/>
        <v>60-74</v>
      </c>
      <c r="Q1497" t="str">
        <f>IF(PatientData[[#This Row],[bmi]]&lt;18.5,"Underweight",
IF(PatientData[[#This Row],[bmi]]&lt;25,"Normal",
IF(PatientData[[#This Row],[bmi]]&lt;30,"Overweight","Obese")))</f>
        <v>Normal</v>
      </c>
      <c r="R1497" t="str">
        <f t="shared" si="792"/>
        <v>Normal BP</v>
      </c>
      <c r="S1497" t="str">
        <f t="shared" si="793"/>
        <v>Normal Cost</v>
      </c>
    </row>
    <row r="1498" spans="1:19" x14ac:dyDescent="0.3">
      <c r="A1498">
        <v>53</v>
      </c>
      <c r="B1498" t="s">
        <v>20</v>
      </c>
      <c r="C1498">
        <v>22.1</v>
      </c>
      <c r="D1498">
        <v>143</v>
      </c>
      <c r="E1498">
        <v>89</v>
      </c>
      <c r="F1498">
        <v>263.2</v>
      </c>
      <c r="G1498">
        <v>129.4</v>
      </c>
      <c r="H1498">
        <v>84</v>
      </c>
      <c r="I1498">
        <v>1</v>
      </c>
      <c r="J1498" t="s">
        <v>27</v>
      </c>
      <c r="K1498" t="s">
        <v>21</v>
      </c>
      <c r="L1498" t="s">
        <v>25</v>
      </c>
      <c r="M1498">
        <v>9.1</v>
      </c>
      <c r="N1498">
        <v>15679.05</v>
      </c>
      <c r="O1498" t="s">
        <v>19</v>
      </c>
      <c r="P1498" t="str">
        <f t="shared" si="802"/>
        <v>45-59</v>
      </c>
      <c r="Q1498" t="str">
        <f>IF(PatientData[[#This Row],[bmi]]&lt;18.5,"Underweight",
IF(PatientData[[#This Row],[bmi]]&lt;25,"Normal",
IF(PatientData[[#This Row],[bmi]]&lt;30,"Overweight","Obese")))</f>
        <v>Normal</v>
      </c>
      <c r="R1498" t="str">
        <f t="shared" si="792"/>
        <v>High BP</v>
      </c>
      <c r="S1498" t="str">
        <f t="shared" si="793"/>
        <v>High Cost</v>
      </c>
    </row>
    <row r="1499" spans="1:19" x14ac:dyDescent="0.3">
      <c r="A1499">
        <v>53</v>
      </c>
      <c r="B1499" t="s">
        <v>15</v>
      </c>
      <c r="C1499">
        <v>27</v>
      </c>
      <c r="D1499">
        <v>128</v>
      </c>
      <c r="E1499">
        <v>67</v>
      </c>
      <c r="F1499">
        <v>207.9</v>
      </c>
      <c r="G1499">
        <v>89</v>
      </c>
      <c r="H1499">
        <v>76</v>
      </c>
      <c r="I1499">
        <v>3</v>
      </c>
      <c r="J1499" t="s">
        <v>16</v>
      </c>
      <c r="K1499" t="s">
        <v>28</v>
      </c>
      <c r="L1499" t="s">
        <v>25</v>
      </c>
      <c r="M1499">
        <v>11.2</v>
      </c>
      <c r="N1499">
        <v>20492.330000000002</v>
      </c>
      <c r="O1499" t="s">
        <v>19</v>
      </c>
      <c r="P1499" t="str">
        <f t="shared" ref="P1499:P1500" si="803">IF(A1496&lt;30,"18-29",IF(A1496&lt;45,"30-44",IF(A1496&lt;60,"45-59",IF(A1496&lt;75,"60-74","75+"))))</f>
        <v>45-59</v>
      </c>
      <c r="Q1499" t="str">
        <f>IF(PatientData[[#This Row],[bmi]]&lt;18.5,"Underweight",
IF(PatientData[[#This Row],[bmi]]&lt;25,"Normal",
IF(PatientData[[#This Row],[bmi]]&lt;30,"Overweight","Obese")))</f>
        <v>Overweight</v>
      </c>
      <c r="R1499" t="str">
        <f t="shared" si="792"/>
        <v>High BP</v>
      </c>
      <c r="S1499" t="str">
        <f t="shared" si="793"/>
        <v>High Cost</v>
      </c>
    </row>
    <row r="1500" spans="1:19" x14ac:dyDescent="0.3">
      <c r="A1500">
        <v>47</v>
      </c>
      <c r="B1500" t="s">
        <v>15</v>
      </c>
      <c r="C1500">
        <v>31.7</v>
      </c>
      <c r="D1500">
        <v>127</v>
      </c>
      <c r="E1500">
        <v>74</v>
      </c>
      <c r="F1500">
        <v>221.8</v>
      </c>
      <c r="G1500">
        <v>109.6</v>
      </c>
      <c r="H1500">
        <v>82</v>
      </c>
      <c r="I1500">
        <v>0</v>
      </c>
      <c r="J1500" t="s">
        <v>16</v>
      </c>
      <c r="K1500" t="s">
        <v>21</v>
      </c>
      <c r="L1500" t="s">
        <v>18</v>
      </c>
      <c r="M1500">
        <v>8.6</v>
      </c>
      <c r="N1500">
        <v>17144.93</v>
      </c>
      <c r="O1500" t="s">
        <v>19</v>
      </c>
      <c r="P1500" t="str">
        <f t="shared" si="803"/>
        <v>60-74</v>
      </c>
      <c r="Q1500" t="str">
        <f>IF(PatientData[[#This Row],[bmi]]&lt;18.5,"Underweight",
IF(PatientData[[#This Row],[bmi]]&lt;25,"Normal",
IF(PatientData[[#This Row],[bmi]]&lt;30,"Overweight","Obese")))</f>
        <v>Obese</v>
      </c>
      <c r="R1500" t="str">
        <f t="shared" si="792"/>
        <v>High BP</v>
      </c>
      <c r="S1500" t="str">
        <f t="shared" si="793"/>
        <v>High Cost</v>
      </c>
    </row>
    <row r="1501" spans="1:19" x14ac:dyDescent="0.3">
      <c r="A1501">
        <v>36</v>
      </c>
      <c r="B1501" t="s">
        <v>20</v>
      </c>
      <c r="C1501">
        <v>22.1</v>
      </c>
      <c r="D1501">
        <v>99</v>
      </c>
      <c r="E1501">
        <v>63</v>
      </c>
      <c r="F1501">
        <v>229</v>
      </c>
      <c r="G1501">
        <v>92</v>
      </c>
      <c r="H1501">
        <v>67</v>
      </c>
      <c r="I1501">
        <v>4</v>
      </c>
      <c r="J1501" t="s">
        <v>27</v>
      </c>
      <c r="K1501" t="s">
        <v>21</v>
      </c>
      <c r="L1501" t="s">
        <v>18</v>
      </c>
      <c r="M1501">
        <v>3.7</v>
      </c>
      <c r="N1501">
        <v>8200.68</v>
      </c>
      <c r="O1501" t="s">
        <v>19</v>
      </c>
      <c r="P1501" t="str">
        <f t="shared" ref="P1501:P1502" si="804">IF(A1501&lt;30,"18-29",IF(A1501&lt;45,"30-44",IF(A1501&lt;60,"45-59",IF(A1501&lt;75,"60-74","75+"))))</f>
        <v>30-44</v>
      </c>
      <c r="Q1501" t="str">
        <f>IF(PatientData[[#This Row],[bmi]]&lt;18.5,"Underweight",
IF(PatientData[[#This Row],[bmi]]&lt;25,"Normal",
IF(PatientData[[#This Row],[bmi]]&lt;30,"Overweight","Obese")))</f>
        <v>Normal</v>
      </c>
      <c r="R1501" t="str">
        <f t="shared" si="792"/>
        <v>Normal BP</v>
      </c>
      <c r="S1501" t="str">
        <f t="shared" si="793"/>
        <v>Normal Cost</v>
      </c>
    </row>
    <row r="1502" spans="1:19" x14ac:dyDescent="0.3">
      <c r="A1502">
        <v>55</v>
      </c>
      <c r="B1502" t="s">
        <v>20</v>
      </c>
      <c r="C1502">
        <v>22.1</v>
      </c>
      <c r="D1502">
        <v>114</v>
      </c>
      <c r="E1502">
        <v>66</v>
      </c>
      <c r="F1502">
        <v>189.6</v>
      </c>
      <c r="G1502">
        <v>109.6</v>
      </c>
      <c r="H1502">
        <v>72</v>
      </c>
      <c r="I1502">
        <v>1</v>
      </c>
      <c r="J1502" t="s">
        <v>27</v>
      </c>
      <c r="K1502" t="s">
        <v>26</v>
      </c>
      <c r="L1502" t="s">
        <v>25</v>
      </c>
      <c r="M1502">
        <v>7.4</v>
      </c>
      <c r="N1502">
        <v>10703.58</v>
      </c>
      <c r="O1502" t="s">
        <v>19</v>
      </c>
      <c r="P1502" t="str">
        <f t="shared" si="804"/>
        <v>45-59</v>
      </c>
      <c r="Q1502" t="str">
        <f>IF(PatientData[[#This Row],[bmi]]&lt;18.5,"Underweight",
IF(PatientData[[#This Row],[bmi]]&lt;25,"Normal",
IF(PatientData[[#This Row],[bmi]]&lt;30,"Overweight","Obese")))</f>
        <v>Normal</v>
      </c>
      <c r="R1502" t="str">
        <f t="shared" si="792"/>
        <v>Normal BP</v>
      </c>
      <c r="S1502" t="str">
        <f t="shared" si="793"/>
        <v>Normal Cost</v>
      </c>
    </row>
    <row r="1503" spans="1:19" x14ac:dyDescent="0.3">
      <c r="A1503">
        <v>59</v>
      </c>
      <c r="B1503" t="s">
        <v>15</v>
      </c>
      <c r="C1503">
        <v>20.6</v>
      </c>
      <c r="D1503">
        <v>115</v>
      </c>
      <c r="E1503">
        <v>67</v>
      </c>
      <c r="F1503">
        <v>243.9</v>
      </c>
      <c r="G1503">
        <v>80.099999999999994</v>
      </c>
      <c r="H1503">
        <v>66</v>
      </c>
      <c r="I1503">
        <v>0</v>
      </c>
      <c r="J1503" t="s">
        <v>27</v>
      </c>
      <c r="K1503" t="s">
        <v>21</v>
      </c>
      <c r="L1503" t="s">
        <v>22</v>
      </c>
      <c r="M1503">
        <v>3.6</v>
      </c>
      <c r="N1503">
        <v>9660.94</v>
      </c>
      <c r="O1503" t="s">
        <v>19</v>
      </c>
      <c r="P1503" t="str">
        <f t="shared" ref="P1503:P1507" si="805">IF(A1500&lt;30,"18-29",IF(A1500&lt;45,"30-44",IF(A1500&lt;60,"45-59",IF(A1500&lt;75,"60-74","75+"))))</f>
        <v>45-59</v>
      </c>
      <c r="Q1503" t="str">
        <f>IF(PatientData[[#This Row],[bmi]]&lt;18.5,"Underweight",
IF(PatientData[[#This Row],[bmi]]&lt;25,"Normal",
IF(PatientData[[#This Row],[bmi]]&lt;30,"Overweight","Obese")))</f>
        <v>Normal</v>
      </c>
      <c r="R1503" t="str">
        <f t="shared" si="792"/>
        <v>Normal BP</v>
      </c>
      <c r="S1503" t="str">
        <f t="shared" si="793"/>
        <v>Normal Cost</v>
      </c>
    </row>
    <row r="1504" spans="1:19" x14ac:dyDescent="0.3">
      <c r="A1504">
        <v>74</v>
      </c>
      <c r="B1504" t="s">
        <v>15</v>
      </c>
      <c r="C1504">
        <v>27</v>
      </c>
      <c r="D1504">
        <v>151</v>
      </c>
      <c r="E1504">
        <v>85</v>
      </c>
      <c r="F1504">
        <v>227.8</v>
      </c>
      <c r="G1504">
        <v>111.1</v>
      </c>
      <c r="H1504">
        <v>91</v>
      </c>
      <c r="I1504">
        <v>3</v>
      </c>
      <c r="J1504" t="s">
        <v>24</v>
      </c>
      <c r="K1504" t="s">
        <v>17</v>
      </c>
      <c r="L1504" t="s">
        <v>25</v>
      </c>
      <c r="M1504">
        <v>9.1</v>
      </c>
      <c r="N1504">
        <v>12712.43</v>
      </c>
      <c r="O1504" t="s">
        <v>19</v>
      </c>
      <c r="P1504" t="str">
        <f t="shared" si="805"/>
        <v>30-44</v>
      </c>
      <c r="Q1504" t="str">
        <f>IF(PatientData[[#This Row],[bmi]]&lt;18.5,"Underweight",
IF(PatientData[[#This Row],[bmi]]&lt;25,"Normal",
IF(PatientData[[#This Row],[bmi]]&lt;30,"Overweight","Obese")))</f>
        <v>Overweight</v>
      </c>
      <c r="R1504" t="str">
        <f t="shared" si="792"/>
        <v>High BP</v>
      </c>
      <c r="S1504" t="str">
        <f t="shared" si="793"/>
        <v>Normal Cost</v>
      </c>
    </row>
    <row r="1505" spans="1:19" x14ac:dyDescent="0.3">
      <c r="A1505">
        <v>58</v>
      </c>
      <c r="B1505" t="s">
        <v>15</v>
      </c>
      <c r="C1505">
        <v>34.1</v>
      </c>
      <c r="D1505">
        <v>98</v>
      </c>
      <c r="E1505">
        <v>62</v>
      </c>
      <c r="F1505">
        <v>228.1</v>
      </c>
      <c r="G1505">
        <v>134.69999999999999</v>
      </c>
      <c r="H1505">
        <v>95</v>
      </c>
      <c r="I1505">
        <v>2</v>
      </c>
      <c r="J1505" t="s">
        <v>16</v>
      </c>
      <c r="K1505" t="s">
        <v>21</v>
      </c>
      <c r="L1505" t="s">
        <v>25</v>
      </c>
      <c r="M1505">
        <v>7.2</v>
      </c>
      <c r="N1505">
        <v>17928.349999999999</v>
      </c>
      <c r="O1505" t="s">
        <v>19</v>
      </c>
      <c r="P1505" t="str">
        <f t="shared" si="805"/>
        <v>45-59</v>
      </c>
      <c r="Q1505" t="str">
        <f>IF(PatientData[[#This Row],[bmi]]&lt;18.5,"Underweight",
IF(PatientData[[#This Row],[bmi]]&lt;25,"Normal",
IF(PatientData[[#This Row],[bmi]]&lt;30,"Overweight","Obese")))</f>
        <v>Obese</v>
      </c>
      <c r="R1505" t="str">
        <f t="shared" si="792"/>
        <v>Normal BP</v>
      </c>
      <c r="S1505" t="str">
        <f t="shared" si="793"/>
        <v>High Cost</v>
      </c>
    </row>
    <row r="1506" spans="1:19" x14ac:dyDescent="0.3">
      <c r="A1506">
        <v>48</v>
      </c>
      <c r="B1506" t="s">
        <v>15</v>
      </c>
      <c r="C1506">
        <v>36</v>
      </c>
      <c r="D1506">
        <v>139</v>
      </c>
      <c r="E1506">
        <v>91</v>
      </c>
      <c r="F1506">
        <v>233.4</v>
      </c>
      <c r="G1506">
        <v>172.1</v>
      </c>
      <c r="H1506">
        <v>87</v>
      </c>
      <c r="I1506">
        <v>0</v>
      </c>
      <c r="J1506" t="s">
        <v>24</v>
      </c>
      <c r="K1506" t="s">
        <v>17</v>
      </c>
      <c r="L1506" t="s">
        <v>22</v>
      </c>
      <c r="M1506">
        <v>7</v>
      </c>
      <c r="N1506">
        <v>12768.19</v>
      </c>
      <c r="O1506" t="s">
        <v>19</v>
      </c>
      <c r="P1506" t="str">
        <f t="shared" si="805"/>
        <v>45-59</v>
      </c>
      <c r="Q1506" t="str">
        <f>IF(PatientData[[#This Row],[bmi]]&lt;18.5,"Underweight",
IF(PatientData[[#This Row],[bmi]]&lt;25,"Normal",
IF(PatientData[[#This Row],[bmi]]&lt;30,"Overweight","Obese")))</f>
        <v>Obese</v>
      </c>
      <c r="R1506" t="str">
        <f t="shared" si="792"/>
        <v>High BP</v>
      </c>
      <c r="S1506" t="str">
        <f t="shared" si="793"/>
        <v>Normal Cost</v>
      </c>
    </row>
    <row r="1507" spans="1:19" x14ac:dyDescent="0.3">
      <c r="A1507">
        <v>75</v>
      </c>
      <c r="B1507" t="s">
        <v>15</v>
      </c>
      <c r="C1507">
        <v>28.1</v>
      </c>
      <c r="D1507">
        <v>137</v>
      </c>
      <c r="E1507">
        <v>73</v>
      </c>
      <c r="F1507">
        <v>225.2</v>
      </c>
      <c r="G1507">
        <v>154.69999999999999</v>
      </c>
      <c r="H1507">
        <v>75</v>
      </c>
      <c r="I1507">
        <v>1</v>
      </c>
      <c r="J1507" t="s">
        <v>27</v>
      </c>
      <c r="K1507" t="s">
        <v>21</v>
      </c>
      <c r="L1507" t="s">
        <v>18</v>
      </c>
      <c r="M1507">
        <v>10.6</v>
      </c>
      <c r="N1507">
        <v>20317</v>
      </c>
      <c r="O1507" t="s">
        <v>23</v>
      </c>
      <c r="P1507" t="str">
        <f t="shared" si="805"/>
        <v>60-74</v>
      </c>
      <c r="Q1507" t="str">
        <f>IF(PatientData[[#This Row],[bmi]]&lt;18.5,"Underweight",
IF(PatientData[[#This Row],[bmi]]&lt;25,"Normal",
IF(PatientData[[#This Row],[bmi]]&lt;30,"Overweight","Obese")))</f>
        <v>Overweight</v>
      </c>
      <c r="R1507" t="str">
        <f t="shared" si="792"/>
        <v>High BP</v>
      </c>
      <c r="S1507" t="str">
        <f t="shared" si="793"/>
        <v>High Cost</v>
      </c>
    </row>
    <row r="1508" spans="1:19" x14ac:dyDescent="0.3">
      <c r="A1508">
        <v>68</v>
      </c>
      <c r="B1508" t="s">
        <v>20</v>
      </c>
      <c r="C1508">
        <v>22.1</v>
      </c>
      <c r="D1508">
        <v>112</v>
      </c>
      <c r="E1508">
        <v>74</v>
      </c>
      <c r="F1508">
        <v>167</v>
      </c>
      <c r="G1508">
        <v>156.9</v>
      </c>
      <c r="H1508">
        <v>71</v>
      </c>
      <c r="I1508">
        <v>2</v>
      </c>
      <c r="J1508" t="s">
        <v>24</v>
      </c>
      <c r="K1508" t="s">
        <v>17</v>
      </c>
      <c r="L1508" t="s">
        <v>18</v>
      </c>
      <c r="M1508">
        <v>11.4</v>
      </c>
      <c r="N1508">
        <v>17511.36</v>
      </c>
      <c r="O1508" t="s">
        <v>19</v>
      </c>
      <c r="P1508" t="str">
        <f t="shared" ref="P1508:P1514" si="806">IF(A1508&lt;30,"18-29",IF(A1508&lt;45,"30-44",IF(A1508&lt;60,"45-59",IF(A1508&lt;75,"60-74","75+"))))</f>
        <v>60-74</v>
      </c>
      <c r="Q1508" t="str">
        <f>IF(PatientData[[#This Row],[bmi]]&lt;18.5,"Underweight",
IF(PatientData[[#This Row],[bmi]]&lt;25,"Normal",
IF(PatientData[[#This Row],[bmi]]&lt;30,"Overweight","Obese")))</f>
        <v>Normal</v>
      </c>
      <c r="R1508" t="str">
        <f t="shared" si="792"/>
        <v>Normal BP</v>
      </c>
      <c r="S1508" t="str">
        <f t="shared" si="793"/>
        <v>High Cost</v>
      </c>
    </row>
    <row r="1509" spans="1:19" x14ac:dyDescent="0.3">
      <c r="A1509">
        <v>60</v>
      </c>
      <c r="B1509" t="s">
        <v>20</v>
      </c>
      <c r="C1509">
        <v>22.1</v>
      </c>
      <c r="D1509">
        <v>126</v>
      </c>
      <c r="E1509">
        <v>79</v>
      </c>
      <c r="F1509">
        <v>220.6</v>
      </c>
      <c r="G1509">
        <v>103.6</v>
      </c>
      <c r="H1509">
        <v>79</v>
      </c>
      <c r="I1509">
        <v>0</v>
      </c>
      <c r="J1509" t="s">
        <v>24</v>
      </c>
      <c r="K1509" t="s">
        <v>26</v>
      </c>
      <c r="L1509" t="s">
        <v>25</v>
      </c>
      <c r="M1509">
        <v>2.6</v>
      </c>
      <c r="N1509">
        <v>6041.27</v>
      </c>
      <c r="O1509" t="s">
        <v>19</v>
      </c>
      <c r="P1509" t="str">
        <f t="shared" si="806"/>
        <v>60-74</v>
      </c>
      <c r="Q1509" t="str">
        <f>IF(PatientData[[#This Row],[bmi]]&lt;18.5,"Underweight",
IF(PatientData[[#This Row],[bmi]]&lt;25,"Normal",
IF(PatientData[[#This Row],[bmi]]&lt;30,"Overweight","Obese")))</f>
        <v>Normal</v>
      </c>
      <c r="R1509" t="str">
        <f t="shared" si="792"/>
        <v>High BP</v>
      </c>
      <c r="S1509" t="str">
        <f t="shared" si="793"/>
        <v>Normal Cost</v>
      </c>
    </row>
    <row r="1510" spans="1:19" x14ac:dyDescent="0.3">
      <c r="A1510">
        <v>73</v>
      </c>
      <c r="B1510" t="s">
        <v>20</v>
      </c>
      <c r="C1510">
        <v>22.1</v>
      </c>
      <c r="D1510">
        <v>102</v>
      </c>
      <c r="E1510">
        <v>64</v>
      </c>
      <c r="F1510">
        <v>238.1</v>
      </c>
      <c r="G1510">
        <v>97.3</v>
      </c>
      <c r="H1510">
        <v>103</v>
      </c>
      <c r="I1510">
        <v>1</v>
      </c>
      <c r="J1510" t="s">
        <v>16</v>
      </c>
      <c r="K1510" t="s">
        <v>21</v>
      </c>
      <c r="L1510" t="s">
        <v>22</v>
      </c>
      <c r="M1510">
        <v>7.5</v>
      </c>
      <c r="N1510">
        <v>15385.21</v>
      </c>
      <c r="O1510" t="s">
        <v>19</v>
      </c>
      <c r="P1510" t="str">
        <f t="shared" si="806"/>
        <v>60-74</v>
      </c>
      <c r="Q1510" t="str">
        <f>IF(PatientData[[#This Row],[bmi]]&lt;18.5,"Underweight",
IF(PatientData[[#This Row],[bmi]]&lt;25,"Normal",
IF(PatientData[[#This Row],[bmi]]&lt;30,"Overweight","Obese")))</f>
        <v>Normal</v>
      </c>
      <c r="R1510" t="str">
        <f t="shared" si="792"/>
        <v>Normal BP</v>
      </c>
      <c r="S1510" t="str">
        <f t="shared" si="793"/>
        <v>High Cost</v>
      </c>
    </row>
    <row r="1511" spans="1:19" x14ac:dyDescent="0.3">
      <c r="A1511">
        <v>63</v>
      </c>
      <c r="B1511" t="s">
        <v>20</v>
      </c>
      <c r="C1511">
        <v>22.1</v>
      </c>
      <c r="D1511">
        <v>135</v>
      </c>
      <c r="E1511">
        <v>79</v>
      </c>
      <c r="F1511">
        <v>200.3</v>
      </c>
      <c r="G1511">
        <v>89.8</v>
      </c>
      <c r="H1511">
        <v>95</v>
      </c>
      <c r="I1511">
        <v>4</v>
      </c>
      <c r="J1511" t="s">
        <v>24</v>
      </c>
      <c r="K1511" t="s">
        <v>21</v>
      </c>
      <c r="L1511" t="s">
        <v>22</v>
      </c>
      <c r="M1511">
        <v>8.6</v>
      </c>
      <c r="N1511">
        <v>17147.63</v>
      </c>
      <c r="O1511" t="s">
        <v>19</v>
      </c>
      <c r="P1511" t="str">
        <f t="shared" si="806"/>
        <v>60-74</v>
      </c>
      <c r="Q1511" t="str">
        <f>IF(PatientData[[#This Row],[bmi]]&lt;18.5,"Underweight",
IF(PatientData[[#This Row],[bmi]]&lt;25,"Normal",
IF(PatientData[[#This Row],[bmi]]&lt;30,"Overweight","Obese")))</f>
        <v>Normal</v>
      </c>
      <c r="R1511" t="str">
        <f t="shared" si="792"/>
        <v>High BP</v>
      </c>
      <c r="S1511" t="str">
        <f t="shared" si="793"/>
        <v>High Cost</v>
      </c>
    </row>
    <row r="1512" spans="1:19" x14ac:dyDescent="0.3">
      <c r="A1512">
        <v>70</v>
      </c>
      <c r="B1512" t="s">
        <v>20</v>
      </c>
      <c r="C1512">
        <v>22.1</v>
      </c>
      <c r="D1512">
        <v>130</v>
      </c>
      <c r="E1512">
        <v>77</v>
      </c>
      <c r="F1512">
        <v>268.2</v>
      </c>
      <c r="G1512">
        <v>131.4</v>
      </c>
      <c r="H1512">
        <v>82</v>
      </c>
      <c r="I1512">
        <v>1</v>
      </c>
      <c r="J1512" t="s">
        <v>24</v>
      </c>
      <c r="K1512" t="s">
        <v>28</v>
      </c>
      <c r="L1512" t="s">
        <v>18</v>
      </c>
      <c r="M1512">
        <v>14.3</v>
      </c>
      <c r="N1512">
        <v>32373.759999999998</v>
      </c>
      <c r="O1512" t="s">
        <v>19</v>
      </c>
      <c r="P1512" t="str">
        <f t="shared" si="806"/>
        <v>60-74</v>
      </c>
      <c r="Q1512" t="str">
        <f>IF(PatientData[[#This Row],[bmi]]&lt;18.5,"Underweight",
IF(PatientData[[#This Row],[bmi]]&lt;25,"Normal",
IF(PatientData[[#This Row],[bmi]]&lt;30,"Overweight","Obese")))</f>
        <v>Normal</v>
      </c>
      <c r="R1512" t="str">
        <f t="shared" si="792"/>
        <v>High BP</v>
      </c>
      <c r="S1512" t="str">
        <f t="shared" si="793"/>
        <v>High Cost</v>
      </c>
    </row>
    <row r="1513" spans="1:19" x14ac:dyDescent="0.3">
      <c r="A1513">
        <v>84</v>
      </c>
      <c r="B1513" t="s">
        <v>20</v>
      </c>
      <c r="C1513">
        <v>22.1</v>
      </c>
      <c r="D1513">
        <v>123</v>
      </c>
      <c r="E1513">
        <v>75</v>
      </c>
      <c r="F1513">
        <v>187.4</v>
      </c>
      <c r="G1513">
        <v>118.7</v>
      </c>
      <c r="H1513">
        <v>79</v>
      </c>
      <c r="I1513">
        <v>1</v>
      </c>
      <c r="J1513" t="s">
        <v>16</v>
      </c>
      <c r="K1513" t="s">
        <v>26</v>
      </c>
      <c r="L1513" t="s">
        <v>18</v>
      </c>
      <c r="M1513">
        <v>7.6</v>
      </c>
      <c r="N1513">
        <v>13878.32</v>
      </c>
      <c r="O1513" t="s">
        <v>23</v>
      </c>
      <c r="P1513" t="str">
        <f t="shared" si="806"/>
        <v>75+</v>
      </c>
      <c r="Q1513" t="str">
        <f>IF(PatientData[[#This Row],[bmi]]&lt;18.5,"Underweight",
IF(PatientData[[#This Row],[bmi]]&lt;25,"Normal",
IF(PatientData[[#This Row],[bmi]]&lt;30,"Overweight","Obese")))</f>
        <v>Normal</v>
      </c>
      <c r="R1513" t="str">
        <f t="shared" si="792"/>
        <v>High BP</v>
      </c>
      <c r="S1513" t="str">
        <f t="shared" si="793"/>
        <v>Normal Cost</v>
      </c>
    </row>
    <row r="1514" spans="1:19" x14ac:dyDescent="0.3">
      <c r="A1514">
        <v>71</v>
      </c>
      <c r="B1514" t="s">
        <v>20</v>
      </c>
      <c r="C1514">
        <v>22.1</v>
      </c>
      <c r="D1514">
        <v>118</v>
      </c>
      <c r="E1514">
        <v>69</v>
      </c>
      <c r="F1514">
        <v>222.3</v>
      </c>
      <c r="G1514">
        <v>90</v>
      </c>
      <c r="H1514">
        <v>71</v>
      </c>
      <c r="I1514">
        <v>1</v>
      </c>
      <c r="J1514" t="s">
        <v>27</v>
      </c>
      <c r="K1514" t="s">
        <v>28</v>
      </c>
      <c r="L1514" t="s">
        <v>25</v>
      </c>
      <c r="M1514">
        <v>1.6</v>
      </c>
      <c r="N1514">
        <v>7437.16</v>
      </c>
      <c r="O1514" t="s">
        <v>19</v>
      </c>
      <c r="P1514" t="str">
        <f t="shared" si="806"/>
        <v>60-74</v>
      </c>
      <c r="Q1514" t="str">
        <f>IF(PatientData[[#This Row],[bmi]]&lt;18.5,"Underweight",
IF(PatientData[[#This Row],[bmi]]&lt;25,"Normal",
IF(PatientData[[#This Row],[bmi]]&lt;30,"Overweight","Obese")))</f>
        <v>Normal</v>
      </c>
      <c r="R1514" t="str">
        <f t="shared" si="792"/>
        <v>Normal BP</v>
      </c>
      <c r="S1514" t="str">
        <f t="shared" si="793"/>
        <v>Normal Cost</v>
      </c>
    </row>
    <row r="1515" spans="1:19" x14ac:dyDescent="0.3">
      <c r="A1515">
        <v>59</v>
      </c>
      <c r="B1515" t="s">
        <v>15</v>
      </c>
      <c r="C1515">
        <v>21.1</v>
      </c>
      <c r="D1515">
        <v>122</v>
      </c>
      <c r="E1515">
        <v>82</v>
      </c>
      <c r="F1515">
        <v>177.1</v>
      </c>
      <c r="G1515">
        <v>105.2</v>
      </c>
      <c r="H1515">
        <v>85</v>
      </c>
      <c r="I1515">
        <v>2</v>
      </c>
      <c r="J1515" t="s">
        <v>16</v>
      </c>
      <c r="K1515" t="s">
        <v>26</v>
      </c>
      <c r="L1515" t="s">
        <v>18</v>
      </c>
      <c r="M1515">
        <v>5.4</v>
      </c>
      <c r="N1515">
        <v>11063.25</v>
      </c>
      <c r="O1515" t="s">
        <v>19</v>
      </c>
      <c r="P1515" t="str">
        <f t="shared" ref="P1515:P1517" si="807">IF(A1512&lt;30,"18-29",IF(A1512&lt;45,"30-44",IF(A1512&lt;60,"45-59",IF(A1512&lt;75,"60-74","75+"))))</f>
        <v>60-74</v>
      </c>
      <c r="Q1515" t="str">
        <f>IF(PatientData[[#This Row],[bmi]]&lt;18.5,"Underweight",
IF(PatientData[[#This Row],[bmi]]&lt;25,"Normal",
IF(PatientData[[#This Row],[bmi]]&lt;30,"Overweight","Obese")))</f>
        <v>Normal</v>
      </c>
      <c r="R1515" t="str">
        <f t="shared" si="792"/>
        <v>High BP</v>
      </c>
      <c r="S1515" t="str">
        <f t="shared" si="793"/>
        <v>Normal Cost</v>
      </c>
    </row>
    <row r="1516" spans="1:19" x14ac:dyDescent="0.3">
      <c r="A1516">
        <v>66</v>
      </c>
      <c r="B1516" t="s">
        <v>15</v>
      </c>
      <c r="C1516">
        <v>33</v>
      </c>
      <c r="D1516">
        <v>138</v>
      </c>
      <c r="E1516">
        <v>74</v>
      </c>
      <c r="F1516">
        <v>281.39999999999998</v>
      </c>
      <c r="G1516">
        <v>126.6</v>
      </c>
      <c r="H1516">
        <v>86</v>
      </c>
      <c r="I1516">
        <v>3</v>
      </c>
      <c r="J1516" t="s">
        <v>27</v>
      </c>
      <c r="K1516" t="s">
        <v>17</v>
      </c>
      <c r="L1516" t="s">
        <v>18</v>
      </c>
      <c r="M1516">
        <v>6</v>
      </c>
      <c r="N1516">
        <v>12033.61</v>
      </c>
      <c r="O1516" t="s">
        <v>19</v>
      </c>
      <c r="P1516" t="str">
        <f t="shared" si="807"/>
        <v>75+</v>
      </c>
      <c r="Q1516" t="str">
        <f>IF(PatientData[[#This Row],[bmi]]&lt;18.5,"Underweight",
IF(PatientData[[#This Row],[bmi]]&lt;25,"Normal",
IF(PatientData[[#This Row],[bmi]]&lt;30,"Overweight","Obese")))</f>
        <v>Obese</v>
      </c>
      <c r="R1516" t="str">
        <f t="shared" si="792"/>
        <v>High BP</v>
      </c>
      <c r="S1516" t="str">
        <f t="shared" si="793"/>
        <v>Normal Cost</v>
      </c>
    </row>
    <row r="1517" spans="1:19" x14ac:dyDescent="0.3">
      <c r="A1517">
        <v>89</v>
      </c>
      <c r="B1517" t="s">
        <v>15</v>
      </c>
      <c r="C1517">
        <v>38.299999999999997</v>
      </c>
      <c r="D1517">
        <v>153</v>
      </c>
      <c r="E1517">
        <v>87</v>
      </c>
      <c r="F1517">
        <v>223.6</v>
      </c>
      <c r="G1517">
        <v>105.8</v>
      </c>
      <c r="H1517">
        <v>73</v>
      </c>
      <c r="I1517">
        <v>2</v>
      </c>
      <c r="J1517" t="s">
        <v>24</v>
      </c>
      <c r="K1517" t="s">
        <v>26</v>
      </c>
      <c r="L1517" t="s">
        <v>25</v>
      </c>
      <c r="M1517">
        <v>3</v>
      </c>
      <c r="N1517">
        <v>7147.44</v>
      </c>
      <c r="O1517" t="s">
        <v>19</v>
      </c>
      <c r="P1517" t="str">
        <f t="shared" si="807"/>
        <v>60-74</v>
      </c>
      <c r="Q1517" t="str">
        <f>IF(PatientData[[#This Row],[bmi]]&lt;18.5,"Underweight",
IF(PatientData[[#This Row],[bmi]]&lt;25,"Normal",
IF(PatientData[[#This Row],[bmi]]&lt;30,"Overweight","Obese")))</f>
        <v>Obese</v>
      </c>
      <c r="R1517" t="str">
        <f t="shared" si="792"/>
        <v>High BP</v>
      </c>
      <c r="S1517" t="str">
        <f t="shared" si="793"/>
        <v>Normal Cost</v>
      </c>
    </row>
    <row r="1518" spans="1:19" x14ac:dyDescent="0.3">
      <c r="A1518">
        <v>52</v>
      </c>
      <c r="B1518" t="s">
        <v>20</v>
      </c>
      <c r="C1518">
        <v>22.1</v>
      </c>
      <c r="D1518">
        <v>135</v>
      </c>
      <c r="E1518">
        <v>74</v>
      </c>
      <c r="F1518">
        <v>201</v>
      </c>
      <c r="G1518">
        <v>104.3</v>
      </c>
      <c r="H1518">
        <v>88</v>
      </c>
      <c r="I1518">
        <v>1</v>
      </c>
      <c r="J1518" t="s">
        <v>27</v>
      </c>
      <c r="K1518" t="s">
        <v>21</v>
      </c>
      <c r="L1518" t="s">
        <v>18</v>
      </c>
      <c r="M1518">
        <v>9.6</v>
      </c>
      <c r="N1518">
        <v>20462.37</v>
      </c>
      <c r="O1518" t="s">
        <v>19</v>
      </c>
      <c r="P1518" t="str">
        <f t="shared" ref="P1518:P1519" si="808">IF(A1518&lt;30,"18-29",IF(A1518&lt;45,"30-44",IF(A1518&lt;60,"45-59",IF(A1518&lt;75,"60-74","75+"))))</f>
        <v>45-59</v>
      </c>
      <c r="Q1518" t="str">
        <f>IF(PatientData[[#This Row],[bmi]]&lt;18.5,"Underweight",
IF(PatientData[[#This Row],[bmi]]&lt;25,"Normal",
IF(PatientData[[#This Row],[bmi]]&lt;30,"Overweight","Obese")))</f>
        <v>Normal</v>
      </c>
      <c r="R1518" t="str">
        <f t="shared" si="792"/>
        <v>High BP</v>
      </c>
      <c r="S1518" t="str">
        <f t="shared" si="793"/>
        <v>High Cost</v>
      </c>
    </row>
    <row r="1519" spans="1:19" x14ac:dyDescent="0.3">
      <c r="A1519">
        <v>64</v>
      </c>
      <c r="B1519" t="s">
        <v>20</v>
      </c>
      <c r="C1519">
        <v>22.2</v>
      </c>
      <c r="D1519">
        <v>104</v>
      </c>
      <c r="E1519">
        <v>62</v>
      </c>
      <c r="F1519">
        <v>225.9</v>
      </c>
      <c r="G1519">
        <v>107.7</v>
      </c>
      <c r="H1519">
        <v>69</v>
      </c>
      <c r="I1519">
        <v>1</v>
      </c>
      <c r="J1519" t="s">
        <v>16</v>
      </c>
      <c r="K1519" t="s">
        <v>26</v>
      </c>
      <c r="L1519" t="s">
        <v>18</v>
      </c>
      <c r="M1519">
        <v>7.3</v>
      </c>
      <c r="N1519">
        <v>15159.58</v>
      </c>
      <c r="O1519" t="s">
        <v>19</v>
      </c>
      <c r="P1519" t="str">
        <f t="shared" si="808"/>
        <v>60-74</v>
      </c>
      <c r="Q1519" t="str">
        <f>IF(PatientData[[#This Row],[bmi]]&lt;18.5,"Underweight",
IF(PatientData[[#This Row],[bmi]]&lt;25,"Normal",
IF(PatientData[[#This Row],[bmi]]&lt;30,"Overweight","Obese")))</f>
        <v>Normal</v>
      </c>
      <c r="R1519" t="str">
        <f t="shared" si="792"/>
        <v>Normal BP</v>
      </c>
      <c r="S1519" t="str">
        <f t="shared" si="793"/>
        <v>High Cost</v>
      </c>
    </row>
    <row r="1520" spans="1:19" x14ac:dyDescent="0.3">
      <c r="A1520">
        <v>53</v>
      </c>
      <c r="B1520" t="s">
        <v>15</v>
      </c>
      <c r="C1520">
        <v>33.299999999999997</v>
      </c>
      <c r="D1520">
        <v>130</v>
      </c>
      <c r="E1520">
        <v>80</v>
      </c>
      <c r="F1520">
        <v>243.2</v>
      </c>
      <c r="G1520">
        <v>146.69999999999999</v>
      </c>
      <c r="H1520">
        <v>84</v>
      </c>
      <c r="I1520">
        <v>0</v>
      </c>
      <c r="J1520" t="s">
        <v>27</v>
      </c>
      <c r="K1520" t="s">
        <v>21</v>
      </c>
      <c r="L1520" t="s">
        <v>18</v>
      </c>
      <c r="M1520">
        <v>11.1</v>
      </c>
      <c r="N1520">
        <v>21479.62</v>
      </c>
      <c r="O1520" t="s">
        <v>19</v>
      </c>
      <c r="P1520" t="str">
        <f t="shared" ref="P1520" si="809">IF(A1517&lt;30,"18-29",IF(A1517&lt;45,"30-44",IF(A1517&lt;60,"45-59",IF(A1517&lt;75,"60-74","75+"))))</f>
        <v>75+</v>
      </c>
      <c r="Q1520" t="str">
        <f>IF(PatientData[[#This Row],[bmi]]&lt;18.5,"Underweight",
IF(PatientData[[#This Row],[bmi]]&lt;25,"Normal",
IF(PatientData[[#This Row],[bmi]]&lt;30,"Overweight","Obese")))</f>
        <v>Obese</v>
      </c>
      <c r="R1520" t="str">
        <f t="shared" si="792"/>
        <v>High BP</v>
      </c>
      <c r="S1520" t="str">
        <f t="shared" si="793"/>
        <v>High Cost</v>
      </c>
    </row>
    <row r="1521" spans="1:19" x14ac:dyDescent="0.3">
      <c r="A1521">
        <v>75</v>
      </c>
      <c r="B1521" t="s">
        <v>20</v>
      </c>
      <c r="C1521">
        <v>22.2</v>
      </c>
      <c r="D1521">
        <v>115</v>
      </c>
      <c r="E1521">
        <v>75</v>
      </c>
      <c r="F1521">
        <v>221.8</v>
      </c>
      <c r="G1521">
        <v>134.30000000000001</v>
      </c>
      <c r="H1521">
        <v>81</v>
      </c>
      <c r="I1521">
        <v>1</v>
      </c>
      <c r="J1521" t="s">
        <v>27</v>
      </c>
      <c r="K1521" t="s">
        <v>26</v>
      </c>
      <c r="L1521" t="s">
        <v>18</v>
      </c>
      <c r="M1521">
        <v>1.1000000000000001</v>
      </c>
      <c r="N1521">
        <v>3583.66</v>
      </c>
      <c r="O1521" t="s">
        <v>19</v>
      </c>
      <c r="P1521" t="str">
        <f t="shared" ref="P1521" si="810">IF(A1521&lt;30,"18-29",IF(A1521&lt;45,"30-44",IF(A1521&lt;60,"45-59",IF(A1521&lt;75,"60-74","75+"))))</f>
        <v>75+</v>
      </c>
      <c r="Q1521" t="str">
        <f>IF(PatientData[[#This Row],[bmi]]&lt;18.5,"Underweight",
IF(PatientData[[#This Row],[bmi]]&lt;25,"Normal",
IF(PatientData[[#This Row],[bmi]]&lt;30,"Overweight","Obese")))</f>
        <v>Normal</v>
      </c>
      <c r="R1521" t="str">
        <f t="shared" si="792"/>
        <v>Normal BP</v>
      </c>
      <c r="S1521" t="str">
        <f t="shared" si="793"/>
        <v>Normal Cost</v>
      </c>
    </row>
    <row r="1522" spans="1:19" x14ac:dyDescent="0.3">
      <c r="A1522">
        <v>67</v>
      </c>
      <c r="B1522" t="s">
        <v>15</v>
      </c>
      <c r="C1522">
        <v>18</v>
      </c>
      <c r="D1522">
        <v>131</v>
      </c>
      <c r="E1522">
        <v>79</v>
      </c>
      <c r="F1522">
        <v>227.8</v>
      </c>
      <c r="G1522">
        <v>96.5</v>
      </c>
      <c r="H1522">
        <v>69</v>
      </c>
      <c r="I1522">
        <v>0</v>
      </c>
      <c r="J1522" t="s">
        <v>24</v>
      </c>
      <c r="K1522" t="s">
        <v>21</v>
      </c>
      <c r="L1522" t="s">
        <v>18</v>
      </c>
      <c r="M1522">
        <v>5.0999999999999996</v>
      </c>
      <c r="N1522">
        <v>12014.76</v>
      </c>
      <c r="O1522" t="s">
        <v>19</v>
      </c>
      <c r="P1522" t="str">
        <f t="shared" ref="P1522" si="811">IF(A1519&lt;30,"18-29",IF(A1519&lt;45,"30-44",IF(A1519&lt;60,"45-59",IF(A1519&lt;75,"60-74","75+"))))</f>
        <v>60-74</v>
      </c>
      <c r="Q1522" t="str">
        <f>IF(PatientData[[#This Row],[bmi]]&lt;18.5,"Underweight",
IF(PatientData[[#This Row],[bmi]]&lt;25,"Normal",
IF(PatientData[[#This Row],[bmi]]&lt;30,"Overweight","Obese")))</f>
        <v>Underweight</v>
      </c>
      <c r="R1522" t="str">
        <f t="shared" si="792"/>
        <v>High BP</v>
      </c>
      <c r="S1522" t="str">
        <f t="shared" si="793"/>
        <v>Normal Cost</v>
      </c>
    </row>
    <row r="1523" spans="1:19" x14ac:dyDescent="0.3">
      <c r="A1523">
        <v>60</v>
      </c>
      <c r="B1523" t="s">
        <v>20</v>
      </c>
      <c r="C1523">
        <v>22.2</v>
      </c>
      <c r="D1523">
        <v>126</v>
      </c>
      <c r="E1523">
        <v>88</v>
      </c>
      <c r="F1523">
        <v>207</v>
      </c>
      <c r="G1523">
        <v>182.8</v>
      </c>
      <c r="H1523">
        <v>100</v>
      </c>
      <c r="I1523">
        <v>1</v>
      </c>
      <c r="J1523" t="s">
        <v>16</v>
      </c>
      <c r="K1523" t="s">
        <v>17</v>
      </c>
      <c r="L1523" t="s">
        <v>22</v>
      </c>
      <c r="M1523">
        <v>8.8000000000000007</v>
      </c>
      <c r="N1523">
        <v>16529.599999999999</v>
      </c>
      <c r="O1523" t="s">
        <v>19</v>
      </c>
      <c r="P1523" t="str">
        <f t="shared" ref="P1523" si="812">IF(A1523&lt;30,"18-29",IF(A1523&lt;45,"30-44",IF(A1523&lt;60,"45-59",IF(A1523&lt;75,"60-74","75+"))))</f>
        <v>60-74</v>
      </c>
      <c r="Q1523" t="str">
        <f>IF(PatientData[[#This Row],[bmi]]&lt;18.5,"Underweight",
IF(PatientData[[#This Row],[bmi]]&lt;25,"Normal",
IF(PatientData[[#This Row],[bmi]]&lt;30,"Overweight","Obese")))</f>
        <v>Normal</v>
      </c>
      <c r="R1523" t="str">
        <f t="shared" si="792"/>
        <v>High BP</v>
      </c>
      <c r="S1523" t="str">
        <f t="shared" si="793"/>
        <v>High Cost</v>
      </c>
    </row>
    <row r="1524" spans="1:19" x14ac:dyDescent="0.3">
      <c r="A1524">
        <v>63</v>
      </c>
      <c r="B1524" t="s">
        <v>15</v>
      </c>
      <c r="C1524">
        <v>20.8</v>
      </c>
      <c r="D1524">
        <v>132</v>
      </c>
      <c r="E1524">
        <v>78</v>
      </c>
      <c r="F1524">
        <v>239.8</v>
      </c>
      <c r="G1524">
        <v>77.2</v>
      </c>
      <c r="H1524">
        <v>62</v>
      </c>
      <c r="I1524">
        <v>0</v>
      </c>
      <c r="J1524" t="s">
        <v>16</v>
      </c>
      <c r="K1524" t="s">
        <v>21</v>
      </c>
      <c r="L1524" t="s">
        <v>18</v>
      </c>
      <c r="M1524">
        <v>11</v>
      </c>
      <c r="N1524">
        <v>24650.94</v>
      </c>
      <c r="O1524" t="s">
        <v>19</v>
      </c>
      <c r="P1524" t="str">
        <f t="shared" ref="P1524:P1529" si="813">IF(A1521&lt;30,"18-29",IF(A1521&lt;45,"30-44",IF(A1521&lt;60,"45-59",IF(A1521&lt;75,"60-74","75+"))))</f>
        <v>75+</v>
      </c>
      <c r="Q1524" t="str">
        <f>IF(PatientData[[#This Row],[bmi]]&lt;18.5,"Underweight",
IF(PatientData[[#This Row],[bmi]]&lt;25,"Normal",
IF(PatientData[[#This Row],[bmi]]&lt;30,"Overweight","Obese")))</f>
        <v>Normal</v>
      </c>
      <c r="R1524" t="str">
        <f t="shared" si="792"/>
        <v>High BP</v>
      </c>
      <c r="S1524" t="str">
        <f t="shared" si="793"/>
        <v>High Cost</v>
      </c>
    </row>
    <row r="1525" spans="1:19" x14ac:dyDescent="0.3">
      <c r="A1525">
        <v>59</v>
      </c>
      <c r="B1525" t="s">
        <v>15</v>
      </c>
      <c r="C1525">
        <v>27</v>
      </c>
      <c r="D1525">
        <v>123</v>
      </c>
      <c r="E1525">
        <v>73</v>
      </c>
      <c r="F1525">
        <v>225.1</v>
      </c>
      <c r="G1525">
        <v>105.6</v>
      </c>
      <c r="H1525">
        <v>89</v>
      </c>
      <c r="I1525">
        <v>4</v>
      </c>
      <c r="J1525" t="s">
        <v>16</v>
      </c>
      <c r="K1525" t="s">
        <v>21</v>
      </c>
      <c r="L1525" t="s">
        <v>25</v>
      </c>
      <c r="M1525">
        <v>19.8</v>
      </c>
      <c r="N1525">
        <v>35718.980000000003</v>
      </c>
      <c r="O1525" t="s">
        <v>19</v>
      </c>
      <c r="P1525" t="str">
        <f t="shared" si="813"/>
        <v>60-74</v>
      </c>
      <c r="Q1525" t="str">
        <f>IF(PatientData[[#This Row],[bmi]]&lt;18.5,"Underweight",
IF(PatientData[[#This Row],[bmi]]&lt;25,"Normal",
IF(PatientData[[#This Row],[bmi]]&lt;30,"Overweight","Obese")))</f>
        <v>Overweight</v>
      </c>
      <c r="R1525" t="str">
        <f t="shared" si="792"/>
        <v>High BP</v>
      </c>
      <c r="S1525" t="str">
        <f t="shared" si="793"/>
        <v>High Cost</v>
      </c>
    </row>
    <row r="1526" spans="1:19" x14ac:dyDescent="0.3">
      <c r="A1526">
        <v>84</v>
      </c>
      <c r="B1526" t="s">
        <v>15</v>
      </c>
      <c r="C1526">
        <v>24.8</v>
      </c>
      <c r="D1526">
        <v>145</v>
      </c>
      <c r="E1526">
        <v>87</v>
      </c>
      <c r="F1526">
        <v>255.6</v>
      </c>
      <c r="G1526">
        <v>94.4</v>
      </c>
      <c r="H1526">
        <v>89</v>
      </c>
      <c r="I1526">
        <v>2</v>
      </c>
      <c r="J1526" t="s">
        <v>24</v>
      </c>
      <c r="K1526" t="s">
        <v>26</v>
      </c>
      <c r="L1526" t="s">
        <v>18</v>
      </c>
      <c r="M1526">
        <v>6.1</v>
      </c>
      <c r="N1526">
        <v>11703.19</v>
      </c>
      <c r="O1526" t="s">
        <v>23</v>
      </c>
      <c r="P1526" t="str">
        <f t="shared" si="813"/>
        <v>60-74</v>
      </c>
      <c r="Q1526" t="str">
        <f>IF(PatientData[[#This Row],[bmi]]&lt;18.5,"Underweight",
IF(PatientData[[#This Row],[bmi]]&lt;25,"Normal",
IF(PatientData[[#This Row],[bmi]]&lt;30,"Overweight","Obese")))</f>
        <v>Normal</v>
      </c>
      <c r="R1526" t="str">
        <f t="shared" si="792"/>
        <v>High BP</v>
      </c>
      <c r="S1526" t="str">
        <f t="shared" si="793"/>
        <v>Normal Cost</v>
      </c>
    </row>
    <row r="1527" spans="1:19" x14ac:dyDescent="0.3">
      <c r="A1527">
        <v>64</v>
      </c>
      <c r="B1527" t="s">
        <v>15</v>
      </c>
      <c r="C1527">
        <v>23.9</v>
      </c>
      <c r="D1527">
        <v>127</v>
      </c>
      <c r="E1527">
        <v>74</v>
      </c>
      <c r="F1527">
        <v>196.1</v>
      </c>
      <c r="G1527">
        <v>87.8</v>
      </c>
      <c r="H1527">
        <v>81</v>
      </c>
      <c r="I1527">
        <v>2</v>
      </c>
      <c r="J1527" t="s">
        <v>27</v>
      </c>
      <c r="K1527" t="s">
        <v>21</v>
      </c>
      <c r="L1527" t="s">
        <v>22</v>
      </c>
      <c r="M1527">
        <v>6.5</v>
      </c>
      <c r="N1527">
        <v>14997.5</v>
      </c>
      <c r="O1527" t="s">
        <v>19</v>
      </c>
      <c r="P1527" t="str">
        <f t="shared" si="813"/>
        <v>60-74</v>
      </c>
      <c r="Q1527" t="str">
        <f>IF(PatientData[[#This Row],[bmi]]&lt;18.5,"Underweight",
IF(PatientData[[#This Row],[bmi]]&lt;25,"Normal",
IF(PatientData[[#This Row],[bmi]]&lt;30,"Overweight","Obese")))</f>
        <v>Normal</v>
      </c>
      <c r="R1527" t="str">
        <f t="shared" si="792"/>
        <v>High BP</v>
      </c>
      <c r="S1527" t="str">
        <f t="shared" si="793"/>
        <v>Normal Cost</v>
      </c>
    </row>
    <row r="1528" spans="1:19" x14ac:dyDescent="0.3">
      <c r="A1528">
        <v>47</v>
      </c>
      <c r="B1528" t="s">
        <v>15</v>
      </c>
      <c r="C1528">
        <v>27.4</v>
      </c>
      <c r="D1528">
        <v>116</v>
      </c>
      <c r="E1528">
        <v>72</v>
      </c>
      <c r="F1528">
        <v>236.2</v>
      </c>
      <c r="G1528">
        <v>113.2</v>
      </c>
      <c r="H1528">
        <v>99</v>
      </c>
      <c r="I1528">
        <v>2</v>
      </c>
      <c r="J1528" t="s">
        <v>16</v>
      </c>
      <c r="K1528" t="s">
        <v>17</v>
      </c>
      <c r="L1528" t="s">
        <v>22</v>
      </c>
      <c r="M1528">
        <v>7.9</v>
      </c>
      <c r="N1528">
        <v>13320.06</v>
      </c>
      <c r="O1528" t="s">
        <v>19</v>
      </c>
      <c r="P1528" t="str">
        <f t="shared" si="813"/>
        <v>45-59</v>
      </c>
      <c r="Q1528" t="str">
        <f>IF(PatientData[[#This Row],[bmi]]&lt;18.5,"Underweight",
IF(PatientData[[#This Row],[bmi]]&lt;25,"Normal",
IF(PatientData[[#This Row],[bmi]]&lt;30,"Overweight","Obese")))</f>
        <v>Overweight</v>
      </c>
      <c r="R1528" t="str">
        <f t="shared" si="792"/>
        <v>Normal BP</v>
      </c>
      <c r="S1528" t="str">
        <f t="shared" si="793"/>
        <v>Normal Cost</v>
      </c>
    </row>
    <row r="1529" spans="1:19" x14ac:dyDescent="0.3">
      <c r="A1529">
        <v>49</v>
      </c>
      <c r="B1529" t="s">
        <v>15</v>
      </c>
      <c r="C1529">
        <v>32.4</v>
      </c>
      <c r="D1529">
        <v>123</v>
      </c>
      <c r="E1529">
        <v>75</v>
      </c>
      <c r="F1529">
        <v>227.4</v>
      </c>
      <c r="G1529">
        <v>103.4</v>
      </c>
      <c r="H1529">
        <v>92</v>
      </c>
      <c r="I1529">
        <v>1</v>
      </c>
      <c r="J1529" t="s">
        <v>27</v>
      </c>
      <c r="K1529" t="s">
        <v>28</v>
      </c>
      <c r="L1529" t="s">
        <v>18</v>
      </c>
      <c r="M1529">
        <v>4.3</v>
      </c>
      <c r="N1529">
        <v>12303.95</v>
      </c>
      <c r="O1529" t="s">
        <v>19</v>
      </c>
      <c r="P1529" t="str">
        <f t="shared" si="813"/>
        <v>75+</v>
      </c>
      <c r="Q1529" t="str">
        <f>IF(PatientData[[#This Row],[bmi]]&lt;18.5,"Underweight",
IF(PatientData[[#This Row],[bmi]]&lt;25,"Normal",
IF(PatientData[[#This Row],[bmi]]&lt;30,"Overweight","Obese")))</f>
        <v>Obese</v>
      </c>
      <c r="R1529" t="str">
        <f t="shared" si="792"/>
        <v>High BP</v>
      </c>
      <c r="S1529" t="str">
        <f t="shared" si="793"/>
        <v>Normal Cost</v>
      </c>
    </row>
    <row r="1530" spans="1:19" x14ac:dyDescent="0.3">
      <c r="A1530">
        <v>49</v>
      </c>
      <c r="B1530" t="s">
        <v>20</v>
      </c>
      <c r="C1530">
        <v>22.2</v>
      </c>
      <c r="D1530">
        <v>131</v>
      </c>
      <c r="E1530">
        <v>85</v>
      </c>
      <c r="F1530">
        <v>258.5</v>
      </c>
      <c r="G1530">
        <v>137.5</v>
      </c>
      <c r="H1530">
        <v>67</v>
      </c>
      <c r="I1530">
        <v>1</v>
      </c>
      <c r="J1530" t="s">
        <v>27</v>
      </c>
      <c r="K1530" t="s">
        <v>26</v>
      </c>
      <c r="L1530" t="s">
        <v>18</v>
      </c>
      <c r="M1530">
        <v>1.6</v>
      </c>
      <c r="N1530">
        <v>4754.4399999999996</v>
      </c>
      <c r="O1530" t="s">
        <v>19</v>
      </c>
      <c r="P1530" t="str">
        <f t="shared" ref="P1530:P1531" si="814">IF(A1530&lt;30,"18-29",IF(A1530&lt;45,"30-44",IF(A1530&lt;60,"45-59",IF(A1530&lt;75,"60-74","75+"))))</f>
        <v>45-59</v>
      </c>
      <c r="Q1530" t="str">
        <f>IF(PatientData[[#This Row],[bmi]]&lt;18.5,"Underweight",
IF(PatientData[[#This Row],[bmi]]&lt;25,"Normal",
IF(PatientData[[#This Row],[bmi]]&lt;30,"Overweight","Obese")))</f>
        <v>Normal</v>
      </c>
      <c r="R1530" t="str">
        <f t="shared" si="792"/>
        <v>High BP</v>
      </c>
      <c r="S1530" t="str">
        <f t="shared" si="793"/>
        <v>Normal Cost</v>
      </c>
    </row>
    <row r="1531" spans="1:19" x14ac:dyDescent="0.3">
      <c r="A1531">
        <v>70</v>
      </c>
      <c r="B1531" t="s">
        <v>20</v>
      </c>
      <c r="C1531">
        <v>22.2</v>
      </c>
      <c r="D1531">
        <v>133</v>
      </c>
      <c r="E1531">
        <v>83</v>
      </c>
      <c r="F1531">
        <v>191.2</v>
      </c>
      <c r="G1531">
        <v>196</v>
      </c>
      <c r="H1531">
        <v>85</v>
      </c>
      <c r="I1531">
        <v>4</v>
      </c>
      <c r="J1531" t="s">
        <v>24</v>
      </c>
      <c r="K1531" t="s">
        <v>17</v>
      </c>
      <c r="L1531" t="s">
        <v>25</v>
      </c>
      <c r="M1531">
        <v>7.9</v>
      </c>
      <c r="N1531">
        <v>13155.7</v>
      </c>
      <c r="O1531" t="s">
        <v>19</v>
      </c>
      <c r="P1531" t="str">
        <f t="shared" si="814"/>
        <v>60-74</v>
      </c>
      <c r="Q1531" t="str">
        <f>IF(PatientData[[#This Row],[bmi]]&lt;18.5,"Underweight",
IF(PatientData[[#This Row],[bmi]]&lt;25,"Normal",
IF(PatientData[[#This Row],[bmi]]&lt;30,"Overweight","Obese")))</f>
        <v>Normal</v>
      </c>
      <c r="R1531" t="str">
        <f t="shared" si="792"/>
        <v>High BP</v>
      </c>
      <c r="S1531" t="str">
        <f t="shared" si="793"/>
        <v>Normal Cost</v>
      </c>
    </row>
    <row r="1532" spans="1:19" x14ac:dyDescent="0.3">
      <c r="A1532">
        <v>50</v>
      </c>
      <c r="B1532" t="s">
        <v>15</v>
      </c>
      <c r="C1532">
        <v>36.799999999999997</v>
      </c>
      <c r="D1532">
        <v>128</v>
      </c>
      <c r="E1532">
        <v>77</v>
      </c>
      <c r="F1532">
        <v>250.1</v>
      </c>
      <c r="G1532">
        <v>114</v>
      </c>
      <c r="H1532">
        <v>63</v>
      </c>
      <c r="I1532">
        <v>2</v>
      </c>
      <c r="J1532" t="s">
        <v>27</v>
      </c>
      <c r="K1532" t="s">
        <v>26</v>
      </c>
      <c r="L1532" t="s">
        <v>25</v>
      </c>
      <c r="M1532">
        <v>7</v>
      </c>
      <c r="N1532">
        <v>12980.2</v>
      </c>
      <c r="O1532" t="s">
        <v>19</v>
      </c>
      <c r="P1532" t="str">
        <f t="shared" ref="P1532" si="815">IF(A1529&lt;30,"18-29",IF(A1529&lt;45,"30-44",IF(A1529&lt;60,"45-59",IF(A1529&lt;75,"60-74","75+"))))</f>
        <v>45-59</v>
      </c>
      <c r="Q1532" t="str">
        <f>IF(PatientData[[#This Row],[bmi]]&lt;18.5,"Underweight",
IF(PatientData[[#This Row],[bmi]]&lt;25,"Normal",
IF(PatientData[[#This Row],[bmi]]&lt;30,"Overweight","Obese")))</f>
        <v>Obese</v>
      </c>
      <c r="R1532" t="str">
        <f t="shared" si="792"/>
        <v>High BP</v>
      </c>
      <c r="S1532" t="str">
        <f t="shared" si="793"/>
        <v>Normal Cost</v>
      </c>
    </row>
    <row r="1533" spans="1:19" x14ac:dyDescent="0.3">
      <c r="A1533">
        <v>44</v>
      </c>
      <c r="B1533" t="s">
        <v>20</v>
      </c>
      <c r="C1533">
        <v>22.2</v>
      </c>
      <c r="D1533">
        <v>111</v>
      </c>
      <c r="E1533">
        <v>71</v>
      </c>
      <c r="F1533">
        <v>214.4</v>
      </c>
      <c r="G1533">
        <v>99.1</v>
      </c>
      <c r="H1533">
        <v>74</v>
      </c>
      <c r="I1533">
        <v>1</v>
      </c>
      <c r="J1533" t="s">
        <v>27</v>
      </c>
      <c r="K1533" t="s">
        <v>26</v>
      </c>
      <c r="L1533" t="s">
        <v>22</v>
      </c>
      <c r="M1533">
        <v>1.9</v>
      </c>
      <c r="N1533">
        <v>4618.75</v>
      </c>
      <c r="O1533" t="s">
        <v>19</v>
      </c>
      <c r="P1533" t="str">
        <f t="shared" ref="P1533:P1534" si="816">IF(A1533&lt;30,"18-29",IF(A1533&lt;45,"30-44",IF(A1533&lt;60,"45-59",IF(A1533&lt;75,"60-74","75+"))))</f>
        <v>30-44</v>
      </c>
      <c r="Q1533" t="str">
        <f>IF(PatientData[[#This Row],[bmi]]&lt;18.5,"Underweight",
IF(PatientData[[#This Row],[bmi]]&lt;25,"Normal",
IF(PatientData[[#This Row],[bmi]]&lt;30,"Overweight","Obese")))</f>
        <v>Normal</v>
      </c>
      <c r="R1533" t="str">
        <f t="shared" si="792"/>
        <v>Normal BP</v>
      </c>
      <c r="S1533" t="str">
        <f t="shared" si="793"/>
        <v>Normal Cost</v>
      </c>
    </row>
    <row r="1534" spans="1:19" x14ac:dyDescent="0.3">
      <c r="A1534">
        <v>95</v>
      </c>
      <c r="B1534" t="s">
        <v>20</v>
      </c>
      <c r="C1534">
        <v>22.2</v>
      </c>
      <c r="D1534">
        <v>126</v>
      </c>
      <c r="E1534">
        <v>81</v>
      </c>
      <c r="F1534">
        <v>236.8</v>
      </c>
      <c r="G1534">
        <v>100.3</v>
      </c>
      <c r="H1534">
        <v>64</v>
      </c>
      <c r="I1534">
        <v>1</v>
      </c>
      <c r="J1534" t="s">
        <v>24</v>
      </c>
      <c r="K1534" t="s">
        <v>28</v>
      </c>
      <c r="L1534" t="s">
        <v>25</v>
      </c>
      <c r="M1534">
        <v>5</v>
      </c>
      <c r="N1534">
        <v>12332.84</v>
      </c>
      <c r="O1534" t="s">
        <v>19</v>
      </c>
      <c r="P1534" t="str">
        <f t="shared" si="816"/>
        <v>75+</v>
      </c>
      <c r="Q1534" t="str">
        <f>IF(PatientData[[#This Row],[bmi]]&lt;18.5,"Underweight",
IF(PatientData[[#This Row],[bmi]]&lt;25,"Normal",
IF(PatientData[[#This Row],[bmi]]&lt;30,"Overweight","Obese")))</f>
        <v>Normal</v>
      </c>
      <c r="R1534" t="str">
        <f t="shared" si="792"/>
        <v>High BP</v>
      </c>
      <c r="S1534" t="str">
        <f t="shared" si="793"/>
        <v>Normal Cost</v>
      </c>
    </row>
    <row r="1535" spans="1:19" x14ac:dyDescent="0.3">
      <c r="A1535">
        <v>58</v>
      </c>
      <c r="B1535" t="s">
        <v>15</v>
      </c>
      <c r="C1535">
        <v>24.6</v>
      </c>
      <c r="D1535">
        <v>113</v>
      </c>
      <c r="E1535">
        <v>68</v>
      </c>
      <c r="F1535">
        <v>195.1</v>
      </c>
      <c r="G1535">
        <v>83.3</v>
      </c>
      <c r="H1535">
        <v>68</v>
      </c>
      <c r="I1535">
        <v>0</v>
      </c>
      <c r="J1535" t="s">
        <v>16</v>
      </c>
      <c r="K1535" t="s">
        <v>28</v>
      </c>
      <c r="L1535" t="s">
        <v>22</v>
      </c>
      <c r="M1535">
        <v>8.6999999999999993</v>
      </c>
      <c r="N1535">
        <v>19110.38</v>
      </c>
      <c r="O1535" t="s">
        <v>19</v>
      </c>
      <c r="P1535" t="str">
        <f t="shared" ref="P1535:P1538" si="817">IF(A1532&lt;30,"18-29",IF(A1532&lt;45,"30-44",IF(A1532&lt;60,"45-59",IF(A1532&lt;75,"60-74","75+"))))</f>
        <v>45-59</v>
      </c>
      <c r="Q1535" t="str">
        <f>IF(PatientData[[#This Row],[bmi]]&lt;18.5,"Underweight",
IF(PatientData[[#This Row],[bmi]]&lt;25,"Normal",
IF(PatientData[[#This Row],[bmi]]&lt;30,"Overweight","Obese")))</f>
        <v>Normal</v>
      </c>
      <c r="R1535" t="str">
        <f t="shared" si="792"/>
        <v>Normal BP</v>
      </c>
      <c r="S1535" t="str">
        <f t="shared" si="793"/>
        <v>High Cost</v>
      </c>
    </row>
    <row r="1536" spans="1:19" x14ac:dyDescent="0.3">
      <c r="A1536">
        <v>72</v>
      </c>
      <c r="B1536" t="s">
        <v>15</v>
      </c>
      <c r="C1536">
        <v>26.9</v>
      </c>
      <c r="D1536">
        <v>133</v>
      </c>
      <c r="E1536">
        <v>79</v>
      </c>
      <c r="F1536">
        <v>244.7</v>
      </c>
      <c r="G1536">
        <v>85.5</v>
      </c>
      <c r="H1536">
        <v>85</v>
      </c>
      <c r="I1536">
        <v>1</v>
      </c>
      <c r="J1536" t="s">
        <v>16</v>
      </c>
      <c r="K1536" t="s">
        <v>21</v>
      </c>
      <c r="L1536" t="s">
        <v>22</v>
      </c>
      <c r="M1536">
        <v>10.4</v>
      </c>
      <c r="N1536">
        <v>17729.509999999998</v>
      </c>
      <c r="O1536" t="s">
        <v>23</v>
      </c>
      <c r="P1536" t="str">
        <f t="shared" si="817"/>
        <v>30-44</v>
      </c>
      <c r="Q1536" t="str">
        <f>IF(PatientData[[#This Row],[bmi]]&lt;18.5,"Underweight",
IF(PatientData[[#This Row],[bmi]]&lt;25,"Normal",
IF(PatientData[[#This Row],[bmi]]&lt;30,"Overweight","Obese")))</f>
        <v>Overweight</v>
      </c>
      <c r="R1536" t="str">
        <f t="shared" si="792"/>
        <v>High BP</v>
      </c>
      <c r="S1536" t="str">
        <f t="shared" si="793"/>
        <v>High Cost</v>
      </c>
    </row>
    <row r="1537" spans="1:19" x14ac:dyDescent="0.3">
      <c r="A1537">
        <v>93</v>
      </c>
      <c r="B1537" t="s">
        <v>15</v>
      </c>
      <c r="C1537">
        <v>34</v>
      </c>
      <c r="D1537">
        <v>127</v>
      </c>
      <c r="E1537">
        <v>83</v>
      </c>
      <c r="F1537">
        <v>253.9</v>
      </c>
      <c r="G1537">
        <v>127.3</v>
      </c>
      <c r="H1537">
        <v>63</v>
      </c>
      <c r="I1537">
        <v>0</v>
      </c>
      <c r="J1537" t="s">
        <v>27</v>
      </c>
      <c r="K1537" t="s">
        <v>28</v>
      </c>
      <c r="L1537" t="s">
        <v>25</v>
      </c>
      <c r="M1537">
        <v>8.4</v>
      </c>
      <c r="N1537">
        <v>16702.28</v>
      </c>
      <c r="O1537" t="s">
        <v>19</v>
      </c>
      <c r="P1537" t="str">
        <f t="shared" si="817"/>
        <v>75+</v>
      </c>
      <c r="Q1537" t="str">
        <f>IF(PatientData[[#This Row],[bmi]]&lt;18.5,"Underweight",
IF(PatientData[[#This Row],[bmi]]&lt;25,"Normal",
IF(PatientData[[#This Row],[bmi]]&lt;30,"Overweight","Obese")))</f>
        <v>Obese</v>
      </c>
      <c r="R1537" t="str">
        <f t="shared" si="792"/>
        <v>High BP</v>
      </c>
      <c r="S1537" t="str">
        <f t="shared" si="793"/>
        <v>High Cost</v>
      </c>
    </row>
    <row r="1538" spans="1:19" x14ac:dyDescent="0.3">
      <c r="A1538">
        <v>51</v>
      </c>
      <c r="B1538" t="s">
        <v>15</v>
      </c>
      <c r="C1538">
        <v>33.6</v>
      </c>
      <c r="D1538">
        <v>129</v>
      </c>
      <c r="E1538">
        <v>72</v>
      </c>
      <c r="F1538">
        <v>225.3</v>
      </c>
      <c r="G1538">
        <v>120.3</v>
      </c>
      <c r="H1538">
        <v>67</v>
      </c>
      <c r="I1538">
        <v>0</v>
      </c>
      <c r="J1538" t="s">
        <v>27</v>
      </c>
      <c r="K1538" t="s">
        <v>26</v>
      </c>
      <c r="L1538" t="s">
        <v>18</v>
      </c>
      <c r="M1538">
        <v>2.6</v>
      </c>
      <c r="N1538">
        <v>5394.91</v>
      </c>
      <c r="O1538" t="s">
        <v>19</v>
      </c>
      <c r="P1538" t="str">
        <f t="shared" si="817"/>
        <v>45-59</v>
      </c>
      <c r="Q1538" t="str">
        <f>IF(PatientData[[#This Row],[bmi]]&lt;18.5,"Underweight",
IF(PatientData[[#This Row],[bmi]]&lt;25,"Normal",
IF(PatientData[[#This Row],[bmi]]&lt;30,"Overweight","Obese")))</f>
        <v>Obese</v>
      </c>
      <c r="R1538" t="str">
        <f t="shared" si="792"/>
        <v>High BP</v>
      </c>
      <c r="S1538" t="str">
        <f t="shared" si="793"/>
        <v>Normal Cost</v>
      </c>
    </row>
    <row r="1539" spans="1:19" x14ac:dyDescent="0.3">
      <c r="A1539">
        <v>63</v>
      </c>
      <c r="B1539" t="s">
        <v>20</v>
      </c>
      <c r="C1539">
        <v>22.2</v>
      </c>
      <c r="D1539">
        <v>125</v>
      </c>
      <c r="E1539">
        <v>78</v>
      </c>
      <c r="F1539">
        <v>180.5</v>
      </c>
      <c r="G1539">
        <v>170.6</v>
      </c>
      <c r="H1539">
        <v>98</v>
      </c>
      <c r="I1539">
        <v>2</v>
      </c>
      <c r="J1539" t="s">
        <v>16</v>
      </c>
      <c r="K1539" t="s">
        <v>17</v>
      </c>
      <c r="L1539" t="s">
        <v>22</v>
      </c>
      <c r="M1539">
        <v>6.2</v>
      </c>
      <c r="N1539">
        <v>14235.99</v>
      </c>
      <c r="O1539" t="s">
        <v>19</v>
      </c>
      <c r="P1539" t="str">
        <f t="shared" ref="P1539" si="818">IF(A1539&lt;30,"18-29",IF(A1539&lt;45,"30-44",IF(A1539&lt;60,"45-59",IF(A1539&lt;75,"60-74","75+"))))</f>
        <v>60-74</v>
      </c>
      <c r="Q1539" t="str">
        <f>IF(PatientData[[#This Row],[bmi]]&lt;18.5,"Underweight",
IF(PatientData[[#This Row],[bmi]]&lt;25,"Normal",
IF(PatientData[[#This Row],[bmi]]&lt;30,"Overweight","Obese")))</f>
        <v>Normal</v>
      </c>
      <c r="R1539" t="str">
        <f t="shared" ref="R1539:R1602" si="819">IF(AND(D1539&lt;120,E1539&lt;80),"Normal BP","High BP")</f>
        <v>High BP</v>
      </c>
      <c r="S1539" t="str">
        <f t="shared" ref="S1539:S1602" si="820">IF(N1539&gt;15000,"High Cost","Normal Cost")</f>
        <v>Normal Cost</v>
      </c>
    </row>
    <row r="1540" spans="1:19" x14ac:dyDescent="0.3">
      <c r="A1540">
        <v>58</v>
      </c>
      <c r="B1540" t="s">
        <v>15</v>
      </c>
      <c r="C1540">
        <v>28.8</v>
      </c>
      <c r="D1540">
        <v>127</v>
      </c>
      <c r="E1540">
        <v>72</v>
      </c>
      <c r="F1540">
        <v>222</v>
      </c>
      <c r="G1540">
        <v>96.1</v>
      </c>
      <c r="H1540">
        <v>66</v>
      </c>
      <c r="I1540">
        <v>1</v>
      </c>
      <c r="J1540" t="s">
        <v>24</v>
      </c>
      <c r="K1540" t="s">
        <v>26</v>
      </c>
      <c r="L1540" t="s">
        <v>25</v>
      </c>
      <c r="M1540">
        <v>2.2999999999999998</v>
      </c>
      <c r="N1540">
        <v>5310.2</v>
      </c>
      <c r="O1540" t="s">
        <v>19</v>
      </c>
      <c r="P1540" t="str">
        <f t="shared" ref="P1540" si="821">IF(A1537&lt;30,"18-29",IF(A1537&lt;45,"30-44",IF(A1537&lt;60,"45-59",IF(A1537&lt;75,"60-74","75+"))))</f>
        <v>75+</v>
      </c>
      <c r="Q1540" t="str">
        <f>IF(PatientData[[#This Row],[bmi]]&lt;18.5,"Underweight",
IF(PatientData[[#This Row],[bmi]]&lt;25,"Normal",
IF(PatientData[[#This Row],[bmi]]&lt;30,"Overweight","Obese")))</f>
        <v>Overweight</v>
      </c>
      <c r="R1540" t="str">
        <f t="shared" si="819"/>
        <v>High BP</v>
      </c>
      <c r="S1540" t="str">
        <f t="shared" si="820"/>
        <v>Normal Cost</v>
      </c>
    </row>
    <row r="1541" spans="1:19" x14ac:dyDescent="0.3">
      <c r="A1541">
        <v>75</v>
      </c>
      <c r="B1541" t="s">
        <v>20</v>
      </c>
      <c r="C1541">
        <v>22.2</v>
      </c>
      <c r="D1541">
        <v>127</v>
      </c>
      <c r="E1541">
        <v>78</v>
      </c>
      <c r="F1541">
        <v>202</v>
      </c>
      <c r="G1541">
        <v>118.2</v>
      </c>
      <c r="H1541">
        <v>71</v>
      </c>
      <c r="I1541">
        <v>3</v>
      </c>
      <c r="J1541" t="s">
        <v>24</v>
      </c>
      <c r="K1541" t="s">
        <v>21</v>
      </c>
      <c r="L1541" t="s">
        <v>25</v>
      </c>
      <c r="M1541">
        <v>7.1</v>
      </c>
      <c r="N1541">
        <v>15466.87</v>
      </c>
      <c r="O1541" t="s">
        <v>19</v>
      </c>
      <c r="P1541" t="str">
        <f t="shared" ref="P1541:P1542" si="822">IF(A1541&lt;30,"18-29",IF(A1541&lt;45,"30-44",IF(A1541&lt;60,"45-59",IF(A1541&lt;75,"60-74","75+"))))</f>
        <v>75+</v>
      </c>
      <c r="Q1541" t="str">
        <f>IF(PatientData[[#This Row],[bmi]]&lt;18.5,"Underweight",
IF(PatientData[[#This Row],[bmi]]&lt;25,"Normal",
IF(PatientData[[#This Row],[bmi]]&lt;30,"Overweight","Obese")))</f>
        <v>Normal</v>
      </c>
      <c r="R1541" t="str">
        <f t="shared" si="819"/>
        <v>High BP</v>
      </c>
      <c r="S1541" t="str">
        <f t="shared" si="820"/>
        <v>High Cost</v>
      </c>
    </row>
    <row r="1542" spans="1:19" x14ac:dyDescent="0.3">
      <c r="A1542">
        <v>42</v>
      </c>
      <c r="B1542" t="s">
        <v>20</v>
      </c>
      <c r="C1542">
        <v>22.2</v>
      </c>
      <c r="D1542">
        <v>229</v>
      </c>
      <c r="E1542">
        <v>124</v>
      </c>
      <c r="F1542">
        <v>228.8</v>
      </c>
      <c r="G1542">
        <v>165.9</v>
      </c>
      <c r="H1542">
        <v>89</v>
      </c>
      <c r="I1542">
        <v>0</v>
      </c>
      <c r="J1542" t="s">
        <v>16</v>
      </c>
      <c r="K1542" t="s">
        <v>17</v>
      </c>
      <c r="L1542" t="s">
        <v>25</v>
      </c>
      <c r="M1542">
        <v>6.6</v>
      </c>
      <c r="N1542">
        <v>12339.68</v>
      </c>
      <c r="O1542" t="s">
        <v>19</v>
      </c>
      <c r="P1542" t="str">
        <f t="shared" si="822"/>
        <v>30-44</v>
      </c>
      <c r="Q1542" t="str">
        <f>IF(PatientData[[#This Row],[bmi]]&lt;18.5,"Underweight",
IF(PatientData[[#This Row],[bmi]]&lt;25,"Normal",
IF(PatientData[[#This Row],[bmi]]&lt;30,"Overweight","Obese")))</f>
        <v>Normal</v>
      </c>
      <c r="R1542" t="str">
        <f t="shared" si="819"/>
        <v>High BP</v>
      </c>
      <c r="S1542" t="str">
        <f t="shared" si="820"/>
        <v>Normal Cost</v>
      </c>
    </row>
    <row r="1543" spans="1:19" x14ac:dyDescent="0.3">
      <c r="A1543">
        <v>56</v>
      </c>
      <c r="B1543" t="s">
        <v>15</v>
      </c>
      <c r="C1543">
        <v>24.4</v>
      </c>
      <c r="D1543">
        <v>125</v>
      </c>
      <c r="E1543">
        <v>83</v>
      </c>
      <c r="F1543">
        <v>229.2</v>
      </c>
      <c r="G1543">
        <v>109.1</v>
      </c>
      <c r="H1543">
        <v>96</v>
      </c>
      <c r="I1543">
        <v>3</v>
      </c>
      <c r="J1543" t="s">
        <v>16</v>
      </c>
      <c r="K1543" t="s">
        <v>26</v>
      </c>
      <c r="L1543" t="s">
        <v>25</v>
      </c>
      <c r="M1543">
        <v>4.8</v>
      </c>
      <c r="N1543">
        <v>8830.4599999999991</v>
      </c>
      <c r="O1543" t="s">
        <v>23</v>
      </c>
      <c r="P1543" t="str">
        <f t="shared" ref="P1543" si="823">IF(A1540&lt;30,"18-29",IF(A1540&lt;45,"30-44",IF(A1540&lt;60,"45-59",IF(A1540&lt;75,"60-74","75+"))))</f>
        <v>45-59</v>
      </c>
      <c r="Q1543" t="str">
        <f>IF(PatientData[[#This Row],[bmi]]&lt;18.5,"Underweight",
IF(PatientData[[#This Row],[bmi]]&lt;25,"Normal",
IF(PatientData[[#This Row],[bmi]]&lt;30,"Overweight","Obese")))</f>
        <v>Normal</v>
      </c>
      <c r="R1543" t="str">
        <f t="shared" si="819"/>
        <v>High BP</v>
      </c>
      <c r="S1543" t="str">
        <f t="shared" si="820"/>
        <v>Normal Cost</v>
      </c>
    </row>
    <row r="1544" spans="1:19" x14ac:dyDescent="0.3">
      <c r="A1544">
        <v>73</v>
      </c>
      <c r="B1544" t="s">
        <v>20</v>
      </c>
      <c r="C1544">
        <v>22.2</v>
      </c>
      <c r="D1544">
        <v>136</v>
      </c>
      <c r="E1544">
        <v>85</v>
      </c>
      <c r="F1544">
        <v>218.2</v>
      </c>
      <c r="G1544">
        <v>143.5</v>
      </c>
      <c r="H1544">
        <v>109</v>
      </c>
      <c r="I1544">
        <v>1</v>
      </c>
      <c r="J1544" t="s">
        <v>16</v>
      </c>
      <c r="K1544" t="s">
        <v>17</v>
      </c>
      <c r="L1544" t="s">
        <v>18</v>
      </c>
      <c r="M1544">
        <v>14.6</v>
      </c>
      <c r="N1544">
        <v>19700.54</v>
      </c>
      <c r="O1544" t="s">
        <v>19</v>
      </c>
      <c r="P1544" t="str">
        <f t="shared" ref="P1544" si="824">IF(A1544&lt;30,"18-29",IF(A1544&lt;45,"30-44",IF(A1544&lt;60,"45-59",IF(A1544&lt;75,"60-74","75+"))))</f>
        <v>60-74</v>
      </c>
      <c r="Q1544" t="str">
        <f>IF(PatientData[[#This Row],[bmi]]&lt;18.5,"Underweight",
IF(PatientData[[#This Row],[bmi]]&lt;25,"Normal",
IF(PatientData[[#This Row],[bmi]]&lt;30,"Overweight","Obese")))</f>
        <v>Normal</v>
      </c>
      <c r="R1544" t="str">
        <f t="shared" si="819"/>
        <v>High BP</v>
      </c>
      <c r="S1544" t="str">
        <f t="shared" si="820"/>
        <v>High Cost</v>
      </c>
    </row>
    <row r="1545" spans="1:19" x14ac:dyDescent="0.3">
      <c r="A1545">
        <v>58</v>
      </c>
      <c r="B1545" t="s">
        <v>15</v>
      </c>
      <c r="C1545">
        <v>32.1</v>
      </c>
      <c r="D1545">
        <v>140</v>
      </c>
      <c r="E1545">
        <v>87</v>
      </c>
      <c r="F1545">
        <v>249.5</v>
      </c>
      <c r="G1545">
        <v>104.8</v>
      </c>
      <c r="H1545">
        <v>61</v>
      </c>
      <c r="I1545">
        <v>2</v>
      </c>
      <c r="J1545" t="s">
        <v>24</v>
      </c>
      <c r="K1545" t="s">
        <v>21</v>
      </c>
      <c r="L1545" t="s">
        <v>22</v>
      </c>
      <c r="M1545">
        <v>8.1</v>
      </c>
      <c r="N1545">
        <v>14702.01</v>
      </c>
      <c r="O1545" t="s">
        <v>23</v>
      </c>
      <c r="P1545" t="str">
        <f t="shared" ref="P1545" si="825">IF(A1542&lt;30,"18-29",IF(A1542&lt;45,"30-44",IF(A1542&lt;60,"45-59",IF(A1542&lt;75,"60-74","75+"))))</f>
        <v>30-44</v>
      </c>
      <c r="Q1545" t="str">
        <f>IF(PatientData[[#This Row],[bmi]]&lt;18.5,"Underweight",
IF(PatientData[[#This Row],[bmi]]&lt;25,"Normal",
IF(PatientData[[#This Row],[bmi]]&lt;30,"Overweight","Obese")))</f>
        <v>Obese</v>
      </c>
      <c r="R1545" t="str">
        <f t="shared" si="819"/>
        <v>High BP</v>
      </c>
      <c r="S1545" t="str">
        <f t="shared" si="820"/>
        <v>Normal Cost</v>
      </c>
    </row>
    <row r="1546" spans="1:19" x14ac:dyDescent="0.3">
      <c r="A1546">
        <v>85</v>
      </c>
      <c r="B1546" t="s">
        <v>20</v>
      </c>
      <c r="C1546">
        <v>22.2</v>
      </c>
      <c r="D1546">
        <v>127</v>
      </c>
      <c r="E1546">
        <v>75</v>
      </c>
      <c r="F1546">
        <v>235.2</v>
      </c>
      <c r="G1546">
        <v>114</v>
      </c>
      <c r="H1546">
        <v>62</v>
      </c>
      <c r="I1546">
        <v>2</v>
      </c>
      <c r="J1546" t="s">
        <v>24</v>
      </c>
      <c r="K1546" t="s">
        <v>21</v>
      </c>
      <c r="L1546" t="s">
        <v>18</v>
      </c>
      <c r="M1546">
        <v>9</v>
      </c>
      <c r="N1546">
        <v>14467.44</v>
      </c>
      <c r="O1546" t="s">
        <v>23</v>
      </c>
      <c r="P1546" t="str">
        <f t="shared" ref="P1546" si="826">IF(A1546&lt;30,"18-29",IF(A1546&lt;45,"30-44",IF(A1546&lt;60,"45-59",IF(A1546&lt;75,"60-74","75+"))))</f>
        <v>75+</v>
      </c>
      <c r="Q1546" t="str">
        <f>IF(PatientData[[#This Row],[bmi]]&lt;18.5,"Underweight",
IF(PatientData[[#This Row],[bmi]]&lt;25,"Normal",
IF(PatientData[[#This Row],[bmi]]&lt;30,"Overweight","Obese")))</f>
        <v>Normal</v>
      </c>
      <c r="R1546" t="str">
        <f t="shared" si="819"/>
        <v>High BP</v>
      </c>
      <c r="S1546" t="str">
        <f t="shared" si="820"/>
        <v>Normal Cost</v>
      </c>
    </row>
    <row r="1547" spans="1:19" x14ac:dyDescent="0.3">
      <c r="A1547">
        <v>67</v>
      </c>
      <c r="B1547" t="s">
        <v>15</v>
      </c>
      <c r="C1547">
        <v>27.1</v>
      </c>
      <c r="D1547">
        <v>125</v>
      </c>
      <c r="E1547">
        <v>73</v>
      </c>
      <c r="F1547">
        <v>203.3</v>
      </c>
      <c r="G1547">
        <v>144.19999999999999</v>
      </c>
      <c r="H1547">
        <v>97</v>
      </c>
      <c r="I1547">
        <v>1</v>
      </c>
      <c r="J1547" t="s">
        <v>24</v>
      </c>
      <c r="K1547" t="s">
        <v>17</v>
      </c>
      <c r="L1547" t="s">
        <v>18</v>
      </c>
      <c r="M1547">
        <v>7</v>
      </c>
      <c r="N1547">
        <v>10958.82</v>
      </c>
      <c r="O1547" t="s">
        <v>19</v>
      </c>
      <c r="P1547" t="str">
        <f t="shared" ref="P1547" si="827">IF(A1544&lt;30,"18-29",IF(A1544&lt;45,"30-44",IF(A1544&lt;60,"45-59",IF(A1544&lt;75,"60-74","75+"))))</f>
        <v>60-74</v>
      </c>
      <c r="Q1547" t="str">
        <f>IF(PatientData[[#This Row],[bmi]]&lt;18.5,"Underweight",
IF(PatientData[[#This Row],[bmi]]&lt;25,"Normal",
IF(PatientData[[#This Row],[bmi]]&lt;30,"Overweight","Obese")))</f>
        <v>Overweight</v>
      </c>
      <c r="R1547" t="str">
        <f t="shared" si="819"/>
        <v>High BP</v>
      </c>
      <c r="S1547" t="str">
        <f t="shared" si="820"/>
        <v>Normal Cost</v>
      </c>
    </row>
    <row r="1548" spans="1:19" x14ac:dyDescent="0.3">
      <c r="A1548">
        <v>64</v>
      </c>
      <c r="B1548" t="s">
        <v>20</v>
      </c>
      <c r="C1548">
        <v>22.2</v>
      </c>
      <c r="D1548">
        <v>137</v>
      </c>
      <c r="E1548">
        <v>85</v>
      </c>
      <c r="F1548">
        <v>215.3</v>
      </c>
      <c r="G1548">
        <v>144.80000000000001</v>
      </c>
      <c r="H1548">
        <v>75</v>
      </c>
      <c r="I1548">
        <v>1</v>
      </c>
      <c r="J1548" t="s">
        <v>16</v>
      </c>
      <c r="K1548" t="s">
        <v>17</v>
      </c>
      <c r="L1548" t="s">
        <v>25</v>
      </c>
      <c r="M1548">
        <v>10.5</v>
      </c>
      <c r="N1548">
        <v>18308.310000000001</v>
      </c>
      <c r="O1548" t="s">
        <v>19</v>
      </c>
      <c r="P1548" t="str">
        <f t="shared" ref="P1548:P1549" si="828">IF(A1548&lt;30,"18-29",IF(A1548&lt;45,"30-44",IF(A1548&lt;60,"45-59",IF(A1548&lt;75,"60-74","75+"))))</f>
        <v>60-74</v>
      </c>
      <c r="Q1548" t="str">
        <f>IF(PatientData[[#This Row],[bmi]]&lt;18.5,"Underweight",
IF(PatientData[[#This Row],[bmi]]&lt;25,"Normal",
IF(PatientData[[#This Row],[bmi]]&lt;30,"Overweight","Obese")))</f>
        <v>Normal</v>
      </c>
      <c r="R1548" t="str">
        <f t="shared" si="819"/>
        <v>High BP</v>
      </c>
      <c r="S1548" t="str">
        <f t="shared" si="820"/>
        <v>High Cost</v>
      </c>
    </row>
    <row r="1549" spans="1:19" x14ac:dyDescent="0.3">
      <c r="A1549">
        <v>54</v>
      </c>
      <c r="B1549" t="s">
        <v>20</v>
      </c>
      <c r="C1549">
        <v>22.2</v>
      </c>
      <c r="D1549">
        <v>135</v>
      </c>
      <c r="E1549">
        <v>84</v>
      </c>
      <c r="F1549">
        <v>240.1</v>
      </c>
      <c r="G1549">
        <v>88.4</v>
      </c>
      <c r="H1549">
        <v>95</v>
      </c>
      <c r="I1549">
        <v>0</v>
      </c>
      <c r="J1549" t="s">
        <v>16</v>
      </c>
      <c r="K1549" t="s">
        <v>21</v>
      </c>
      <c r="L1549" t="s">
        <v>22</v>
      </c>
      <c r="M1549">
        <v>15.6</v>
      </c>
      <c r="N1549">
        <v>28858.89</v>
      </c>
      <c r="O1549" t="s">
        <v>19</v>
      </c>
      <c r="P1549" t="str">
        <f t="shared" si="828"/>
        <v>45-59</v>
      </c>
      <c r="Q1549" t="str">
        <f>IF(PatientData[[#This Row],[bmi]]&lt;18.5,"Underweight",
IF(PatientData[[#This Row],[bmi]]&lt;25,"Normal",
IF(PatientData[[#This Row],[bmi]]&lt;30,"Overweight","Obese")))</f>
        <v>Normal</v>
      </c>
      <c r="R1549" t="str">
        <f t="shared" si="819"/>
        <v>High BP</v>
      </c>
      <c r="S1549" t="str">
        <f t="shared" si="820"/>
        <v>High Cost</v>
      </c>
    </row>
    <row r="1550" spans="1:19" x14ac:dyDescent="0.3">
      <c r="A1550">
        <v>77</v>
      </c>
      <c r="B1550" t="s">
        <v>15</v>
      </c>
      <c r="C1550">
        <v>32.799999999999997</v>
      </c>
      <c r="D1550">
        <v>140</v>
      </c>
      <c r="E1550">
        <v>92</v>
      </c>
      <c r="F1550">
        <v>278.3</v>
      </c>
      <c r="G1550">
        <v>115.6</v>
      </c>
      <c r="H1550">
        <v>79</v>
      </c>
      <c r="I1550">
        <v>0</v>
      </c>
      <c r="J1550" t="s">
        <v>24</v>
      </c>
      <c r="K1550" t="s">
        <v>26</v>
      </c>
      <c r="L1550" t="s">
        <v>22</v>
      </c>
      <c r="M1550">
        <v>4.0999999999999996</v>
      </c>
      <c r="N1550">
        <v>8381.42</v>
      </c>
      <c r="O1550" t="s">
        <v>19</v>
      </c>
      <c r="P1550" t="str">
        <f t="shared" ref="P1550" si="829">IF(A1547&lt;30,"18-29",IF(A1547&lt;45,"30-44",IF(A1547&lt;60,"45-59",IF(A1547&lt;75,"60-74","75+"))))</f>
        <v>60-74</v>
      </c>
      <c r="Q1550" t="str">
        <f>IF(PatientData[[#This Row],[bmi]]&lt;18.5,"Underweight",
IF(PatientData[[#This Row],[bmi]]&lt;25,"Normal",
IF(PatientData[[#This Row],[bmi]]&lt;30,"Overweight","Obese")))</f>
        <v>Obese</v>
      </c>
      <c r="R1550" t="str">
        <f t="shared" si="819"/>
        <v>High BP</v>
      </c>
      <c r="S1550" t="str">
        <f t="shared" si="820"/>
        <v>Normal Cost</v>
      </c>
    </row>
    <row r="1551" spans="1:19" x14ac:dyDescent="0.3">
      <c r="A1551">
        <v>51</v>
      </c>
      <c r="B1551" t="s">
        <v>20</v>
      </c>
      <c r="C1551">
        <v>22.2</v>
      </c>
      <c r="D1551">
        <v>115</v>
      </c>
      <c r="E1551">
        <v>72</v>
      </c>
      <c r="F1551">
        <v>178.6</v>
      </c>
      <c r="G1551">
        <v>108.9</v>
      </c>
      <c r="H1551">
        <v>84</v>
      </c>
      <c r="I1551">
        <v>1</v>
      </c>
      <c r="J1551" t="s">
        <v>16</v>
      </c>
      <c r="K1551" t="s">
        <v>21</v>
      </c>
      <c r="L1551" t="s">
        <v>18</v>
      </c>
      <c r="M1551">
        <v>17.5</v>
      </c>
      <c r="N1551">
        <v>33528.160000000003</v>
      </c>
      <c r="O1551" t="s">
        <v>19</v>
      </c>
      <c r="P1551" t="str">
        <f t="shared" ref="P1551:P1555" si="830">IF(A1551&lt;30,"18-29",IF(A1551&lt;45,"30-44",IF(A1551&lt;60,"45-59",IF(A1551&lt;75,"60-74","75+"))))</f>
        <v>45-59</v>
      </c>
      <c r="Q1551" t="str">
        <f>IF(PatientData[[#This Row],[bmi]]&lt;18.5,"Underweight",
IF(PatientData[[#This Row],[bmi]]&lt;25,"Normal",
IF(PatientData[[#This Row],[bmi]]&lt;30,"Overweight","Obese")))</f>
        <v>Normal</v>
      </c>
      <c r="R1551" t="str">
        <f t="shared" si="819"/>
        <v>Normal BP</v>
      </c>
      <c r="S1551" t="str">
        <f t="shared" si="820"/>
        <v>High Cost</v>
      </c>
    </row>
    <row r="1552" spans="1:19" x14ac:dyDescent="0.3">
      <c r="A1552">
        <v>68</v>
      </c>
      <c r="B1552" t="s">
        <v>20</v>
      </c>
      <c r="C1552">
        <v>22.2</v>
      </c>
      <c r="D1552">
        <v>121</v>
      </c>
      <c r="E1552">
        <v>65</v>
      </c>
      <c r="F1552">
        <v>237.4</v>
      </c>
      <c r="G1552">
        <v>124.3</v>
      </c>
      <c r="H1552">
        <v>89</v>
      </c>
      <c r="I1552">
        <v>0</v>
      </c>
      <c r="J1552" t="s">
        <v>27</v>
      </c>
      <c r="K1552" t="s">
        <v>17</v>
      </c>
      <c r="L1552" t="s">
        <v>25</v>
      </c>
      <c r="M1552">
        <v>4.2</v>
      </c>
      <c r="N1552">
        <v>9352.6200000000008</v>
      </c>
      <c r="O1552" t="s">
        <v>19</v>
      </c>
      <c r="P1552" t="str">
        <f t="shared" si="830"/>
        <v>60-74</v>
      </c>
      <c r="Q1552" t="str">
        <f>IF(PatientData[[#This Row],[bmi]]&lt;18.5,"Underweight",
IF(PatientData[[#This Row],[bmi]]&lt;25,"Normal",
IF(PatientData[[#This Row],[bmi]]&lt;30,"Overweight","Obese")))</f>
        <v>Normal</v>
      </c>
      <c r="R1552" t="str">
        <f t="shared" si="819"/>
        <v>High BP</v>
      </c>
      <c r="S1552" t="str">
        <f t="shared" si="820"/>
        <v>Normal Cost</v>
      </c>
    </row>
    <row r="1553" spans="1:19" x14ac:dyDescent="0.3">
      <c r="A1553">
        <v>59</v>
      </c>
      <c r="B1553" t="s">
        <v>20</v>
      </c>
      <c r="C1553">
        <v>22.2</v>
      </c>
      <c r="D1553">
        <v>113</v>
      </c>
      <c r="E1553">
        <v>66</v>
      </c>
      <c r="F1553">
        <v>218.1</v>
      </c>
      <c r="G1553">
        <v>125.4</v>
      </c>
      <c r="H1553">
        <v>63</v>
      </c>
      <c r="I1553">
        <v>1</v>
      </c>
      <c r="J1553" t="s">
        <v>27</v>
      </c>
      <c r="K1553" t="s">
        <v>26</v>
      </c>
      <c r="L1553" t="s">
        <v>22</v>
      </c>
      <c r="M1553">
        <v>3.5</v>
      </c>
      <c r="N1553">
        <v>8130.01</v>
      </c>
      <c r="O1553" t="s">
        <v>19</v>
      </c>
      <c r="P1553" t="str">
        <f t="shared" si="830"/>
        <v>45-59</v>
      </c>
      <c r="Q1553" t="str">
        <f>IF(PatientData[[#This Row],[bmi]]&lt;18.5,"Underweight",
IF(PatientData[[#This Row],[bmi]]&lt;25,"Normal",
IF(PatientData[[#This Row],[bmi]]&lt;30,"Overweight","Obese")))</f>
        <v>Normal</v>
      </c>
      <c r="R1553" t="str">
        <f t="shared" si="819"/>
        <v>Normal BP</v>
      </c>
      <c r="S1553" t="str">
        <f t="shared" si="820"/>
        <v>Normal Cost</v>
      </c>
    </row>
    <row r="1554" spans="1:19" x14ac:dyDescent="0.3">
      <c r="A1554">
        <v>66</v>
      </c>
      <c r="B1554" t="s">
        <v>20</v>
      </c>
      <c r="C1554">
        <v>22.2</v>
      </c>
      <c r="D1554">
        <v>133</v>
      </c>
      <c r="E1554">
        <v>86</v>
      </c>
      <c r="F1554">
        <v>201.2</v>
      </c>
      <c r="G1554">
        <v>85.3</v>
      </c>
      <c r="H1554">
        <v>73</v>
      </c>
      <c r="I1554">
        <v>0</v>
      </c>
      <c r="J1554" t="s">
        <v>27</v>
      </c>
      <c r="K1554" t="s">
        <v>21</v>
      </c>
      <c r="L1554" t="s">
        <v>25</v>
      </c>
      <c r="M1554">
        <v>7</v>
      </c>
      <c r="N1554">
        <v>14644.63</v>
      </c>
      <c r="O1554" t="s">
        <v>19</v>
      </c>
      <c r="P1554" t="str">
        <f t="shared" si="830"/>
        <v>60-74</v>
      </c>
      <c r="Q1554" t="str">
        <f>IF(PatientData[[#This Row],[bmi]]&lt;18.5,"Underweight",
IF(PatientData[[#This Row],[bmi]]&lt;25,"Normal",
IF(PatientData[[#This Row],[bmi]]&lt;30,"Overweight","Obese")))</f>
        <v>Normal</v>
      </c>
      <c r="R1554" t="str">
        <f t="shared" si="819"/>
        <v>High BP</v>
      </c>
      <c r="S1554" t="str">
        <f t="shared" si="820"/>
        <v>Normal Cost</v>
      </c>
    </row>
    <row r="1555" spans="1:19" x14ac:dyDescent="0.3">
      <c r="A1555">
        <v>45</v>
      </c>
      <c r="B1555" t="s">
        <v>20</v>
      </c>
      <c r="C1555">
        <v>22.2</v>
      </c>
      <c r="D1555">
        <v>124</v>
      </c>
      <c r="E1555">
        <v>71</v>
      </c>
      <c r="F1555">
        <v>205.1</v>
      </c>
      <c r="G1555">
        <v>138.4</v>
      </c>
      <c r="H1555">
        <v>85</v>
      </c>
      <c r="I1555">
        <v>1</v>
      </c>
      <c r="J1555" t="s">
        <v>24</v>
      </c>
      <c r="K1555" t="s">
        <v>21</v>
      </c>
      <c r="L1555" t="s">
        <v>22</v>
      </c>
      <c r="M1555">
        <v>3.1</v>
      </c>
      <c r="N1555">
        <v>8644.9599999999991</v>
      </c>
      <c r="O1555" t="s">
        <v>19</v>
      </c>
      <c r="P1555" t="str">
        <f t="shared" si="830"/>
        <v>45-59</v>
      </c>
      <c r="Q1555" t="str">
        <f>IF(PatientData[[#This Row],[bmi]]&lt;18.5,"Underweight",
IF(PatientData[[#This Row],[bmi]]&lt;25,"Normal",
IF(PatientData[[#This Row],[bmi]]&lt;30,"Overweight","Obese")))</f>
        <v>Normal</v>
      </c>
      <c r="R1555" t="str">
        <f t="shared" si="819"/>
        <v>High BP</v>
      </c>
      <c r="S1555" t="str">
        <f t="shared" si="820"/>
        <v>Normal Cost</v>
      </c>
    </row>
    <row r="1556" spans="1:19" x14ac:dyDescent="0.3">
      <c r="A1556">
        <v>54</v>
      </c>
      <c r="B1556" t="s">
        <v>15</v>
      </c>
      <c r="C1556">
        <v>31.6</v>
      </c>
      <c r="D1556">
        <v>136</v>
      </c>
      <c r="E1556">
        <v>81</v>
      </c>
      <c r="F1556">
        <v>272</v>
      </c>
      <c r="G1556">
        <v>146.69999999999999</v>
      </c>
      <c r="H1556">
        <v>79</v>
      </c>
      <c r="I1556">
        <v>0</v>
      </c>
      <c r="J1556" t="s">
        <v>24</v>
      </c>
      <c r="K1556" t="s">
        <v>26</v>
      </c>
      <c r="L1556" t="s">
        <v>25</v>
      </c>
      <c r="M1556">
        <v>14</v>
      </c>
      <c r="N1556">
        <v>26310.41</v>
      </c>
      <c r="O1556" t="s">
        <v>19</v>
      </c>
      <c r="P1556" t="str">
        <f t="shared" ref="P1556:P1557" si="831">IF(A1553&lt;30,"18-29",IF(A1553&lt;45,"30-44",IF(A1553&lt;60,"45-59",IF(A1553&lt;75,"60-74","75+"))))</f>
        <v>45-59</v>
      </c>
      <c r="Q1556" t="str">
        <f>IF(PatientData[[#This Row],[bmi]]&lt;18.5,"Underweight",
IF(PatientData[[#This Row],[bmi]]&lt;25,"Normal",
IF(PatientData[[#This Row],[bmi]]&lt;30,"Overweight","Obese")))</f>
        <v>Obese</v>
      </c>
      <c r="R1556" t="str">
        <f t="shared" si="819"/>
        <v>High BP</v>
      </c>
      <c r="S1556" t="str">
        <f t="shared" si="820"/>
        <v>High Cost</v>
      </c>
    </row>
    <row r="1557" spans="1:19" x14ac:dyDescent="0.3">
      <c r="A1557">
        <v>53</v>
      </c>
      <c r="B1557" t="s">
        <v>15</v>
      </c>
      <c r="C1557">
        <v>31</v>
      </c>
      <c r="D1557">
        <v>122</v>
      </c>
      <c r="E1557">
        <v>72</v>
      </c>
      <c r="F1557">
        <v>198.1</v>
      </c>
      <c r="G1557">
        <v>115.3</v>
      </c>
      <c r="H1557">
        <v>69</v>
      </c>
      <c r="I1557">
        <v>2</v>
      </c>
      <c r="J1557" t="s">
        <v>24</v>
      </c>
      <c r="K1557" t="s">
        <v>21</v>
      </c>
      <c r="L1557" t="s">
        <v>18</v>
      </c>
      <c r="M1557">
        <v>7.1</v>
      </c>
      <c r="N1557">
        <v>15622.69</v>
      </c>
      <c r="O1557" t="s">
        <v>19</v>
      </c>
      <c r="P1557" t="str">
        <f t="shared" si="831"/>
        <v>60-74</v>
      </c>
      <c r="Q1557" t="str">
        <f>IF(PatientData[[#This Row],[bmi]]&lt;18.5,"Underweight",
IF(PatientData[[#This Row],[bmi]]&lt;25,"Normal",
IF(PatientData[[#This Row],[bmi]]&lt;30,"Overweight","Obese")))</f>
        <v>Obese</v>
      </c>
      <c r="R1557" t="str">
        <f t="shared" si="819"/>
        <v>High BP</v>
      </c>
      <c r="S1557" t="str">
        <f t="shared" si="820"/>
        <v>High Cost</v>
      </c>
    </row>
    <row r="1558" spans="1:19" x14ac:dyDescent="0.3">
      <c r="A1558">
        <v>84</v>
      </c>
      <c r="B1558" t="s">
        <v>20</v>
      </c>
      <c r="C1558">
        <v>22.2</v>
      </c>
      <c r="D1558">
        <v>134</v>
      </c>
      <c r="E1558">
        <v>83</v>
      </c>
      <c r="F1558">
        <v>246.3</v>
      </c>
      <c r="G1558">
        <v>118.2</v>
      </c>
      <c r="H1558">
        <v>72</v>
      </c>
      <c r="I1558">
        <v>2</v>
      </c>
      <c r="J1558" t="s">
        <v>16</v>
      </c>
      <c r="K1558" t="s">
        <v>17</v>
      </c>
      <c r="L1558" t="s">
        <v>18</v>
      </c>
      <c r="M1558">
        <v>8.1999999999999993</v>
      </c>
      <c r="N1558">
        <v>13998.99</v>
      </c>
      <c r="O1558" t="s">
        <v>23</v>
      </c>
      <c r="P1558" t="str">
        <f t="shared" ref="P1558" si="832">IF(A1558&lt;30,"18-29",IF(A1558&lt;45,"30-44",IF(A1558&lt;60,"45-59",IF(A1558&lt;75,"60-74","75+"))))</f>
        <v>75+</v>
      </c>
      <c r="Q1558" t="str">
        <f>IF(PatientData[[#This Row],[bmi]]&lt;18.5,"Underweight",
IF(PatientData[[#This Row],[bmi]]&lt;25,"Normal",
IF(PatientData[[#This Row],[bmi]]&lt;30,"Overweight","Obese")))</f>
        <v>Normal</v>
      </c>
      <c r="R1558" t="str">
        <f t="shared" si="819"/>
        <v>High BP</v>
      </c>
      <c r="S1558" t="str">
        <f t="shared" si="820"/>
        <v>Normal Cost</v>
      </c>
    </row>
    <row r="1559" spans="1:19" x14ac:dyDescent="0.3">
      <c r="A1559">
        <v>61</v>
      </c>
      <c r="B1559" t="s">
        <v>15</v>
      </c>
      <c r="C1559">
        <v>28.2</v>
      </c>
      <c r="D1559">
        <v>127</v>
      </c>
      <c r="E1559">
        <v>65</v>
      </c>
      <c r="F1559">
        <v>232.9</v>
      </c>
      <c r="G1559">
        <v>96</v>
      </c>
      <c r="H1559">
        <v>70</v>
      </c>
      <c r="I1559">
        <v>0</v>
      </c>
      <c r="J1559" t="s">
        <v>27</v>
      </c>
      <c r="K1559" t="s">
        <v>21</v>
      </c>
      <c r="L1559" t="s">
        <v>25</v>
      </c>
      <c r="M1559">
        <v>4.0999999999999996</v>
      </c>
      <c r="N1559">
        <v>9768.24</v>
      </c>
      <c r="O1559" t="s">
        <v>19</v>
      </c>
      <c r="P1559" t="str">
        <f t="shared" ref="P1559" si="833">IF(A1556&lt;30,"18-29",IF(A1556&lt;45,"30-44",IF(A1556&lt;60,"45-59",IF(A1556&lt;75,"60-74","75+"))))</f>
        <v>45-59</v>
      </c>
      <c r="Q1559" t="str">
        <f>IF(PatientData[[#This Row],[bmi]]&lt;18.5,"Underweight",
IF(PatientData[[#This Row],[bmi]]&lt;25,"Normal",
IF(PatientData[[#This Row],[bmi]]&lt;30,"Overweight","Obese")))</f>
        <v>Overweight</v>
      </c>
      <c r="R1559" t="str">
        <f t="shared" si="819"/>
        <v>High BP</v>
      </c>
      <c r="S1559" t="str">
        <f t="shared" si="820"/>
        <v>Normal Cost</v>
      </c>
    </row>
    <row r="1560" spans="1:19" x14ac:dyDescent="0.3">
      <c r="A1560">
        <v>47</v>
      </c>
      <c r="B1560" t="s">
        <v>20</v>
      </c>
      <c r="C1560">
        <v>22.2</v>
      </c>
      <c r="D1560">
        <v>115</v>
      </c>
      <c r="E1560">
        <v>75</v>
      </c>
      <c r="F1560">
        <v>198.7</v>
      </c>
      <c r="G1560">
        <v>81.400000000000006</v>
      </c>
      <c r="H1560">
        <v>82</v>
      </c>
      <c r="I1560">
        <v>2</v>
      </c>
      <c r="J1560" t="s">
        <v>24</v>
      </c>
      <c r="K1560" t="s">
        <v>21</v>
      </c>
      <c r="L1560" t="s">
        <v>18</v>
      </c>
      <c r="M1560">
        <v>6.7</v>
      </c>
      <c r="N1560">
        <v>12684.65</v>
      </c>
      <c r="O1560" t="s">
        <v>19</v>
      </c>
      <c r="P1560" t="str">
        <f t="shared" ref="P1560:P1561" si="834">IF(A1560&lt;30,"18-29",IF(A1560&lt;45,"30-44",IF(A1560&lt;60,"45-59",IF(A1560&lt;75,"60-74","75+"))))</f>
        <v>45-59</v>
      </c>
      <c r="Q1560" t="str">
        <f>IF(PatientData[[#This Row],[bmi]]&lt;18.5,"Underweight",
IF(PatientData[[#This Row],[bmi]]&lt;25,"Normal",
IF(PatientData[[#This Row],[bmi]]&lt;30,"Overweight","Obese")))</f>
        <v>Normal</v>
      </c>
      <c r="R1560" t="str">
        <f t="shared" si="819"/>
        <v>Normal BP</v>
      </c>
      <c r="S1560" t="str">
        <f t="shared" si="820"/>
        <v>Normal Cost</v>
      </c>
    </row>
    <row r="1561" spans="1:19" x14ac:dyDescent="0.3">
      <c r="A1561">
        <v>62</v>
      </c>
      <c r="B1561" t="s">
        <v>20</v>
      </c>
      <c r="C1561">
        <v>22.2</v>
      </c>
      <c r="D1561">
        <v>102</v>
      </c>
      <c r="E1561">
        <v>65</v>
      </c>
      <c r="F1561">
        <v>237.9</v>
      </c>
      <c r="G1561">
        <v>136.6</v>
      </c>
      <c r="H1561">
        <v>70</v>
      </c>
      <c r="I1561">
        <v>2</v>
      </c>
      <c r="J1561" t="s">
        <v>16</v>
      </c>
      <c r="K1561" t="s">
        <v>17</v>
      </c>
      <c r="L1561" t="s">
        <v>25</v>
      </c>
      <c r="M1561">
        <v>5.7</v>
      </c>
      <c r="N1561">
        <v>10997.36</v>
      </c>
      <c r="O1561" t="s">
        <v>19</v>
      </c>
      <c r="P1561" t="str">
        <f t="shared" si="834"/>
        <v>60-74</v>
      </c>
      <c r="Q1561" t="str">
        <f>IF(PatientData[[#This Row],[bmi]]&lt;18.5,"Underweight",
IF(PatientData[[#This Row],[bmi]]&lt;25,"Normal",
IF(PatientData[[#This Row],[bmi]]&lt;30,"Overweight","Obese")))</f>
        <v>Normal</v>
      </c>
      <c r="R1561" t="str">
        <f t="shared" si="819"/>
        <v>Normal BP</v>
      </c>
      <c r="S1561" t="str">
        <f t="shared" si="820"/>
        <v>Normal Cost</v>
      </c>
    </row>
    <row r="1562" spans="1:19" x14ac:dyDescent="0.3">
      <c r="A1562">
        <v>66</v>
      </c>
      <c r="B1562" t="s">
        <v>15</v>
      </c>
      <c r="C1562">
        <v>25.5</v>
      </c>
      <c r="D1562">
        <v>141</v>
      </c>
      <c r="E1562">
        <v>87</v>
      </c>
      <c r="F1562">
        <v>234.5</v>
      </c>
      <c r="G1562">
        <v>146.69999999999999</v>
      </c>
      <c r="H1562">
        <v>81</v>
      </c>
      <c r="I1562">
        <v>0</v>
      </c>
      <c r="J1562" t="s">
        <v>24</v>
      </c>
      <c r="K1562" t="s">
        <v>17</v>
      </c>
      <c r="L1562" t="s">
        <v>25</v>
      </c>
      <c r="M1562">
        <v>10.5</v>
      </c>
      <c r="N1562">
        <v>22164.3</v>
      </c>
      <c r="O1562" t="s">
        <v>19</v>
      </c>
      <c r="P1562" t="str">
        <f t="shared" ref="P1562:P1563" si="835">IF(A1559&lt;30,"18-29",IF(A1559&lt;45,"30-44",IF(A1559&lt;60,"45-59",IF(A1559&lt;75,"60-74","75+"))))</f>
        <v>60-74</v>
      </c>
      <c r="Q1562" t="str">
        <f>IF(PatientData[[#This Row],[bmi]]&lt;18.5,"Underweight",
IF(PatientData[[#This Row],[bmi]]&lt;25,"Normal",
IF(PatientData[[#This Row],[bmi]]&lt;30,"Overweight","Obese")))</f>
        <v>Overweight</v>
      </c>
      <c r="R1562" t="str">
        <f t="shared" si="819"/>
        <v>High BP</v>
      </c>
      <c r="S1562" t="str">
        <f t="shared" si="820"/>
        <v>High Cost</v>
      </c>
    </row>
    <row r="1563" spans="1:19" x14ac:dyDescent="0.3">
      <c r="A1563">
        <v>73</v>
      </c>
      <c r="B1563" t="s">
        <v>15</v>
      </c>
      <c r="C1563">
        <v>34.200000000000003</v>
      </c>
      <c r="D1563">
        <v>146</v>
      </c>
      <c r="E1563">
        <v>97</v>
      </c>
      <c r="F1563">
        <v>274.89999999999998</v>
      </c>
      <c r="G1563">
        <v>123.9</v>
      </c>
      <c r="H1563">
        <v>79</v>
      </c>
      <c r="I1563">
        <v>1</v>
      </c>
      <c r="J1563" t="s">
        <v>16</v>
      </c>
      <c r="K1563" t="s">
        <v>21</v>
      </c>
      <c r="L1563" t="s">
        <v>25</v>
      </c>
      <c r="M1563">
        <v>8.1999999999999993</v>
      </c>
      <c r="N1563">
        <v>15819.63</v>
      </c>
      <c r="O1563" t="s">
        <v>19</v>
      </c>
      <c r="P1563" t="str">
        <f t="shared" si="835"/>
        <v>45-59</v>
      </c>
      <c r="Q1563" t="str">
        <f>IF(PatientData[[#This Row],[bmi]]&lt;18.5,"Underweight",
IF(PatientData[[#This Row],[bmi]]&lt;25,"Normal",
IF(PatientData[[#This Row],[bmi]]&lt;30,"Overweight","Obese")))</f>
        <v>Obese</v>
      </c>
      <c r="R1563" t="str">
        <f t="shared" si="819"/>
        <v>High BP</v>
      </c>
      <c r="S1563" t="str">
        <f t="shared" si="820"/>
        <v>High Cost</v>
      </c>
    </row>
    <row r="1564" spans="1:19" x14ac:dyDescent="0.3">
      <c r="A1564">
        <v>77</v>
      </c>
      <c r="B1564" t="s">
        <v>20</v>
      </c>
      <c r="C1564">
        <v>22.2</v>
      </c>
      <c r="D1564">
        <v>133</v>
      </c>
      <c r="E1564">
        <v>69</v>
      </c>
      <c r="F1564">
        <v>211.4</v>
      </c>
      <c r="G1564">
        <v>142.1</v>
      </c>
      <c r="H1564">
        <v>77</v>
      </c>
      <c r="I1564">
        <v>3</v>
      </c>
      <c r="J1564" t="s">
        <v>24</v>
      </c>
      <c r="K1564" t="s">
        <v>26</v>
      </c>
      <c r="L1564" t="s">
        <v>25</v>
      </c>
      <c r="M1564">
        <v>5.9</v>
      </c>
      <c r="N1564">
        <v>8936.25</v>
      </c>
      <c r="O1564" t="s">
        <v>19</v>
      </c>
      <c r="P1564" t="str">
        <f t="shared" ref="P1564" si="836">IF(A1564&lt;30,"18-29",IF(A1564&lt;45,"30-44",IF(A1564&lt;60,"45-59",IF(A1564&lt;75,"60-74","75+"))))</f>
        <v>75+</v>
      </c>
      <c r="Q1564" t="str">
        <f>IF(PatientData[[#This Row],[bmi]]&lt;18.5,"Underweight",
IF(PatientData[[#This Row],[bmi]]&lt;25,"Normal",
IF(PatientData[[#This Row],[bmi]]&lt;30,"Overweight","Obese")))</f>
        <v>Normal</v>
      </c>
      <c r="R1564" t="str">
        <f t="shared" si="819"/>
        <v>High BP</v>
      </c>
      <c r="S1564" t="str">
        <f t="shared" si="820"/>
        <v>Normal Cost</v>
      </c>
    </row>
    <row r="1565" spans="1:19" x14ac:dyDescent="0.3">
      <c r="A1565">
        <v>57</v>
      </c>
      <c r="B1565" t="s">
        <v>15</v>
      </c>
      <c r="C1565">
        <v>41.4</v>
      </c>
      <c r="D1565">
        <v>139</v>
      </c>
      <c r="E1565">
        <v>91</v>
      </c>
      <c r="F1565">
        <v>256.2</v>
      </c>
      <c r="G1565">
        <v>217</v>
      </c>
      <c r="H1565">
        <v>138</v>
      </c>
      <c r="I1565">
        <v>0</v>
      </c>
      <c r="J1565" t="s">
        <v>24</v>
      </c>
      <c r="K1565" t="s">
        <v>21</v>
      </c>
      <c r="L1565" t="s">
        <v>22</v>
      </c>
      <c r="M1565">
        <v>9</v>
      </c>
      <c r="N1565">
        <v>16416.79</v>
      </c>
      <c r="O1565" t="s">
        <v>19</v>
      </c>
      <c r="P1565" t="str">
        <f t="shared" ref="P1565" si="837">IF(A1562&lt;30,"18-29",IF(A1562&lt;45,"30-44",IF(A1562&lt;60,"45-59",IF(A1562&lt;75,"60-74","75+"))))</f>
        <v>60-74</v>
      </c>
      <c r="Q1565" t="str">
        <f>IF(PatientData[[#This Row],[bmi]]&lt;18.5,"Underweight",
IF(PatientData[[#This Row],[bmi]]&lt;25,"Normal",
IF(PatientData[[#This Row],[bmi]]&lt;30,"Overweight","Obese")))</f>
        <v>Obese</v>
      </c>
      <c r="R1565" t="str">
        <f t="shared" si="819"/>
        <v>High BP</v>
      </c>
      <c r="S1565" t="str">
        <f t="shared" si="820"/>
        <v>High Cost</v>
      </c>
    </row>
    <row r="1566" spans="1:19" x14ac:dyDescent="0.3">
      <c r="A1566">
        <v>73</v>
      </c>
      <c r="B1566" t="s">
        <v>20</v>
      </c>
      <c r="C1566">
        <v>22.2</v>
      </c>
      <c r="D1566">
        <v>123</v>
      </c>
      <c r="E1566">
        <v>80</v>
      </c>
      <c r="F1566">
        <v>255.4</v>
      </c>
      <c r="G1566">
        <v>107.2</v>
      </c>
      <c r="H1566">
        <v>84</v>
      </c>
      <c r="I1566">
        <v>0</v>
      </c>
      <c r="J1566" t="s">
        <v>16</v>
      </c>
      <c r="K1566" t="s">
        <v>21</v>
      </c>
      <c r="L1566" t="s">
        <v>18</v>
      </c>
      <c r="M1566">
        <v>12.8</v>
      </c>
      <c r="N1566">
        <v>24504.05</v>
      </c>
      <c r="O1566" t="s">
        <v>19</v>
      </c>
      <c r="P1566" t="str">
        <f t="shared" ref="P1566" si="838">IF(A1566&lt;30,"18-29",IF(A1566&lt;45,"30-44",IF(A1566&lt;60,"45-59",IF(A1566&lt;75,"60-74","75+"))))</f>
        <v>60-74</v>
      </c>
      <c r="Q1566" t="str">
        <f>IF(PatientData[[#This Row],[bmi]]&lt;18.5,"Underweight",
IF(PatientData[[#This Row],[bmi]]&lt;25,"Normal",
IF(PatientData[[#This Row],[bmi]]&lt;30,"Overweight","Obese")))</f>
        <v>Normal</v>
      </c>
      <c r="R1566" t="str">
        <f t="shared" si="819"/>
        <v>High BP</v>
      </c>
      <c r="S1566" t="str">
        <f t="shared" si="820"/>
        <v>High Cost</v>
      </c>
    </row>
    <row r="1567" spans="1:19" x14ac:dyDescent="0.3">
      <c r="A1567">
        <v>49</v>
      </c>
      <c r="B1567" t="s">
        <v>15</v>
      </c>
      <c r="C1567">
        <v>31.2</v>
      </c>
      <c r="D1567">
        <v>124</v>
      </c>
      <c r="E1567">
        <v>83</v>
      </c>
      <c r="F1567">
        <v>267</v>
      </c>
      <c r="G1567">
        <v>181.6</v>
      </c>
      <c r="H1567">
        <v>79</v>
      </c>
      <c r="I1567">
        <v>1</v>
      </c>
      <c r="J1567" t="s">
        <v>16</v>
      </c>
      <c r="K1567" t="s">
        <v>17</v>
      </c>
      <c r="L1567" t="s">
        <v>25</v>
      </c>
      <c r="M1567">
        <v>11.1</v>
      </c>
      <c r="N1567">
        <v>17713.02</v>
      </c>
      <c r="O1567" t="s">
        <v>19</v>
      </c>
      <c r="P1567" t="str">
        <f t="shared" ref="P1567" si="839">IF(A1564&lt;30,"18-29",IF(A1564&lt;45,"30-44",IF(A1564&lt;60,"45-59",IF(A1564&lt;75,"60-74","75+"))))</f>
        <v>75+</v>
      </c>
      <c r="Q1567" t="str">
        <f>IF(PatientData[[#This Row],[bmi]]&lt;18.5,"Underweight",
IF(PatientData[[#This Row],[bmi]]&lt;25,"Normal",
IF(PatientData[[#This Row],[bmi]]&lt;30,"Overweight","Obese")))</f>
        <v>Obese</v>
      </c>
      <c r="R1567" t="str">
        <f t="shared" si="819"/>
        <v>High BP</v>
      </c>
      <c r="S1567" t="str">
        <f t="shared" si="820"/>
        <v>High Cost</v>
      </c>
    </row>
    <row r="1568" spans="1:19" x14ac:dyDescent="0.3">
      <c r="A1568">
        <v>70</v>
      </c>
      <c r="B1568" t="s">
        <v>20</v>
      </c>
      <c r="C1568">
        <v>22.2</v>
      </c>
      <c r="D1568">
        <v>113</v>
      </c>
      <c r="E1568">
        <v>72</v>
      </c>
      <c r="F1568">
        <v>209.3</v>
      </c>
      <c r="G1568">
        <v>87.7</v>
      </c>
      <c r="H1568">
        <v>87</v>
      </c>
      <c r="I1568">
        <v>2</v>
      </c>
      <c r="J1568" t="s">
        <v>24</v>
      </c>
      <c r="K1568" t="s">
        <v>26</v>
      </c>
      <c r="L1568" t="s">
        <v>25</v>
      </c>
      <c r="M1568">
        <v>4.4000000000000004</v>
      </c>
      <c r="N1568">
        <v>8448.7900000000009</v>
      </c>
      <c r="O1568" t="s">
        <v>19</v>
      </c>
      <c r="P1568" t="str">
        <f t="shared" ref="P1568" si="840">IF(A1568&lt;30,"18-29",IF(A1568&lt;45,"30-44",IF(A1568&lt;60,"45-59",IF(A1568&lt;75,"60-74","75+"))))</f>
        <v>60-74</v>
      </c>
      <c r="Q1568" t="str">
        <f>IF(PatientData[[#This Row],[bmi]]&lt;18.5,"Underweight",
IF(PatientData[[#This Row],[bmi]]&lt;25,"Normal",
IF(PatientData[[#This Row],[bmi]]&lt;30,"Overweight","Obese")))</f>
        <v>Normal</v>
      </c>
      <c r="R1568" t="str">
        <f t="shared" si="819"/>
        <v>Normal BP</v>
      </c>
      <c r="S1568" t="str">
        <f t="shared" si="820"/>
        <v>Normal Cost</v>
      </c>
    </row>
    <row r="1569" spans="1:19" x14ac:dyDescent="0.3">
      <c r="A1569">
        <v>81</v>
      </c>
      <c r="B1569" t="s">
        <v>15</v>
      </c>
      <c r="C1569">
        <v>33.1</v>
      </c>
      <c r="D1569">
        <v>116</v>
      </c>
      <c r="E1569">
        <v>72</v>
      </c>
      <c r="F1569">
        <v>272.39999999999998</v>
      </c>
      <c r="G1569">
        <v>134.9</v>
      </c>
      <c r="H1569">
        <v>81</v>
      </c>
      <c r="I1569">
        <v>1</v>
      </c>
      <c r="J1569" t="s">
        <v>24</v>
      </c>
      <c r="K1569" t="s">
        <v>21</v>
      </c>
      <c r="L1569" t="s">
        <v>18</v>
      </c>
      <c r="M1569">
        <v>9.1999999999999993</v>
      </c>
      <c r="N1569">
        <v>19193.060000000001</v>
      </c>
      <c r="O1569" t="s">
        <v>19</v>
      </c>
      <c r="P1569" t="str">
        <f t="shared" ref="P1569" si="841">IF(A1566&lt;30,"18-29",IF(A1566&lt;45,"30-44",IF(A1566&lt;60,"45-59",IF(A1566&lt;75,"60-74","75+"))))</f>
        <v>60-74</v>
      </c>
      <c r="Q1569" t="str">
        <f>IF(PatientData[[#This Row],[bmi]]&lt;18.5,"Underweight",
IF(PatientData[[#This Row],[bmi]]&lt;25,"Normal",
IF(PatientData[[#This Row],[bmi]]&lt;30,"Overweight","Obese")))</f>
        <v>Obese</v>
      </c>
      <c r="R1569" t="str">
        <f t="shared" si="819"/>
        <v>Normal BP</v>
      </c>
      <c r="S1569" t="str">
        <f t="shared" si="820"/>
        <v>High Cost</v>
      </c>
    </row>
    <row r="1570" spans="1:19" x14ac:dyDescent="0.3">
      <c r="A1570">
        <v>87</v>
      </c>
      <c r="B1570" t="s">
        <v>20</v>
      </c>
      <c r="C1570">
        <v>22.2</v>
      </c>
      <c r="D1570">
        <v>131</v>
      </c>
      <c r="E1570">
        <v>86</v>
      </c>
      <c r="F1570">
        <v>271.5</v>
      </c>
      <c r="G1570">
        <v>112.7</v>
      </c>
      <c r="H1570">
        <v>63</v>
      </c>
      <c r="I1570">
        <v>3</v>
      </c>
      <c r="J1570" t="s">
        <v>24</v>
      </c>
      <c r="K1570" t="s">
        <v>17</v>
      </c>
      <c r="L1570" t="s">
        <v>25</v>
      </c>
      <c r="M1570">
        <v>5.4</v>
      </c>
      <c r="N1570">
        <v>10600.02</v>
      </c>
      <c r="O1570" t="s">
        <v>19</v>
      </c>
      <c r="P1570" t="str">
        <f t="shared" ref="P1570" si="842">IF(A1570&lt;30,"18-29",IF(A1570&lt;45,"30-44",IF(A1570&lt;60,"45-59",IF(A1570&lt;75,"60-74","75+"))))</f>
        <v>75+</v>
      </c>
      <c r="Q1570" t="str">
        <f>IF(PatientData[[#This Row],[bmi]]&lt;18.5,"Underweight",
IF(PatientData[[#This Row],[bmi]]&lt;25,"Normal",
IF(PatientData[[#This Row],[bmi]]&lt;30,"Overweight","Obese")))</f>
        <v>Normal</v>
      </c>
      <c r="R1570" t="str">
        <f t="shared" si="819"/>
        <v>High BP</v>
      </c>
      <c r="S1570" t="str">
        <f t="shared" si="820"/>
        <v>Normal Cost</v>
      </c>
    </row>
    <row r="1571" spans="1:19" x14ac:dyDescent="0.3">
      <c r="A1571">
        <v>72</v>
      </c>
      <c r="B1571" t="s">
        <v>15</v>
      </c>
      <c r="C1571">
        <v>20.6</v>
      </c>
      <c r="D1571">
        <v>126</v>
      </c>
      <c r="E1571">
        <v>72</v>
      </c>
      <c r="F1571">
        <v>211</v>
      </c>
      <c r="G1571">
        <v>137.6</v>
      </c>
      <c r="H1571">
        <v>73</v>
      </c>
      <c r="I1571">
        <v>1</v>
      </c>
      <c r="J1571" t="s">
        <v>27</v>
      </c>
      <c r="K1571" t="s">
        <v>28</v>
      </c>
      <c r="L1571" t="s">
        <v>25</v>
      </c>
      <c r="M1571">
        <v>7.6</v>
      </c>
      <c r="N1571">
        <v>18472.46</v>
      </c>
      <c r="O1571" t="s">
        <v>19</v>
      </c>
      <c r="P1571" t="str">
        <f t="shared" ref="P1571" si="843">IF(A1568&lt;30,"18-29",IF(A1568&lt;45,"30-44",IF(A1568&lt;60,"45-59",IF(A1568&lt;75,"60-74","75+"))))</f>
        <v>60-74</v>
      </c>
      <c r="Q1571" t="str">
        <f>IF(PatientData[[#This Row],[bmi]]&lt;18.5,"Underweight",
IF(PatientData[[#This Row],[bmi]]&lt;25,"Normal",
IF(PatientData[[#This Row],[bmi]]&lt;30,"Overweight","Obese")))</f>
        <v>Normal</v>
      </c>
      <c r="R1571" t="str">
        <f t="shared" si="819"/>
        <v>High BP</v>
      </c>
      <c r="S1571" t="str">
        <f t="shared" si="820"/>
        <v>High Cost</v>
      </c>
    </row>
    <row r="1572" spans="1:19" x14ac:dyDescent="0.3">
      <c r="A1572">
        <v>57</v>
      </c>
      <c r="B1572" t="s">
        <v>20</v>
      </c>
      <c r="C1572">
        <v>22.2</v>
      </c>
      <c r="D1572">
        <v>141</v>
      </c>
      <c r="E1572">
        <v>83</v>
      </c>
      <c r="F1572">
        <v>183.9</v>
      </c>
      <c r="G1572">
        <v>83.6</v>
      </c>
      <c r="H1572">
        <v>77</v>
      </c>
      <c r="I1572">
        <v>0</v>
      </c>
      <c r="J1572" t="s">
        <v>27</v>
      </c>
      <c r="K1572" t="s">
        <v>28</v>
      </c>
      <c r="L1572" t="s">
        <v>18</v>
      </c>
      <c r="M1572">
        <v>2.5</v>
      </c>
      <c r="N1572">
        <v>7890.6</v>
      </c>
      <c r="O1572" t="s">
        <v>19</v>
      </c>
      <c r="P1572" t="str">
        <f t="shared" ref="P1572" si="844">IF(A1572&lt;30,"18-29",IF(A1572&lt;45,"30-44",IF(A1572&lt;60,"45-59",IF(A1572&lt;75,"60-74","75+"))))</f>
        <v>45-59</v>
      </c>
      <c r="Q1572" t="str">
        <f>IF(PatientData[[#This Row],[bmi]]&lt;18.5,"Underweight",
IF(PatientData[[#This Row],[bmi]]&lt;25,"Normal",
IF(PatientData[[#This Row],[bmi]]&lt;30,"Overweight","Obese")))</f>
        <v>Normal</v>
      </c>
      <c r="R1572" t="str">
        <f t="shared" si="819"/>
        <v>High BP</v>
      </c>
      <c r="S1572" t="str">
        <f t="shared" si="820"/>
        <v>Normal Cost</v>
      </c>
    </row>
    <row r="1573" spans="1:19" x14ac:dyDescent="0.3">
      <c r="A1573">
        <v>57</v>
      </c>
      <c r="B1573" t="s">
        <v>15</v>
      </c>
      <c r="C1573">
        <v>24.6</v>
      </c>
      <c r="D1573">
        <v>128</v>
      </c>
      <c r="E1573">
        <v>80</v>
      </c>
      <c r="F1573">
        <v>216.3</v>
      </c>
      <c r="G1573">
        <v>95.2</v>
      </c>
      <c r="H1573">
        <v>73</v>
      </c>
      <c r="I1573">
        <v>1</v>
      </c>
      <c r="J1573" t="s">
        <v>24</v>
      </c>
      <c r="K1573" t="s">
        <v>21</v>
      </c>
      <c r="L1573" t="s">
        <v>18</v>
      </c>
      <c r="M1573">
        <v>8.1</v>
      </c>
      <c r="N1573">
        <v>16811.52</v>
      </c>
      <c r="O1573" t="s">
        <v>19</v>
      </c>
      <c r="P1573" t="str">
        <f t="shared" ref="P1573" si="845">IF(A1570&lt;30,"18-29",IF(A1570&lt;45,"30-44",IF(A1570&lt;60,"45-59",IF(A1570&lt;75,"60-74","75+"))))</f>
        <v>75+</v>
      </c>
      <c r="Q1573" t="str">
        <f>IF(PatientData[[#This Row],[bmi]]&lt;18.5,"Underweight",
IF(PatientData[[#This Row],[bmi]]&lt;25,"Normal",
IF(PatientData[[#This Row],[bmi]]&lt;30,"Overweight","Obese")))</f>
        <v>Normal</v>
      </c>
      <c r="R1573" t="str">
        <f t="shared" si="819"/>
        <v>High BP</v>
      </c>
      <c r="S1573" t="str">
        <f t="shared" si="820"/>
        <v>High Cost</v>
      </c>
    </row>
    <row r="1574" spans="1:19" x14ac:dyDescent="0.3">
      <c r="A1574">
        <v>81</v>
      </c>
      <c r="B1574" t="s">
        <v>20</v>
      </c>
      <c r="C1574">
        <v>22.3</v>
      </c>
      <c r="D1574">
        <v>133</v>
      </c>
      <c r="E1574">
        <v>83</v>
      </c>
      <c r="F1574">
        <v>205</v>
      </c>
      <c r="G1574">
        <v>123.6</v>
      </c>
      <c r="H1574">
        <v>74</v>
      </c>
      <c r="I1574">
        <v>1</v>
      </c>
      <c r="J1574" t="s">
        <v>27</v>
      </c>
      <c r="K1574" t="s">
        <v>26</v>
      </c>
      <c r="L1574" t="s">
        <v>18</v>
      </c>
      <c r="M1574">
        <v>5.7</v>
      </c>
      <c r="N1574">
        <v>12035.42</v>
      </c>
      <c r="O1574" t="s">
        <v>19</v>
      </c>
      <c r="P1574" t="str">
        <f t="shared" ref="P1574:P1575" si="846">IF(A1574&lt;30,"18-29",IF(A1574&lt;45,"30-44",IF(A1574&lt;60,"45-59",IF(A1574&lt;75,"60-74","75+"))))</f>
        <v>75+</v>
      </c>
      <c r="Q1574" t="str">
        <f>IF(PatientData[[#This Row],[bmi]]&lt;18.5,"Underweight",
IF(PatientData[[#This Row],[bmi]]&lt;25,"Normal",
IF(PatientData[[#This Row],[bmi]]&lt;30,"Overweight","Obese")))</f>
        <v>Normal</v>
      </c>
      <c r="R1574" t="str">
        <f t="shared" si="819"/>
        <v>High BP</v>
      </c>
      <c r="S1574" t="str">
        <f t="shared" si="820"/>
        <v>Normal Cost</v>
      </c>
    </row>
    <row r="1575" spans="1:19" x14ac:dyDescent="0.3">
      <c r="A1575">
        <v>37</v>
      </c>
      <c r="B1575" t="s">
        <v>20</v>
      </c>
      <c r="C1575">
        <v>22.3</v>
      </c>
      <c r="D1575">
        <v>115</v>
      </c>
      <c r="E1575">
        <v>63</v>
      </c>
      <c r="F1575">
        <v>159.1</v>
      </c>
      <c r="G1575">
        <v>173.4</v>
      </c>
      <c r="H1575">
        <v>75</v>
      </c>
      <c r="I1575">
        <v>2</v>
      </c>
      <c r="J1575" t="s">
        <v>24</v>
      </c>
      <c r="K1575" t="s">
        <v>17</v>
      </c>
      <c r="L1575" t="s">
        <v>22</v>
      </c>
      <c r="M1575">
        <v>8.6</v>
      </c>
      <c r="N1575">
        <v>17813.23</v>
      </c>
      <c r="O1575" t="s">
        <v>23</v>
      </c>
      <c r="P1575" t="str">
        <f t="shared" si="846"/>
        <v>30-44</v>
      </c>
      <c r="Q1575" t="str">
        <f>IF(PatientData[[#This Row],[bmi]]&lt;18.5,"Underweight",
IF(PatientData[[#This Row],[bmi]]&lt;25,"Normal",
IF(PatientData[[#This Row],[bmi]]&lt;30,"Overweight","Obese")))</f>
        <v>Normal</v>
      </c>
      <c r="R1575" t="str">
        <f t="shared" si="819"/>
        <v>Normal BP</v>
      </c>
      <c r="S1575" t="str">
        <f t="shared" si="820"/>
        <v>High Cost</v>
      </c>
    </row>
    <row r="1576" spans="1:19" x14ac:dyDescent="0.3">
      <c r="A1576">
        <v>48</v>
      </c>
      <c r="B1576" t="s">
        <v>15</v>
      </c>
      <c r="C1576">
        <v>21</v>
      </c>
      <c r="D1576">
        <v>109</v>
      </c>
      <c r="E1576">
        <v>60</v>
      </c>
      <c r="F1576">
        <v>235.9</v>
      </c>
      <c r="G1576">
        <v>77.2</v>
      </c>
      <c r="H1576">
        <v>71</v>
      </c>
      <c r="I1576">
        <v>3</v>
      </c>
      <c r="J1576" t="s">
        <v>27</v>
      </c>
      <c r="K1576" t="s">
        <v>28</v>
      </c>
      <c r="L1576" t="s">
        <v>22</v>
      </c>
      <c r="M1576">
        <v>1.6</v>
      </c>
      <c r="N1576">
        <v>7067.51</v>
      </c>
      <c r="O1576" t="s">
        <v>23</v>
      </c>
      <c r="P1576" t="str">
        <f t="shared" ref="P1576:P1578" si="847">IF(A1573&lt;30,"18-29",IF(A1573&lt;45,"30-44",IF(A1573&lt;60,"45-59",IF(A1573&lt;75,"60-74","75+"))))</f>
        <v>45-59</v>
      </c>
      <c r="Q1576" t="str">
        <f>IF(PatientData[[#This Row],[bmi]]&lt;18.5,"Underweight",
IF(PatientData[[#This Row],[bmi]]&lt;25,"Normal",
IF(PatientData[[#This Row],[bmi]]&lt;30,"Overweight","Obese")))</f>
        <v>Normal</v>
      </c>
      <c r="R1576" t="str">
        <f t="shared" si="819"/>
        <v>Normal BP</v>
      </c>
      <c r="S1576" t="str">
        <f t="shared" si="820"/>
        <v>Normal Cost</v>
      </c>
    </row>
    <row r="1577" spans="1:19" x14ac:dyDescent="0.3">
      <c r="A1577">
        <v>79</v>
      </c>
      <c r="B1577" t="s">
        <v>15</v>
      </c>
      <c r="C1577">
        <v>31.9</v>
      </c>
      <c r="D1577">
        <v>157</v>
      </c>
      <c r="E1577">
        <v>99</v>
      </c>
      <c r="F1577">
        <v>246.9</v>
      </c>
      <c r="G1577">
        <v>162.69999999999999</v>
      </c>
      <c r="H1577">
        <v>90</v>
      </c>
      <c r="I1577">
        <v>2</v>
      </c>
      <c r="J1577" t="s">
        <v>16</v>
      </c>
      <c r="K1577" t="s">
        <v>17</v>
      </c>
      <c r="L1577" t="s">
        <v>18</v>
      </c>
      <c r="M1577">
        <v>14.7</v>
      </c>
      <c r="N1577">
        <v>28423.09</v>
      </c>
      <c r="O1577" t="s">
        <v>23</v>
      </c>
      <c r="P1577" t="str">
        <f t="shared" si="847"/>
        <v>75+</v>
      </c>
      <c r="Q1577" t="str">
        <f>IF(PatientData[[#This Row],[bmi]]&lt;18.5,"Underweight",
IF(PatientData[[#This Row],[bmi]]&lt;25,"Normal",
IF(PatientData[[#This Row],[bmi]]&lt;30,"Overweight","Obese")))</f>
        <v>Obese</v>
      </c>
      <c r="R1577" t="str">
        <f t="shared" si="819"/>
        <v>High BP</v>
      </c>
      <c r="S1577" t="str">
        <f t="shared" si="820"/>
        <v>High Cost</v>
      </c>
    </row>
    <row r="1578" spans="1:19" x14ac:dyDescent="0.3">
      <c r="A1578">
        <v>56</v>
      </c>
      <c r="B1578" t="s">
        <v>15</v>
      </c>
      <c r="C1578">
        <v>23.3</v>
      </c>
      <c r="D1578">
        <v>131</v>
      </c>
      <c r="E1578">
        <v>81</v>
      </c>
      <c r="F1578">
        <v>229.7</v>
      </c>
      <c r="G1578">
        <v>102.6</v>
      </c>
      <c r="H1578">
        <v>55</v>
      </c>
      <c r="I1578">
        <v>0</v>
      </c>
      <c r="J1578" t="s">
        <v>24</v>
      </c>
      <c r="K1578" t="s">
        <v>26</v>
      </c>
      <c r="L1578" t="s">
        <v>22</v>
      </c>
      <c r="M1578">
        <v>6</v>
      </c>
      <c r="N1578">
        <v>8960.09</v>
      </c>
      <c r="O1578" t="s">
        <v>19</v>
      </c>
      <c r="P1578" t="str">
        <f t="shared" si="847"/>
        <v>30-44</v>
      </c>
      <c r="Q1578" t="str">
        <f>IF(PatientData[[#This Row],[bmi]]&lt;18.5,"Underweight",
IF(PatientData[[#This Row],[bmi]]&lt;25,"Normal",
IF(PatientData[[#This Row],[bmi]]&lt;30,"Overweight","Obese")))</f>
        <v>Normal</v>
      </c>
      <c r="R1578" t="str">
        <f t="shared" si="819"/>
        <v>High BP</v>
      </c>
      <c r="S1578" t="str">
        <f t="shared" si="820"/>
        <v>Normal Cost</v>
      </c>
    </row>
    <row r="1579" spans="1:19" x14ac:dyDescent="0.3">
      <c r="A1579">
        <v>70</v>
      </c>
      <c r="B1579" t="s">
        <v>20</v>
      </c>
      <c r="C1579">
        <v>22.3</v>
      </c>
      <c r="D1579">
        <v>107</v>
      </c>
      <c r="E1579">
        <v>61</v>
      </c>
      <c r="F1579">
        <v>208.2</v>
      </c>
      <c r="G1579">
        <v>101.5</v>
      </c>
      <c r="H1579">
        <v>71</v>
      </c>
      <c r="I1579">
        <v>1</v>
      </c>
      <c r="J1579" t="s">
        <v>24</v>
      </c>
      <c r="K1579" t="s">
        <v>28</v>
      </c>
      <c r="L1579" t="s">
        <v>25</v>
      </c>
      <c r="M1579">
        <v>6.2</v>
      </c>
      <c r="N1579">
        <v>15363.53</v>
      </c>
      <c r="O1579" t="s">
        <v>19</v>
      </c>
      <c r="P1579" t="str">
        <f t="shared" ref="P1579:P1581" si="848">IF(A1579&lt;30,"18-29",IF(A1579&lt;45,"30-44",IF(A1579&lt;60,"45-59",IF(A1579&lt;75,"60-74","75+"))))</f>
        <v>60-74</v>
      </c>
      <c r="Q1579" t="str">
        <f>IF(PatientData[[#This Row],[bmi]]&lt;18.5,"Underweight",
IF(PatientData[[#This Row],[bmi]]&lt;25,"Normal",
IF(PatientData[[#This Row],[bmi]]&lt;30,"Overweight","Obese")))</f>
        <v>Normal</v>
      </c>
      <c r="R1579" t="str">
        <f t="shared" si="819"/>
        <v>Normal BP</v>
      </c>
      <c r="S1579" t="str">
        <f t="shared" si="820"/>
        <v>High Cost</v>
      </c>
    </row>
    <row r="1580" spans="1:19" x14ac:dyDescent="0.3">
      <c r="A1580">
        <v>50</v>
      </c>
      <c r="B1580" t="s">
        <v>20</v>
      </c>
      <c r="C1580">
        <v>22.3</v>
      </c>
      <c r="D1580">
        <v>111</v>
      </c>
      <c r="E1580">
        <v>62</v>
      </c>
      <c r="F1580">
        <v>153</v>
      </c>
      <c r="G1580">
        <v>125.4</v>
      </c>
      <c r="H1580">
        <v>69</v>
      </c>
      <c r="I1580">
        <v>1</v>
      </c>
      <c r="J1580" t="s">
        <v>24</v>
      </c>
      <c r="K1580" t="s">
        <v>17</v>
      </c>
      <c r="L1580" t="s">
        <v>25</v>
      </c>
      <c r="M1580">
        <v>2.2999999999999998</v>
      </c>
      <c r="N1580">
        <v>5480.48</v>
      </c>
      <c r="O1580" t="s">
        <v>19</v>
      </c>
      <c r="P1580" t="str">
        <f t="shared" si="848"/>
        <v>45-59</v>
      </c>
      <c r="Q1580" t="str">
        <f>IF(PatientData[[#This Row],[bmi]]&lt;18.5,"Underweight",
IF(PatientData[[#This Row],[bmi]]&lt;25,"Normal",
IF(PatientData[[#This Row],[bmi]]&lt;30,"Overweight","Obese")))</f>
        <v>Normal</v>
      </c>
      <c r="R1580" t="str">
        <f t="shared" si="819"/>
        <v>Normal BP</v>
      </c>
      <c r="S1580" t="str">
        <f t="shared" si="820"/>
        <v>Normal Cost</v>
      </c>
    </row>
    <row r="1581" spans="1:19" x14ac:dyDescent="0.3">
      <c r="A1581">
        <v>57</v>
      </c>
      <c r="B1581" t="s">
        <v>20</v>
      </c>
      <c r="C1581">
        <v>22.3</v>
      </c>
      <c r="D1581">
        <v>115</v>
      </c>
      <c r="E1581">
        <v>65</v>
      </c>
      <c r="F1581">
        <v>194</v>
      </c>
      <c r="G1581">
        <v>138.5</v>
      </c>
      <c r="H1581">
        <v>100</v>
      </c>
      <c r="I1581">
        <v>2</v>
      </c>
      <c r="J1581" t="s">
        <v>24</v>
      </c>
      <c r="K1581" t="s">
        <v>21</v>
      </c>
      <c r="L1581" t="s">
        <v>22</v>
      </c>
      <c r="M1581">
        <v>11.4</v>
      </c>
      <c r="N1581">
        <v>20401.29</v>
      </c>
      <c r="O1581" t="s">
        <v>19</v>
      </c>
      <c r="P1581" t="str">
        <f t="shared" si="848"/>
        <v>45-59</v>
      </c>
      <c r="Q1581" t="str">
        <f>IF(PatientData[[#This Row],[bmi]]&lt;18.5,"Underweight",
IF(PatientData[[#This Row],[bmi]]&lt;25,"Normal",
IF(PatientData[[#This Row],[bmi]]&lt;30,"Overweight","Obese")))</f>
        <v>Normal</v>
      </c>
      <c r="R1581" t="str">
        <f t="shared" si="819"/>
        <v>Normal BP</v>
      </c>
      <c r="S1581" t="str">
        <f t="shared" si="820"/>
        <v>High Cost</v>
      </c>
    </row>
    <row r="1582" spans="1:19" x14ac:dyDescent="0.3">
      <c r="A1582">
        <v>70</v>
      </c>
      <c r="B1582" t="s">
        <v>15</v>
      </c>
      <c r="C1582">
        <v>32.799999999999997</v>
      </c>
      <c r="D1582">
        <v>142</v>
      </c>
      <c r="E1582">
        <v>81</v>
      </c>
      <c r="F1582">
        <v>226.3</v>
      </c>
      <c r="G1582">
        <v>111.7</v>
      </c>
      <c r="H1582">
        <v>70</v>
      </c>
      <c r="I1582">
        <v>3</v>
      </c>
      <c r="J1582" t="s">
        <v>16</v>
      </c>
      <c r="K1582" t="s">
        <v>28</v>
      </c>
      <c r="L1582" t="s">
        <v>18</v>
      </c>
      <c r="M1582">
        <v>9.1</v>
      </c>
      <c r="N1582">
        <v>21306.48</v>
      </c>
      <c r="O1582" t="s">
        <v>23</v>
      </c>
      <c r="P1582" t="str">
        <f t="shared" ref="P1582:P1583" si="849">IF(A1579&lt;30,"18-29",IF(A1579&lt;45,"30-44",IF(A1579&lt;60,"45-59",IF(A1579&lt;75,"60-74","75+"))))</f>
        <v>60-74</v>
      </c>
      <c r="Q1582" t="str">
        <f>IF(PatientData[[#This Row],[bmi]]&lt;18.5,"Underweight",
IF(PatientData[[#This Row],[bmi]]&lt;25,"Normal",
IF(PatientData[[#This Row],[bmi]]&lt;30,"Overweight","Obese")))</f>
        <v>Obese</v>
      </c>
      <c r="R1582" t="str">
        <f t="shared" si="819"/>
        <v>High BP</v>
      </c>
      <c r="S1582" t="str">
        <f t="shared" si="820"/>
        <v>High Cost</v>
      </c>
    </row>
    <row r="1583" spans="1:19" x14ac:dyDescent="0.3">
      <c r="A1583">
        <v>69</v>
      </c>
      <c r="B1583" t="s">
        <v>15</v>
      </c>
      <c r="C1583">
        <v>33.700000000000003</v>
      </c>
      <c r="D1583">
        <v>120</v>
      </c>
      <c r="E1583">
        <v>62</v>
      </c>
      <c r="F1583">
        <v>265.89999999999998</v>
      </c>
      <c r="G1583">
        <v>223.6</v>
      </c>
      <c r="H1583">
        <v>84</v>
      </c>
      <c r="I1583">
        <v>2</v>
      </c>
      <c r="J1583" t="s">
        <v>16</v>
      </c>
      <c r="K1583" t="s">
        <v>17</v>
      </c>
      <c r="L1583" t="s">
        <v>18</v>
      </c>
      <c r="M1583">
        <v>7.7</v>
      </c>
      <c r="N1583">
        <v>16269.4</v>
      </c>
      <c r="O1583" t="s">
        <v>19</v>
      </c>
      <c r="P1583" t="str">
        <f t="shared" si="849"/>
        <v>45-59</v>
      </c>
      <c r="Q1583" t="str">
        <f>IF(PatientData[[#This Row],[bmi]]&lt;18.5,"Underweight",
IF(PatientData[[#This Row],[bmi]]&lt;25,"Normal",
IF(PatientData[[#This Row],[bmi]]&lt;30,"Overweight","Obese")))</f>
        <v>Obese</v>
      </c>
      <c r="R1583" t="str">
        <f t="shared" si="819"/>
        <v>High BP</v>
      </c>
      <c r="S1583" t="str">
        <f t="shared" si="820"/>
        <v>High Cost</v>
      </c>
    </row>
    <row r="1584" spans="1:19" x14ac:dyDescent="0.3">
      <c r="A1584">
        <v>63</v>
      </c>
      <c r="B1584" t="s">
        <v>20</v>
      </c>
      <c r="C1584">
        <v>22.3</v>
      </c>
      <c r="D1584">
        <v>125</v>
      </c>
      <c r="E1584">
        <v>77</v>
      </c>
      <c r="F1584">
        <v>189.1</v>
      </c>
      <c r="G1584">
        <v>148.69999999999999</v>
      </c>
      <c r="H1584">
        <v>66</v>
      </c>
      <c r="I1584">
        <v>0</v>
      </c>
      <c r="J1584" t="s">
        <v>16</v>
      </c>
      <c r="K1584" t="s">
        <v>21</v>
      </c>
      <c r="L1584" t="s">
        <v>25</v>
      </c>
      <c r="M1584">
        <v>20.100000000000001</v>
      </c>
      <c r="N1584">
        <v>32865.21</v>
      </c>
      <c r="O1584" t="s">
        <v>23</v>
      </c>
      <c r="P1584" t="str">
        <f t="shared" ref="P1584:P1586" si="850">IF(A1584&lt;30,"18-29",IF(A1584&lt;45,"30-44",IF(A1584&lt;60,"45-59",IF(A1584&lt;75,"60-74","75+"))))</f>
        <v>60-74</v>
      </c>
      <c r="Q1584" t="str">
        <f>IF(PatientData[[#This Row],[bmi]]&lt;18.5,"Underweight",
IF(PatientData[[#This Row],[bmi]]&lt;25,"Normal",
IF(PatientData[[#This Row],[bmi]]&lt;30,"Overweight","Obese")))</f>
        <v>Normal</v>
      </c>
      <c r="R1584" t="str">
        <f t="shared" si="819"/>
        <v>High BP</v>
      </c>
      <c r="S1584" t="str">
        <f t="shared" si="820"/>
        <v>High Cost</v>
      </c>
    </row>
    <row r="1585" spans="1:19" x14ac:dyDescent="0.3">
      <c r="A1585">
        <v>95</v>
      </c>
      <c r="B1585" t="s">
        <v>20</v>
      </c>
      <c r="C1585">
        <v>22.3</v>
      </c>
      <c r="D1585">
        <v>143</v>
      </c>
      <c r="E1585">
        <v>85</v>
      </c>
      <c r="F1585">
        <v>239.9</v>
      </c>
      <c r="G1585">
        <v>111.2</v>
      </c>
      <c r="H1585">
        <v>70</v>
      </c>
      <c r="I1585">
        <v>1</v>
      </c>
      <c r="J1585" t="s">
        <v>27</v>
      </c>
      <c r="K1585" t="s">
        <v>21</v>
      </c>
      <c r="L1585" t="s">
        <v>22</v>
      </c>
      <c r="M1585">
        <v>11.2</v>
      </c>
      <c r="N1585">
        <v>20983.9</v>
      </c>
      <c r="O1585" t="s">
        <v>19</v>
      </c>
      <c r="P1585" t="str">
        <f t="shared" si="850"/>
        <v>75+</v>
      </c>
      <c r="Q1585" t="str">
        <f>IF(PatientData[[#This Row],[bmi]]&lt;18.5,"Underweight",
IF(PatientData[[#This Row],[bmi]]&lt;25,"Normal",
IF(PatientData[[#This Row],[bmi]]&lt;30,"Overweight","Obese")))</f>
        <v>Normal</v>
      </c>
      <c r="R1585" t="str">
        <f t="shared" si="819"/>
        <v>High BP</v>
      </c>
      <c r="S1585" t="str">
        <f t="shared" si="820"/>
        <v>High Cost</v>
      </c>
    </row>
    <row r="1586" spans="1:19" x14ac:dyDescent="0.3">
      <c r="A1586">
        <v>51</v>
      </c>
      <c r="B1586" t="s">
        <v>20</v>
      </c>
      <c r="C1586">
        <v>22.3</v>
      </c>
      <c r="D1586">
        <v>120</v>
      </c>
      <c r="E1586">
        <v>74</v>
      </c>
      <c r="F1586">
        <v>208.4</v>
      </c>
      <c r="G1586">
        <v>114.4</v>
      </c>
      <c r="H1586">
        <v>76</v>
      </c>
      <c r="I1586">
        <v>2</v>
      </c>
      <c r="J1586" t="s">
        <v>16</v>
      </c>
      <c r="K1586" t="s">
        <v>28</v>
      </c>
      <c r="L1586" t="s">
        <v>22</v>
      </c>
      <c r="M1586">
        <v>6.7</v>
      </c>
      <c r="N1586">
        <v>16238.25</v>
      </c>
      <c r="O1586" t="s">
        <v>19</v>
      </c>
      <c r="P1586" t="str">
        <f t="shared" si="850"/>
        <v>45-59</v>
      </c>
      <c r="Q1586" t="str">
        <f>IF(PatientData[[#This Row],[bmi]]&lt;18.5,"Underweight",
IF(PatientData[[#This Row],[bmi]]&lt;25,"Normal",
IF(PatientData[[#This Row],[bmi]]&lt;30,"Overweight","Obese")))</f>
        <v>Normal</v>
      </c>
      <c r="R1586" t="str">
        <f t="shared" si="819"/>
        <v>High BP</v>
      </c>
      <c r="S1586" t="str">
        <f t="shared" si="820"/>
        <v>High Cost</v>
      </c>
    </row>
    <row r="1587" spans="1:19" x14ac:dyDescent="0.3">
      <c r="A1587">
        <v>74</v>
      </c>
      <c r="B1587" t="s">
        <v>15</v>
      </c>
      <c r="C1587">
        <v>29.1</v>
      </c>
      <c r="D1587">
        <v>142</v>
      </c>
      <c r="E1587">
        <v>84</v>
      </c>
      <c r="F1587">
        <v>195.3</v>
      </c>
      <c r="G1587">
        <v>111.2</v>
      </c>
      <c r="H1587">
        <v>89</v>
      </c>
      <c r="I1587">
        <v>3</v>
      </c>
      <c r="J1587" t="s">
        <v>24</v>
      </c>
      <c r="K1587" t="s">
        <v>21</v>
      </c>
      <c r="L1587" t="s">
        <v>25</v>
      </c>
      <c r="M1587">
        <v>7.6</v>
      </c>
      <c r="N1587">
        <v>15046.46</v>
      </c>
      <c r="O1587" t="s">
        <v>19</v>
      </c>
      <c r="P1587" t="str">
        <f t="shared" ref="P1587" si="851">IF(A1584&lt;30,"18-29",IF(A1584&lt;45,"30-44",IF(A1584&lt;60,"45-59",IF(A1584&lt;75,"60-74","75+"))))</f>
        <v>60-74</v>
      </c>
      <c r="Q1587" t="str">
        <f>IF(PatientData[[#This Row],[bmi]]&lt;18.5,"Underweight",
IF(PatientData[[#This Row],[bmi]]&lt;25,"Normal",
IF(PatientData[[#This Row],[bmi]]&lt;30,"Overweight","Obese")))</f>
        <v>Overweight</v>
      </c>
      <c r="R1587" t="str">
        <f t="shared" si="819"/>
        <v>High BP</v>
      </c>
      <c r="S1587" t="str">
        <f t="shared" si="820"/>
        <v>High Cost</v>
      </c>
    </row>
    <row r="1588" spans="1:19" x14ac:dyDescent="0.3">
      <c r="A1588">
        <v>83</v>
      </c>
      <c r="B1588" t="s">
        <v>20</v>
      </c>
      <c r="C1588">
        <v>22.3</v>
      </c>
      <c r="D1588">
        <v>113</v>
      </c>
      <c r="E1588">
        <v>67</v>
      </c>
      <c r="F1588">
        <v>252.5</v>
      </c>
      <c r="G1588">
        <v>117.9</v>
      </c>
      <c r="H1588">
        <v>75</v>
      </c>
      <c r="I1588">
        <v>1</v>
      </c>
      <c r="J1588" t="s">
        <v>24</v>
      </c>
      <c r="K1588" t="s">
        <v>17</v>
      </c>
      <c r="L1588" t="s">
        <v>18</v>
      </c>
      <c r="M1588">
        <v>6.8</v>
      </c>
      <c r="N1588">
        <v>12581.06</v>
      </c>
      <c r="O1588" t="s">
        <v>19</v>
      </c>
      <c r="P1588" t="str">
        <f t="shared" ref="P1588" si="852">IF(A1588&lt;30,"18-29",IF(A1588&lt;45,"30-44",IF(A1588&lt;60,"45-59",IF(A1588&lt;75,"60-74","75+"))))</f>
        <v>75+</v>
      </c>
      <c r="Q1588" t="str">
        <f>IF(PatientData[[#This Row],[bmi]]&lt;18.5,"Underweight",
IF(PatientData[[#This Row],[bmi]]&lt;25,"Normal",
IF(PatientData[[#This Row],[bmi]]&lt;30,"Overweight","Obese")))</f>
        <v>Normal</v>
      </c>
      <c r="R1588" t="str">
        <f t="shared" si="819"/>
        <v>Normal BP</v>
      </c>
      <c r="S1588" t="str">
        <f t="shared" si="820"/>
        <v>Normal Cost</v>
      </c>
    </row>
    <row r="1589" spans="1:19" x14ac:dyDescent="0.3">
      <c r="A1589">
        <v>75</v>
      </c>
      <c r="B1589" t="s">
        <v>15</v>
      </c>
      <c r="C1589">
        <v>18</v>
      </c>
      <c r="D1589">
        <v>130</v>
      </c>
      <c r="E1589">
        <v>82</v>
      </c>
      <c r="F1589">
        <v>236.4</v>
      </c>
      <c r="G1589">
        <v>141.4</v>
      </c>
      <c r="H1589">
        <v>96</v>
      </c>
      <c r="I1589">
        <v>0</v>
      </c>
      <c r="J1589" t="s">
        <v>16</v>
      </c>
      <c r="K1589" t="s">
        <v>17</v>
      </c>
      <c r="L1589" t="s">
        <v>22</v>
      </c>
      <c r="M1589">
        <v>9.6999999999999993</v>
      </c>
      <c r="N1589">
        <v>21555.61</v>
      </c>
      <c r="O1589" t="s">
        <v>19</v>
      </c>
      <c r="P1589" t="str">
        <f t="shared" ref="P1589:P1590" si="853">IF(A1586&lt;30,"18-29",IF(A1586&lt;45,"30-44",IF(A1586&lt;60,"45-59",IF(A1586&lt;75,"60-74","75+"))))</f>
        <v>45-59</v>
      </c>
      <c r="Q1589" t="str">
        <f>IF(PatientData[[#This Row],[bmi]]&lt;18.5,"Underweight",
IF(PatientData[[#This Row],[bmi]]&lt;25,"Normal",
IF(PatientData[[#This Row],[bmi]]&lt;30,"Overweight","Obese")))</f>
        <v>Underweight</v>
      </c>
      <c r="R1589" t="str">
        <f t="shared" si="819"/>
        <v>High BP</v>
      </c>
      <c r="S1589" t="str">
        <f t="shared" si="820"/>
        <v>High Cost</v>
      </c>
    </row>
    <row r="1590" spans="1:19" x14ac:dyDescent="0.3">
      <c r="A1590">
        <v>78</v>
      </c>
      <c r="B1590" t="s">
        <v>15</v>
      </c>
      <c r="C1590">
        <v>18.8</v>
      </c>
      <c r="D1590">
        <v>132</v>
      </c>
      <c r="E1590">
        <v>79</v>
      </c>
      <c r="F1590">
        <v>222.8</v>
      </c>
      <c r="G1590">
        <v>112.5</v>
      </c>
      <c r="H1590">
        <v>76</v>
      </c>
      <c r="I1590">
        <v>0</v>
      </c>
      <c r="J1590" t="s">
        <v>27</v>
      </c>
      <c r="K1590" t="s">
        <v>26</v>
      </c>
      <c r="L1590" t="s">
        <v>18</v>
      </c>
      <c r="M1590">
        <v>7.3</v>
      </c>
      <c r="N1590">
        <v>14149.8</v>
      </c>
      <c r="O1590" t="s">
        <v>19</v>
      </c>
      <c r="P1590" t="str">
        <f t="shared" si="853"/>
        <v>60-74</v>
      </c>
      <c r="Q1590" t="str">
        <f>IF(PatientData[[#This Row],[bmi]]&lt;18.5,"Underweight",
IF(PatientData[[#This Row],[bmi]]&lt;25,"Normal",
IF(PatientData[[#This Row],[bmi]]&lt;30,"Overweight","Obese")))</f>
        <v>Normal</v>
      </c>
      <c r="R1590" t="str">
        <f t="shared" si="819"/>
        <v>High BP</v>
      </c>
      <c r="S1590" t="str">
        <f t="shared" si="820"/>
        <v>Normal Cost</v>
      </c>
    </row>
    <row r="1591" spans="1:19" x14ac:dyDescent="0.3">
      <c r="A1591">
        <v>49</v>
      </c>
      <c r="B1591" t="s">
        <v>20</v>
      </c>
      <c r="C1591">
        <v>22.3</v>
      </c>
      <c r="D1591">
        <v>120</v>
      </c>
      <c r="E1591">
        <v>74</v>
      </c>
      <c r="F1591">
        <v>203.6</v>
      </c>
      <c r="G1591">
        <v>98.4</v>
      </c>
      <c r="H1591">
        <v>74</v>
      </c>
      <c r="I1591">
        <v>3</v>
      </c>
      <c r="J1591" t="s">
        <v>27</v>
      </c>
      <c r="K1591" t="s">
        <v>21</v>
      </c>
      <c r="L1591" t="s">
        <v>25</v>
      </c>
      <c r="M1591">
        <v>6.2</v>
      </c>
      <c r="N1591">
        <v>11598.98</v>
      </c>
      <c r="O1591" t="s">
        <v>19</v>
      </c>
      <c r="P1591" t="str">
        <f t="shared" ref="P1591:P1593" si="854">IF(A1591&lt;30,"18-29",IF(A1591&lt;45,"30-44",IF(A1591&lt;60,"45-59",IF(A1591&lt;75,"60-74","75+"))))</f>
        <v>45-59</v>
      </c>
      <c r="Q1591" t="str">
        <f>IF(PatientData[[#This Row],[bmi]]&lt;18.5,"Underweight",
IF(PatientData[[#This Row],[bmi]]&lt;25,"Normal",
IF(PatientData[[#This Row],[bmi]]&lt;30,"Overweight","Obese")))</f>
        <v>Normal</v>
      </c>
      <c r="R1591" t="str">
        <f t="shared" si="819"/>
        <v>High BP</v>
      </c>
      <c r="S1591" t="str">
        <f t="shared" si="820"/>
        <v>Normal Cost</v>
      </c>
    </row>
    <row r="1592" spans="1:19" x14ac:dyDescent="0.3">
      <c r="A1592">
        <v>89</v>
      </c>
      <c r="B1592" t="s">
        <v>20</v>
      </c>
      <c r="C1592">
        <v>22.3</v>
      </c>
      <c r="D1592">
        <v>111</v>
      </c>
      <c r="E1592">
        <v>62</v>
      </c>
      <c r="F1592">
        <v>247.4</v>
      </c>
      <c r="G1592">
        <v>90</v>
      </c>
      <c r="H1592">
        <v>81</v>
      </c>
      <c r="I1592">
        <v>2</v>
      </c>
      <c r="J1592" t="s">
        <v>16</v>
      </c>
      <c r="K1592" t="s">
        <v>21</v>
      </c>
      <c r="L1592" t="s">
        <v>18</v>
      </c>
      <c r="M1592">
        <v>14.5</v>
      </c>
      <c r="N1592">
        <v>26678.07</v>
      </c>
      <c r="O1592" t="s">
        <v>19</v>
      </c>
      <c r="P1592" t="str">
        <f t="shared" si="854"/>
        <v>75+</v>
      </c>
      <c r="Q1592" t="str">
        <f>IF(PatientData[[#This Row],[bmi]]&lt;18.5,"Underweight",
IF(PatientData[[#This Row],[bmi]]&lt;25,"Normal",
IF(PatientData[[#This Row],[bmi]]&lt;30,"Overweight","Obese")))</f>
        <v>Normal</v>
      </c>
      <c r="R1592" t="str">
        <f t="shared" si="819"/>
        <v>Normal BP</v>
      </c>
      <c r="S1592" t="str">
        <f t="shared" si="820"/>
        <v>High Cost</v>
      </c>
    </row>
    <row r="1593" spans="1:19" x14ac:dyDescent="0.3">
      <c r="A1593">
        <v>60</v>
      </c>
      <c r="B1593" t="s">
        <v>20</v>
      </c>
      <c r="C1593">
        <v>22.3</v>
      </c>
      <c r="D1593">
        <v>125</v>
      </c>
      <c r="E1593">
        <v>62</v>
      </c>
      <c r="F1593">
        <v>204.9</v>
      </c>
      <c r="G1593">
        <v>250</v>
      </c>
      <c r="H1593">
        <v>63</v>
      </c>
      <c r="I1593">
        <v>2</v>
      </c>
      <c r="J1593" t="s">
        <v>27</v>
      </c>
      <c r="K1593" t="s">
        <v>26</v>
      </c>
      <c r="L1593" t="s">
        <v>18</v>
      </c>
      <c r="M1593">
        <v>9.6</v>
      </c>
      <c r="N1593">
        <v>14579.08</v>
      </c>
      <c r="O1593" t="s">
        <v>19</v>
      </c>
      <c r="P1593" t="str">
        <f t="shared" si="854"/>
        <v>60-74</v>
      </c>
      <c r="Q1593" t="str">
        <f>IF(PatientData[[#This Row],[bmi]]&lt;18.5,"Underweight",
IF(PatientData[[#This Row],[bmi]]&lt;25,"Normal",
IF(PatientData[[#This Row],[bmi]]&lt;30,"Overweight","Obese")))</f>
        <v>Normal</v>
      </c>
      <c r="R1593" t="str">
        <f t="shared" si="819"/>
        <v>High BP</v>
      </c>
      <c r="S1593" t="str">
        <f t="shared" si="820"/>
        <v>Normal Cost</v>
      </c>
    </row>
    <row r="1594" spans="1:19" x14ac:dyDescent="0.3">
      <c r="A1594">
        <v>83</v>
      </c>
      <c r="B1594" t="s">
        <v>15</v>
      </c>
      <c r="C1594">
        <v>31.4</v>
      </c>
      <c r="D1594">
        <v>136</v>
      </c>
      <c r="E1594">
        <v>82</v>
      </c>
      <c r="F1594">
        <v>273.3</v>
      </c>
      <c r="G1594">
        <v>167.7</v>
      </c>
      <c r="H1594">
        <v>79</v>
      </c>
      <c r="I1594">
        <v>2</v>
      </c>
      <c r="J1594" t="s">
        <v>16</v>
      </c>
      <c r="K1594" t="s">
        <v>17</v>
      </c>
      <c r="L1594" t="s">
        <v>18</v>
      </c>
      <c r="M1594">
        <v>6.9</v>
      </c>
      <c r="N1594">
        <v>14742.62</v>
      </c>
      <c r="O1594" t="s">
        <v>23</v>
      </c>
      <c r="P1594" t="str">
        <f t="shared" ref="P1594:P1595" si="855">IF(A1591&lt;30,"18-29",IF(A1591&lt;45,"30-44",IF(A1591&lt;60,"45-59",IF(A1591&lt;75,"60-74","75+"))))</f>
        <v>45-59</v>
      </c>
      <c r="Q1594" t="str">
        <f>IF(PatientData[[#This Row],[bmi]]&lt;18.5,"Underweight",
IF(PatientData[[#This Row],[bmi]]&lt;25,"Normal",
IF(PatientData[[#This Row],[bmi]]&lt;30,"Overweight","Obese")))</f>
        <v>Obese</v>
      </c>
      <c r="R1594" t="str">
        <f t="shared" si="819"/>
        <v>High BP</v>
      </c>
      <c r="S1594" t="str">
        <f t="shared" si="820"/>
        <v>Normal Cost</v>
      </c>
    </row>
    <row r="1595" spans="1:19" x14ac:dyDescent="0.3">
      <c r="A1595">
        <v>31</v>
      </c>
      <c r="B1595" t="s">
        <v>15</v>
      </c>
      <c r="C1595">
        <v>20.100000000000001</v>
      </c>
      <c r="D1595">
        <v>129</v>
      </c>
      <c r="E1595">
        <v>75</v>
      </c>
      <c r="F1595">
        <v>159.9</v>
      </c>
      <c r="G1595">
        <v>89.8</v>
      </c>
      <c r="H1595">
        <v>90</v>
      </c>
      <c r="I1595">
        <v>1</v>
      </c>
      <c r="J1595" t="s">
        <v>16</v>
      </c>
      <c r="K1595" t="s">
        <v>26</v>
      </c>
      <c r="L1595" t="s">
        <v>22</v>
      </c>
      <c r="M1595">
        <v>4.3</v>
      </c>
      <c r="N1595">
        <v>8839.65</v>
      </c>
      <c r="O1595" t="s">
        <v>19</v>
      </c>
      <c r="P1595" t="str">
        <f t="shared" si="855"/>
        <v>75+</v>
      </c>
      <c r="Q1595" t="str">
        <f>IF(PatientData[[#This Row],[bmi]]&lt;18.5,"Underweight",
IF(PatientData[[#This Row],[bmi]]&lt;25,"Normal",
IF(PatientData[[#This Row],[bmi]]&lt;30,"Overweight","Obese")))</f>
        <v>Normal</v>
      </c>
      <c r="R1595" t="str">
        <f t="shared" si="819"/>
        <v>High BP</v>
      </c>
      <c r="S1595" t="str">
        <f t="shared" si="820"/>
        <v>Normal Cost</v>
      </c>
    </row>
    <row r="1596" spans="1:19" x14ac:dyDescent="0.3">
      <c r="A1596">
        <v>82</v>
      </c>
      <c r="B1596" t="s">
        <v>20</v>
      </c>
      <c r="C1596">
        <v>22.3</v>
      </c>
      <c r="D1596">
        <v>132</v>
      </c>
      <c r="E1596">
        <v>78</v>
      </c>
      <c r="F1596">
        <v>273.10000000000002</v>
      </c>
      <c r="G1596">
        <v>139.19999999999999</v>
      </c>
      <c r="H1596">
        <v>92</v>
      </c>
      <c r="I1596">
        <v>0</v>
      </c>
      <c r="J1596" t="s">
        <v>16</v>
      </c>
      <c r="K1596" t="s">
        <v>28</v>
      </c>
      <c r="L1596" t="s">
        <v>25</v>
      </c>
      <c r="M1596">
        <v>8.1</v>
      </c>
      <c r="N1596">
        <v>14691.06</v>
      </c>
      <c r="O1596" t="s">
        <v>23</v>
      </c>
      <c r="P1596" t="str">
        <f t="shared" ref="P1596:P1597" si="856">IF(A1596&lt;30,"18-29",IF(A1596&lt;45,"30-44",IF(A1596&lt;60,"45-59",IF(A1596&lt;75,"60-74","75+"))))</f>
        <v>75+</v>
      </c>
      <c r="Q1596" t="str">
        <f>IF(PatientData[[#This Row],[bmi]]&lt;18.5,"Underweight",
IF(PatientData[[#This Row],[bmi]]&lt;25,"Normal",
IF(PatientData[[#This Row],[bmi]]&lt;30,"Overweight","Obese")))</f>
        <v>Normal</v>
      </c>
      <c r="R1596" t="str">
        <f t="shared" si="819"/>
        <v>High BP</v>
      </c>
      <c r="S1596" t="str">
        <f t="shared" si="820"/>
        <v>Normal Cost</v>
      </c>
    </row>
    <row r="1597" spans="1:19" x14ac:dyDescent="0.3">
      <c r="A1597">
        <v>32</v>
      </c>
      <c r="B1597" t="s">
        <v>20</v>
      </c>
      <c r="C1597">
        <v>22.3</v>
      </c>
      <c r="D1597">
        <v>125</v>
      </c>
      <c r="E1597">
        <v>78</v>
      </c>
      <c r="F1597">
        <v>229.3</v>
      </c>
      <c r="G1597">
        <v>152.19999999999999</v>
      </c>
      <c r="H1597">
        <v>89</v>
      </c>
      <c r="I1597">
        <v>3</v>
      </c>
      <c r="J1597" t="s">
        <v>27</v>
      </c>
      <c r="K1597" t="s">
        <v>17</v>
      </c>
      <c r="L1597" t="s">
        <v>25</v>
      </c>
      <c r="M1597">
        <v>7.3</v>
      </c>
      <c r="N1597">
        <v>13270.1</v>
      </c>
      <c r="O1597" t="s">
        <v>19</v>
      </c>
      <c r="P1597" t="str">
        <f t="shared" si="856"/>
        <v>30-44</v>
      </c>
      <c r="Q1597" t="str">
        <f>IF(PatientData[[#This Row],[bmi]]&lt;18.5,"Underweight",
IF(PatientData[[#This Row],[bmi]]&lt;25,"Normal",
IF(PatientData[[#This Row],[bmi]]&lt;30,"Overweight","Obese")))</f>
        <v>Normal</v>
      </c>
      <c r="R1597" t="str">
        <f t="shared" si="819"/>
        <v>High BP</v>
      </c>
      <c r="S1597" t="str">
        <f t="shared" si="820"/>
        <v>Normal Cost</v>
      </c>
    </row>
    <row r="1598" spans="1:19" x14ac:dyDescent="0.3">
      <c r="A1598">
        <v>56</v>
      </c>
      <c r="B1598" t="s">
        <v>15</v>
      </c>
      <c r="C1598">
        <v>29.8</v>
      </c>
      <c r="D1598">
        <v>125</v>
      </c>
      <c r="E1598">
        <v>69</v>
      </c>
      <c r="F1598">
        <v>216</v>
      </c>
      <c r="G1598">
        <v>117.7</v>
      </c>
      <c r="H1598">
        <v>78</v>
      </c>
      <c r="I1598">
        <v>0</v>
      </c>
      <c r="J1598" t="s">
        <v>24</v>
      </c>
      <c r="K1598" t="s">
        <v>28</v>
      </c>
      <c r="L1598" t="s">
        <v>25</v>
      </c>
      <c r="M1598">
        <v>4.9000000000000004</v>
      </c>
      <c r="N1598">
        <v>13900.52</v>
      </c>
      <c r="O1598" t="s">
        <v>19</v>
      </c>
      <c r="P1598" t="str">
        <f t="shared" ref="P1598:P1600" si="857">IF(A1595&lt;30,"18-29",IF(A1595&lt;45,"30-44",IF(A1595&lt;60,"45-59",IF(A1595&lt;75,"60-74","75+"))))</f>
        <v>30-44</v>
      </c>
      <c r="Q1598" t="str">
        <f>IF(PatientData[[#This Row],[bmi]]&lt;18.5,"Underweight",
IF(PatientData[[#This Row],[bmi]]&lt;25,"Normal",
IF(PatientData[[#This Row],[bmi]]&lt;30,"Overweight","Obese")))</f>
        <v>Overweight</v>
      </c>
      <c r="R1598" t="str">
        <f t="shared" si="819"/>
        <v>High BP</v>
      </c>
      <c r="S1598" t="str">
        <f t="shared" si="820"/>
        <v>Normal Cost</v>
      </c>
    </row>
    <row r="1599" spans="1:19" x14ac:dyDescent="0.3">
      <c r="A1599">
        <v>54</v>
      </c>
      <c r="B1599" t="s">
        <v>15</v>
      </c>
      <c r="C1599">
        <v>22.2</v>
      </c>
      <c r="D1599">
        <v>118</v>
      </c>
      <c r="E1599">
        <v>72</v>
      </c>
      <c r="F1599">
        <v>203.2</v>
      </c>
      <c r="G1599">
        <v>122.6</v>
      </c>
      <c r="H1599">
        <v>95</v>
      </c>
      <c r="I1599">
        <v>1</v>
      </c>
      <c r="J1599" t="s">
        <v>16</v>
      </c>
      <c r="K1599" t="s">
        <v>28</v>
      </c>
      <c r="L1599" t="s">
        <v>25</v>
      </c>
      <c r="M1599">
        <v>9.8000000000000007</v>
      </c>
      <c r="N1599">
        <v>23964.23</v>
      </c>
      <c r="O1599" t="s">
        <v>19</v>
      </c>
      <c r="P1599" t="str">
        <f t="shared" si="857"/>
        <v>75+</v>
      </c>
      <c r="Q1599" t="str">
        <f>IF(PatientData[[#This Row],[bmi]]&lt;18.5,"Underweight",
IF(PatientData[[#This Row],[bmi]]&lt;25,"Normal",
IF(PatientData[[#This Row],[bmi]]&lt;30,"Overweight","Obese")))</f>
        <v>Normal</v>
      </c>
      <c r="R1599" t="str">
        <f t="shared" si="819"/>
        <v>Normal BP</v>
      </c>
      <c r="S1599" t="str">
        <f t="shared" si="820"/>
        <v>High Cost</v>
      </c>
    </row>
    <row r="1600" spans="1:19" x14ac:dyDescent="0.3">
      <c r="A1600">
        <v>84</v>
      </c>
      <c r="B1600" t="s">
        <v>15</v>
      </c>
      <c r="C1600">
        <v>19.899999999999999</v>
      </c>
      <c r="D1600">
        <v>149</v>
      </c>
      <c r="E1600">
        <v>91</v>
      </c>
      <c r="F1600">
        <v>204.8</v>
      </c>
      <c r="G1600">
        <v>103.5</v>
      </c>
      <c r="H1600">
        <v>104</v>
      </c>
      <c r="I1600">
        <v>0</v>
      </c>
      <c r="J1600" t="s">
        <v>16</v>
      </c>
      <c r="K1600" t="s">
        <v>28</v>
      </c>
      <c r="L1600" t="s">
        <v>18</v>
      </c>
      <c r="M1600">
        <v>7.3</v>
      </c>
      <c r="N1600">
        <v>15762.34</v>
      </c>
      <c r="O1600" t="s">
        <v>19</v>
      </c>
      <c r="P1600" t="str">
        <f t="shared" si="857"/>
        <v>30-44</v>
      </c>
      <c r="Q1600" t="str">
        <f>IF(PatientData[[#This Row],[bmi]]&lt;18.5,"Underweight",
IF(PatientData[[#This Row],[bmi]]&lt;25,"Normal",
IF(PatientData[[#This Row],[bmi]]&lt;30,"Overweight","Obese")))</f>
        <v>Normal</v>
      </c>
      <c r="R1600" t="str">
        <f t="shared" si="819"/>
        <v>High BP</v>
      </c>
      <c r="S1600" t="str">
        <f t="shared" si="820"/>
        <v>High Cost</v>
      </c>
    </row>
    <row r="1601" spans="1:19" x14ac:dyDescent="0.3">
      <c r="A1601">
        <v>58</v>
      </c>
      <c r="B1601" t="s">
        <v>20</v>
      </c>
      <c r="C1601">
        <v>22.3</v>
      </c>
      <c r="D1601">
        <v>119</v>
      </c>
      <c r="E1601">
        <v>69</v>
      </c>
      <c r="F1601">
        <v>220.8</v>
      </c>
      <c r="G1601">
        <v>95.1</v>
      </c>
      <c r="H1601">
        <v>70</v>
      </c>
      <c r="I1601">
        <v>1</v>
      </c>
      <c r="J1601" t="s">
        <v>27</v>
      </c>
      <c r="K1601" t="s">
        <v>21</v>
      </c>
      <c r="L1601" t="s">
        <v>25</v>
      </c>
      <c r="M1601">
        <v>9.5</v>
      </c>
      <c r="N1601">
        <v>16871.29</v>
      </c>
      <c r="O1601" t="s">
        <v>19</v>
      </c>
      <c r="P1601" t="str">
        <f t="shared" ref="P1601" si="858">IF(A1601&lt;30,"18-29",IF(A1601&lt;45,"30-44",IF(A1601&lt;60,"45-59",IF(A1601&lt;75,"60-74","75+"))))</f>
        <v>45-59</v>
      </c>
      <c r="Q1601" t="str">
        <f>IF(PatientData[[#This Row],[bmi]]&lt;18.5,"Underweight",
IF(PatientData[[#This Row],[bmi]]&lt;25,"Normal",
IF(PatientData[[#This Row],[bmi]]&lt;30,"Overweight","Obese")))</f>
        <v>Normal</v>
      </c>
      <c r="R1601" t="str">
        <f t="shared" si="819"/>
        <v>Normal BP</v>
      </c>
      <c r="S1601" t="str">
        <f t="shared" si="820"/>
        <v>High Cost</v>
      </c>
    </row>
    <row r="1602" spans="1:19" x14ac:dyDescent="0.3">
      <c r="A1602">
        <v>55</v>
      </c>
      <c r="B1602" t="s">
        <v>15</v>
      </c>
      <c r="C1602">
        <v>20</v>
      </c>
      <c r="D1602">
        <v>121</v>
      </c>
      <c r="E1602">
        <v>72</v>
      </c>
      <c r="F1602">
        <v>210.8</v>
      </c>
      <c r="G1602">
        <v>102.4</v>
      </c>
      <c r="H1602">
        <v>105</v>
      </c>
      <c r="I1602">
        <v>1</v>
      </c>
      <c r="J1602" t="s">
        <v>16</v>
      </c>
      <c r="K1602" t="s">
        <v>28</v>
      </c>
      <c r="L1602" t="s">
        <v>25</v>
      </c>
      <c r="M1602">
        <v>9</v>
      </c>
      <c r="N1602">
        <v>14145.97</v>
      </c>
      <c r="O1602" t="s">
        <v>19</v>
      </c>
      <c r="P1602" t="str">
        <f t="shared" ref="P1602:P1606" si="859">IF(A1599&lt;30,"18-29",IF(A1599&lt;45,"30-44",IF(A1599&lt;60,"45-59",IF(A1599&lt;75,"60-74","75+"))))</f>
        <v>45-59</v>
      </c>
      <c r="Q1602" t="str">
        <f>IF(PatientData[[#This Row],[bmi]]&lt;18.5,"Underweight",
IF(PatientData[[#This Row],[bmi]]&lt;25,"Normal",
IF(PatientData[[#This Row],[bmi]]&lt;30,"Overweight","Obese")))</f>
        <v>Normal</v>
      </c>
      <c r="R1602" t="str">
        <f t="shared" si="819"/>
        <v>High BP</v>
      </c>
      <c r="S1602" t="str">
        <f t="shared" si="820"/>
        <v>Normal Cost</v>
      </c>
    </row>
    <row r="1603" spans="1:19" x14ac:dyDescent="0.3">
      <c r="A1603">
        <v>68</v>
      </c>
      <c r="B1603" t="s">
        <v>15</v>
      </c>
      <c r="C1603">
        <v>23.2</v>
      </c>
      <c r="D1603">
        <v>114</v>
      </c>
      <c r="E1603">
        <v>74</v>
      </c>
      <c r="F1603">
        <v>222.5</v>
      </c>
      <c r="G1603">
        <v>164.8</v>
      </c>
      <c r="H1603">
        <v>89</v>
      </c>
      <c r="I1603">
        <v>1</v>
      </c>
      <c r="J1603" t="s">
        <v>27</v>
      </c>
      <c r="K1603" t="s">
        <v>28</v>
      </c>
      <c r="L1603" t="s">
        <v>25</v>
      </c>
      <c r="M1603">
        <v>4.7</v>
      </c>
      <c r="N1603">
        <v>12207.96</v>
      </c>
      <c r="O1603" t="s">
        <v>19</v>
      </c>
      <c r="P1603" t="str">
        <f t="shared" si="859"/>
        <v>75+</v>
      </c>
      <c r="Q1603" t="str">
        <f>IF(PatientData[[#This Row],[bmi]]&lt;18.5,"Underweight",
IF(PatientData[[#This Row],[bmi]]&lt;25,"Normal",
IF(PatientData[[#This Row],[bmi]]&lt;30,"Overweight","Obese")))</f>
        <v>Normal</v>
      </c>
      <c r="R1603" t="str">
        <f t="shared" ref="R1603:R1666" si="860">IF(AND(D1603&lt;120,E1603&lt;80),"Normal BP","High BP")</f>
        <v>Normal BP</v>
      </c>
      <c r="S1603" t="str">
        <f t="shared" ref="S1603:S1666" si="861">IF(N1603&gt;15000,"High Cost","Normal Cost")</f>
        <v>Normal Cost</v>
      </c>
    </row>
    <row r="1604" spans="1:19" x14ac:dyDescent="0.3">
      <c r="A1604">
        <v>53</v>
      </c>
      <c r="B1604" t="s">
        <v>15</v>
      </c>
      <c r="C1604">
        <v>35.799999999999997</v>
      </c>
      <c r="D1604">
        <v>142</v>
      </c>
      <c r="E1604">
        <v>93</v>
      </c>
      <c r="F1604">
        <v>226</v>
      </c>
      <c r="G1604">
        <v>140.30000000000001</v>
      </c>
      <c r="H1604">
        <v>83</v>
      </c>
      <c r="I1604">
        <v>1</v>
      </c>
      <c r="J1604" t="s">
        <v>27</v>
      </c>
      <c r="K1604" t="s">
        <v>17</v>
      </c>
      <c r="L1604" t="s">
        <v>25</v>
      </c>
      <c r="M1604">
        <v>6.8</v>
      </c>
      <c r="N1604">
        <v>13215.83</v>
      </c>
      <c r="O1604" t="s">
        <v>19</v>
      </c>
      <c r="P1604" t="str">
        <f t="shared" si="859"/>
        <v>45-59</v>
      </c>
      <c r="Q1604" t="str">
        <f>IF(PatientData[[#This Row],[bmi]]&lt;18.5,"Underweight",
IF(PatientData[[#This Row],[bmi]]&lt;25,"Normal",
IF(PatientData[[#This Row],[bmi]]&lt;30,"Overweight","Obese")))</f>
        <v>Obese</v>
      </c>
      <c r="R1604" t="str">
        <f t="shared" si="860"/>
        <v>High BP</v>
      </c>
      <c r="S1604" t="str">
        <f t="shared" si="861"/>
        <v>Normal Cost</v>
      </c>
    </row>
    <row r="1605" spans="1:19" x14ac:dyDescent="0.3">
      <c r="A1605">
        <v>78</v>
      </c>
      <c r="B1605" t="s">
        <v>15</v>
      </c>
      <c r="C1605">
        <v>28</v>
      </c>
      <c r="D1605">
        <v>132</v>
      </c>
      <c r="E1605">
        <v>79</v>
      </c>
      <c r="F1605">
        <v>264.39999999999998</v>
      </c>
      <c r="G1605">
        <v>97.8</v>
      </c>
      <c r="H1605">
        <v>72</v>
      </c>
      <c r="I1605">
        <v>0</v>
      </c>
      <c r="J1605" t="s">
        <v>27</v>
      </c>
      <c r="K1605" t="s">
        <v>21</v>
      </c>
      <c r="L1605" t="s">
        <v>18</v>
      </c>
      <c r="M1605">
        <v>5.6</v>
      </c>
      <c r="N1605">
        <v>10574.17</v>
      </c>
      <c r="O1605" t="s">
        <v>19</v>
      </c>
      <c r="P1605" t="str">
        <f t="shared" si="859"/>
        <v>45-59</v>
      </c>
      <c r="Q1605" t="str">
        <f>IF(PatientData[[#This Row],[bmi]]&lt;18.5,"Underweight",
IF(PatientData[[#This Row],[bmi]]&lt;25,"Normal",
IF(PatientData[[#This Row],[bmi]]&lt;30,"Overweight","Obese")))</f>
        <v>Overweight</v>
      </c>
      <c r="R1605" t="str">
        <f t="shared" si="860"/>
        <v>High BP</v>
      </c>
      <c r="S1605" t="str">
        <f t="shared" si="861"/>
        <v>Normal Cost</v>
      </c>
    </row>
    <row r="1606" spans="1:19" x14ac:dyDescent="0.3">
      <c r="A1606">
        <v>53</v>
      </c>
      <c r="B1606" t="s">
        <v>15</v>
      </c>
      <c r="C1606">
        <v>29.2</v>
      </c>
      <c r="D1606">
        <v>121</v>
      </c>
      <c r="E1606">
        <v>84</v>
      </c>
      <c r="F1606">
        <v>213.2</v>
      </c>
      <c r="G1606">
        <v>97.5</v>
      </c>
      <c r="H1606">
        <v>81</v>
      </c>
      <c r="I1606">
        <v>1</v>
      </c>
      <c r="J1606" t="s">
        <v>16</v>
      </c>
      <c r="K1606" t="s">
        <v>21</v>
      </c>
      <c r="L1606" t="s">
        <v>22</v>
      </c>
      <c r="M1606">
        <v>11.3</v>
      </c>
      <c r="N1606">
        <v>23005.02</v>
      </c>
      <c r="O1606" t="s">
        <v>19</v>
      </c>
      <c r="P1606" t="str">
        <f t="shared" si="859"/>
        <v>60-74</v>
      </c>
      <c r="Q1606" t="str">
        <f>IF(PatientData[[#This Row],[bmi]]&lt;18.5,"Underweight",
IF(PatientData[[#This Row],[bmi]]&lt;25,"Normal",
IF(PatientData[[#This Row],[bmi]]&lt;30,"Overweight","Obese")))</f>
        <v>Overweight</v>
      </c>
      <c r="R1606" t="str">
        <f t="shared" si="860"/>
        <v>High BP</v>
      </c>
      <c r="S1606" t="str">
        <f t="shared" si="861"/>
        <v>High Cost</v>
      </c>
    </row>
    <row r="1607" spans="1:19" x14ac:dyDescent="0.3">
      <c r="A1607">
        <v>67</v>
      </c>
      <c r="B1607" t="s">
        <v>20</v>
      </c>
      <c r="C1607">
        <v>22.3</v>
      </c>
      <c r="D1607">
        <v>116</v>
      </c>
      <c r="E1607">
        <v>67</v>
      </c>
      <c r="F1607">
        <v>211.9</v>
      </c>
      <c r="G1607">
        <v>127.6</v>
      </c>
      <c r="H1607">
        <v>77</v>
      </c>
      <c r="I1607">
        <v>3</v>
      </c>
      <c r="J1607" t="s">
        <v>16</v>
      </c>
      <c r="K1607" t="s">
        <v>17</v>
      </c>
      <c r="L1607" t="s">
        <v>25</v>
      </c>
      <c r="M1607">
        <v>8.6</v>
      </c>
      <c r="N1607">
        <v>14523.46</v>
      </c>
      <c r="O1607" t="s">
        <v>19</v>
      </c>
      <c r="P1607" t="str">
        <f t="shared" ref="P1607" si="862">IF(A1607&lt;30,"18-29",IF(A1607&lt;45,"30-44",IF(A1607&lt;60,"45-59",IF(A1607&lt;75,"60-74","75+"))))</f>
        <v>60-74</v>
      </c>
      <c r="Q1607" t="str">
        <f>IF(PatientData[[#This Row],[bmi]]&lt;18.5,"Underweight",
IF(PatientData[[#This Row],[bmi]]&lt;25,"Normal",
IF(PatientData[[#This Row],[bmi]]&lt;30,"Overweight","Obese")))</f>
        <v>Normal</v>
      </c>
      <c r="R1607" t="str">
        <f t="shared" si="860"/>
        <v>Normal BP</v>
      </c>
      <c r="S1607" t="str">
        <f t="shared" si="861"/>
        <v>Normal Cost</v>
      </c>
    </row>
    <row r="1608" spans="1:19" x14ac:dyDescent="0.3">
      <c r="A1608">
        <v>69</v>
      </c>
      <c r="B1608" t="s">
        <v>15</v>
      </c>
      <c r="C1608">
        <v>30.5</v>
      </c>
      <c r="D1608">
        <v>147</v>
      </c>
      <c r="E1608">
        <v>86</v>
      </c>
      <c r="F1608">
        <v>253.6</v>
      </c>
      <c r="G1608">
        <v>147.19999999999999</v>
      </c>
      <c r="H1608">
        <v>81</v>
      </c>
      <c r="I1608">
        <v>2</v>
      </c>
      <c r="J1608" t="s">
        <v>16</v>
      </c>
      <c r="K1608" t="s">
        <v>26</v>
      </c>
      <c r="L1608" t="s">
        <v>25</v>
      </c>
      <c r="M1608">
        <v>10.1</v>
      </c>
      <c r="N1608">
        <v>16189.43</v>
      </c>
      <c r="O1608" t="s">
        <v>19</v>
      </c>
      <c r="P1608" t="str">
        <f t="shared" ref="P1608" si="863">IF(A1605&lt;30,"18-29",IF(A1605&lt;45,"30-44",IF(A1605&lt;60,"45-59",IF(A1605&lt;75,"60-74","75+"))))</f>
        <v>75+</v>
      </c>
      <c r="Q1608" t="str">
        <f>IF(PatientData[[#This Row],[bmi]]&lt;18.5,"Underweight",
IF(PatientData[[#This Row],[bmi]]&lt;25,"Normal",
IF(PatientData[[#This Row],[bmi]]&lt;30,"Overweight","Obese")))</f>
        <v>Obese</v>
      </c>
      <c r="R1608" t="str">
        <f t="shared" si="860"/>
        <v>High BP</v>
      </c>
      <c r="S1608" t="str">
        <f t="shared" si="861"/>
        <v>High Cost</v>
      </c>
    </row>
    <row r="1609" spans="1:19" x14ac:dyDescent="0.3">
      <c r="A1609">
        <v>63</v>
      </c>
      <c r="B1609" t="s">
        <v>20</v>
      </c>
      <c r="C1609">
        <v>22.3</v>
      </c>
      <c r="D1609">
        <v>129</v>
      </c>
      <c r="E1609">
        <v>69</v>
      </c>
      <c r="F1609">
        <v>225.3</v>
      </c>
      <c r="G1609">
        <v>111.5</v>
      </c>
      <c r="H1609">
        <v>71</v>
      </c>
      <c r="I1609">
        <v>2</v>
      </c>
      <c r="J1609" t="s">
        <v>24</v>
      </c>
      <c r="K1609" t="s">
        <v>26</v>
      </c>
      <c r="L1609" t="s">
        <v>18</v>
      </c>
      <c r="M1609">
        <v>6.9</v>
      </c>
      <c r="N1609">
        <v>12120.68</v>
      </c>
      <c r="O1609" t="s">
        <v>19</v>
      </c>
      <c r="P1609" t="str">
        <f t="shared" ref="P1609" si="864">IF(A1609&lt;30,"18-29",IF(A1609&lt;45,"30-44",IF(A1609&lt;60,"45-59",IF(A1609&lt;75,"60-74","75+"))))</f>
        <v>60-74</v>
      </c>
      <c r="Q1609" t="str">
        <f>IF(PatientData[[#This Row],[bmi]]&lt;18.5,"Underweight",
IF(PatientData[[#This Row],[bmi]]&lt;25,"Normal",
IF(PatientData[[#This Row],[bmi]]&lt;30,"Overweight","Obese")))</f>
        <v>Normal</v>
      </c>
      <c r="R1609" t="str">
        <f t="shared" si="860"/>
        <v>High BP</v>
      </c>
      <c r="S1609" t="str">
        <f t="shared" si="861"/>
        <v>Normal Cost</v>
      </c>
    </row>
    <row r="1610" spans="1:19" x14ac:dyDescent="0.3">
      <c r="A1610">
        <v>82</v>
      </c>
      <c r="B1610" t="s">
        <v>15</v>
      </c>
      <c r="C1610">
        <v>22.6</v>
      </c>
      <c r="D1610">
        <v>135</v>
      </c>
      <c r="E1610">
        <v>81</v>
      </c>
      <c r="F1610">
        <v>232.8</v>
      </c>
      <c r="G1610">
        <v>95.8</v>
      </c>
      <c r="H1610">
        <v>84</v>
      </c>
      <c r="I1610">
        <v>2</v>
      </c>
      <c r="J1610" t="s">
        <v>16</v>
      </c>
      <c r="K1610" t="s">
        <v>21</v>
      </c>
      <c r="L1610" t="s">
        <v>18</v>
      </c>
      <c r="M1610">
        <v>43.3</v>
      </c>
      <c r="N1610">
        <v>74249.490000000005</v>
      </c>
      <c r="O1610" t="s">
        <v>19</v>
      </c>
      <c r="P1610" t="str">
        <f t="shared" ref="P1610" si="865">IF(A1607&lt;30,"18-29",IF(A1607&lt;45,"30-44",IF(A1607&lt;60,"45-59",IF(A1607&lt;75,"60-74","75+"))))</f>
        <v>60-74</v>
      </c>
      <c r="Q1610" t="str">
        <f>IF(PatientData[[#This Row],[bmi]]&lt;18.5,"Underweight",
IF(PatientData[[#This Row],[bmi]]&lt;25,"Normal",
IF(PatientData[[#This Row],[bmi]]&lt;30,"Overweight","Obese")))</f>
        <v>Normal</v>
      </c>
      <c r="R1610" t="str">
        <f t="shared" si="860"/>
        <v>High BP</v>
      </c>
      <c r="S1610" t="str">
        <f t="shared" si="861"/>
        <v>High Cost</v>
      </c>
    </row>
    <row r="1611" spans="1:19" x14ac:dyDescent="0.3">
      <c r="A1611">
        <v>93</v>
      </c>
      <c r="B1611" t="s">
        <v>20</v>
      </c>
      <c r="C1611">
        <v>22.3</v>
      </c>
      <c r="D1611">
        <v>113</v>
      </c>
      <c r="E1611">
        <v>79</v>
      </c>
      <c r="F1611">
        <v>206.9</v>
      </c>
      <c r="G1611">
        <v>98.8</v>
      </c>
      <c r="H1611">
        <v>76</v>
      </c>
      <c r="I1611">
        <v>2</v>
      </c>
      <c r="J1611" t="s">
        <v>16</v>
      </c>
      <c r="K1611" t="s">
        <v>21</v>
      </c>
      <c r="L1611" t="s">
        <v>22</v>
      </c>
      <c r="M1611">
        <v>9.1</v>
      </c>
      <c r="N1611">
        <v>21083.54</v>
      </c>
      <c r="O1611" t="s">
        <v>19</v>
      </c>
      <c r="P1611" t="str">
        <f t="shared" ref="P1611:P1614" si="866">IF(A1611&lt;30,"18-29",IF(A1611&lt;45,"30-44",IF(A1611&lt;60,"45-59",IF(A1611&lt;75,"60-74","75+"))))</f>
        <v>75+</v>
      </c>
      <c r="Q1611" t="str">
        <f>IF(PatientData[[#This Row],[bmi]]&lt;18.5,"Underweight",
IF(PatientData[[#This Row],[bmi]]&lt;25,"Normal",
IF(PatientData[[#This Row],[bmi]]&lt;30,"Overweight","Obese")))</f>
        <v>Normal</v>
      </c>
      <c r="R1611" t="str">
        <f t="shared" si="860"/>
        <v>Normal BP</v>
      </c>
      <c r="S1611" t="str">
        <f t="shared" si="861"/>
        <v>High Cost</v>
      </c>
    </row>
    <row r="1612" spans="1:19" x14ac:dyDescent="0.3">
      <c r="A1612">
        <v>54</v>
      </c>
      <c r="B1612" t="s">
        <v>20</v>
      </c>
      <c r="C1612">
        <v>22.3</v>
      </c>
      <c r="D1612">
        <v>115</v>
      </c>
      <c r="E1612">
        <v>69</v>
      </c>
      <c r="F1612">
        <v>217.6</v>
      </c>
      <c r="G1612">
        <v>126.3</v>
      </c>
      <c r="H1612">
        <v>87</v>
      </c>
      <c r="I1612">
        <v>1</v>
      </c>
      <c r="J1612" t="s">
        <v>16</v>
      </c>
      <c r="K1612" t="s">
        <v>17</v>
      </c>
      <c r="L1612" t="s">
        <v>18</v>
      </c>
      <c r="M1612">
        <v>4.5999999999999996</v>
      </c>
      <c r="N1612">
        <v>9380.01</v>
      </c>
      <c r="O1612" t="s">
        <v>19</v>
      </c>
      <c r="P1612" t="str">
        <f t="shared" si="866"/>
        <v>45-59</v>
      </c>
      <c r="Q1612" t="str">
        <f>IF(PatientData[[#This Row],[bmi]]&lt;18.5,"Underweight",
IF(PatientData[[#This Row],[bmi]]&lt;25,"Normal",
IF(PatientData[[#This Row],[bmi]]&lt;30,"Overweight","Obese")))</f>
        <v>Normal</v>
      </c>
      <c r="R1612" t="str">
        <f t="shared" si="860"/>
        <v>Normal BP</v>
      </c>
      <c r="S1612" t="str">
        <f t="shared" si="861"/>
        <v>Normal Cost</v>
      </c>
    </row>
    <row r="1613" spans="1:19" x14ac:dyDescent="0.3">
      <c r="A1613">
        <v>81</v>
      </c>
      <c r="B1613" t="s">
        <v>20</v>
      </c>
      <c r="C1613">
        <v>22.3</v>
      </c>
      <c r="D1613">
        <v>131</v>
      </c>
      <c r="E1613">
        <v>80</v>
      </c>
      <c r="F1613">
        <v>253.7</v>
      </c>
      <c r="G1613">
        <v>131.19999999999999</v>
      </c>
      <c r="H1613">
        <v>84</v>
      </c>
      <c r="I1613">
        <v>1</v>
      </c>
      <c r="J1613" t="s">
        <v>16</v>
      </c>
      <c r="K1613" t="s">
        <v>17</v>
      </c>
      <c r="L1613" t="s">
        <v>25</v>
      </c>
      <c r="M1613">
        <v>9</v>
      </c>
      <c r="N1613">
        <v>15890.71</v>
      </c>
      <c r="O1613" t="s">
        <v>19</v>
      </c>
      <c r="P1613" t="str">
        <f t="shared" si="866"/>
        <v>75+</v>
      </c>
      <c r="Q1613" t="str">
        <f>IF(PatientData[[#This Row],[bmi]]&lt;18.5,"Underweight",
IF(PatientData[[#This Row],[bmi]]&lt;25,"Normal",
IF(PatientData[[#This Row],[bmi]]&lt;30,"Overweight","Obese")))</f>
        <v>Normal</v>
      </c>
      <c r="R1613" t="str">
        <f t="shared" si="860"/>
        <v>High BP</v>
      </c>
      <c r="S1613" t="str">
        <f t="shared" si="861"/>
        <v>High Cost</v>
      </c>
    </row>
    <row r="1614" spans="1:19" x14ac:dyDescent="0.3">
      <c r="A1614">
        <v>86</v>
      </c>
      <c r="B1614" t="s">
        <v>20</v>
      </c>
      <c r="C1614">
        <v>22.3</v>
      </c>
      <c r="D1614">
        <v>128</v>
      </c>
      <c r="E1614">
        <v>78</v>
      </c>
      <c r="F1614">
        <v>220.8</v>
      </c>
      <c r="G1614">
        <v>110.5</v>
      </c>
      <c r="H1614">
        <v>99</v>
      </c>
      <c r="I1614">
        <v>0</v>
      </c>
      <c r="J1614" t="s">
        <v>16</v>
      </c>
      <c r="K1614" t="s">
        <v>28</v>
      </c>
      <c r="L1614" t="s">
        <v>18</v>
      </c>
      <c r="M1614">
        <v>7.3</v>
      </c>
      <c r="N1614">
        <v>16028.5</v>
      </c>
      <c r="O1614" t="s">
        <v>19</v>
      </c>
      <c r="P1614" t="str">
        <f t="shared" si="866"/>
        <v>75+</v>
      </c>
      <c r="Q1614" t="str">
        <f>IF(PatientData[[#This Row],[bmi]]&lt;18.5,"Underweight",
IF(PatientData[[#This Row],[bmi]]&lt;25,"Normal",
IF(PatientData[[#This Row],[bmi]]&lt;30,"Overweight","Obese")))</f>
        <v>Normal</v>
      </c>
      <c r="R1614" t="str">
        <f t="shared" si="860"/>
        <v>High BP</v>
      </c>
      <c r="S1614" t="str">
        <f t="shared" si="861"/>
        <v>High Cost</v>
      </c>
    </row>
    <row r="1615" spans="1:19" x14ac:dyDescent="0.3">
      <c r="A1615">
        <v>60</v>
      </c>
      <c r="B1615" t="s">
        <v>15</v>
      </c>
      <c r="C1615">
        <v>24.4</v>
      </c>
      <c r="D1615">
        <v>120</v>
      </c>
      <c r="E1615">
        <v>73</v>
      </c>
      <c r="F1615">
        <v>238</v>
      </c>
      <c r="G1615">
        <v>120.6</v>
      </c>
      <c r="H1615">
        <v>74</v>
      </c>
      <c r="I1615">
        <v>0</v>
      </c>
      <c r="J1615" t="s">
        <v>27</v>
      </c>
      <c r="K1615" t="s">
        <v>28</v>
      </c>
      <c r="L1615" t="s">
        <v>18</v>
      </c>
      <c r="M1615">
        <v>5.5</v>
      </c>
      <c r="N1615">
        <v>14050.69</v>
      </c>
      <c r="O1615" t="s">
        <v>19</v>
      </c>
      <c r="P1615" t="str">
        <f t="shared" ref="P1615:P1616" si="867">IF(A1612&lt;30,"18-29",IF(A1612&lt;45,"30-44",IF(A1612&lt;60,"45-59",IF(A1612&lt;75,"60-74","75+"))))</f>
        <v>45-59</v>
      </c>
      <c r="Q1615" t="str">
        <f>IF(PatientData[[#This Row],[bmi]]&lt;18.5,"Underweight",
IF(PatientData[[#This Row],[bmi]]&lt;25,"Normal",
IF(PatientData[[#This Row],[bmi]]&lt;30,"Overweight","Obese")))</f>
        <v>Normal</v>
      </c>
      <c r="R1615" t="str">
        <f t="shared" si="860"/>
        <v>High BP</v>
      </c>
      <c r="S1615" t="str">
        <f t="shared" si="861"/>
        <v>Normal Cost</v>
      </c>
    </row>
    <row r="1616" spans="1:19" x14ac:dyDescent="0.3">
      <c r="A1616">
        <v>49</v>
      </c>
      <c r="B1616" t="s">
        <v>15</v>
      </c>
      <c r="C1616">
        <v>24.9</v>
      </c>
      <c r="D1616">
        <v>116</v>
      </c>
      <c r="E1616">
        <v>69</v>
      </c>
      <c r="F1616">
        <v>189</v>
      </c>
      <c r="G1616">
        <v>174.1</v>
      </c>
      <c r="H1616">
        <v>68</v>
      </c>
      <c r="I1616">
        <v>1</v>
      </c>
      <c r="J1616" t="s">
        <v>16</v>
      </c>
      <c r="K1616" t="s">
        <v>17</v>
      </c>
      <c r="L1616" t="s">
        <v>25</v>
      </c>
      <c r="M1616">
        <v>10.1</v>
      </c>
      <c r="N1616">
        <v>19418.68</v>
      </c>
      <c r="O1616" t="s">
        <v>19</v>
      </c>
      <c r="P1616" t="str">
        <f t="shared" si="867"/>
        <v>75+</v>
      </c>
      <c r="Q1616" t="str">
        <f>IF(PatientData[[#This Row],[bmi]]&lt;18.5,"Underweight",
IF(PatientData[[#This Row],[bmi]]&lt;25,"Normal",
IF(PatientData[[#This Row],[bmi]]&lt;30,"Overweight","Obese")))</f>
        <v>Normal</v>
      </c>
      <c r="R1616" t="str">
        <f t="shared" si="860"/>
        <v>Normal BP</v>
      </c>
      <c r="S1616" t="str">
        <f t="shared" si="861"/>
        <v>High Cost</v>
      </c>
    </row>
    <row r="1617" spans="1:19" x14ac:dyDescent="0.3">
      <c r="A1617">
        <v>69</v>
      </c>
      <c r="B1617" t="s">
        <v>20</v>
      </c>
      <c r="C1617">
        <v>22.3</v>
      </c>
      <c r="D1617">
        <v>112</v>
      </c>
      <c r="E1617">
        <v>70</v>
      </c>
      <c r="F1617">
        <v>180.6</v>
      </c>
      <c r="G1617">
        <v>100.4</v>
      </c>
      <c r="H1617">
        <v>69</v>
      </c>
      <c r="I1617">
        <v>0</v>
      </c>
      <c r="J1617" t="s">
        <v>24</v>
      </c>
      <c r="K1617" t="s">
        <v>21</v>
      </c>
      <c r="L1617" t="s">
        <v>25</v>
      </c>
      <c r="M1617">
        <v>6.2</v>
      </c>
      <c r="N1617">
        <v>11906.83</v>
      </c>
      <c r="O1617" t="s">
        <v>23</v>
      </c>
      <c r="P1617" t="str">
        <f t="shared" ref="P1617:P1621" si="868">IF(A1617&lt;30,"18-29",IF(A1617&lt;45,"30-44",IF(A1617&lt;60,"45-59",IF(A1617&lt;75,"60-74","75+"))))</f>
        <v>60-74</v>
      </c>
      <c r="Q1617" t="str">
        <f>IF(PatientData[[#This Row],[bmi]]&lt;18.5,"Underweight",
IF(PatientData[[#This Row],[bmi]]&lt;25,"Normal",
IF(PatientData[[#This Row],[bmi]]&lt;30,"Overweight","Obese")))</f>
        <v>Normal</v>
      </c>
      <c r="R1617" t="str">
        <f t="shared" si="860"/>
        <v>Normal BP</v>
      </c>
      <c r="S1617" t="str">
        <f t="shared" si="861"/>
        <v>Normal Cost</v>
      </c>
    </row>
    <row r="1618" spans="1:19" x14ac:dyDescent="0.3">
      <c r="A1618">
        <v>51</v>
      </c>
      <c r="B1618" t="s">
        <v>20</v>
      </c>
      <c r="C1618">
        <v>22.3</v>
      </c>
      <c r="D1618">
        <v>121</v>
      </c>
      <c r="E1618">
        <v>70</v>
      </c>
      <c r="F1618">
        <v>227.5</v>
      </c>
      <c r="G1618">
        <v>104.1</v>
      </c>
      <c r="H1618">
        <v>88</v>
      </c>
      <c r="I1618">
        <v>2</v>
      </c>
      <c r="J1618" t="s">
        <v>24</v>
      </c>
      <c r="K1618" t="s">
        <v>21</v>
      </c>
      <c r="L1618" t="s">
        <v>18</v>
      </c>
      <c r="M1618">
        <v>8</v>
      </c>
      <c r="N1618">
        <v>15228.87</v>
      </c>
      <c r="O1618" t="s">
        <v>19</v>
      </c>
      <c r="P1618" t="str">
        <f t="shared" si="868"/>
        <v>45-59</v>
      </c>
      <c r="Q1618" t="str">
        <f>IF(PatientData[[#This Row],[bmi]]&lt;18.5,"Underweight",
IF(PatientData[[#This Row],[bmi]]&lt;25,"Normal",
IF(PatientData[[#This Row],[bmi]]&lt;30,"Overweight","Obese")))</f>
        <v>Normal</v>
      </c>
      <c r="R1618" t="str">
        <f t="shared" si="860"/>
        <v>High BP</v>
      </c>
      <c r="S1618" t="str">
        <f t="shared" si="861"/>
        <v>High Cost</v>
      </c>
    </row>
    <row r="1619" spans="1:19" x14ac:dyDescent="0.3">
      <c r="A1619">
        <v>50</v>
      </c>
      <c r="B1619" t="s">
        <v>20</v>
      </c>
      <c r="C1619">
        <v>22.3</v>
      </c>
      <c r="D1619">
        <v>130</v>
      </c>
      <c r="E1619">
        <v>88</v>
      </c>
      <c r="F1619">
        <v>198.1</v>
      </c>
      <c r="G1619">
        <v>178.1</v>
      </c>
      <c r="H1619">
        <v>73</v>
      </c>
      <c r="I1619">
        <v>3</v>
      </c>
      <c r="J1619" t="s">
        <v>27</v>
      </c>
      <c r="K1619" t="s">
        <v>17</v>
      </c>
      <c r="L1619" t="s">
        <v>18</v>
      </c>
      <c r="M1619">
        <v>10.199999999999999</v>
      </c>
      <c r="N1619">
        <v>13958.79</v>
      </c>
      <c r="O1619" t="s">
        <v>19</v>
      </c>
      <c r="P1619" t="str">
        <f t="shared" si="868"/>
        <v>45-59</v>
      </c>
      <c r="Q1619" t="str">
        <f>IF(PatientData[[#This Row],[bmi]]&lt;18.5,"Underweight",
IF(PatientData[[#This Row],[bmi]]&lt;25,"Normal",
IF(PatientData[[#This Row],[bmi]]&lt;30,"Overweight","Obese")))</f>
        <v>Normal</v>
      </c>
      <c r="R1619" t="str">
        <f t="shared" si="860"/>
        <v>High BP</v>
      </c>
      <c r="S1619" t="str">
        <f t="shared" si="861"/>
        <v>Normal Cost</v>
      </c>
    </row>
    <row r="1620" spans="1:19" x14ac:dyDescent="0.3">
      <c r="A1620">
        <v>72</v>
      </c>
      <c r="B1620" t="s">
        <v>20</v>
      </c>
      <c r="C1620">
        <v>22.3</v>
      </c>
      <c r="D1620">
        <v>117</v>
      </c>
      <c r="E1620">
        <v>68</v>
      </c>
      <c r="F1620">
        <v>198.7</v>
      </c>
      <c r="G1620">
        <v>110.2</v>
      </c>
      <c r="H1620">
        <v>63</v>
      </c>
      <c r="I1620">
        <v>1</v>
      </c>
      <c r="J1620" t="s">
        <v>24</v>
      </c>
      <c r="K1620" t="s">
        <v>26</v>
      </c>
      <c r="L1620" t="s">
        <v>18</v>
      </c>
      <c r="M1620">
        <v>1.8</v>
      </c>
      <c r="N1620">
        <v>5024.92</v>
      </c>
      <c r="O1620" t="s">
        <v>19</v>
      </c>
      <c r="P1620" t="str">
        <f t="shared" si="868"/>
        <v>60-74</v>
      </c>
      <c r="Q1620" t="str">
        <f>IF(PatientData[[#This Row],[bmi]]&lt;18.5,"Underweight",
IF(PatientData[[#This Row],[bmi]]&lt;25,"Normal",
IF(PatientData[[#This Row],[bmi]]&lt;30,"Overweight","Obese")))</f>
        <v>Normal</v>
      </c>
      <c r="R1620" t="str">
        <f t="shared" si="860"/>
        <v>Normal BP</v>
      </c>
      <c r="S1620" t="str">
        <f t="shared" si="861"/>
        <v>Normal Cost</v>
      </c>
    </row>
    <row r="1621" spans="1:19" x14ac:dyDescent="0.3">
      <c r="A1621">
        <v>65</v>
      </c>
      <c r="B1621" t="s">
        <v>20</v>
      </c>
      <c r="C1621">
        <v>22.3</v>
      </c>
      <c r="D1621">
        <v>121</v>
      </c>
      <c r="E1621">
        <v>76</v>
      </c>
      <c r="F1621">
        <v>214.4</v>
      </c>
      <c r="G1621">
        <v>103.1</v>
      </c>
      <c r="H1621">
        <v>74</v>
      </c>
      <c r="I1621">
        <v>0</v>
      </c>
      <c r="J1621" t="s">
        <v>24</v>
      </c>
      <c r="K1621" t="s">
        <v>28</v>
      </c>
      <c r="L1621" t="s">
        <v>25</v>
      </c>
      <c r="M1621">
        <v>6.7</v>
      </c>
      <c r="N1621">
        <v>13432.12</v>
      </c>
      <c r="O1621" t="s">
        <v>19</v>
      </c>
      <c r="P1621" t="str">
        <f t="shared" si="868"/>
        <v>60-74</v>
      </c>
      <c r="Q1621" t="str">
        <f>IF(PatientData[[#This Row],[bmi]]&lt;18.5,"Underweight",
IF(PatientData[[#This Row],[bmi]]&lt;25,"Normal",
IF(PatientData[[#This Row],[bmi]]&lt;30,"Overweight","Obese")))</f>
        <v>Normal</v>
      </c>
      <c r="R1621" t="str">
        <f t="shared" si="860"/>
        <v>High BP</v>
      </c>
      <c r="S1621" t="str">
        <f t="shared" si="861"/>
        <v>Normal Cost</v>
      </c>
    </row>
    <row r="1622" spans="1:19" x14ac:dyDescent="0.3">
      <c r="A1622">
        <v>75</v>
      </c>
      <c r="B1622" t="s">
        <v>15</v>
      </c>
      <c r="C1622">
        <v>26.6</v>
      </c>
      <c r="D1622">
        <v>144</v>
      </c>
      <c r="E1622">
        <v>87</v>
      </c>
      <c r="F1622">
        <v>219.5</v>
      </c>
      <c r="G1622">
        <v>119.7</v>
      </c>
      <c r="H1622">
        <v>76</v>
      </c>
      <c r="I1622">
        <v>3</v>
      </c>
      <c r="J1622" t="s">
        <v>24</v>
      </c>
      <c r="K1622" t="s">
        <v>21</v>
      </c>
      <c r="L1622" t="s">
        <v>18</v>
      </c>
      <c r="M1622">
        <v>6.7</v>
      </c>
      <c r="N1622">
        <v>13084.02</v>
      </c>
      <c r="O1622" t="s">
        <v>19</v>
      </c>
      <c r="P1622" t="str">
        <f t="shared" ref="P1622:P1623" si="869">IF(A1619&lt;30,"18-29",IF(A1619&lt;45,"30-44",IF(A1619&lt;60,"45-59",IF(A1619&lt;75,"60-74","75+"))))</f>
        <v>45-59</v>
      </c>
      <c r="Q1622" t="str">
        <f>IF(PatientData[[#This Row],[bmi]]&lt;18.5,"Underweight",
IF(PatientData[[#This Row],[bmi]]&lt;25,"Normal",
IF(PatientData[[#This Row],[bmi]]&lt;30,"Overweight","Obese")))</f>
        <v>Overweight</v>
      </c>
      <c r="R1622" t="str">
        <f t="shared" si="860"/>
        <v>High BP</v>
      </c>
      <c r="S1622" t="str">
        <f t="shared" si="861"/>
        <v>Normal Cost</v>
      </c>
    </row>
    <row r="1623" spans="1:19" x14ac:dyDescent="0.3">
      <c r="A1623">
        <v>61</v>
      </c>
      <c r="B1623" t="s">
        <v>15</v>
      </c>
      <c r="C1623">
        <v>32.799999999999997</v>
      </c>
      <c r="D1623">
        <v>119</v>
      </c>
      <c r="E1623">
        <v>74</v>
      </c>
      <c r="F1623">
        <v>262.5</v>
      </c>
      <c r="G1623">
        <v>93.6</v>
      </c>
      <c r="H1623">
        <v>73</v>
      </c>
      <c r="I1623">
        <v>0</v>
      </c>
      <c r="J1623" t="s">
        <v>16</v>
      </c>
      <c r="K1623" t="s">
        <v>21</v>
      </c>
      <c r="L1623" t="s">
        <v>22</v>
      </c>
      <c r="M1623">
        <v>9.1999999999999993</v>
      </c>
      <c r="N1623">
        <v>18775.97</v>
      </c>
      <c r="O1623" t="s">
        <v>19</v>
      </c>
      <c r="P1623" t="str">
        <f t="shared" si="869"/>
        <v>60-74</v>
      </c>
      <c r="Q1623" t="str">
        <f>IF(PatientData[[#This Row],[bmi]]&lt;18.5,"Underweight",
IF(PatientData[[#This Row],[bmi]]&lt;25,"Normal",
IF(PatientData[[#This Row],[bmi]]&lt;30,"Overweight","Obese")))</f>
        <v>Obese</v>
      </c>
      <c r="R1623" t="str">
        <f t="shared" si="860"/>
        <v>Normal BP</v>
      </c>
      <c r="S1623" t="str">
        <f t="shared" si="861"/>
        <v>High Cost</v>
      </c>
    </row>
    <row r="1624" spans="1:19" x14ac:dyDescent="0.3">
      <c r="A1624">
        <v>43</v>
      </c>
      <c r="B1624" t="s">
        <v>20</v>
      </c>
      <c r="C1624">
        <v>22.3</v>
      </c>
      <c r="D1624">
        <v>121</v>
      </c>
      <c r="E1624">
        <v>78</v>
      </c>
      <c r="F1624">
        <v>219.3</v>
      </c>
      <c r="G1624">
        <v>140</v>
      </c>
      <c r="H1624">
        <v>146</v>
      </c>
      <c r="I1624">
        <v>2</v>
      </c>
      <c r="J1624" t="s">
        <v>27</v>
      </c>
      <c r="K1624" t="s">
        <v>17</v>
      </c>
      <c r="L1624" t="s">
        <v>25</v>
      </c>
      <c r="M1624">
        <v>2.7</v>
      </c>
      <c r="N1624">
        <v>6145.62</v>
      </c>
      <c r="O1624" t="s">
        <v>19</v>
      </c>
      <c r="P1624" t="str">
        <f t="shared" ref="P1624:P1625" si="870">IF(A1624&lt;30,"18-29",IF(A1624&lt;45,"30-44",IF(A1624&lt;60,"45-59",IF(A1624&lt;75,"60-74","75+"))))</f>
        <v>30-44</v>
      </c>
      <c r="Q1624" t="str">
        <f>IF(PatientData[[#This Row],[bmi]]&lt;18.5,"Underweight",
IF(PatientData[[#This Row],[bmi]]&lt;25,"Normal",
IF(PatientData[[#This Row],[bmi]]&lt;30,"Overweight","Obese")))</f>
        <v>Normal</v>
      </c>
      <c r="R1624" t="str">
        <f t="shared" si="860"/>
        <v>High BP</v>
      </c>
      <c r="S1624" t="str">
        <f t="shared" si="861"/>
        <v>Normal Cost</v>
      </c>
    </row>
    <row r="1625" spans="1:19" x14ac:dyDescent="0.3">
      <c r="A1625">
        <v>72</v>
      </c>
      <c r="B1625" t="s">
        <v>20</v>
      </c>
      <c r="C1625">
        <v>22.3</v>
      </c>
      <c r="D1625">
        <v>135</v>
      </c>
      <c r="E1625">
        <v>92</v>
      </c>
      <c r="F1625">
        <v>219.7</v>
      </c>
      <c r="G1625">
        <v>232.1</v>
      </c>
      <c r="H1625">
        <v>78</v>
      </c>
      <c r="I1625">
        <v>3</v>
      </c>
      <c r="J1625" t="s">
        <v>27</v>
      </c>
      <c r="K1625" t="s">
        <v>17</v>
      </c>
      <c r="L1625" t="s">
        <v>25</v>
      </c>
      <c r="M1625">
        <v>1</v>
      </c>
      <c r="N1625">
        <v>3237.77</v>
      </c>
      <c r="O1625" t="s">
        <v>19</v>
      </c>
      <c r="P1625" t="str">
        <f t="shared" si="870"/>
        <v>60-74</v>
      </c>
      <c r="Q1625" t="str">
        <f>IF(PatientData[[#This Row],[bmi]]&lt;18.5,"Underweight",
IF(PatientData[[#This Row],[bmi]]&lt;25,"Normal",
IF(PatientData[[#This Row],[bmi]]&lt;30,"Overweight","Obese")))</f>
        <v>Normal</v>
      </c>
      <c r="R1625" t="str">
        <f t="shared" si="860"/>
        <v>High BP</v>
      </c>
      <c r="S1625" t="str">
        <f t="shared" si="861"/>
        <v>Normal Cost</v>
      </c>
    </row>
    <row r="1626" spans="1:19" x14ac:dyDescent="0.3">
      <c r="A1626">
        <v>67</v>
      </c>
      <c r="B1626" t="s">
        <v>15</v>
      </c>
      <c r="C1626">
        <v>36.6</v>
      </c>
      <c r="D1626">
        <v>137</v>
      </c>
      <c r="E1626">
        <v>84</v>
      </c>
      <c r="F1626">
        <v>261.10000000000002</v>
      </c>
      <c r="G1626">
        <v>131.1</v>
      </c>
      <c r="H1626">
        <v>78</v>
      </c>
      <c r="I1626">
        <v>2</v>
      </c>
      <c r="J1626" t="s">
        <v>16</v>
      </c>
      <c r="K1626" t="s">
        <v>17</v>
      </c>
      <c r="L1626" t="s">
        <v>22</v>
      </c>
      <c r="M1626">
        <v>4.7</v>
      </c>
      <c r="N1626">
        <v>10697.16</v>
      </c>
      <c r="O1626" t="s">
        <v>19</v>
      </c>
      <c r="P1626" t="str">
        <f t="shared" ref="P1626" si="871">IF(A1623&lt;30,"18-29",IF(A1623&lt;45,"30-44",IF(A1623&lt;60,"45-59",IF(A1623&lt;75,"60-74","75+"))))</f>
        <v>60-74</v>
      </c>
      <c r="Q1626" t="str">
        <f>IF(PatientData[[#This Row],[bmi]]&lt;18.5,"Underweight",
IF(PatientData[[#This Row],[bmi]]&lt;25,"Normal",
IF(PatientData[[#This Row],[bmi]]&lt;30,"Overweight","Obese")))</f>
        <v>Obese</v>
      </c>
      <c r="R1626" t="str">
        <f t="shared" si="860"/>
        <v>High BP</v>
      </c>
      <c r="S1626" t="str">
        <f t="shared" si="861"/>
        <v>Normal Cost</v>
      </c>
    </row>
    <row r="1627" spans="1:19" x14ac:dyDescent="0.3">
      <c r="A1627">
        <v>45</v>
      </c>
      <c r="B1627" t="s">
        <v>20</v>
      </c>
      <c r="C1627">
        <v>22.3</v>
      </c>
      <c r="D1627">
        <v>114</v>
      </c>
      <c r="E1627">
        <v>74</v>
      </c>
      <c r="F1627">
        <v>196.2</v>
      </c>
      <c r="G1627">
        <v>85.8</v>
      </c>
      <c r="H1627">
        <v>77</v>
      </c>
      <c r="I1627">
        <v>0</v>
      </c>
      <c r="J1627" t="s">
        <v>24</v>
      </c>
      <c r="K1627" t="s">
        <v>21</v>
      </c>
      <c r="L1627" t="s">
        <v>25</v>
      </c>
      <c r="M1627">
        <v>6.1</v>
      </c>
      <c r="N1627">
        <v>12202.62</v>
      </c>
      <c r="O1627" t="s">
        <v>19</v>
      </c>
      <c r="P1627" t="str">
        <f t="shared" ref="P1627" si="872">IF(A1627&lt;30,"18-29",IF(A1627&lt;45,"30-44",IF(A1627&lt;60,"45-59",IF(A1627&lt;75,"60-74","75+"))))</f>
        <v>45-59</v>
      </c>
      <c r="Q1627" t="str">
        <f>IF(PatientData[[#This Row],[bmi]]&lt;18.5,"Underweight",
IF(PatientData[[#This Row],[bmi]]&lt;25,"Normal",
IF(PatientData[[#This Row],[bmi]]&lt;30,"Overweight","Obese")))</f>
        <v>Normal</v>
      </c>
      <c r="R1627" t="str">
        <f t="shared" si="860"/>
        <v>Normal BP</v>
      </c>
      <c r="S1627" t="str">
        <f t="shared" si="861"/>
        <v>Normal Cost</v>
      </c>
    </row>
    <row r="1628" spans="1:19" x14ac:dyDescent="0.3">
      <c r="A1628">
        <v>54</v>
      </c>
      <c r="B1628" t="s">
        <v>15</v>
      </c>
      <c r="C1628">
        <v>28.3</v>
      </c>
      <c r="D1628">
        <v>121</v>
      </c>
      <c r="E1628">
        <v>67</v>
      </c>
      <c r="F1628">
        <v>229.4</v>
      </c>
      <c r="G1628">
        <v>155.1</v>
      </c>
      <c r="H1628">
        <v>71</v>
      </c>
      <c r="I1628">
        <v>1</v>
      </c>
      <c r="J1628" t="s">
        <v>27</v>
      </c>
      <c r="K1628" t="s">
        <v>17</v>
      </c>
      <c r="L1628" t="s">
        <v>25</v>
      </c>
      <c r="M1628">
        <v>8.5</v>
      </c>
      <c r="N1628">
        <v>11936.32</v>
      </c>
      <c r="O1628" t="s">
        <v>19</v>
      </c>
      <c r="P1628" t="str">
        <f t="shared" ref="P1628" si="873">IF(A1625&lt;30,"18-29",IF(A1625&lt;45,"30-44",IF(A1625&lt;60,"45-59",IF(A1625&lt;75,"60-74","75+"))))</f>
        <v>60-74</v>
      </c>
      <c r="Q1628" t="str">
        <f>IF(PatientData[[#This Row],[bmi]]&lt;18.5,"Underweight",
IF(PatientData[[#This Row],[bmi]]&lt;25,"Normal",
IF(PatientData[[#This Row],[bmi]]&lt;30,"Overweight","Obese")))</f>
        <v>Overweight</v>
      </c>
      <c r="R1628" t="str">
        <f t="shared" si="860"/>
        <v>High BP</v>
      </c>
      <c r="S1628" t="str">
        <f t="shared" si="861"/>
        <v>Normal Cost</v>
      </c>
    </row>
    <row r="1629" spans="1:19" x14ac:dyDescent="0.3">
      <c r="A1629">
        <v>62</v>
      </c>
      <c r="B1629" t="s">
        <v>20</v>
      </c>
      <c r="C1629">
        <v>22.3</v>
      </c>
      <c r="D1629">
        <v>127</v>
      </c>
      <c r="E1629">
        <v>74</v>
      </c>
      <c r="F1629">
        <v>240.3</v>
      </c>
      <c r="G1629">
        <v>78.2</v>
      </c>
      <c r="H1629">
        <v>87</v>
      </c>
      <c r="I1629">
        <v>2</v>
      </c>
      <c r="J1629" t="s">
        <v>24</v>
      </c>
      <c r="K1629" t="s">
        <v>28</v>
      </c>
      <c r="L1629" t="s">
        <v>25</v>
      </c>
      <c r="M1629">
        <v>3.8</v>
      </c>
      <c r="N1629">
        <v>10433.64</v>
      </c>
      <c r="O1629" t="s">
        <v>19</v>
      </c>
      <c r="P1629" t="str">
        <f t="shared" ref="P1629" si="874">IF(A1629&lt;30,"18-29",IF(A1629&lt;45,"30-44",IF(A1629&lt;60,"45-59",IF(A1629&lt;75,"60-74","75+"))))</f>
        <v>60-74</v>
      </c>
      <c r="Q1629" t="str">
        <f>IF(PatientData[[#This Row],[bmi]]&lt;18.5,"Underweight",
IF(PatientData[[#This Row],[bmi]]&lt;25,"Normal",
IF(PatientData[[#This Row],[bmi]]&lt;30,"Overweight","Obese")))</f>
        <v>Normal</v>
      </c>
      <c r="R1629" t="str">
        <f t="shared" si="860"/>
        <v>High BP</v>
      </c>
      <c r="S1629" t="str">
        <f t="shared" si="861"/>
        <v>Normal Cost</v>
      </c>
    </row>
    <row r="1630" spans="1:19" x14ac:dyDescent="0.3">
      <c r="A1630">
        <v>78</v>
      </c>
      <c r="B1630" t="s">
        <v>15</v>
      </c>
      <c r="C1630">
        <v>24.5</v>
      </c>
      <c r="D1630">
        <v>133</v>
      </c>
      <c r="E1630">
        <v>86</v>
      </c>
      <c r="F1630">
        <v>218.1</v>
      </c>
      <c r="G1630">
        <v>93.7</v>
      </c>
      <c r="H1630">
        <v>100</v>
      </c>
      <c r="I1630">
        <v>1</v>
      </c>
      <c r="J1630" t="s">
        <v>16</v>
      </c>
      <c r="K1630" t="s">
        <v>26</v>
      </c>
      <c r="L1630" t="s">
        <v>18</v>
      </c>
      <c r="M1630">
        <v>9.6</v>
      </c>
      <c r="N1630">
        <v>14274.72</v>
      </c>
      <c r="O1630" t="s">
        <v>19</v>
      </c>
      <c r="P1630" t="str">
        <f t="shared" ref="P1630:P1631" si="875">IF(A1627&lt;30,"18-29",IF(A1627&lt;45,"30-44",IF(A1627&lt;60,"45-59",IF(A1627&lt;75,"60-74","75+"))))</f>
        <v>45-59</v>
      </c>
      <c r="Q1630" t="str">
        <f>IF(PatientData[[#This Row],[bmi]]&lt;18.5,"Underweight",
IF(PatientData[[#This Row],[bmi]]&lt;25,"Normal",
IF(PatientData[[#This Row],[bmi]]&lt;30,"Overweight","Obese")))</f>
        <v>Normal</v>
      </c>
      <c r="R1630" t="str">
        <f t="shared" si="860"/>
        <v>High BP</v>
      </c>
      <c r="S1630" t="str">
        <f t="shared" si="861"/>
        <v>Normal Cost</v>
      </c>
    </row>
    <row r="1631" spans="1:19" x14ac:dyDescent="0.3">
      <c r="A1631">
        <v>82</v>
      </c>
      <c r="B1631" t="s">
        <v>15</v>
      </c>
      <c r="C1631">
        <v>24.8</v>
      </c>
      <c r="D1631">
        <v>131</v>
      </c>
      <c r="E1631">
        <v>91</v>
      </c>
      <c r="F1631">
        <v>222.3</v>
      </c>
      <c r="G1631">
        <v>78.099999999999994</v>
      </c>
      <c r="H1631">
        <v>73</v>
      </c>
      <c r="I1631">
        <v>0</v>
      </c>
      <c r="J1631" t="s">
        <v>24</v>
      </c>
      <c r="K1631" t="s">
        <v>28</v>
      </c>
      <c r="L1631" t="s">
        <v>18</v>
      </c>
      <c r="M1631">
        <v>7</v>
      </c>
      <c r="N1631">
        <v>13333.97</v>
      </c>
      <c r="O1631" t="s">
        <v>19</v>
      </c>
      <c r="P1631" t="str">
        <f t="shared" si="875"/>
        <v>45-59</v>
      </c>
      <c r="Q1631" t="str">
        <f>IF(PatientData[[#This Row],[bmi]]&lt;18.5,"Underweight",
IF(PatientData[[#This Row],[bmi]]&lt;25,"Normal",
IF(PatientData[[#This Row],[bmi]]&lt;30,"Overweight","Obese")))</f>
        <v>Normal</v>
      </c>
      <c r="R1631" t="str">
        <f t="shared" si="860"/>
        <v>High BP</v>
      </c>
      <c r="S1631" t="str">
        <f t="shared" si="861"/>
        <v>Normal Cost</v>
      </c>
    </row>
    <row r="1632" spans="1:19" x14ac:dyDescent="0.3">
      <c r="A1632">
        <v>68</v>
      </c>
      <c r="B1632" t="s">
        <v>20</v>
      </c>
      <c r="C1632">
        <v>22.3</v>
      </c>
      <c r="D1632">
        <v>123</v>
      </c>
      <c r="E1632">
        <v>73</v>
      </c>
      <c r="F1632">
        <v>196.1</v>
      </c>
      <c r="G1632">
        <v>99.5</v>
      </c>
      <c r="H1632">
        <v>87</v>
      </c>
      <c r="I1632">
        <v>0</v>
      </c>
      <c r="J1632" t="s">
        <v>27</v>
      </c>
      <c r="K1632" t="s">
        <v>21</v>
      </c>
      <c r="L1632" t="s">
        <v>18</v>
      </c>
      <c r="M1632">
        <v>6.5</v>
      </c>
      <c r="N1632">
        <v>13827.58</v>
      </c>
      <c r="O1632" t="s">
        <v>23</v>
      </c>
      <c r="P1632" t="str">
        <f t="shared" ref="P1632" si="876">IF(A1632&lt;30,"18-29",IF(A1632&lt;45,"30-44",IF(A1632&lt;60,"45-59",IF(A1632&lt;75,"60-74","75+"))))</f>
        <v>60-74</v>
      </c>
      <c r="Q1632" t="str">
        <f>IF(PatientData[[#This Row],[bmi]]&lt;18.5,"Underweight",
IF(PatientData[[#This Row],[bmi]]&lt;25,"Normal",
IF(PatientData[[#This Row],[bmi]]&lt;30,"Overweight","Obese")))</f>
        <v>Normal</v>
      </c>
      <c r="R1632" t="str">
        <f t="shared" si="860"/>
        <v>High BP</v>
      </c>
      <c r="S1632" t="str">
        <f t="shared" si="861"/>
        <v>Normal Cost</v>
      </c>
    </row>
    <row r="1633" spans="1:19" x14ac:dyDescent="0.3">
      <c r="A1633">
        <v>60</v>
      </c>
      <c r="B1633" t="s">
        <v>15</v>
      </c>
      <c r="C1633">
        <v>22.8</v>
      </c>
      <c r="D1633">
        <v>110</v>
      </c>
      <c r="E1633">
        <v>70</v>
      </c>
      <c r="F1633">
        <v>196.8</v>
      </c>
      <c r="G1633">
        <v>111.2</v>
      </c>
      <c r="H1633">
        <v>72</v>
      </c>
      <c r="I1633">
        <v>1</v>
      </c>
      <c r="J1633" t="s">
        <v>27</v>
      </c>
      <c r="K1633" t="s">
        <v>17</v>
      </c>
      <c r="L1633" t="s">
        <v>22</v>
      </c>
      <c r="M1633">
        <v>1</v>
      </c>
      <c r="N1633">
        <v>3437.83</v>
      </c>
      <c r="O1633" t="s">
        <v>19</v>
      </c>
      <c r="P1633" t="str">
        <f t="shared" ref="P1633" si="877">IF(A1630&lt;30,"18-29",IF(A1630&lt;45,"30-44",IF(A1630&lt;60,"45-59",IF(A1630&lt;75,"60-74","75+"))))</f>
        <v>75+</v>
      </c>
      <c r="Q1633" t="str">
        <f>IF(PatientData[[#This Row],[bmi]]&lt;18.5,"Underweight",
IF(PatientData[[#This Row],[bmi]]&lt;25,"Normal",
IF(PatientData[[#This Row],[bmi]]&lt;30,"Overweight","Obese")))</f>
        <v>Normal</v>
      </c>
      <c r="R1633" t="str">
        <f t="shared" si="860"/>
        <v>Normal BP</v>
      </c>
      <c r="S1633" t="str">
        <f t="shared" si="861"/>
        <v>Normal Cost</v>
      </c>
    </row>
    <row r="1634" spans="1:19" x14ac:dyDescent="0.3">
      <c r="A1634">
        <v>56</v>
      </c>
      <c r="B1634" t="s">
        <v>20</v>
      </c>
      <c r="C1634">
        <v>22.3</v>
      </c>
      <c r="D1634">
        <v>115</v>
      </c>
      <c r="E1634">
        <v>63</v>
      </c>
      <c r="F1634">
        <v>205.4</v>
      </c>
      <c r="G1634">
        <v>149.6</v>
      </c>
      <c r="H1634">
        <v>92</v>
      </c>
      <c r="I1634">
        <v>3</v>
      </c>
      <c r="J1634" t="s">
        <v>16</v>
      </c>
      <c r="K1634" t="s">
        <v>21</v>
      </c>
      <c r="L1634" t="s">
        <v>25</v>
      </c>
      <c r="M1634">
        <v>7.1</v>
      </c>
      <c r="N1634">
        <v>16515.080000000002</v>
      </c>
      <c r="O1634" t="s">
        <v>19</v>
      </c>
      <c r="P1634" t="str">
        <f t="shared" ref="P1634:P1636" si="878">IF(A1634&lt;30,"18-29",IF(A1634&lt;45,"30-44",IF(A1634&lt;60,"45-59",IF(A1634&lt;75,"60-74","75+"))))</f>
        <v>45-59</v>
      </c>
      <c r="Q1634" t="str">
        <f>IF(PatientData[[#This Row],[bmi]]&lt;18.5,"Underweight",
IF(PatientData[[#This Row],[bmi]]&lt;25,"Normal",
IF(PatientData[[#This Row],[bmi]]&lt;30,"Overweight","Obese")))</f>
        <v>Normal</v>
      </c>
      <c r="R1634" t="str">
        <f t="shared" si="860"/>
        <v>Normal BP</v>
      </c>
      <c r="S1634" t="str">
        <f t="shared" si="861"/>
        <v>High Cost</v>
      </c>
    </row>
    <row r="1635" spans="1:19" x14ac:dyDescent="0.3">
      <c r="A1635">
        <v>59</v>
      </c>
      <c r="B1635" t="s">
        <v>20</v>
      </c>
      <c r="C1635">
        <v>22.3</v>
      </c>
      <c r="D1635">
        <v>102</v>
      </c>
      <c r="E1635">
        <v>61</v>
      </c>
      <c r="F1635">
        <v>205.5</v>
      </c>
      <c r="G1635">
        <v>93.2</v>
      </c>
      <c r="H1635">
        <v>93</v>
      </c>
      <c r="I1635">
        <v>0</v>
      </c>
      <c r="J1635" t="s">
        <v>16</v>
      </c>
      <c r="K1635" t="s">
        <v>21</v>
      </c>
      <c r="L1635" t="s">
        <v>18</v>
      </c>
      <c r="M1635">
        <v>13.5</v>
      </c>
      <c r="N1635">
        <v>25462.560000000001</v>
      </c>
      <c r="O1635" t="s">
        <v>19</v>
      </c>
      <c r="P1635" t="str">
        <f t="shared" si="878"/>
        <v>45-59</v>
      </c>
      <c r="Q1635" t="str">
        <f>IF(PatientData[[#This Row],[bmi]]&lt;18.5,"Underweight",
IF(PatientData[[#This Row],[bmi]]&lt;25,"Normal",
IF(PatientData[[#This Row],[bmi]]&lt;30,"Overweight","Obese")))</f>
        <v>Normal</v>
      </c>
      <c r="R1635" t="str">
        <f t="shared" si="860"/>
        <v>Normal BP</v>
      </c>
      <c r="S1635" t="str">
        <f t="shared" si="861"/>
        <v>High Cost</v>
      </c>
    </row>
    <row r="1636" spans="1:19" x14ac:dyDescent="0.3">
      <c r="A1636">
        <v>62</v>
      </c>
      <c r="B1636" t="s">
        <v>20</v>
      </c>
      <c r="C1636">
        <v>22.3</v>
      </c>
      <c r="D1636">
        <v>138</v>
      </c>
      <c r="E1636">
        <v>86</v>
      </c>
      <c r="F1636">
        <v>224.1</v>
      </c>
      <c r="G1636">
        <v>134.80000000000001</v>
      </c>
      <c r="H1636">
        <v>87</v>
      </c>
      <c r="I1636">
        <v>2</v>
      </c>
      <c r="J1636" t="s">
        <v>24</v>
      </c>
      <c r="K1636" t="s">
        <v>28</v>
      </c>
      <c r="L1636" t="s">
        <v>25</v>
      </c>
      <c r="M1636">
        <v>4.7</v>
      </c>
      <c r="N1636">
        <v>13062</v>
      </c>
      <c r="O1636" t="s">
        <v>19</v>
      </c>
      <c r="P1636" t="str">
        <f t="shared" si="878"/>
        <v>60-74</v>
      </c>
      <c r="Q1636" t="str">
        <f>IF(PatientData[[#This Row],[bmi]]&lt;18.5,"Underweight",
IF(PatientData[[#This Row],[bmi]]&lt;25,"Normal",
IF(PatientData[[#This Row],[bmi]]&lt;30,"Overweight","Obese")))</f>
        <v>Normal</v>
      </c>
      <c r="R1636" t="str">
        <f t="shared" si="860"/>
        <v>High BP</v>
      </c>
      <c r="S1636" t="str">
        <f t="shared" si="861"/>
        <v>Normal Cost</v>
      </c>
    </row>
    <row r="1637" spans="1:19" x14ac:dyDescent="0.3">
      <c r="A1637">
        <v>86</v>
      </c>
      <c r="B1637" t="s">
        <v>15</v>
      </c>
      <c r="C1637">
        <v>27.1</v>
      </c>
      <c r="D1637">
        <v>128</v>
      </c>
      <c r="E1637">
        <v>72</v>
      </c>
      <c r="F1637">
        <v>247.8</v>
      </c>
      <c r="G1637">
        <v>106</v>
      </c>
      <c r="H1637">
        <v>62</v>
      </c>
      <c r="I1637">
        <v>2</v>
      </c>
      <c r="J1637" t="s">
        <v>16</v>
      </c>
      <c r="K1637" t="s">
        <v>21</v>
      </c>
      <c r="L1637" t="s">
        <v>22</v>
      </c>
      <c r="M1637">
        <v>11.1</v>
      </c>
      <c r="N1637">
        <v>21208.65</v>
      </c>
      <c r="O1637" t="s">
        <v>23</v>
      </c>
      <c r="P1637" t="str">
        <f t="shared" ref="P1637:P1639" si="879">IF(A1634&lt;30,"18-29",IF(A1634&lt;45,"30-44",IF(A1634&lt;60,"45-59",IF(A1634&lt;75,"60-74","75+"))))</f>
        <v>45-59</v>
      </c>
      <c r="Q1637" t="str">
        <f>IF(PatientData[[#This Row],[bmi]]&lt;18.5,"Underweight",
IF(PatientData[[#This Row],[bmi]]&lt;25,"Normal",
IF(PatientData[[#This Row],[bmi]]&lt;30,"Overweight","Obese")))</f>
        <v>Overweight</v>
      </c>
      <c r="R1637" t="str">
        <f t="shared" si="860"/>
        <v>High BP</v>
      </c>
      <c r="S1637" t="str">
        <f t="shared" si="861"/>
        <v>High Cost</v>
      </c>
    </row>
    <row r="1638" spans="1:19" x14ac:dyDescent="0.3">
      <c r="A1638">
        <v>45</v>
      </c>
      <c r="B1638" t="s">
        <v>15</v>
      </c>
      <c r="C1638">
        <v>33.1</v>
      </c>
      <c r="D1638">
        <v>125</v>
      </c>
      <c r="E1638">
        <v>68</v>
      </c>
      <c r="F1638">
        <v>252.2</v>
      </c>
      <c r="G1638">
        <v>105.9</v>
      </c>
      <c r="H1638">
        <v>80</v>
      </c>
      <c r="I1638">
        <v>1</v>
      </c>
      <c r="J1638" t="s">
        <v>24</v>
      </c>
      <c r="K1638" t="s">
        <v>21</v>
      </c>
      <c r="L1638" t="s">
        <v>22</v>
      </c>
      <c r="M1638">
        <v>5.8</v>
      </c>
      <c r="N1638">
        <v>11318.66</v>
      </c>
      <c r="O1638" t="s">
        <v>19</v>
      </c>
      <c r="P1638" t="str">
        <f t="shared" si="879"/>
        <v>45-59</v>
      </c>
      <c r="Q1638" t="str">
        <f>IF(PatientData[[#This Row],[bmi]]&lt;18.5,"Underweight",
IF(PatientData[[#This Row],[bmi]]&lt;25,"Normal",
IF(PatientData[[#This Row],[bmi]]&lt;30,"Overweight","Obese")))</f>
        <v>Obese</v>
      </c>
      <c r="R1638" t="str">
        <f t="shared" si="860"/>
        <v>High BP</v>
      </c>
      <c r="S1638" t="str">
        <f t="shared" si="861"/>
        <v>Normal Cost</v>
      </c>
    </row>
    <row r="1639" spans="1:19" x14ac:dyDescent="0.3">
      <c r="A1639">
        <v>82</v>
      </c>
      <c r="B1639" t="s">
        <v>15</v>
      </c>
      <c r="C1639">
        <v>18</v>
      </c>
      <c r="D1639">
        <v>128</v>
      </c>
      <c r="E1639">
        <v>79</v>
      </c>
      <c r="F1639">
        <v>171.9</v>
      </c>
      <c r="G1639">
        <v>106.7</v>
      </c>
      <c r="H1639">
        <v>71</v>
      </c>
      <c r="I1639">
        <v>3</v>
      </c>
      <c r="J1639" t="s">
        <v>24</v>
      </c>
      <c r="K1639" t="s">
        <v>21</v>
      </c>
      <c r="L1639" t="s">
        <v>25</v>
      </c>
      <c r="M1639">
        <v>4.7</v>
      </c>
      <c r="N1639">
        <v>11725.34</v>
      </c>
      <c r="O1639" t="s">
        <v>19</v>
      </c>
      <c r="P1639" t="str">
        <f t="shared" si="879"/>
        <v>60-74</v>
      </c>
      <c r="Q1639" t="str">
        <f>IF(PatientData[[#This Row],[bmi]]&lt;18.5,"Underweight",
IF(PatientData[[#This Row],[bmi]]&lt;25,"Normal",
IF(PatientData[[#This Row],[bmi]]&lt;30,"Overweight","Obese")))</f>
        <v>Underweight</v>
      </c>
      <c r="R1639" t="str">
        <f t="shared" si="860"/>
        <v>High BP</v>
      </c>
      <c r="S1639" t="str">
        <f t="shared" si="861"/>
        <v>Normal Cost</v>
      </c>
    </row>
    <row r="1640" spans="1:19" x14ac:dyDescent="0.3">
      <c r="A1640">
        <v>54</v>
      </c>
      <c r="B1640" t="s">
        <v>20</v>
      </c>
      <c r="C1640">
        <v>22.3</v>
      </c>
      <c r="D1640">
        <v>129</v>
      </c>
      <c r="E1640">
        <v>84</v>
      </c>
      <c r="F1640">
        <v>183.3</v>
      </c>
      <c r="G1640">
        <v>81.599999999999994</v>
      </c>
      <c r="H1640">
        <v>82</v>
      </c>
      <c r="I1640">
        <v>0</v>
      </c>
      <c r="J1640" t="s">
        <v>24</v>
      </c>
      <c r="K1640" t="s">
        <v>28</v>
      </c>
      <c r="L1640" t="s">
        <v>22</v>
      </c>
      <c r="M1640">
        <v>7.3</v>
      </c>
      <c r="N1640">
        <v>16146.82</v>
      </c>
      <c r="O1640" t="s">
        <v>19</v>
      </c>
      <c r="P1640" t="str">
        <f t="shared" ref="P1640:P1645" si="880">IF(A1640&lt;30,"18-29",IF(A1640&lt;45,"30-44",IF(A1640&lt;60,"45-59",IF(A1640&lt;75,"60-74","75+"))))</f>
        <v>45-59</v>
      </c>
      <c r="Q1640" t="str">
        <f>IF(PatientData[[#This Row],[bmi]]&lt;18.5,"Underweight",
IF(PatientData[[#This Row],[bmi]]&lt;25,"Normal",
IF(PatientData[[#This Row],[bmi]]&lt;30,"Overweight","Obese")))</f>
        <v>Normal</v>
      </c>
      <c r="R1640" t="str">
        <f t="shared" si="860"/>
        <v>High BP</v>
      </c>
      <c r="S1640" t="str">
        <f t="shared" si="861"/>
        <v>High Cost</v>
      </c>
    </row>
    <row r="1641" spans="1:19" x14ac:dyDescent="0.3">
      <c r="A1641">
        <v>69</v>
      </c>
      <c r="B1641" t="s">
        <v>20</v>
      </c>
      <c r="C1641">
        <v>22.4</v>
      </c>
      <c r="D1641">
        <v>123</v>
      </c>
      <c r="E1641">
        <v>81</v>
      </c>
      <c r="F1641">
        <v>223.7</v>
      </c>
      <c r="G1641">
        <v>116.9</v>
      </c>
      <c r="H1641">
        <v>86</v>
      </c>
      <c r="I1641">
        <v>1</v>
      </c>
      <c r="J1641" t="s">
        <v>16</v>
      </c>
      <c r="K1641" t="s">
        <v>17</v>
      </c>
      <c r="L1641" t="s">
        <v>25</v>
      </c>
      <c r="M1641">
        <v>8.6</v>
      </c>
      <c r="N1641">
        <v>16581.87</v>
      </c>
      <c r="O1641" t="s">
        <v>19</v>
      </c>
      <c r="P1641" t="str">
        <f t="shared" si="880"/>
        <v>60-74</v>
      </c>
      <c r="Q1641" t="str">
        <f>IF(PatientData[[#This Row],[bmi]]&lt;18.5,"Underweight",
IF(PatientData[[#This Row],[bmi]]&lt;25,"Normal",
IF(PatientData[[#This Row],[bmi]]&lt;30,"Overweight","Obese")))</f>
        <v>Normal</v>
      </c>
      <c r="R1641" t="str">
        <f t="shared" si="860"/>
        <v>High BP</v>
      </c>
      <c r="S1641" t="str">
        <f t="shared" si="861"/>
        <v>High Cost</v>
      </c>
    </row>
    <row r="1642" spans="1:19" x14ac:dyDescent="0.3">
      <c r="A1642">
        <v>66</v>
      </c>
      <c r="B1642" t="s">
        <v>20</v>
      </c>
      <c r="C1642">
        <v>22.4</v>
      </c>
      <c r="D1642">
        <v>112</v>
      </c>
      <c r="E1642">
        <v>71</v>
      </c>
      <c r="F1642">
        <v>201</v>
      </c>
      <c r="G1642">
        <v>89.6</v>
      </c>
      <c r="H1642">
        <v>80</v>
      </c>
      <c r="I1642">
        <v>2</v>
      </c>
      <c r="J1642" t="s">
        <v>27</v>
      </c>
      <c r="K1642" t="s">
        <v>21</v>
      </c>
      <c r="L1642" t="s">
        <v>22</v>
      </c>
      <c r="M1642">
        <v>3.7</v>
      </c>
      <c r="N1642">
        <v>9102.59</v>
      </c>
      <c r="O1642" t="s">
        <v>19</v>
      </c>
      <c r="P1642" t="str">
        <f t="shared" si="880"/>
        <v>60-74</v>
      </c>
      <c r="Q1642" t="str">
        <f>IF(PatientData[[#This Row],[bmi]]&lt;18.5,"Underweight",
IF(PatientData[[#This Row],[bmi]]&lt;25,"Normal",
IF(PatientData[[#This Row],[bmi]]&lt;30,"Overweight","Obese")))</f>
        <v>Normal</v>
      </c>
      <c r="R1642" t="str">
        <f t="shared" si="860"/>
        <v>Normal BP</v>
      </c>
      <c r="S1642" t="str">
        <f t="shared" si="861"/>
        <v>Normal Cost</v>
      </c>
    </row>
    <row r="1643" spans="1:19" x14ac:dyDescent="0.3">
      <c r="A1643">
        <v>56</v>
      </c>
      <c r="B1643" t="s">
        <v>20</v>
      </c>
      <c r="C1643">
        <v>22.4</v>
      </c>
      <c r="D1643">
        <v>116</v>
      </c>
      <c r="E1643">
        <v>81</v>
      </c>
      <c r="F1643">
        <v>229.5</v>
      </c>
      <c r="G1643">
        <v>97.7</v>
      </c>
      <c r="H1643">
        <v>76</v>
      </c>
      <c r="I1643">
        <v>0</v>
      </c>
      <c r="J1643" t="s">
        <v>24</v>
      </c>
      <c r="K1643" t="s">
        <v>21</v>
      </c>
      <c r="L1643" t="s">
        <v>25</v>
      </c>
      <c r="M1643">
        <v>5.3</v>
      </c>
      <c r="N1643">
        <v>10399.43</v>
      </c>
      <c r="O1643" t="s">
        <v>19</v>
      </c>
      <c r="P1643" t="str">
        <f t="shared" si="880"/>
        <v>45-59</v>
      </c>
      <c r="Q1643" t="str">
        <f>IF(PatientData[[#This Row],[bmi]]&lt;18.5,"Underweight",
IF(PatientData[[#This Row],[bmi]]&lt;25,"Normal",
IF(PatientData[[#This Row],[bmi]]&lt;30,"Overweight","Obese")))</f>
        <v>Normal</v>
      </c>
      <c r="R1643" t="str">
        <f t="shared" si="860"/>
        <v>High BP</v>
      </c>
      <c r="S1643" t="str">
        <f t="shared" si="861"/>
        <v>Normal Cost</v>
      </c>
    </row>
    <row r="1644" spans="1:19" x14ac:dyDescent="0.3">
      <c r="A1644">
        <v>71</v>
      </c>
      <c r="B1644" t="s">
        <v>20</v>
      </c>
      <c r="C1644">
        <v>22.4</v>
      </c>
      <c r="D1644">
        <v>126</v>
      </c>
      <c r="E1644">
        <v>78</v>
      </c>
      <c r="F1644">
        <v>201.5</v>
      </c>
      <c r="G1644">
        <v>94.7</v>
      </c>
      <c r="H1644">
        <v>74</v>
      </c>
      <c r="I1644">
        <v>2</v>
      </c>
      <c r="J1644" t="s">
        <v>24</v>
      </c>
      <c r="K1644" t="s">
        <v>28</v>
      </c>
      <c r="L1644" t="s">
        <v>25</v>
      </c>
      <c r="M1644">
        <v>3.9</v>
      </c>
      <c r="N1644">
        <v>10975.93</v>
      </c>
      <c r="O1644" t="s">
        <v>19</v>
      </c>
      <c r="P1644" t="str">
        <f t="shared" si="880"/>
        <v>60-74</v>
      </c>
      <c r="Q1644" t="str">
        <f>IF(PatientData[[#This Row],[bmi]]&lt;18.5,"Underweight",
IF(PatientData[[#This Row],[bmi]]&lt;25,"Normal",
IF(PatientData[[#This Row],[bmi]]&lt;30,"Overweight","Obese")))</f>
        <v>Normal</v>
      </c>
      <c r="R1644" t="str">
        <f t="shared" si="860"/>
        <v>High BP</v>
      </c>
      <c r="S1644" t="str">
        <f t="shared" si="861"/>
        <v>Normal Cost</v>
      </c>
    </row>
    <row r="1645" spans="1:19" x14ac:dyDescent="0.3">
      <c r="A1645">
        <v>72</v>
      </c>
      <c r="B1645" t="s">
        <v>20</v>
      </c>
      <c r="C1645">
        <v>22.4</v>
      </c>
      <c r="D1645">
        <v>117</v>
      </c>
      <c r="E1645">
        <v>76</v>
      </c>
      <c r="F1645">
        <v>223.4</v>
      </c>
      <c r="G1645">
        <v>85.4</v>
      </c>
      <c r="H1645">
        <v>73</v>
      </c>
      <c r="I1645">
        <v>0</v>
      </c>
      <c r="J1645" t="s">
        <v>16</v>
      </c>
      <c r="K1645" t="s">
        <v>26</v>
      </c>
      <c r="L1645" t="s">
        <v>18</v>
      </c>
      <c r="M1645">
        <v>13.1</v>
      </c>
      <c r="N1645">
        <v>25368.04</v>
      </c>
      <c r="O1645" t="s">
        <v>19</v>
      </c>
      <c r="P1645" t="str">
        <f t="shared" si="880"/>
        <v>60-74</v>
      </c>
      <c r="Q1645" t="str">
        <f>IF(PatientData[[#This Row],[bmi]]&lt;18.5,"Underweight",
IF(PatientData[[#This Row],[bmi]]&lt;25,"Normal",
IF(PatientData[[#This Row],[bmi]]&lt;30,"Overweight","Obese")))</f>
        <v>Normal</v>
      </c>
      <c r="R1645" t="str">
        <f t="shared" si="860"/>
        <v>Normal BP</v>
      </c>
      <c r="S1645" t="str">
        <f t="shared" si="861"/>
        <v>High Cost</v>
      </c>
    </row>
    <row r="1646" spans="1:19" x14ac:dyDescent="0.3">
      <c r="A1646">
        <v>39</v>
      </c>
      <c r="B1646" t="s">
        <v>15</v>
      </c>
      <c r="C1646">
        <v>26.8</v>
      </c>
      <c r="D1646">
        <v>116</v>
      </c>
      <c r="E1646">
        <v>64</v>
      </c>
      <c r="F1646">
        <v>198</v>
      </c>
      <c r="G1646">
        <v>120.9</v>
      </c>
      <c r="H1646">
        <v>88</v>
      </c>
      <c r="I1646">
        <v>0</v>
      </c>
      <c r="J1646" t="s">
        <v>16</v>
      </c>
      <c r="K1646" t="s">
        <v>21</v>
      </c>
      <c r="L1646" t="s">
        <v>25</v>
      </c>
      <c r="M1646">
        <v>8.8000000000000007</v>
      </c>
      <c r="N1646">
        <v>17478.560000000001</v>
      </c>
      <c r="O1646" t="s">
        <v>19</v>
      </c>
      <c r="P1646" t="str">
        <f t="shared" ref="P1646" si="881">IF(A1643&lt;30,"18-29",IF(A1643&lt;45,"30-44",IF(A1643&lt;60,"45-59",IF(A1643&lt;75,"60-74","75+"))))</f>
        <v>45-59</v>
      </c>
      <c r="Q1646" t="str">
        <f>IF(PatientData[[#This Row],[bmi]]&lt;18.5,"Underweight",
IF(PatientData[[#This Row],[bmi]]&lt;25,"Normal",
IF(PatientData[[#This Row],[bmi]]&lt;30,"Overweight","Obese")))</f>
        <v>Overweight</v>
      </c>
      <c r="R1646" t="str">
        <f t="shared" si="860"/>
        <v>Normal BP</v>
      </c>
      <c r="S1646" t="str">
        <f t="shared" si="861"/>
        <v>High Cost</v>
      </c>
    </row>
    <row r="1647" spans="1:19" x14ac:dyDescent="0.3">
      <c r="A1647">
        <v>69</v>
      </c>
      <c r="B1647" t="s">
        <v>20</v>
      </c>
      <c r="C1647">
        <v>22.4</v>
      </c>
      <c r="D1647">
        <v>140</v>
      </c>
      <c r="E1647">
        <v>79</v>
      </c>
      <c r="F1647">
        <v>231.2</v>
      </c>
      <c r="G1647">
        <v>141.30000000000001</v>
      </c>
      <c r="H1647">
        <v>65</v>
      </c>
      <c r="I1647">
        <v>3</v>
      </c>
      <c r="J1647" t="s">
        <v>27</v>
      </c>
      <c r="K1647" t="s">
        <v>17</v>
      </c>
      <c r="L1647" t="s">
        <v>22</v>
      </c>
      <c r="M1647">
        <v>3.6</v>
      </c>
      <c r="N1647">
        <v>7737.32</v>
      </c>
      <c r="O1647" t="s">
        <v>19</v>
      </c>
      <c r="P1647" t="str">
        <f t="shared" ref="P1647" si="882">IF(A1647&lt;30,"18-29",IF(A1647&lt;45,"30-44",IF(A1647&lt;60,"45-59",IF(A1647&lt;75,"60-74","75+"))))</f>
        <v>60-74</v>
      </c>
      <c r="Q1647" t="str">
        <f>IF(PatientData[[#This Row],[bmi]]&lt;18.5,"Underweight",
IF(PatientData[[#This Row],[bmi]]&lt;25,"Normal",
IF(PatientData[[#This Row],[bmi]]&lt;30,"Overweight","Obese")))</f>
        <v>Normal</v>
      </c>
      <c r="R1647" t="str">
        <f t="shared" si="860"/>
        <v>High BP</v>
      </c>
      <c r="S1647" t="str">
        <f t="shared" si="861"/>
        <v>Normal Cost</v>
      </c>
    </row>
    <row r="1648" spans="1:19" x14ac:dyDescent="0.3">
      <c r="A1648">
        <v>80</v>
      </c>
      <c r="B1648" t="s">
        <v>15</v>
      </c>
      <c r="C1648">
        <v>28.9</v>
      </c>
      <c r="D1648">
        <v>116</v>
      </c>
      <c r="E1648">
        <v>67</v>
      </c>
      <c r="F1648">
        <v>240.5</v>
      </c>
      <c r="G1648">
        <v>148</v>
      </c>
      <c r="H1648">
        <v>77</v>
      </c>
      <c r="I1648">
        <v>0</v>
      </c>
      <c r="J1648" t="s">
        <v>16</v>
      </c>
      <c r="K1648" t="s">
        <v>17</v>
      </c>
      <c r="L1648" t="s">
        <v>18</v>
      </c>
      <c r="M1648">
        <v>11.5</v>
      </c>
      <c r="N1648">
        <v>21883.5</v>
      </c>
      <c r="O1648" t="s">
        <v>19</v>
      </c>
      <c r="P1648" t="str">
        <f t="shared" ref="P1648" si="883">IF(A1645&lt;30,"18-29",IF(A1645&lt;45,"30-44",IF(A1645&lt;60,"45-59",IF(A1645&lt;75,"60-74","75+"))))</f>
        <v>60-74</v>
      </c>
      <c r="Q1648" t="str">
        <f>IF(PatientData[[#This Row],[bmi]]&lt;18.5,"Underweight",
IF(PatientData[[#This Row],[bmi]]&lt;25,"Normal",
IF(PatientData[[#This Row],[bmi]]&lt;30,"Overweight","Obese")))</f>
        <v>Overweight</v>
      </c>
      <c r="R1648" t="str">
        <f t="shared" si="860"/>
        <v>Normal BP</v>
      </c>
      <c r="S1648" t="str">
        <f t="shared" si="861"/>
        <v>High Cost</v>
      </c>
    </row>
    <row r="1649" spans="1:19" x14ac:dyDescent="0.3">
      <c r="A1649">
        <v>67</v>
      </c>
      <c r="B1649" t="s">
        <v>20</v>
      </c>
      <c r="C1649">
        <v>22.4</v>
      </c>
      <c r="D1649">
        <v>123</v>
      </c>
      <c r="E1649">
        <v>68</v>
      </c>
      <c r="F1649">
        <v>252.3</v>
      </c>
      <c r="G1649">
        <v>98.8</v>
      </c>
      <c r="H1649">
        <v>88</v>
      </c>
      <c r="I1649">
        <v>4</v>
      </c>
      <c r="J1649" t="s">
        <v>24</v>
      </c>
      <c r="K1649" t="s">
        <v>28</v>
      </c>
      <c r="L1649" t="s">
        <v>18</v>
      </c>
      <c r="M1649">
        <v>4.2</v>
      </c>
      <c r="N1649">
        <v>11136.45</v>
      </c>
      <c r="O1649" t="s">
        <v>19</v>
      </c>
      <c r="P1649" t="str">
        <f t="shared" ref="P1649:P1651" si="884">IF(A1649&lt;30,"18-29",IF(A1649&lt;45,"30-44",IF(A1649&lt;60,"45-59",IF(A1649&lt;75,"60-74","75+"))))</f>
        <v>60-74</v>
      </c>
      <c r="Q1649" t="str">
        <f>IF(PatientData[[#This Row],[bmi]]&lt;18.5,"Underweight",
IF(PatientData[[#This Row],[bmi]]&lt;25,"Normal",
IF(PatientData[[#This Row],[bmi]]&lt;30,"Overweight","Obese")))</f>
        <v>Normal</v>
      </c>
      <c r="R1649" t="str">
        <f t="shared" si="860"/>
        <v>High BP</v>
      </c>
      <c r="S1649" t="str">
        <f t="shared" si="861"/>
        <v>Normal Cost</v>
      </c>
    </row>
    <row r="1650" spans="1:19" x14ac:dyDescent="0.3">
      <c r="A1650">
        <v>46</v>
      </c>
      <c r="B1650" t="s">
        <v>20</v>
      </c>
      <c r="C1650">
        <v>22.4</v>
      </c>
      <c r="D1650">
        <v>124</v>
      </c>
      <c r="E1650">
        <v>87</v>
      </c>
      <c r="F1650">
        <v>159.9</v>
      </c>
      <c r="G1650">
        <v>96.4</v>
      </c>
      <c r="H1650">
        <v>92</v>
      </c>
      <c r="I1650">
        <v>1</v>
      </c>
      <c r="J1650" t="s">
        <v>16</v>
      </c>
      <c r="K1650" t="s">
        <v>28</v>
      </c>
      <c r="L1650" t="s">
        <v>18</v>
      </c>
      <c r="M1650">
        <v>8.1999999999999993</v>
      </c>
      <c r="N1650">
        <v>17132.84</v>
      </c>
      <c r="O1650" t="s">
        <v>19</v>
      </c>
      <c r="P1650" t="str">
        <f t="shared" si="884"/>
        <v>45-59</v>
      </c>
      <c r="Q1650" t="str">
        <f>IF(PatientData[[#This Row],[bmi]]&lt;18.5,"Underweight",
IF(PatientData[[#This Row],[bmi]]&lt;25,"Normal",
IF(PatientData[[#This Row],[bmi]]&lt;30,"Overweight","Obese")))</f>
        <v>Normal</v>
      </c>
      <c r="R1650" t="str">
        <f t="shared" si="860"/>
        <v>High BP</v>
      </c>
      <c r="S1650" t="str">
        <f t="shared" si="861"/>
        <v>High Cost</v>
      </c>
    </row>
    <row r="1651" spans="1:19" x14ac:dyDescent="0.3">
      <c r="A1651">
        <v>66</v>
      </c>
      <c r="B1651" t="s">
        <v>20</v>
      </c>
      <c r="C1651">
        <v>22.4</v>
      </c>
      <c r="D1651">
        <v>149</v>
      </c>
      <c r="E1651">
        <v>90</v>
      </c>
      <c r="F1651">
        <v>222</v>
      </c>
      <c r="G1651">
        <v>98.4</v>
      </c>
      <c r="H1651">
        <v>98</v>
      </c>
      <c r="I1651">
        <v>2</v>
      </c>
      <c r="J1651" t="s">
        <v>16</v>
      </c>
      <c r="K1651" t="s">
        <v>26</v>
      </c>
      <c r="L1651" t="s">
        <v>25</v>
      </c>
      <c r="M1651">
        <v>6.4</v>
      </c>
      <c r="N1651">
        <v>11443.5</v>
      </c>
      <c r="O1651" t="s">
        <v>19</v>
      </c>
      <c r="P1651" t="str">
        <f t="shared" si="884"/>
        <v>60-74</v>
      </c>
      <c r="Q1651" t="str">
        <f>IF(PatientData[[#This Row],[bmi]]&lt;18.5,"Underweight",
IF(PatientData[[#This Row],[bmi]]&lt;25,"Normal",
IF(PatientData[[#This Row],[bmi]]&lt;30,"Overweight","Obese")))</f>
        <v>Normal</v>
      </c>
      <c r="R1651" t="str">
        <f t="shared" si="860"/>
        <v>High BP</v>
      </c>
      <c r="S1651" t="str">
        <f t="shared" si="861"/>
        <v>Normal Cost</v>
      </c>
    </row>
    <row r="1652" spans="1:19" x14ac:dyDescent="0.3">
      <c r="A1652">
        <v>50</v>
      </c>
      <c r="B1652" t="s">
        <v>15</v>
      </c>
      <c r="C1652">
        <v>34.200000000000003</v>
      </c>
      <c r="D1652">
        <v>129</v>
      </c>
      <c r="E1652">
        <v>72</v>
      </c>
      <c r="F1652">
        <v>210.5</v>
      </c>
      <c r="G1652">
        <v>94.3</v>
      </c>
      <c r="H1652">
        <v>74</v>
      </c>
      <c r="I1652">
        <v>3</v>
      </c>
      <c r="J1652" t="s">
        <v>16</v>
      </c>
      <c r="K1652" t="s">
        <v>21</v>
      </c>
      <c r="L1652" t="s">
        <v>22</v>
      </c>
      <c r="M1652">
        <v>8.1999999999999993</v>
      </c>
      <c r="N1652">
        <v>17053.27</v>
      </c>
      <c r="O1652" t="s">
        <v>19</v>
      </c>
      <c r="P1652" t="str">
        <f t="shared" ref="P1652:P1656" si="885">IF(A1649&lt;30,"18-29",IF(A1649&lt;45,"30-44",IF(A1649&lt;60,"45-59",IF(A1649&lt;75,"60-74","75+"))))</f>
        <v>60-74</v>
      </c>
      <c r="Q1652" t="str">
        <f>IF(PatientData[[#This Row],[bmi]]&lt;18.5,"Underweight",
IF(PatientData[[#This Row],[bmi]]&lt;25,"Normal",
IF(PatientData[[#This Row],[bmi]]&lt;30,"Overweight","Obese")))</f>
        <v>Obese</v>
      </c>
      <c r="R1652" t="str">
        <f t="shared" si="860"/>
        <v>High BP</v>
      </c>
      <c r="S1652" t="str">
        <f t="shared" si="861"/>
        <v>High Cost</v>
      </c>
    </row>
    <row r="1653" spans="1:19" x14ac:dyDescent="0.3">
      <c r="A1653">
        <v>71</v>
      </c>
      <c r="B1653" t="s">
        <v>15</v>
      </c>
      <c r="C1653">
        <v>30.6</v>
      </c>
      <c r="D1653">
        <v>117</v>
      </c>
      <c r="E1653">
        <v>66</v>
      </c>
      <c r="F1653">
        <v>251</v>
      </c>
      <c r="G1653">
        <v>118.7</v>
      </c>
      <c r="H1653">
        <v>61</v>
      </c>
      <c r="I1653">
        <v>3</v>
      </c>
      <c r="J1653" t="s">
        <v>24</v>
      </c>
      <c r="K1653" t="s">
        <v>17</v>
      </c>
      <c r="L1653" t="s">
        <v>25</v>
      </c>
      <c r="M1653">
        <v>3.6</v>
      </c>
      <c r="N1653">
        <v>7849.94</v>
      </c>
      <c r="O1653" t="s">
        <v>19</v>
      </c>
      <c r="P1653" t="str">
        <f t="shared" si="885"/>
        <v>45-59</v>
      </c>
      <c r="Q1653" t="str">
        <f>IF(PatientData[[#This Row],[bmi]]&lt;18.5,"Underweight",
IF(PatientData[[#This Row],[bmi]]&lt;25,"Normal",
IF(PatientData[[#This Row],[bmi]]&lt;30,"Overweight","Obese")))</f>
        <v>Obese</v>
      </c>
      <c r="R1653" t="str">
        <f t="shared" si="860"/>
        <v>Normal BP</v>
      </c>
      <c r="S1653" t="str">
        <f t="shared" si="861"/>
        <v>Normal Cost</v>
      </c>
    </row>
    <row r="1654" spans="1:19" x14ac:dyDescent="0.3">
      <c r="A1654">
        <v>82</v>
      </c>
      <c r="B1654" t="s">
        <v>15</v>
      </c>
      <c r="C1654">
        <v>22.6</v>
      </c>
      <c r="D1654">
        <v>137</v>
      </c>
      <c r="E1654">
        <v>81</v>
      </c>
      <c r="F1654">
        <v>195.1</v>
      </c>
      <c r="G1654">
        <v>114.7</v>
      </c>
      <c r="H1654">
        <v>77</v>
      </c>
      <c r="I1654">
        <v>1</v>
      </c>
      <c r="J1654" t="s">
        <v>16</v>
      </c>
      <c r="K1654" t="s">
        <v>17</v>
      </c>
      <c r="L1654" t="s">
        <v>18</v>
      </c>
      <c r="M1654">
        <v>6.9</v>
      </c>
      <c r="N1654">
        <v>12649.7</v>
      </c>
      <c r="O1654" t="s">
        <v>19</v>
      </c>
      <c r="P1654" t="str">
        <f t="shared" si="885"/>
        <v>60-74</v>
      </c>
      <c r="Q1654" t="str">
        <f>IF(PatientData[[#This Row],[bmi]]&lt;18.5,"Underweight",
IF(PatientData[[#This Row],[bmi]]&lt;25,"Normal",
IF(PatientData[[#This Row],[bmi]]&lt;30,"Overweight","Obese")))</f>
        <v>Normal</v>
      </c>
      <c r="R1654" t="str">
        <f t="shared" si="860"/>
        <v>High BP</v>
      </c>
      <c r="S1654" t="str">
        <f t="shared" si="861"/>
        <v>Normal Cost</v>
      </c>
    </row>
    <row r="1655" spans="1:19" x14ac:dyDescent="0.3">
      <c r="A1655">
        <v>71</v>
      </c>
      <c r="B1655" t="s">
        <v>15</v>
      </c>
      <c r="C1655">
        <v>32.4</v>
      </c>
      <c r="D1655">
        <v>133</v>
      </c>
      <c r="E1655">
        <v>79</v>
      </c>
      <c r="F1655">
        <v>252</v>
      </c>
      <c r="G1655">
        <v>162.69999999999999</v>
      </c>
      <c r="H1655">
        <v>91</v>
      </c>
      <c r="I1655">
        <v>2</v>
      </c>
      <c r="J1655" t="s">
        <v>16</v>
      </c>
      <c r="K1655" t="s">
        <v>21</v>
      </c>
      <c r="L1655" t="s">
        <v>18</v>
      </c>
      <c r="M1655">
        <v>11</v>
      </c>
      <c r="N1655">
        <v>21478.63</v>
      </c>
      <c r="O1655" t="s">
        <v>19</v>
      </c>
      <c r="P1655" t="str">
        <f t="shared" si="885"/>
        <v>45-59</v>
      </c>
      <c r="Q1655" t="str">
        <f>IF(PatientData[[#This Row],[bmi]]&lt;18.5,"Underweight",
IF(PatientData[[#This Row],[bmi]]&lt;25,"Normal",
IF(PatientData[[#This Row],[bmi]]&lt;30,"Overweight","Obese")))</f>
        <v>Obese</v>
      </c>
      <c r="R1655" t="str">
        <f t="shared" si="860"/>
        <v>High BP</v>
      </c>
      <c r="S1655" t="str">
        <f t="shared" si="861"/>
        <v>High Cost</v>
      </c>
    </row>
    <row r="1656" spans="1:19" x14ac:dyDescent="0.3">
      <c r="A1656">
        <v>87</v>
      </c>
      <c r="B1656" t="s">
        <v>15</v>
      </c>
      <c r="C1656">
        <v>27.7</v>
      </c>
      <c r="D1656">
        <v>138</v>
      </c>
      <c r="E1656">
        <v>80</v>
      </c>
      <c r="F1656">
        <v>217.9</v>
      </c>
      <c r="G1656">
        <v>122.2</v>
      </c>
      <c r="H1656">
        <v>65</v>
      </c>
      <c r="I1656">
        <v>0</v>
      </c>
      <c r="J1656" t="s">
        <v>27</v>
      </c>
      <c r="K1656" t="s">
        <v>17</v>
      </c>
      <c r="L1656" t="s">
        <v>18</v>
      </c>
      <c r="M1656">
        <v>4.5999999999999996</v>
      </c>
      <c r="N1656">
        <v>8357.9599999999991</v>
      </c>
      <c r="O1656" t="s">
        <v>23</v>
      </c>
      <c r="P1656" t="str">
        <f t="shared" si="885"/>
        <v>60-74</v>
      </c>
      <c r="Q1656" t="str">
        <f>IF(PatientData[[#This Row],[bmi]]&lt;18.5,"Underweight",
IF(PatientData[[#This Row],[bmi]]&lt;25,"Normal",
IF(PatientData[[#This Row],[bmi]]&lt;30,"Overweight","Obese")))</f>
        <v>Overweight</v>
      </c>
      <c r="R1656" t="str">
        <f t="shared" si="860"/>
        <v>High BP</v>
      </c>
      <c r="S1656" t="str">
        <f t="shared" si="861"/>
        <v>Normal Cost</v>
      </c>
    </row>
    <row r="1657" spans="1:19" x14ac:dyDescent="0.3">
      <c r="A1657">
        <v>77</v>
      </c>
      <c r="B1657" t="s">
        <v>20</v>
      </c>
      <c r="C1657">
        <v>22.4</v>
      </c>
      <c r="D1657">
        <v>123</v>
      </c>
      <c r="E1657">
        <v>70</v>
      </c>
      <c r="F1657">
        <v>232.4</v>
      </c>
      <c r="G1657">
        <v>97.4</v>
      </c>
      <c r="H1657">
        <v>81</v>
      </c>
      <c r="I1657">
        <v>1</v>
      </c>
      <c r="J1657" t="s">
        <v>27</v>
      </c>
      <c r="K1657" t="s">
        <v>26</v>
      </c>
      <c r="L1657" t="s">
        <v>18</v>
      </c>
      <c r="M1657">
        <v>4.3</v>
      </c>
      <c r="N1657">
        <v>8441.2900000000009</v>
      </c>
      <c r="O1657" t="s">
        <v>19</v>
      </c>
      <c r="P1657" t="str">
        <f t="shared" ref="P1657:P1658" si="886">IF(A1657&lt;30,"18-29",IF(A1657&lt;45,"30-44",IF(A1657&lt;60,"45-59",IF(A1657&lt;75,"60-74","75+"))))</f>
        <v>75+</v>
      </c>
      <c r="Q1657" t="str">
        <f>IF(PatientData[[#This Row],[bmi]]&lt;18.5,"Underweight",
IF(PatientData[[#This Row],[bmi]]&lt;25,"Normal",
IF(PatientData[[#This Row],[bmi]]&lt;30,"Overweight","Obese")))</f>
        <v>Normal</v>
      </c>
      <c r="R1657" t="str">
        <f t="shared" si="860"/>
        <v>High BP</v>
      </c>
      <c r="S1657" t="str">
        <f t="shared" si="861"/>
        <v>Normal Cost</v>
      </c>
    </row>
    <row r="1658" spans="1:19" x14ac:dyDescent="0.3">
      <c r="A1658">
        <v>67</v>
      </c>
      <c r="B1658" t="s">
        <v>20</v>
      </c>
      <c r="C1658">
        <v>22.4</v>
      </c>
      <c r="D1658">
        <v>114</v>
      </c>
      <c r="E1658">
        <v>64</v>
      </c>
      <c r="F1658">
        <v>232.6</v>
      </c>
      <c r="G1658">
        <v>120.8</v>
      </c>
      <c r="H1658">
        <v>91</v>
      </c>
      <c r="I1658">
        <v>0</v>
      </c>
      <c r="J1658" t="s">
        <v>16</v>
      </c>
      <c r="K1658" t="s">
        <v>17</v>
      </c>
      <c r="L1658" t="s">
        <v>18</v>
      </c>
      <c r="M1658">
        <v>11</v>
      </c>
      <c r="N1658">
        <v>17878.439999999999</v>
      </c>
      <c r="O1658" t="s">
        <v>19</v>
      </c>
      <c r="P1658" t="str">
        <f t="shared" si="886"/>
        <v>60-74</v>
      </c>
      <c r="Q1658" t="str">
        <f>IF(PatientData[[#This Row],[bmi]]&lt;18.5,"Underweight",
IF(PatientData[[#This Row],[bmi]]&lt;25,"Normal",
IF(PatientData[[#This Row],[bmi]]&lt;30,"Overweight","Obese")))</f>
        <v>Normal</v>
      </c>
      <c r="R1658" t="str">
        <f t="shared" si="860"/>
        <v>Normal BP</v>
      </c>
      <c r="S1658" t="str">
        <f t="shared" si="861"/>
        <v>High Cost</v>
      </c>
    </row>
    <row r="1659" spans="1:19" x14ac:dyDescent="0.3">
      <c r="A1659">
        <v>66</v>
      </c>
      <c r="B1659" t="s">
        <v>15</v>
      </c>
      <c r="C1659">
        <v>26.5</v>
      </c>
      <c r="D1659">
        <v>113</v>
      </c>
      <c r="E1659">
        <v>68</v>
      </c>
      <c r="F1659">
        <v>268.7</v>
      </c>
      <c r="G1659">
        <v>87.8</v>
      </c>
      <c r="H1659">
        <v>63</v>
      </c>
      <c r="I1659">
        <v>1</v>
      </c>
      <c r="J1659" t="s">
        <v>27</v>
      </c>
      <c r="K1659" t="s">
        <v>21</v>
      </c>
      <c r="L1659" t="s">
        <v>25</v>
      </c>
      <c r="M1659">
        <v>5.8</v>
      </c>
      <c r="N1659">
        <v>11662.25</v>
      </c>
      <c r="O1659" t="s">
        <v>19</v>
      </c>
      <c r="P1659" t="str">
        <f t="shared" ref="P1659:P1661" si="887">IF(A1656&lt;30,"18-29",IF(A1656&lt;45,"30-44",IF(A1656&lt;60,"45-59",IF(A1656&lt;75,"60-74","75+"))))</f>
        <v>75+</v>
      </c>
      <c r="Q1659" t="str">
        <f>IF(PatientData[[#This Row],[bmi]]&lt;18.5,"Underweight",
IF(PatientData[[#This Row],[bmi]]&lt;25,"Normal",
IF(PatientData[[#This Row],[bmi]]&lt;30,"Overweight","Obese")))</f>
        <v>Overweight</v>
      </c>
      <c r="R1659" t="str">
        <f t="shared" si="860"/>
        <v>Normal BP</v>
      </c>
      <c r="S1659" t="str">
        <f t="shared" si="861"/>
        <v>Normal Cost</v>
      </c>
    </row>
    <row r="1660" spans="1:19" x14ac:dyDescent="0.3">
      <c r="A1660">
        <v>45</v>
      </c>
      <c r="B1660" t="s">
        <v>15</v>
      </c>
      <c r="C1660">
        <v>32.299999999999997</v>
      </c>
      <c r="D1660">
        <v>112</v>
      </c>
      <c r="E1660">
        <v>64</v>
      </c>
      <c r="F1660">
        <v>213.5</v>
      </c>
      <c r="G1660">
        <v>98.9</v>
      </c>
      <c r="H1660">
        <v>82</v>
      </c>
      <c r="I1660">
        <v>0</v>
      </c>
      <c r="J1660" t="s">
        <v>16</v>
      </c>
      <c r="K1660" t="s">
        <v>28</v>
      </c>
      <c r="L1660" t="s">
        <v>25</v>
      </c>
      <c r="M1660">
        <v>8.6</v>
      </c>
      <c r="N1660">
        <v>19465.13</v>
      </c>
      <c r="O1660" t="s">
        <v>19</v>
      </c>
      <c r="P1660" t="str">
        <f t="shared" si="887"/>
        <v>75+</v>
      </c>
      <c r="Q1660" t="str">
        <f>IF(PatientData[[#This Row],[bmi]]&lt;18.5,"Underweight",
IF(PatientData[[#This Row],[bmi]]&lt;25,"Normal",
IF(PatientData[[#This Row],[bmi]]&lt;30,"Overweight","Obese")))</f>
        <v>Obese</v>
      </c>
      <c r="R1660" t="str">
        <f t="shared" si="860"/>
        <v>Normal BP</v>
      </c>
      <c r="S1660" t="str">
        <f t="shared" si="861"/>
        <v>High Cost</v>
      </c>
    </row>
    <row r="1661" spans="1:19" x14ac:dyDescent="0.3">
      <c r="A1661">
        <v>59</v>
      </c>
      <c r="B1661" t="s">
        <v>15</v>
      </c>
      <c r="C1661">
        <v>33.299999999999997</v>
      </c>
      <c r="D1661">
        <v>116</v>
      </c>
      <c r="E1661">
        <v>64</v>
      </c>
      <c r="F1661">
        <v>276.8</v>
      </c>
      <c r="G1661">
        <v>148</v>
      </c>
      <c r="H1661">
        <v>93</v>
      </c>
      <c r="I1661">
        <v>3</v>
      </c>
      <c r="J1661" t="s">
        <v>16</v>
      </c>
      <c r="K1661" t="s">
        <v>17</v>
      </c>
      <c r="L1661" t="s">
        <v>25</v>
      </c>
      <c r="M1661">
        <v>8.8000000000000007</v>
      </c>
      <c r="N1661">
        <v>15275.65</v>
      </c>
      <c r="O1661" t="s">
        <v>19</v>
      </c>
      <c r="P1661" t="str">
        <f t="shared" si="887"/>
        <v>60-74</v>
      </c>
      <c r="Q1661" t="str">
        <f>IF(PatientData[[#This Row],[bmi]]&lt;18.5,"Underweight",
IF(PatientData[[#This Row],[bmi]]&lt;25,"Normal",
IF(PatientData[[#This Row],[bmi]]&lt;30,"Overweight","Obese")))</f>
        <v>Obese</v>
      </c>
      <c r="R1661" t="str">
        <f t="shared" si="860"/>
        <v>Normal BP</v>
      </c>
      <c r="S1661" t="str">
        <f t="shared" si="861"/>
        <v>High Cost</v>
      </c>
    </row>
    <row r="1662" spans="1:19" x14ac:dyDescent="0.3">
      <c r="A1662">
        <v>61</v>
      </c>
      <c r="B1662" t="s">
        <v>20</v>
      </c>
      <c r="C1662">
        <v>22.4</v>
      </c>
      <c r="D1662">
        <v>117</v>
      </c>
      <c r="E1662">
        <v>74</v>
      </c>
      <c r="F1662">
        <v>175.8</v>
      </c>
      <c r="G1662">
        <v>164.3</v>
      </c>
      <c r="H1662">
        <v>61</v>
      </c>
      <c r="I1662">
        <v>0</v>
      </c>
      <c r="J1662" t="s">
        <v>27</v>
      </c>
      <c r="K1662" t="s">
        <v>21</v>
      </c>
      <c r="L1662" t="s">
        <v>25</v>
      </c>
      <c r="M1662">
        <v>4.8</v>
      </c>
      <c r="N1662">
        <v>11864.54</v>
      </c>
      <c r="O1662" t="s">
        <v>19</v>
      </c>
      <c r="P1662" t="str">
        <f t="shared" ref="P1662:P1667" si="888">IF(A1662&lt;30,"18-29",IF(A1662&lt;45,"30-44",IF(A1662&lt;60,"45-59",IF(A1662&lt;75,"60-74","75+"))))</f>
        <v>60-74</v>
      </c>
      <c r="Q1662" t="str">
        <f>IF(PatientData[[#This Row],[bmi]]&lt;18.5,"Underweight",
IF(PatientData[[#This Row],[bmi]]&lt;25,"Normal",
IF(PatientData[[#This Row],[bmi]]&lt;30,"Overweight","Obese")))</f>
        <v>Normal</v>
      </c>
      <c r="R1662" t="str">
        <f t="shared" si="860"/>
        <v>Normal BP</v>
      </c>
      <c r="S1662" t="str">
        <f t="shared" si="861"/>
        <v>Normal Cost</v>
      </c>
    </row>
    <row r="1663" spans="1:19" x14ac:dyDescent="0.3">
      <c r="A1663">
        <v>69</v>
      </c>
      <c r="B1663" t="s">
        <v>20</v>
      </c>
      <c r="C1663">
        <v>22.4</v>
      </c>
      <c r="D1663">
        <v>116</v>
      </c>
      <c r="E1663">
        <v>62</v>
      </c>
      <c r="F1663">
        <v>213.7</v>
      </c>
      <c r="G1663">
        <v>87.3</v>
      </c>
      <c r="H1663">
        <v>86</v>
      </c>
      <c r="I1663">
        <v>1</v>
      </c>
      <c r="J1663" t="s">
        <v>27</v>
      </c>
      <c r="K1663" t="s">
        <v>26</v>
      </c>
      <c r="L1663" t="s">
        <v>18</v>
      </c>
      <c r="M1663">
        <v>12.4</v>
      </c>
      <c r="N1663">
        <v>14734.53</v>
      </c>
      <c r="O1663" t="s">
        <v>19</v>
      </c>
      <c r="P1663" t="str">
        <f t="shared" si="888"/>
        <v>60-74</v>
      </c>
      <c r="Q1663" t="str">
        <f>IF(PatientData[[#This Row],[bmi]]&lt;18.5,"Underweight",
IF(PatientData[[#This Row],[bmi]]&lt;25,"Normal",
IF(PatientData[[#This Row],[bmi]]&lt;30,"Overweight","Obese")))</f>
        <v>Normal</v>
      </c>
      <c r="R1663" t="str">
        <f t="shared" si="860"/>
        <v>Normal BP</v>
      </c>
      <c r="S1663" t="str">
        <f t="shared" si="861"/>
        <v>Normal Cost</v>
      </c>
    </row>
    <row r="1664" spans="1:19" x14ac:dyDescent="0.3">
      <c r="A1664">
        <v>48</v>
      </c>
      <c r="B1664" t="s">
        <v>20</v>
      </c>
      <c r="C1664">
        <v>22.4</v>
      </c>
      <c r="D1664">
        <v>102</v>
      </c>
      <c r="E1664">
        <v>67</v>
      </c>
      <c r="F1664">
        <v>213.1</v>
      </c>
      <c r="G1664">
        <v>134.9</v>
      </c>
      <c r="H1664">
        <v>67</v>
      </c>
      <c r="I1664">
        <v>0</v>
      </c>
      <c r="J1664" t="s">
        <v>27</v>
      </c>
      <c r="K1664" t="s">
        <v>17</v>
      </c>
      <c r="L1664" t="s">
        <v>18</v>
      </c>
      <c r="M1664">
        <v>3.5</v>
      </c>
      <c r="N1664">
        <v>6083.18</v>
      </c>
      <c r="O1664" t="s">
        <v>19</v>
      </c>
      <c r="P1664" t="str">
        <f t="shared" si="888"/>
        <v>45-59</v>
      </c>
      <c r="Q1664" t="str">
        <f>IF(PatientData[[#This Row],[bmi]]&lt;18.5,"Underweight",
IF(PatientData[[#This Row],[bmi]]&lt;25,"Normal",
IF(PatientData[[#This Row],[bmi]]&lt;30,"Overweight","Obese")))</f>
        <v>Normal</v>
      </c>
      <c r="R1664" t="str">
        <f t="shared" si="860"/>
        <v>Normal BP</v>
      </c>
      <c r="S1664" t="str">
        <f t="shared" si="861"/>
        <v>Normal Cost</v>
      </c>
    </row>
    <row r="1665" spans="1:19" x14ac:dyDescent="0.3">
      <c r="A1665">
        <v>76</v>
      </c>
      <c r="B1665" t="s">
        <v>20</v>
      </c>
      <c r="C1665">
        <v>22.4</v>
      </c>
      <c r="D1665">
        <v>133</v>
      </c>
      <c r="E1665">
        <v>82</v>
      </c>
      <c r="F1665">
        <v>241.7</v>
      </c>
      <c r="G1665">
        <v>151.19999999999999</v>
      </c>
      <c r="H1665">
        <v>82</v>
      </c>
      <c r="I1665">
        <v>2</v>
      </c>
      <c r="J1665" t="s">
        <v>16</v>
      </c>
      <c r="K1665" t="s">
        <v>26</v>
      </c>
      <c r="L1665" t="s">
        <v>18</v>
      </c>
      <c r="M1665">
        <v>12.2</v>
      </c>
      <c r="N1665">
        <v>19776.16</v>
      </c>
      <c r="O1665" t="s">
        <v>19</v>
      </c>
      <c r="P1665" t="str">
        <f t="shared" si="888"/>
        <v>75+</v>
      </c>
      <c r="Q1665" t="str">
        <f>IF(PatientData[[#This Row],[bmi]]&lt;18.5,"Underweight",
IF(PatientData[[#This Row],[bmi]]&lt;25,"Normal",
IF(PatientData[[#This Row],[bmi]]&lt;30,"Overweight","Obese")))</f>
        <v>Normal</v>
      </c>
      <c r="R1665" t="str">
        <f t="shared" si="860"/>
        <v>High BP</v>
      </c>
      <c r="S1665" t="str">
        <f t="shared" si="861"/>
        <v>High Cost</v>
      </c>
    </row>
    <row r="1666" spans="1:19" x14ac:dyDescent="0.3">
      <c r="A1666">
        <v>85</v>
      </c>
      <c r="B1666" t="s">
        <v>20</v>
      </c>
      <c r="C1666">
        <v>22.4</v>
      </c>
      <c r="D1666">
        <v>126</v>
      </c>
      <c r="E1666">
        <v>70</v>
      </c>
      <c r="F1666">
        <v>235.4</v>
      </c>
      <c r="G1666">
        <v>143.9</v>
      </c>
      <c r="H1666">
        <v>84</v>
      </c>
      <c r="I1666">
        <v>2</v>
      </c>
      <c r="J1666" t="s">
        <v>24</v>
      </c>
      <c r="K1666" t="s">
        <v>17</v>
      </c>
      <c r="L1666" t="s">
        <v>22</v>
      </c>
      <c r="M1666">
        <v>5.5</v>
      </c>
      <c r="N1666">
        <v>9033.36</v>
      </c>
      <c r="O1666" t="s">
        <v>19</v>
      </c>
      <c r="P1666" t="str">
        <f t="shared" si="888"/>
        <v>75+</v>
      </c>
      <c r="Q1666" t="str">
        <f>IF(PatientData[[#This Row],[bmi]]&lt;18.5,"Underweight",
IF(PatientData[[#This Row],[bmi]]&lt;25,"Normal",
IF(PatientData[[#This Row],[bmi]]&lt;30,"Overweight","Obese")))</f>
        <v>Normal</v>
      </c>
      <c r="R1666" t="str">
        <f t="shared" si="860"/>
        <v>High BP</v>
      </c>
      <c r="S1666" t="str">
        <f t="shared" si="861"/>
        <v>Normal Cost</v>
      </c>
    </row>
    <row r="1667" spans="1:19" x14ac:dyDescent="0.3">
      <c r="A1667">
        <v>73</v>
      </c>
      <c r="B1667" t="s">
        <v>20</v>
      </c>
      <c r="C1667">
        <v>22.4</v>
      </c>
      <c r="D1667">
        <v>125</v>
      </c>
      <c r="E1667">
        <v>80</v>
      </c>
      <c r="F1667">
        <v>210.8</v>
      </c>
      <c r="G1667">
        <v>151.80000000000001</v>
      </c>
      <c r="H1667">
        <v>71</v>
      </c>
      <c r="I1667">
        <v>1</v>
      </c>
      <c r="J1667" t="s">
        <v>24</v>
      </c>
      <c r="K1667" t="s">
        <v>26</v>
      </c>
      <c r="L1667" t="s">
        <v>25</v>
      </c>
      <c r="M1667">
        <v>4.4000000000000004</v>
      </c>
      <c r="N1667">
        <v>8247.09</v>
      </c>
      <c r="O1667" t="s">
        <v>19</v>
      </c>
      <c r="P1667" t="str">
        <f t="shared" si="888"/>
        <v>60-74</v>
      </c>
      <c r="Q1667" t="str">
        <f>IF(PatientData[[#This Row],[bmi]]&lt;18.5,"Underweight",
IF(PatientData[[#This Row],[bmi]]&lt;25,"Normal",
IF(PatientData[[#This Row],[bmi]]&lt;30,"Overweight","Obese")))</f>
        <v>Normal</v>
      </c>
      <c r="R1667" t="str">
        <f t="shared" ref="R1667:R1730" si="889">IF(AND(D1667&lt;120,E1667&lt;80),"Normal BP","High BP")</f>
        <v>High BP</v>
      </c>
      <c r="S1667" t="str">
        <f t="shared" ref="S1667:S1730" si="890">IF(N1667&gt;15000,"High Cost","Normal Cost")</f>
        <v>Normal Cost</v>
      </c>
    </row>
    <row r="1668" spans="1:19" x14ac:dyDescent="0.3">
      <c r="A1668">
        <v>35</v>
      </c>
      <c r="B1668" t="s">
        <v>15</v>
      </c>
      <c r="C1668">
        <v>39.799999999999997</v>
      </c>
      <c r="D1668">
        <v>122</v>
      </c>
      <c r="E1668">
        <v>80</v>
      </c>
      <c r="F1668">
        <v>217.6</v>
      </c>
      <c r="G1668">
        <v>180</v>
      </c>
      <c r="H1668">
        <v>89</v>
      </c>
      <c r="I1668">
        <v>5</v>
      </c>
      <c r="J1668" t="s">
        <v>24</v>
      </c>
      <c r="K1668" t="s">
        <v>28</v>
      </c>
      <c r="L1668" t="s">
        <v>18</v>
      </c>
      <c r="M1668">
        <v>13.3</v>
      </c>
      <c r="N1668">
        <v>23631.89</v>
      </c>
      <c r="O1668" t="s">
        <v>19</v>
      </c>
      <c r="P1668" t="str">
        <f t="shared" ref="P1668" si="891">IF(A1665&lt;30,"18-29",IF(A1665&lt;45,"30-44",IF(A1665&lt;60,"45-59",IF(A1665&lt;75,"60-74","75+"))))</f>
        <v>75+</v>
      </c>
      <c r="Q1668" t="str">
        <f>IF(PatientData[[#This Row],[bmi]]&lt;18.5,"Underweight",
IF(PatientData[[#This Row],[bmi]]&lt;25,"Normal",
IF(PatientData[[#This Row],[bmi]]&lt;30,"Overweight","Obese")))</f>
        <v>Obese</v>
      </c>
      <c r="R1668" t="str">
        <f t="shared" si="889"/>
        <v>High BP</v>
      </c>
      <c r="S1668" t="str">
        <f t="shared" si="890"/>
        <v>High Cost</v>
      </c>
    </row>
    <row r="1669" spans="1:19" x14ac:dyDescent="0.3">
      <c r="A1669">
        <v>41</v>
      </c>
      <c r="B1669" t="s">
        <v>20</v>
      </c>
      <c r="C1669">
        <v>22.4</v>
      </c>
      <c r="D1669">
        <v>122</v>
      </c>
      <c r="E1669">
        <v>71</v>
      </c>
      <c r="F1669">
        <v>171.8</v>
      </c>
      <c r="G1669">
        <v>174.1</v>
      </c>
      <c r="H1669">
        <v>78</v>
      </c>
      <c r="I1669">
        <v>1</v>
      </c>
      <c r="J1669" t="s">
        <v>27</v>
      </c>
      <c r="K1669" t="s">
        <v>17</v>
      </c>
      <c r="L1669" t="s">
        <v>25</v>
      </c>
      <c r="M1669">
        <v>6.3</v>
      </c>
      <c r="N1669">
        <v>10628.59</v>
      </c>
      <c r="O1669" t="s">
        <v>19</v>
      </c>
      <c r="P1669" t="str">
        <f t="shared" ref="P1669" si="892">IF(A1669&lt;30,"18-29",IF(A1669&lt;45,"30-44",IF(A1669&lt;60,"45-59",IF(A1669&lt;75,"60-74","75+"))))</f>
        <v>30-44</v>
      </c>
      <c r="Q1669" t="str">
        <f>IF(PatientData[[#This Row],[bmi]]&lt;18.5,"Underweight",
IF(PatientData[[#This Row],[bmi]]&lt;25,"Normal",
IF(PatientData[[#This Row],[bmi]]&lt;30,"Overweight","Obese")))</f>
        <v>Normal</v>
      </c>
      <c r="R1669" t="str">
        <f t="shared" si="889"/>
        <v>High BP</v>
      </c>
      <c r="S1669" t="str">
        <f t="shared" si="890"/>
        <v>Normal Cost</v>
      </c>
    </row>
    <row r="1670" spans="1:19" x14ac:dyDescent="0.3">
      <c r="A1670">
        <v>59</v>
      </c>
      <c r="B1670" t="s">
        <v>15</v>
      </c>
      <c r="C1670">
        <v>28.7</v>
      </c>
      <c r="D1670">
        <v>135</v>
      </c>
      <c r="E1670">
        <v>75</v>
      </c>
      <c r="F1670">
        <v>204.4</v>
      </c>
      <c r="G1670">
        <v>98.2</v>
      </c>
      <c r="H1670">
        <v>76</v>
      </c>
      <c r="I1670">
        <v>1</v>
      </c>
      <c r="J1670" t="s">
        <v>24</v>
      </c>
      <c r="K1670" t="s">
        <v>21</v>
      </c>
      <c r="L1670" t="s">
        <v>18</v>
      </c>
      <c r="M1670">
        <v>6.5</v>
      </c>
      <c r="N1670">
        <v>12145.66</v>
      </c>
      <c r="O1670" t="s">
        <v>19</v>
      </c>
      <c r="P1670" t="str">
        <f t="shared" ref="P1670" si="893">IF(A1667&lt;30,"18-29",IF(A1667&lt;45,"30-44",IF(A1667&lt;60,"45-59",IF(A1667&lt;75,"60-74","75+"))))</f>
        <v>60-74</v>
      </c>
      <c r="Q1670" t="str">
        <f>IF(PatientData[[#This Row],[bmi]]&lt;18.5,"Underweight",
IF(PatientData[[#This Row],[bmi]]&lt;25,"Normal",
IF(PatientData[[#This Row],[bmi]]&lt;30,"Overweight","Obese")))</f>
        <v>Overweight</v>
      </c>
      <c r="R1670" t="str">
        <f t="shared" si="889"/>
        <v>High BP</v>
      </c>
      <c r="S1670" t="str">
        <f t="shared" si="890"/>
        <v>Normal Cost</v>
      </c>
    </row>
    <row r="1671" spans="1:19" x14ac:dyDescent="0.3">
      <c r="A1671">
        <v>27</v>
      </c>
      <c r="B1671" t="s">
        <v>20</v>
      </c>
      <c r="C1671">
        <v>22.4</v>
      </c>
      <c r="D1671">
        <v>110</v>
      </c>
      <c r="E1671">
        <v>60</v>
      </c>
      <c r="F1671">
        <v>184.8</v>
      </c>
      <c r="G1671">
        <v>115.2</v>
      </c>
      <c r="H1671">
        <v>87</v>
      </c>
      <c r="I1671">
        <v>1</v>
      </c>
      <c r="J1671" t="s">
        <v>16</v>
      </c>
      <c r="K1671" t="s">
        <v>21</v>
      </c>
      <c r="L1671" t="s">
        <v>22</v>
      </c>
      <c r="M1671">
        <v>16.899999999999999</v>
      </c>
      <c r="N1671">
        <v>26666.720000000001</v>
      </c>
      <c r="O1671" t="s">
        <v>19</v>
      </c>
      <c r="P1671" t="str">
        <f t="shared" ref="P1671" si="894">IF(A1671&lt;30,"18-29",IF(A1671&lt;45,"30-44",IF(A1671&lt;60,"45-59",IF(A1671&lt;75,"60-74","75+"))))</f>
        <v>18-29</v>
      </c>
      <c r="Q1671" t="str">
        <f>IF(PatientData[[#This Row],[bmi]]&lt;18.5,"Underweight",
IF(PatientData[[#This Row],[bmi]]&lt;25,"Normal",
IF(PatientData[[#This Row],[bmi]]&lt;30,"Overweight","Obese")))</f>
        <v>Normal</v>
      </c>
      <c r="R1671" t="str">
        <f t="shared" si="889"/>
        <v>Normal BP</v>
      </c>
      <c r="S1671" t="str">
        <f t="shared" si="890"/>
        <v>High Cost</v>
      </c>
    </row>
    <row r="1672" spans="1:19" x14ac:dyDescent="0.3">
      <c r="A1672">
        <v>88</v>
      </c>
      <c r="B1672" t="s">
        <v>15</v>
      </c>
      <c r="C1672">
        <v>25.9</v>
      </c>
      <c r="D1672">
        <v>122</v>
      </c>
      <c r="E1672">
        <v>75</v>
      </c>
      <c r="F1672">
        <v>230.6</v>
      </c>
      <c r="G1672">
        <v>113.8</v>
      </c>
      <c r="H1672">
        <v>83</v>
      </c>
      <c r="I1672">
        <v>1</v>
      </c>
      <c r="J1672" t="s">
        <v>16</v>
      </c>
      <c r="K1672" t="s">
        <v>26</v>
      </c>
      <c r="L1672" t="s">
        <v>25</v>
      </c>
      <c r="M1672">
        <v>14.1</v>
      </c>
      <c r="N1672">
        <v>26901.3</v>
      </c>
      <c r="O1672" t="s">
        <v>19</v>
      </c>
      <c r="P1672" t="str">
        <f t="shared" ref="P1672" si="895">IF(A1669&lt;30,"18-29",IF(A1669&lt;45,"30-44",IF(A1669&lt;60,"45-59",IF(A1669&lt;75,"60-74","75+"))))</f>
        <v>30-44</v>
      </c>
      <c r="Q1672" t="str">
        <f>IF(PatientData[[#This Row],[bmi]]&lt;18.5,"Underweight",
IF(PatientData[[#This Row],[bmi]]&lt;25,"Normal",
IF(PatientData[[#This Row],[bmi]]&lt;30,"Overweight","Obese")))</f>
        <v>Overweight</v>
      </c>
      <c r="R1672" t="str">
        <f t="shared" si="889"/>
        <v>High BP</v>
      </c>
      <c r="S1672" t="str">
        <f t="shared" si="890"/>
        <v>High Cost</v>
      </c>
    </row>
    <row r="1673" spans="1:19" x14ac:dyDescent="0.3">
      <c r="A1673">
        <v>76</v>
      </c>
      <c r="B1673" t="s">
        <v>20</v>
      </c>
      <c r="C1673">
        <v>22.4</v>
      </c>
      <c r="D1673">
        <v>126</v>
      </c>
      <c r="E1673">
        <v>77</v>
      </c>
      <c r="F1673">
        <v>227.7</v>
      </c>
      <c r="G1673">
        <v>107.4</v>
      </c>
      <c r="H1673">
        <v>81</v>
      </c>
      <c r="I1673">
        <v>1</v>
      </c>
      <c r="J1673" t="s">
        <v>24</v>
      </c>
      <c r="K1673" t="s">
        <v>21</v>
      </c>
      <c r="L1673" t="s">
        <v>25</v>
      </c>
      <c r="M1673">
        <v>4</v>
      </c>
      <c r="N1673">
        <v>9677.39</v>
      </c>
      <c r="O1673" t="s">
        <v>19</v>
      </c>
      <c r="P1673" t="str">
        <f t="shared" ref="P1673:P1676" si="896">IF(A1673&lt;30,"18-29",IF(A1673&lt;45,"30-44",IF(A1673&lt;60,"45-59",IF(A1673&lt;75,"60-74","75+"))))</f>
        <v>75+</v>
      </c>
      <c r="Q1673" t="str">
        <f>IF(PatientData[[#This Row],[bmi]]&lt;18.5,"Underweight",
IF(PatientData[[#This Row],[bmi]]&lt;25,"Normal",
IF(PatientData[[#This Row],[bmi]]&lt;30,"Overweight","Obese")))</f>
        <v>Normal</v>
      </c>
      <c r="R1673" t="str">
        <f t="shared" si="889"/>
        <v>High BP</v>
      </c>
      <c r="S1673" t="str">
        <f t="shared" si="890"/>
        <v>Normal Cost</v>
      </c>
    </row>
    <row r="1674" spans="1:19" x14ac:dyDescent="0.3">
      <c r="A1674">
        <v>59</v>
      </c>
      <c r="B1674" t="s">
        <v>20</v>
      </c>
      <c r="C1674">
        <v>22.4</v>
      </c>
      <c r="D1674">
        <v>113</v>
      </c>
      <c r="E1674">
        <v>70</v>
      </c>
      <c r="F1674">
        <v>205</v>
      </c>
      <c r="G1674">
        <v>82.1</v>
      </c>
      <c r="H1674">
        <v>71</v>
      </c>
      <c r="I1674">
        <v>1</v>
      </c>
      <c r="J1674" t="s">
        <v>16</v>
      </c>
      <c r="K1674" t="s">
        <v>21</v>
      </c>
      <c r="L1674" t="s">
        <v>25</v>
      </c>
      <c r="M1674">
        <v>12.1</v>
      </c>
      <c r="N1674">
        <v>22447.96</v>
      </c>
      <c r="O1674" t="s">
        <v>19</v>
      </c>
      <c r="P1674" t="str">
        <f t="shared" si="896"/>
        <v>45-59</v>
      </c>
      <c r="Q1674" t="str">
        <f>IF(PatientData[[#This Row],[bmi]]&lt;18.5,"Underweight",
IF(PatientData[[#This Row],[bmi]]&lt;25,"Normal",
IF(PatientData[[#This Row],[bmi]]&lt;30,"Overweight","Obese")))</f>
        <v>Normal</v>
      </c>
      <c r="R1674" t="str">
        <f t="shared" si="889"/>
        <v>Normal BP</v>
      </c>
      <c r="S1674" t="str">
        <f t="shared" si="890"/>
        <v>High Cost</v>
      </c>
    </row>
    <row r="1675" spans="1:19" x14ac:dyDescent="0.3">
      <c r="A1675">
        <v>77</v>
      </c>
      <c r="B1675" t="s">
        <v>20</v>
      </c>
      <c r="C1675">
        <v>22.4</v>
      </c>
      <c r="D1675">
        <v>130</v>
      </c>
      <c r="E1675">
        <v>89</v>
      </c>
      <c r="F1675">
        <v>201.4</v>
      </c>
      <c r="G1675">
        <v>103.5</v>
      </c>
      <c r="H1675">
        <v>80</v>
      </c>
      <c r="I1675">
        <v>2</v>
      </c>
      <c r="J1675" t="s">
        <v>24</v>
      </c>
      <c r="K1675" t="s">
        <v>26</v>
      </c>
      <c r="L1675" t="s">
        <v>18</v>
      </c>
      <c r="M1675">
        <v>4.2</v>
      </c>
      <c r="N1675">
        <v>9323.1</v>
      </c>
      <c r="O1675" t="s">
        <v>19</v>
      </c>
      <c r="P1675" t="str">
        <f t="shared" si="896"/>
        <v>75+</v>
      </c>
      <c r="Q1675" t="str">
        <f>IF(PatientData[[#This Row],[bmi]]&lt;18.5,"Underweight",
IF(PatientData[[#This Row],[bmi]]&lt;25,"Normal",
IF(PatientData[[#This Row],[bmi]]&lt;30,"Overweight","Obese")))</f>
        <v>Normal</v>
      </c>
      <c r="R1675" t="str">
        <f t="shared" si="889"/>
        <v>High BP</v>
      </c>
      <c r="S1675" t="str">
        <f t="shared" si="890"/>
        <v>Normal Cost</v>
      </c>
    </row>
    <row r="1676" spans="1:19" x14ac:dyDescent="0.3">
      <c r="A1676">
        <v>79</v>
      </c>
      <c r="B1676" t="s">
        <v>20</v>
      </c>
      <c r="C1676">
        <v>22.4</v>
      </c>
      <c r="D1676">
        <v>123</v>
      </c>
      <c r="E1676">
        <v>76</v>
      </c>
      <c r="F1676">
        <v>217.4</v>
      </c>
      <c r="G1676">
        <v>86.3</v>
      </c>
      <c r="H1676">
        <v>69</v>
      </c>
      <c r="I1676">
        <v>3</v>
      </c>
      <c r="J1676" t="s">
        <v>24</v>
      </c>
      <c r="K1676" t="s">
        <v>26</v>
      </c>
      <c r="L1676" t="s">
        <v>18</v>
      </c>
      <c r="M1676">
        <v>9.9</v>
      </c>
      <c r="N1676">
        <v>16120.9</v>
      </c>
      <c r="O1676" t="s">
        <v>19</v>
      </c>
      <c r="P1676" t="str">
        <f t="shared" si="896"/>
        <v>75+</v>
      </c>
      <c r="Q1676" t="str">
        <f>IF(PatientData[[#This Row],[bmi]]&lt;18.5,"Underweight",
IF(PatientData[[#This Row],[bmi]]&lt;25,"Normal",
IF(PatientData[[#This Row],[bmi]]&lt;30,"Overweight","Obese")))</f>
        <v>Normal</v>
      </c>
      <c r="R1676" t="str">
        <f t="shared" si="889"/>
        <v>High BP</v>
      </c>
      <c r="S1676" t="str">
        <f t="shared" si="890"/>
        <v>High Cost</v>
      </c>
    </row>
    <row r="1677" spans="1:19" x14ac:dyDescent="0.3">
      <c r="A1677">
        <v>62</v>
      </c>
      <c r="B1677" t="s">
        <v>15</v>
      </c>
      <c r="C1677">
        <v>28.5</v>
      </c>
      <c r="D1677">
        <v>149</v>
      </c>
      <c r="E1677">
        <v>97</v>
      </c>
      <c r="F1677">
        <v>259.39999999999998</v>
      </c>
      <c r="G1677">
        <v>125.8</v>
      </c>
      <c r="H1677">
        <v>96</v>
      </c>
      <c r="I1677">
        <v>1</v>
      </c>
      <c r="J1677" t="s">
        <v>16</v>
      </c>
      <c r="K1677" t="s">
        <v>28</v>
      </c>
      <c r="L1677" t="s">
        <v>22</v>
      </c>
      <c r="M1677">
        <v>8</v>
      </c>
      <c r="N1677">
        <v>15017.49</v>
      </c>
      <c r="O1677" t="s">
        <v>19</v>
      </c>
      <c r="P1677" t="str">
        <f t="shared" ref="P1677:P1680" si="897">IF(A1674&lt;30,"18-29",IF(A1674&lt;45,"30-44",IF(A1674&lt;60,"45-59",IF(A1674&lt;75,"60-74","75+"))))</f>
        <v>45-59</v>
      </c>
      <c r="Q1677" t="str">
        <f>IF(PatientData[[#This Row],[bmi]]&lt;18.5,"Underweight",
IF(PatientData[[#This Row],[bmi]]&lt;25,"Normal",
IF(PatientData[[#This Row],[bmi]]&lt;30,"Overweight","Obese")))</f>
        <v>Overweight</v>
      </c>
      <c r="R1677" t="str">
        <f t="shared" si="889"/>
        <v>High BP</v>
      </c>
      <c r="S1677" t="str">
        <f t="shared" si="890"/>
        <v>High Cost</v>
      </c>
    </row>
    <row r="1678" spans="1:19" x14ac:dyDescent="0.3">
      <c r="A1678">
        <v>76</v>
      </c>
      <c r="B1678" t="s">
        <v>15</v>
      </c>
      <c r="C1678">
        <v>31.2</v>
      </c>
      <c r="D1678">
        <v>144</v>
      </c>
      <c r="E1678">
        <v>87</v>
      </c>
      <c r="F1678">
        <v>243.8</v>
      </c>
      <c r="G1678">
        <v>101.6</v>
      </c>
      <c r="H1678">
        <v>81</v>
      </c>
      <c r="I1678">
        <v>0</v>
      </c>
      <c r="J1678" t="s">
        <v>16</v>
      </c>
      <c r="K1678" t="s">
        <v>21</v>
      </c>
      <c r="L1678" t="s">
        <v>25</v>
      </c>
      <c r="M1678">
        <v>9.3000000000000007</v>
      </c>
      <c r="N1678">
        <v>17505.68</v>
      </c>
      <c r="O1678" t="s">
        <v>19</v>
      </c>
      <c r="P1678" t="str">
        <f t="shared" si="897"/>
        <v>75+</v>
      </c>
      <c r="Q1678" t="str">
        <f>IF(PatientData[[#This Row],[bmi]]&lt;18.5,"Underweight",
IF(PatientData[[#This Row],[bmi]]&lt;25,"Normal",
IF(PatientData[[#This Row],[bmi]]&lt;30,"Overweight","Obese")))</f>
        <v>Obese</v>
      </c>
      <c r="R1678" t="str">
        <f t="shared" si="889"/>
        <v>High BP</v>
      </c>
      <c r="S1678" t="str">
        <f t="shared" si="890"/>
        <v>High Cost</v>
      </c>
    </row>
    <row r="1679" spans="1:19" x14ac:dyDescent="0.3">
      <c r="A1679">
        <v>54</v>
      </c>
      <c r="B1679" t="s">
        <v>15</v>
      </c>
      <c r="C1679">
        <v>23.9</v>
      </c>
      <c r="D1679">
        <v>119</v>
      </c>
      <c r="E1679">
        <v>72</v>
      </c>
      <c r="F1679">
        <v>208.2</v>
      </c>
      <c r="G1679">
        <v>105.6</v>
      </c>
      <c r="H1679">
        <v>68</v>
      </c>
      <c r="I1679">
        <v>2</v>
      </c>
      <c r="J1679" t="s">
        <v>24</v>
      </c>
      <c r="K1679" t="s">
        <v>26</v>
      </c>
      <c r="L1679" t="s">
        <v>22</v>
      </c>
      <c r="M1679">
        <v>3.4</v>
      </c>
      <c r="N1679">
        <v>6923.23</v>
      </c>
      <c r="O1679" t="s">
        <v>19</v>
      </c>
      <c r="P1679" t="str">
        <f t="shared" si="897"/>
        <v>75+</v>
      </c>
      <c r="Q1679" t="str">
        <f>IF(PatientData[[#This Row],[bmi]]&lt;18.5,"Underweight",
IF(PatientData[[#This Row],[bmi]]&lt;25,"Normal",
IF(PatientData[[#This Row],[bmi]]&lt;30,"Overweight","Obese")))</f>
        <v>Normal</v>
      </c>
      <c r="R1679" t="str">
        <f t="shared" si="889"/>
        <v>Normal BP</v>
      </c>
      <c r="S1679" t="str">
        <f t="shared" si="890"/>
        <v>Normal Cost</v>
      </c>
    </row>
    <row r="1680" spans="1:19" x14ac:dyDescent="0.3">
      <c r="A1680">
        <v>48</v>
      </c>
      <c r="B1680" t="s">
        <v>15</v>
      </c>
      <c r="C1680">
        <v>34.9</v>
      </c>
      <c r="D1680">
        <v>142</v>
      </c>
      <c r="E1680">
        <v>83</v>
      </c>
      <c r="F1680">
        <v>272.10000000000002</v>
      </c>
      <c r="G1680">
        <v>168.8</v>
      </c>
      <c r="H1680">
        <v>80</v>
      </c>
      <c r="I1680">
        <v>1</v>
      </c>
      <c r="J1680" t="s">
        <v>24</v>
      </c>
      <c r="K1680" t="s">
        <v>17</v>
      </c>
      <c r="L1680" t="s">
        <v>25</v>
      </c>
      <c r="M1680">
        <v>1.7</v>
      </c>
      <c r="N1680">
        <v>4701.24</v>
      </c>
      <c r="O1680" t="s">
        <v>19</v>
      </c>
      <c r="P1680" t="str">
        <f t="shared" si="897"/>
        <v>60-74</v>
      </c>
      <c r="Q1680" t="str">
        <f>IF(PatientData[[#This Row],[bmi]]&lt;18.5,"Underweight",
IF(PatientData[[#This Row],[bmi]]&lt;25,"Normal",
IF(PatientData[[#This Row],[bmi]]&lt;30,"Overweight","Obese")))</f>
        <v>Obese</v>
      </c>
      <c r="R1680" t="str">
        <f t="shared" si="889"/>
        <v>High BP</v>
      </c>
      <c r="S1680" t="str">
        <f t="shared" si="890"/>
        <v>Normal Cost</v>
      </c>
    </row>
    <row r="1681" spans="1:19" x14ac:dyDescent="0.3">
      <c r="A1681">
        <v>82</v>
      </c>
      <c r="B1681" t="s">
        <v>20</v>
      </c>
      <c r="C1681">
        <v>22.4</v>
      </c>
      <c r="D1681">
        <v>133</v>
      </c>
      <c r="E1681">
        <v>79</v>
      </c>
      <c r="F1681">
        <v>227.7</v>
      </c>
      <c r="G1681">
        <v>101.5</v>
      </c>
      <c r="H1681">
        <v>67</v>
      </c>
      <c r="I1681">
        <v>5</v>
      </c>
      <c r="J1681" t="s">
        <v>24</v>
      </c>
      <c r="K1681" t="s">
        <v>21</v>
      </c>
      <c r="L1681" t="s">
        <v>25</v>
      </c>
      <c r="M1681">
        <v>7.7</v>
      </c>
      <c r="N1681">
        <v>15385.49</v>
      </c>
      <c r="O1681" t="s">
        <v>23</v>
      </c>
      <c r="P1681" t="str">
        <f t="shared" ref="P1681" si="898">IF(A1681&lt;30,"18-29",IF(A1681&lt;45,"30-44",IF(A1681&lt;60,"45-59",IF(A1681&lt;75,"60-74","75+"))))</f>
        <v>75+</v>
      </c>
      <c r="Q1681" t="str">
        <f>IF(PatientData[[#This Row],[bmi]]&lt;18.5,"Underweight",
IF(PatientData[[#This Row],[bmi]]&lt;25,"Normal",
IF(PatientData[[#This Row],[bmi]]&lt;30,"Overweight","Obese")))</f>
        <v>Normal</v>
      </c>
      <c r="R1681" t="str">
        <f t="shared" si="889"/>
        <v>High BP</v>
      </c>
      <c r="S1681" t="str">
        <f t="shared" si="890"/>
        <v>High Cost</v>
      </c>
    </row>
    <row r="1682" spans="1:19" x14ac:dyDescent="0.3">
      <c r="A1682">
        <v>68</v>
      </c>
      <c r="B1682" t="s">
        <v>15</v>
      </c>
      <c r="C1682">
        <v>26.4</v>
      </c>
      <c r="D1682">
        <v>141</v>
      </c>
      <c r="E1682">
        <v>88</v>
      </c>
      <c r="F1682">
        <v>221.2</v>
      </c>
      <c r="G1682">
        <v>147.6</v>
      </c>
      <c r="H1682">
        <v>91</v>
      </c>
      <c r="I1682">
        <v>3</v>
      </c>
      <c r="J1682" t="s">
        <v>16</v>
      </c>
      <c r="K1682" t="s">
        <v>17</v>
      </c>
      <c r="L1682" t="s">
        <v>25</v>
      </c>
      <c r="M1682">
        <v>7.1</v>
      </c>
      <c r="N1682">
        <v>14061.66</v>
      </c>
      <c r="O1682" t="s">
        <v>19</v>
      </c>
      <c r="P1682" t="str">
        <f t="shared" ref="P1682" si="899">IF(A1679&lt;30,"18-29",IF(A1679&lt;45,"30-44",IF(A1679&lt;60,"45-59",IF(A1679&lt;75,"60-74","75+"))))</f>
        <v>45-59</v>
      </c>
      <c r="Q1682" t="str">
        <f>IF(PatientData[[#This Row],[bmi]]&lt;18.5,"Underweight",
IF(PatientData[[#This Row],[bmi]]&lt;25,"Normal",
IF(PatientData[[#This Row],[bmi]]&lt;30,"Overweight","Obese")))</f>
        <v>Overweight</v>
      </c>
      <c r="R1682" t="str">
        <f t="shared" si="889"/>
        <v>High BP</v>
      </c>
      <c r="S1682" t="str">
        <f t="shared" si="890"/>
        <v>Normal Cost</v>
      </c>
    </row>
    <row r="1683" spans="1:19" x14ac:dyDescent="0.3">
      <c r="A1683">
        <v>59</v>
      </c>
      <c r="B1683" t="s">
        <v>20</v>
      </c>
      <c r="C1683">
        <v>22.4</v>
      </c>
      <c r="D1683">
        <v>118</v>
      </c>
      <c r="E1683">
        <v>68</v>
      </c>
      <c r="F1683">
        <v>230.8</v>
      </c>
      <c r="G1683">
        <v>153.30000000000001</v>
      </c>
      <c r="H1683">
        <v>76</v>
      </c>
      <c r="I1683">
        <v>1</v>
      </c>
      <c r="J1683" t="s">
        <v>27</v>
      </c>
      <c r="K1683" t="s">
        <v>17</v>
      </c>
      <c r="L1683" t="s">
        <v>25</v>
      </c>
      <c r="M1683">
        <v>3.2</v>
      </c>
      <c r="N1683">
        <v>5832.16</v>
      </c>
      <c r="O1683" t="s">
        <v>19</v>
      </c>
      <c r="P1683" t="str">
        <f t="shared" ref="P1683:P1685" si="900">IF(A1683&lt;30,"18-29",IF(A1683&lt;45,"30-44",IF(A1683&lt;60,"45-59",IF(A1683&lt;75,"60-74","75+"))))</f>
        <v>45-59</v>
      </c>
      <c r="Q1683" t="str">
        <f>IF(PatientData[[#This Row],[bmi]]&lt;18.5,"Underweight",
IF(PatientData[[#This Row],[bmi]]&lt;25,"Normal",
IF(PatientData[[#This Row],[bmi]]&lt;30,"Overweight","Obese")))</f>
        <v>Normal</v>
      </c>
      <c r="R1683" t="str">
        <f t="shared" si="889"/>
        <v>Normal BP</v>
      </c>
      <c r="S1683" t="str">
        <f t="shared" si="890"/>
        <v>Normal Cost</v>
      </c>
    </row>
    <row r="1684" spans="1:19" x14ac:dyDescent="0.3">
      <c r="A1684">
        <v>55</v>
      </c>
      <c r="B1684" t="s">
        <v>20</v>
      </c>
      <c r="C1684">
        <v>22.5</v>
      </c>
      <c r="D1684">
        <v>124</v>
      </c>
      <c r="E1684">
        <v>71</v>
      </c>
      <c r="F1684">
        <v>221.6</v>
      </c>
      <c r="G1684">
        <v>82.2</v>
      </c>
      <c r="H1684">
        <v>74</v>
      </c>
      <c r="I1684">
        <v>1</v>
      </c>
      <c r="J1684" t="s">
        <v>24</v>
      </c>
      <c r="K1684" t="s">
        <v>21</v>
      </c>
      <c r="L1684" t="s">
        <v>18</v>
      </c>
      <c r="M1684">
        <v>4</v>
      </c>
      <c r="N1684">
        <v>9654.89</v>
      </c>
      <c r="O1684" t="s">
        <v>19</v>
      </c>
      <c r="P1684" t="str">
        <f t="shared" si="900"/>
        <v>45-59</v>
      </c>
      <c r="Q1684" t="str">
        <f>IF(PatientData[[#This Row],[bmi]]&lt;18.5,"Underweight",
IF(PatientData[[#This Row],[bmi]]&lt;25,"Normal",
IF(PatientData[[#This Row],[bmi]]&lt;30,"Overweight","Obese")))</f>
        <v>Normal</v>
      </c>
      <c r="R1684" t="str">
        <f t="shared" si="889"/>
        <v>High BP</v>
      </c>
      <c r="S1684" t="str">
        <f t="shared" si="890"/>
        <v>Normal Cost</v>
      </c>
    </row>
    <row r="1685" spans="1:19" x14ac:dyDescent="0.3">
      <c r="A1685">
        <v>45</v>
      </c>
      <c r="B1685" t="s">
        <v>20</v>
      </c>
      <c r="C1685">
        <v>22.5</v>
      </c>
      <c r="D1685">
        <v>122</v>
      </c>
      <c r="E1685">
        <v>79</v>
      </c>
      <c r="F1685">
        <v>200.4</v>
      </c>
      <c r="G1685">
        <v>136.5</v>
      </c>
      <c r="H1685">
        <v>72</v>
      </c>
      <c r="I1685">
        <v>0</v>
      </c>
      <c r="J1685" t="s">
        <v>16</v>
      </c>
      <c r="K1685" t="s">
        <v>17</v>
      </c>
      <c r="L1685" t="s">
        <v>18</v>
      </c>
      <c r="M1685">
        <v>8.4</v>
      </c>
      <c r="N1685">
        <v>18079.43</v>
      </c>
      <c r="O1685" t="s">
        <v>19</v>
      </c>
      <c r="P1685" t="str">
        <f t="shared" si="900"/>
        <v>45-59</v>
      </c>
      <c r="Q1685" t="str">
        <f>IF(PatientData[[#This Row],[bmi]]&lt;18.5,"Underweight",
IF(PatientData[[#This Row],[bmi]]&lt;25,"Normal",
IF(PatientData[[#This Row],[bmi]]&lt;30,"Overweight","Obese")))</f>
        <v>Normal</v>
      </c>
      <c r="R1685" t="str">
        <f t="shared" si="889"/>
        <v>High BP</v>
      </c>
      <c r="S1685" t="str">
        <f t="shared" si="890"/>
        <v>High Cost</v>
      </c>
    </row>
    <row r="1686" spans="1:19" x14ac:dyDescent="0.3">
      <c r="A1686">
        <v>74</v>
      </c>
      <c r="B1686" t="s">
        <v>15</v>
      </c>
      <c r="C1686">
        <v>30.2</v>
      </c>
      <c r="D1686">
        <v>131</v>
      </c>
      <c r="E1686">
        <v>74</v>
      </c>
      <c r="F1686">
        <v>240.3</v>
      </c>
      <c r="G1686">
        <v>89.7</v>
      </c>
      <c r="H1686">
        <v>82</v>
      </c>
      <c r="I1686">
        <v>0</v>
      </c>
      <c r="J1686" t="s">
        <v>27</v>
      </c>
      <c r="K1686" t="s">
        <v>21</v>
      </c>
      <c r="L1686" t="s">
        <v>25</v>
      </c>
      <c r="M1686">
        <v>13.5</v>
      </c>
      <c r="N1686">
        <v>22923.11</v>
      </c>
      <c r="O1686" t="s">
        <v>19</v>
      </c>
      <c r="P1686" t="str">
        <f t="shared" ref="P1686" si="901">IF(A1683&lt;30,"18-29",IF(A1683&lt;45,"30-44",IF(A1683&lt;60,"45-59",IF(A1683&lt;75,"60-74","75+"))))</f>
        <v>45-59</v>
      </c>
      <c r="Q1686" t="str">
        <f>IF(PatientData[[#This Row],[bmi]]&lt;18.5,"Underweight",
IF(PatientData[[#This Row],[bmi]]&lt;25,"Normal",
IF(PatientData[[#This Row],[bmi]]&lt;30,"Overweight","Obese")))</f>
        <v>Obese</v>
      </c>
      <c r="R1686" t="str">
        <f t="shared" si="889"/>
        <v>High BP</v>
      </c>
      <c r="S1686" t="str">
        <f t="shared" si="890"/>
        <v>High Cost</v>
      </c>
    </row>
    <row r="1687" spans="1:19" x14ac:dyDescent="0.3">
      <c r="A1687">
        <v>62</v>
      </c>
      <c r="B1687" t="s">
        <v>20</v>
      </c>
      <c r="C1687">
        <v>22.5</v>
      </c>
      <c r="D1687">
        <v>125</v>
      </c>
      <c r="E1687">
        <v>74</v>
      </c>
      <c r="F1687">
        <v>190.3</v>
      </c>
      <c r="G1687">
        <v>155.69999999999999</v>
      </c>
      <c r="H1687">
        <v>101</v>
      </c>
      <c r="I1687">
        <v>1</v>
      </c>
      <c r="J1687" t="s">
        <v>16</v>
      </c>
      <c r="K1687" t="s">
        <v>17</v>
      </c>
      <c r="L1687" t="s">
        <v>25</v>
      </c>
      <c r="M1687">
        <v>5.7</v>
      </c>
      <c r="N1687">
        <v>10226.82</v>
      </c>
      <c r="O1687" t="s">
        <v>19</v>
      </c>
      <c r="P1687" t="str">
        <f t="shared" ref="P1687:P1688" si="902">IF(A1687&lt;30,"18-29",IF(A1687&lt;45,"30-44",IF(A1687&lt;60,"45-59",IF(A1687&lt;75,"60-74","75+"))))</f>
        <v>60-74</v>
      </c>
      <c r="Q1687" t="str">
        <f>IF(PatientData[[#This Row],[bmi]]&lt;18.5,"Underweight",
IF(PatientData[[#This Row],[bmi]]&lt;25,"Normal",
IF(PatientData[[#This Row],[bmi]]&lt;30,"Overweight","Obese")))</f>
        <v>Normal</v>
      </c>
      <c r="R1687" t="str">
        <f t="shared" si="889"/>
        <v>High BP</v>
      </c>
      <c r="S1687" t="str">
        <f t="shared" si="890"/>
        <v>Normal Cost</v>
      </c>
    </row>
    <row r="1688" spans="1:19" x14ac:dyDescent="0.3">
      <c r="A1688">
        <v>86</v>
      </c>
      <c r="B1688" t="s">
        <v>20</v>
      </c>
      <c r="C1688">
        <v>22.5</v>
      </c>
      <c r="D1688">
        <v>136</v>
      </c>
      <c r="E1688">
        <v>79</v>
      </c>
      <c r="F1688">
        <v>225.8</v>
      </c>
      <c r="G1688">
        <v>120.5</v>
      </c>
      <c r="H1688">
        <v>86</v>
      </c>
      <c r="I1688">
        <v>3</v>
      </c>
      <c r="J1688" t="s">
        <v>24</v>
      </c>
      <c r="K1688" t="s">
        <v>26</v>
      </c>
      <c r="L1688" t="s">
        <v>22</v>
      </c>
      <c r="M1688">
        <v>5</v>
      </c>
      <c r="N1688">
        <v>10112.26</v>
      </c>
      <c r="O1688" t="s">
        <v>19</v>
      </c>
      <c r="P1688" t="str">
        <f t="shared" si="902"/>
        <v>75+</v>
      </c>
      <c r="Q1688" t="str">
        <f>IF(PatientData[[#This Row],[bmi]]&lt;18.5,"Underweight",
IF(PatientData[[#This Row],[bmi]]&lt;25,"Normal",
IF(PatientData[[#This Row],[bmi]]&lt;30,"Overweight","Obese")))</f>
        <v>Normal</v>
      </c>
      <c r="R1688" t="str">
        <f t="shared" si="889"/>
        <v>High BP</v>
      </c>
      <c r="S1688" t="str">
        <f t="shared" si="890"/>
        <v>Normal Cost</v>
      </c>
    </row>
    <row r="1689" spans="1:19" x14ac:dyDescent="0.3">
      <c r="A1689">
        <v>60</v>
      </c>
      <c r="B1689" t="s">
        <v>15</v>
      </c>
      <c r="C1689">
        <v>25.7</v>
      </c>
      <c r="D1689">
        <v>137</v>
      </c>
      <c r="E1689">
        <v>78</v>
      </c>
      <c r="F1689">
        <v>207.4</v>
      </c>
      <c r="G1689">
        <v>81.7</v>
      </c>
      <c r="H1689">
        <v>69</v>
      </c>
      <c r="I1689">
        <v>1</v>
      </c>
      <c r="J1689" t="s">
        <v>27</v>
      </c>
      <c r="K1689" t="s">
        <v>28</v>
      </c>
      <c r="L1689" t="s">
        <v>18</v>
      </c>
      <c r="M1689">
        <v>2</v>
      </c>
      <c r="N1689">
        <v>7715.18</v>
      </c>
      <c r="O1689" t="s">
        <v>19</v>
      </c>
      <c r="P1689" t="str">
        <f t="shared" ref="P1689" si="903">IF(A1686&lt;30,"18-29",IF(A1686&lt;45,"30-44",IF(A1686&lt;60,"45-59",IF(A1686&lt;75,"60-74","75+"))))</f>
        <v>60-74</v>
      </c>
      <c r="Q1689" t="str">
        <f>IF(PatientData[[#This Row],[bmi]]&lt;18.5,"Underweight",
IF(PatientData[[#This Row],[bmi]]&lt;25,"Normal",
IF(PatientData[[#This Row],[bmi]]&lt;30,"Overweight","Obese")))</f>
        <v>Overweight</v>
      </c>
      <c r="R1689" t="str">
        <f t="shared" si="889"/>
        <v>High BP</v>
      </c>
      <c r="S1689" t="str">
        <f t="shared" si="890"/>
        <v>Normal Cost</v>
      </c>
    </row>
    <row r="1690" spans="1:19" x14ac:dyDescent="0.3">
      <c r="A1690">
        <v>53</v>
      </c>
      <c r="B1690" t="s">
        <v>20</v>
      </c>
      <c r="C1690">
        <v>22.5</v>
      </c>
      <c r="D1690">
        <v>123</v>
      </c>
      <c r="E1690">
        <v>78</v>
      </c>
      <c r="F1690">
        <v>203.2</v>
      </c>
      <c r="G1690">
        <v>126.7</v>
      </c>
      <c r="H1690">
        <v>90</v>
      </c>
      <c r="I1690">
        <v>1</v>
      </c>
      <c r="J1690" t="s">
        <v>24</v>
      </c>
      <c r="K1690" t="s">
        <v>17</v>
      </c>
      <c r="L1690" t="s">
        <v>25</v>
      </c>
      <c r="M1690">
        <v>5.3</v>
      </c>
      <c r="N1690">
        <v>9549.86</v>
      </c>
      <c r="O1690" t="s">
        <v>19</v>
      </c>
      <c r="P1690" t="str">
        <f t="shared" ref="P1690:P1691" si="904">IF(A1690&lt;30,"18-29",IF(A1690&lt;45,"30-44",IF(A1690&lt;60,"45-59",IF(A1690&lt;75,"60-74","75+"))))</f>
        <v>45-59</v>
      </c>
      <c r="Q1690" t="str">
        <f>IF(PatientData[[#This Row],[bmi]]&lt;18.5,"Underweight",
IF(PatientData[[#This Row],[bmi]]&lt;25,"Normal",
IF(PatientData[[#This Row],[bmi]]&lt;30,"Overweight","Obese")))</f>
        <v>Normal</v>
      </c>
      <c r="R1690" t="str">
        <f t="shared" si="889"/>
        <v>High BP</v>
      </c>
      <c r="S1690" t="str">
        <f t="shared" si="890"/>
        <v>Normal Cost</v>
      </c>
    </row>
    <row r="1691" spans="1:19" x14ac:dyDescent="0.3">
      <c r="A1691">
        <v>75</v>
      </c>
      <c r="B1691" t="s">
        <v>20</v>
      </c>
      <c r="C1691">
        <v>22.5</v>
      </c>
      <c r="D1691">
        <v>115</v>
      </c>
      <c r="E1691">
        <v>71</v>
      </c>
      <c r="F1691">
        <v>229.7</v>
      </c>
      <c r="G1691">
        <v>89</v>
      </c>
      <c r="H1691">
        <v>68</v>
      </c>
      <c r="I1691">
        <v>0</v>
      </c>
      <c r="J1691" t="s">
        <v>27</v>
      </c>
      <c r="K1691" t="s">
        <v>28</v>
      </c>
      <c r="L1691" t="s">
        <v>25</v>
      </c>
      <c r="M1691">
        <v>2.6</v>
      </c>
      <c r="N1691">
        <v>9247.8799999999992</v>
      </c>
      <c r="O1691" t="s">
        <v>19</v>
      </c>
      <c r="P1691" t="str">
        <f t="shared" si="904"/>
        <v>75+</v>
      </c>
      <c r="Q1691" t="str">
        <f>IF(PatientData[[#This Row],[bmi]]&lt;18.5,"Underweight",
IF(PatientData[[#This Row],[bmi]]&lt;25,"Normal",
IF(PatientData[[#This Row],[bmi]]&lt;30,"Overweight","Obese")))</f>
        <v>Normal</v>
      </c>
      <c r="R1691" t="str">
        <f t="shared" si="889"/>
        <v>Normal BP</v>
      </c>
      <c r="S1691" t="str">
        <f t="shared" si="890"/>
        <v>Normal Cost</v>
      </c>
    </row>
    <row r="1692" spans="1:19" x14ac:dyDescent="0.3">
      <c r="A1692">
        <v>73</v>
      </c>
      <c r="B1692" t="s">
        <v>15</v>
      </c>
      <c r="C1692">
        <v>28.4</v>
      </c>
      <c r="D1692">
        <v>140</v>
      </c>
      <c r="E1692">
        <v>82</v>
      </c>
      <c r="F1692">
        <v>256.60000000000002</v>
      </c>
      <c r="G1692">
        <v>123.2</v>
      </c>
      <c r="H1692">
        <v>87</v>
      </c>
      <c r="I1692">
        <v>4</v>
      </c>
      <c r="J1692" t="s">
        <v>16</v>
      </c>
      <c r="K1692" t="s">
        <v>28</v>
      </c>
      <c r="L1692" t="s">
        <v>25</v>
      </c>
      <c r="M1692">
        <v>8.3000000000000007</v>
      </c>
      <c r="N1692">
        <v>16738.79</v>
      </c>
      <c r="O1692" t="s">
        <v>19</v>
      </c>
      <c r="P1692" t="str">
        <f t="shared" ref="P1692" si="905">IF(A1689&lt;30,"18-29",IF(A1689&lt;45,"30-44",IF(A1689&lt;60,"45-59",IF(A1689&lt;75,"60-74","75+"))))</f>
        <v>60-74</v>
      </c>
      <c r="Q1692" t="str">
        <f>IF(PatientData[[#This Row],[bmi]]&lt;18.5,"Underweight",
IF(PatientData[[#This Row],[bmi]]&lt;25,"Normal",
IF(PatientData[[#This Row],[bmi]]&lt;30,"Overweight","Obese")))</f>
        <v>Overweight</v>
      </c>
      <c r="R1692" t="str">
        <f t="shared" si="889"/>
        <v>High BP</v>
      </c>
      <c r="S1692" t="str">
        <f t="shared" si="890"/>
        <v>High Cost</v>
      </c>
    </row>
    <row r="1693" spans="1:19" x14ac:dyDescent="0.3">
      <c r="A1693">
        <v>59</v>
      </c>
      <c r="B1693" t="s">
        <v>20</v>
      </c>
      <c r="C1693">
        <v>22.5</v>
      </c>
      <c r="D1693">
        <v>114</v>
      </c>
      <c r="E1693">
        <v>73</v>
      </c>
      <c r="F1693">
        <v>194.5</v>
      </c>
      <c r="G1693">
        <v>108.9</v>
      </c>
      <c r="H1693">
        <v>80</v>
      </c>
      <c r="I1693">
        <v>1</v>
      </c>
      <c r="J1693" t="s">
        <v>16</v>
      </c>
      <c r="K1693" t="s">
        <v>17</v>
      </c>
      <c r="L1693" t="s">
        <v>18</v>
      </c>
      <c r="M1693">
        <v>9.8000000000000007</v>
      </c>
      <c r="N1693">
        <v>19717.5</v>
      </c>
      <c r="O1693" t="s">
        <v>19</v>
      </c>
      <c r="P1693" t="str">
        <f t="shared" ref="P1693" si="906">IF(A1693&lt;30,"18-29",IF(A1693&lt;45,"30-44",IF(A1693&lt;60,"45-59",IF(A1693&lt;75,"60-74","75+"))))</f>
        <v>45-59</v>
      </c>
      <c r="Q1693" t="str">
        <f>IF(PatientData[[#This Row],[bmi]]&lt;18.5,"Underweight",
IF(PatientData[[#This Row],[bmi]]&lt;25,"Normal",
IF(PatientData[[#This Row],[bmi]]&lt;30,"Overweight","Obese")))</f>
        <v>Normal</v>
      </c>
      <c r="R1693" t="str">
        <f t="shared" si="889"/>
        <v>Normal BP</v>
      </c>
      <c r="S1693" t="str">
        <f t="shared" si="890"/>
        <v>High Cost</v>
      </c>
    </row>
    <row r="1694" spans="1:19" x14ac:dyDescent="0.3">
      <c r="A1694">
        <v>61</v>
      </c>
      <c r="B1694" t="s">
        <v>15</v>
      </c>
      <c r="C1694">
        <v>11.5</v>
      </c>
      <c r="D1694">
        <v>122</v>
      </c>
      <c r="E1694">
        <v>76</v>
      </c>
      <c r="F1694">
        <v>206.2</v>
      </c>
      <c r="G1694">
        <v>79.599999999999994</v>
      </c>
      <c r="H1694">
        <v>81</v>
      </c>
      <c r="I1694">
        <v>3</v>
      </c>
      <c r="J1694" t="s">
        <v>27</v>
      </c>
      <c r="K1694" t="s">
        <v>21</v>
      </c>
      <c r="L1694" t="s">
        <v>25</v>
      </c>
      <c r="M1694">
        <v>3.7</v>
      </c>
      <c r="N1694">
        <v>9618.3799999999992</v>
      </c>
      <c r="O1694" t="s">
        <v>19</v>
      </c>
      <c r="P1694" t="str">
        <f t="shared" ref="P1694:P1699" si="907">IF(A1691&lt;30,"18-29",IF(A1691&lt;45,"30-44",IF(A1691&lt;60,"45-59",IF(A1691&lt;75,"60-74","75+"))))</f>
        <v>75+</v>
      </c>
      <c r="Q1694" t="str">
        <f>IF(PatientData[[#This Row],[bmi]]&lt;18.5,"Underweight",
IF(PatientData[[#This Row],[bmi]]&lt;25,"Normal",
IF(PatientData[[#This Row],[bmi]]&lt;30,"Overweight","Obese")))</f>
        <v>Underweight</v>
      </c>
      <c r="R1694" t="str">
        <f t="shared" si="889"/>
        <v>High BP</v>
      </c>
      <c r="S1694" t="str">
        <f t="shared" si="890"/>
        <v>Normal Cost</v>
      </c>
    </row>
    <row r="1695" spans="1:19" x14ac:dyDescent="0.3">
      <c r="A1695">
        <v>43</v>
      </c>
      <c r="B1695" t="s">
        <v>15</v>
      </c>
      <c r="C1695">
        <v>19.8</v>
      </c>
      <c r="D1695">
        <v>133</v>
      </c>
      <c r="E1695">
        <v>71</v>
      </c>
      <c r="F1695">
        <v>176.4</v>
      </c>
      <c r="G1695">
        <v>97.9</v>
      </c>
      <c r="H1695">
        <v>82</v>
      </c>
      <c r="I1695">
        <v>1</v>
      </c>
      <c r="J1695" t="s">
        <v>27</v>
      </c>
      <c r="K1695" t="s">
        <v>26</v>
      </c>
      <c r="L1695" t="s">
        <v>18</v>
      </c>
      <c r="M1695">
        <v>4.4000000000000004</v>
      </c>
      <c r="N1695">
        <v>8521.34</v>
      </c>
      <c r="O1695" t="s">
        <v>19</v>
      </c>
      <c r="P1695" t="str">
        <f t="shared" si="907"/>
        <v>60-74</v>
      </c>
      <c r="Q1695" t="str">
        <f>IF(PatientData[[#This Row],[bmi]]&lt;18.5,"Underweight",
IF(PatientData[[#This Row],[bmi]]&lt;25,"Normal",
IF(PatientData[[#This Row],[bmi]]&lt;30,"Overweight","Obese")))</f>
        <v>Normal</v>
      </c>
      <c r="R1695" t="str">
        <f t="shared" si="889"/>
        <v>High BP</v>
      </c>
      <c r="S1695" t="str">
        <f t="shared" si="890"/>
        <v>Normal Cost</v>
      </c>
    </row>
    <row r="1696" spans="1:19" x14ac:dyDescent="0.3">
      <c r="A1696">
        <v>47</v>
      </c>
      <c r="B1696" t="s">
        <v>15</v>
      </c>
      <c r="C1696">
        <v>22.7</v>
      </c>
      <c r="D1696">
        <v>123</v>
      </c>
      <c r="E1696">
        <v>72</v>
      </c>
      <c r="F1696">
        <v>185.9</v>
      </c>
      <c r="G1696">
        <v>99</v>
      </c>
      <c r="H1696">
        <v>58</v>
      </c>
      <c r="I1696">
        <v>1</v>
      </c>
      <c r="J1696" t="s">
        <v>16</v>
      </c>
      <c r="K1696" t="s">
        <v>21</v>
      </c>
      <c r="L1696" t="s">
        <v>25</v>
      </c>
      <c r="M1696">
        <v>13.9</v>
      </c>
      <c r="N1696">
        <v>27486.35</v>
      </c>
      <c r="O1696" t="s">
        <v>19</v>
      </c>
      <c r="P1696" t="str">
        <f t="shared" si="907"/>
        <v>45-59</v>
      </c>
      <c r="Q1696" t="str">
        <f>IF(PatientData[[#This Row],[bmi]]&lt;18.5,"Underweight",
IF(PatientData[[#This Row],[bmi]]&lt;25,"Normal",
IF(PatientData[[#This Row],[bmi]]&lt;30,"Overweight","Obese")))</f>
        <v>Normal</v>
      </c>
      <c r="R1696" t="str">
        <f t="shared" si="889"/>
        <v>High BP</v>
      </c>
      <c r="S1696" t="str">
        <f t="shared" si="890"/>
        <v>High Cost</v>
      </c>
    </row>
    <row r="1697" spans="1:19" x14ac:dyDescent="0.3">
      <c r="A1697">
        <v>69</v>
      </c>
      <c r="B1697" t="s">
        <v>15</v>
      </c>
      <c r="C1697">
        <v>26.2</v>
      </c>
      <c r="D1697">
        <v>146</v>
      </c>
      <c r="E1697">
        <v>91</v>
      </c>
      <c r="F1697">
        <v>215.7</v>
      </c>
      <c r="G1697">
        <v>131.6</v>
      </c>
      <c r="H1697">
        <v>94</v>
      </c>
      <c r="I1697">
        <v>2</v>
      </c>
      <c r="J1697" t="s">
        <v>16</v>
      </c>
      <c r="K1697" t="s">
        <v>28</v>
      </c>
      <c r="L1697" t="s">
        <v>18</v>
      </c>
      <c r="M1697">
        <v>6.1</v>
      </c>
      <c r="N1697">
        <v>13928.17</v>
      </c>
      <c r="O1697" t="s">
        <v>19</v>
      </c>
      <c r="P1697" t="str">
        <f t="shared" si="907"/>
        <v>60-74</v>
      </c>
      <c r="Q1697" t="str">
        <f>IF(PatientData[[#This Row],[bmi]]&lt;18.5,"Underweight",
IF(PatientData[[#This Row],[bmi]]&lt;25,"Normal",
IF(PatientData[[#This Row],[bmi]]&lt;30,"Overweight","Obese")))</f>
        <v>Overweight</v>
      </c>
      <c r="R1697" t="str">
        <f t="shared" si="889"/>
        <v>High BP</v>
      </c>
      <c r="S1697" t="str">
        <f t="shared" si="890"/>
        <v>Normal Cost</v>
      </c>
    </row>
    <row r="1698" spans="1:19" x14ac:dyDescent="0.3">
      <c r="A1698">
        <v>80</v>
      </c>
      <c r="B1698" t="s">
        <v>15</v>
      </c>
      <c r="C1698">
        <v>25.7</v>
      </c>
      <c r="D1698">
        <v>137</v>
      </c>
      <c r="E1698">
        <v>88</v>
      </c>
      <c r="F1698">
        <v>256.10000000000002</v>
      </c>
      <c r="G1698">
        <v>98.1</v>
      </c>
      <c r="H1698">
        <v>88</v>
      </c>
      <c r="I1698">
        <v>0</v>
      </c>
      <c r="J1698" t="s">
        <v>24</v>
      </c>
      <c r="K1698" t="s">
        <v>26</v>
      </c>
      <c r="L1698" t="s">
        <v>25</v>
      </c>
      <c r="M1698">
        <v>4.4000000000000004</v>
      </c>
      <c r="N1698">
        <v>8640.91</v>
      </c>
      <c r="O1698" t="s">
        <v>19</v>
      </c>
      <c r="P1698" t="str">
        <f t="shared" si="907"/>
        <v>30-44</v>
      </c>
      <c r="Q1698" t="str">
        <f>IF(PatientData[[#This Row],[bmi]]&lt;18.5,"Underweight",
IF(PatientData[[#This Row],[bmi]]&lt;25,"Normal",
IF(PatientData[[#This Row],[bmi]]&lt;30,"Overweight","Obese")))</f>
        <v>Overweight</v>
      </c>
      <c r="R1698" t="str">
        <f t="shared" si="889"/>
        <v>High BP</v>
      </c>
      <c r="S1698" t="str">
        <f t="shared" si="890"/>
        <v>Normal Cost</v>
      </c>
    </row>
    <row r="1699" spans="1:19" x14ac:dyDescent="0.3">
      <c r="A1699">
        <v>82</v>
      </c>
      <c r="B1699" t="s">
        <v>15</v>
      </c>
      <c r="C1699">
        <v>32.4</v>
      </c>
      <c r="D1699">
        <v>142</v>
      </c>
      <c r="E1699">
        <v>83</v>
      </c>
      <c r="F1699">
        <v>249.4</v>
      </c>
      <c r="G1699">
        <v>87</v>
      </c>
      <c r="H1699">
        <v>76</v>
      </c>
      <c r="I1699">
        <v>0</v>
      </c>
      <c r="J1699" t="s">
        <v>27</v>
      </c>
      <c r="K1699" t="s">
        <v>28</v>
      </c>
      <c r="L1699" t="s">
        <v>22</v>
      </c>
      <c r="M1699">
        <v>20.399999999999999</v>
      </c>
      <c r="N1699">
        <v>40666.339999999997</v>
      </c>
      <c r="O1699" t="s">
        <v>23</v>
      </c>
      <c r="P1699" t="str">
        <f t="shared" si="907"/>
        <v>45-59</v>
      </c>
      <c r="Q1699" t="str">
        <f>IF(PatientData[[#This Row],[bmi]]&lt;18.5,"Underweight",
IF(PatientData[[#This Row],[bmi]]&lt;25,"Normal",
IF(PatientData[[#This Row],[bmi]]&lt;30,"Overweight","Obese")))</f>
        <v>Obese</v>
      </c>
      <c r="R1699" t="str">
        <f t="shared" si="889"/>
        <v>High BP</v>
      </c>
      <c r="S1699" t="str">
        <f t="shared" si="890"/>
        <v>High Cost</v>
      </c>
    </row>
    <row r="1700" spans="1:19" x14ac:dyDescent="0.3">
      <c r="A1700">
        <v>55</v>
      </c>
      <c r="B1700" t="s">
        <v>20</v>
      </c>
      <c r="C1700">
        <v>22.5</v>
      </c>
      <c r="D1700">
        <v>121</v>
      </c>
      <c r="E1700">
        <v>64</v>
      </c>
      <c r="F1700">
        <v>201.2</v>
      </c>
      <c r="G1700">
        <v>98.1</v>
      </c>
      <c r="H1700">
        <v>50</v>
      </c>
      <c r="I1700">
        <v>0</v>
      </c>
      <c r="J1700" t="s">
        <v>24</v>
      </c>
      <c r="K1700" t="s">
        <v>28</v>
      </c>
      <c r="L1700" t="s">
        <v>25</v>
      </c>
      <c r="M1700">
        <v>4</v>
      </c>
      <c r="N1700">
        <v>11702.04</v>
      </c>
      <c r="O1700" t="s">
        <v>19</v>
      </c>
      <c r="P1700" t="str">
        <f t="shared" ref="P1700:P1702" si="908">IF(A1700&lt;30,"18-29",IF(A1700&lt;45,"30-44",IF(A1700&lt;60,"45-59",IF(A1700&lt;75,"60-74","75+"))))</f>
        <v>45-59</v>
      </c>
      <c r="Q1700" t="str">
        <f>IF(PatientData[[#This Row],[bmi]]&lt;18.5,"Underweight",
IF(PatientData[[#This Row],[bmi]]&lt;25,"Normal",
IF(PatientData[[#This Row],[bmi]]&lt;30,"Overweight","Obese")))</f>
        <v>Normal</v>
      </c>
      <c r="R1700" t="str">
        <f t="shared" si="889"/>
        <v>High BP</v>
      </c>
      <c r="S1700" t="str">
        <f t="shared" si="890"/>
        <v>Normal Cost</v>
      </c>
    </row>
    <row r="1701" spans="1:19" x14ac:dyDescent="0.3">
      <c r="A1701">
        <v>52</v>
      </c>
      <c r="B1701" t="s">
        <v>20</v>
      </c>
      <c r="C1701">
        <v>22.5</v>
      </c>
      <c r="D1701">
        <v>120</v>
      </c>
      <c r="E1701">
        <v>68</v>
      </c>
      <c r="F1701">
        <v>185.6</v>
      </c>
      <c r="G1701">
        <v>108.9</v>
      </c>
      <c r="H1701">
        <v>82</v>
      </c>
      <c r="I1701">
        <v>3</v>
      </c>
      <c r="J1701" t="s">
        <v>16</v>
      </c>
      <c r="K1701" t="s">
        <v>17</v>
      </c>
      <c r="L1701" t="s">
        <v>18</v>
      </c>
      <c r="M1701">
        <v>7.6</v>
      </c>
      <c r="N1701">
        <v>13177.71</v>
      </c>
      <c r="O1701" t="s">
        <v>19</v>
      </c>
      <c r="P1701" t="str">
        <f t="shared" si="908"/>
        <v>45-59</v>
      </c>
      <c r="Q1701" t="str">
        <f>IF(PatientData[[#This Row],[bmi]]&lt;18.5,"Underweight",
IF(PatientData[[#This Row],[bmi]]&lt;25,"Normal",
IF(PatientData[[#This Row],[bmi]]&lt;30,"Overweight","Obese")))</f>
        <v>Normal</v>
      </c>
      <c r="R1701" t="str">
        <f t="shared" si="889"/>
        <v>High BP</v>
      </c>
      <c r="S1701" t="str">
        <f t="shared" si="890"/>
        <v>Normal Cost</v>
      </c>
    </row>
    <row r="1702" spans="1:19" x14ac:dyDescent="0.3">
      <c r="A1702">
        <v>41</v>
      </c>
      <c r="B1702" t="s">
        <v>20</v>
      </c>
      <c r="C1702">
        <v>22.5</v>
      </c>
      <c r="D1702">
        <v>223</v>
      </c>
      <c r="E1702">
        <v>129</v>
      </c>
      <c r="F1702">
        <v>199.5</v>
      </c>
      <c r="G1702">
        <v>138.80000000000001</v>
      </c>
      <c r="H1702">
        <v>69</v>
      </c>
      <c r="I1702">
        <v>2</v>
      </c>
      <c r="J1702" t="s">
        <v>24</v>
      </c>
      <c r="K1702" t="s">
        <v>17</v>
      </c>
      <c r="L1702" t="s">
        <v>25</v>
      </c>
      <c r="M1702">
        <v>1</v>
      </c>
      <c r="N1702">
        <v>3590.09</v>
      </c>
      <c r="O1702" t="s">
        <v>19</v>
      </c>
      <c r="P1702" t="str">
        <f t="shared" si="908"/>
        <v>30-44</v>
      </c>
      <c r="Q1702" t="str">
        <f>IF(PatientData[[#This Row],[bmi]]&lt;18.5,"Underweight",
IF(PatientData[[#This Row],[bmi]]&lt;25,"Normal",
IF(PatientData[[#This Row],[bmi]]&lt;30,"Overweight","Obese")))</f>
        <v>Normal</v>
      </c>
      <c r="R1702" t="str">
        <f t="shared" si="889"/>
        <v>High BP</v>
      </c>
      <c r="S1702" t="str">
        <f t="shared" si="890"/>
        <v>Normal Cost</v>
      </c>
    </row>
    <row r="1703" spans="1:19" x14ac:dyDescent="0.3">
      <c r="A1703">
        <v>83</v>
      </c>
      <c r="B1703" t="s">
        <v>15</v>
      </c>
      <c r="C1703">
        <v>24.7</v>
      </c>
      <c r="D1703">
        <v>143</v>
      </c>
      <c r="E1703">
        <v>79</v>
      </c>
      <c r="F1703">
        <v>247.6</v>
      </c>
      <c r="G1703">
        <v>96.2</v>
      </c>
      <c r="H1703">
        <v>76</v>
      </c>
      <c r="I1703">
        <v>3</v>
      </c>
      <c r="J1703" t="s">
        <v>24</v>
      </c>
      <c r="K1703" t="s">
        <v>28</v>
      </c>
      <c r="L1703" t="s">
        <v>25</v>
      </c>
      <c r="M1703">
        <v>4.2</v>
      </c>
      <c r="N1703">
        <v>11649.54</v>
      </c>
      <c r="O1703" t="s">
        <v>19</v>
      </c>
      <c r="P1703" t="str">
        <f t="shared" ref="P1703:P1704" si="909">IF(A1700&lt;30,"18-29",IF(A1700&lt;45,"30-44",IF(A1700&lt;60,"45-59",IF(A1700&lt;75,"60-74","75+"))))</f>
        <v>45-59</v>
      </c>
      <c r="Q1703" t="str">
        <f>IF(PatientData[[#This Row],[bmi]]&lt;18.5,"Underweight",
IF(PatientData[[#This Row],[bmi]]&lt;25,"Normal",
IF(PatientData[[#This Row],[bmi]]&lt;30,"Overweight","Obese")))</f>
        <v>Normal</v>
      </c>
      <c r="R1703" t="str">
        <f t="shared" si="889"/>
        <v>High BP</v>
      </c>
      <c r="S1703" t="str">
        <f t="shared" si="890"/>
        <v>Normal Cost</v>
      </c>
    </row>
    <row r="1704" spans="1:19" x14ac:dyDescent="0.3">
      <c r="A1704">
        <v>79</v>
      </c>
      <c r="B1704" t="s">
        <v>15</v>
      </c>
      <c r="C1704">
        <v>22.6</v>
      </c>
      <c r="D1704">
        <v>126</v>
      </c>
      <c r="E1704">
        <v>70</v>
      </c>
      <c r="F1704">
        <v>228</v>
      </c>
      <c r="G1704">
        <v>143.1</v>
      </c>
      <c r="H1704">
        <v>86</v>
      </c>
      <c r="I1704">
        <v>4</v>
      </c>
      <c r="J1704" t="s">
        <v>16</v>
      </c>
      <c r="K1704" t="s">
        <v>28</v>
      </c>
      <c r="L1704" t="s">
        <v>25</v>
      </c>
      <c r="M1704">
        <v>8.6</v>
      </c>
      <c r="N1704">
        <v>18739.02</v>
      </c>
      <c r="O1704" t="s">
        <v>23</v>
      </c>
      <c r="P1704" t="str">
        <f t="shared" si="909"/>
        <v>45-59</v>
      </c>
      <c r="Q1704" t="str">
        <f>IF(PatientData[[#This Row],[bmi]]&lt;18.5,"Underweight",
IF(PatientData[[#This Row],[bmi]]&lt;25,"Normal",
IF(PatientData[[#This Row],[bmi]]&lt;30,"Overweight","Obese")))</f>
        <v>Normal</v>
      </c>
      <c r="R1704" t="str">
        <f t="shared" si="889"/>
        <v>High BP</v>
      </c>
      <c r="S1704" t="str">
        <f t="shared" si="890"/>
        <v>High Cost</v>
      </c>
    </row>
    <row r="1705" spans="1:19" x14ac:dyDescent="0.3">
      <c r="A1705">
        <v>67</v>
      </c>
      <c r="B1705" t="s">
        <v>20</v>
      </c>
      <c r="C1705">
        <v>22.5</v>
      </c>
      <c r="D1705">
        <v>125</v>
      </c>
      <c r="E1705">
        <v>75</v>
      </c>
      <c r="F1705">
        <v>208.1</v>
      </c>
      <c r="G1705">
        <v>98.6</v>
      </c>
      <c r="H1705">
        <v>106</v>
      </c>
      <c r="I1705">
        <v>0</v>
      </c>
      <c r="J1705" t="s">
        <v>16</v>
      </c>
      <c r="K1705" t="s">
        <v>28</v>
      </c>
      <c r="L1705" t="s">
        <v>22</v>
      </c>
      <c r="M1705">
        <v>7.9</v>
      </c>
      <c r="N1705">
        <v>18156.64</v>
      </c>
      <c r="O1705" t="s">
        <v>19</v>
      </c>
      <c r="P1705" t="str">
        <f t="shared" ref="P1705" si="910">IF(A1705&lt;30,"18-29",IF(A1705&lt;45,"30-44",IF(A1705&lt;60,"45-59",IF(A1705&lt;75,"60-74","75+"))))</f>
        <v>60-74</v>
      </c>
      <c r="Q1705" t="str">
        <f>IF(PatientData[[#This Row],[bmi]]&lt;18.5,"Underweight",
IF(PatientData[[#This Row],[bmi]]&lt;25,"Normal",
IF(PatientData[[#This Row],[bmi]]&lt;30,"Overweight","Obese")))</f>
        <v>Normal</v>
      </c>
      <c r="R1705" t="str">
        <f t="shared" si="889"/>
        <v>High BP</v>
      </c>
      <c r="S1705" t="str">
        <f t="shared" si="890"/>
        <v>High Cost</v>
      </c>
    </row>
    <row r="1706" spans="1:19" x14ac:dyDescent="0.3">
      <c r="A1706">
        <v>79</v>
      </c>
      <c r="B1706" t="s">
        <v>15</v>
      </c>
      <c r="C1706">
        <v>40.799999999999997</v>
      </c>
      <c r="D1706">
        <v>157</v>
      </c>
      <c r="E1706">
        <v>88</v>
      </c>
      <c r="F1706">
        <v>300</v>
      </c>
      <c r="G1706">
        <v>149.1</v>
      </c>
      <c r="H1706">
        <v>99</v>
      </c>
      <c r="I1706">
        <v>2</v>
      </c>
      <c r="J1706" t="s">
        <v>16</v>
      </c>
      <c r="K1706" t="s">
        <v>17</v>
      </c>
      <c r="L1706" t="s">
        <v>18</v>
      </c>
      <c r="M1706">
        <v>14.4</v>
      </c>
      <c r="N1706">
        <v>19839.57</v>
      </c>
      <c r="O1706" t="s">
        <v>19</v>
      </c>
      <c r="P1706" t="str">
        <f t="shared" ref="P1706:P1707" si="911">IF(A1703&lt;30,"18-29",IF(A1703&lt;45,"30-44",IF(A1703&lt;60,"45-59",IF(A1703&lt;75,"60-74","75+"))))</f>
        <v>75+</v>
      </c>
      <c r="Q1706" t="str">
        <f>IF(PatientData[[#This Row],[bmi]]&lt;18.5,"Underweight",
IF(PatientData[[#This Row],[bmi]]&lt;25,"Normal",
IF(PatientData[[#This Row],[bmi]]&lt;30,"Overweight","Obese")))</f>
        <v>Obese</v>
      </c>
      <c r="R1706" t="str">
        <f t="shared" si="889"/>
        <v>High BP</v>
      </c>
      <c r="S1706" t="str">
        <f t="shared" si="890"/>
        <v>High Cost</v>
      </c>
    </row>
    <row r="1707" spans="1:19" x14ac:dyDescent="0.3">
      <c r="A1707">
        <v>72</v>
      </c>
      <c r="B1707" t="s">
        <v>15</v>
      </c>
      <c r="C1707">
        <v>19.2</v>
      </c>
      <c r="D1707">
        <v>136</v>
      </c>
      <c r="E1707">
        <v>78</v>
      </c>
      <c r="F1707">
        <v>232.6</v>
      </c>
      <c r="G1707">
        <v>132</v>
      </c>
      <c r="H1707">
        <v>100</v>
      </c>
      <c r="I1707">
        <v>2</v>
      </c>
      <c r="J1707" t="s">
        <v>24</v>
      </c>
      <c r="K1707" t="s">
        <v>17</v>
      </c>
      <c r="L1707" t="s">
        <v>22</v>
      </c>
      <c r="M1707">
        <v>7.7</v>
      </c>
      <c r="N1707">
        <v>15348.48</v>
      </c>
      <c r="O1707" t="s">
        <v>23</v>
      </c>
      <c r="P1707" t="str">
        <f t="shared" si="911"/>
        <v>75+</v>
      </c>
      <c r="Q1707" t="str">
        <f>IF(PatientData[[#This Row],[bmi]]&lt;18.5,"Underweight",
IF(PatientData[[#This Row],[bmi]]&lt;25,"Normal",
IF(PatientData[[#This Row],[bmi]]&lt;30,"Overweight","Obese")))</f>
        <v>Normal</v>
      </c>
      <c r="R1707" t="str">
        <f t="shared" si="889"/>
        <v>High BP</v>
      </c>
      <c r="S1707" t="str">
        <f t="shared" si="890"/>
        <v>High Cost</v>
      </c>
    </row>
    <row r="1708" spans="1:19" x14ac:dyDescent="0.3">
      <c r="A1708">
        <v>72</v>
      </c>
      <c r="B1708" t="s">
        <v>20</v>
      </c>
      <c r="C1708">
        <v>22.5</v>
      </c>
      <c r="D1708">
        <v>134</v>
      </c>
      <c r="E1708">
        <v>74</v>
      </c>
      <c r="F1708">
        <v>254.3</v>
      </c>
      <c r="G1708">
        <v>91.2</v>
      </c>
      <c r="H1708">
        <v>70</v>
      </c>
      <c r="I1708">
        <v>0</v>
      </c>
      <c r="J1708" t="s">
        <v>16</v>
      </c>
      <c r="K1708" t="s">
        <v>26</v>
      </c>
      <c r="L1708" t="s">
        <v>22</v>
      </c>
      <c r="M1708">
        <v>8.6999999999999993</v>
      </c>
      <c r="N1708">
        <v>19639.78</v>
      </c>
      <c r="O1708" t="s">
        <v>19</v>
      </c>
      <c r="P1708" t="str">
        <f t="shared" ref="P1708" si="912">IF(A1708&lt;30,"18-29",IF(A1708&lt;45,"30-44",IF(A1708&lt;60,"45-59",IF(A1708&lt;75,"60-74","75+"))))</f>
        <v>60-74</v>
      </c>
      <c r="Q1708" t="str">
        <f>IF(PatientData[[#This Row],[bmi]]&lt;18.5,"Underweight",
IF(PatientData[[#This Row],[bmi]]&lt;25,"Normal",
IF(PatientData[[#This Row],[bmi]]&lt;30,"Overweight","Obese")))</f>
        <v>Normal</v>
      </c>
      <c r="R1708" t="str">
        <f t="shared" si="889"/>
        <v>High BP</v>
      </c>
      <c r="S1708" t="str">
        <f t="shared" si="890"/>
        <v>High Cost</v>
      </c>
    </row>
    <row r="1709" spans="1:19" x14ac:dyDescent="0.3">
      <c r="A1709">
        <v>84</v>
      </c>
      <c r="B1709" t="s">
        <v>15</v>
      </c>
      <c r="C1709">
        <v>22.2</v>
      </c>
      <c r="D1709">
        <v>119</v>
      </c>
      <c r="E1709">
        <v>72</v>
      </c>
      <c r="F1709">
        <v>230</v>
      </c>
      <c r="G1709">
        <v>127.3</v>
      </c>
      <c r="H1709">
        <v>75</v>
      </c>
      <c r="I1709">
        <v>2</v>
      </c>
      <c r="J1709" t="s">
        <v>27</v>
      </c>
      <c r="K1709" t="s">
        <v>21</v>
      </c>
      <c r="L1709" t="s">
        <v>18</v>
      </c>
      <c r="M1709">
        <v>7.2</v>
      </c>
      <c r="N1709">
        <v>14491.81</v>
      </c>
      <c r="O1709" t="s">
        <v>19</v>
      </c>
      <c r="P1709" t="str">
        <f t="shared" ref="P1709" si="913">IF(A1706&lt;30,"18-29",IF(A1706&lt;45,"30-44",IF(A1706&lt;60,"45-59",IF(A1706&lt;75,"60-74","75+"))))</f>
        <v>75+</v>
      </c>
      <c r="Q1709" t="str">
        <f>IF(PatientData[[#This Row],[bmi]]&lt;18.5,"Underweight",
IF(PatientData[[#This Row],[bmi]]&lt;25,"Normal",
IF(PatientData[[#This Row],[bmi]]&lt;30,"Overweight","Obese")))</f>
        <v>Normal</v>
      </c>
      <c r="R1709" t="str">
        <f t="shared" si="889"/>
        <v>Normal BP</v>
      </c>
      <c r="S1709" t="str">
        <f t="shared" si="890"/>
        <v>Normal Cost</v>
      </c>
    </row>
    <row r="1710" spans="1:19" x14ac:dyDescent="0.3">
      <c r="A1710">
        <v>55</v>
      </c>
      <c r="B1710" t="s">
        <v>20</v>
      </c>
      <c r="C1710">
        <v>22.5</v>
      </c>
      <c r="D1710">
        <v>119</v>
      </c>
      <c r="E1710">
        <v>82</v>
      </c>
      <c r="F1710">
        <v>231</v>
      </c>
      <c r="G1710">
        <v>124.9</v>
      </c>
      <c r="H1710">
        <v>74</v>
      </c>
      <c r="I1710">
        <v>0</v>
      </c>
      <c r="J1710" t="s">
        <v>27</v>
      </c>
      <c r="K1710" t="s">
        <v>28</v>
      </c>
      <c r="L1710" t="s">
        <v>25</v>
      </c>
      <c r="M1710">
        <v>10.8</v>
      </c>
      <c r="N1710">
        <v>21702.29</v>
      </c>
      <c r="O1710" t="s">
        <v>19</v>
      </c>
      <c r="P1710" t="str">
        <f t="shared" ref="P1710:P1711" si="914">IF(A1710&lt;30,"18-29",IF(A1710&lt;45,"30-44",IF(A1710&lt;60,"45-59",IF(A1710&lt;75,"60-74","75+"))))</f>
        <v>45-59</v>
      </c>
      <c r="Q1710" t="str">
        <f>IF(PatientData[[#This Row],[bmi]]&lt;18.5,"Underweight",
IF(PatientData[[#This Row],[bmi]]&lt;25,"Normal",
IF(PatientData[[#This Row],[bmi]]&lt;30,"Overweight","Obese")))</f>
        <v>Normal</v>
      </c>
      <c r="R1710" t="str">
        <f t="shared" si="889"/>
        <v>High BP</v>
      </c>
      <c r="S1710" t="str">
        <f t="shared" si="890"/>
        <v>High Cost</v>
      </c>
    </row>
    <row r="1711" spans="1:19" x14ac:dyDescent="0.3">
      <c r="A1711">
        <v>36</v>
      </c>
      <c r="B1711" t="s">
        <v>20</v>
      </c>
      <c r="C1711">
        <v>22.5</v>
      </c>
      <c r="D1711">
        <v>120</v>
      </c>
      <c r="E1711">
        <v>67</v>
      </c>
      <c r="F1711">
        <v>241</v>
      </c>
      <c r="G1711">
        <v>101.1</v>
      </c>
      <c r="H1711">
        <v>99</v>
      </c>
      <c r="I1711">
        <v>0</v>
      </c>
      <c r="J1711" t="s">
        <v>16</v>
      </c>
      <c r="K1711" t="s">
        <v>21</v>
      </c>
      <c r="L1711" t="s">
        <v>25</v>
      </c>
      <c r="M1711">
        <v>11.7</v>
      </c>
      <c r="N1711">
        <v>20875.48</v>
      </c>
      <c r="O1711" t="s">
        <v>19</v>
      </c>
      <c r="P1711" t="str">
        <f t="shared" si="914"/>
        <v>30-44</v>
      </c>
      <c r="Q1711" t="str">
        <f>IF(PatientData[[#This Row],[bmi]]&lt;18.5,"Underweight",
IF(PatientData[[#This Row],[bmi]]&lt;25,"Normal",
IF(PatientData[[#This Row],[bmi]]&lt;30,"Overweight","Obese")))</f>
        <v>Normal</v>
      </c>
      <c r="R1711" t="str">
        <f t="shared" si="889"/>
        <v>High BP</v>
      </c>
      <c r="S1711" t="str">
        <f t="shared" si="890"/>
        <v>High Cost</v>
      </c>
    </row>
    <row r="1712" spans="1:19" x14ac:dyDescent="0.3">
      <c r="A1712">
        <v>49</v>
      </c>
      <c r="B1712" t="s">
        <v>15</v>
      </c>
      <c r="C1712">
        <v>30.1</v>
      </c>
      <c r="D1712">
        <v>120</v>
      </c>
      <c r="E1712">
        <v>60</v>
      </c>
      <c r="F1712">
        <v>214.1</v>
      </c>
      <c r="G1712">
        <v>121.5</v>
      </c>
      <c r="H1712">
        <v>78</v>
      </c>
      <c r="I1712">
        <v>0</v>
      </c>
      <c r="J1712" t="s">
        <v>27</v>
      </c>
      <c r="K1712" t="s">
        <v>17</v>
      </c>
      <c r="L1712" t="s">
        <v>25</v>
      </c>
      <c r="M1712">
        <v>2</v>
      </c>
      <c r="N1712">
        <v>4950.3900000000003</v>
      </c>
      <c r="O1712" t="s">
        <v>19</v>
      </c>
      <c r="P1712" t="str">
        <f t="shared" ref="P1712:P1713" si="915">IF(A1709&lt;30,"18-29",IF(A1709&lt;45,"30-44",IF(A1709&lt;60,"45-59",IF(A1709&lt;75,"60-74","75+"))))</f>
        <v>75+</v>
      </c>
      <c r="Q1712" t="str">
        <f>IF(PatientData[[#This Row],[bmi]]&lt;18.5,"Underweight",
IF(PatientData[[#This Row],[bmi]]&lt;25,"Normal",
IF(PatientData[[#This Row],[bmi]]&lt;30,"Overweight","Obese")))</f>
        <v>Obese</v>
      </c>
      <c r="R1712" t="str">
        <f t="shared" si="889"/>
        <v>High BP</v>
      </c>
      <c r="S1712" t="str">
        <f t="shared" si="890"/>
        <v>Normal Cost</v>
      </c>
    </row>
    <row r="1713" spans="1:19" x14ac:dyDescent="0.3">
      <c r="A1713">
        <v>61</v>
      </c>
      <c r="B1713" t="s">
        <v>15</v>
      </c>
      <c r="C1713">
        <v>26.3</v>
      </c>
      <c r="D1713">
        <v>119</v>
      </c>
      <c r="E1713">
        <v>72</v>
      </c>
      <c r="F1713">
        <v>189.3</v>
      </c>
      <c r="G1713">
        <v>98.5</v>
      </c>
      <c r="H1713">
        <v>92</v>
      </c>
      <c r="I1713">
        <v>1</v>
      </c>
      <c r="J1713" t="s">
        <v>16</v>
      </c>
      <c r="K1713" t="s">
        <v>26</v>
      </c>
      <c r="L1713" t="s">
        <v>22</v>
      </c>
      <c r="M1713">
        <v>8.6</v>
      </c>
      <c r="N1713">
        <v>17022.259999999998</v>
      </c>
      <c r="O1713" t="s">
        <v>19</v>
      </c>
      <c r="P1713" t="str">
        <f t="shared" si="915"/>
        <v>45-59</v>
      </c>
      <c r="Q1713" t="str">
        <f>IF(PatientData[[#This Row],[bmi]]&lt;18.5,"Underweight",
IF(PatientData[[#This Row],[bmi]]&lt;25,"Normal",
IF(PatientData[[#This Row],[bmi]]&lt;30,"Overweight","Obese")))</f>
        <v>Overweight</v>
      </c>
      <c r="R1713" t="str">
        <f t="shared" si="889"/>
        <v>Normal BP</v>
      </c>
      <c r="S1713" t="str">
        <f t="shared" si="890"/>
        <v>High Cost</v>
      </c>
    </row>
    <row r="1714" spans="1:19" x14ac:dyDescent="0.3">
      <c r="A1714">
        <v>50</v>
      </c>
      <c r="B1714" t="s">
        <v>20</v>
      </c>
      <c r="C1714">
        <v>22.5</v>
      </c>
      <c r="D1714">
        <v>123</v>
      </c>
      <c r="E1714">
        <v>69</v>
      </c>
      <c r="F1714">
        <v>194.9</v>
      </c>
      <c r="G1714">
        <v>87.1</v>
      </c>
      <c r="H1714">
        <v>96</v>
      </c>
      <c r="I1714">
        <v>1</v>
      </c>
      <c r="J1714" t="s">
        <v>16</v>
      </c>
      <c r="K1714" t="s">
        <v>28</v>
      </c>
      <c r="L1714" t="s">
        <v>25</v>
      </c>
      <c r="M1714">
        <v>5.3</v>
      </c>
      <c r="N1714">
        <v>12995.81</v>
      </c>
      <c r="O1714" t="s">
        <v>19</v>
      </c>
      <c r="P1714" t="str">
        <f t="shared" ref="P1714" si="916">IF(A1714&lt;30,"18-29",IF(A1714&lt;45,"30-44",IF(A1714&lt;60,"45-59",IF(A1714&lt;75,"60-74","75+"))))</f>
        <v>45-59</v>
      </c>
      <c r="Q1714" t="str">
        <f>IF(PatientData[[#This Row],[bmi]]&lt;18.5,"Underweight",
IF(PatientData[[#This Row],[bmi]]&lt;25,"Normal",
IF(PatientData[[#This Row],[bmi]]&lt;30,"Overweight","Obese")))</f>
        <v>Normal</v>
      </c>
      <c r="R1714" t="str">
        <f t="shared" si="889"/>
        <v>High BP</v>
      </c>
      <c r="S1714" t="str">
        <f t="shared" si="890"/>
        <v>Normal Cost</v>
      </c>
    </row>
    <row r="1715" spans="1:19" x14ac:dyDescent="0.3">
      <c r="A1715">
        <v>69</v>
      </c>
      <c r="B1715" t="s">
        <v>15</v>
      </c>
      <c r="C1715">
        <v>25.4</v>
      </c>
      <c r="D1715">
        <v>114</v>
      </c>
      <c r="E1715">
        <v>67</v>
      </c>
      <c r="F1715">
        <v>229.9</v>
      </c>
      <c r="G1715">
        <v>100.8</v>
      </c>
      <c r="H1715">
        <v>81</v>
      </c>
      <c r="I1715">
        <v>1</v>
      </c>
      <c r="J1715" t="s">
        <v>24</v>
      </c>
      <c r="K1715" t="s">
        <v>21</v>
      </c>
      <c r="L1715" t="s">
        <v>18</v>
      </c>
      <c r="M1715">
        <v>4.4000000000000004</v>
      </c>
      <c r="N1715">
        <v>10194.99</v>
      </c>
      <c r="O1715" t="s">
        <v>19</v>
      </c>
      <c r="P1715" t="str">
        <f t="shared" ref="P1715:P1716" si="917">IF(A1712&lt;30,"18-29",IF(A1712&lt;45,"30-44",IF(A1712&lt;60,"45-59",IF(A1712&lt;75,"60-74","75+"))))</f>
        <v>45-59</v>
      </c>
      <c r="Q1715" t="str">
        <f>IF(PatientData[[#This Row],[bmi]]&lt;18.5,"Underweight",
IF(PatientData[[#This Row],[bmi]]&lt;25,"Normal",
IF(PatientData[[#This Row],[bmi]]&lt;30,"Overweight","Obese")))</f>
        <v>Overweight</v>
      </c>
      <c r="R1715" t="str">
        <f t="shared" si="889"/>
        <v>Normal BP</v>
      </c>
      <c r="S1715" t="str">
        <f t="shared" si="890"/>
        <v>Normal Cost</v>
      </c>
    </row>
    <row r="1716" spans="1:19" x14ac:dyDescent="0.3">
      <c r="A1716">
        <v>69</v>
      </c>
      <c r="B1716" t="s">
        <v>15</v>
      </c>
      <c r="C1716">
        <v>31.4</v>
      </c>
      <c r="D1716">
        <v>134</v>
      </c>
      <c r="E1716">
        <v>72</v>
      </c>
      <c r="F1716">
        <v>247.2</v>
      </c>
      <c r="G1716">
        <v>119.1</v>
      </c>
      <c r="H1716">
        <v>74</v>
      </c>
      <c r="I1716">
        <v>1</v>
      </c>
      <c r="J1716" t="s">
        <v>16</v>
      </c>
      <c r="K1716" t="s">
        <v>17</v>
      </c>
      <c r="L1716" t="s">
        <v>25</v>
      </c>
      <c r="M1716">
        <v>6.8</v>
      </c>
      <c r="N1716">
        <v>13234.33</v>
      </c>
      <c r="O1716" t="s">
        <v>19</v>
      </c>
      <c r="P1716" t="str">
        <f t="shared" si="917"/>
        <v>60-74</v>
      </c>
      <c r="Q1716" t="str">
        <f>IF(PatientData[[#This Row],[bmi]]&lt;18.5,"Underweight",
IF(PatientData[[#This Row],[bmi]]&lt;25,"Normal",
IF(PatientData[[#This Row],[bmi]]&lt;30,"Overweight","Obese")))</f>
        <v>Obese</v>
      </c>
      <c r="R1716" t="str">
        <f t="shared" si="889"/>
        <v>High BP</v>
      </c>
      <c r="S1716" t="str">
        <f t="shared" si="890"/>
        <v>Normal Cost</v>
      </c>
    </row>
    <row r="1717" spans="1:19" x14ac:dyDescent="0.3">
      <c r="A1717">
        <v>94</v>
      </c>
      <c r="B1717" t="s">
        <v>20</v>
      </c>
      <c r="C1717">
        <v>22.5</v>
      </c>
      <c r="D1717">
        <v>130</v>
      </c>
      <c r="E1717">
        <v>76</v>
      </c>
      <c r="F1717">
        <v>188.5</v>
      </c>
      <c r="G1717">
        <v>149.69999999999999</v>
      </c>
      <c r="H1717">
        <v>90</v>
      </c>
      <c r="I1717">
        <v>2</v>
      </c>
      <c r="J1717" t="s">
        <v>24</v>
      </c>
      <c r="K1717" t="s">
        <v>17</v>
      </c>
      <c r="L1717" t="s">
        <v>25</v>
      </c>
      <c r="M1717">
        <v>3.6</v>
      </c>
      <c r="N1717">
        <v>7381.26</v>
      </c>
      <c r="O1717" t="s">
        <v>19</v>
      </c>
      <c r="P1717" t="str">
        <f t="shared" ref="P1717" si="918">IF(A1717&lt;30,"18-29",IF(A1717&lt;45,"30-44",IF(A1717&lt;60,"45-59",IF(A1717&lt;75,"60-74","75+"))))</f>
        <v>75+</v>
      </c>
      <c r="Q1717" t="str">
        <f>IF(PatientData[[#This Row],[bmi]]&lt;18.5,"Underweight",
IF(PatientData[[#This Row],[bmi]]&lt;25,"Normal",
IF(PatientData[[#This Row],[bmi]]&lt;30,"Overweight","Obese")))</f>
        <v>Normal</v>
      </c>
      <c r="R1717" t="str">
        <f t="shared" si="889"/>
        <v>High BP</v>
      </c>
      <c r="S1717" t="str">
        <f t="shared" si="890"/>
        <v>Normal Cost</v>
      </c>
    </row>
    <row r="1718" spans="1:19" x14ac:dyDescent="0.3">
      <c r="A1718">
        <v>78</v>
      </c>
      <c r="B1718" t="s">
        <v>15</v>
      </c>
      <c r="C1718">
        <v>30.5</v>
      </c>
      <c r="D1718">
        <v>120</v>
      </c>
      <c r="E1718">
        <v>75</v>
      </c>
      <c r="F1718">
        <v>215.8</v>
      </c>
      <c r="G1718">
        <v>137.4</v>
      </c>
      <c r="H1718">
        <v>77</v>
      </c>
      <c r="I1718">
        <v>0</v>
      </c>
      <c r="J1718" t="s">
        <v>16</v>
      </c>
      <c r="K1718" t="s">
        <v>21</v>
      </c>
      <c r="L1718" t="s">
        <v>18</v>
      </c>
      <c r="M1718">
        <v>13.8</v>
      </c>
      <c r="N1718">
        <v>27988.9</v>
      </c>
      <c r="O1718" t="s">
        <v>19</v>
      </c>
      <c r="P1718" t="str">
        <f t="shared" ref="P1718" si="919">IF(A1715&lt;30,"18-29",IF(A1715&lt;45,"30-44",IF(A1715&lt;60,"45-59",IF(A1715&lt;75,"60-74","75+"))))</f>
        <v>60-74</v>
      </c>
      <c r="Q1718" t="str">
        <f>IF(PatientData[[#This Row],[bmi]]&lt;18.5,"Underweight",
IF(PatientData[[#This Row],[bmi]]&lt;25,"Normal",
IF(PatientData[[#This Row],[bmi]]&lt;30,"Overweight","Obese")))</f>
        <v>Obese</v>
      </c>
      <c r="R1718" t="str">
        <f t="shared" si="889"/>
        <v>High BP</v>
      </c>
      <c r="S1718" t="str">
        <f t="shared" si="890"/>
        <v>High Cost</v>
      </c>
    </row>
    <row r="1719" spans="1:19" x14ac:dyDescent="0.3">
      <c r="A1719">
        <v>62</v>
      </c>
      <c r="B1719" t="s">
        <v>20</v>
      </c>
      <c r="C1719">
        <v>22.5</v>
      </c>
      <c r="D1719">
        <v>121</v>
      </c>
      <c r="E1719">
        <v>68</v>
      </c>
      <c r="F1719">
        <v>236.7</v>
      </c>
      <c r="G1719">
        <v>80.400000000000006</v>
      </c>
      <c r="H1719">
        <v>97</v>
      </c>
      <c r="I1719">
        <v>0</v>
      </c>
      <c r="J1719" t="s">
        <v>24</v>
      </c>
      <c r="K1719" t="s">
        <v>21</v>
      </c>
      <c r="L1719" t="s">
        <v>18</v>
      </c>
      <c r="M1719">
        <v>7.3</v>
      </c>
      <c r="N1719">
        <v>15595.28</v>
      </c>
      <c r="O1719" t="s">
        <v>19</v>
      </c>
      <c r="P1719" t="str">
        <f t="shared" ref="P1719:P1720" si="920">IF(A1719&lt;30,"18-29",IF(A1719&lt;45,"30-44",IF(A1719&lt;60,"45-59",IF(A1719&lt;75,"60-74","75+"))))</f>
        <v>60-74</v>
      </c>
      <c r="Q1719" t="str">
        <f>IF(PatientData[[#This Row],[bmi]]&lt;18.5,"Underweight",
IF(PatientData[[#This Row],[bmi]]&lt;25,"Normal",
IF(PatientData[[#This Row],[bmi]]&lt;30,"Overweight","Obese")))</f>
        <v>Normal</v>
      </c>
      <c r="R1719" t="str">
        <f t="shared" si="889"/>
        <v>High BP</v>
      </c>
      <c r="S1719" t="str">
        <f t="shared" si="890"/>
        <v>High Cost</v>
      </c>
    </row>
    <row r="1720" spans="1:19" x14ac:dyDescent="0.3">
      <c r="A1720">
        <v>71</v>
      </c>
      <c r="B1720" t="s">
        <v>20</v>
      </c>
      <c r="C1720">
        <v>22.5</v>
      </c>
      <c r="D1720">
        <v>128</v>
      </c>
      <c r="E1720">
        <v>71</v>
      </c>
      <c r="F1720">
        <v>206.3</v>
      </c>
      <c r="G1720">
        <v>134.9</v>
      </c>
      <c r="H1720">
        <v>91</v>
      </c>
      <c r="I1720">
        <v>1</v>
      </c>
      <c r="J1720" t="s">
        <v>16</v>
      </c>
      <c r="K1720" t="s">
        <v>26</v>
      </c>
      <c r="L1720" t="s">
        <v>18</v>
      </c>
      <c r="M1720">
        <v>6.1</v>
      </c>
      <c r="N1720">
        <v>13209.34</v>
      </c>
      <c r="O1720" t="s">
        <v>19</v>
      </c>
      <c r="P1720" t="str">
        <f t="shared" si="920"/>
        <v>60-74</v>
      </c>
      <c r="Q1720" t="str">
        <f>IF(PatientData[[#This Row],[bmi]]&lt;18.5,"Underweight",
IF(PatientData[[#This Row],[bmi]]&lt;25,"Normal",
IF(PatientData[[#This Row],[bmi]]&lt;30,"Overweight","Obese")))</f>
        <v>Normal</v>
      </c>
      <c r="R1720" t="str">
        <f t="shared" si="889"/>
        <v>High BP</v>
      </c>
      <c r="S1720" t="str">
        <f t="shared" si="890"/>
        <v>Normal Cost</v>
      </c>
    </row>
    <row r="1721" spans="1:19" x14ac:dyDescent="0.3">
      <c r="A1721">
        <v>71</v>
      </c>
      <c r="B1721" t="s">
        <v>15</v>
      </c>
      <c r="C1721">
        <v>26.1</v>
      </c>
      <c r="D1721">
        <v>136</v>
      </c>
      <c r="E1721">
        <v>90</v>
      </c>
      <c r="F1721">
        <v>211.9</v>
      </c>
      <c r="G1721">
        <v>93.5</v>
      </c>
      <c r="H1721">
        <v>72</v>
      </c>
      <c r="I1721">
        <v>2</v>
      </c>
      <c r="J1721" t="s">
        <v>16</v>
      </c>
      <c r="K1721" t="s">
        <v>26</v>
      </c>
      <c r="L1721" t="s">
        <v>25</v>
      </c>
      <c r="M1721">
        <v>6.8</v>
      </c>
      <c r="N1721">
        <v>10778.51</v>
      </c>
      <c r="O1721" t="s">
        <v>19</v>
      </c>
      <c r="P1721" t="str">
        <f t="shared" ref="P1721:P1725" si="921">IF(A1718&lt;30,"18-29",IF(A1718&lt;45,"30-44",IF(A1718&lt;60,"45-59",IF(A1718&lt;75,"60-74","75+"))))</f>
        <v>75+</v>
      </c>
      <c r="Q1721" t="str">
        <f>IF(PatientData[[#This Row],[bmi]]&lt;18.5,"Underweight",
IF(PatientData[[#This Row],[bmi]]&lt;25,"Normal",
IF(PatientData[[#This Row],[bmi]]&lt;30,"Overweight","Obese")))</f>
        <v>Overweight</v>
      </c>
      <c r="R1721" t="str">
        <f t="shared" si="889"/>
        <v>High BP</v>
      </c>
      <c r="S1721" t="str">
        <f t="shared" si="890"/>
        <v>Normal Cost</v>
      </c>
    </row>
    <row r="1722" spans="1:19" x14ac:dyDescent="0.3">
      <c r="A1722">
        <v>95</v>
      </c>
      <c r="B1722" t="s">
        <v>15</v>
      </c>
      <c r="C1722">
        <v>33.1</v>
      </c>
      <c r="D1722">
        <v>148</v>
      </c>
      <c r="E1722">
        <v>89</v>
      </c>
      <c r="F1722">
        <v>250.8</v>
      </c>
      <c r="G1722">
        <v>229.2</v>
      </c>
      <c r="H1722">
        <v>76</v>
      </c>
      <c r="I1722">
        <v>3</v>
      </c>
      <c r="J1722" t="s">
        <v>16</v>
      </c>
      <c r="K1722" t="s">
        <v>26</v>
      </c>
      <c r="L1722" t="s">
        <v>25</v>
      </c>
      <c r="M1722">
        <v>12.9</v>
      </c>
      <c r="N1722">
        <v>27005.919999999998</v>
      </c>
      <c r="O1722" t="s">
        <v>19</v>
      </c>
      <c r="P1722" t="str">
        <f t="shared" si="921"/>
        <v>60-74</v>
      </c>
      <c r="Q1722" t="str">
        <f>IF(PatientData[[#This Row],[bmi]]&lt;18.5,"Underweight",
IF(PatientData[[#This Row],[bmi]]&lt;25,"Normal",
IF(PatientData[[#This Row],[bmi]]&lt;30,"Overweight","Obese")))</f>
        <v>Obese</v>
      </c>
      <c r="R1722" t="str">
        <f t="shared" si="889"/>
        <v>High BP</v>
      </c>
      <c r="S1722" t="str">
        <f t="shared" si="890"/>
        <v>High Cost</v>
      </c>
    </row>
    <row r="1723" spans="1:19" x14ac:dyDescent="0.3">
      <c r="A1723">
        <v>70</v>
      </c>
      <c r="B1723" t="s">
        <v>15</v>
      </c>
      <c r="C1723">
        <v>28.4</v>
      </c>
      <c r="D1723">
        <v>128</v>
      </c>
      <c r="E1723">
        <v>67</v>
      </c>
      <c r="F1723">
        <v>236.8</v>
      </c>
      <c r="G1723">
        <v>99.9</v>
      </c>
      <c r="H1723">
        <v>86</v>
      </c>
      <c r="I1723">
        <v>1</v>
      </c>
      <c r="J1723" t="s">
        <v>27</v>
      </c>
      <c r="K1723" t="s">
        <v>21</v>
      </c>
      <c r="L1723" t="s">
        <v>22</v>
      </c>
      <c r="M1723">
        <v>6</v>
      </c>
      <c r="N1723">
        <v>11291.47</v>
      </c>
      <c r="O1723" t="s">
        <v>19</v>
      </c>
      <c r="P1723" t="str">
        <f t="shared" si="921"/>
        <v>60-74</v>
      </c>
      <c r="Q1723" t="str">
        <f>IF(PatientData[[#This Row],[bmi]]&lt;18.5,"Underweight",
IF(PatientData[[#This Row],[bmi]]&lt;25,"Normal",
IF(PatientData[[#This Row],[bmi]]&lt;30,"Overweight","Obese")))</f>
        <v>Overweight</v>
      </c>
      <c r="R1723" t="str">
        <f t="shared" si="889"/>
        <v>High BP</v>
      </c>
      <c r="S1723" t="str">
        <f t="shared" si="890"/>
        <v>Normal Cost</v>
      </c>
    </row>
    <row r="1724" spans="1:19" x14ac:dyDescent="0.3">
      <c r="A1724">
        <v>61</v>
      </c>
      <c r="B1724" t="s">
        <v>15</v>
      </c>
      <c r="C1724">
        <v>30.3</v>
      </c>
      <c r="D1724">
        <v>122</v>
      </c>
      <c r="E1724">
        <v>70</v>
      </c>
      <c r="F1724">
        <v>215.7</v>
      </c>
      <c r="G1724">
        <v>90</v>
      </c>
      <c r="H1724">
        <v>88</v>
      </c>
      <c r="I1724">
        <v>1</v>
      </c>
      <c r="J1724" t="s">
        <v>24</v>
      </c>
      <c r="K1724" t="s">
        <v>21</v>
      </c>
      <c r="L1724" t="s">
        <v>25</v>
      </c>
      <c r="M1724">
        <v>7.4</v>
      </c>
      <c r="N1724">
        <v>13730.76</v>
      </c>
      <c r="O1724" t="s">
        <v>19</v>
      </c>
      <c r="P1724" t="str">
        <f t="shared" si="921"/>
        <v>60-74</v>
      </c>
      <c r="Q1724" t="str">
        <f>IF(PatientData[[#This Row],[bmi]]&lt;18.5,"Underweight",
IF(PatientData[[#This Row],[bmi]]&lt;25,"Normal",
IF(PatientData[[#This Row],[bmi]]&lt;30,"Overweight","Obese")))</f>
        <v>Obese</v>
      </c>
      <c r="R1724" t="str">
        <f t="shared" si="889"/>
        <v>High BP</v>
      </c>
      <c r="S1724" t="str">
        <f t="shared" si="890"/>
        <v>Normal Cost</v>
      </c>
    </row>
    <row r="1725" spans="1:19" x14ac:dyDescent="0.3">
      <c r="A1725">
        <v>73</v>
      </c>
      <c r="B1725" t="s">
        <v>15</v>
      </c>
      <c r="C1725">
        <v>24.6</v>
      </c>
      <c r="D1725">
        <v>142</v>
      </c>
      <c r="E1725">
        <v>86</v>
      </c>
      <c r="F1725">
        <v>185.1</v>
      </c>
      <c r="G1725">
        <v>165.9</v>
      </c>
      <c r="H1725">
        <v>53</v>
      </c>
      <c r="I1725">
        <v>3</v>
      </c>
      <c r="J1725" t="s">
        <v>24</v>
      </c>
      <c r="K1725" t="s">
        <v>17</v>
      </c>
      <c r="L1725" t="s">
        <v>18</v>
      </c>
      <c r="M1725">
        <v>3</v>
      </c>
      <c r="N1725">
        <v>6837.77</v>
      </c>
      <c r="O1725" t="s">
        <v>23</v>
      </c>
      <c r="P1725" t="str">
        <f t="shared" si="921"/>
        <v>75+</v>
      </c>
      <c r="Q1725" t="str">
        <f>IF(PatientData[[#This Row],[bmi]]&lt;18.5,"Underweight",
IF(PatientData[[#This Row],[bmi]]&lt;25,"Normal",
IF(PatientData[[#This Row],[bmi]]&lt;30,"Overweight","Obese")))</f>
        <v>Normal</v>
      </c>
      <c r="R1725" t="str">
        <f t="shared" si="889"/>
        <v>High BP</v>
      </c>
      <c r="S1725" t="str">
        <f t="shared" si="890"/>
        <v>Normal Cost</v>
      </c>
    </row>
    <row r="1726" spans="1:19" x14ac:dyDescent="0.3">
      <c r="A1726">
        <v>77</v>
      </c>
      <c r="B1726" t="s">
        <v>20</v>
      </c>
      <c r="C1726">
        <v>22.5</v>
      </c>
      <c r="D1726">
        <v>220</v>
      </c>
      <c r="E1726">
        <v>137</v>
      </c>
      <c r="F1726">
        <v>218.9</v>
      </c>
      <c r="G1726">
        <v>110.1</v>
      </c>
      <c r="H1726">
        <v>85</v>
      </c>
      <c r="I1726">
        <v>2</v>
      </c>
      <c r="J1726" t="s">
        <v>24</v>
      </c>
      <c r="K1726" t="s">
        <v>21</v>
      </c>
      <c r="L1726" t="s">
        <v>25</v>
      </c>
      <c r="M1726">
        <v>11</v>
      </c>
      <c r="N1726">
        <v>18433.11</v>
      </c>
      <c r="O1726" t="s">
        <v>19</v>
      </c>
      <c r="P1726" t="str">
        <f t="shared" ref="P1726" si="922">IF(A1726&lt;30,"18-29",IF(A1726&lt;45,"30-44",IF(A1726&lt;60,"45-59",IF(A1726&lt;75,"60-74","75+"))))</f>
        <v>75+</v>
      </c>
      <c r="Q1726" t="str">
        <f>IF(PatientData[[#This Row],[bmi]]&lt;18.5,"Underweight",
IF(PatientData[[#This Row],[bmi]]&lt;25,"Normal",
IF(PatientData[[#This Row],[bmi]]&lt;30,"Overweight","Obese")))</f>
        <v>Normal</v>
      </c>
      <c r="R1726" t="str">
        <f t="shared" si="889"/>
        <v>High BP</v>
      </c>
      <c r="S1726" t="str">
        <f t="shared" si="890"/>
        <v>High Cost</v>
      </c>
    </row>
    <row r="1727" spans="1:19" x14ac:dyDescent="0.3">
      <c r="A1727">
        <v>74</v>
      </c>
      <c r="B1727" t="s">
        <v>15</v>
      </c>
      <c r="C1727">
        <v>34.700000000000003</v>
      </c>
      <c r="D1727">
        <v>123</v>
      </c>
      <c r="E1727">
        <v>68</v>
      </c>
      <c r="F1727">
        <v>216.1</v>
      </c>
      <c r="G1727">
        <v>126</v>
      </c>
      <c r="H1727">
        <v>84</v>
      </c>
      <c r="I1727">
        <v>3</v>
      </c>
      <c r="J1727" t="s">
        <v>24</v>
      </c>
      <c r="K1727" t="s">
        <v>26</v>
      </c>
      <c r="L1727" t="s">
        <v>22</v>
      </c>
      <c r="M1727">
        <v>3</v>
      </c>
      <c r="N1727">
        <v>5185.8599999999997</v>
      </c>
      <c r="O1727" t="s">
        <v>23</v>
      </c>
      <c r="P1727" t="str">
        <f t="shared" ref="P1727" si="923">IF(A1724&lt;30,"18-29",IF(A1724&lt;45,"30-44",IF(A1724&lt;60,"45-59",IF(A1724&lt;75,"60-74","75+"))))</f>
        <v>60-74</v>
      </c>
      <c r="Q1727" t="str">
        <f>IF(PatientData[[#This Row],[bmi]]&lt;18.5,"Underweight",
IF(PatientData[[#This Row],[bmi]]&lt;25,"Normal",
IF(PatientData[[#This Row],[bmi]]&lt;30,"Overweight","Obese")))</f>
        <v>Obese</v>
      </c>
      <c r="R1727" t="str">
        <f t="shared" si="889"/>
        <v>High BP</v>
      </c>
      <c r="S1727" t="str">
        <f t="shared" si="890"/>
        <v>Normal Cost</v>
      </c>
    </row>
    <row r="1728" spans="1:19" x14ac:dyDescent="0.3">
      <c r="A1728">
        <v>66</v>
      </c>
      <c r="B1728" t="s">
        <v>20</v>
      </c>
      <c r="C1728">
        <v>22.5</v>
      </c>
      <c r="D1728">
        <v>115</v>
      </c>
      <c r="E1728">
        <v>66</v>
      </c>
      <c r="F1728">
        <v>236.7</v>
      </c>
      <c r="G1728">
        <v>140.4</v>
      </c>
      <c r="H1728">
        <v>59</v>
      </c>
      <c r="I1728">
        <v>0</v>
      </c>
      <c r="J1728" t="s">
        <v>24</v>
      </c>
      <c r="K1728" t="s">
        <v>21</v>
      </c>
      <c r="L1728" t="s">
        <v>25</v>
      </c>
      <c r="M1728">
        <v>4.7</v>
      </c>
      <c r="N1728">
        <v>10824.67</v>
      </c>
      <c r="O1728" t="s">
        <v>19</v>
      </c>
      <c r="P1728" t="str">
        <f t="shared" ref="P1728:P1731" si="924">IF(A1728&lt;30,"18-29",IF(A1728&lt;45,"30-44",IF(A1728&lt;60,"45-59",IF(A1728&lt;75,"60-74","75+"))))</f>
        <v>60-74</v>
      </c>
      <c r="Q1728" t="str">
        <f>IF(PatientData[[#This Row],[bmi]]&lt;18.5,"Underweight",
IF(PatientData[[#This Row],[bmi]]&lt;25,"Normal",
IF(PatientData[[#This Row],[bmi]]&lt;30,"Overweight","Obese")))</f>
        <v>Normal</v>
      </c>
      <c r="R1728" t="str">
        <f t="shared" si="889"/>
        <v>Normal BP</v>
      </c>
      <c r="S1728" t="str">
        <f t="shared" si="890"/>
        <v>Normal Cost</v>
      </c>
    </row>
    <row r="1729" spans="1:19" x14ac:dyDescent="0.3">
      <c r="A1729">
        <v>62</v>
      </c>
      <c r="B1729" t="s">
        <v>20</v>
      </c>
      <c r="C1729">
        <v>22.5</v>
      </c>
      <c r="D1729">
        <v>139</v>
      </c>
      <c r="E1729">
        <v>88</v>
      </c>
      <c r="F1729">
        <v>215.9</v>
      </c>
      <c r="G1729">
        <v>119.1</v>
      </c>
      <c r="H1729">
        <v>82</v>
      </c>
      <c r="I1729">
        <v>3</v>
      </c>
      <c r="J1729" t="s">
        <v>16</v>
      </c>
      <c r="K1729" t="s">
        <v>21</v>
      </c>
      <c r="L1729" t="s">
        <v>25</v>
      </c>
      <c r="M1729">
        <v>9.1999999999999993</v>
      </c>
      <c r="N1729">
        <v>19141.330000000002</v>
      </c>
      <c r="O1729" t="s">
        <v>19</v>
      </c>
      <c r="P1729" t="str">
        <f t="shared" si="924"/>
        <v>60-74</v>
      </c>
      <c r="Q1729" t="str">
        <f>IF(PatientData[[#This Row],[bmi]]&lt;18.5,"Underweight",
IF(PatientData[[#This Row],[bmi]]&lt;25,"Normal",
IF(PatientData[[#This Row],[bmi]]&lt;30,"Overweight","Obese")))</f>
        <v>Normal</v>
      </c>
      <c r="R1729" t="str">
        <f t="shared" si="889"/>
        <v>High BP</v>
      </c>
      <c r="S1729" t="str">
        <f t="shared" si="890"/>
        <v>High Cost</v>
      </c>
    </row>
    <row r="1730" spans="1:19" x14ac:dyDescent="0.3">
      <c r="A1730">
        <v>55</v>
      </c>
      <c r="B1730" t="s">
        <v>20</v>
      </c>
      <c r="C1730">
        <v>22.5</v>
      </c>
      <c r="D1730">
        <v>126</v>
      </c>
      <c r="E1730">
        <v>80</v>
      </c>
      <c r="F1730">
        <v>189.5</v>
      </c>
      <c r="G1730">
        <v>89.8</v>
      </c>
      <c r="H1730">
        <v>79</v>
      </c>
      <c r="I1730">
        <v>1</v>
      </c>
      <c r="J1730" t="s">
        <v>27</v>
      </c>
      <c r="K1730" t="s">
        <v>26</v>
      </c>
      <c r="L1730" t="s">
        <v>22</v>
      </c>
      <c r="M1730">
        <v>4.8</v>
      </c>
      <c r="N1730">
        <v>8171.19</v>
      </c>
      <c r="O1730" t="s">
        <v>23</v>
      </c>
      <c r="P1730" t="str">
        <f t="shared" si="924"/>
        <v>45-59</v>
      </c>
      <c r="Q1730" t="str">
        <f>IF(PatientData[[#This Row],[bmi]]&lt;18.5,"Underweight",
IF(PatientData[[#This Row],[bmi]]&lt;25,"Normal",
IF(PatientData[[#This Row],[bmi]]&lt;30,"Overweight","Obese")))</f>
        <v>Normal</v>
      </c>
      <c r="R1730" t="str">
        <f t="shared" si="889"/>
        <v>High BP</v>
      </c>
      <c r="S1730" t="str">
        <f t="shared" si="890"/>
        <v>Normal Cost</v>
      </c>
    </row>
    <row r="1731" spans="1:19" x14ac:dyDescent="0.3">
      <c r="A1731">
        <v>83</v>
      </c>
      <c r="B1731" t="s">
        <v>20</v>
      </c>
      <c r="C1731">
        <v>22.5</v>
      </c>
      <c r="D1731">
        <v>119</v>
      </c>
      <c r="E1731">
        <v>70</v>
      </c>
      <c r="F1731">
        <v>246.4</v>
      </c>
      <c r="G1731">
        <v>119.4</v>
      </c>
      <c r="H1731">
        <v>90</v>
      </c>
      <c r="I1731">
        <v>0</v>
      </c>
      <c r="J1731" t="s">
        <v>16</v>
      </c>
      <c r="K1731" t="s">
        <v>26</v>
      </c>
      <c r="L1731" t="s">
        <v>22</v>
      </c>
      <c r="M1731">
        <v>14.1</v>
      </c>
      <c r="N1731">
        <v>22848.99</v>
      </c>
      <c r="O1731" t="s">
        <v>23</v>
      </c>
      <c r="P1731" t="str">
        <f t="shared" si="924"/>
        <v>75+</v>
      </c>
      <c r="Q1731" t="str">
        <f>IF(PatientData[[#This Row],[bmi]]&lt;18.5,"Underweight",
IF(PatientData[[#This Row],[bmi]]&lt;25,"Normal",
IF(PatientData[[#This Row],[bmi]]&lt;30,"Overweight","Obese")))</f>
        <v>Normal</v>
      </c>
      <c r="R1731" t="str">
        <f t="shared" ref="R1731:R1794" si="925">IF(AND(D1731&lt;120,E1731&lt;80),"Normal BP","High BP")</f>
        <v>Normal BP</v>
      </c>
      <c r="S1731" t="str">
        <f t="shared" ref="S1731:S1794" si="926">IF(N1731&gt;15000,"High Cost","Normal Cost")</f>
        <v>High Cost</v>
      </c>
    </row>
    <row r="1732" spans="1:19" x14ac:dyDescent="0.3">
      <c r="A1732">
        <v>88</v>
      </c>
      <c r="B1732" t="s">
        <v>15</v>
      </c>
      <c r="C1732">
        <v>33.299999999999997</v>
      </c>
      <c r="D1732">
        <v>130</v>
      </c>
      <c r="E1732">
        <v>64</v>
      </c>
      <c r="F1732">
        <v>249.2</v>
      </c>
      <c r="G1732">
        <v>153.4</v>
      </c>
      <c r="H1732">
        <v>79</v>
      </c>
      <c r="I1732">
        <v>3</v>
      </c>
      <c r="J1732" t="s">
        <v>27</v>
      </c>
      <c r="K1732" t="s">
        <v>17</v>
      </c>
      <c r="L1732" t="s">
        <v>18</v>
      </c>
      <c r="M1732">
        <v>4.8</v>
      </c>
      <c r="N1732">
        <v>10572.06</v>
      </c>
      <c r="O1732" t="s">
        <v>19</v>
      </c>
      <c r="P1732" t="str">
        <f t="shared" ref="P1732" si="927">IF(A1729&lt;30,"18-29",IF(A1729&lt;45,"30-44",IF(A1729&lt;60,"45-59",IF(A1729&lt;75,"60-74","75+"))))</f>
        <v>60-74</v>
      </c>
      <c r="Q1732" t="str">
        <f>IF(PatientData[[#This Row],[bmi]]&lt;18.5,"Underweight",
IF(PatientData[[#This Row],[bmi]]&lt;25,"Normal",
IF(PatientData[[#This Row],[bmi]]&lt;30,"Overweight","Obese")))</f>
        <v>Obese</v>
      </c>
      <c r="R1732" t="str">
        <f t="shared" si="925"/>
        <v>High BP</v>
      </c>
      <c r="S1732" t="str">
        <f t="shared" si="926"/>
        <v>Normal Cost</v>
      </c>
    </row>
    <row r="1733" spans="1:19" x14ac:dyDescent="0.3">
      <c r="A1733">
        <v>52</v>
      </c>
      <c r="B1733" t="s">
        <v>20</v>
      </c>
      <c r="C1733">
        <v>22.5</v>
      </c>
      <c r="D1733">
        <v>120</v>
      </c>
      <c r="E1733">
        <v>70</v>
      </c>
      <c r="F1733">
        <v>244.9</v>
      </c>
      <c r="G1733">
        <v>121.8</v>
      </c>
      <c r="H1733">
        <v>79</v>
      </c>
      <c r="I1733">
        <v>5</v>
      </c>
      <c r="J1733" t="s">
        <v>24</v>
      </c>
      <c r="K1733" t="s">
        <v>17</v>
      </c>
      <c r="L1733" t="s">
        <v>25</v>
      </c>
      <c r="M1733">
        <v>6.1</v>
      </c>
      <c r="N1733">
        <v>10274.33</v>
      </c>
      <c r="O1733" t="s">
        <v>19</v>
      </c>
      <c r="P1733" t="str">
        <f t="shared" ref="P1733:P1734" si="928">IF(A1733&lt;30,"18-29",IF(A1733&lt;45,"30-44",IF(A1733&lt;60,"45-59",IF(A1733&lt;75,"60-74","75+"))))</f>
        <v>45-59</v>
      </c>
      <c r="Q1733" t="str">
        <f>IF(PatientData[[#This Row],[bmi]]&lt;18.5,"Underweight",
IF(PatientData[[#This Row],[bmi]]&lt;25,"Normal",
IF(PatientData[[#This Row],[bmi]]&lt;30,"Overweight","Obese")))</f>
        <v>Normal</v>
      </c>
      <c r="R1733" t="str">
        <f t="shared" si="925"/>
        <v>High BP</v>
      </c>
      <c r="S1733" t="str">
        <f t="shared" si="926"/>
        <v>Normal Cost</v>
      </c>
    </row>
    <row r="1734" spans="1:19" x14ac:dyDescent="0.3">
      <c r="A1734">
        <v>74</v>
      </c>
      <c r="B1734" t="s">
        <v>20</v>
      </c>
      <c r="C1734">
        <v>22.5</v>
      </c>
      <c r="D1734">
        <v>141</v>
      </c>
      <c r="E1734">
        <v>83</v>
      </c>
      <c r="F1734">
        <v>222.4</v>
      </c>
      <c r="G1734">
        <v>100.9</v>
      </c>
      <c r="H1734">
        <v>73</v>
      </c>
      <c r="I1734">
        <v>3</v>
      </c>
      <c r="J1734" t="s">
        <v>27</v>
      </c>
      <c r="K1734" t="s">
        <v>28</v>
      </c>
      <c r="L1734" t="s">
        <v>22</v>
      </c>
      <c r="M1734">
        <v>3</v>
      </c>
      <c r="N1734">
        <v>9277.59</v>
      </c>
      <c r="O1734" t="s">
        <v>23</v>
      </c>
      <c r="P1734" t="str">
        <f t="shared" si="928"/>
        <v>60-74</v>
      </c>
      <c r="Q1734" t="str">
        <f>IF(PatientData[[#This Row],[bmi]]&lt;18.5,"Underweight",
IF(PatientData[[#This Row],[bmi]]&lt;25,"Normal",
IF(PatientData[[#This Row],[bmi]]&lt;30,"Overweight","Obese")))</f>
        <v>Normal</v>
      </c>
      <c r="R1734" t="str">
        <f t="shared" si="925"/>
        <v>High BP</v>
      </c>
      <c r="S1734" t="str">
        <f t="shared" si="926"/>
        <v>Normal Cost</v>
      </c>
    </row>
    <row r="1735" spans="1:19" x14ac:dyDescent="0.3">
      <c r="A1735">
        <v>77</v>
      </c>
      <c r="B1735" t="s">
        <v>15</v>
      </c>
      <c r="C1735">
        <v>23.3</v>
      </c>
      <c r="D1735">
        <v>146</v>
      </c>
      <c r="E1735">
        <v>90</v>
      </c>
      <c r="F1735">
        <v>208.4</v>
      </c>
      <c r="G1735">
        <v>126.9</v>
      </c>
      <c r="H1735">
        <v>66</v>
      </c>
      <c r="I1735">
        <v>3</v>
      </c>
      <c r="J1735" t="s">
        <v>24</v>
      </c>
      <c r="K1735" t="s">
        <v>28</v>
      </c>
      <c r="L1735" t="s">
        <v>22</v>
      </c>
      <c r="M1735">
        <v>4.5999999999999996</v>
      </c>
      <c r="N1735">
        <v>12006.38</v>
      </c>
      <c r="O1735" t="s">
        <v>23</v>
      </c>
      <c r="P1735" t="str">
        <f t="shared" ref="P1735:P1736" si="929">IF(A1732&lt;30,"18-29",IF(A1732&lt;45,"30-44",IF(A1732&lt;60,"45-59",IF(A1732&lt;75,"60-74","75+"))))</f>
        <v>75+</v>
      </c>
      <c r="Q1735" t="str">
        <f>IF(PatientData[[#This Row],[bmi]]&lt;18.5,"Underweight",
IF(PatientData[[#This Row],[bmi]]&lt;25,"Normal",
IF(PatientData[[#This Row],[bmi]]&lt;30,"Overweight","Obese")))</f>
        <v>Normal</v>
      </c>
      <c r="R1735" t="str">
        <f t="shared" si="925"/>
        <v>High BP</v>
      </c>
      <c r="S1735" t="str">
        <f t="shared" si="926"/>
        <v>Normal Cost</v>
      </c>
    </row>
    <row r="1736" spans="1:19" x14ac:dyDescent="0.3">
      <c r="A1736">
        <v>95</v>
      </c>
      <c r="B1736" t="s">
        <v>15</v>
      </c>
      <c r="C1736">
        <v>29</v>
      </c>
      <c r="D1736">
        <v>140</v>
      </c>
      <c r="E1736">
        <v>85</v>
      </c>
      <c r="F1736">
        <v>270.3</v>
      </c>
      <c r="G1736">
        <v>94</v>
      </c>
      <c r="H1736">
        <v>81</v>
      </c>
      <c r="I1736">
        <v>0</v>
      </c>
      <c r="J1736" t="s">
        <v>24</v>
      </c>
      <c r="K1736" t="s">
        <v>26</v>
      </c>
      <c r="L1736" t="s">
        <v>22</v>
      </c>
      <c r="M1736">
        <v>6.7</v>
      </c>
      <c r="N1736">
        <v>12142.96</v>
      </c>
      <c r="O1736" t="s">
        <v>19</v>
      </c>
      <c r="P1736" t="str">
        <f t="shared" si="929"/>
        <v>45-59</v>
      </c>
      <c r="Q1736" t="str">
        <f>IF(PatientData[[#This Row],[bmi]]&lt;18.5,"Underweight",
IF(PatientData[[#This Row],[bmi]]&lt;25,"Normal",
IF(PatientData[[#This Row],[bmi]]&lt;30,"Overweight","Obese")))</f>
        <v>Overweight</v>
      </c>
      <c r="R1736" t="str">
        <f t="shared" si="925"/>
        <v>High BP</v>
      </c>
      <c r="S1736" t="str">
        <f t="shared" si="926"/>
        <v>Normal Cost</v>
      </c>
    </row>
    <row r="1737" spans="1:19" x14ac:dyDescent="0.3">
      <c r="A1737">
        <v>51</v>
      </c>
      <c r="B1737" t="s">
        <v>20</v>
      </c>
      <c r="C1737">
        <v>22.6</v>
      </c>
      <c r="D1737">
        <v>110</v>
      </c>
      <c r="E1737">
        <v>69</v>
      </c>
      <c r="F1737">
        <v>202.5</v>
      </c>
      <c r="G1737">
        <v>113</v>
      </c>
      <c r="H1737">
        <v>83</v>
      </c>
      <c r="I1737">
        <v>3</v>
      </c>
      <c r="J1737" t="s">
        <v>27</v>
      </c>
      <c r="K1737" t="s">
        <v>21</v>
      </c>
      <c r="L1737" t="s">
        <v>25</v>
      </c>
      <c r="M1737">
        <v>2.9</v>
      </c>
      <c r="N1737">
        <v>7379.22</v>
      </c>
      <c r="O1737" t="s">
        <v>19</v>
      </c>
      <c r="P1737" t="str">
        <f t="shared" ref="P1737" si="930">IF(A1737&lt;30,"18-29",IF(A1737&lt;45,"30-44",IF(A1737&lt;60,"45-59",IF(A1737&lt;75,"60-74","75+"))))</f>
        <v>45-59</v>
      </c>
      <c r="Q1737" t="str">
        <f>IF(PatientData[[#This Row],[bmi]]&lt;18.5,"Underweight",
IF(PatientData[[#This Row],[bmi]]&lt;25,"Normal",
IF(PatientData[[#This Row],[bmi]]&lt;30,"Overweight","Obese")))</f>
        <v>Normal</v>
      </c>
      <c r="R1737" t="str">
        <f t="shared" si="925"/>
        <v>Normal BP</v>
      </c>
      <c r="S1737" t="str">
        <f t="shared" si="926"/>
        <v>Normal Cost</v>
      </c>
    </row>
    <row r="1738" spans="1:19" x14ac:dyDescent="0.3">
      <c r="A1738">
        <v>52</v>
      </c>
      <c r="B1738" t="s">
        <v>15</v>
      </c>
      <c r="C1738">
        <v>23.6</v>
      </c>
      <c r="D1738">
        <v>104</v>
      </c>
      <c r="E1738">
        <v>62</v>
      </c>
      <c r="F1738">
        <v>215.3</v>
      </c>
      <c r="G1738">
        <v>94.2</v>
      </c>
      <c r="H1738">
        <v>65</v>
      </c>
      <c r="I1738">
        <v>1</v>
      </c>
      <c r="J1738" t="s">
        <v>24</v>
      </c>
      <c r="K1738" t="s">
        <v>21</v>
      </c>
      <c r="L1738" t="s">
        <v>22</v>
      </c>
      <c r="M1738">
        <v>7</v>
      </c>
      <c r="N1738">
        <v>13950.41</v>
      </c>
      <c r="O1738" t="s">
        <v>19</v>
      </c>
      <c r="P1738" t="str">
        <f t="shared" ref="P1738:P1741" si="931">IF(A1735&lt;30,"18-29",IF(A1735&lt;45,"30-44",IF(A1735&lt;60,"45-59",IF(A1735&lt;75,"60-74","75+"))))</f>
        <v>75+</v>
      </c>
      <c r="Q1738" t="str">
        <f>IF(PatientData[[#This Row],[bmi]]&lt;18.5,"Underweight",
IF(PatientData[[#This Row],[bmi]]&lt;25,"Normal",
IF(PatientData[[#This Row],[bmi]]&lt;30,"Overweight","Obese")))</f>
        <v>Normal</v>
      </c>
      <c r="R1738" t="str">
        <f t="shared" si="925"/>
        <v>Normal BP</v>
      </c>
      <c r="S1738" t="str">
        <f t="shared" si="926"/>
        <v>Normal Cost</v>
      </c>
    </row>
    <row r="1739" spans="1:19" x14ac:dyDescent="0.3">
      <c r="A1739">
        <v>69</v>
      </c>
      <c r="B1739" t="s">
        <v>15</v>
      </c>
      <c r="C1739">
        <v>33.1</v>
      </c>
      <c r="D1739">
        <v>141</v>
      </c>
      <c r="E1739">
        <v>85</v>
      </c>
      <c r="F1739">
        <v>244.2</v>
      </c>
      <c r="G1739">
        <v>123</v>
      </c>
      <c r="H1739">
        <v>88</v>
      </c>
      <c r="I1739">
        <v>3</v>
      </c>
      <c r="J1739" t="s">
        <v>24</v>
      </c>
      <c r="K1739" t="s">
        <v>17</v>
      </c>
      <c r="L1739" t="s">
        <v>18</v>
      </c>
      <c r="M1739">
        <v>9.6</v>
      </c>
      <c r="N1739">
        <v>15782.65</v>
      </c>
      <c r="O1739" t="s">
        <v>19</v>
      </c>
      <c r="P1739" t="str">
        <f t="shared" si="931"/>
        <v>75+</v>
      </c>
      <c r="Q1739" t="str">
        <f>IF(PatientData[[#This Row],[bmi]]&lt;18.5,"Underweight",
IF(PatientData[[#This Row],[bmi]]&lt;25,"Normal",
IF(PatientData[[#This Row],[bmi]]&lt;30,"Overweight","Obese")))</f>
        <v>Obese</v>
      </c>
      <c r="R1739" t="str">
        <f t="shared" si="925"/>
        <v>High BP</v>
      </c>
      <c r="S1739" t="str">
        <f t="shared" si="926"/>
        <v>High Cost</v>
      </c>
    </row>
    <row r="1740" spans="1:19" x14ac:dyDescent="0.3">
      <c r="A1740">
        <v>61</v>
      </c>
      <c r="B1740" t="s">
        <v>15</v>
      </c>
      <c r="C1740">
        <v>18.600000000000001</v>
      </c>
      <c r="D1740">
        <v>125</v>
      </c>
      <c r="E1740">
        <v>75</v>
      </c>
      <c r="F1740">
        <v>199.7</v>
      </c>
      <c r="G1740">
        <v>106.7</v>
      </c>
      <c r="H1740">
        <v>89</v>
      </c>
      <c r="I1740">
        <v>0</v>
      </c>
      <c r="J1740" t="s">
        <v>27</v>
      </c>
      <c r="K1740" t="s">
        <v>21</v>
      </c>
      <c r="L1740" t="s">
        <v>25</v>
      </c>
      <c r="M1740">
        <v>5.2</v>
      </c>
      <c r="N1740">
        <v>11614.77</v>
      </c>
      <c r="O1740" t="s">
        <v>19</v>
      </c>
      <c r="P1740" t="str">
        <f t="shared" si="931"/>
        <v>45-59</v>
      </c>
      <c r="Q1740" t="str">
        <f>IF(PatientData[[#This Row],[bmi]]&lt;18.5,"Underweight",
IF(PatientData[[#This Row],[bmi]]&lt;25,"Normal",
IF(PatientData[[#This Row],[bmi]]&lt;30,"Overweight","Obese")))</f>
        <v>Normal</v>
      </c>
      <c r="R1740" t="str">
        <f t="shared" si="925"/>
        <v>High BP</v>
      </c>
      <c r="S1740" t="str">
        <f t="shared" si="926"/>
        <v>Normal Cost</v>
      </c>
    </row>
    <row r="1741" spans="1:19" x14ac:dyDescent="0.3">
      <c r="A1741">
        <v>95</v>
      </c>
      <c r="B1741" t="s">
        <v>15</v>
      </c>
      <c r="C1741">
        <v>28.3</v>
      </c>
      <c r="D1741">
        <v>139</v>
      </c>
      <c r="E1741">
        <v>81</v>
      </c>
      <c r="F1741">
        <v>243.7</v>
      </c>
      <c r="G1741">
        <v>89.1</v>
      </c>
      <c r="H1741">
        <v>74</v>
      </c>
      <c r="I1741">
        <v>2</v>
      </c>
      <c r="J1741" t="s">
        <v>16</v>
      </c>
      <c r="K1741" t="s">
        <v>21</v>
      </c>
      <c r="L1741" t="s">
        <v>18</v>
      </c>
      <c r="M1741">
        <v>11.9</v>
      </c>
      <c r="N1741">
        <v>24365.86</v>
      </c>
      <c r="O1741" t="s">
        <v>19</v>
      </c>
      <c r="P1741" t="str">
        <f t="shared" si="931"/>
        <v>45-59</v>
      </c>
      <c r="Q1741" t="str">
        <f>IF(PatientData[[#This Row],[bmi]]&lt;18.5,"Underweight",
IF(PatientData[[#This Row],[bmi]]&lt;25,"Normal",
IF(PatientData[[#This Row],[bmi]]&lt;30,"Overweight","Obese")))</f>
        <v>Overweight</v>
      </c>
      <c r="R1741" t="str">
        <f t="shared" si="925"/>
        <v>High BP</v>
      </c>
      <c r="S1741" t="str">
        <f t="shared" si="926"/>
        <v>High Cost</v>
      </c>
    </row>
    <row r="1742" spans="1:19" x14ac:dyDescent="0.3">
      <c r="A1742">
        <v>65</v>
      </c>
      <c r="B1742" t="s">
        <v>20</v>
      </c>
      <c r="C1742">
        <v>22.6</v>
      </c>
      <c r="D1742">
        <v>109</v>
      </c>
      <c r="E1742">
        <v>69</v>
      </c>
      <c r="F1742">
        <v>218.4</v>
      </c>
      <c r="G1742">
        <v>101.9</v>
      </c>
      <c r="H1742">
        <v>91</v>
      </c>
      <c r="I1742">
        <v>1</v>
      </c>
      <c r="J1742" t="s">
        <v>16</v>
      </c>
      <c r="K1742" t="s">
        <v>28</v>
      </c>
      <c r="L1742" t="s">
        <v>18</v>
      </c>
      <c r="M1742">
        <v>6.4</v>
      </c>
      <c r="N1742">
        <v>16540.62</v>
      </c>
      <c r="O1742" t="s">
        <v>19</v>
      </c>
      <c r="P1742" t="str">
        <f t="shared" ref="P1742:P1744" si="932">IF(A1742&lt;30,"18-29",IF(A1742&lt;45,"30-44",IF(A1742&lt;60,"45-59",IF(A1742&lt;75,"60-74","75+"))))</f>
        <v>60-74</v>
      </c>
      <c r="Q1742" t="str">
        <f>IF(PatientData[[#This Row],[bmi]]&lt;18.5,"Underweight",
IF(PatientData[[#This Row],[bmi]]&lt;25,"Normal",
IF(PatientData[[#This Row],[bmi]]&lt;30,"Overweight","Obese")))</f>
        <v>Normal</v>
      </c>
      <c r="R1742" t="str">
        <f t="shared" si="925"/>
        <v>Normal BP</v>
      </c>
      <c r="S1742" t="str">
        <f t="shared" si="926"/>
        <v>High Cost</v>
      </c>
    </row>
    <row r="1743" spans="1:19" x14ac:dyDescent="0.3">
      <c r="A1743">
        <v>75</v>
      </c>
      <c r="B1743" t="s">
        <v>20</v>
      </c>
      <c r="C1743">
        <v>22.6</v>
      </c>
      <c r="D1743">
        <v>115</v>
      </c>
      <c r="E1743">
        <v>66</v>
      </c>
      <c r="F1743">
        <v>230.4</v>
      </c>
      <c r="G1743">
        <v>107.3</v>
      </c>
      <c r="H1743">
        <v>61</v>
      </c>
      <c r="I1743">
        <v>1</v>
      </c>
      <c r="J1743" t="s">
        <v>27</v>
      </c>
      <c r="K1743" t="s">
        <v>17</v>
      </c>
      <c r="L1743" t="s">
        <v>22</v>
      </c>
      <c r="M1743">
        <v>1.1000000000000001</v>
      </c>
      <c r="N1743">
        <v>3401.91</v>
      </c>
      <c r="O1743" t="s">
        <v>19</v>
      </c>
      <c r="P1743" t="str">
        <f t="shared" si="932"/>
        <v>75+</v>
      </c>
      <c r="Q1743" t="str">
        <f>IF(PatientData[[#This Row],[bmi]]&lt;18.5,"Underweight",
IF(PatientData[[#This Row],[bmi]]&lt;25,"Normal",
IF(PatientData[[#This Row],[bmi]]&lt;30,"Overweight","Obese")))</f>
        <v>Normal</v>
      </c>
      <c r="R1743" t="str">
        <f t="shared" si="925"/>
        <v>Normal BP</v>
      </c>
      <c r="S1743" t="str">
        <f t="shared" si="926"/>
        <v>Normal Cost</v>
      </c>
    </row>
    <row r="1744" spans="1:19" x14ac:dyDescent="0.3">
      <c r="A1744">
        <v>64</v>
      </c>
      <c r="B1744" t="s">
        <v>20</v>
      </c>
      <c r="C1744">
        <v>22.6</v>
      </c>
      <c r="D1744">
        <v>121</v>
      </c>
      <c r="E1744">
        <v>75</v>
      </c>
      <c r="F1744">
        <v>179.2</v>
      </c>
      <c r="G1744">
        <v>152.69999999999999</v>
      </c>
      <c r="H1744">
        <v>87</v>
      </c>
      <c r="I1744">
        <v>2</v>
      </c>
      <c r="J1744" t="s">
        <v>27</v>
      </c>
      <c r="K1744" t="s">
        <v>26</v>
      </c>
      <c r="L1744" t="s">
        <v>22</v>
      </c>
      <c r="M1744">
        <v>2.1</v>
      </c>
      <c r="N1744">
        <v>5120.87</v>
      </c>
      <c r="O1744" t="s">
        <v>19</v>
      </c>
      <c r="P1744" t="str">
        <f t="shared" si="932"/>
        <v>60-74</v>
      </c>
      <c r="Q1744" t="str">
        <f>IF(PatientData[[#This Row],[bmi]]&lt;18.5,"Underweight",
IF(PatientData[[#This Row],[bmi]]&lt;25,"Normal",
IF(PatientData[[#This Row],[bmi]]&lt;30,"Overweight","Obese")))</f>
        <v>Normal</v>
      </c>
      <c r="R1744" t="str">
        <f t="shared" si="925"/>
        <v>High BP</v>
      </c>
      <c r="S1744" t="str">
        <f t="shared" si="926"/>
        <v>Normal Cost</v>
      </c>
    </row>
    <row r="1745" spans="1:19" x14ac:dyDescent="0.3">
      <c r="A1745">
        <v>82</v>
      </c>
      <c r="B1745" t="s">
        <v>15</v>
      </c>
      <c r="C1745">
        <v>21.8</v>
      </c>
      <c r="D1745">
        <v>133</v>
      </c>
      <c r="E1745">
        <v>78</v>
      </c>
      <c r="F1745">
        <v>187.9</v>
      </c>
      <c r="G1745">
        <v>98</v>
      </c>
      <c r="H1745">
        <v>66</v>
      </c>
      <c r="I1745">
        <v>1</v>
      </c>
      <c r="J1745" t="s">
        <v>27</v>
      </c>
      <c r="K1745" t="s">
        <v>26</v>
      </c>
      <c r="L1745" t="s">
        <v>22</v>
      </c>
      <c r="M1745">
        <v>5.0999999999999996</v>
      </c>
      <c r="N1745">
        <v>9628.1299999999992</v>
      </c>
      <c r="O1745" t="s">
        <v>19</v>
      </c>
      <c r="P1745" t="str">
        <f t="shared" ref="P1745:P1749" si="933">IF(A1742&lt;30,"18-29",IF(A1742&lt;45,"30-44",IF(A1742&lt;60,"45-59",IF(A1742&lt;75,"60-74","75+"))))</f>
        <v>60-74</v>
      </c>
      <c r="Q1745" t="str">
        <f>IF(PatientData[[#This Row],[bmi]]&lt;18.5,"Underweight",
IF(PatientData[[#This Row],[bmi]]&lt;25,"Normal",
IF(PatientData[[#This Row],[bmi]]&lt;30,"Overweight","Obese")))</f>
        <v>Normal</v>
      </c>
      <c r="R1745" t="str">
        <f t="shared" si="925"/>
        <v>High BP</v>
      </c>
      <c r="S1745" t="str">
        <f t="shared" si="926"/>
        <v>Normal Cost</v>
      </c>
    </row>
    <row r="1746" spans="1:19" x14ac:dyDescent="0.3">
      <c r="A1746">
        <v>45</v>
      </c>
      <c r="B1746" t="s">
        <v>15</v>
      </c>
      <c r="C1746">
        <v>21.6</v>
      </c>
      <c r="D1746">
        <v>112</v>
      </c>
      <c r="E1746">
        <v>62</v>
      </c>
      <c r="F1746">
        <v>184.1</v>
      </c>
      <c r="G1746">
        <v>103</v>
      </c>
      <c r="H1746">
        <v>71</v>
      </c>
      <c r="I1746">
        <v>0</v>
      </c>
      <c r="J1746" t="s">
        <v>27</v>
      </c>
      <c r="K1746" t="s">
        <v>21</v>
      </c>
      <c r="L1746" t="s">
        <v>25</v>
      </c>
      <c r="M1746">
        <v>8.1</v>
      </c>
      <c r="N1746">
        <v>15792.88</v>
      </c>
      <c r="O1746" t="s">
        <v>19</v>
      </c>
      <c r="P1746" t="str">
        <f t="shared" si="933"/>
        <v>75+</v>
      </c>
      <c r="Q1746" t="str">
        <f>IF(PatientData[[#This Row],[bmi]]&lt;18.5,"Underweight",
IF(PatientData[[#This Row],[bmi]]&lt;25,"Normal",
IF(PatientData[[#This Row],[bmi]]&lt;30,"Overweight","Obese")))</f>
        <v>Normal</v>
      </c>
      <c r="R1746" t="str">
        <f t="shared" si="925"/>
        <v>Normal BP</v>
      </c>
      <c r="S1746" t="str">
        <f t="shared" si="926"/>
        <v>High Cost</v>
      </c>
    </row>
    <row r="1747" spans="1:19" x14ac:dyDescent="0.3">
      <c r="A1747">
        <v>41</v>
      </c>
      <c r="B1747" t="s">
        <v>15</v>
      </c>
      <c r="C1747">
        <v>30.4</v>
      </c>
      <c r="D1747">
        <v>133</v>
      </c>
      <c r="E1747">
        <v>82</v>
      </c>
      <c r="F1747">
        <v>223.4</v>
      </c>
      <c r="G1747">
        <v>92.3</v>
      </c>
      <c r="H1747">
        <v>88</v>
      </c>
      <c r="I1747">
        <v>1</v>
      </c>
      <c r="J1747" t="s">
        <v>16</v>
      </c>
      <c r="K1747" t="s">
        <v>28</v>
      </c>
      <c r="L1747" t="s">
        <v>22</v>
      </c>
      <c r="M1747">
        <v>6.7</v>
      </c>
      <c r="N1747">
        <v>15717.07</v>
      </c>
      <c r="O1747" t="s">
        <v>19</v>
      </c>
      <c r="P1747" t="str">
        <f t="shared" si="933"/>
        <v>60-74</v>
      </c>
      <c r="Q1747" t="str">
        <f>IF(PatientData[[#This Row],[bmi]]&lt;18.5,"Underweight",
IF(PatientData[[#This Row],[bmi]]&lt;25,"Normal",
IF(PatientData[[#This Row],[bmi]]&lt;30,"Overweight","Obese")))</f>
        <v>Obese</v>
      </c>
      <c r="R1747" t="str">
        <f t="shared" si="925"/>
        <v>High BP</v>
      </c>
      <c r="S1747" t="str">
        <f t="shared" si="926"/>
        <v>High Cost</v>
      </c>
    </row>
    <row r="1748" spans="1:19" x14ac:dyDescent="0.3">
      <c r="A1748">
        <v>59</v>
      </c>
      <c r="B1748" t="s">
        <v>15</v>
      </c>
      <c r="C1748">
        <v>21.7</v>
      </c>
      <c r="D1748">
        <v>117</v>
      </c>
      <c r="E1748">
        <v>65</v>
      </c>
      <c r="F1748">
        <v>203.8</v>
      </c>
      <c r="G1748">
        <v>95.3</v>
      </c>
      <c r="H1748">
        <v>105</v>
      </c>
      <c r="I1748">
        <v>2</v>
      </c>
      <c r="J1748" t="s">
        <v>16</v>
      </c>
      <c r="K1748" t="s">
        <v>21</v>
      </c>
      <c r="L1748" t="s">
        <v>18</v>
      </c>
      <c r="M1748">
        <v>7.5</v>
      </c>
      <c r="N1748">
        <v>18555.86</v>
      </c>
      <c r="O1748" t="s">
        <v>19</v>
      </c>
      <c r="P1748" t="str">
        <f t="shared" si="933"/>
        <v>75+</v>
      </c>
      <c r="Q1748" t="str">
        <f>IF(PatientData[[#This Row],[bmi]]&lt;18.5,"Underweight",
IF(PatientData[[#This Row],[bmi]]&lt;25,"Normal",
IF(PatientData[[#This Row],[bmi]]&lt;30,"Overweight","Obese")))</f>
        <v>Normal</v>
      </c>
      <c r="R1748" t="str">
        <f t="shared" si="925"/>
        <v>Normal BP</v>
      </c>
      <c r="S1748" t="str">
        <f t="shared" si="926"/>
        <v>High Cost</v>
      </c>
    </row>
    <row r="1749" spans="1:19" x14ac:dyDescent="0.3">
      <c r="A1749">
        <v>88</v>
      </c>
      <c r="B1749" t="s">
        <v>15</v>
      </c>
      <c r="C1749">
        <v>33.200000000000003</v>
      </c>
      <c r="D1749">
        <v>148</v>
      </c>
      <c r="E1749">
        <v>90</v>
      </c>
      <c r="F1749">
        <v>286.5</v>
      </c>
      <c r="G1749">
        <v>92.8</v>
      </c>
      <c r="H1749">
        <v>95</v>
      </c>
      <c r="I1749">
        <v>0</v>
      </c>
      <c r="J1749" t="s">
        <v>16</v>
      </c>
      <c r="K1749" t="s">
        <v>26</v>
      </c>
      <c r="L1749" t="s">
        <v>25</v>
      </c>
      <c r="M1749">
        <v>9.6999999999999993</v>
      </c>
      <c r="N1749">
        <v>16796.88</v>
      </c>
      <c r="O1749" t="s">
        <v>19</v>
      </c>
      <c r="P1749" t="str">
        <f t="shared" si="933"/>
        <v>45-59</v>
      </c>
      <c r="Q1749" t="str">
        <f>IF(PatientData[[#This Row],[bmi]]&lt;18.5,"Underweight",
IF(PatientData[[#This Row],[bmi]]&lt;25,"Normal",
IF(PatientData[[#This Row],[bmi]]&lt;30,"Overweight","Obese")))</f>
        <v>Obese</v>
      </c>
      <c r="R1749" t="str">
        <f t="shared" si="925"/>
        <v>High BP</v>
      </c>
      <c r="S1749" t="str">
        <f t="shared" si="926"/>
        <v>High Cost</v>
      </c>
    </row>
    <row r="1750" spans="1:19" x14ac:dyDescent="0.3">
      <c r="A1750">
        <v>72</v>
      </c>
      <c r="B1750" t="s">
        <v>20</v>
      </c>
      <c r="C1750">
        <v>22.6</v>
      </c>
      <c r="D1750">
        <v>123</v>
      </c>
      <c r="E1750">
        <v>80</v>
      </c>
      <c r="F1750">
        <v>237</v>
      </c>
      <c r="G1750">
        <v>76.7</v>
      </c>
      <c r="H1750">
        <v>62</v>
      </c>
      <c r="I1750">
        <v>1</v>
      </c>
      <c r="J1750" t="s">
        <v>27</v>
      </c>
      <c r="K1750" t="s">
        <v>21</v>
      </c>
      <c r="L1750" t="s">
        <v>18</v>
      </c>
      <c r="M1750">
        <v>44.5</v>
      </c>
      <c r="N1750">
        <v>76153.03</v>
      </c>
      <c r="O1750" t="s">
        <v>19</v>
      </c>
      <c r="P1750" t="str">
        <f t="shared" ref="P1750" si="934">IF(A1750&lt;30,"18-29",IF(A1750&lt;45,"30-44",IF(A1750&lt;60,"45-59",IF(A1750&lt;75,"60-74","75+"))))</f>
        <v>60-74</v>
      </c>
      <c r="Q1750" t="str">
        <f>IF(PatientData[[#This Row],[bmi]]&lt;18.5,"Underweight",
IF(PatientData[[#This Row],[bmi]]&lt;25,"Normal",
IF(PatientData[[#This Row],[bmi]]&lt;30,"Overweight","Obese")))</f>
        <v>Normal</v>
      </c>
      <c r="R1750" t="str">
        <f t="shared" si="925"/>
        <v>High BP</v>
      </c>
      <c r="S1750" t="str">
        <f t="shared" si="926"/>
        <v>High Cost</v>
      </c>
    </row>
    <row r="1751" spans="1:19" x14ac:dyDescent="0.3">
      <c r="A1751">
        <v>65</v>
      </c>
      <c r="B1751" t="s">
        <v>15</v>
      </c>
      <c r="C1751">
        <v>23.2</v>
      </c>
      <c r="D1751">
        <v>131</v>
      </c>
      <c r="E1751">
        <v>84</v>
      </c>
      <c r="F1751">
        <v>207.8</v>
      </c>
      <c r="G1751">
        <v>91.7</v>
      </c>
      <c r="H1751">
        <v>84</v>
      </c>
      <c r="I1751">
        <v>0</v>
      </c>
      <c r="J1751" t="s">
        <v>16</v>
      </c>
      <c r="K1751" t="s">
        <v>21</v>
      </c>
      <c r="L1751" t="s">
        <v>22</v>
      </c>
      <c r="M1751">
        <v>9.8000000000000007</v>
      </c>
      <c r="N1751">
        <v>20729.14</v>
      </c>
      <c r="O1751" t="s">
        <v>19</v>
      </c>
      <c r="P1751" t="str">
        <f t="shared" ref="P1751" si="935">IF(A1748&lt;30,"18-29",IF(A1748&lt;45,"30-44",IF(A1748&lt;60,"45-59",IF(A1748&lt;75,"60-74","75+"))))</f>
        <v>45-59</v>
      </c>
      <c r="Q1751" t="str">
        <f>IF(PatientData[[#This Row],[bmi]]&lt;18.5,"Underweight",
IF(PatientData[[#This Row],[bmi]]&lt;25,"Normal",
IF(PatientData[[#This Row],[bmi]]&lt;30,"Overweight","Obese")))</f>
        <v>Normal</v>
      </c>
      <c r="R1751" t="str">
        <f t="shared" si="925"/>
        <v>High BP</v>
      </c>
      <c r="S1751" t="str">
        <f t="shared" si="926"/>
        <v>High Cost</v>
      </c>
    </row>
    <row r="1752" spans="1:19" x14ac:dyDescent="0.3">
      <c r="A1752">
        <v>69</v>
      </c>
      <c r="B1752" t="s">
        <v>20</v>
      </c>
      <c r="C1752">
        <v>22.6</v>
      </c>
      <c r="D1752">
        <v>129</v>
      </c>
      <c r="E1752">
        <v>82</v>
      </c>
      <c r="F1752">
        <v>252.2</v>
      </c>
      <c r="G1752">
        <v>93.5</v>
      </c>
      <c r="H1752">
        <v>92</v>
      </c>
      <c r="I1752">
        <v>1</v>
      </c>
      <c r="J1752" t="s">
        <v>16</v>
      </c>
      <c r="K1752" t="s">
        <v>26</v>
      </c>
      <c r="L1752" t="s">
        <v>25</v>
      </c>
      <c r="M1752">
        <v>4.5</v>
      </c>
      <c r="N1752">
        <v>9245.59</v>
      </c>
      <c r="O1752" t="s">
        <v>19</v>
      </c>
      <c r="P1752" t="str">
        <f t="shared" ref="P1752" si="936">IF(A1752&lt;30,"18-29",IF(A1752&lt;45,"30-44",IF(A1752&lt;60,"45-59",IF(A1752&lt;75,"60-74","75+"))))</f>
        <v>60-74</v>
      </c>
      <c r="Q1752" t="str">
        <f>IF(PatientData[[#This Row],[bmi]]&lt;18.5,"Underweight",
IF(PatientData[[#This Row],[bmi]]&lt;25,"Normal",
IF(PatientData[[#This Row],[bmi]]&lt;30,"Overweight","Obese")))</f>
        <v>Normal</v>
      </c>
      <c r="R1752" t="str">
        <f t="shared" si="925"/>
        <v>High BP</v>
      </c>
      <c r="S1752" t="str">
        <f t="shared" si="926"/>
        <v>Normal Cost</v>
      </c>
    </row>
    <row r="1753" spans="1:19" x14ac:dyDescent="0.3">
      <c r="A1753">
        <v>78</v>
      </c>
      <c r="B1753" t="s">
        <v>15</v>
      </c>
      <c r="C1753">
        <v>18.399999999999999</v>
      </c>
      <c r="D1753">
        <v>133</v>
      </c>
      <c r="E1753">
        <v>65</v>
      </c>
      <c r="F1753">
        <v>221</v>
      </c>
      <c r="G1753">
        <v>165.4</v>
      </c>
      <c r="H1753">
        <v>69</v>
      </c>
      <c r="I1753">
        <v>0</v>
      </c>
      <c r="J1753" t="s">
        <v>27</v>
      </c>
      <c r="K1753" t="s">
        <v>26</v>
      </c>
      <c r="L1753" t="s">
        <v>25</v>
      </c>
      <c r="M1753">
        <v>3.9</v>
      </c>
      <c r="N1753">
        <v>6471.3</v>
      </c>
      <c r="O1753" t="s">
        <v>19</v>
      </c>
      <c r="P1753" t="str">
        <f t="shared" ref="P1753:P1755" si="937">IF(A1750&lt;30,"18-29",IF(A1750&lt;45,"30-44",IF(A1750&lt;60,"45-59",IF(A1750&lt;75,"60-74","75+"))))</f>
        <v>60-74</v>
      </c>
      <c r="Q1753" t="str">
        <f>IF(PatientData[[#This Row],[bmi]]&lt;18.5,"Underweight",
IF(PatientData[[#This Row],[bmi]]&lt;25,"Normal",
IF(PatientData[[#This Row],[bmi]]&lt;30,"Overweight","Obese")))</f>
        <v>Underweight</v>
      </c>
      <c r="R1753" t="str">
        <f t="shared" si="925"/>
        <v>High BP</v>
      </c>
      <c r="S1753" t="str">
        <f t="shared" si="926"/>
        <v>Normal Cost</v>
      </c>
    </row>
    <row r="1754" spans="1:19" x14ac:dyDescent="0.3">
      <c r="A1754">
        <v>95</v>
      </c>
      <c r="B1754" t="s">
        <v>15</v>
      </c>
      <c r="C1754">
        <v>29.8</v>
      </c>
      <c r="D1754">
        <v>153</v>
      </c>
      <c r="E1754">
        <v>91</v>
      </c>
      <c r="F1754">
        <v>236.9</v>
      </c>
      <c r="G1754">
        <v>146.1</v>
      </c>
      <c r="H1754">
        <v>86</v>
      </c>
      <c r="I1754">
        <v>0</v>
      </c>
      <c r="J1754" t="s">
        <v>27</v>
      </c>
      <c r="K1754" t="s">
        <v>17</v>
      </c>
      <c r="L1754" t="s">
        <v>25</v>
      </c>
      <c r="M1754">
        <v>6.5</v>
      </c>
      <c r="N1754">
        <v>9884.4</v>
      </c>
      <c r="O1754" t="s">
        <v>19</v>
      </c>
      <c r="P1754" t="str">
        <f t="shared" si="937"/>
        <v>60-74</v>
      </c>
      <c r="Q1754" t="str">
        <f>IF(PatientData[[#This Row],[bmi]]&lt;18.5,"Underweight",
IF(PatientData[[#This Row],[bmi]]&lt;25,"Normal",
IF(PatientData[[#This Row],[bmi]]&lt;30,"Overweight","Obese")))</f>
        <v>Overweight</v>
      </c>
      <c r="R1754" t="str">
        <f t="shared" si="925"/>
        <v>High BP</v>
      </c>
      <c r="S1754" t="str">
        <f t="shared" si="926"/>
        <v>Normal Cost</v>
      </c>
    </row>
    <row r="1755" spans="1:19" x14ac:dyDescent="0.3">
      <c r="A1755">
        <v>65</v>
      </c>
      <c r="B1755" t="s">
        <v>15</v>
      </c>
      <c r="C1755">
        <v>21.1</v>
      </c>
      <c r="D1755">
        <v>120</v>
      </c>
      <c r="E1755">
        <v>62</v>
      </c>
      <c r="F1755">
        <v>209.5</v>
      </c>
      <c r="G1755">
        <v>93.8</v>
      </c>
      <c r="H1755">
        <v>95</v>
      </c>
      <c r="I1755">
        <v>1</v>
      </c>
      <c r="J1755" t="s">
        <v>16</v>
      </c>
      <c r="K1755" t="s">
        <v>21</v>
      </c>
      <c r="L1755" t="s">
        <v>22</v>
      </c>
      <c r="M1755">
        <v>7.9</v>
      </c>
      <c r="N1755">
        <v>18593.37</v>
      </c>
      <c r="O1755" t="s">
        <v>19</v>
      </c>
      <c r="P1755" t="str">
        <f t="shared" si="937"/>
        <v>60-74</v>
      </c>
      <c r="Q1755" t="str">
        <f>IF(PatientData[[#This Row],[bmi]]&lt;18.5,"Underweight",
IF(PatientData[[#This Row],[bmi]]&lt;25,"Normal",
IF(PatientData[[#This Row],[bmi]]&lt;30,"Overweight","Obese")))</f>
        <v>Normal</v>
      </c>
      <c r="R1755" t="str">
        <f t="shared" si="925"/>
        <v>High BP</v>
      </c>
      <c r="S1755" t="str">
        <f t="shared" si="926"/>
        <v>High Cost</v>
      </c>
    </row>
    <row r="1756" spans="1:19" x14ac:dyDescent="0.3">
      <c r="A1756">
        <v>73</v>
      </c>
      <c r="B1756" t="s">
        <v>20</v>
      </c>
      <c r="C1756">
        <v>22.6</v>
      </c>
      <c r="D1756">
        <v>138</v>
      </c>
      <c r="E1756">
        <v>76</v>
      </c>
      <c r="F1756">
        <v>204.4</v>
      </c>
      <c r="G1756">
        <v>112.3</v>
      </c>
      <c r="H1756">
        <v>84</v>
      </c>
      <c r="I1756">
        <v>2</v>
      </c>
      <c r="J1756" t="s">
        <v>16</v>
      </c>
      <c r="K1756" t="s">
        <v>26</v>
      </c>
      <c r="L1756" t="s">
        <v>22</v>
      </c>
      <c r="M1756">
        <v>8</v>
      </c>
      <c r="N1756">
        <v>16939.73</v>
      </c>
      <c r="O1756" t="s">
        <v>19</v>
      </c>
      <c r="P1756" t="str">
        <f t="shared" ref="P1756:P1758" si="938">IF(A1756&lt;30,"18-29",IF(A1756&lt;45,"30-44",IF(A1756&lt;60,"45-59",IF(A1756&lt;75,"60-74","75+"))))</f>
        <v>60-74</v>
      </c>
      <c r="Q1756" t="str">
        <f>IF(PatientData[[#This Row],[bmi]]&lt;18.5,"Underweight",
IF(PatientData[[#This Row],[bmi]]&lt;25,"Normal",
IF(PatientData[[#This Row],[bmi]]&lt;30,"Overweight","Obese")))</f>
        <v>Normal</v>
      </c>
      <c r="R1756" t="str">
        <f t="shared" si="925"/>
        <v>High BP</v>
      </c>
      <c r="S1756" t="str">
        <f t="shared" si="926"/>
        <v>High Cost</v>
      </c>
    </row>
    <row r="1757" spans="1:19" x14ac:dyDescent="0.3">
      <c r="A1757">
        <v>82</v>
      </c>
      <c r="B1757" t="s">
        <v>20</v>
      </c>
      <c r="C1757">
        <v>22.6</v>
      </c>
      <c r="D1757">
        <v>123</v>
      </c>
      <c r="E1757">
        <v>75</v>
      </c>
      <c r="F1757">
        <v>216.7</v>
      </c>
      <c r="G1757">
        <v>86.6</v>
      </c>
      <c r="H1757">
        <v>75</v>
      </c>
      <c r="I1757">
        <v>1</v>
      </c>
      <c r="J1757" t="s">
        <v>16</v>
      </c>
      <c r="K1757" t="s">
        <v>26</v>
      </c>
      <c r="L1757" t="s">
        <v>22</v>
      </c>
      <c r="M1757">
        <v>9.3000000000000007</v>
      </c>
      <c r="N1757">
        <v>15014.58</v>
      </c>
      <c r="O1757" t="s">
        <v>23</v>
      </c>
      <c r="P1757" t="str">
        <f t="shared" si="938"/>
        <v>75+</v>
      </c>
      <c r="Q1757" t="str">
        <f>IF(PatientData[[#This Row],[bmi]]&lt;18.5,"Underweight",
IF(PatientData[[#This Row],[bmi]]&lt;25,"Normal",
IF(PatientData[[#This Row],[bmi]]&lt;30,"Overweight","Obese")))</f>
        <v>Normal</v>
      </c>
      <c r="R1757" t="str">
        <f t="shared" si="925"/>
        <v>High BP</v>
      </c>
      <c r="S1757" t="str">
        <f t="shared" si="926"/>
        <v>High Cost</v>
      </c>
    </row>
    <row r="1758" spans="1:19" x14ac:dyDescent="0.3">
      <c r="A1758">
        <v>81</v>
      </c>
      <c r="B1758" t="s">
        <v>20</v>
      </c>
      <c r="C1758">
        <v>22.6</v>
      </c>
      <c r="D1758">
        <v>136</v>
      </c>
      <c r="E1758">
        <v>88</v>
      </c>
      <c r="F1758">
        <v>191.6</v>
      </c>
      <c r="G1758">
        <v>154.1</v>
      </c>
      <c r="H1758">
        <v>56</v>
      </c>
      <c r="I1758">
        <v>1</v>
      </c>
      <c r="J1758" t="s">
        <v>27</v>
      </c>
      <c r="K1758" t="s">
        <v>17</v>
      </c>
      <c r="L1758" t="s">
        <v>18</v>
      </c>
      <c r="M1758">
        <v>8.6</v>
      </c>
      <c r="N1758">
        <v>14494.75</v>
      </c>
      <c r="O1758" t="s">
        <v>19</v>
      </c>
      <c r="P1758" t="str">
        <f t="shared" si="938"/>
        <v>75+</v>
      </c>
      <c r="Q1758" t="str">
        <f>IF(PatientData[[#This Row],[bmi]]&lt;18.5,"Underweight",
IF(PatientData[[#This Row],[bmi]]&lt;25,"Normal",
IF(PatientData[[#This Row],[bmi]]&lt;30,"Overweight","Obese")))</f>
        <v>Normal</v>
      </c>
      <c r="R1758" t="str">
        <f t="shared" si="925"/>
        <v>High BP</v>
      </c>
      <c r="S1758" t="str">
        <f t="shared" si="926"/>
        <v>Normal Cost</v>
      </c>
    </row>
    <row r="1759" spans="1:19" x14ac:dyDescent="0.3">
      <c r="A1759">
        <v>48</v>
      </c>
      <c r="B1759" t="s">
        <v>15</v>
      </c>
      <c r="C1759">
        <v>24.5</v>
      </c>
      <c r="D1759">
        <v>132</v>
      </c>
      <c r="E1759">
        <v>80</v>
      </c>
      <c r="F1759">
        <v>219.4</v>
      </c>
      <c r="G1759">
        <v>130.1</v>
      </c>
      <c r="H1759">
        <v>82</v>
      </c>
      <c r="I1759">
        <v>1</v>
      </c>
      <c r="J1759" t="s">
        <v>27</v>
      </c>
      <c r="K1759" t="s">
        <v>17</v>
      </c>
      <c r="L1759" t="s">
        <v>18</v>
      </c>
      <c r="M1759">
        <v>4.0999999999999996</v>
      </c>
      <c r="N1759">
        <v>9142.02</v>
      </c>
      <c r="O1759" t="s">
        <v>19</v>
      </c>
      <c r="P1759" t="str">
        <f t="shared" ref="P1759:P1760" si="939">IF(A1756&lt;30,"18-29",IF(A1756&lt;45,"30-44",IF(A1756&lt;60,"45-59",IF(A1756&lt;75,"60-74","75+"))))</f>
        <v>60-74</v>
      </c>
      <c r="Q1759" t="str">
        <f>IF(PatientData[[#This Row],[bmi]]&lt;18.5,"Underweight",
IF(PatientData[[#This Row],[bmi]]&lt;25,"Normal",
IF(PatientData[[#This Row],[bmi]]&lt;30,"Overweight","Obese")))</f>
        <v>Normal</v>
      </c>
      <c r="R1759" t="str">
        <f t="shared" si="925"/>
        <v>High BP</v>
      </c>
      <c r="S1759" t="str">
        <f t="shared" si="926"/>
        <v>Normal Cost</v>
      </c>
    </row>
    <row r="1760" spans="1:19" x14ac:dyDescent="0.3">
      <c r="A1760">
        <v>38</v>
      </c>
      <c r="B1760" t="s">
        <v>15</v>
      </c>
      <c r="C1760">
        <v>26.7</v>
      </c>
      <c r="D1760">
        <v>125</v>
      </c>
      <c r="E1760">
        <v>68</v>
      </c>
      <c r="F1760">
        <v>201.6</v>
      </c>
      <c r="G1760">
        <v>109.4</v>
      </c>
      <c r="H1760">
        <v>79</v>
      </c>
      <c r="I1760">
        <v>0</v>
      </c>
      <c r="J1760" t="s">
        <v>27</v>
      </c>
      <c r="K1760" t="s">
        <v>21</v>
      </c>
      <c r="L1760" t="s">
        <v>25</v>
      </c>
      <c r="M1760">
        <v>3.3</v>
      </c>
      <c r="N1760">
        <v>8634.3799999999992</v>
      </c>
      <c r="O1760" t="s">
        <v>19</v>
      </c>
      <c r="P1760" t="str">
        <f t="shared" si="939"/>
        <v>75+</v>
      </c>
      <c r="Q1760" t="str">
        <f>IF(PatientData[[#This Row],[bmi]]&lt;18.5,"Underweight",
IF(PatientData[[#This Row],[bmi]]&lt;25,"Normal",
IF(PatientData[[#This Row],[bmi]]&lt;30,"Overweight","Obese")))</f>
        <v>Overweight</v>
      </c>
      <c r="R1760" t="str">
        <f t="shared" si="925"/>
        <v>High BP</v>
      </c>
      <c r="S1760" t="str">
        <f t="shared" si="926"/>
        <v>Normal Cost</v>
      </c>
    </row>
    <row r="1761" spans="1:19" x14ac:dyDescent="0.3">
      <c r="A1761">
        <v>54</v>
      </c>
      <c r="B1761" t="s">
        <v>20</v>
      </c>
      <c r="C1761">
        <v>22.6</v>
      </c>
      <c r="D1761">
        <v>121</v>
      </c>
      <c r="E1761">
        <v>70</v>
      </c>
      <c r="F1761">
        <v>189.1</v>
      </c>
      <c r="G1761">
        <v>81.599999999999994</v>
      </c>
      <c r="H1761">
        <v>64</v>
      </c>
      <c r="I1761">
        <v>2</v>
      </c>
      <c r="J1761" t="s">
        <v>24</v>
      </c>
      <c r="K1761" t="s">
        <v>21</v>
      </c>
      <c r="L1761" t="s">
        <v>25</v>
      </c>
      <c r="M1761">
        <v>5.0999999999999996</v>
      </c>
      <c r="N1761">
        <v>13147.25</v>
      </c>
      <c r="O1761" t="s">
        <v>19</v>
      </c>
      <c r="P1761" t="str">
        <f t="shared" ref="P1761" si="940">IF(A1761&lt;30,"18-29",IF(A1761&lt;45,"30-44",IF(A1761&lt;60,"45-59",IF(A1761&lt;75,"60-74","75+"))))</f>
        <v>45-59</v>
      </c>
      <c r="Q1761" t="str">
        <f>IF(PatientData[[#This Row],[bmi]]&lt;18.5,"Underweight",
IF(PatientData[[#This Row],[bmi]]&lt;25,"Normal",
IF(PatientData[[#This Row],[bmi]]&lt;30,"Overweight","Obese")))</f>
        <v>Normal</v>
      </c>
      <c r="R1761" t="str">
        <f t="shared" si="925"/>
        <v>High BP</v>
      </c>
      <c r="S1761" t="str">
        <f t="shared" si="926"/>
        <v>Normal Cost</v>
      </c>
    </row>
    <row r="1762" spans="1:19" x14ac:dyDescent="0.3">
      <c r="A1762">
        <v>66</v>
      </c>
      <c r="B1762" t="s">
        <v>15</v>
      </c>
      <c r="C1762">
        <v>22.3</v>
      </c>
      <c r="D1762">
        <v>137</v>
      </c>
      <c r="E1762">
        <v>82</v>
      </c>
      <c r="F1762">
        <v>211</v>
      </c>
      <c r="G1762">
        <v>82.5</v>
      </c>
      <c r="H1762">
        <v>81</v>
      </c>
      <c r="I1762">
        <v>1</v>
      </c>
      <c r="J1762" t="s">
        <v>24</v>
      </c>
      <c r="K1762" t="s">
        <v>28</v>
      </c>
      <c r="L1762" t="s">
        <v>22</v>
      </c>
      <c r="M1762">
        <v>5.7</v>
      </c>
      <c r="N1762">
        <v>14455.86</v>
      </c>
      <c r="O1762" t="s">
        <v>23</v>
      </c>
      <c r="P1762" t="str">
        <f t="shared" ref="P1762" si="941">IF(A1759&lt;30,"18-29",IF(A1759&lt;45,"30-44",IF(A1759&lt;60,"45-59",IF(A1759&lt;75,"60-74","75+"))))</f>
        <v>45-59</v>
      </c>
      <c r="Q1762" t="str">
        <f>IF(PatientData[[#This Row],[bmi]]&lt;18.5,"Underweight",
IF(PatientData[[#This Row],[bmi]]&lt;25,"Normal",
IF(PatientData[[#This Row],[bmi]]&lt;30,"Overweight","Obese")))</f>
        <v>Normal</v>
      </c>
      <c r="R1762" t="str">
        <f t="shared" si="925"/>
        <v>High BP</v>
      </c>
      <c r="S1762" t="str">
        <f t="shared" si="926"/>
        <v>Normal Cost</v>
      </c>
    </row>
    <row r="1763" spans="1:19" x14ac:dyDescent="0.3">
      <c r="A1763">
        <v>35</v>
      </c>
      <c r="B1763" t="s">
        <v>20</v>
      </c>
      <c r="C1763">
        <v>22.6</v>
      </c>
      <c r="D1763">
        <v>124</v>
      </c>
      <c r="E1763">
        <v>74</v>
      </c>
      <c r="F1763">
        <v>159.5</v>
      </c>
      <c r="G1763">
        <v>137.1</v>
      </c>
      <c r="H1763">
        <v>84</v>
      </c>
      <c r="I1763">
        <v>2</v>
      </c>
      <c r="J1763" t="s">
        <v>24</v>
      </c>
      <c r="K1763" t="s">
        <v>17</v>
      </c>
      <c r="L1763" t="s">
        <v>18</v>
      </c>
      <c r="M1763">
        <v>8.5</v>
      </c>
      <c r="N1763">
        <v>17067.28</v>
      </c>
      <c r="O1763" t="s">
        <v>19</v>
      </c>
      <c r="P1763" t="str">
        <f t="shared" ref="P1763" si="942">IF(A1763&lt;30,"18-29",IF(A1763&lt;45,"30-44",IF(A1763&lt;60,"45-59",IF(A1763&lt;75,"60-74","75+"))))</f>
        <v>30-44</v>
      </c>
      <c r="Q1763" t="str">
        <f>IF(PatientData[[#This Row],[bmi]]&lt;18.5,"Underweight",
IF(PatientData[[#This Row],[bmi]]&lt;25,"Normal",
IF(PatientData[[#This Row],[bmi]]&lt;30,"Overweight","Obese")))</f>
        <v>Normal</v>
      </c>
      <c r="R1763" t="str">
        <f t="shared" si="925"/>
        <v>High BP</v>
      </c>
      <c r="S1763" t="str">
        <f t="shared" si="926"/>
        <v>High Cost</v>
      </c>
    </row>
    <row r="1764" spans="1:19" x14ac:dyDescent="0.3">
      <c r="A1764">
        <v>52</v>
      </c>
      <c r="B1764" t="s">
        <v>15</v>
      </c>
      <c r="C1764">
        <v>28.8</v>
      </c>
      <c r="D1764">
        <v>111</v>
      </c>
      <c r="E1764">
        <v>67</v>
      </c>
      <c r="F1764">
        <v>242</v>
      </c>
      <c r="G1764">
        <v>128.4</v>
      </c>
      <c r="H1764">
        <v>83</v>
      </c>
      <c r="I1764">
        <v>2</v>
      </c>
      <c r="J1764" t="s">
        <v>24</v>
      </c>
      <c r="K1764" t="s">
        <v>26</v>
      </c>
      <c r="L1764" t="s">
        <v>25</v>
      </c>
      <c r="M1764">
        <v>6.7</v>
      </c>
      <c r="N1764">
        <v>12146.9</v>
      </c>
      <c r="O1764" t="s">
        <v>19</v>
      </c>
      <c r="P1764" t="str">
        <f t="shared" ref="P1764:P1767" si="943">IF(A1761&lt;30,"18-29",IF(A1761&lt;45,"30-44",IF(A1761&lt;60,"45-59",IF(A1761&lt;75,"60-74","75+"))))</f>
        <v>45-59</v>
      </c>
      <c r="Q1764" t="str">
        <f>IF(PatientData[[#This Row],[bmi]]&lt;18.5,"Underweight",
IF(PatientData[[#This Row],[bmi]]&lt;25,"Normal",
IF(PatientData[[#This Row],[bmi]]&lt;30,"Overweight","Obese")))</f>
        <v>Overweight</v>
      </c>
      <c r="R1764" t="str">
        <f t="shared" si="925"/>
        <v>Normal BP</v>
      </c>
      <c r="S1764" t="str">
        <f t="shared" si="926"/>
        <v>Normal Cost</v>
      </c>
    </row>
    <row r="1765" spans="1:19" x14ac:dyDescent="0.3">
      <c r="A1765">
        <v>59</v>
      </c>
      <c r="B1765" t="s">
        <v>15</v>
      </c>
      <c r="C1765">
        <v>27</v>
      </c>
      <c r="D1765">
        <v>228</v>
      </c>
      <c r="E1765">
        <v>128</v>
      </c>
      <c r="F1765">
        <v>206</v>
      </c>
      <c r="G1765">
        <v>114.3</v>
      </c>
      <c r="H1765">
        <v>83</v>
      </c>
      <c r="I1765">
        <v>0</v>
      </c>
      <c r="J1765" t="s">
        <v>16</v>
      </c>
      <c r="K1765" t="s">
        <v>26</v>
      </c>
      <c r="L1765" t="s">
        <v>22</v>
      </c>
      <c r="M1765">
        <v>6.2</v>
      </c>
      <c r="N1765">
        <v>13861.3</v>
      </c>
      <c r="O1765" t="s">
        <v>19</v>
      </c>
      <c r="P1765" t="str">
        <f t="shared" si="943"/>
        <v>60-74</v>
      </c>
      <c r="Q1765" t="str">
        <f>IF(PatientData[[#This Row],[bmi]]&lt;18.5,"Underweight",
IF(PatientData[[#This Row],[bmi]]&lt;25,"Normal",
IF(PatientData[[#This Row],[bmi]]&lt;30,"Overweight","Obese")))</f>
        <v>Overweight</v>
      </c>
      <c r="R1765" t="str">
        <f t="shared" si="925"/>
        <v>High BP</v>
      </c>
      <c r="S1765" t="str">
        <f t="shared" si="926"/>
        <v>Normal Cost</v>
      </c>
    </row>
    <row r="1766" spans="1:19" x14ac:dyDescent="0.3">
      <c r="A1766">
        <v>53</v>
      </c>
      <c r="B1766" t="s">
        <v>15</v>
      </c>
      <c r="C1766">
        <v>31.6</v>
      </c>
      <c r="D1766">
        <v>126</v>
      </c>
      <c r="E1766">
        <v>74</v>
      </c>
      <c r="F1766">
        <v>235.6</v>
      </c>
      <c r="G1766">
        <v>140</v>
      </c>
      <c r="H1766">
        <v>81</v>
      </c>
      <c r="I1766">
        <v>2</v>
      </c>
      <c r="J1766" t="s">
        <v>24</v>
      </c>
      <c r="K1766" t="s">
        <v>26</v>
      </c>
      <c r="L1766" t="s">
        <v>18</v>
      </c>
      <c r="M1766">
        <v>1.7</v>
      </c>
      <c r="N1766">
        <v>4371.53</v>
      </c>
      <c r="O1766" t="s">
        <v>19</v>
      </c>
      <c r="P1766" t="str">
        <f t="shared" si="943"/>
        <v>30-44</v>
      </c>
      <c r="Q1766" t="str">
        <f>IF(PatientData[[#This Row],[bmi]]&lt;18.5,"Underweight",
IF(PatientData[[#This Row],[bmi]]&lt;25,"Normal",
IF(PatientData[[#This Row],[bmi]]&lt;30,"Overweight","Obese")))</f>
        <v>Obese</v>
      </c>
      <c r="R1766" t="str">
        <f t="shared" si="925"/>
        <v>High BP</v>
      </c>
      <c r="S1766" t="str">
        <f t="shared" si="926"/>
        <v>Normal Cost</v>
      </c>
    </row>
    <row r="1767" spans="1:19" x14ac:dyDescent="0.3">
      <c r="A1767">
        <v>55</v>
      </c>
      <c r="B1767" t="s">
        <v>15</v>
      </c>
      <c r="C1767">
        <v>25.8</v>
      </c>
      <c r="D1767">
        <v>126</v>
      </c>
      <c r="E1767">
        <v>81</v>
      </c>
      <c r="F1767">
        <v>187.6</v>
      </c>
      <c r="G1767">
        <v>139.80000000000001</v>
      </c>
      <c r="H1767">
        <v>85</v>
      </c>
      <c r="I1767">
        <v>2</v>
      </c>
      <c r="J1767" t="s">
        <v>24</v>
      </c>
      <c r="K1767" t="s">
        <v>28</v>
      </c>
      <c r="L1767" t="s">
        <v>25</v>
      </c>
      <c r="M1767">
        <v>3.3</v>
      </c>
      <c r="N1767">
        <v>10106.68</v>
      </c>
      <c r="O1767" t="s">
        <v>19</v>
      </c>
      <c r="P1767" t="str">
        <f t="shared" si="943"/>
        <v>45-59</v>
      </c>
      <c r="Q1767" t="str">
        <f>IF(PatientData[[#This Row],[bmi]]&lt;18.5,"Underweight",
IF(PatientData[[#This Row],[bmi]]&lt;25,"Normal",
IF(PatientData[[#This Row],[bmi]]&lt;30,"Overweight","Obese")))</f>
        <v>Overweight</v>
      </c>
      <c r="R1767" t="str">
        <f t="shared" si="925"/>
        <v>High BP</v>
      </c>
      <c r="S1767" t="str">
        <f t="shared" si="926"/>
        <v>Normal Cost</v>
      </c>
    </row>
    <row r="1768" spans="1:19" x14ac:dyDescent="0.3">
      <c r="A1768">
        <v>69</v>
      </c>
      <c r="B1768" t="s">
        <v>20</v>
      </c>
      <c r="C1768">
        <v>22.6</v>
      </c>
      <c r="D1768">
        <v>115</v>
      </c>
      <c r="E1768">
        <v>71</v>
      </c>
      <c r="F1768">
        <v>207.2</v>
      </c>
      <c r="G1768">
        <v>88.6</v>
      </c>
      <c r="H1768">
        <v>84</v>
      </c>
      <c r="I1768">
        <v>1</v>
      </c>
      <c r="J1768" t="s">
        <v>16</v>
      </c>
      <c r="K1768" t="s">
        <v>21</v>
      </c>
      <c r="L1768" t="s">
        <v>18</v>
      </c>
      <c r="M1768">
        <v>11.3</v>
      </c>
      <c r="N1768">
        <v>21205.81</v>
      </c>
      <c r="O1768" t="s">
        <v>19</v>
      </c>
      <c r="P1768" t="str">
        <f t="shared" ref="P1768" si="944">IF(A1768&lt;30,"18-29",IF(A1768&lt;45,"30-44",IF(A1768&lt;60,"45-59",IF(A1768&lt;75,"60-74","75+"))))</f>
        <v>60-74</v>
      </c>
      <c r="Q1768" t="str">
        <f>IF(PatientData[[#This Row],[bmi]]&lt;18.5,"Underweight",
IF(PatientData[[#This Row],[bmi]]&lt;25,"Normal",
IF(PatientData[[#This Row],[bmi]]&lt;30,"Overweight","Obese")))</f>
        <v>Normal</v>
      </c>
      <c r="R1768" t="str">
        <f t="shared" si="925"/>
        <v>Normal BP</v>
      </c>
      <c r="S1768" t="str">
        <f t="shared" si="926"/>
        <v>High Cost</v>
      </c>
    </row>
    <row r="1769" spans="1:19" x14ac:dyDescent="0.3">
      <c r="A1769">
        <v>73</v>
      </c>
      <c r="B1769" t="s">
        <v>15</v>
      </c>
      <c r="C1769">
        <v>11.3</v>
      </c>
      <c r="D1769">
        <v>148</v>
      </c>
      <c r="E1769">
        <v>89</v>
      </c>
      <c r="F1769">
        <v>216.9</v>
      </c>
      <c r="G1769">
        <v>141.19999999999999</v>
      </c>
      <c r="H1769">
        <v>91</v>
      </c>
      <c r="I1769">
        <v>1</v>
      </c>
      <c r="J1769" t="s">
        <v>16</v>
      </c>
      <c r="K1769" t="s">
        <v>17</v>
      </c>
      <c r="L1769" t="s">
        <v>25</v>
      </c>
      <c r="M1769">
        <v>6.3</v>
      </c>
      <c r="N1769">
        <v>11878.9</v>
      </c>
      <c r="O1769" t="s">
        <v>19</v>
      </c>
      <c r="P1769" t="str">
        <f t="shared" ref="P1769:P1772" si="945">IF(A1766&lt;30,"18-29",IF(A1766&lt;45,"30-44",IF(A1766&lt;60,"45-59",IF(A1766&lt;75,"60-74","75+"))))</f>
        <v>45-59</v>
      </c>
      <c r="Q1769" t="str">
        <f>IF(PatientData[[#This Row],[bmi]]&lt;18.5,"Underweight",
IF(PatientData[[#This Row],[bmi]]&lt;25,"Normal",
IF(PatientData[[#This Row],[bmi]]&lt;30,"Overweight","Obese")))</f>
        <v>Underweight</v>
      </c>
      <c r="R1769" t="str">
        <f t="shared" si="925"/>
        <v>High BP</v>
      </c>
      <c r="S1769" t="str">
        <f t="shared" si="926"/>
        <v>Normal Cost</v>
      </c>
    </row>
    <row r="1770" spans="1:19" x14ac:dyDescent="0.3">
      <c r="A1770">
        <v>78</v>
      </c>
      <c r="B1770" t="s">
        <v>15</v>
      </c>
      <c r="C1770">
        <v>25.2</v>
      </c>
      <c r="D1770">
        <v>137</v>
      </c>
      <c r="E1770">
        <v>84</v>
      </c>
      <c r="F1770">
        <v>262.2</v>
      </c>
      <c r="G1770">
        <v>124.4</v>
      </c>
      <c r="H1770">
        <v>66</v>
      </c>
      <c r="I1770">
        <v>1</v>
      </c>
      <c r="J1770" t="s">
        <v>16</v>
      </c>
      <c r="K1770" t="s">
        <v>26</v>
      </c>
      <c r="L1770" t="s">
        <v>18</v>
      </c>
      <c r="M1770">
        <v>11.9</v>
      </c>
      <c r="N1770">
        <v>23150.15</v>
      </c>
      <c r="O1770" t="s">
        <v>19</v>
      </c>
      <c r="P1770" t="str">
        <f t="shared" si="945"/>
        <v>45-59</v>
      </c>
      <c r="Q1770" t="str">
        <f>IF(PatientData[[#This Row],[bmi]]&lt;18.5,"Underweight",
IF(PatientData[[#This Row],[bmi]]&lt;25,"Normal",
IF(PatientData[[#This Row],[bmi]]&lt;30,"Overweight","Obese")))</f>
        <v>Overweight</v>
      </c>
      <c r="R1770" t="str">
        <f t="shared" si="925"/>
        <v>High BP</v>
      </c>
      <c r="S1770" t="str">
        <f t="shared" si="926"/>
        <v>High Cost</v>
      </c>
    </row>
    <row r="1771" spans="1:19" x14ac:dyDescent="0.3">
      <c r="A1771">
        <v>85</v>
      </c>
      <c r="B1771" t="s">
        <v>15</v>
      </c>
      <c r="C1771">
        <v>20.3</v>
      </c>
      <c r="D1771">
        <v>124</v>
      </c>
      <c r="E1771">
        <v>72</v>
      </c>
      <c r="F1771">
        <v>224.6</v>
      </c>
      <c r="G1771">
        <v>114.7</v>
      </c>
      <c r="H1771">
        <v>80</v>
      </c>
      <c r="I1771">
        <v>0</v>
      </c>
      <c r="J1771" t="s">
        <v>16</v>
      </c>
      <c r="K1771" t="s">
        <v>26</v>
      </c>
      <c r="L1771" t="s">
        <v>18</v>
      </c>
      <c r="M1771">
        <v>10.6</v>
      </c>
      <c r="N1771">
        <v>20493.419999999998</v>
      </c>
      <c r="O1771" t="s">
        <v>19</v>
      </c>
      <c r="P1771" t="str">
        <f t="shared" si="945"/>
        <v>60-74</v>
      </c>
      <c r="Q1771" t="str">
        <f>IF(PatientData[[#This Row],[bmi]]&lt;18.5,"Underweight",
IF(PatientData[[#This Row],[bmi]]&lt;25,"Normal",
IF(PatientData[[#This Row],[bmi]]&lt;30,"Overweight","Obese")))</f>
        <v>Normal</v>
      </c>
      <c r="R1771" t="str">
        <f t="shared" si="925"/>
        <v>High BP</v>
      </c>
      <c r="S1771" t="str">
        <f t="shared" si="926"/>
        <v>High Cost</v>
      </c>
    </row>
    <row r="1772" spans="1:19" x14ac:dyDescent="0.3">
      <c r="A1772">
        <v>82</v>
      </c>
      <c r="B1772" t="s">
        <v>15</v>
      </c>
      <c r="C1772">
        <v>32.1</v>
      </c>
      <c r="D1772">
        <v>157</v>
      </c>
      <c r="E1772">
        <v>92</v>
      </c>
      <c r="F1772">
        <v>240.8</v>
      </c>
      <c r="G1772">
        <v>105.3</v>
      </c>
      <c r="H1772">
        <v>83</v>
      </c>
      <c r="I1772">
        <v>3</v>
      </c>
      <c r="J1772" t="s">
        <v>16</v>
      </c>
      <c r="K1772" t="s">
        <v>26</v>
      </c>
      <c r="L1772" t="s">
        <v>18</v>
      </c>
      <c r="M1772">
        <v>6.5</v>
      </c>
      <c r="N1772">
        <v>13779.92</v>
      </c>
      <c r="O1772" t="s">
        <v>19</v>
      </c>
      <c r="P1772" t="str">
        <f t="shared" si="945"/>
        <v>60-74</v>
      </c>
      <c r="Q1772" t="str">
        <f>IF(PatientData[[#This Row],[bmi]]&lt;18.5,"Underweight",
IF(PatientData[[#This Row],[bmi]]&lt;25,"Normal",
IF(PatientData[[#This Row],[bmi]]&lt;30,"Overweight","Obese")))</f>
        <v>Obese</v>
      </c>
      <c r="R1772" t="str">
        <f t="shared" si="925"/>
        <v>High BP</v>
      </c>
      <c r="S1772" t="str">
        <f t="shared" si="926"/>
        <v>Normal Cost</v>
      </c>
    </row>
    <row r="1773" spans="1:19" x14ac:dyDescent="0.3">
      <c r="A1773">
        <v>54</v>
      </c>
      <c r="B1773" t="s">
        <v>20</v>
      </c>
      <c r="C1773">
        <v>22.6</v>
      </c>
      <c r="D1773">
        <v>118</v>
      </c>
      <c r="E1773">
        <v>74</v>
      </c>
      <c r="F1773">
        <v>222.9</v>
      </c>
      <c r="G1773">
        <v>107.1</v>
      </c>
      <c r="H1773">
        <v>70</v>
      </c>
      <c r="I1773">
        <v>1</v>
      </c>
      <c r="J1773" t="s">
        <v>24</v>
      </c>
      <c r="K1773" t="s">
        <v>21</v>
      </c>
      <c r="L1773" t="s">
        <v>25</v>
      </c>
      <c r="M1773">
        <v>6.3</v>
      </c>
      <c r="N1773">
        <v>14650.19</v>
      </c>
      <c r="O1773" t="s">
        <v>19</v>
      </c>
      <c r="P1773" t="str">
        <f t="shared" ref="P1773:P1776" si="946">IF(A1773&lt;30,"18-29",IF(A1773&lt;45,"30-44",IF(A1773&lt;60,"45-59",IF(A1773&lt;75,"60-74","75+"))))</f>
        <v>45-59</v>
      </c>
      <c r="Q1773" t="str">
        <f>IF(PatientData[[#This Row],[bmi]]&lt;18.5,"Underweight",
IF(PatientData[[#This Row],[bmi]]&lt;25,"Normal",
IF(PatientData[[#This Row],[bmi]]&lt;30,"Overweight","Obese")))</f>
        <v>Normal</v>
      </c>
      <c r="R1773" t="str">
        <f t="shared" si="925"/>
        <v>Normal BP</v>
      </c>
      <c r="S1773" t="str">
        <f t="shared" si="926"/>
        <v>Normal Cost</v>
      </c>
    </row>
    <row r="1774" spans="1:19" x14ac:dyDescent="0.3">
      <c r="A1774">
        <v>51</v>
      </c>
      <c r="B1774" t="s">
        <v>20</v>
      </c>
      <c r="C1774">
        <v>22.6</v>
      </c>
      <c r="D1774">
        <v>99</v>
      </c>
      <c r="E1774">
        <v>60</v>
      </c>
      <c r="F1774">
        <v>206.6</v>
      </c>
      <c r="G1774">
        <v>114.8</v>
      </c>
      <c r="H1774">
        <v>65</v>
      </c>
      <c r="I1774">
        <v>0</v>
      </c>
      <c r="J1774" t="s">
        <v>27</v>
      </c>
      <c r="K1774" t="s">
        <v>21</v>
      </c>
      <c r="L1774" t="s">
        <v>18</v>
      </c>
      <c r="M1774">
        <v>6.7</v>
      </c>
      <c r="N1774">
        <v>14380.43</v>
      </c>
      <c r="O1774" t="s">
        <v>19</v>
      </c>
      <c r="P1774" t="str">
        <f t="shared" si="946"/>
        <v>45-59</v>
      </c>
      <c r="Q1774" t="str">
        <f>IF(PatientData[[#This Row],[bmi]]&lt;18.5,"Underweight",
IF(PatientData[[#This Row],[bmi]]&lt;25,"Normal",
IF(PatientData[[#This Row],[bmi]]&lt;30,"Overweight","Obese")))</f>
        <v>Normal</v>
      </c>
      <c r="R1774" t="str">
        <f t="shared" si="925"/>
        <v>Normal BP</v>
      </c>
      <c r="S1774" t="str">
        <f t="shared" si="926"/>
        <v>Normal Cost</v>
      </c>
    </row>
    <row r="1775" spans="1:19" x14ac:dyDescent="0.3">
      <c r="A1775">
        <v>67</v>
      </c>
      <c r="B1775" t="s">
        <v>20</v>
      </c>
      <c r="C1775">
        <v>22.6</v>
      </c>
      <c r="D1775">
        <v>112</v>
      </c>
      <c r="E1775">
        <v>70</v>
      </c>
      <c r="F1775">
        <v>224.5</v>
      </c>
      <c r="G1775">
        <v>118.6</v>
      </c>
      <c r="H1775">
        <v>86</v>
      </c>
      <c r="I1775">
        <v>3</v>
      </c>
      <c r="J1775" t="s">
        <v>16</v>
      </c>
      <c r="K1775" t="s">
        <v>21</v>
      </c>
      <c r="L1775" t="s">
        <v>25</v>
      </c>
      <c r="M1775">
        <v>7.3</v>
      </c>
      <c r="N1775">
        <v>17738.03</v>
      </c>
      <c r="O1775" t="s">
        <v>19</v>
      </c>
      <c r="P1775" t="str">
        <f t="shared" si="946"/>
        <v>60-74</v>
      </c>
      <c r="Q1775" t="str">
        <f>IF(PatientData[[#This Row],[bmi]]&lt;18.5,"Underweight",
IF(PatientData[[#This Row],[bmi]]&lt;25,"Normal",
IF(PatientData[[#This Row],[bmi]]&lt;30,"Overweight","Obese")))</f>
        <v>Normal</v>
      </c>
      <c r="R1775" t="str">
        <f t="shared" si="925"/>
        <v>Normal BP</v>
      </c>
      <c r="S1775" t="str">
        <f t="shared" si="926"/>
        <v>High Cost</v>
      </c>
    </row>
    <row r="1776" spans="1:19" x14ac:dyDescent="0.3">
      <c r="A1776">
        <v>92</v>
      </c>
      <c r="B1776" t="s">
        <v>20</v>
      </c>
      <c r="C1776">
        <v>22.6</v>
      </c>
      <c r="D1776">
        <v>121</v>
      </c>
      <c r="E1776">
        <v>79</v>
      </c>
      <c r="F1776">
        <v>234.9</v>
      </c>
      <c r="G1776">
        <v>108.5</v>
      </c>
      <c r="H1776">
        <v>70</v>
      </c>
      <c r="I1776">
        <v>0</v>
      </c>
      <c r="J1776" t="s">
        <v>27</v>
      </c>
      <c r="K1776" t="s">
        <v>28</v>
      </c>
      <c r="L1776" t="s">
        <v>18</v>
      </c>
      <c r="M1776">
        <v>5.0999999999999996</v>
      </c>
      <c r="N1776">
        <v>11369.73</v>
      </c>
      <c r="O1776" t="s">
        <v>19</v>
      </c>
      <c r="P1776" t="str">
        <f t="shared" si="946"/>
        <v>75+</v>
      </c>
      <c r="Q1776" t="str">
        <f>IF(PatientData[[#This Row],[bmi]]&lt;18.5,"Underweight",
IF(PatientData[[#This Row],[bmi]]&lt;25,"Normal",
IF(PatientData[[#This Row],[bmi]]&lt;30,"Overweight","Obese")))</f>
        <v>Normal</v>
      </c>
      <c r="R1776" t="str">
        <f t="shared" si="925"/>
        <v>High BP</v>
      </c>
      <c r="S1776" t="str">
        <f t="shared" si="926"/>
        <v>Normal Cost</v>
      </c>
    </row>
    <row r="1777" spans="1:19" x14ac:dyDescent="0.3">
      <c r="A1777">
        <v>77</v>
      </c>
      <c r="B1777" t="s">
        <v>15</v>
      </c>
      <c r="C1777">
        <v>18.5</v>
      </c>
      <c r="D1777">
        <v>111</v>
      </c>
      <c r="E1777">
        <v>67</v>
      </c>
      <c r="F1777">
        <v>183.5</v>
      </c>
      <c r="G1777">
        <v>98.8</v>
      </c>
      <c r="H1777">
        <v>92</v>
      </c>
      <c r="I1777">
        <v>1</v>
      </c>
      <c r="J1777" t="s">
        <v>16</v>
      </c>
      <c r="K1777" t="s">
        <v>26</v>
      </c>
      <c r="L1777" t="s">
        <v>18</v>
      </c>
      <c r="M1777">
        <v>8.6</v>
      </c>
      <c r="N1777">
        <v>17208.490000000002</v>
      </c>
      <c r="O1777" t="s">
        <v>19</v>
      </c>
      <c r="P1777" t="str">
        <f t="shared" ref="P1777" si="947">IF(A1774&lt;30,"18-29",IF(A1774&lt;45,"30-44",IF(A1774&lt;60,"45-59",IF(A1774&lt;75,"60-74","75+"))))</f>
        <v>45-59</v>
      </c>
      <c r="Q1777" t="str">
        <f>IF(PatientData[[#This Row],[bmi]]&lt;18.5,"Underweight",
IF(PatientData[[#This Row],[bmi]]&lt;25,"Normal",
IF(PatientData[[#This Row],[bmi]]&lt;30,"Overweight","Obese")))</f>
        <v>Normal</v>
      </c>
      <c r="R1777" t="str">
        <f t="shared" si="925"/>
        <v>Normal BP</v>
      </c>
      <c r="S1777" t="str">
        <f t="shared" si="926"/>
        <v>High Cost</v>
      </c>
    </row>
    <row r="1778" spans="1:19" x14ac:dyDescent="0.3">
      <c r="A1778">
        <v>62</v>
      </c>
      <c r="B1778" t="s">
        <v>20</v>
      </c>
      <c r="C1778">
        <v>22.6</v>
      </c>
      <c r="D1778">
        <v>123</v>
      </c>
      <c r="E1778">
        <v>78</v>
      </c>
      <c r="F1778">
        <v>208.2</v>
      </c>
      <c r="G1778">
        <v>144.5</v>
      </c>
      <c r="H1778">
        <v>65</v>
      </c>
      <c r="I1778">
        <v>1</v>
      </c>
      <c r="J1778" t="s">
        <v>27</v>
      </c>
      <c r="K1778" t="s">
        <v>17</v>
      </c>
      <c r="L1778" t="s">
        <v>18</v>
      </c>
      <c r="M1778">
        <v>2.8</v>
      </c>
      <c r="N1778">
        <v>7099.05</v>
      </c>
      <c r="O1778" t="s">
        <v>19</v>
      </c>
      <c r="P1778" t="str">
        <f t="shared" ref="P1778" si="948">IF(A1778&lt;30,"18-29",IF(A1778&lt;45,"30-44",IF(A1778&lt;60,"45-59",IF(A1778&lt;75,"60-74","75+"))))</f>
        <v>60-74</v>
      </c>
      <c r="Q1778" t="str">
        <f>IF(PatientData[[#This Row],[bmi]]&lt;18.5,"Underweight",
IF(PatientData[[#This Row],[bmi]]&lt;25,"Normal",
IF(PatientData[[#This Row],[bmi]]&lt;30,"Overweight","Obese")))</f>
        <v>Normal</v>
      </c>
      <c r="R1778" t="str">
        <f t="shared" si="925"/>
        <v>High BP</v>
      </c>
      <c r="S1778" t="str">
        <f t="shared" si="926"/>
        <v>Normal Cost</v>
      </c>
    </row>
    <row r="1779" spans="1:19" x14ac:dyDescent="0.3">
      <c r="A1779">
        <v>75</v>
      </c>
      <c r="B1779" t="s">
        <v>15</v>
      </c>
      <c r="C1779">
        <v>18</v>
      </c>
      <c r="D1779">
        <v>133</v>
      </c>
      <c r="E1779">
        <v>84</v>
      </c>
      <c r="F1779">
        <v>247</v>
      </c>
      <c r="G1779">
        <v>86.6</v>
      </c>
      <c r="H1779">
        <v>77</v>
      </c>
      <c r="I1779">
        <v>3</v>
      </c>
      <c r="J1779" t="s">
        <v>24</v>
      </c>
      <c r="K1779" t="s">
        <v>26</v>
      </c>
      <c r="L1779" t="s">
        <v>25</v>
      </c>
      <c r="M1779">
        <v>4.8</v>
      </c>
      <c r="N1779">
        <v>7897.35</v>
      </c>
      <c r="O1779" t="s">
        <v>19</v>
      </c>
      <c r="P1779" t="str">
        <f t="shared" ref="P1779:P1780" si="949">IF(A1776&lt;30,"18-29",IF(A1776&lt;45,"30-44",IF(A1776&lt;60,"45-59",IF(A1776&lt;75,"60-74","75+"))))</f>
        <v>75+</v>
      </c>
      <c r="Q1779" t="str">
        <f>IF(PatientData[[#This Row],[bmi]]&lt;18.5,"Underweight",
IF(PatientData[[#This Row],[bmi]]&lt;25,"Normal",
IF(PatientData[[#This Row],[bmi]]&lt;30,"Overweight","Obese")))</f>
        <v>Underweight</v>
      </c>
      <c r="R1779" t="str">
        <f t="shared" si="925"/>
        <v>High BP</v>
      </c>
      <c r="S1779" t="str">
        <f t="shared" si="926"/>
        <v>Normal Cost</v>
      </c>
    </row>
    <row r="1780" spans="1:19" x14ac:dyDescent="0.3">
      <c r="A1780">
        <v>56</v>
      </c>
      <c r="B1780" t="s">
        <v>15</v>
      </c>
      <c r="C1780">
        <v>35.200000000000003</v>
      </c>
      <c r="D1780">
        <v>145</v>
      </c>
      <c r="E1780">
        <v>82</v>
      </c>
      <c r="F1780">
        <v>268.60000000000002</v>
      </c>
      <c r="G1780">
        <v>113.9</v>
      </c>
      <c r="H1780">
        <v>72</v>
      </c>
      <c r="I1780">
        <v>1</v>
      </c>
      <c r="J1780" t="s">
        <v>27</v>
      </c>
      <c r="K1780" t="s">
        <v>21</v>
      </c>
      <c r="L1780" t="s">
        <v>18</v>
      </c>
      <c r="M1780">
        <v>7</v>
      </c>
      <c r="N1780">
        <v>15368.7</v>
      </c>
      <c r="O1780" t="s">
        <v>23</v>
      </c>
      <c r="P1780" t="str">
        <f t="shared" si="949"/>
        <v>75+</v>
      </c>
      <c r="Q1780" t="str">
        <f>IF(PatientData[[#This Row],[bmi]]&lt;18.5,"Underweight",
IF(PatientData[[#This Row],[bmi]]&lt;25,"Normal",
IF(PatientData[[#This Row],[bmi]]&lt;30,"Overweight","Obese")))</f>
        <v>Obese</v>
      </c>
      <c r="R1780" t="str">
        <f t="shared" si="925"/>
        <v>High BP</v>
      </c>
      <c r="S1780" t="str">
        <f t="shared" si="926"/>
        <v>High Cost</v>
      </c>
    </row>
    <row r="1781" spans="1:19" x14ac:dyDescent="0.3">
      <c r="A1781">
        <v>80</v>
      </c>
      <c r="B1781" t="s">
        <v>20</v>
      </c>
      <c r="C1781">
        <v>22.6</v>
      </c>
      <c r="D1781">
        <v>126</v>
      </c>
      <c r="E1781">
        <v>70</v>
      </c>
      <c r="F1781">
        <v>228.1</v>
      </c>
      <c r="G1781">
        <v>147.30000000000001</v>
      </c>
      <c r="H1781">
        <v>79</v>
      </c>
      <c r="I1781">
        <v>1</v>
      </c>
      <c r="J1781" t="s">
        <v>27</v>
      </c>
      <c r="K1781" t="s">
        <v>21</v>
      </c>
      <c r="L1781" t="s">
        <v>22</v>
      </c>
      <c r="M1781">
        <v>9.9</v>
      </c>
      <c r="N1781">
        <v>17535.41</v>
      </c>
      <c r="O1781" t="s">
        <v>19</v>
      </c>
      <c r="P1781" t="str">
        <f t="shared" ref="P1781" si="950">IF(A1781&lt;30,"18-29",IF(A1781&lt;45,"30-44",IF(A1781&lt;60,"45-59",IF(A1781&lt;75,"60-74","75+"))))</f>
        <v>75+</v>
      </c>
      <c r="Q1781" t="str">
        <f>IF(PatientData[[#This Row],[bmi]]&lt;18.5,"Underweight",
IF(PatientData[[#This Row],[bmi]]&lt;25,"Normal",
IF(PatientData[[#This Row],[bmi]]&lt;30,"Overweight","Obese")))</f>
        <v>Normal</v>
      </c>
      <c r="R1781" t="str">
        <f t="shared" si="925"/>
        <v>High BP</v>
      </c>
      <c r="S1781" t="str">
        <f t="shared" si="926"/>
        <v>High Cost</v>
      </c>
    </row>
    <row r="1782" spans="1:19" x14ac:dyDescent="0.3">
      <c r="A1782">
        <v>79</v>
      </c>
      <c r="B1782" t="s">
        <v>15</v>
      </c>
      <c r="C1782">
        <v>22.6</v>
      </c>
      <c r="D1782">
        <v>136</v>
      </c>
      <c r="E1782">
        <v>86</v>
      </c>
      <c r="F1782">
        <v>226.4</v>
      </c>
      <c r="G1782">
        <v>90.5</v>
      </c>
      <c r="H1782">
        <v>84</v>
      </c>
      <c r="I1782">
        <v>2</v>
      </c>
      <c r="J1782" t="s">
        <v>16</v>
      </c>
      <c r="K1782" t="s">
        <v>26</v>
      </c>
      <c r="L1782" t="s">
        <v>18</v>
      </c>
      <c r="M1782">
        <v>8.8000000000000007</v>
      </c>
      <c r="N1782">
        <v>16004.05</v>
      </c>
      <c r="O1782" t="s">
        <v>19</v>
      </c>
      <c r="P1782" t="str">
        <f t="shared" ref="P1782" si="951">IF(A1779&lt;30,"18-29",IF(A1779&lt;45,"30-44",IF(A1779&lt;60,"45-59",IF(A1779&lt;75,"60-74","75+"))))</f>
        <v>75+</v>
      </c>
      <c r="Q1782" t="str">
        <f>IF(PatientData[[#This Row],[bmi]]&lt;18.5,"Underweight",
IF(PatientData[[#This Row],[bmi]]&lt;25,"Normal",
IF(PatientData[[#This Row],[bmi]]&lt;30,"Overweight","Obese")))</f>
        <v>Normal</v>
      </c>
      <c r="R1782" t="str">
        <f t="shared" si="925"/>
        <v>High BP</v>
      </c>
      <c r="S1782" t="str">
        <f t="shared" si="926"/>
        <v>High Cost</v>
      </c>
    </row>
    <row r="1783" spans="1:19" x14ac:dyDescent="0.3">
      <c r="A1783">
        <v>83</v>
      </c>
      <c r="B1783" t="s">
        <v>20</v>
      </c>
      <c r="C1783">
        <v>22.6</v>
      </c>
      <c r="D1783">
        <v>133</v>
      </c>
      <c r="E1783">
        <v>83</v>
      </c>
      <c r="F1783">
        <v>211.3</v>
      </c>
      <c r="G1783">
        <v>96.7</v>
      </c>
      <c r="H1783">
        <v>90</v>
      </c>
      <c r="I1783">
        <v>0</v>
      </c>
      <c r="J1783" t="s">
        <v>16</v>
      </c>
      <c r="K1783" t="s">
        <v>26</v>
      </c>
      <c r="L1783" t="s">
        <v>18</v>
      </c>
      <c r="M1783">
        <v>8.3000000000000007</v>
      </c>
      <c r="N1783">
        <v>16360.52</v>
      </c>
      <c r="O1783" t="s">
        <v>19</v>
      </c>
      <c r="P1783" t="str">
        <f t="shared" ref="P1783" si="952">IF(A1783&lt;30,"18-29",IF(A1783&lt;45,"30-44",IF(A1783&lt;60,"45-59",IF(A1783&lt;75,"60-74","75+"))))</f>
        <v>75+</v>
      </c>
      <c r="Q1783" t="str">
        <f>IF(PatientData[[#This Row],[bmi]]&lt;18.5,"Underweight",
IF(PatientData[[#This Row],[bmi]]&lt;25,"Normal",
IF(PatientData[[#This Row],[bmi]]&lt;30,"Overweight","Obese")))</f>
        <v>Normal</v>
      </c>
      <c r="R1783" t="str">
        <f t="shared" si="925"/>
        <v>High BP</v>
      </c>
      <c r="S1783" t="str">
        <f t="shared" si="926"/>
        <v>High Cost</v>
      </c>
    </row>
    <row r="1784" spans="1:19" x14ac:dyDescent="0.3">
      <c r="A1784">
        <v>54</v>
      </c>
      <c r="B1784" t="s">
        <v>15</v>
      </c>
      <c r="C1784">
        <v>40.9</v>
      </c>
      <c r="D1784">
        <v>219</v>
      </c>
      <c r="E1784">
        <v>132</v>
      </c>
      <c r="F1784">
        <v>229.4</v>
      </c>
      <c r="G1784">
        <v>113.8</v>
      </c>
      <c r="H1784">
        <v>74</v>
      </c>
      <c r="I1784">
        <v>1</v>
      </c>
      <c r="J1784" t="s">
        <v>27</v>
      </c>
      <c r="K1784" t="s">
        <v>28</v>
      </c>
      <c r="L1784" t="s">
        <v>18</v>
      </c>
      <c r="M1784">
        <v>3.8</v>
      </c>
      <c r="N1784">
        <v>10162.93</v>
      </c>
      <c r="O1784" t="s">
        <v>19</v>
      </c>
      <c r="P1784" t="str">
        <f t="shared" ref="P1784" si="953">IF(A1781&lt;30,"18-29",IF(A1781&lt;45,"30-44",IF(A1781&lt;60,"45-59",IF(A1781&lt;75,"60-74","75+"))))</f>
        <v>75+</v>
      </c>
      <c r="Q1784" t="str">
        <f>IF(PatientData[[#This Row],[bmi]]&lt;18.5,"Underweight",
IF(PatientData[[#This Row],[bmi]]&lt;25,"Normal",
IF(PatientData[[#This Row],[bmi]]&lt;30,"Overweight","Obese")))</f>
        <v>Obese</v>
      </c>
      <c r="R1784" t="str">
        <f t="shared" si="925"/>
        <v>High BP</v>
      </c>
      <c r="S1784" t="str">
        <f t="shared" si="926"/>
        <v>Normal Cost</v>
      </c>
    </row>
    <row r="1785" spans="1:19" x14ac:dyDescent="0.3">
      <c r="A1785">
        <v>74</v>
      </c>
      <c r="B1785" t="s">
        <v>20</v>
      </c>
      <c r="C1785">
        <v>22.6</v>
      </c>
      <c r="D1785">
        <v>237</v>
      </c>
      <c r="E1785">
        <v>132</v>
      </c>
      <c r="F1785">
        <v>210.3</v>
      </c>
      <c r="G1785">
        <v>149.5</v>
      </c>
      <c r="H1785">
        <v>65</v>
      </c>
      <c r="I1785">
        <v>2</v>
      </c>
      <c r="J1785" t="s">
        <v>27</v>
      </c>
      <c r="K1785" t="s">
        <v>28</v>
      </c>
      <c r="L1785" t="s">
        <v>25</v>
      </c>
      <c r="M1785">
        <v>9.5</v>
      </c>
      <c r="N1785">
        <v>16663.349999999999</v>
      </c>
      <c r="O1785" t="s">
        <v>19</v>
      </c>
      <c r="P1785" t="str">
        <f t="shared" ref="P1785:P1789" si="954">IF(A1785&lt;30,"18-29",IF(A1785&lt;45,"30-44",IF(A1785&lt;60,"45-59",IF(A1785&lt;75,"60-74","75+"))))</f>
        <v>60-74</v>
      </c>
      <c r="Q1785" t="str">
        <f>IF(PatientData[[#This Row],[bmi]]&lt;18.5,"Underweight",
IF(PatientData[[#This Row],[bmi]]&lt;25,"Normal",
IF(PatientData[[#This Row],[bmi]]&lt;30,"Overweight","Obese")))</f>
        <v>Normal</v>
      </c>
      <c r="R1785" t="str">
        <f t="shared" si="925"/>
        <v>High BP</v>
      </c>
      <c r="S1785" t="str">
        <f t="shared" si="926"/>
        <v>High Cost</v>
      </c>
    </row>
    <row r="1786" spans="1:19" x14ac:dyDescent="0.3">
      <c r="A1786">
        <v>68</v>
      </c>
      <c r="B1786" t="s">
        <v>20</v>
      </c>
      <c r="C1786">
        <v>22.6</v>
      </c>
      <c r="D1786">
        <v>111</v>
      </c>
      <c r="E1786">
        <v>63</v>
      </c>
      <c r="F1786">
        <v>253.8</v>
      </c>
      <c r="G1786">
        <v>155.19999999999999</v>
      </c>
      <c r="H1786">
        <v>80</v>
      </c>
      <c r="I1786">
        <v>1</v>
      </c>
      <c r="J1786" t="s">
        <v>16</v>
      </c>
      <c r="K1786" t="s">
        <v>17</v>
      </c>
      <c r="L1786" t="s">
        <v>18</v>
      </c>
      <c r="M1786">
        <v>9.8000000000000007</v>
      </c>
      <c r="N1786">
        <v>17032.02</v>
      </c>
      <c r="O1786" t="s">
        <v>19</v>
      </c>
      <c r="P1786" t="str">
        <f t="shared" si="954"/>
        <v>60-74</v>
      </c>
      <c r="Q1786" t="str">
        <f>IF(PatientData[[#This Row],[bmi]]&lt;18.5,"Underweight",
IF(PatientData[[#This Row],[bmi]]&lt;25,"Normal",
IF(PatientData[[#This Row],[bmi]]&lt;30,"Overweight","Obese")))</f>
        <v>Normal</v>
      </c>
      <c r="R1786" t="str">
        <f t="shared" si="925"/>
        <v>Normal BP</v>
      </c>
      <c r="S1786" t="str">
        <f t="shared" si="926"/>
        <v>High Cost</v>
      </c>
    </row>
    <row r="1787" spans="1:19" x14ac:dyDescent="0.3">
      <c r="A1787">
        <v>32</v>
      </c>
      <c r="B1787" t="s">
        <v>20</v>
      </c>
      <c r="C1787">
        <v>22.6</v>
      </c>
      <c r="D1787">
        <v>119</v>
      </c>
      <c r="E1787">
        <v>71</v>
      </c>
      <c r="F1787">
        <v>172.4</v>
      </c>
      <c r="G1787">
        <v>158.69999999999999</v>
      </c>
      <c r="H1787">
        <v>67</v>
      </c>
      <c r="I1787">
        <v>0</v>
      </c>
      <c r="J1787" t="s">
        <v>27</v>
      </c>
      <c r="K1787" t="s">
        <v>26</v>
      </c>
      <c r="L1787" t="s">
        <v>25</v>
      </c>
      <c r="M1787">
        <v>1.8</v>
      </c>
      <c r="N1787">
        <v>4837.13</v>
      </c>
      <c r="O1787" t="s">
        <v>19</v>
      </c>
      <c r="P1787" t="str">
        <f t="shared" si="954"/>
        <v>30-44</v>
      </c>
      <c r="Q1787" t="str">
        <f>IF(PatientData[[#This Row],[bmi]]&lt;18.5,"Underweight",
IF(PatientData[[#This Row],[bmi]]&lt;25,"Normal",
IF(PatientData[[#This Row],[bmi]]&lt;30,"Overweight","Obese")))</f>
        <v>Normal</v>
      </c>
      <c r="R1787" t="str">
        <f t="shared" si="925"/>
        <v>Normal BP</v>
      </c>
      <c r="S1787" t="str">
        <f t="shared" si="926"/>
        <v>Normal Cost</v>
      </c>
    </row>
    <row r="1788" spans="1:19" x14ac:dyDescent="0.3">
      <c r="A1788">
        <v>83</v>
      </c>
      <c r="B1788" t="s">
        <v>20</v>
      </c>
      <c r="C1788">
        <v>22.6</v>
      </c>
      <c r="D1788">
        <v>117</v>
      </c>
      <c r="E1788">
        <v>67</v>
      </c>
      <c r="F1788">
        <v>220.4</v>
      </c>
      <c r="G1788">
        <v>97.3</v>
      </c>
      <c r="H1788">
        <v>78</v>
      </c>
      <c r="I1788">
        <v>0</v>
      </c>
      <c r="J1788" t="s">
        <v>24</v>
      </c>
      <c r="K1788" t="s">
        <v>26</v>
      </c>
      <c r="L1788" t="s">
        <v>18</v>
      </c>
      <c r="M1788">
        <v>2.7</v>
      </c>
      <c r="N1788">
        <v>6714.7</v>
      </c>
      <c r="O1788" t="s">
        <v>19</v>
      </c>
      <c r="P1788" t="str">
        <f t="shared" si="954"/>
        <v>75+</v>
      </c>
      <c r="Q1788" t="str">
        <f>IF(PatientData[[#This Row],[bmi]]&lt;18.5,"Underweight",
IF(PatientData[[#This Row],[bmi]]&lt;25,"Normal",
IF(PatientData[[#This Row],[bmi]]&lt;30,"Overweight","Obese")))</f>
        <v>Normal</v>
      </c>
      <c r="R1788" t="str">
        <f t="shared" si="925"/>
        <v>Normal BP</v>
      </c>
      <c r="S1788" t="str">
        <f t="shared" si="926"/>
        <v>Normal Cost</v>
      </c>
    </row>
    <row r="1789" spans="1:19" x14ac:dyDescent="0.3">
      <c r="A1789">
        <v>90</v>
      </c>
      <c r="B1789" t="s">
        <v>20</v>
      </c>
      <c r="C1789">
        <v>22.6</v>
      </c>
      <c r="D1789">
        <v>128</v>
      </c>
      <c r="E1789">
        <v>69</v>
      </c>
      <c r="F1789">
        <v>230.6</v>
      </c>
      <c r="G1789">
        <v>109.9</v>
      </c>
      <c r="H1789">
        <v>80</v>
      </c>
      <c r="I1789">
        <v>1</v>
      </c>
      <c r="J1789" t="s">
        <v>27</v>
      </c>
      <c r="K1789" t="s">
        <v>28</v>
      </c>
      <c r="L1789" t="s">
        <v>18</v>
      </c>
      <c r="M1789">
        <v>4.7</v>
      </c>
      <c r="N1789">
        <v>12475.36</v>
      </c>
      <c r="O1789" t="s">
        <v>19</v>
      </c>
      <c r="P1789" t="str">
        <f t="shared" si="954"/>
        <v>75+</v>
      </c>
      <c r="Q1789" t="str">
        <f>IF(PatientData[[#This Row],[bmi]]&lt;18.5,"Underweight",
IF(PatientData[[#This Row],[bmi]]&lt;25,"Normal",
IF(PatientData[[#This Row],[bmi]]&lt;30,"Overweight","Obese")))</f>
        <v>Normal</v>
      </c>
      <c r="R1789" t="str">
        <f t="shared" si="925"/>
        <v>High BP</v>
      </c>
      <c r="S1789" t="str">
        <f t="shared" si="926"/>
        <v>Normal Cost</v>
      </c>
    </row>
    <row r="1790" spans="1:19" x14ac:dyDescent="0.3">
      <c r="A1790">
        <v>46</v>
      </c>
      <c r="B1790" t="s">
        <v>15</v>
      </c>
      <c r="C1790">
        <v>25.9</v>
      </c>
      <c r="D1790">
        <v>132</v>
      </c>
      <c r="E1790">
        <v>82</v>
      </c>
      <c r="F1790">
        <v>203</v>
      </c>
      <c r="G1790">
        <v>119.1</v>
      </c>
      <c r="H1790">
        <v>71</v>
      </c>
      <c r="I1790">
        <v>4</v>
      </c>
      <c r="J1790" t="s">
        <v>24</v>
      </c>
      <c r="K1790" t="s">
        <v>17</v>
      </c>
      <c r="L1790" t="s">
        <v>22</v>
      </c>
      <c r="M1790">
        <v>2.1</v>
      </c>
      <c r="N1790">
        <v>5151.3999999999996</v>
      </c>
      <c r="O1790" t="s">
        <v>19</v>
      </c>
      <c r="P1790" t="str">
        <f t="shared" ref="P1790" si="955">IF(A1787&lt;30,"18-29",IF(A1787&lt;45,"30-44",IF(A1787&lt;60,"45-59",IF(A1787&lt;75,"60-74","75+"))))</f>
        <v>30-44</v>
      </c>
      <c r="Q1790" t="str">
        <f>IF(PatientData[[#This Row],[bmi]]&lt;18.5,"Underweight",
IF(PatientData[[#This Row],[bmi]]&lt;25,"Normal",
IF(PatientData[[#This Row],[bmi]]&lt;30,"Overweight","Obese")))</f>
        <v>Overweight</v>
      </c>
      <c r="R1790" t="str">
        <f t="shared" si="925"/>
        <v>High BP</v>
      </c>
      <c r="S1790" t="str">
        <f t="shared" si="926"/>
        <v>Normal Cost</v>
      </c>
    </row>
    <row r="1791" spans="1:19" x14ac:dyDescent="0.3">
      <c r="A1791">
        <v>52</v>
      </c>
      <c r="B1791" t="s">
        <v>20</v>
      </c>
      <c r="C1791">
        <v>22.6</v>
      </c>
      <c r="D1791">
        <v>129</v>
      </c>
      <c r="E1791">
        <v>74</v>
      </c>
      <c r="F1791">
        <v>226.3</v>
      </c>
      <c r="G1791">
        <v>84.7</v>
      </c>
      <c r="H1791">
        <v>79</v>
      </c>
      <c r="I1791">
        <v>1</v>
      </c>
      <c r="J1791" t="s">
        <v>24</v>
      </c>
      <c r="K1791" t="s">
        <v>28</v>
      </c>
      <c r="L1791" t="s">
        <v>22</v>
      </c>
      <c r="M1791">
        <v>14.5</v>
      </c>
      <c r="N1791">
        <v>24427.9</v>
      </c>
      <c r="O1791" t="s">
        <v>19</v>
      </c>
      <c r="P1791" t="str">
        <f t="shared" ref="P1791" si="956">IF(A1791&lt;30,"18-29",IF(A1791&lt;45,"30-44",IF(A1791&lt;60,"45-59",IF(A1791&lt;75,"60-74","75+"))))</f>
        <v>45-59</v>
      </c>
      <c r="Q1791" t="str">
        <f>IF(PatientData[[#This Row],[bmi]]&lt;18.5,"Underweight",
IF(PatientData[[#This Row],[bmi]]&lt;25,"Normal",
IF(PatientData[[#This Row],[bmi]]&lt;30,"Overweight","Obese")))</f>
        <v>Normal</v>
      </c>
      <c r="R1791" t="str">
        <f t="shared" si="925"/>
        <v>High BP</v>
      </c>
      <c r="S1791" t="str">
        <f t="shared" si="926"/>
        <v>High Cost</v>
      </c>
    </row>
    <row r="1792" spans="1:19" x14ac:dyDescent="0.3">
      <c r="A1792">
        <v>79</v>
      </c>
      <c r="B1792" t="s">
        <v>15</v>
      </c>
      <c r="C1792">
        <v>31.9</v>
      </c>
      <c r="D1792">
        <v>122</v>
      </c>
      <c r="E1792">
        <v>63</v>
      </c>
      <c r="F1792">
        <v>263.3</v>
      </c>
      <c r="G1792">
        <v>173.6</v>
      </c>
      <c r="H1792">
        <v>70</v>
      </c>
      <c r="I1792">
        <v>2</v>
      </c>
      <c r="J1792" t="s">
        <v>27</v>
      </c>
      <c r="K1792" t="s">
        <v>17</v>
      </c>
      <c r="L1792" t="s">
        <v>18</v>
      </c>
      <c r="M1792">
        <v>1.2</v>
      </c>
      <c r="N1792">
        <v>3708.71</v>
      </c>
      <c r="O1792" t="s">
        <v>19</v>
      </c>
      <c r="P1792" t="str">
        <f t="shared" ref="P1792" si="957">IF(A1789&lt;30,"18-29",IF(A1789&lt;45,"30-44",IF(A1789&lt;60,"45-59",IF(A1789&lt;75,"60-74","75+"))))</f>
        <v>75+</v>
      </c>
      <c r="Q1792" t="str">
        <f>IF(PatientData[[#This Row],[bmi]]&lt;18.5,"Underweight",
IF(PatientData[[#This Row],[bmi]]&lt;25,"Normal",
IF(PatientData[[#This Row],[bmi]]&lt;30,"Overweight","Obese")))</f>
        <v>Obese</v>
      </c>
      <c r="R1792" t="str">
        <f t="shared" si="925"/>
        <v>High BP</v>
      </c>
      <c r="S1792" t="str">
        <f t="shared" si="926"/>
        <v>Normal Cost</v>
      </c>
    </row>
    <row r="1793" spans="1:19" x14ac:dyDescent="0.3">
      <c r="A1793">
        <v>78</v>
      </c>
      <c r="B1793" t="s">
        <v>20</v>
      </c>
      <c r="C1793">
        <v>22.7</v>
      </c>
      <c r="D1793">
        <v>111</v>
      </c>
      <c r="E1793">
        <v>61</v>
      </c>
      <c r="F1793">
        <v>229.4</v>
      </c>
      <c r="G1793">
        <v>88.4</v>
      </c>
      <c r="H1793">
        <v>66</v>
      </c>
      <c r="I1793">
        <v>3</v>
      </c>
      <c r="J1793" t="s">
        <v>27</v>
      </c>
      <c r="K1793" t="s">
        <v>21</v>
      </c>
      <c r="L1793" t="s">
        <v>22</v>
      </c>
      <c r="M1793">
        <v>3.1</v>
      </c>
      <c r="N1793">
        <v>8277.0400000000009</v>
      </c>
      <c r="O1793" t="s">
        <v>23</v>
      </c>
      <c r="P1793" t="str">
        <f t="shared" ref="P1793:P1795" si="958">IF(A1793&lt;30,"18-29",IF(A1793&lt;45,"30-44",IF(A1793&lt;60,"45-59",IF(A1793&lt;75,"60-74","75+"))))</f>
        <v>75+</v>
      </c>
      <c r="Q1793" t="str">
        <f>IF(PatientData[[#This Row],[bmi]]&lt;18.5,"Underweight",
IF(PatientData[[#This Row],[bmi]]&lt;25,"Normal",
IF(PatientData[[#This Row],[bmi]]&lt;30,"Overweight","Obese")))</f>
        <v>Normal</v>
      </c>
      <c r="R1793" t="str">
        <f t="shared" si="925"/>
        <v>Normal BP</v>
      </c>
      <c r="S1793" t="str">
        <f t="shared" si="926"/>
        <v>Normal Cost</v>
      </c>
    </row>
    <row r="1794" spans="1:19" x14ac:dyDescent="0.3">
      <c r="A1794">
        <v>88</v>
      </c>
      <c r="B1794" t="s">
        <v>20</v>
      </c>
      <c r="C1794">
        <v>22.7</v>
      </c>
      <c r="D1794">
        <v>140</v>
      </c>
      <c r="E1794">
        <v>86</v>
      </c>
      <c r="F1794">
        <v>223.5</v>
      </c>
      <c r="G1794">
        <v>131</v>
      </c>
      <c r="H1794">
        <v>84</v>
      </c>
      <c r="I1794">
        <v>0</v>
      </c>
      <c r="J1794" t="s">
        <v>16</v>
      </c>
      <c r="K1794" t="s">
        <v>21</v>
      </c>
      <c r="L1794" t="s">
        <v>25</v>
      </c>
      <c r="M1794">
        <v>8.8000000000000007</v>
      </c>
      <c r="N1794">
        <v>16408.759999999998</v>
      </c>
      <c r="O1794" t="s">
        <v>19</v>
      </c>
      <c r="P1794" t="str">
        <f t="shared" si="958"/>
        <v>75+</v>
      </c>
      <c r="Q1794" t="str">
        <f>IF(PatientData[[#This Row],[bmi]]&lt;18.5,"Underweight",
IF(PatientData[[#This Row],[bmi]]&lt;25,"Normal",
IF(PatientData[[#This Row],[bmi]]&lt;30,"Overweight","Obese")))</f>
        <v>Normal</v>
      </c>
      <c r="R1794" t="str">
        <f t="shared" si="925"/>
        <v>High BP</v>
      </c>
      <c r="S1794" t="str">
        <f t="shared" si="926"/>
        <v>High Cost</v>
      </c>
    </row>
    <row r="1795" spans="1:19" x14ac:dyDescent="0.3">
      <c r="A1795">
        <v>57</v>
      </c>
      <c r="B1795" t="s">
        <v>20</v>
      </c>
      <c r="C1795">
        <v>22.7</v>
      </c>
      <c r="D1795">
        <v>118</v>
      </c>
      <c r="E1795">
        <v>60</v>
      </c>
      <c r="F1795">
        <v>205.9</v>
      </c>
      <c r="G1795">
        <v>109.1</v>
      </c>
      <c r="H1795">
        <v>88</v>
      </c>
      <c r="I1795">
        <v>0</v>
      </c>
      <c r="J1795" t="s">
        <v>27</v>
      </c>
      <c r="K1795" t="s">
        <v>26</v>
      </c>
      <c r="L1795" t="s">
        <v>18</v>
      </c>
      <c r="M1795">
        <v>4.8</v>
      </c>
      <c r="N1795">
        <v>9237.99</v>
      </c>
      <c r="O1795" t="s">
        <v>19</v>
      </c>
      <c r="P1795" t="str">
        <f t="shared" si="958"/>
        <v>45-59</v>
      </c>
      <c r="Q1795" t="str">
        <f>IF(PatientData[[#This Row],[bmi]]&lt;18.5,"Underweight",
IF(PatientData[[#This Row],[bmi]]&lt;25,"Normal",
IF(PatientData[[#This Row],[bmi]]&lt;30,"Overweight","Obese")))</f>
        <v>Normal</v>
      </c>
      <c r="R1795" t="str">
        <f t="shared" ref="R1795:R1858" si="959">IF(AND(D1795&lt;120,E1795&lt;80),"Normal BP","High BP")</f>
        <v>Normal BP</v>
      </c>
      <c r="S1795" t="str">
        <f t="shared" ref="S1795:S1858" si="960">IF(N1795&gt;15000,"High Cost","Normal Cost")</f>
        <v>Normal Cost</v>
      </c>
    </row>
    <row r="1796" spans="1:19" x14ac:dyDescent="0.3">
      <c r="A1796">
        <v>48</v>
      </c>
      <c r="B1796" t="s">
        <v>15</v>
      </c>
      <c r="C1796">
        <v>27.7</v>
      </c>
      <c r="D1796">
        <v>132</v>
      </c>
      <c r="E1796">
        <v>77</v>
      </c>
      <c r="F1796">
        <v>220.9</v>
      </c>
      <c r="G1796">
        <v>99.7</v>
      </c>
      <c r="H1796">
        <v>79</v>
      </c>
      <c r="I1796">
        <v>2</v>
      </c>
      <c r="J1796" t="s">
        <v>24</v>
      </c>
      <c r="K1796" t="s">
        <v>28</v>
      </c>
      <c r="L1796" t="s">
        <v>25</v>
      </c>
      <c r="M1796">
        <v>2.9</v>
      </c>
      <c r="N1796">
        <v>8604.8799999999992</v>
      </c>
      <c r="O1796" t="s">
        <v>19</v>
      </c>
      <c r="P1796" t="str">
        <f t="shared" ref="P1796:P1797" si="961">IF(A1793&lt;30,"18-29",IF(A1793&lt;45,"30-44",IF(A1793&lt;60,"45-59",IF(A1793&lt;75,"60-74","75+"))))</f>
        <v>75+</v>
      </c>
      <c r="Q1796" t="str">
        <f>IF(PatientData[[#This Row],[bmi]]&lt;18.5,"Underweight",
IF(PatientData[[#This Row],[bmi]]&lt;25,"Normal",
IF(PatientData[[#This Row],[bmi]]&lt;30,"Overweight","Obese")))</f>
        <v>Overweight</v>
      </c>
      <c r="R1796" t="str">
        <f t="shared" si="959"/>
        <v>High BP</v>
      </c>
      <c r="S1796" t="str">
        <f t="shared" si="960"/>
        <v>Normal Cost</v>
      </c>
    </row>
    <row r="1797" spans="1:19" x14ac:dyDescent="0.3">
      <c r="A1797">
        <v>76</v>
      </c>
      <c r="B1797" t="s">
        <v>15</v>
      </c>
      <c r="C1797">
        <v>31.2</v>
      </c>
      <c r="D1797">
        <v>116</v>
      </c>
      <c r="E1797">
        <v>73</v>
      </c>
      <c r="F1797">
        <v>271.3</v>
      </c>
      <c r="G1797">
        <v>105.7</v>
      </c>
      <c r="H1797">
        <v>87</v>
      </c>
      <c r="I1797">
        <v>1</v>
      </c>
      <c r="J1797" t="s">
        <v>27</v>
      </c>
      <c r="K1797" t="s">
        <v>26</v>
      </c>
      <c r="L1797" t="s">
        <v>22</v>
      </c>
      <c r="M1797">
        <v>6.6</v>
      </c>
      <c r="N1797">
        <v>10415.58</v>
      </c>
      <c r="O1797" t="s">
        <v>19</v>
      </c>
      <c r="P1797" t="str">
        <f t="shared" si="961"/>
        <v>75+</v>
      </c>
      <c r="Q1797" t="str">
        <f>IF(PatientData[[#This Row],[bmi]]&lt;18.5,"Underweight",
IF(PatientData[[#This Row],[bmi]]&lt;25,"Normal",
IF(PatientData[[#This Row],[bmi]]&lt;30,"Overweight","Obese")))</f>
        <v>Obese</v>
      </c>
      <c r="R1797" t="str">
        <f t="shared" si="959"/>
        <v>Normal BP</v>
      </c>
      <c r="S1797" t="str">
        <f t="shared" si="960"/>
        <v>Normal Cost</v>
      </c>
    </row>
    <row r="1798" spans="1:19" x14ac:dyDescent="0.3">
      <c r="A1798">
        <v>84</v>
      </c>
      <c r="B1798" t="s">
        <v>20</v>
      </c>
      <c r="C1798">
        <v>22.7</v>
      </c>
      <c r="D1798">
        <v>137</v>
      </c>
      <c r="E1798">
        <v>89</v>
      </c>
      <c r="F1798">
        <v>206.1</v>
      </c>
      <c r="G1798">
        <v>86.6</v>
      </c>
      <c r="H1798">
        <v>74</v>
      </c>
      <c r="I1798">
        <v>0</v>
      </c>
      <c r="J1798" t="s">
        <v>24</v>
      </c>
      <c r="K1798" t="s">
        <v>21</v>
      </c>
      <c r="L1798" t="s">
        <v>25</v>
      </c>
      <c r="M1798">
        <v>8</v>
      </c>
      <c r="N1798">
        <v>11593.44</v>
      </c>
      <c r="O1798" t="s">
        <v>19</v>
      </c>
      <c r="P1798" t="str">
        <f t="shared" ref="P1798" si="962">IF(A1798&lt;30,"18-29",IF(A1798&lt;45,"30-44",IF(A1798&lt;60,"45-59",IF(A1798&lt;75,"60-74","75+"))))</f>
        <v>75+</v>
      </c>
      <c r="Q1798" t="str">
        <f>IF(PatientData[[#This Row],[bmi]]&lt;18.5,"Underweight",
IF(PatientData[[#This Row],[bmi]]&lt;25,"Normal",
IF(PatientData[[#This Row],[bmi]]&lt;30,"Overweight","Obese")))</f>
        <v>Normal</v>
      </c>
      <c r="R1798" t="str">
        <f t="shared" si="959"/>
        <v>High BP</v>
      </c>
      <c r="S1798" t="str">
        <f t="shared" si="960"/>
        <v>Normal Cost</v>
      </c>
    </row>
    <row r="1799" spans="1:19" x14ac:dyDescent="0.3">
      <c r="A1799">
        <v>75</v>
      </c>
      <c r="B1799" t="s">
        <v>15</v>
      </c>
      <c r="C1799">
        <v>27.4</v>
      </c>
      <c r="D1799">
        <v>127</v>
      </c>
      <c r="E1799">
        <v>84</v>
      </c>
      <c r="F1799">
        <v>242.5</v>
      </c>
      <c r="G1799">
        <v>120.3</v>
      </c>
      <c r="H1799">
        <v>81</v>
      </c>
      <c r="I1799">
        <v>2</v>
      </c>
      <c r="J1799" t="s">
        <v>24</v>
      </c>
      <c r="K1799" t="s">
        <v>28</v>
      </c>
      <c r="L1799" t="s">
        <v>18</v>
      </c>
      <c r="M1799">
        <v>2.9</v>
      </c>
      <c r="N1799">
        <v>9669.6200000000008</v>
      </c>
      <c r="O1799" t="s">
        <v>19</v>
      </c>
      <c r="P1799" t="str">
        <f t="shared" ref="P1799:P1801" si="963">IF(A1796&lt;30,"18-29",IF(A1796&lt;45,"30-44",IF(A1796&lt;60,"45-59",IF(A1796&lt;75,"60-74","75+"))))</f>
        <v>45-59</v>
      </c>
      <c r="Q1799" t="str">
        <f>IF(PatientData[[#This Row],[bmi]]&lt;18.5,"Underweight",
IF(PatientData[[#This Row],[bmi]]&lt;25,"Normal",
IF(PatientData[[#This Row],[bmi]]&lt;30,"Overweight","Obese")))</f>
        <v>Overweight</v>
      </c>
      <c r="R1799" t="str">
        <f t="shared" si="959"/>
        <v>High BP</v>
      </c>
      <c r="S1799" t="str">
        <f t="shared" si="960"/>
        <v>Normal Cost</v>
      </c>
    </row>
    <row r="1800" spans="1:19" x14ac:dyDescent="0.3">
      <c r="A1800">
        <v>48</v>
      </c>
      <c r="B1800" t="s">
        <v>15</v>
      </c>
      <c r="C1800">
        <v>23.2</v>
      </c>
      <c r="D1800">
        <v>112</v>
      </c>
      <c r="E1800">
        <v>64</v>
      </c>
      <c r="F1800">
        <v>211.8</v>
      </c>
      <c r="G1800">
        <v>141.6</v>
      </c>
      <c r="H1800">
        <v>79</v>
      </c>
      <c r="I1800">
        <v>0</v>
      </c>
      <c r="J1800" t="s">
        <v>16</v>
      </c>
      <c r="K1800" t="s">
        <v>17</v>
      </c>
      <c r="L1800" t="s">
        <v>25</v>
      </c>
      <c r="M1800">
        <v>8.6</v>
      </c>
      <c r="N1800">
        <v>14973.42</v>
      </c>
      <c r="O1800" t="s">
        <v>19</v>
      </c>
      <c r="P1800" t="str">
        <f t="shared" si="963"/>
        <v>75+</v>
      </c>
      <c r="Q1800" t="str">
        <f>IF(PatientData[[#This Row],[bmi]]&lt;18.5,"Underweight",
IF(PatientData[[#This Row],[bmi]]&lt;25,"Normal",
IF(PatientData[[#This Row],[bmi]]&lt;30,"Overweight","Obese")))</f>
        <v>Normal</v>
      </c>
      <c r="R1800" t="str">
        <f t="shared" si="959"/>
        <v>Normal BP</v>
      </c>
      <c r="S1800" t="str">
        <f t="shared" si="960"/>
        <v>Normal Cost</v>
      </c>
    </row>
    <row r="1801" spans="1:19" x14ac:dyDescent="0.3">
      <c r="A1801">
        <v>38</v>
      </c>
      <c r="B1801" t="s">
        <v>15</v>
      </c>
      <c r="C1801">
        <v>45</v>
      </c>
      <c r="D1801">
        <v>125</v>
      </c>
      <c r="E1801">
        <v>73</v>
      </c>
      <c r="F1801">
        <v>256.60000000000002</v>
      </c>
      <c r="G1801">
        <v>122</v>
      </c>
      <c r="H1801">
        <v>133</v>
      </c>
      <c r="I1801">
        <v>3</v>
      </c>
      <c r="J1801" t="s">
        <v>16</v>
      </c>
      <c r="K1801" t="s">
        <v>26</v>
      </c>
      <c r="L1801" t="s">
        <v>22</v>
      </c>
      <c r="M1801">
        <v>7.5</v>
      </c>
      <c r="N1801">
        <v>13473.56</v>
      </c>
      <c r="O1801" t="s">
        <v>19</v>
      </c>
      <c r="P1801" t="str">
        <f t="shared" si="963"/>
        <v>75+</v>
      </c>
      <c r="Q1801" t="str">
        <f>IF(PatientData[[#This Row],[bmi]]&lt;18.5,"Underweight",
IF(PatientData[[#This Row],[bmi]]&lt;25,"Normal",
IF(PatientData[[#This Row],[bmi]]&lt;30,"Overweight","Obese")))</f>
        <v>Obese</v>
      </c>
      <c r="R1801" t="str">
        <f t="shared" si="959"/>
        <v>High BP</v>
      </c>
      <c r="S1801" t="str">
        <f t="shared" si="960"/>
        <v>Normal Cost</v>
      </c>
    </row>
    <row r="1802" spans="1:19" x14ac:dyDescent="0.3">
      <c r="A1802">
        <v>51</v>
      </c>
      <c r="B1802" t="s">
        <v>20</v>
      </c>
      <c r="C1802">
        <v>22.7</v>
      </c>
      <c r="D1802">
        <v>122</v>
      </c>
      <c r="E1802">
        <v>64</v>
      </c>
      <c r="F1802">
        <v>200.3</v>
      </c>
      <c r="G1802">
        <v>140.80000000000001</v>
      </c>
      <c r="H1802">
        <v>68</v>
      </c>
      <c r="I1802">
        <v>0</v>
      </c>
      <c r="J1802" t="s">
        <v>24</v>
      </c>
      <c r="K1802" t="s">
        <v>28</v>
      </c>
      <c r="L1802" t="s">
        <v>22</v>
      </c>
      <c r="M1802">
        <v>6.6</v>
      </c>
      <c r="N1802">
        <v>14128.28</v>
      </c>
      <c r="O1802" t="s">
        <v>19</v>
      </c>
      <c r="P1802" t="str">
        <f t="shared" ref="P1802:P1803" si="964">IF(A1802&lt;30,"18-29",IF(A1802&lt;45,"30-44",IF(A1802&lt;60,"45-59",IF(A1802&lt;75,"60-74","75+"))))</f>
        <v>45-59</v>
      </c>
      <c r="Q1802" t="str">
        <f>IF(PatientData[[#This Row],[bmi]]&lt;18.5,"Underweight",
IF(PatientData[[#This Row],[bmi]]&lt;25,"Normal",
IF(PatientData[[#This Row],[bmi]]&lt;30,"Overweight","Obese")))</f>
        <v>Normal</v>
      </c>
      <c r="R1802" t="str">
        <f t="shared" si="959"/>
        <v>High BP</v>
      </c>
      <c r="S1802" t="str">
        <f t="shared" si="960"/>
        <v>Normal Cost</v>
      </c>
    </row>
    <row r="1803" spans="1:19" x14ac:dyDescent="0.3">
      <c r="A1803">
        <v>55</v>
      </c>
      <c r="B1803" t="s">
        <v>20</v>
      </c>
      <c r="C1803">
        <v>22.7</v>
      </c>
      <c r="D1803">
        <v>117</v>
      </c>
      <c r="E1803">
        <v>70</v>
      </c>
      <c r="F1803">
        <v>182.2</v>
      </c>
      <c r="G1803">
        <v>111.8</v>
      </c>
      <c r="H1803">
        <v>70</v>
      </c>
      <c r="I1803">
        <v>1</v>
      </c>
      <c r="J1803" t="s">
        <v>27</v>
      </c>
      <c r="K1803" t="s">
        <v>28</v>
      </c>
      <c r="L1803" t="s">
        <v>18</v>
      </c>
      <c r="M1803">
        <v>3.1</v>
      </c>
      <c r="N1803">
        <v>9840.89</v>
      </c>
      <c r="O1803" t="s">
        <v>19</v>
      </c>
      <c r="P1803" t="str">
        <f t="shared" si="964"/>
        <v>45-59</v>
      </c>
      <c r="Q1803" t="str">
        <f>IF(PatientData[[#This Row],[bmi]]&lt;18.5,"Underweight",
IF(PatientData[[#This Row],[bmi]]&lt;25,"Normal",
IF(PatientData[[#This Row],[bmi]]&lt;30,"Overweight","Obese")))</f>
        <v>Normal</v>
      </c>
      <c r="R1803" t="str">
        <f t="shared" si="959"/>
        <v>Normal BP</v>
      </c>
      <c r="S1803" t="str">
        <f t="shared" si="960"/>
        <v>Normal Cost</v>
      </c>
    </row>
    <row r="1804" spans="1:19" x14ac:dyDescent="0.3">
      <c r="A1804">
        <v>94</v>
      </c>
      <c r="B1804" t="s">
        <v>15</v>
      </c>
      <c r="C1804">
        <v>39.700000000000003</v>
      </c>
      <c r="D1804">
        <v>151</v>
      </c>
      <c r="E1804">
        <v>85</v>
      </c>
      <c r="F1804">
        <v>297.7</v>
      </c>
      <c r="G1804">
        <v>124.9</v>
      </c>
      <c r="H1804">
        <v>100</v>
      </c>
      <c r="I1804">
        <v>1</v>
      </c>
      <c r="J1804" t="s">
        <v>16</v>
      </c>
      <c r="K1804" t="s">
        <v>26</v>
      </c>
      <c r="L1804" t="s">
        <v>18</v>
      </c>
      <c r="M1804">
        <v>8.4</v>
      </c>
      <c r="N1804">
        <v>14928.35</v>
      </c>
      <c r="O1804" t="s">
        <v>19</v>
      </c>
      <c r="P1804" t="str">
        <f t="shared" ref="P1804:P1806" si="965">IF(A1801&lt;30,"18-29",IF(A1801&lt;45,"30-44",IF(A1801&lt;60,"45-59",IF(A1801&lt;75,"60-74","75+"))))</f>
        <v>30-44</v>
      </c>
      <c r="Q1804" t="str">
        <f>IF(PatientData[[#This Row],[bmi]]&lt;18.5,"Underweight",
IF(PatientData[[#This Row],[bmi]]&lt;25,"Normal",
IF(PatientData[[#This Row],[bmi]]&lt;30,"Overweight","Obese")))</f>
        <v>Obese</v>
      </c>
      <c r="R1804" t="str">
        <f t="shared" si="959"/>
        <v>High BP</v>
      </c>
      <c r="S1804" t="str">
        <f t="shared" si="960"/>
        <v>Normal Cost</v>
      </c>
    </row>
    <row r="1805" spans="1:19" x14ac:dyDescent="0.3">
      <c r="A1805">
        <v>50</v>
      </c>
      <c r="B1805" t="s">
        <v>15</v>
      </c>
      <c r="C1805">
        <v>20.7</v>
      </c>
      <c r="D1805">
        <v>120</v>
      </c>
      <c r="E1805">
        <v>66</v>
      </c>
      <c r="F1805">
        <v>234.2</v>
      </c>
      <c r="G1805">
        <v>101.6</v>
      </c>
      <c r="H1805">
        <v>71</v>
      </c>
      <c r="I1805">
        <v>2</v>
      </c>
      <c r="J1805" t="s">
        <v>27</v>
      </c>
      <c r="K1805" t="s">
        <v>28</v>
      </c>
      <c r="L1805" t="s">
        <v>25</v>
      </c>
      <c r="M1805">
        <v>9</v>
      </c>
      <c r="N1805">
        <v>18070.37</v>
      </c>
      <c r="O1805" t="s">
        <v>19</v>
      </c>
      <c r="P1805" t="str">
        <f t="shared" si="965"/>
        <v>45-59</v>
      </c>
      <c r="Q1805" t="str">
        <f>IF(PatientData[[#This Row],[bmi]]&lt;18.5,"Underweight",
IF(PatientData[[#This Row],[bmi]]&lt;25,"Normal",
IF(PatientData[[#This Row],[bmi]]&lt;30,"Overweight","Obese")))</f>
        <v>Normal</v>
      </c>
      <c r="R1805" t="str">
        <f t="shared" si="959"/>
        <v>High BP</v>
      </c>
      <c r="S1805" t="str">
        <f t="shared" si="960"/>
        <v>High Cost</v>
      </c>
    </row>
    <row r="1806" spans="1:19" x14ac:dyDescent="0.3">
      <c r="A1806">
        <v>64</v>
      </c>
      <c r="B1806" t="s">
        <v>15</v>
      </c>
      <c r="C1806">
        <v>30.6</v>
      </c>
      <c r="D1806">
        <v>117</v>
      </c>
      <c r="E1806">
        <v>75</v>
      </c>
      <c r="F1806">
        <v>243.9</v>
      </c>
      <c r="G1806">
        <v>105.1</v>
      </c>
      <c r="H1806">
        <v>80</v>
      </c>
      <c r="I1806">
        <v>1</v>
      </c>
      <c r="J1806" t="s">
        <v>27</v>
      </c>
      <c r="K1806" t="s">
        <v>21</v>
      </c>
      <c r="L1806" t="s">
        <v>18</v>
      </c>
      <c r="M1806">
        <v>8.6</v>
      </c>
      <c r="N1806">
        <v>15635.13</v>
      </c>
      <c r="O1806" t="s">
        <v>23</v>
      </c>
      <c r="P1806" t="str">
        <f t="shared" si="965"/>
        <v>45-59</v>
      </c>
      <c r="Q1806" t="str">
        <f>IF(PatientData[[#This Row],[bmi]]&lt;18.5,"Underweight",
IF(PatientData[[#This Row],[bmi]]&lt;25,"Normal",
IF(PatientData[[#This Row],[bmi]]&lt;30,"Overweight","Obese")))</f>
        <v>Obese</v>
      </c>
      <c r="R1806" t="str">
        <f t="shared" si="959"/>
        <v>Normal BP</v>
      </c>
      <c r="S1806" t="str">
        <f t="shared" si="960"/>
        <v>High Cost</v>
      </c>
    </row>
    <row r="1807" spans="1:19" x14ac:dyDescent="0.3">
      <c r="A1807">
        <v>49</v>
      </c>
      <c r="B1807" t="s">
        <v>20</v>
      </c>
      <c r="C1807">
        <v>22.7</v>
      </c>
      <c r="D1807">
        <v>131</v>
      </c>
      <c r="E1807">
        <v>82</v>
      </c>
      <c r="F1807">
        <v>208.9</v>
      </c>
      <c r="G1807">
        <v>179.3</v>
      </c>
      <c r="H1807">
        <v>71</v>
      </c>
      <c r="I1807">
        <v>1</v>
      </c>
      <c r="J1807" t="s">
        <v>27</v>
      </c>
      <c r="K1807" t="s">
        <v>17</v>
      </c>
      <c r="L1807" t="s">
        <v>25</v>
      </c>
      <c r="M1807">
        <v>2.8</v>
      </c>
      <c r="N1807">
        <v>7288.53</v>
      </c>
      <c r="O1807" t="s">
        <v>19</v>
      </c>
      <c r="P1807" t="str">
        <f t="shared" ref="P1807:P1808" si="966">IF(A1807&lt;30,"18-29",IF(A1807&lt;45,"30-44",IF(A1807&lt;60,"45-59",IF(A1807&lt;75,"60-74","75+"))))</f>
        <v>45-59</v>
      </c>
      <c r="Q1807" t="str">
        <f>IF(PatientData[[#This Row],[bmi]]&lt;18.5,"Underweight",
IF(PatientData[[#This Row],[bmi]]&lt;25,"Normal",
IF(PatientData[[#This Row],[bmi]]&lt;30,"Overweight","Obese")))</f>
        <v>Normal</v>
      </c>
      <c r="R1807" t="str">
        <f t="shared" si="959"/>
        <v>High BP</v>
      </c>
      <c r="S1807" t="str">
        <f t="shared" si="960"/>
        <v>Normal Cost</v>
      </c>
    </row>
    <row r="1808" spans="1:19" x14ac:dyDescent="0.3">
      <c r="A1808">
        <v>54</v>
      </c>
      <c r="B1808" t="s">
        <v>20</v>
      </c>
      <c r="C1808">
        <v>22.7</v>
      </c>
      <c r="D1808">
        <v>103</v>
      </c>
      <c r="E1808">
        <v>65</v>
      </c>
      <c r="F1808">
        <v>243.1</v>
      </c>
      <c r="G1808">
        <v>130.9</v>
      </c>
      <c r="H1808">
        <v>93</v>
      </c>
      <c r="I1808">
        <v>1</v>
      </c>
      <c r="J1808" t="s">
        <v>16</v>
      </c>
      <c r="K1808" t="s">
        <v>26</v>
      </c>
      <c r="L1808" t="s">
        <v>22</v>
      </c>
      <c r="M1808">
        <v>10.7</v>
      </c>
      <c r="N1808">
        <v>15158.91</v>
      </c>
      <c r="O1808" t="s">
        <v>19</v>
      </c>
      <c r="P1808" t="str">
        <f t="shared" si="966"/>
        <v>45-59</v>
      </c>
      <c r="Q1808" t="str">
        <f>IF(PatientData[[#This Row],[bmi]]&lt;18.5,"Underweight",
IF(PatientData[[#This Row],[bmi]]&lt;25,"Normal",
IF(PatientData[[#This Row],[bmi]]&lt;30,"Overweight","Obese")))</f>
        <v>Normal</v>
      </c>
      <c r="R1808" t="str">
        <f t="shared" si="959"/>
        <v>Normal BP</v>
      </c>
      <c r="S1808" t="str">
        <f t="shared" si="960"/>
        <v>High Cost</v>
      </c>
    </row>
    <row r="1809" spans="1:19" x14ac:dyDescent="0.3">
      <c r="A1809">
        <v>36</v>
      </c>
      <c r="B1809" t="s">
        <v>15</v>
      </c>
      <c r="C1809">
        <v>22.6</v>
      </c>
      <c r="D1809">
        <v>90</v>
      </c>
      <c r="E1809">
        <v>60</v>
      </c>
      <c r="F1809">
        <v>199.3</v>
      </c>
      <c r="G1809">
        <v>77.3</v>
      </c>
      <c r="H1809">
        <v>98</v>
      </c>
      <c r="I1809">
        <v>1</v>
      </c>
      <c r="J1809" t="s">
        <v>16</v>
      </c>
      <c r="K1809" t="s">
        <v>21</v>
      </c>
      <c r="L1809" t="s">
        <v>22</v>
      </c>
      <c r="M1809">
        <v>9.1</v>
      </c>
      <c r="N1809">
        <v>17045.3</v>
      </c>
      <c r="O1809" t="s">
        <v>19</v>
      </c>
      <c r="P1809" t="str">
        <f t="shared" ref="P1809:P1811" si="967">IF(A1806&lt;30,"18-29",IF(A1806&lt;45,"30-44",IF(A1806&lt;60,"45-59",IF(A1806&lt;75,"60-74","75+"))))</f>
        <v>60-74</v>
      </c>
      <c r="Q1809" t="str">
        <f>IF(PatientData[[#This Row],[bmi]]&lt;18.5,"Underweight",
IF(PatientData[[#This Row],[bmi]]&lt;25,"Normal",
IF(PatientData[[#This Row],[bmi]]&lt;30,"Overweight","Obese")))</f>
        <v>Normal</v>
      </c>
      <c r="R1809" t="str">
        <f t="shared" si="959"/>
        <v>Normal BP</v>
      </c>
      <c r="S1809" t="str">
        <f t="shared" si="960"/>
        <v>High Cost</v>
      </c>
    </row>
    <row r="1810" spans="1:19" x14ac:dyDescent="0.3">
      <c r="A1810">
        <v>87</v>
      </c>
      <c r="B1810" t="s">
        <v>15</v>
      </c>
      <c r="C1810">
        <v>23.3</v>
      </c>
      <c r="D1810">
        <v>125</v>
      </c>
      <c r="E1810">
        <v>77</v>
      </c>
      <c r="F1810">
        <v>227</v>
      </c>
      <c r="G1810">
        <v>120.4</v>
      </c>
      <c r="H1810">
        <v>92</v>
      </c>
      <c r="I1810">
        <v>1</v>
      </c>
      <c r="J1810" t="s">
        <v>16</v>
      </c>
      <c r="K1810" t="s">
        <v>21</v>
      </c>
      <c r="L1810" t="s">
        <v>25</v>
      </c>
      <c r="M1810">
        <v>9.1</v>
      </c>
      <c r="N1810">
        <v>18146.849999999999</v>
      </c>
      <c r="O1810" t="s">
        <v>19</v>
      </c>
      <c r="P1810" t="str">
        <f t="shared" si="967"/>
        <v>45-59</v>
      </c>
      <c r="Q1810" t="str">
        <f>IF(PatientData[[#This Row],[bmi]]&lt;18.5,"Underweight",
IF(PatientData[[#This Row],[bmi]]&lt;25,"Normal",
IF(PatientData[[#This Row],[bmi]]&lt;30,"Overweight","Obese")))</f>
        <v>Normal</v>
      </c>
      <c r="R1810" t="str">
        <f t="shared" si="959"/>
        <v>High BP</v>
      </c>
      <c r="S1810" t="str">
        <f t="shared" si="960"/>
        <v>High Cost</v>
      </c>
    </row>
    <row r="1811" spans="1:19" x14ac:dyDescent="0.3">
      <c r="A1811">
        <v>65</v>
      </c>
      <c r="B1811" t="s">
        <v>15</v>
      </c>
      <c r="C1811">
        <v>26.8</v>
      </c>
      <c r="D1811">
        <v>134</v>
      </c>
      <c r="E1811">
        <v>78</v>
      </c>
      <c r="F1811">
        <v>218.2</v>
      </c>
      <c r="G1811">
        <v>108.6</v>
      </c>
      <c r="H1811">
        <v>76</v>
      </c>
      <c r="I1811">
        <v>2</v>
      </c>
      <c r="J1811" t="s">
        <v>16</v>
      </c>
      <c r="K1811" t="s">
        <v>21</v>
      </c>
      <c r="L1811" t="s">
        <v>18</v>
      </c>
      <c r="M1811">
        <v>9.9</v>
      </c>
      <c r="N1811">
        <v>16540.63</v>
      </c>
      <c r="O1811" t="s">
        <v>23</v>
      </c>
      <c r="P1811" t="str">
        <f t="shared" si="967"/>
        <v>45-59</v>
      </c>
      <c r="Q1811" t="str">
        <f>IF(PatientData[[#This Row],[bmi]]&lt;18.5,"Underweight",
IF(PatientData[[#This Row],[bmi]]&lt;25,"Normal",
IF(PatientData[[#This Row],[bmi]]&lt;30,"Overweight","Obese")))</f>
        <v>Overweight</v>
      </c>
      <c r="R1811" t="str">
        <f t="shared" si="959"/>
        <v>High BP</v>
      </c>
      <c r="S1811" t="str">
        <f t="shared" si="960"/>
        <v>High Cost</v>
      </c>
    </row>
    <row r="1812" spans="1:19" x14ac:dyDescent="0.3">
      <c r="A1812">
        <v>65</v>
      </c>
      <c r="B1812" t="s">
        <v>20</v>
      </c>
      <c r="C1812">
        <v>22.7</v>
      </c>
      <c r="D1812">
        <v>110</v>
      </c>
      <c r="E1812">
        <v>69</v>
      </c>
      <c r="F1812">
        <v>207.3</v>
      </c>
      <c r="G1812">
        <v>123.9</v>
      </c>
      <c r="H1812">
        <v>77</v>
      </c>
      <c r="I1812">
        <v>0</v>
      </c>
      <c r="J1812" t="s">
        <v>27</v>
      </c>
      <c r="K1812" t="s">
        <v>17</v>
      </c>
      <c r="L1812" t="s">
        <v>25</v>
      </c>
      <c r="M1812">
        <v>10.8</v>
      </c>
      <c r="N1812">
        <v>15049.57</v>
      </c>
      <c r="O1812" t="s">
        <v>19</v>
      </c>
      <c r="P1812" t="str">
        <f t="shared" ref="P1812:P1813" si="968">IF(A1812&lt;30,"18-29",IF(A1812&lt;45,"30-44",IF(A1812&lt;60,"45-59",IF(A1812&lt;75,"60-74","75+"))))</f>
        <v>60-74</v>
      </c>
      <c r="Q1812" t="str">
        <f>IF(PatientData[[#This Row],[bmi]]&lt;18.5,"Underweight",
IF(PatientData[[#This Row],[bmi]]&lt;25,"Normal",
IF(PatientData[[#This Row],[bmi]]&lt;30,"Overweight","Obese")))</f>
        <v>Normal</v>
      </c>
      <c r="R1812" t="str">
        <f t="shared" si="959"/>
        <v>Normal BP</v>
      </c>
      <c r="S1812" t="str">
        <f t="shared" si="960"/>
        <v>High Cost</v>
      </c>
    </row>
    <row r="1813" spans="1:19" x14ac:dyDescent="0.3">
      <c r="A1813">
        <v>69</v>
      </c>
      <c r="B1813" t="s">
        <v>20</v>
      </c>
      <c r="C1813">
        <v>22.7</v>
      </c>
      <c r="D1813">
        <v>112</v>
      </c>
      <c r="E1813">
        <v>71</v>
      </c>
      <c r="F1813">
        <v>192.6</v>
      </c>
      <c r="G1813">
        <v>104.4</v>
      </c>
      <c r="H1813">
        <v>75</v>
      </c>
      <c r="I1813">
        <v>2</v>
      </c>
      <c r="J1813" t="s">
        <v>24</v>
      </c>
      <c r="K1813" t="s">
        <v>28</v>
      </c>
      <c r="L1813" t="s">
        <v>22</v>
      </c>
      <c r="M1813">
        <v>6.8</v>
      </c>
      <c r="N1813">
        <v>17563.39</v>
      </c>
      <c r="O1813" t="s">
        <v>19</v>
      </c>
      <c r="P1813" t="str">
        <f t="shared" si="968"/>
        <v>60-74</v>
      </c>
      <c r="Q1813" t="str">
        <f>IF(PatientData[[#This Row],[bmi]]&lt;18.5,"Underweight",
IF(PatientData[[#This Row],[bmi]]&lt;25,"Normal",
IF(PatientData[[#This Row],[bmi]]&lt;30,"Overweight","Obese")))</f>
        <v>Normal</v>
      </c>
      <c r="R1813" t="str">
        <f t="shared" si="959"/>
        <v>Normal BP</v>
      </c>
      <c r="S1813" t="str">
        <f t="shared" si="960"/>
        <v>High Cost</v>
      </c>
    </row>
    <row r="1814" spans="1:19" x14ac:dyDescent="0.3">
      <c r="A1814">
        <v>68</v>
      </c>
      <c r="B1814" t="s">
        <v>15</v>
      </c>
      <c r="C1814">
        <v>40.700000000000003</v>
      </c>
      <c r="D1814">
        <v>147</v>
      </c>
      <c r="E1814">
        <v>82</v>
      </c>
      <c r="F1814">
        <v>248.5</v>
      </c>
      <c r="G1814">
        <v>108.1</v>
      </c>
      <c r="H1814">
        <v>88</v>
      </c>
      <c r="I1814">
        <v>0</v>
      </c>
      <c r="J1814" t="s">
        <v>16</v>
      </c>
      <c r="K1814" t="s">
        <v>21</v>
      </c>
      <c r="L1814" t="s">
        <v>25</v>
      </c>
      <c r="M1814">
        <v>13.6</v>
      </c>
      <c r="N1814">
        <v>21737.26</v>
      </c>
      <c r="O1814" t="s">
        <v>23</v>
      </c>
      <c r="P1814" t="str">
        <f t="shared" ref="P1814:P1816" si="969">IF(A1811&lt;30,"18-29",IF(A1811&lt;45,"30-44",IF(A1811&lt;60,"45-59",IF(A1811&lt;75,"60-74","75+"))))</f>
        <v>60-74</v>
      </c>
      <c r="Q1814" t="str">
        <f>IF(PatientData[[#This Row],[bmi]]&lt;18.5,"Underweight",
IF(PatientData[[#This Row],[bmi]]&lt;25,"Normal",
IF(PatientData[[#This Row],[bmi]]&lt;30,"Overweight","Obese")))</f>
        <v>Obese</v>
      </c>
      <c r="R1814" t="str">
        <f t="shared" si="959"/>
        <v>High BP</v>
      </c>
      <c r="S1814" t="str">
        <f t="shared" si="960"/>
        <v>High Cost</v>
      </c>
    </row>
    <row r="1815" spans="1:19" x14ac:dyDescent="0.3">
      <c r="A1815">
        <v>82</v>
      </c>
      <c r="B1815" t="s">
        <v>15</v>
      </c>
      <c r="C1815">
        <v>27.8</v>
      </c>
      <c r="D1815">
        <v>142</v>
      </c>
      <c r="E1815">
        <v>87</v>
      </c>
      <c r="F1815">
        <v>245</v>
      </c>
      <c r="G1815">
        <v>89.3</v>
      </c>
      <c r="H1815">
        <v>95</v>
      </c>
      <c r="I1815">
        <v>0</v>
      </c>
      <c r="J1815" t="s">
        <v>16</v>
      </c>
      <c r="K1815" t="s">
        <v>21</v>
      </c>
      <c r="L1815" t="s">
        <v>25</v>
      </c>
      <c r="M1815">
        <v>10.3</v>
      </c>
      <c r="N1815">
        <v>16957.830000000002</v>
      </c>
      <c r="O1815" t="s">
        <v>19</v>
      </c>
      <c r="P1815" t="str">
        <f t="shared" si="969"/>
        <v>60-74</v>
      </c>
      <c r="Q1815" t="str">
        <f>IF(PatientData[[#This Row],[bmi]]&lt;18.5,"Underweight",
IF(PatientData[[#This Row],[bmi]]&lt;25,"Normal",
IF(PatientData[[#This Row],[bmi]]&lt;30,"Overweight","Obese")))</f>
        <v>Overweight</v>
      </c>
      <c r="R1815" t="str">
        <f t="shared" si="959"/>
        <v>High BP</v>
      </c>
      <c r="S1815" t="str">
        <f t="shared" si="960"/>
        <v>High Cost</v>
      </c>
    </row>
    <row r="1816" spans="1:19" x14ac:dyDescent="0.3">
      <c r="A1816">
        <v>67</v>
      </c>
      <c r="B1816" t="s">
        <v>15</v>
      </c>
      <c r="C1816">
        <v>23.2</v>
      </c>
      <c r="D1816">
        <v>146</v>
      </c>
      <c r="E1816">
        <v>86</v>
      </c>
      <c r="F1816">
        <v>250.6</v>
      </c>
      <c r="G1816">
        <v>123.4</v>
      </c>
      <c r="H1816">
        <v>98</v>
      </c>
      <c r="I1816">
        <v>0</v>
      </c>
      <c r="J1816" t="s">
        <v>16</v>
      </c>
      <c r="K1816" t="s">
        <v>17</v>
      </c>
      <c r="L1816" t="s">
        <v>22</v>
      </c>
      <c r="M1816">
        <v>7</v>
      </c>
      <c r="N1816">
        <v>14663.96</v>
      </c>
      <c r="O1816" t="s">
        <v>19</v>
      </c>
      <c r="P1816" t="str">
        <f t="shared" si="969"/>
        <v>60-74</v>
      </c>
      <c r="Q1816" t="str">
        <f>IF(PatientData[[#This Row],[bmi]]&lt;18.5,"Underweight",
IF(PatientData[[#This Row],[bmi]]&lt;25,"Normal",
IF(PatientData[[#This Row],[bmi]]&lt;30,"Overweight","Obese")))</f>
        <v>Normal</v>
      </c>
      <c r="R1816" t="str">
        <f t="shared" si="959"/>
        <v>High BP</v>
      </c>
      <c r="S1816" t="str">
        <f t="shared" si="960"/>
        <v>Normal Cost</v>
      </c>
    </row>
    <row r="1817" spans="1:19" x14ac:dyDescent="0.3">
      <c r="A1817">
        <v>73</v>
      </c>
      <c r="B1817" t="s">
        <v>20</v>
      </c>
      <c r="C1817">
        <v>22.7</v>
      </c>
      <c r="D1817">
        <v>134</v>
      </c>
      <c r="E1817">
        <v>78</v>
      </c>
      <c r="F1817">
        <v>214</v>
      </c>
      <c r="G1817">
        <v>80.900000000000006</v>
      </c>
      <c r="H1817">
        <v>65</v>
      </c>
      <c r="I1817">
        <v>1</v>
      </c>
      <c r="J1817" t="s">
        <v>16</v>
      </c>
      <c r="K1817" t="s">
        <v>26</v>
      </c>
      <c r="L1817" t="s">
        <v>18</v>
      </c>
      <c r="M1817">
        <v>12</v>
      </c>
      <c r="N1817">
        <v>25375.85</v>
      </c>
      <c r="O1817" t="s">
        <v>19</v>
      </c>
      <c r="P1817" t="str">
        <f t="shared" ref="P1817" si="970">IF(A1817&lt;30,"18-29",IF(A1817&lt;45,"30-44",IF(A1817&lt;60,"45-59",IF(A1817&lt;75,"60-74","75+"))))</f>
        <v>60-74</v>
      </c>
      <c r="Q1817" t="str">
        <f>IF(PatientData[[#This Row],[bmi]]&lt;18.5,"Underweight",
IF(PatientData[[#This Row],[bmi]]&lt;25,"Normal",
IF(PatientData[[#This Row],[bmi]]&lt;30,"Overweight","Obese")))</f>
        <v>Normal</v>
      </c>
      <c r="R1817" t="str">
        <f t="shared" si="959"/>
        <v>High BP</v>
      </c>
      <c r="S1817" t="str">
        <f t="shared" si="960"/>
        <v>High Cost</v>
      </c>
    </row>
    <row r="1818" spans="1:19" x14ac:dyDescent="0.3">
      <c r="A1818">
        <v>53</v>
      </c>
      <c r="B1818" t="s">
        <v>15</v>
      </c>
      <c r="C1818">
        <v>29.4</v>
      </c>
      <c r="D1818">
        <v>117</v>
      </c>
      <c r="E1818">
        <v>72</v>
      </c>
      <c r="F1818">
        <v>252.7</v>
      </c>
      <c r="G1818">
        <v>88.9</v>
      </c>
      <c r="H1818">
        <v>81</v>
      </c>
      <c r="I1818">
        <v>0</v>
      </c>
      <c r="J1818" t="s">
        <v>24</v>
      </c>
      <c r="K1818" t="s">
        <v>21</v>
      </c>
      <c r="L1818" t="s">
        <v>18</v>
      </c>
      <c r="M1818">
        <v>3.3</v>
      </c>
      <c r="N1818">
        <v>7899.98</v>
      </c>
      <c r="O1818" t="s">
        <v>19</v>
      </c>
      <c r="P1818" t="str">
        <f t="shared" ref="P1818" si="971">IF(A1815&lt;30,"18-29",IF(A1815&lt;45,"30-44",IF(A1815&lt;60,"45-59",IF(A1815&lt;75,"60-74","75+"))))</f>
        <v>75+</v>
      </c>
      <c r="Q1818" t="str">
        <f>IF(PatientData[[#This Row],[bmi]]&lt;18.5,"Underweight",
IF(PatientData[[#This Row],[bmi]]&lt;25,"Normal",
IF(PatientData[[#This Row],[bmi]]&lt;30,"Overweight","Obese")))</f>
        <v>Overweight</v>
      </c>
      <c r="R1818" t="str">
        <f t="shared" si="959"/>
        <v>Normal BP</v>
      </c>
      <c r="S1818" t="str">
        <f t="shared" si="960"/>
        <v>Normal Cost</v>
      </c>
    </row>
    <row r="1819" spans="1:19" x14ac:dyDescent="0.3">
      <c r="A1819">
        <v>62</v>
      </c>
      <c r="B1819" t="s">
        <v>20</v>
      </c>
      <c r="C1819">
        <v>22.7</v>
      </c>
      <c r="D1819">
        <v>229</v>
      </c>
      <c r="E1819">
        <v>124</v>
      </c>
      <c r="F1819">
        <v>206.3</v>
      </c>
      <c r="G1819">
        <v>119.5</v>
      </c>
      <c r="H1819">
        <v>77</v>
      </c>
      <c r="I1819">
        <v>0</v>
      </c>
      <c r="J1819" t="s">
        <v>24</v>
      </c>
      <c r="K1819" t="s">
        <v>26</v>
      </c>
      <c r="L1819" t="s">
        <v>22</v>
      </c>
      <c r="M1819">
        <v>8.8000000000000007</v>
      </c>
      <c r="N1819">
        <v>14452.31</v>
      </c>
      <c r="O1819" t="s">
        <v>19</v>
      </c>
      <c r="P1819" t="str">
        <f t="shared" ref="P1819:P1820" si="972">IF(A1819&lt;30,"18-29",IF(A1819&lt;45,"30-44",IF(A1819&lt;60,"45-59",IF(A1819&lt;75,"60-74","75+"))))</f>
        <v>60-74</v>
      </c>
      <c r="Q1819" t="str">
        <f>IF(PatientData[[#This Row],[bmi]]&lt;18.5,"Underweight",
IF(PatientData[[#This Row],[bmi]]&lt;25,"Normal",
IF(PatientData[[#This Row],[bmi]]&lt;30,"Overweight","Obese")))</f>
        <v>Normal</v>
      </c>
      <c r="R1819" t="str">
        <f t="shared" si="959"/>
        <v>High BP</v>
      </c>
      <c r="S1819" t="str">
        <f t="shared" si="960"/>
        <v>Normal Cost</v>
      </c>
    </row>
    <row r="1820" spans="1:19" x14ac:dyDescent="0.3">
      <c r="A1820">
        <v>87</v>
      </c>
      <c r="B1820" t="s">
        <v>20</v>
      </c>
      <c r="C1820">
        <v>22.7</v>
      </c>
      <c r="D1820">
        <v>124</v>
      </c>
      <c r="E1820">
        <v>75</v>
      </c>
      <c r="F1820">
        <v>211.7</v>
      </c>
      <c r="G1820">
        <v>119.8</v>
      </c>
      <c r="H1820">
        <v>94</v>
      </c>
      <c r="I1820">
        <v>1</v>
      </c>
      <c r="J1820" t="s">
        <v>27</v>
      </c>
      <c r="K1820" t="s">
        <v>17</v>
      </c>
      <c r="L1820" t="s">
        <v>18</v>
      </c>
      <c r="M1820">
        <v>5.0999999999999996</v>
      </c>
      <c r="N1820">
        <v>10249.93</v>
      </c>
      <c r="O1820" t="s">
        <v>19</v>
      </c>
      <c r="P1820" t="str">
        <f t="shared" si="972"/>
        <v>75+</v>
      </c>
      <c r="Q1820" t="str">
        <f>IF(PatientData[[#This Row],[bmi]]&lt;18.5,"Underweight",
IF(PatientData[[#This Row],[bmi]]&lt;25,"Normal",
IF(PatientData[[#This Row],[bmi]]&lt;30,"Overweight","Obese")))</f>
        <v>Normal</v>
      </c>
      <c r="R1820" t="str">
        <f t="shared" si="959"/>
        <v>High BP</v>
      </c>
      <c r="S1820" t="str">
        <f t="shared" si="960"/>
        <v>Normal Cost</v>
      </c>
    </row>
    <row r="1821" spans="1:19" x14ac:dyDescent="0.3">
      <c r="A1821">
        <v>54</v>
      </c>
      <c r="B1821" t="s">
        <v>15</v>
      </c>
      <c r="C1821">
        <v>19.600000000000001</v>
      </c>
      <c r="D1821">
        <v>121</v>
      </c>
      <c r="E1821">
        <v>72</v>
      </c>
      <c r="F1821">
        <v>165.7</v>
      </c>
      <c r="G1821">
        <v>103</v>
      </c>
      <c r="H1821">
        <v>80</v>
      </c>
      <c r="I1821">
        <v>1</v>
      </c>
      <c r="J1821" t="s">
        <v>16</v>
      </c>
      <c r="K1821" t="s">
        <v>28</v>
      </c>
      <c r="L1821" t="s">
        <v>25</v>
      </c>
      <c r="M1821">
        <v>7.6</v>
      </c>
      <c r="N1821">
        <v>17065.150000000001</v>
      </c>
      <c r="O1821" t="s">
        <v>19</v>
      </c>
      <c r="P1821" t="str">
        <f t="shared" ref="P1821:P1823" si="973">IF(A1818&lt;30,"18-29",IF(A1818&lt;45,"30-44",IF(A1818&lt;60,"45-59",IF(A1818&lt;75,"60-74","75+"))))</f>
        <v>45-59</v>
      </c>
      <c r="Q1821" t="str">
        <f>IF(PatientData[[#This Row],[bmi]]&lt;18.5,"Underweight",
IF(PatientData[[#This Row],[bmi]]&lt;25,"Normal",
IF(PatientData[[#This Row],[bmi]]&lt;30,"Overweight","Obese")))</f>
        <v>Normal</v>
      </c>
      <c r="R1821" t="str">
        <f t="shared" si="959"/>
        <v>High BP</v>
      </c>
      <c r="S1821" t="str">
        <f t="shared" si="960"/>
        <v>High Cost</v>
      </c>
    </row>
    <row r="1822" spans="1:19" x14ac:dyDescent="0.3">
      <c r="A1822">
        <v>84</v>
      </c>
      <c r="B1822" t="s">
        <v>15</v>
      </c>
      <c r="C1822">
        <v>26.8</v>
      </c>
      <c r="D1822">
        <v>127</v>
      </c>
      <c r="E1822">
        <v>76</v>
      </c>
      <c r="F1822">
        <v>250.2</v>
      </c>
      <c r="G1822">
        <v>116.8</v>
      </c>
      <c r="H1822">
        <v>70</v>
      </c>
      <c r="I1822">
        <v>1</v>
      </c>
      <c r="J1822" t="s">
        <v>27</v>
      </c>
      <c r="K1822" t="s">
        <v>21</v>
      </c>
      <c r="L1822" t="s">
        <v>25</v>
      </c>
      <c r="M1822">
        <v>3.8</v>
      </c>
      <c r="N1822">
        <v>10264.73</v>
      </c>
      <c r="O1822" t="s">
        <v>19</v>
      </c>
      <c r="P1822" t="str">
        <f t="shared" si="973"/>
        <v>60-74</v>
      </c>
      <c r="Q1822" t="str">
        <f>IF(PatientData[[#This Row],[bmi]]&lt;18.5,"Underweight",
IF(PatientData[[#This Row],[bmi]]&lt;25,"Normal",
IF(PatientData[[#This Row],[bmi]]&lt;30,"Overweight","Obese")))</f>
        <v>Overweight</v>
      </c>
      <c r="R1822" t="str">
        <f t="shared" si="959"/>
        <v>High BP</v>
      </c>
      <c r="S1822" t="str">
        <f t="shared" si="960"/>
        <v>Normal Cost</v>
      </c>
    </row>
    <row r="1823" spans="1:19" x14ac:dyDescent="0.3">
      <c r="A1823">
        <v>92</v>
      </c>
      <c r="B1823" t="s">
        <v>15</v>
      </c>
      <c r="C1823">
        <v>26.7</v>
      </c>
      <c r="D1823">
        <v>213</v>
      </c>
      <c r="E1823">
        <v>130</v>
      </c>
      <c r="F1823">
        <v>237.6</v>
      </c>
      <c r="G1823">
        <v>143.1</v>
      </c>
      <c r="H1823">
        <v>67</v>
      </c>
      <c r="I1823">
        <v>1</v>
      </c>
      <c r="J1823" t="s">
        <v>24</v>
      </c>
      <c r="K1823" t="s">
        <v>17</v>
      </c>
      <c r="L1823" t="s">
        <v>22</v>
      </c>
      <c r="M1823">
        <v>2.9</v>
      </c>
      <c r="N1823">
        <v>6957.4</v>
      </c>
      <c r="O1823" t="s">
        <v>19</v>
      </c>
      <c r="P1823" t="str">
        <f t="shared" si="973"/>
        <v>75+</v>
      </c>
      <c r="Q1823" t="str">
        <f>IF(PatientData[[#This Row],[bmi]]&lt;18.5,"Underweight",
IF(PatientData[[#This Row],[bmi]]&lt;25,"Normal",
IF(PatientData[[#This Row],[bmi]]&lt;30,"Overweight","Obese")))</f>
        <v>Overweight</v>
      </c>
      <c r="R1823" t="str">
        <f t="shared" si="959"/>
        <v>High BP</v>
      </c>
      <c r="S1823" t="str">
        <f t="shared" si="960"/>
        <v>Normal Cost</v>
      </c>
    </row>
    <row r="1824" spans="1:19" x14ac:dyDescent="0.3">
      <c r="A1824">
        <v>65</v>
      </c>
      <c r="B1824" t="s">
        <v>20</v>
      </c>
      <c r="C1824">
        <v>22.7</v>
      </c>
      <c r="D1824">
        <v>111</v>
      </c>
      <c r="E1824">
        <v>60</v>
      </c>
      <c r="F1824">
        <v>213.6</v>
      </c>
      <c r="G1824">
        <v>77.2</v>
      </c>
      <c r="H1824">
        <v>83</v>
      </c>
      <c r="I1824">
        <v>1</v>
      </c>
      <c r="J1824" t="s">
        <v>27</v>
      </c>
      <c r="K1824" t="s">
        <v>28</v>
      </c>
      <c r="L1824" t="s">
        <v>25</v>
      </c>
      <c r="M1824">
        <v>6.3</v>
      </c>
      <c r="N1824">
        <v>15525.45</v>
      </c>
      <c r="O1824" t="s">
        <v>19</v>
      </c>
      <c r="P1824" t="str">
        <f t="shared" ref="P1824:P1827" si="974">IF(A1824&lt;30,"18-29",IF(A1824&lt;45,"30-44",IF(A1824&lt;60,"45-59",IF(A1824&lt;75,"60-74","75+"))))</f>
        <v>60-74</v>
      </c>
      <c r="Q1824" t="str">
        <f>IF(PatientData[[#This Row],[bmi]]&lt;18.5,"Underweight",
IF(PatientData[[#This Row],[bmi]]&lt;25,"Normal",
IF(PatientData[[#This Row],[bmi]]&lt;30,"Overweight","Obese")))</f>
        <v>Normal</v>
      </c>
      <c r="R1824" t="str">
        <f t="shared" si="959"/>
        <v>Normal BP</v>
      </c>
      <c r="S1824" t="str">
        <f t="shared" si="960"/>
        <v>High Cost</v>
      </c>
    </row>
    <row r="1825" spans="1:19" x14ac:dyDescent="0.3">
      <c r="A1825">
        <v>53</v>
      </c>
      <c r="B1825" t="s">
        <v>20</v>
      </c>
      <c r="C1825">
        <v>22.7</v>
      </c>
      <c r="D1825">
        <v>123</v>
      </c>
      <c r="E1825">
        <v>71</v>
      </c>
      <c r="F1825">
        <v>184.2</v>
      </c>
      <c r="G1825">
        <v>99.9</v>
      </c>
      <c r="H1825">
        <v>88</v>
      </c>
      <c r="I1825">
        <v>1</v>
      </c>
      <c r="J1825" t="s">
        <v>16</v>
      </c>
      <c r="K1825" t="s">
        <v>26</v>
      </c>
      <c r="L1825" t="s">
        <v>25</v>
      </c>
      <c r="M1825">
        <v>8.4</v>
      </c>
      <c r="N1825">
        <v>16545.47</v>
      </c>
      <c r="O1825" t="s">
        <v>23</v>
      </c>
      <c r="P1825" t="str">
        <f t="shared" si="974"/>
        <v>45-59</v>
      </c>
      <c r="Q1825" t="str">
        <f>IF(PatientData[[#This Row],[bmi]]&lt;18.5,"Underweight",
IF(PatientData[[#This Row],[bmi]]&lt;25,"Normal",
IF(PatientData[[#This Row],[bmi]]&lt;30,"Overweight","Obese")))</f>
        <v>Normal</v>
      </c>
      <c r="R1825" t="str">
        <f t="shared" si="959"/>
        <v>High BP</v>
      </c>
      <c r="S1825" t="str">
        <f t="shared" si="960"/>
        <v>High Cost</v>
      </c>
    </row>
    <row r="1826" spans="1:19" x14ac:dyDescent="0.3">
      <c r="A1826">
        <v>61</v>
      </c>
      <c r="B1826" t="s">
        <v>20</v>
      </c>
      <c r="C1826">
        <v>22.7</v>
      </c>
      <c r="D1826">
        <v>136</v>
      </c>
      <c r="E1826">
        <v>76</v>
      </c>
      <c r="F1826">
        <v>217.9</v>
      </c>
      <c r="G1826">
        <v>98</v>
      </c>
      <c r="H1826">
        <v>94</v>
      </c>
      <c r="I1826">
        <v>0</v>
      </c>
      <c r="J1826" t="s">
        <v>16</v>
      </c>
      <c r="K1826" t="s">
        <v>21</v>
      </c>
      <c r="L1826" t="s">
        <v>22</v>
      </c>
      <c r="M1826">
        <v>9</v>
      </c>
      <c r="N1826">
        <v>20282.11</v>
      </c>
      <c r="O1826" t="s">
        <v>19</v>
      </c>
      <c r="P1826" t="str">
        <f t="shared" si="974"/>
        <v>60-74</v>
      </c>
      <c r="Q1826" t="str">
        <f>IF(PatientData[[#This Row],[bmi]]&lt;18.5,"Underweight",
IF(PatientData[[#This Row],[bmi]]&lt;25,"Normal",
IF(PatientData[[#This Row],[bmi]]&lt;30,"Overweight","Obese")))</f>
        <v>Normal</v>
      </c>
      <c r="R1826" t="str">
        <f t="shared" si="959"/>
        <v>High BP</v>
      </c>
      <c r="S1826" t="str">
        <f t="shared" si="960"/>
        <v>High Cost</v>
      </c>
    </row>
    <row r="1827" spans="1:19" x14ac:dyDescent="0.3">
      <c r="A1827">
        <v>56</v>
      </c>
      <c r="B1827" t="s">
        <v>20</v>
      </c>
      <c r="C1827">
        <v>22.7</v>
      </c>
      <c r="D1827">
        <v>121</v>
      </c>
      <c r="E1827">
        <v>67</v>
      </c>
      <c r="F1827">
        <v>203.1</v>
      </c>
      <c r="G1827">
        <v>105</v>
      </c>
      <c r="H1827">
        <v>87</v>
      </c>
      <c r="I1827">
        <v>0</v>
      </c>
      <c r="J1827" t="s">
        <v>27</v>
      </c>
      <c r="K1827" t="s">
        <v>26</v>
      </c>
      <c r="L1827" t="s">
        <v>18</v>
      </c>
      <c r="M1827">
        <v>5.2</v>
      </c>
      <c r="N1827">
        <v>9495.74</v>
      </c>
      <c r="O1827" t="s">
        <v>19</v>
      </c>
      <c r="P1827" t="str">
        <f t="shared" si="974"/>
        <v>45-59</v>
      </c>
      <c r="Q1827" t="str">
        <f>IF(PatientData[[#This Row],[bmi]]&lt;18.5,"Underweight",
IF(PatientData[[#This Row],[bmi]]&lt;25,"Normal",
IF(PatientData[[#This Row],[bmi]]&lt;30,"Overweight","Obese")))</f>
        <v>Normal</v>
      </c>
      <c r="R1827" t="str">
        <f t="shared" si="959"/>
        <v>High BP</v>
      </c>
      <c r="S1827" t="str">
        <f t="shared" si="960"/>
        <v>Normal Cost</v>
      </c>
    </row>
    <row r="1828" spans="1:19" x14ac:dyDescent="0.3">
      <c r="A1828">
        <v>67</v>
      </c>
      <c r="B1828" t="s">
        <v>15</v>
      </c>
      <c r="C1828">
        <v>25.2</v>
      </c>
      <c r="D1828">
        <v>136</v>
      </c>
      <c r="E1828">
        <v>74</v>
      </c>
      <c r="F1828">
        <v>225.5</v>
      </c>
      <c r="G1828">
        <v>110.6</v>
      </c>
      <c r="H1828">
        <v>71</v>
      </c>
      <c r="I1828">
        <v>0</v>
      </c>
      <c r="J1828" t="s">
        <v>16</v>
      </c>
      <c r="K1828" t="s">
        <v>26</v>
      </c>
      <c r="L1828" t="s">
        <v>18</v>
      </c>
      <c r="M1828">
        <v>7.9</v>
      </c>
      <c r="N1828">
        <v>14826.96</v>
      </c>
      <c r="O1828" t="s">
        <v>19</v>
      </c>
      <c r="P1828" t="str">
        <f t="shared" ref="P1828" si="975">IF(A1825&lt;30,"18-29",IF(A1825&lt;45,"30-44",IF(A1825&lt;60,"45-59",IF(A1825&lt;75,"60-74","75+"))))</f>
        <v>45-59</v>
      </c>
      <c r="Q1828" t="str">
        <f>IF(PatientData[[#This Row],[bmi]]&lt;18.5,"Underweight",
IF(PatientData[[#This Row],[bmi]]&lt;25,"Normal",
IF(PatientData[[#This Row],[bmi]]&lt;30,"Overweight","Obese")))</f>
        <v>Overweight</v>
      </c>
      <c r="R1828" t="str">
        <f t="shared" si="959"/>
        <v>High BP</v>
      </c>
      <c r="S1828" t="str">
        <f t="shared" si="960"/>
        <v>Normal Cost</v>
      </c>
    </row>
    <row r="1829" spans="1:19" x14ac:dyDescent="0.3">
      <c r="A1829">
        <v>52</v>
      </c>
      <c r="B1829" t="s">
        <v>20</v>
      </c>
      <c r="C1829">
        <v>22.7</v>
      </c>
      <c r="D1829">
        <v>99</v>
      </c>
      <c r="E1829">
        <v>60</v>
      </c>
      <c r="F1829">
        <v>236.4</v>
      </c>
      <c r="G1829">
        <v>96.1</v>
      </c>
      <c r="H1829">
        <v>77</v>
      </c>
      <c r="I1829">
        <v>1</v>
      </c>
      <c r="J1829" t="s">
        <v>27</v>
      </c>
      <c r="K1829" t="s">
        <v>28</v>
      </c>
      <c r="L1829" t="s">
        <v>22</v>
      </c>
      <c r="M1829">
        <v>2.2999999999999998</v>
      </c>
      <c r="N1829">
        <v>8636.6</v>
      </c>
      <c r="O1829" t="s">
        <v>19</v>
      </c>
      <c r="P1829" t="str">
        <f t="shared" ref="P1829:P1830" si="976">IF(A1829&lt;30,"18-29",IF(A1829&lt;45,"30-44",IF(A1829&lt;60,"45-59",IF(A1829&lt;75,"60-74","75+"))))</f>
        <v>45-59</v>
      </c>
      <c r="Q1829" t="str">
        <f>IF(PatientData[[#This Row],[bmi]]&lt;18.5,"Underweight",
IF(PatientData[[#This Row],[bmi]]&lt;25,"Normal",
IF(PatientData[[#This Row],[bmi]]&lt;30,"Overweight","Obese")))</f>
        <v>Normal</v>
      </c>
      <c r="R1829" t="str">
        <f t="shared" si="959"/>
        <v>Normal BP</v>
      </c>
      <c r="S1829" t="str">
        <f t="shared" si="960"/>
        <v>Normal Cost</v>
      </c>
    </row>
    <row r="1830" spans="1:19" x14ac:dyDescent="0.3">
      <c r="A1830">
        <v>89</v>
      </c>
      <c r="B1830" t="s">
        <v>20</v>
      </c>
      <c r="C1830">
        <v>22.7</v>
      </c>
      <c r="D1830">
        <v>138</v>
      </c>
      <c r="E1830">
        <v>88</v>
      </c>
      <c r="F1830">
        <v>229.4</v>
      </c>
      <c r="G1830">
        <v>90.9</v>
      </c>
      <c r="H1830">
        <v>69</v>
      </c>
      <c r="I1830">
        <v>1</v>
      </c>
      <c r="J1830" t="s">
        <v>16</v>
      </c>
      <c r="K1830" t="s">
        <v>21</v>
      </c>
      <c r="L1830" t="s">
        <v>18</v>
      </c>
      <c r="M1830">
        <v>9.9</v>
      </c>
      <c r="N1830">
        <v>23143.82</v>
      </c>
      <c r="O1830" t="s">
        <v>19</v>
      </c>
      <c r="P1830" t="str">
        <f t="shared" si="976"/>
        <v>75+</v>
      </c>
      <c r="Q1830" t="str">
        <f>IF(PatientData[[#This Row],[bmi]]&lt;18.5,"Underweight",
IF(PatientData[[#This Row],[bmi]]&lt;25,"Normal",
IF(PatientData[[#This Row],[bmi]]&lt;30,"Overweight","Obese")))</f>
        <v>Normal</v>
      </c>
      <c r="R1830" t="str">
        <f t="shared" si="959"/>
        <v>High BP</v>
      </c>
      <c r="S1830" t="str">
        <f t="shared" si="960"/>
        <v>High Cost</v>
      </c>
    </row>
    <row r="1831" spans="1:19" x14ac:dyDescent="0.3">
      <c r="A1831">
        <v>42</v>
      </c>
      <c r="B1831" t="s">
        <v>15</v>
      </c>
      <c r="C1831">
        <v>24.5</v>
      </c>
      <c r="D1831">
        <v>119</v>
      </c>
      <c r="E1831">
        <v>65</v>
      </c>
      <c r="F1831">
        <v>237.1</v>
      </c>
      <c r="G1831">
        <v>85.9</v>
      </c>
      <c r="H1831">
        <v>71</v>
      </c>
      <c r="I1831">
        <v>1</v>
      </c>
      <c r="J1831" t="s">
        <v>16</v>
      </c>
      <c r="K1831" t="s">
        <v>21</v>
      </c>
      <c r="L1831" t="s">
        <v>18</v>
      </c>
      <c r="M1831">
        <v>13.6</v>
      </c>
      <c r="N1831">
        <v>22532.87</v>
      </c>
      <c r="O1831" t="s">
        <v>19</v>
      </c>
      <c r="P1831" t="str">
        <f t="shared" ref="P1831" si="977">IF(A1828&lt;30,"18-29",IF(A1828&lt;45,"30-44",IF(A1828&lt;60,"45-59",IF(A1828&lt;75,"60-74","75+"))))</f>
        <v>60-74</v>
      </c>
      <c r="Q1831" t="str">
        <f>IF(PatientData[[#This Row],[bmi]]&lt;18.5,"Underweight",
IF(PatientData[[#This Row],[bmi]]&lt;25,"Normal",
IF(PatientData[[#This Row],[bmi]]&lt;30,"Overweight","Obese")))</f>
        <v>Normal</v>
      </c>
      <c r="R1831" t="str">
        <f t="shared" si="959"/>
        <v>Normal BP</v>
      </c>
      <c r="S1831" t="str">
        <f t="shared" si="960"/>
        <v>High Cost</v>
      </c>
    </row>
    <row r="1832" spans="1:19" x14ac:dyDescent="0.3">
      <c r="A1832">
        <v>68</v>
      </c>
      <c r="B1832" t="s">
        <v>20</v>
      </c>
      <c r="C1832">
        <v>22.7</v>
      </c>
      <c r="D1832">
        <v>139</v>
      </c>
      <c r="E1832">
        <v>83</v>
      </c>
      <c r="F1832">
        <v>241.6</v>
      </c>
      <c r="G1832">
        <v>93.1</v>
      </c>
      <c r="H1832">
        <v>79</v>
      </c>
      <c r="I1832">
        <v>1</v>
      </c>
      <c r="J1832" t="s">
        <v>24</v>
      </c>
      <c r="K1832" t="s">
        <v>28</v>
      </c>
      <c r="L1832" t="s">
        <v>18</v>
      </c>
      <c r="M1832">
        <v>9.4</v>
      </c>
      <c r="N1832">
        <v>16409.71</v>
      </c>
      <c r="O1832" t="s">
        <v>19</v>
      </c>
      <c r="P1832" t="str">
        <f t="shared" ref="P1832:P1837" si="978">IF(A1832&lt;30,"18-29",IF(A1832&lt;45,"30-44",IF(A1832&lt;60,"45-59",IF(A1832&lt;75,"60-74","75+"))))</f>
        <v>60-74</v>
      </c>
      <c r="Q1832" t="str">
        <f>IF(PatientData[[#This Row],[bmi]]&lt;18.5,"Underweight",
IF(PatientData[[#This Row],[bmi]]&lt;25,"Normal",
IF(PatientData[[#This Row],[bmi]]&lt;30,"Overweight","Obese")))</f>
        <v>Normal</v>
      </c>
      <c r="R1832" t="str">
        <f t="shared" si="959"/>
        <v>High BP</v>
      </c>
      <c r="S1832" t="str">
        <f t="shared" si="960"/>
        <v>High Cost</v>
      </c>
    </row>
    <row r="1833" spans="1:19" x14ac:dyDescent="0.3">
      <c r="A1833">
        <v>68</v>
      </c>
      <c r="B1833" t="s">
        <v>20</v>
      </c>
      <c r="C1833">
        <v>22.7</v>
      </c>
      <c r="D1833">
        <v>119</v>
      </c>
      <c r="E1833">
        <v>79</v>
      </c>
      <c r="F1833">
        <v>208.4</v>
      </c>
      <c r="G1833">
        <v>126.4</v>
      </c>
      <c r="H1833">
        <v>72</v>
      </c>
      <c r="I1833">
        <v>0</v>
      </c>
      <c r="J1833" t="s">
        <v>24</v>
      </c>
      <c r="K1833" t="s">
        <v>21</v>
      </c>
      <c r="L1833" t="s">
        <v>18</v>
      </c>
      <c r="M1833">
        <v>5.2</v>
      </c>
      <c r="N1833">
        <v>12387.58</v>
      </c>
      <c r="O1833" t="s">
        <v>19</v>
      </c>
      <c r="P1833" t="str">
        <f t="shared" si="978"/>
        <v>60-74</v>
      </c>
      <c r="Q1833" t="str">
        <f>IF(PatientData[[#This Row],[bmi]]&lt;18.5,"Underweight",
IF(PatientData[[#This Row],[bmi]]&lt;25,"Normal",
IF(PatientData[[#This Row],[bmi]]&lt;30,"Overweight","Obese")))</f>
        <v>Normal</v>
      </c>
      <c r="R1833" t="str">
        <f t="shared" si="959"/>
        <v>Normal BP</v>
      </c>
      <c r="S1833" t="str">
        <f t="shared" si="960"/>
        <v>Normal Cost</v>
      </c>
    </row>
    <row r="1834" spans="1:19" x14ac:dyDescent="0.3">
      <c r="A1834">
        <v>62</v>
      </c>
      <c r="B1834" t="s">
        <v>20</v>
      </c>
      <c r="C1834">
        <v>22.7</v>
      </c>
      <c r="D1834">
        <v>113</v>
      </c>
      <c r="E1834">
        <v>62</v>
      </c>
      <c r="F1834">
        <v>202.9</v>
      </c>
      <c r="G1834">
        <v>82.1</v>
      </c>
      <c r="H1834">
        <v>80</v>
      </c>
      <c r="I1834">
        <v>2</v>
      </c>
      <c r="J1834" t="s">
        <v>27</v>
      </c>
      <c r="K1834" t="s">
        <v>21</v>
      </c>
      <c r="L1834" t="s">
        <v>18</v>
      </c>
      <c r="M1834">
        <v>4</v>
      </c>
      <c r="N1834">
        <v>10107.06</v>
      </c>
      <c r="O1834" t="s">
        <v>19</v>
      </c>
      <c r="P1834" t="str">
        <f t="shared" si="978"/>
        <v>60-74</v>
      </c>
      <c r="Q1834" t="str">
        <f>IF(PatientData[[#This Row],[bmi]]&lt;18.5,"Underweight",
IF(PatientData[[#This Row],[bmi]]&lt;25,"Normal",
IF(PatientData[[#This Row],[bmi]]&lt;30,"Overweight","Obese")))</f>
        <v>Normal</v>
      </c>
      <c r="R1834" t="str">
        <f t="shared" si="959"/>
        <v>Normal BP</v>
      </c>
      <c r="S1834" t="str">
        <f t="shared" si="960"/>
        <v>Normal Cost</v>
      </c>
    </row>
    <row r="1835" spans="1:19" x14ac:dyDescent="0.3">
      <c r="A1835">
        <v>74</v>
      </c>
      <c r="B1835" t="s">
        <v>20</v>
      </c>
      <c r="C1835">
        <v>22.7</v>
      </c>
      <c r="D1835">
        <v>100</v>
      </c>
      <c r="E1835">
        <v>62</v>
      </c>
      <c r="F1835">
        <v>229.4</v>
      </c>
      <c r="G1835">
        <v>83.8</v>
      </c>
      <c r="H1835">
        <v>90</v>
      </c>
      <c r="I1835">
        <v>1</v>
      </c>
      <c r="J1835" t="s">
        <v>16</v>
      </c>
      <c r="K1835" t="s">
        <v>26</v>
      </c>
      <c r="L1835" t="s">
        <v>18</v>
      </c>
      <c r="M1835">
        <v>6</v>
      </c>
      <c r="N1835">
        <v>12444.72</v>
      </c>
      <c r="O1835" t="s">
        <v>19</v>
      </c>
      <c r="P1835" t="str">
        <f t="shared" si="978"/>
        <v>60-74</v>
      </c>
      <c r="Q1835" t="str">
        <f>IF(PatientData[[#This Row],[bmi]]&lt;18.5,"Underweight",
IF(PatientData[[#This Row],[bmi]]&lt;25,"Normal",
IF(PatientData[[#This Row],[bmi]]&lt;30,"Overweight","Obese")))</f>
        <v>Normal</v>
      </c>
      <c r="R1835" t="str">
        <f t="shared" si="959"/>
        <v>Normal BP</v>
      </c>
      <c r="S1835" t="str">
        <f t="shared" si="960"/>
        <v>Normal Cost</v>
      </c>
    </row>
    <row r="1836" spans="1:19" x14ac:dyDescent="0.3">
      <c r="A1836">
        <v>73</v>
      </c>
      <c r="B1836" t="s">
        <v>20</v>
      </c>
      <c r="C1836">
        <v>22.7</v>
      </c>
      <c r="D1836">
        <v>131</v>
      </c>
      <c r="E1836">
        <v>83</v>
      </c>
      <c r="F1836">
        <v>223.3</v>
      </c>
      <c r="G1836">
        <v>114.2</v>
      </c>
      <c r="H1836">
        <v>82</v>
      </c>
      <c r="I1836">
        <v>0</v>
      </c>
      <c r="J1836" t="s">
        <v>16</v>
      </c>
      <c r="K1836" t="s">
        <v>17</v>
      </c>
      <c r="L1836" t="s">
        <v>22</v>
      </c>
      <c r="M1836">
        <v>36</v>
      </c>
      <c r="N1836">
        <v>62607.76</v>
      </c>
      <c r="O1836" t="s">
        <v>19</v>
      </c>
      <c r="P1836" t="str">
        <f t="shared" si="978"/>
        <v>60-74</v>
      </c>
      <c r="Q1836" t="str">
        <f>IF(PatientData[[#This Row],[bmi]]&lt;18.5,"Underweight",
IF(PatientData[[#This Row],[bmi]]&lt;25,"Normal",
IF(PatientData[[#This Row],[bmi]]&lt;30,"Overweight","Obese")))</f>
        <v>Normal</v>
      </c>
      <c r="R1836" t="str">
        <f t="shared" si="959"/>
        <v>High BP</v>
      </c>
      <c r="S1836" t="str">
        <f t="shared" si="960"/>
        <v>High Cost</v>
      </c>
    </row>
    <row r="1837" spans="1:19" x14ac:dyDescent="0.3">
      <c r="A1837">
        <v>91</v>
      </c>
      <c r="B1837" t="s">
        <v>20</v>
      </c>
      <c r="C1837">
        <v>22.7</v>
      </c>
      <c r="D1837">
        <v>116</v>
      </c>
      <c r="E1837">
        <v>60</v>
      </c>
      <c r="F1837">
        <v>246.1</v>
      </c>
      <c r="G1837">
        <v>90.6</v>
      </c>
      <c r="H1837">
        <v>73</v>
      </c>
      <c r="I1837">
        <v>1</v>
      </c>
      <c r="J1837" t="s">
        <v>27</v>
      </c>
      <c r="K1837" t="s">
        <v>21</v>
      </c>
      <c r="L1837" t="s">
        <v>25</v>
      </c>
      <c r="M1837">
        <v>5.3</v>
      </c>
      <c r="N1837">
        <v>12242.45</v>
      </c>
      <c r="O1837" t="s">
        <v>19</v>
      </c>
      <c r="P1837" t="str">
        <f t="shared" si="978"/>
        <v>75+</v>
      </c>
      <c r="Q1837" t="str">
        <f>IF(PatientData[[#This Row],[bmi]]&lt;18.5,"Underweight",
IF(PatientData[[#This Row],[bmi]]&lt;25,"Normal",
IF(PatientData[[#This Row],[bmi]]&lt;30,"Overweight","Obese")))</f>
        <v>Normal</v>
      </c>
      <c r="R1837" t="str">
        <f t="shared" si="959"/>
        <v>Normal BP</v>
      </c>
      <c r="S1837" t="str">
        <f t="shared" si="960"/>
        <v>Normal Cost</v>
      </c>
    </row>
    <row r="1838" spans="1:19" x14ac:dyDescent="0.3">
      <c r="A1838">
        <v>80</v>
      </c>
      <c r="B1838" t="s">
        <v>15</v>
      </c>
      <c r="C1838">
        <v>23.7</v>
      </c>
      <c r="D1838">
        <v>126</v>
      </c>
      <c r="E1838">
        <v>85</v>
      </c>
      <c r="F1838">
        <v>232.4</v>
      </c>
      <c r="G1838">
        <v>134.1</v>
      </c>
      <c r="H1838">
        <v>91</v>
      </c>
      <c r="I1838">
        <v>2</v>
      </c>
      <c r="J1838" t="s">
        <v>24</v>
      </c>
      <c r="K1838" t="s">
        <v>17</v>
      </c>
      <c r="L1838" t="s">
        <v>18</v>
      </c>
      <c r="M1838">
        <v>5</v>
      </c>
      <c r="N1838">
        <v>10617.91</v>
      </c>
      <c r="O1838" t="s">
        <v>19</v>
      </c>
      <c r="P1838" t="str">
        <f t="shared" ref="P1838:P1839" si="979">IF(A1835&lt;30,"18-29",IF(A1835&lt;45,"30-44",IF(A1835&lt;60,"45-59",IF(A1835&lt;75,"60-74","75+"))))</f>
        <v>60-74</v>
      </c>
      <c r="Q1838" t="str">
        <f>IF(PatientData[[#This Row],[bmi]]&lt;18.5,"Underweight",
IF(PatientData[[#This Row],[bmi]]&lt;25,"Normal",
IF(PatientData[[#This Row],[bmi]]&lt;30,"Overweight","Obese")))</f>
        <v>Normal</v>
      </c>
      <c r="R1838" t="str">
        <f t="shared" si="959"/>
        <v>High BP</v>
      </c>
      <c r="S1838" t="str">
        <f t="shared" si="960"/>
        <v>Normal Cost</v>
      </c>
    </row>
    <row r="1839" spans="1:19" x14ac:dyDescent="0.3">
      <c r="A1839">
        <v>47</v>
      </c>
      <c r="B1839" t="s">
        <v>15</v>
      </c>
      <c r="C1839">
        <v>25</v>
      </c>
      <c r="D1839">
        <v>122</v>
      </c>
      <c r="E1839">
        <v>77</v>
      </c>
      <c r="F1839">
        <v>186.6</v>
      </c>
      <c r="G1839">
        <v>99.1</v>
      </c>
      <c r="H1839">
        <v>61</v>
      </c>
      <c r="I1839">
        <v>0</v>
      </c>
      <c r="J1839" t="s">
        <v>27</v>
      </c>
      <c r="K1839" t="s">
        <v>26</v>
      </c>
      <c r="L1839" t="s">
        <v>22</v>
      </c>
      <c r="M1839">
        <v>4.4000000000000004</v>
      </c>
      <c r="N1839">
        <v>9753.9</v>
      </c>
      <c r="O1839" t="s">
        <v>19</v>
      </c>
      <c r="P1839" t="str">
        <f t="shared" si="979"/>
        <v>60-74</v>
      </c>
      <c r="Q1839" t="str">
        <f>IF(PatientData[[#This Row],[bmi]]&lt;18.5,"Underweight",
IF(PatientData[[#This Row],[bmi]]&lt;25,"Normal",
IF(PatientData[[#This Row],[bmi]]&lt;30,"Overweight","Obese")))</f>
        <v>Overweight</v>
      </c>
      <c r="R1839" t="str">
        <f t="shared" si="959"/>
        <v>High BP</v>
      </c>
      <c r="S1839" t="str">
        <f t="shared" si="960"/>
        <v>Normal Cost</v>
      </c>
    </row>
    <row r="1840" spans="1:19" x14ac:dyDescent="0.3">
      <c r="A1840">
        <v>80</v>
      </c>
      <c r="B1840" t="s">
        <v>20</v>
      </c>
      <c r="C1840">
        <v>22.8</v>
      </c>
      <c r="D1840">
        <v>144</v>
      </c>
      <c r="E1840">
        <v>87</v>
      </c>
      <c r="F1840">
        <v>209</v>
      </c>
      <c r="G1840">
        <v>90.3</v>
      </c>
      <c r="H1840">
        <v>88</v>
      </c>
      <c r="I1840">
        <v>1</v>
      </c>
      <c r="J1840" t="s">
        <v>27</v>
      </c>
      <c r="K1840" t="s">
        <v>26</v>
      </c>
      <c r="L1840" t="s">
        <v>18</v>
      </c>
      <c r="M1840">
        <v>2.4</v>
      </c>
      <c r="N1840">
        <v>5891.69</v>
      </c>
      <c r="O1840" t="s">
        <v>19</v>
      </c>
      <c r="P1840" t="str">
        <f t="shared" ref="P1840" si="980">IF(A1840&lt;30,"18-29",IF(A1840&lt;45,"30-44",IF(A1840&lt;60,"45-59",IF(A1840&lt;75,"60-74","75+"))))</f>
        <v>75+</v>
      </c>
      <c r="Q1840" t="str">
        <f>IF(PatientData[[#This Row],[bmi]]&lt;18.5,"Underweight",
IF(PatientData[[#This Row],[bmi]]&lt;25,"Normal",
IF(PatientData[[#This Row],[bmi]]&lt;30,"Overweight","Obese")))</f>
        <v>Normal</v>
      </c>
      <c r="R1840" t="str">
        <f t="shared" si="959"/>
        <v>High BP</v>
      </c>
      <c r="S1840" t="str">
        <f t="shared" si="960"/>
        <v>Normal Cost</v>
      </c>
    </row>
    <row r="1841" spans="1:19" x14ac:dyDescent="0.3">
      <c r="A1841">
        <v>44</v>
      </c>
      <c r="B1841" t="s">
        <v>15</v>
      </c>
      <c r="C1841">
        <v>22.3</v>
      </c>
      <c r="D1841">
        <v>129</v>
      </c>
      <c r="E1841">
        <v>79</v>
      </c>
      <c r="F1841">
        <v>221.3</v>
      </c>
      <c r="G1841">
        <v>117.7</v>
      </c>
      <c r="H1841">
        <v>64</v>
      </c>
      <c r="I1841">
        <v>1</v>
      </c>
      <c r="J1841" t="s">
        <v>16</v>
      </c>
      <c r="K1841" t="s">
        <v>26</v>
      </c>
      <c r="L1841" t="s">
        <v>25</v>
      </c>
      <c r="M1841">
        <v>6.6</v>
      </c>
      <c r="N1841">
        <v>15250.36</v>
      </c>
      <c r="O1841" t="s">
        <v>19</v>
      </c>
      <c r="P1841" t="str">
        <f t="shared" ref="P1841:P1844" si="981">IF(A1838&lt;30,"18-29",IF(A1838&lt;45,"30-44",IF(A1838&lt;60,"45-59",IF(A1838&lt;75,"60-74","75+"))))</f>
        <v>75+</v>
      </c>
      <c r="Q1841" t="str">
        <f>IF(PatientData[[#This Row],[bmi]]&lt;18.5,"Underweight",
IF(PatientData[[#This Row],[bmi]]&lt;25,"Normal",
IF(PatientData[[#This Row],[bmi]]&lt;30,"Overweight","Obese")))</f>
        <v>Normal</v>
      </c>
      <c r="R1841" t="str">
        <f t="shared" si="959"/>
        <v>High BP</v>
      </c>
      <c r="S1841" t="str">
        <f t="shared" si="960"/>
        <v>High Cost</v>
      </c>
    </row>
    <row r="1842" spans="1:19" x14ac:dyDescent="0.3">
      <c r="A1842">
        <v>68</v>
      </c>
      <c r="B1842" t="s">
        <v>15</v>
      </c>
      <c r="C1842">
        <v>28.7</v>
      </c>
      <c r="D1842">
        <v>124</v>
      </c>
      <c r="E1842">
        <v>69</v>
      </c>
      <c r="F1842">
        <v>223.9</v>
      </c>
      <c r="G1842">
        <v>95.9</v>
      </c>
      <c r="H1842">
        <v>66</v>
      </c>
      <c r="I1842">
        <v>1</v>
      </c>
      <c r="J1842" t="s">
        <v>16</v>
      </c>
      <c r="K1842" t="s">
        <v>26</v>
      </c>
      <c r="L1842" t="s">
        <v>25</v>
      </c>
      <c r="M1842">
        <v>7.7</v>
      </c>
      <c r="N1842">
        <v>14715.59</v>
      </c>
      <c r="O1842" t="s">
        <v>19</v>
      </c>
      <c r="P1842" t="str">
        <f t="shared" si="981"/>
        <v>45-59</v>
      </c>
      <c r="Q1842" t="str">
        <f>IF(PatientData[[#This Row],[bmi]]&lt;18.5,"Underweight",
IF(PatientData[[#This Row],[bmi]]&lt;25,"Normal",
IF(PatientData[[#This Row],[bmi]]&lt;30,"Overweight","Obese")))</f>
        <v>Overweight</v>
      </c>
      <c r="R1842" t="str">
        <f t="shared" si="959"/>
        <v>High BP</v>
      </c>
      <c r="S1842" t="str">
        <f t="shared" si="960"/>
        <v>Normal Cost</v>
      </c>
    </row>
    <row r="1843" spans="1:19" x14ac:dyDescent="0.3">
      <c r="A1843">
        <v>78</v>
      </c>
      <c r="B1843" t="s">
        <v>15</v>
      </c>
      <c r="C1843">
        <v>30.6</v>
      </c>
      <c r="D1843">
        <v>126</v>
      </c>
      <c r="E1843">
        <v>77</v>
      </c>
      <c r="F1843">
        <v>240.5</v>
      </c>
      <c r="G1843">
        <v>165.3</v>
      </c>
      <c r="H1843">
        <v>70</v>
      </c>
      <c r="I1843">
        <v>2</v>
      </c>
      <c r="J1843" t="s">
        <v>24</v>
      </c>
      <c r="K1843" t="s">
        <v>17</v>
      </c>
      <c r="L1843" t="s">
        <v>18</v>
      </c>
      <c r="M1843">
        <v>4.5999999999999996</v>
      </c>
      <c r="N1843">
        <v>10114.26</v>
      </c>
      <c r="O1843" t="s">
        <v>19</v>
      </c>
      <c r="P1843" t="str">
        <f t="shared" si="981"/>
        <v>75+</v>
      </c>
      <c r="Q1843" t="str">
        <f>IF(PatientData[[#This Row],[bmi]]&lt;18.5,"Underweight",
IF(PatientData[[#This Row],[bmi]]&lt;25,"Normal",
IF(PatientData[[#This Row],[bmi]]&lt;30,"Overweight","Obese")))</f>
        <v>Obese</v>
      </c>
      <c r="R1843" t="str">
        <f t="shared" si="959"/>
        <v>High BP</v>
      </c>
      <c r="S1843" t="str">
        <f t="shared" si="960"/>
        <v>Normal Cost</v>
      </c>
    </row>
    <row r="1844" spans="1:19" x14ac:dyDescent="0.3">
      <c r="A1844">
        <v>61</v>
      </c>
      <c r="B1844" t="s">
        <v>15</v>
      </c>
      <c r="C1844">
        <v>27.3</v>
      </c>
      <c r="D1844">
        <v>147</v>
      </c>
      <c r="E1844">
        <v>91</v>
      </c>
      <c r="F1844">
        <v>233</v>
      </c>
      <c r="G1844">
        <v>88.1</v>
      </c>
      <c r="H1844">
        <v>72</v>
      </c>
      <c r="I1844">
        <v>1</v>
      </c>
      <c r="J1844" t="s">
        <v>27</v>
      </c>
      <c r="K1844" t="s">
        <v>26</v>
      </c>
      <c r="L1844" t="s">
        <v>22</v>
      </c>
      <c r="M1844">
        <v>2.6</v>
      </c>
      <c r="N1844">
        <v>6057.55</v>
      </c>
      <c r="O1844" t="s">
        <v>19</v>
      </c>
      <c r="P1844" t="str">
        <f t="shared" si="981"/>
        <v>30-44</v>
      </c>
      <c r="Q1844" t="str">
        <f>IF(PatientData[[#This Row],[bmi]]&lt;18.5,"Underweight",
IF(PatientData[[#This Row],[bmi]]&lt;25,"Normal",
IF(PatientData[[#This Row],[bmi]]&lt;30,"Overweight","Obese")))</f>
        <v>Overweight</v>
      </c>
      <c r="R1844" t="str">
        <f t="shared" si="959"/>
        <v>High BP</v>
      </c>
      <c r="S1844" t="str">
        <f t="shared" si="960"/>
        <v>Normal Cost</v>
      </c>
    </row>
    <row r="1845" spans="1:19" x14ac:dyDescent="0.3">
      <c r="A1845">
        <v>59</v>
      </c>
      <c r="B1845" t="s">
        <v>20</v>
      </c>
      <c r="C1845">
        <v>22.8</v>
      </c>
      <c r="D1845">
        <v>109</v>
      </c>
      <c r="E1845">
        <v>68</v>
      </c>
      <c r="F1845">
        <v>203.7</v>
      </c>
      <c r="G1845">
        <v>151.80000000000001</v>
      </c>
      <c r="H1845">
        <v>79</v>
      </c>
      <c r="I1845">
        <v>1</v>
      </c>
      <c r="J1845" t="s">
        <v>24</v>
      </c>
      <c r="K1845" t="s">
        <v>26</v>
      </c>
      <c r="L1845" t="s">
        <v>18</v>
      </c>
      <c r="M1845">
        <v>15.7</v>
      </c>
      <c r="N1845">
        <v>25016.48</v>
      </c>
      <c r="O1845" t="s">
        <v>19</v>
      </c>
      <c r="P1845" t="str">
        <f t="shared" ref="P1845:P1846" si="982">IF(A1845&lt;30,"18-29",IF(A1845&lt;45,"30-44",IF(A1845&lt;60,"45-59",IF(A1845&lt;75,"60-74","75+"))))</f>
        <v>45-59</v>
      </c>
      <c r="Q1845" t="str">
        <f>IF(PatientData[[#This Row],[bmi]]&lt;18.5,"Underweight",
IF(PatientData[[#This Row],[bmi]]&lt;25,"Normal",
IF(PatientData[[#This Row],[bmi]]&lt;30,"Overweight","Obese")))</f>
        <v>Normal</v>
      </c>
      <c r="R1845" t="str">
        <f t="shared" si="959"/>
        <v>Normal BP</v>
      </c>
      <c r="S1845" t="str">
        <f t="shared" si="960"/>
        <v>High Cost</v>
      </c>
    </row>
    <row r="1846" spans="1:19" x14ac:dyDescent="0.3">
      <c r="A1846">
        <v>65</v>
      </c>
      <c r="B1846" t="s">
        <v>20</v>
      </c>
      <c r="C1846">
        <v>22.8</v>
      </c>
      <c r="D1846">
        <v>112</v>
      </c>
      <c r="E1846">
        <v>63</v>
      </c>
      <c r="F1846">
        <v>175.3</v>
      </c>
      <c r="G1846">
        <v>87.7</v>
      </c>
      <c r="H1846">
        <v>89</v>
      </c>
      <c r="I1846">
        <v>0</v>
      </c>
      <c r="J1846" t="s">
        <v>24</v>
      </c>
      <c r="K1846" t="s">
        <v>21</v>
      </c>
      <c r="L1846" t="s">
        <v>18</v>
      </c>
      <c r="M1846">
        <v>11.3</v>
      </c>
      <c r="N1846">
        <v>18742.41</v>
      </c>
      <c r="O1846" t="s">
        <v>19</v>
      </c>
      <c r="P1846" t="str">
        <f t="shared" si="982"/>
        <v>60-74</v>
      </c>
      <c r="Q1846" t="str">
        <f>IF(PatientData[[#This Row],[bmi]]&lt;18.5,"Underweight",
IF(PatientData[[#This Row],[bmi]]&lt;25,"Normal",
IF(PatientData[[#This Row],[bmi]]&lt;30,"Overweight","Obese")))</f>
        <v>Normal</v>
      </c>
      <c r="R1846" t="str">
        <f t="shared" si="959"/>
        <v>Normal BP</v>
      </c>
      <c r="S1846" t="str">
        <f t="shared" si="960"/>
        <v>High Cost</v>
      </c>
    </row>
    <row r="1847" spans="1:19" x14ac:dyDescent="0.3">
      <c r="A1847">
        <v>95</v>
      </c>
      <c r="B1847" t="s">
        <v>15</v>
      </c>
      <c r="C1847">
        <v>26.9</v>
      </c>
      <c r="D1847">
        <v>148</v>
      </c>
      <c r="E1847">
        <v>98</v>
      </c>
      <c r="F1847">
        <v>239.7</v>
      </c>
      <c r="G1847">
        <v>91.2</v>
      </c>
      <c r="H1847">
        <v>100</v>
      </c>
      <c r="I1847">
        <v>3</v>
      </c>
      <c r="J1847" t="s">
        <v>16</v>
      </c>
      <c r="K1847" t="s">
        <v>28</v>
      </c>
      <c r="L1847" t="s">
        <v>25</v>
      </c>
      <c r="M1847">
        <v>10.9</v>
      </c>
      <c r="N1847">
        <v>25847.15</v>
      </c>
      <c r="O1847" t="s">
        <v>19</v>
      </c>
      <c r="P1847" t="str">
        <f t="shared" ref="P1847:P1849" si="983">IF(A1844&lt;30,"18-29",IF(A1844&lt;45,"30-44",IF(A1844&lt;60,"45-59",IF(A1844&lt;75,"60-74","75+"))))</f>
        <v>60-74</v>
      </c>
      <c r="Q1847" t="str">
        <f>IF(PatientData[[#This Row],[bmi]]&lt;18.5,"Underweight",
IF(PatientData[[#This Row],[bmi]]&lt;25,"Normal",
IF(PatientData[[#This Row],[bmi]]&lt;30,"Overweight","Obese")))</f>
        <v>Overweight</v>
      </c>
      <c r="R1847" t="str">
        <f t="shared" si="959"/>
        <v>High BP</v>
      </c>
      <c r="S1847" t="str">
        <f t="shared" si="960"/>
        <v>High Cost</v>
      </c>
    </row>
    <row r="1848" spans="1:19" x14ac:dyDescent="0.3">
      <c r="A1848">
        <v>83</v>
      </c>
      <c r="B1848" t="s">
        <v>15</v>
      </c>
      <c r="C1848">
        <v>25.4</v>
      </c>
      <c r="D1848">
        <v>154</v>
      </c>
      <c r="E1848">
        <v>86</v>
      </c>
      <c r="F1848">
        <v>247.9</v>
      </c>
      <c r="G1848">
        <v>90.2</v>
      </c>
      <c r="H1848">
        <v>78</v>
      </c>
      <c r="I1848">
        <v>3</v>
      </c>
      <c r="J1848" t="s">
        <v>27</v>
      </c>
      <c r="K1848" t="s">
        <v>26</v>
      </c>
      <c r="L1848" t="s">
        <v>25</v>
      </c>
      <c r="M1848">
        <v>2.2999999999999998</v>
      </c>
      <c r="N1848">
        <v>5268.01</v>
      </c>
      <c r="O1848" t="s">
        <v>19</v>
      </c>
      <c r="P1848" t="str">
        <f t="shared" si="983"/>
        <v>45-59</v>
      </c>
      <c r="Q1848" t="str">
        <f>IF(PatientData[[#This Row],[bmi]]&lt;18.5,"Underweight",
IF(PatientData[[#This Row],[bmi]]&lt;25,"Normal",
IF(PatientData[[#This Row],[bmi]]&lt;30,"Overweight","Obese")))</f>
        <v>Overweight</v>
      </c>
      <c r="R1848" t="str">
        <f t="shared" si="959"/>
        <v>High BP</v>
      </c>
      <c r="S1848" t="str">
        <f t="shared" si="960"/>
        <v>Normal Cost</v>
      </c>
    </row>
    <row r="1849" spans="1:19" x14ac:dyDescent="0.3">
      <c r="A1849">
        <v>76</v>
      </c>
      <c r="B1849" t="s">
        <v>15</v>
      </c>
      <c r="C1849">
        <v>38.5</v>
      </c>
      <c r="D1849">
        <v>151</v>
      </c>
      <c r="E1849">
        <v>92</v>
      </c>
      <c r="F1849">
        <v>249.8</v>
      </c>
      <c r="G1849">
        <v>162</v>
      </c>
      <c r="H1849">
        <v>80</v>
      </c>
      <c r="I1849">
        <v>0</v>
      </c>
      <c r="J1849" t="s">
        <v>27</v>
      </c>
      <c r="K1849" t="s">
        <v>17</v>
      </c>
      <c r="L1849" t="s">
        <v>18</v>
      </c>
      <c r="M1849">
        <v>4.8</v>
      </c>
      <c r="N1849">
        <v>10241.26</v>
      </c>
      <c r="O1849" t="s">
        <v>19</v>
      </c>
      <c r="P1849" t="str">
        <f t="shared" si="983"/>
        <v>60-74</v>
      </c>
      <c r="Q1849" t="str">
        <f>IF(PatientData[[#This Row],[bmi]]&lt;18.5,"Underweight",
IF(PatientData[[#This Row],[bmi]]&lt;25,"Normal",
IF(PatientData[[#This Row],[bmi]]&lt;30,"Overweight","Obese")))</f>
        <v>Obese</v>
      </c>
      <c r="R1849" t="str">
        <f t="shared" si="959"/>
        <v>High BP</v>
      </c>
      <c r="S1849" t="str">
        <f t="shared" si="960"/>
        <v>Normal Cost</v>
      </c>
    </row>
    <row r="1850" spans="1:19" x14ac:dyDescent="0.3">
      <c r="A1850">
        <v>54</v>
      </c>
      <c r="B1850" t="s">
        <v>20</v>
      </c>
      <c r="C1850">
        <v>22.8</v>
      </c>
      <c r="D1850">
        <v>113</v>
      </c>
      <c r="E1850">
        <v>71</v>
      </c>
      <c r="F1850">
        <v>215.3</v>
      </c>
      <c r="G1850">
        <v>108.8</v>
      </c>
      <c r="H1850">
        <v>85</v>
      </c>
      <c r="I1850">
        <v>1</v>
      </c>
      <c r="J1850" t="s">
        <v>27</v>
      </c>
      <c r="K1850" t="s">
        <v>17</v>
      </c>
      <c r="L1850" t="s">
        <v>18</v>
      </c>
      <c r="M1850">
        <v>1</v>
      </c>
      <c r="N1850">
        <v>3522.17</v>
      </c>
      <c r="O1850" t="s">
        <v>19</v>
      </c>
      <c r="P1850" t="str">
        <f t="shared" ref="P1850:P1851" si="984">IF(A1850&lt;30,"18-29",IF(A1850&lt;45,"30-44",IF(A1850&lt;60,"45-59",IF(A1850&lt;75,"60-74","75+"))))</f>
        <v>45-59</v>
      </c>
      <c r="Q1850" t="str">
        <f>IF(PatientData[[#This Row],[bmi]]&lt;18.5,"Underweight",
IF(PatientData[[#This Row],[bmi]]&lt;25,"Normal",
IF(PatientData[[#This Row],[bmi]]&lt;30,"Overweight","Obese")))</f>
        <v>Normal</v>
      </c>
      <c r="R1850" t="str">
        <f t="shared" si="959"/>
        <v>Normal BP</v>
      </c>
      <c r="S1850" t="str">
        <f t="shared" si="960"/>
        <v>Normal Cost</v>
      </c>
    </row>
    <row r="1851" spans="1:19" x14ac:dyDescent="0.3">
      <c r="A1851">
        <v>69</v>
      </c>
      <c r="B1851" t="s">
        <v>20</v>
      </c>
      <c r="C1851">
        <v>22.8</v>
      </c>
      <c r="D1851">
        <v>116</v>
      </c>
      <c r="E1851">
        <v>68</v>
      </c>
      <c r="F1851">
        <v>188.7</v>
      </c>
      <c r="G1851">
        <v>166.7</v>
      </c>
      <c r="H1851">
        <v>76</v>
      </c>
      <c r="I1851">
        <v>0</v>
      </c>
      <c r="J1851" t="s">
        <v>27</v>
      </c>
      <c r="K1851" t="s">
        <v>17</v>
      </c>
      <c r="L1851" t="s">
        <v>25</v>
      </c>
      <c r="M1851">
        <v>5.4</v>
      </c>
      <c r="N1851">
        <v>9468.68</v>
      </c>
      <c r="O1851" t="s">
        <v>19</v>
      </c>
      <c r="P1851" t="str">
        <f t="shared" si="984"/>
        <v>60-74</v>
      </c>
      <c r="Q1851" t="str">
        <f>IF(PatientData[[#This Row],[bmi]]&lt;18.5,"Underweight",
IF(PatientData[[#This Row],[bmi]]&lt;25,"Normal",
IF(PatientData[[#This Row],[bmi]]&lt;30,"Overweight","Obese")))</f>
        <v>Normal</v>
      </c>
      <c r="R1851" t="str">
        <f t="shared" si="959"/>
        <v>Normal BP</v>
      </c>
      <c r="S1851" t="str">
        <f t="shared" si="960"/>
        <v>Normal Cost</v>
      </c>
    </row>
    <row r="1852" spans="1:19" x14ac:dyDescent="0.3">
      <c r="A1852">
        <v>51</v>
      </c>
      <c r="B1852" t="s">
        <v>15</v>
      </c>
      <c r="C1852">
        <v>25</v>
      </c>
      <c r="D1852">
        <v>105</v>
      </c>
      <c r="E1852">
        <v>64</v>
      </c>
      <c r="F1852">
        <v>216.9</v>
      </c>
      <c r="G1852">
        <v>101</v>
      </c>
      <c r="H1852">
        <v>102</v>
      </c>
      <c r="I1852">
        <v>1</v>
      </c>
      <c r="J1852" t="s">
        <v>16</v>
      </c>
      <c r="K1852" t="s">
        <v>21</v>
      </c>
      <c r="L1852" t="s">
        <v>22</v>
      </c>
      <c r="M1852">
        <v>11.8</v>
      </c>
      <c r="N1852">
        <v>20795.04</v>
      </c>
      <c r="O1852" t="s">
        <v>23</v>
      </c>
      <c r="P1852" t="str">
        <f t="shared" ref="P1852" si="985">IF(A1849&lt;30,"18-29",IF(A1849&lt;45,"30-44",IF(A1849&lt;60,"45-59",IF(A1849&lt;75,"60-74","75+"))))</f>
        <v>75+</v>
      </c>
      <c r="Q1852" t="str">
        <f>IF(PatientData[[#This Row],[bmi]]&lt;18.5,"Underweight",
IF(PatientData[[#This Row],[bmi]]&lt;25,"Normal",
IF(PatientData[[#This Row],[bmi]]&lt;30,"Overweight","Obese")))</f>
        <v>Overweight</v>
      </c>
      <c r="R1852" t="str">
        <f t="shared" si="959"/>
        <v>Normal BP</v>
      </c>
      <c r="S1852" t="str">
        <f t="shared" si="960"/>
        <v>High Cost</v>
      </c>
    </row>
    <row r="1853" spans="1:19" x14ac:dyDescent="0.3">
      <c r="A1853">
        <v>80</v>
      </c>
      <c r="B1853" t="s">
        <v>20</v>
      </c>
      <c r="C1853">
        <v>22.8</v>
      </c>
      <c r="D1853">
        <v>128</v>
      </c>
      <c r="E1853">
        <v>81</v>
      </c>
      <c r="F1853">
        <v>215.3</v>
      </c>
      <c r="G1853">
        <v>116.6</v>
      </c>
      <c r="H1853">
        <v>72</v>
      </c>
      <c r="I1853">
        <v>3</v>
      </c>
      <c r="J1853" t="s">
        <v>27</v>
      </c>
      <c r="K1853" t="s">
        <v>21</v>
      </c>
      <c r="L1853" t="s">
        <v>18</v>
      </c>
      <c r="M1853">
        <v>5.4</v>
      </c>
      <c r="N1853">
        <v>12285.51</v>
      </c>
      <c r="O1853" t="s">
        <v>19</v>
      </c>
      <c r="P1853" t="str">
        <f t="shared" ref="P1853:P1856" si="986">IF(A1853&lt;30,"18-29",IF(A1853&lt;45,"30-44",IF(A1853&lt;60,"45-59",IF(A1853&lt;75,"60-74","75+"))))</f>
        <v>75+</v>
      </c>
      <c r="Q1853" t="str">
        <f>IF(PatientData[[#This Row],[bmi]]&lt;18.5,"Underweight",
IF(PatientData[[#This Row],[bmi]]&lt;25,"Normal",
IF(PatientData[[#This Row],[bmi]]&lt;30,"Overweight","Obese")))</f>
        <v>Normal</v>
      </c>
      <c r="R1853" t="str">
        <f t="shared" si="959"/>
        <v>High BP</v>
      </c>
      <c r="S1853" t="str">
        <f t="shared" si="960"/>
        <v>Normal Cost</v>
      </c>
    </row>
    <row r="1854" spans="1:19" x14ac:dyDescent="0.3">
      <c r="A1854">
        <v>47</v>
      </c>
      <c r="B1854" t="s">
        <v>20</v>
      </c>
      <c r="C1854">
        <v>22.8</v>
      </c>
      <c r="D1854">
        <v>92</v>
      </c>
      <c r="E1854">
        <v>60</v>
      </c>
      <c r="F1854">
        <v>157.9</v>
      </c>
      <c r="G1854">
        <v>85.2</v>
      </c>
      <c r="H1854">
        <v>82</v>
      </c>
      <c r="I1854">
        <v>0</v>
      </c>
      <c r="J1854" t="s">
        <v>27</v>
      </c>
      <c r="K1854" t="s">
        <v>21</v>
      </c>
      <c r="L1854" t="s">
        <v>22</v>
      </c>
      <c r="M1854">
        <v>10.9</v>
      </c>
      <c r="N1854">
        <v>17917.689999999999</v>
      </c>
      <c r="O1854" t="s">
        <v>23</v>
      </c>
      <c r="P1854" t="str">
        <f t="shared" si="986"/>
        <v>45-59</v>
      </c>
      <c r="Q1854" t="str">
        <f>IF(PatientData[[#This Row],[bmi]]&lt;18.5,"Underweight",
IF(PatientData[[#This Row],[bmi]]&lt;25,"Normal",
IF(PatientData[[#This Row],[bmi]]&lt;30,"Overweight","Obese")))</f>
        <v>Normal</v>
      </c>
      <c r="R1854" t="str">
        <f t="shared" si="959"/>
        <v>Normal BP</v>
      </c>
      <c r="S1854" t="str">
        <f t="shared" si="960"/>
        <v>High Cost</v>
      </c>
    </row>
    <row r="1855" spans="1:19" x14ac:dyDescent="0.3">
      <c r="A1855">
        <v>83</v>
      </c>
      <c r="B1855" t="s">
        <v>20</v>
      </c>
      <c r="C1855">
        <v>22.8</v>
      </c>
      <c r="D1855">
        <v>135</v>
      </c>
      <c r="E1855">
        <v>87</v>
      </c>
      <c r="F1855">
        <v>236.8</v>
      </c>
      <c r="G1855">
        <v>159.1</v>
      </c>
      <c r="H1855">
        <v>97</v>
      </c>
      <c r="I1855">
        <v>3</v>
      </c>
      <c r="J1855" t="s">
        <v>16</v>
      </c>
      <c r="K1855" t="s">
        <v>17</v>
      </c>
      <c r="L1855" t="s">
        <v>18</v>
      </c>
      <c r="M1855">
        <v>7.7</v>
      </c>
      <c r="N1855">
        <v>15626.01</v>
      </c>
      <c r="O1855" t="s">
        <v>19</v>
      </c>
      <c r="P1855" t="str">
        <f t="shared" si="986"/>
        <v>75+</v>
      </c>
      <c r="Q1855" t="str">
        <f>IF(PatientData[[#This Row],[bmi]]&lt;18.5,"Underweight",
IF(PatientData[[#This Row],[bmi]]&lt;25,"Normal",
IF(PatientData[[#This Row],[bmi]]&lt;30,"Overweight","Obese")))</f>
        <v>Normal</v>
      </c>
      <c r="R1855" t="str">
        <f t="shared" si="959"/>
        <v>High BP</v>
      </c>
      <c r="S1855" t="str">
        <f t="shared" si="960"/>
        <v>High Cost</v>
      </c>
    </row>
    <row r="1856" spans="1:19" x14ac:dyDescent="0.3">
      <c r="A1856">
        <v>66</v>
      </c>
      <c r="B1856" t="s">
        <v>20</v>
      </c>
      <c r="C1856">
        <v>22.8</v>
      </c>
      <c r="D1856">
        <v>233</v>
      </c>
      <c r="E1856">
        <v>138</v>
      </c>
      <c r="F1856">
        <v>237.6</v>
      </c>
      <c r="G1856">
        <v>157.6</v>
      </c>
      <c r="H1856">
        <v>81</v>
      </c>
      <c r="I1856">
        <v>0</v>
      </c>
      <c r="J1856" t="s">
        <v>27</v>
      </c>
      <c r="K1856" t="s">
        <v>17</v>
      </c>
      <c r="L1856" t="s">
        <v>25</v>
      </c>
      <c r="M1856">
        <v>5.2</v>
      </c>
      <c r="N1856">
        <v>10196.74</v>
      </c>
      <c r="O1856" t="s">
        <v>23</v>
      </c>
      <c r="P1856" t="str">
        <f t="shared" si="986"/>
        <v>60-74</v>
      </c>
      <c r="Q1856" t="str">
        <f>IF(PatientData[[#This Row],[bmi]]&lt;18.5,"Underweight",
IF(PatientData[[#This Row],[bmi]]&lt;25,"Normal",
IF(PatientData[[#This Row],[bmi]]&lt;30,"Overweight","Obese")))</f>
        <v>Normal</v>
      </c>
      <c r="R1856" t="str">
        <f t="shared" si="959"/>
        <v>High BP</v>
      </c>
      <c r="S1856" t="str">
        <f t="shared" si="960"/>
        <v>Normal Cost</v>
      </c>
    </row>
    <row r="1857" spans="1:19" x14ac:dyDescent="0.3">
      <c r="A1857">
        <v>63</v>
      </c>
      <c r="B1857" t="s">
        <v>15</v>
      </c>
      <c r="C1857">
        <v>28.2</v>
      </c>
      <c r="D1857">
        <v>100</v>
      </c>
      <c r="E1857">
        <v>65</v>
      </c>
      <c r="F1857">
        <v>220.9</v>
      </c>
      <c r="G1857">
        <v>89.7</v>
      </c>
      <c r="H1857">
        <v>81</v>
      </c>
      <c r="I1857">
        <v>1</v>
      </c>
      <c r="J1857" t="s">
        <v>16</v>
      </c>
      <c r="K1857" t="s">
        <v>28</v>
      </c>
      <c r="L1857" t="s">
        <v>25</v>
      </c>
      <c r="M1857">
        <v>15</v>
      </c>
      <c r="N1857">
        <v>29207.06</v>
      </c>
      <c r="O1857" t="s">
        <v>19</v>
      </c>
      <c r="P1857" t="str">
        <f t="shared" ref="P1857" si="987">IF(A1854&lt;30,"18-29",IF(A1854&lt;45,"30-44",IF(A1854&lt;60,"45-59",IF(A1854&lt;75,"60-74","75+"))))</f>
        <v>45-59</v>
      </c>
      <c r="Q1857" t="str">
        <f>IF(PatientData[[#This Row],[bmi]]&lt;18.5,"Underweight",
IF(PatientData[[#This Row],[bmi]]&lt;25,"Normal",
IF(PatientData[[#This Row],[bmi]]&lt;30,"Overweight","Obese")))</f>
        <v>Overweight</v>
      </c>
      <c r="R1857" t="str">
        <f t="shared" si="959"/>
        <v>Normal BP</v>
      </c>
      <c r="S1857" t="str">
        <f t="shared" si="960"/>
        <v>High Cost</v>
      </c>
    </row>
    <row r="1858" spans="1:19" x14ac:dyDescent="0.3">
      <c r="A1858">
        <v>28</v>
      </c>
      <c r="B1858" t="s">
        <v>20</v>
      </c>
      <c r="C1858">
        <v>22.8</v>
      </c>
      <c r="D1858">
        <v>99</v>
      </c>
      <c r="E1858">
        <v>60</v>
      </c>
      <c r="F1858">
        <v>154.19999999999999</v>
      </c>
      <c r="G1858">
        <v>159.4</v>
      </c>
      <c r="H1858">
        <v>82</v>
      </c>
      <c r="I1858">
        <v>1</v>
      </c>
      <c r="J1858" t="s">
        <v>16</v>
      </c>
      <c r="K1858" t="s">
        <v>17</v>
      </c>
      <c r="L1858" t="s">
        <v>25</v>
      </c>
      <c r="M1858">
        <v>8.3000000000000007</v>
      </c>
      <c r="N1858">
        <v>16084.91</v>
      </c>
      <c r="O1858" t="s">
        <v>19</v>
      </c>
      <c r="P1858" t="str">
        <f t="shared" ref="P1858" si="988">IF(A1858&lt;30,"18-29",IF(A1858&lt;45,"30-44",IF(A1858&lt;60,"45-59",IF(A1858&lt;75,"60-74","75+"))))</f>
        <v>18-29</v>
      </c>
      <c r="Q1858" t="str">
        <f>IF(PatientData[[#This Row],[bmi]]&lt;18.5,"Underweight",
IF(PatientData[[#This Row],[bmi]]&lt;25,"Normal",
IF(PatientData[[#This Row],[bmi]]&lt;30,"Overweight","Obese")))</f>
        <v>Normal</v>
      </c>
      <c r="R1858" t="str">
        <f t="shared" si="959"/>
        <v>Normal BP</v>
      </c>
      <c r="S1858" t="str">
        <f t="shared" si="960"/>
        <v>High Cost</v>
      </c>
    </row>
    <row r="1859" spans="1:19" x14ac:dyDescent="0.3">
      <c r="A1859">
        <v>56</v>
      </c>
      <c r="B1859" t="s">
        <v>15</v>
      </c>
      <c r="C1859">
        <v>26.1</v>
      </c>
      <c r="D1859">
        <v>132</v>
      </c>
      <c r="E1859">
        <v>82</v>
      </c>
      <c r="F1859">
        <v>258.7</v>
      </c>
      <c r="G1859">
        <v>136.6</v>
      </c>
      <c r="H1859">
        <v>88</v>
      </c>
      <c r="I1859">
        <v>0</v>
      </c>
      <c r="J1859" t="s">
        <v>16</v>
      </c>
      <c r="K1859" t="s">
        <v>17</v>
      </c>
      <c r="L1859" t="s">
        <v>22</v>
      </c>
      <c r="M1859">
        <v>9</v>
      </c>
      <c r="N1859">
        <v>18998.82</v>
      </c>
      <c r="O1859" t="s">
        <v>19</v>
      </c>
      <c r="P1859" t="str">
        <f t="shared" ref="P1859" si="989">IF(A1856&lt;30,"18-29",IF(A1856&lt;45,"30-44",IF(A1856&lt;60,"45-59",IF(A1856&lt;75,"60-74","75+"))))</f>
        <v>60-74</v>
      </c>
      <c r="Q1859" t="str">
        <f>IF(PatientData[[#This Row],[bmi]]&lt;18.5,"Underweight",
IF(PatientData[[#This Row],[bmi]]&lt;25,"Normal",
IF(PatientData[[#This Row],[bmi]]&lt;30,"Overweight","Obese")))</f>
        <v>Overweight</v>
      </c>
      <c r="R1859" t="str">
        <f t="shared" ref="R1859:R1922" si="990">IF(AND(D1859&lt;120,E1859&lt;80),"Normal BP","High BP")</f>
        <v>High BP</v>
      </c>
      <c r="S1859" t="str">
        <f t="shared" ref="S1859:S1922" si="991">IF(N1859&gt;15000,"High Cost","Normal Cost")</f>
        <v>High Cost</v>
      </c>
    </row>
    <row r="1860" spans="1:19" x14ac:dyDescent="0.3">
      <c r="A1860">
        <v>64</v>
      </c>
      <c r="B1860" t="s">
        <v>20</v>
      </c>
      <c r="C1860">
        <v>22.8</v>
      </c>
      <c r="D1860">
        <v>119</v>
      </c>
      <c r="E1860">
        <v>73</v>
      </c>
      <c r="F1860">
        <v>233.2</v>
      </c>
      <c r="G1860">
        <v>112.6</v>
      </c>
      <c r="H1860">
        <v>97</v>
      </c>
      <c r="I1860">
        <v>0</v>
      </c>
      <c r="J1860" t="s">
        <v>27</v>
      </c>
      <c r="K1860" t="s">
        <v>28</v>
      </c>
      <c r="L1860" t="s">
        <v>18</v>
      </c>
      <c r="M1860">
        <v>11.7</v>
      </c>
      <c r="N1860">
        <v>21570.16</v>
      </c>
      <c r="O1860" t="s">
        <v>19</v>
      </c>
      <c r="P1860" t="str">
        <f t="shared" ref="P1860:P1863" si="992">IF(A1860&lt;30,"18-29",IF(A1860&lt;45,"30-44",IF(A1860&lt;60,"45-59",IF(A1860&lt;75,"60-74","75+"))))</f>
        <v>60-74</v>
      </c>
      <c r="Q1860" t="str">
        <f>IF(PatientData[[#This Row],[bmi]]&lt;18.5,"Underweight",
IF(PatientData[[#This Row],[bmi]]&lt;25,"Normal",
IF(PatientData[[#This Row],[bmi]]&lt;30,"Overweight","Obese")))</f>
        <v>Normal</v>
      </c>
      <c r="R1860" t="str">
        <f t="shared" si="990"/>
        <v>Normal BP</v>
      </c>
      <c r="S1860" t="str">
        <f t="shared" si="991"/>
        <v>High Cost</v>
      </c>
    </row>
    <row r="1861" spans="1:19" x14ac:dyDescent="0.3">
      <c r="A1861">
        <v>57</v>
      </c>
      <c r="B1861" t="s">
        <v>20</v>
      </c>
      <c r="C1861">
        <v>22.8</v>
      </c>
      <c r="D1861">
        <v>133</v>
      </c>
      <c r="E1861">
        <v>77</v>
      </c>
      <c r="F1861">
        <v>199.6</v>
      </c>
      <c r="G1861">
        <v>91.8</v>
      </c>
      <c r="H1861">
        <v>94</v>
      </c>
      <c r="I1861">
        <v>1</v>
      </c>
      <c r="J1861" t="s">
        <v>16</v>
      </c>
      <c r="K1861" t="s">
        <v>28</v>
      </c>
      <c r="L1861" t="s">
        <v>25</v>
      </c>
      <c r="M1861">
        <v>7.3</v>
      </c>
      <c r="N1861">
        <v>15479.96</v>
      </c>
      <c r="O1861" t="s">
        <v>19</v>
      </c>
      <c r="P1861" t="str">
        <f t="shared" si="992"/>
        <v>45-59</v>
      </c>
      <c r="Q1861" t="str">
        <f>IF(PatientData[[#This Row],[bmi]]&lt;18.5,"Underweight",
IF(PatientData[[#This Row],[bmi]]&lt;25,"Normal",
IF(PatientData[[#This Row],[bmi]]&lt;30,"Overweight","Obese")))</f>
        <v>Normal</v>
      </c>
      <c r="R1861" t="str">
        <f t="shared" si="990"/>
        <v>High BP</v>
      </c>
      <c r="S1861" t="str">
        <f t="shared" si="991"/>
        <v>High Cost</v>
      </c>
    </row>
    <row r="1862" spans="1:19" x14ac:dyDescent="0.3">
      <c r="A1862">
        <v>52</v>
      </c>
      <c r="B1862" t="s">
        <v>20</v>
      </c>
      <c r="C1862">
        <v>22.8</v>
      </c>
      <c r="D1862">
        <v>110</v>
      </c>
      <c r="E1862">
        <v>67</v>
      </c>
      <c r="F1862">
        <v>190.4</v>
      </c>
      <c r="G1862">
        <v>96.3</v>
      </c>
      <c r="H1862">
        <v>79</v>
      </c>
      <c r="I1862">
        <v>1</v>
      </c>
      <c r="J1862" t="s">
        <v>27</v>
      </c>
      <c r="K1862" t="s">
        <v>28</v>
      </c>
      <c r="L1862" t="s">
        <v>18</v>
      </c>
      <c r="M1862">
        <v>5.3</v>
      </c>
      <c r="N1862">
        <v>12221.56</v>
      </c>
      <c r="O1862" t="s">
        <v>23</v>
      </c>
      <c r="P1862" t="str">
        <f t="shared" si="992"/>
        <v>45-59</v>
      </c>
      <c r="Q1862" t="str">
        <f>IF(PatientData[[#This Row],[bmi]]&lt;18.5,"Underweight",
IF(PatientData[[#This Row],[bmi]]&lt;25,"Normal",
IF(PatientData[[#This Row],[bmi]]&lt;30,"Overweight","Obese")))</f>
        <v>Normal</v>
      </c>
      <c r="R1862" t="str">
        <f t="shared" si="990"/>
        <v>Normal BP</v>
      </c>
      <c r="S1862" t="str">
        <f t="shared" si="991"/>
        <v>Normal Cost</v>
      </c>
    </row>
    <row r="1863" spans="1:19" x14ac:dyDescent="0.3">
      <c r="A1863">
        <v>62</v>
      </c>
      <c r="B1863" t="s">
        <v>20</v>
      </c>
      <c r="C1863">
        <v>22.8</v>
      </c>
      <c r="D1863">
        <v>105</v>
      </c>
      <c r="E1863">
        <v>62</v>
      </c>
      <c r="F1863">
        <v>194.5</v>
      </c>
      <c r="G1863">
        <v>97.1</v>
      </c>
      <c r="H1863">
        <v>102</v>
      </c>
      <c r="I1863">
        <v>0</v>
      </c>
      <c r="J1863" t="s">
        <v>16</v>
      </c>
      <c r="K1863" t="s">
        <v>28</v>
      </c>
      <c r="L1863" t="s">
        <v>25</v>
      </c>
      <c r="M1863">
        <v>8.5</v>
      </c>
      <c r="N1863">
        <v>20108.43</v>
      </c>
      <c r="O1863" t="s">
        <v>19</v>
      </c>
      <c r="P1863" t="str">
        <f t="shared" si="992"/>
        <v>60-74</v>
      </c>
      <c r="Q1863" t="str">
        <f>IF(PatientData[[#This Row],[bmi]]&lt;18.5,"Underweight",
IF(PatientData[[#This Row],[bmi]]&lt;25,"Normal",
IF(PatientData[[#This Row],[bmi]]&lt;30,"Overweight","Obese")))</f>
        <v>Normal</v>
      </c>
      <c r="R1863" t="str">
        <f t="shared" si="990"/>
        <v>Normal BP</v>
      </c>
      <c r="S1863" t="str">
        <f t="shared" si="991"/>
        <v>High Cost</v>
      </c>
    </row>
    <row r="1864" spans="1:19" x14ac:dyDescent="0.3">
      <c r="A1864">
        <v>75</v>
      </c>
      <c r="B1864" t="s">
        <v>15</v>
      </c>
      <c r="C1864">
        <v>23.5</v>
      </c>
      <c r="D1864">
        <v>133</v>
      </c>
      <c r="E1864">
        <v>89</v>
      </c>
      <c r="F1864">
        <v>219.9</v>
      </c>
      <c r="G1864">
        <v>81.900000000000006</v>
      </c>
      <c r="H1864">
        <v>80</v>
      </c>
      <c r="I1864">
        <v>1</v>
      </c>
      <c r="J1864" t="s">
        <v>27</v>
      </c>
      <c r="K1864" t="s">
        <v>26</v>
      </c>
      <c r="L1864" t="s">
        <v>18</v>
      </c>
      <c r="M1864">
        <v>1.6</v>
      </c>
      <c r="N1864">
        <v>4555.04</v>
      </c>
      <c r="O1864" t="s">
        <v>19</v>
      </c>
      <c r="P1864" t="str">
        <f t="shared" ref="P1864" si="993">IF(A1861&lt;30,"18-29",IF(A1861&lt;45,"30-44",IF(A1861&lt;60,"45-59",IF(A1861&lt;75,"60-74","75+"))))</f>
        <v>45-59</v>
      </c>
      <c r="Q1864" t="str">
        <f>IF(PatientData[[#This Row],[bmi]]&lt;18.5,"Underweight",
IF(PatientData[[#This Row],[bmi]]&lt;25,"Normal",
IF(PatientData[[#This Row],[bmi]]&lt;30,"Overweight","Obese")))</f>
        <v>Normal</v>
      </c>
      <c r="R1864" t="str">
        <f t="shared" si="990"/>
        <v>High BP</v>
      </c>
      <c r="S1864" t="str">
        <f t="shared" si="991"/>
        <v>Normal Cost</v>
      </c>
    </row>
    <row r="1865" spans="1:19" x14ac:dyDescent="0.3">
      <c r="A1865">
        <v>76</v>
      </c>
      <c r="B1865" t="s">
        <v>20</v>
      </c>
      <c r="C1865">
        <v>22.8</v>
      </c>
      <c r="D1865">
        <v>116</v>
      </c>
      <c r="E1865">
        <v>75</v>
      </c>
      <c r="F1865">
        <v>210.2</v>
      </c>
      <c r="G1865">
        <v>101.9</v>
      </c>
      <c r="H1865">
        <v>93</v>
      </c>
      <c r="I1865">
        <v>0</v>
      </c>
      <c r="J1865" t="s">
        <v>27</v>
      </c>
      <c r="K1865" t="s">
        <v>28</v>
      </c>
      <c r="L1865" t="s">
        <v>18</v>
      </c>
      <c r="M1865">
        <v>4.3</v>
      </c>
      <c r="N1865">
        <v>10837.56</v>
      </c>
      <c r="O1865" t="s">
        <v>19</v>
      </c>
      <c r="P1865" t="str">
        <f t="shared" ref="P1865:P1867" si="994">IF(A1865&lt;30,"18-29",IF(A1865&lt;45,"30-44",IF(A1865&lt;60,"45-59",IF(A1865&lt;75,"60-74","75+"))))</f>
        <v>75+</v>
      </c>
      <c r="Q1865" t="str">
        <f>IF(PatientData[[#This Row],[bmi]]&lt;18.5,"Underweight",
IF(PatientData[[#This Row],[bmi]]&lt;25,"Normal",
IF(PatientData[[#This Row],[bmi]]&lt;30,"Overweight","Obese")))</f>
        <v>Normal</v>
      </c>
      <c r="R1865" t="str">
        <f t="shared" si="990"/>
        <v>Normal BP</v>
      </c>
      <c r="S1865" t="str">
        <f t="shared" si="991"/>
        <v>Normal Cost</v>
      </c>
    </row>
    <row r="1866" spans="1:19" x14ac:dyDescent="0.3">
      <c r="A1866">
        <v>86</v>
      </c>
      <c r="B1866" t="s">
        <v>20</v>
      </c>
      <c r="C1866">
        <v>22.8</v>
      </c>
      <c r="D1866">
        <v>126</v>
      </c>
      <c r="E1866">
        <v>77</v>
      </c>
      <c r="F1866">
        <v>229</v>
      </c>
      <c r="G1866">
        <v>108.2</v>
      </c>
      <c r="H1866">
        <v>90</v>
      </c>
      <c r="I1866">
        <v>1</v>
      </c>
      <c r="J1866" t="s">
        <v>27</v>
      </c>
      <c r="K1866" t="s">
        <v>17</v>
      </c>
      <c r="L1866" t="s">
        <v>22</v>
      </c>
      <c r="M1866">
        <v>1.4</v>
      </c>
      <c r="N1866">
        <v>4146.13</v>
      </c>
      <c r="O1866" t="s">
        <v>19</v>
      </c>
      <c r="P1866" t="str">
        <f t="shared" si="994"/>
        <v>75+</v>
      </c>
      <c r="Q1866" t="str">
        <f>IF(PatientData[[#This Row],[bmi]]&lt;18.5,"Underweight",
IF(PatientData[[#This Row],[bmi]]&lt;25,"Normal",
IF(PatientData[[#This Row],[bmi]]&lt;30,"Overweight","Obese")))</f>
        <v>Normal</v>
      </c>
      <c r="R1866" t="str">
        <f t="shared" si="990"/>
        <v>High BP</v>
      </c>
      <c r="S1866" t="str">
        <f t="shared" si="991"/>
        <v>Normal Cost</v>
      </c>
    </row>
    <row r="1867" spans="1:19" x14ac:dyDescent="0.3">
      <c r="A1867">
        <v>84</v>
      </c>
      <c r="B1867" t="s">
        <v>20</v>
      </c>
      <c r="C1867">
        <v>22.8</v>
      </c>
      <c r="D1867">
        <v>143</v>
      </c>
      <c r="E1867">
        <v>82</v>
      </c>
      <c r="F1867">
        <v>253.5</v>
      </c>
      <c r="G1867">
        <v>94.7</v>
      </c>
      <c r="H1867">
        <v>88</v>
      </c>
      <c r="I1867">
        <v>0</v>
      </c>
      <c r="J1867" t="s">
        <v>27</v>
      </c>
      <c r="K1867" t="s">
        <v>21</v>
      </c>
      <c r="L1867" t="s">
        <v>25</v>
      </c>
      <c r="M1867">
        <v>5.9</v>
      </c>
      <c r="N1867">
        <v>12634.6</v>
      </c>
      <c r="O1867" t="s">
        <v>19</v>
      </c>
      <c r="P1867" t="str">
        <f t="shared" si="994"/>
        <v>75+</v>
      </c>
      <c r="Q1867" t="str">
        <f>IF(PatientData[[#This Row],[bmi]]&lt;18.5,"Underweight",
IF(PatientData[[#This Row],[bmi]]&lt;25,"Normal",
IF(PatientData[[#This Row],[bmi]]&lt;30,"Overweight","Obese")))</f>
        <v>Normal</v>
      </c>
      <c r="R1867" t="str">
        <f t="shared" si="990"/>
        <v>High BP</v>
      </c>
      <c r="S1867" t="str">
        <f t="shared" si="991"/>
        <v>Normal Cost</v>
      </c>
    </row>
    <row r="1868" spans="1:19" x14ac:dyDescent="0.3">
      <c r="A1868">
        <v>64</v>
      </c>
      <c r="B1868" t="s">
        <v>15</v>
      </c>
      <c r="C1868">
        <v>18</v>
      </c>
      <c r="D1868">
        <v>117</v>
      </c>
      <c r="E1868">
        <v>69</v>
      </c>
      <c r="F1868">
        <v>205.9</v>
      </c>
      <c r="G1868">
        <v>103.6</v>
      </c>
      <c r="H1868">
        <v>85</v>
      </c>
      <c r="I1868">
        <v>0</v>
      </c>
      <c r="J1868" t="s">
        <v>16</v>
      </c>
      <c r="K1868" t="s">
        <v>26</v>
      </c>
      <c r="L1868" t="s">
        <v>18</v>
      </c>
      <c r="M1868">
        <v>7.5</v>
      </c>
      <c r="N1868">
        <v>12007.85</v>
      </c>
      <c r="O1868" t="s">
        <v>19</v>
      </c>
      <c r="P1868" t="str">
        <f t="shared" ref="P1868:P1870" si="995">IF(A1865&lt;30,"18-29",IF(A1865&lt;45,"30-44",IF(A1865&lt;60,"45-59",IF(A1865&lt;75,"60-74","75+"))))</f>
        <v>75+</v>
      </c>
      <c r="Q1868" t="str">
        <f>IF(PatientData[[#This Row],[bmi]]&lt;18.5,"Underweight",
IF(PatientData[[#This Row],[bmi]]&lt;25,"Normal",
IF(PatientData[[#This Row],[bmi]]&lt;30,"Overweight","Obese")))</f>
        <v>Underweight</v>
      </c>
      <c r="R1868" t="str">
        <f t="shared" si="990"/>
        <v>Normal BP</v>
      </c>
      <c r="S1868" t="str">
        <f t="shared" si="991"/>
        <v>Normal Cost</v>
      </c>
    </row>
    <row r="1869" spans="1:19" x14ac:dyDescent="0.3">
      <c r="A1869">
        <v>74</v>
      </c>
      <c r="B1869" t="s">
        <v>15</v>
      </c>
      <c r="C1869">
        <v>19.2</v>
      </c>
      <c r="D1869">
        <v>113</v>
      </c>
      <c r="E1869">
        <v>68</v>
      </c>
      <c r="F1869">
        <v>189.1</v>
      </c>
      <c r="G1869">
        <v>81.599999999999994</v>
      </c>
      <c r="H1869">
        <v>87</v>
      </c>
      <c r="I1869">
        <v>2</v>
      </c>
      <c r="J1869" t="s">
        <v>16</v>
      </c>
      <c r="K1869" t="s">
        <v>21</v>
      </c>
      <c r="L1869" t="s">
        <v>18</v>
      </c>
      <c r="M1869">
        <v>10.4</v>
      </c>
      <c r="N1869">
        <v>21284.97</v>
      </c>
      <c r="O1869" t="s">
        <v>19</v>
      </c>
      <c r="P1869" t="str">
        <f t="shared" si="995"/>
        <v>75+</v>
      </c>
      <c r="Q1869" t="str">
        <f>IF(PatientData[[#This Row],[bmi]]&lt;18.5,"Underweight",
IF(PatientData[[#This Row],[bmi]]&lt;25,"Normal",
IF(PatientData[[#This Row],[bmi]]&lt;30,"Overweight","Obese")))</f>
        <v>Normal</v>
      </c>
      <c r="R1869" t="str">
        <f t="shared" si="990"/>
        <v>Normal BP</v>
      </c>
      <c r="S1869" t="str">
        <f t="shared" si="991"/>
        <v>High Cost</v>
      </c>
    </row>
    <row r="1870" spans="1:19" x14ac:dyDescent="0.3">
      <c r="A1870">
        <v>77</v>
      </c>
      <c r="B1870" t="s">
        <v>15</v>
      </c>
      <c r="C1870">
        <v>32.700000000000003</v>
      </c>
      <c r="D1870">
        <v>131</v>
      </c>
      <c r="E1870">
        <v>84</v>
      </c>
      <c r="F1870">
        <v>246.1</v>
      </c>
      <c r="G1870">
        <v>139.80000000000001</v>
      </c>
      <c r="H1870">
        <v>73</v>
      </c>
      <c r="I1870">
        <v>0</v>
      </c>
      <c r="J1870" t="s">
        <v>24</v>
      </c>
      <c r="K1870" t="s">
        <v>26</v>
      </c>
      <c r="L1870" t="s">
        <v>25</v>
      </c>
      <c r="M1870">
        <v>2.2999999999999998</v>
      </c>
      <c r="N1870">
        <v>5157.78</v>
      </c>
      <c r="O1870" t="s">
        <v>19</v>
      </c>
      <c r="P1870" t="str">
        <f t="shared" si="995"/>
        <v>75+</v>
      </c>
      <c r="Q1870" t="str">
        <f>IF(PatientData[[#This Row],[bmi]]&lt;18.5,"Underweight",
IF(PatientData[[#This Row],[bmi]]&lt;25,"Normal",
IF(PatientData[[#This Row],[bmi]]&lt;30,"Overweight","Obese")))</f>
        <v>Obese</v>
      </c>
      <c r="R1870" t="str">
        <f t="shared" si="990"/>
        <v>High BP</v>
      </c>
      <c r="S1870" t="str">
        <f t="shared" si="991"/>
        <v>Normal Cost</v>
      </c>
    </row>
    <row r="1871" spans="1:19" x14ac:dyDescent="0.3">
      <c r="A1871">
        <v>92</v>
      </c>
      <c r="B1871" t="s">
        <v>20</v>
      </c>
      <c r="C1871">
        <v>22.8</v>
      </c>
      <c r="D1871">
        <v>130</v>
      </c>
      <c r="E1871">
        <v>75</v>
      </c>
      <c r="F1871">
        <v>228</v>
      </c>
      <c r="G1871">
        <v>127.5</v>
      </c>
      <c r="H1871">
        <v>71</v>
      </c>
      <c r="I1871">
        <v>2</v>
      </c>
      <c r="J1871" t="s">
        <v>27</v>
      </c>
      <c r="K1871" t="s">
        <v>28</v>
      </c>
      <c r="L1871" t="s">
        <v>25</v>
      </c>
      <c r="M1871">
        <v>3.2</v>
      </c>
      <c r="N1871">
        <v>9256.5400000000009</v>
      </c>
      <c r="O1871" t="s">
        <v>19</v>
      </c>
      <c r="P1871" t="str">
        <f t="shared" ref="P1871:P1872" si="996">IF(A1871&lt;30,"18-29",IF(A1871&lt;45,"30-44",IF(A1871&lt;60,"45-59",IF(A1871&lt;75,"60-74","75+"))))</f>
        <v>75+</v>
      </c>
      <c r="Q1871" t="str">
        <f>IF(PatientData[[#This Row],[bmi]]&lt;18.5,"Underweight",
IF(PatientData[[#This Row],[bmi]]&lt;25,"Normal",
IF(PatientData[[#This Row],[bmi]]&lt;30,"Overweight","Obese")))</f>
        <v>Normal</v>
      </c>
      <c r="R1871" t="str">
        <f t="shared" si="990"/>
        <v>High BP</v>
      </c>
      <c r="S1871" t="str">
        <f t="shared" si="991"/>
        <v>Normal Cost</v>
      </c>
    </row>
    <row r="1872" spans="1:19" x14ac:dyDescent="0.3">
      <c r="A1872">
        <v>73</v>
      </c>
      <c r="B1872" t="s">
        <v>20</v>
      </c>
      <c r="C1872">
        <v>22.8</v>
      </c>
      <c r="D1872">
        <v>120</v>
      </c>
      <c r="E1872">
        <v>73</v>
      </c>
      <c r="F1872">
        <v>229.1</v>
      </c>
      <c r="G1872">
        <v>139.30000000000001</v>
      </c>
      <c r="H1872">
        <v>66</v>
      </c>
      <c r="I1872">
        <v>0</v>
      </c>
      <c r="J1872" t="s">
        <v>27</v>
      </c>
      <c r="K1872" t="s">
        <v>28</v>
      </c>
      <c r="L1872" t="s">
        <v>18</v>
      </c>
      <c r="M1872">
        <v>3.1</v>
      </c>
      <c r="N1872">
        <v>9517.85</v>
      </c>
      <c r="O1872" t="s">
        <v>19</v>
      </c>
      <c r="P1872" t="str">
        <f t="shared" si="996"/>
        <v>60-74</v>
      </c>
      <c r="Q1872" t="str">
        <f>IF(PatientData[[#This Row],[bmi]]&lt;18.5,"Underweight",
IF(PatientData[[#This Row],[bmi]]&lt;25,"Normal",
IF(PatientData[[#This Row],[bmi]]&lt;30,"Overweight","Obese")))</f>
        <v>Normal</v>
      </c>
      <c r="R1872" t="str">
        <f t="shared" si="990"/>
        <v>High BP</v>
      </c>
      <c r="S1872" t="str">
        <f t="shared" si="991"/>
        <v>Normal Cost</v>
      </c>
    </row>
    <row r="1873" spans="1:19" x14ac:dyDescent="0.3">
      <c r="A1873">
        <v>75</v>
      </c>
      <c r="B1873" t="s">
        <v>15</v>
      </c>
      <c r="C1873">
        <v>18</v>
      </c>
      <c r="D1873">
        <v>120</v>
      </c>
      <c r="E1873">
        <v>73</v>
      </c>
      <c r="F1873">
        <v>225</v>
      </c>
      <c r="G1873">
        <v>109.9</v>
      </c>
      <c r="H1873">
        <v>93</v>
      </c>
      <c r="I1873">
        <v>0</v>
      </c>
      <c r="J1873" t="s">
        <v>16</v>
      </c>
      <c r="K1873" t="s">
        <v>17</v>
      </c>
      <c r="L1873" t="s">
        <v>22</v>
      </c>
      <c r="M1873">
        <v>9.6999999999999993</v>
      </c>
      <c r="N1873">
        <v>16565.490000000002</v>
      </c>
      <c r="O1873" t="s">
        <v>19</v>
      </c>
      <c r="P1873" t="str">
        <f t="shared" ref="P1873" si="997">IF(A1870&lt;30,"18-29",IF(A1870&lt;45,"30-44",IF(A1870&lt;60,"45-59",IF(A1870&lt;75,"60-74","75+"))))</f>
        <v>75+</v>
      </c>
      <c r="Q1873" t="str">
        <f>IF(PatientData[[#This Row],[bmi]]&lt;18.5,"Underweight",
IF(PatientData[[#This Row],[bmi]]&lt;25,"Normal",
IF(PatientData[[#This Row],[bmi]]&lt;30,"Overweight","Obese")))</f>
        <v>Underweight</v>
      </c>
      <c r="R1873" t="str">
        <f t="shared" si="990"/>
        <v>High BP</v>
      </c>
      <c r="S1873" t="str">
        <f t="shared" si="991"/>
        <v>High Cost</v>
      </c>
    </row>
    <row r="1874" spans="1:19" x14ac:dyDescent="0.3">
      <c r="A1874">
        <v>51</v>
      </c>
      <c r="B1874" t="s">
        <v>20</v>
      </c>
      <c r="C1874">
        <v>22.8</v>
      </c>
      <c r="D1874">
        <v>122</v>
      </c>
      <c r="E1874">
        <v>67</v>
      </c>
      <c r="F1874">
        <v>199.1</v>
      </c>
      <c r="G1874">
        <v>112.3</v>
      </c>
      <c r="H1874">
        <v>67</v>
      </c>
      <c r="I1874">
        <v>1</v>
      </c>
      <c r="J1874" t="s">
        <v>24</v>
      </c>
      <c r="K1874" t="s">
        <v>17</v>
      </c>
      <c r="L1874" t="s">
        <v>18</v>
      </c>
      <c r="M1874">
        <v>4.3</v>
      </c>
      <c r="N1874">
        <v>8801.9500000000007</v>
      </c>
      <c r="O1874" t="s">
        <v>19</v>
      </c>
      <c r="P1874" t="str">
        <f t="shared" ref="P1874:P1879" si="998">IF(A1874&lt;30,"18-29",IF(A1874&lt;45,"30-44",IF(A1874&lt;60,"45-59",IF(A1874&lt;75,"60-74","75+"))))</f>
        <v>45-59</v>
      </c>
      <c r="Q1874" t="str">
        <f>IF(PatientData[[#This Row],[bmi]]&lt;18.5,"Underweight",
IF(PatientData[[#This Row],[bmi]]&lt;25,"Normal",
IF(PatientData[[#This Row],[bmi]]&lt;30,"Overweight","Obese")))</f>
        <v>Normal</v>
      </c>
      <c r="R1874" t="str">
        <f t="shared" si="990"/>
        <v>High BP</v>
      </c>
      <c r="S1874" t="str">
        <f t="shared" si="991"/>
        <v>Normal Cost</v>
      </c>
    </row>
    <row r="1875" spans="1:19" x14ac:dyDescent="0.3">
      <c r="A1875">
        <v>69</v>
      </c>
      <c r="B1875" t="s">
        <v>20</v>
      </c>
      <c r="C1875">
        <v>22.8</v>
      </c>
      <c r="D1875">
        <v>126</v>
      </c>
      <c r="E1875">
        <v>86</v>
      </c>
      <c r="F1875">
        <v>185.9</v>
      </c>
      <c r="G1875">
        <v>133.6</v>
      </c>
      <c r="H1875">
        <v>86</v>
      </c>
      <c r="I1875">
        <v>0</v>
      </c>
      <c r="J1875" t="s">
        <v>16</v>
      </c>
      <c r="K1875" t="s">
        <v>21</v>
      </c>
      <c r="L1875" t="s">
        <v>18</v>
      </c>
      <c r="M1875">
        <v>7.5</v>
      </c>
      <c r="N1875">
        <v>17091.669999999998</v>
      </c>
      <c r="O1875" t="s">
        <v>19</v>
      </c>
      <c r="P1875" t="str">
        <f t="shared" si="998"/>
        <v>60-74</v>
      </c>
      <c r="Q1875" t="str">
        <f>IF(PatientData[[#This Row],[bmi]]&lt;18.5,"Underweight",
IF(PatientData[[#This Row],[bmi]]&lt;25,"Normal",
IF(PatientData[[#This Row],[bmi]]&lt;30,"Overweight","Obese")))</f>
        <v>Normal</v>
      </c>
      <c r="R1875" t="str">
        <f t="shared" si="990"/>
        <v>High BP</v>
      </c>
      <c r="S1875" t="str">
        <f t="shared" si="991"/>
        <v>High Cost</v>
      </c>
    </row>
    <row r="1876" spans="1:19" x14ac:dyDescent="0.3">
      <c r="A1876">
        <v>73</v>
      </c>
      <c r="B1876" t="s">
        <v>20</v>
      </c>
      <c r="C1876">
        <v>22.8</v>
      </c>
      <c r="D1876">
        <v>129</v>
      </c>
      <c r="E1876">
        <v>70</v>
      </c>
      <c r="F1876">
        <v>192.6</v>
      </c>
      <c r="G1876">
        <v>145.19999999999999</v>
      </c>
      <c r="H1876">
        <v>83</v>
      </c>
      <c r="I1876">
        <v>1</v>
      </c>
      <c r="J1876" t="s">
        <v>27</v>
      </c>
      <c r="K1876" t="s">
        <v>17</v>
      </c>
      <c r="L1876" t="s">
        <v>25</v>
      </c>
      <c r="M1876">
        <v>5</v>
      </c>
      <c r="N1876">
        <v>9020.4500000000007</v>
      </c>
      <c r="O1876" t="s">
        <v>19</v>
      </c>
      <c r="P1876" t="str">
        <f t="shared" si="998"/>
        <v>60-74</v>
      </c>
      <c r="Q1876" t="str">
        <f>IF(PatientData[[#This Row],[bmi]]&lt;18.5,"Underweight",
IF(PatientData[[#This Row],[bmi]]&lt;25,"Normal",
IF(PatientData[[#This Row],[bmi]]&lt;30,"Overweight","Obese")))</f>
        <v>Normal</v>
      </c>
      <c r="R1876" t="str">
        <f t="shared" si="990"/>
        <v>High BP</v>
      </c>
      <c r="S1876" t="str">
        <f t="shared" si="991"/>
        <v>Normal Cost</v>
      </c>
    </row>
    <row r="1877" spans="1:19" x14ac:dyDescent="0.3">
      <c r="A1877">
        <v>55</v>
      </c>
      <c r="B1877" t="s">
        <v>20</v>
      </c>
      <c r="C1877">
        <v>22.8</v>
      </c>
      <c r="D1877">
        <v>125</v>
      </c>
      <c r="E1877">
        <v>72</v>
      </c>
      <c r="F1877">
        <v>212.6</v>
      </c>
      <c r="G1877">
        <v>119</v>
      </c>
      <c r="H1877">
        <v>69</v>
      </c>
      <c r="I1877">
        <v>1</v>
      </c>
      <c r="J1877" t="s">
        <v>24</v>
      </c>
      <c r="K1877" t="s">
        <v>17</v>
      </c>
      <c r="L1877" t="s">
        <v>18</v>
      </c>
      <c r="M1877">
        <v>2.9</v>
      </c>
      <c r="N1877">
        <v>6747.85</v>
      </c>
      <c r="O1877" t="s">
        <v>19</v>
      </c>
      <c r="P1877" t="str">
        <f t="shared" si="998"/>
        <v>45-59</v>
      </c>
      <c r="Q1877" t="str">
        <f>IF(PatientData[[#This Row],[bmi]]&lt;18.5,"Underweight",
IF(PatientData[[#This Row],[bmi]]&lt;25,"Normal",
IF(PatientData[[#This Row],[bmi]]&lt;30,"Overweight","Obese")))</f>
        <v>Normal</v>
      </c>
      <c r="R1877" t="str">
        <f t="shared" si="990"/>
        <v>High BP</v>
      </c>
      <c r="S1877" t="str">
        <f t="shared" si="991"/>
        <v>Normal Cost</v>
      </c>
    </row>
    <row r="1878" spans="1:19" x14ac:dyDescent="0.3">
      <c r="A1878">
        <v>51</v>
      </c>
      <c r="B1878" t="s">
        <v>20</v>
      </c>
      <c r="C1878">
        <v>22.9</v>
      </c>
      <c r="D1878">
        <v>118</v>
      </c>
      <c r="E1878">
        <v>77</v>
      </c>
      <c r="F1878">
        <v>232.4</v>
      </c>
      <c r="G1878">
        <v>123</v>
      </c>
      <c r="H1878">
        <v>81</v>
      </c>
      <c r="I1878">
        <v>2</v>
      </c>
      <c r="J1878" t="s">
        <v>16</v>
      </c>
      <c r="K1878" t="s">
        <v>26</v>
      </c>
      <c r="L1878" t="s">
        <v>25</v>
      </c>
      <c r="M1878">
        <v>5.8</v>
      </c>
      <c r="N1878">
        <v>10259.35</v>
      </c>
      <c r="O1878" t="s">
        <v>19</v>
      </c>
      <c r="P1878" t="str">
        <f t="shared" si="998"/>
        <v>45-59</v>
      </c>
      <c r="Q1878" t="str">
        <f>IF(PatientData[[#This Row],[bmi]]&lt;18.5,"Underweight",
IF(PatientData[[#This Row],[bmi]]&lt;25,"Normal",
IF(PatientData[[#This Row],[bmi]]&lt;30,"Overweight","Obese")))</f>
        <v>Normal</v>
      </c>
      <c r="R1878" t="str">
        <f t="shared" si="990"/>
        <v>Normal BP</v>
      </c>
      <c r="S1878" t="str">
        <f t="shared" si="991"/>
        <v>Normal Cost</v>
      </c>
    </row>
    <row r="1879" spans="1:19" x14ac:dyDescent="0.3">
      <c r="A1879">
        <v>89</v>
      </c>
      <c r="B1879" t="s">
        <v>20</v>
      </c>
      <c r="C1879">
        <v>22.9</v>
      </c>
      <c r="D1879">
        <v>125</v>
      </c>
      <c r="E1879">
        <v>78</v>
      </c>
      <c r="F1879">
        <v>258.7</v>
      </c>
      <c r="G1879">
        <v>95.8</v>
      </c>
      <c r="H1879">
        <v>85</v>
      </c>
      <c r="I1879">
        <v>2</v>
      </c>
      <c r="J1879" t="s">
        <v>16</v>
      </c>
      <c r="K1879" t="s">
        <v>21</v>
      </c>
      <c r="L1879" t="s">
        <v>18</v>
      </c>
      <c r="M1879">
        <v>10.5</v>
      </c>
      <c r="N1879">
        <v>17243.84</v>
      </c>
      <c r="O1879" t="s">
        <v>19</v>
      </c>
      <c r="P1879" t="str">
        <f t="shared" si="998"/>
        <v>75+</v>
      </c>
      <c r="Q1879" t="str">
        <f>IF(PatientData[[#This Row],[bmi]]&lt;18.5,"Underweight",
IF(PatientData[[#This Row],[bmi]]&lt;25,"Normal",
IF(PatientData[[#This Row],[bmi]]&lt;30,"Overweight","Obese")))</f>
        <v>Normal</v>
      </c>
      <c r="R1879" t="str">
        <f t="shared" si="990"/>
        <v>High BP</v>
      </c>
      <c r="S1879" t="str">
        <f t="shared" si="991"/>
        <v>High Cost</v>
      </c>
    </row>
    <row r="1880" spans="1:19" x14ac:dyDescent="0.3">
      <c r="A1880">
        <v>62</v>
      </c>
      <c r="B1880" t="s">
        <v>15</v>
      </c>
      <c r="C1880">
        <v>19.7</v>
      </c>
      <c r="D1880">
        <v>133</v>
      </c>
      <c r="E1880">
        <v>79</v>
      </c>
      <c r="F1880">
        <v>167.1</v>
      </c>
      <c r="G1880">
        <v>84.2</v>
      </c>
      <c r="H1880">
        <v>73</v>
      </c>
      <c r="I1880">
        <v>1</v>
      </c>
      <c r="J1880" t="s">
        <v>24</v>
      </c>
      <c r="K1880" t="s">
        <v>28</v>
      </c>
      <c r="L1880" t="s">
        <v>18</v>
      </c>
      <c r="M1880">
        <v>10.8</v>
      </c>
      <c r="N1880">
        <v>21071.7</v>
      </c>
      <c r="O1880" t="s">
        <v>19</v>
      </c>
      <c r="P1880" t="str">
        <f t="shared" ref="P1880" si="999">IF(A1877&lt;30,"18-29",IF(A1877&lt;45,"30-44",IF(A1877&lt;60,"45-59",IF(A1877&lt;75,"60-74","75+"))))</f>
        <v>45-59</v>
      </c>
      <c r="Q1880" t="str">
        <f>IF(PatientData[[#This Row],[bmi]]&lt;18.5,"Underweight",
IF(PatientData[[#This Row],[bmi]]&lt;25,"Normal",
IF(PatientData[[#This Row],[bmi]]&lt;30,"Overweight","Obese")))</f>
        <v>Normal</v>
      </c>
      <c r="R1880" t="str">
        <f t="shared" si="990"/>
        <v>High BP</v>
      </c>
      <c r="S1880" t="str">
        <f t="shared" si="991"/>
        <v>High Cost</v>
      </c>
    </row>
    <row r="1881" spans="1:19" x14ac:dyDescent="0.3">
      <c r="A1881">
        <v>40</v>
      </c>
      <c r="B1881" t="s">
        <v>20</v>
      </c>
      <c r="C1881">
        <v>22.9</v>
      </c>
      <c r="D1881">
        <v>121</v>
      </c>
      <c r="E1881">
        <v>75</v>
      </c>
      <c r="F1881">
        <v>210.7</v>
      </c>
      <c r="G1881">
        <v>89.7</v>
      </c>
      <c r="H1881">
        <v>96</v>
      </c>
      <c r="I1881">
        <v>0</v>
      </c>
      <c r="J1881" t="s">
        <v>27</v>
      </c>
      <c r="K1881" t="s">
        <v>26</v>
      </c>
      <c r="L1881" t="s">
        <v>18</v>
      </c>
      <c r="M1881">
        <v>1</v>
      </c>
      <c r="N1881">
        <v>3746.93</v>
      </c>
      <c r="O1881" t="s">
        <v>19</v>
      </c>
      <c r="P1881" t="str">
        <f t="shared" ref="P1881:P1885" si="1000">IF(A1881&lt;30,"18-29",IF(A1881&lt;45,"30-44",IF(A1881&lt;60,"45-59",IF(A1881&lt;75,"60-74","75+"))))</f>
        <v>30-44</v>
      </c>
      <c r="Q1881" t="str">
        <f>IF(PatientData[[#This Row],[bmi]]&lt;18.5,"Underweight",
IF(PatientData[[#This Row],[bmi]]&lt;25,"Normal",
IF(PatientData[[#This Row],[bmi]]&lt;30,"Overweight","Obese")))</f>
        <v>Normal</v>
      </c>
      <c r="R1881" t="str">
        <f t="shared" si="990"/>
        <v>High BP</v>
      </c>
      <c r="S1881" t="str">
        <f t="shared" si="991"/>
        <v>Normal Cost</v>
      </c>
    </row>
    <row r="1882" spans="1:19" x14ac:dyDescent="0.3">
      <c r="A1882">
        <v>68</v>
      </c>
      <c r="B1882" t="s">
        <v>20</v>
      </c>
      <c r="C1882">
        <v>22.9</v>
      </c>
      <c r="D1882">
        <v>124</v>
      </c>
      <c r="E1882">
        <v>72</v>
      </c>
      <c r="F1882">
        <v>224.4</v>
      </c>
      <c r="G1882">
        <v>103.3</v>
      </c>
      <c r="H1882">
        <v>58</v>
      </c>
      <c r="I1882">
        <v>2</v>
      </c>
      <c r="J1882" t="s">
        <v>27</v>
      </c>
      <c r="K1882" t="s">
        <v>28</v>
      </c>
      <c r="L1882" t="s">
        <v>18</v>
      </c>
      <c r="M1882">
        <v>4.0999999999999996</v>
      </c>
      <c r="N1882">
        <v>12305.93</v>
      </c>
      <c r="O1882" t="s">
        <v>19</v>
      </c>
      <c r="P1882" t="str">
        <f t="shared" si="1000"/>
        <v>60-74</v>
      </c>
      <c r="Q1882" t="str">
        <f>IF(PatientData[[#This Row],[bmi]]&lt;18.5,"Underweight",
IF(PatientData[[#This Row],[bmi]]&lt;25,"Normal",
IF(PatientData[[#This Row],[bmi]]&lt;30,"Overweight","Obese")))</f>
        <v>Normal</v>
      </c>
      <c r="R1882" t="str">
        <f t="shared" si="990"/>
        <v>High BP</v>
      </c>
      <c r="S1882" t="str">
        <f t="shared" si="991"/>
        <v>Normal Cost</v>
      </c>
    </row>
    <row r="1883" spans="1:19" x14ac:dyDescent="0.3">
      <c r="A1883">
        <v>52</v>
      </c>
      <c r="B1883" t="s">
        <v>20</v>
      </c>
      <c r="C1883">
        <v>22.9</v>
      </c>
      <c r="D1883">
        <v>130</v>
      </c>
      <c r="E1883">
        <v>80</v>
      </c>
      <c r="F1883">
        <v>200.1</v>
      </c>
      <c r="G1883">
        <v>152.80000000000001</v>
      </c>
      <c r="H1883">
        <v>69</v>
      </c>
      <c r="I1883">
        <v>0</v>
      </c>
      <c r="J1883" t="s">
        <v>27</v>
      </c>
      <c r="K1883" t="s">
        <v>28</v>
      </c>
      <c r="L1883" t="s">
        <v>18</v>
      </c>
      <c r="M1883">
        <v>2.2999999999999998</v>
      </c>
      <c r="N1883">
        <v>7784.22</v>
      </c>
      <c r="O1883" t="s">
        <v>19</v>
      </c>
      <c r="P1883" t="str">
        <f t="shared" si="1000"/>
        <v>45-59</v>
      </c>
      <c r="Q1883" t="str">
        <f>IF(PatientData[[#This Row],[bmi]]&lt;18.5,"Underweight",
IF(PatientData[[#This Row],[bmi]]&lt;25,"Normal",
IF(PatientData[[#This Row],[bmi]]&lt;30,"Overweight","Obese")))</f>
        <v>Normal</v>
      </c>
      <c r="R1883" t="str">
        <f t="shared" si="990"/>
        <v>High BP</v>
      </c>
      <c r="S1883" t="str">
        <f t="shared" si="991"/>
        <v>Normal Cost</v>
      </c>
    </row>
    <row r="1884" spans="1:19" x14ac:dyDescent="0.3">
      <c r="A1884">
        <v>59</v>
      </c>
      <c r="B1884" t="s">
        <v>20</v>
      </c>
      <c r="C1884">
        <v>22.9</v>
      </c>
      <c r="D1884">
        <v>121</v>
      </c>
      <c r="E1884">
        <v>73</v>
      </c>
      <c r="F1884">
        <v>188.7</v>
      </c>
      <c r="G1884">
        <v>112</v>
      </c>
      <c r="H1884">
        <v>86</v>
      </c>
      <c r="I1884">
        <v>1</v>
      </c>
      <c r="J1884" t="s">
        <v>16</v>
      </c>
      <c r="K1884" t="s">
        <v>17</v>
      </c>
      <c r="L1884" t="s">
        <v>18</v>
      </c>
      <c r="M1884">
        <v>5.6</v>
      </c>
      <c r="N1884">
        <v>10591.36</v>
      </c>
      <c r="O1884" t="s">
        <v>19</v>
      </c>
      <c r="P1884" t="str">
        <f t="shared" si="1000"/>
        <v>45-59</v>
      </c>
      <c r="Q1884" t="str">
        <f>IF(PatientData[[#This Row],[bmi]]&lt;18.5,"Underweight",
IF(PatientData[[#This Row],[bmi]]&lt;25,"Normal",
IF(PatientData[[#This Row],[bmi]]&lt;30,"Overweight","Obese")))</f>
        <v>Normal</v>
      </c>
      <c r="R1884" t="str">
        <f t="shared" si="990"/>
        <v>High BP</v>
      </c>
      <c r="S1884" t="str">
        <f t="shared" si="991"/>
        <v>Normal Cost</v>
      </c>
    </row>
    <row r="1885" spans="1:19" x14ac:dyDescent="0.3">
      <c r="A1885">
        <v>69</v>
      </c>
      <c r="B1885" t="s">
        <v>20</v>
      </c>
      <c r="C1885">
        <v>22.9</v>
      </c>
      <c r="D1885">
        <v>112</v>
      </c>
      <c r="E1885">
        <v>70</v>
      </c>
      <c r="F1885">
        <v>179.9</v>
      </c>
      <c r="G1885">
        <v>85.4</v>
      </c>
      <c r="H1885">
        <v>74</v>
      </c>
      <c r="I1885">
        <v>0</v>
      </c>
      <c r="J1885" t="s">
        <v>27</v>
      </c>
      <c r="K1885" t="s">
        <v>26</v>
      </c>
      <c r="L1885" t="s">
        <v>22</v>
      </c>
      <c r="M1885">
        <v>4.8</v>
      </c>
      <c r="N1885">
        <v>9544.4500000000007</v>
      </c>
      <c r="O1885" t="s">
        <v>19</v>
      </c>
      <c r="P1885" t="str">
        <f t="shared" si="1000"/>
        <v>60-74</v>
      </c>
      <c r="Q1885" t="str">
        <f>IF(PatientData[[#This Row],[bmi]]&lt;18.5,"Underweight",
IF(PatientData[[#This Row],[bmi]]&lt;25,"Normal",
IF(PatientData[[#This Row],[bmi]]&lt;30,"Overweight","Obese")))</f>
        <v>Normal</v>
      </c>
      <c r="R1885" t="str">
        <f t="shared" si="990"/>
        <v>Normal BP</v>
      </c>
      <c r="S1885" t="str">
        <f t="shared" si="991"/>
        <v>Normal Cost</v>
      </c>
    </row>
    <row r="1886" spans="1:19" x14ac:dyDescent="0.3">
      <c r="A1886">
        <v>40</v>
      </c>
      <c r="B1886" t="s">
        <v>15</v>
      </c>
      <c r="C1886">
        <v>22.3</v>
      </c>
      <c r="D1886">
        <v>120</v>
      </c>
      <c r="E1886">
        <v>74</v>
      </c>
      <c r="F1886">
        <v>217.2</v>
      </c>
      <c r="G1886">
        <v>96.1</v>
      </c>
      <c r="H1886">
        <v>67</v>
      </c>
      <c r="I1886">
        <v>0</v>
      </c>
      <c r="J1886" t="s">
        <v>27</v>
      </c>
      <c r="K1886" t="s">
        <v>21</v>
      </c>
      <c r="L1886" t="s">
        <v>22</v>
      </c>
      <c r="M1886">
        <v>3.6</v>
      </c>
      <c r="N1886">
        <v>10057.26</v>
      </c>
      <c r="O1886" t="s">
        <v>19</v>
      </c>
      <c r="P1886" t="str">
        <f t="shared" ref="P1886:P1889" si="1001">IF(A1883&lt;30,"18-29",IF(A1883&lt;45,"30-44",IF(A1883&lt;60,"45-59",IF(A1883&lt;75,"60-74","75+"))))</f>
        <v>45-59</v>
      </c>
      <c r="Q1886" t="str">
        <f>IF(PatientData[[#This Row],[bmi]]&lt;18.5,"Underweight",
IF(PatientData[[#This Row],[bmi]]&lt;25,"Normal",
IF(PatientData[[#This Row],[bmi]]&lt;30,"Overweight","Obese")))</f>
        <v>Normal</v>
      </c>
      <c r="R1886" t="str">
        <f t="shared" si="990"/>
        <v>High BP</v>
      </c>
      <c r="S1886" t="str">
        <f t="shared" si="991"/>
        <v>Normal Cost</v>
      </c>
    </row>
    <row r="1887" spans="1:19" x14ac:dyDescent="0.3">
      <c r="A1887">
        <v>48</v>
      </c>
      <c r="B1887" t="s">
        <v>15</v>
      </c>
      <c r="C1887">
        <v>22.7</v>
      </c>
      <c r="D1887">
        <v>129</v>
      </c>
      <c r="E1887">
        <v>77</v>
      </c>
      <c r="F1887">
        <v>182.5</v>
      </c>
      <c r="G1887">
        <v>105.6</v>
      </c>
      <c r="H1887">
        <v>83</v>
      </c>
      <c r="I1887">
        <v>1</v>
      </c>
      <c r="J1887" t="s">
        <v>16</v>
      </c>
      <c r="K1887" t="s">
        <v>26</v>
      </c>
      <c r="L1887" t="s">
        <v>18</v>
      </c>
      <c r="M1887">
        <v>5.7</v>
      </c>
      <c r="N1887">
        <v>12345.77</v>
      </c>
      <c r="O1887" t="s">
        <v>19</v>
      </c>
      <c r="P1887" t="str">
        <f t="shared" si="1001"/>
        <v>45-59</v>
      </c>
      <c r="Q1887" t="str">
        <f>IF(PatientData[[#This Row],[bmi]]&lt;18.5,"Underweight",
IF(PatientData[[#This Row],[bmi]]&lt;25,"Normal",
IF(PatientData[[#This Row],[bmi]]&lt;30,"Overweight","Obese")))</f>
        <v>Normal</v>
      </c>
      <c r="R1887" t="str">
        <f t="shared" si="990"/>
        <v>High BP</v>
      </c>
      <c r="S1887" t="str">
        <f t="shared" si="991"/>
        <v>Normal Cost</v>
      </c>
    </row>
    <row r="1888" spans="1:19" x14ac:dyDescent="0.3">
      <c r="A1888">
        <v>79</v>
      </c>
      <c r="B1888" t="s">
        <v>15</v>
      </c>
      <c r="C1888">
        <v>21.4</v>
      </c>
      <c r="D1888">
        <v>128</v>
      </c>
      <c r="E1888">
        <v>84</v>
      </c>
      <c r="F1888">
        <v>258.8</v>
      </c>
      <c r="G1888">
        <v>154.5</v>
      </c>
      <c r="H1888">
        <v>79</v>
      </c>
      <c r="I1888">
        <v>1</v>
      </c>
      <c r="J1888" t="s">
        <v>16</v>
      </c>
      <c r="K1888" t="s">
        <v>17</v>
      </c>
      <c r="L1888" t="s">
        <v>25</v>
      </c>
      <c r="M1888">
        <v>7.6</v>
      </c>
      <c r="N1888">
        <v>14776.89</v>
      </c>
      <c r="O1888" t="s">
        <v>19</v>
      </c>
      <c r="P1888" t="str">
        <f t="shared" si="1001"/>
        <v>60-74</v>
      </c>
      <c r="Q1888" t="str">
        <f>IF(PatientData[[#This Row],[bmi]]&lt;18.5,"Underweight",
IF(PatientData[[#This Row],[bmi]]&lt;25,"Normal",
IF(PatientData[[#This Row],[bmi]]&lt;30,"Overweight","Obese")))</f>
        <v>Normal</v>
      </c>
      <c r="R1888" t="str">
        <f t="shared" si="990"/>
        <v>High BP</v>
      </c>
      <c r="S1888" t="str">
        <f t="shared" si="991"/>
        <v>Normal Cost</v>
      </c>
    </row>
    <row r="1889" spans="1:19" x14ac:dyDescent="0.3">
      <c r="A1889">
        <v>90</v>
      </c>
      <c r="B1889" t="s">
        <v>15</v>
      </c>
      <c r="C1889">
        <v>25.8</v>
      </c>
      <c r="D1889">
        <v>133</v>
      </c>
      <c r="E1889">
        <v>83</v>
      </c>
      <c r="F1889">
        <v>240.4</v>
      </c>
      <c r="G1889">
        <v>120.9</v>
      </c>
      <c r="H1889">
        <v>81</v>
      </c>
      <c r="I1889">
        <v>2</v>
      </c>
      <c r="J1889" t="s">
        <v>16</v>
      </c>
      <c r="K1889" t="s">
        <v>17</v>
      </c>
      <c r="L1889" t="s">
        <v>25</v>
      </c>
      <c r="M1889">
        <v>6.7</v>
      </c>
      <c r="N1889">
        <v>13671.58</v>
      </c>
      <c r="O1889" t="s">
        <v>19</v>
      </c>
      <c r="P1889" t="str">
        <f t="shared" si="1001"/>
        <v>30-44</v>
      </c>
      <c r="Q1889" t="str">
        <f>IF(PatientData[[#This Row],[bmi]]&lt;18.5,"Underweight",
IF(PatientData[[#This Row],[bmi]]&lt;25,"Normal",
IF(PatientData[[#This Row],[bmi]]&lt;30,"Overweight","Obese")))</f>
        <v>Overweight</v>
      </c>
      <c r="R1889" t="str">
        <f t="shared" si="990"/>
        <v>High BP</v>
      </c>
      <c r="S1889" t="str">
        <f t="shared" si="991"/>
        <v>Normal Cost</v>
      </c>
    </row>
    <row r="1890" spans="1:19" x14ac:dyDescent="0.3">
      <c r="A1890">
        <v>29</v>
      </c>
      <c r="B1890" t="s">
        <v>20</v>
      </c>
      <c r="C1890">
        <v>22.9</v>
      </c>
      <c r="D1890">
        <v>107</v>
      </c>
      <c r="E1890">
        <v>63</v>
      </c>
      <c r="F1890">
        <v>202.6</v>
      </c>
      <c r="G1890">
        <v>89.6</v>
      </c>
      <c r="H1890">
        <v>71</v>
      </c>
      <c r="I1890">
        <v>1</v>
      </c>
      <c r="J1890" t="s">
        <v>24</v>
      </c>
      <c r="K1890" t="s">
        <v>21</v>
      </c>
      <c r="L1890" t="s">
        <v>25</v>
      </c>
      <c r="M1890">
        <v>6.3</v>
      </c>
      <c r="N1890">
        <v>13061.97</v>
      </c>
      <c r="O1890" t="s">
        <v>19</v>
      </c>
      <c r="P1890" t="str">
        <f t="shared" ref="P1890:P1891" si="1002">IF(A1890&lt;30,"18-29",IF(A1890&lt;45,"30-44",IF(A1890&lt;60,"45-59",IF(A1890&lt;75,"60-74","75+"))))</f>
        <v>18-29</v>
      </c>
      <c r="Q1890" t="str">
        <f>IF(PatientData[[#This Row],[bmi]]&lt;18.5,"Underweight",
IF(PatientData[[#This Row],[bmi]]&lt;25,"Normal",
IF(PatientData[[#This Row],[bmi]]&lt;30,"Overweight","Obese")))</f>
        <v>Normal</v>
      </c>
      <c r="R1890" t="str">
        <f t="shared" si="990"/>
        <v>Normal BP</v>
      </c>
      <c r="S1890" t="str">
        <f t="shared" si="991"/>
        <v>Normal Cost</v>
      </c>
    </row>
    <row r="1891" spans="1:19" x14ac:dyDescent="0.3">
      <c r="A1891">
        <v>57</v>
      </c>
      <c r="B1891" t="s">
        <v>20</v>
      </c>
      <c r="C1891">
        <v>22.9</v>
      </c>
      <c r="D1891">
        <v>127</v>
      </c>
      <c r="E1891">
        <v>81</v>
      </c>
      <c r="F1891">
        <v>196.1</v>
      </c>
      <c r="G1891">
        <v>100.9</v>
      </c>
      <c r="H1891">
        <v>84</v>
      </c>
      <c r="I1891">
        <v>2</v>
      </c>
      <c r="J1891" t="s">
        <v>27</v>
      </c>
      <c r="K1891" t="s">
        <v>26</v>
      </c>
      <c r="L1891" t="s">
        <v>22</v>
      </c>
      <c r="M1891">
        <v>4.5</v>
      </c>
      <c r="N1891">
        <v>7748.36</v>
      </c>
      <c r="O1891" t="s">
        <v>23</v>
      </c>
      <c r="P1891" t="str">
        <f t="shared" si="1002"/>
        <v>45-59</v>
      </c>
      <c r="Q1891" t="str">
        <f>IF(PatientData[[#This Row],[bmi]]&lt;18.5,"Underweight",
IF(PatientData[[#This Row],[bmi]]&lt;25,"Normal",
IF(PatientData[[#This Row],[bmi]]&lt;30,"Overweight","Obese")))</f>
        <v>Normal</v>
      </c>
      <c r="R1891" t="str">
        <f t="shared" si="990"/>
        <v>High BP</v>
      </c>
      <c r="S1891" t="str">
        <f t="shared" si="991"/>
        <v>Normal Cost</v>
      </c>
    </row>
    <row r="1892" spans="1:19" x14ac:dyDescent="0.3">
      <c r="A1892">
        <v>72</v>
      </c>
      <c r="B1892" t="s">
        <v>15</v>
      </c>
      <c r="C1892">
        <v>32.4</v>
      </c>
      <c r="D1892">
        <v>125</v>
      </c>
      <c r="E1892">
        <v>76</v>
      </c>
      <c r="F1892">
        <v>238.6</v>
      </c>
      <c r="G1892">
        <v>111.3</v>
      </c>
      <c r="H1892">
        <v>73</v>
      </c>
      <c r="I1892">
        <v>1</v>
      </c>
      <c r="J1892" t="s">
        <v>24</v>
      </c>
      <c r="K1892" t="s">
        <v>28</v>
      </c>
      <c r="L1892" t="s">
        <v>25</v>
      </c>
      <c r="M1892">
        <v>4.2</v>
      </c>
      <c r="N1892">
        <v>10888.98</v>
      </c>
      <c r="O1892" t="s">
        <v>19</v>
      </c>
      <c r="P1892" t="str">
        <f t="shared" ref="P1892:P1893" si="1003">IF(A1889&lt;30,"18-29",IF(A1889&lt;45,"30-44",IF(A1889&lt;60,"45-59",IF(A1889&lt;75,"60-74","75+"))))</f>
        <v>75+</v>
      </c>
      <c r="Q1892" t="str">
        <f>IF(PatientData[[#This Row],[bmi]]&lt;18.5,"Underweight",
IF(PatientData[[#This Row],[bmi]]&lt;25,"Normal",
IF(PatientData[[#This Row],[bmi]]&lt;30,"Overweight","Obese")))</f>
        <v>Obese</v>
      </c>
      <c r="R1892" t="str">
        <f t="shared" si="990"/>
        <v>High BP</v>
      </c>
      <c r="S1892" t="str">
        <f t="shared" si="991"/>
        <v>Normal Cost</v>
      </c>
    </row>
    <row r="1893" spans="1:19" x14ac:dyDescent="0.3">
      <c r="A1893">
        <v>26</v>
      </c>
      <c r="B1893" t="s">
        <v>15</v>
      </c>
      <c r="C1893">
        <v>29.3</v>
      </c>
      <c r="D1893">
        <v>122</v>
      </c>
      <c r="E1893">
        <v>70</v>
      </c>
      <c r="F1893">
        <v>249.5</v>
      </c>
      <c r="G1893">
        <v>101.4</v>
      </c>
      <c r="H1893">
        <v>85</v>
      </c>
      <c r="I1893">
        <v>2</v>
      </c>
      <c r="J1893" t="s">
        <v>16</v>
      </c>
      <c r="K1893" t="s">
        <v>21</v>
      </c>
      <c r="L1893" t="s">
        <v>18</v>
      </c>
      <c r="M1893">
        <v>8.4</v>
      </c>
      <c r="N1893">
        <v>16016.29</v>
      </c>
      <c r="O1893" t="s">
        <v>19</v>
      </c>
      <c r="P1893" t="str">
        <f t="shared" si="1003"/>
        <v>18-29</v>
      </c>
      <c r="Q1893" t="str">
        <f>IF(PatientData[[#This Row],[bmi]]&lt;18.5,"Underweight",
IF(PatientData[[#This Row],[bmi]]&lt;25,"Normal",
IF(PatientData[[#This Row],[bmi]]&lt;30,"Overweight","Obese")))</f>
        <v>Overweight</v>
      </c>
      <c r="R1893" t="str">
        <f t="shared" si="990"/>
        <v>High BP</v>
      </c>
      <c r="S1893" t="str">
        <f t="shared" si="991"/>
        <v>High Cost</v>
      </c>
    </row>
    <row r="1894" spans="1:19" x14ac:dyDescent="0.3">
      <c r="A1894">
        <v>57</v>
      </c>
      <c r="B1894" t="s">
        <v>20</v>
      </c>
      <c r="C1894">
        <v>22.9</v>
      </c>
      <c r="D1894">
        <v>108</v>
      </c>
      <c r="E1894">
        <v>64</v>
      </c>
      <c r="F1894">
        <v>181.8</v>
      </c>
      <c r="G1894">
        <v>129.5</v>
      </c>
      <c r="H1894">
        <v>92</v>
      </c>
      <c r="I1894">
        <v>3</v>
      </c>
      <c r="J1894" t="s">
        <v>16</v>
      </c>
      <c r="K1894" t="s">
        <v>28</v>
      </c>
      <c r="L1894" t="s">
        <v>25</v>
      </c>
      <c r="M1894">
        <v>7.5</v>
      </c>
      <c r="N1894">
        <v>17064.5</v>
      </c>
      <c r="O1894" t="s">
        <v>19</v>
      </c>
      <c r="P1894" t="str">
        <f t="shared" ref="P1894" si="1004">IF(A1894&lt;30,"18-29",IF(A1894&lt;45,"30-44",IF(A1894&lt;60,"45-59",IF(A1894&lt;75,"60-74","75+"))))</f>
        <v>45-59</v>
      </c>
      <c r="Q1894" t="str">
        <f>IF(PatientData[[#This Row],[bmi]]&lt;18.5,"Underweight",
IF(PatientData[[#This Row],[bmi]]&lt;25,"Normal",
IF(PatientData[[#This Row],[bmi]]&lt;30,"Overweight","Obese")))</f>
        <v>Normal</v>
      </c>
      <c r="R1894" t="str">
        <f t="shared" si="990"/>
        <v>Normal BP</v>
      </c>
      <c r="S1894" t="str">
        <f t="shared" si="991"/>
        <v>High Cost</v>
      </c>
    </row>
    <row r="1895" spans="1:19" x14ac:dyDescent="0.3">
      <c r="A1895">
        <v>49</v>
      </c>
      <c r="B1895" t="s">
        <v>15</v>
      </c>
      <c r="C1895">
        <v>27.3</v>
      </c>
      <c r="D1895">
        <v>137</v>
      </c>
      <c r="E1895">
        <v>88</v>
      </c>
      <c r="F1895">
        <v>223.3</v>
      </c>
      <c r="G1895">
        <v>94.7</v>
      </c>
      <c r="H1895">
        <v>71</v>
      </c>
      <c r="I1895">
        <v>2</v>
      </c>
      <c r="J1895" t="s">
        <v>24</v>
      </c>
      <c r="K1895" t="s">
        <v>28</v>
      </c>
      <c r="L1895" t="s">
        <v>22</v>
      </c>
      <c r="M1895">
        <v>3.3</v>
      </c>
      <c r="N1895">
        <v>10596.51</v>
      </c>
      <c r="O1895" t="s">
        <v>23</v>
      </c>
      <c r="P1895" t="str">
        <f t="shared" ref="P1895" si="1005">IF(A1892&lt;30,"18-29",IF(A1892&lt;45,"30-44",IF(A1892&lt;60,"45-59",IF(A1892&lt;75,"60-74","75+"))))</f>
        <v>60-74</v>
      </c>
      <c r="Q1895" t="str">
        <f>IF(PatientData[[#This Row],[bmi]]&lt;18.5,"Underweight",
IF(PatientData[[#This Row],[bmi]]&lt;25,"Normal",
IF(PatientData[[#This Row],[bmi]]&lt;30,"Overweight","Obese")))</f>
        <v>Overweight</v>
      </c>
      <c r="R1895" t="str">
        <f t="shared" si="990"/>
        <v>High BP</v>
      </c>
      <c r="S1895" t="str">
        <f t="shared" si="991"/>
        <v>Normal Cost</v>
      </c>
    </row>
    <row r="1896" spans="1:19" x14ac:dyDescent="0.3">
      <c r="A1896">
        <v>25</v>
      </c>
      <c r="B1896" t="s">
        <v>20</v>
      </c>
      <c r="C1896">
        <v>22.9</v>
      </c>
      <c r="D1896">
        <v>115</v>
      </c>
      <c r="E1896">
        <v>75</v>
      </c>
      <c r="F1896">
        <v>153.30000000000001</v>
      </c>
      <c r="G1896">
        <v>98.2</v>
      </c>
      <c r="H1896">
        <v>73</v>
      </c>
      <c r="I1896">
        <v>1</v>
      </c>
      <c r="J1896" t="s">
        <v>27</v>
      </c>
      <c r="K1896" t="s">
        <v>21</v>
      </c>
      <c r="L1896" t="s">
        <v>18</v>
      </c>
      <c r="M1896">
        <v>2</v>
      </c>
      <c r="N1896">
        <v>7832.21</v>
      </c>
      <c r="O1896" t="s">
        <v>19</v>
      </c>
      <c r="P1896" t="str">
        <f t="shared" ref="P1896:P1898" si="1006">IF(A1896&lt;30,"18-29",IF(A1896&lt;45,"30-44",IF(A1896&lt;60,"45-59",IF(A1896&lt;75,"60-74","75+"))))</f>
        <v>18-29</v>
      </c>
      <c r="Q1896" t="str">
        <f>IF(PatientData[[#This Row],[bmi]]&lt;18.5,"Underweight",
IF(PatientData[[#This Row],[bmi]]&lt;25,"Normal",
IF(PatientData[[#This Row],[bmi]]&lt;30,"Overweight","Obese")))</f>
        <v>Normal</v>
      </c>
      <c r="R1896" t="str">
        <f t="shared" si="990"/>
        <v>Normal BP</v>
      </c>
      <c r="S1896" t="str">
        <f t="shared" si="991"/>
        <v>Normal Cost</v>
      </c>
    </row>
    <row r="1897" spans="1:19" x14ac:dyDescent="0.3">
      <c r="A1897">
        <v>76</v>
      </c>
      <c r="B1897" t="s">
        <v>20</v>
      </c>
      <c r="C1897">
        <v>22.9</v>
      </c>
      <c r="D1897">
        <v>123</v>
      </c>
      <c r="E1897">
        <v>73</v>
      </c>
      <c r="F1897">
        <v>221.4</v>
      </c>
      <c r="G1897">
        <v>84.6</v>
      </c>
      <c r="H1897">
        <v>76</v>
      </c>
      <c r="I1897">
        <v>2</v>
      </c>
      <c r="J1897" t="s">
        <v>16</v>
      </c>
      <c r="K1897" t="s">
        <v>21</v>
      </c>
      <c r="L1897" t="s">
        <v>18</v>
      </c>
      <c r="M1897">
        <v>9.9</v>
      </c>
      <c r="N1897">
        <v>18916.89</v>
      </c>
      <c r="O1897" t="s">
        <v>19</v>
      </c>
      <c r="P1897" t="str">
        <f t="shared" si="1006"/>
        <v>75+</v>
      </c>
      <c r="Q1897" t="str">
        <f>IF(PatientData[[#This Row],[bmi]]&lt;18.5,"Underweight",
IF(PatientData[[#This Row],[bmi]]&lt;25,"Normal",
IF(PatientData[[#This Row],[bmi]]&lt;30,"Overweight","Obese")))</f>
        <v>Normal</v>
      </c>
      <c r="R1897" t="str">
        <f t="shared" si="990"/>
        <v>High BP</v>
      </c>
      <c r="S1897" t="str">
        <f t="shared" si="991"/>
        <v>High Cost</v>
      </c>
    </row>
    <row r="1898" spans="1:19" x14ac:dyDescent="0.3">
      <c r="A1898">
        <v>68</v>
      </c>
      <c r="B1898" t="s">
        <v>20</v>
      </c>
      <c r="C1898">
        <v>22.9</v>
      </c>
      <c r="D1898">
        <v>113</v>
      </c>
      <c r="E1898">
        <v>71</v>
      </c>
      <c r="F1898">
        <v>174.3</v>
      </c>
      <c r="G1898">
        <v>111.2</v>
      </c>
      <c r="H1898">
        <v>75</v>
      </c>
      <c r="I1898">
        <v>0</v>
      </c>
      <c r="J1898" t="s">
        <v>16</v>
      </c>
      <c r="K1898" t="s">
        <v>26</v>
      </c>
      <c r="L1898" t="s">
        <v>25</v>
      </c>
      <c r="M1898">
        <v>7.3</v>
      </c>
      <c r="N1898">
        <v>12671.18</v>
      </c>
      <c r="O1898" t="s">
        <v>19</v>
      </c>
      <c r="P1898" t="str">
        <f t="shared" si="1006"/>
        <v>60-74</v>
      </c>
      <c r="Q1898" t="str">
        <f>IF(PatientData[[#This Row],[bmi]]&lt;18.5,"Underweight",
IF(PatientData[[#This Row],[bmi]]&lt;25,"Normal",
IF(PatientData[[#This Row],[bmi]]&lt;30,"Overweight","Obese")))</f>
        <v>Normal</v>
      </c>
      <c r="R1898" t="str">
        <f t="shared" si="990"/>
        <v>Normal BP</v>
      </c>
      <c r="S1898" t="str">
        <f t="shared" si="991"/>
        <v>Normal Cost</v>
      </c>
    </row>
    <row r="1899" spans="1:19" x14ac:dyDescent="0.3">
      <c r="A1899">
        <v>64</v>
      </c>
      <c r="B1899" t="s">
        <v>15</v>
      </c>
      <c r="C1899">
        <v>21.3</v>
      </c>
      <c r="D1899">
        <v>117</v>
      </c>
      <c r="E1899">
        <v>74</v>
      </c>
      <c r="F1899">
        <v>224.1</v>
      </c>
      <c r="G1899">
        <v>91.9</v>
      </c>
      <c r="H1899">
        <v>75</v>
      </c>
      <c r="I1899">
        <v>1</v>
      </c>
      <c r="J1899" t="s">
        <v>27</v>
      </c>
      <c r="K1899" t="s">
        <v>21</v>
      </c>
      <c r="L1899" t="s">
        <v>25</v>
      </c>
      <c r="M1899">
        <v>3.5</v>
      </c>
      <c r="N1899">
        <v>9285.61</v>
      </c>
      <c r="O1899" t="s">
        <v>19</v>
      </c>
      <c r="P1899" t="str">
        <f t="shared" ref="P1899:P1900" si="1007">IF(A1896&lt;30,"18-29",IF(A1896&lt;45,"30-44",IF(A1896&lt;60,"45-59",IF(A1896&lt;75,"60-74","75+"))))</f>
        <v>18-29</v>
      </c>
      <c r="Q1899" t="str">
        <f>IF(PatientData[[#This Row],[bmi]]&lt;18.5,"Underweight",
IF(PatientData[[#This Row],[bmi]]&lt;25,"Normal",
IF(PatientData[[#This Row],[bmi]]&lt;30,"Overweight","Obese")))</f>
        <v>Normal</v>
      </c>
      <c r="R1899" t="str">
        <f t="shared" si="990"/>
        <v>Normal BP</v>
      </c>
      <c r="S1899" t="str">
        <f t="shared" si="991"/>
        <v>Normal Cost</v>
      </c>
    </row>
    <row r="1900" spans="1:19" x14ac:dyDescent="0.3">
      <c r="A1900">
        <v>54</v>
      </c>
      <c r="B1900" t="s">
        <v>15</v>
      </c>
      <c r="C1900">
        <v>27.9</v>
      </c>
      <c r="D1900">
        <v>117</v>
      </c>
      <c r="E1900">
        <v>78</v>
      </c>
      <c r="F1900">
        <v>187.4</v>
      </c>
      <c r="G1900">
        <v>161.19999999999999</v>
      </c>
      <c r="H1900">
        <v>85</v>
      </c>
      <c r="I1900">
        <v>5</v>
      </c>
      <c r="J1900" t="s">
        <v>24</v>
      </c>
      <c r="K1900" t="s">
        <v>21</v>
      </c>
      <c r="L1900" t="s">
        <v>25</v>
      </c>
      <c r="M1900">
        <v>4.3</v>
      </c>
      <c r="N1900">
        <v>10556.16</v>
      </c>
      <c r="O1900" t="s">
        <v>19</v>
      </c>
      <c r="P1900" t="str">
        <f t="shared" si="1007"/>
        <v>75+</v>
      </c>
      <c r="Q1900" t="str">
        <f>IF(PatientData[[#This Row],[bmi]]&lt;18.5,"Underweight",
IF(PatientData[[#This Row],[bmi]]&lt;25,"Normal",
IF(PatientData[[#This Row],[bmi]]&lt;30,"Overweight","Obese")))</f>
        <v>Overweight</v>
      </c>
      <c r="R1900" t="str">
        <f t="shared" si="990"/>
        <v>Normal BP</v>
      </c>
      <c r="S1900" t="str">
        <f t="shared" si="991"/>
        <v>Normal Cost</v>
      </c>
    </row>
    <row r="1901" spans="1:19" x14ac:dyDescent="0.3">
      <c r="A1901">
        <v>37</v>
      </c>
      <c r="B1901" t="s">
        <v>20</v>
      </c>
      <c r="C1901">
        <v>22.9</v>
      </c>
      <c r="D1901">
        <v>118</v>
      </c>
      <c r="E1901">
        <v>79</v>
      </c>
      <c r="F1901">
        <v>159.6</v>
      </c>
      <c r="G1901">
        <v>85.9</v>
      </c>
      <c r="H1901">
        <v>96</v>
      </c>
      <c r="I1901">
        <v>0</v>
      </c>
      <c r="J1901" t="s">
        <v>16</v>
      </c>
      <c r="K1901" t="s">
        <v>21</v>
      </c>
      <c r="L1901" t="s">
        <v>18</v>
      </c>
      <c r="M1901">
        <v>9</v>
      </c>
      <c r="N1901">
        <v>18162.36</v>
      </c>
      <c r="O1901" t="s">
        <v>19</v>
      </c>
      <c r="P1901" t="str">
        <f t="shared" ref="P1901:P1902" si="1008">IF(A1901&lt;30,"18-29",IF(A1901&lt;45,"30-44",IF(A1901&lt;60,"45-59",IF(A1901&lt;75,"60-74","75+"))))</f>
        <v>30-44</v>
      </c>
      <c r="Q1901" t="str">
        <f>IF(PatientData[[#This Row],[bmi]]&lt;18.5,"Underweight",
IF(PatientData[[#This Row],[bmi]]&lt;25,"Normal",
IF(PatientData[[#This Row],[bmi]]&lt;30,"Overweight","Obese")))</f>
        <v>Normal</v>
      </c>
      <c r="R1901" t="str">
        <f t="shared" si="990"/>
        <v>Normal BP</v>
      </c>
      <c r="S1901" t="str">
        <f t="shared" si="991"/>
        <v>High Cost</v>
      </c>
    </row>
    <row r="1902" spans="1:19" x14ac:dyDescent="0.3">
      <c r="A1902">
        <v>68</v>
      </c>
      <c r="B1902" t="s">
        <v>20</v>
      </c>
      <c r="C1902">
        <v>22.9</v>
      </c>
      <c r="D1902">
        <v>137</v>
      </c>
      <c r="E1902">
        <v>83</v>
      </c>
      <c r="F1902">
        <v>226</v>
      </c>
      <c r="G1902">
        <v>88.4</v>
      </c>
      <c r="H1902">
        <v>85</v>
      </c>
      <c r="I1902">
        <v>2</v>
      </c>
      <c r="J1902" t="s">
        <v>16</v>
      </c>
      <c r="K1902" t="s">
        <v>21</v>
      </c>
      <c r="L1902" t="s">
        <v>22</v>
      </c>
      <c r="M1902">
        <v>10.4</v>
      </c>
      <c r="N1902">
        <v>26249.11</v>
      </c>
      <c r="O1902" t="s">
        <v>23</v>
      </c>
      <c r="P1902" t="str">
        <f t="shared" si="1008"/>
        <v>60-74</v>
      </c>
      <c r="Q1902" t="str">
        <f>IF(PatientData[[#This Row],[bmi]]&lt;18.5,"Underweight",
IF(PatientData[[#This Row],[bmi]]&lt;25,"Normal",
IF(PatientData[[#This Row],[bmi]]&lt;30,"Overweight","Obese")))</f>
        <v>Normal</v>
      </c>
      <c r="R1902" t="str">
        <f t="shared" si="990"/>
        <v>High BP</v>
      </c>
      <c r="S1902" t="str">
        <f t="shared" si="991"/>
        <v>High Cost</v>
      </c>
    </row>
    <row r="1903" spans="1:19" x14ac:dyDescent="0.3">
      <c r="A1903">
        <v>65</v>
      </c>
      <c r="B1903" t="s">
        <v>15</v>
      </c>
      <c r="C1903">
        <v>27.5</v>
      </c>
      <c r="D1903">
        <v>142</v>
      </c>
      <c r="E1903">
        <v>87</v>
      </c>
      <c r="F1903">
        <v>241.6</v>
      </c>
      <c r="G1903">
        <v>121.1</v>
      </c>
      <c r="H1903">
        <v>89</v>
      </c>
      <c r="I1903">
        <v>1</v>
      </c>
      <c r="J1903" t="s">
        <v>27</v>
      </c>
      <c r="K1903" t="s">
        <v>21</v>
      </c>
      <c r="L1903" t="s">
        <v>25</v>
      </c>
      <c r="M1903">
        <v>4.4000000000000004</v>
      </c>
      <c r="N1903">
        <v>11226.11</v>
      </c>
      <c r="O1903" t="s">
        <v>19</v>
      </c>
      <c r="P1903" t="str">
        <f t="shared" ref="P1903" si="1009">IF(A1900&lt;30,"18-29",IF(A1900&lt;45,"30-44",IF(A1900&lt;60,"45-59",IF(A1900&lt;75,"60-74","75+"))))</f>
        <v>45-59</v>
      </c>
      <c r="Q1903" t="str">
        <f>IF(PatientData[[#This Row],[bmi]]&lt;18.5,"Underweight",
IF(PatientData[[#This Row],[bmi]]&lt;25,"Normal",
IF(PatientData[[#This Row],[bmi]]&lt;30,"Overweight","Obese")))</f>
        <v>Overweight</v>
      </c>
      <c r="R1903" t="str">
        <f t="shared" si="990"/>
        <v>High BP</v>
      </c>
      <c r="S1903" t="str">
        <f t="shared" si="991"/>
        <v>Normal Cost</v>
      </c>
    </row>
    <row r="1904" spans="1:19" x14ac:dyDescent="0.3">
      <c r="A1904">
        <v>51</v>
      </c>
      <c r="B1904" t="s">
        <v>20</v>
      </c>
      <c r="C1904">
        <v>22.9</v>
      </c>
      <c r="D1904">
        <v>136</v>
      </c>
      <c r="E1904">
        <v>83</v>
      </c>
      <c r="F1904">
        <v>258.10000000000002</v>
      </c>
      <c r="G1904">
        <v>111.3</v>
      </c>
      <c r="H1904">
        <v>66</v>
      </c>
      <c r="I1904">
        <v>3</v>
      </c>
      <c r="J1904" t="s">
        <v>27</v>
      </c>
      <c r="K1904" t="s">
        <v>28</v>
      </c>
      <c r="L1904" t="s">
        <v>22</v>
      </c>
      <c r="M1904">
        <v>3.4</v>
      </c>
      <c r="N1904">
        <v>9299.89</v>
      </c>
      <c r="O1904" t="s">
        <v>19</v>
      </c>
      <c r="P1904" t="str">
        <f t="shared" ref="P1904" si="1010">IF(A1904&lt;30,"18-29",IF(A1904&lt;45,"30-44",IF(A1904&lt;60,"45-59",IF(A1904&lt;75,"60-74","75+"))))</f>
        <v>45-59</v>
      </c>
      <c r="Q1904" t="str">
        <f>IF(PatientData[[#This Row],[bmi]]&lt;18.5,"Underweight",
IF(PatientData[[#This Row],[bmi]]&lt;25,"Normal",
IF(PatientData[[#This Row],[bmi]]&lt;30,"Overweight","Obese")))</f>
        <v>Normal</v>
      </c>
      <c r="R1904" t="str">
        <f t="shared" si="990"/>
        <v>High BP</v>
      </c>
      <c r="S1904" t="str">
        <f t="shared" si="991"/>
        <v>Normal Cost</v>
      </c>
    </row>
    <row r="1905" spans="1:19" x14ac:dyDescent="0.3">
      <c r="A1905">
        <v>79</v>
      </c>
      <c r="B1905" t="s">
        <v>15</v>
      </c>
      <c r="C1905">
        <v>33</v>
      </c>
      <c r="D1905">
        <v>137</v>
      </c>
      <c r="E1905">
        <v>85</v>
      </c>
      <c r="F1905">
        <v>226.4</v>
      </c>
      <c r="G1905">
        <v>97.6</v>
      </c>
      <c r="H1905">
        <v>79</v>
      </c>
      <c r="I1905">
        <v>2</v>
      </c>
      <c r="J1905" t="s">
        <v>24</v>
      </c>
      <c r="K1905" t="s">
        <v>26</v>
      </c>
      <c r="L1905" t="s">
        <v>22</v>
      </c>
      <c r="M1905">
        <v>2.8</v>
      </c>
      <c r="N1905">
        <v>7397.89</v>
      </c>
      <c r="O1905" t="s">
        <v>23</v>
      </c>
      <c r="P1905" t="str">
        <f t="shared" ref="P1905" si="1011">IF(A1902&lt;30,"18-29",IF(A1902&lt;45,"30-44",IF(A1902&lt;60,"45-59",IF(A1902&lt;75,"60-74","75+"))))</f>
        <v>60-74</v>
      </c>
      <c r="Q1905" t="str">
        <f>IF(PatientData[[#This Row],[bmi]]&lt;18.5,"Underweight",
IF(PatientData[[#This Row],[bmi]]&lt;25,"Normal",
IF(PatientData[[#This Row],[bmi]]&lt;30,"Overweight","Obese")))</f>
        <v>Obese</v>
      </c>
      <c r="R1905" t="str">
        <f t="shared" si="990"/>
        <v>High BP</v>
      </c>
      <c r="S1905" t="str">
        <f t="shared" si="991"/>
        <v>Normal Cost</v>
      </c>
    </row>
    <row r="1906" spans="1:19" x14ac:dyDescent="0.3">
      <c r="A1906">
        <v>71</v>
      </c>
      <c r="B1906" t="s">
        <v>20</v>
      </c>
      <c r="C1906">
        <v>22.9</v>
      </c>
      <c r="D1906">
        <v>127</v>
      </c>
      <c r="E1906">
        <v>72</v>
      </c>
      <c r="F1906">
        <v>197.7</v>
      </c>
      <c r="G1906">
        <v>133.6</v>
      </c>
      <c r="H1906">
        <v>60</v>
      </c>
      <c r="I1906">
        <v>6</v>
      </c>
      <c r="J1906" t="s">
        <v>27</v>
      </c>
      <c r="K1906" t="s">
        <v>21</v>
      </c>
      <c r="L1906" t="s">
        <v>18</v>
      </c>
      <c r="M1906">
        <v>3.8</v>
      </c>
      <c r="N1906">
        <v>10331.049999999999</v>
      </c>
      <c r="O1906" t="s">
        <v>23</v>
      </c>
      <c r="P1906" t="str">
        <f t="shared" ref="P1906" si="1012">IF(A1906&lt;30,"18-29",IF(A1906&lt;45,"30-44",IF(A1906&lt;60,"45-59",IF(A1906&lt;75,"60-74","75+"))))</f>
        <v>60-74</v>
      </c>
      <c r="Q1906" t="str">
        <f>IF(PatientData[[#This Row],[bmi]]&lt;18.5,"Underweight",
IF(PatientData[[#This Row],[bmi]]&lt;25,"Normal",
IF(PatientData[[#This Row],[bmi]]&lt;30,"Overweight","Obese")))</f>
        <v>Normal</v>
      </c>
      <c r="R1906" t="str">
        <f t="shared" si="990"/>
        <v>High BP</v>
      </c>
      <c r="S1906" t="str">
        <f t="shared" si="991"/>
        <v>Normal Cost</v>
      </c>
    </row>
    <row r="1907" spans="1:19" x14ac:dyDescent="0.3">
      <c r="A1907">
        <v>69</v>
      </c>
      <c r="B1907" t="s">
        <v>15</v>
      </c>
      <c r="C1907">
        <v>38.6</v>
      </c>
      <c r="D1907">
        <v>137</v>
      </c>
      <c r="E1907">
        <v>79</v>
      </c>
      <c r="F1907">
        <v>231.7</v>
      </c>
      <c r="G1907">
        <v>178.5</v>
      </c>
      <c r="H1907">
        <v>81</v>
      </c>
      <c r="I1907">
        <v>0</v>
      </c>
      <c r="J1907" t="s">
        <v>27</v>
      </c>
      <c r="K1907" t="s">
        <v>17</v>
      </c>
      <c r="L1907" t="s">
        <v>25</v>
      </c>
      <c r="M1907">
        <v>5.7</v>
      </c>
      <c r="N1907">
        <v>9729.82</v>
      </c>
      <c r="O1907" t="s">
        <v>19</v>
      </c>
      <c r="P1907" t="str">
        <f t="shared" ref="P1907" si="1013">IF(A1904&lt;30,"18-29",IF(A1904&lt;45,"30-44",IF(A1904&lt;60,"45-59",IF(A1904&lt;75,"60-74","75+"))))</f>
        <v>45-59</v>
      </c>
      <c r="Q1907" t="str">
        <f>IF(PatientData[[#This Row],[bmi]]&lt;18.5,"Underweight",
IF(PatientData[[#This Row],[bmi]]&lt;25,"Normal",
IF(PatientData[[#This Row],[bmi]]&lt;30,"Overweight","Obese")))</f>
        <v>Obese</v>
      </c>
      <c r="R1907" t="str">
        <f t="shared" si="990"/>
        <v>High BP</v>
      </c>
      <c r="S1907" t="str">
        <f t="shared" si="991"/>
        <v>Normal Cost</v>
      </c>
    </row>
    <row r="1908" spans="1:19" x14ac:dyDescent="0.3">
      <c r="A1908">
        <v>49</v>
      </c>
      <c r="B1908" t="s">
        <v>20</v>
      </c>
      <c r="C1908">
        <v>22.9</v>
      </c>
      <c r="D1908">
        <v>127</v>
      </c>
      <c r="E1908">
        <v>87</v>
      </c>
      <c r="F1908">
        <v>170.5</v>
      </c>
      <c r="G1908">
        <v>104.6</v>
      </c>
      <c r="H1908">
        <v>87</v>
      </c>
      <c r="I1908">
        <v>0</v>
      </c>
      <c r="J1908" t="s">
        <v>16</v>
      </c>
      <c r="K1908" t="s">
        <v>21</v>
      </c>
      <c r="L1908" t="s">
        <v>18</v>
      </c>
      <c r="M1908">
        <v>9.1</v>
      </c>
      <c r="N1908">
        <v>15848.14</v>
      </c>
      <c r="O1908" t="s">
        <v>19</v>
      </c>
      <c r="P1908" t="str">
        <f t="shared" ref="P1908" si="1014">IF(A1908&lt;30,"18-29",IF(A1908&lt;45,"30-44",IF(A1908&lt;60,"45-59",IF(A1908&lt;75,"60-74","75+"))))</f>
        <v>45-59</v>
      </c>
      <c r="Q1908" t="str">
        <f>IF(PatientData[[#This Row],[bmi]]&lt;18.5,"Underweight",
IF(PatientData[[#This Row],[bmi]]&lt;25,"Normal",
IF(PatientData[[#This Row],[bmi]]&lt;30,"Overweight","Obese")))</f>
        <v>Normal</v>
      </c>
      <c r="R1908" t="str">
        <f t="shared" si="990"/>
        <v>High BP</v>
      </c>
      <c r="S1908" t="str">
        <f t="shared" si="991"/>
        <v>High Cost</v>
      </c>
    </row>
    <row r="1909" spans="1:19" x14ac:dyDescent="0.3">
      <c r="A1909">
        <v>27</v>
      </c>
      <c r="B1909" t="s">
        <v>15</v>
      </c>
      <c r="C1909">
        <v>36.200000000000003</v>
      </c>
      <c r="D1909">
        <v>133</v>
      </c>
      <c r="E1909">
        <v>85</v>
      </c>
      <c r="F1909">
        <v>239.5</v>
      </c>
      <c r="G1909">
        <v>108.6</v>
      </c>
      <c r="H1909">
        <v>78</v>
      </c>
      <c r="I1909">
        <v>2</v>
      </c>
      <c r="J1909" t="s">
        <v>24</v>
      </c>
      <c r="K1909" t="s">
        <v>21</v>
      </c>
      <c r="L1909" t="s">
        <v>18</v>
      </c>
      <c r="M1909">
        <v>7.3</v>
      </c>
      <c r="N1909">
        <v>14891.52</v>
      </c>
      <c r="O1909" t="s">
        <v>19</v>
      </c>
      <c r="P1909" t="str">
        <f t="shared" ref="P1909:P1912" si="1015">IF(A1906&lt;30,"18-29",IF(A1906&lt;45,"30-44",IF(A1906&lt;60,"45-59",IF(A1906&lt;75,"60-74","75+"))))</f>
        <v>60-74</v>
      </c>
      <c r="Q1909" t="str">
        <f>IF(PatientData[[#This Row],[bmi]]&lt;18.5,"Underweight",
IF(PatientData[[#This Row],[bmi]]&lt;25,"Normal",
IF(PatientData[[#This Row],[bmi]]&lt;30,"Overweight","Obese")))</f>
        <v>Obese</v>
      </c>
      <c r="R1909" t="str">
        <f t="shared" si="990"/>
        <v>High BP</v>
      </c>
      <c r="S1909" t="str">
        <f t="shared" si="991"/>
        <v>Normal Cost</v>
      </c>
    </row>
    <row r="1910" spans="1:19" x14ac:dyDescent="0.3">
      <c r="A1910">
        <v>51</v>
      </c>
      <c r="B1910" t="s">
        <v>15</v>
      </c>
      <c r="C1910">
        <v>28.2</v>
      </c>
      <c r="D1910">
        <v>122</v>
      </c>
      <c r="E1910">
        <v>70</v>
      </c>
      <c r="F1910">
        <v>212.9</v>
      </c>
      <c r="G1910">
        <v>102.1</v>
      </c>
      <c r="H1910">
        <v>65</v>
      </c>
      <c r="I1910">
        <v>2</v>
      </c>
      <c r="J1910" t="s">
        <v>24</v>
      </c>
      <c r="K1910" t="s">
        <v>21</v>
      </c>
      <c r="L1910" t="s">
        <v>18</v>
      </c>
      <c r="M1910">
        <v>7.6</v>
      </c>
      <c r="N1910">
        <v>16638.080000000002</v>
      </c>
      <c r="O1910" t="s">
        <v>19</v>
      </c>
      <c r="P1910" t="str">
        <f t="shared" si="1015"/>
        <v>60-74</v>
      </c>
      <c r="Q1910" t="str">
        <f>IF(PatientData[[#This Row],[bmi]]&lt;18.5,"Underweight",
IF(PatientData[[#This Row],[bmi]]&lt;25,"Normal",
IF(PatientData[[#This Row],[bmi]]&lt;30,"Overweight","Obese")))</f>
        <v>Overweight</v>
      </c>
      <c r="R1910" t="str">
        <f t="shared" si="990"/>
        <v>High BP</v>
      </c>
      <c r="S1910" t="str">
        <f t="shared" si="991"/>
        <v>High Cost</v>
      </c>
    </row>
    <row r="1911" spans="1:19" x14ac:dyDescent="0.3">
      <c r="A1911">
        <v>50</v>
      </c>
      <c r="B1911" t="s">
        <v>15</v>
      </c>
      <c r="C1911">
        <v>24.4</v>
      </c>
      <c r="D1911">
        <v>128</v>
      </c>
      <c r="E1911">
        <v>74</v>
      </c>
      <c r="F1911">
        <v>228.7</v>
      </c>
      <c r="G1911">
        <v>136</v>
      </c>
      <c r="H1911">
        <v>97</v>
      </c>
      <c r="I1911">
        <v>0</v>
      </c>
      <c r="J1911" t="s">
        <v>16</v>
      </c>
      <c r="K1911" t="s">
        <v>17</v>
      </c>
      <c r="L1911" t="s">
        <v>25</v>
      </c>
      <c r="M1911">
        <v>10.8</v>
      </c>
      <c r="N1911">
        <v>18265.98</v>
      </c>
      <c r="O1911" t="s">
        <v>19</v>
      </c>
      <c r="P1911" t="str">
        <f t="shared" si="1015"/>
        <v>45-59</v>
      </c>
      <c r="Q1911" t="str">
        <f>IF(PatientData[[#This Row],[bmi]]&lt;18.5,"Underweight",
IF(PatientData[[#This Row],[bmi]]&lt;25,"Normal",
IF(PatientData[[#This Row],[bmi]]&lt;30,"Overweight","Obese")))</f>
        <v>Normal</v>
      </c>
      <c r="R1911" t="str">
        <f t="shared" si="990"/>
        <v>High BP</v>
      </c>
      <c r="S1911" t="str">
        <f t="shared" si="991"/>
        <v>High Cost</v>
      </c>
    </row>
    <row r="1912" spans="1:19" x14ac:dyDescent="0.3">
      <c r="A1912">
        <v>56</v>
      </c>
      <c r="B1912" t="s">
        <v>15</v>
      </c>
      <c r="C1912">
        <v>20.2</v>
      </c>
      <c r="D1912">
        <v>112</v>
      </c>
      <c r="E1912">
        <v>66</v>
      </c>
      <c r="F1912">
        <v>236.2</v>
      </c>
      <c r="G1912">
        <v>142.30000000000001</v>
      </c>
      <c r="H1912">
        <v>81</v>
      </c>
      <c r="I1912">
        <v>0</v>
      </c>
      <c r="J1912" t="s">
        <v>27</v>
      </c>
      <c r="K1912" t="s">
        <v>26</v>
      </c>
      <c r="L1912" t="s">
        <v>22</v>
      </c>
      <c r="M1912">
        <v>3.1</v>
      </c>
      <c r="N1912">
        <v>7190.54</v>
      </c>
      <c r="O1912" t="s">
        <v>19</v>
      </c>
      <c r="P1912" t="str">
        <f t="shared" si="1015"/>
        <v>18-29</v>
      </c>
      <c r="Q1912" t="str">
        <f>IF(PatientData[[#This Row],[bmi]]&lt;18.5,"Underweight",
IF(PatientData[[#This Row],[bmi]]&lt;25,"Normal",
IF(PatientData[[#This Row],[bmi]]&lt;30,"Overweight","Obese")))</f>
        <v>Normal</v>
      </c>
      <c r="R1912" t="str">
        <f t="shared" si="990"/>
        <v>Normal BP</v>
      </c>
      <c r="S1912" t="str">
        <f t="shared" si="991"/>
        <v>Normal Cost</v>
      </c>
    </row>
    <row r="1913" spans="1:19" x14ac:dyDescent="0.3">
      <c r="A1913">
        <v>46</v>
      </c>
      <c r="B1913" t="s">
        <v>20</v>
      </c>
      <c r="C1913">
        <v>22.9</v>
      </c>
      <c r="D1913">
        <v>111</v>
      </c>
      <c r="E1913">
        <v>69</v>
      </c>
      <c r="F1913">
        <v>221.8</v>
      </c>
      <c r="G1913">
        <v>90.2</v>
      </c>
      <c r="H1913">
        <v>82</v>
      </c>
      <c r="I1913">
        <v>2</v>
      </c>
      <c r="J1913" t="s">
        <v>24</v>
      </c>
      <c r="K1913" t="s">
        <v>21</v>
      </c>
      <c r="L1913" t="s">
        <v>25</v>
      </c>
      <c r="M1913">
        <v>5</v>
      </c>
      <c r="N1913">
        <v>11402.27</v>
      </c>
      <c r="O1913" t="s">
        <v>19</v>
      </c>
      <c r="P1913" t="str">
        <f t="shared" ref="P1913:P1914" si="1016">IF(A1913&lt;30,"18-29",IF(A1913&lt;45,"30-44",IF(A1913&lt;60,"45-59",IF(A1913&lt;75,"60-74","75+"))))</f>
        <v>45-59</v>
      </c>
      <c r="Q1913" t="str">
        <f>IF(PatientData[[#This Row],[bmi]]&lt;18.5,"Underweight",
IF(PatientData[[#This Row],[bmi]]&lt;25,"Normal",
IF(PatientData[[#This Row],[bmi]]&lt;30,"Overweight","Obese")))</f>
        <v>Normal</v>
      </c>
      <c r="R1913" t="str">
        <f t="shared" si="990"/>
        <v>Normal BP</v>
      </c>
      <c r="S1913" t="str">
        <f t="shared" si="991"/>
        <v>Normal Cost</v>
      </c>
    </row>
    <row r="1914" spans="1:19" x14ac:dyDescent="0.3">
      <c r="A1914">
        <v>51</v>
      </c>
      <c r="B1914" t="s">
        <v>20</v>
      </c>
      <c r="C1914">
        <v>22.9</v>
      </c>
      <c r="D1914">
        <v>111</v>
      </c>
      <c r="E1914">
        <v>63</v>
      </c>
      <c r="F1914">
        <v>199.9</v>
      </c>
      <c r="G1914">
        <v>126.8</v>
      </c>
      <c r="H1914">
        <v>85</v>
      </c>
      <c r="I1914">
        <v>1</v>
      </c>
      <c r="J1914" t="s">
        <v>16</v>
      </c>
      <c r="K1914" t="s">
        <v>17</v>
      </c>
      <c r="L1914" t="s">
        <v>22</v>
      </c>
      <c r="M1914">
        <v>22.6</v>
      </c>
      <c r="N1914">
        <v>38516.35</v>
      </c>
      <c r="O1914" t="s">
        <v>19</v>
      </c>
      <c r="P1914" t="str">
        <f t="shared" si="1016"/>
        <v>45-59</v>
      </c>
      <c r="Q1914" t="str">
        <f>IF(PatientData[[#This Row],[bmi]]&lt;18.5,"Underweight",
IF(PatientData[[#This Row],[bmi]]&lt;25,"Normal",
IF(PatientData[[#This Row],[bmi]]&lt;30,"Overweight","Obese")))</f>
        <v>Normal</v>
      </c>
      <c r="R1914" t="str">
        <f t="shared" si="990"/>
        <v>Normal BP</v>
      </c>
      <c r="S1914" t="str">
        <f t="shared" si="991"/>
        <v>High Cost</v>
      </c>
    </row>
    <row r="1915" spans="1:19" x14ac:dyDescent="0.3">
      <c r="A1915">
        <v>78</v>
      </c>
      <c r="B1915" t="s">
        <v>15</v>
      </c>
      <c r="C1915">
        <v>28.2</v>
      </c>
      <c r="D1915">
        <v>137</v>
      </c>
      <c r="E1915">
        <v>78</v>
      </c>
      <c r="F1915">
        <v>239.1</v>
      </c>
      <c r="G1915">
        <v>132.1</v>
      </c>
      <c r="H1915">
        <v>60</v>
      </c>
      <c r="I1915">
        <v>2</v>
      </c>
      <c r="J1915" t="s">
        <v>27</v>
      </c>
      <c r="K1915" t="s">
        <v>21</v>
      </c>
      <c r="L1915" t="s">
        <v>25</v>
      </c>
      <c r="M1915">
        <v>5.6</v>
      </c>
      <c r="N1915">
        <v>10922.41</v>
      </c>
      <c r="O1915" t="s">
        <v>19</v>
      </c>
      <c r="P1915" t="str">
        <f t="shared" ref="P1915:P1916" si="1017">IF(A1912&lt;30,"18-29",IF(A1912&lt;45,"30-44",IF(A1912&lt;60,"45-59",IF(A1912&lt;75,"60-74","75+"))))</f>
        <v>45-59</v>
      </c>
      <c r="Q1915" t="str">
        <f>IF(PatientData[[#This Row],[bmi]]&lt;18.5,"Underweight",
IF(PatientData[[#This Row],[bmi]]&lt;25,"Normal",
IF(PatientData[[#This Row],[bmi]]&lt;30,"Overweight","Obese")))</f>
        <v>Overweight</v>
      </c>
      <c r="R1915" t="str">
        <f t="shared" si="990"/>
        <v>High BP</v>
      </c>
      <c r="S1915" t="str">
        <f t="shared" si="991"/>
        <v>Normal Cost</v>
      </c>
    </row>
    <row r="1916" spans="1:19" x14ac:dyDescent="0.3">
      <c r="A1916">
        <v>81</v>
      </c>
      <c r="B1916" t="s">
        <v>15</v>
      </c>
      <c r="C1916">
        <v>36.200000000000003</v>
      </c>
      <c r="D1916">
        <v>129</v>
      </c>
      <c r="E1916">
        <v>82</v>
      </c>
      <c r="F1916">
        <v>286.3</v>
      </c>
      <c r="G1916">
        <v>211.7</v>
      </c>
      <c r="H1916">
        <v>78</v>
      </c>
      <c r="I1916">
        <v>0</v>
      </c>
      <c r="J1916" t="s">
        <v>27</v>
      </c>
      <c r="K1916" t="s">
        <v>17</v>
      </c>
      <c r="L1916" t="s">
        <v>18</v>
      </c>
      <c r="M1916">
        <v>1.8</v>
      </c>
      <c r="N1916">
        <v>5476.87</v>
      </c>
      <c r="O1916" t="s">
        <v>19</v>
      </c>
      <c r="P1916" t="str">
        <f t="shared" si="1017"/>
        <v>45-59</v>
      </c>
      <c r="Q1916" t="str">
        <f>IF(PatientData[[#This Row],[bmi]]&lt;18.5,"Underweight",
IF(PatientData[[#This Row],[bmi]]&lt;25,"Normal",
IF(PatientData[[#This Row],[bmi]]&lt;30,"Overweight","Obese")))</f>
        <v>Obese</v>
      </c>
      <c r="R1916" t="str">
        <f t="shared" si="990"/>
        <v>High BP</v>
      </c>
      <c r="S1916" t="str">
        <f t="shared" si="991"/>
        <v>Normal Cost</v>
      </c>
    </row>
    <row r="1917" spans="1:19" x14ac:dyDescent="0.3">
      <c r="A1917">
        <v>55</v>
      </c>
      <c r="B1917" t="s">
        <v>20</v>
      </c>
      <c r="C1917">
        <v>22.9</v>
      </c>
      <c r="D1917">
        <v>114</v>
      </c>
      <c r="E1917">
        <v>67</v>
      </c>
      <c r="F1917">
        <v>174.6</v>
      </c>
      <c r="G1917">
        <v>108.5</v>
      </c>
      <c r="H1917">
        <v>78</v>
      </c>
      <c r="I1917">
        <v>0</v>
      </c>
      <c r="J1917" t="s">
        <v>16</v>
      </c>
      <c r="K1917" t="s">
        <v>21</v>
      </c>
      <c r="L1917" t="s">
        <v>25</v>
      </c>
      <c r="M1917">
        <v>10.4</v>
      </c>
      <c r="N1917">
        <v>15886</v>
      </c>
      <c r="O1917" t="s">
        <v>19</v>
      </c>
      <c r="P1917" t="str">
        <f t="shared" ref="P1917:P1919" si="1018">IF(A1917&lt;30,"18-29",IF(A1917&lt;45,"30-44",IF(A1917&lt;60,"45-59",IF(A1917&lt;75,"60-74","75+"))))</f>
        <v>45-59</v>
      </c>
      <c r="Q1917" t="str">
        <f>IF(PatientData[[#This Row],[bmi]]&lt;18.5,"Underweight",
IF(PatientData[[#This Row],[bmi]]&lt;25,"Normal",
IF(PatientData[[#This Row],[bmi]]&lt;30,"Overweight","Obese")))</f>
        <v>Normal</v>
      </c>
      <c r="R1917" t="str">
        <f t="shared" si="990"/>
        <v>Normal BP</v>
      </c>
      <c r="S1917" t="str">
        <f t="shared" si="991"/>
        <v>High Cost</v>
      </c>
    </row>
    <row r="1918" spans="1:19" x14ac:dyDescent="0.3">
      <c r="A1918">
        <v>48</v>
      </c>
      <c r="B1918" t="s">
        <v>20</v>
      </c>
      <c r="C1918">
        <v>22.9</v>
      </c>
      <c r="D1918">
        <v>124</v>
      </c>
      <c r="E1918">
        <v>76</v>
      </c>
      <c r="F1918">
        <v>222.5</v>
      </c>
      <c r="G1918">
        <v>169.2</v>
      </c>
      <c r="H1918">
        <v>60</v>
      </c>
      <c r="I1918">
        <v>1</v>
      </c>
      <c r="J1918" t="s">
        <v>27</v>
      </c>
      <c r="K1918" t="s">
        <v>17</v>
      </c>
      <c r="L1918" t="s">
        <v>25</v>
      </c>
      <c r="M1918">
        <v>8.6999999999999993</v>
      </c>
      <c r="N1918">
        <v>14591.45</v>
      </c>
      <c r="O1918" t="s">
        <v>19</v>
      </c>
      <c r="P1918" t="str">
        <f t="shared" si="1018"/>
        <v>45-59</v>
      </c>
      <c r="Q1918" t="str">
        <f>IF(PatientData[[#This Row],[bmi]]&lt;18.5,"Underweight",
IF(PatientData[[#This Row],[bmi]]&lt;25,"Normal",
IF(PatientData[[#This Row],[bmi]]&lt;30,"Overweight","Obese")))</f>
        <v>Normal</v>
      </c>
      <c r="R1918" t="str">
        <f t="shared" si="990"/>
        <v>High BP</v>
      </c>
      <c r="S1918" t="str">
        <f t="shared" si="991"/>
        <v>Normal Cost</v>
      </c>
    </row>
    <row r="1919" spans="1:19" x14ac:dyDescent="0.3">
      <c r="A1919">
        <v>85</v>
      </c>
      <c r="B1919" t="s">
        <v>20</v>
      </c>
      <c r="C1919">
        <v>22.9</v>
      </c>
      <c r="D1919">
        <v>128</v>
      </c>
      <c r="E1919">
        <v>79</v>
      </c>
      <c r="F1919">
        <v>251.6</v>
      </c>
      <c r="G1919">
        <v>93</v>
      </c>
      <c r="H1919">
        <v>69</v>
      </c>
      <c r="I1919">
        <v>1</v>
      </c>
      <c r="J1919" t="s">
        <v>16</v>
      </c>
      <c r="K1919" t="s">
        <v>26</v>
      </c>
      <c r="L1919" t="s">
        <v>25</v>
      </c>
      <c r="M1919">
        <v>5.3</v>
      </c>
      <c r="N1919">
        <v>11123.74</v>
      </c>
      <c r="O1919" t="s">
        <v>19</v>
      </c>
      <c r="P1919" t="str">
        <f t="shared" si="1018"/>
        <v>75+</v>
      </c>
      <c r="Q1919" t="str">
        <f>IF(PatientData[[#This Row],[bmi]]&lt;18.5,"Underweight",
IF(PatientData[[#This Row],[bmi]]&lt;25,"Normal",
IF(PatientData[[#This Row],[bmi]]&lt;30,"Overweight","Obese")))</f>
        <v>Normal</v>
      </c>
      <c r="R1919" t="str">
        <f t="shared" si="990"/>
        <v>High BP</v>
      </c>
      <c r="S1919" t="str">
        <f t="shared" si="991"/>
        <v>Normal Cost</v>
      </c>
    </row>
    <row r="1920" spans="1:19" x14ac:dyDescent="0.3">
      <c r="A1920">
        <v>88</v>
      </c>
      <c r="B1920" t="s">
        <v>15</v>
      </c>
      <c r="C1920">
        <v>25.4</v>
      </c>
      <c r="D1920">
        <v>136</v>
      </c>
      <c r="E1920">
        <v>83</v>
      </c>
      <c r="F1920">
        <v>207.8</v>
      </c>
      <c r="G1920">
        <v>144.4</v>
      </c>
      <c r="H1920">
        <v>91</v>
      </c>
      <c r="I1920">
        <v>0</v>
      </c>
      <c r="J1920" t="s">
        <v>16</v>
      </c>
      <c r="K1920" t="s">
        <v>17</v>
      </c>
      <c r="L1920" t="s">
        <v>25</v>
      </c>
      <c r="M1920">
        <v>20.100000000000001</v>
      </c>
      <c r="N1920">
        <v>30246.61</v>
      </c>
      <c r="O1920" t="s">
        <v>19</v>
      </c>
      <c r="P1920" t="str">
        <f t="shared" ref="P1920:P1921" si="1019">IF(A1917&lt;30,"18-29",IF(A1917&lt;45,"30-44",IF(A1917&lt;60,"45-59",IF(A1917&lt;75,"60-74","75+"))))</f>
        <v>45-59</v>
      </c>
      <c r="Q1920" t="str">
        <f>IF(PatientData[[#This Row],[bmi]]&lt;18.5,"Underweight",
IF(PatientData[[#This Row],[bmi]]&lt;25,"Normal",
IF(PatientData[[#This Row],[bmi]]&lt;30,"Overweight","Obese")))</f>
        <v>Overweight</v>
      </c>
      <c r="R1920" t="str">
        <f t="shared" si="990"/>
        <v>High BP</v>
      </c>
      <c r="S1920" t="str">
        <f t="shared" si="991"/>
        <v>High Cost</v>
      </c>
    </row>
    <row r="1921" spans="1:19" x14ac:dyDescent="0.3">
      <c r="A1921">
        <v>41</v>
      </c>
      <c r="B1921" t="s">
        <v>15</v>
      </c>
      <c r="C1921">
        <v>26.1</v>
      </c>
      <c r="D1921">
        <v>125</v>
      </c>
      <c r="E1921">
        <v>72</v>
      </c>
      <c r="F1921">
        <v>213.9</v>
      </c>
      <c r="G1921">
        <v>93.4</v>
      </c>
      <c r="H1921">
        <v>62</v>
      </c>
      <c r="I1921">
        <v>1</v>
      </c>
      <c r="J1921" t="s">
        <v>27</v>
      </c>
      <c r="K1921" t="s">
        <v>26</v>
      </c>
      <c r="L1921" t="s">
        <v>22</v>
      </c>
      <c r="M1921">
        <v>3.6</v>
      </c>
      <c r="N1921">
        <v>6817.47</v>
      </c>
      <c r="O1921" t="s">
        <v>19</v>
      </c>
      <c r="P1921" t="str">
        <f t="shared" si="1019"/>
        <v>45-59</v>
      </c>
      <c r="Q1921" t="str">
        <f>IF(PatientData[[#This Row],[bmi]]&lt;18.5,"Underweight",
IF(PatientData[[#This Row],[bmi]]&lt;25,"Normal",
IF(PatientData[[#This Row],[bmi]]&lt;30,"Overweight","Obese")))</f>
        <v>Overweight</v>
      </c>
      <c r="R1921" t="str">
        <f t="shared" si="990"/>
        <v>High BP</v>
      </c>
      <c r="S1921" t="str">
        <f t="shared" si="991"/>
        <v>Normal Cost</v>
      </c>
    </row>
    <row r="1922" spans="1:19" x14ac:dyDescent="0.3">
      <c r="A1922">
        <v>66</v>
      </c>
      <c r="B1922" t="s">
        <v>20</v>
      </c>
      <c r="C1922">
        <v>22.9</v>
      </c>
      <c r="D1922">
        <v>108</v>
      </c>
      <c r="E1922">
        <v>69</v>
      </c>
      <c r="F1922">
        <v>234.2</v>
      </c>
      <c r="G1922">
        <v>124.2</v>
      </c>
      <c r="H1922">
        <v>69</v>
      </c>
      <c r="I1922">
        <v>2</v>
      </c>
      <c r="J1922" t="s">
        <v>27</v>
      </c>
      <c r="K1922" t="s">
        <v>17</v>
      </c>
      <c r="L1922" t="s">
        <v>18</v>
      </c>
      <c r="M1922">
        <v>1</v>
      </c>
      <c r="N1922">
        <v>3708.69</v>
      </c>
      <c r="O1922" t="s">
        <v>23</v>
      </c>
      <c r="P1922" t="str">
        <f t="shared" ref="P1922" si="1020">IF(A1922&lt;30,"18-29",IF(A1922&lt;45,"30-44",IF(A1922&lt;60,"45-59",IF(A1922&lt;75,"60-74","75+"))))</f>
        <v>60-74</v>
      </c>
      <c r="Q1922" t="str">
        <f>IF(PatientData[[#This Row],[bmi]]&lt;18.5,"Underweight",
IF(PatientData[[#This Row],[bmi]]&lt;25,"Normal",
IF(PatientData[[#This Row],[bmi]]&lt;30,"Overweight","Obese")))</f>
        <v>Normal</v>
      </c>
      <c r="R1922" t="str">
        <f t="shared" si="990"/>
        <v>Normal BP</v>
      </c>
      <c r="S1922" t="str">
        <f t="shared" si="991"/>
        <v>Normal Cost</v>
      </c>
    </row>
    <row r="1923" spans="1:19" x14ac:dyDescent="0.3">
      <c r="A1923">
        <v>50</v>
      </c>
      <c r="B1923" t="s">
        <v>15</v>
      </c>
      <c r="C1923">
        <v>30.7</v>
      </c>
      <c r="D1923">
        <v>129</v>
      </c>
      <c r="E1923">
        <v>70</v>
      </c>
      <c r="F1923">
        <v>218.2</v>
      </c>
      <c r="G1923">
        <v>123.8</v>
      </c>
      <c r="H1923">
        <v>92</v>
      </c>
      <c r="I1923">
        <v>2</v>
      </c>
      <c r="J1923" t="s">
        <v>16</v>
      </c>
      <c r="K1923" t="s">
        <v>17</v>
      </c>
      <c r="L1923" t="s">
        <v>18</v>
      </c>
      <c r="M1923">
        <v>4.9000000000000004</v>
      </c>
      <c r="N1923">
        <v>11037.1</v>
      </c>
      <c r="O1923" t="s">
        <v>23</v>
      </c>
      <c r="P1923" t="str">
        <f t="shared" ref="P1923" si="1021">IF(A1920&lt;30,"18-29",IF(A1920&lt;45,"30-44",IF(A1920&lt;60,"45-59",IF(A1920&lt;75,"60-74","75+"))))</f>
        <v>75+</v>
      </c>
      <c r="Q1923" t="str">
        <f>IF(PatientData[[#This Row],[bmi]]&lt;18.5,"Underweight",
IF(PatientData[[#This Row],[bmi]]&lt;25,"Normal",
IF(PatientData[[#This Row],[bmi]]&lt;30,"Overweight","Obese")))</f>
        <v>Obese</v>
      </c>
      <c r="R1923" t="str">
        <f t="shared" ref="R1923:R1986" si="1022">IF(AND(D1923&lt;120,E1923&lt;80),"Normal BP","High BP")</f>
        <v>High BP</v>
      </c>
      <c r="S1923" t="str">
        <f t="shared" ref="S1923:S1986" si="1023">IF(N1923&gt;15000,"High Cost","Normal Cost")</f>
        <v>Normal Cost</v>
      </c>
    </row>
    <row r="1924" spans="1:19" x14ac:dyDescent="0.3">
      <c r="A1924">
        <v>83</v>
      </c>
      <c r="B1924" t="s">
        <v>20</v>
      </c>
      <c r="C1924">
        <v>23</v>
      </c>
      <c r="D1924">
        <v>106</v>
      </c>
      <c r="E1924">
        <v>60</v>
      </c>
      <c r="F1924">
        <v>213.8</v>
      </c>
      <c r="G1924">
        <v>105.7</v>
      </c>
      <c r="H1924">
        <v>69</v>
      </c>
      <c r="I1924">
        <v>0</v>
      </c>
      <c r="J1924" t="s">
        <v>24</v>
      </c>
      <c r="K1924" t="s">
        <v>28</v>
      </c>
      <c r="L1924" t="s">
        <v>18</v>
      </c>
      <c r="M1924">
        <v>3</v>
      </c>
      <c r="N1924">
        <v>9213.2099999999991</v>
      </c>
      <c r="O1924" t="s">
        <v>19</v>
      </c>
      <c r="P1924" t="str">
        <f t="shared" ref="P1924" si="1024">IF(A1924&lt;30,"18-29",IF(A1924&lt;45,"30-44",IF(A1924&lt;60,"45-59",IF(A1924&lt;75,"60-74","75+"))))</f>
        <v>75+</v>
      </c>
      <c r="Q1924" t="str">
        <f>IF(PatientData[[#This Row],[bmi]]&lt;18.5,"Underweight",
IF(PatientData[[#This Row],[bmi]]&lt;25,"Normal",
IF(PatientData[[#This Row],[bmi]]&lt;30,"Overweight","Obese")))</f>
        <v>Normal</v>
      </c>
      <c r="R1924" t="str">
        <f t="shared" si="1022"/>
        <v>Normal BP</v>
      </c>
      <c r="S1924" t="str">
        <f t="shared" si="1023"/>
        <v>Normal Cost</v>
      </c>
    </row>
    <row r="1925" spans="1:19" x14ac:dyDescent="0.3">
      <c r="A1925">
        <v>71</v>
      </c>
      <c r="B1925" t="s">
        <v>15</v>
      </c>
      <c r="C1925">
        <v>24.5</v>
      </c>
      <c r="D1925">
        <v>125</v>
      </c>
      <c r="E1925">
        <v>83</v>
      </c>
      <c r="F1925">
        <v>214.3</v>
      </c>
      <c r="G1925">
        <v>101.2</v>
      </c>
      <c r="H1925">
        <v>71</v>
      </c>
      <c r="I1925">
        <v>0</v>
      </c>
      <c r="J1925" t="s">
        <v>27</v>
      </c>
      <c r="K1925" t="s">
        <v>21</v>
      </c>
      <c r="L1925" t="s">
        <v>18</v>
      </c>
      <c r="M1925">
        <v>11.6</v>
      </c>
      <c r="N1925">
        <v>19919.8</v>
      </c>
      <c r="O1925" t="s">
        <v>19</v>
      </c>
      <c r="P1925" t="str">
        <f t="shared" ref="P1925" si="1025">IF(A1922&lt;30,"18-29",IF(A1922&lt;45,"30-44",IF(A1922&lt;60,"45-59",IF(A1922&lt;75,"60-74","75+"))))</f>
        <v>60-74</v>
      </c>
      <c r="Q1925" t="str">
        <f>IF(PatientData[[#This Row],[bmi]]&lt;18.5,"Underweight",
IF(PatientData[[#This Row],[bmi]]&lt;25,"Normal",
IF(PatientData[[#This Row],[bmi]]&lt;30,"Overweight","Obese")))</f>
        <v>Normal</v>
      </c>
      <c r="R1925" t="str">
        <f t="shared" si="1022"/>
        <v>High BP</v>
      </c>
      <c r="S1925" t="str">
        <f t="shared" si="1023"/>
        <v>High Cost</v>
      </c>
    </row>
    <row r="1926" spans="1:19" x14ac:dyDescent="0.3">
      <c r="A1926">
        <v>43</v>
      </c>
      <c r="B1926" t="s">
        <v>20</v>
      </c>
      <c r="C1926">
        <v>23</v>
      </c>
      <c r="D1926">
        <v>121</v>
      </c>
      <c r="E1926">
        <v>77</v>
      </c>
      <c r="F1926">
        <v>216</v>
      </c>
      <c r="G1926">
        <v>101.3</v>
      </c>
      <c r="H1926">
        <v>64</v>
      </c>
      <c r="I1926">
        <v>0</v>
      </c>
      <c r="J1926" t="s">
        <v>27</v>
      </c>
      <c r="K1926" t="s">
        <v>26</v>
      </c>
      <c r="L1926" t="s">
        <v>18</v>
      </c>
      <c r="M1926">
        <v>1.2</v>
      </c>
      <c r="N1926">
        <v>3338.61</v>
      </c>
      <c r="O1926" t="s">
        <v>19</v>
      </c>
      <c r="P1926" t="str">
        <f t="shared" ref="P1926" si="1026">IF(A1926&lt;30,"18-29",IF(A1926&lt;45,"30-44",IF(A1926&lt;60,"45-59",IF(A1926&lt;75,"60-74","75+"))))</f>
        <v>30-44</v>
      </c>
      <c r="Q1926" t="str">
        <f>IF(PatientData[[#This Row],[bmi]]&lt;18.5,"Underweight",
IF(PatientData[[#This Row],[bmi]]&lt;25,"Normal",
IF(PatientData[[#This Row],[bmi]]&lt;30,"Overweight","Obese")))</f>
        <v>Normal</v>
      </c>
      <c r="R1926" t="str">
        <f t="shared" si="1022"/>
        <v>High BP</v>
      </c>
      <c r="S1926" t="str">
        <f t="shared" si="1023"/>
        <v>Normal Cost</v>
      </c>
    </row>
    <row r="1927" spans="1:19" x14ac:dyDescent="0.3">
      <c r="A1927">
        <v>95</v>
      </c>
      <c r="B1927" t="s">
        <v>15</v>
      </c>
      <c r="C1927">
        <v>21.9</v>
      </c>
      <c r="D1927">
        <v>126</v>
      </c>
      <c r="E1927">
        <v>67</v>
      </c>
      <c r="F1927">
        <v>252.3</v>
      </c>
      <c r="G1927">
        <v>121.6</v>
      </c>
      <c r="H1927">
        <v>68</v>
      </c>
      <c r="I1927">
        <v>3</v>
      </c>
      <c r="J1927" t="s">
        <v>27</v>
      </c>
      <c r="K1927" t="s">
        <v>21</v>
      </c>
      <c r="L1927" t="s">
        <v>18</v>
      </c>
      <c r="M1927">
        <v>5.6</v>
      </c>
      <c r="N1927">
        <v>13874.2</v>
      </c>
      <c r="O1927" t="s">
        <v>19</v>
      </c>
      <c r="P1927" t="str">
        <f t="shared" ref="P1927" si="1027">IF(A1924&lt;30,"18-29",IF(A1924&lt;45,"30-44",IF(A1924&lt;60,"45-59",IF(A1924&lt;75,"60-74","75+"))))</f>
        <v>75+</v>
      </c>
      <c r="Q1927" t="str">
        <f>IF(PatientData[[#This Row],[bmi]]&lt;18.5,"Underweight",
IF(PatientData[[#This Row],[bmi]]&lt;25,"Normal",
IF(PatientData[[#This Row],[bmi]]&lt;30,"Overweight","Obese")))</f>
        <v>Normal</v>
      </c>
      <c r="R1927" t="str">
        <f t="shared" si="1022"/>
        <v>High BP</v>
      </c>
      <c r="S1927" t="str">
        <f t="shared" si="1023"/>
        <v>Normal Cost</v>
      </c>
    </row>
    <row r="1928" spans="1:19" x14ac:dyDescent="0.3">
      <c r="A1928">
        <v>58</v>
      </c>
      <c r="B1928" t="s">
        <v>20</v>
      </c>
      <c r="C1928">
        <v>23</v>
      </c>
      <c r="D1928">
        <v>109</v>
      </c>
      <c r="E1928">
        <v>74</v>
      </c>
      <c r="F1928">
        <v>198.4</v>
      </c>
      <c r="G1928">
        <v>94.7</v>
      </c>
      <c r="H1928">
        <v>79</v>
      </c>
      <c r="I1928">
        <v>1</v>
      </c>
      <c r="J1928" t="s">
        <v>16</v>
      </c>
      <c r="K1928" t="s">
        <v>26</v>
      </c>
      <c r="L1928" t="s">
        <v>25</v>
      </c>
      <c r="M1928">
        <v>5.6</v>
      </c>
      <c r="N1928">
        <v>9403.0300000000007</v>
      </c>
      <c r="O1928" t="s">
        <v>19</v>
      </c>
      <c r="P1928" t="str">
        <f t="shared" ref="P1928" si="1028">IF(A1928&lt;30,"18-29",IF(A1928&lt;45,"30-44",IF(A1928&lt;60,"45-59",IF(A1928&lt;75,"60-74","75+"))))</f>
        <v>45-59</v>
      </c>
      <c r="Q1928" t="str">
        <f>IF(PatientData[[#This Row],[bmi]]&lt;18.5,"Underweight",
IF(PatientData[[#This Row],[bmi]]&lt;25,"Normal",
IF(PatientData[[#This Row],[bmi]]&lt;30,"Overweight","Obese")))</f>
        <v>Normal</v>
      </c>
      <c r="R1928" t="str">
        <f t="shared" si="1022"/>
        <v>Normal BP</v>
      </c>
      <c r="S1928" t="str">
        <f t="shared" si="1023"/>
        <v>Normal Cost</v>
      </c>
    </row>
    <row r="1929" spans="1:19" x14ac:dyDescent="0.3">
      <c r="A1929">
        <v>40</v>
      </c>
      <c r="B1929" t="s">
        <v>15</v>
      </c>
      <c r="C1929">
        <v>24.3</v>
      </c>
      <c r="D1929">
        <v>112</v>
      </c>
      <c r="E1929">
        <v>65</v>
      </c>
      <c r="F1929">
        <v>221.7</v>
      </c>
      <c r="G1929">
        <v>117.1</v>
      </c>
      <c r="H1929">
        <v>86</v>
      </c>
      <c r="I1929">
        <v>1</v>
      </c>
      <c r="J1929" t="s">
        <v>16</v>
      </c>
      <c r="K1929" t="s">
        <v>28</v>
      </c>
      <c r="L1929" t="s">
        <v>22</v>
      </c>
      <c r="M1929">
        <v>5.5</v>
      </c>
      <c r="N1929">
        <v>13568.51</v>
      </c>
      <c r="O1929" t="s">
        <v>19</v>
      </c>
      <c r="P1929" t="str">
        <f t="shared" ref="P1929" si="1029">IF(A1926&lt;30,"18-29",IF(A1926&lt;45,"30-44",IF(A1926&lt;60,"45-59",IF(A1926&lt;75,"60-74","75+"))))</f>
        <v>30-44</v>
      </c>
      <c r="Q1929" t="str">
        <f>IF(PatientData[[#This Row],[bmi]]&lt;18.5,"Underweight",
IF(PatientData[[#This Row],[bmi]]&lt;25,"Normal",
IF(PatientData[[#This Row],[bmi]]&lt;30,"Overweight","Obese")))</f>
        <v>Normal</v>
      </c>
      <c r="R1929" t="str">
        <f t="shared" si="1022"/>
        <v>Normal BP</v>
      </c>
      <c r="S1929" t="str">
        <f t="shared" si="1023"/>
        <v>Normal Cost</v>
      </c>
    </row>
    <row r="1930" spans="1:19" x14ac:dyDescent="0.3">
      <c r="A1930">
        <v>62</v>
      </c>
      <c r="B1930" t="s">
        <v>20</v>
      </c>
      <c r="C1930">
        <v>23</v>
      </c>
      <c r="D1930">
        <v>128</v>
      </c>
      <c r="E1930">
        <v>65</v>
      </c>
      <c r="F1930">
        <v>186.8</v>
      </c>
      <c r="G1930">
        <v>135.80000000000001</v>
      </c>
      <c r="H1930">
        <v>85</v>
      </c>
      <c r="I1930">
        <v>1</v>
      </c>
      <c r="J1930" t="s">
        <v>27</v>
      </c>
      <c r="K1930" t="s">
        <v>26</v>
      </c>
      <c r="L1930" t="s">
        <v>22</v>
      </c>
      <c r="M1930">
        <v>7.8</v>
      </c>
      <c r="N1930">
        <v>15266.94</v>
      </c>
      <c r="O1930" t="s">
        <v>19</v>
      </c>
      <c r="P1930" t="str">
        <f t="shared" ref="P1930" si="1030">IF(A1930&lt;30,"18-29",IF(A1930&lt;45,"30-44",IF(A1930&lt;60,"45-59",IF(A1930&lt;75,"60-74","75+"))))</f>
        <v>60-74</v>
      </c>
      <c r="Q1930" t="str">
        <f>IF(PatientData[[#This Row],[bmi]]&lt;18.5,"Underweight",
IF(PatientData[[#This Row],[bmi]]&lt;25,"Normal",
IF(PatientData[[#This Row],[bmi]]&lt;30,"Overweight","Obese")))</f>
        <v>Normal</v>
      </c>
      <c r="R1930" t="str">
        <f t="shared" si="1022"/>
        <v>High BP</v>
      </c>
      <c r="S1930" t="str">
        <f t="shared" si="1023"/>
        <v>High Cost</v>
      </c>
    </row>
    <row r="1931" spans="1:19" x14ac:dyDescent="0.3">
      <c r="A1931">
        <v>62</v>
      </c>
      <c r="B1931" t="s">
        <v>15</v>
      </c>
      <c r="C1931">
        <v>35.700000000000003</v>
      </c>
      <c r="D1931">
        <v>124</v>
      </c>
      <c r="E1931">
        <v>74</v>
      </c>
      <c r="F1931">
        <v>221.1</v>
      </c>
      <c r="G1931">
        <v>101.1</v>
      </c>
      <c r="H1931">
        <v>96</v>
      </c>
      <c r="I1931">
        <v>0</v>
      </c>
      <c r="J1931" t="s">
        <v>16</v>
      </c>
      <c r="K1931" t="s">
        <v>21</v>
      </c>
      <c r="L1931" t="s">
        <v>25</v>
      </c>
      <c r="M1931">
        <v>11.2</v>
      </c>
      <c r="N1931">
        <v>23187.72</v>
      </c>
      <c r="O1931" t="s">
        <v>19</v>
      </c>
      <c r="P1931" t="str">
        <f t="shared" ref="P1931" si="1031">IF(A1928&lt;30,"18-29",IF(A1928&lt;45,"30-44",IF(A1928&lt;60,"45-59",IF(A1928&lt;75,"60-74","75+"))))</f>
        <v>45-59</v>
      </c>
      <c r="Q1931" t="str">
        <f>IF(PatientData[[#This Row],[bmi]]&lt;18.5,"Underweight",
IF(PatientData[[#This Row],[bmi]]&lt;25,"Normal",
IF(PatientData[[#This Row],[bmi]]&lt;30,"Overweight","Obese")))</f>
        <v>Obese</v>
      </c>
      <c r="R1931" t="str">
        <f t="shared" si="1022"/>
        <v>High BP</v>
      </c>
      <c r="S1931" t="str">
        <f t="shared" si="1023"/>
        <v>High Cost</v>
      </c>
    </row>
    <row r="1932" spans="1:19" x14ac:dyDescent="0.3">
      <c r="A1932">
        <v>71</v>
      </c>
      <c r="B1932" t="s">
        <v>20</v>
      </c>
      <c r="C1932">
        <v>23</v>
      </c>
      <c r="D1932">
        <v>120</v>
      </c>
      <c r="E1932">
        <v>66</v>
      </c>
      <c r="F1932">
        <v>251.6</v>
      </c>
      <c r="G1932">
        <v>147.80000000000001</v>
      </c>
      <c r="H1932">
        <v>99</v>
      </c>
      <c r="I1932">
        <v>3</v>
      </c>
      <c r="J1932" t="s">
        <v>16</v>
      </c>
      <c r="K1932" t="s">
        <v>21</v>
      </c>
      <c r="L1932" t="s">
        <v>18</v>
      </c>
      <c r="M1932">
        <v>11.2</v>
      </c>
      <c r="N1932">
        <v>20056.54</v>
      </c>
      <c r="O1932" t="s">
        <v>19</v>
      </c>
      <c r="P1932" t="str">
        <f t="shared" ref="P1932:P1937" si="1032">IF(A1932&lt;30,"18-29",IF(A1932&lt;45,"30-44",IF(A1932&lt;60,"45-59",IF(A1932&lt;75,"60-74","75+"))))</f>
        <v>60-74</v>
      </c>
      <c r="Q1932" t="str">
        <f>IF(PatientData[[#This Row],[bmi]]&lt;18.5,"Underweight",
IF(PatientData[[#This Row],[bmi]]&lt;25,"Normal",
IF(PatientData[[#This Row],[bmi]]&lt;30,"Overweight","Obese")))</f>
        <v>Normal</v>
      </c>
      <c r="R1932" t="str">
        <f t="shared" si="1022"/>
        <v>High BP</v>
      </c>
      <c r="S1932" t="str">
        <f t="shared" si="1023"/>
        <v>High Cost</v>
      </c>
    </row>
    <row r="1933" spans="1:19" x14ac:dyDescent="0.3">
      <c r="A1933">
        <v>65</v>
      </c>
      <c r="B1933" t="s">
        <v>20</v>
      </c>
      <c r="C1933">
        <v>23</v>
      </c>
      <c r="D1933">
        <v>114</v>
      </c>
      <c r="E1933">
        <v>61</v>
      </c>
      <c r="F1933">
        <v>264.3</v>
      </c>
      <c r="G1933">
        <v>95.1</v>
      </c>
      <c r="H1933">
        <v>84</v>
      </c>
      <c r="I1933">
        <v>1</v>
      </c>
      <c r="J1933" t="s">
        <v>27</v>
      </c>
      <c r="K1933" t="s">
        <v>28</v>
      </c>
      <c r="L1933" t="s">
        <v>18</v>
      </c>
      <c r="M1933">
        <v>6.4</v>
      </c>
      <c r="N1933">
        <v>13423.73</v>
      </c>
      <c r="O1933" t="s">
        <v>19</v>
      </c>
      <c r="P1933" t="str">
        <f t="shared" si="1032"/>
        <v>60-74</v>
      </c>
      <c r="Q1933" t="str">
        <f>IF(PatientData[[#This Row],[bmi]]&lt;18.5,"Underweight",
IF(PatientData[[#This Row],[bmi]]&lt;25,"Normal",
IF(PatientData[[#This Row],[bmi]]&lt;30,"Overweight","Obese")))</f>
        <v>Normal</v>
      </c>
      <c r="R1933" t="str">
        <f t="shared" si="1022"/>
        <v>Normal BP</v>
      </c>
      <c r="S1933" t="str">
        <f t="shared" si="1023"/>
        <v>Normal Cost</v>
      </c>
    </row>
    <row r="1934" spans="1:19" x14ac:dyDescent="0.3">
      <c r="A1934">
        <v>58</v>
      </c>
      <c r="B1934" t="s">
        <v>20</v>
      </c>
      <c r="C1934">
        <v>23</v>
      </c>
      <c r="D1934">
        <v>114</v>
      </c>
      <c r="E1934">
        <v>64</v>
      </c>
      <c r="F1934">
        <v>207.3</v>
      </c>
      <c r="G1934">
        <v>122.9</v>
      </c>
      <c r="H1934">
        <v>99</v>
      </c>
      <c r="I1934">
        <v>1</v>
      </c>
      <c r="J1934" t="s">
        <v>16</v>
      </c>
      <c r="K1934" t="s">
        <v>17</v>
      </c>
      <c r="L1934" t="s">
        <v>22</v>
      </c>
      <c r="M1934">
        <v>5.7</v>
      </c>
      <c r="N1934">
        <v>11322.44</v>
      </c>
      <c r="O1934" t="s">
        <v>19</v>
      </c>
      <c r="P1934" t="str">
        <f t="shared" si="1032"/>
        <v>45-59</v>
      </c>
      <c r="Q1934" t="str">
        <f>IF(PatientData[[#This Row],[bmi]]&lt;18.5,"Underweight",
IF(PatientData[[#This Row],[bmi]]&lt;25,"Normal",
IF(PatientData[[#This Row],[bmi]]&lt;30,"Overweight","Obese")))</f>
        <v>Normal</v>
      </c>
      <c r="R1934" t="str">
        <f t="shared" si="1022"/>
        <v>Normal BP</v>
      </c>
      <c r="S1934" t="str">
        <f t="shared" si="1023"/>
        <v>Normal Cost</v>
      </c>
    </row>
    <row r="1935" spans="1:19" x14ac:dyDescent="0.3">
      <c r="A1935">
        <v>67</v>
      </c>
      <c r="B1935" t="s">
        <v>20</v>
      </c>
      <c r="C1935">
        <v>23</v>
      </c>
      <c r="D1935">
        <v>128</v>
      </c>
      <c r="E1935">
        <v>76</v>
      </c>
      <c r="F1935">
        <v>202.3</v>
      </c>
      <c r="G1935">
        <v>139.19999999999999</v>
      </c>
      <c r="H1935">
        <v>67</v>
      </c>
      <c r="I1935">
        <v>3</v>
      </c>
      <c r="J1935" t="s">
        <v>24</v>
      </c>
      <c r="K1935" t="s">
        <v>17</v>
      </c>
      <c r="L1935" t="s">
        <v>22</v>
      </c>
      <c r="M1935">
        <v>6.1</v>
      </c>
      <c r="N1935">
        <v>10245.68</v>
      </c>
      <c r="O1935" t="s">
        <v>23</v>
      </c>
      <c r="P1935" t="str">
        <f t="shared" si="1032"/>
        <v>60-74</v>
      </c>
      <c r="Q1935" t="str">
        <f>IF(PatientData[[#This Row],[bmi]]&lt;18.5,"Underweight",
IF(PatientData[[#This Row],[bmi]]&lt;25,"Normal",
IF(PatientData[[#This Row],[bmi]]&lt;30,"Overweight","Obese")))</f>
        <v>Normal</v>
      </c>
      <c r="R1935" t="str">
        <f t="shared" si="1022"/>
        <v>High BP</v>
      </c>
      <c r="S1935" t="str">
        <f t="shared" si="1023"/>
        <v>Normal Cost</v>
      </c>
    </row>
    <row r="1936" spans="1:19" x14ac:dyDescent="0.3">
      <c r="A1936">
        <v>30</v>
      </c>
      <c r="B1936" t="s">
        <v>20</v>
      </c>
      <c r="C1936">
        <v>23</v>
      </c>
      <c r="D1936">
        <v>121</v>
      </c>
      <c r="E1936">
        <v>74</v>
      </c>
      <c r="F1936">
        <v>189</v>
      </c>
      <c r="G1936">
        <v>92.4</v>
      </c>
      <c r="H1936">
        <v>76</v>
      </c>
      <c r="I1936">
        <v>1</v>
      </c>
      <c r="J1936" t="s">
        <v>24</v>
      </c>
      <c r="K1936" t="s">
        <v>21</v>
      </c>
      <c r="L1936" t="s">
        <v>25</v>
      </c>
      <c r="M1936">
        <v>4.4000000000000004</v>
      </c>
      <c r="N1936">
        <v>10205.049999999999</v>
      </c>
      <c r="O1936" t="s">
        <v>19</v>
      </c>
      <c r="P1936" t="str">
        <f t="shared" si="1032"/>
        <v>30-44</v>
      </c>
      <c r="Q1936" t="str">
        <f>IF(PatientData[[#This Row],[bmi]]&lt;18.5,"Underweight",
IF(PatientData[[#This Row],[bmi]]&lt;25,"Normal",
IF(PatientData[[#This Row],[bmi]]&lt;30,"Overweight","Obese")))</f>
        <v>Normal</v>
      </c>
      <c r="R1936" t="str">
        <f t="shared" si="1022"/>
        <v>High BP</v>
      </c>
      <c r="S1936" t="str">
        <f t="shared" si="1023"/>
        <v>Normal Cost</v>
      </c>
    </row>
    <row r="1937" spans="1:19" x14ac:dyDescent="0.3">
      <c r="A1937">
        <v>74</v>
      </c>
      <c r="B1937" t="s">
        <v>20</v>
      </c>
      <c r="C1937">
        <v>23</v>
      </c>
      <c r="D1937">
        <v>104</v>
      </c>
      <c r="E1937">
        <v>68</v>
      </c>
      <c r="F1937">
        <v>221</v>
      </c>
      <c r="G1937">
        <v>94.5</v>
      </c>
      <c r="H1937">
        <v>83</v>
      </c>
      <c r="I1937">
        <v>1</v>
      </c>
      <c r="J1937" t="s">
        <v>16</v>
      </c>
      <c r="K1937" t="s">
        <v>21</v>
      </c>
      <c r="L1937" t="s">
        <v>22</v>
      </c>
      <c r="M1937">
        <v>14.8</v>
      </c>
      <c r="N1937">
        <v>26416.99</v>
      </c>
      <c r="O1937" t="s">
        <v>23</v>
      </c>
      <c r="P1937" t="str">
        <f t="shared" si="1032"/>
        <v>60-74</v>
      </c>
      <c r="Q1937" t="str">
        <f>IF(PatientData[[#This Row],[bmi]]&lt;18.5,"Underweight",
IF(PatientData[[#This Row],[bmi]]&lt;25,"Normal",
IF(PatientData[[#This Row],[bmi]]&lt;30,"Overweight","Obese")))</f>
        <v>Normal</v>
      </c>
      <c r="R1937" t="str">
        <f t="shared" si="1022"/>
        <v>Normal BP</v>
      </c>
      <c r="S1937" t="str">
        <f t="shared" si="1023"/>
        <v>High Cost</v>
      </c>
    </row>
    <row r="1938" spans="1:19" x14ac:dyDescent="0.3">
      <c r="A1938">
        <v>59</v>
      </c>
      <c r="B1938" t="s">
        <v>15</v>
      </c>
      <c r="C1938">
        <v>26.2</v>
      </c>
      <c r="D1938">
        <v>143</v>
      </c>
      <c r="E1938">
        <v>77</v>
      </c>
      <c r="F1938">
        <v>207</v>
      </c>
      <c r="G1938">
        <v>135.80000000000001</v>
      </c>
      <c r="H1938">
        <v>65</v>
      </c>
      <c r="I1938">
        <v>2</v>
      </c>
      <c r="J1938" t="s">
        <v>27</v>
      </c>
      <c r="K1938" t="s">
        <v>26</v>
      </c>
      <c r="L1938" t="s">
        <v>22</v>
      </c>
      <c r="M1938">
        <v>3.1</v>
      </c>
      <c r="N1938">
        <v>6270.89</v>
      </c>
      <c r="O1938" t="s">
        <v>23</v>
      </c>
      <c r="P1938" t="str">
        <f t="shared" ref="P1938" si="1033">IF(A1935&lt;30,"18-29",IF(A1935&lt;45,"30-44",IF(A1935&lt;60,"45-59",IF(A1935&lt;75,"60-74","75+"))))</f>
        <v>60-74</v>
      </c>
      <c r="Q1938" t="str">
        <f>IF(PatientData[[#This Row],[bmi]]&lt;18.5,"Underweight",
IF(PatientData[[#This Row],[bmi]]&lt;25,"Normal",
IF(PatientData[[#This Row],[bmi]]&lt;30,"Overweight","Obese")))</f>
        <v>Overweight</v>
      </c>
      <c r="R1938" t="str">
        <f t="shared" si="1022"/>
        <v>High BP</v>
      </c>
      <c r="S1938" t="str">
        <f t="shared" si="1023"/>
        <v>Normal Cost</v>
      </c>
    </row>
    <row r="1939" spans="1:19" x14ac:dyDescent="0.3">
      <c r="A1939">
        <v>33</v>
      </c>
      <c r="B1939" t="s">
        <v>20</v>
      </c>
      <c r="C1939">
        <v>23</v>
      </c>
      <c r="D1939">
        <v>97</v>
      </c>
      <c r="E1939">
        <v>60</v>
      </c>
      <c r="F1939">
        <v>195.8</v>
      </c>
      <c r="G1939">
        <v>102.1</v>
      </c>
      <c r="H1939">
        <v>94</v>
      </c>
      <c r="I1939">
        <v>0</v>
      </c>
      <c r="J1939" t="s">
        <v>16</v>
      </c>
      <c r="K1939" t="s">
        <v>21</v>
      </c>
      <c r="L1939" t="s">
        <v>18</v>
      </c>
      <c r="M1939">
        <v>10.3</v>
      </c>
      <c r="N1939">
        <v>21894.720000000001</v>
      </c>
      <c r="O1939" t="s">
        <v>19</v>
      </c>
      <c r="P1939" t="str">
        <f t="shared" ref="P1939:P1940" si="1034">IF(A1939&lt;30,"18-29",IF(A1939&lt;45,"30-44",IF(A1939&lt;60,"45-59",IF(A1939&lt;75,"60-74","75+"))))</f>
        <v>30-44</v>
      </c>
      <c r="Q1939" t="str">
        <f>IF(PatientData[[#This Row],[bmi]]&lt;18.5,"Underweight",
IF(PatientData[[#This Row],[bmi]]&lt;25,"Normal",
IF(PatientData[[#This Row],[bmi]]&lt;30,"Overweight","Obese")))</f>
        <v>Normal</v>
      </c>
      <c r="R1939" t="str">
        <f t="shared" si="1022"/>
        <v>Normal BP</v>
      </c>
      <c r="S1939" t="str">
        <f t="shared" si="1023"/>
        <v>High Cost</v>
      </c>
    </row>
    <row r="1940" spans="1:19" x14ac:dyDescent="0.3">
      <c r="A1940">
        <v>55</v>
      </c>
      <c r="B1940" t="s">
        <v>20</v>
      </c>
      <c r="C1940">
        <v>23</v>
      </c>
      <c r="D1940">
        <v>111</v>
      </c>
      <c r="E1940">
        <v>67</v>
      </c>
      <c r="F1940">
        <v>190.2</v>
      </c>
      <c r="G1940">
        <v>86.4</v>
      </c>
      <c r="H1940">
        <v>60</v>
      </c>
      <c r="I1940">
        <v>0</v>
      </c>
      <c r="J1940" t="s">
        <v>24</v>
      </c>
      <c r="K1940" t="s">
        <v>26</v>
      </c>
      <c r="L1940" t="s">
        <v>25</v>
      </c>
      <c r="M1940">
        <v>6.6</v>
      </c>
      <c r="N1940">
        <v>11047.24</v>
      </c>
      <c r="O1940" t="s">
        <v>19</v>
      </c>
      <c r="P1940" t="str">
        <f t="shared" si="1034"/>
        <v>45-59</v>
      </c>
      <c r="Q1940" t="str">
        <f>IF(PatientData[[#This Row],[bmi]]&lt;18.5,"Underweight",
IF(PatientData[[#This Row],[bmi]]&lt;25,"Normal",
IF(PatientData[[#This Row],[bmi]]&lt;30,"Overweight","Obese")))</f>
        <v>Normal</v>
      </c>
      <c r="R1940" t="str">
        <f t="shared" si="1022"/>
        <v>Normal BP</v>
      </c>
      <c r="S1940" t="str">
        <f t="shared" si="1023"/>
        <v>Normal Cost</v>
      </c>
    </row>
    <row r="1941" spans="1:19" x14ac:dyDescent="0.3">
      <c r="A1941">
        <v>51</v>
      </c>
      <c r="B1941" t="s">
        <v>15</v>
      </c>
      <c r="C1941">
        <v>20.399999999999999</v>
      </c>
      <c r="D1941">
        <v>131</v>
      </c>
      <c r="E1941">
        <v>68</v>
      </c>
      <c r="F1941">
        <v>185</v>
      </c>
      <c r="G1941">
        <v>135.69999999999999</v>
      </c>
      <c r="H1941">
        <v>67</v>
      </c>
      <c r="I1941">
        <v>3</v>
      </c>
      <c r="J1941" t="s">
        <v>24</v>
      </c>
      <c r="K1941" t="s">
        <v>17</v>
      </c>
      <c r="L1941" t="s">
        <v>18</v>
      </c>
      <c r="M1941">
        <v>4.8</v>
      </c>
      <c r="N1941">
        <v>9843.69</v>
      </c>
      <c r="O1941" t="s">
        <v>19</v>
      </c>
      <c r="P1941" t="str">
        <f t="shared" ref="P1941:P1943" si="1035">IF(A1938&lt;30,"18-29",IF(A1938&lt;45,"30-44",IF(A1938&lt;60,"45-59",IF(A1938&lt;75,"60-74","75+"))))</f>
        <v>45-59</v>
      </c>
      <c r="Q1941" t="str">
        <f>IF(PatientData[[#This Row],[bmi]]&lt;18.5,"Underweight",
IF(PatientData[[#This Row],[bmi]]&lt;25,"Normal",
IF(PatientData[[#This Row],[bmi]]&lt;30,"Overweight","Obese")))</f>
        <v>Normal</v>
      </c>
      <c r="R1941" t="str">
        <f t="shared" si="1022"/>
        <v>High BP</v>
      </c>
      <c r="S1941" t="str">
        <f t="shared" si="1023"/>
        <v>Normal Cost</v>
      </c>
    </row>
    <row r="1942" spans="1:19" x14ac:dyDescent="0.3">
      <c r="A1942">
        <v>71</v>
      </c>
      <c r="B1942" t="s">
        <v>15</v>
      </c>
      <c r="C1942">
        <v>26.3</v>
      </c>
      <c r="D1942">
        <v>115</v>
      </c>
      <c r="E1942">
        <v>64</v>
      </c>
      <c r="F1942">
        <v>269.8</v>
      </c>
      <c r="G1942">
        <v>121.7</v>
      </c>
      <c r="H1942">
        <v>96</v>
      </c>
      <c r="I1942">
        <v>0</v>
      </c>
      <c r="J1942" t="s">
        <v>16</v>
      </c>
      <c r="K1942" t="s">
        <v>21</v>
      </c>
      <c r="L1942" t="s">
        <v>25</v>
      </c>
      <c r="M1942">
        <v>8.1999999999999993</v>
      </c>
      <c r="N1942">
        <v>15536.78</v>
      </c>
      <c r="O1942" t="s">
        <v>19</v>
      </c>
      <c r="P1942" t="str">
        <f t="shared" si="1035"/>
        <v>30-44</v>
      </c>
      <c r="Q1942" t="str">
        <f>IF(PatientData[[#This Row],[bmi]]&lt;18.5,"Underweight",
IF(PatientData[[#This Row],[bmi]]&lt;25,"Normal",
IF(PatientData[[#This Row],[bmi]]&lt;30,"Overweight","Obese")))</f>
        <v>Overweight</v>
      </c>
      <c r="R1942" t="str">
        <f t="shared" si="1022"/>
        <v>Normal BP</v>
      </c>
      <c r="S1942" t="str">
        <f t="shared" si="1023"/>
        <v>High Cost</v>
      </c>
    </row>
    <row r="1943" spans="1:19" x14ac:dyDescent="0.3">
      <c r="A1943">
        <v>62</v>
      </c>
      <c r="B1943" t="s">
        <v>15</v>
      </c>
      <c r="C1943">
        <v>20.100000000000001</v>
      </c>
      <c r="D1943">
        <v>118</v>
      </c>
      <c r="E1943">
        <v>74</v>
      </c>
      <c r="F1943">
        <v>215.4</v>
      </c>
      <c r="G1943">
        <v>137.6</v>
      </c>
      <c r="H1943">
        <v>90</v>
      </c>
      <c r="I1943">
        <v>0</v>
      </c>
      <c r="J1943" t="s">
        <v>16</v>
      </c>
      <c r="K1943" t="s">
        <v>17</v>
      </c>
      <c r="L1943" t="s">
        <v>22</v>
      </c>
      <c r="M1943">
        <v>6.8</v>
      </c>
      <c r="N1943">
        <v>12966.69</v>
      </c>
      <c r="O1943" t="s">
        <v>19</v>
      </c>
      <c r="P1943" t="str">
        <f t="shared" si="1035"/>
        <v>45-59</v>
      </c>
      <c r="Q1943" t="str">
        <f>IF(PatientData[[#This Row],[bmi]]&lt;18.5,"Underweight",
IF(PatientData[[#This Row],[bmi]]&lt;25,"Normal",
IF(PatientData[[#This Row],[bmi]]&lt;30,"Overweight","Obese")))</f>
        <v>Normal</v>
      </c>
      <c r="R1943" t="str">
        <f t="shared" si="1022"/>
        <v>Normal BP</v>
      </c>
      <c r="S1943" t="str">
        <f t="shared" si="1023"/>
        <v>Normal Cost</v>
      </c>
    </row>
    <row r="1944" spans="1:19" x14ac:dyDescent="0.3">
      <c r="A1944">
        <v>87</v>
      </c>
      <c r="B1944" t="s">
        <v>20</v>
      </c>
      <c r="C1944">
        <v>23</v>
      </c>
      <c r="D1944">
        <v>130</v>
      </c>
      <c r="E1944">
        <v>71</v>
      </c>
      <c r="F1944">
        <v>244.9</v>
      </c>
      <c r="G1944">
        <v>116.9</v>
      </c>
      <c r="H1944">
        <v>67</v>
      </c>
      <c r="I1944">
        <v>0</v>
      </c>
      <c r="J1944" t="s">
        <v>27</v>
      </c>
      <c r="K1944" t="s">
        <v>17</v>
      </c>
      <c r="L1944" t="s">
        <v>18</v>
      </c>
      <c r="M1944">
        <v>3.2</v>
      </c>
      <c r="N1944">
        <v>7420.59</v>
      </c>
      <c r="O1944" t="s">
        <v>19</v>
      </c>
      <c r="P1944" t="str">
        <f t="shared" ref="P1944:P1947" si="1036">IF(A1944&lt;30,"18-29",IF(A1944&lt;45,"30-44",IF(A1944&lt;60,"45-59",IF(A1944&lt;75,"60-74","75+"))))</f>
        <v>75+</v>
      </c>
      <c r="Q1944" t="str">
        <f>IF(PatientData[[#This Row],[bmi]]&lt;18.5,"Underweight",
IF(PatientData[[#This Row],[bmi]]&lt;25,"Normal",
IF(PatientData[[#This Row],[bmi]]&lt;30,"Overweight","Obese")))</f>
        <v>Normal</v>
      </c>
      <c r="R1944" t="str">
        <f t="shared" si="1022"/>
        <v>High BP</v>
      </c>
      <c r="S1944" t="str">
        <f t="shared" si="1023"/>
        <v>Normal Cost</v>
      </c>
    </row>
    <row r="1945" spans="1:19" x14ac:dyDescent="0.3">
      <c r="A1945">
        <v>32</v>
      </c>
      <c r="B1945" t="s">
        <v>20</v>
      </c>
      <c r="C1945">
        <v>23</v>
      </c>
      <c r="D1945">
        <v>101</v>
      </c>
      <c r="E1945">
        <v>60</v>
      </c>
      <c r="F1945">
        <v>233.7</v>
      </c>
      <c r="G1945">
        <v>95.5</v>
      </c>
      <c r="H1945">
        <v>103</v>
      </c>
      <c r="I1945">
        <v>2</v>
      </c>
      <c r="J1945" t="s">
        <v>16</v>
      </c>
      <c r="K1945" t="s">
        <v>21</v>
      </c>
      <c r="L1945" t="s">
        <v>25</v>
      </c>
      <c r="M1945">
        <v>19.600000000000001</v>
      </c>
      <c r="N1945">
        <v>35227.26</v>
      </c>
      <c r="O1945" t="s">
        <v>19</v>
      </c>
      <c r="P1945" t="str">
        <f t="shared" si="1036"/>
        <v>30-44</v>
      </c>
      <c r="Q1945" t="str">
        <f>IF(PatientData[[#This Row],[bmi]]&lt;18.5,"Underweight",
IF(PatientData[[#This Row],[bmi]]&lt;25,"Normal",
IF(PatientData[[#This Row],[bmi]]&lt;30,"Overweight","Obese")))</f>
        <v>Normal</v>
      </c>
      <c r="R1945" t="str">
        <f t="shared" si="1022"/>
        <v>Normal BP</v>
      </c>
      <c r="S1945" t="str">
        <f t="shared" si="1023"/>
        <v>High Cost</v>
      </c>
    </row>
    <row r="1946" spans="1:19" x14ac:dyDescent="0.3">
      <c r="A1946">
        <v>54</v>
      </c>
      <c r="B1946" t="s">
        <v>20</v>
      </c>
      <c r="C1946">
        <v>23</v>
      </c>
      <c r="D1946">
        <v>118</v>
      </c>
      <c r="E1946">
        <v>69</v>
      </c>
      <c r="F1946">
        <v>229.8</v>
      </c>
      <c r="G1946">
        <v>110.4</v>
      </c>
      <c r="H1946">
        <v>67</v>
      </c>
      <c r="I1946">
        <v>2</v>
      </c>
      <c r="J1946" t="s">
        <v>27</v>
      </c>
      <c r="K1946" t="s">
        <v>26</v>
      </c>
      <c r="L1946" t="s">
        <v>22</v>
      </c>
      <c r="M1946">
        <v>1.5</v>
      </c>
      <c r="N1946">
        <v>4467.1499999999996</v>
      </c>
      <c r="O1946" t="s">
        <v>19</v>
      </c>
      <c r="P1946" t="str">
        <f t="shared" si="1036"/>
        <v>45-59</v>
      </c>
      <c r="Q1946" t="str">
        <f>IF(PatientData[[#This Row],[bmi]]&lt;18.5,"Underweight",
IF(PatientData[[#This Row],[bmi]]&lt;25,"Normal",
IF(PatientData[[#This Row],[bmi]]&lt;30,"Overweight","Obese")))</f>
        <v>Normal</v>
      </c>
      <c r="R1946" t="str">
        <f t="shared" si="1022"/>
        <v>Normal BP</v>
      </c>
      <c r="S1946" t="str">
        <f t="shared" si="1023"/>
        <v>Normal Cost</v>
      </c>
    </row>
    <row r="1947" spans="1:19" x14ac:dyDescent="0.3">
      <c r="A1947">
        <v>67</v>
      </c>
      <c r="B1947" t="s">
        <v>20</v>
      </c>
      <c r="C1947">
        <v>23</v>
      </c>
      <c r="D1947">
        <v>156</v>
      </c>
      <c r="E1947">
        <v>89</v>
      </c>
      <c r="F1947">
        <v>187.8</v>
      </c>
      <c r="G1947">
        <v>83.2</v>
      </c>
      <c r="H1947">
        <v>88</v>
      </c>
      <c r="I1947">
        <v>4</v>
      </c>
      <c r="J1947" t="s">
        <v>16</v>
      </c>
      <c r="K1947" t="s">
        <v>21</v>
      </c>
      <c r="L1947" t="s">
        <v>18</v>
      </c>
      <c r="M1947">
        <v>8</v>
      </c>
      <c r="N1947">
        <v>14177.05</v>
      </c>
      <c r="O1947" t="s">
        <v>19</v>
      </c>
      <c r="P1947" t="str">
        <f t="shared" si="1036"/>
        <v>60-74</v>
      </c>
      <c r="Q1947" t="str">
        <f>IF(PatientData[[#This Row],[bmi]]&lt;18.5,"Underweight",
IF(PatientData[[#This Row],[bmi]]&lt;25,"Normal",
IF(PatientData[[#This Row],[bmi]]&lt;30,"Overweight","Obese")))</f>
        <v>Normal</v>
      </c>
      <c r="R1947" t="str">
        <f t="shared" si="1022"/>
        <v>High BP</v>
      </c>
      <c r="S1947" t="str">
        <f t="shared" si="1023"/>
        <v>Normal Cost</v>
      </c>
    </row>
    <row r="1948" spans="1:19" x14ac:dyDescent="0.3">
      <c r="A1948">
        <v>73</v>
      </c>
      <c r="B1948" t="s">
        <v>15</v>
      </c>
      <c r="C1948">
        <v>27.6</v>
      </c>
      <c r="D1948">
        <v>131</v>
      </c>
      <c r="E1948">
        <v>86</v>
      </c>
      <c r="F1948">
        <v>201.3</v>
      </c>
      <c r="G1948">
        <v>87.1</v>
      </c>
      <c r="H1948">
        <v>91</v>
      </c>
      <c r="I1948">
        <v>4</v>
      </c>
      <c r="J1948" t="s">
        <v>16</v>
      </c>
      <c r="K1948" t="s">
        <v>28</v>
      </c>
      <c r="L1948" t="s">
        <v>18</v>
      </c>
      <c r="M1948">
        <v>9.8000000000000007</v>
      </c>
      <c r="N1948">
        <v>21104.09</v>
      </c>
      <c r="O1948" t="s">
        <v>19</v>
      </c>
      <c r="P1948" t="str">
        <f t="shared" ref="P1948:P1953" si="1037">IF(A1945&lt;30,"18-29",IF(A1945&lt;45,"30-44",IF(A1945&lt;60,"45-59",IF(A1945&lt;75,"60-74","75+"))))</f>
        <v>30-44</v>
      </c>
      <c r="Q1948" t="str">
        <f>IF(PatientData[[#This Row],[bmi]]&lt;18.5,"Underweight",
IF(PatientData[[#This Row],[bmi]]&lt;25,"Normal",
IF(PatientData[[#This Row],[bmi]]&lt;30,"Overweight","Obese")))</f>
        <v>Overweight</v>
      </c>
      <c r="R1948" t="str">
        <f t="shared" si="1022"/>
        <v>High BP</v>
      </c>
      <c r="S1948" t="str">
        <f t="shared" si="1023"/>
        <v>High Cost</v>
      </c>
    </row>
    <row r="1949" spans="1:19" x14ac:dyDescent="0.3">
      <c r="A1949">
        <v>55</v>
      </c>
      <c r="B1949" t="s">
        <v>15</v>
      </c>
      <c r="C1949">
        <v>34.5</v>
      </c>
      <c r="D1949">
        <v>122</v>
      </c>
      <c r="E1949">
        <v>76</v>
      </c>
      <c r="F1949">
        <v>223.4</v>
      </c>
      <c r="G1949">
        <v>114.9</v>
      </c>
      <c r="H1949">
        <v>161</v>
      </c>
      <c r="I1949">
        <v>0</v>
      </c>
      <c r="J1949" t="s">
        <v>16</v>
      </c>
      <c r="K1949" t="s">
        <v>26</v>
      </c>
      <c r="L1949" t="s">
        <v>25</v>
      </c>
      <c r="M1949">
        <v>9.4</v>
      </c>
      <c r="N1949">
        <v>17645.400000000001</v>
      </c>
      <c r="O1949" t="s">
        <v>19</v>
      </c>
      <c r="P1949" t="str">
        <f t="shared" si="1037"/>
        <v>45-59</v>
      </c>
      <c r="Q1949" t="str">
        <f>IF(PatientData[[#This Row],[bmi]]&lt;18.5,"Underweight",
IF(PatientData[[#This Row],[bmi]]&lt;25,"Normal",
IF(PatientData[[#This Row],[bmi]]&lt;30,"Overweight","Obese")))</f>
        <v>Obese</v>
      </c>
      <c r="R1949" t="str">
        <f t="shared" si="1022"/>
        <v>High BP</v>
      </c>
      <c r="S1949" t="str">
        <f t="shared" si="1023"/>
        <v>High Cost</v>
      </c>
    </row>
    <row r="1950" spans="1:19" x14ac:dyDescent="0.3">
      <c r="A1950">
        <v>69</v>
      </c>
      <c r="B1950" t="s">
        <v>15</v>
      </c>
      <c r="C1950">
        <v>25</v>
      </c>
      <c r="D1950">
        <v>136</v>
      </c>
      <c r="E1950">
        <v>83</v>
      </c>
      <c r="F1950">
        <v>236.8</v>
      </c>
      <c r="G1950">
        <v>141.1</v>
      </c>
      <c r="H1950">
        <v>62</v>
      </c>
      <c r="I1950">
        <v>0</v>
      </c>
      <c r="J1950" t="s">
        <v>24</v>
      </c>
      <c r="K1950" t="s">
        <v>17</v>
      </c>
      <c r="L1950" t="s">
        <v>18</v>
      </c>
      <c r="M1950">
        <v>6.4</v>
      </c>
      <c r="N1950">
        <v>11603.79</v>
      </c>
      <c r="O1950" t="s">
        <v>19</v>
      </c>
      <c r="P1950" t="str">
        <f t="shared" si="1037"/>
        <v>60-74</v>
      </c>
      <c r="Q1950" t="str">
        <f>IF(PatientData[[#This Row],[bmi]]&lt;18.5,"Underweight",
IF(PatientData[[#This Row],[bmi]]&lt;25,"Normal",
IF(PatientData[[#This Row],[bmi]]&lt;30,"Overweight","Obese")))</f>
        <v>Overweight</v>
      </c>
      <c r="R1950" t="str">
        <f t="shared" si="1022"/>
        <v>High BP</v>
      </c>
      <c r="S1950" t="str">
        <f t="shared" si="1023"/>
        <v>Normal Cost</v>
      </c>
    </row>
    <row r="1951" spans="1:19" x14ac:dyDescent="0.3">
      <c r="A1951">
        <v>74</v>
      </c>
      <c r="B1951" t="s">
        <v>15</v>
      </c>
      <c r="C1951">
        <v>20.399999999999999</v>
      </c>
      <c r="D1951">
        <v>139</v>
      </c>
      <c r="E1951">
        <v>83</v>
      </c>
      <c r="F1951">
        <v>222.6</v>
      </c>
      <c r="G1951">
        <v>117.4</v>
      </c>
      <c r="H1951">
        <v>71</v>
      </c>
      <c r="I1951">
        <v>3</v>
      </c>
      <c r="J1951" t="s">
        <v>27</v>
      </c>
      <c r="K1951" t="s">
        <v>17</v>
      </c>
      <c r="L1951" t="s">
        <v>18</v>
      </c>
      <c r="M1951">
        <v>3.4</v>
      </c>
      <c r="N1951">
        <v>7926.32</v>
      </c>
      <c r="O1951" t="s">
        <v>19</v>
      </c>
      <c r="P1951" t="str">
        <f t="shared" si="1037"/>
        <v>60-74</v>
      </c>
      <c r="Q1951" t="str">
        <f>IF(PatientData[[#This Row],[bmi]]&lt;18.5,"Underweight",
IF(PatientData[[#This Row],[bmi]]&lt;25,"Normal",
IF(PatientData[[#This Row],[bmi]]&lt;30,"Overweight","Obese")))</f>
        <v>Normal</v>
      </c>
      <c r="R1951" t="str">
        <f t="shared" si="1022"/>
        <v>High BP</v>
      </c>
      <c r="S1951" t="str">
        <f t="shared" si="1023"/>
        <v>Normal Cost</v>
      </c>
    </row>
    <row r="1952" spans="1:19" x14ac:dyDescent="0.3">
      <c r="A1952">
        <v>68</v>
      </c>
      <c r="B1952" t="s">
        <v>15</v>
      </c>
      <c r="C1952">
        <v>30.1</v>
      </c>
      <c r="D1952">
        <v>144</v>
      </c>
      <c r="E1952">
        <v>89</v>
      </c>
      <c r="F1952">
        <v>247.6</v>
      </c>
      <c r="G1952">
        <v>97.1</v>
      </c>
      <c r="H1952">
        <v>69</v>
      </c>
      <c r="I1952">
        <v>1</v>
      </c>
      <c r="J1952" t="s">
        <v>27</v>
      </c>
      <c r="K1952" t="s">
        <v>26</v>
      </c>
      <c r="L1952" t="s">
        <v>18</v>
      </c>
      <c r="M1952">
        <v>6.5</v>
      </c>
      <c r="N1952">
        <v>12096.25</v>
      </c>
      <c r="O1952" t="s">
        <v>19</v>
      </c>
      <c r="P1952" t="str">
        <f t="shared" si="1037"/>
        <v>45-59</v>
      </c>
      <c r="Q1952" t="str">
        <f>IF(PatientData[[#This Row],[bmi]]&lt;18.5,"Underweight",
IF(PatientData[[#This Row],[bmi]]&lt;25,"Normal",
IF(PatientData[[#This Row],[bmi]]&lt;30,"Overweight","Obese")))</f>
        <v>Obese</v>
      </c>
      <c r="R1952" t="str">
        <f t="shared" si="1022"/>
        <v>High BP</v>
      </c>
      <c r="S1952" t="str">
        <f t="shared" si="1023"/>
        <v>Normal Cost</v>
      </c>
    </row>
    <row r="1953" spans="1:19" x14ac:dyDescent="0.3">
      <c r="A1953">
        <v>66</v>
      </c>
      <c r="B1953" t="s">
        <v>15</v>
      </c>
      <c r="C1953">
        <v>29.1</v>
      </c>
      <c r="D1953">
        <v>135</v>
      </c>
      <c r="E1953">
        <v>77</v>
      </c>
      <c r="F1953">
        <v>227.1</v>
      </c>
      <c r="G1953">
        <v>145.4</v>
      </c>
      <c r="H1953">
        <v>92</v>
      </c>
      <c r="I1953">
        <v>3</v>
      </c>
      <c r="J1953" t="s">
        <v>16</v>
      </c>
      <c r="K1953" t="s">
        <v>28</v>
      </c>
      <c r="L1953" t="s">
        <v>25</v>
      </c>
      <c r="M1953">
        <v>8.3000000000000007</v>
      </c>
      <c r="N1953">
        <v>17780.91</v>
      </c>
      <c r="O1953" t="s">
        <v>19</v>
      </c>
      <c r="P1953" t="str">
        <f t="shared" si="1037"/>
        <v>60-74</v>
      </c>
      <c r="Q1953" t="str">
        <f>IF(PatientData[[#This Row],[bmi]]&lt;18.5,"Underweight",
IF(PatientData[[#This Row],[bmi]]&lt;25,"Normal",
IF(PatientData[[#This Row],[bmi]]&lt;30,"Overweight","Obese")))</f>
        <v>Overweight</v>
      </c>
      <c r="R1953" t="str">
        <f t="shared" si="1022"/>
        <v>High BP</v>
      </c>
      <c r="S1953" t="str">
        <f t="shared" si="1023"/>
        <v>High Cost</v>
      </c>
    </row>
    <row r="1954" spans="1:19" x14ac:dyDescent="0.3">
      <c r="A1954">
        <v>60</v>
      </c>
      <c r="B1954" t="s">
        <v>20</v>
      </c>
      <c r="C1954">
        <v>23</v>
      </c>
      <c r="D1954">
        <v>126</v>
      </c>
      <c r="E1954">
        <v>65</v>
      </c>
      <c r="F1954">
        <v>212.8</v>
      </c>
      <c r="G1954">
        <v>109.5</v>
      </c>
      <c r="H1954">
        <v>56</v>
      </c>
      <c r="I1954">
        <v>0</v>
      </c>
      <c r="J1954" t="s">
        <v>24</v>
      </c>
      <c r="K1954" t="s">
        <v>26</v>
      </c>
      <c r="L1954" t="s">
        <v>22</v>
      </c>
      <c r="M1954">
        <v>4</v>
      </c>
      <c r="N1954">
        <v>7811</v>
      </c>
      <c r="O1954" t="s">
        <v>19</v>
      </c>
      <c r="P1954" t="str">
        <f t="shared" ref="P1954:P1958" si="1038">IF(A1954&lt;30,"18-29",IF(A1954&lt;45,"30-44",IF(A1954&lt;60,"45-59",IF(A1954&lt;75,"60-74","75+"))))</f>
        <v>60-74</v>
      </c>
      <c r="Q1954" t="str">
        <f>IF(PatientData[[#This Row],[bmi]]&lt;18.5,"Underweight",
IF(PatientData[[#This Row],[bmi]]&lt;25,"Normal",
IF(PatientData[[#This Row],[bmi]]&lt;30,"Overweight","Obese")))</f>
        <v>Normal</v>
      </c>
      <c r="R1954" t="str">
        <f t="shared" si="1022"/>
        <v>High BP</v>
      </c>
      <c r="S1954" t="str">
        <f t="shared" si="1023"/>
        <v>Normal Cost</v>
      </c>
    </row>
    <row r="1955" spans="1:19" x14ac:dyDescent="0.3">
      <c r="A1955">
        <v>74</v>
      </c>
      <c r="B1955" t="s">
        <v>20</v>
      </c>
      <c r="C1955">
        <v>23</v>
      </c>
      <c r="D1955">
        <v>138</v>
      </c>
      <c r="E1955">
        <v>88</v>
      </c>
      <c r="F1955">
        <v>193.3</v>
      </c>
      <c r="G1955">
        <v>139.1</v>
      </c>
      <c r="H1955">
        <v>68</v>
      </c>
      <c r="I1955">
        <v>0</v>
      </c>
      <c r="J1955" t="s">
        <v>27</v>
      </c>
      <c r="K1955" t="s">
        <v>21</v>
      </c>
      <c r="L1955" t="s">
        <v>25</v>
      </c>
      <c r="M1955">
        <v>6.3</v>
      </c>
      <c r="N1955">
        <v>13557.72</v>
      </c>
      <c r="O1955" t="s">
        <v>19</v>
      </c>
      <c r="P1955" t="str">
        <f t="shared" si="1038"/>
        <v>60-74</v>
      </c>
      <c r="Q1955" t="str">
        <f>IF(PatientData[[#This Row],[bmi]]&lt;18.5,"Underweight",
IF(PatientData[[#This Row],[bmi]]&lt;25,"Normal",
IF(PatientData[[#This Row],[bmi]]&lt;30,"Overweight","Obese")))</f>
        <v>Normal</v>
      </c>
      <c r="R1955" t="str">
        <f t="shared" si="1022"/>
        <v>High BP</v>
      </c>
      <c r="S1955" t="str">
        <f t="shared" si="1023"/>
        <v>Normal Cost</v>
      </c>
    </row>
    <row r="1956" spans="1:19" x14ac:dyDescent="0.3">
      <c r="A1956">
        <v>86</v>
      </c>
      <c r="B1956" t="s">
        <v>20</v>
      </c>
      <c r="C1956">
        <v>23</v>
      </c>
      <c r="D1956">
        <v>138</v>
      </c>
      <c r="E1956">
        <v>83</v>
      </c>
      <c r="F1956">
        <v>221.2</v>
      </c>
      <c r="G1956">
        <v>76.3</v>
      </c>
      <c r="H1956">
        <v>86</v>
      </c>
      <c r="I1956">
        <v>1</v>
      </c>
      <c r="J1956" t="s">
        <v>16</v>
      </c>
      <c r="K1956" t="s">
        <v>26</v>
      </c>
      <c r="L1956" t="s">
        <v>25</v>
      </c>
      <c r="M1956">
        <v>9.1</v>
      </c>
      <c r="N1956">
        <v>14650.87</v>
      </c>
      <c r="O1956" t="s">
        <v>19</v>
      </c>
      <c r="P1956" t="str">
        <f t="shared" si="1038"/>
        <v>75+</v>
      </c>
      <c r="Q1956" t="str">
        <f>IF(PatientData[[#This Row],[bmi]]&lt;18.5,"Underweight",
IF(PatientData[[#This Row],[bmi]]&lt;25,"Normal",
IF(PatientData[[#This Row],[bmi]]&lt;30,"Overweight","Obese")))</f>
        <v>Normal</v>
      </c>
      <c r="R1956" t="str">
        <f t="shared" si="1022"/>
        <v>High BP</v>
      </c>
      <c r="S1956" t="str">
        <f t="shared" si="1023"/>
        <v>Normal Cost</v>
      </c>
    </row>
    <row r="1957" spans="1:19" x14ac:dyDescent="0.3">
      <c r="A1957">
        <v>53</v>
      </c>
      <c r="B1957" t="s">
        <v>20</v>
      </c>
      <c r="C1957">
        <v>23</v>
      </c>
      <c r="D1957">
        <v>112</v>
      </c>
      <c r="E1957">
        <v>69</v>
      </c>
      <c r="F1957">
        <v>202.7</v>
      </c>
      <c r="G1957">
        <v>90.3</v>
      </c>
      <c r="H1957">
        <v>85</v>
      </c>
      <c r="I1957">
        <v>2</v>
      </c>
      <c r="J1957" t="s">
        <v>27</v>
      </c>
      <c r="K1957" t="s">
        <v>26</v>
      </c>
      <c r="L1957" t="s">
        <v>18</v>
      </c>
      <c r="M1957">
        <v>3.5</v>
      </c>
      <c r="N1957">
        <v>7234.15</v>
      </c>
      <c r="O1957" t="s">
        <v>19</v>
      </c>
      <c r="P1957" t="str">
        <f t="shared" si="1038"/>
        <v>45-59</v>
      </c>
      <c r="Q1957" t="str">
        <f>IF(PatientData[[#This Row],[bmi]]&lt;18.5,"Underweight",
IF(PatientData[[#This Row],[bmi]]&lt;25,"Normal",
IF(PatientData[[#This Row],[bmi]]&lt;30,"Overweight","Obese")))</f>
        <v>Normal</v>
      </c>
      <c r="R1957" t="str">
        <f t="shared" si="1022"/>
        <v>Normal BP</v>
      </c>
      <c r="S1957" t="str">
        <f t="shared" si="1023"/>
        <v>Normal Cost</v>
      </c>
    </row>
    <row r="1958" spans="1:19" x14ac:dyDescent="0.3">
      <c r="A1958">
        <v>69</v>
      </c>
      <c r="B1958" t="s">
        <v>20</v>
      </c>
      <c r="C1958">
        <v>23</v>
      </c>
      <c r="D1958">
        <v>133</v>
      </c>
      <c r="E1958">
        <v>80</v>
      </c>
      <c r="F1958">
        <v>220.3</v>
      </c>
      <c r="G1958">
        <v>85.6</v>
      </c>
      <c r="H1958">
        <v>91</v>
      </c>
      <c r="I1958">
        <v>4</v>
      </c>
      <c r="J1958" t="s">
        <v>27</v>
      </c>
      <c r="K1958" t="s">
        <v>28</v>
      </c>
      <c r="L1958" t="s">
        <v>25</v>
      </c>
      <c r="M1958">
        <v>5.9</v>
      </c>
      <c r="N1958">
        <v>13722.87</v>
      </c>
      <c r="O1958" t="s">
        <v>19</v>
      </c>
      <c r="P1958" t="str">
        <f t="shared" si="1038"/>
        <v>60-74</v>
      </c>
      <c r="Q1958" t="str">
        <f>IF(PatientData[[#This Row],[bmi]]&lt;18.5,"Underweight",
IF(PatientData[[#This Row],[bmi]]&lt;25,"Normal",
IF(PatientData[[#This Row],[bmi]]&lt;30,"Overweight","Obese")))</f>
        <v>Normal</v>
      </c>
      <c r="R1958" t="str">
        <f t="shared" si="1022"/>
        <v>High BP</v>
      </c>
      <c r="S1958" t="str">
        <f t="shared" si="1023"/>
        <v>Normal Cost</v>
      </c>
    </row>
    <row r="1959" spans="1:19" x14ac:dyDescent="0.3">
      <c r="A1959">
        <v>85</v>
      </c>
      <c r="B1959" t="s">
        <v>15</v>
      </c>
      <c r="C1959">
        <v>25.5</v>
      </c>
      <c r="D1959">
        <v>236</v>
      </c>
      <c r="E1959">
        <v>134</v>
      </c>
      <c r="F1959">
        <v>253.6</v>
      </c>
      <c r="G1959">
        <v>172.7</v>
      </c>
      <c r="H1959">
        <v>71</v>
      </c>
      <c r="I1959">
        <v>4</v>
      </c>
      <c r="J1959" t="s">
        <v>27</v>
      </c>
      <c r="K1959" t="s">
        <v>17</v>
      </c>
      <c r="L1959" t="s">
        <v>22</v>
      </c>
      <c r="M1959">
        <v>3.9</v>
      </c>
      <c r="N1959">
        <v>6924.76</v>
      </c>
      <c r="O1959" t="s">
        <v>19</v>
      </c>
      <c r="P1959" t="str">
        <f t="shared" ref="P1959" si="1039">IF(A1956&lt;30,"18-29",IF(A1956&lt;45,"30-44",IF(A1956&lt;60,"45-59",IF(A1956&lt;75,"60-74","75+"))))</f>
        <v>75+</v>
      </c>
      <c r="Q1959" t="str">
        <f>IF(PatientData[[#This Row],[bmi]]&lt;18.5,"Underweight",
IF(PatientData[[#This Row],[bmi]]&lt;25,"Normal",
IF(PatientData[[#This Row],[bmi]]&lt;30,"Overweight","Obese")))</f>
        <v>Overweight</v>
      </c>
      <c r="R1959" t="str">
        <f t="shared" si="1022"/>
        <v>High BP</v>
      </c>
      <c r="S1959" t="str">
        <f t="shared" si="1023"/>
        <v>Normal Cost</v>
      </c>
    </row>
    <row r="1960" spans="1:19" x14ac:dyDescent="0.3">
      <c r="A1960">
        <v>90</v>
      </c>
      <c r="B1960" t="s">
        <v>20</v>
      </c>
      <c r="C1960">
        <v>23</v>
      </c>
      <c r="D1960">
        <v>120</v>
      </c>
      <c r="E1960">
        <v>73</v>
      </c>
      <c r="F1960">
        <v>227.8</v>
      </c>
      <c r="G1960">
        <v>113.6</v>
      </c>
      <c r="H1960">
        <v>69</v>
      </c>
      <c r="I1960">
        <v>1</v>
      </c>
      <c r="J1960" t="s">
        <v>24</v>
      </c>
      <c r="K1960" t="s">
        <v>21</v>
      </c>
      <c r="L1960" t="s">
        <v>25</v>
      </c>
      <c r="M1960">
        <v>9</v>
      </c>
      <c r="N1960">
        <v>14027.31</v>
      </c>
      <c r="O1960" t="s">
        <v>19</v>
      </c>
      <c r="P1960" t="str">
        <f t="shared" ref="P1960:P1961" si="1040">IF(A1960&lt;30,"18-29",IF(A1960&lt;45,"30-44",IF(A1960&lt;60,"45-59",IF(A1960&lt;75,"60-74","75+"))))</f>
        <v>75+</v>
      </c>
      <c r="Q1960" t="str">
        <f>IF(PatientData[[#This Row],[bmi]]&lt;18.5,"Underweight",
IF(PatientData[[#This Row],[bmi]]&lt;25,"Normal",
IF(PatientData[[#This Row],[bmi]]&lt;30,"Overweight","Obese")))</f>
        <v>Normal</v>
      </c>
      <c r="R1960" t="str">
        <f t="shared" si="1022"/>
        <v>High BP</v>
      </c>
      <c r="S1960" t="str">
        <f t="shared" si="1023"/>
        <v>Normal Cost</v>
      </c>
    </row>
    <row r="1961" spans="1:19" x14ac:dyDescent="0.3">
      <c r="A1961">
        <v>44</v>
      </c>
      <c r="B1961" t="s">
        <v>20</v>
      </c>
      <c r="C1961">
        <v>23</v>
      </c>
      <c r="D1961">
        <v>108</v>
      </c>
      <c r="E1961">
        <v>67</v>
      </c>
      <c r="F1961">
        <v>195.6</v>
      </c>
      <c r="G1961">
        <v>126.2</v>
      </c>
      <c r="H1961">
        <v>68</v>
      </c>
      <c r="I1961">
        <v>1</v>
      </c>
      <c r="J1961" t="s">
        <v>27</v>
      </c>
      <c r="K1961" t="s">
        <v>21</v>
      </c>
      <c r="L1961" t="s">
        <v>18</v>
      </c>
      <c r="M1961">
        <v>8.1999999999999993</v>
      </c>
      <c r="N1961">
        <v>17148.580000000002</v>
      </c>
      <c r="O1961" t="s">
        <v>23</v>
      </c>
      <c r="P1961" t="str">
        <f t="shared" si="1040"/>
        <v>30-44</v>
      </c>
      <c r="Q1961" t="str">
        <f>IF(PatientData[[#This Row],[bmi]]&lt;18.5,"Underweight",
IF(PatientData[[#This Row],[bmi]]&lt;25,"Normal",
IF(PatientData[[#This Row],[bmi]]&lt;30,"Overweight","Obese")))</f>
        <v>Normal</v>
      </c>
      <c r="R1961" t="str">
        <f t="shared" si="1022"/>
        <v>Normal BP</v>
      </c>
      <c r="S1961" t="str">
        <f t="shared" si="1023"/>
        <v>High Cost</v>
      </c>
    </row>
    <row r="1962" spans="1:19" x14ac:dyDescent="0.3">
      <c r="A1962">
        <v>71</v>
      </c>
      <c r="B1962" t="s">
        <v>15</v>
      </c>
      <c r="C1962">
        <v>22.8</v>
      </c>
      <c r="D1962">
        <v>109</v>
      </c>
      <c r="E1962">
        <v>71</v>
      </c>
      <c r="F1962">
        <v>218.3</v>
      </c>
      <c r="G1962">
        <v>95.8</v>
      </c>
      <c r="H1962">
        <v>88</v>
      </c>
      <c r="I1962">
        <v>0</v>
      </c>
      <c r="J1962" t="s">
        <v>27</v>
      </c>
      <c r="K1962" t="s">
        <v>21</v>
      </c>
      <c r="L1962" t="s">
        <v>22</v>
      </c>
      <c r="M1962">
        <v>11.1</v>
      </c>
      <c r="N1962">
        <v>18844.03</v>
      </c>
      <c r="O1962" t="s">
        <v>19</v>
      </c>
      <c r="P1962" t="str">
        <f t="shared" ref="P1962:P1963" si="1041">IF(A1959&lt;30,"18-29",IF(A1959&lt;45,"30-44",IF(A1959&lt;60,"45-59",IF(A1959&lt;75,"60-74","75+"))))</f>
        <v>75+</v>
      </c>
      <c r="Q1962" t="str">
        <f>IF(PatientData[[#This Row],[bmi]]&lt;18.5,"Underweight",
IF(PatientData[[#This Row],[bmi]]&lt;25,"Normal",
IF(PatientData[[#This Row],[bmi]]&lt;30,"Overweight","Obese")))</f>
        <v>Normal</v>
      </c>
      <c r="R1962" t="str">
        <f t="shared" si="1022"/>
        <v>Normal BP</v>
      </c>
      <c r="S1962" t="str">
        <f t="shared" si="1023"/>
        <v>High Cost</v>
      </c>
    </row>
    <row r="1963" spans="1:19" x14ac:dyDescent="0.3">
      <c r="A1963">
        <v>73</v>
      </c>
      <c r="B1963" t="s">
        <v>15</v>
      </c>
      <c r="C1963">
        <v>21.6</v>
      </c>
      <c r="D1963">
        <v>141</v>
      </c>
      <c r="E1963">
        <v>78</v>
      </c>
      <c r="F1963">
        <v>225.5</v>
      </c>
      <c r="G1963">
        <v>99.3</v>
      </c>
      <c r="H1963">
        <v>62</v>
      </c>
      <c r="I1963">
        <v>1</v>
      </c>
      <c r="J1963" t="s">
        <v>27</v>
      </c>
      <c r="K1963" t="s">
        <v>26</v>
      </c>
      <c r="L1963" t="s">
        <v>22</v>
      </c>
      <c r="M1963">
        <v>1</v>
      </c>
      <c r="N1963">
        <v>3129.44</v>
      </c>
      <c r="O1963" t="s">
        <v>19</v>
      </c>
      <c r="P1963" t="str">
        <f t="shared" si="1041"/>
        <v>75+</v>
      </c>
      <c r="Q1963" t="str">
        <f>IF(PatientData[[#This Row],[bmi]]&lt;18.5,"Underweight",
IF(PatientData[[#This Row],[bmi]]&lt;25,"Normal",
IF(PatientData[[#This Row],[bmi]]&lt;30,"Overweight","Obese")))</f>
        <v>Normal</v>
      </c>
      <c r="R1963" t="str">
        <f t="shared" si="1022"/>
        <v>High BP</v>
      </c>
      <c r="S1963" t="str">
        <f t="shared" si="1023"/>
        <v>Normal Cost</v>
      </c>
    </row>
    <row r="1964" spans="1:19" x14ac:dyDescent="0.3">
      <c r="A1964">
        <v>64</v>
      </c>
      <c r="B1964" t="s">
        <v>20</v>
      </c>
      <c r="C1964">
        <v>23</v>
      </c>
      <c r="D1964">
        <v>112</v>
      </c>
      <c r="E1964">
        <v>63</v>
      </c>
      <c r="F1964">
        <v>210.3</v>
      </c>
      <c r="G1964">
        <v>92.2</v>
      </c>
      <c r="H1964">
        <v>87</v>
      </c>
      <c r="I1964">
        <v>1</v>
      </c>
      <c r="J1964" t="s">
        <v>16</v>
      </c>
      <c r="K1964" t="s">
        <v>21</v>
      </c>
      <c r="L1964" t="s">
        <v>25</v>
      </c>
      <c r="M1964">
        <v>9.5</v>
      </c>
      <c r="N1964">
        <v>22437.03</v>
      </c>
      <c r="O1964" t="s">
        <v>19</v>
      </c>
      <c r="P1964" t="str">
        <f t="shared" ref="P1964" si="1042">IF(A1964&lt;30,"18-29",IF(A1964&lt;45,"30-44",IF(A1964&lt;60,"45-59",IF(A1964&lt;75,"60-74","75+"))))</f>
        <v>60-74</v>
      </c>
      <c r="Q1964" t="str">
        <f>IF(PatientData[[#This Row],[bmi]]&lt;18.5,"Underweight",
IF(PatientData[[#This Row],[bmi]]&lt;25,"Normal",
IF(PatientData[[#This Row],[bmi]]&lt;30,"Overweight","Obese")))</f>
        <v>Normal</v>
      </c>
      <c r="R1964" t="str">
        <f t="shared" si="1022"/>
        <v>Normal BP</v>
      </c>
      <c r="S1964" t="str">
        <f t="shared" si="1023"/>
        <v>High Cost</v>
      </c>
    </row>
    <row r="1965" spans="1:19" x14ac:dyDescent="0.3">
      <c r="A1965">
        <v>69</v>
      </c>
      <c r="B1965" t="s">
        <v>15</v>
      </c>
      <c r="C1965">
        <v>26.8</v>
      </c>
      <c r="D1965">
        <v>116</v>
      </c>
      <c r="E1965">
        <v>75</v>
      </c>
      <c r="F1965">
        <v>284.2</v>
      </c>
      <c r="G1965">
        <v>122.4</v>
      </c>
      <c r="H1965">
        <v>79</v>
      </c>
      <c r="I1965">
        <v>1</v>
      </c>
      <c r="J1965" t="s">
        <v>16</v>
      </c>
      <c r="K1965" t="s">
        <v>17</v>
      </c>
      <c r="L1965" t="s">
        <v>18</v>
      </c>
      <c r="M1965">
        <v>5.2</v>
      </c>
      <c r="N1965">
        <v>12140.13</v>
      </c>
      <c r="O1965" t="s">
        <v>19</v>
      </c>
      <c r="P1965" t="str">
        <f t="shared" ref="P1965" si="1043">IF(A1962&lt;30,"18-29",IF(A1962&lt;45,"30-44",IF(A1962&lt;60,"45-59",IF(A1962&lt;75,"60-74","75+"))))</f>
        <v>60-74</v>
      </c>
      <c r="Q1965" t="str">
        <f>IF(PatientData[[#This Row],[bmi]]&lt;18.5,"Underweight",
IF(PatientData[[#This Row],[bmi]]&lt;25,"Normal",
IF(PatientData[[#This Row],[bmi]]&lt;30,"Overweight","Obese")))</f>
        <v>Overweight</v>
      </c>
      <c r="R1965" t="str">
        <f t="shared" si="1022"/>
        <v>Normal BP</v>
      </c>
      <c r="S1965" t="str">
        <f t="shared" si="1023"/>
        <v>Normal Cost</v>
      </c>
    </row>
    <row r="1966" spans="1:19" x14ac:dyDescent="0.3">
      <c r="A1966">
        <v>65</v>
      </c>
      <c r="B1966" t="s">
        <v>20</v>
      </c>
      <c r="C1966">
        <v>23</v>
      </c>
      <c r="D1966">
        <v>123</v>
      </c>
      <c r="E1966">
        <v>61</v>
      </c>
      <c r="F1966">
        <v>214.2</v>
      </c>
      <c r="G1966">
        <v>121.8</v>
      </c>
      <c r="H1966">
        <v>91</v>
      </c>
      <c r="I1966">
        <v>0</v>
      </c>
      <c r="J1966" t="s">
        <v>16</v>
      </c>
      <c r="K1966" t="s">
        <v>17</v>
      </c>
      <c r="L1966" t="s">
        <v>25</v>
      </c>
      <c r="M1966">
        <v>5.8</v>
      </c>
      <c r="N1966">
        <v>11854.29</v>
      </c>
      <c r="O1966" t="s">
        <v>19</v>
      </c>
      <c r="P1966" t="str">
        <f t="shared" ref="P1966:P1967" si="1044">IF(A1966&lt;30,"18-29",IF(A1966&lt;45,"30-44",IF(A1966&lt;60,"45-59",IF(A1966&lt;75,"60-74","75+"))))</f>
        <v>60-74</v>
      </c>
      <c r="Q1966" t="str">
        <f>IF(PatientData[[#This Row],[bmi]]&lt;18.5,"Underweight",
IF(PatientData[[#This Row],[bmi]]&lt;25,"Normal",
IF(PatientData[[#This Row],[bmi]]&lt;30,"Overweight","Obese")))</f>
        <v>Normal</v>
      </c>
      <c r="R1966" t="str">
        <f t="shared" si="1022"/>
        <v>High BP</v>
      </c>
      <c r="S1966" t="str">
        <f t="shared" si="1023"/>
        <v>Normal Cost</v>
      </c>
    </row>
    <row r="1967" spans="1:19" x14ac:dyDescent="0.3">
      <c r="A1967">
        <v>83</v>
      </c>
      <c r="B1967" t="s">
        <v>20</v>
      </c>
      <c r="C1967">
        <v>23</v>
      </c>
      <c r="D1967">
        <v>153</v>
      </c>
      <c r="E1967">
        <v>92</v>
      </c>
      <c r="F1967">
        <v>200.5</v>
      </c>
      <c r="G1967">
        <v>105</v>
      </c>
      <c r="H1967">
        <v>60</v>
      </c>
      <c r="I1967">
        <v>2</v>
      </c>
      <c r="J1967" t="s">
        <v>24</v>
      </c>
      <c r="K1967" t="s">
        <v>21</v>
      </c>
      <c r="L1967" t="s">
        <v>25</v>
      </c>
      <c r="M1967">
        <v>10.1</v>
      </c>
      <c r="N1967">
        <v>19189.48</v>
      </c>
      <c r="O1967" t="s">
        <v>19</v>
      </c>
      <c r="P1967" t="str">
        <f t="shared" si="1044"/>
        <v>75+</v>
      </c>
      <c r="Q1967" t="str">
        <f>IF(PatientData[[#This Row],[bmi]]&lt;18.5,"Underweight",
IF(PatientData[[#This Row],[bmi]]&lt;25,"Normal",
IF(PatientData[[#This Row],[bmi]]&lt;30,"Overweight","Obese")))</f>
        <v>Normal</v>
      </c>
      <c r="R1967" t="str">
        <f t="shared" si="1022"/>
        <v>High BP</v>
      </c>
      <c r="S1967" t="str">
        <f t="shared" si="1023"/>
        <v>High Cost</v>
      </c>
    </row>
    <row r="1968" spans="1:19" x14ac:dyDescent="0.3">
      <c r="A1968">
        <v>89</v>
      </c>
      <c r="B1968" t="s">
        <v>15</v>
      </c>
      <c r="C1968">
        <v>22.4</v>
      </c>
      <c r="D1968">
        <v>136</v>
      </c>
      <c r="E1968">
        <v>73</v>
      </c>
      <c r="F1968">
        <v>234.7</v>
      </c>
      <c r="G1968">
        <v>117.4</v>
      </c>
      <c r="H1968">
        <v>66</v>
      </c>
      <c r="I1968">
        <v>0</v>
      </c>
      <c r="J1968" t="s">
        <v>27</v>
      </c>
      <c r="K1968" t="s">
        <v>26</v>
      </c>
      <c r="L1968" t="s">
        <v>18</v>
      </c>
      <c r="M1968">
        <v>12.5</v>
      </c>
      <c r="N1968">
        <v>23699.75</v>
      </c>
      <c r="O1968" t="s">
        <v>19</v>
      </c>
      <c r="P1968" t="str">
        <f t="shared" ref="P1968:P1972" si="1045">IF(A1965&lt;30,"18-29",IF(A1965&lt;45,"30-44",IF(A1965&lt;60,"45-59",IF(A1965&lt;75,"60-74","75+"))))</f>
        <v>60-74</v>
      </c>
      <c r="Q1968" t="str">
        <f>IF(PatientData[[#This Row],[bmi]]&lt;18.5,"Underweight",
IF(PatientData[[#This Row],[bmi]]&lt;25,"Normal",
IF(PatientData[[#This Row],[bmi]]&lt;30,"Overweight","Obese")))</f>
        <v>Normal</v>
      </c>
      <c r="R1968" t="str">
        <f t="shared" si="1022"/>
        <v>High BP</v>
      </c>
      <c r="S1968" t="str">
        <f t="shared" si="1023"/>
        <v>High Cost</v>
      </c>
    </row>
    <row r="1969" spans="1:19" x14ac:dyDescent="0.3">
      <c r="A1969">
        <v>95</v>
      </c>
      <c r="B1969" t="s">
        <v>15</v>
      </c>
      <c r="C1969">
        <v>32.5</v>
      </c>
      <c r="D1969">
        <v>143</v>
      </c>
      <c r="E1969">
        <v>83</v>
      </c>
      <c r="F1969">
        <v>215.7</v>
      </c>
      <c r="G1969">
        <v>167.1</v>
      </c>
      <c r="H1969">
        <v>88</v>
      </c>
      <c r="I1969">
        <v>3</v>
      </c>
      <c r="J1969" t="s">
        <v>16</v>
      </c>
      <c r="K1969" t="s">
        <v>17</v>
      </c>
      <c r="L1969" t="s">
        <v>22</v>
      </c>
      <c r="M1969">
        <v>12.8</v>
      </c>
      <c r="N1969">
        <v>25429.89</v>
      </c>
      <c r="O1969" t="s">
        <v>19</v>
      </c>
      <c r="P1969" t="str">
        <f t="shared" si="1045"/>
        <v>60-74</v>
      </c>
      <c r="Q1969" t="str">
        <f>IF(PatientData[[#This Row],[bmi]]&lt;18.5,"Underweight",
IF(PatientData[[#This Row],[bmi]]&lt;25,"Normal",
IF(PatientData[[#This Row],[bmi]]&lt;30,"Overweight","Obese")))</f>
        <v>Obese</v>
      </c>
      <c r="R1969" t="str">
        <f t="shared" si="1022"/>
        <v>High BP</v>
      </c>
      <c r="S1969" t="str">
        <f t="shared" si="1023"/>
        <v>High Cost</v>
      </c>
    </row>
    <row r="1970" spans="1:19" x14ac:dyDescent="0.3">
      <c r="A1970">
        <v>62</v>
      </c>
      <c r="B1970" t="s">
        <v>15</v>
      </c>
      <c r="C1970">
        <v>30.8</v>
      </c>
      <c r="D1970">
        <v>128</v>
      </c>
      <c r="E1970">
        <v>80</v>
      </c>
      <c r="F1970">
        <v>243.3</v>
      </c>
      <c r="G1970">
        <v>87.3</v>
      </c>
      <c r="H1970">
        <v>84</v>
      </c>
      <c r="I1970">
        <v>0</v>
      </c>
      <c r="J1970" t="s">
        <v>16</v>
      </c>
      <c r="K1970" t="s">
        <v>28</v>
      </c>
      <c r="L1970" t="s">
        <v>22</v>
      </c>
      <c r="M1970">
        <v>9.8000000000000007</v>
      </c>
      <c r="N1970">
        <v>19786.47</v>
      </c>
      <c r="O1970" t="s">
        <v>19</v>
      </c>
      <c r="P1970" t="str">
        <f t="shared" si="1045"/>
        <v>75+</v>
      </c>
      <c r="Q1970" t="str">
        <f>IF(PatientData[[#This Row],[bmi]]&lt;18.5,"Underweight",
IF(PatientData[[#This Row],[bmi]]&lt;25,"Normal",
IF(PatientData[[#This Row],[bmi]]&lt;30,"Overweight","Obese")))</f>
        <v>Obese</v>
      </c>
      <c r="R1970" t="str">
        <f t="shared" si="1022"/>
        <v>High BP</v>
      </c>
      <c r="S1970" t="str">
        <f t="shared" si="1023"/>
        <v>High Cost</v>
      </c>
    </row>
    <row r="1971" spans="1:19" x14ac:dyDescent="0.3">
      <c r="A1971">
        <v>73</v>
      </c>
      <c r="B1971" t="s">
        <v>15</v>
      </c>
      <c r="C1971">
        <v>36.4</v>
      </c>
      <c r="D1971">
        <v>133</v>
      </c>
      <c r="E1971">
        <v>80</v>
      </c>
      <c r="F1971">
        <v>276.7</v>
      </c>
      <c r="G1971">
        <v>140</v>
      </c>
      <c r="H1971">
        <v>88</v>
      </c>
      <c r="I1971">
        <v>2</v>
      </c>
      <c r="J1971" t="s">
        <v>27</v>
      </c>
      <c r="K1971" t="s">
        <v>17</v>
      </c>
      <c r="L1971" t="s">
        <v>18</v>
      </c>
      <c r="M1971">
        <v>7.5</v>
      </c>
      <c r="N1971">
        <v>11285.87</v>
      </c>
      <c r="O1971" t="s">
        <v>19</v>
      </c>
      <c r="P1971" t="str">
        <f t="shared" si="1045"/>
        <v>75+</v>
      </c>
      <c r="Q1971" t="str">
        <f>IF(PatientData[[#This Row],[bmi]]&lt;18.5,"Underweight",
IF(PatientData[[#This Row],[bmi]]&lt;25,"Normal",
IF(PatientData[[#This Row],[bmi]]&lt;30,"Overweight","Obese")))</f>
        <v>Obese</v>
      </c>
      <c r="R1971" t="str">
        <f t="shared" si="1022"/>
        <v>High BP</v>
      </c>
      <c r="S1971" t="str">
        <f t="shared" si="1023"/>
        <v>Normal Cost</v>
      </c>
    </row>
    <row r="1972" spans="1:19" x14ac:dyDescent="0.3">
      <c r="A1972">
        <v>64</v>
      </c>
      <c r="B1972" t="s">
        <v>15</v>
      </c>
      <c r="C1972">
        <v>36.299999999999997</v>
      </c>
      <c r="D1972">
        <v>133</v>
      </c>
      <c r="E1972">
        <v>89</v>
      </c>
      <c r="F1972">
        <v>276.8</v>
      </c>
      <c r="G1972">
        <v>112.4</v>
      </c>
      <c r="H1972">
        <v>71</v>
      </c>
      <c r="I1972">
        <v>1</v>
      </c>
      <c r="J1972" t="s">
        <v>16</v>
      </c>
      <c r="K1972" t="s">
        <v>21</v>
      </c>
      <c r="L1972" t="s">
        <v>22</v>
      </c>
      <c r="M1972">
        <v>15.4</v>
      </c>
      <c r="N1972">
        <v>26999.66</v>
      </c>
      <c r="O1972" t="s">
        <v>19</v>
      </c>
      <c r="P1972" t="str">
        <f t="shared" si="1045"/>
        <v>75+</v>
      </c>
      <c r="Q1972" t="str">
        <f>IF(PatientData[[#This Row],[bmi]]&lt;18.5,"Underweight",
IF(PatientData[[#This Row],[bmi]]&lt;25,"Normal",
IF(PatientData[[#This Row],[bmi]]&lt;30,"Overweight","Obese")))</f>
        <v>Obese</v>
      </c>
      <c r="R1972" t="str">
        <f t="shared" si="1022"/>
        <v>High BP</v>
      </c>
      <c r="S1972" t="str">
        <f t="shared" si="1023"/>
        <v>High Cost</v>
      </c>
    </row>
    <row r="1973" spans="1:19" x14ac:dyDescent="0.3">
      <c r="A1973">
        <v>43</v>
      </c>
      <c r="B1973" t="s">
        <v>20</v>
      </c>
      <c r="C1973">
        <v>23</v>
      </c>
      <c r="D1973">
        <v>115</v>
      </c>
      <c r="E1973">
        <v>60</v>
      </c>
      <c r="F1973">
        <v>217.3</v>
      </c>
      <c r="G1973">
        <v>124.7</v>
      </c>
      <c r="H1973">
        <v>78</v>
      </c>
      <c r="I1973">
        <v>1</v>
      </c>
      <c r="J1973" t="s">
        <v>16</v>
      </c>
      <c r="K1973" t="s">
        <v>26</v>
      </c>
      <c r="L1973" t="s">
        <v>22</v>
      </c>
      <c r="M1973">
        <v>7.1</v>
      </c>
      <c r="N1973">
        <v>13293.73</v>
      </c>
      <c r="O1973" t="s">
        <v>19</v>
      </c>
      <c r="P1973" t="str">
        <f t="shared" ref="P1973" si="1046">IF(A1973&lt;30,"18-29",IF(A1973&lt;45,"30-44",IF(A1973&lt;60,"45-59",IF(A1973&lt;75,"60-74","75+"))))</f>
        <v>30-44</v>
      </c>
      <c r="Q1973" t="str">
        <f>IF(PatientData[[#This Row],[bmi]]&lt;18.5,"Underweight",
IF(PatientData[[#This Row],[bmi]]&lt;25,"Normal",
IF(PatientData[[#This Row],[bmi]]&lt;30,"Overweight","Obese")))</f>
        <v>Normal</v>
      </c>
      <c r="R1973" t="str">
        <f t="shared" si="1022"/>
        <v>Normal BP</v>
      </c>
      <c r="S1973" t="str">
        <f t="shared" si="1023"/>
        <v>Normal Cost</v>
      </c>
    </row>
    <row r="1974" spans="1:19" x14ac:dyDescent="0.3">
      <c r="A1974">
        <v>93</v>
      </c>
      <c r="B1974" t="s">
        <v>15</v>
      </c>
      <c r="C1974">
        <v>31.5</v>
      </c>
      <c r="D1974">
        <v>141</v>
      </c>
      <c r="E1974">
        <v>84</v>
      </c>
      <c r="F1974">
        <v>226</v>
      </c>
      <c r="G1974">
        <v>105.8</v>
      </c>
      <c r="H1974">
        <v>98</v>
      </c>
      <c r="I1974">
        <v>2</v>
      </c>
      <c r="J1974" t="s">
        <v>16</v>
      </c>
      <c r="K1974" t="s">
        <v>28</v>
      </c>
      <c r="L1974" t="s">
        <v>25</v>
      </c>
      <c r="M1974">
        <v>8.6999999999999993</v>
      </c>
      <c r="N1974">
        <v>18654.37</v>
      </c>
      <c r="O1974" t="s">
        <v>19</v>
      </c>
      <c r="P1974" t="str">
        <f t="shared" ref="P1974" si="1047">IF(A1971&lt;30,"18-29",IF(A1971&lt;45,"30-44",IF(A1971&lt;60,"45-59",IF(A1971&lt;75,"60-74","75+"))))</f>
        <v>60-74</v>
      </c>
      <c r="Q1974" t="str">
        <f>IF(PatientData[[#This Row],[bmi]]&lt;18.5,"Underweight",
IF(PatientData[[#This Row],[bmi]]&lt;25,"Normal",
IF(PatientData[[#This Row],[bmi]]&lt;30,"Overweight","Obese")))</f>
        <v>Obese</v>
      </c>
      <c r="R1974" t="str">
        <f t="shared" si="1022"/>
        <v>High BP</v>
      </c>
      <c r="S1974" t="str">
        <f t="shared" si="1023"/>
        <v>High Cost</v>
      </c>
    </row>
    <row r="1975" spans="1:19" x14ac:dyDescent="0.3">
      <c r="A1975">
        <v>64</v>
      </c>
      <c r="B1975" t="s">
        <v>20</v>
      </c>
      <c r="C1975">
        <v>23</v>
      </c>
      <c r="D1975">
        <v>126</v>
      </c>
      <c r="E1975">
        <v>88</v>
      </c>
      <c r="F1975">
        <v>210.4</v>
      </c>
      <c r="G1975">
        <v>100.8</v>
      </c>
      <c r="H1975">
        <v>89</v>
      </c>
      <c r="I1975">
        <v>0</v>
      </c>
      <c r="J1975" t="s">
        <v>27</v>
      </c>
      <c r="K1975" t="s">
        <v>21</v>
      </c>
      <c r="L1975" t="s">
        <v>25</v>
      </c>
      <c r="M1975">
        <v>5.6</v>
      </c>
      <c r="N1975">
        <v>13573.87</v>
      </c>
      <c r="O1975" t="s">
        <v>19</v>
      </c>
      <c r="P1975" t="str">
        <f t="shared" ref="P1975" si="1048">IF(A1975&lt;30,"18-29",IF(A1975&lt;45,"30-44",IF(A1975&lt;60,"45-59",IF(A1975&lt;75,"60-74","75+"))))</f>
        <v>60-74</v>
      </c>
      <c r="Q1975" t="str">
        <f>IF(PatientData[[#This Row],[bmi]]&lt;18.5,"Underweight",
IF(PatientData[[#This Row],[bmi]]&lt;25,"Normal",
IF(PatientData[[#This Row],[bmi]]&lt;30,"Overweight","Obese")))</f>
        <v>Normal</v>
      </c>
      <c r="R1975" t="str">
        <f t="shared" si="1022"/>
        <v>High BP</v>
      </c>
      <c r="S1975" t="str">
        <f t="shared" si="1023"/>
        <v>Normal Cost</v>
      </c>
    </row>
    <row r="1976" spans="1:19" x14ac:dyDescent="0.3">
      <c r="A1976">
        <v>30</v>
      </c>
      <c r="B1976" t="s">
        <v>15</v>
      </c>
      <c r="C1976">
        <v>27.9</v>
      </c>
      <c r="D1976">
        <v>113</v>
      </c>
      <c r="E1976">
        <v>75</v>
      </c>
      <c r="F1976">
        <v>178.8</v>
      </c>
      <c r="G1976">
        <v>180</v>
      </c>
      <c r="H1976">
        <v>76</v>
      </c>
      <c r="I1976">
        <v>0</v>
      </c>
      <c r="J1976" t="s">
        <v>16</v>
      </c>
      <c r="K1976" t="s">
        <v>17</v>
      </c>
      <c r="L1976" t="s">
        <v>18</v>
      </c>
      <c r="M1976">
        <v>11.7</v>
      </c>
      <c r="N1976">
        <v>22148.04</v>
      </c>
      <c r="O1976" t="s">
        <v>19</v>
      </c>
      <c r="P1976" t="str">
        <f t="shared" ref="P1976" si="1049">IF(A1973&lt;30,"18-29",IF(A1973&lt;45,"30-44",IF(A1973&lt;60,"45-59",IF(A1973&lt;75,"60-74","75+"))))</f>
        <v>30-44</v>
      </c>
      <c r="Q1976" t="str">
        <f>IF(PatientData[[#This Row],[bmi]]&lt;18.5,"Underweight",
IF(PatientData[[#This Row],[bmi]]&lt;25,"Normal",
IF(PatientData[[#This Row],[bmi]]&lt;30,"Overweight","Obese")))</f>
        <v>Overweight</v>
      </c>
      <c r="R1976" t="str">
        <f t="shared" si="1022"/>
        <v>Normal BP</v>
      </c>
      <c r="S1976" t="str">
        <f t="shared" si="1023"/>
        <v>High Cost</v>
      </c>
    </row>
    <row r="1977" spans="1:19" x14ac:dyDescent="0.3">
      <c r="A1977">
        <v>56</v>
      </c>
      <c r="B1977" t="s">
        <v>20</v>
      </c>
      <c r="C1977">
        <v>23</v>
      </c>
      <c r="D1977">
        <v>129</v>
      </c>
      <c r="E1977">
        <v>73</v>
      </c>
      <c r="F1977">
        <v>255.7</v>
      </c>
      <c r="G1977">
        <v>95.2</v>
      </c>
      <c r="H1977">
        <v>79</v>
      </c>
      <c r="I1977">
        <v>4</v>
      </c>
      <c r="J1977" t="s">
        <v>24</v>
      </c>
      <c r="K1977" t="s">
        <v>21</v>
      </c>
      <c r="L1977" t="s">
        <v>22</v>
      </c>
      <c r="M1977">
        <v>8</v>
      </c>
      <c r="N1977">
        <v>18135.53</v>
      </c>
      <c r="O1977" t="s">
        <v>23</v>
      </c>
      <c r="P1977" t="str">
        <f t="shared" ref="P1977" si="1050">IF(A1977&lt;30,"18-29",IF(A1977&lt;45,"30-44",IF(A1977&lt;60,"45-59",IF(A1977&lt;75,"60-74","75+"))))</f>
        <v>45-59</v>
      </c>
      <c r="Q1977" t="str">
        <f>IF(PatientData[[#This Row],[bmi]]&lt;18.5,"Underweight",
IF(PatientData[[#This Row],[bmi]]&lt;25,"Normal",
IF(PatientData[[#This Row],[bmi]]&lt;30,"Overweight","Obese")))</f>
        <v>Normal</v>
      </c>
      <c r="R1977" t="str">
        <f t="shared" si="1022"/>
        <v>High BP</v>
      </c>
      <c r="S1977" t="str">
        <f t="shared" si="1023"/>
        <v>High Cost</v>
      </c>
    </row>
    <row r="1978" spans="1:19" x14ac:dyDescent="0.3">
      <c r="A1978">
        <v>83</v>
      </c>
      <c r="B1978" t="s">
        <v>15</v>
      </c>
      <c r="C1978">
        <v>25.9</v>
      </c>
      <c r="D1978">
        <v>124</v>
      </c>
      <c r="E1978">
        <v>74</v>
      </c>
      <c r="F1978">
        <v>243.7</v>
      </c>
      <c r="G1978">
        <v>142.6</v>
      </c>
      <c r="H1978">
        <v>56</v>
      </c>
      <c r="I1978">
        <v>0</v>
      </c>
      <c r="J1978" t="s">
        <v>24</v>
      </c>
      <c r="K1978" t="s">
        <v>21</v>
      </c>
      <c r="L1978" t="s">
        <v>18</v>
      </c>
      <c r="M1978">
        <v>32.700000000000003</v>
      </c>
      <c r="N1978">
        <v>57358.18</v>
      </c>
      <c r="O1978" t="s">
        <v>19</v>
      </c>
      <c r="P1978" t="str">
        <f t="shared" ref="P1978:P1979" si="1051">IF(A1975&lt;30,"18-29",IF(A1975&lt;45,"30-44",IF(A1975&lt;60,"45-59",IF(A1975&lt;75,"60-74","75+"))))</f>
        <v>60-74</v>
      </c>
      <c r="Q1978" t="str">
        <f>IF(PatientData[[#This Row],[bmi]]&lt;18.5,"Underweight",
IF(PatientData[[#This Row],[bmi]]&lt;25,"Normal",
IF(PatientData[[#This Row],[bmi]]&lt;30,"Overweight","Obese")))</f>
        <v>Overweight</v>
      </c>
      <c r="R1978" t="str">
        <f t="shared" si="1022"/>
        <v>High BP</v>
      </c>
      <c r="S1978" t="str">
        <f t="shared" si="1023"/>
        <v>High Cost</v>
      </c>
    </row>
    <row r="1979" spans="1:19" x14ac:dyDescent="0.3">
      <c r="A1979">
        <v>68</v>
      </c>
      <c r="B1979" t="s">
        <v>15</v>
      </c>
      <c r="C1979">
        <v>18.899999999999999</v>
      </c>
      <c r="D1979">
        <v>128</v>
      </c>
      <c r="E1979">
        <v>76</v>
      </c>
      <c r="F1979">
        <v>198.1</v>
      </c>
      <c r="G1979">
        <v>89</v>
      </c>
      <c r="H1979">
        <v>81</v>
      </c>
      <c r="I1979">
        <v>4</v>
      </c>
      <c r="J1979" t="s">
        <v>27</v>
      </c>
      <c r="K1979" t="s">
        <v>21</v>
      </c>
      <c r="L1979" t="s">
        <v>25</v>
      </c>
      <c r="M1979">
        <v>4.9000000000000004</v>
      </c>
      <c r="N1979">
        <v>10547.41</v>
      </c>
      <c r="O1979" t="s">
        <v>19</v>
      </c>
      <c r="P1979" t="str">
        <f t="shared" si="1051"/>
        <v>30-44</v>
      </c>
      <c r="Q1979" t="str">
        <f>IF(PatientData[[#This Row],[bmi]]&lt;18.5,"Underweight",
IF(PatientData[[#This Row],[bmi]]&lt;25,"Normal",
IF(PatientData[[#This Row],[bmi]]&lt;30,"Overweight","Obese")))</f>
        <v>Normal</v>
      </c>
      <c r="R1979" t="str">
        <f t="shared" si="1022"/>
        <v>High BP</v>
      </c>
      <c r="S1979" t="str">
        <f t="shared" si="1023"/>
        <v>Normal Cost</v>
      </c>
    </row>
    <row r="1980" spans="1:19" x14ac:dyDescent="0.3">
      <c r="A1980">
        <v>50</v>
      </c>
      <c r="B1980" t="s">
        <v>20</v>
      </c>
      <c r="C1980">
        <v>23</v>
      </c>
      <c r="D1980">
        <v>123</v>
      </c>
      <c r="E1980">
        <v>72</v>
      </c>
      <c r="F1980">
        <v>186.1</v>
      </c>
      <c r="G1980">
        <v>132.69999999999999</v>
      </c>
      <c r="H1980">
        <v>59</v>
      </c>
      <c r="I1980">
        <v>1</v>
      </c>
      <c r="J1980" t="s">
        <v>24</v>
      </c>
      <c r="K1980" t="s">
        <v>21</v>
      </c>
      <c r="L1980" t="s">
        <v>25</v>
      </c>
      <c r="M1980">
        <v>8.5</v>
      </c>
      <c r="N1980">
        <v>13924.84</v>
      </c>
      <c r="O1980" t="s">
        <v>19</v>
      </c>
      <c r="P1980" t="str">
        <f t="shared" ref="P1980:P1981" si="1052">IF(A1980&lt;30,"18-29",IF(A1980&lt;45,"30-44",IF(A1980&lt;60,"45-59",IF(A1980&lt;75,"60-74","75+"))))</f>
        <v>45-59</v>
      </c>
      <c r="Q1980" t="str">
        <f>IF(PatientData[[#This Row],[bmi]]&lt;18.5,"Underweight",
IF(PatientData[[#This Row],[bmi]]&lt;25,"Normal",
IF(PatientData[[#This Row],[bmi]]&lt;30,"Overweight","Obese")))</f>
        <v>Normal</v>
      </c>
      <c r="R1980" t="str">
        <f t="shared" si="1022"/>
        <v>High BP</v>
      </c>
      <c r="S1980" t="str">
        <f t="shared" si="1023"/>
        <v>Normal Cost</v>
      </c>
    </row>
    <row r="1981" spans="1:19" x14ac:dyDescent="0.3">
      <c r="A1981">
        <v>49</v>
      </c>
      <c r="B1981" t="s">
        <v>20</v>
      </c>
      <c r="C1981">
        <v>23</v>
      </c>
      <c r="D1981">
        <v>112</v>
      </c>
      <c r="E1981">
        <v>69</v>
      </c>
      <c r="F1981">
        <v>213</v>
      </c>
      <c r="G1981">
        <v>95.6</v>
      </c>
      <c r="H1981">
        <v>86</v>
      </c>
      <c r="I1981">
        <v>0</v>
      </c>
      <c r="J1981" t="s">
        <v>27</v>
      </c>
      <c r="K1981" t="s">
        <v>28</v>
      </c>
      <c r="L1981" t="s">
        <v>18</v>
      </c>
      <c r="M1981">
        <v>2</v>
      </c>
      <c r="N1981">
        <v>8111.88</v>
      </c>
      <c r="O1981" t="s">
        <v>19</v>
      </c>
      <c r="P1981" t="str">
        <f t="shared" si="1052"/>
        <v>45-59</v>
      </c>
      <c r="Q1981" t="str">
        <f>IF(PatientData[[#This Row],[bmi]]&lt;18.5,"Underweight",
IF(PatientData[[#This Row],[bmi]]&lt;25,"Normal",
IF(PatientData[[#This Row],[bmi]]&lt;30,"Overweight","Obese")))</f>
        <v>Normal</v>
      </c>
      <c r="R1981" t="str">
        <f t="shared" si="1022"/>
        <v>Normal BP</v>
      </c>
      <c r="S1981" t="str">
        <f t="shared" si="1023"/>
        <v>Normal Cost</v>
      </c>
    </row>
    <row r="1982" spans="1:19" x14ac:dyDescent="0.3">
      <c r="A1982">
        <v>67</v>
      </c>
      <c r="B1982" t="s">
        <v>15</v>
      </c>
      <c r="C1982">
        <v>31.7</v>
      </c>
      <c r="D1982">
        <v>128</v>
      </c>
      <c r="E1982">
        <v>78</v>
      </c>
      <c r="F1982">
        <v>254.9</v>
      </c>
      <c r="G1982">
        <v>123.3</v>
      </c>
      <c r="H1982">
        <v>87</v>
      </c>
      <c r="I1982">
        <v>3</v>
      </c>
      <c r="J1982" t="s">
        <v>16</v>
      </c>
      <c r="K1982" t="s">
        <v>21</v>
      </c>
      <c r="L1982" t="s">
        <v>18</v>
      </c>
      <c r="M1982">
        <v>8.6999999999999993</v>
      </c>
      <c r="N1982">
        <v>16910.07</v>
      </c>
      <c r="O1982" t="s">
        <v>23</v>
      </c>
      <c r="P1982" t="str">
        <f t="shared" ref="P1982" si="1053">IF(A1979&lt;30,"18-29",IF(A1979&lt;45,"30-44",IF(A1979&lt;60,"45-59",IF(A1979&lt;75,"60-74","75+"))))</f>
        <v>60-74</v>
      </c>
      <c r="Q1982" t="str">
        <f>IF(PatientData[[#This Row],[bmi]]&lt;18.5,"Underweight",
IF(PatientData[[#This Row],[bmi]]&lt;25,"Normal",
IF(PatientData[[#This Row],[bmi]]&lt;30,"Overweight","Obese")))</f>
        <v>Obese</v>
      </c>
      <c r="R1982" t="str">
        <f t="shared" si="1022"/>
        <v>High BP</v>
      </c>
      <c r="S1982" t="str">
        <f t="shared" si="1023"/>
        <v>High Cost</v>
      </c>
    </row>
    <row r="1983" spans="1:19" x14ac:dyDescent="0.3">
      <c r="A1983">
        <v>65</v>
      </c>
      <c r="B1983" t="s">
        <v>20</v>
      </c>
      <c r="C1983">
        <v>23</v>
      </c>
      <c r="D1983">
        <v>109</v>
      </c>
      <c r="E1983">
        <v>63</v>
      </c>
      <c r="F1983">
        <v>228.8</v>
      </c>
      <c r="G1983">
        <v>126.2</v>
      </c>
      <c r="H1983">
        <v>61</v>
      </c>
      <c r="I1983">
        <v>1</v>
      </c>
      <c r="J1983" t="s">
        <v>24</v>
      </c>
      <c r="K1983" t="s">
        <v>26</v>
      </c>
      <c r="L1983" t="s">
        <v>18</v>
      </c>
      <c r="M1983">
        <v>6.8</v>
      </c>
      <c r="N1983">
        <v>13212.51</v>
      </c>
      <c r="O1983" t="s">
        <v>23</v>
      </c>
      <c r="P1983" t="str">
        <f t="shared" ref="P1983" si="1054">IF(A1983&lt;30,"18-29",IF(A1983&lt;45,"30-44",IF(A1983&lt;60,"45-59",IF(A1983&lt;75,"60-74","75+"))))</f>
        <v>60-74</v>
      </c>
      <c r="Q1983" t="str">
        <f>IF(PatientData[[#This Row],[bmi]]&lt;18.5,"Underweight",
IF(PatientData[[#This Row],[bmi]]&lt;25,"Normal",
IF(PatientData[[#This Row],[bmi]]&lt;30,"Overweight","Obese")))</f>
        <v>Normal</v>
      </c>
      <c r="R1983" t="str">
        <f t="shared" si="1022"/>
        <v>Normal BP</v>
      </c>
      <c r="S1983" t="str">
        <f t="shared" si="1023"/>
        <v>Normal Cost</v>
      </c>
    </row>
    <row r="1984" spans="1:19" x14ac:dyDescent="0.3">
      <c r="A1984">
        <v>73</v>
      </c>
      <c r="B1984" t="s">
        <v>15</v>
      </c>
      <c r="C1984">
        <v>26</v>
      </c>
      <c r="D1984">
        <v>136</v>
      </c>
      <c r="E1984">
        <v>85</v>
      </c>
      <c r="F1984">
        <v>211.2</v>
      </c>
      <c r="G1984">
        <v>125.3</v>
      </c>
      <c r="H1984">
        <v>50</v>
      </c>
      <c r="I1984">
        <v>2</v>
      </c>
      <c r="J1984" t="s">
        <v>24</v>
      </c>
      <c r="K1984" t="s">
        <v>26</v>
      </c>
      <c r="L1984" t="s">
        <v>22</v>
      </c>
      <c r="M1984">
        <v>4.0999999999999996</v>
      </c>
      <c r="N1984">
        <v>8104.92</v>
      </c>
      <c r="O1984" t="s">
        <v>19</v>
      </c>
      <c r="P1984" t="str">
        <f t="shared" ref="P1984:P1987" si="1055">IF(A1981&lt;30,"18-29",IF(A1981&lt;45,"30-44",IF(A1981&lt;60,"45-59",IF(A1981&lt;75,"60-74","75+"))))</f>
        <v>45-59</v>
      </c>
      <c r="Q1984" t="str">
        <f>IF(PatientData[[#This Row],[bmi]]&lt;18.5,"Underweight",
IF(PatientData[[#This Row],[bmi]]&lt;25,"Normal",
IF(PatientData[[#This Row],[bmi]]&lt;30,"Overweight","Obese")))</f>
        <v>Overweight</v>
      </c>
      <c r="R1984" t="str">
        <f t="shared" si="1022"/>
        <v>High BP</v>
      </c>
      <c r="S1984" t="str">
        <f t="shared" si="1023"/>
        <v>Normal Cost</v>
      </c>
    </row>
    <row r="1985" spans="1:19" x14ac:dyDescent="0.3">
      <c r="A1985">
        <v>36</v>
      </c>
      <c r="B1985" t="s">
        <v>15</v>
      </c>
      <c r="C1985">
        <v>24.3</v>
      </c>
      <c r="D1985">
        <v>116</v>
      </c>
      <c r="E1985">
        <v>65</v>
      </c>
      <c r="F1985">
        <v>221.7</v>
      </c>
      <c r="G1985">
        <v>129.1</v>
      </c>
      <c r="H1985">
        <v>82</v>
      </c>
      <c r="I1985">
        <v>0</v>
      </c>
      <c r="J1985" t="s">
        <v>16</v>
      </c>
      <c r="K1985" t="s">
        <v>17</v>
      </c>
      <c r="L1985" t="s">
        <v>18</v>
      </c>
      <c r="M1985">
        <v>4.5999999999999996</v>
      </c>
      <c r="N1985">
        <v>11991.61</v>
      </c>
      <c r="O1985" t="s">
        <v>19</v>
      </c>
      <c r="P1985" t="str">
        <f t="shared" si="1055"/>
        <v>60-74</v>
      </c>
      <c r="Q1985" t="str">
        <f>IF(PatientData[[#This Row],[bmi]]&lt;18.5,"Underweight",
IF(PatientData[[#This Row],[bmi]]&lt;25,"Normal",
IF(PatientData[[#This Row],[bmi]]&lt;30,"Overweight","Obese")))</f>
        <v>Normal</v>
      </c>
      <c r="R1985" t="str">
        <f t="shared" si="1022"/>
        <v>Normal BP</v>
      </c>
      <c r="S1985" t="str">
        <f t="shared" si="1023"/>
        <v>Normal Cost</v>
      </c>
    </row>
    <row r="1986" spans="1:19" x14ac:dyDescent="0.3">
      <c r="A1986">
        <v>67</v>
      </c>
      <c r="B1986" t="s">
        <v>15</v>
      </c>
      <c r="C1986">
        <v>22.6</v>
      </c>
      <c r="D1986">
        <v>139</v>
      </c>
      <c r="E1986">
        <v>94</v>
      </c>
      <c r="F1986">
        <v>187.2</v>
      </c>
      <c r="G1986">
        <v>106.4</v>
      </c>
      <c r="H1986">
        <v>60</v>
      </c>
      <c r="I1986">
        <v>3</v>
      </c>
      <c r="J1986" t="s">
        <v>16</v>
      </c>
      <c r="K1986" t="s">
        <v>21</v>
      </c>
      <c r="L1986" t="s">
        <v>22</v>
      </c>
      <c r="M1986">
        <v>8.5</v>
      </c>
      <c r="N1986">
        <v>18494.919999999998</v>
      </c>
      <c r="O1986" t="s">
        <v>23</v>
      </c>
      <c r="P1986" t="str">
        <f t="shared" si="1055"/>
        <v>60-74</v>
      </c>
      <c r="Q1986" t="str">
        <f>IF(PatientData[[#This Row],[bmi]]&lt;18.5,"Underweight",
IF(PatientData[[#This Row],[bmi]]&lt;25,"Normal",
IF(PatientData[[#This Row],[bmi]]&lt;30,"Overweight","Obese")))</f>
        <v>Normal</v>
      </c>
      <c r="R1986" t="str">
        <f t="shared" si="1022"/>
        <v>High BP</v>
      </c>
      <c r="S1986" t="str">
        <f t="shared" si="1023"/>
        <v>High Cost</v>
      </c>
    </row>
    <row r="1987" spans="1:19" x14ac:dyDescent="0.3">
      <c r="A1987">
        <v>41</v>
      </c>
      <c r="B1987" t="s">
        <v>15</v>
      </c>
      <c r="C1987">
        <v>31.9</v>
      </c>
      <c r="D1987">
        <v>114</v>
      </c>
      <c r="E1987">
        <v>76</v>
      </c>
      <c r="F1987">
        <v>262.60000000000002</v>
      </c>
      <c r="G1987">
        <v>140.30000000000001</v>
      </c>
      <c r="H1987">
        <v>91</v>
      </c>
      <c r="I1987">
        <v>1</v>
      </c>
      <c r="J1987" t="s">
        <v>24</v>
      </c>
      <c r="K1987" t="s">
        <v>28</v>
      </c>
      <c r="L1987" t="s">
        <v>18</v>
      </c>
      <c r="M1987">
        <v>7.8</v>
      </c>
      <c r="N1987">
        <v>16428.37</v>
      </c>
      <c r="O1987" t="s">
        <v>19</v>
      </c>
      <c r="P1987" t="str">
        <f t="shared" si="1055"/>
        <v>60-74</v>
      </c>
      <c r="Q1987" t="str">
        <f>IF(PatientData[[#This Row],[bmi]]&lt;18.5,"Underweight",
IF(PatientData[[#This Row],[bmi]]&lt;25,"Normal",
IF(PatientData[[#This Row],[bmi]]&lt;30,"Overweight","Obese")))</f>
        <v>Obese</v>
      </c>
      <c r="R1987" t="str">
        <f t="shared" ref="R1987:R2050" si="1056">IF(AND(D1987&lt;120,E1987&lt;80),"Normal BP","High BP")</f>
        <v>Normal BP</v>
      </c>
      <c r="S1987" t="str">
        <f t="shared" ref="S1987:S2050" si="1057">IF(N1987&gt;15000,"High Cost","Normal Cost")</f>
        <v>High Cost</v>
      </c>
    </row>
    <row r="1988" spans="1:19" x14ac:dyDescent="0.3">
      <c r="A1988">
        <v>55</v>
      </c>
      <c r="B1988" t="s">
        <v>20</v>
      </c>
      <c r="C1988">
        <v>23</v>
      </c>
      <c r="D1988">
        <v>121</v>
      </c>
      <c r="E1988">
        <v>73</v>
      </c>
      <c r="F1988">
        <v>216.3</v>
      </c>
      <c r="G1988">
        <v>91</v>
      </c>
      <c r="H1988">
        <v>62</v>
      </c>
      <c r="I1988">
        <v>0</v>
      </c>
      <c r="J1988" t="s">
        <v>27</v>
      </c>
      <c r="K1988" t="s">
        <v>21</v>
      </c>
      <c r="L1988" t="s">
        <v>18</v>
      </c>
      <c r="M1988">
        <v>3.1</v>
      </c>
      <c r="N1988">
        <v>8732.39</v>
      </c>
      <c r="O1988" t="s">
        <v>19</v>
      </c>
      <c r="P1988" t="str">
        <f t="shared" ref="P1988:P1989" si="1058">IF(A1988&lt;30,"18-29",IF(A1988&lt;45,"30-44",IF(A1988&lt;60,"45-59",IF(A1988&lt;75,"60-74","75+"))))</f>
        <v>45-59</v>
      </c>
      <c r="Q1988" t="str">
        <f>IF(PatientData[[#This Row],[bmi]]&lt;18.5,"Underweight",
IF(PatientData[[#This Row],[bmi]]&lt;25,"Normal",
IF(PatientData[[#This Row],[bmi]]&lt;30,"Overweight","Obese")))</f>
        <v>Normal</v>
      </c>
      <c r="R1988" t="str">
        <f t="shared" si="1056"/>
        <v>High BP</v>
      </c>
      <c r="S1988" t="str">
        <f t="shared" si="1057"/>
        <v>Normal Cost</v>
      </c>
    </row>
    <row r="1989" spans="1:19" x14ac:dyDescent="0.3">
      <c r="A1989">
        <v>78</v>
      </c>
      <c r="B1989" t="s">
        <v>20</v>
      </c>
      <c r="C1989">
        <v>23</v>
      </c>
      <c r="D1989">
        <v>136</v>
      </c>
      <c r="E1989">
        <v>80</v>
      </c>
      <c r="F1989">
        <v>225.9</v>
      </c>
      <c r="G1989">
        <v>107.7</v>
      </c>
      <c r="H1989">
        <v>65</v>
      </c>
      <c r="I1989">
        <v>1</v>
      </c>
      <c r="J1989" t="s">
        <v>27</v>
      </c>
      <c r="K1989" t="s">
        <v>21</v>
      </c>
      <c r="L1989" t="s">
        <v>18</v>
      </c>
      <c r="M1989">
        <v>3.3</v>
      </c>
      <c r="N1989">
        <v>8457.26</v>
      </c>
      <c r="O1989" t="s">
        <v>19</v>
      </c>
      <c r="P1989" t="str">
        <f t="shared" si="1058"/>
        <v>75+</v>
      </c>
      <c r="Q1989" t="str">
        <f>IF(PatientData[[#This Row],[bmi]]&lt;18.5,"Underweight",
IF(PatientData[[#This Row],[bmi]]&lt;25,"Normal",
IF(PatientData[[#This Row],[bmi]]&lt;30,"Overweight","Obese")))</f>
        <v>Normal</v>
      </c>
      <c r="R1989" t="str">
        <f t="shared" si="1056"/>
        <v>High BP</v>
      </c>
      <c r="S1989" t="str">
        <f t="shared" si="1057"/>
        <v>Normal Cost</v>
      </c>
    </row>
    <row r="1990" spans="1:19" x14ac:dyDescent="0.3">
      <c r="A1990">
        <v>81</v>
      </c>
      <c r="B1990" t="s">
        <v>15</v>
      </c>
      <c r="C1990">
        <v>32.5</v>
      </c>
      <c r="D1990">
        <v>153</v>
      </c>
      <c r="E1990">
        <v>95</v>
      </c>
      <c r="F1990">
        <v>226.4</v>
      </c>
      <c r="G1990">
        <v>122.3</v>
      </c>
      <c r="H1990">
        <v>54</v>
      </c>
      <c r="I1990">
        <v>1</v>
      </c>
      <c r="J1990" t="s">
        <v>27</v>
      </c>
      <c r="K1990" t="s">
        <v>26</v>
      </c>
      <c r="L1990" t="s">
        <v>18</v>
      </c>
      <c r="M1990">
        <v>7</v>
      </c>
      <c r="N1990">
        <v>12833.23</v>
      </c>
      <c r="O1990" t="s">
        <v>19</v>
      </c>
      <c r="P1990" t="str">
        <f t="shared" ref="P1990" si="1059">IF(A1987&lt;30,"18-29",IF(A1987&lt;45,"30-44",IF(A1987&lt;60,"45-59",IF(A1987&lt;75,"60-74","75+"))))</f>
        <v>30-44</v>
      </c>
      <c r="Q1990" t="str">
        <f>IF(PatientData[[#This Row],[bmi]]&lt;18.5,"Underweight",
IF(PatientData[[#This Row],[bmi]]&lt;25,"Normal",
IF(PatientData[[#This Row],[bmi]]&lt;30,"Overweight","Obese")))</f>
        <v>Obese</v>
      </c>
      <c r="R1990" t="str">
        <f t="shared" si="1056"/>
        <v>High BP</v>
      </c>
      <c r="S1990" t="str">
        <f t="shared" si="1057"/>
        <v>Normal Cost</v>
      </c>
    </row>
    <row r="1991" spans="1:19" x14ac:dyDescent="0.3">
      <c r="A1991">
        <v>80</v>
      </c>
      <c r="B1991" t="s">
        <v>20</v>
      </c>
      <c r="C1991">
        <v>23</v>
      </c>
      <c r="D1991">
        <v>142</v>
      </c>
      <c r="E1991">
        <v>87</v>
      </c>
      <c r="F1991">
        <v>200.7</v>
      </c>
      <c r="G1991">
        <v>118.7</v>
      </c>
      <c r="H1991">
        <v>81</v>
      </c>
      <c r="I1991">
        <v>1</v>
      </c>
      <c r="J1991" t="s">
        <v>24</v>
      </c>
      <c r="K1991" t="s">
        <v>21</v>
      </c>
      <c r="L1991" t="s">
        <v>25</v>
      </c>
      <c r="M1991">
        <v>5.4</v>
      </c>
      <c r="N1991">
        <v>13031.33</v>
      </c>
      <c r="O1991" t="s">
        <v>23</v>
      </c>
      <c r="P1991" t="str">
        <f t="shared" ref="P1991:P1992" si="1060">IF(A1991&lt;30,"18-29",IF(A1991&lt;45,"30-44",IF(A1991&lt;60,"45-59",IF(A1991&lt;75,"60-74","75+"))))</f>
        <v>75+</v>
      </c>
      <c r="Q1991" t="str">
        <f>IF(PatientData[[#This Row],[bmi]]&lt;18.5,"Underweight",
IF(PatientData[[#This Row],[bmi]]&lt;25,"Normal",
IF(PatientData[[#This Row],[bmi]]&lt;30,"Overweight","Obese")))</f>
        <v>Normal</v>
      </c>
      <c r="R1991" t="str">
        <f t="shared" si="1056"/>
        <v>High BP</v>
      </c>
      <c r="S1991" t="str">
        <f t="shared" si="1057"/>
        <v>Normal Cost</v>
      </c>
    </row>
    <row r="1992" spans="1:19" x14ac:dyDescent="0.3">
      <c r="A1992">
        <v>73</v>
      </c>
      <c r="B1992" t="s">
        <v>20</v>
      </c>
      <c r="C1992">
        <v>23</v>
      </c>
      <c r="D1992">
        <v>112</v>
      </c>
      <c r="E1992">
        <v>70</v>
      </c>
      <c r="F1992">
        <v>211.4</v>
      </c>
      <c r="G1992">
        <v>90.1</v>
      </c>
      <c r="H1992">
        <v>69</v>
      </c>
      <c r="I1992">
        <v>2</v>
      </c>
      <c r="J1992" t="s">
        <v>16</v>
      </c>
      <c r="K1992" t="s">
        <v>21</v>
      </c>
      <c r="L1992" t="s">
        <v>18</v>
      </c>
      <c r="M1992">
        <v>9.8000000000000007</v>
      </c>
      <c r="N1992">
        <v>20134.830000000002</v>
      </c>
      <c r="O1992" t="s">
        <v>19</v>
      </c>
      <c r="P1992" t="str">
        <f t="shared" si="1060"/>
        <v>60-74</v>
      </c>
      <c r="Q1992" t="str">
        <f>IF(PatientData[[#This Row],[bmi]]&lt;18.5,"Underweight",
IF(PatientData[[#This Row],[bmi]]&lt;25,"Normal",
IF(PatientData[[#This Row],[bmi]]&lt;30,"Overweight","Obese")))</f>
        <v>Normal</v>
      </c>
      <c r="R1992" t="str">
        <f t="shared" si="1056"/>
        <v>Normal BP</v>
      </c>
      <c r="S1992" t="str">
        <f t="shared" si="1057"/>
        <v>High Cost</v>
      </c>
    </row>
    <row r="1993" spans="1:19" x14ac:dyDescent="0.3">
      <c r="A1993">
        <v>62</v>
      </c>
      <c r="B1993" t="s">
        <v>15</v>
      </c>
      <c r="C1993">
        <v>28.3</v>
      </c>
      <c r="D1993">
        <v>117</v>
      </c>
      <c r="E1993">
        <v>74</v>
      </c>
      <c r="F1993">
        <v>232.2</v>
      </c>
      <c r="G1993">
        <v>110.9</v>
      </c>
      <c r="H1993">
        <v>83</v>
      </c>
      <c r="I1993">
        <v>0</v>
      </c>
      <c r="J1993" t="s">
        <v>16</v>
      </c>
      <c r="K1993" t="s">
        <v>26</v>
      </c>
      <c r="L1993" t="s">
        <v>18</v>
      </c>
      <c r="M1993">
        <v>11.1</v>
      </c>
      <c r="N1993">
        <v>22845.61</v>
      </c>
      <c r="O1993" t="s">
        <v>19</v>
      </c>
      <c r="P1993" t="str">
        <f t="shared" ref="P1993" si="1061">IF(A1990&lt;30,"18-29",IF(A1990&lt;45,"30-44",IF(A1990&lt;60,"45-59",IF(A1990&lt;75,"60-74","75+"))))</f>
        <v>75+</v>
      </c>
      <c r="Q1993" t="str">
        <f>IF(PatientData[[#This Row],[bmi]]&lt;18.5,"Underweight",
IF(PatientData[[#This Row],[bmi]]&lt;25,"Normal",
IF(PatientData[[#This Row],[bmi]]&lt;30,"Overweight","Obese")))</f>
        <v>Overweight</v>
      </c>
      <c r="R1993" t="str">
        <f t="shared" si="1056"/>
        <v>Normal BP</v>
      </c>
      <c r="S1993" t="str">
        <f t="shared" si="1057"/>
        <v>High Cost</v>
      </c>
    </row>
    <row r="1994" spans="1:19" x14ac:dyDescent="0.3">
      <c r="A1994">
        <v>56</v>
      </c>
      <c r="B1994" t="s">
        <v>20</v>
      </c>
      <c r="C1994">
        <v>23.1</v>
      </c>
      <c r="D1994">
        <v>123</v>
      </c>
      <c r="E1994">
        <v>69</v>
      </c>
      <c r="F1994">
        <v>161</v>
      </c>
      <c r="G1994">
        <v>135.4</v>
      </c>
      <c r="H1994">
        <v>99</v>
      </c>
      <c r="I1994">
        <v>0</v>
      </c>
      <c r="J1994" t="s">
        <v>16</v>
      </c>
      <c r="K1994" t="s">
        <v>28</v>
      </c>
      <c r="L1994" t="s">
        <v>22</v>
      </c>
      <c r="M1994">
        <v>7.2</v>
      </c>
      <c r="N1994">
        <v>16930.34</v>
      </c>
      <c r="O1994" t="s">
        <v>19</v>
      </c>
      <c r="P1994" t="str">
        <f t="shared" ref="P1994" si="1062">IF(A1994&lt;30,"18-29",IF(A1994&lt;45,"30-44",IF(A1994&lt;60,"45-59",IF(A1994&lt;75,"60-74","75+"))))</f>
        <v>45-59</v>
      </c>
      <c r="Q1994" t="str">
        <f>IF(PatientData[[#This Row],[bmi]]&lt;18.5,"Underweight",
IF(PatientData[[#This Row],[bmi]]&lt;25,"Normal",
IF(PatientData[[#This Row],[bmi]]&lt;30,"Overweight","Obese")))</f>
        <v>Normal</v>
      </c>
      <c r="R1994" t="str">
        <f t="shared" si="1056"/>
        <v>High BP</v>
      </c>
      <c r="S1994" t="str">
        <f t="shared" si="1057"/>
        <v>High Cost</v>
      </c>
    </row>
    <row r="1995" spans="1:19" x14ac:dyDescent="0.3">
      <c r="A1995">
        <v>41</v>
      </c>
      <c r="B1995" t="s">
        <v>15</v>
      </c>
      <c r="C1995">
        <v>27.4</v>
      </c>
      <c r="D1995">
        <v>117</v>
      </c>
      <c r="E1995">
        <v>71</v>
      </c>
      <c r="F1995">
        <v>200.5</v>
      </c>
      <c r="G1995">
        <v>94</v>
      </c>
      <c r="H1995">
        <v>77</v>
      </c>
      <c r="I1995">
        <v>2</v>
      </c>
      <c r="J1995" t="s">
        <v>16</v>
      </c>
      <c r="K1995" t="s">
        <v>21</v>
      </c>
      <c r="L1995" t="s">
        <v>25</v>
      </c>
      <c r="M1995">
        <v>8</v>
      </c>
      <c r="N1995">
        <v>19851.23</v>
      </c>
      <c r="O1995" t="s">
        <v>19</v>
      </c>
      <c r="P1995" t="str">
        <f t="shared" ref="P1995" si="1063">IF(A1992&lt;30,"18-29",IF(A1992&lt;45,"30-44",IF(A1992&lt;60,"45-59",IF(A1992&lt;75,"60-74","75+"))))</f>
        <v>60-74</v>
      </c>
      <c r="Q1995" t="str">
        <f>IF(PatientData[[#This Row],[bmi]]&lt;18.5,"Underweight",
IF(PatientData[[#This Row],[bmi]]&lt;25,"Normal",
IF(PatientData[[#This Row],[bmi]]&lt;30,"Overweight","Obese")))</f>
        <v>Overweight</v>
      </c>
      <c r="R1995" t="str">
        <f t="shared" si="1056"/>
        <v>Normal BP</v>
      </c>
      <c r="S1995" t="str">
        <f t="shared" si="1057"/>
        <v>High Cost</v>
      </c>
    </row>
    <row r="1996" spans="1:19" x14ac:dyDescent="0.3">
      <c r="A1996">
        <v>84</v>
      </c>
      <c r="B1996" t="s">
        <v>20</v>
      </c>
      <c r="C1996">
        <v>23.1</v>
      </c>
      <c r="D1996">
        <v>121</v>
      </c>
      <c r="E1996">
        <v>73</v>
      </c>
      <c r="F1996">
        <v>217.6</v>
      </c>
      <c r="G1996">
        <v>130.30000000000001</v>
      </c>
      <c r="H1996">
        <v>65</v>
      </c>
      <c r="I1996">
        <v>1</v>
      </c>
      <c r="J1996" t="s">
        <v>27</v>
      </c>
      <c r="K1996" t="s">
        <v>17</v>
      </c>
      <c r="L1996" t="s">
        <v>18</v>
      </c>
      <c r="M1996">
        <v>3.1</v>
      </c>
      <c r="N1996">
        <v>6453.51</v>
      </c>
      <c r="O1996" t="s">
        <v>19</v>
      </c>
      <c r="P1996" t="str">
        <f t="shared" ref="P1996:P1998" si="1064">IF(A1996&lt;30,"18-29",IF(A1996&lt;45,"30-44",IF(A1996&lt;60,"45-59",IF(A1996&lt;75,"60-74","75+"))))</f>
        <v>75+</v>
      </c>
      <c r="Q1996" t="str">
        <f>IF(PatientData[[#This Row],[bmi]]&lt;18.5,"Underweight",
IF(PatientData[[#This Row],[bmi]]&lt;25,"Normal",
IF(PatientData[[#This Row],[bmi]]&lt;30,"Overweight","Obese")))</f>
        <v>Normal</v>
      </c>
      <c r="R1996" t="str">
        <f t="shared" si="1056"/>
        <v>High BP</v>
      </c>
      <c r="S1996" t="str">
        <f t="shared" si="1057"/>
        <v>Normal Cost</v>
      </c>
    </row>
    <row r="1997" spans="1:19" x14ac:dyDescent="0.3">
      <c r="A1997">
        <v>57</v>
      </c>
      <c r="B1997" t="s">
        <v>20</v>
      </c>
      <c r="C1997">
        <v>23.1</v>
      </c>
      <c r="D1997">
        <v>120</v>
      </c>
      <c r="E1997">
        <v>67</v>
      </c>
      <c r="F1997">
        <v>230.5</v>
      </c>
      <c r="G1997">
        <v>105.1</v>
      </c>
      <c r="H1997">
        <v>89</v>
      </c>
      <c r="I1997">
        <v>0</v>
      </c>
      <c r="J1997" t="s">
        <v>24</v>
      </c>
      <c r="K1997" t="s">
        <v>28</v>
      </c>
      <c r="L1997" t="s">
        <v>25</v>
      </c>
      <c r="M1997">
        <v>5.5</v>
      </c>
      <c r="N1997">
        <v>11925.75</v>
      </c>
      <c r="O1997" t="s">
        <v>23</v>
      </c>
      <c r="P1997" t="str">
        <f t="shared" si="1064"/>
        <v>45-59</v>
      </c>
      <c r="Q1997" t="str">
        <f>IF(PatientData[[#This Row],[bmi]]&lt;18.5,"Underweight",
IF(PatientData[[#This Row],[bmi]]&lt;25,"Normal",
IF(PatientData[[#This Row],[bmi]]&lt;30,"Overweight","Obese")))</f>
        <v>Normal</v>
      </c>
      <c r="R1997" t="str">
        <f t="shared" si="1056"/>
        <v>High BP</v>
      </c>
      <c r="S1997" t="str">
        <f t="shared" si="1057"/>
        <v>Normal Cost</v>
      </c>
    </row>
    <row r="1998" spans="1:19" x14ac:dyDescent="0.3">
      <c r="A1998">
        <v>70</v>
      </c>
      <c r="B1998" t="s">
        <v>20</v>
      </c>
      <c r="C1998">
        <v>23.1</v>
      </c>
      <c r="D1998">
        <v>111</v>
      </c>
      <c r="E1998">
        <v>60</v>
      </c>
      <c r="F1998">
        <v>226.2</v>
      </c>
      <c r="G1998">
        <v>126.2</v>
      </c>
      <c r="H1998">
        <v>75</v>
      </c>
      <c r="I1998">
        <v>0</v>
      </c>
      <c r="J1998" t="s">
        <v>24</v>
      </c>
      <c r="K1998" t="s">
        <v>21</v>
      </c>
      <c r="L1998" t="s">
        <v>22</v>
      </c>
      <c r="M1998">
        <v>10.9</v>
      </c>
      <c r="N1998">
        <v>16697.439999999999</v>
      </c>
      <c r="O1998" t="s">
        <v>19</v>
      </c>
      <c r="P1998" t="str">
        <f t="shared" si="1064"/>
        <v>60-74</v>
      </c>
      <c r="Q1998" t="str">
        <f>IF(PatientData[[#This Row],[bmi]]&lt;18.5,"Underweight",
IF(PatientData[[#This Row],[bmi]]&lt;25,"Normal",
IF(PatientData[[#This Row],[bmi]]&lt;30,"Overweight","Obese")))</f>
        <v>Normal</v>
      </c>
      <c r="R1998" t="str">
        <f t="shared" si="1056"/>
        <v>Normal BP</v>
      </c>
      <c r="S1998" t="str">
        <f t="shared" si="1057"/>
        <v>High Cost</v>
      </c>
    </row>
    <row r="1999" spans="1:19" x14ac:dyDescent="0.3">
      <c r="A1999">
        <v>33</v>
      </c>
      <c r="B1999" t="s">
        <v>15</v>
      </c>
      <c r="C1999">
        <v>38.299999999999997</v>
      </c>
      <c r="D1999">
        <v>105</v>
      </c>
      <c r="E1999">
        <v>60</v>
      </c>
      <c r="F1999">
        <v>239.1</v>
      </c>
      <c r="G1999">
        <v>132.4</v>
      </c>
      <c r="H1999">
        <v>88</v>
      </c>
      <c r="I1999">
        <v>0</v>
      </c>
      <c r="J1999" t="s">
        <v>16</v>
      </c>
      <c r="K1999" t="s">
        <v>17</v>
      </c>
      <c r="L1999" t="s">
        <v>18</v>
      </c>
      <c r="M1999">
        <v>5</v>
      </c>
      <c r="N1999">
        <v>8840.6</v>
      </c>
      <c r="O1999" t="s">
        <v>19</v>
      </c>
      <c r="P1999" t="str">
        <f t="shared" ref="P1999:P2003" si="1065">IF(A1996&lt;30,"18-29",IF(A1996&lt;45,"30-44",IF(A1996&lt;60,"45-59",IF(A1996&lt;75,"60-74","75+"))))</f>
        <v>75+</v>
      </c>
      <c r="Q1999" t="str">
        <f>IF(PatientData[[#This Row],[bmi]]&lt;18.5,"Underweight",
IF(PatientData[[#This Row],[bmi]]&lt;25,"Normal",
IF(PatientData[[#This Row],[bmi]]&lt;30,"Overweight","Obese")))</f>
        <v>Obese</v>
      </c>
      <c r="R1999" t="str">
        <f t="shared" si="1056"/>
        <v>Normal BP</v>
      </c>
      <c r="S1999" t="str">
        <f t="shared" si="1057"/>
        <v>Normal Cost</v>
      </c>
    </row>
    <row r="2000" spans="1:19" x14ac:dyDescent="0.3">
      <c r="A2000">
        <v>87</v>
      </c>
      <c r="B2000" t="s">
        <v>15</v>
      </c>
      <c r="C2000">
        <v>18</v>
      </c>
      <c r="D2000">
        <v>150</v>
      </c>
      <c r="E2000">
        <v>91</v>
      </c>
      <c r="F2000">
        <v>216.9</v>
      </c>
      <c r="G2000">
        <v>132.9</v>
      </c>
      <c r="H2000">
        <v>71</v>
      </c>
      <c r="I2000">
        <v>1</v>
      </c>
      <c r="J2000" t="s">
        <v>27</v>
      </c>
      <c r="K2000" t="s">
        <v>17</v>
      </c>
      <c r="L2000" t="s">
        <v>25</v>
      </c>
      <c r="M2000">
        <v>4.4000000000000004</v>
      </c>
      <c r="N2000">
        <v>7181.38</v>
      </c>
      <c r="O2000" t="s">
        <v>19</v>
      </c>
      <c r="P2000" t="str">
        <f t="shared" si="1065"/>
        <v>45-59</v>
      </c>
      <c r="Q2000" t="str">
        <f>IF(PatientData[[#This Row],[bmi]]&lt;18.5,"Underweight",
IF(PatientData[[#This Row],[bmi]]&lt;25,"Normal",
IF(PatientData[[#This Row],[bmi]]&lt;30,"Overweight","Obese")))</f>
        <v>Underweight</v>
      </c>
      <c r="R2000" t="str">
        <f t="shared" si="1056"/>
        <v>High BP</v>
      </c>
      <c r="S2000" t="str">
        <f t="shared" si="1057"/>
        <v>Normal Cost</v>
      </c>
    </row>
    <row r="2001" spans="1:19" x14ac:dyDescent="0.3">
      <c r="A2001">
        <v>81</v>
      </c>
      <c r="B2001" t="s">
        <v>15</v>
      </c>
      <c r="C2001">
        <v>21.5</v>
      </c>
      <c r="D2001">
        <v>135</v>
      </c>
      <c r="E2001">
        <v>77</v>
      </c>
      <c r="F2001">
        <v>235</v>
      </c>
      <c r="G2001">
        <v>106.5</v>
      </c>
      <c r="H2001">
        <v>83</v>
      </c>
      <c r="I2001">
        <v>3</v>
      </c>
      <c r="J2001" t="s">
        <v>16</v>
      </c>
      <c r="K2001" t="s">
        <v>26</v>
      </c>
      <c r="L2001" t="s">
        <v>25</v>
      </c>
      <c r="M2001">
        <v>10</v>
      </c>
      <c r="N2001">
        <v>20603.48</v>
      </c>
      <c r="O2001" t="s">
        <v>19</v>
      </c>
      <c r="P2001" t="str">
        <f t="shared" si="1065"/>
        <v>60-74</v>
      </c>
      <c r="Q2001" t="str">
        <f>IF(PatientData[[#This Row],[bmi]]&lt;18.5,"Underweight",
IF(PatientData[[#This Row],[bmi]]&lt;25,"Normal",
IF(PatientData[[#This Row],[bmi]]&lt;30,"Overweight","Obese")))</f>
        <v>Normal</v>
      </c>
      <c r="R2001" t="str">
        <f t="shared" si="1056"/>
        <v>High BP</v>
      </c>
      <c r="S2001" t="str">
        <f t="shared" si="1057"/>
        <v>High Cost</v>
      </c>
    </row>
    <row r="2002" spans="1:19" x14ac:dyDescent="0.3">
      <c r="A2002">
        <v>76</v>
      </c>
      <c r="B2002" t="s">
        <v>15</v>
      </c>
      <c r="C2002">
        <v>23.7</v>
      </c>
      <c r="D2002">
        <v>114</v>
      </c>
      <c r="E2002">
        <v>76</v>
      </c>
      <c r="F2002">
        <v>211.3</v>
      </c>
      <c r="G2002">
        <v>128.30000000000001</v>
      </c>
      <c r="H2002">
        <v>96</v>
      </c>
      <c r="I2002">
        <v>0</v>
      </c>
      <c r="J2002" t="s">
        <v>24</v>
      </c>
      <c r="K2002" t="s">
        <v>17</v>
      </c>
      <c r="L2002" t="s">
        <v>25</v>
      </c>
      <c r="M2002">
        <v>6.2</v>
      </c>
      <c r="N2002">
        <v>10763.44</v>
      </c>
      <c r="O2002" t="s">
        <v>19</v>
      </c>
      <c r="P2002" t="str">
        <f t="shared" si="1065"/>
        <v>30-44</v>
      </c>
      <c r="Q2002" t="str">
        <f>IF(PatientData[[#This Row],[bmi]]&lt;18.5,"Underweight",
IF(PatientData[[#This Row],[bmi]]&lt;25,"Normal",
IF(PatientData[[#This Row],[bmi]]&lt;30,"Overweight","Obese")))</f>
        <v>Normal</v>
      </c>
      <c r="R2002" t="str">
        <f t="shared" si="1056"/>
        <v>Normal BP</v>
      </c>
      <c r="S2002" t="str">
        <f t="shared" si="1057"/>
        <v>Normal Cost</v>
      </c>
    </row>
    <row r="2003" spans="1:19" x14ac:dyDescent="0.3">
      <c r="A2003">
        <v>66</v>
      </c>
      <c r="B2003" t="s">
        <v>15</v>
      </c>
      <c r="C2003">
        <v>30.5</v>
      </c>
      <c r="D2003">
        <v>144</v>
      </c>
      <c r="E2003">
        <v>85</v>
      </c>
      <c r="F2003">
        <v>220.6</v>
      </c>
      <c r="G2003">
        <v>92.7</v>
      </c>
      <c r="H2003">
        <v>99</v>
      </c>
      <c r="I2003">
        <v>1</v>
      </c>
      <c r="J2003" t="s">
        <v>16</v>
      </c>
      <c r="K2003" t="s">
        <v>21</v>
      </c>
      <c r="L2003" t="s">
        <v>25</v>
      </c>
      <c r="M2003">
        <v>7.8</v>
      </c>
      <c r="N2003">
        <v>15488.84</v>
      </c>
      <c r="O2003" t="s">
        <v>19</v>
      </c>
      <c r="P2003" t="str">
        <f t="shared" si="1065"/>
        <v>75+</v>
      </c>
      <c r="Q2003" t="str">
        <f>IF(PatientData[[#This Row],[bmi]]&lt;18.5,"Underweight",
IF(PatientData[[#This Row],[bmi]]&lt;25,"Normal",
IF(PatientData[[#This Row],[bmi]]&lt;30,"Overweight","Obese")))</f>
        <v>Obese</v>
      </c>
      <c r="R2003" t="str">
        <f t="shared" si="1056"/>
        <v>High BP</v>
      </c>
      <c r="S2003" t="str">
        <f t="shared" si="1057"/>
        <v>High Cost</v>
      </c>
    </row>
    <row r="2004" spans="1:19" x14ac:dyDescent="0.3">
      <c r="A2004">
        <v>65</v>
      </c>
      <c r="B2004" t="s">
        <v>20</v>
      </c>
      <c r="C2004">
        <v>23.1</v>
      </c>
      <c r="D2004">
        <v>122</v>
      </c>
      <c r="E2004">
        <v>66</v>
      </c>
      <c r="F2004">
        <v>207.3</v>
      </c>
      <c r="G2004">
        <v>115.7</v>
      </c>
      <c r="H2004">
        <v>63</v>
      </c>
      <c r="I2004">
        <v>4</v>
      </c>
      <c r="J2004" t="s">
        <v>24</v>
      </c>
      <c r="K2004" t="s">
        <v>28</v>
      </c>
      <c r="L2004" t="s">
        <v>18</v>
      </c>
      <c r="M2004">
        <v>3.1</v>
      </c>
      <c r="N2004">
        <v>10282.5</v>
      </c>
      <c r="O2004" t="s">
        <v>19</v>
      </c>
      <c r="P2004" t="str">
        <f t="shared" ref="P2004" si="1066">IF(A2004&lt;30,"18-29",IF(A2004&lt;45,"30-44",IF(A2004&lt;60,"45-59",IF(A2004&lt;75,"60-74","75+"))))</f>
        <v>60-74</v>
      </c>
      <c r="Q2004" t="str">
        <f>IF(PatientData[[#This Row],[bmi]]&lt;18.5,"Underweight",
IF(PatientData[[#This Row],[bmi]]&lt;25,"Normal",
IF(PatientData[[#This Row],[bmi]]&lt;30,"Overweight","Obese")))</f>
        <v>Normal</v>
      </c>
      <c r="R2004" t="str">
        <f t="shared" si="1056"/>
        <v>High BP</v>
      </c>
      <c r="S2004" t="str">
        <f t="shared" si="1057"/>
        <v>Normal Cost</v>
      </c>
    </row>
    <row r="2005" spans="1:19" x14ac:dyDescent="0.3">
      <c r="A2005">
        <v>84</v>
      </c>
      <c r="B2005" t="s">
        <v>15</v>
      </c>
      <c r="C2005">
        <v>24.1</v>
      </c>
      <c r="D2005">
        <v>121</v>
      </c>
      <c r="E2005">
        <v>72</v>
      </c>
      <c r="F2005">
        <v>220</v>
      </c>
      <c r="G2005">
        <v>126.9</v>
      </c>
      <c r="H2005">
        <v>74</v>
      </c>
      <c r="I2005">
        <v>0</v>
      </c>
      <c r="J2005" t="s">
        <v>27</v>
      </c>
      <c r="K2005" t="s">
        <v>17</v>
      </c>
      <c r="L2005" t="s">
        <v>18</v>
      </c>
      <c r="M2005">
        <v>1.5</v>
      </c>
      <c r="N2005">
        <v>4232.58</v>
      </c>
      <c r="O2005" t="s">
        <v>19</v>
      </c>
      <c r="P2005" t="str">
        <f t="shared" ref="P2005:P2006" si="1067">IF(A2002&lt;30,"18-29",IF(A2002&lt;45,"30-44",IF(A2002&lt;60,"45-59",IF(A2002&lt;75,"60-74","75+"))))</f>
        <v>75+</v>
      </c>
      <c r="Q2005" t="str">
        <f>IF(PatientData[[#This Row],[bmi]]&lt;18.5,"Underweight",
IF(PatientData[[#This Row],[bmi]]&lt;25,"Normal",
IF(PatientData[[#This Row],[bmi]]&lt;30,"Overweight","Obese")))</f>
        <v>Normal</v>
      </c>
      <c r="R2005" t="str">
        <f t="shared" si="1056"/>
        <v>High BP</v>
      </c>
      <c r="S2005" t="str">
        <f t="shared" si="1057"/>
        <v>Normal Cost</v>
      </c>
    </row>
    <row r="2006" spans="1:19" x14ac:dyDescent="0.3">
      <c r="A2006">
        <v>88</v>
      </c>
      <c r="B2006" t="s">
        <v>15</v>
      </c>
      <c r="C2006">
        <v>33</v>
      </c>
      <c r="D2006">
        <v>129</v>
      </c>
      <c r="E2006">
        <v>78</v>
      </c>
      <c r="F2006">
        <v>250.6</v>
      </c>
      <c r="G2006">
        <v>126.4</v>
      </c>
      <c r="H2006">
        <v>83</v>
      </c>
      <c r="I2006">
        <v>0</v>
      </c>
      <c r="J2006" t="s">
        <v>24</v>
      </c>
      <c r="K2006" t="s">
        <v>17</v>
      </c>
      <c r="L2006" t="s">
        <v>22</v>
      </c>
      <c r="M2006">
        <v>6.4</v>
      </c>
      <c r="N2006">
        <v>12074.72</v>
      </c>
      <c r="O2006" t="s">
        <v>23</v>
      </c>
      <c r="P2006" t="str">
        <f t="shared" si="1067"/>
        <v>60-74</v>
      </c>
      <c r="Q2006" t="str">
        <f>IF(PatientData[[#This Row],[bmi]]&lt;18.5,"Underweight",
IF(PatientData[[#This Row],[bmi]]&lt;25,"Normal",
IF(PatientData[[#This Row],[bmi]]&lt;30,"Overweight","Obese")))</f>
        <v>Obese</v>
      </c>
      <c r="R2006" t="str">
        <f t="shared" si="1056"/>
        <v>High BP</v>
      </c>
      <c r="S2006" t="str">
        <f t="shared" si="1057"/>
        <v>Normal Cost</v>
      </c>
    </row>
    <row r="2007" spans="1:19" x14ac:dyDescent="0.3">
      <c r="A2007">
        <v>62</v>
      </c>
      <c r="B2007" t="s">
        <v>20</v>
      </c>
      <c r="C2007">
        <v>23.1</v>
      </c>
      <c r="D2007">
        <v>145</v>
      </c>
      <c r="E2007">
        <v>90</v>
      </c>
      <c r="F2007">
        <v>206.5</v>
      </c>
      <c r="G2007">
        <v>76.8</v>
      </c>
      <c r="H2007">
        <v>75</v>
      </c>
      <c r="I2007">
        <v>1</v>
      </c>
      <c r="J2007" t="s">
        <v>24</v>
      </c>
      <c r="K2007" t="s">
        <v>26</v>
      </c>
      <c r="L2007" t="s">
        <v>22</v>
      </c>
      <c r="M2007">
        <v>6.1</v>
      </c>
      <c r="N2007">
        <v>11794.69</v>
      </c>
      <c r="O2007" t="s">
        <v>23</v>
      </c>
      <c r="P2007" t="str">
        <f t="shared" ref="P2007" si="1068">IF(A2007&lt;30,"18-29",IF(A2007&lt;45,"30-44",IF(A2007&lt;60,"45-59",IF(A2007&lt;75,"60-74","75+"))))</f>
        <v>60-74</v>
      </c>
      <c r="Q2007" t="str">
        <f>IF(PatientData[[#This Row],[bmi]]&lt;18.5,"Underweight",
IF(PatientData[[#This Row],[bmi]]&lt;25,"Normal",
IF(PatientData[[#This Row],[bmi]]&lt;30,"Overweight","Obese")))</f>
        <v>Normal</v>
      </c>
      <c r="R2007" t="str">
        <f t="shared" si="1056"/>
        <v>High BP</v>
      </c>
      <c r="S2007" t="str">
        <f t="shared" si="1057"/>
        <v>Normal Cost</v>
      </c>
    </row>
    <row r="2008" spans="1:19" x14ac:dyDescent="0.3">
      <c r="A2008">
        <v>67</v>
      </c>
      <c r="B2008" t="s">
        <v>15</v>
      </c>
      <c r="C2008">
        <v>37.1</v>
      </c>
      <c r="D2008">
        <v>155</v>
      </c>
      <c r="E2008">
        <v>91</v>
      </c>
      <c r="F2008">
        <v>255</v>
      </c>
      <c r="G2008">
        <v>227.3</v>
      </c>
      <c r="H2008">
        <v>74</v>
      </c>
      <c r="I2008">
        <v>0</v>
      </c>
      <c r="J2008" t="s">
        <v>24</v>
      </c>
      <c r="K2008" t="s">
        <v>17</v>
      </c>
      <c r="L2008" t="s">
        <v>18</v>
      </c>
      <c r="M2008">
        <v>3.4</v>
      </c>
      <c r="N2008">
        <v>7849.54</v>
      </c>
      <c r="O2008" t="s">
        <v>19</v>
      </c>
      <c r="P2008" t="str">
        <f t="shared" ref="P2008" si="1069">IF(A2005&lt;30,"18-29",IF(A2005&lt;45,"30-44",IF(A2005&lt;60,"45-59",IF(A2005&lt;75,"60-74","75+"))))</f>
        <v>75+</v>
      </c>
      <c r="Q2008" t="str">
        <f>IF(PatientData[[#This Row],[bmi]]&lt;18.5,"Underweight",
IF(PatientData[[#This Row],[bmi]]&lt;25,"Normal",
IF(PatientData[[#This Row],[bmi]]&lt;30,"Overweight","Obese")))</f>
        <v>Obese</v>
      </c>
      <c r="R2008" t="str">
        <f t="shared" si="1056"/>
        <v>High BP</v>
      </c>
      <c r="S2008" t="str">
        <f t="shared" si="1057"/>
        <v>Normal Cost</v>
      </c>
    </row>
    <row r="2009" spans="1:19" x14ac:dyDescent="0.3">
      <c r="A2009">
        <v>52</v>
      </c>
      <c r="B2009" t="s">
        <v>20</v>
      </c>
      <c r="C2009">
        <v>23.1</v>
      </c>
      <c r="D2009">
        <v>128</v>
      </c>
      <c r="E2009">
        <v>74</v>
      </c>
      <c r="F2009">
        <v>195</v>
      </c>
      <c r="G2009">
        <v>170.5</v>
      </c>
      <c r="H2009">
        <v>140</v>
      </c>
      <c r="I2009">
        <v>1</v>
      </c>
      <c r="J2009" t="s">
        <v>16</v>
      </c>
      <c r="K2009" t="s">
        <v>17</v>
      </c>
      <c r="L2009" t="s">
        <v>18</v>
      </c>
      <c r="M2009">
        <v>8.1</v>
      </c>
      <c r="N2009">
        <v>14766.54</v>
      </c>
      <c r="O2009" t="s">
        <v>19</v>
      </c>
      <c r="P2009" t="str">
        <f t="shared" ref="P2009" si="1070">IF(A2009&lt;30,"18-29",IF(A2009&lt;45,"30-44",IF(A2009&lt;60,"45-59",IF(A2009&lt;75,"60-74","75+"))))</f>
        <v>45-59</v>
      </c>
      <c r="Q2009" t="str">
        <f>IF(PatientData[[#This Row],[bmi]]&lt;18.5,"Underweight",
IF(PatientData[[#This Row],[bmi]]&lt;25,"Normal",
IF(PatientData[[#This Row],[bmi]]&lt;30,"Overweight","Obese")))</f>
        <v>Normal</v>
      </c>
      <c r="R2009" t="str">
        <f t="shared" si="1056"/>
        <v>High BP</v>
      </c>
      <c r="S2009" t="str">
        <f t="shared" si="1057"/>
        <v>Normal Cost</v>
      </c>
    </row>
    <row r="2010" spans="1:19" x14ac:dyDescent="0.3">
      <c r="A2010">
        <v>46</v>
      </c>
      <c r="B2010" t="s">
        <v>15</v>
      </c>
      <c r="C2010">
        <v>32.299999999999997</v>
      </c>
      <c r="D2010">
        <v>142</v>
      </c>
      <c r="E2010">
        <v>89</v>
      </c>
      <c r="F2010">
        <v>232.8</v>
      </c>
      <c r="G2010">
        <v>151.5</v>
      </c>
      <c r="H2010">
        <v>82</v>
      </c>
      <c r="I2010">
        <v>0</v>
      </c>
      <c r="J2010" t="s">
        <v>24</v>
      </c>
      <c r="K2010" t="s">
        <v>26</v>
      </c>
      <c r="L2010" t="s">
        <v>22</v>
      </c>
      <c r="M2010">
        <v>12.6</v>
      </c>
      <c r="N2010">
        <v>27715.09</v>
      </c>
      <c r="O2010" t="s">
        <v>19</v>
      </c>
      <c r="P2010" t="str">
        <f t="shared" ref="P2010:P2013" si="1071">IF(A2007&lt;30,"18-29",IF(A2007&lt;45,"30-44",IF(A2007&lt;60,"45-59",IF(A2007&lt;75,"60-74","75+"))))</f>
        <v>60-74</v>
      </c>
      <c r="Q2010" t="str">
        <f>IF(PatientData[[#This Row],[bmi]]&lt;18.5,"Underweight",
IF(PatientData[[#This Row],[bmi]]&lt;25,"Normal",
IF(PatientData[[#This Row],[bmi]]&lt;30,"Overweight","Obese")))</f>
        <v>Obese</v>
      </c>
      <c r="R2010" t="str">
        <f t="shared" si="1056"/>
        <v>High BP</v>
      </c>
      <c r="S2010" t="str">
        <f t="shared" si="1057"/>
        <v>High Cost</v>
      </c>
    </row>
    <row r="2011" spans="1:19" x14ac:dyDescent="0.3">
      <c r="A2011">
        <v>73</v>
      </c>
      <c r="B2011" t="s">
        <v>15</v>
      </c>
      <c r="C2011">
        <v>29</v>
      </c>
      <c r="D2011">
        <v>108</v>
      </c>
      <c r="E2011">
        <v>65</v>
      </c>
      <c r="F2011">
        <v>229.5</v>
      </c>
      <c r="G2011">
        <v>114.6</v>
      </c>
      <c r="H2011">
        <v>83</v>
      </c>
      <c r="I2011">
        <v>1</v>
      </c>
      <c r="J2011" t="s">
        <v>27</v>
      </c>
      <c r="K2011" t="s">
        <v>17</v>
      </c>
      <c r="L2011" t="s">
        <v>22</v>
      </c>
      <c r="M2011">
        <v>3.4</v>
      </c>
      <c r="N2011">
        <v>7385.25</v>
      </c>
      <c r="O2011" t="s">
        <v>19</v>
      </c>
      <c r="P2011" t="str">
        <f t="shared" si="1071"/>
        <v>60-74</v>
      </c>
      <c r="Q2011" t="str">
        <f>IF(PatientData[[#This Row],[bmi]]&lt;18.5,"Underweight",
IF(PatientData[[#This Row],[bmi]]&lt;25,"Normal",
IF(PatientData[[#This Row],[bmi]]&lt;30,"Overweight","Obese")))</f>
        <v>Overweight</v>
      </c>
      <c r="R2011" t="str">
        <f t="shared" si="1056"/>
        <v>Normal BP</v>
      </c>
      <c r="S2011" t="str">
        <f t="shared" si="1057"/>
        <v>Normal Cost</v>
      </c>
    </row>
    <row r="2012" spans="1:19" x14ac:dyDescent="0.3">
      <c r="A2012">
        <v>74</v>
      </c>
      <c r="B2012" t="s">
        <v>15</v>
      </c>
      <c r="C2012">
        <v>23.8</v>
      </c>
      <c r="D2012">
        <v>138</v>
      </c>
      <c r="E2012">
        <v>86</v>
      </c>
      <c r="F2012">
        <v>241.7</v>
      </c>
      <c r="G2012">
        <v>114.7</v>
      </c>
      <c r="H2012">
        <v>87</v>
      </c>
      <c r="I2012">
        <v>0</v>
      </c>
      <c r="J2012" t="s">
        <v>27</v>
      </c>
      <c r="K2012" t="s">
        <v>28</v>
      </c>
      <c r="L2012" t="s">
        <v>25</v>
      </c>
      <c r="M2012">
        <v>3.5</v>
      </c>
      <c r="N2012">
        <v>9894.9500000000007</v>
      </c>
      <c r="O2012" t="s">
        <v>19</v>
      </c>
      <c r="P2012" t="str">
        <f t="shared" si="1071"/>
        <v>45-59</v>
      </c>
      <c r="Q2012" t="str">
        <f>IF(PatientData[[#This Row],[bmi]]&lt;18.5,"Underweight",
IF(PatientData[[#This Row],[bmi]]&lt;25,"Normal",
IF(PatientData[[#This Row],[bmi]]&lt;30,"Overweight","Obese")))</f>
        <v>Normal</v>
      </c>
      <c r="R2012" t="str">
        <f t="shared" si="1056"/>
        <v>High BP</v>
      </c>
      <c r="S2012" t="str">
        <f t="shared" si="1057"/>
        <v>Normal Cost</v>
      </c>
    </row>
    <row r="2013" spans="1:19" x14ac:dyDescent="0.3">
      <c r="A2013">
        <v>60</v>
      </c>
      <c r="B2013" t="s">
        <v>15</v>
      </c>
      <c r="C2013">
        <v>29.5</v>
      </c>
      <c r="D2013">
        <v>141</v>
      </c>
      <c r="E2013">
        <v>83</v>
      </c>
      <c r="F2013">
        <v>241</v>
      </c>
      <c r="G2013">
        <v>139</v>
      </c>
      <c r="H2013">
        <v>84</v>
      </c>
      <c r="I2013">
        <v>4</v>
      </c>
      <c r="J2013" t="s">
        <v>16</v>
      </c>
      <c r="K2013" t="s">
        <v>17</v>
      </c>
      <c r="L2013" t="s">
        <v>25</v>
      </c>
      <c r="M2013">
        <v>5.4</v>
      </c>
      <c r="N2013">
        <v>10537.51</v>
      </c>
      <c r="O2013" t="s">
        <v>19</v>
      </c>
      <c r="P2013" t="str">
        <f t="shared" si="1071"/>
        <v>45-59</v>
      </c>
      <c r="Q2013" t="str">
        <f>IF(PatientData[[#This Row],[bmi]]&lt;18.5,"Underweight",
IF(PatientData[[#This Row],[bmi]]&lt;25,"Normal",
IF(PatientData[[#This Row],[bmi]]&lt;30,"Overweight","Obese")))</f>
        <v>Overweight</v>
      </c>
      <c r="R2013" t="str">
        <f t="shared" si="1056"/>
        <v>High BP</v>
      </c>
      <c r="S2013" t="str">
        <f t="shared" si="1057"/>
        <v>Normal Cost</v>
      </c>
    </row>
    <row r="2014" spans="1:19" x14ac:dyDescent="0.3">
      <c r="A2014">
        <v>92</v>
      </c>
      <c r="B2014" t="s">
        <v>20</v>
      </c>
      <c r="C2014">
        <v>23.1</v>
      </c>
      <c r="D2014">
        <v>120</v>
      </c>
      <c r="E2014">
        <v>76</v>
      </c>
      <c r="F2014">
        <v>217</v>
      </c>
      <c r="G2014">
        <v>90.2</v>
      </c>
      <c r="H2014">
        <v>88</v>
      </c>
      <c r="I2014">
        <v>0</v>
      </c>
      <c r="J2014" t="s">
        <v>16</v>
      </c>
      <c r="K2014" t="s">
        <v>26</v>
      </c>
      <c r="L2014" t="s">
        <v>18</v>
      </c>
      <c r="M2014">
        <v>5.6</v>
      </c>
      <c r="N2014">
        <v>11386.55</v>
      </c>
      <c r="O2014" t="s">
        <v>19</v>
      </c>
      <c r="P2014" t="str">
        <f t="shared" ref="P2014" si="1072">IF(A2014&lt;30,"18-29",IF(A2014&lt;45,"30-44",IF(A2014&lt;60,"45-59",IF(A2014&lt;75,"60-74","75+"))))</f>
        <v>75+</v>
      </c>
      <c r="Q2014" t="str">
        <f>IF(PatientData[[#This Row],[bmi]]&lt;18.5,"Underweight",
IF(PatientData[[#This Row],[bmi]]&lt;25,"Normal",
IF(PatientData[[#This Row],[bmi]]&lt;30,"Overweight","Obese")))</f>
        <v>Normal</v>
      </c>
      <c r="R2014" t="str">
        <f t="shared" si="1056"/>
        <v>High BP</v>
      </c>
      <c r="S2014" t="str">
        <f t="shared" si="1057"/>
        <v>Normal Cost</v>
      </c>
    </row>
    <row r="2015" spans="1:19" x14ac:dyDescent="0.3">
      <c r="A2015">
        <v>60</v>
      </c>
      <c r="B2015" t="s">
        <v>15</v>
      </c>
      <c r="C2015">
        <v>27.8</v>
      </c>
      <c r="D2015">
        <v>239</v>
      </c>
      <c r="E2015">
        <v>130</v>
      </c>
      <c r="F2015">
        <v>202.8</v>
      </c>
      <c r="G2015">
        <v>101.7</v>
      </c>
      <c r="H2015">
        <v>81</v>
      </c>
      <c r="I2015">
        <v>0</v>
      </c>
      <c r="J2015" t="s">
        <v>27</v>
      </c>
      <c r="K2015" t="s">
        <v>21</v>
      </c>
      <c r="L2015" t="s">
        <v>18</v>
      </c>
      <c r="M2015">
        <v>3.1</v>
      </c>
      <c r="N2015">
        <v>8634.2900000000009</v>
      </c>
      <c r="O2015" t="s">
        <v>19</v>
      </c>
      <c r="P2015" t="str">
        <f t="shared" ref="P2015" si="1073">IF(A2012&lt;30,"18-29",IF(A2012&lt;45,"30-44",IF(A2012&lt;60,"45-59",IF(A2012&lt;75,"60-74","75+"))))</f>
        <v>60-74</v>
      </c>
      <c r="Q2015" t="str">
        <f>IF(PatientData[[#This Row],[bmi]]&lt;18.5,"Underweight",
IF(PatientData[[#This Row],[bmi]]&lt;25,"Normal",
IF(PatientData[[#This Row],[bmi]]&lt;30,"Overweight","Obese")))</f>
        <v>Overweight</v>
      </c>
      <c r="R2015" t="str">
        <f t="shared" si="1056"/>
        <v>High BP</v>
      </c>
      <c r="S2015" t="str">
        <f t="shared" si="1057"/>
        <v>Normal Cost</v>
      </c>
    </row>
    <row r="2016" spans="1:19" x14ac:dyDescent="0.3">
      <c r="A2016">
        <v>63</v>
      </c>
      <c r="B2016" t="s">
        <v>20</v>
      </c>
      <c r="C2016">
        <v>23.1</v>
      </c>
      <c r="D2016">
        <v>131</v>
      </c>
      <c r="E2016">
        <v>73</v>
      </c>
      <c r="F2016">
        <v>212.5</v>
      </c>
      <c r="G2016">
        <v>130.5</v>
      </c>
      <c r="H2016">
        <v>61</v>
      </c>
      <c r="I2016">
        <v>2</v>
      </c>
      <c r="J2016" t="s">
        <v>27</v>
      </c>
      <c r="K2016" t="s">
        <v>21</v>
      </c>
      <c r="L2016" t="s">
        <v>18</v>
      </c>
      <c r="M2016">
        <v>11.5</v>
      </c>
      <c r="N2016">
        <v>20820.7</v>
      </c>
      <c r="O2016" t="s">
        <v>19</v>
      </c>
      <c r="P2016" t="str">
        <f t="shared" ref="P2016" si="1074">IF(A2016&lt;30,"18-29",IF(A2016&lt;45,"30-44",IF(A2016&lt;60,"45-59",IF(A2016&lt;75,"60-74","75+"))))</f>
        <v>60-74</v>
      </c>
      <c r="Q2016" t="str">
        <f>IF(PatientData[[#This Row],[bmi]]&lt;18.5,"Underweight",
IF(PatientData[[#This Row],[bmi]]&lt;25,"Normal",
IF(PatientData[[#This Row],[bmi]]&lt;30,"Overweight","Obese")))</f>
        <v>Normal</v>
      </c>
      <c r="R2016" t="str">
        <f t="shared" si="1056"/>
        <v>High BP</v>
      </c>
      <c r="S2016" t="str">
        <f t="shared" si="1057"/>
        <v>High Cost</v>
      </c>
    </row>
    <row r="2017" spans="1:19" x14ac:dyDescent="0.3">
      <c r="A2017">
        <v>52</v>
      </c>
      <c r="B2017" t="s">
        <v>15</v>
      </c>
      <c r="C2017">
        <v>19.100000000000001</v>
      </c>
      <c r="D2017">
        <v>112</v>
      </c>
      <c r="E2017">
        <v>60</v>
      </c>
      <c r="F2017">
        <v>212</v>
      </c>
      <c r="G2017">
        <v>107.9</v>
      </c>
      <c r="H2017">
        <v>61</v>
      </c>
      <c r="I2017">
        <v>2</v>
      </c>
      <c r="J2017" t="s">
        <v>24</v>
      </c>
      <c r="K2017" t="s">
        <v>26</v>
      </c>
      <c r="L2017" t="s">
        <v>25</v>
      </c>
      <c r="M2017">
        <v>5.2</v>
      </c>
      <c r="N2017">
        <v>10269.77</v>
      </c>
      <c r="O2017" t="s">
        <v>19</v>
      </c>
      <c r="P2017" t="str">
        <f t="shared" ref="P2017:P2018" si="1075">IF(A2014&lt;30,"18-29",IF(A2014&lt;45,"30-44",IF(A2014&lt;60,"45-59",IF(A2014&lt;75,"60-74","75+"))))</f>
        <v>75+</v>
      </c>
      <c r="Q2017" t="str">
        <f>IF(PatientData[[#This Row],[bmi]]&lt;18.5,"Underweight",
IF(PatientData[[#This Row],[bmi]]&lt;25,"Normal",
IF(PatientData[[#This Row],[bmi]]&lt;30,"Overweight","Obese")))</f>
        <v>Normal</v>
      </c>
      <c r="R2017" t="str">
        <f t="shared" si="1056"/>
        <v>Normal BP</v>
      </c>
      <c r="S2017" t="str">
        <f t="shared" si="1057"/>
        <v>Normal Cost</v>
      </c>
    </row>
    <row r="2018" spans="1:19" x14ac:dyDescent="0.3">
      <c r="A2018">
        <v>49</v>
      </c>
      <c r="B2018" t="s">
        <v>15</v>
      </c>
      <c r="C2018">
        <v>25.6</v>
      </c>
      <c r="D2018">
        <v>122</v>
      </c>
      <c r="E2018">
        <v>76</v>
      </c>
      <c r="F2018">
        <v>224.9</v>
      </c>
      <c r="G2018">
        <v>128.4</v>
      </c>
      <c r="H2018">
        <v>136</v>
      </c>
      <c r="I2018">
        <v>0</v>
      </c>
      <c r="J2018" t="s">
        <v>16</v>
      </c>
      <c r="K2018" t="s">
        <v>17</v>
      </c>
      <c r="L2018" t="s">
        <v>22</v>
      </c>
      <c r="M2018">
        <v>5.8</v>
      </c>
      <c r="N2018">
        <v>10927.23</v>
      </c>
      <c r="O2018" t="s">
        <v>19</v>
      </c>
      <c r="P2018" t="str">
        <f t="shared" si="1075"/>
        <v>60-74</v>
      </c>
      <c r="Q2018" t="str">
        <f>IF(PatientData[[#This Row],[bmi]]&lt;18.5,"Underweight",
IF(PatientData[[#This Row],[bmi]]&lt;25,"Normal",
IF(PatientData[[#This Row],[bmi]]&lt;30,"Overweight","Obese")))</f>
        <v>Overweight</v>
      </c>
      <c r="R2018" t="str">
        <f t="shared" si="1056"/>
        <v>High BP</v>
      </c>
      <c r="S2018" t="str">
        <f t="shared" si="1057"/>
        <v>Normal Cost</v>
      </c>
    </row>
    <row r="2019" spans="1:19" x14ac:dyDescent="0.3">
      <c r="A2019">
        <v>69</v>
      </c>
      <c r="B2019" t="s">
        <v>20</v>
      </c>
      <c r="C2019">
        <v>23.1</v>
      </c>
      <c r="D2019">
        <v>125</v>
      </c>
      <c r="E2019">
        <v>76</v>
      </c>
      <c r="F2019">
        <v>227.1</v>
      </c>
      <c r="G2019">
        <v>114.8</v>
      </c>
      <c r="H2019">
        <v>78</v>
      </c>
      <c r="I2019">
        <v>1</v>
      </c>
      <c r="J2019" t="s">
        <v>24</v>
      </c>
      <c r="K2019" t="s">
        <v>28</v>
      </c>
      <c r="L2019" t="s">
        <v>25</v>
      </c>
      <c r="M2019">
        <v>5.3</v>
      </c>
      <c r="N2019">
        <v>13329.51</v>
      </c>
      <c r="O2019" t="s">
        <v>19</v>
      </c>
      <c r="P2019" t="str">
        <f t="shared" ref="P2019" si="1076">IF(A2019&lt;30,"18-29",IF(A2019&lt;45,"30-44",IF(A2019&lt;60,"45-59",IF(A2019&lt;75,"60-74","75+"))))</f>
        <v>60-74</v>
      </c>
      <c r="Q2019" t="str">
        <f>IF(PatientData[[#This Row],[bmi]]&lt;18.5,"Underweight",
IF(PatientData[[#This Row],[bmi]]&lt;25,"Normal",
IF(PatientData[[#This Row],[bmi]]&lt;30,"Overweight","Obese")))</f>
        <v>Normal</v>
      </c>
      <c r="R2019" t="str">
        <f t="shared" si="1056"/>
        <v>High BP</v>
      </c>
      <c r="S2019" t="str">
        <f t="shared" si="1057"/>
        <v>Normal Cost</v>
      </c>
    </row>
    <row r="2020" spans="1:19" x14ac:dyDescent="0.3">
      <c r="A2020">
        <v>77</v>
      </c>
      <c r="B2020" t="s">
        <v>15</v>
      </c>
      <c r="C2020">
        <v>21.6</v>
      </c>
      <c r="D2020">
        <v>126</v>
      </c>
      <c r="E2020">
        <v>71</v>
      </c>
      <c r="F2020">
        <v>234.5</v>
      </c>
      <c r="G2020">
        <v>85.6</v>
      </c>
      <c r="H2020">
        <v>95</v>
      </c>
      <c r="I2020">
        <v>3</v>
      </c>
      <c r="J2020" t="s">
        <v>16</v>
      </c>
      <c r="K2020" t="s">
        <v>28</v>
      </c>
      <c r="L2020" t="s">
        <v>22</v>
      </c>
      <c r="M2020">
        <v>12.1</v>
      </c>
      <c r="N2020">
        <v>22513.21</v>
      </c>
      <c r="O2020" t="s">
        <v>23</v>
      </c>
      <c r="P2020" t="str">
        <f t="shared" ref="P2020" si="1077">IF(A2017&lt;30,"18-29",IF(A2017&lt;45,"30-44",IF(A2017&lt;60,"45-59",IF(A2017&lt;75,"60-74","75+"))))</f>
        <v>45-59</v>
      </c>
      <c r="Q2020" t="str">
        <f>IF(PatientData[[#This Row],[bmi]]&lt;18.5,"Underweight",
IF(PatientData[[#This Row],[bmi]]&lt;25,"Normal",
IF(PatientData[[#This Row],[bmi]]&lt;30,"Overweight","Obese")))</f>
        <v>Normal</v>
      </c>
      <c r="R2020" t="str">
        <f t="shared" si="1056"/>
        <v>High BP</v>
      </c>
      <c r="S2020" t="str">
        <f t="shared" si="1057"/>
        <v>High Cost</v>
      </c>
    </row>
    <row r="2021" spans="1:19" x14ac:dyDescent="0.3">
      <c r="A2021">
        <v>57</v>
      </c>
      <c r="B2021" t="s">
        <v>20</v>
      </c>
      <c r="C2021">
        <v>23.1</v>
      </c>
      <c r="D2021">
        <v>113</v>
      </c>
      <c r="E2021">
        <v>72</v>
      </c>
      <c r="F2021">
        <v>230.4</v>
      </c>
      <c r="G2021">
        <v>125.5</v>
      </c>
      <c r="H2021">
        <v>108</v>
      </c>
      <c r="I2021">
        <v>0</v>
      </c>
      <c r="J2021" t="s">
        <v>16</v>
      </c>
      <c r="K2021" t="s">
        <v>17</v>
      </c>
      <c r="L2021" t="s">
        <v>18</v>
      </c>
      <c r="M2021">
        <v>4.4000000000000004</v>
      </c>
      <c r="N2021">
        <v>9309.65</v>
      </c>
      <c r="O2021" t="s">
        <v>19</v>
      </c>
      <c r="P2021" t="str">
        <f t="shared" ref="P2021:P2024" si="1078">IF(A2021&lt;30,"18-29",IF(A2021&lt;45,"30-44",IF(A2021&lt;60,"45-59",IF(A2021&lt;75,"60-74","75+"))))</f>
        <v>45-59</v>
      </c>
      <c r="Q2021" t="str">
        <f>IF(PatientData[[#This Row],[bmi]]&lt;18.5,"Underweight",
IF(PatientData[[#This Row],[bmi]]&lt;25,"Normal",
IF(PatientData[[#This Row],[bmi]]&lt;30,"Overweight","Obese")))</f>
        <v>Normal</v>
      </c>
      <c r="R2021" t="str">
        <f t="shared" si="1056"/>
        <v>Normal BP</v>
      </c>
      <c r="S2021" t="str">
        <f t="shared" si="1057"/>
        <v>Normal Cost</v>
      </c>
    </row>
    <row r="2022" spans="1:19" x14ac:dyDescent="0.3">
      <c r="A2022">
        <v>42</v>
      </c>
      <c r="B2022" t="s">
        <v>20</v>
      </c>
      <c r="C2022">
        <v>23.1</v>
      </c>
      <c r="D2022">
        <v>117</v>
      </c>
      <c r="E2022">
        <v>70</v>
      </c>
      <c r="F2022">
        <v>192.8</v>
      </c>
      <c r="G2022">
        <v>174.1</v>
      </c>
      <c r="H2022">
        <v>78</v>
      </c>
      <c r="I2022">
        <v>1</v>
      </c>
      <c r="J2022" t="s">
        <v>16</v>
      </c>
      <c r="K2022" t="s">
        <v>17</v>
      </c>
      <c r="L2022" t="s">
        <v>25</v>
      </c>
      <c r="M2022">
        <v>9.1</v>
      </c>
      <c r="N2022">
        <v>15841.11</v>
      </c>
      <c r="O2022" t="s">
        <v>19</v>
      </c>
      <c r="P2022" t="str">
        <f t="shared" si="1078"/>
        <v>30-44</v>
      </c>
      <c r="Q2022" t="str">
        <f>IF(PatientData[[#This Row],[bmi]]&lt;18.5,"Underweight",
IF(PatientData[[#This Row],[bmi]]&lt;25,"Normal",
IF(PatientData[[#This Row],[bmi]]&lt;30,"Overweight","Obese")))</f>
        <v>Normal</v>
      </c>
      <c r="R2022" t="str">
        <f t="shared" si="1056"/>
        <v>Normal BP</v>
      </c>
      <c r="S2022" t="str">
        <f t="shared" si="1057"/>
        <v>High Cost</v>
      </c>
    </row>
    <row r="2023" spans="1:19" x14ac:dyDescent="0.3">
      <c r="A2023">
        <v>84</v>
      </c>
      <c r="B2023" t="s">
        <v>20</v>
      </c>
      <c r="C2023">
        <v>23.1</v>
      </c>
      <c r="D2023">
        <v>120</v>
      </c>
      <c r="E2023">
        <v>75</v>
      </c>
      <c r="F2023">
        <v>217.9</v>
      </c>
      <c r="G2023">
        <v>112.4</v>
      </c>
      <c r="H2023">
        <v>67</v>
      </c>
      <c r="I2023">
        <v>1</v>
      </c>
      <c r="J2023" t="s">
        <v>24</v>
      </c>
      <c r="K2023" t="s">
        <v>21</v>
      </c>
      <c r="L2023" t="s">
        <v>25</v>
      </c>
      <c r="M2023">
        <v>9.6999999999999993</v>
      </c>
      <c r="N2023">
        <v>18757.54</v>
      </c>
      <c r="O2023" t="s">
        <v>19</v>
      </c>
      <c r="P2023" t="str">
        <f t="shared" si="1078"/>
        <v>75+</v>
      </c>
      <c r="Q2023" t="str">
        <f>IF(PatientData[[#This Row],[bmi]]&lt;18.5,"Underweight",
IF(PatientData[[#This Row],[bmi]]&lt;25,"Normal",
IF(PatientData[[#This Row],[bmi]]&lt;30,"Overweight","Obese")))</f>
        <v>Normal</v>
      </c>
      <c r="R2023" t="str">
        <f t="shared" si="1056"/>
        <v>High BP</v>
      </c>
      <c r="S2023" t="str">
        <f t="shared" si="1057"/>
        <v>High Cost</v>
      </c>
    </row>
    <row r="2024" spans="1:19" x14ac:dyDescent="0.3">
      <c r="A2024">
        <v>53</v>
      </c>
      <c r="B2024" t="s">
        <v>20</v>
      </c>
      <c r="C2024">
        <v>23.1</v>
      </c>
      <c r="D2024">
        <v>110</v>
      </c>
      <c r="E2024">
        <v>65</v>
      </c>
      <c r="F2024">
        <v>188.1</v>
      </c>
      <c r="G2024">
        <v>165.1</v>
      </c>
      <c r="H2024">
        <v>72</v>
      </c>
      <c r="I2024">
        <v>1</v>
      </c>
      <c r="J2024" t="s">
        <v>27</v>
      </c>
      <c r="K2024" t="s">
        <v>17</v>
      </c>
      <c r="L2024" t="s">
        <v>25</v>
      </c>
      <c r="M2024">
        <v>1</v>
      </c>
      <c r="N2024">
        <v>3569.49</v>
      </c>
      <c r="O2024" t="s">
        <v>19</v>
      </c>
      <c r="P2024" t="str">
        <f t="shared" si="1078"/>
        <v>45-59</v>
      </c>
      <c r="Q2024" t="str">
        <f>IF(PatientData[[#This Row],[bmi]]&lt;18.5,"Underweight",
IF(PatientData[[#This Row],[bmi]]&lt;25,"Normal",
IF(PatientData[[#This Row],[bmi]]&lt;30,"Overweight","Obese")))</f>
        <v>Normal</v>
      </c>
      <c r="R2024" t="str">
        <f t="shared" si="1056"/>
        <v>Normal BP</v>
      </c>
      <c r="S2024" t="str">
        <f t="shared" si="1057"/>
        <v>Normal Cost</v>
      </c>
    </row>
    <row r="2025" spans="1:19" x14ac:dyDescent="0.3">
      <c r="A2025">
        <v>44</v>
      </c>
      <c r="B2025" t="s">
        <v>15</v>
      </c>
      <c r="C2025">
        <v>35.5</v>
      </c>
      <c r="D2025">
        <v>148</v>
      </c>
      <c r="E2025">
        <v>86</v>
      </c>
      <c r="F2025">
        <v>254.3</v>
      </c>
      <c r="G2025">
        <v>218.8</v>
      </c>
      <c r="H2025">
        <v>70</v>
      </c>
      <c r="I2025">
        <v>0</v>
      </c>
      <c r="J2025" t="s">
        <v>27</v>
      </c>
      <c r="K2025" t="s">
        <v>17</v>
      </c>
      <c r="L2025" t="s">
        <v>18</v>
      </c>
      <c r="M2025">
        <v>2.6</v>
      </c>
      <c r="N2025">
        <v>6245.82</v>
      </c>
      <c r="O2025" t="s">
        <v>19</v>
      </c>
      <c r="P2025" t="str">
        <f t="shared" ref="P2025:P2027" si="1079">IF(A2022&lt;30,"18-29",IF(A2022&lt;45,"30-44",IF(A2022&lt;60,"45-59",IF(A2022&lt;75,"60-74","75+"))))</f>
        <v>30-44</v>
      </c>
      <c r="Q2025" t="str">
        <f>IF(PatientData[[#This Row],[bmi]]&lt;18.5,"Underweight",
IF(PatientData[[#This Row],[bmi]]&lt;25,"Normal",
IF(PatientData[[#This Row],[bmi]]&lt;30,"Overweight","Obese")))</f>
        <v>Obese</v>
      </c>
      <c r="R2025" t="str">
        <f t="shared" si="1056"/>
        <v>High BP</v>
      </c>
      <c r="S2025" t="str">
        <f t="shared" si="1057"/>
        <v>Normal Cost</v>
      </c>
    </row>
    <row r="2026" spans="1:19" x14ac:dyDescent="0.3">
      <c r="A2026">
        <v>26</v>
      </c>
      <c r="B2026" t="s">
        <v>15</v>
      </c>
      <c r="C2026">
        <v>30.6</v>
      </c>
      <c r="D2026">
        <v>130</v>
      </c>
      <c r="E2026">
        <v>70</v>
      </c>
      <c r="F2026">
        <v>231.5</v>
      </c>
      <c r="G2026">
        <v>123.1</v>
      </c>
      <c r="H2026">
        <v>67</v>
      </c>
      <c r="I2026">
        <v>1</v>
      </c>
      <c r="J2026" t="s">
        <v>24</v>
      </c>
      <c r="K2026" t="s">
        <v>21</v>
      </c>
      <c r="L2026" t="s">
        <v>25</v>
      </c>
      <c r="M2026">
        <v>3.1</v>
      </c>
      <c r="N2026">
        <v>8251.23</v>
      </c>
      <c r="O2026" t="s">
        <v>19</v>
      </c>
      <c r="P2026" t="str">
        <f t="shared" si="1079"/>
        <v>75+</v>
      </c>
      <c r="Q2026" t="str">
        <f>IF(PatientData[[#This Row],[bmi]]&lt;18.5,"Underweight",
IF(PatientData[[#This Row],[bmi]]&lt;25,"Normal",
IF(PatientData[[#This Row],[bmi]]&lt;30,"Overweight","Obese")))</f>
        <v>Obese</v>
      </c>
      <c r="R2026" t="str">
        <f t="shared" si="1056"/>
        <v>High BP</v>
      </c>
      <c r="S2026" t="str">
        <f t="shared" si="1057"/>
        <v>Normal Cost</v>
      </c>
    </row>
    <row r="2027" spans="1:19" x14ac:dyDescent="0.3">
      <c r="A2027">
        <v>70</v>
      </c>
      <c r="B2027" t="s">
        <v>15</v>
      </c>
      <c r="C2027">
        <v>25.6</v>
      </c>
      <c r="D2027">
        <v>128</v>
      </c>
      <c r="E2027">
        <v>79</v>
      </c>
      <c r="F2027">
        <v>198.6</v>
      </c>
      <c r="G2027">
        <v>80.2</v>
      </c>
      <c r="H2027">
        <v>95</v>
      </c>
      <c r="I2027">
        <v>1</v>
      </c>
      <c r="J2027" t="s">
        <v>16</v>
      </c>
      <c r="K2027" t="s">
        <v>21</v>
      </c>
      <c r="L2027" t="s">
        <v>18</v>
      </c>
      <c r="M2027">
        <v>14</v>
      </c>
      <c r="N2027">
        <v>24305.24</v>
      </c>
      <c r="O2027" t="s">
        <v>19</v>
      </c>
      <c r="P2027" t="str">
        <f t="shared" si="1079"/>
        <v>45-59</v>
      </c>
      <c r="Q2027" t="str">
        <f>IF(PatientData[[#This Row],[bmi]]&lt;18.5,"Underweight",
IF(PatientData[[#This Row],[bmi]]&lt;25,"Normal",
IF(PatientData[[#This Row],[bmi]]&lt;30,"Overweight","Obese")))</f>
        <v>Overweight</v>
      </c>
      <c r="R2027" t="str">
        <f t="shared" si="1056"/>
        <v>High BP</v>
      </c>
      <c r="S2027" t="str">
        <f t="shared" si="1057"/>
        <v>High Cost</v>
      </c>
    </row>
    <row r="2028" spans="1:19" x14ac:dyDescent="0.3">
      <c r="A2028">
        <v>66</v>
      </c>
      <c r="B2028" t="s">
        <v>20</v>
      </c>
      <c r="C2028">
        <v>23.1</v>
      </c>
      <c r="D2028">
        <v>112</v>
      </c>
      <c r="E2028">
        <v>76</v>
      </c>
      <c r="F2028">
        <v>240.7</v>
      </c>
      <c r="G2028">
        <v>100.7</v>
      </c>
      <c r="H2028">
        <v>75</v>
      </c>
      <c r="I2028">
        <v>1</v>
      </c>
      <c r="J2028" t="s">
        <v>27</v>
      </c>
      <c r="K2028" t="s">
        <v>26</v>
      </c>
      <c r="L2028" t="s">
        <v>18</v>
      </c>
      <c r="M2028">
        <v>2.2000000000000002</v>
      </c>
      <c r="N2028">
        <v>5324.02</v>
      </c>
      <c r="O2028" t="s">
        <v>19</v>
      </c>
      <c r="P2028" t="str">
        <f t="shared" ref="P2028:P2029" si="1080">IF(A2028&lt;30,"18-29",IF(A2028&lt;45,"30-44",IF(A2028&lt;60,"45-59",IF(A2028&lt;75,"60-74","75+"))))</f>
        <v>60-74</v>
      </c>
      <c r="Q2028" t="str">
        <f>IF(PatientData[[#This Row],[bmi]]&lt;18.5,"Underweight",
IF(PatientData[[#This Row],[bmi]]&lt;25,"Normal",
IF(PatientData[[#This Row],[bmi]]&lt;30,"Overweight","Obese")))</f>
        <v>Normal</v>
      </c>
      <c r="R2028" t="str">
        <f t="shared" si="1056"/>
        <v>Normal BP</v>
      </c>
      <c r="S2028" t="str">
        <f t="shared" si="1057"/>
        <v>Normal Cost</v>
      </c>
    </row>
    <row r="2029" spans="1:19" x14ac:dyDescent="0.3">
      <c r="A2029">
        <v>61</v>
      </c>
      <c r="B2029" t="s">
        <v>20</v>
      </c>
      <c r="C2029">
        <v>23.1</v>
      </c>
      <c r="D2029">
        <v>123</v>
      </c>
      <c r="E2029">
        <v>68</v>
      </c>
      <c r="F2029">
        <v>213.9</v>
      </c>
      <c r="G2029">
        <v>104.8</v>
      </c>
      <c r="H2029">
        <v>72</v>
      </c>
      <c r="I2029">
        <v>2</v>
      </c>
      <c r="J2029" t="s">
        <v>24</v>
      </c>
      <c r="K2029" t="s">
        <v>21</v>
      </c>
      <c r="L2029" t="s">
        <v>18</v>
      </c>
      <c r="M2029">
        <v>3.5</v>
      </c>
      <c r="N2029">
        <v>9985.92</v>
      </c>
      <c r="O2029" t="s">
        <v>19</v>
      </c>
      <c r="P2029" t="str">
        <f t="shared" si="1080"/>
        <v>60-74</v>
      </c>
      <c r="Q2029" t="str">
        <f>IF(PatientData[[#This Row],[bmi]]&lt;18.5,"Underweight",
IF(PatientData[[#This Row],[bmi]]&lt;25,"Normal",
IF(PatientData[[#This Row],[bmi]]&lt;30,"Overweight","Obese")))</f>
        <v>Normal</v>
      </c>
      <c r="R2029" t="str">
        <f t="shared" si="1056"/>
        <v>High BP</v>
      </c>
      <c r="S2029" t="str">
        <f t="shared" si="1057"/>
        <v>Normal Cost</v>
      </c>
    </row>
    <row r="2030" spans="1:19" x14ac:dyDescent="0.3">
      <c r="A2030">
        <v>57</v>
      </c>
      <c r="B2030" t="s">
        <v>15</v>
      </c>
      <c r="C2030">
        <v>33</v>
      </c>
      <c r="D2030">
        <v>131</v>
      </c>
      <c r="E2030">
        <v>74</v>
      </c>
      <c r="F2030">
        <v>225.1</v>
      </c>
      <c r="G2030">
        <v>134.1</v>
      </c>
      <c r="H2030">
        <v>91</v>
      </c>
      <c r="I2030">
        <v>1</v>
      </c>
      <c r="J2030" t="s">
        <v>24</v>
      </c>
      <c r="K2030" t="s">
        <v>17</v>
      </c>
      <c r="L2030" t="s">
        <v>22</v>
      </c>
      <c r="M2030">
        <v>3.4</v>
      </c>
      <c r="N2030">
        <v>7233.9</v>
      </c>
      <c r="O2030" t="s">
        <v>19</v>
      </c>
      <c r="P2030" t="str">
        <f t="shared" ref="P2030" si="1081">IF(A2027&lt;30,"18-29",IF(A2027&lt;45,"30-44",IF(A2027&lt;60,"45-59",IF(A2027&lt;75,"60-74","75+"))))</f>
        <v>60-74</v>
      </c>
      <c r="Q2030" t="str">
        <f>IF(PatientData[[#This Row],[bmi]]&lt;18.5,"Underweight",
IF(PatientData[[#This Row],[bmi]]&lt;25,"Normal",
IF(PatientData[[#This Row],[bmi]]&lt;30,"Overweight","Obese")))</f>
        <v>Obese</v>
      </c>
      <c r="R2030" t="str">
        <f t="shared" si="1056"/>
        <v>High BP</v>
      </c>
      <c r="S2030" t="str">
        <f t="shared" si="1057"/>
        <v>Normal Cost</v>
      </c>
    </row>
    <row r="2031" spans="1:19" x14ac:dyDescent="0.3">
      <c r="A2031">
        <v>73</v>
      </c>
      <c r="B2031" t="s">
        <v>20</v>
      </c>
      <c r="C2031">
        <v>23.1</v>
      </c>
      <c r="D2031">
        <v>114</v>
      </c>
      <c r="E2031">
        <v>70</v>
      </c>
      <c r="F2031">
        <v>219.2</v>
      </c>
      <c r="G2031">
        <v>117.3</v>
      </c>
      <c r="H2031">
        <v>101</v>
      </c>
      <c r="I2031">
        <v>1</v>
      </c>
      <c r="J2031" t="s">
        <v>16</v>
      </c>
      <c r="K2031" t="s">
        <v>28</v>
      </c>
      <c r="L2031" t="s">
        <v>18</v>
      </c>
      <c r="M2031">
        <v>9.4</v>
      </c>
      <c r="N2031">
        <v>19135.38</v>
      </c>
      <c r="O2031" t="s">
        <v>19</v>
      </c>
      <c r="P2031" t="str">
        <f t="shared" ref="P2031" si="1082">IF(A2031&lt;30,"18-29",IF(A2031&lt;45,"30-44",IF(A2031&lt;60,"45-59",IF(A2031&lt;75,"60-74","75+"))))</f>
        <v>60-74</v>
      </c>
      <c r="Q2031" t="str">
        <f>IF(PatientData[[#This Row],[bmi]]&lt;18.5,"Underweight",
IF(PatientData[[#This Row],[bmi]]&lt;25,"Normal",
IF(PatientData[[#This Row],[bmi]]&lt;30,"Overweight","Obese")))</f>
        <v>Normal</v>
      </c>
      <c r="R2031" t="str">
        <f t="shared" si="1056"/>
        <v>Normal BP</v>
      </c>
      <c r="S2031" t="str">
        <f t="shared" si="1057"/>
        <v>High Cost</v>
      </c>
    </row>
    <row r="2032" spans="1:19" x14ac:dyDescent="0.3">
      <c r="A2032">
        <v>59</v>
      </c>
      <c r="B2032" t="s">
        <v>15</v>
      </c>
      <c r="C2032">
        <v>26.3</v>
      </c>
      <c r="D2032">
        <v>139</v>
      </c>
      <c r="E2032">
        <v>81</v>
      </c>
      <c r="F2032">
        <v>237.2</v>
      </c>
      <c r="G2032">
        <v>84</v>
      </c>
      <c r="H2032">
        <v>92</v>
      </c>
      <c r="I2032">
        <v>2</v>
      </c>
      <c r="J2032" t="s">
        <v>24</v>
      </c>
      <c r="K2032" t="s">
        <v>21</v>
      </c>
      <c r="L2032" t="s">
        <v>18</v>
      </c>
      <c r="M2032">
        <v>4.0999999999999996</v>
      </c>
      <c r="N2032">
        <v>11504.13</v>
      </c>
      <c r="O2032" t="s">
        <v>19</v>
      </c>
      <c r="P2032" t="str">
        <f t="shared" ref="P2032" si="1083">IF(A2029&lt;30,"18-29",IF(A2029&lt;45,"30-44",IF(A2029&lt;60,"45-59",IF(A2029&lt;75,"60-74","75+"))))</f>
        <v>60-74</v>
      </c>
      <c r="Q2032" t="str">
        <f>IF(PatientData[[#This Row],[bmi]]&lt;18.5,"Underweight",
IF(PatientData[[#This Row],[bmi]]&lt;25,"Normal",
IF(PatientData[[#This Row],[bmi]]&lt;30,"Overweight","Obese")))</f>
        <v>Overweight</v>
      </c>
      <c r="R2032" t="str">
        <f t="shared" si="1056"/>
        <v>High BP</v>
      </c>
      <c r="S2032" t="str">
        <f t="shared" si="1057"/>
        <v>Normal Cost</v>
      </c>
    </row>
    <row r="2033" spans="1:19" x14ac:dyDescent="0.3">
      <c r="A2033">
        <v>63</v>
      </c>
      <c r="B2033" t="s">
        <v>20</v>
      </c>
      <c r="C2033">
        <v>23.1</v>
      </c>
      <c r="D2033">
        <v>123</v>
      </c>
      <c r="E2033">
        <v>70</v>
      </c>
      <c r="F2033">
        <v>200.3</v>
      </c>
      <c r="G2033">
        <v>106.2</v>
      </c>
      <c r="H2033">
        <v>90</v>
      </c>
      <c r="I2033">
        <v>2</v>
      </c>
      <c r="J2033" t="s">
        <v>16</v>
      </c>
      <c r="K2033" t="s">
        <v>21</v>
      </c>
      <c r="L2033" t="s">
        <v>18</v>
      </c>
      <c r="M2033">
        <v>9.8000000000000007</v>
      </c>
      <c r="N2033">
        <v>21264.48</v>
      </c>
      <c r="O2033" t="s">
        <v>19</v>
      </c>
      <c r="P2033" t="str">
        <f t="shared" ref="P2033" si="1084">IF(A2033&lt;30,"18-29",IF(A2033&lt;45,"30-44",IF(A2033&lt;60,"45-59",IF(A2033&lt;75,"60-74","75+"))))</f>
        <v>60-74</v>
      </c>
      <c r="Q2033" t="str">
        <f>IF(PatientData[[#This Row],[bmi]]&lt;18.5,"Underweight",
IF(PatientData[[#This Row],[bmi]]&lt;25,"Normal",
IF(PatientData[[#This Row],[bmi]]&lt;30,"Overweight","Obese")))</f>
        <v>Normal</v>
      </c>
      <c r="R2033" t="str">
        <f t="shared" si="1056"/>
        <v>High BP</v>
      </c>
      <c r="S2033" t="str">
        <f t="shared" si="1057"/>
        <v>High Cost</v>
      </c>
    </row>
    <row r="2034" spans="1:19" x14ac:dyDescent="0.3">
      <c r="A2034">
        <v>59</v>
      </c>
      <c r="B2034" t="s">
        <v>15</v>
      </c>
      <c r="C2034">
        <v>21.4</v>
      </c>
      <c r="D2034">
        <v>126</v>
      </c>
      <c r="E2034">
        <v>72</v>
      </c>
      <c r="F2034">
        <v>213.2</v>
      </c>
      <c r="G2034">
        <v>116.8</v>
      </c>
      <c r="H2034">
        <v>98</v>
      </c>
      <c r="I2034">
        <v>2</v>
      </c>
      <c r="J2034" t="s">
        <v>27</v>
      </c>
      <c r="K2034" t="s">
        <v>17</v>
      </c>
      <c r="L2034" t="s">
        <v>18</v>
      </c>
      <c r="M2034">
        <v>8.5</v>
      </c>
      <c r="N2034">
        <v>13227</v>
      </c>
      <c r="O2034" t="s">
        <v>19</v>
      </c>
      <c r="P2034" t="str">
        <f t="shared" ref="P2034" si="1085">IF(A2031&lt;30,"18-29",IF(A2031&lt;45,"30-44",IF(A2031&lt;60,"45-59",IF(A2031&lt;75,"60-74","75+"))))</f>
        <v>60-74</v>
      </c>
      <c r="Q2034" t="str">
        <f>IF(PatientData[[#This Row],[bmi]]&lt;18.5,"Underweight",
IF(PatientData[[#This Row],[bmi]]&lt;25,"Normal",
IF(PatientData[[#This Row],[bmi]]&lt;30,"Overweight","Obese")))</f>
        <v>Normal</v>
      </c>
      <c r="R2034" t="str">
        <f t="shared" si="1056"/>
        <v>High BP</v>
      </c>
      <c r="S2034" t="str">
        <f t="shared" si="1057"/>
        <v>Normal Cost</v>
      </c>
    </row>
    <row r="2035" spans="1:19" x14ac:dyDescent="0.3">
      <c r="A2035">
        <v>54</v>
      </c>
      <c r="B2035" t="s">
        <v>20</v>
      </c>
      <c r="C2035">
        <v>23.1</v>
      </c>
      <c r="D2035">
        <v>121</v>
      </c>
      <c r="E2035">
        <v>81</v>
      </c>
      <c r="F2035">
        <v>218.6</v>
      </c>
      <c r="G2035">
        <v>78.2</v>
      </c>
      <c r="H2035">
        <v>83</v>
      </c>
      <c r="I2035">
        <v>1</v>
      </c>
      <c r="J2035" t="s">
        <v>16</v>
      </c>
      <c r="K2035" t="s">
        <v>26</v>
      </c>
      <c r="L2035" t="s">
        <v>25</v>
      </c>
      <c r="M2035">
        <v>10.6</v>
      </c>
      <c r="N2035">
        <v>18529.37</v>
      </c>
      <c r="O2035" t="s">
        <v>19</v>
      </c>
      <c r="P2035" t="str">
        <f t="shared" ref="P2035:P2036" si="1086">IF(A2035&lt;30,"18-29",IF(A2035&lt;45,"30-44",IF(A2035&lt;60,"45-59",IF(A2035&lt;75,"60-74","75+"))))</f>
        <v>45-59</v>
      </c>
      <c r="Q2035" t="str">
        <f>IF(PatientData[[#This Row],[bmi]]&lt;18.5,"Underweight",
IF(PatientData[[#This Row],[bmi]]&lt;25,"Normal",
IF(PatientData[[#This Row],[bmi]]&lt;30,"Overweight","Obese")))</f>
        <v>Normal</v>
      </c>
      <c r="R2035" t="str">
        <f t="shared" si="1056"/>
        <v>High BP</v>
      </c>
      <c r="S2035" t="str">
        <f t="shared" si="1057"/>
        <v>High Cost</v>
      </c>
    </row>
    <row r="2036" spans="1:19" x14ac:dyDescent="0.3">
      <c r="A2036">
        <v>74</v>
      </c>
      <c r="B2036" t="s">
        <v>20</v>
      </c>
      <c r="C2036">
        <v>23.1</v>
      </c>
      <c r="D2036">
        <v>129</v>
      </c>
      <c r="E2036">
        <v>69</v>
      </c>
      <c r="F2036">
        <v>213.6</v>
      </c>
      <c r="G2036">
        <v>107.6</v>
      </c>
      <c r="H2036">
        <v>92</v>
      </c>
      <c r="I2036">
        <v>1</v>
      </c>
      <c r="J2036" t="s">
        <v>16</v>
      </c>
      <c r="K2036" t="s">
        <v>21</v>
      </c>
      <c r="L2036" t="s">
        <v>18</v>
      </c>
      <c r="M2036">
        <v>7.6</v>
      </c>
      <c r="N2036">
        <v>16206.23</v>
      </c>
      <c r="O2036" t="s">
        <v>19</v>
      </c>
      <c r="P2036" t="str">
        <f t="shared" si="1086"/>
        <v>60-74</v>
      </c>
      <c r="Q2036" t="str">
        <f>IF(PatientData[[#This Row],[bmi]]&lt;18.5,"Underweight",
IF(PatientData[[#This Row],[bmi]]&lt;25,"Normal",
IF(PatientData[[#This Row],[bmi]]&lt;30,"Overweight","Obese")))</f>
        <v>Normal</v>
      </c>
      <c r="R2036" t="str">
        <f t="shared" si="1056"/>
        <v>High BP</v>
      </c>
      <c r="S2036" t="str">
        <f t="shared" si="1057"/>
        <v>High Cost</v>
      </c>
    </row>
    <row r="2037" spans="1:19" x14ac:dyDescent="0.3">
      <c r="A2037">
        <v>56</v>
      </c>
      <c r="B2037" t="s">
        <v>15</v>
      </c>
      <c r="C2037">
        <v>21</v>
      </c>
      <c r="D2037">
        <v>118</v>
      </c>
      <c r="E2037">
        <v>63</v>
      </c>
      <c r="F2037">
        <v>183.8</v>
      </c>
      <c r="G2037">
        <v>121.7</v>
      </c>
      <c r="H2037">
        <v>86</v>
      </c>
      <c r="I2037">
        <v>2</v>
      </c>
      <c r="J2037" t="s">
        <v>24</v>
      </c>
      <c r="K2037" t="s">
        <v>17</v>
      </c>
      <c r="L2037" t="s">
        <v>25</v>
      </c>
      <c r="M2037">
        <v>6.9</v>
      </c>
      <c r="N2037">
        <v>11241.2</v>
      </c>
      <c r="O2037" t="s">
        <v>19</v>
      </c>
      <c r="P2037" t="str">
        <f t="shared" ref="P2037:P2041" si="1087">IF(A2034&lt;30,"18-29",IF(A2034&lt;45,"30-44",IF(A2034&lt;60,"45-59",IF(A2034&lt;75,"60-74","75+"))))</f>
        <v>45-59</v>
      </c>
      <c r="Q2037" t="str">
        <f>IF(PatientData[[#This Row],[bmi]]&lt;18.5,"Underweight",
IF(PatientData[[#This Row],[bmi]]&lt;25,"Normal",
IF(PatientData[[#This Row],[bmi]]&lt;30,"Overweight","Obese")))</f>
        <v>Normal</v>
      </c>
      <c r="R2037" t="str">
        <f t="shared" si="1056"/>
        <v>Normal BP</v>
      </c>
      <c r="S2037" t="str">
        <f t="shared" si="1057"/>
        <v>Normal Cost</v>
      </c>
    </row>
    <row r="2038" spans="1:19" x14ac:dyDescent="0.3">
      <c r="A2038">
        <v>54</v>
      </c>
      <c r="B2038" t="s">
        <v>15</v>
      </c>
      <c r="C2038">
        <v>26.4</v>
      </c>
      <c r="D2038">
        <v>133</v>
      </c>
      <c r="E2038">
        <v>81</v>
      </c>
      <c r="F2038">
        <v>222.1</v>
      </c>
      <c r="G2038">
        <v>126.1</v>
      </c>
      <c r="H2038">
        <v>83</v>
      </c>
      <c r="I2038">
        <v>2</v>
      </c>
      <c r="J2038" t="s">
        <v>16</v>
      </c>
      <c r="K2038" t="s">
        <v>26</v>
      </c>
      <c r="L2038" t="s">
        <v>25</v>
      </c>
      <c r="M2038">
        <v>6.5</v>
      </c>
      <c r="N2038">
        <v>10692.92</v>
      </c>
      <c r="O2038" t="s">
        <v>19</v>
      </c>
      <c r="P2038" t="str">
        <f t="shared" si="1087"/>
        <v>45-59</v>
      </c>
      <c r="Q2038" t="str">
        <f>IF(PatientData[[#This Row],[bmi]]&lt;18.5,"Underweight",
IF(PatientData[[#This Row],[bmi]]&lt;25,"Normal",
IF(PatientData[[#This Row],[bmi]]&lt;30,"Overweight","Obese")))</f>
        <v>Overweight</v>
      </c>
      <c r="R2038" t="str">
        <f t="shared" si="1056"/>
        <v>High BP</v>
      </c>
      <c r="S2038" t="str">
        <f t="shared" si="1057"/>
        <v>Normal Cost</v>
      </c>
    </row>
    <row r="2039" spans="1:19" x14ac:dyDescent="0.3">
      <c r="A2039">
        <v>50</v>
      </c>
      <c r="B2039" t="s">
        <v>15</v>
      </c>
      <c r="C2039">
        <v>35</v>
      </c>
      <c r="D2039">
        <v>133</v>
      </c>
      <c r="E2039">
        <v>81</v>
      </c>
      <c r="F2039">
        <v>229.9</v>
      </c>
      <c r="G2039">
        <v>117.3</v>
      </c>
      <c r="H2039">
        <v>88</v>
      </c>
      <c r="I2039">
        <v>1</v>
      </c>
      <c r="J2039" t="s">
        <v>27</v>
      </c>
      <c r="K2039" t="s">
        <v>21</v>
      </c>
      <c r="L2039" t="s">
        <v>18</v>
      </c>
      <c r="M2039">
        <v>4.5</v>
      </c>
      <c r="N2039">
        <v>9609.48</v>
      </c>
      <c r="O2039" t="s">
        <v>19</v>
      </c>
      <c r="P2039" t="str">
        <f t="shared" si="1087"/>
        <v>60-74</v>
      </c>
      <c r="Q2039" t="str">
        <f>IF(PatientData[[#This Row],[bmi]]&lt;18.5,"Underweight",
IF(PatientData[[#This Row],[bmi]]&lt;25,"Normal",
IF(PatientData[[#This Row],[bmi]]&lt;30,"Overweight","Obese")))</f>
        <v>Obese</v>
      </c>
      <c r="R2039" t="str">
        <f t="shared" si="1056"/>
        <v>High BP</v>
      </c>
      <c r="S2039" t="str">
        <f t="shared" si="1057"/>
        <v>Normal Cost</v>
      </c>
    </row>
    <row r="2040" spans="1:19" x14ac:dyDescent="0.3">
      <c r="A2040">
        <v>59</v>
      </c>
      <c r="B2040" t="s">
        <v>15</v>
      </c>
      <c r="C2040">
        <v>24.8</v>
      </c>
      <c r="D2040">
        <v>135</v>
      </c>
      <c r="E2040">
        <v>72</v>
      </c>
      <c r="F2040">
        <v>206.2</v>
      </c>
      <c r="G2040">
        <v>99</v>
      </c>
      <c r="H2040">
        <v>64</v>
      </c>
      <c r="I2040">
        <v>1</v>
      </c>
      <c r="J2040" t="s">
        <v>24</v>
      </c>
      <c r="K2040" t="s">
        <v>26</v>
      </c>
      <c r="L2040" t="s">
        <v>25</v>
      </c>
      <c r="M2040">
        <v>7.8</v>
      </c>
      <c r="N2040">
        <v>16170.62</v>
      </c>
      <c r="O2040" t="s">
        <v>19</v>
      </c>
      <c r="P2040" t="str">
        <f t="shared" si="1087"/>
        <v>45-59</v>
      </c>
      <c r="Q2040" t="str">
        <f>IF(PatientData[[#This Row],[bmi]]&lt;18.5,"Underweight",
IF(PatientData[[#This Row],[bmi]]&lt;25,"Normal",
IF(PatientData[[#This Row],[bmi]]&lt;30,"Overweight","Obese")))</f>
        <v>Normal</v>
      </c>
      <c r="R2040" t="str">
        <f t="shared" si="1056"/>
        <v>High BP</v>
      </c>
      <c r="S2040" t="str">
        <f t="shared" si="1057"/>
        <v>High Cost</v>
      </c>
    </row>
    <row r="2041" spans="1:19" x14ac:dyDescent="0.3">
      <c r="A2041">
        <v>55</v>
      </c>
      <c r="B2041" t="s">
        <v>15</v>
      </c>
      <c r="C2041">
        <v>23</v>
      </c>
      <c r="D2041">
        <v>127</v>
      </c>
      <c r="E2041">
        <v>80</v>
      </c>
      <c r="F2041">
        <v>170.8</v>
      </c>
      <c r="G2041">
        <v>112.4</v>
      </c>
      <c r="H2041">
        <v>81</v>
      </c>
      <c r="I2041">
        <v>1</v>
      </c>
      <c r="J2041" t="s">
        <v>16</v>
      </c>
      <c r="K2041" t="s">
        <v>26</v>
      </c>
      <c r="L2041" t="s">
        <v>25</v>
      </c>
      <c r="M2041">
        <v>8.9</v>
      </c>
      <c r="N2041">
        <v>16313.53</v>
      </c>
      <c r="O2041" t="s">
        <v>19</v>
      </c>
      <c r="P2041" t="str">
        <f t="shared" si="1087"/>
        <v>45-59</v>
      </c>
      <c r="Q2041" t="str">
        <f>IF(PatientData[[#This Row],[bmi]]&lt;18.5,"Underweight",
IF(PatientData[[#This Row],[bmi]]&lt;25,"Normal",
IF(PatientData[[#This Row],[bmi]]&lt;30,"Overweight","Obese")))</f>
        <v>Normal</v>
      </c>
      <c r="R2041" t="str">
        <f t="shared" si="1056"/>
        <v>High BP</v>
      </c>
      <c r="S2041" t="str">
        <f t="shared" si="1057"/>
        <v>High Cost</v>
      </c>
    </row>
    <row r="2042" spans="1:19" x14ac:dyDescent="0.3">
      <c r="A2042">
        <v>89</v>
      </c>
      <c r="B2042" t="s">
        <v>20</v>
      </c>
      <c r="C2042">
        <v>23.1</v>
      </c>
      <c r="D2042">
        <v>133</v>
      </c>
      <c r="E2042">
        <v>81</v>
      </c>
      <c r="F2042">
        <v>217.4</v>
      </c>
      <c r="G2042">
        <v>109.7</v>
      </c>
      <c r="H2042">
        <v>67</v>
      </c>
      <c r="I2042">
        <v>1</v>
      </c>
      <c r="J2042" t="s">
        <v>27</v>
      </c>
      <c r="K2042" t="s">
        <v>26</v>
      </c>
      <c r="L2042" t="s">
        <v>22</v>
      </c>
      <c r="M2042">
        <v>1.6</v>
      </c>
      <c r="N2042">
        <v>4406.55</v>
      </c>
      <c r="O2042" t="s">
        <v>19</v>
      </c>
      <c r="P2042" t="str">
        <f t="shared" ref="P2042:P2044" si="1088">IF(A2042&lt;30,"18-29",IF(A2042&lt;45,"30-44",IF(A2042&lt;60,"45-59",IF(A2042&lt;75,"60-74","75+"))))</f>
        <v>75+</v>
      </c>
      <c r="Q2042" t="str">
        <f>IF(PatientData[[#This Row],[bmi]]&lt;18.5,"Underweight",
IF(PatientData[[#This Row],[bmi]]&lt;25,"Normal",
IF(PatientData[[#This Row],[bmi]]&lt;30,"Overweight","Obese")))</f>
        <v>Normal</v>
      </c>
      <c r="R2042" t="str">
        <f t="shared" si="1056"/>
        <v>High BP</v>
      </c>
      <c r="S2042" t="str">
        <f t="shared" si="1057"/>
        <v>Normal Cost</v>
      </c>
    </row>
    <row r="2043" spans="1:19" x14ac:dyDescent="0.3">
      <c r="A2043">
        <v>55</v>
      </c>
      <c r="B2043" t="s">
        <v>20</v>
      </c>
      <c r="C2043">
        <v>23.1</v>
      </c>
      <c r="D2043">
        <v>117</v>
      </c>
      <c r="E2043">
        <v>74</v>
      </c>
      <c r="F2043">
        <v>187.9</v>
      </c>
      <c r="G2043">
        <v>102.5</v>
      </c>
      <c r="H2043">
        <v>150</v>
      </c>
      <c r="I2043">
        <v>0</v>
      </c>
      <c r="J2043" t="s">
        <v>16</v>
      </c>
      <c r="K2043" t="s">
        <v>21</v>
      </c>
      <c r="L2043" t="s">
        <v>25</v>
      </c>
      <c r="M2043">
        <v>7.8</v>
      </c>
      <c r="N2043">
        <v>15672.25</v>
      </c>
      <c r="O2043" t="s">
        <v>19</v>
      </c>
      <c r="P2043" t="str">
        <f t="shared" si="1088"/>
        <v>45-59</v>
      </c>
      <c r="Q2043" t="str">
        <f>IF(PatientData[[#This Row],[bmi]]&lt;18.5,"Underweight",
IF(PatientData[[#This Row],[bmi]]&lt;25,"Normal",
IF(PatientData[[#This Row],[bmi]]&lt;30,"Overweight","Obese")))</f>
        <v>Normal</v>
      </c>
      <c r="R2043" t="str">
        <f t="shared" si="1056"/>
        <v>Normal BP</v>
      </c>
      <c r="S2043" t="str">
        <f t="shared" si="1057"/>
        <v>High Cost</v>
      </c>
    </row>
    <row r="2044" spans="1:19" x14ac:dyDescent="0.3">
      <c r="A2044">
        <v>82</v>
      </c>
      <c r="B2044" t="s">
        <v>20</v>
      </c>
      <c r="C2044">
        <v>23.1</v>
      </c>
      <c r="D2044">
        <v>131</v>
      </c>
      <c r="E2044">
        <v>87</v>
      </c>
      <c r="F2044">
        <v>238.1</v>
      </c>
      <c r="G2044">
        <v>90.6</v>
      </c>
      <c r="H2044">
        <v>73</v>
      </c>
      <c r="I2044">
        <v>1</v>
      </c>
      <c r="J2044" t="s">
        <v>16</v>
      </c>
      <c r="K2044" t="s">
        <v>26</v>
      </c>
      <c r="L2044" t="s">
        <v>18</v>
      </c>
      <c r="M2044">
        <v>9.1</v>
      </c>
      <c r="N2044">
        <v>17184.669999999998</v>
      </c>
      <c r="O2044" t="s">
        <v>23</v>
      </c>
      <c r="P2044" t="str">
        <f t="shared" si="1088"/>
        <v>75+</v>
      </c>
      <c r="Q2044" t="str">
        <f>IF(PatientData[[#This Row],[bmi]]&lt;18.5,"Underweight",
IF(PatientData[[#This Row],[bmi]]&lt;25,"Normal",
IF(PatientData[[#This Row],[bmi]]&lt;30,"Overweight","Obese")))</f>
        <v>Normal</v>
      </c>
      <c r="R2044" t="str">
        <f t="shared" si="1056"/>
        <v>High BP</v>
      </c>
      <c r="S2044" t="str">
        <f t="shared" si="1057"/>
        <v>High Cost</v>
      </c>
    </row>
    <row r="2045" spans="1:19" x14ac:dyDescent="0.3">
      <c r="A2045">
        <v>65</v>
      </c>
      <c r="B2045" t="s">
        <v>15</v>
      </c>
      <c r="C2045">
        <v>24</v>
      </c>
      <c r="D2045">
        <v>125</v>
      </c>
      <c r="E2045">
        <v>71</v>
      </c>
      <c r="F2045">
        <v>212.7</v>
      </c>
      <c r="G2045">
        <v>109.4</v>
      </c>
      <c r="H2045">
        <v>75</v>
      </c>
      <c r="I2045">
        <v>1</v>
      </c>
      <c r="J2045" t="s">
        <v>24</v>
      </c>
      <c r="K2045" t="s">
        <v>26</v>
      </c>
      <c r="L2045" t="s">
        <v>18</v>
      </c>
      <c r="M2045">
        <v>4.0999999999999996</v>
      </c>
      <c r="N2045">
        <v>8629.09</v>
      </c>
      <c r="O2045" t="s">
        <v>19</v>
      </c>
      <c r="P2045" t="str">
        <f t="shared" ref="P2045" si="1089">IF(A2042&lt;30,"18-29",IF(A2042&lt;45,"30-44",IF(A2042&lt;60,"45-59",IF(A2042&lt;75,"60-74","75+"))))</f>
        <v>75+</v>
      </c>
      <c r="Q2045" t="str">
        <f>IF(PatientData[[#This Row],[bmi]]&lt;18.5,"Underweight",
IF(PatientData[[#This Row],[bmi]]&lt;25,"Normal",
IF(PatientData[[#This Row],[bmi]]&lt;30,"Overweight","Obese")))</f>
        <v>Normal</v>
      </c>
      <c r="R2045" t="str">
        <f t="shared" si="1056"/>
        <v>High BP</v>
      </c>
      <c r="S2045" t="str">
        <f t="shared" si="1057"/>
        <v>Normal Cost</v>
      </c>
    </row>
    <row r="2046" spans="1:19" x14ac:dyDescent="0.3">
      <c r="A2046">
        <v>78</v>
      </c>
      <c r="B2046" t="s">
        <v>20</v>
      </c>
      <c r="C2046">
        <v>23.1</v>
      </c>
      <c r="D2046">
        <v>138</v>
      </c>
      <c r="E2046">
        <v>83</v>
      </c>
      <c r="F2046">
        <v>244.2</v>
      </c>
      <c r="G2046">
        <v>82.1</v>
      </c>
      <c r="H2046">
        <v>81</v>
      </c>
      <c r="I2046">
        <v>0</v>
      </c>
      <c r="J2046" t="s">
        <v>24</v>
      </c>
      <c r="K2046" t="s">
        <v>26</v>
      </c>
      <c r="L2046" t="s">
        <v>25</v>
      </c>
      <c r="M2046">
        <v>2.5</v>
      </c>
      <c r="N2046">
        <v>6416.66</v>
      </c>
      <c r="O2046" t="s">
        <v>19</v>
      </c>
      <c r="P2046" t="str">
        <f t="shared" ref="P2046:P2047" si="1090">IF(A2046&lt;30,"18-29",IF(A2046&lt;45,"30-44",IF(A2046&lt;60,"45-59",IF(A2046&lt;75,"60-74","75+"))))</f>
        <v>75+</v>
      </c>
      <c r="Q2046" t="str">
        <f>IF(PatientData[[#This Row],[bmi]]&lt;18.5,"Underweight",
IF(PatientData[[#This Row],[bmi]]&lt;25,"Normal",
IF(PatientData[[#This Row],[bmi]]&lt;30,"Overweight","Obese")))</f>
        <v>Normal</v>
      </c>
      <c r="R2046" t="str">
        <f t="shared" si="1056"/>
        <v>High BP</v>
      </c>
      <c r="S2046" t="str">
        <f t="shared" si="1057"/>
        <v>Normal Cost</v>
      </c>
    </row>
    <row r="2047" spans="1:19" x14ac:dyDescent="0.3">
      <c r="A2047">
        <v>66</v>
      </c>
      <c r="B2047" t="s">
        <v>20</v>
      </c>
      <c r="C2047">
        <v>23.1</v>
      </c>
      <c r="D2047">
        <v>152</v>
      </c>
      <c r="E2047">
        <v>93</v>
      </c>
      <c r="F2047">
        <v>205.1</v>
      </c>
      <c r="G2047">
        <v>98.6</v>
      </c>
      <c r="H2047">
        <v>88</v>
      </c>
      <c r="I2047">
        <v>1</v>
      </c>
      <c r="J2047" t="s">
        <v>27</v>
      </c>
      <c r="K2047" t="s">
        <v>21</v>
      </c>
      <c r="L2047" t="s">
        <v>22</v>
      </c>
      <c r="M2047">
        <v>6</v>
      </c>
      <c r="N2047">
        <v>11265.26</v>
      </c>
      <c r="O2047" t="s">
        <v>19</v>
      </c>
      <c r="P2047" t="str">
        <f t="shared" si="1090"/>
        <v>60-74</v>
      </c>
      <c r="Q2047" t="str">
        <f>IF(PatientData[[#This Row],[bmi]]&lt;18.5,"Underweight",
IF(PatientData[[#This Row],[bmi]]&lt;25,"Normal",
IF(PatientData[[#This Row],[bmi]]&lt;30,"Overweight","Obese")))</f>
        <v>Normal</v>
      </c>
      <c r="R2047" t="str">
        <f t="shared" si="1056"/>
        <v>High BP</v>
      </c>
      <c r="S2047" t="str">
        <f t="shared" si="1057"/>
        <v>Normal Cost</v>
      </c>
    </row>
    <row r="2048" spans="1:19" x14ac:dyDescent="0.3">
      <c r="A2048">
        <v>81</v>
      </c>
      <c r="B2048" t="s">
        <v>15</v>
      </c>
      <c r="C2048">
        <v>24.3</v>
      </c>
      <c r="D2048">
        <v>121</v>
      </c>
      <c r="E2048">
        <v>72</v>
      </c>
      <c r="F2048">
        <v>205.4</v>
      </c>
      <c r="G2048">
        <v>103.5</v>
      </c>
      <c r="H2048">
        <v>90</v>
      </c>
      <c r="I2048">
        <v>0</v>
      </c>
      <c r="J2048" t="s">
        <v>16</v>
      </c>
      <c r="K2048" t="s">
        <v>21</v>
      </c>
      <c r="L2048" t="s">
        <v>18</v>
      </c>
      <c r="M2048">
        <v>7.4</v>
      </c>
      <c r="N2048">
        <v>15603.15</v>
      </c>
      <c r="O2048" t="s">
        <v>19</v>
      </c>
      <c r="P2048" t="str">
        <f t="shared" ref="P2048" si="1091">IF(A2045&lt;30,"18-29",IF(A2045&lt;45,"30-44",IF(A2045&lt;60,"45-59",IF(A2045&lt;75,"60-74","75+"))))</f>
        <v>60-74</v>
      </c>
      <c r="Q2048" t="str">
        <f>IF(PatientData[[#This Row],[bmi]]&lt;18.5,"Underweight",
IF(PatientData[[#This Row],[bmi]]&lt;25,"Normal",
IF(PatientData[[#This Row],[bmi]]&lt;30,"Overweight","Obese")))</f>
        <v>Normal</v>
      </c>
      <c r="R2048" t="str">
        <f t="shared" si="1056"/>
        <v>High BP</v>
      </c>
      <c r="S2048" t="str">
        <f t="shared" si="1057"/>
        <v>High Cost</v>
      </c>
    </row>
    <row r="2049" spans="1:19" x14ac:dyDescent="0.3">
      <c r="A2049">
        <v>59</v>
      </c>
      <c r="B2049" t="s">
        <v>20</v>
      </c>
      <c r="C2049">
        <v>23.1</v>
      </c>
      <c r="D2049">
        <v>129</v>
      </c>
      <c r="E2049">
        <v>85</v>
      </c>
      <c r="F2049">
        <v>216.5</v>
      </c>
      <c r="G2049">
        <v>88.1</v>
      </c>
      <c r="H2049">
        <v>61</v>
      </c>
      <c r="I2049">
        <v>0</v>
      </c>
      <c r="J2049" t="s">
        <v>24</v>
      </c>
      <c r="K2049" t="s">
        <v>21</v>
      </c>
      <c r="L2049" t="s">
        <v>22</v>
      </c>
      <c r="M2049">
        <v>3.8</v>
      </c>
      <c r="N2049">
        <v>10602.41</v>
      </c>
      <c r="O2049" t="s">
        <v>19</v>
      </c>
      <c r="P2049" t="str">
        <f t="shared" ref="P2049:P2050" si="1092">IF(A2049&lt;30,"18-29",IF(A2049&lt;45,"30-44",IF(A2049&lt;60,"45-59",IF(A2049&lt;75,"60-74","75+"))))</f>
        <v>45-59</v>
      </c>
      <c r="Q2049" t="str">
        <f>IF(PatientData[[#This Row],[bmi]]&lt;18.5,"Underweight",
IF(PatientData[[#This Row],[bmi]]&lt;25,"Normal",
IF(PatientData[[#This Row],[bmi]]&lt;30,"Overweight","Obese")))</f>
        <v>Normal</v>
      </c>
      <c r="R2049" t="str">
        <f t="shared" si="1056"/>
        <v>High BP</v>
      </c>
      <c r="S2049" t="str">
        <f t="shared" si="1057"/>
        <v>Normal Cost</v>
      </c>
    </row>
    <row r="2050" spans="1:19" x14ac:dyDescent="0.3">
      <c r="A2050">
        <v>69</v>
      </c>
      <c r="B2050" t="s">
        <v>20</v>
      </c>
      <c r="C2050">
        <v>23.1</v>
      </c>
      <c r="D2050">
        <v>132</v>
      </c>
      <c r="E2050">
        <v>74</v>
      </c>
      <c r="F2050">
        <v>250.7</v>
      </c>
      <c r="G2050">
        <v>78.599999999999994</v>
      </c>
      <c r="H2050">
        <v>71</v>
      </c>
      <c r="I2050">
        <v>2</v>
      </c>
      <c r="J2050" t="s">
        <v>27</v>
      </c>
      <c r="K2050" t="s">
        <v>26</v>
      </c>
      <c r="L2050" t="s">
        <v>18</v>
      </c>
      <c r="M2050">
        <v>4.3</v>
      </c>
      <c r="N2050">
        <v>7624.48</v>
      </c>
      <c r="O2050" t="s">
        <v>19</v>
      </c>
      <c r="P2050" t="str">
        <f t="shared" si="1092"/>
        <v>60-74</v>
      </c>
      <c r="Q2050" t="str">
        <f>IF(PatientData[[#This Row],[bmi]]&lt;18.5,"Underweight",
IF(PatientData[[#This Row],[bmi]]&lt;25,"Normal",
IF(PatientData[[#This Row],[bmi]]&lt;30,"Overweight","Obese")))</f>
        <v>Normal</v>
      </c>
      <c r="R2050" t="str">
        <f t="shared" si="1056"/>
        <v>High BP</v>
      </c>
      <c r="S2050" t="str">
        <f t="shared" si="1057"/>
        <v>Normal Cost</v>
      </c>
    </row>
    <row r="2051" spans="1:19" x14ac:dyDescent="0.3">
      <c r="A2051">
        <v>57</v>
      </c>
      <c r="B2051" t="s">
        <v>15</v>
      </c>
      <c r="C2051">
        <v>24.9</v>
      </c>
      <c r="D2051">
        <v>123</v>
      </c>
      <c r="E2051">
        <v>75</v>
      </c>
      <c r="F2051">
        <v>217.1</v>
      </c>
      <c r="G2051">
        <v>93.3</v>
      </c>
      <c r="H2051">
        <v>81</v>
      </c>
      <c r="I2051">
        <v>1</v>
      </c>
      <c r="J2051" t="s">
        <v>16</v>
      </c>
      <c r="K2051" t="s">
        <v>21</v>
      </c>
      <c r="L2051" t="s">
        <v>18</v>
      </c>
      <c r="M2051">
        <v>9.6</v>
      </c>
      <c r="N2051">
        <v>19321.7</v>
      </c>
      <c r="O2051" t="s">
        <v>19</v>
      </c>
      <c r="P2051" t="str">
        <f t="shared" ref="P2051:P2054" si="1093">IF(A2048&lt;30,"18-29",IF(A2048&lt;45,"30-44",IF(A2048&lt;60,"45-59",IF(A2048&lt;75,"60-74","75+"))))</f>
        <v>75+</v>
      </c>
      <c r="Q2051" t="str">
        <f>IF(PatientData[[#This Row],[bmi]]&lt;18.5,"Underweight",
IF(PatientData[[#This Row],[bmi]]&lt;25,"Normal",
IF(PatientData[[#This Row],[bmi]]&lt;30,"Overweight","Obese")))</f>
        <v>Normal</v>
      </c>
      <c r="R2051" t="str">
        <f t="shared" ref="R2051:R2114" si="1094">IF(AND(D2051&lt;120,E2051&lt;80),"Normal BP","High BP")</f>
        <v>High BP</v>
      </c>
      <c r="S2051" t="str">
        <f t="shared" ref="S2051:S2114" si="1095">IF(N2051&gt;15000,"High Cost","Normal Cost")</f>
        <v>High Cost</v>
      </c>
    </row>
    <row r="2052" spans="1:19" x14ac:dyDescent="0.3">
      <c r="A2052">
        <v>70</v>
      </c>
      <c r="B2052" t="s">
        <v>15</v>
      </c>
      <c r="C2052">
        <v>30.3</v>
      </c>
      <c r="D2052">
        <v>109</v>
      </c>
      <c r="E2052">
        <v>60</v>
      </c>
      <c r="F2052">
        <v>201.4</v>
      </c>
      <c r="G2052">
        <v>144</v>
      </c>
      <c r="H2052">
        <v>84</v>
      </c>
      <c r="I2052">
        <v>1</v>
      </c>
      <c r="J2052" t="s">
        <v>16</v>
      </c>
      <c r="K2052" t="s">
        <v>17</v>
      </c>
      <c r="L2052" t="s">
        <v>18</v>
      </c>
      <c r="M2052">
        <v>6.9</v>
      </c>
      <c r="N2052">
        <v>12463.6</v>
      </c>
      <c r="O2052" t="s">
        <v>19</v>
      </c>
      <c r="P2052" t="str">
        <f t="shared" si="1093"/>
        <v>45-59</v>
      </c>
      <c r="Q2052" t="str">
        <f>IF(PatientData[[#This Row],[bmi]]&lt;18.5,"Underweight",
IF(PatientData[[#This Row],[bmi]]&lt;25,"Normal",
IF(PatientData[[#This Row],[bmi]]&lt;30,"Overweight","Obese")))</f>
        <v>Obese</v>
      </c>
      <c r="R2052" t="str">
        <f t="shared" si="1094"/>
        <v>Normal BP</v>
      </c>
      <c r="S2052" t="str">
        <f t="shared" si="1095"/>
        <v>Normal Cost</v>
      </c>
    </row>
    <row r="2053" spans="1:19" x14ac:dyDescent="0.3">
      <c r="A2053">
        <v>67</v>
      </c>
      <c r="B2053" t="s">
        <v>15</v>
      </c>
      <c r="C2053">
        <v>34.200000000000003</v>
      </c>
      <c r="D2053">
        <v>119</v>
      </c>
      <c r="E2053">
        <v>69</v>
      </c>
      <c r="F2053">
        <v>246.8</v>
      </c>
      <c r="G2053">
        <v>95.8</v>
      </c>
      <c r="H2053">
        <v>97</v>
      </c>
      <c r="I2053">
        <v>3</v>
      </c>
      <c r="J2053" t="s">
        <v>16</v>
      </c>
      <c r="K2053" t="s">
        <v>21</v>
      </c>
      <c r="L2053" t="s">
        <v>18</v>
      </c>
      <c r="M2053">
        <v>7.3</v>
      </c>
      <c r="N2053">
        <v>16091.29</v>
      </c>
      <c r="O2053" t="s">
        <v>19</v>
      </c>
      <c r="P2053" t="str">
        <f t="shared" si="1093"/>
        <v>60-74</v>
      </c>
      <c r="Q2053" t="str">
        <f>IF(PatientData[[#This Row],[bmi]]&lt;18.5,"Underweight",
IF(PatientData[[#This Row],[bmi]]&lt;25,"Normal",
IF(PatientData[[#This Row],[bmi]]&lt;30,"Overweight","Obese")))</f>
        <v>Obese</v>
      </c>
      <c r="R2053" t="str">
        <f t="shared" si="1094"/>
        <v>Normal BP</v>
      </c>
      <c r="S2053" t="str">
        <f t="shared" si="1095"/>
        <v>High Cost</v>
      </c>
    </row>
    <row r="2054" spans="1:19" x14ac:dyDescent="0.3">
      <c r="A2054">
        <v>57</v>
      </c>
      <c r="B2054" t="s">
        <v>15</v>
      </c>
      <c r="C2054">
        <v>24.5</v>
      </c>
      <c r="D2054">
        <v>129</v>
      </c>
      <c r="E2054">
        <v>74</v>
      </c>
      <c r="F2054">
        <v>193.5</v>
      </c>
      <c r="G2054">
        <v>99.5</v>
      </c>
      <c r="H2054">
        <v>76</v>
      </c>
      <c r="I2054">
        <v>2</v>
      </c>
      <c r="J2054" t="s">
        <v>24</v>
      </c>
      <c r="K2054" t="s">
        <v>26</v>
      </c>
      <c r="L2054" t="s">
        <v>18</v>
      </c>
      <c r="M2054">
        <v>4.7</v>
      </c>
      <c r="N2054">
        <v>6957.1</v>
      </c>
      <c r="O2054" t="s">
        <v>19</v>
      </c>
      <c r="P2054" t="str">
        <f t="shared" si="1093"/>
        <v>45-59</v>
      </c>
      <c r="Q2054" t="str">
        <f>IF(PatientData[[#This Row],[bmi]]&lt;18.5,"Underweight",
IF(PatientData[[#This Row],[bmi]]&lt;25,"Normal",
IF(PatientData[[#This Row],[bmi]]&lt;30,"Overweight","Obese")))</f>
        <v>Normal</v>
      </c>
      <c r="R2054" t="str">
        <f t="shared" si="1094"/>
        <v>High BP</v>
      </c>
      <c r="S2054" t="str">
        <f t="shared" si="1095"/>
        <v>Normal Cost</v>
      </c>
    </row>
    <row r="2055" spans="1:19" x14ac:dyDescent="0.3">
      <c r="A2055">
        <v>70</v>
      </c>
      <c r="B2055" t="s">
        <v>20</v>
      </c>
      <c r="C2055">
        <v>23.1</v>
      </c>
      <c r="D2055">
        <v>115</v>
      </c>
      <c r="E2055">
        <v>60</v>
      </c>
      <c r="F2055">
        <v>192.7</v>
      </c>
      <c r="G2055">
        <v>152.30000000000001</v>
      </c>
      <c r="H2055">
        <v>78</v>
      </c>
      <c r="I2055">
        <v>2</v>
      </c>
      <c r="J2055" t="s">
        <v>27</v>
      </c>
      <c r="K2055" t="s">
        <v>17</v>
      </c>
      <c r="L2055" t="s">
        <v>25</v>
      </c>
      <c r="M2055">
        <v>3.9</v>
      </c>
      <c r="N2055">
        <v>6511.13</v>
      </c>
      <c r="O2055" t="s">
        <v>19</v>
      </c>
      <c r="P2055" t="str">
        <f t="shared" ref="P2055:P2057" si="1096">IF(A2055&lt;30,"18-29",IF(A2055&lt;45,"30-44",IF(A2055&lt;60,"45-59",IF(A2055&lt;75,"60-74","75+"))))</f>
        <v>60-74</v>
      </c>
      <c r="Q2055" t="str">
        <f>IF(PatientData[[#This Row],[bmi]]&lt;18.5,"Underweight",
IF(PatientData[[#This Row],[bmi]]&lt;25,"Normal",
IF(PatientData[[#This Row],[bmi]]&lt;30,"Overweight","Obese")))</f>
        <v>Normal</v>
      </c>
      <c r="R2055" t="str">
        <f t="shared" si="1094"/>
        <v>Normal BP</v>
      </c>
      <c r="S2055" t="str">
        <f t="shared" si="1095"/>
        <v>Normal Cost</v>
      </c>
    </row>
    <row r="2056" spans="1:19" x14ac:dyDescent="0.3">
      <c r="A2056">
        <v>51</v>
      </c>
      <c r="B2056" t="s">
        <v>20</v>
      </c>
      <c r="C2056">
        <v>23.1</v>
      </c>
      <c r="D2056">
        <v>125</v>
      </c>
      <c r="E2056">
        <v>76</v>
      </c>
      <c r="F2056">
        <v>202.6</v>
      </c>
      <c r="G2056">
        <v>151.6</v>
      </c>
      <c r="H2056">
        <v>87</v>
      </c>
      <c r="I2056">
        <v>1</v>
      </c>
      <c r="J2056" t="s">
        <v>16</v>
      </c>
      <c r="K2056" t="s">
        <v>21</v>
      </c>
      <c r="L2056" t="s">
        <v>18</v>
      </c>
      <c r="M2056">
        <v>11.1</v>
      </c>
      <c r="N2056">
        <v>19987.02</v>
      </c>
      <c r="O2056" t="s">
        <v>19</v>
      </c>
      <c r="P2056" t="str">
        <f t="shared" si="1096"/>
        <v>45-59</v>
      </c>
      <c r="Q2056" t="str">
        <f>IF(PatientData[[#This Row],[bmi]]&lt;18.5,"Underweight",
IF(PatientData[[#This Row],[bmi]]&lt;25,"Normal",
IF(PatientData[[#This Row],[bmi]]&lt;30,"Overweight","Obese")))</f>
        <v>Normal</v>
      </c>
      <c r="R2056" t="str">
        <f t="shared" si="1094"/>
        <v>High BP</v>
      </c>
      <c r="S2056" t="str">
        <f t="shared" si="1095"/>
        <v>High Cost</v>
      </c>
    </row>
    <row r="2057" spans="1:19" x14ac:dyDescent="0.3">
      <c r="A2057">
        <v>64</v>
      </c>
      <c r="B2057" t="s">
        <v>20</v>
      </c>
      <c r="C2057">
        <v>23.1</v>
      </c>
      <c r="D2057">
        <v>121</v>
      </c>
      <c r="E2057">
        <v>78</v>
      </c>
      <c r="F2057">
        <v>208.8</v>
      </c>
      <c r="G2057">
        <v>114</v>
      </c>
      <c r="H2057">
        <v>88</v>
      </c>
      <c r="I2057">
        <v>1</v>
      </c>
      <c r="J2057" t="s">
        <v>16</v>
      </c>
      <c r="K2057" t="s">
        <v>17</v>
      </c>
      <c r="L2057" t="s">
        <v>25</v>
      </c>
      <c r="M2057">
        <v>5.3</v>
      </c>
      <c r="N2057">
        <v>12029.04</v>
      </c>
      <c r="O2057" t="s">
        <v>19</v>
      </c>
      <c r="P2057" t="str">
        <f t="shared" si="1096"/>
        <v>60-74</v>
      </c>
      <c r="Q2057" t="str">
        <f>IF(PatientData[[#This Row],[bmi]]&lt;18.5,"Underweight",
IF(PatientData[[#This Row],[bmi]]&lt;25,"Normal",
IF(PatientData[[#This Row],[bmi]]&lt;30,"Overweight","Obese")))</f>
        <v>Normal</v>
      </c>
      <c r="R2057" t="str">
        <f t="shared" si="1094"/>
        <v>High BP</v>
      </c>
      <c r="S2057" t="str">
        <f t="shared" si="1095"/>
        <v>Normal Cost</v>
      </c>
    </row>
    <row r="2058" spans="1:19" x14ac:dyDescent="0.3">
      <c r="A2058">
        <v>95</v>
      </c>
      <c r="B2058" t="s">
        <v>15</v>
      </c>
      <c r="C2058">
        <v>26.1</v>
      </c>
      <c r="D2058">
        <v>129</v>
      </c>
      <c r="E2058">
        <v>85</v>
      </c>
      <c r="F2058">
        <v>253.4</v>
      </c>
      <c r="G2058">
        <v>87.3</v>
      </c>
      <c r="H2058">
        <v>73</v>
      </c>
      <c r="I2058">
        <v>1</v>
      </c>
      <c r="J2058" t="s">
        <v>27</v>
      </c>
      <c r="K2058" t="s">
        <v>21</v>
      </c>
      <c r="L2058" t="s">
        <v>25</v>
      </c>
      <c r="M2058">
        <v>4.2</v>
      </c>
      <c r="N2058">
        <v>10670.26</v>
      </c>
      <c r="O2058" t="s">
        <v>19</v>
      </c>
      <c r="P2058" t="str">
        <f t="shared" ref="P2058:P2059" si="1097">IF(A2055&lt;30,"18-29",IF(A2055&lt;45,"30-44",IF(A2055&lt;60,"45-59",IF(A2055&lt;75,"60-74","75+"))))</f>
        <v>60-74</v>
      </c>
      <c r="Q2058" t="str">
        <f>IF(PatientData[[#This Row],[bmi]]&lt;18.5,"Underweight",
IF(PatientData[[#This Row],[bmi]]&lt;25,"Normal",
IF(PatientData[[#This Row],[bmi]]&lt;30,"Overweight","Obese")))</f>
        <v>Overweight</v>
      </c>
      <c r="R2058" t="str">
        <f t="shared" si="1094"/>
        <v>High BP</v>
      </c>
      <c r="S2058" t="str">
        <f t="shared" si="1095"/>
        <v>Normal Cost</v>
      </c>
    </row>
    <row r="2059" spans="1:19" x14ac:dyDescent="0.3">
      <c r="A2059">
        <v>42</v>
      </c>
      <c r="B2059" t="s">
        <v>15</v>
      </c>
      <c r="C2059">
        <v>24.3</v>
      </c>
      <c r="D2059">
        <v>106</v>
      </c>
      <c r="E2059">
        <v>63</v>
      </c>
      <c r="F2059">
        <v>201.4</v>
      </c>
      <c r="G2059">
        <v>103.3</v>
      </c>
      <c r="H2059">
        <v>89</v>
      </c>
      <c r="I2059">
        <v>2</v>
      </c>
      <c r="J2059" t="s">
        <v>24</v>
      </c>
      <c r="K2059" t="s">
        <v>28</v>
      </c>
      <c r="L2059" t="s">
        <v>18</v>
      </c>
      <c r="M2059">
        <v>2.5</v>
      </c>
      <c r="N2059">
        <v>8488.6</v>
      </c>
      <c r="O2059" t="s">
        <v>19</v>
      </c>
      <c r="P2059" t="str">
        <f t="shared" si="1097"/>
        <v>45-59</v>
      </c>
      <c r="Q2059" t="str">
        <f>IF(PatientData[[#This Row],[bmi]]&lt;18.5,"Underweight",
IF(PatientData[[#This Row],[bmi]]&lt;25,"Normal",
IF(PatientData[[#This Row],[bmi]]&lt;30,"Overweight","Obese")))</f>
        <v>Normal</v>
      </c>
      <c r="R2059" t="str">
        <f t="shared" si="1094"/>
        <v>Normal BP</v>
      </c>
      <c r="S2059" t="str">
        <f t="shared" si="1095"/>
        <v>Normal Cost</v>
      </c>
    </row>
    <row r="2060" spans="1:19" x14ac:dyDescent="0.3">
      <c r="A2060">
        <v>49</v>
      </c>
      <c r="B2060" t="s">
        <v>20</v>
      </c>
      <c r="C2060">
        <v>23.1</v>
      </c>
      <c r="D2060">
        <v>136</v>
      </c>
      <c r="E2060">
        <v>77</v>
      </c>
      <c r="F2060">
        <v>231.1</v>
      </c>
      <c r="G2060">
        <v>120.3</v>
      </c>
      <c r="H2060">
        <v>83</v>
      </c>
      <c r="I2060">
        <v>0</v>
      </c>
      <c r="J2060" t="s">
        <v>27</v>
      </c>
      <c r="K2060" t="s">
        <v>17</v>
      </c>
      <c r="L2060" t="s">
        <v>18</v>
      </c>
      <c r="M2060">
        <v>1.5</v>
      </c>
      <c r="N2060">
        <v>4348.68</v>
      </c>
      <c r="O2060" t="s">
        <v>19</v>
      </c>
      <c r="P2060" t="str">
        <f t="shared" ref="P2060:P2061" si="1098">IF(A2060&lt;30,"18-29",IF(A2060&lt;45,"30-44",IF(A2060&lt;60,"45-59",IF(A2060&lt;75,"60-74","75+"))))</f>
        <v>45-59</v>
      </c>
      <c r="Q2060" t="str">
        <f>IF(PatientData[[#This Row],[bmi]]&lt;18.5,"Underweight",
IF(PatientData[[#This Row],[bmi]]&lt;25,"Normal",
IF(PatientData[[#This Row],[bmi]]&lt;30,"Overweight","Obese")))</f>
        <v>Normal</v>
      </c>
      <c r="R2060" t="str">
        <f t="shared" si="1094"/>
        <v>High BP</v>
      </c>
      <c r="S2060" t="str">
        <f t="shared" si="1095"/>
        <v>Normal Cost</v>
      </c>
    </row>
    <row r="2061" spans="1:19" x14ac:dyDescent="0.3">
      <c r="A2061">
        <v>79</v>
      </c>
      <c r="B2061" t="s">
        <v>20</v>
      </c>
      <c r="C2061">
        <v>23.1</v>
      </c>
      <c r="D2061">
        <v>122</v>
      </c>
      <c r="E2061">
        <v>75</v>
      </c>
      <c r="F2061">
        <v>220.9</v>
      </c>
      <c r="G2061">
        <v>106.5</v>
      </c>
      <c r="H2061">
        <v>65</v>
      </c>
      <c r="I2061">
        <v>0</v>
      </c>
      <c r="J2061" t="s">
        <v>27</v>
      </c>
      <c r="K2061" t="s">
        <v>26</v>
      </c>
      <c r="L2061" t="s">
        <v>18</v>
      </c>
      <c r="M2061">
        <v>1.5</v>
      </c>
      <c r="N2061">
        <v>4199.18</v>
      </c>
      <c r="O2061" t="s">
        <v>19</v>
      </c>
      <c r="P2061" t="str">
        <f t="shared" si="1098"/>
        <v>75+</v>
      </c>
      <c r="Q2061" t="str">
        <f>IF(PatientData[[#This Row],[bmi]]&lt;18.5,"Underweight",
IF(PatientData[[#This Row],[bmi]]&lt;25,"Normal",
IF(PatientData[[#This Row],[bmi]]&lt;30,"Overweight","Obese")))</f>
        <v>Normal</v>
      </c>
      <c r="R2061" t="str">
        <f t="shared" si="1094"/>
        <v>High BP</v>
      </c>
      <c r="S2061" t="str">
        <f t="shared" si="1095"/>
        <v>Normal Cost</v>
      </c>
    </row>
    <row r="2062" spans="1:19" x14ac:dyDescent="0.3">
      <c r="A2062">
        <v>95</v>
      </c>
      <c r="B2062" t="s">
        <v>15</v>
      </c>
      <c r="C2062">
        <v>20.3</v>
      </c>
      <c r="D2062">
        <v>125</v>
      </c>
      <c r="E2062">
        <v>79</v>
      </c>
      <c r="F2062">
        <v>230.5</v>
      </c>
      <c r="G2062">
        <v>84.7</v>
      </c>
      <c r="H2062">
        <v>74</v>
      </c>
      <c r="I2062">
        <v>2</v>
      </c>
      <c r="J2062" t="s">
        <v>27</v>
      </c>
      <c r="K2062" t="s">
        <v>26</v>
      </c>
      <c r="L2062" t="s">
        <v>25</v>
      </c>
      <c r="M2062">
        <v>21.2</v>
      </c>
      <c r="N2062">
        <v>37711.06</v>
      </c>
      <c r="O2062" t="s">
        <v>19</v>
      </c>
      <c r="P2062" t="str">
        <f t="shared" ref="P2062" si="1099">IF(A2059&lt;30,"18-29",IF(A2059&lt;45,"30-44",IF(A2059&lt;60,"45-59",IF(A2059&lt;75,"60-74","75+"))))</f>
        <v>30-44</v>
      </c>
      <c r="Q2062" t="str">
        <f>IF(PatientData[[#This Row],[bmi]]&lt;18.5,"Underweight",
IF(PatientData[[#This Row],[bmi]]&lt;25,"Normal",
IF(PatientData[[#This Row],[bmi]]&lt;30,"Overweight","Obese")))</f>
        <v>Normal</v>
      </c>
      <c r="R2062" t="str">
        <f t="shared" si="1094"/>
        <v>High BP</v>
      </c>
      <c r="S2062" t="str">
        <f t="shared" si="1095"/>
        <v>High Cost</v>
      </c>
    </row>
    <row r="2063" spans="1:19" x14ac:dyDescent="0.3">
      <c r="A2063">
        <v>57</v>
      </c>
      <c r="B2063" t="s">
        <v>20</v>
      </c>
      <c r="C2063">
        <v>23.2</v>
      </c>
      <c r="D2063">
        <v>121</v>
      </c>
      <c r="E2063">
        <v>66</v>
      </c>
      <c r="F2063">
        <v>192.2</v>
      </c>
      <c r="G2063">
        <v>91</v>
      </c>
      <c r="H2063">
        <v>73</v>
      </c>
      <c r="I2063">
        <v>0</v>
      </c>
      <c r="J2063" t="s">
        <v>27</v>
      </c>
      <c r="K2063" t="s">
        <v>28</v>
      </c>
      <c r="L2063" t="s">
        <v>18</v>
      </c>
      <c r="M2063">
        <v>3.4</v>
      </c>
      <c r="N2063">
        <v>10558.07</v>
      </c>
      <c r="O2063" t="s">
        <v>19</v>
      </c>
      <c r="P2063" t="str">
        <f t="shared" ref="P2063:P2064" si="1100">IF(A2063&lt;30,"18-29",IF(A2063&lt;45,"30-44",IF(A2063&lt;60,"45-59",IF(A2063&lt;75,"60-74","75+"))))</f>
        <v>45-59</v>
      </c>
      <c r="Q2063" t="str">
        <f>IF(PatientData[[#This Row],[bmi]]&lt;18.5,"Underweight",
IF(PatientData[[#This Row],[bmi]]&lt;25,"Normal",
IF(PatientData[[#This Row],[bmi]]&lt;30,"Overweight","Obese")))</f>
        <v>Normal</v>
      </c>
      <c r="R2063" t="str">
        <f t="shared" si="1094"/>
        <v>High BP</v>
      </c>
      <c r="S2063" t="str">
        <f t="shared" si="1095"/>
        <v>Normal Cost</v>
      </c>
    </row>
    <row r="2064" spans="1:19" x14ac:dyDescent="0.3">
      <c r="A2064">
        <v>65</v>
      </c>
      <c r="B2064" t="s">
        <v>20</v>
      </c>
      <c r="C2064">
        <v>23.2</v>
      </c>
      <c r="D2064">
        <v>129</v>
      </c>
      <c r="E2064">
        <v>78</v>
      </c>
      <c r="F2064">
        <v>216.2</v>
      </c>
      <c r="G2064">
        <v>87.9</v>
      </c>
      <c r="H2064">
        <v>80</v>
      </c>
      <c r="I2064">
        <v>2</v>
      </c>
      <c r="J2064" t="s">
        <v>16</v>
      </c>
      <c r="K2064" t="s">
        <v>28</v>
      </c>
      <c r="L2064" t="s">
        <v>22</v>
      </c>
      <c r="M2064">
        <v>9.1999999999999993</v>
      </c>
      <c r="N2064">
        <v>20036.560000000001</v>
      </c>
      <c r="O2064" t="s">
        <v>23</v>
      </c>
      <c r="P2064" t="str">
        <f t="shared" si="1100"/>
        <v>60-74</v>
      </c>
      <c r="Q2064" t="str">
        <f>IF(PatientData[[#This Row],[bmi]]&lt;18.5,"Underweight",
IF(PatientData[[#This Row],[bmi]]&lt;25,"Normal",
IF(PatientData[[#This Row],[bmi]]&lt;30,"Overweight","Obese")))</f>
        <v>Normal</v>
      </c>
      <c r="R2064" t="str">
        <f t="shared" si="1094"/>
        <v>High BP</v>
      </c>
      <c r="S2064" t="str">
        <f t="shared" si="1095"/>
        <v>High Cost</v>
      </c>
    </row>
    <row r="2065" spans="1:19" x14ac:dyDescent="0.3">
      <c r="A2065">
        <v>73</v>
      </c>
      <c r="B2065" t="s">
        <v>15</v>
      </c>
      <c r="C2065">
        <v>27.9</v>
      </c>
      <c r="D2065">
        <v>114</v>
      </c>
      <c r="E2065">
        <v>60</v>
      </c>
      <c r="F2065">
        <v>239.8</v>
      </c>
      <c r="G2065">
        <v>119.2</v>
      </c>
      <c r="H2065">
        <v>72</v>
      </c>
      <c r="I2065">
        <v>2</v>
      </c>
      <c r="J2065" t="s">
        <v>24</v>
      </c>
      <c r="K2065" t="s">
        <v>17</v>
      </c>
      <c r="L2065" t="s">
        <v>25</v>
      </c>
      <c r="M2065">
        <v>11.3</v>
      </c>
      <c r="N2065">
        <v>14934.48</v>
      </c>
      <c r="O2065" t="s">
        <v>19</v>
      </c>
      <c r="P2065" t="str">
        <f t="shared" ref="P2065:P2066" si="1101">IF(A2062&lt;30,"18-29",IF(A2062&lt;45,"30-44",IF(A2062&lt;60,"45-59",IF(A2062&lt;75,"60-74","75+"))))</f>
        <v>75+</v>
      </c>
      <c r="Q2065" t="str">
        <f>IF(PatientData[[#This Row],[bmi]]&lt;18.5,"Underweight",
IF(PatientData[[#This Row],[bmi]]&lt;25,"Normal",
IF(PatientData[[#This Row],[bmi]]&lt;30,"Overweight","Obese")))</f>
        <v>Overweight</v>
      </c>
      <c r="R2065" t="str">
        <f t="shared" si="1094"/>
        <v>Normal BP</v>
      </c>
      <c r="S2065" t="str">
        <f t="shared" si="1095"/>
        <v>Normal Cost</v>
      </c>
    </row>
    <row r="2066" spans="1:19" x14ac:dyDescent="0.3">
      <c r="A2066">
        <v>61</v>
      </c>
      <c r="B2066" t="s">
        <v>15</v>
      </c>
      <c r="C2066">
        <v>22.6</v>
      </c>
      <c r="D2066">
        <v>130</v>
      </c>
      <c r="E2066">
        <v>78</v>
      </c>
      <c r="F2066">
        <v>206.2</v>
      </c>
      <c r="G2066">
        <v>116.1</v>
      </c>
      <c r="H2066">
        <v>75</v>
      </c>
      <c r="I2066">
        <v>2</v>
      </c>
      <c r="J2066" t="s">
        <v>27</v>
      </c>
      <c r="K2066" t="s">
        <v>17</v>
      </c>
      <c r="L2066" t="s">
        <v>25</v>
      </c>
      <c r="M2066">
        <v>3.3</v>
      </c>
      <c r="N2066">
        <v>6436.33</v>
      </c>
      <c r="O2066" t="s">
        <v>19</v>
      </c>
      <c r="P2066" t="str">
        <f t="shared" si="1101"/>
        <v>45-59</v>
      </c>
      <c r="Q2066" t="str">
        <f>IF(PatientData[[#This Row],[bmi]]&lt;18.5,"Underweight",
IF(PatientData[[#This Row],[bmi]]&lt;25,"Normal",
IF(PatientData[[#This Row],[bmi]]&lt;30,"Overweight","Obese")))</f>
        <v>Normal</v>
      </c>
      <c r="R2066" t="str">
        <f t="shared" si="1094"/>
        <v>High BP</v>
      </c>
      <c r="S2066" t="str">
        <f t="shared" si="1095"/>
        <v>Normal Cost</v>
      </c>
    </row>
    <row r="2067" spans="1:19" x14ac:dyDescent="0.3">
      <c r="A2067">
        <v>57</v>
      </c>
      <c r="B2067" t="s">
        <v>20</v>
      </c>
      <c r="C2067">
        <v>23.2</v>
      </c>
      <c r="D2067">
        <v>134</v>
      </c>
      <c r="E2067">
        <v>77</v>
      </c>
      <c r="F2067">
        <v>220.5</v>
      </c>
      <c r="G2067">
        <v>93.1</v>
      </c>
      <c r="H2067">
        <v>88</v>
      </c>
      <c r="I2067">
        <v>1</v>
      </c>
      <c r="J2067" t="s">
        <v>27</v>
      </c>
      <c r="K2067" t="s">
        <v>28</v>
      </c>
      <c r="L2067" t="s">
        <v>25</v>
      </c>
      <c r="M2067">
        <v>4.3</v>
      </c>
      <c r="N2067">
        <v>10730.8</v>
      </c>
      <c r="O2067" t="s">
        <v>19</v>
      </c>
      <c r="P2067" t="str">
        <f t="shared" ref="P2067" si="1102">IF(A2067&lt;30,"18-29",IF(A2067&lt;45,"30-44",IF(A2067&lt;60,"45-59",IF(A2067&lt;75,"60-74","75+"))))</f>
        <v>45-59</v>
      </c>
      <c r="Q2067" t="str">
        <f>IF(PatientData[[#This Row],[bmi]]&lt;18.5,"Underweight",
IF(PatientData[[#This Row],[bmi]]&lt;25,"Normal",
IF(PatientData[[#This Row],[bmi]]&lt;30,"Overweight","Obese")))</f>
        <v>Normal</v>
      </c>
      <c r="R2067" t="str">
        <f t="shared" si="1094"/>
        <v>High BP</v>
      </c>
      <c r="S2067" t="str">
        <f t="shared" si="1095"/>
        <v>Normal Cost</v>
      </c>
    </row>
    <row r="2068" spans="1:19" x14ac:dyDescent="0.3">
      <c r="A2068">
        <v>64</v>
      </c>
      <c r="B2068" t="s">
        <v>15</v>
      </c>
      <c r="C2068">
        <v>18.3</v>
      </c>
      <c r="D2068">
        <v>120</v>
      </c>
      <c r="E2068">
        <v>73</v>
      </c>
      <c r="F2068">
        <v>205.6</v>
      </c>
      <c r="G2068">
        <v>130.5</v>
      </c>
      <c r="H2068">
        <v>74</v>
      </c>
      <c r="I2068">
        <v>1</v>
      </c>
      <c r="J2068" t="s">
        <v>16</v>
      </c>
      <c r="K2068" t="s">
        <v>17</v>
      </c>
      <c r="L2068" t="s">
        <v>22</v>
      </c>
      <c r="M2068">
        <v>6.1</v>
      </c>
      <c r="N2068">
        <v>12802.14</v>
      </c>
      <c r="O2068" t="s">
        <v>19</v>
      </c>
      <c r="P2068" t="str">
        <f t="shared" ref="P2068:P2071" si="1103">IF(A2065&lt;30,"18-29",IF(A2065&lt;45,"30-44",IF(A2065&lt;60,"45-59",IF(A2065&lt;75,"60-74","75+"))))</f>
        <v>60-74</v>
      </c>
      <c r="Q2068" t="str">
        <f>IF(PatientData[[#This Row],[bmi]]&lt;18.5,"Underweight",
IF(PatientData[[#This Row],[bmi]]&lt;25,"Normal",
IF(PatientData[[#This Row],[bmi]]&lt;30,"Overweight","Obese")))</f>
        <v>Underweight</v>
      </c>
      <c r="R2068" t="str">
        <f t="shared" si="1094"/>
        <v>High BP</v>
      </c>
      <c r="S2068" t="str">
        <f t="shared" si="1095"/>
        <v>Normal Cost</v>
      </c>
    </row>
    <row r="2069" spans="1:19" x14ac:dyDescent="0.3">
      <c r="A2069">
        <v>52</v>
      </c>
      <c r="B2069" t="s">
        <v>15</v>
      </c>
      <c r="C2069">
        <v>23.3</v>
      </c>
      <c r="D2069">
        <v>128</v>
      </c>
      <c r="E2069">
        <v>71</v>
      </c>
      <c r="F2069">
        <v>185.5</v>
      </c>
      <c r="G2069">
        <v>80.8</v>
      </c>
      <c r="H2069">
        <v>177</v>
      </c>
      <c r="I2069">
        <v>2</v>
      </c>
      <c r="J2069" t="s">
        <v>27</v>
      </c>
      <c r="K2069" t="s">
        <v>28</v>
      </c>
      <c r="L2069" t="s">
        <v>25</v>
      </c>
      <c r="M2069">
        <v>1.9</v>
      </c>
      <c r="N2069">
        <v>7730.22</v>
      </c>
      <c r="O2069" t="s">
        <v>19</v>
      </c>
      <c r="P2069" t="str">
        <f t="shared" si="1103"/>
        <v>60-74</v>
      </c>
      <c r="Q2069" t="str">
        <f>IF(PatientData[[#This Row],[bmi]]&lt;18.5,"Underweight",
IF(PatientData[[#This Row],[bmi]]&lt;25,"Normal",
IF(PatientData[[#This Row],[bmi]]&lt;30,"Overweight","Obese")))</f>
        <v>Normal</v>
      </c>
      <c r="R2069" t="str">
        <f t="shared" si="1094"/>
        <v>High BP</v>
      </c>
      <c r="S2069" t="str">
        <f t="shared" si="1095"/>
        <v>Normal Cost</v>
      </c>
    </row>
    <row r="2070" spans="1:19" x14ac:dyDescent="0.3">
      <c r="A2070">
        <v>95</v>
      </c>
      <c r="B2070" t="s">
        <v>15</v>
      </c>
      <c r="C2070">
        <v>25.2</v>
      </c>
      <c r="D2070">
        <v>132</v>
      </c>
      <c r="E2070">
        <v>76</v>
      </c>
      <c r="F2070">
        <v>277.3</v>
      </c>
      <c r="G2070">
        <v>98.6</v>
      </c>
      <c r="H2070">
        <v>91</v>
      </c>
      <c r="I2070">
        <v>0</v>
      </c>
      <c r="J2070" t="s">
        <v>27</v>
      </c>
      <c r="K2070" t="s">
        <v>28</v>
      </c>
      <c r="L2070" t="s">
        <v>25</v>
      </c>
      <c r="M2070">
        <v>7</v>
      </c>
      <c r="N2070">
        <v>19598.2</v>
      </c>
      <c r="O2070" t="s">
        <v>23</v>
      </c>
      <c r="P2070" t="str">
        <f t="shared" si="1103"/>
        <v>45-59</v>
      </c>
      <c r="Q2070" t="str">
        <f>IF(PatientData[[#This Row],[bmi]]&lt;18.5,"Underweight",
IF(PatientData[[#This Row],[bmi]]&lt;25,"Normal",
IF(PatientData[[#This Row],[bmi]]&lt;30,"Overweight","Obese")))</f>
        <v>Overweight</v>
      </c>
      <c r="R2070" t="str">
        <f t="shared" si="1094"/>
        <v>High BP</v>
      </c>
      <c r="S2070" t="str">
        <f t="shared" si="1095"/>
        <v>High Cost</v>
      </c>
    </row>
    <row r="2071" spans="1:19" x14ac:dyDescent="0.3">
      <c r="A2071">
        <v>21</v>
      </c>
      <c r="B2071" t="s">
        <v>15</v>
      </c>
      <c r="C2071">
        <v>31.1</v>
      </c>
      <c r="D2071">
        <v>98</v>
      </c>
      <c r="E2071">
        <v>60</v>
      </c>
      <c r="F2071">
        <v>189.8</v>
      </c>
      <c r="G2071">
        <v>144.80000000000001</v>
      </c>
      <c r="H2071">
        <v>78</v>
      </c>
      <c r="I2071">
        <v>0</v>
      </c>
      <c r="J2071" t="s">
        <v>16</v>
      </c>
      <c r="K2071" t="s">
        <v>21</v>
      </c>
      <c r="L2071" t="s">
        <v>18</v>
      </c>
      <c r="M2071">
        <v>8</v>
      </c>
      <c r="N2071">
        <v>15959.01</v>
      </c>
      <c r="O2071" t="s">
        <v>19</v>
      </c>
      <c r="P2071" t="str">
        <f t="shared" si="1103"/>
        <v>60-74</v>
      </c>
      <c r="Q2071" t="str">
        <f>IF(PatientData[[#This Row],[bmi]]&lt;18.5,"Underweight",
IF(PatientData[[#This Row],[bmi]]&lt;25,"Normal",
IF(PatientData[[#This Row],[bmi]]&lt;30,"Overweight","Obese")))</f>
        <v>Obese</v>
      </c>
      <c r="R2071" t="str">
        <f t="shared" si="1094"/>
        <v>Normal BP</v>
      </c>
      <c r="S2071" t="str">
        <f t="shared" si="1095"/>
        <v>High Cost</v>
      </c>
    </row>
    <row r="2072" spans="1:19" x14ac:dyDescent="0.3">
      <c r="A2072">
        <v>52</v>
      </c>
      <c r="B2072" t="s">
        <v>20</v>
      </c>
      <c r="C2072">
        <v>23.2</v>
      </c>
      <c r="D2072">
        <v>118</v>
      </c>
      <c r="E2072">
        <v>70</v>
      </c>
      <c r="F2072">
        <v>229.9</v>
      </c>
      <c r="G2072">
        <v>160.19999999999999</v>
      </c>
      <c r="H2072">
        <v>72</v>
      </c>
      <c r="I2072">
        <v>1</v>
      </c>
      <c r="J2072" t="s">
        <v>27</v>
      </c>
      <c r="K2072" t="s">
        <v>26</v>
      </c>
      <c r="L2072" t="s">
        <v>18</v>
      </c>
      <c r="M2072">
        <v>8.4</v>
      </c>
      <c r="N2072">
        <v>14950.63</v>
      </c>
      <c r="O2072" t="s">
        <v>19</v>
      </c>
      <c r="P2072" t="str">
        <f t="shared" ref="P2072:P2073" si="1104">IF(A2072&lt;30,"18-29",IF(A2072&lt;45,"30-44",IF(A2072&lt;60,"45-59",IF(A2072&lt;75,"60-74","75+"))))</f>
        <v>45-59</v>
      </c>
      <c r="Q2072" t="str">
        <f>IF(PatientData[[#This Row],[bmi]]&lt;18.5,"Underweight",
IF(PatientData[[#This Row],[bmi]]&lt;25,"Normal",
IF(PatientData[[#This Row],[bmi]]&lt;30,"Overweight","Obese")))</f>
        <v>Normal</v>
      </c>
      <c r="R2072" t="str">
        <f t="shared" si="1094"/>
        <v>Normal BP</v>
      </c>
      <c r="S2072" t="str">
        <f t="shared" si="1095"/>
        <v>Normal Cost</v>
      </c>
    </row>
    <row r="2073" spans="1:19" x14ac:dyDescent="0.3">
      <c r="A2073">
        <v>28</v>
      </c>
      <c r="B2073" t="s">
        <v>20</v>
      </c>
      <c r="C2073">
        <v>23.2</v>
      </c>
      <c r="D2073">
        <v>111</v>
      </c>
      <c r="E2073">
        <v>66</v>
      </c>
      <c r="F2073">
        <v>193.8</v>
      </c>
      <c r="G2073">
        <v>98.4</v>
      </c>
      <c r="H2073">
        <v>82</v>
      </c>
      <c r="I2073">
        <v>2</v>
      </c>
      <c r="J2073" t="s">
        <v>16</v>
      </c>
      <c r="K2073" t="s">
        <v>28</v>
      </c>
      <c r="L2073" t="s">
        <v>25</v>
      </c>
      <c r="M2073">
        <v>6.9</v>
      </c>
      <c r="N2073">
        <v>15661.4</v>
      </c>
      <c r="O2073" t="s">
        <v>19</v>
      </c>
      <c r="P2073" t="str">
        <f t="shared" si="1104"/>
        <v>18-29</v>
      </c>
      <c r="Q2073" t="str">
        <f>IF(PatientData[[#This Row],[bmi]]&lt;18.5,"Underweight",
IF(PatientData[[#This Row],[bmi]]&lt;25,"Normal",
IF(PatientData[[#This Row],[bmi]]&lt;30,"Overweight","Obese")))</f>
        <v>Normal</v>
      </c>
      <c r="R2073" t="str">
        <f t="shared" si="1094"/>
        <v>Normal BP</v>
      </c>
      <c r="S2073" t="str">
        <f t="shared" si="1095"/>
        <v>High Cost</v>
      </c>
    </row>
    <row r="2074" spans="1:19" x14ac:dyDescent="0.3">
      <c r="A2074">
        <v>54</v>
      </c>
      <c r="B2074" t="s">
        <v>15</v>
      </c>
      <c r="C2074">
        <v>30.6</v>
      </c>
      <c r="D2074">
        <v>128</v>
      </c>
      <c r="E2074">
        <v>69</v>
      </c>
      <c r="F2074">
        <v>238.1</v>
      </c>
      <c r="G2074">
        <v>95.8</v>
      </c>
      <c r="H2074">
        <v>81</v>
      </c>
      <c r="I2074">
        <v>1</v>
      </c>
      <c r="J2074" t="s">
        <v>16</v>
      </c>
      <c r="K2074" t="s">
        <v>21</v>
      </c>
      <c r="L2074" t="s">
        <v>18</v>
      </c>
      <c r="M2074">
        <v>11.9</v>
      </c>
      <c r="N2074">
        <v>26427.25</v>
      </c>
      <c r="O2074" t="s">
        <v>19</v>
      </c>
      <c r="P2074" t="str">
        <f t="shared" ref="P2074" si="1105">IF(A2071&lt;30,"18-29",IF(A2071&lt;45,"30-44",IF(A2071&lt;60,"45-59",IF(A2071&lt;75,"60-74","75+"))))</f>
        <v>18-29</v>
      </c>
      <c r="Q2074" t="str">
        <f>IF(PatientData[[#This Row],[bmi]]&lt;18.5,"Underweight",
IF(PatientData[[#This Row],[bmi]]&lt;25,"Normal",
IF(PatientData[[#This Row],[bmi]]&lt;30,"Overweight","Obese")))</f>
        <v>Obese</v>
      </c>
      <c r="R2074" t="str">
        <f t="shared" si="1094"/>
        <v>High BP</v>
      </c>
      <c r="S2074" t="str">
        <f t="shared" si="1095"/>
        <v>High Cost</v>
      </c>
    </row>
    <row r="2075" spans="1:19" x14ac:dyDescent="0.3">
      <c r="A2075">
        <v>74</v>
      </c>
      <c r="B2075" t="s">
        <v>20</v>
      </c>
      <c r="C2075">
        <v>23.2</v>
      </c>
      <c r="D2075">
        <v>134</v>
      </c>
      <c r="E2075">
        <v>82</v>
      </c>
      <c r="F2075">
        <v>220.5</v>
      </c>
      <c r="G2075">
        <v>86.2</v>
      </c>
      <c r="H2075">
        <v>85</v>
      </c>
      <c r="I2075">
        <v>1</v>
      </c>
      <c r="J2075" t="s">
        <v>16</v>
      </c>
      <c r="K2075" t="s">
        <v>21</v>
      </c>
      <c r="L2075" t="s">
        <v>18</v>
      </c>
      <c r="M2075">
        <v>9.6</v>
      </c>
      <c r="N2075">
        <v>15193.81</v>
      </c>
      <c r="O2075" t="s">
        <v>19</v>
      </c>
      <c r="P2075" t="str">
        <f t="shared" ref="P2075:P2077" si="1106">IF(A2075&lt;30,"18-29",IF(A2075&lt;45,"30-44",IF(A2075&lt;60,"45-59",IF(A2075&lt;75,"60-74","75+"))))</f>
        <v>60-74</v>
      </c>
      <c r="Q2075" t="str">
        <f>IF(PatientData[[#This Row],[bmi]]&lt;18.5,"Underweight",
IF(PatientData[[#This Row],[bmi]]&lt;25,"Normal",
IF(PatientData[[#This Row],[bmi]]&lt;30,"Overweight","Obese")))</f>
        <v>Normal</v>
      </c>
      <c r="R2075" t="str">
        <f t="shared" si="1094"/>
        <v>High BP</v>
      </c>
      <c r="S2075" t="str">
        <f t="shared" si="1095"/>
        <v>High Cost</v>
      </c>
    </row>
    <row r="2076" spans="1:19" x14ac:dyDescent="0.3">
      <c r="A2076">
        <v>65</v>
      </c>
      <c r="B2076" t="s">
        <v>20</v>
      </c>
      <c r="C2076">
        <v>23.2</v>
      </c>
      <c r="D2076">
        <v>122</v>
      </c>
      <c r="E2076">
        <v>79</v>
      </c>
      <c r="F2076">
        <v>229</v>
      </c>
      <c r="G2076">
        <v>120</v>
      </c>
      <c r="H2076">
        <v>63</v>
      </c>
      <c r="I2076">
        <v>3</v>
      </c>
      <c r="J2076" t="s">
        <v>24</v>
      </c>
      <c r="K2076" t="s">
        <v>28</v>
      </c>
      <c r="L2076" t="s">
        <v>22</v>
      </c>
      <c r="M2076">
        <v>2.6</v>
      </c>
      <c r="N2076">
        <v>9249.0400000000009</v>
      </c>
      <c r="O2076" t="s">
        <v>23</v>
      </c>
      <c r="P2076" t="str">
        <f t="shared" si="1106"/>
        <v>60-74</v>
      </c>
      <c r="Q2076" t="str">
        <f>IF(PatientData[[#This Row],[bmi]]&lt;18.5,"Underweight",
IF(PatientData[[#This Row],[bmi]]&lt;25,"Normal",
IF(PatientData[[#This Row],[bmi]]&lt;30,"Overweight","Obese")))</f>
        <v>Normal</v>
      </c>
      <c r="R2076" t="str">
        <f t="shared" si="1094"/>
        <v>High BP</v>
      </c>
      <c r="S2076" t="str">
        <f t="shared" si="1095"/>
        <v>Normal Cost</v>
      </c>
    </row>
    <row r="2077" spans="1:19" x14ac:dyDescent="0.3">
      <c r="A2077">
        <v>56</v>
      </c>
      <c r="B2077" t="s">
        <v>20</v>
      </c>
      <c r="C2077">
        <v>23.2</v>
      </c>
      <c r="D2077">
        <v>103</v>
      </c>
      <c r="E2077">
        <v>62</v>
      </c>
      <c r="F2077">
        <v>192.6</v>
      </c>
      <c r="G2077">
        <v>90.5</v>
      </c>
      <c r="H2077">
        <v>82</v>
      </c>
      <c r="I2077">
        <v>1</v>
      </c>
      <c r="J2077" t="s">
        <v>24</v>
      </c>
      <c r="K2077" t="s">
        <v>26</v>
      </c>
      <c r="L2077" t="s">
        <v>25</v>
      </c>
      <c r="M2077">
        <v>4.4000000000000004</v>
      </c>
      <c r="N2077">
        <v>7411.51</v>
      </c>
      <c r="O2077" t="s">
        <v>19</v>
      </c>
      <c r="P2077" t="str">
        <f t="shared" si="1106"/>
        <v>45-59</v>
      </c>
      <c r="Q2077" t="str">
        <f>IF(PatientData[[#This Row],[bmi]]&lt;18.5,"Underweight",
IF(PatientData[[#This Row],[bmi]]&lt;25,"Normal",
IF(PatientData[[#This Row],[bmi]]&lt;30,"Overweight","Obese")))</f>
        <v>Normal</v>
      </c>
      <c r="R2077" t="str">
        <f t="shared" si="1094"/>
        <v>Normal BP</v>
      </c>
      <c r="S2077" t="str">
        <f t="shared" si="1095"/>
        <v>Normal Cost</v>
      </c>
    </row>
    <row r="2078" spans="1:19" x14ac:dyDescent="0.3">
      <c r="A2078">
        <v>34</v>
      </c>
      <c r="B2078" t="s">
        <v>15</v>
      </c>
      <c r="C2078">
        <v>24.4</v>
      </c>
      <c r="D2078">
        <v>118</v>
      </c>
      <c r="E2078">
        <v>74</v>
      </c>
      <c r="F2078">
        <v>250</v>
      </c>
      <c r="G2078">
        <v>81.7</v>
      </c>
      <c r="H2078">
        <v>70</v>
      </c>
      <c r="I2078">
        <v>2</v>
      </c>
      <c r="J2078" t="s">
        <v>16</v>
      </c>
      <c r="K2078" t="s">
        <v>26</v>
      </c>
      <c r="L2078" t="s">
        <v>25</v>
      </c>
      <c r="M2078">
        <v>8.1999999999999993</v>
      </c>
      <c r="N2078">
        <v>15854.53</v>
      </c>
      <c r="O2078" t="s">
        <v>19</v>
      </c>
      <c r="P2078" t="str">
        <f t="shared" ref="P2078:P2079" si="1107">IF(A2075&lt;30,"18-29",IF(A2075&lt;45,"30-44",IF(A2075&lt;60,"45-59",IF(A2075&lt;75,"60-74","75+"))))</f>
        <v>60-74</v>
      </c>
      <c r="Q2078" t="str">
        <f>IF(PatientData[[#This Row],[bmi]]&lt;18.5,"Underweight",
IF(PatientData[[#This Row],[bmi]]&lt;25,"Normal",
IF(PatientData[[#This Row],[bmi]]&lt;30,"Overweight","Obese")))</f>
        <v>Normal</v>
      </c>
      <c r="R2078" t="str">
        <f t="shared" si="1094"/>
        <v>Normal BP</v>
      </c>
      <c r="S2078" t="str">
        <f t="shared" si="1095"/>
        <v>High Cost</v>
      </c>
    </row>
    <row r="2079" spans="1:19" x14ac:dyDescent="0.3">
      <c r="A2079">
        <v>48</v>
      </c>
      <c r="B2079" t="s">
        <v>15</v>
      </c>
      <c r="C2079">
        <v>43.8</v>
      </c>
      <c r="D2079">
        <v>145</v>
      </c>
      <c r="E2079">
        <v>85</v>
      </c>
      <c r="F2079">
        <v>264.89999999999998</v>
      </c>
      <c r="G2079">
        <v>160.80000000000001</v>
      </c>
      <c r="H2079">
        <v>67</v>
      </c>
      <c r="I2079">
        <v>2</v>
      </c>
      <c r="J2079" t="s">
        <v>24</v>
      </c>
      <c r="K2079" t="s">
        <v>26</v>
      </c>
      <c r="L2079" t="s">
        <v>22</v>
      </c>
      <c r="M2079">
        <v>5.4</v>
      </c>
      <c r="N2079">
        <v>10912.83</v>
      </c>
      <c r="O2079" t="s">
        <v>19</v>
      </c>
      <c r="P2079" t="str">
        <f t="shared" si="1107"/>
        <v>60-74</v>
      </c>
      <c r="Q2079" t="str">
        <f>IF(PatientData[[#This Row],[bmi]]&lt;18.5,"Underweight",
IF(PatientData[[#This Row],[bmi]]&lt;25,"Normal",
IF(PatientData[[#This Row],[bmi]]&lt;30,"Overweight","Obese")))</f>
        <v>Obese</v>
      </c>
      <c r="R2079" t="str">
        <f t="shared" si="1094"/>
        <v>High BP</v>
      </c>
      <c r="S2079" t="str">
        <f t="shared" si="1095"/>
        <v>Normal Cost</v>
      </c>
    </row>
    <row r="2080" spans="1:19" x14ac:dyDescent="0.3">
      <c r="A2080">
        <v>69</v>
      </c>
      <c r="B2080" t="s">
        <v>20</v>
      </c>
      <c r="C2080">
        <v>23.2</v>
      </c>
      <c r="D2080">
        <v>139</v>
      </c>
      <c r="E2080">
        <v>85</v>
      </c>
      <c r="F2080">
        <v>214.5</v>
      </c>
      <c r="G2080">
        <v>172.1</v>
      </c>
      <c r="H2080">
        <v>87</v>
      </c>
      <c r="I2080">
        <v>3</v>
      </c>
      <c r="J2080" t="s">
        <v>24</v>
      </c>
      <c r="K2080" t="s">
        <v>17</v>
      </c>
      <c r="L2080" t="s">
        <v>18</v>
      </c>
      <c r="M2080">
        <v>11.4</v>
      </c>
      <c r="N2080">
        <v>15975.24</v>
      </c>
      <c r="O2080" t="s">
        <v>19</v>
      </c>
      <c r="P2080" t="str">
        <f t="shared" ref="P2080:P2081" si="1108">IF(A2080&lt;30,"18-29",IF(A2080&lt;45,"30-44",IF(A2080&lt;60,"45-59",IF(A2080&lt;75,"60-74","75+"))))</f>
        <v>60-74</v>
      </c>
      <c r="Q2080" t="str">
        <f>IF(PatientData[[#This Row],[bmi]]&lt;18.5,"Underweight",
IF(PatientData[[#This Row],[bmi]]&lt;25,"Normal",
IF(PatientData[[#This Row],[bmi]]&lt;30,"Overweight","Obese")))</f>
        <v>Normal</v>
      </c>
      <c r="R2080" t="str">
        <f t="shared" si="1094"/>
        <v>High BP</v>
      </c>
      <c r="S2080" t="str">
        <f t="shared" si="1095"/>
        <v>High Cost</v>
      </c>
    </row>
    <row r="2081" spans="1:19" x14ac:dyDescent="0.3">
      <c r="A2081">
        <v>76</v>
      </c>
      <c r="B2081" t="s">
        <v>20</v>
      </c>
      <c r="C2081">
        <v>23.2</v>
      </c>
      <c r="D2081">
        <v>123</v>
      </c>
      <c r="E2081">
        <v>74</v>
      </c>
      <c r="F2081">
        <v>228</v>
      </c>
      <c r="G2081">
        <v>90.4</v>
      </c>
      <c r="H2081">
        <v>90</v>
      </c>
      <c r="I2081">
        <v>1</v>
      </c>
      <c r="J2081" t="s">
        <v>27</v>
      </c>
      <c r="K2081" t="s">
        <v>21</v>
      </c>
      <c r="L2081" t="s">
        <v>18</v>
      </c>
      <c r="M2081">
        <v>4</v>
      </c>
      <c r="N2081">
        <v>9638.81</v>
      </c>
      <c r="O2081" t="s">
        <v>19</v>
      </c>
      <c r="P2081" t="str">
        <f t="shared" si="1108"/>
        <v>75+</v>
      </c>
      <c r="Q2081" t="str">
        <f>IF(PatientData[[#This Row],[bmi]]&lt;18.5,"Underweight",
IF(PatientData[[#This Row],[bmi]]&lt;25,"Normal",
IF(PatientData[[#This Row],[bmi]]&lt;30,"Overweight","Obese")))</f>
        <v>Normal</v>
      </c>
      <c r="R2081" t="str">
        <f t="shared" si="1094"/>
        <v>High BP</v>
      </c>
      <c r="S2081" t="str">
        <f t="shared" si="1095"/>
        <v>Normal Cost</v>
      </c>
    </row>
    <row r="2082" spans="1:19" x14ac:dyDescent="0.3">
      <c r="A2082">
        <v>65</v>
      </c>
      <c r="B2082" t="s">
        <v>15</v>
      </c>
      <c r="C2082">
        <v>29.8</v>
      </c>
      <c r="D2082">
        <v>145</v>
      </c>
      <c r="E2082">
        <v>87</v>
      </c>
      <c r="F2082">
        <v>243.5</v>
      </c>
      <c r="G2082">
        <v>133.69999999999999</v>
      </c>
      <c r="H2082">
        <v>62</v>
      </c>
      <c r="I2082">
        <v>0</v>
      </c>
      <c r="J2082" t="s">
        <v>24</v>
      </c>
      <c r="K2082" t="s">
        <v>28</v>
      </c>
      <c r="L2082" t="s">
        <v>22</v>
      </c>
      <c r="M2082">
        <v>4.0999999999999996</v>
      </c>
      <c r="N2082">
        <v>11724.52</v>
      </c>
      <c r="O2082" t="s">
        <v>23</v>
      </c>
      <c r="P2082" t="str">
        <f t="shared" ref="P2082:P2084" si="1109">IF(A2079&lt;30,"18-29",IF(A2079&lt;45,"30-44",IF(A2079&lt;60,"45-59",IF(A2079&lt;75,"60-74","75+"))))</f>
        <v>45-59</v>
      </c>
      <c r="Q2082" t="str">
        <f>IF(PatientData[[#This Row],[bmi]]&lt;18.5,"Underweight",
IF(PatientData[[#This Row],[bmi]]&lt;25,"Normal",
IF(PatientData[[#This Row],[bmi]]&lt;30,"Overweight","Obese")))</f>
        <v>Overweight</v>
      </c>
      <c r="R2082" t="str">
        <f t="shared" si="1094"/>
        <v>High BP</v>
      </c>
      <c r="S2082" t="str">
        <f t="shared" si="1095"/>
        <v>Normal Cost</v>
      </c>
    </row>
    <row r="2083" spans="1:19" x14ac:dyDescent="0.3">
      <c r="A2083">
        <v>53</v>
      </c>
      <c r="B2083" t="s">
        <v>15</v>
      </c>
      <c r="C2083">
        <v>18.600000000000001</v>
      </c>
      <c r="D2083">
        <v>103</v>
      </c>
      <c r="E2083">
        <v>60</v>
      </c>
      <c r="F2083">
        <v>181.9</v>
      </c>
      <c r="G2083">
        <v>141.19999999999999</v>
      </c>
      <c r="H2083">
        <v>92</v>
      </c>
      <c r="I2083">
        <v>0</v>
      </c>
      <c r="J2083" t="s">
        <v>24</v>
      </c>
      <c r="K2083" t="s">
        <v>17</v>
      </c>
      <c r="L2083" t="s">
        <v>22</v>
      </c>
      <c r="M2083">
        <v>1.9</v>
      </c>
      <c r="N2083">
        <v>4225.3500000000004</v>
      </c>
      <c r="O2083" t="s">
        <v>19</v>
      </c>
      <c r="P2083" t="str">
        <f t="shared" si="1109"/>
        <v>60-74</v>
      </c>
      <c r="Q2083" t="str">
        <f>IF(PatientData[[#This Row],[bmi]]&lt;18.5,"Underweight",
IF(PatientData[[#This Row],[bmi]]&lt;25,"Normal",
IF(PatientData[[#This Row],[bmi]]&lt;30,"Overweight","Obese")))</f>
        <v>Normal</v>
      </c>
      <c r="R2083" t="str">
        <f t="shared" si="1094"/>
        <v>Normal BP</v>
      </c>
      <c r="S2083" t="str">
        <f t="shared" si="1095"/>
        <v>Normal Cost</v>
      </c>
    </row>
    <row r="2084" spans="1:19" x14ac:dyDescent="0.3">
      <c r="A2084">
        <v>34</v>
      </c>
      <c r="B2084" t="s">
        <v>15</v>
      </c>
      <c r="C2084">
        <v>23.3</v>
      </c>
      <c r="D2084">
        <v>129</v>
      </c>
      <c r="E2084">
        <v>85</v>
      </c>
      <c r="F2084">
        <v>197.5</v>
      </c>
      <c r="G2084">
        <v>84.7</v>
      </c>
      <c r="H2084">
        <v>90</v>
      </c>
      <c r="I2084">
        <v>1</v>
      </c>
      <c r="J2084" t="s">
        <v>16</v>
      </c>
      <c r="K2084" t="s">
        <v>26</v>
      </c>
      <c r="L2084" t="s">
        <v>18</v>
      </c>
      <c r="M2084">
        <v>9.8000000000000007</v>
      </c>
      <c r="N2084">
        <v>15909.73</v>
      </c>
      <c r="O2084" t="s">
        <v>19</v>
      </c>
      <c r="P2084" t="str">
        <f t="shared" si="1109"/>
        <v>75+</v>
      </c>
      <c r="Q2084" t="str">
        <f>IF(PatientData[[#This Row],[bmi]]&lt;18.5,"Underweight",
IF(PatientData[[#This Row],[bmi]]&lt;25,"Normal",
IF(PatientData[[#This Row],[bmi]]&lt;30,"Overweight","Obese")))</f>
        <v>Normal</v>
      </c>
      <c r="R2084" t="str">
        <f t="shared" si="1094"/>
        <v>High BP</v>
      </c>
      <c r="S2084" t="str">
        <f t="shared" si="1095"/>
        <v>High Cost</v>
      </c>
    </row>
    <row r="2085" spans="1:19" x14ac:dyDescent="0.3">
      <c r="A2085">
        <v>78</v>
      </c>
      <c r="B2085" t="s">
        <v>20</v>
      </c>
      <c r="C2085">
        <v>23.2</v>
      </c>
      <c r="D2085">
        <v>121</v>
      </c>
      <c r="E2085">
        <v>75</v>
      </c>
      <c r="F2085">
        <v>209.7</v>
      </c>
      <c r="G2085">
        <v>174.6</v>
      </c>
      <c r="H2085">
        <v>79</v>
      </c>
      <c r="I2085">
        <v>1</v>
      </c>
      <c r="J2085" t="s">
        <v>27</v>
      </c>
      <c r="K2085" t="s">
        <v>26</v>
      </c>
      <c r="L2085" t="s">
        <v>25</v>
      </c>
      <c r="M2085">
        <v>2.4</v>
      </c>
      <c r="N2085">
        <v>5675.09</v>
      </c>
      <c r="O2085" t="s">
        <v>19</v>
      </c>
      <c r="P2085" t="str">
        <f t="shared" ref="P2085:P2087" si="1110">IF(A2085&lt;30,"18-29",IF(A2085&lt;45,"30-44",IF(A2085&lt;60,"45-59",IF(A2085&lt;75,"60-74","75+"))))</f>
        <v>75+</v>
      </c>
      <c r="Q2085" t="str">
        <f>IF(PatientData[[#This Row],[bmi]]&lt;18.5,"Underweight",
IF(PatientData[[#This Row],[bmi]]&lt;25,"Normal",
IF(PatientData[[#This Row],[bmi]]&lt;30,"Overweight","Obese")))</f>
        <v>Normal</v>
      </c>
      <c r="R2085" t="str">
        <f t="shared" si="1094"/>
        <v>High BP</v>
      </c>
      <c r="S2085" t="str">
        <f t="shared" si="1095"/>
        <v>Normal Cost</v>
      </c>
    </row>
    <row r="2086" spans="1:19" x14ac:dyDescent="0.3">
      <c r="A2086">
        <v>74</v>
      </c>
      <c r="B2086" t="s">
        <v>20</v>
      </c>
      <c r="C2086">
        <v>23.2</v>
      </c>
      <c r="D2086">
        <v>117</v>
      </c>
      <c r="E2086">
        <v>66</v>
      </c>
      <c r="F2086">
        <v>239.8</v>
      </c>
      <c r="G2086">
        <v>133.5</v>
      </c>
      <c r="H2086">
        <v>85</v>
      </c>
      <c r="I2086">
        <v>1</v>
      </c>
      <c r="J2086" t="s">
        <v>27</v>
      </c>
      <c r="K2086" t="s">
        <v>17</v>
      </c>
      <c r="L2086" t="s">
        <v>25</v>
      </c>
      <c r="M2086">
        <v>8.1999999999999993</v>
      </c>
      <c r="N2086">
        <v>15357.44</v>
      </c>
      <c r="O2086" t="s">
        <v>23</v>
      </c>
      <c r="P2086" t="str">
        <f t="shared" si="1110"/>
        <v>60-74</v>
      </c>
      <c r="Q2086" t="str">
        <f>IF(PatientData[[#This Row],[bmi]]&lt;18.5,"Underweight",
IF(PatientData[[#This Row],[bmi]]&lt;25,"Normal",
IF(PatientData[[#This Row],[bmi]]&lt;30,"Overweight","Obese")))</f>
        <v>Normal</v>
      </c>
      <c r="R2086" t="str">
        <f t="shared" si="1094"/>
        <v>Normal BP</v>
      </c>
      <c r="S2086" t="str">
        <f t="shared" si="1095"/>
        <v>High Cost</v>
      </c>
    </row>
    <row r="2087" spans="1:19" x14ac:dyDescent="0.3">
      <c r="A2087">
        <v>95</v>
      </c>
      <c r="B2087" t="s">
        <v>20</v>
      </c>
      <c r="C2087">
        <v>23.2</v>
      </c>
      <c r="D2087">
        <v>125</v>
      </c>
      <c r="E2087">
        <v>84</v>
      </c>
      <c r="F2087">
        <v>254.9</v>
      </c>
      <c r="G2087">
        <v>94.5</v>
      </c>
      <c r="H2087">
        <v>57</v>
      </c>
      <c r="I2087">
        <v>1</v>
      </c>
      <c r="J2087" t="s">
        <v>24</v>
      </c>
      <c r="K2087" t="s">
        <v>26</v>
      </c>
      <c r="L2087" t="s">
        <v>25</v>
      </c>
      <c r="M2087">
        <v>12.7</v>
      </c>
      <c r="N2087">
        <v>18347.2</v>
      </c>
      <c r="O2087" t="s">
        <v>19</v>
      </c>
      <c r="P2087" t="str">
        <f t="shared" si="1110"/>
        <v>75+</v>
      </c>
      <c r="Q2087" t="str">
        <f>IF(PatientData[[#This Row],[bmi]]&lt;18.5,"Underweight",
IF(PatientData[[#This Row],[bmi]]&lt;25,"Normal",
IF(PatientData[[#This Row],[bmi]]&lt;30,"Overweight","Obese")))</f>
        <v>Normal</v>
      </c>
      <c r="R2087" t="str">
        <f t="shared" si="1094"/>
        <v>High BP</v>
      </c>
      <c r="S2087" t="str">
        <f t="shared" si="1095"/>
        <v>High Cost</v>
      </c>
    </row>
    <row r="2088" spans="1:19" x14ac:dyDescent="0.3">
      <c r="A2088">
        <v>68</v>
      </c>
      <c r="B2088" t="s">
        <v>15</v>
      </c>
      <c r="C2088">
        <v>28.3</v>
      </c>
      <c r="D2088">
        <v>127</v>
      </c>
      <c r="E2088">
        <v>73</v>
      </c>
      <c r="F2088">
        <v>270.89999999999998</v>
      </c>
      <c r="G2088">
        <v>114.6</v>
      </c>
      <c r="H2088">
        <v>99</v>
      </c>
      <c r="I2088">
        <v>0</v>
      </c>
      <c r="J2088" t="s">
        <v>24</v>
      </c>
      <c r="K2088" t="s">
        <v>26</v>
      </c>
      <c r="L2088" t="s">
        <v>18</v>
      </c>
      <c r="M2088">
        <v>2.6</v>
      </c>
      <c r="N2088">
        <v>6228.97</v>
      </c>
      <c r="O2088" t="s">
        <v>19</v>
      </c>
      <c r="P2088" t="str">
        <f t="shared" ref="P2088" si="1111">IF(A2085&lt;30,"18-29",IF(A2085&lt;45,"30-44",IF(A2085&lt;60,"45-59",IF(A2085&lt;75,"60-74","75+"))))</f>
        <v>75+</v>
      </c>
      <c r="Q2088" t="str">
        <f>IF(PatientData[[#This Row],[bmi]]&lt;18.5,"Underweight",
IF(PatientData[[#This Row],[bmi]]&lt;25,"Normal",
IF(PatientData[[#This Row],[bmi]]&lt;30,"Overweight","Obese")))</f>
        <v>Overweight</v>
      </c>
      <c r="R2088" t="str">
        <f t="shared" si="1094"/>
        <v>High BP</v>
      </c>
      <c r="S2088" t="str">
        <f t="shared" si="1095"/>
        <v>Normal Cost</v>
      </c>
    </row>
    <row r="2089" spans="1:19" x14ac:dyDescent="0.3">
      <c r="A2089">
        <v>54</v>
      </c>
      <c r="B2089" t="s">
        <v>20</v>
      </c>
      <c r="C2089">
        <v>23.2</v>
      </c>
      <c r="D2089">
        <v>118</v>
      </c>
      <c r="E2089">
        <v>72</v>
      </c>
      <c r="F2089">
        <v>221.9</v>
      </c>
      <c r="G2089">
        <v>178.2</v>
      </c>
      <c r="H2089">
        <v>81</v>
      </c>
      <c r="I2089">
        <v>4</v>
      </c>
      <c r="J2089" t="s">
        <v>27</v>
      </c>
      <c r="K2089" t="s">
        <v>28</v>
      </c>
      <c r="L2089" t="s">
        <v>18</v>
      </c>
      <c r="M2089">
        <v>6.4</v>
      </c>
      <c r="N2089">
        <v>15955.63</v>
      </c>
      <c r="O2089" t="s">
        <v>23</v>
      </c>
      <c r="P2089" t="str">
        <f t="shared" ref="P2089:P2090" si="1112">IF(A2089&lt;30,"18-29",IF(A2089&lt;45,"30-44",IF(A2089&lt;60,"45-59",IF(A2089&lt;75,"60-74","75+"))))</f>
        <v>45-59</v>
      </c>
      <c r="Q2089" t="str">
        <f>IF(PatientData[[#This Row],[bmi]]&lt;18.5,"Underweight",
IF(PatientData[[#This Row],[bmi]]&lt;25,"Normal",
IF(PatientData[[#This Row],[bmi]]&lt;30,"Overweight","Obese")))</f>
        <v>Normal</v>
      </c>
      <c r="R2089" t="str">
        <f t="shared" si="1094"/>
        <v>Normal BP</v>
      </c>
      <c r="S2089" t="str">
        <f t="shared" si="1095"/>
        <v>High Cost</v>
      </c>
    </row>
    <row r="2090" spans="1:19" x14ac:dyDescent="0.3">
      <c r="A2090">
        <v>73</v>
      </c>
      <c r="B2090" t="s">
        <v>20</v>
      </c>
      <c r="C2090">
        <v>23.2</v>
      </c>
      <c r="D2090">
        <v>123</v>
      </c>
      <c r="E2090">
        <v>76</v>
      </c>
      <c r="F2090">
        <v>240.6</v>
      </c>
      <c r="G2090">
        <v>144.19999999999999</v>
      </c>
      <c r="H2090">
        <v>69</v>
      </c>
      <c r="I2090">
        <v>1</v>
      </c>
      <c r="J2090" t="s">
        <v>24</v>
      </c>
      <c r="K2090" t="s">
        <v>17</v>
      </c>
      <c r="L2090" t="s">
        <v>18</v>
      </c>
      <c r="M2090">
        <v>4.0999999999999996</v>
      </c>
      <c r="N2090">
        <v>8445.07</v>
      </c>
      <c r="O2090" t="s">
        <v>19</v>
      </c>
      <c r="P2090" t="str">
        <f t="shared" si="1112"/>
        <v>60-74</v>
      </c>
      <c r="Q2090" t="str">
        <f>IF(PatientData[[#This Row],[bmi]]&lt;18.5,"Underweight",
IF(PatientData[[#This Row],[bmi]]&lt;25,"Normal",
IF(PatientData[[#This Row],[bmi]]&lt;30,"Overweight","Obese")))</f>
        <v>Normal</v>
      </c>
      <c r="R2090" t="str">
        <f t="shared" si="1094"/>
        <v>High BP</v>
      </c>
      <c r="S2090" t="str">
        <f t="shared" si="1095"/>
        <v>Normal Cost</v>
      </c>
    </row>
    <row r="2091" spans="1:19" x14ac:dyDescent="0.3">
      <c r="A2091">
        <v>80</v>
      </c>
      <c r="B2091" t="s">
        <v>15</v>
      </c>
      <c r="C2091">
        <v>22.2</v>
      </c>
      <c r="D2091">
        <v>115</v>
      </c>
      <c r="E2091">
        <v>72</v>
      </c>
      <c r="F2091">
        <v>217.6</v>
      </c>
      <c r="G2091">
        <v>94.6</v>
      </c>
      <c r="H2091">
        <v>85</v>
      </c>
      <c r="I2091">
        <v>1</v>
      </c>
      <c r="J2091" t="s">
        <v>24</v>
      </c>
      <c r="K2091" t="s">
        <v>26</v>
      </c>
      <c r="L2091" t="s">
        <v>18</v>
      </c>
      <c r="M2091">
        <v>7.2</v>
      </c>
      <c r="N2091">
        <v>13352.85</v>
      </c>
      <c r="O2091" t="s">
        <v>19</v>
      </c>
      <c r="P2091" t="str">
        <f t="shared" ref="P2091" si="1113">IF(A2088&lt;30,"18-29",IF(A2088&lt;45,"30-44",IF(A2088&lt;60,"45-59",IF(A2088&lt;75,"60-74","75+"))))</f>
        <v>60-74</v>
      </c>
      <c r="Q2091" t="str">
        <f>IF(PatientData[[#This Row],[bmi]]&lt;18.5,"Underweight",
IF(PatientData[[#This Row],[bmi]]&lt;25,"Normal",
IF(PatientData[[#This Row],[bmi]]&lt;30,"Overweight","Obese")))</f>
        <v>Normal</v>
      </c>
      <c r="R2091" t="str">
        <f t="shared" si="1094"/>
        <v>Normal BP</v>
      </c>
      <c r="S2091" t="str">
        <f t="shared" si="1095"/>
        <v>Normal Cost</v>
      </c>
    </row>
    <row r="2092" spans="1:19" x14ac:dyDescent="0.3">
      <c r="A2092">
        <v>60</v>
      </c>
      <c r="B2092" t="s">
        <v>20</v>
      </c>
      <c r="C2092">
        <v>23.2</v>
      </c>
      <c r="D2092">
        <v>112</v>
      </c>
      <c r="E2092">
        <v>69</v>
      </c>
      <c r="F2092">
        <v>177</v>
      </c>
      <c r="G2092">
        <v>100.1</v>
      </c>
      <c r="H2092">
        <v>61</v>
      </c>
      <c r="I2092">
        <v>3</v>
      </c>
      <c r="J2092" t="s">
        <v>27</v>
      </c>
      <c r="K2092" t="s">
        <v>21</v>
      </c>
      <c r="L2092" t="s">
        <v>18</v>
      </c>
      <c r="M2092">
        <v>10.7</v>
      </c>
      <c r="N2092">
        <v>19696.64</v>
      </c>
      <c r="O2092" t="s">
        <v>19</v>
      </c>
      <c r="P2092" t="str">
        <f t="shared" ref="P2092:P2093" si="1114">IF(A2092&lt;30,"18-29",IF(A2092&lt;45,"30-44",IF(A2092&lt;60,"45-59",IF(A2092&lt;75,"60-74","75+"))))</f>
        <v>60-74</v>
      </c>
      <c r="Q2092" t="str">
        <f>IF(PatientData[[#This Row],[bmi]]&lt;18.5,"Underweight",
IF(PatientData[[#This Row],[bmi]]&lt;25,"Normal",
IF(PatientData[[#This Row],[bmi]]&lt;30,"Overweight","Obese")))</f>
        <v>Normal</v>
      </c>
      <c r="R2092" t="str">
        <f t="shared" si="1094"/>
        <v>Normal BP</v>
      </c>
      <c r="S2092" t="str">
        <f t="shared" si="1095"/>
        <v>High Cost</v>
      </c>
    </row>
    <row r="2093" spans="1:19" x14ac:dyDescent="0.3">
      <c r="A2093">
        <v>74</v>
      </c>
      <c r="B2093" t="s">
        <v>20</v>
      </c>
      <c r="C2093">
        <v>23.2</v>
      </c>
      <c r="D2093">
        <v>126</v>
      </c>
      <c r="E2093">
        <v>76</v>
      </c>
      <c r="F2093">
        <v>204.7</v>
      </c>
      <c r="G2093">
        <v>102.4</v>
      </c>
      <c r="H2093">
        <v>78</v>
      </c>
      <c r="I2093">
        <v>1</v>
      </c>
      <c r="J2093" t="s">
        <v>16</v>
      </c>
      <c r="K2093" t="s">
        <v>21</v>
      </c>
      <c r="L2093" t="s">
        <v>25</v>
      </c>
      <c r="M2093">
        <v>8.9</v>
      </c>
      <c r="N2093">
        <v>20562.400000000001</v>
      </c>
      <c r="O2093" t="s">
        <v>19</v>
      </c>
      <c r="P2093" t="str">
        <f t="shared" si="1114"/>
        <v>60-74</v>
      </c>
      <c r="Q2093" t="str">
        <f>IF(PatientData[[#This Row],[bmi]]&lt;18.5,"Underweight",
IF(PatientData[[#This Row],[bmi]]&lt;25,"Normal",
IF(PatientData[[#This Row],[bmi]]&lt;30,"Overweight","Obese")))</f>
        <v>Normal</v>
      </c>
      <c r="R2093" t="str">
        <f t="shared" si="1094"/>
        <v>High BP</v>
      </c>
      <c r="S2093" t="str">
        <f t="shared" si="1095"/>
        <v>High Cost</v>
      </c>
    </row>
    <row r="2094" spans="1:19" x14ac:dyDescent="0.3">
      <c r="A2094">
        <v>86</v>
      </c>
      <c r="B2094" t="s">
        <v>15</v>
      </c>
      <c r="C2094">
        <v>25.6</v>
      </c>
      <c r="D2094">
        <v>133</v>
      </c>
      <c r="E2094">
        <v>82</v>
      </c>
      <c r="F2094">
        <v>226.2</v>
      </c>
      <c r="G2094">
        <v>91.5</v>
      </c>
      <c r="H2094">
        <v>98</v>
      </c>
      <c r="I2094">
        <v>2</v>
      </c>
      <c r="J2094" t="s">
        <v>16</v>
      </c>
      <c r="K2094" t="s">
        <v>26</v>
      </c>
      <c r="L2094" t="s">
        <v>22</v>
      </c>
      <c r="M2094">
        <v>6.6</v>
      </c>
      <c r="N2094">
        <v>12156.57</v>
      </c>
      <c r="O2094" t="s">
        <v>23</v>
      </c>
      <c r="P2094" t="str">
        <f t="shared" ref="P2094" si="1115">IF(A2091&lt;30,"18-29",IF(A2091&lt;45,"30-44",IF(A2091&lt;60,"45-59",IF(A2091&lt;75,"60-74","75+"))))</f>
        <v>75+</v>
      </c>
      <c r="Q2094" t="str">
        <f>IF(PatientData[[#This Row],[bmi]]&lt;18.5,"Underweight",
IF(PatientData[[#This Row],[bmi]]&lt;25,"Normal",
IF(PatientData[[#This Row],[bmi]]&lt;30,"Overweight","Obese")))</f>
        <v>Overweight</v>
      </c>
      <c r="R2094" t="str">
        <f t="shared" si="1094"/>
        <v>High BP</v>
      </c>
      <c r="S2094" t="str">
        <f t="shared" si="1095"/>
        <v>Normal Cost</v>
      </c>
    </row>
    <row r="2095" spans="1:19" x14ac:dyDescent="0.3">
      <c r="A2095">
        <v>69</v>
      </c>
      <c r="B2095" t="s">
        <v>20</v>
      </c>
      <c r="C2095">
        <v>23.2</v>
      </c>
      <c r="D2095">
        <v>108</v>
      </c>
      <c r="E2095">
        <v>61</v>
      </c>
      <c r="F2095">
        <v>192</v>
      </c>
      <c r="G2095">
        <v>107.5</v>
      </c>
      <c r="H2095">
        <v>81</v>
      </c>
      <c r="I2095">
        <v>1</v>
      </c>
      <c r="J2095" t="s">
        <v>24</v>
      </c>
      <c r="K2095" t="s">
        <v>21</v>
      </c>
      <c r="L2095" t="s">
        <v>22</v>
      </c>
      <c r="M2095">
        <v>6.8</v>
      </c>
      <c r="N2095">
        <v>15296.01</v>
      </c>
      <c r="O2095" t="s">
        <v>19</v>
      </c>
      <c r="P2095" t="str">
        <f t="shared" ref="P2095" si="1116">IF(A2095&lt;30,"18-29",IF(A2095&lt;45,"30-44",IF(A2095&lt;60,"45-59",IF(A2095&lt;75,"60-74","75+"))))</f>
        <v>60-74</v>
      </c>
      <c r="Q2095" t="str">
        <f>IF(PatientData[[#This Row],[bmi]]&lt;18.5,"Underweight",
IF(PatientData[[#This Row],[bmi]]&lt;25,"Normal",
IF(PatientData[[#This Row],[bmi]]&lt;30,"Overweight","Obese")))</f>
        <v>Normal</v>
      </c>
      <c r="R2095" t="str">
        <f t="shared" si="1094"/>
        <v>Normal BP</v>
      </c>
      <c r="S2095" t="str">
        <f t="shared" si="1095"/>
        <v>High Cost</v>
      </c>
    </row>
    <row r="2096" spans="1:19" x14ac:dyDescent="0.3">
      <c r="A2096">
        <v>74</v>
      </c>
      <c r="B2096" t="s">
        <v>15</v>
      </c>
      <c r="C2096">
        <v>34.4</v>
      </c>
      <c r="D2096">
        <v>139</v>
      </c>
      <c r="E2096">
        <v>92</v>
      </c>
      <c r="F2096">
        <v>244.3</v>
      </c>
      <c r="G2096">
        <v>124.1</v>
      </c>
      <c r="H2096">
        <v>75</v>
      </c>
      <c r="I2096">
        <v>0</v>
      </c>
      <c r="J2096" t="s">
        <v>24</v>
      </c>
      <c r="K2096" t="s">
        <v>28</v>
      </c>
      <c r="L2096" t="s">
        <v>18</v>
      </c>
      <c r="M2096">
        <v>7.5</v>
      </c>
      <c r="N2096">
        <v>17848.03</v>
      </c>
      <c r="O2096" t="s">
        <v>19</v>
      </c>
      <c r="P2096" t="str">
        <f t="shared" ref="P2096" si="1117">IF(A2093&lt;30,"18-29",IF(A2093&lt;45,"30-44",IF(A2093&lt;60,"45-59",IF(A2093&lt;75,"60-74","75+"))))</f>
        <v>60-74</v>
      </c>
      <c r="Q2096" t="str">
        <f>IF(PatientData[[#This Row],[bmi]]&lt;18.5,"Underweight",
IF(PatientData[[#This Row],[bmi]]&lt;25,"Normal",
IF(PatientData[[#This Row],[bmi]]&lt;30,"Overweight","Obese")))</f>
        <v>Obese</v>
      </c>
      <c r="R2096" t="str">
        <f t="shared" si="1094"/>
        <v>High BP</v>
      </c>
      <c r="S2096" t="str">
        <f t="shared" si="1095"/>
        <v>High Cost</v>
      </c>
    </row>
    <row r="2097" spans="1:19" x14ac:dyDescent="0.3">
      <c r="A2097">
        <v>67</v>
      </c>
      <c r="B2097" t="s">
        <v>20</v>
      </c>
      <c r="C2097">
        <v>23.2</v>
      </c>
      <c r="D2097">
        <v>138</v>
      </c>
      <c r="E2097">
        <v>83</v>
      </c>
      <c r="F2097">
        <v>241.2</v>
      </c>
      <c r="G2097">
        <v>98.8</v>
      </c>
      <c r="H2097">
        <v>88</v>
      </c>
      <c r="I2097">
        <v>2</v>
      </c>
      <c r="J2097" t="s">
        <v>16</v>
      </c>
      <c r="K2097" t="s">
        <v>21</v>
      </c>
      <c r="L2097" t="s">
        <v>22</v>
      </c>
      <c r="M2097">
        <v>10.6</v>
      </c>
      <c r="N2097">
        <v>23856.33</v>
      </c>
      <c r="O2097" t="s">
        <v>19</v>
      </c>
      <c r="P2097" t="str">
        <f t="shared" ref="P2097:P2100" si="1118">IF(A2097&lt;30,"18-29",IF(A2097&lt;45,"30-44",IF(A2097&lt;60,"45-59",IF(A2097&lt;75,"60-74","75+"))))</f>
        <v>60-74</v>
      </c>
      <c r="Q2097" t="str">
        <f>IF(PatientData[[#This Row],[bmi]]&lt;18.5,"Underweight",
IF(PatientData[[#This Row],[bmi]]&lt;25,"Normal",
IF(PatientData[[#This Row],[bmi]]&lt;30,"Overweight","Obese")))</f>
        <v>Normal</v>
      </c>
      <c r="R2097" t="str">
        <f t="shared" si="1094"/>
        <v>High BP</v>
      </c>
      <c r="S2097" t="str">
        <f t="shared" si="1095"/>
        <v>High Cost</v>
      </c>
    </row>
    <row r="2098" spans="1:19" x14ac:dyDescent="0.3">
      <c r="A2098">
        <v>63</v>
      </c>
      <c r="B2098" t="s">
        <v>20</v>
      </c>
      <c r="C2098">
        <v>23.2</v>
      </c>
      <c r="D2098">
        <v>114</v>
      </c>
      <c r="E2098">
        <v>65</v>
      </c>
      <c r="F2098">
        <v>183.5</v>
      </c>
      <c r="G2098">
        <v>88.5</v>
      </c>
      <c r="H2098">
        <v>72</v>
      </c>
      <c r="I2098">
        <v>0</v>
      </c>
      <c r="J2098" t="s">
        <v>24</v>
      </c>
      <c r="K2098" t="s">
        <v>21</v>
      </c>
      <c r="L2098" t="s">
        <v>18</v>
      </c>
      <c r="M2098">
        <v>4.8</v>
      </c>
      <c r="N2098">
        <v>12069.59</v>
      </c>
      <c r="O2098" t="s">
        <v>19</v>
      </c>
      <c r="P2098" t="str">
        <f t="shared" si="1118"/>
        <v>60-74</v>
      </c>
      <c r="Q2098" t="str">
        <f>IF(PatientData[[#This Row],[bmi]]&lt;18.5,"Underweight",
IF(PatientData[[#This Row],[bmi]]&lt;25,"Normal",
IF(PatientData[[#This Row],[bmi]]&lt;30,"Overweight","Obese")))</f>
        <v>Normal</v>
      </c>
      <c r="R2098" t="str">
        <f t="shared" si="1094"/>
        <v>Normal BP</v>
      </c>
      <c r="S2098" t="str">
        <f t="shared" si="1095"/>
        <v>Normal Cost</v>
      </c>
    </row>
    <row r="2099" spans="1:19" x14ac:dyDescent="0.3">
      <c r="A2099">
        <v>47</v>
      </c>
      <c r="B2099" t="s">
        <v>20</v>
      </c>
      <c r="C2099">
        <v>23.2</v>
      </c>
      <c r="D2099">
        <v>131</v>
      </c>
      <c r="E2099">
        <v>81</v>
      </c>
      <c r="F2099">
        <v>232.4</v>
      </c>
      <c r="G2099">
        <v>133.9</v>
      </c>
      <c r="H2099">
        <v>87</v>
      </c>
      <c r="I2099">
        <v>0</v>
      </c>
      <c r="J2099" t="s">
        <v>24</v>
      </c>
      <c r="K2099" t="s">
        <v>17</v>
      </c>
      <c r="L2099" t="s">
        <v>25</v>
      </c>
      <c r="M2099">
        <v>5.9</v>
      </c>
      <c r="N2099">
        <v>9428.08</v>
      </c>
      <c r="O2099" t="s">
        <v>19</v>
      </c>
      <c r="P2099" t="str">
        <f t="shared" si="1118"/>
        <v>45-59</v>
      </c>
      <c r="Q2099" t="str">
        <f>IF(PatientData[[#This Row],[bmi]]&lt;18.5,"Underweight",
IF(PatientData[[#This Row],[bmi]]&lt;25,"Normal",
IF(PatientData[[#This Row],[bmi]]&lt;30,"Overweight","Obese")))</f>
        <v>Normal</v>
      </c>
      <c r="R2099" t="str">
        <f t="shared" si="1094"/>
        <v>High BP</v>
      </c>
      <c r="S2099" t="str">
        <f t="shared" si="1095"/>
        <v>Normal Cost</v>
      </c>
    </row>
    <row r="2100" spans="1:19" x14ac:dyDescent="0.3">
      <c r="A2100">
        <v>58</v>
      </c>
      <c r="B2100" t="s">
        <v>20</v>
      </c>
      <c r="C2100">
        <v>23.2</v>
      </c>
      <c r="D2100">
        <v>114</v>
      </c>
      <c r="E2100">
        <v>68</v>
      </c>
      <c r="F2100">
        <v>183.3</v>
      </c>
      <c r="G2100">
        <v>98.6</v>
      </c>
      <c r="H2100">
        <v>75</v>
      </c>
      <c r="I2100">
        <v>1</v>
      </c>
      <c r="J2100" t="s">
        <v>27</v>
      </c>
      <c r="K2100" t="s">
        <v>28</v>
      </c>
      <c r="L2100" t="s">
        <v>18</v>
      </c>
      <c r="M2100">
        <v>1.9</v>
      </c>
      <c r="N2100">
        <v>8093.15</v>
      </c>
      <c r="O2100" t="s">
        <v>19</v>
      </c>
      <c r="P2100" t="str">
        <f t="shared" si="1118"/>
        <v>45-59</v>
      </c>
      <c r="Q2100" t="str">
        <f>IF(PatientData[[#This Row],[bmi]]&lt;18.5,"Underweight",
IF(PatientData[[#This Row],[bmi]]&lt;25,"Normal",
IF(PatientData[[#This Row],[bmi]]&lt;30,"Overweight","Obese")))</f>
        <v>Normal</v>
      </c>
      <c r="R2100" t="str">
        <f t="shared" si="1094"/>
        <v>Normal BP</v>
      </c>
      <c r="S2100" t="str">
        <f t="shared" si="1095"/>
        <v>Normal Cost</v>
      </c>
    </row>
    <row r="2101" spans="1:19" x14ac:dyDescent="0.3">
      <c r="A2101">
        <v>64</v>
      </c>
      <c r="B2101" t="s">
        <v>15</v>
      </c>
      <c r="C2101">
        <v>23.5</v>
      </c>
      <c r="D2101">
        <v>123</v>
      </c>
      <c r="E2101">
        <v>74</v>
      </c>
      <c r="F2101">
        <v>231.6</v>
      </c>
      <c r="G2101">
        <v>96.4</v>
      </c>
      <c r="H2101">
        <v>73</v>
      </c>
      <c r="I2101">
        <v>1</v>
      </c>
      <c r="J2101" t="s">
        <v>24</v>
      </c>
      <c r="K2101" t="s">
        <v>21</v>
      </c>
      <c r="L2101" t="s">
        <v>25</v>
      </c>
      <c r="M2101">
        <v>12.9</v>
      </c>
      <c r="N2101">
        <v>17014.689999999999</v>
      </c>
      <c r="O2101" t="s">
        <v>19</v>
      </c>
      <c r="P2101" t="str">
        <f t="shared" ref="P2101" si="1119">IF(A2098&lt;30,"18-29",IF(A2098&lt;45,"30-44",IF(A2098&lt;60,"45-59",IF(A2098&lt;75,"60-74","75+"))))</f>
        <v>60-74</v>
      </c>
      <c r="Q2101" t="str">
        <f>IF(PatientData[[#This Row],[bmi]]&lt;18.5,"Underweight",
IF(PatientData[[#This Row],[bmi]]&lt;25,"Normal",
IF(PatientData[[#This Row],[bmi]]&lt;30,"Overweight","Obese")))</f>
        <v>Normal</v>
      </c>
      <c r="R2101" t="str">
        <f t="shared" si="1094"/>
        <v>High BP</v>
      </c>
      <c r="S2101" t="str">
        <f t="shared" si="1095"/>
        <v>High Cost</v>
      </c>
    </row>
    <row r="2102" spans="1:19" x14ac:dyDescent="0.3">
      <c r="A2102">
        <v>95</v>
      </c>
      <c r="B2102" t="s">
        <v>20</v>
      </c>
      <c r="C2102">
        <v>23.2</v>
      </c>
      <c r="D2102">
        <v>122</v>
      </c>
      <c r="E2102">
        <v>80</v>
      </c>
      <c r="F2102">
        <v>209.7</v>
      </c>
      <c r="G2102">
        <v>132.80000000000001</v>
      </c>
      <c r="H2102">
        <v>79</v>
      </c>
      <c r="I2102">
        <v>2</v>
      </c>
      <c r="J2102" t="s">
        <v>16</v>
      </c>
      <c r="K2102" t="s">
        <v>28</v>
      </c>
      <c r="L2102" t="s">
        <v>22</v>
      </c>
      <c r="M2102">
        <v>8.6</v>
      </c>
      <c r="N2102">
        <v>17192.349999999999</v>
      </c>
      <c r="O2102" t="s">
        <v>19</v>
      </c>
      <c r="P2102" t="str">
        <f t="shared" ref="P2102:P2103" si="1120">IF(A2102&lt;30,"18-29",IF(A2102&lt;45,"30-44",IF(A2102&lt;60,"45-59",IF(A2102&lt;75,"60-74","75+"))))</f>
        <v>75+</v>
      </c>
      <c r="Q2102" t="str">
        <f>IF(PatientData[[#This Row],[bmi]]&lt;18.5,"Underweight",
IF(PatientData[[#This Row],[bmi]]&lt;25,"Normal",
IF(PatientData[[#This Row],[bmi]]&lt;30,"Overweight","Obese")))</f>
        <v>Normal</v>
      </c>
      <c r="R2102" t="str">
        <f t="shared" si="1094"/>
        <v>High BP</v>
      </c>
      <c r="S2102" t="str">
        <f t="shared" si="1095"/>
        <v>High Cost</v>
      </c>
    </row>
    <row r="2103" spans="1:19" x14ac:dyDescent="0.3">
      <c r="A2103">
        <v>53</v>
      </c>
      <c r="B2103" t="s">
        <v>20</v>
      </c>
      <c r="C2103">
        <v>23.2</v>
      </c>
      <c r="D2103">
        <v>139</v>
      </c>
      <c r="E2103">
        <v>88</v>
      </c>
      <c r="F2103">
        <v>218.4</v>
      </c>
      <c r="G2103">
        <v>78.5</v>
      </c>
      <c r="H2103">
        <v>101</v>
      </c>
      <c r="I2103">
        <v>0</v>
      </c>
      <c r="J2103" t="s">
        <v>16</v>
      </c>
      <c r="K2103" t="s">
        <v>28</v>
      </c>
      <c r="L2103" t="s">
        <v>18</v>
      </c>
      <c r="M2103">
        <v>9.1</v>
      </c>
      <c r="N2103">
        <v>19220.13</v>
      </c>
      <c r="O2103" t="s">
        <v>19</v>
      </c>
      <c r="P2103" t="str">
        <f t="shared" si="1120"/>
        <v>45-59</v>
      </c>
      <c r="Q2103" t="str">
        <f>IF(PatientData[[#This Row],[bmi]]&lt;18.5,"Underweight",
IF(PatientData[[#This Row],[bmi]]&lt;25,"Normal",
IF(PatientData[[#This Row],[bmi]]&lt;30,"Overweight","Obese")))</f>
        <v>Normal</v>
      </c>
      <c r="R2103" t="str">
        <f t="shared" si="1094"/>
        <v>High BP</v>
      </c>
      <c r="S2103" t="str">
        <f t="shared" si="1095"/>
        <v>High Cost</v>
      </c>
    </row>
    <row r="2104" spans="1:19" x14ac:dyDescent="0.3">
      <c r="A2104">
        <v>48</v>
      </c>
      <c r="B2104" t="s">
        <v>15</v>
      </c>
      <c r="C2104">
        <v>30.2</v>
      </c>
      <c r="D2104">
        <v>123</v>
      </c>
      <c r="E2104">
        <v>74</v>
      </c>
      <c r="F2104">
        <v>225.5</v>
      </c>
      <c r="G2104">
        <v>102.2</v>
      </c>
      <c r="H2104">
        <v>72</v>
      </c>
      <c r="I2104">
        <v>1</v>
      </c>
      <c r="J2104" t="s">
        <v>27</v>
      </c>
      <c r="K2104" t="s">
        <v>21</v>
      </c>
      <c r="L2104" t="s">
        <v>18</v>
      </c>
      <c r="M2104">
        <v>5.9</v>
      </c>
      <c r="N2104">
        <v>12278.49</v>
      </c>
      <c r="O2104" t="s">
        <v>19</v>
      </c>
      <c r="P2104" t="str">
        <f t="shared" ref="P2104" si="1121">IF(A2101&lt;30,"18-29",IF(A2101&lt;45,"30-44",IF(A2101&lt;60,"45-59",IF(A2101&lt;75,"60-74","75+"))))</f>
        <v>60-74</v>
      </c>
      <c r="Q2104" t="str">
        <f>IF(PatientData[[#This Row],[bmi]]&lt;18.5,"Underweight",
IF(PatientData[[#This Row],[bmi]]&lt;25,"Normal",
IF(PatientData[[#This Row],[bmi]]&lt;30,"Overweight","Obese")))</f>
        <v>Obese</v>
      </c>
      <c r="R2104" t="str">
        <f t="shared" si="1094"/>
        <v>High BP</v>
      </c>
      <c r="S2104" t="str">
        <f t="shared" si="1095"/>
        <v>Normal Cost</v>
      </c>
    </row>
    <row r="2105" spans="1:19" x14ac:dyDescent="0.3">
      <c r="A2105">
        <v>81</v>
      </c>
      <c r="B2105" t="s">
        <v>20</v>
      </c>
      <c r="C2105">
        <v>23.2</v>
      </c>
      <c r="D2105">
        <v>134</v>
      </c>
      <c r="E2105">
        <v>77</v>
      </c>
      <c r="F2105">
        <v>205.6</v>
      </c>
      <c r="G2105">
        <v>124.4</v>
      </c>
      <c r="H2105">
        <v>100</v>
      </c>
      <c r="I2105">
        <v>0</v>
      </c>
      <c r="J2105" t="s">
        <v>16</v>
      </c>
      <c r="K2105" t="s">
        <v>21</v>
      </c>
      <c r="L2105" t="s">
        <v>25</v>
      </c>
      <c r="M2105">
        <v>10.3</v>
      </c>
      <c r="N2105">
        <v>21248.26</v>
      </c>
      <c r="O2105" t="s">
        <v>19</v>
      </c>
      <c r="P2105" t="str">
        <f t="shared" ref="P2105:P2106" si="1122">IF(A2105&lt;30,"18-29",IF(A2105&lt;45,"30-44",IF(A2105&lt;60,"45-59",IF(A2105&lt;75,"60-74","75+"))))</f>
        <v>75+</v>
      </c>
      <c r="Q2105" t="str">
        <f>IF(PatientData[[#This Row],[bmi]]&lt;18.5,"Underweight",
IF(PatientData[[#This Row],[bmi]]&lt;25,"Normal",
IF(PatientData[[#This Row],[bmi]]&lt;30,"Overweight","Obese")))</f>
        <v>Normal</v>
      </c>
      <c r="R2105" t="str">
        <f t="shared" si="1094"/>
        <v>High BP</v>
      </c>
      <c r="S2105" t="str">
        <f t="shared" si="1095"/>
        <v>High Cost</v>
      </c>
    </row>
    <row r="2106" spans="1:19" x14ac:dyDescent="0.3">
      <c r="A2106">
        <v>67</v>
      </c>
      <c r="B2106" t="s">
        <v>20</v>
      </c>
      <c r="C2106">
        <v>23.2</v>
      </c>
      <c r="D2106">
        <v>117</v>
      </c>
      <c r="E2106">
        <v>71</v>
      </c>
      <c r="F2106">
        <v>216</v>
      </c>
      <c r="G2106">
        <v>128</v>
      </c>
      <c r="H2106">
        <v>95</v>
      </c>
      <c r="I2106">
        <v>1</v>
      </c>
      <c r="J2106" t="s">
        <v>16</v>
      </c>
      <c r="K2106" t="s">
        <v>17</v>
      </c>
      <c r="L2106" t="s">
        <v>25</v>
      </c>
      <c r="M2106">
        <v>15</v>
      </c>
      <c r="N2106">
        <v>30663.96</v>
      </c>
      <c r="O2106" t="s">
        <v>19</v>
      </c>
      <c r="P2106" t="str">
        <f t="shared" si="1122"/>
        <v>60-74</v>
      </c>
      <c r="Q2106" t="str">
        <f>IF(PatientData[[#This Row],[bmi]]&lt;18.5,"Underweight",
IF(PatientData[[#This Row],[bmi]]&lt;25,"Normal",
IF(PatientData[[#This Row],[bmi]]&lt;30,"Overweight","Obese")))</f>
        <v>Normal</v>
      </c>
      <c r="R2106" t="str">
        <f t="shared" si="1094"/>
        <v>Normal BP</v>
      </c>
      <c r="S2106" t="str">
        <f t="shared" si="1095"/>
        <v>High Cost</v>
      </c>
    </row>
    <row r="2107" spans="1:19" x14ac:dyDescent="0.3">
      <c r="A2107">
        <v>66</v>
      </c>
      <c r="B2107" t="s">
        <v>15</v>
      </c>
      <c r="C2107">
        <v>18.5</v>
      </c>
      <c r="D2107">
        <v>135</v>
      </c>
      <c r="E2107">
        <v>82</v>
      </c>
      <c r="F2107">
        <v>179.3</v>
      </c>
      <c r="G2107">
        <v>93.5</v>
      </c>
      <c r="H2107">
        <v>72</v>
      </c>
      <c r="I2107">
        <v>1</v>
      </c>
      <c r="J2107" t="s">
        <v>27</v>
      </c>
      <c r="K2107" t="s">
        <v>26</v>
      </c>
      <c r="L2107" t="s">
        <v>25</v>
      </c>
      <c r="M2107">
        <v>2.9</v>
      </c>
      <c r="N2107">
        <v>7432.42</v>
      </c>
      <c r="O2107" t="s">
        <v>19</v>
      </c>
      <c r="P2107" t="str">
        <f t="shared" ref="P2107" si="1123">IF(A2104&lt;30,"18-29",IF(A2104&lt;45,"30-44",IF(A2104&lt;60,"45-59",IF(A2104&lt;75,"60-74","75+"))))</f>
        <v>45-59</v>
      </c>
      <c r="Q2107" t="str">
        <f>IF(PatientData[[#This Row],[bmi]]&lt;18.5,"Underweight",
IF(PatientData[[#This Row],[bmi]]&lt;25,"Normal",
IF(PatientData[[#This Row],[bmi]]&lt;30,"Overweight","Obese")))</f>
        <v>Normal</v>
      </c>
      <c r="R2107" t="str">
        <f t="shared" si="1094"/>
        <v>High BP</v>
      </c>
      <c r="S2107" t="str">
        <f t="shared" si="1095"/>
        <v>Normal Cost</v>
      </c>
    </row>
    <row r="2108" spans="1:19" x14ac:dyDescent="0.3">
      <c r="A2108">
        <v>81</v>
      </c>
      <c r="B2108" t="s">
        <v>20</v>
      </c>
      <c r="C2108">
        <v>23.2</v>
      </c>
      <c r="D2108">
        <v>130</v>
      </c>
      <c r="E2108">
        <v>70</v>
      </c>
      <c r="F2108">
        <v>262.3</v>
      </c>
      <c r="G2108">
        <v>105.9</v>
      </c>
      <c r="H2108">
        <v>73</v>
      </c>
      <c r="I2108">
        <v>1</v>
      </c>
      <c r="J2108" t="s">
        <v>24</v>
      </c>
      <c r="K2108" t="s">
        <v>17</v>
      </c>
      <c r="L2108" t="s">
        <v>18</v>
      </c>
      <c r="M2108">
        <v>2.2999999999999998</v>
      </c>
      <c r="N2108">
        <v>5452.63</v>
      </c>
      <c r="O2108" t="s">
        <v>19</v>
      </c>
      <c r="P2108" t="str">
        <f t="shared" ref="P2108:P2109" si="1124">IF(A2108&lt;30,"18-29",IF(A2108&lt;45,"30-44",IF(A2108&lt;60,"45-59",IF(A2108&lt;75,"60-74","75+"))))</f>
        <v>75+</v>
      </c>
      <c r="Q2108" t="str">
        <f>IF(PatientData[[#This Row],[bmi]]&lt;18.5,"Underweight",
IF(PatientData[[#This Row],[bmi]]&lt;25,"Normal",
IF(PatientData[[#This Row],[bmi]]&lt;30,"Overweight","Obese")))</f>
        <v>Normal</v>
      </c>
      <c r="R2108" t="str">
        <f t="shared" si="1094"/>
        <v>High BP</v>
      </c>
      <c r="S2108" t="str">
        <f t="shared" si="1095"/>
        <v>Normal Cost</v>
      </c>
    </row>
    <row r="2109" spans="1:19" x14ac:dyDescent="0.3">
      <c r="A2109">
        <v>65</v>
      </c>
      <c r="B2109" t="s">
        <v>20</v>
      </c>
      <c r="C2109">
        <v>23.2</v>
      </c>
      <c r="D2109">
        <v>106</v>
      </c>
      <c r="E2109">
        <v>70</v>
      </c>
      <c r="F2109">
        <v>226.4</v>
      </c>
      <c r="G2109">
        <v>106.6</v>
      </c>
      <c r="H2109">
        <v>62</v>
      </c>
      <c r="I2109">
        <v>2</v>
      </c>
      <c r="J2109" t="s">
        <v>27</v>
      </c>
      <c r="K2109" t="s">
        <v>21</v>
      </c>
      <c r="L2109" t="s">
        <v>22</v>
      </c>
      <c r="M2109">
        <v>4.9000000000000004</v>
      </c>
      <c r="N2109">
        <v>12048.89</v>
      </c>
      <c r="O2109" t="s">
        <v>19</v>
      </c>
      <c r="P2109" t="str">
        <f t="shared" si="1124"/>
        <v>60-74</v>
      </c>
      <c r="Q2109" t="str">
        <f>IF(PatientData[[#This Row],[bmi]]&lt;18.5,"Underweight",
IF(PatientData[[#This Row],[bmi]]&lt;25,"Normal",
IF(PatientData[[#This Row],[bmi]]&lt;30,"Overweight","Obese")))</f>
        <v>Normal</v>
      </c>
      <c r="R2109" t="str">
        <f t="shared" si="1094"/>
        <v>Normal BP</v>
      </c>
      <c r="S2109" t="str">
        <f t="shared" si="1095"/>
        <v>Normal Cost</v>
      </c>
    </row>
    <row r="2110" spans="1:19" x14ac:dyDescent="0.3">
      <c r="A2110">
        <v>45</v>
      </c>
      <c r="B2110" t="s">
        <v>15</v>
      </c>
      <c r="C2110">
        <v>23.4</v>
      </c>
      <c r="D2110">
        <v>111</v>
      </c>
      <c r="E2110">
        <v>69</v>
      </c>
      <c r="F2110">
        <v>234.3</v>
      </c>
      <c r="G2110">
        <v>109.3</v>
      </c>
      <c r="H2110">
        <v>64</v>
      </c>
      <c r="I2110">
        <v>0</v>
      </c>
      <c r="J2110" t="s">
        <v>24</v>
      </c>
      <c r="K2110" t="s">
        <v>17</v>
      </c>
      <c r="L2110" t="s">
        <v>25</v>
      </c>
      <c r="M2110">
        <v>4.5</v>
      </c>
      <c r="N2110">
        <v>9448.23</v>
      </c>
      <c r="O2110" t="s">
        <v>19</v>
      </c>
      <c r="P2110" t="str">
        <f t="shared" ref="P2110" si="1125">IF(A2107&lt;30,"18-29",IF(A2107&lt;45,"30-44",IF(A2107&lt;60,"45-59",IF(A2107&lt;75,"60-74","75+"))))</f>
        <v>60-74</v>
      </c>
      <c r="Q2110" t="str">
        <f>IF(PatientData[[#This Row],[bmi]]&lt;18.5,"Underweight",
IF(PatientData[[#This Row],[bmi]]&lt;25,"Normal",
IF(PatientData[[#This Row],[bmi]]&lt;30,"Overweight","Obese")))</f>
        <v>Normal</v>
      </c>
      <c r="R2110" t="str">
        <f t="shared" si="1094"/>
        <v>Normal BP</v>
      </c>
      <c r="S2110" t="str">
        <f t="shared" si="1095"/>
        <v>Normal Cost</v>
      </c>
    </row>
    <row r="2111" spans="1:19" x14ac:dyDescent="0.3">
      <c r="A2111">
        <v>85</v>
      </c>
      <c r="B2111" t="s">
        <v>20</v>
      </c>
      <c r="C2111">
        <v>23.2</v>
      </c>
      <c r="D2111">
        <v>147</v>
      </c>
      <c r="E2111">
        <v>81</v>
      </c>
      <c r="F2111">
        <v>239.8</v>
      </c>
      <c r="G2111">
        <v>103.3</v>
      </c>
      <c r="H2111">
        <v>83</v>
      </c>
      <c r="I2111">
        <v>2</v>
      </c>
      <c r="J2111" t="s">
        <v>24</v>
      </c>
      <c r="K2111" t="s">
        <v>21</v>
      </c>
      <c r="L2111" t="s">
        <v>18</v>
      </c>
      <c r="M2111">
        <v>15.6</v>
      </c>
      <c r="N2111">
        <v>25232.81</v>
      </c>
      <c r="O2111" t="s">
        <v>23</v>
      </c>
      <c r="P2111" t="str">
        <f t="shared" ref="P2111" si="1126">IF(A2111&lt;30,"18-29",IF(A2111&lt;45,"30-44",IF(A2111&lt;60,"45-59",IF(A2111&lt;75,"60-74","75+"))))</f>
        <v>75+</v>
      </c>
      <c r="Q2111" t="str">
        <f>IF(PatientData[[#This Row],[bmi]]&lt;18.5,"Underweight",
IF(PatientData[[#This Row],[bmi]]&lt;25,"Normal",
IF(PatientData[[#This Row],[bmi]]&lt;30,"Overweight","Obese")))</f>
        <v>Normal</v>
      </c>
      <c r="R2111" t="str">
        <f t="shared" si="1094"/>
        <v>High BP</v>
      </c>
      <c r="S2111" t="str">
        <f t="shared" si="1095"/>
        <v>High Cost</v>
      </c>
    </row>
    <row r="2112" spans="1:19" x14ac:dyDescent="0.3">
      <c r="A2112">
        <v>57</v>
      </c>
      <c r="B2112" t="s">
        <v>15</v>
      </c>
      <c r="C2112">
        <v>26.9</v>
      </c>
      <c r="D2112">
        <v>127</v>
      </c>
      <c r="E2112">
        <v>78</v>
      </c>
      <c r="F2112">
        <v>197.9</v>
      </c>
      <c r="G2112">
        <v>134.1</v>
      </c>
      <c r="H2112">
        <v>88</v>
      </c>
      <c r="I2112">
        <v>1</v>
      </c>
      <c r="J2112" t="s">
        <v>16</v>
      </c>
      <c r="K2112" t="s">
        <v>26</v>
      </c>
      <c r="L2112" t="s">
        <v>25</v>
      </c>
      <c r="M2112">
        <v>10</v>
      </c>
      <c r="N2112">
        <v>15425.37</v>
      </c>
      <c r="O2112" t="s">
        <v>19</v>
      </c>
      <c r="P2112" t="str">
        <f t="shared" ref="P2112:P2114" si="1127">IF(A2109&lt;30,"18-29",IF(A2109&lt;45,"30-44",IF(A2109&lt;60,"45-59",IF(A2109&lt;75,"60-74","75+"))))</f>
        <v>60-74</v>
      </c>
      <c r="Q2112" t="str">
        <f>IF(PatientData[[#This Row],[bmi]]&lt;18.5,"Underweight",
IF(PatientData[[#This Row],[bmi]]&lt;25,"Normal",
IF(PatientData[[#This Row],[bmi]]&lt;30,"Overweight","Obese")))</f>
        <v>Overweight</v>
      </c>
      <c r="R2112" t="str">
        <f t="shared" si="1094"/>
        <v>High BP</v>
      </c>
      <c r="S2112" t="str">
        <f t="shared" si="1095"/>
        <v>High Cost</v>
      </c>
    </row>
    <row r="2113" spans="1:19" x14ac:dyDescent="0.3">
      <c r="A2113">
        <v>95</v>
      </c>
      <c r="B2113" t="s">
        <v>15</v>
      </c>
      <c r="C2113">
        <v>28</v>
      </c>
      <c r="D2113">
        <v>149</v>
      </c>
      <c r="E2113">
        <v>91</v>
      </c>
      <c r="F2113">
        <v>266.8</v>
      </c>
      <c r="G2113">
        <v>95.1</v>
      </c>
      <c r="H2113">
        <v>66</v>
      </c>
      <c r="I2113">
        <v>0</v>
      </c>
      <c r="J2113" t="s">
        <v>27</v>
      </c>
      <c r="K2113" t="s">
        <v>28</v>
      </c>
      <c r="L2113" t="s">
        <v>18</v>
      </c>
      <c r="M2113">
        <v>6.1</v>
      </c>
      <c r="N2113">
        <v>13853.56</v>
      </c>
      <c r="O2113" t="s">
        <v>23</v>
      </c>
      <c r="P2113" t="str">
        <f t="shared" si="1127"/>
        <v>45-59</v>
      </c>
      <c r="Q2113" t="str">
        <f>IF(PatientData[[#This Row],[bmi]]&lt;18.5,"Underweight",
IF(PatientData[[#This Row],[bmi]]&lt;25,"Normal",
IF(PatientData[[#This Row],[bmi]]&lt;30,"Overweight","Obese")))</f>
        <v>Overweight</v>
      </c>
      <c r="R2113" t="str">
        <f t="shared" si="1094"/>
        <v>High BP</v>
      </c>
      <c r="S2113" t="str">
        <f t="shared" si="1095"/>
        <v>Normal Cost</v>
      </c>
    </row>
    <row r="2114" spans="1:19" x14ac:dyDescent="0.3">
      <c r="A2114">
        <v>79</v>
      </c>
      <c r="B2114" t="s">
        <v>15</v>
      </c>
      <c r="C2114">
        <v>25.2</v>
      </c>
      <c r="D2114">
        <v>138</v>
      </c>
      <c r="E2114">
        <v>91</v>
      </c>
      <c r="F2114">
        <v>200.2</v>
      </c>
      <c r="G2114">
        <v>106.1</v>
      </c>
      <c r="H2114">
        <v>88</v>
      </c>
      <c r="I2114">
        <v>2</v>
      </c>
      <c r="J2114" t="s">
        <v>16</v>
      </c>
      <c r="K2114" t="s">
        <v>26</v>
      </c>
      <c r="L2114" t="s">
        <v>18</v>
      </c>
      <c r="M2114">
        <v>6.3</v>
      </c>
      <c r="N2114">
        <v>13694.6</v>
      </c>
      <c r="O2114" t="s">
        <v>19</v>
      </c>
      <c r="P2114" t="str">
        <f t="shared" si="1127"/>
        <v>75+</v>
      </c>
      <c r="Q2114" t="str">
        <f>IF(PatientData[[#This Row],[bmi]]&lt;18.5,"Underweight",
IF(PatientData[[#This Row],[bmi]]&lt;25,"Normal",
IF(PatientData[[#This Row],[bmi]]&lt;30,"Overweight","Obese")))</f>
        <v>Overweight</v>
      </c>
      <c r="R2114" t="str">
        <f t="shared" si="1094"/>
        <v>High BP</v>
      </c>
      <c r="S2114" t="str">
        <f t="shared" si="1095"/>
        <v>Normal Cost</v>
      </c>
    </row>
    <row r="2115" spans="1:19" x14ac:dyDescent="0.3">
      <c r="A2115">
        <v>65</v>
      </c>
      <c r="B2115" t="s">
        <v>20</v>
      </c>
      <c r="C2115">
        <v>23.2</v>
      </c>
      <c r="D2115">
        <v>127</v>
      </c>
      <c r="E2115">
        <v>78</v>
      </c>
      <c r="F2115">
        <v>229.1</v>
      </c>
      <c r="G2115">
        <v>110.1</v>
      </c>
      <c r="H2115">
        <v>76</v>
      </c>
      <c r="I2115">
        <v>3</v>
      </c>
      <c r="J2115" t="s">
        <v>27</v>
      </c>
      <c r="K2115" t="s">
        <v>21</v>
      </c>
      <c r="L2115" t="s">
        <v>22</v>
      </c>
      <c r="M2115">
        <v>5.6</v>
      </c>
      <c r="N2115">
        <v>11273.59</v>
      </c>
      <c r="O2115" t="s">
        <v>23</v>
      </c>
      <c r="P2115" t="str">
        <f t="shared" ref="P2115:P2116" si="1128">IF(A2115&lt;30,"18-29",IF(A2115&lt;45,"30-44",IF(A2115&lt;60,"45-59",IF(A2115&lt;75,"60-74","75+"))))</f>
        <v>60-74</v>
      </c>
      <c r="Q2115" t="str">
        <f>IF(PatientData[[#This Row],[bmi]]&lt;18.5,"Underweight",
IF(PatientData[[#This Row],[bmi]]&lt;25,"Normal",
IF(PatientData[[#This Row],[bmi]]&lt;30,"Overweight","Obese")))</f>
        <v>Normal</v>
      </c>
      <c r="R2115" t="str">
        <f t="shared" ref="R2115:R2178" si="1129">IF(AND(D2115&lt;120,E2115&lt;80),"Normal BP","High BP")</f>
        <v>High BP</v>
      </c>
      <c r="S2115" t="str">
        <f t="shared" ref="S2115:S2178" si="1130">IF(N2115&gt;15000,"High Cost","Normal Cost")</f>
        <v>Normal Cost</v>
      </c>
    </row>
    <row r="2116" spans="1:19" x14ac:dyDescent="0.3">
      <c r="A2116">
        <v>79</v>
      </c>
      <c r="B2116" t="s">
        <v>20</v>
      </c>
      <c r="C2116">
        <v>23.2</v>
      </c>
      <c r="D2116">
        <v>135</v>
      </c>
      <c r="E2116">
        <v>83</v>
      </c>
      <c r="F2116">
        <v>221.5</v>
      </c>
      <c r="G2116">
        <v>98.8</v>
      </c>
      <c r="H2116">
        <v>65</v>
      </c>
      <c r="I2116">
        <v>0</v>
      </c>
      <c r="J2116" t="s">
        <v>24</v>
      </c>
      <c r="K2116" t="s">
        <v>21</v>
      </c>
      <c r="L2116" t="s">
        <v>22</v>
      </c>
      <c r="M2116">
        <v>8.4</v>
      </c>
      <c r="N2116">
        <v>15313.34</v>
      </c>
      <c r="O2116" t="s">
        <v>19</v>
      </c>
      <c r="P2116" t="str">
        <f t="shared" si="1128"/>
        <v>75+</v>
      </c>
      <c r="Q2116" t="str">
        <f>IF(PatientData[[#This Row],[bmi]]&lt;18.5,"Underweight",
IF(PatientData[[#This Row],[bmi]]&lt;25,"Normal",
IF(PatientData[[#This Row],[bmi]]&lt;30,"Overweight","Obese")))</f>
        <v>Normal</v>
      </c>
      <c r="R2116" t="str">
        <f t="shared" si="1129"/>
        <v>High BP</v>
      </c>
      <c r="S2116" t="str">
        <f t="shared" si="1130"/>
        <v>High Cost</v>
      </c>
    </row>
    <row r="2117" spans="1:19" x14ac:dyDescent="0.3">
      <c r="A2117">
        <v>76</v>
      </c>
      <c r="B2117" t="s">
        <v>15</v>
      </c>
      <c r="C2117">
        <v>22.4</v>
      </c>
      <c r="D2117">
        <v>137</v>
      </c>
      <c r="E2117">
        <v>81</v>
      </c>
      <c r="F2117">
        <v>233.1</v>
      </c>
      <c r="G2117">
        <v>117.8</v>
      </c>
      <c r="H2117">
        <v>75</v>
      </c>
      <c r="I2117">
        <v>1</v>
      </c>
      <c r="J2117" t="s">
        <v>16</v>
      </c>
      <c r="K2117" t="s">
        <v>28</v>
      </c>
      <c r="L2117" t="s">
        <v>22</v>
      </c>
      <c r="M2117">
        <v>7.5</v>
      </c>
      <c r="N2117">
        <v>14710.75</v>
      </c>
      <c r="O2117" t="s">
        <v>19</v>
      </c>
      <c r="P2117" t="str">
        <f t="shared" ref="P2117:P2118" si="1131">IF(A2114&lt;30,"18-29",IF(A2114&lt;45,"30-44",IF(A2114&lt;60,"45-59",IF(A2114&lt;75,"60-74","75+"))))</f>
        <v>75+</v>
      </c>
      <c r="Q2117" t="str">
        <f>IF(PatientData[[#This Row],[bmi]]&lt;18.5,"Underweight",
IF(PatientData[[#This Row],[bmi]]&lt;25,"Normal",
IF(PatientData[[#This Row],[bmi]]&lt;30,"Overweight","Obese")))</f>
        <v>Normal</v>
      </c>
      <c r="R2117" t="str">
        <f t="shared" si="1129"/>
        <v>High BP</v>
      </c>
      <c r="S2117" t="str">
        <f t="shared" si="1130"/>
        <v>Normal Cost</v>
      </c>
    </row>
    <row r="2118" spans="1:19" x14ac:dyDescent="0.3">
      <c r="A2118">
        <v>75</v>
      </c>
      <c r="B2118" t="s">
        <v>15</v>
      </c>
      <c r="C2118">
        <v>21.4</v>
      </c>
      <c r="D2118">
        <v>118</v>
      </c>
      <c r="E2118">
        <v>67</v>
      </c>
      <c r="F2118">
        <v>187.7</v>
      </c>
      <c r="G2118">
        <v>99.8</v>
      </c>
      <c r="H2118">
        <v>61</v>
      </c>
      <c r="I2118">
        <v>1</v>
      </c>
      <c r="J2118" t="s">
        <v>24</v>
      </c>
      <c r="K2118" t="s">
        <v>28</v>
      </c>
      <c r="L2118" t="s">
        <v>25</v>
      </c>
      <c r="M2118">
        <v>5.3</v>
      </c>
      <c r="N2118">
        <v>16176.41</v>
      </c>
      <c r="O2118" t="s">
        <v>19</v>
      </c>
      <c r="P2118" t="str">
        <f t="shared" si="1131"/>
        <v>60-74</v>
      </c>
      <c r="Q2118" t="str">
        <f>IF(PatientData[[#This Row],[bmi]]&lt;18.5,"Underweight",
IF(PatientData[[#This Row],[bmi]]&lt;25,"Normal",
IF(PatientData[[#This Row],[bmi]]&lt;30,"Overweight","Obese")))</f>
        <v>Normal</v>
      </c>
      <c r="R2118" t="str">
        <f t="shared" si="1129"/>
        <v>Normal BP</v>
      </c>
      <c r="S2118" t="str">
        <f t="shared" si="1130"/>
        <v>High Cost</v>
      </c>
    </row>
    <row r="2119" spans="1:19" x14ac:dyDescent="0.3">
      <c r="A2119">
        <v>87</v>
      </c>
      <c r="B2119" t="s">
        <v>20</v>
      </c>
      <c r="C2119">
        <v>23.3</v>
      </c>
      <c r="D2119">
        <v>123</v>
      </c>
      <c r="E2119">
        <v>75</v>
      </c>
      <c r="F2119">
        <v>198.8</v>
      </c>
      <c r="G2119">
        <v>99.1</v>
      </c>
      <c r="H2119">
        <v>88</v>
      </c>
      <c r="I2119">
        <v>2</v>
      </c>
      <c r="J2119" t="s">
        <v>16</v>
      </c>
      <c r="K2119" t="s">
        <v>28</v>
      </c>
      <c r="L2119" t="s">
        <v>25</v>
      </c>
      <c r="M2119">
        <v>7</v>
      </c>
      <c r="N2119">
        <v>15880.39</v>
      </c>
      <c r="O2119" t="s">
        <v>19</v>
      </c>
      <c r="P2119" t="str">
        <f t="shared" ref="P2119" si="1132">IF(A2119&lt;30,"18-29",IF(A2119&lt;45,"30-44",IF(A2119&lt;60,"45-59",IF(A2119&lt;75,"60-74","75+"))))</f>
        <v>75+</v>
      </c>
      <c r="Q2119" t="str">
        <f>IF(PatientData[[#This Row],[bmi]]&lt;18.5,"Underweight",
IF(PatientData[[#This Row],[bmi]]&lt;25,"Normal",
IF(PatientData[[#This Row],[bmi]]&lt;30,"Overweight","Obese")))</f>
        <v>Normal</v>
      </c>
      <c r="R2119" t="str">
        <f t="shared" si="1129"/>
        <v>High BP</v>
      </c>
      <c r="S2119" t="str">
        <f t="shared" si="1130"/>
        <v>High Cost</v>
      </c>
    </row>
    <row r="2120" spans="1:19" x14ac:dyDescent="0.3">
      <c r="A2120">
        <v>71</v>
      </c>
      <c r="B2120" t="s">
        <v>15</v>
      </c>
      <c r="C2120">
        <v>27.4</v>
      </c>
      <c r="D2120">
        <v>133</v>
      </c>
      <c r="E2120">
        <v>75</v>
      </c>
      <c r="F2120">
        <v>230.2</v>
      </c>
      <c r="G2120">
        <v>159.5</v>
      </c>
      <c r="H2120">
        <v>52</v>
      </c>
      <c r="I2120">
        <v>4</v>
      </c>
      <c r="J2120" t="s">
        <v>27</v>
      </c>
      <c r="K2120" t="s">
        <v>28</v>
      </c>
      <c r="L2120" t="s">
        <v>18</v>
      </c>
      <c r="M2120">
        <v>4.8</v>
      </c>
      <c r="N2120">
        <v>11019.74</v>
      </c>
      <c r="O2120" t="s">
        <v>19</v>
      </c>
      <c r="P2120" t="str">
        <f t="shared" ref="P2120" si="1133">IF(A2117&lt;30,"18-29",IF(A2117&lt;45,"30-44",IF(A2117&lt;60,"45-59",IF(A2117&lt;75,"60-74","75+"))))</f>
        <v>75+</v>
      </c>
      <c r="Q2120" t="str">
        <f>IF(PatientData[[#This Row],[bmi]]&lt;18.5,"Underweight",
IF(PatientData[[#This Row],[bmi]]&lt;25,"Normal",
IF(PatientData[[#This Row],[bmi]]&lt;30,"Overweight","Obese")))</f>
        <v>Overweight</v>
      </c>
      <c r="R2120" t="str">
        <f t="shared" si="1129"/>
        <v>High BP</v>
      </c>
      <c r="S2120" t="str">
        <f t="shared" si="1130"/>
        <v>Normal Cost</v>
      </c>
    </row>
    <row r="2121" spans="1:19" x14ac:dyDescent="0.3">
      <c r="A2121">
        <v>56</v>
      </c>
      <c r="B2121" t="s">
        <v>20</v>
      </c>
      <c r="C2121">
        <v>23.3</v>
      </c>
      <c r="D2121">
        <v>133</v>
      </c>
      <c r="E2121">
        <v>81</v>
      </c>
      <c r="F2121">
        <v>236.7</v>
      </c>
      <c r="G2121">
        <v>84.8</v>
      </c>
      <c r="H2121">
        <v>66</v>
      </c>
      <c r="I2121">
        <v>1</v>
      </c>
      <c r="J2121" t="s">
        <v>27</v>
      </c>
      <c r="K2121" t="s">
        <v>21</v>
      </c>
      <c r="L2121" t="s">
        <v>18</v>
      </c>
      <c r="M2121">
        <v>40.4</v>
      </c>
      <c r="N2121">
        <v>69608.72</v>
      </c>
      <c r="O2121" t="s">
        <v>19</v>
      </c>
      <c r="P2121" t="str">
        <f t="shared" ref="P2121:P2124" si="1134">IF(A2121&lt;30,"18-29",IF(A2121&lt;45,"30-44",IF(A2121&lt;60,"45-59",IF(A2121&lt;75,"60-74","75+"))))</f>
        <v>45-59</v>
      </c>
      <c r="Q2121" t="str">
        <f>IF(PatientData[[#This Row],[bmi]]&lt;18.5,"Underweight",
IF(PatientData[[#This Row],[bmi]]&lt;25,"Normal",
IF(PatientData[[#This Row],[bmi]]&lt;30,"Overweight","Obese")))</f>
        <v>Normal</v>
      </c>
      <c r="R2121" t="str">
        <f t="shared" si="1129"/>
        <v>High BP</v>
      </c>
      <c r="S2121" t="str">
        <f t="shared" si="1130"/>
        <v>High Cost</v>
      </c>
    </row>
    <row r="2122" spans="1:19" x14ac:dyDescent="0.3">
      <c r="A2122">
        <v>77</v>
      </c>
      <c r="B2122" t="s">
        <v>20</v>
      </c>
      <c r="C2122">
        <v>23.3</v>
      </c>
      <c r="D2122">
        <v>126</v>
      </c>
      <c r="E2122">
        <v>77</v>
      </c>
      <c r="F2122">
        <v>232.5</v>
      </c>
      <c r="G2122">
        <v>105.4</v>
      </c>
      <c r="H2122">
        <v>70</v>
      </c>
      <c r="I2122">
        <v>0</v>
      </c>
      <c r="J2122" t="s">
        <v>24</v>
      </c>
      <c r="K2122" t="s">
        <v>28</v>
      </c>
      <c r="L2122" t="s">
        <v>22</v>
      </c>
      <c r="M2122">
        <v>6.8</v>
      </c>
      <c r="N2122">
        <v>15764.48</v>
      </c>
      <c r="O2122" t="s">
        <v>19</v>
      </c>
      <c r="P2122" t="str">
        <f t="shared" si="1134"/>
        <v>75+</v>
      </c>
      <c r="Q2122" t="str">
        <f>IF(PatientData[[#This Row],[bmi]]&lt;18.5,"Underweight",
IF(PatientData[[#This Row],[bmi]]&lt;25,"Normal",
IF(PatientData[[#This Row],[bmi]]&lt;30,"Overweight","Obese")))</f>
        <v>Normal</v>
      </c>
      <c r="R2122" t="str">
        <f t="shared" si="1129"/>
        <v>High BP</v>
      </c>
      <c r="S2122" t="str">
        <f t="shared" si="1130"/>
        <v>High Cost</v>
      </c>
    </row>
    <row r="2123" spans="1:19" x14ac:dyDescent="0.3">
      <c r="A2123">
        <v>21</v>
      </c>
      <c r="B2123" t="s">
        <v>20</v>
      </c>
      <c r="C2123">
        <v>23.3</v>
      </c>
      <c r="D2123">
        <v>116</v>
      </c>
      <c r="E2123">
        <v>74</v>
      </c>
      <c r="F2123">
        <v>234</v>
      </c>
      <c r="G2123">
        <v>91.7</v>
      </c>
      <c r="H2123">
        <v>70</v>
      </c>
      <c r="I2123">
        <v>2</v>
      </c>
      <c r="J2123" t="s">
        <v>27</v>
      </c>
      <c r="K2123" t="s">
        <v>26</v>
      </c>
      <c r="L2123" t="s">
        <v>25</v>
      </c>
      <c r="M2123">
        <v>8.5</v>
      </c>
      <c r="N2123">
        <v>13135.31</v>
      </c>
      <c r="O2123" t="s">
        <v>19</v>
      </c>
      <c r="P2123" t="str">
        <f t="shared" si="1134"/>
        <v>18-29</v>
      </c>
      <c r="Q2123" t="str">
        <f>IF(PatientData[[#This Row],[bmi]]&lt;18.5,"Underweight",
IF(PatientData[[#This Row],[bmi]]&lt;25,"Normal",
IF(PatientData[[#This Row],[bmi]]&lt;30,"Overweight","Obese")))</f>
        <v>Normal</v>
      </c>
      <c r="R2123" t="str">
        <f t="shared" si="1129"/>
        <v>Normal BP</v>
      </c>
      <c r="S2123" t="str">
        <f t="shared" si="1130"/>
        <v>Normal Cost</v>
      </c>
    </row>
    <row r="2124" spans="1:19" x14ac:dyDescent="0.3">
      <c r="A2124">
        <v>95</v>
      </c>
      <c r="B2124" t="s">
        <v>20</v>
      </c>
      <c r="C2124">
        <v>23.3</v>
      </c>
      <c r="D2124">
        <v>144</v>
      </c>
      <c r="E2124">
        <v>84</v>
      </c>
      <c r="F2124">
        <v>244.1</v>
      </c>
      <c r="G2124">
        <v>177.4</v>
      </c>
      <c r="H2124">
        <v>72</v>
      </c>
      <c r="I2124">
        <v>1</v>
      </c>
      <c r="J2124" t="s">
        <v>24</v>
      </c>
      <c r="K2124" t="s">
        <v>21</v>
      </c>
      <c r="L2124" t="s">
        <v>18</v>
      </c>
      <c r="M2124">
        <v>7.3</v>
      </c>
      <c r="N2124">
        <v>15910.4</v>
      </c>
      <c r="O2124" t="s">
        <v>19</v>
      </c>
      <c r="P2124" t="str">
        <f t="shared" si="1134"/>
        <v>75+</v>
      </c>
      <c r="Q2124" t="str">
        <f>IF(PatientData[[#This Row],[bmi]]&lt;18.5,"Underweight",
IF(PatientData[[#This Row],[bmi]]&lt;25,"Normal",
IF(PatientData[[#This Row],[bmi]]&lt;30,"Overweight","Obese")))</f>
        <v>Normal</v>
      </c>
      <c r="R2124" t="str">
        <f t="shared" si="1129"/>
        <v>High BP</v>
      </c>
      <c r="S2124" t="str">
        <f t="shared" si="1130"/>
        <v>High Cost</v>
      </c>
    </row>
    <row r="2125" spans="1:19" x14ac:dyDescent="0.3">
      <c r="A2125">
        <v>41</v>
      </c>
      <c r="B2125" t="s">
        <v>15</v>
      </c>
      <c r="C2125">
        <v>28.4</v>
      </c>
      <c r="D2125">
        <v>90</v>
      </c>
      <c r="E2125">
        <v>60</v>
      </c>
      <c r="F2125">
        <v>226</v>
      </c>
      <c r="G2125">
        <v>118.2</v>
      </c>
      <c r="H2125">
        <v>65</v>
      </c>
      <c r="I2125">
        <v>0</v>
      </c>
      <c r="J2125" t="s">
        <v>27</v>
      </c>
      <c r="K2125" t="s">
        <v>17</v>
      </c>
      <c r="L2125" t="s">
        <v>18</v>
      </c>
      <c r="M2125">
        <v>3</v>
      </c>
      <c r="N2125">
        <v>6524.08</v>
      </c>
      <c r="O2125" t="s">
        <v>19</v>
      </c>
      <c r="P2125" t="str">
        <f t="shared" ref="P2125" si="1135">IF(A2122&lt;30,"18-29",IF(A2122&lt;45,"30-44",IF(A2122&lt;60,"45-59",IF(A2122&lt;75,"60-74","75+"))))</f>
        <v>75+</v>
      </c>
      <c r="Q2125" t="str">
        <f>IF(PatientData[[#This Row],[bmi]]&lt;18.5,"Underweight",
IF(PatientData[[#This Row],[bmi]]&lt;25,"Normal",
IF(PatientData[[#This Row],[bmi]]&lt;30,"Overweight","Obese")))</f>
        <v>Overweight</v>
      </c>
      <c r="R2125" t="str">
        <f t="shared" si="1129"/>
        <v>Normal BP</v>
      </c>
      <c r="S2125" t="str">
        <f t="shared" si="1130"/>
        <v>Normal Cost</v>
      </c>
    </row>
    <row r="2126" spans="1:19" x14ac:dyDescent="0.3">
      <c r="A2126">
        <v>66</v>
      </c>
      <c r="B2126" t="s">
        <v>20</v>
      </c>
      <c r="C2126">
        <v>23.3</v>
      </c>
      <c r="D2126">
        <v>126</v>
      </c>
      <c r="E2126">
        <v>70</v>
      </c>
      <c r="F2126">
        <v>203.6</v>
      </c>
      <c r="G2126">
        <v>94.6</v>
      </c>
      <c r="H2126">
        <v>84</v>
      </c>
      <c r="I2126">
        <v>1</v>
      </c>
      <c r="J2126" t="s">
        <v>16</v>
      </c>
      <c r="K2126" t="s">
        <v>21</v>
      </c>
      <c r="L2126" t="s">
        <v>18</v>
      </c>
      <c r="M2126">
        <v>9.5</v>
      </c>
      <c r="N2126">
        <v>19487.439999999999</v>
      </c>
      <c r="O2126" t="s">
        <v>19</v>
      </c>
      <c r="P2126" t="str">
        <f t="shared" ref="P2126:P2128" si="1136">IF(A2126&lt;30,"18-29",IF(A2126&lt;45,"30-44",IF(A2126&lt;60,"45-59",IF(A2126&lt;75,"60-74","75+"))))</f>
        <v>60-74</v>
      </c>
      <c r="Q2126" t="str">
        <f>IF(PatientData[[#This Row],[bmi]]&lt;18.5,"Underweight",
IF(PatientData[[#This Row],[bmi]]&lt;25,"Normal",
IF(PatientData[[#This Row],[bmi]]&lt;30,"Overweight","Obese")))</f>
        <v>Normal</v>
      </c>
      <c r="R2126" t="str">
        <f t="shared" si="1129"/>
        <v>High BP</v>
      </c>
      <c r="S2126" t="str">
        <f t="shared" si="1130"/>
        <v>High Cost</v>
      </c>
    </row>
    <row r="2127" spans="1:19" x14ac:dyDescent="0.3">
      <c r="A2127">
        <v>64</v>
      </c>
      <c r="B2127" t="s">
        <v>20</v>
      </c>
      <c r="C2127">
        <v>23.3</v>
      </c>
      <c r="D2127">
        <v>147</v>
      </c>
      <c r="E2127">
        <v>81</v>
      </c>
      <c r="F2127">
        <v>193.3</v>
      </c>
      <c r="G2127">
        <v>79</v>
      </c>
      <c r="H2127">
        <v>86</v>
      </c>
      <c r="I2127">
        <v>5</v>
      </c>
      <c r="J2127" t="s">
        <v>24</v>
      </c>
      <c r="K2127" t="s">
        <v>21</v>
      </c>
      <c r="L2127" t="s">
        <v>18</v>
      </c>
      <c r="M2127">
        <v>8.6</v>
      </c>
      <c r="N2127">
        <v>16623.87</v>
      </c>
      <c r="O2127" t="s">
        <v>19</v>
      </c>
      <c r="P2127" t="str">
        <f t="shared" si="1136"/>
        <v>60-74</v>
      </c>
      <c r="Q2127" t="str">
        <f>IF(PatientData[[#This Row],[bmi]]&lt;18.5,"Underweight",
IF(PatientData[[#This Row],[bmi]]&lt;25,"Normal",
IF(PatientData[[#This Row],[bmi]]&lt;30,"Overweight","Obese")))</f>
        <v>Normal</v>
      </c>
      <c r="R2127" t="str">
        <f t="shared" si="1129"/>
        <v>High BP</v>
      </c>
      <c r="S2127" t="str">
        <f t="shared" si="1130"/>
        <v>High Cost</v>
      </c>
    </row>
    <row r="2128" spans="1:19" x14ac:dyDescent="0.3">
      <c r="A2128">
        <v>80</v>
      </c>
      <c r="B2128" t="s">
        <v>20</v>
      </c>
      <c r="C2128">
        <v>23.3</v>
      </c>
      <c r="D2128">
        <v>126</v>
      </c>
      <c r="E2128">
        <v>72</v>
      </c>
      <c r="F2128">
        <v>253</v>
      </c>
      <c r="G2128">
        <v>91.6</v>
      </c>
      <c r="H2128">
        <v>77</v>
      </c>
      <c r="I2128">
        <v>4</v>
      </c>
      <c r="J2128" t="s">
        <v>16</v>
      </c>
      <c r="K2128" t="s">
        <v>26</v>
      </c>
      <c r="L2128" t="s">
        <v>18</v>
      </c>
      <c r="M2128">
        <v>7.1</v>
      </c>
      <c r="N2128">
        <v>14624.43</v>
      </c>
      <c r="O2128" t="s">
        <v>23</v>
      </c>
      <c r="P2128" t="str">
        <f t="shared" si="1136"/>
        <v>75+</v>
      </c>
      <c r="Q2128" t="str">
        <f>IF(PatientData[[#This Row],[bmi]]&lt;18.5,"Underweight",
IF(PatientData[[#This Row],[bmi]]&lt;25,"Normal",
IF(PatientData[[#This Row],[bmi]]&lt;30,"Overweight","Obese")))</f>
        <v>Normal</v>
      </c>
      <c r="R2128" t="str">
        <f t="shared" si="1129"/>
        <v>High BP</v>
      </c>
      <c r="S2128" t="str">
        <f t="shared" si="1130"/>
        <v>Normal Cost</v>
      </c>
    </row>
    <row r="2129" spans="1:19" x14ac:dyDescent="0.3">
      <c r="A2129">
        <v>23</v>
      </c>
      <c r="B2129" t="s">
        <v>15</v>
      </c>
      <c r="C2129">
        <v>13.1</v>
      </c>
      <c r="D2129">
        <v>120</v>
      </c>
      <c r="E2129">
        <v>67</v>
      </c>
      <c r="F2129">
        <v>163.4</v>
      </c>
      <c r="G2129">
        <v>104.8</v>
      </c>
      <c r="H2129">
        <v>55</v>
      </c>
      <c r="I2129">
        <v>0</v>
      </c>
      <c r="J2129" t="s">
        <v>27</v>
      </c>
      <c r="K2129" t="s">
        <v>28</v>
      </c>
      <c r="L2129" t="s">
        <v>25</v>
      </c>
      <c r="M2129">
        <v>6.3</v>
      </c>
      <c r="N2129">
        <v>13648.68</v>
      </c>
      <c r="O2129" t="s">
        <v>19</v>
      </c>
      <c r="P2129" t="str">
        <f t="shared" ref="P2129" si="1137">IF(A2126&lt;30,"18-29",IF(A2126&lt;45,"30-44",IF(A2126&lt;60,"45-59",IF(A2126&lt;75,"60-74","75+"))))</f>
        <v>60-74</v>
      </c>
      <c r="Q2129" t="str">
        <f>IF(PatientData[[#This Row],[bmi]]&lt;18.5,"Underweight",
IF(PatientData[[#This Row],[bmi]]&lt;25,"Normal",
IF(PatientData[[#This Row],[bmi]]&lt;30,"Overweight","Obese")))</f>
        <v>Underweight</v>
      </c>
      <c r="R2129" t="str">
        <f t="shared" si="1129"/>
        <v>High BP</v>
      </c>
      <c r="S2129" t="str">
        <f t="shared" si="1130"/>
        <v>Normal Cost</v>
      </c>
    </row>
    <row r="2130" spans="1:19" x14ac:dyDescent="0.3">
      <c r="A2130">
        <v>76</v>
      </c>
      <c r="B2130" t="s">
        <v>20</v>
      </c>
      <c r="C2130">
        <v>23.3</v>
      </c>
      <c r="D2130">
        <v>115</v>
      </c>
      <c r="E2130">
        <v>61</v>
      </c>
      <c r="F2130">
        <v>257.7</v>
      </c>
      <c r="G2130">
        <v>145</v>
      </c>
      <c r="H2130">
        <v>81</v>
      </c>
      <c r="I2130">
        <v>1</v>
      </c>
      <c r="J2130" t="s">
        <v>27</v>
      </c>
      <c r="K2130" t="s">
        <v>21</v>
      </c>
      <c r="L2130" t="s">
        <v>18</v>
      </c>
      <c r="M2130">
        <v>6.3</v>
      </c>
      <c r="N2130">
        <v>12026.14</v>
      </c>
      <c r="O2130" t="s">
        <v>19</v>
      </c>
      <c r="P2130" t="str">
        <f t="shared" ref="P2130" si="1138">IF(A2130&lt;30,"18-29",IF(A2130&lt;45,"30-44",IF(A2130&lt;60,"45-59",IF(A2130&lt;75,"60-74","75+"))))</f>
        <v>75+</v>
      </c>
      <c r="Q2130" t="str">
        <f>IF(PatientData[[#This Row],[bmi]]&lt;18.5,"Underweight",
IF(PatientData[[#This Row],[bmi]]&lt;25,"Normal",
IF(PatientData[[#This Row],[bmi]]&lt;30,"Overweight","Obese")))</f>
        <v>Normal</v>
      </c>
      <c r="R2130" t="str">
        <f t="shared" si="1129"/>
        <v>Normal BP</v>
      </c>
      <c r="S2130" t="str">
        <f t="shared" si="1130"/>
        <v>Normal Cost</v>
      </c>
    </row>
    <row r="2131" spans="1:19" x14ac:dyDescent="0.3">
      <c r="A2131">
        <v>95</v>
      </c>
      <c r="B2131" t="s">
        <v>15</v>
      </c>
      <c r="C2131">
        <v>26.2</v>
      </c>
      <c r="D2131">
        <v>134</v>
      </c>
      <c r="E2131">
        <v>88</v>
      </c>
      <c r="F2131">
        <v>275.7</v>
      </c>
      <c r="G2131">
        <v>88.2</v>
      </c>
      <c r="H2131">
        <v>99</v>
      </c>
      <c r="I2131">
        <v>2</v>
      </c>
      <c r="J2131" t="s">
        <v>24</v>
      </c>
      <c r="K2131" t="s">
        <v>26</v>
      </c>
      <c r="L2131" t="s">
        <v>25</v>
      </c>
      <c r="M2131">
        <v>4.2</v>
      </c>
      <c r="N2131">
        <v>6409.26</v>
      </c>
      <c r="O2131" t="s">
        <v>19</v>
      </c>
      <c r="P2131" t="str">
        <f t="shared" ref="P2131:P2133" si="1139">IF(A2128&lt;30,"18-29",IF(A2128&lt;45,"30-44",IF(A2128&lt;60,"45-59",IF(A2128&lt;75,"60-74","75+"))))</f>
        <v>75+</v>
      </c>
      <c r="Q2131" t="str">
        <f>IF(PatientData[[#This Row],[bmi]]&lt;18.5,"Underweight",
IF(PatientData[[#This Row],[bmi]]&lt;25,"Normal",
IF(PatientData[[#This Row],[bmi]]&lt;30,"Overweight","Obese")))</f>
        <v>Overweight</v>
      </c>
      <c r="R2131" t="str">
        <f t="shared" si="1129"/>
        <v>High BP</v>
      </c>
      <c r="S2131" t="str">
        <f t="shared" si="1130"/>
        <v>Normal Cost</v>
      </c>
    </row>
    <row r="2132" spans="1:19" x14ac:dyDescent="0.3">
      <c r="A2132">
        <v>60</v>
      </c>
      <c r="B2132" t="s">
        <v>15</v>
      </c>
      <c r="C2132">
        <v>35.299999999999997</v>
      </c>
      <c r="D2132">
        <v>127</v>
      </c>
      <c r="E2132">
        <v>82</v>
      </c>
      <c r="F2132">
        <v>259.8</v>
      </c>
      <c r="G2132">
        <v>185.5</v>
      </c>
      <c r="H2132">
        <v>72</v>
      </c>
      <c r="I2132">
        <v>2</v>
      </c>
      <c r="J2132" t="s">
        <v>24</v>
      </c>
      <c r="K2132" t="s">
        <v>17</v>
      </c>
      <c r="L2132" t="s">
        <v>25</v>
      </c>
      <c r="M2132">
        <v>6.6</v>
      </c>
      <c r="N2132">
        <v>11077.54</v>
      </c>
      <c r="O2132" t="s">
        <v>19</v>
      </c>
      <c r="P2132" t="str">
        <f t="shared" si="1139"/>
        <v>18-29</v>
      </c>
      <c r="Q2132" t="str">
        <f>IF(PatientData[[#This Row],[bmi]]&lt;18.5,"Underweight",
IF(PatientData[[#This Row],[bmi]]&lt;25,"Normal",
IF(PatientData[[#This Row],[bmi]]&lt;30,"Overweight","Obese")))</f>
        <v>Obese</v>
      </c>
      <c r="R2132" t="str">
        <f t="shared" si="1129"/>
        <v>High BP</v>
      </c>
      <c r="S2132" t="str">
        <f t="shared" si="1130"/>
        <v>Normal Cost</v>
      </c>
    </row>
    <row r="2133" spans="1:19" x14ac:dyDescent="0.3">
      <c r="A2133">
        <v>79</v>
      </c>
      <c r="B2133" t="s">
        <v>15</v>
      </c>
      <c r="C2133">
        <v>26.6</v>
      </c>
      <c r="D2133">
        <v>129</v>
      </c>
      <c r="E2133">
        <v>85</v>
      </c>
      <c r="F2133">
        <v>247.5</v>
      </c>
      <c r="G2133">
        <v>106.6</v>
      </c>
      <c r="H2133">
        <v>95</v>
      </c>
      <c r="I2133">
        <v>0</v>
      </c>
      <c r="J2133" t="s">
        <v>16</v>
      </c>
      <c r="K2133" t="s">
        <v>21</v>
      </c>
      <c r="L2133" t="s">
        <v>18</v>
      </c>
      <c r="M2133">
        <v>8.1999999999999993</v>
      </c>
      <c r="N2133">
        <v>18209</v>
      </c>
      <c r="O2133" t="s">
        <v>19</v>
      </c>
      <c r="P2133" t="str">
        <f t="shared" si="1139"/>
        <v>75+</v>
      </c>
      <c r="Q2133" t="str">
        <f>IF(PatientData[[#This Row],[bmi]]&lt;18.5,"Underweight",
IF(PatientData[[#This Row],[bmi]]&lt;25,"Normal",
IF(PatientData[[#This Row],[bmi]]&lt;30,"Overweight","Obese")))</f>
        <v>Overweight</v>
      </c>
      <c r="R2133" t="str">
        <f t="shared" si="1129"/>
        <v>High BP</v>
      </c>
      <c r="S2133" t="str">
        <f t="shared" si="1130"/>
        <v>High Cost</v>
      </c>
    </row>
    <row r="2134" spans="1:19" x14ac:dyDescent="0.3">
      <c r="A2134">
        <v>66</v>
      </c>
      <c r="B2134" t="s">
        <v>20</v>
      </c>
      <c r="C2134">
        <v>23.3</v>
      </c>
      <c r="D2134">
        <v>126</v>
      </c>
      <c r="E2134">
        <v>79</v>
      </c>
      <c r="F2134">
        <v>220.6</v>
      </c>
      <c r="G2134">
        <v>93.5</v>
      </c>
      <c r="H2134">
        <v>68</v>
      </c>
      <c r="I2134">
        <v>6</v>
      </c>
      <c r="J2134" t="s">
        <v>27</v>
      </c>
      <c r="K2134" t="s">
        <v>21</v>
      </c>
      <c r="L2134" t="s">
        <v>18</v>
      </c>
      <c r="M2134">
        <v>6.6</v>
      </c>
      <c r="N2134">
        <v>13431.56</v>
      </c>
      <c r="O2134" t="s">
        <v>19</v>
      </c>
      <c r="P2134" t="str">
        <f t="shared" ref="P2134:P2137" si="1140">IF(A2134&lt;30,"18-29",IF(A2134&lt;45,"30-44",IF(A2134&lt;60,"45-59",IF(A2134&lt;75,"60-74","75+"))))</f>
        <v>60-74</v>
      </c>
      <c r="Q2134" t="str">
        <f>IF(PatientData[[#This Row],[bmi]]&lt;18.5,"Underweight",
IF(PatientData[[#This Row],[bmi]]&lt;25,"Normal",
IF(PatientData[[#This Row],[bmi]]&lt;30,"Overweight","Obese")))</f>
        <v>Normal</v>
      </c>
      <c r="R2134" t="str">
        <f t="shared" si="1129"/>
        <v>High BP</v>
      </c>
      <c r="S2134" t="str">
        <f t="shared" si="1130"/>
        <v>Normal Cost</v>
      </c>
    </row>
    <row r="2135" spans="1:19" x14ac:dyDescent="0.3">
      <c r="A2135">
        <v>76</v>
      </c>
      <c r="B2135" t="s">
        <v>20</v>
      </c>
      <c r="C2135">
        <v>23.3</v>
      </c>
      <c r="D2135">
        <v>129</v>
      </c>
      <c r="E2135">
        <v>65</v>
      </c>
      <c r="F2135">
        <v>195.3</v>
      </c>
      <c r="G2135">
        <v>93</v>
      </c>
      <c r="H2135">
        <v>89</v>
      </c>
      <c r="I2135">
        <v>0</v>
      </c>
      <c r="J2135" t="s">
        <v>16</v>
      </c>
      <c r="K2135" t="s">
        <v>26</v>
      </c>
      <c r="L2135" t="s">
        <v>25</v>
      </c>
      <c r="M2135">
        <v>5.6</v>
      </c>
      <c r="N2135">
        <v>10886.47</v>
      </c>
      <c r="O2135" t="s">
        <v>19</v>
      </c>
      <c r="P2135" t="str">
        <f t="shared" si="1140"/>
        <v>75+</v>
      </c>
      <c r="Q2135" t="str">
        <f>IF(PatientData[[#This Row],[bmi]]&lt;18.5,"Underweight",
IF(PatientData[[#This Row],[bmi]]&lt;25,"Normal",
IF(PatientData[[#This Row],[bmi]]&lt;30,"Overweight","Obese")))</f>
        <v>Normal</v>
      </c>
      <c r="R2135" t="str">
        <f t="shared" si="1129"/>
        <v>High BP</v>
      </c>
      <c r="S2135" t="str">
        <f t="shared" si="1130"/>
        <v>Normal Cost</v>
      </c>
    </row>
    <row r="2136" spans="1:19" x14ac:dyDescent="0.3">
      <c r="A2136">
        <v>63</v>
      </c>
      <c r="B2136" t="s">
        <v>20</v>
      </c>
      <c r="C2136">
        <v>23.3</v>
      </c>
      <c r="D2136">
        <v>127</v>
      </c>
      <c r="E2136">
        <v>74</v>
      </c>
      <c r="F2136">
        <v>230.9</v>
      </c>
      <c r="G2136">
        <v>122</v>
      </c>
      <c r="H2136">
        <v>81</v>
      </c>
      <c r="I2136">
        <v>2</v>
      </c>
      <c r="J2136" t="s">
        <v>16</v>
      </c>
      <c r="K2136" t="s">
        <v>17</v>
      </c>
      <c r="L2136" t="s">
        <v>25</v>
      </c>
      <c r="M2136">
        <v>7</v>
      </c>
      <c r="N2136">
        <v>13727.18</v>
      </c>
      <c r="O2136" t="s">
        <v>19</v>
      </c>
      <c r="P2136" t="str">
        <f t="shared" si="1140"/>
        <v>60-74</v>
      </c>
      <c r="Q2136" t="str">
        <f>IF(PatientData[[#This Row],[bmi]]&lt;18.5,"Underweight",
IF(PatientData[[#This Row],[bmi]]&lt;25,"Normal",
IF(PatientData[[#This Row],[bmi]]&lt;30,"Overweight","Obese")))</f>
        <v>Normal</v>
      </c>
      <c r="R2136" t="str">
        <f t="shared" si="1129"/>
        <v>High BP</v>
      </c>
      <c r="S2136" t="str">
        <f t="shared" si="1130"/>
        <v>Normal Cost</v>
      </c>
    </row>
    <row r="2137" spans="1:19" x14ac:dyDescent="0.3">
      <c r="A2137">
        <v>82</v>
      </c>
      <c r="B2137" t="s">
        <v>20</v>
      </c>
      <c r="C2137">
        <v>23.3</v>
      </c>
      <c r="D2137">
        <v>149</v>
      </c>
      <c r="E2137">
        <v>87</v>
      </c>
      <c r="F2137">
        <v>244.9</v>
      </c>
      <c r="G2137">
        <v>93.8</v>
      </c>
      <c r="H2137">
        <v>92</v>
      </c>
      <c r="I2137">
        <v>0</v>
      </c>
      <c r="J2137" t="s">
        <v>16</v>
      </c>
      <c r="K2137" t="s">
        <v>28</v>
      </c>
      <c r="L2137" t="s">
        <v>18</v>
      </c>
      <c r="M2137">
        <v>7.1</v>
      </c>
      <c r="N2137">
        <v>16390.8</v>
      </c>
      <c r="O2137" t="s">
        <v>19</v>
      </c>
      <c r="P2137" t="str">
        <f t="shared" si="1140"/>
        <v>75+</v>
      </c>
      <c r="Q2137" t="str">
        <f>IF(PatientData[[#This Row],[bmi]]&lt;18.5,"Underweight",
IF(PatientData[[#This Row],[bmi]]&lt;25,"Normal",
IF(PatientData[[#This Row],[bmi]]&lt;30,"Overweight","Obese")))</f>
        <v>Normal</v>
      </c>
      <c r="R2137" t="str">
        <f t="shared" si="1129"/>
        <v>High BP</v>
      </c>
      <c r="S2137" t="str">
        <f t="shared" si="1130"/>
        <v>High Cost</v>
      </c>
    </row>
    <row r="2138" spans="1:19" x14ac:dyDescent="0.3">
      <c r="A2138">
        <v>53</v>
      </c>
      <c r="B2138" t="s">
        <v>15</v>
      </c>
      <c r="C2138">
        <v>29</v>
      </c>
      <c r="D2138">
        <v>139</v>
      </c>
      <c r="E2138">
        <v>75</v>
      </c>
      <c r="F2138">
        <v>233.3</v>
      </c>
      <c r="G2138">
        <v>84.7</v>
      </c>
      <c r="H2138">
        <v>95</v>
      </c>
      <c r="I2138">
        <v>3</v>
      </c>
      <c r="J2138" t="s">
        <v>27</v>
      </c>
      <c r="K2138" t="s">
        <v>21</v>
      </c>
      <c r="L2138" t="s">
        <v>18</v>
      </c>
      <c r="M2138">
        <v>11.5</v>
      </c>
      <c r="N2138">
        <v>17483.830000000002</v>
      </c>
      <c r="O2138" t="s">
        <v>19</v>
      </c>
      <c r="P2138" t="str">
        <f t="shared" ref="P2138" si="1141">IF(A2135&lt;30,"18-29",IF(A2135&lt;45,"30-44",IF(A2135&lt;60,"45-59",IF(A2135&lt;75,"60-74","75+"))))</f>
        <v>75+</v>
      </c>
      <c r="Q2138" t="str">
        <f>IF(PatientData[[#This Row],[bmi]]&lt;18.5,"Underweight",
IF(PatientData[[#This Row],[bmi]]&lt;25,"Normal",
IF(PatientData[[#This Row],[bmi]]&lt;30,"Overweight","Obese")))</f>
        <v>Overweight</v>
      </c>
      <c r="R2138" t="str">
        <f t="shared" si="1129"/>
        <v>High BP</v>
      </c>
      <c r="S2138" t="str">
        <f t="shared" si="1130"/>
        <v>High Cost</v>
      </c>
    </row>
    <row r="2139" spans="1:19" x14ac:dyDescent="0.3">
      <c r="A2139">
        <v>39</v>
      </c>
      <c r="B2139" t="s">
        <v>20</v>
      </c>
      <c r="C2139">
        <v>23.3</v>
      </c>
      <c r="D2139">
        <v>113</v>
      </c>
      <c r="E2139">
        <v>61</v>
      </c>
      <c r="F2139">
        <v>204.3</v>
      </c>
      <c r="G2139">
        <v>127.6</v>
      </c>
      <c r="H2139">
        <v>79</v>
      </c>
      <c r="I2139">
        <v>1</v>
      </c>
      <c r="J2139" t="s">
        <v>16</v>
      </c>
      <c r="K2139" t="s">
        <v>21</v>
      </c>
      <c r="L2139" t="s">
        <v>18</v>
      </c>
      <c r="M2139">
        <v>9.1999999999999993</v>
      </c>
      <c r="N2139">
        <v>20579.14</v>
      </c>
      <c r="O2139" t="s">
        <v>19</v>
      </c>
      <c r="P2139" t="str">
        <f t="shared" ref="P2139" si="1142">IF(A2139&lt;30,"18-29",IF(A2139&lt;45,"30-44",IF(A2139&lt;60,"45-59",IF(A2139&lt;75,"60-74","75+"))))</f>
        <v>30-44</v>
      </c>
      <c r="Q2139" t="str">
        <f>IF(PatientData[[#This Row],[bmi]]&lt;18.5,"Underweight",
IF(PatientData[[#This Row],[bmi]]&lt;25,"Normal",
IF(PatientData[[#This Row],[bmi]]&lt;30,"Overweight","Obese")))</f>
        <v>Normal</v>
      </c>
      <c r="R2139" t="str">
        <f t="shared" si="1129"/>
        <v>Normal BP</v>
      </c>
      <c r="S2139" t="str">
        <f t="shared" si="1130"/>
        <v>High Cost</v>
      </c>
    </row>
    <row r="2140" spans="1:19" x14ac:dyDescent="0.3">
      <c r="A2140">
        <v>68</v>
      </c>
      <c r="B2140" t="s">
        <v>15</v>
      </c>
      <c r="C2140">
        <v>24.9</v>
      </c>
      <c r="D2140">
        <v>113</v>
      </c>
      <c r="E2140">
        <v>64</v>
      </c>
      <c r="F2140">
        <v>250.3</v>
      </c>
      <c r="G2140">
        <v>139.5</v>
      </c>
      <c r="H2140">
        <v>102</v>
      </c>
      <c r="I2140">
        <v>1</v>
      </c>
      <c r="J2140" t="s">
        <v>16</v>
      </c>
      <c r="K2140" t="s">
        <v>17</v>
      </c>
      <c r="L2140" t="s">
        <v>22</v>
      </c>
      <c r="M2140">
        <v>5.8</v>
      </c>
      <c r="N2140">
        <v>11416.04</v>
      </c>
      <c r="O2140" t="s">
        <v>19</v>
      </c>
      <c r="P2140" t="str">
        <f t="shared" ref="P2140" si="1143">IF(A2137&lt;30,"18-29",IF(A2137&lt;45,"30-44",IF(A2137&lt;60,"45-59",IF(A2137&lt;75,"60-74","75+"))))</f>
        <v>75+</v>
      </c>
      <c r="Q2140" t="str">
        <f>IF(PatientData[[#This Row],[bmi]]&lt;18.5,"Underweight",
IF(PatientData[[#This Row],[bmi]]&lt;25,"Normal",
IF(PatientData[[#This Row],[bmi]]&lt;30,"Overweight","Obese")))</f>
        <v>Normal</v>
      </c>
      <c r="R2140" t="str">
        <f t="shared" si="1129"/>
        <v>Normal BP</v>
      </c>
      <c r="S2140" t="str">
        <f t="shared" si="1130"/>
        <v>Normal Cost</v>
      </c>
    </row>
    <row r="2141" spans="1:19" x14ac:dyDescent="0.3">
      <c r="A2141">
        <v>65</v>
      </c>
      <c r="B2141" t="s">
        <v>20</v>
      </c>
      <c r="C2141">
        <v>23.3</v>
      </c>
      <c r="D2141">
        <v>122</v>
      </c>
      <c r="E2141">
        <v>77</v>
      </c>
      <c r="F2141">
        <v>214.7</v>
      </c>
      <c r="G2141">
        <v>96.2</v>
      </c>
      <c r="H2141">
        <v>67</v>
      </c>
      <c r="I2141">
        <v>1</v>
      </c>
      <c r="J2141" t="s">
        <v>24</v>
      </c>
      <c r="K2141" t="s">
        <v>21</v>
      </c>
      <c r="L2141" t="s">
        <v>18</v>
      </c>
      <c r="M2141">
        <v>6</v>
      </c>
      <c r="N2141">
        <v>13867.12</v>
      </c>
      <c r="O2141" t="s">
        <v>19</v>
      </c>
      <c r="P2141" t="str">
        <f t="shared" ref="P2141:P2144" si="1144">IF(A2141&lt;30,"18-29",IF(A2141&lt;45,"30-44",IF(A2141&lt;60,"45-59",IF(A2141&lt;75,"60-74","75+"))))</f>
        <v>60-74</v>
      </c>
      <c r="Q2141" t="str">
        <f>IF(PatientData[[#This Row],[bmi]]&lt;18.5,"Underweight",
IF(PatientData[[#This Row],[bmi]]&lt;25,"Normal",
IF(PatientData[[#This Row],[bmi]]&lt;30,"Overweight","Obese")))</f>
        <v>Normal</v>
      </c>
      <c r="R2141" t="str">
        <f t="shared" si="1129"/>
        <v>High BP</v>
      </c>
      <c r="S2141" t="str">
        <f t="shared" si="1130"/>
        <v>Normal Cost</v>
      </c>
    </row>
    <row r="2142" spans="1:19" x14ac:dyDescent="0.3">
      <c r="A2142">
        <v>95</v>
      </c>
      <c r="B2142" t="s">
        <v>20</v>
      </c>
      <c r="C2142">
        <v>23.3</v>
      </c>
      <c r="D2142">
        <v>110</v>
      </c>
      <c r="E2142">
        <v>70</v>
      </c>
      <c r="F2142">
        <v>238</v>
      </c>
      <c r="G2142">
        <v>98.4</v>
      </c>
      <c r="H2142">
        <v>80</v>
      </c>
      <c r="I2142">
        <v>0</v>
      </c>
      <c r="J2142" t="s">
        <v>16</v>
      </c>
      <c r="K2142" t="s">
        <v>21</v>
      </c>
      <c r="L2142" t="s">
        <v>18</v>
      </c>
      <c r="M2142">
        <v>9.6</v>
      </c>
      <c r="N2142">
        <v>19477.75</v>
      </c>
      <c r="O2142" t="s">
        <v>19</v>
      </c>
      <c r="P2142" t="str">
        <f t="shared" si="1144"/>
        <v>75+</v>
      </c>
      <c r="Q2142" t="str">
        <f>IF(PatientData[[#This Row],[bmi]]&lt;18.5,"Underweight",
IF(PatientData[[#This Row],[bmi]]&lt;25,"Normal",
IF(PatientData[[#This Row],[bmi]]&lt;30,"Overweight","Obese")))</f>
        <v>Normal</v>
      </c>
      <c r="R2142" t="str">
        <f t="shared" si="1129"/>
        <v>Normal BP</v>
      </c>
      <c r="S2142" t="str">
        <f t="shared" si="1130"/>
        <v>High Cost</v>
      </c>
    </row>
    <row r="2143" spans="1:19" x14ac:dyDescent="0.3">
      <c r="A2143">
        <v>47</v>
      </c>
      <c r="B2143" t="s">
        <v>20</v>
      </c>
      <c r="C2143">
        <v>23.3</v>
      </c>
      <c r="D2143">
        <v>151</v>
      </c>
      <c r="E2143">
        <v>91</v>
      </c>
      <c r="F2143">
        <v>213.3</v>
      </c>
      <c r="G2143">
        <v>105.8</v>
      </c>
      <c r="H2143">
        <v>72</v>
      </c>
      <c r="I2143">
        <v>2</v>
      </c>
      <c r="J2143" t="s">
        <v>16</v>
      </c>
      <c r="K2143" t="s">
        <v>26</v>
      </c>
      <c r="L2143" t="s">
        <v>18</v>
      </c>
      <c r="M2143">
        <v>35.4</v>
      </c>
      <c r="N2143">
        <v>61613.67</v>
      </c>
      <c r="O2143" t="s">
        <v>23</v>
      </c>
      <c r="P2143" t="str">
        <f t="shared" si="1144"/>
        <v>45-59</v>
      </c>
      <c r="Q2143" t="str">
        <f>IF(PatientData[[#This Row],[bmi]]&lt;18.5,"Underweight",
IF(PatientData[[#This Row],[bmi]]&lt;25,"Normal",
IF(PatientData[[#This Row],[bmi]]&lt;30,"Overweight","Obese")))</f>
        <v>Normal</v>
      </c>
      <c r="R2143" t="str">
        <f t="shared" si="1129"/>
        <v>High BP</v>
      </c>
      <c r="S2143" t="str">
        <f t="shared" si="1130"/>
        <v>High Cost</v>
      </c>
    </row>
    <row r="2144" spans="1:19" x14ac:dyDescent="0.3">
      <c r="A2144">
        <v>69</v>
      </c>
      <c r="B2144" t="s">
        <v>20</v>
      </c>
      <c r="C2144">
        <v>23.3</v>
      </c>
      <c r="D2144">
        <v>123</v>
      </c>
      <c r="E2144">
        <v>74</v>
      </c>
      <c r="F2144">
        <v>220.2</v>
      </c>
      <c r="G2144">
        <v>109.2</v>
      </c>
      <c r="H2144">
        <v>88</v>
      </c>
      <c r="I2144">
        <v>2</v>
      </c>
      <c r="J2144" t="s">
        <v>27</v>
      </c>
      <c r="K2144" t="s">
        <v>26</v>
      </c>
      <c r="L2144" t="s">
        <v>22</v>
      </c>
      <c r="M2144">
        <v>4.8</v>
      </c>
      <c r="N2144">
        <v>8034.53</v>
      </c>
      <c r="O2144" t="s">
        <v>19</v>
      </c>
      <c r="P2144" t="str">
        <f t="shared" si="1144"/>
        <v>60-74</v>
      </c>
      <c r="Q2144" t="str">
        <f>IF(PatientData[[#This Row],[bmi]]&lt;18.5,"Underweight",
IF(PatientData[[#This Row],[bmi]]&lt;25,"Normal",
IF(PatientData[[#This Row],[bmi]]&lt;30,"Overweight","Obese")))</f>
        <v>Normal</v>
      </c>
      <c r="R2144" t="str">
        <f t="shared" si="1129"/>
        <v>High BP</v>
      </c>
      <c r="S2144" t="str">
        <f t="shared" si="1130"/>
        <v>Normal Cost</v>
      </c>
    </row>
    <row r="2145" spans="1:19" x14ac:dyDescent="0.3">
      <c r="A2145">
        <v>84</v>
      </c>
      <c r="B2145" t="s">
        <v>15</v>
      </c>
      <c r="C2145">
        <v>29.7</v>
      </c>
      <c r="D2145">
        <v>141</v>
      </c>
      <c r="E2145">
        <v>86</v>
      </c>
      <c r="F2145">
        <v>235.7</v>
      </c>
      <c r="G2145">
        <v>141.30000000000001</v>
      </c>
      <c r="H2145">
        <v>97</v>
      </c>
      <c r="I2145">
        <v>0</v>
      </c>
      <c r="J2145" t="s">
        <v>16</v>
      </c>
      <c r="K2145" t="s">
        <v>17</v>
      </c>
      <c r="L2145" t="s">
        <v>18</v>
      </c>
      <c r="M2145">
        <v>19.100000000000001</v>
      </c>
      <c r="N2145">
        <v>28373.74</v>
      </c>
      <c r="O2145" t="s">
        <v>19</v>
      </c>
      <c r="P2145" t="str">
        <f t="shared" ref="P2145:P2146" si="1145">IF(A2142&lt;30,"18-29",IF(A2142&lt;45,"30-44",IF(A2142&lt;60,"45-59",IF(A2142&lt;75,"60-74","75+"))))</f>
        <v>75+</v>
      </c>
      <c r="Q2145" t="str">
        <f>IF(PatientData[[#This Row],[bmi]]&lt;18.5,"Underweight",
IF(PatientData[[#This Row],[bmi]]&lt;25,"Normal",
IF(PatientData[[#This Row],[bmi]]&lt;30,"Overweight","Obese")))</f>
        <v>Overweight</v>
      </c>
      <c r="R2145" t="str">
        <f t="shared" si="1129"/>
        <v>High BP</v>
      </c>
      <c r="S2145" t="str">
        <f t="shared" si="1130"/>
        <v>High Cost</v>
      </c>
    </row>
    <row r="2146" spans="1:19" x14ac:dyDescent="0.3">
      <c r="A2146">
        <v>70</v>
      </c>
      <c r="B2146" t="s">
        <v>15</v>
      </c>
      <c r="C2146">
        <v>41.5</v>
      </c>
      <c r="D2146">
        <v>139</v>
      </c>
      <c r="E2146">
        <v>81</v>
      </c>
      <c r="F2146">
        <v>264.60000000000002</v>
      </c>
      <c r="G2146">
        <v>111.9</v>
      </c>
      <c r="H2146">
        <v>79</v>
      </c>
      <c r="I2146">
        <v>0</v>
      </c>
      <c r="J2146" t="s">
        <v>24</v>
      </c>
      <c r="K2146" t="s">
        <v>28</v>
      </c>
      <c r="L2146" t="s">
        <v>22</v>
      </c>
      <c r="M2146">
        <v>10.199999999999999</v>
      </c>
      <c r="N2146">
        <v>20875.939999999999</v>
      </c>
      <c r="O2146" t="s">
        <v>19</v>
      </c>
      <c r="P2146" t="str">
        <f t="shared" si="1145"/>
        <v>45-59</v>
      </c>
      <c r="Q2146" t="str">
        <f>IF(PatientData[[#This Row],[bmi]]&lt;18.5,"Underweight",
IF(PatientData[[#This Row],[bmi]]&lt;25,"Normal",
IF(PatientData[[#This Row],[bmi]]&lt;30,"Overweight","Obese")))</f>
        <v>Obese</v>
      </c>
      <c r="R2146" t="str">
        <f t="shared" si="1129"/>
        <v>High BP</v>
      </c>
      <c r="S2146" t="str">
        <f t="shared" si="1130"/>
        <v>High Cost</v>
      </c>
    </row>
    <row r="2147" spans="1:19" x14ac:dyDescent="0.3">
      <c r="A2147">
        <v>54</v>
      </c>
      <c r="B2147" t="s">
        <v>20</v>
      </c>
      <c r="C2147">
        <v>23.3</v>
      </c>
      <c r="D2147">
        <v>97</v>
      </c>
      <c r="E2147">
        <v>60</v>
      </c>
      <c r="F2147">
        <v>218.8</v>
      </c>
      <c r="G2147">
        <v>154.30000000000001</v>
      </c>
      <c r="H2147">
        <v>65</v>
      </c>
      <c r="I2147">
        <v>0</v>
      </c>
      <c r="J2147" t="s">
        <v>27</v>
      </c>
      <c r="K2147" t="s">
        <v>21</v>
      </c>
      <c r="L2147" t="s">
        <v>18</v>
      </c>
      <c r="M2147">
        <v>3.3</v>
      </c>
      <c r="N2147">
        <v>9598.02</v>
      </c>
      <c r="O2147" t="s">
        <v>19</v>
      </c>
      <c r="P2147" t="str">
        <f t="shared" ref="P2147" si="1146">IF(A2147&lt;30,"18-29",IF(A2147&lt;45,"30-44",IF(A2147&lt;60,"45-59",IF(A2147&lt;75,"60-74","75+"))))</f>
        <v>45-59</v>
      </c>
      <c r="Q2147" t="str">
        <f>IF(PatientData[[#This Row],[bmi]]&lt;18.5,"Underweight",
IF(PatientData[[#This Row],[bmi]]&lt;25,"Normal",
IF(PatientData[[#This Row],[bmi]]&lt;30,"Overweight","Obese")))</f>
        <v>Normal</v>
      </c>
      <c r="R2147" t="str">
        <f t="shared" si="1129"/>
        <v>Normal BP</v>
      </c>
      <c r="S2147" t="str">
        <f t="shared" si="1130"/>
        <v>Normal Cost</v>
      </c>
    </row>
    <row r="2148" spans="1:19" x14ac:dyDescent="0.3">
      <c r="A2148">
        <v>46</v>
      </c>
      <c r="B2148" t="s">
        <v>15</v>
      </c>
      <c r="C2148">
        <v>25.1</v>
      </c>
      <c r="D2148">
        <v>118</v>
      </c>
      <c r="E2148">
        <v>73</v>
      </c>
      <c r="F2148">
        <v>228.3</v>
      </c>
      <c r="G2148">
        <v>88.2</v>
      </c>
      <c r="H2148">
        <v>81</v>
      </c>
      <c r="I2148">
        <v>0</v>
      </c>
      <c r="J2148" t="s">
        <v>16</v>
      </c>
      <c r="K2148" t="s">
        <v>21</v>
      </c>
      <c r="L2148" t="s">
        <v>22</v>
      </c>
      <c r="M2148">
        <v>9.3000000000000007</v>
      </c>
      <c r="N2148">
        <v>20932.3</v>
      </c>
      <c r="O2148" t="s">
        <v>19</v>
      </c>
      <c r="P2148" t="str">
        <f t="shared" ref="P2148:P2149" si="1147">IF(A2145&lt;30,"18-29",IF(A2145&lt;45,"30-44",IF(A2145&lt;60,"45-59",IF(A2145&lt;75,"60-74","75+"))))</f>
        <v>75+</v>
      </c>
      <c r="Q2148" t="str">
        <f>IF(PatientData[[#This Row],[bmi]]&lt;18.5,"Underweight",
IF(PatientData[[#This Row],[bmi]]&lt;25,"Normal",
IF(PatientData[[#This Row],[bmi]]&lt;30,"Overweight","Obese")))</f>
        <v>Overweight</v>
      </c>
      <c r="R2148" t="str">
        <f t="shared" si="1129"/>
        <v>Normal BP</v>
      </c>
      <c r="S2148" t="str">
        <f t="shared" si="1130"/>
        <v>High Cost</v>
      </c>
    </row>
    <row r="2149" spans="1:19" x14ac:dyDescent="0.3">
      <c r="A2149">
        <v>76</v>
      </c>
      <c r="B2149" t="s">
        <v>15</v>
      </c>
      <c r="C2149">
        <v>24.1</v>
      </c>
      <c r="D2149">
        <v>119</v>
      </c>
      <c r="E2149">
        <v>76</v>
      </c>
      <c r="F2149">
        <v>199.1</v>
      </c>
      <c r="G2149">
        <v>122.9</v>
      </c>
      <c r="H2149">
        <v>91</v>
      </c>
      <c r="I2149">
        <v>2</v>
      </c>
      <c r="J2149" t="s">
        <v>16</v>
      </c>
      <c r="K2149" t="s">
        <v>17</v>
      </c>
      <c r="L2149" t="s">
        <v>25</v>
      </c>
      <c r="M2149">
        <v>8.6</v>
      </c>
      <c r="N2149">
        <v>18171.900000000001</v>
      </c>
      <c r="O2149" t="s">
        <v>19</v>
      </c>
      <c r="P2149" t="str">
        <f t="shared" si="1147"/>
        <v>60-74</v>
      </c>
      <c r="Q2149" t="str">
        <f>IF(PatientData[[#This Row],[bmi]]&lt;18.5,"Underweight",
IF(PatientData[[#This Row],[bmi]]&lt;25,"Normal",
IF(PatientData[[#This Row],[bmi]]&lt;30,"Overweight","Obese")))</f>
        <v>Normal</v>
      </c>
      <c r="R2149" t="str">
        <f t="shared" si="1129"/>
        <v>Normal BP</v>
      </c>
      <c r="S2149" t="str">
        <f t="shared" si="1130"/>
        <v>High Cost</v>
      </c>
    </row>
    <row r="2150" spans="1:19" x14ac:dyDescent="0.3">
      <c r="A2150">
        <v>31</v>
      </c>
      <c r="B2150" t="s">
        <v>20</v>
      </c>
      <c r="C2150">
        <v>23.3</v>
      </c>
      <c r="D2150">
        <v>102</v>
      </c>
      <c r="E2150">
        <v>66</v>
      </c>
      <c r="F2150">
        <v>188.9</v>
      </c>
      <c r="G2150">
        <v>80.599999999999994</v>
      </c>
      <c r="H2150">
        <v>66</v>
      </c>
      <c r="I2150">
        <v>0</v>
      </c>
      <c r="J2150" t="s">
        <v>27</v>
      </c>
      <c r="K2150" t="s">
        <v>21</v>
      </c>
      <c r="L2150" t="s">
        <v>18</v>
      </c>
      <c r="M2150">
        <v>7.4</v>
      </c>
      <c r="N2150">
        <v>13995.92</v>
      </c>
      <c r="O2150" t="s">
        <v>23</v>
      </c>
      <c r="P2150" t="str">
        <f t="shared" ref="P2150:P2151" si="1148">IF(A2150&lt;30,"18-29",IF(A2150&lt;45,"30-44",IF(A2150&lt;60,"45-59",IF(A2150&lt;75,"60-74","75+"))))</f>
        <v>30-44</v>
      </c>
      <c r="Q2150" t="str">
        <f>IF(PatientData[[#This Row],[bmi]]&lt;18.5,"Underweight",
IF(PatientData[[#This Row],[bmi]]&lt;25,"Normal",
IF(PatientData[[#This Row],[bmi]]&lt;30,"Overweight","Obese")))</f>
        <v>Normal</v>
      </c>
      <c r="R2150" t="str">
        <f t="shared" si="1129"/>
        <v>Normal BP</v>
      </c>
      <c r="S2150" t="str">
        <f t="shared" si="1130"/>
        <v>Normal Cost</v>
      </c>
    </row>
    <row r="2151" spans="1:19" x14ac:dyDescent="0.3">
      <c r="A2151">
        <v>83</v>
      </c>
      <c r="B2151" t="s">
        <v>20</v>
      </c>
      <c r="C2151">
        <v>23.3</v>
      </c>
      <c r="D2151">
        <v>117</v>
      </c>
      <c r="E2151">
        <v>65</v>
      </c>
      <c r="F2151">
        <v>259.5</v>
      </c>
      <c r="G2151">
        <v>111.2</v>
      </c>
      <c r="H2151">
        <v>81</v>
      </c>
      <c r="I2151">
        <v>2</v>
      </c>
      <c r="J2151" t="s">
        <v>27</v>
      </c>
      <c r="K2151" t="s">
        <v>17</v>
      </c>
      <c r="L2151" t="s">
        <v>18</v>
      </c>
      <c r="M2151">
        <v>1</v>
      </c>
      <c r="N2151">
        <v>3407.91</v>
      </c>
      <c r="O2151" t="s">
        <v>19</v>
      </c>
      <c r="P2151" t="str">
        <f t="shared" si="1148"/>
        <v>75+</v>
      </c>
      <c r="Q2151" t="str">
        <f>IF(PatientData[[#This Row],[bmi]]&lt;18.5,"Underweight",
IF(PatientData[[#This Row],[bmi]]&lt;25,"Normal",
IF(PatientData[[#This Row],[bmi]]&lt;30,"Overweight","Obese")))</f>
        <v>Normal</v>
      </c>
      <c r="R2151" t="str">
        <f t="shared" si="1129"/>
        <v>Normal BP</v>
      </c>
      <c r="S2151" t="str">
        <f t="shared" si="1130"/>
        <v>Normal Cost</v>
      </c>
    </row>
    <row r="2152" spans="1:19" x14ac:dyDescent="0.3">
      <c r="A2152">
        <v>38</v>
      </c>
      <c r="B2152" t="s">
        <v>15</v>
      </c>
      <c r="C2152">
        <v>27</v>
      </c>
      <c r="D2152">
        <v>123</v>
      </c>
      <c r="E2152">
        <v>68</v>
      </c>
      <c r="F2152">
        <v>183.8</v>
      </c>
      <c r="G2152">
        <v>172.1</v>
      </c>
      <c r="H2152">
        <v>83</v>
      </c>
      <c r="I2152">
        <v>2</v>
      </c>
      <c r="J2152" t="s">
        <v>24</v>
      </c>
      <c r="K2152" t="s">
        <v>17</v>
      </c>
      <c r="L2152" t="s">
        <v>25</v>
      </c>
      <c r="M2152">
        <v>9.1</v>
      </c>
      <c r="N2152">
        <v>17068.41</v>
      </c>
      <c r="O2152" t="s">
        <v>19</v>
      </c>
      <c r="P2152" t="str">
        <f t="shared" ref="P2152:P2153" si="1149">IF(A2149&lt;30,"18-29",IF(A2149&lt;45,"30-44",IF(A2149&lt;60,"45-59",IF(A2149&lt;75,"60-74","75+"))))</f>
        <v>75+</v>
      </c>
      <c r="Q2152" t="str">
        <f>IF(PatientData[[#This Row],[bmi]]&lt;18.5,"Underweight",
IF(PatientData[[#This Row],[bmi]]&lt;25,"Normal",
IF(PatientData[[#This Row],[bmi]]&lt;30,"Overweight","Obese")))</f>
        <v>Overweight</v>
      </c>
      <c r="R2152" t="str">
        <f t="shared" si="1129"/>
        <v>High BP</v>
      </c>
      <c r="S2152" t="str">
        <f t="shared" si="1130"/>
        <v>High Cost</v>
      </c>
    </row>
    <row r="2153" spans="1:19" x14ac:dyDescent="0.3">
      <c r="A2153">
        <v>90</v>
      </c>
      <c r="B2153" t="s">
        <v>15</v>
      </c>
      <c r="C2153">
        <v>21.3</v>
      </c>
      <c r="D2153">
        <v>116</v>
      </c>
      <c r="E2153">
        <v>67</v>
      </c>
      <c r="F2153">
        <v>233.4</v>
      </c>
      <c r="G2153">
        <v>142.6</v>
      </c>
      <c r="H2153">
        <v>80</v>
      </c>
      <c r="I2153">
        <v>1</v>
      </c>
      <c r="J2153" t="s">
        <v>24</v>
      </c>
      <c r="K2153" t="s">
        <v>17</v>
      </c>
      <c r="L2153" t="s">
        <v>18</v>
      </c>
      <c r="M2153">
        <v>4.0999999999999996</v>
      </c>
      <c r="N2153">
        <v>7904.25</v>
      </c>
      <c r="O2153" t="s">
        <v>19</v>
      </c>
      <c r="P2153" t="str">
        <f t="shared" si="1149"/>
        <v>30-44</v>
      </c>
      <c r="Q2153" t="str">
        <f>IF(PatientData[[#This Row],[bmi]]&lt;18.5,"Underweight",
IF(PatientData[[#This Row],[bmi]]&lt;25,"Normal",
IF(PatientData[[#This Row],[bmi]]&lt;30,"Overweight","Obese")))</f>
        <v>Normal</v>
      </c>
      <c r="R2153" t="str">
        <f t="shared" si="1129"/>
        <v>Normal BP</v>
      </c>
      <c r="S2153" t="str">
        <f t="shared" si="1130"/>
        <v>Normal Cost</v>
      </c>
    </row>
    <row r="2154" spans="1:19" x14ac:dyDescent="0.3">
      <c r="A2154">
        <v>53</v>
      </c>
      <c r="B2154" t="s">
        <v>20</v>
      </c>
      <c r="C2154">
        <v>23.3</v>
      </c>
      <c r="D2154">
        <v>120</v>
      </c>
      <c r="E2154">
        <v>65</v>
      </c>
      <c r="F2154">
        <v>243.7</v>
      </c>
      <c r="G2154">
        <v>92.7</v>
      </c>
      <c r="H2154">
        <v>82</v>
      </c>
      <c r="I2154">
        <v>2</v>
      </c>
      <c r="J2154" t="s">
        <v>16</v>
      </c>
      <c r="K2154" t="s">
        <v>26</v>
      </c>
      <c r="L2154" t="s">
        <v>22</v>
      </c>
      <c r="M2154">
        <v>5.8</v>
      </c>
      <c r="N2154">
        <v>10826.09</v>
      </c>
      <c r="O2154" t="s">
        <v>23</v>
      </c>
      <c r="P2154" t="str">
        <f t="shared" ref="P2154:P2155" si="1150">IF(A2154&lt;30,"18-29",IF(A2154&lt;45,"30-44",IF(A2154&lt;60,"45-59",IF(A2154&lt;75,"60-74","75+"))))</f>
        <v>45-59</v>
      </c>
      <c r="Q2154" t="str">
        <f>IF(PatientData[[#This Row],[bmi]]&lt;18.5,"Underweight",
IF(PatientData[[#This Row],[bmi]]&lt;25,"Normal",
IF(PatientData[[#This Row],[bmi]]&lt;30,"Overweight","Obese")))</f>
        <v>Normal</v>
      </c>
      <c r="R2154" t="str">
        <f t="shared" si="1129"/>
        <v>High BP</v>
      </c>
      <c r="S2154" t="str">
        <f t="shared" si="1130"/>
        <v>Normal Cost</v>
      </c>
    </row>
    <row r="2155" spans="1:19" x14ac:dyDescent="0.3">
      <c r="A2155">
        <v>73</v>
      </c>
      <c r="B2155" t="s">
        <v>20</v>
      </c>
      <c r="C2155">
        <v>23.3</v>
      </c>
      <c r="D2155">
        <v>139</v>
      </c>
      <c r="E2155">
        <v>87</v>
      </c>
      <c r="F2155">
        <v>236.1</v>
      </c>
      <c r="G2155">
        <v>100.4</v>
      </c>
      <c r="H2155">
        <v>109</v>
      </c>
      <c r="I2155">
        <v>1</v>
      </c>
      <c r="J2155" t="s">
        <v>16</v>
      </c>
      <c r="K2155" t="s">
        <v>26</v>
      </c>
      <c r="L2155" t="s">
        <v>18</v>
      </c>
      <c r="M2155">
        <v>8.4</v>
      </c>
      <c r="N2155">
        <v>16448.310000000001</v>
      </c>
      <c r="O2155" t="s">
        <v>19</v>
      </c>
      <c r="P2155" t="str">
        <f t="shared" si="1150"/>
        <v>60-74</v>
      </c>
      <c r="Q2155" t="str">
        <f>IF(PatientData[[#This Row],[bmi]]&lt;18.5,"Underweight",
IF(PatientData[[#This Row],[bmi]]&lt;25,"Normal",
IF(PatientData[[#This Row],[bmi]]&lt;30,"Overweight","Obese")))</f>
        <v>Normal</v>
      </c>
      <c r="R2155" t="str">
        <f t="shared" si="1129"/>
        <v>High BP</v>
      </c>
      <c r="S2155" t="str">
        <f t="shared" si="1130"/>
        <v>High Cost</v>
      </c>
    </row>
    <row r="2156" spans="1:19" x14ac:dyDescent="0.3">
      <c r="A2156">
        <v>79</v>
      </c>
      <c r="B2156" t="s">
        <v>15</v>
      </c>
      <c r="C2156">
        <v>28.4</v>
      </c>
      <c r="D2156">
        <v>140</v>
      </c>
      <c r="E2156">
        <v>79</v>
      </c>
      <c r="F2156">
        <v>250</v>
      </c>
      <c r="G2156">
        <v>111.1</v>
      </c>
      <c r="H2156">
        <v>68</v>
      </c>
      <c r="I2156">
        <v>2</v>
      </c>
      <c r="J2156" t="s">
        <v>24</v>
      </c>
      <c r="K2156" t="s">
        <v>28</v>
      </c>
      <c r="L2156" t="s">
        <v>18</v>
      </c>
      <c r="M2156">
        <v>3.7</v>
      </c>
      <c r="N2156">
        <v>11064.3</v>
      </c>
      <c r="O2156" t="s">
        <v>23</v>
      </c>
      <c r="P2156" t="str">
        <f t="shared" ref="P2156:P2160" si="1151">IF(A2153&lt;30,"18-29",IF(A2153&lt;45,"30-44",IF(A2153&lt;60,"45-59",IF(A2153&lt;75,"60-74","75+"))))</f>
        <v>75+</v>
      </c>
      <c r="Q2156" t="str">
        <f>IF(PatientData[[#This Row],[bmi]]&lt;18.5,"Underweight",
IF(PatientData[[#This Row],[bmi]]&lt;25,"Normal",
IF(PatientData[[#This Row],[bmi]]&lt;30,"Overweight","Obese")))</f>
        <v>Overweight</v>
      </c>
      <c r="R2156" t="str">
        <f t="shared" si="1129"/>
        <v>High BP</v>
      </c>
      <c r="S2156" t="str">
        <f t="shared" si="1130"/>
        <v>Normal Cost</v>
      </c>
    </row>
    <row r="2157" spans="1:19" x14ac:dyDescent="0.3">
      <c r="A2157">
        <v>81</v>
      </c>
      <c r="B2157" t="s">
        <v>15</v>
      </c>
      <c r="C2157">
        <v>27</v>
      </c>
      <c r="D2157">
        <v>145</v>
      </c>
      <c r="E2157">
        <v>80</v>
      </c>
      <c r="F2157">
        <v>226.6</v>
      </c>
      <c r="G2157">
        <v>128.1</v>
      </c>
      <c r="H2157">
        <v>76</v>
      </c>
      <c r="I2157">
        <v>0</v>
      </c>
      <c r="J2157" t="s">
        <v>16</v>
      </c>
      <c r="K2157" t="s">
        <v>26</v>
      </c>
      <c r="L2157" t="s">
        <v>22</v>
      </c>
      <c r="M2157">
        <v>8.1999999999999993</v>
      </c>
      <c r="N2157">
        <v>13883.57</v>
      </c>
      <c r="O2157" t="s">
        <v>23</v>
      </c>
      <c r="P2157" t="str">
        <f t="shared" si="1151"/>
        <v>45-59</v>
      </c>
      <c r="Q2157" t="str">
        <f>IF(PatientData[[#This Row],[bmi]]&lt;18.5,"Underweight",
IF(PatientData[[#This Row],[bmi]]&lt;25,"Normal",
IF(PatientData[[#This Row],[bmi]]&lt;30,"Overweight","Obese")))</f>
        <v>Overweight</v>
      </c>
      <c r="R2157" t="str">
        <f t="shared" si="1129"/>
        <v>High BP</v>
      </c>
      <c r="S2157" t="str">
        <f t="shared" si="1130"/>
        <v>Normal Cost</v>
      </c>
    </row>
    <row r="2158" spans="1:19" x14ac:dyDescent="0.3">
      <c r="A2158">
        <v>38</v>
      </c>
      <c r="B2158" t="s">
        <v>15</v>
      </c>
      <c r="C2158">
        <v>31</v>
      </c>
      <c r="D2158">
        <v>107</v>
      </c>
      <c r="E2158">
        <v>67</v>
      </c>
      <c r="F2158">
        <v>242.1</v>
      </c>
      <c r="G2158">
        <v>164.5</v>
      </c>
      <c r="H2158">
        <v>88</v>
      </c>
      <c r="I2158">
        <v>0</v>
      </c>
      <c r="J2158" t="s">
        <v>16</v>
      </c>
      <c r="K2158" t="s">
        <v>17</v>
      </c>
      <c r="L2158" t="s">
        <v>18</v>
      </c>
      <c r="M2158">
        <v>9.3000000000000007</v>
      </c>
      <c r="N2158">
        <v>16026.54</v>
      </c>
      <c r="O2158" t="s">
        <v>19</v>
      </c>
      <c r="P2158" t="str">
        <f t="shared" si="1151"/>
        <v>60-74</v>
      </c>
      <c r="Q2158" t="str">
        <f>IF(PatientData[[#This Row],[bmi]]&lt;18.5,"Underweight",
IF(PatientData[[#This Row],[bmi]]&lt;25,"Normal",
IF(PatientData[[#This Row],[bmi]]&lt;30,"Overweight","Obese")))</f>
        <v>Obese</v>
      </c>
      <c r="R2158" t="str">
        <f t="shared" si="1129"/>
        <v>Normal BP</v>
      </c>
      <c r="S2158" t="str">
        <f t="shared" si="1130"/>
        <v>High Cost</v>
      </c>
    </row>
    <row r="2159" spans="1:19" x14ac:dyDescent="0.3">
      <c r="A2159">
        <v>67</v>
      </c>
      <c r="B2159" t="s">
        <v>15</v>
      </c>
      <c r="C2159">
        <v>21.2</v>
      </c>
      <c r="D2159">
        <v>126</v>
      </c>
      <c r="E2159">
        <v>78</v>
      </c>
      <c r="F2159">
        <v>194.8</v>
      </c>
      <c r="G2159">
        <v>152.69999999999999</v>
      </c>
      <c r="H2159">
        <v>80</v>
      </c>
      <c r="I2159">
        <v>3</v>
      </c>
      <c r="J2159" t="s">
        <v>16</v>
      </c>
      <c r="K2159" t="s">
        <v>26</v>
      </c>
      <c r="L2159" t="s">
        <v>25</v>
      </c>
      <c r="M2159">
        <v>5.6</v>
      </c>
      <c r="N2159">
        <v>10770.45</v>
      </c>
      <c r="O2159" t="s">
        <v>23</v>
      </c>
      <c r="P2159" t="str">
        <f t="shared" si="1151"/>
        <v>75+</v>
      </c>
      <c r="Q2159" t="str">
        <f>IF(PatientData[[#This Row],[bmi]]&lt;18.5,"Underweight",
IF(PatientData[[#This Row],[bmi]]&lt;25,"Normal",
IF(PatientData[[#This Row],[bmi]]&lt;30,"Overweight","Obese")))</f>
        <v>Normal</v>
      </c>
      <c r="R2159" t="str">
        <f t="shared" si="1129"/>
        <v>High BP</v>
      </c>
      <c r="S2159" t="str">
        <f t="shared" si="1130"/>
        <v>Normal Cost</v>
      </c>
    </row>
    <row r="2160" spans="1:19" x14ac:dyDescent="0.3">
      <c r="A2160">
        <v>66</v>
      </c>
      <c r="B2160" t="s">
        <v>15</v>
      </c>
      <c r="C2160">
        <v>28.8</v>
      </c>
      <c r="D2160">
        <v>126</v>
      </c>
      <c r="E2160">
        <v>81</v>
      </c>
      <c r="F2160">
        <v>210.4</v>
      </c>
      <c r="G2160">
        <v>158.6</v>
      </c>
      <c r="H2160">
        <v>81</v>
      </c>
      <c r="I2160">
        <v>1</v>
      </c>
      <c r="J2160" t="s">
        <v>16</v>
      </c>
      <c r="K2160" t="s">
        <v>26</v>
      </c>
      <c r="L2160" t="s">
        <v>18</v>
      </c>
      <c r="M2160">
        <v>5.3</v>
      </c>
      <c r="N2160">
        <v>10112.709999999999</v>
      </c>
      <c r="O2160" t="s">
        <v>19</v>
      </c>
      <c r="P2160" t="str">
        <f t="shared" si="1151"/>
        <v>75+</v>
      </c>
      <c r="Q2160" t="str">
        <f>IF(PatientData[[#This Row],[bmi]]&lt;18.5,"Underweight",
IF(PatientData[[#This Row],[bmi]]&lt;25,"Normal",
IF(PatientData[[#This Row],[bmi]]&lt;30,"Overweight","Obese")))</f>
        <v>Overweight</v>
      </c>
      <c r="R2160" t="str">
        <f t="shared" si="1129"/>
        <v>High BP</v>
      </c>
      <c r="S2160" t="str">
        <f t="shared" si="1130"/>
        <v>Normal Cost</v>
      </c>
    </row>
    <row r="2161" spans="1:19" x14ac:dyDescent="0.3">
      <c r="A2161">
        <v>76</v>
      </c>
      <c r="B2161" t="s">
        <v>20</v>
      </c>
      <c r="C2161">
        <v>23.3</v>
      </c>
      <c r="D2161">
        <v>124</v>
      </c>
      <c r="E2161">
        <v>71</v>
      </c>
      <c r="F2161">
        <v>231.7</v>
      </c>
      <c r="G2161">
        <v>90.6</v>
      </c>
      <c r="H2161">
        <v>56</v>
      </c>
      <c r="I2161">
        <v>1</v>
      </c>
      <c r="J2161" t="s">
        <v>27</v>
      </c>
      <c r="K2161" t="s">
        <v>21</v>
      </c>
      <c r="L2161" t="s">
        <v>18</v>
      </c>
      <c r="M2161">
        <v>5.9</v>
      </c>
      <c r="N2161">
        <v>12404.34</v>
      </c>
      <c r="O2161" t="s">
        <v>19</v>
      </c>
      <c r="P2161" t="str">
        <f t="shared" ref="P2161:P2163" si="1152">IF(A2161&lt;30,"18-29",IF(A2161&lt;45,"30-44",IF(A2161&lt;60,"45-59",IF(A2161&lt;75,"60-74","75+"))))</f>
        <v>75+</v>
      </c>
      <c r="Q2161" t="str">
        <f>IF(PatientData[[#This Row],[bmi]]&lt;18.5,"Underweight",
IF(PatientData[[#This Row],[bmi]]&lt;25,"Normal",
IF(PatientData[[#This Row],[bmi]]&lt;30,"Overweight","Obese")))</f>
        <v>Normal</v>
      </c>
      <c r="R2161" t="str">
        <f t="shared" si="1129"/>
        <v>High BP</v>
      </c>
      <c r="S2161" t="str">
        <f t="shared" si="1130"/>
        <v>Normal Cost</v>
      </c>
    </row>
    <row r="2162" spans="1:19" x14ac:dyDescent="0.3">
      <c r="A2162">
        <v>66</v>
      </c>
      <c r="B2162" t="s">
        <v>20</v>
      </c>
      <c r="C2162">
        <v>23.3</v>
      </c>
      <c r="D2162">
        <v>121</v>
      </c>
      <c r="E2162">
        <v>74</v>
      </c>
      <c r="F2162">
        <v>217.3</v>
      </c>
      <c r="G2162">
        <v>97.4</v>
      </c>
      <c r="H2162">
        <v>86</v>
      </c>
      <c r="I2162">
        <v>0</v>
      </c>
      <c r="J2162" t="s">
        <v>16</v>
      </c>
      <c r="K2162" t="s">
        <v>28</v>
      </c>
      <c r="L2162" t="s">
        <v>18</v>
      </c>
      <c r="M2162">
        <v>12.9</v>
      </c>
      <c r="N2162">
        <v>29928.21</v>
      </c>
      <c r="O2162" t="s">
        <v>19</v>
      </c>
      <c r="P2162" t="str">
        <f t="shared" si="1152"/>
        <v>60-74</v>
      </c>
      <c r="Q2162" t="str">
        <f>IF(PatientData[[#This Row],[bmi]]&lt;18.5,"Underweight",
IF(PatientData[[#This Row],[bmi]]&lt;25,"Normal",
IF(PatientData[[#This Row],[bmi]]&lt;30,"Overweight","Obese")))</f>
        <v>Normal</v>
      </c>
      <c r="R2162" t="str">
        <f t="shared" si="1129"/>
        <v>High BP</v>
      </c>
      <c r="S2162" t="str">
        <f t="shared" si="1130"/>
        <v>High Cost</v>
      </c>
    </row>
    <row r="2163" spans="1:19" x14ac:dyDescent="0.3">
      <c r="A2163">
        <v>53</v>
      </c>
      <c r="B2163" t="s">
        <v>20</v>
      </c>
      <c r="C2163">
        <v>23.3</v>
      </c>
      <c r="D2163">
        <v>125</v>
      </c>
      <c r="E2163">
        <v>71</v>
      </c>
      <c r="F2163">
        <v>249.6</v>
      </c>
      <c r="G2163">
        <v>118.9</v>
      </c>
      <c r="H2163">
        <v>77</v>
      </c>
      <c r="I2163">
        <v>1</v>
      </c>
      <c r="J2163" t="s">
        <v>27</v>
      </c>
      <c r="K2163" t="s">
        <v>17</v>
      </c>
      <c r="L2163" t="s">
        <v>25</v>
      </c>
      <c r="M2163">
        <v>5.3</v>
      </c>
      <c r="N2163">
        <v>9129.36</v>
      </c>
      <c r="O2163" t="s">
        <v>19</v>
      </c>
      <c r="P2163" t="str">
        <f t="shared" si="1152"/>
        <v>45-59</v>
      </c>
      <c r="Q2163" t="str">
        <f>IF(PatientData[[#This Row],[bmi]]&lt;18.5,"Underweight",
IF(PatientData[[#This Row],[bmi]]&lt;25,"Normal",
IF(PatientData[[#This Row],[bmi]]&lt;30,"Overweight","Obese")))</f>
        <v>Normal</v>
      </c>
      <c r="R2163" t="str">
        <f t="shared" si="1129"/>
        <v>High BP</v>
      </c>
      <c r="S2163" t="str">
        <f t="shared" si="1130"/>
        <v>Normal Cost</v>
      </c>
    </row>
    <row r="2164" spans="1:19" x14ac:dyDescent="0.3">
      <c r="A2164">
        <v>73</v>
      </c>
      <c r="B2164" t="s">
        <v>15</v>
      </c>
      <c r="C2164">
        <v>31.1</v>
      </c>
      <c r="D2164">
        <v>133</v>
      </c>
      <c r="E2164">
        <v>86</v>
      </c>
      <c r="F2164">
        <v>225.1</v>
      </c>
      <c r="G2164">
        <v>92.9</v>
      </c>
      <c r="H2164">
        <v>86</v>
      </c>
      <c r="I2164">
        <v>0</v>
      </c>
      <c r="J2164" t="s">
        <v>24</v>
      </c>
      <c r="K2164" t="s">
        <v>26</v>
      </c>
      <c r="L2164" t="s">
        <v>18</v>
      </c>
      <c r="M2164">
        <v>3.9</v>
      </c>
      <c r="N2164">
        <v>7588.5</v>
      </c>
      <c r="O2164" t="s">
        <v>19</v>
      </c>
      <c r="P2164" t="str">
        <f t="shared" ref="P2164" si="1153">IF(A2161&lt;30,"18-29",IF(A2161&lt;45,"30-44",IF(A2161&lt;60,"45-59",IF(A2161&lt;75,"60-74","75+"))))</f>
        <v>75+</v>
      </c>
      <c r="Q2164" t="str">
        <f>IF(PatientData[[#This Row],[bmi]]&lt;18.5,"Underweight",
IF(PatientData[[#This Row],[bmi]]&lt;25,"Normal",
IF(PatientData[[#This Row],[bmi]]&lt;30,"Overweight","Obese")))</f>
        <v>Obese</v>
      </c>
      <c r="R2164" t="str">
        <f t="shared" si="1129"/>
        <v>High BP</v>
      </c>
      <c r="S2164" t="str">
        <f t="shared" si="1130"/>
        <v>Normal Cost</v>
      </c>
    </row>
    <row r="2165" spans="1:19" x14ac:dyDescent="0.3">
      <c r="A2165">
        <v>56</v>
      </c>
      <c r="B2165" t="s">
        <v>20</v>
      </c>
      <c r="C2165">
        <v>23.3</v>
      </c>
      <c r="D2165">
        <v>211</v>
      </c>
      <c r="E2165">
        <v>127</v>
      </c>
      <c r="F2165">
        <v>221.2</v>
      </c>
      <c r="G2165">
        <v>91</v>
      </c>
      <c r="H2165">
        <v>69</v>
      </c>
      <c r="I2165">
        <v>1</v>
      </c>
      <c r="J2165" t="s">
        <v>16</v>
      </c>
      <c r="K2165" t="s">
        <v>21</v>
      </c>
      <c r="L2165" t="s">
        <v>18</v>
      </c>
      <c r="M2165">
        <v>6.5</v>
      </c>
      <c r="N2165">
        <v>14985.5</v>
      </c>
      <c r="O2165" t="s">
        <v>19</v>
      </c>
      <c r="P2165" t="str">
        <f t="shared" ref="P2165" si="1154">IF(A2165&lt;30,"18-29",IF(A2165&lt;45,"30-44",IF(A2165&lt;60,"45-59",IF(A2165&lt;75,"60-74","75+"))))</f>
        <v>45-59</v>
      </c>
      <c r="Q2165" t="str">
        <f>IF(PatientData[[#This Row],[bmi]]&lt;18.5,"Underweight",
IF(PatientData[[#This Row],[bmi]]&lt;25,"Normal",
IF(PatientData[[#This Row],[bmi]]&lt;30,"Overweight","Obese")))</f>
        <v>Normal</v>
      </c>
      <c r="R2165" t="str">
        <f t="shared" si="1129"/>
        <v>High BP</v>
      </c>
      <c r="S2165" t="str">
        <f t="shared" si="1130"/>
        <v>Normal Cost</v>
      </c>
    </row>
    <row r="2166" spans="1:19" x14ac:dyDescent="0.3">
      <c r="A2166">
        <v>68</v>
      </c>
      <c r="B2166" t="s">
        <v>15</v>
      </c>
      <c r="C2166">
        <v>44.4</v>
      </c>
      <c r="D2166">
        <v>142</v>
      </c>
      <c r="E2166">
        <v>86</v>
      </c>
      <c r="F2166">
        <v>276.7</v>
      </c>
      <c r="G2166">
        <v>138.80000000000001</v>
      </c>
      <c r="H2166">
        <v>90</v>
      </c>
      <c r="I2166">
        <v>1</v>
      </c>
      <c r="J2166" t="s">
        <v>16</v>
      </c>
      <c r="K2166" t="s">
        <v>21</v>
      </c>
      <c r="L2166" t="s">
        <v>22</v>
      </c>
      <c r="M2166">
        <v>11.3</v>
      </c>
      <c r="N2166">
        <v>25267.57</v>
      </c>
      <c r="O2166" t="s">
        <v>19</v>
      </c>
      <c r="P2166" t="str">
        <f t="shared" ref="P2166" si="1155">IF(A2163&lt;30,"18-29",IF(A2163&lt;45,"30-44",IF(A2163&lt;60,"45-59",IF(A2163&lt;75,"60-74","75+"))))</f>
        <v>45-59</v>
      </c>
      <c r="Q2166" t="str">
        <f>IF(PatientData[[#This Row],[bmi]]&lt;18.5,"Underweight",
IF(PatientData[[#This Row],[bmi]]&lt;25,"Normal",
IF(PatientData[[#This Row],[bmi]]&lt;30,"Overweight","Obese")))</f>
        <v>Obese</v>
      </c>
      <c r="R2166" t="str">
        <f t="shared" si="1129"/>
        <v>High BP</v>
      </c>
      <c r="S2166" t="str">
        <f t="shared" si="1130"/>
        <v>High Cost</v>
      </c>
    </row>
    <row r="2167" spans="1:19" x14ac:dyDescent="0.3">
      <c r="A2167">
        <v>34</v>
      </c>
      <c r="B2167" t="s">
        <v>20</v>
      </c>
      <c r="C2167">
        <v>23.3</v>
      </c>
      <c r="D2167">
        <v>116</v>
      </c>
      <c r="E2167">
        <v>68</v>
      </c>
      <c r="F2167">
        <v>196.6</v>
      </c>
      <c r="G2167">
        <v>113.4</v>
      </c>
      <c r="H2167">
        <v>84</v>
      </c>
      <c r="I2167">
        <v>1</v>
      </c>
      <c r="J2167" t="s">
        <v>24</v>
      </c>
      <c r="K2167" t="s">
        <v>21</v>
      </c>
      <c r="L2167" t="s">
        <v>25</v>
      </c>
      <c r="M2167">
        <v>14.7</v>
      </c>
      <c r="N2167">
        <v>28387.46</v>
      </c>
      <c r="O2167" t="s">
        <v>19</v>
      </c>
      <c r="P2167" t="str">
        <f t="shared" ref="P2167:P2168" si="1156">IF(A2167&lt;30,"18-29",IF(A2167&lt;45,"30-44",IF(A2167&lt;60,"45-59",IF(A2167&lt;75,"60-74","75+"))))</f>
        <v>30-44</v>
      </c>
      <c r="Q2167" t="str">
        <f>IF(PatientData[[#This Row],[bmi]]&lt;18.5,"Underweight",
IF(PatientData[[#This Row],[bmi]]&lt;25,"Normal",
IF(PatientData[[#This Row],[bmi]]&lt;30,"Overweight","Obese")))</f>
        <v>Normal</v>
      </c>
      <c r="R2167" t="str">
        <f t="shared" si="1129"/>
        <v>Normal BP</v>
      </c>
      <c r="S2167" t="str">
        <f t="shared" si="1130"/>
        <v>High Cost</v>
      </c>
    </row>
    <row r="2168" spans="1:19" x14ac:dyDescent="0.3">
      <c r="A2168">
        <v>87</v>
      </c>
      <c r="B2168" t="s">
        <v>20</v>
      </c>
      <c r="C2168">
        <v>23.3</v>
      </c>
      <c r="D2168">
        <v>118</v>
      </c>
      <c r="E2168">
        <v>68</v>
      </c>
      <c r="F2168">
        <v>226.8</v>
      </c>
      <c r="G2168">
        <v>108.1</v>
      </c>
      <c r="H2168">
        <v>89</v>
      </c>
      <c r="I2168">
        <v>1</v>
      </c>
      <c r="J2168" t="s">
        <v>16</v>
      </c>
      <c r="K2168" t="s">
        <v>26</v>
      </c>
      <c r="L2168" t="s">
        <v>25</v>
      </c>
      <c r="M2168">
        <v>13.4</v>
      </c>
      <c r="N2168">
        <v>23144.38</v>
      </c>
      <c r="O2168" t="s">
        <v>19</v>
      </c>
      <c r="P2168" t="str">
        <f t="shared" si="1156"/>
        <v>75+</v>
      </c>
      <c r="Q2168" t="str">
        <f>IF(PatientData[[#This Row],[bmi]]&lt;18.5,"Underweight",
IF(PatientData[[#This Row],[bmi]]&lt;25,"Normal",
IF(PatientData[[#This Row],[bmi]]&lt;30,"Overweight","Obese")))</f>
        <v>Normal</v>
      </c>
      <c r="R2168" t="str">
        <f t="shared" si="1129"/>
        <v>Normal BP</v>
      </c>
      <c r="S2168" t="str">
        <f t="shared" si="1130"/>
        <v>High Cost</v>
      </c>
    </row>
    <row r="2169" spans="1:19" x14ac:dyDescent="0.3">
      <c r="A2169">
        <v>79</v>
      </c>
      <c r="B2169" t="s">
        <v>15</v>
      </c>
      <c r="C2169">
        <v>25.8</v>
      </c>
      <c r="D2169">
        <v>103</v>
      </c>
      <c r="E2169">
        <v>60</v>
      </c>
      <c r="F2169">
        <v>213.4</v>
      </c>
      <c r="G2169">
        <v>86</v>
      </c>
      <c r="H2169">
        <v>72</v>
      </c>
      <c r="I2169">
        <v>1</v>
      </c>
      <c r="J2169" t="s">
        <v>27</v>
      </c>
      <c r="K2169" t="s">
        <v>26</v>
      </c>
      <c r="L2169" t="s">
        <v>18</v>
      </c>
      <c r="M2169">
        <v>3.6</v>
      </c>
      <c r="N2169">
        <v>8449.57</v>
      </c>
      <c r="O2169" t="s">
        <v>19</v>
      </c>
      <c r="P2169" t="str">
        <f t="shared" ref="P2169" si="1157">IF(A2166&lt;30,"18-29",IF(A2166&lt;45,"30-44",IF(A2166&lt;60,"45-59",IF(A2166&lt;75,"60-74","75+"))))</f>
        <v>60-74</v>
      </c>
      <c r="Q2169" t="str">
        <f>IF(PatientData[[#This Row],[bmi]]&lt;18.5,"Underweight",
IF(PatientData[[#This Row],[bmi]]&lt;25,"Normal",
IF(PatientData[[#This Row],[bmi]]&lt;30,"Overweight","Obese")))</f>
        <v>Overweight</v>
      </c>
      <c r="R2169" t="str">
        <f t="shared" si="1129"/>
        <v>Normal BP</v>
      </c>
      <c r="S2169" t="str">
        <f t="shared" si="1130"/>
        <v>Normal Cost</v>
      </c>
    </row>
    <row r="2170" spans="1:19" x14ac:dyDescent="0.3">
      <c r="A2170">
        <v>73</v>
      </c>
      <c r="B2170" t="s">
        <v>20</v>
      </c>
      <c r="C2170">
        <v>23.3</v>
      </c>
      <c r="D2170">
        <v>123</v>
      </c>
      <c r="E2170">
        <v>68</v>
      </c>
      <c r="F2170">
        <v>226.6</v>
      </c>
      <c r="G2170">
        <v>123.4</v>
      </c>
      <c r="H2170">
        <v>99</v>
      </c>
      <c r="I2170">
        <v>1</v>
      </c>
      <c r="J2170" t="s">
        <v>16</v>
      </c>
      <c r="K2170" t="s">
        <v>21</v>
      </c>
      <c r="L2170" t="s">
        <v>25</v>
      </c>
      <c r="M2170">
        <v>7.2</v>
      </c>
      <c r="N2170">
        <v>16804.93</v>
      </c>
      <c r="O2170" t="s">
        <v>19</v>
      </c>
      <c r="P2170" t="str">
        <f t="shared" ref="P2170" si="1158">IF(A2170&lt;30,"18-29",IF(A2170&lt;45,"30-44",IF(A2170&lt;60,"45-59",IF(A2170&lt;75,"60-74","75+"))))</f>
        <v>60-74</v>
      </c>
      <c r="Q2170" t="str">
        <f>IF(PatientData[[#This Row],[bmi]]&lt;18.5,"Underweight",
IF(PatientData[[#This Row],[bmi]]&lt;25,"Normal",
IF(PatientData[[#This Row],[bmi]]&lt;30,"Overweight","Obese")))</f>
        <v>Normal</v>
      </c>
      <c r="R2170" t="str">
        <f t="shared" si="1129"/>
        <v>High BP</v>
      </c>
      <c r="S2170" t="str">
        <f t="shared" si="1130"/>
        <v>High Cost</v>
      </c>
    </row>
    <row r="2171" spans="1:19" x14ac:dyDescent="0.3">
      <c r="A2171">
        <v>52</v>
      </c>
      <c r="B2171" t="s">
        <v>15</v>
      </c>
      <c r="C2171">
        <v>25</v>
      </c>
      <c r="D2171">
        <v>117</v>
      </c>
      <c r="E2171">
        <v>69</v>
      </c>
      <c r="F2171">
        <v>241.1</v>
      </c>
      <c r="G2171">
        <v>85</v>
      </c>
      <c r="H2171">
        <v>85</v>
      </c>
      <c r="I2171">
        <v>3</v>
      </c>
      <c r="J2171" t="s">
        <v>16</v>
      </c>
      <c r="K2171" t="s">
        <v>26</v>
      </c>
      <c r="L2171" t="s">
        <v>22</v>
      </c>
      <c r="M2171">
        <v>13</v>
      </c>
      <c r="N2171">
        <v>18356.97</v>
      </c>
      <c r="O2171" t="s">
        <v>19</v>
      </c>
      <c r="P2171" t="str">
        <f t="shared" ref="P2171" si="1159">IF(A2168&lt;30,"18-29",IF(A2168&lt;45,"30-44",IF(A2168&lt;60,"45-59",IF(A2168&lt;75,"60-74","75+"))))</f>
        <v>75+</v>
      </c>
      <c r="Q2171" t="str">
        <f>IF(PatientData[[#This Row],[bmi]]&lt;18.5,"Underweight",
IF(PatientData[[#This Row],[bmi]]&lt;25,"Normal",
IF(PatientData[[#This Row],[bmi]]&lt;30,"Overweight","Obese")))</f>
        <v>Overweight</v>
      </c>
      <c r="R2171" t="str">
        <f t="shared" si="1129"/>
        <v>Normal BP</v>
      </c>
      <c r="S2171" t="str">
        <f t="shared" si="1130"/>
        <v>High Cost</v>
      </c>
    </row>
    <row r="2172" spans="1:19" x14ac:dyDescent="0.3">
      <c r="A2172">
        <v>27</v>
      </c>
      <c r="B2172" t="s">
        <v>20</v>
      </c>
      <c r="C2172">
        <v>23.4</v>
      </c>
      <c r="D2172">
        <v>125</v>
      </c>
      <c r="E2172">
        <v>77</v>
      </c>
      <c r="F2172">
        <v>188.1</v>
      </c>
      <c r="G2172">
        <v>105</v>
      </c>
      <c r="H2172">
        <v>80</v>
      </c>
      <c r="I2172">
        <v>0</v>
      </c>
      <c r="J2172" t="s">
        <v>24</v>
      </c>
      <c r="K2172" t="s">
        <v>26</v>
      </c>
      <c r="L2172" t="s">
        <v>25</v>
      </c>
      <c r="M2172">
        <v>6.8</v>
      </c>
      <c r="N2172">
        <v>11287.78</v>
      </c>
      <c r="O2172" t="s">
        <v>19</v>
      </c>
      <c r="P2172" t="str">
        <f t="shared" ref="P2172" si="1160">IF(A2172&lt;30,"18-29",IF(A2172&lt;45,"30-44",IF(A2172&lt;60,"45-59",IF(A2172&lt;75,"60-74","75+"))))</f>
        <v>18-29</v>
      </c>
      <c r="Q2172" t="str">
        <f>IF(PatientData[[#This Row],[bmi]]&lt;18.5,"Underweight",
IF(PatientData[[#This Row],[bmi]]&lt;25,"Normal",
IF(PatientData[[#This Row],[bmi]]&lt;30,"Overweight","Obese")))</f>
        <v>Normal</v>
      </c>
      <c r="R2172" t="str">
        <f t="shared" si="1129"/>
        <v>High BP</v>
      </c>
      <c r="S2172" t="str">
        <f t="shared" si="1130"/>
        <v>Normal Cost</v>
      </c>
    </row>
    <row r="2173" spans="1:19" x14ac:dyDescent="0.3">
      <c r="A2173">
        <v>52</v>
      </c>
      <c r="B2173" t="s">
        <v>15</v>
      </c>
      <c r="C2173">
        <v>36.299999999999997</v>
      </c>
      <c r="D2173">
        <v>131</v>
      </c>
      <c r="E2173">
        <v>77</v>
      </c>
      <c r="F2173">
        <v>264.89999999999998</v>
      </c>
      <c r="G2173">
        <v>104.5</v>
      </c>
      <c r="H2173">
        <v>63</v>
      </c>
      <c r="I2173">
        <v>4</v>
      </c>
      <c r="J2173" t="s">
        <v>27</v>
      </c>
      <c r="K2173" t="s">
        <v>26</v>
      </c>
      <c r="L2173" t="s">
        <v>25</v>
      </c>
      <c r="M2173">
        <v>2.9</v>
      </c>
      <c r="N2173">
        <v>5953.68</v>
      </c>
      <c r="O2173" t="s">
        <v>19</v>
      </c>
      <c r="P2173" t="str">
        <f t="shared" ref="P2173:P2174" si="1161">IF(A2170&lt;30,"18-29",IF(A2170&lt;45,"30-44",IF(A2170&lt;60,"45-59",IF(A2170&lt;75,"60-74","75+"))))</f>
        <v>60-74</v>
      </c>
      <c r="Q2173" t="str">
        <f>IF(PatientData[[#This Row],[bmi]]&lt;18.5,"Underweight",
IF(PatientData[[#This Row],[bmi]]&lt;25,"Normal",
IF(PatientData[[#This Row],[bmi]]&lt;30,"Overweight","Obese")))</f>
        <v>Obese</v>
      </c>
      <c r="R2173" t="str">
        <f t="shared" si="1129"/>
        <v>High BP</v>
      </c>
      <c r="S2173" t="str">
        <f t="shared" si="1130"/>
        <v>Normal Cost</v>
      </c>
    </row>
    <row r="2174" spans="1:19" x14ac:dyDescent="0.3">
      <c r="A2174">
        <v>71</v>
      </c>
      <c r="B2174" t="s">
        <v>15</v>
      </c>
      <c r="C2174">
        <v>24.7</v>
      </c>
      <c r="D2174">
        <v>137</v>
      </c>
      <c r="E2174">
        <v>75</v>
      </c>
      <c r="F2174">
        <v>218</v>
      </c>
      <c r="G2174">
        <v>95</v>
      </c>
      <c r="H2174">
        <v>76</v>
      </c>
      <c r="I2174">
        <v>3</v>
      </c>
      <c r="J2174" t="s">
        <v>16</v>
      </c>
      <c r="K2174" t="s">
        <v>21</v>
      </c>
      <c r="L2174" t="s">
        <v>25</v>
      </c>
      <c r="M2174">
        <v>8.1999999999999993</v>
      </c>
      <c r="N2174">
        <v>15142.65</v>
      </c>
      <c r="O2174" t="s">
        <v>19</v>
      </c>
      <c r="P2174" t="str">
        <f t="shared" si="1161"/>
        <v>45-59</v>
      </c>
      <c r="Q2174" t="str">
        <f>IF(PatientData[[#This Row],[bmi]]&lt;18.5,"Underweight",
IF(PatientData[[#This Row],[bmi]]&lt;25,"Normal",
IF(PatientData[[#This Row],[bmi]]&lt;30,"Overweight","Obese")))</f>
        <v>Normal</v>
      </c>
      <c r="R2174" t="str">
        <f t="shared" si="1129"/>
        <v>High BP</v>
      </c>
      <c r="S2174" t="str">
        <f t="shared" si="1130"/>
        <v>High Cost</v>
      </c>
    </row>
    <row r="2175" spans="1:19" x14ac:dyDescent="0.3">
      <c r="A2175">
        <v>55</v>
      </c>
      <c r="B2175" t="s">
        <v>20</v>
      </c>
      <c r="C2175">
        <v>23.4</v>
      </c>
      <c r="D2175">
        <v>137</v>
      </c>
      <c r="E2175">
        <v>76</v>
      </c>
      <c r="F2175">
        <v>236.3</v>
      </c>
      <c r="G2175">
        <v>104.7</v>
      </c>
      <c r="H2175">
        <v>89</v>
      </c>
      <c r="I2175">
        <v>0</v>
      </c>
      <c r="J2175" t="s">
        <v>16</v>
      </c>
      <c r="K2175" t="s">
        <v>26</v>
      </c>
      <c r="L2175" t="s">
        <v>18</v>
      </c>
      <c r="M2175">
        <v>6.6</v>
      </c>
      <c r="N2175">
        <v>14647.28</v>
      </c>
      <c r="O2175" t="s">
        <v>23</v>
      </c>
      <c r="P2175" t="str">
        <f t="shared" ref="P2175" si="1162">IF(A2175&lt;30,"18-29",IF(A2175&lt;45,"30-44",IF(A2175&lt;60,"45-59",IF(A2175&lt;75,"60-74","75+"))))</f>
        <v>45-59</v>
      </c>
      <c r="Q2175" t="str">
        <f>IF(PatientData[[#This Row],[bmi]]&lt;18.5,"Underweight",
IF(PatientData[[#This Row],[bmi]]&lt;25,"Normal",
IF(PatientData[[#This Row],[bmi]]&lt;30,"Overweight","Obese")))</f>
        <v>Normal</v>
      </c>
      <c r="R2175" t="str">
        <f t="shared" si="1129"/>
        <v>High BP</v>
      </c>
      <c r="S2175" t="str">
        <f t="shared" si="1130"/>
        <v>Normal Cost</v>
      </c>
    </row>
    <row r="2176" spans="1:19" x14ac:dyDescent="0.3">
      <c r="A2176">
        <v>30</v>
      </c>
      <c r="B2176" t="s">
        <v>15</v>
      </c>
      <c r="C2176">
        <v>23.3</v>
      </c>
      <c r="D2176">
        <v>126</v>
      </c>
      <c r="E2176">
        <v>72</v>
      </c>
      <c r="F2176">
        <v>178.5</v>
      </c>
      <c r="G2176">
        <v>167.5</v>
      </c>
      <c r="H2176">
        <v>77</v>
      </c>
      <c r="I2176">
        <v>3</v>
      </c>
      <c r="J2176" t="s">
        <v>24</v>
      </c>
      <c r="K2176" t="s">
        <v>17</v>
      </c>
      <c r="L2176" t="s">
        <v>18</v>
      </c>
      <c r="M2176">
        <v>2.2000000000000002</v>
      </c>
      <c r="N2176">
        <v>5414.14</v>
      </c>
      <c r="O2176" t="s">
        <v>19</v>
      </c>
      <c r="P2176" t="str">
        <f t="shared" ref="P2176" si="1163">IF(A2173&lt;30,"18-29",IF(A2173&lt;45,"30-44",IF(A2173&lt;60,"45-59",IF(A2173&lt;75,"60-74","75+"))))</f>
        <v>45-59</v>
      </c>
      <c r="Q2176" t="str">
        <f>IF(PatientData[[#This Row],[bmi]]&lt;18.5,"Underweight",
IF(PatientData[[#This Row],[bmi]]&lt;25,"Normal",
IF(PatientData[[#This Row],[bmi]]&lt;30,"Overweight","Obese")))</f>
        <v>Normal</v>
      </c>
      <c r="R2176" t="str">
        <f t="shared" si="1129"/>
        <v>High BP</v>
      </c>
      <c r="S2176" t="str">
        <f t="shared" si="1130"/>
        <v>Normal Cost</v>
      </c>
    </row>
    <row r="2177" spans="1:19" x14ac:dyDescent="0.3">
      <c r="A2177">
        <v>36</v>
      </c>
      <c r="B2177" t="s">
        <v>20</v>
      </c>
      <c r="C2177">
        <v>23.4</v>
      </c>
      <c r="D2177">
        <v>108</v>
      </c>
      <c r="E2177">
        <v>65</v>
      </c>
      <c r="F2177">
        <v>224.6</v>
      </c>
      <c r="G2177">
        <v>86.1</v>
      </c>
      <c r="H2177">
        <v>67</v>
      </c>
      <c r="I2177">
        <v>1</v>
      </c>
      <c r="J2177" t="s">
        <v>16</v>
      </c>
      <c r="K2177" t="s">
        <v>26</v>
      </c>
      <c r="L2177" t="s">
        <v>25</v>
      </c>
      <c r="M2177">
        <v>6.8</v>
      </c>
      <c r="N2177">
        <v>12639.48</v>
      </c>
      <c r="O2177" t="s">
        <v>19</v>
      </c>
      <c r="P2177" t="str">
        <f t="shared" ref="P2177" si="1164">IF(A2177&lt;30,"18-29",IF(A2177&lt;45,"30-44",IF(A2177&lt;60,"45-59",IF(A2177&lt;75,"60-74","75+"))))</f>
        <v>30-44</v>
      </c>
      <c r="Q2177" t="str">
        <f>IF(PatientData[[#This Row],[bmi]]&lt;18.5,"Underweight",
IF(PatientData[[#This Row],[bmi]]&lt;25,"Normal",
IF(PatientData[[#This Row],[bmi]]&lt;30,"Overweight","Obese")))</f>
        <v>Normal</v>
      </c>
      <c r="R2177" t="str">
        <f t="shared" si="1129"/>
        <v>Normal BP</v>
      </c>
      <c r="S2177" t="str">
        <f t="shared" si="1130"/>
        <v>Normal Cost</v>
      </c>
    </row>
    <row r="2178" spans="1:19" x14ac:dyDescent="0.3">
      <c r="A2178">
        <v>67</v>
      </c>
      <c r="B2178" t="s">
        <v>15</v>
      </c>
      <c r="C2178">
        <v>30.5</v>
      </c>
      <c r="D2178">
        <v>132</v>
      </c>
      <c r="E2178">
        <v>77</v>
      </c>
      <c r="F2178">
        <v>225.9</v>
      </c>
      <c r="G2178">
        <v>95.4</v>
      </c>
      <c r="H2178">
        <v>85</v>
      </c>
      <c r="I2178">
        <v>0</v>
      </c>
      <c r="J2178" t="s">
        <v>16</v>
      </c>
      <c r="K2178" t="s">
        <v>21</v>
      </c>
      <c r="L2178" t="s">
        <v>22</v>
      </c>
      <c r="M2178">
        <v>10.199999999999999</v>
      </c>
      <c r="N2178">
        <v>20838.96</v>
      </c>
      <c r="O2178" t="s">
        <v>19</v>
      </c>
      <c r="P2178" t="str">
        <f t="shared" ref="P2178" si="1165">IF(A2175&lt;30,"18-29",IF(A2175&lt;45,"30-44",IF(A2175&lt;60,"45-59",IF(A2175&lt;75,"60-74","75+"))))</f>
        <v>45-59</v>
      </c>
      <c r="Q2178" t="str">
        <f>IF(PatientData[[#This Row],[bmi]]&lt;18.5,"Underweight",
IF(PatientData[[#This Row],[bmi]]&lt;25,"Normal",
IF(PatientData[[#This Row],[bmi]]&lt;30,"Overweight","Obese")))</f>
        <v>Obese</v>
      </c>
      <c r="R2178" t="str">
        <f t="shared" si="1129"/>
        <v>High BP</v>
      </c>
      <c r="S2178" t="str">
        <f t="shared" si="1130"/>
        <v>High Cost</v>
      </c>
    </row>
    <row r="2179" spans="1:19" x14ac:dyDescent="0.3">
      <c r="A2179">
        <v>95</v>
      </c>
      <c r="B2179" t="s">
        <v>20</v>
      </c>
      <c r="C2179">
        <v>23.4</v>
      </c>
      <c r="D2179">
        <v>126</v>
      </c>
      <c r="E2179">
        <v>72</v>
      </c>
      <c r="F2179">
        <v>273.8</v>
      </c>
      <c r="G2179">
        <v>103.8</v>
      </c>
      <c r="H2179">
        <v>93</v>
      </c>
      <c r="I2179">
        <v>1</v>
      </c>
      <c r="J2179" t="s">
        <v>16</v>
      </c>
      <c r="K2179" t="s">
        <v>26</v>
      </c>
      <c r="L2179" t="s">
        <v>25</v>
      </c>
      <c r="M2179">
        <v>7.2</v>
      </c>
      <c r="N2179">
        <v>15608.41</v>
      </c>
      <c r="O2179" t="s">
        <v>19</v>
      </c>
      <c r="P2179" t="str">
        <f t="shared" ref="P2179:P2181" si="1166">IF(A2179&lt;30,"18-29",IF(A2179&lt;45,"30-44",IF(A2179&lt;60,"45-59",IF(A2179&lt;75,"60-74","75+"))))</f>
        <v>75+</v>
      </c>
      <c r="Q2179" t="str">
        <f>IF(PatientData[[#This Row],[bmi]]&lt;18.5,"Underweight",
IF(PatientData[[#This Row],[bmi]]&lt;25,"Normal",
IF(PatientData[[#This Row],[bmi]]&lt;30,"Overweight","Obese")))</f>
        <v>Normal</v>
      </c>
      <c r="R2179" t="str">
        <f t="shared" ref="R2179:R2242" si="1167">IF(AND(D2179&lt;120,E2179&lt;80),"Normal BP","High BP")</f>
        <v>High BP</v>
      </c>
      <c r="S2179" t="str">
        <f t="shared" ref="S2179:S2242" si="1168">IF(N2179&gt;15000,"High Cost","Normal Cost")</f>
        <v>High Cost</v>
      </c>
    </row>
    <row r="2180" spans="1:19" x14ac:dyDescent="0.3">
      <c r="A2180">
        <v>35</v>
      </c>
      <c r="B2180" t="s">
        <v>20</v>
      </c>
      <c r="C2180">
        <v>23.4</v>
      </c>
      <c r="D2180">
        <v>117</v>
      </c>
      <c r="E2180">
        <v>66</v>
      </c>
      <c r="F2180">
        <v>198</v>
      </c>
      <c r="G2180">
        <v>90.1</v>
      </c>
      <c r="H2180">
        <v>93</v>
      </c>
      <c r="I2180">
        <v>0</v>
      </c>
      <c r="J2180" t="s">
        <v>16</v>
      </c>
      <c r="K2180" t="s">
        <v>26</v>
      </c>
      <c r="L2180" t="s">
        <v>25</v>
      </c>
      <c r="M2180">
        <v>5.5</v>
      </c>
      <c r="N2180">
        <v>11498.39</v>
      </c>
      <c r="O2180" t="s">
        <v>23</v>
      </c>
      <c r="P2180" t="str">
        <f t="shared" si="1166"/>
        <v>30-44</v>
      </c>
      <c r="Q2180" t="str">
        <f>IF(PatientData[[#This Row],[bmi]]&lt;18.5,"Underweight",
IF(PatientData[[#This Row],[bmi]]&lt;25,"Normal",
IF(PatientData[[#This Row],[bmi]]&lt;30,"Overweight","Obese")))</f>
        <v>Normal</v>
      </c>
      <c r="R2180" t="str">
        <f t="shared" si="1167"/>
        <v>Normal BP</v>
      </c>
      <c r="S2180" t="str">
        <f t="shared" si="1168"/>
        <v>Normal Cost</v>
      </c>
    </row>
    <row r="2181" spans="1:19" x14ac:dyDescent="0.3">
      <c r="A2181">
        <v>79</v>
      </c>
      <c r="B2181" t="s">
        <v>20</v>
      </c>
      <c r="C2181">
        <v>23.4</v>
      </c>
      <c r="D2181">
        <v>128</v>
      </c>
      <c r="E2181">
        <v>73</v>
      </c>
      <c r="F2181">
        <v>187.2</v>
      </c>
      <c r="G2181">
        <v>115.7</v>
      </c>
      <c r="H2181">
        <v>70</v>
      </c>
      <c r="I2181">
        <v>3</v>
      </c>
      <c r="J2181" t="s">
        <v>24</v>
      </c>
      <c r="K2181" t="s">
        <v>21</v>
      </c>
      <c r="L2181" t="s">
        <v>25</v>
      </c>
      <c r="M2181">
        <v>6.2</v>
      </c>
      <c r="N2181">
        <v>14404.57</v>
      </c>
      <c r="O2181" t="s">
        <v>19</v>
      </c>
      <c r="P2181" t="str">
        <f t="shared" si="1166"/>
        <v>75+</v>
      </c>
      <c r="Q2181" t="str">
        <f>IF(PatientData[[#This Row],[bmi]]&lt;18.5,"Underweight",
IF(PatientData[[#This Row],[bmi]]&lt;25,"Normal",
IF(PatientData[[#This Row],[bmi]]&lt;30,"Overweight","Obese")))</f>
        <v>Normal</v>
      </c>
      <c r="R2181" t="str">
        <f t="shared" si="1167"/>
        <v>High BP</v>
      </c>
      <c r="S2181" t="str">
        <f t="shared" si="1168"/>
        <v>Normal Cost</v>
      </c>
    </row>
    <row r="2182" spans="1:19" x14ac:dyDescent="0.3">
      <c r="A2182">
        <v>76</v>
      </c>
      <c r="B2182" t="s">
        <v>15</v>
      </c>
      <c r="C2182">
        <v>25.7</v>
      </c>
      <c r="D2182">
        <v>126</v>
      </c>
      <c r="E2182">
        <v>76</v>
      </c>
      <c r="F2182">
        <v>247.3</v>
      </c>
      <c r="G2182">
        <v>89</v>
      </c>
      <c r="H2182">
        <v>97</v>
      </c>
      <c r="I2182">
        <v>1</v>
      </c>
      <c r="J2182" t="s">
        <v>16</v>
      </c>
      <c r="K2182" t="s">
        <v>28</v>
      </c>
      <c r="L2182" t="s">
        <v>18</v>
      </c>
      <c r="M2182">
        <v>8.4</v>
      </c>
      <c r="N2182">
        <v>15938.61</v>
      </c>
      <c r="O2182" t="s">
        <v>19</v>
      </c>
      <c r="P2182" t="str">
        <f t="shared" ref="P2182:P2185" si="1169">IF(A2179&lt;30,"18-29",IF(A2179&lt;45,"30-44",IF(A2179&lt;60,"45-59",IF(A2179&lt;75,"60-74","75+"))))</f>
        <v>75+</v>
      </c>
      <c r="Q2182" t="str">
        <f>IF(PatientData[[#This Row],[bmi]]&lt;18.5,"Underweight",
IF(PatientData[[#This Row],[bmi]]&lt;25,"Normal",
IF(PatientData[[#This Row],[bmi]]&lt;30,"Overweight","Obese")))</f>
        <v>Overweight</v>
      </c>
      <c r="R2182" t="str">
        <f t="shared" si="1167"/>
        <v>High BP</v>
      </c>
      <c r="S2182" t="str">
        <f t="shared" si="1168"/>
        <v>High Cost</v>
      </c>
    </row>
    <row r="2183" spans="1:19" x14ac:dyDescent="0.3">
      <c r="A2183">
        <v>86</v>
      </c>
      <c r="B2183" t="s">
        <v>15</v>
      </c>
      <c r="C2183">
        <v>24</v>
      </c>
      <c r="D2183">
        <v>114</v>
      </c>
      <c r="E2183">
        <v>74</v>
      </c>
      <c r="F2183">
        <v>242.1</v>
      </c>
      <c r="G2183">
        <v>89.3</v>
      </c>
      <c r="H2183">
        <v>83</v>
      </c>
      <c r="I2183">
        <v>1</v>
      </c>
      <c r="J2183" t="s">
        <v>27</v>
      </c>
      <c r="K2183" t="s">
        <v>26</v>
      </c>
      <c r="L2183" t="s">
        <v>18</v>
      </c>
      <c r="M2183">
        <v>2.8</v>
      </c>
      <c r="N2183">
        <v>6130.44</v>
      </c>
      <c r="O2183" t="s">
        <v>19</v>
      </c>
      <c r="P2183" t="str">
        <f t="shared" si="1169"/>
        <v>30-44</v>
      </c>
      <c r="Q2183" t="str">
        <f>IF(PatientData[[#This Row],[bmi]]&lt;18.5,"Underweight",
IF(PatientData[[#This Row],[bmi]]&lt;25,"Normal",
IF(PatientData[[#This Row],[bmi]]&lt;30,"Overweight","Obese")))</f>
        <v>Normal</v>
      </c>
      <c r="R2183" t="str">
        <f t="shared" si="1167"/>
        <v>Normal BP</v>
      </c>
      <c r="S2183" t="str">
        <f t="shared" si="1168"/>
        <v>Normal Cost</v>
      </c>
    </row>
    <row r="2184" spans="1:19" x14ac:dyDescent="0.3">
      <c r="A2184">
        <v>78</v>
      </c>
      <c r="B2184" t="s">
        <v>15</v>
      </c>
      <c r="C2184">
        <v>27</v>
      </c>
      <c r="D2184">
        <v>126</v>
      </c>
      <c r="E2184">
        <v>76</v>
      </c>
      <c r="F2184">
        <v>226.6</v>
      </c>
      <c r="G2184">
        <v>83</v>
      </c>
      <c r="H2184">
        <v>91</v>
      </c>
      <c r="I2184">
        <v>1</v>
      </c>
      <c r="J2184" t="s">
        <v>24</v>
      </c>
      <c r="K2184" t="s">
        <v>21</v>
      </c>
      <c r="L2184" t="s">
        <v>18</v>
      </c>
      <c r="M2184">
        <v>8.1999999999999993</v>
      </c>
      <c r="N2184">
        <v>18838.509999999998</v>
      </c>
      <c r="O2184" t="s">
        <v>19</v>
      </c>
      <c r="P2184" t="str">
        <f t="shared" si="1169"/>
        <v>75+</v>
      </c>
      <c r="Q2184" t="str">
        <f>IF(PatientData[[#This Row],[bmi]]&lt;18.5,"Underweight",
IF(PatientData[[#This Row],[bmi]]&lt;25,"Normal",
IF(PatientData[[#This Row],[bmi]]&lt;30,"Overweight","Obese")))</f>
        <v>Overweight</v>
      </c>
      <c r="R2184" t="str">
        <f t="shared" si="1167"/>
        <v>High BP</v>
      </c>
      <c r="S2184" t="str">
        <f t="shared" si="1168"/>
        <v>High Cost</v>
      </c>
    </row>
    <row r="2185" spans="1:19" x14ac:dyDescent="0.3">
      <c r="A2185">
        <v>80</v>
      </c>
      <c r="B2185" t="s">
        <v>15</v>
      </c>
      <c r="C2185">
        <v>30.1</v>
      </c>
      <c r="D2185">
        <v>153</v>
      </c>
      <c r="E2185">
        <v>96</v>
      </c>
      <c r="F2185">
        <v>252.7</v>
      </c>
      <c r="G2185">
        <v>133.4</v>
      </c>
      <c r="H2185">
        <v>78</v>
      </c>
      <c r="I2185">
        <v>0</v>
      </c>
      <c r="J2185" t="s">
        <v>24</v>
      </c>
      <c r="K2185" t="s">
        <v>17</v>
      </c>
      <c r="L2185" t="s">
        <v>25</v>
      </c>
      <c r="M2185">
        <v>7.6</v>
      </c>
      <c r="N2185">
        <v>12158.34</v>
      </c>
      <c r="O2185" t="s">
        <v>19</v>
      </c>
      <c r="P2185" t="str">
        <f t="shared" si="1169"/>
        <v>75+</v>
      </c>
      <c r="Q2185" t="str">
        <f>IF(PatientData[[#This Row],[bmi]]&lt;18.5,"Underweight",
IF(PatientData[[#This Row],[bmi]]&lt;25,"Normal",
IF(PatientData[[#This Row],[bmi]]&lt;30,"Overweight","Obese")))</f>
        <v>Obese</v>
      </c>
      <c r="R2185" t="str">
        <f t="shared" si="1167"/>
        <v>High BP</v>
      </c>
      <c r="S2185" t="str">
        <f t="shared" si="1168"/>
        <v>Normal Cost</v>
      </c>
    </row>
    <row r="2186" spans="1:19" x14ac:dyDescent="0.3">
      <c r="A2186">
        <v>53</v>
      </c>
      <c r="B2186" t="s">
        <v>20</v>
      </c>
      <c r="C2186">
        <v>23.4</v>
      </c>
      <c r="D2186">
        <v>139</v>
      </c>
      <c r="E2186">
        <v>80</v>
      </c>
      <c r="F2186">
        <v>181.4</v>
      </c>
      <c r="G2186">
        <v>97.9</v>
      </c>
      <c r="H2186">
        <v>86</v>
      </c>
      <c r="I2186">
        <v>3</v>
      </c>
      <c r="J2186" t="s">
        <v>27</v>
      </c>
      <c r="K2186" t="s">
        <v>26</v>
      </c>
      <c r="L2186" t="s">
        <v>25</v>
      </c>
      <c r="M2186">
        <v>1.2</v>
      </c>
      <c r="N2186">
        <v>3944.98</v>
      </c>
      <c r="O2186" t="s">
        <v>19</v>
      </c>
      <c r="P2186" t="str">
        <f t="shared" ref="P2186:P2191" si="1170">IF(A2186&lt;30,"18-29",IF(A2186&lt;45,"30-44",IF(A2186&lt;60,"45-59",IF(A2186&lt;75,"60-74","75+"))))</f>
        <v>45-59</v>
      </c>
      <c r="Q2186" t="str">
        <f>IF(PatientData[[#This Row],[bmi]]&lt;18.5,"Underweight",
IF(PatientData[[#This Row],[bmi]]&lt;25,"Normal",
IF(PatientData[[#This Row],[bmi]]&lt;30,"Overweight","Obese")))</f>
        <v>Normal</v>
      </c>
      <c r="R2186" t="str">
        <f t="shared" si="1167"/>
        <v>High BP</v>
      </c>
      <c r="S2186" t="str">
        <f t="shared" si="1168"/>
        <v>Normal Cost</v>
      </c>
    </row>
    <row r="2187" spans="1:19" x14ac:dyDescent="0.3">
      <c r="A2187">
        <v>78</v>
      </c>
      <c r="B2187" t="s">
        <v>20</v>
      </c>
      <c r="C2187">
        <v>23.4</v>
      </c>
      <c r="D2187">
        <v>115</v>
      </c>
      <c r="E2187">
        <v>72</v>
      </c>
      <c r="F2187">
        <v>227.2</v>
      </c>
      <c r="G2187">
        <v>93.5</v>
      </c>
      <c r="H2187">
        <v>68</v>
      </c>
      <c r="I2187">
        <v>3</v>
      </c>
      <c r="J2187" t="s">
        <v>16</v>
      </c>
      <c r="K2187" t="s">
        <v>26</v>
      </c>
      <c r="L2187" t="s">
        <v>18</v>
      </c>
      <c r="M2187">
        <v>6.7</v>
      </c>
      <c r="N2187">
        <v>14656.78</v>
      </c>
      <c r="O2187" t="s">
        <v>19</v>
      </c>
      <c r="P2187" t="str">
        <f t="shared" si="1170"/>
        <v>75+</v>
      </c>
      <c r="Q2187" t="str">
        <f>IF(PatientData[[#This Row],[bmi]]&lt;18.5,"Underweight",
IF(PatientData[[#This Row],[bmi]]&lt;25,"Normal",
IF(PatientData[[#This Row],[bmi]]&lt;30,"Overweight","Obese")))</f>
        <v>Normal</v>
      </c>
      <c r="R2187" t="str">
        <f t="shared" si="1167"/>
        <v>Normal BP</v>
      </c>
      <c r="S2187" t="str">
        <f t="shared" si="1168"/>
        <v>Normal Cost</v>
      </c>
    </row>
    <row r="2188" spans="1:19" x14ac:dyDescent="0.3">
      <c r="A2188">
        <v>61</v>
      </c>
      <c r="B2188" t="s">
        <v>20</v>
      </c>
      <c r="C2188">
        <v>23.4</v>
      </c>
      <c r="D2188">
        <v>126</v>
      </c>
      <c r="E2188">
        <v>76</v>
      </c>
      <c r="F2188">
        <v>215.8</v>
      </c>
      <c r="G2188">
        <v>91.6</v>
      </c>
      <c r="H2188">
        <v>73</v>
      </c>
      <c r="I2188">
        <v>1</v>
      </c>
      <c r="J2188" t="s">
        <v>16</v>
      </c>
      <c r="K2188" t="s">
        <v>28</v>
      </c>
      <c r="L2188" t="s">
        <v>22</v>
      </c>
      <c r="M2188">
        <v>6.1</v>
      </c>
      <c r="N2188">
        <v>14377.84</v>
      </c>
      <c r="O2188" t="s">
        <v>19</v>
      </c>
      <c r="P2188" t="str">
        <f t="shared" si="1170"/>
        <v>60-74</v>
      </c>
      <c r="Q2188" t="str">
        <f>IF(PatientData[[#This Row],[bmi]]&lt;18.5,"Underweight",
IF(PatientData[[#This Row],[bmi]]&lt;25,"Normal",
IF(PatientData[[#This Row],[bmi]]&lt;30,"Overweight","Obese")))</f>
        <v>Normal</v>
      </c>
      <c r="R2188" t="str">
        <f t="shared" si="1167"/>
        <v>High BP</v>
      </c>
      <c r="S2188" t="str">
        <f t="shared" si="1168"/>
        <v>Normal Cost</v>
      </c>
    </row>
    <row r="2189" spans="1:19" x14ac:dyDescent="0.3">
      <c r="A2189">
        <v>68</v>
      </c>
      <c r="B2189" t="s">
        <v>20</v>
      </c>
      <c r="C2189">
        <v>23.4</v>
      </c>
      <c r="D2189">
        <v>131</v>
      </c>
      <c r="E2189">
        <v>80</v>
      </c>
      <c r="F2189">
        <v>227.8</v>
      </c>
      <c r="G2189">
        <v>101.8</v>
      </c>
      <c r="H2189">
        <v>78</v>
      </c>
      <c r="I2189">
        <v>0</v>
      </c>
      <c r="J2189" t="s">
        <v>24</v>
      </c>
      <c r="K2189" t="s">
        <v>21</v>
      </c>
      <c r="L2189" t="s">
        <v>25</v>
      </c>
      <c r="M2189">
        <v>4.5</v>
      </c>
      <c r="N2189">
        <v>10452.549999999999</v>
      </c>
      <c r="O2189" t="s">
        <v>19</v>
      </c>
      <c r="P2189" t="str">
        <f t="shared" si="1170"/>
        <v>60-74</v>
      </c>
      <c r="Q2189" t="str">
        <f>IF(PatientData[[#This Row],[bmi]]&lt;18.5,"Underweight",
IF(PatientData[[#This Row],[bmi]]&lt;25,"Normal",
IF(PatientData[[#This Row],[bmi]]&lt;30,"Overweight","Obese")))</f>
        <v>Normal</v>
      </c>
      <c r="R2189" t="str">
        <f t="shared" si="1167"/>
        <v>High BP</v>
      </c>
      <c r="S2189" t="str">
        <f t="shared" si="1168"/>
        <v>Normal Cost</v>
      </c>
    </row>
    <row r="2190" spans="1:19" x14ac:dyDescent="0.3">
      <c r="A2190">
        <v>72</v>
      </c>
      <c r="B2190" t="s">
        <v>20</v>
      </c>
      <c r="C2190">
        <v>23.4</v>
      </c>
      <c r="D2190">
        <v>124</v>
      </c>
      <c r="E2190">
        <v>63</v>
      </c>
      <c r="F2190">
        <v>194.9</v>
      </c>
      <c r="G2190">
        <v>109.6</v>
      </c>
      <c r="H2190">
        <v>82</v>
      </c>
      <c r="I2190">
        <v>3</v>
      </c>
      <c r="J2190" t="s">
        <v>24</v>
      </c>
      <c r="K2190" t="s">
        <v>21</v>
      </c>
      <c r="L2190" t="s">
        <v>22</v>
      </c>
      <c r="M2190">
        <v>5</v>
      </c>
      <c r="N2190">
        <v>10942</v>
      </c>
      <c r="O2190" t="s">
        <v>19</v>
      </c>
      <c r="P2190" t="str">
        <f t="shared" si="1170"/>
        <v>60-74</v>
      </c>
      <c r="Q2190" t="str">
        <f>IF(PatientData[[#This Row],[bmi]]&lt;18.5,"Underweight",
IF(PatientData[[#This Row],[bmi]]&lt;25,"Normal",
IF(PatientData[[#This Row],[bmi]]&lt;30,"Overweight","Obese")))</f>
        <v>Normal</v>
      </c>
      <c r="R2190" t="str">
        <f t="shared" si="1167"/>
        <v>High BP</v>
      </c>
      <c r="S2190" t="str">
        <f t="shared" si="1168"/>
        <v>Normal Cost</v>
      </c>
    </row>
    <row r="2191" spans="1:19" x14ac:dyDescent="0.3">
      <c r="A2191">
        <v>84</v>
      </c>
      <c r="B2191" t="s">
        <v>20</v>
      </c>
      <c r="C2191">
        <v>23.4</v>
      </c>
      <c r="D2191">
        <v>150</v>
      </c>
      <c r="E2191">
        <v>95</v>
      </c>
      <c r="F2191">
        <v>225</v>
      </c>
      <c r="G2191">
        <v>129.6</v>
      </c>
      <c r="H2191">
        <v>77</v>
      </c>
      <c r="I2191">
        <v>2</v>
      </c>
      <c r="J2191" t="s">
        <v>24</v>
      </c>
      <c r="K2191" t="s">
        <v>26</v>
      </c>
      <c r="L2191" t="s">
        <v>25</v>
      </c>
      <c r="M2191">
        <v>5.9</v>
      </c>
      <c r="N2191">
        <v>11829.94</v>
      </c>
      <c r="O2191" t="s">
        <v>23</v>
      </c>
      <c r="P2191" t="str">
        <f t="shared" si="1170"/>
        <v>75+</v>
      </c>
      <c r="Q2191" t="str">
        <f>IF(PatientData[[#This Row],[bmi]]&lt;18.5,"Underweight",
IF(PatientData[[#This Row],[bmi]]&lt;25,"Normal",
IF(PatientData[[#This Row],[bmi]]&lt;30,"Overweight","Obese")))</f>
        <v>Normal</v>
      </c>
      <c r="R2191" t="str">
        <f t="shared" si="1167"/>
        <v>High BP</v>
      </c>
      <c r="S2191" t="str">
        <f t="shared" si="1168"/>
        <v>Normal Cost</v>
      </c>
    </row>
    <row r="2192" spans="1:19" x14ac:dyDescent="0.3">
      <c r="A2192">
        <v>59</v>
      </c>
      <c r="B2192" t="s">
        <v>15</v>
      </c>
      <c r="C2192">
        <v>28.4</v>
      </c>
      <c r="D2192">
        <v>119</v>
      </c>
      <c r="E2192">
        <v>69</v>
      </c>
      <c r="F2192">
        <v>240.3</v>
      </c>
      <c r="G2192">
        <v>131.4</v>
      </c>
      <c r="H2192">
        <v>70</v>
      </c>
      <c r="I2192">
        <v>1</v>
      </c>
      <c r="J2192" t="s">
        <v>24</v>
      </c>
      <c r="K2192" t="s">
        <v>21</v>
      </c>
      <c r="L2192" t="s">
        <v>25</v>
      </c>
      <c r="M2192">
        <v>5.5</v>
      </c>
      <c r="N2192">
        <v>10998.41</v>
      </c>
      <c r="O2192" t="s">
        <v>19</v>
      </c>
      <c r="P2192" t="str">
        <f t="shared" ref="P2192" si="1171">IF(A2189&lt;30,"18-29",IF(A2189&lt;45,"30-44",IF(A2189&lt;60,"45-59",IF(A2189&lt;75,"60-74","75+"))))</f>
        <v>60-74</v>
      </c>
      <c r="Q2192" t="str">
        <f>IF(PatientData[[#This Row],[bmi]]&lt;18.5,"Underweight",
IF(PatientData[[#This Row],[bmi]]&lt;25,"Normal",
IF(PatientData[[#This Row],[bmi]]&lt;30,"Overweight","Obese")))</f>
        <v>Overweight</v>
      </c>
      <c r="R2192" t="str">
        <f t="shared" si="1167"/>
        <v>Normal BP</v>
      </c>
      <c r="S2192" t="str">
        <f t="shared" si="1168"/>
        <v>Normal Cost</v>
      </c>
    </row>
    <row r="2193" spans="1:19" x14ac:dyDescent="0.3">
      <c r="A2193">
        <v>59</v>
      </c>
      <c r="B2193" t="s">
        <v>20</v>
      </c>
      <c r="C2193">
        <v>23.4</v>
      </c>
      <c r="D2193">
        <v>128</v>
      </c>
      <c r="E2193">
        <v>68</v>
      </c>
      <c r="F2193">
        <v>240.4</v>
      </c>
      <c r="G2193">
        <v>123.8</v>
      </c>
      <c r="H2193">
        <v>90</v>
      </c>
      <c r="I2193">
        <v>2</v>
      </c>
      <c r="J2193" t="s">
        <v>16</v>
      </c>
      <c r="K2193" t="s">
        <v>28</v>
      </c>
      <c r="L2193" t="s">
        <v>25</v>
      </c>
      <c r="M2193">
        <v>9.9</v>
      </c>
      <c r="N2193">
        <v>19708.740000000002</v>
      </c>
      <c r="O2193" t="s">
        <v>19</v>
      </c>
      <c r="P2193" t="str">
        <f t="shared" ref="P2193:P2195" si="1172">IF(A2193&lt;30,"18-29",IF(A2193&lt;45,"30-44",IF(A2193&lt;60,"45-59",IF(A2193&lt;75,"60-74","75+"))))</f>
        <v>45-59</v>
      </c>
      <c r="Q2193" t="str">
        <f>IF(PatientData[[#This Row],[bmi]]&lt;18.5,"Underweight",
IF(PatientData[[#This Row],[bmi]]&lt;25,"Normal",
IF(PatientData[[#This Row],[bmi]]&lt;30,"Overweight","Obese")))</f>
        <v>Normal</v>
      </c>
      <c r="R2193" t="str">
        <f t="shared" si="1167"/>
        <v>High BP</v>
      </c>
      <c r="S2193" t="str">
        <f t="shared" si="1168"/>
        <v>High Cost</v>
      </c>
    </row>
    <row r="2194" spans="1:19" x14ac:dyDescent="0.3">
      <c r="A2194">
        <v>35</v>
      </c>
      <c r="B2194" t="s">
        <v>20</v>
      </c>
      <c r="C2194">
        <v>23.4</v>
      </c>
      <c r="D2194">
        <v>122</v>
      </c>
      <c r="E2194">
        <v>74</v>
      </c>
      <c r="F2194">
        <v>197.9</v>
      </c>
      <c r="G2194">
        <v>77.5</v>
      </c>
      <c r="H2194">
        <v>75</v>
      </c>
      <c r="I2194">
        <v>1</v>
      </c>
      <c r="J2194" t="s">
        <v>24</v>
      </c>
      <c r="K2194" t="s">
        <v>21</v>
      </c>
      <c r="L2194" t="s">
        <v>25</v>
      </c>
      <c r="M2194">
        <v>10.6</v>
      </c>
      <c r="N2194">
        <v>16353.25</v>
      </c>
      <c r="O2194" t="s">
        <v>19</v>
      </c>
      <c r="P2194" t="str">
        <f t="shared" si="1172"/>
        <v>30-44</v>
      </c>
      <c r="Q2194" t="str">
        <f>IF(PatientData[[#This Row],[bmi]]&lt;18.5,"Underweight",
IF(PatientData[[#This Row],[bmi]]&lt;25,"Normal",
IF(PatientData[[#This Row],[bmi]]&lt;30,"Overweight","Obese")))</f>
        <v>Normal</v>
      </c>
      <c r="R2194" t="str">
        <f t="shared" si="1167"/>
        <v>High BP</v>
      </c>
      <c r="S2194" t="str">
        <f t="shared" si="1168"/>
        <v>High Cost</v>
      </c>
    </row>
    <row r="2195" spans="1:19" x14ac:dyDescent="0.3">
      <c r="A2195">
        <v>64</v>
      </c>
      <c r="B2195" t="s">
        <v>20</v>
      </c>
      <c r="C2195">
        <v>23.4</v>
      </c>
      <c r="D2195">
        <v>122</v>
      </c>
      <c r="E2195">
        <v>65</v>
      </c>
      <c r="F2195">
        <v>219.9</v>
      </c>
      <c r="G2195">
        <v>119.8</v>
      </c>
      <c r="H2195">
        <v>82</v>
      </c>
      <c r="I2195">
        <v>1</v>
      </c>
      <c r="J2195" t="s">
        <v>27</v>
      </c>
      <c r="K2195" t="s">
        <v>17</v>
      </c>
      <c r="L2195" t="s">
        <v>18</v>
      </c>
      <c r="M2195">
        <v>7.5</v>
      </c>
      <c r="N2195">
        <v>13147.98</v>
      </c>
      <c r="O2195" t="s">
        <v>19</v>
      </c>
      <c r="P2195" t="str">
        <f t="shared" si="1172"/>
        <v>60-74</v>
      </c>
      <c r="Q2195" t="str">
        <f>IF(PatientData[[#This Row],[bmi]]&lt;18.5,"Underweight",
IF(PatientData[[#This Row],[bmi]]&lt;25,"Normal",
IF(PatientData[[#This Row],[bmi]]&lt;30,"Overweight","Obese")))</f>
        <v>Normal</v>
      </c>
      <c r="R2195" t="str">
        <f t="shared" si="1167"/>
        <v>High BP</v>
      </c>
      <c r="S2195" t="str">
        <f t="shared" si="1168"/>
        <v>Normal Cost</v>
      </c>
    </row>
    <row r="2196" spans="1:19" x14ac:dyDescent="0.3">
      <c r="A2196">
        <v>69</v>
      </c>
      <c r="B2196" t="s">
        <v>15</v>
      </c>
      <c r="C2196">
        <v>26.7</v>
      </c>
      <c r="D2196">
        <v>124</v>
      </c>
      <c r="E2196">
        <v>78</v>
      </c>
      <c r="F2196">
        <v>207.4</v>
      </c>
      <c r="G2196">
        <v>83.7</v>
      </c>
      <c r="H2196">
        <v>85</v>
      </c>
      <c r="I2196">
        <v>0</v>
      </c>
      <c r="J2196" t="s">
        <v>16</v>
      </c>
      <c r="K2196" t="s">
        <v>21</v>
      </c>
      <c r="L2196" t="s">
        <v>18</v>
      </c>
      <c r="M2196">
        <v>7.6</v>
      </c>
      <c r="N2196">
        <v>14184.53</v>
      </c>
      <c r="O2196" t="s">
        <v>19</v>
      </c>
      <c r="P2196" t="str">
        <f t="shared" ref="P2196:P2198" si="1173">IF(A2193&lt;30,"18-29",IF(A2193&lt;45,"30-44",IF(A2193&lt;60,"45-59",IF(A2193&lt;75,"60-74","75+"))))</f>
        <v>45-59</v>
      </c>
      <c r="Q2196" t="str">
        <f>IF(PatientData[[#This Row],[bmi]]&lt;18.5,"Underweight",
IF(PatientData[[#This Row],[bmi]]&lt;25,"Normal",
IF(PatientData[[#This Row],[bmi]]&lt;30,"Overweight","Obese")))</f>
        <v>Overweight</v>
      </c>
      <c r="R2196" t="str">
        <f t="shared" si="1167"/>
        <v>High BP</v>
      </c>
      <c r="S2196" t="str">
        <f t="shared" si="1168"/>
        <v>Normal Cost</v>
      </c>
    </row>
    <row r="2197" spans="1:19" x14ac:dyDescent="0.3">
      <c r="A2197">
        <v>77</v>
      </c>
      <c r="B2197" t="s">
        <v>15</v>
      </c>
      <c r="C2197">
        <v>30.3</v>
      </c>
      <c r="D2197">
        <v>134</v>
      </c>
      <c r="E2197">
        <v>72</v>
      </c>
      <c r="F2197">
        <v>227.5</v>
      </c>
      <c r="G2197">
        <v>158.6</v>
      </c>
      <c r="H2197">
        <v>55</v>
      </c>
      <c r="I2197">
        <v>1</v>
      </c>
      <c r="J2197" t="s">
        <v>24</v>
      </c>
      <c r="K2197" t="s">
        <v>17</v>
      </c>
      <c r="L2197" t="s">
        <v>25</v>
      </c>
      <c r="M2197">
        <v>7.1</v>
      </c>
      <c r="N2197">
        <v>13033.92</v>
      </c>
      <c r="O2197" t="s">
        <v>19</v>
      </c>
      <c r="P2197" t="str">
        <f t="shared" si="1173"/>
        <v>30-44</v>
      </c>
      <c r="Q2197" t="str">
        <f>IF(PatientData[[#This Row],[bmi]]&lt;18.5,"Underweight",
IF(PatientData[[#This Row],[bmi]]&lt;25,"Normal",
IF(PatientData[[#This Row],[bmi]]&lt;30,"Overweight","Obese")))</f>
        <v>Obese</v>
      </c>
      <c r="R2197" t="str">
        <f t="shared" si="1167"/>
        <v>High BP</v>
      </c>
      <c r="S2197" t="str">
        <f t="shared" si="1168"/>
        <v>Normal Cost</v>
      </c>
    </row>
    <row r="2198" spans="1:19" x14ac:dyDescent="0.3">
      <c r="A2198">
        <v>36</v>
      </c>
      <c r="B2198" t="s">
        <v>15</v>
      </c>
      <c r="C2198">
        <v>18.899999999999999</v>
      </c>
      <c r="D2198">
        <v>94</v>
      </c>
      <c r="E2198">
        <v>60</v>
      </c>
      <c r="F2198">
        <v>195.7</v>
      </c>
      <c r="G2198">
        <v>124.1</v>
      </c>
      <c r="H2198">
        <v>81</v>
      </c>
      <c r="I2198">
        <v>1</v>
      </c>
      <c r="J2198" t="s">
        <v>27</v>
      </c>
      <c r="K2198" t="s">
        <v>21</v>
      </c>
      <c r="L2198" t="s">
        <v>22</v>
      </c>
      <c r="M2198">
        <v>5.9</v>
      </c>
      <c r="N2198">
        <v>12445.66</v>
      </c>
      <c r="O2198" t="s">
        <v>19</v>
      </c>
      <c r="P2198" t="str">
        <f t="shared" si="1173"/>
        <v>60-74</v>
      </c>
      <c r="Q2198" t="str">
        <f>IF(PatientData[[#This Row],[bmi]]&lt;18.5,"Underweight",
IF(PatientData[[#This Row],[bmi]]&lt;25,"Normal",
IF(PatientData[[#This Row],[bmi]]&lt;30,"Overweight","Obese")))</f>
        <v>Normal</v>
      </c>
      <c r="R2198" t="str">
        <f t="shared" si="1167"/>
        <v>Normal BP</v>
      </c>
      <c r="S2198" t="str">
        <f t="shared" si="1168"/>
        <v>Normal Cost</v>
      </c>
    </row>
    <row r="2199" spans="1:19" x14ac:dyDescent="0.3">
      <c r="A2199">
        <v>68</v>
      </c>
      <c r="B2199" t="s">
        <v>20</v>
      </c>
      <c r="C2199">
        <v>23.4</v>
      </c>
      <c r="D2199">
        <v>114</v>
      </c>
      <c r="E2199">
        <v>68</v>
      </c>
      <c r="F2199">
        <v>205</v>
      </c>
      <c r="G2199">
        <v>167.4</v>
      </c>
      <c r="H2199">
        <v>93</v>
      </c>
      <c r="I2199">
        <v>0</v>
      </c>
      <c r="J2199" t="s">
        <v>16</v>
      </c>
      <c r="K2199" t="s">
        <v>17</v>
      </c>
      <c r="L2199" t="s">
        <v>22</v>
      </c>
      <c r="M2199">
        <v>5.0999999999999996</v>
      </c>
      <c r="N2199">
        <v>11242.45</v>
      </c>
      <c r="O2199" t="s">
        <v>19</v>
      </c>
      <c r="P2199" t="str">
        <f t="shared" ref="P2199:P2200" si="1174">IF(A2199&lt;30,"18-29",IF(A2199&lt;45,"30-44",IF(A2199&lt;60,"45-59",IF(A2199&lt;75,"60-74","75+"))))</f>
        <v>60-74</v>
      </c>
      <c r="Q2199" t="str">
        <f>IF(PatientData[[#This Row],[bmi]]&lt;18.5,"Underweight",
IF(PatientData[[#This Row],[bmi]]&lt;25,"Normal",
IF(PatientData[[#This Row],[bmi]]&lt;30,"Overweight","Obese")))</f>
        <v>Normal</v>
      </c>
      <c r="R2199" t="str">
        <f t="shared" si="1167"/>
        <v>Normal BP</v>
      </c>
      <c r="S2199" t="str">
        <f t="shared" si="1168"/>
        <v>Normal Cost</v>
      </c>
    </row>
    <row r="2200" spans="1:19" x14ac:dyDescent="0.3">
      <c r="A2200">
        <v>81</v>
      </c>
      <c r="B2200" t="s">
        <v>20</v>
      </c>
      <c r="C2200">
        <v>23.4</v>
      </c>
      <c r="D2200">
        <v>129</v>
      </c>
      <c r="E2200">
        <v>79</v>
      </c>
      <c r="F2200">
        <v>273.10000000000002</v>
      </c>
      <c r="G2200">
        <v>103.3</v>
      </c>
      <c r="H2200">
        <v>82</v>
      </c>
      <c r="I2200">
        <v>0</v>
      </c>
      <c r="J2200" t="s">
        <v>27</v>
      </c>
      <c r="K2200" t="s">
        <v>21</v>
      </c>
      <c r="L2200" t="s">
        <v>22</v>
      </c>
      <c r="M2200">
        <v>4.4000000000000004</v>
      </c>
      <c r="N2200">
        <v>11959.38</v>
      </c>
      <c r="O2200" t="s">
        <v>19</v>
      </c>
      <c r="P2200" t="str">
        <f t="shared" si="1174"/>
        <v>75+</v>
      </c>
      <c r="Q2200" t="str">
        <f>IF(PatientData[[#This Row],[bmi]]&lt;18.5,"Underweight",
IF(PatientData[[#This Row],[bmi]]&lt;25,"Normal",
IF(PatientData[[#This Row],[bmi]]&lt;30,"Overweight","Obese")))</f>
        <v>Normal</v>
      </c>
      <c r="R2200" t="str">
        <f t="shared" si="1167"/>
        <v>High BP</v>
      </c>
      <c r="S2200" t="str">
        <f t="shared" si="1168"/>
        <v>Normal Cost</v>
      </c>
    </row>
    <row r="2201" spans="1:19" x14ac:dyDescent="0.3">
      <c r="A2201">
        <v>84</v>
      </c>
      <c r="B2201" t="s">
        <v>15</v>
      </c>
      <c r="C2201">
        <v>22.2</v>
      </c>
      <c r="D2201">
        <v>120</v>
      </c>
      <c r="E2201">
        <v>70</v>
      </c>
      <c r="F2201">
        <v>234.3</v>
      </c>
      <c r="G2201">
        <v>90.6</v>
      </c>
      <c r="H2201">
        <v>76</v>
      </c>
      <c r="I2201">
        <v>2</v>
      </c>
      <c r="J2201" t="s">
        <v>24</v>
      </c>
      <c r="K2201" t="s">
        <v>21</v>
      </c>
      <c r="L2201" t="s">
        <v>22</v>
      </c>
      <c r="M2201">
        <v>5.5</v>
      </c>
      <c r="N2201">
        <v>13994.77</v>
      </c>
      <c r="O2201" t="s">
        <v>23</v>
      </c>
      <c r="P2201" t="str">
        <f t="shared" ref="P2201" si="1175">IF(A2198&lt;30,"18-29",IF(A2198&lt;45,"30-44",IF(A2198&lt;60,"45-59",IF(A2198&lt;75,"60-74","75+"))))</f>
        <v>30-44</v>
      </c>
      <c r="Q2201" t="str">
        <f>IF(PatientData[[#This Row],[bmi]]&lt;18.5,"Underweight",
IF(PatientData[[#This Row],[bmi]]&lt;25,"Normal",
IF(PatientData[[#This Row],[bmi]]&lt;30,"Overweight","Obese")))</f>
        <v>Normal</v>
      </c>
      <c r="R2201" t="str">
        <f t="shared" si="1167"/>
        <v>High BP</v>
      </c>
      <c r="S2201" t="str">
        <f t="shared" si="1168"/>
        <v>Normal Cost</v>
      </c>
    </row>
    <row r="2202" spans="1:19" x14ac:dyDescent="0.3">
      <c r="A2202">
        <v>65</v>
      </c>
      <c r="B2202" t="s">
        <v>20</v>
      </c>
      <c r="C2202">
        <v>23.4</v>
      </c>
      <c r="D2202">
        <v>101</v>
      </c>
      <c r="E2202">
        <v>60</v>
      </c>
      <c r="F2202">
        <v>213.7</v>
      </c>
      <c r="G2202">
        <v>114.5</v>
      </c>
      <c r="H2202">
        <v>104</v>
      </c>
      <c r="I2202">
        <v>0</v>
      </c>
      <c r="J2202" t="s">
        <v>16</v>
      </c>
      <c r="K2202" t="s">
        <v>17</v>
      </c>
      <c r="L2202" t="s">
        <v>18</v>
      </c>
      <c r="M2202">
        <v>5.7</v>
      </c>
      <c r="N2202">
        <v>12090.68</v>
      </c>
      <c r="O2202" t="s">
        <v>19</v>
      </c>
      <c r="P2202" t="str">
        <f t="shared" ref="P2202" si="1176">IF(A2202&lt;30,"18-29",IF(A2202&lt;45,"30-44",IF(A2202&lt;60,"45-59",IF(A2202&lt;75,"60-74","75+"))))</f>
        <v>60-74</v>
      </c>
      <c r="Q2202" t="str">
        <f>IF(PatientData[[#This Row],[bmi]]&lt;18.5,"Underweight",
IF(PatientData[[#This Row],[bmi]]&lt;25,"Normal",
IF(PatientData[[#This Row],[bmi]]&lt;30,"Overweight","Obese")))</f>
        <v>Normal</v>
      </c>
      <c r="R2202" t="str">
        <f t="shared" si="1167"/>
        <v>Normal BP</v>
      </c>
      <c r="S2202" t="str">
        <f t="shared" si="1168"/>
        <v>Normal Cost</v>
      </c>
    </row>
    <row r="2203" spans="1:19" x14ac:dyDescent="0.3">
      <c r="A2203">
        <v>57</v>
      </c>
      <c r="B2203" t="s">
        <v>15</v>
      </c>
      <c r="C2203">
        <v>25.3</v>
      </c>
      <c r="D2203">
        <v>131</v>
      </c>
      <c r="E2203">
        <v>74</v>
      </c>
      <c r="F2203">
        <v>236.9</v>
      </c>
      <c r="G2203">
        <v>121.5</v>
      </c>
      <c r="H2203">
        <v>77</v>
      </c>
      <c r="I2203">
        <v>0</v>
      </c>
      <c r="J2203" t="s">
        <v>27</v>
      </c>
      <c r="K2203" t="s">
        <v>21</v>
      </c>
      <c r="L2203" t="s">
        <v>18</v>
      </c>
      <c r="M2203">
        <v>3</v>
      </c>
      <c r="N2203">
        <v>8279.6299999999992</v>
      </c>
      <c r="O2203" t="s">
        <v>19</v>
      </c>
      <c r="P2203" t="str">
        <f t="shared" ref="P2203:P2205" si="1177">IF(A2200&lt;30,"18-29",IF(A2200&lt;45,"30-44",IF(A2200&lt;60,"45-59",IF(A2200&lt;75,"60-74","75+"))))</f>
        <v>75+</v>
      </c>
      <c r="Q2203" t="str">
        <f>IF(PatientData[[#This Row],[bmi]]&lt;18.5,"Underweight",
IF(PatientData[[#This Row],[bmi]]&lt;25,"Normal",
IF(PatientData[[#This Row],[bmi]]&lt;30,"Overweight","Obese")))</f>
        <v>Overweight</v>
      </c>
      <c r="R2203" t="str">
        <f t="shared" si="1167"/>
        <v>High BP</v>
      </c>
      <c r="S2203" t="str">
        <f t="shared" si="1168"/>
        <v>Normal Cost</v>
      </c>
    </row>
    <row r="2204" spans="1:19" x14ac:dyDescent="0.3">
      <c r="A2204">
        <v>73</v>
      </c>
      <c r="B2204" t="s">
        <v>15</v>
      </c>
      <c r="C2204">
        <v>24.8</v>
      </c>
      <c r="D2204">
        <v>117</v>
      </c>
      <c r="E2204">
        <v>68</v>
      </c>
      <c r="F2204">
        <v>221.4</v>
      </c>
      <c r="G2204">
        <v>93.7</v>
      </c>
      <c r="H2204">
        <v>86</v>
      </c>
      <c r="I2204">
        <v>2</v>
      </c>
      <c r="J2204" t="s">
        <v>16</v>
      </c>
      <c r="K2204" t="s">
        <v>21</v>
      </c>
      <c r="L2204" t="s">
        <v>22</v>
      </c>
      <c r="M2204">
        <v>13.7</v>
      </c>
      <c r="N2204">
        <v>22092.94</v>
      </c>
      <c r="O2204" t="s">
        <v>19</v>
      </c>
      <c r="P2204" t="str">
        <f t="shared" si="1177"/>
        <v>75+</v>
      </c>
      <c r="Q2204" t="str">
        <f>IF(PatientData[[#This Row],[bmi]]&lt;18.5,"Underweight",
IF(PatientData[[#This Row],[bmi]]&lt;25,"Normal",
IF(PatientData[[#This Row],[bmi]]&lt;30,"Overweight","Obese")))</f>
        <v>Normal</v>
      </c>
      <c r="R2204" t="str">
        <f t="shared" si="1167"/>
        <v>Normal BP</v>
      </c>
      <c r="S2204" t="str">
        <f t="shared" si="1168"/>
        <v>High Cost</v>
      </c>
    </row>
    <row r="2205" spans="1:19" x14ac:dyDescent="0.3">
      <c r="A2205">
        <v>56</v>
      </c>
      <c r="B2205" t="s">
        <v>15</v>
      </c>
      <c r="C2205">
        <v>32.4</v>
      </c>
      <c r="D2205">
        <v>116</v>
      </c>
      <c r="E2205">
        <v>71</v>
      </c>
      <c r="F2205">
        <v>231.1</v>
      </c>
      <c r="G2205">
        <v>170.1</v>
      </c>
      <c r="H2205">
        <v>94</v>
      </c>
      <c r="I2205">
        <v>0</v>
      </c>
      <c r="J2205" t="s">
        <v>27</v>
      </c>
      <c r="K2205" t="s">
        <v>17</v>
      </c>
      <c r="L2205" t="s">
        <v>25</v>
      </c>
      <c r="M2205">
        <v>5.9</v>
      </c>
      <c r="N2205">
        <v>10490.95</v>
      </c>
      <c r="O2205" t="s">
        <v>19</v>
      </c>
      <c r="P2205" t="str">
        <f t="shared" si="1177"/>
        <v>60-74</v>
      </c>
      <c r="Q2205" t="str">
        <f>IF(PatientData[[#This Row],[bmi]]&lt;18.5,"Underweight",
IF(PatientData[[#This Row],[bmi]]&lt;25,"Normal",
IF(PatientData[[#This Row],[bmi]]&lt;30,"Overweight","Obese")))</f>
        <v>Obese</v>
      </c>
      <c r="R2205" t="str">
        <f t="shared" si="1167"/>
        <v>Normal BP</v>
      </c>
      <c r="S2205" t="str">
        <f t="shared" si="1168"/>
        <v>Normal Cost</v>
      </c>
    </row>
    <row r="2206" spans="1:19" x14ac:dyDescent="0.3">
      <c r="A2206">
        <v>76</v>
      </c>
      <c r="B2206" t="s">
        <v>20</v>
      </c>
      <c r="C2206">
        <v>23.4</v>
      </c>
      <c r="D2206">
        <v>125</v>
      </c>
      <c r="E2206">
        <v>70</v>
      </c>
      <c r="F2206">
        <v>207.2</v>
      </c>
      <c r="G2206">
        <v>78.599999999999994</v>
      </c>
      <c r="H2206">
        <v>66</v>
      </c>
      <c r="I2206">
        <v>1</v>
      </c>
      <c r="J2206" t="s">
        <v>24</v>
      </c>
      <c r="K2206" t="s">
        <v>28</v>
      </c>
      <c r="L2206" t="s">
        <v>18</v>
      </c>
      <c r="M2206">
        <v>4.7</v>
      </c>
      <c r="N2206">
        <v>11851.3</v>
      </c>
      <c r="O2206" t="s">
        <v>23</v>
      </c>
      <c r="P2206" t="str">
        <f t="shared" ref="P2206:P2207" si="1178">IF(A2206&lt;30,"18-29",IF(A2206&lt;45,"30-44",IF(A2206&lt;60,"45-59",IF(A2206&lt;75,"60-74","75+"))))</f>
        <v>75+</v>
      </c>
      <c r="Q2206" t="str">
        <f>IF(PatientData[[#This Row],[bmi]]&lt;18.5,"Underweight",
IF(PatientData[[#This Row],[bmi]]&lt;25,"Normal",
IF(PatientData[[#This Row],[bmi]]&lt;30,"Overweight","Obese")))</f>
        <v>Normal</v>
      </c>
      <c r="R2206" t="str">
        <f t="shared" si="1167"/>
        <v>High BP</v>
      </c>
      <c r="S2206" t="str">
        <f t="shared" si="1168"/>
        <v>Normal Cost</v>
      </c>
    </row>
    <row r="2207" spans="1:19" x14ac:dyDescent="0.3">
      <c r="A2207">
        <v>32</v>
      </c>
      <c r="B2207" t="s">
        <v>20</v>
      </c>
      <c r="C2207">
        <v>23.4</v>
      </c>
      <c r="D2207">
        <v>108</v>
      </c>
      <c r="E2207">
        <v>60</v>
      </c>
      <c r="F2207">
        <v>215.4</v>
      </c>
      <c r="G2207">
        <v>90.7</v>
      </c>
      <c r="H2207">
        <v>59</v>
      </c>
      <c r="I2207">
        <v>2</v>
      </c>
      <c r="J2207" t="s">
        <v>24</v>
      </c>
      <c r="K2207" t="s">
        <v>26</v>
      </c>
      <c r="L2207" t="s">
        <v>25</v>
      </c>
      <c r="M2207">
        <v>4</v>
      </c>
      <c r="N2207">
        <v>9390.3799999999992</v>
      </c>
      <c r="O2207" t="s">
        <v>19</v>
      </c>
      <c r="P2207" t="str">
        <f t="shared" si="1178"/>
        <v>30-44</v>
      </c>
      <c r="Q2207" t="str">
        <f>IF(PatientData[[#This Row],[bmi]]&lt;18.5,"Underweight",
IF(PatientData[[#This Row],[bmi]]&lt;25,"Normal",
IF(PatientData[[#This Row],[bmi]]&lt;30,"Overweight","Obese")))</f>
        <v>Normal</v>
      </c>
      <c r="R2207" t="str">
        <f t="shared" si="1167"/>
        <v>Normal BP</v>
      </c>
      <c r="S2207" t="str">
        <f t="shared" si="1168"/>
        <v>Normal Cost</v>
      </c>
    </row>
    <row r="2208" spans="1:19" x14ac:dyDescent="0.3">
      <c r="A2208">
        <v>92</v>
      </c>
      <c r="B2208" t="s">
        <v>15</v>
      </c>
      <c r="C2208">
        <v>24</v>
      </c>
      <c r="D2208">
        <v>136</v>
      </c>
      <c r="E2208">
        <v>83</v>
      </c>
      <c r="F2208">
        <v>240.8</v>
      </c>
      <c r="G2208">
        <v>92.3</v>
      </c>
      <c r="H2208">
        <v>85</v>
      </c>
      <c r="I2208">
        <v>3</v>
      </c>
      <c r="J2208" t="s">
        <v>27</v>
      </c>
      <c r="K2208" t="s">
        <v>26</v>
      </c>
      <c r="L2208" t="s">
        <v>22</v>
      </c>
      <c r="M2208">
        <v>7</v>
      </c>
      <c r="N2208">
        <v>13679.94</v>
      </c>
      <c r="O2208" t="s">
        <v>23</v>
      </c>
      <c r="P2208" t="str">
        <f t="shared" ref="P2208" si="1179">IF(A2205&lt;30,"18-29",IF(A2205&lt;45,"30-44",IF(A2205&lt;60,"45-59",IF(A2205&lt;75,"60-74","75+"))))</f>
        <v>45-59</v>
      </c>
      <c r="Q2208" t="str">
        <f>IF(PatientData[[#This Row],[bmi]]&lt;18.5,"Underweight",
IF(PatientData[[#This Row],[bmi]]&lt;25,"Normal",
IF(PatientData[[#This Row],[bmi]]&lt;30,"Overweight","Obese")))</f>
        <v>Normal</v>
      </c>
      <c r="R2208" t="str">
        <f t="shared" si="1167"/>
        <v>High BP</v>
      </c>
      <c r="S2208" t="str">
        <f t="shared" si="1168"/>
        <v>Normal Cost</v>
      </c>
    </row>
    <row r="2209" spans="1:19" x14ac:dyDescent="0.3">
      <c r="A2209">
        <v>81</v>
      </c>
      <c r="B2209" t="s">
        <v>20</v>
      </c>
      <c r="C2209">
        <v>23.4</v>
      </c>
      <c r="D2209">
        <v>119</v>
      </c>
      <c r="E2209">
        <v>68</v>
      </c>
      <c r="F2209">
        <v>208.6</v>
      </c>
      <c r="G2209">
        <v>114.3</v>
      </c>
      <c r="H2209">
        <v>88</v>
      </c>
      <c r="I2209">
        <v>1</v>
      </c>
      <c r="J2209" t="s">
        <v>24</v>
      </c>
      <c r="K2209" t="s">
        <v>26</v>
      </c>
      <c r="L2209" t="s">
        <v>22</v>
      </c>
      <c r="M2209">
        <v>3.9</v>
      </c>
      <c r="N2209">
        <v>8586.0400000000009</v>
      </c>
      <c r="O2209" t="s">
        <v>19</v>
      </c>
      <c r="P2209" t="str">
        <f t="shared" ref="P2209" si="1180">IF(A2209&lt;30,"18-29",IF(A2209&lt;45,"30-44",IF(A2209&lt;60,"45-59",IF(A2209&lt;75,"60-74","75+"))))</f>
        <v>75+</v>
      </c>
      <c r="Q2209" t="str">
        <f>IF(PatientData[[#This Row],[bmi]]&lt;18.5,"Underweight",
IF(PatientData[[#This Row],[bmi]]&lt;25,"Normal",
IF(PatientData[[#This Row],[bmi]]&lt;30,"Overweight","Obese")))</f>
        <v>Normal</v>
      </c>
      <c r="R2209" t="str">
        <f t="shared" si="1167"/>
        <v>Normal BP</v>
      </c>
      <c r="S2209" t="str">
        <f t="shared" si="1168"/>
        <v>Normal Cost</v>
      </c>
    </row>
    <row r="2210" spans="1:19" x14ac:dyDescent="0.3">
      <c r="A2210">
        <v>62</v>
      </c>
      <c r="B2210" t="s">
        <v>15</v>
      </c>
      <c r="C2210">
        <v>28.2</v>
      </c>
      <c r="D2210">
        <v>117</v>
      </c>
      <c r="E2210">
        <v>74</v>
      </c>
      <c r="F2210">
        <v>173.5</v>
      </c>
      <c r="G2210">
        <v>95.8</v>
      </c>
      <c r="H2210">
        <v>86</v>
      </c>
      <c r="I2210">
        <v>0</v>
      </c>
      <c r="J2210" t="s">
        <v>16</v>
      </c>
      <c r="K2210" t="s">
        <v>26</v>
      </c>
      <c r="L2210" t="s">
        <v>25</v>
      </c>
      <c r="M2210">
        <v>7.4</v>
      </c>
      <c r="N2210">
        <v>13460.17</v>
      </c>
      <c r="O2210" t="s">
        <v>19</v>
      </c>
      <c r="P2210" t="str">
        <f t="shared" ref="P2210" si="1181">IF(A2207&lt;30,"18-29",IF(A2207&lt;45,"30-44",IF(A2207&lt;60,"45-59",IF(A2207&lt;75,"60-74","75+"))))</f>
        <v>30-44</v>
      </c>
      <c r="Q2210" t="str">
        <f>IF(PatientData[[#This Row],[bmi]]&lt;18.5,"Underweight",
IF(PatientData[[#This Row],[bmi]]&lt;25,"Normal",
IF(PatientData[[#This Row],[bmi]]&lt;30,"Overweight","Obese")))</f>
        <v>Overweight</v>
      </c>
      <c r="R2210" t="str">
        <f t="shared" si="1167"/>
        <v>Normal BP</v>
      </c>
      <c r="S2210" t="str">
        <f t="shared" si="1168"/>
        <v>Normal Cost</v>
      </c>
    </row>
    <row r="2211" spans="1:19" x14ac:dyDescent="0.3">
      <c r="A2211">
        <v>95</v>
      </c>
      <c r="B2211" t="s">
        <v>20</v>
      </c>
      <c r="C2211">
        <v>23.4</v>
      </c>
      <c r="D2211">
        <v>141</v>
      </c>
      <c r="E2211">
        <v>81</v>
      </c>
      <c r="F2211">
        <v>263.89999999999998</v>
      </c>
      <c r="G2211">
        <v>84.5</v>
      </c>
      <c r="H2211">
        <v>73</v>
      </c>
      <c r="I2211">
        <v>2</v>
      </c>
      <c r="J2211" t="s">
        <v>16</v>
      </c>
      <c r="K2211" t="s">
        <v>21</v>
      </c>
      <c r="L2211" t="s">
        <v>25</v>
      </c>
      <c r="M2211">
        <v>11.9</v>
      </c>
      <c r="N2211">
        <v>19708.75</v>
      </c>
      <c r="O2211" t="s">
        <v>19</v>
      </c>
      <c r="P2211" t="str">
        <f t="shared" ref="P2211:P2213" si="1182">IF(A2211&lt;30,"18-29",IF(A2211&lt;45,"30-44",IF(A2211&lt;60,"45-59",IF(A2211&lt;75,"60-74","75+"))))</f>
        <v>75+</v>
      </c>
      <c r="Q2211" t="str">
        <f>IF(PatientData[[#This Row],[bmi]]&lt;18.5,"Underweight",
IF(PatientData[[#This Row],[bmi]]&lt;25,"Normal",
IF(PatientData[[#This Row],[bmi]]&lt;30,"Overweight","Obese")))</f>
        <v>Normal</v>
      </c>
      <c r="R2211" t="str">
        <f t="shared" si="1167"/>
        <v>High BP</v>
      </c>
      <c r="S2211" t="str">
        <f t="shared" si="1168"/>
        <v>High Cost</v>
      </c>
    </row>
    <row r="2212" spans="1:19" x14ac:dyDescent="0.3">
      <c r="A2212">
        <v>80</v>
      </c>
      <c r="B2212" t="s">
        <v>20</v>
      </c>
      <c r="C2212">
        <v>23.4</v>
      </c>
      <c r="D2212">
        <v>124</v>
      </c>
      <c r="E2212">
        <v>72</v>
      </c>
      <c r="F2212">
        <v>203.5</v>
      </c>
      <c r="G2212">
        <v>108.3</v>
      </c>
      <c r="H2212">
        <v>97</v>
      </c>
      <c r="I2212">
        <v>0</v>
      </c>
      <c r="J2212" t="s">
        <v>16</v>
      </c>
      <c r="K2212" t="s">
        <v>26</v>
      </c>
      <c r="L2212" t="s">
        <v>22</v>
      </c>
      <c r="M2212">
        <v>7.5</v>
      </c>
      <c r="N2212">
        <v>14534.94</v>
      </c>
      <c r="O2212" t="s">
        <v>23</v>
      </c>
      <c r="P2212" t="str">
        <f t="shared" si="1182"/>
        <v>75+</v>
      </c>
      <c r="Q2212" t="str">
        <f>IF(PatientData[[#This Row],[bmi]]&lt;18.5,"Underweight",
IF(PatientData[[#This Row],[bmi]]&lt;25,"Normal",
IF(PatientData[[#This Row],[bmi]]&lt;30,"Overweight","Obese")))</f>
        <v>Normal</v>
      </c>
      <c r="R2212" t="str">
        <f t="shared" si="1167"/>
        <v>High BP</v>
      </c>
      <c r="S2212" t="str">
        <f t="shared" si="1168"/>
        <v>Normal Cost</v>
      </c>
    </row>
    <row r="2213" spans="1:19" x14ac:dyDescent="0.3">
      <c r="A2213">
        <v>80</v>
      </c>
      <c r="B2213" t="s">
        <v>20</v>
      </c>
      <c r="C2213">
        <v>23.4</v>
      </c>
      <c r="D2213">
        <v>132</v>
      </c>
      <c r="E2213">
        <v>83</v>
      </c>
      <c r="F2213">
        <v>180.8</v>
      </c>
      <c r="G2213">
        <v>131.6</v>
      </c>
      <c r="H2213">
        <v>76</v>
      </c>
      <c r="I2213">
        <v>2</v>
      </c>
      <c r="J2213" t="s">
        <v>16</v>
      </c>
      <c r="K2213" t="s">
        <v>17</v>
      </c>
      <c r="L2213" t="s">
        <v>25</v>
      </c>
      <c r="M2213">
        <v>9.3000000000000007</v>
      </c>
      <c r="N2213">
        <v>19037.75</v>
      </c>
      <c r="O2213" t="s">
        <v>23</v>
      </c>
      <c r="P2213" t="str">
        <f t="shared" si="1182"/>
        <v>75+</v>
      </c>
      <c r="Q2213" t="str">
        <f>IF(PatientData[[#This Row],[bmi]]&lt;18.5,"Underweight",
IF(PatientData[[#This Row],[bmi]]&lt;25,"Normal",
IF(PatientData[[#This Row],[bmi]]&lt;30,"Overweight","Obese")))</f>
        <v>Normal</v>
      </c>
      <c r="R2213" t="str">
        <f t="shared" si="1167"/>
        <v>High BP</v>
      </c>
      <c r="S2213" t="str">
        <f t="shared" si="1168"/>
        <v>High Cost</v>
      </c>
    </row>
    <row r="2214" spans="1:19" x14ac:dyDescent="0.3">
      <c r="A2214">
        <v>95</v>
      </c>
      <c r="B2214" t="s">
        <v>15</v>
      </c>
      <c r="C2214">
        <v>36.1</v>
      </c>
      <c r="D2214">
        <v>150</v>
      </c>
      <c r="E2214">
        <v>91</v>
      </c>
      <c r="F2214">
        <v>300</v>
      </c>
      <c r="G2214">
        <v>108.5</v>
      </c>
      <c r="H2214">
        <v>86</v>
      </c>
      <c r="I2214">
        <v>3</v>
      </c>
      <c r="J2214" t="s">
        <v>27</v>
      </c>
      <c r="K2214" t="s">
        <v>21</v>
      </c>
      <c r="L2214" t="s">
        <v>18</v>
      </c>
      <c r="M2214">
        <v>9.3000000000000007</v>
      </c>
      <c r="N2214">
        <v>18958.23</v>
      </c>
      <c r="O2214" t="s">
        <v>19</v>
      </c>
      <c r="P2214" t="str">
        <f t="shared" ref="P2214" si="1183">IF(A2211&lt;30,"18-29",IF(A2211&lt;45,"30-44",IF(A2211&lt;60,"45-59",IF(A2211&lt;75,"60-74","75+"))))</f>
        <v>75+</v>
      </c>
      <c r="Q2214" t="str">
        <f>IF(PatientData[[#This Row],[bmi]]&lt;18.5,"Underweight",
IF(PatientData[[#This Row],[bmi]]&lt;25,"Normal",
IF(PatientData[[#This Row],[bmi]]&lt;30,"Overweight","Obese")))</f>
        <v>Obese</v>
      </c>
      <c r="R2214" t="str">
        <f t="shared" si="1167"/>
        <v>High BP</v>
      </c>
      <c r="S2214" t="str">
        <f t="shared" si="1168"/>
        <v>High Cost</v>
      </c>
    </row>
    <row r="2215" spans="1:19" x14ac:dyDescent="0.3">
      <c r="A2215">
        <v>84</v>
      </c>
      <c r="B2215" t="s">
        <v>20</v>
      </c>
      <c r="C2215">
        <v>23.4</v>
      </c>
      <c r="D2215">
        <v>116</v>
      </c>
      <c r="E2215">
        <v>76</v>
      </c>
      <c r="F2215">
        <v>180</v>
      </c>
      <c r="G2215">
        <v>161.9</v>
      </c>
      <c r="H2215">
        <v>82</v>
      </c>
      <c r="I2215">
        <v>1</v>
      </c>
      <c r="J2215" t="s">
        <v>27</v>
      </c>
      <c r="K2215" t="s">
        <v>21</v>
      </c>
      <c r="L2215" t="s">
        <v>18</v>
      </c>
      <c r="M2215">
        <v>14.2</v>
      </c>
      <c r="N2215">
        <v>26337.35</v>
      </c>
      <c r="O2215" t="s">
        <v>23</v>
      </c>
      <c r="P2215" t="str">
        <f t="shared" ref="P2215:P2216" si="1184">IF(A2215&lt;30,"18-29",IF(A2215&lt;45,"30-44",IF(A2215&lt;60,"45-59",IF(A2215&lt;75,"60-74","75+"))))</f>
        <v>75+</v>
      </c>
      <c r="Q2215" t="str">
        <f>IF(PatientData[[#This Row],[bmi]]&lt;18.5,"Underweight",
IF(PatientData[[#This Row],[bmi]]&lt;25,"Normal",
IF(PatientData[[#This Row],[bmi]]&lt;30,"Overweight","Obese")))</f>
        <v>Normal</v>
      </c>
      <c r="R2215" t="str">
        <f t="shared" si="1167"/>
        <v>Normal BP</v>
      </c>
      <c r="S2215" t="str">
        <f t="shared" si="1168"/>
        <v>High Cost</v>
      </c>
    </row>
    <row r="2216" spans="1:19" x14ac:dyDescent="0.3">
      <c r="A2216">
        <v>74</v>
      </c>
      <c r="B2216" t="s">
        <v>20</v>
      </c>
      <c r="C2216">
        <v>23.4</v>
      </c>
      <c r="D2216">
        <v>119</v>
      </c>
      <c r="E2216">
        <v>73</v>
      </c>
      <c r="F2216">
        <v>255.8</v>
      </c>
      <c r="G2216">
        <v>79.900000000000006</v>
      </c>
      <c r="H2216">
        <v>80</v>
      </c>
      <c r="I2216">
        <v>2</v>
      </c>
      <c r="J2216" t="s">
        <v>16</v>
      </c>
      <c r="K2216" t="s">
        <v>21</v>
      </c>
      <c r="L2216" t="s">
        <v>25</v>
      </c>
      <c r="M2216">
        <v>9.1999999999999993</v>
      </c>
      <c r="N2216">
        <v>20197.88</v>
      </c>
      <c r="O2216" t="s">
        <v>19</v>
      </c>
      <c r="P2216" t="str">
        <f t="shared" si="1184"/>
        <v>60-74</v>
      </c>
      <c r="Q2216" t="str">
        <f>IF(PatientData[[#This Row],[bmi]]&lt;18.5,"Underweight",
IF(PatientData[[#This Row],[bmi]]&lt;25,"Normal",
IF(PatientData[[#This Row],[bmi]]&lt;30,"Overweight","Obese")))</f>
        <v>Normal</v>
      </c>
      <c r="R2216" t="str">
        <f t="shared" si="1167"/>
        <v>Normal BP</v>
      </c>
      <c r="S2216" t="str">
        <f t="shared" si="1168"/>
        <v>High Cost</v>
      </c>
    </row>
    <row r="2217" spans="1:19" x14ac:dyDescent="0.3">
      <c r="A2217">
        <v>61</v>
      </c>
      <c r="B2217" t="s">
        <v>15</v>
      </c>
      <c r="C2217">
        <v>27.3</v>
      </c>
      <c r="D2217">
        <v>126</v>
      </c>
      <c r="E2217">
        <v>65</v>
      </c>
      <c r="F2217">
        <v>231.5</v>
      </c>
      <c r="G2217">
        <v>106.9</v>
      </c>
      <c r="H2217">
        <v>86</v>
      </c>
      <c r="I2217">
        <v>0</v>
      </c>
      <c r="J2217" t="s">
        <v>24</v>
      </c>
      <c r="K2217" t="s">
        <v>28</v>
      </c>
      <c r="L2217" t="s">
        <v>22</v>
      </c>
      <c r="M2217">
        <v>7.7</v>
      </c>
      <c r="N2217">
        <v>17332.849999999999</v>
      </c>
      <c r="O2217" t="s">
        <v>19</v>
      </c>
      <c r="P2217" t="str">
        <f t="shared" ref="P2217" si="1185">IF(A2214&lt;30,"18-29",IF(A2214&lt;45,"30-44",IF(A2214&lt;60,"45-59",IF(A2214&lt;75,"60-74","75+"))))</f>
        <v>75+</v>
      </c>
      <c r="Q2217" t="str">
        <f>IF(PatientData[[#This Row],[bmi]]&lt;18.5,"Underweight",
IF(PatientData[[#This Row],[bmi]]&lt;25,"Normal",
IF(PatientData[[#This Row],[bmi]]&lt;30,"Overweight","Obese")))</f>
        <v>Overweight</v>
      </c>
      <c r="R2217" t="str">
        <f t="shared" si="1167"/>
        <v>High BP</v>
      </c>
      <c r="S2217" t="str">
        <f t="shared" si="1168"/>
        <v>High Cost</v>
      </c>
    </row>
    <row r="2218" spans="1:19" x14ac:dyDescent="0.3">
      <c r="A2218">
        <v>79</v>
      </c>
      <c r="B2218" t="s">
        <v>20</v>
      </c>
      <c r="C2218">
        <v>23.4</v>
      </c>
      <c r="D2218">
        <v>118</v>
      </c>
      <c r="E2218">
        <v>73</v>
      </c>
      <c r="F2218">
        <v>210.1</v>
      </c>
      <c r="G2218">
        <v>124.8</v>
      </c>
      <c r="H2218">
        <v>90</v>
      </c>
      <c r="I2218">
        <v>3</v>
      </c>
      <c r="J2218" t="s">
        <v>24</v>
      </c>
      <c r="K2218" t="s">
        <v>17</v>
      </c>
      <c r="L2218" t="s">
        <v>18</v>
      </c>
      <c r="M2218">
        <v>4.9000000000000004</v>
      </c>
      <c r="N2218">
        <v>10743.44</v>
      </c>
      <c r="O2218" t="s">
        <v>19</v>
      </c>
      <c r="P2218" t="str">
        <f t="shared" ref="P2218" si="1186">IF(A2218&lt;30,"18-29",IF(A2218&lt;45,"30-44",IF(A2218&lt;60,"45-59",IF(A2218&lt;75,"60-74","75+"))))</f>
        <v>75+</v>
      </c>
      <c r="Q2218" t="str">
        <f>IF(PatientData[[#This Row],[bmi]]&lt;18.5,"Underweight",
IF(PatientData[[#This Row],[bmi]]&lt;25,"Normal",
IF(PatientData[[#This Row],[bmi]]&lt;30,"Overweight","Obese")))</f>
        <v>Normal</v>
      </c>
      <c r="R2218" t="str">
        <f t="shared" si="1167"/>
        <v>Normal BP</v>
      </c>
      <c r="S2218" t="str">
        <f t="shared" si="1168"/>
        <v>Normal Cost</v>
      </c>
    </row>
    <row r="2219" spans="1:19" x14ac:dyDescent="0.3">
      <c r="A2219">
        <v>48</v>
      </c>
      <c r="B2219" t="s">
        <v>15</v>
      </c>
      <c r="C2219">
        <v>25.7</v>
      </c>
      <c r="D2219">
        <v>112</v>
      </c>
      <c r="E2219">
        <v>63</v>
      </c>
      <c r="F2219">
        <v>218.2</v>
      </c>
      <c r="G2219">
        <v>148.9</v>
      </c>
      <c r="H2219">
        <v>72</v>
      </c>
      <c r="I2219">
        <v>1</v>
      </c>
      <c r="J2219" t="s">
        <v>24</v>
      </c>
      <c r="K2219" t="s">
        <v>17</v>
      </c>
      <c r="L2219" t="s">
        <v>18</v>
      </c>
      <c r="M2219">
        <v>4.4000000000000004</v>
      </c>
      <c r="N2219">
        <v>7333.23</v>
      </c>
      <c r="O2219" t="s">
        <v>19</v>
      </c>
      <c r="P2219" t="str">
        <f t="shared" ref="P2219" si="1187">IF(A2216&lt;30,"18-29",IF(A2216&lt;45,"30-44",IF(A2216&lt;60,"45-59",IF(A2216&lt;75,"60-74","75+"))))</f>
        <v>60-74</v>
      </c>
      <c r="Q2219" t="str">
        <f>IF(PatientData[[#This Row],[bmi]]&lt;18.5,"Underweight",
IF(PatientData[[#This Row],[bmi]]&lt;25,"Normal",
IF(PatientData[[#This Row],[bmi]]&lt;30,"Overweight","Obese")))</f>
        <v>Overweight</v>
      </c>
      <c r="R2219" t="str">
        <f t="shared" si="1167"/>
        <v>Normal BP</v>
      </c>
      <c r="S2219" t="str">
        <f t="shared" si="1168"/>
        <v>Normal Cost</v>
      </c>
    </row>
    <row r="2220" spans="1:19" x14ac:dyDescent="0.3">
      <c r="A2220">
        <v>95</v>
      </c>
      <c r="B2220" t="s">
        <v>20</v>
      </c>
      <c r="C2220">
        <v>23.4</v>
      </c>
      <c r="D2220">
        <v>122</v>
      </c>
      <c r="E2220">
        <v>72</v>
      </c>
      <c r="F2220">
        <v>211.9</v>
      </c>
      <c r="G2220">
        <v>141.1</v>
      </c>
      <c r="H2220">
        <v>73</v>
      </c>
      <c r="I2220">
        <v>0</v>
      </c>
      <c r="J2220" t="s">
        <v>24</v>
      </c>
      <c r="K2220" t="s">
        <v>17</v>
      </c>
      <c r="L2220" t="s">
        <v>18</v>
      </c>
      <c r="M2220">
        <v>5.6</v>
      </c>
      <c r="N2220">
        <v>8940.83</v>
      </c>
      <c r="O2220" t="s">
        <v>19</v>
      </c>
      <c r="P2220" t="str">
        <f t="shared" ref="P2220" si="1188">IF(A2220&lt;30,"18-29",IF(A2220&lt;45,"30-44",IF(A2220&lt;60,"45-59",IF(A2220&lt;75,"60-74","75+"))))</f>
        <v>75+</v>
      </c>
      <c r="Q2220" t="str">
        <f>IF(PatientData[[#This Row],[bmi]]&lt;18.5,"Underweight",
IF(PatientData[[#This Row],[bmi]]&lt;25,"Normal",
IF(PatientData[[#This Row],[bmi]]&lt;30,"Overweight","Obese")))</f>
        <v>Normal</v>
      </c>
      <c r="R2220" t="str">
        <f t="shared" si="1167"/>
        <v>High BP</v>
      </c>
      <c r="S2220" t="str">
        <f t="shared" si="1168"/>
        <v>Normal Cost</v>
      </c>
    </row>
    <row r="2221" spans="1:19" x14ac:dyDescent="0.3">
      <c r="A2221">
        <v>80</v>
      </c>
      <c r="B2221" t="s">
        <v>15</v>
      </c>
      <c r="C2221">
        <v>22.5</v>
      </c>
      <c r="D2221">
        <v>135</v>
      </c>
      <c r="E2221">
        <v>88</v>
      </c>
      <c r="F2221">
        <v>184.7</v>
      </c>
      <c r="G2221">
        <v>86.9</v>
      </c>
      <c r="H2221">
        <v>71</v>
      </c>
      <c r="I2221">
        <v>1</v>
      </c>
      <c r="J2221" t="s">
        <v>16</v>
      </c>
      <c r="K2221" t="s">
        <v>28</v>
      </c>
      <c r="L2221" t="s">
        <v>25</v>
      </c>
      <c r="M2221">
        <v>14.7</v>
      </c>
      <c r="N2221">
        <v>25090.720000000001</v>
      </c>
      <c r="O2221" t="s">
        <v>19</v>
      </c>
      <c r="P2221" t="str">
        <f t="shared" ref="P2221" si="1189">IF(A2218&lt;30,"18-29",IF(A2218&lt;45,"30-44",IF(A2218&lt;60,"45-59",IF(A2218&lt;75,"60-74","75+"))))</f>
        <v>75+</v>
      </c>
      <c r="Q2221" t="str">
        <f>IF(PatientData[[#This Row],[bmi]]&lt;18.5,"Underweight",
IF(PatientData[[#This Row],[bmi]]&lt;25,"Normal",
IF(PatientData[[#This Row],[bmi]]&lt;30,"Overweight","Obese")))</f>
        <v>Normal</v>
      </c>
      <c r="R2221" t="str">
        <f t="shared" si="1167"/>
        <v>High BP</v>
      </c>
      <c r="S2221" t="str">
        <f t="shared" si="1168"/>
        <v>High Cost</v>
      </c>
    </row>
    <row r="2222" spans="1:19" x14ac:dyDescent="0.3">
      <c r="A2222">
        <v>95</v>
      </c>
      <c r="B2222" t="s">
        <v>20</v>
      </c>
      <c r="C2222">
        <v>23.4</v>
      </c>
      <c r="D2222">
        <v>130</v>
      </c>
      <c r="E2222">
        <v>80</v>
      </c>
      <c r="F2222">
        <v>222.2</v>
      </c>
      <c r="G2222">
        <v>143.5</v>
      </c>
      <c r="H2222">
        <v>78</v>
      </c>
      <c r="I2222">
        <v>1</v>
      </c>
      <c r="J2222" t="s">
        <v>27</v>
      </c>
      <c r="K2222" t="s">
        <v>28</v>
      </c>
      <c r="L2222" t="s">
        <v>25</v>
      </c>
      <c r="M2222">
        <v>6.1</v>
      </c>
      <c r="N2222">
        <v>14346</v>
      </c>
      <c r="O2222" t="s">
        <v>19</v>
      </c>
      <c r="P2222" t="str">
        <f t="shared" ref="P2222:P2223" si="1190">IF(A2222&lt;30,"18-29",IF(A2222&lt;45,"30-44",IF(A2222&lt;60,"45-59",IF(A2222&lt;75,"60-74","75+"))))</f>
        <v>75+</v>
      </c>
      <c r="Q2222" t="str">
        <f>IF(PatientData[[#This Row],[bmi]]&lt;18.5,"Underweight",
IF(PatientData[[#This Row],[bmi]]&lt;25,"Normal",
IF(PatientData[[#This Row],[bmi]]&lt;30,"Overweight","Obese")))</f>
        <v>Normal</v>
      </c>
      <c r="R2222" t="str">
        <f t="shared" si="1167"/>
        <v>High BP</v>
      </c>
      <c r="S2222" t="str">
        <f t="shared" si="1168"/>
        <v>Normal Cost</v>
      </c>
    </row>
    <row r="2223" spans="1:19" x14ac:dyDescent="0.3">
      <c r="A2223">
        <v>45</v>
      </c>
      <c r="B2223" t="s">
        <v>20</v>
      </c>
      <c r="C2223">
        <v>23.4</v>
      </c>
      <c r="D2223">
        <v>112</v>
      </c>
      <c r="E2223">
        <v>64</v>
      </c>
      <c r="F2223">
        <v>197.2</v>
      </c>
      <c r="G2223">
        <v>94.6</v>
      </c>
      <c r="H2223">
        <v>79</v>
      </c>
      <c r="I2223">
        <v>0</v>
      </c>
      <c r="J2223" t="s">
        <v>27</v>
      </c>
      <c r="K2223" t="s">
        <v>21</v>
      </c>
      <c r="L2223" t="s">
        <v>25</v>
      </c>
      <c r="M2223">
        <v>3.6</v>
      </c>
      <c r="N2223">
        <v>9711.24</v>
      </c>
      <c r="O2223" t="s">
        <v>19</v>
      </c>
      <c r="P2223" t="str">
        <f t="shared" si="1190"/>
        <v>45-59</v>
      </c>
      <c r="Q2223" t="str">
        <f>IF(PatientData[[#This Row],[bmi]]&lt;18.5,"Underweight",
IF(PatientData[[#This Row],[bmi]]&lt;25,"Normal",
IF(PatientData[[#This Row],[bmi]]&lt;30,"Overweight","Obese")))</f>
        <v>Normal</v>
      </c>
      <c r="R2223" t="str">
        <f t="shared" si="1167"/>
        <v>Normal BP</v>
      </c>
      <c r="S2223" t="str">
        <f t="shared" si="1168"/>
        <v>Normal Cost</v>
      </c>
    </row>
    <row r="2224" spans="1:19" x14ac:dyDescent="0.3">
      <c r="A2224">
        <v>70</v>
      </c>
      <c r="B2224" t="s">
        <v>15</v>
      </c>
      <c r="C2224">
        <v>27.6</v>
      </c>
      <c r="D2224">
        <v>123</v>
      </c>
      <c r="E2224">
        <v>66</v>
      </c>
      <c r="F2224">
        <v>199.6</v>
      </c>
      <c r="G2224">
        <v>175.5</v>
      </c>
      <c r="H2224">
        <v>95</v>
      </c>
      <c r="I2224">
        <v>1</v>
      </c>
      <c r="J2224" t="s">
        <v>16</v>
      </c>
      <c r="K2224" t="s">
        <v>21</v>
      </c>
      <c r="L2224" t="s">
        <v>25</v>
      </c>
      <c r="M2224">
        <v>10.7</v>
      </c>
      <c r="N2224">
        <v>19750.150000000001</v>
      </c>
      <c r="O2224" t="s">
        <v>19</v>
      </c>
      <c r="P2224" t="str">
        <f t="shared" ref="P2224:P2228" si="1191">IF(A2221&lt;30,"18-29",IF(A2221&lt;45,"30-44",IF(A2221&lt;60,"45-59",IF(A2221&lt;75,"60-74","75+"))))</f>
        <v>75+</v>
      </c>
      <c r="Q2224" t="str">
        <f>IF(PatientData[[#This Row],[bmi]]&lt;18.5,"Underweight",
IF(PatientData[[#This Row],[bmi]]&lt;25,"Normal",
IF(PatientData[[#This Row],[bmi]]&lt;30,"Overweight","Obese")))</f>
        <v>Overweight</v>
      </c>
      <c r="R2224" t="str">
        <f t="shared" si="1167"/>
        <v>High BP</v>
      </c>
      <c r="S2224" t="str">
        <f t="shared" si="1168"/>
        <v>High Cost</v>
      </c>
    </row>
    <row r="2225" spans="1:19" x14ac:dyDescent="0.3">
      <c r="A2225">
        <v>49</v>
      </c>
      <c r="B2225" t="s">
        <v>15</v>
      </c>
      <c r="C2225">
        <v>20.7</v>
      </c>
      <c r="D2225">
        <v>125</v>
      </c>
      <c r="E2225">
        <v>75</v>
      </c>
      <c r="F2225">
        <v>212.6</v>
      </c>
      <c r="G2225">
        <v>141.4</v>
      </c>
      <c r="H2225">
        <v>94</v>
      </c>
      <c r="I2225">
        <v>0</v>
      </c>
      <c r="J2225" t="s">
        <v>24</v>
      </c>
      <c r="K2225" t="s">
        <v>17</v>
      </c>
      <c r="L2225" t="s">
        <v>25</v>
      </c>
      <c r="M2225">
        <v>5.7</v>
      </c>
      <c r="N2225">
        <v>9978.2199999999993</v>
      </c>
      <c r="O2225" t="s">
        <v>19</v>
      </c>
      <c r="P2225" t="str">
        <f t="shared" si="1191"/>
        <v>75+</v>
      </c>
      <c r="Q2225" t="str">
        <f>IF(PatientData[[#This Row],[bmi]]&lt;18.5,"Underweight",
IF(PatientData[[#This Row],[bmi]]&lt;25,"Normal",
IF(PatientData[[#This Row],[bmi]]&lt;30,"Overweight","Obese")))</f>
        <v>Normal</v>
      </c>
      <c r="R2225" t="str">
        <f t="shared" si="1167"/>
        <v>High BP</v>
      </c>
      <c r="S2225" t="str">
        <f t="shared" si="1168"/>
        <v>Normal Cost</v>
      </c>
    </row>
    <row r="2226" spans="1:19" x14ac:dyDescent="0.3">
      <c r="A2226">
        <v>56</v>
      </c>
      <c r="B2226" t="s">
        <v>15</v>
      </c>
      <c r="C2226">
        <v>34.9</v>
      </c>
      <c r="D2226">
        <v>123</v>
      </c>
      <c r="E2226">
        <v>75</v>
      </c>
      <c r="F2226">
        <v>255.8</v>
      </c>
      <c r="G2226">
        <v>138.1</v>
      </c>
      <c r="H2226">
        <v>87</v>
      </c>
      <c r="I2226">
        <v>3</v>
      </c>
      <c r="J2226" t="s">
        <v>27</v>
      </c>
      <c r="K2226" t="s">
        <v>26</v>
      </c>
      <c r="L2226" t="s">
        <v>18</v>
      </c>
      <c r="M2226">
        <v>5.0999999999999996</v>
      </c>
      <c r="N2226">
        <v>9382.7800000000007</v>
      </c>
      <c r="O2226" t="s">
        <v>23</v>
      </c>
      <c r="P2226" t="str">
        <f t="shared" si="1191"/>
        <v>45-59</v>
      </c>
      <c r="Q2226" t="str">
        <f>IF(PatientData[[#This Row],[bmi]]&lt;18.5,"Underweight",
IF(PatientData[[#This Row],[bmi]]&lt;25,"Normal",
IF(PatientData[[#This Row],[bmi]]&lt;30,"Overweight","Obese")))</f>
        <v>Obese</v>
      </c>
      <c r="R2226" t="str">
        <f t="shared" si="1167"/>
        <v>High BP</v>
      </c>
      <c r="S2226" t="str">
        <f t="shared" si="1168"/>
        <v>Normal Cost</v>
      </c>
    </row>
    <row r="2227" spans="1:19" x14ac:dyDescent="0.3">
      <c r="A2227">
        <v>69</v>
      </c>
      <c r="B2227" t="s">
        <v>15</v>
      </c>
      <c r="C2227">
        <v>27.3</v>
      </c>
      <c r="D2227">
        <v>114</v>
      </c>
      <c r="E2227">
        <v>73</v>
      </c>
      <c r="F2227">
        <v>240.6</v>
      </c>
      <c r="G2227">
        <v>113.2</v>
      </c>
      <c r="H2227">
        <v>79</v>
      </c>
      <c r="I2227">
        <v>1</v>
      </c>
      <c r="J2227" t="s">
        <v>24</v>
      </c>
      <c r="K2227" t="s">
        <v>17</v>
      </c>
      <c r="L2227" t="s">
        <v>18</v>
      </c>
      <c r="M2227">
        <v>6</v>
      </c>
      <c r="N2227">
        <v>11184.11</v>
      </c>
      <c r="O2227" t="s">
        <v>19</v>
      </c>
      <c r="P2227" t="str">
        <f t="shared" si="1191"/>
        <v>60-74</v>
      </c>
      <c r="Q2227" t="str">
        <f>IF(PatientData[[#This Row],[bmi]]&lt;18.5,"Underweight",
IF(PatientData[[#This Row],[bmi]]&lt;25,"Normal",
IF(PatientData[[#This Row],[bmi]]&lt;30,"Overweight","Obese")))</f>
        <v>Overweight</v>
      </c>
      <c r="R2227" t="str">
        <f t="shared" si="1167"/>
        <v>Normal BP</v>
      </c>
      <c r="S2227" t="str">
        <f t="shared" si="1168"/>
        <v>Normal Cost</v>
      </c>
    </row>
    <row r="2228" spans="1:19" x14ac:dyDescent="0.3">
      <c r="A2228">
        <v>48</v>
      </c>
      <c r="B2228" t="s">
        <v>15</v>
      </c>
      <c r="C2228">
        <v>31.5</v>
      </c>
      <c r="D2228">
        <v>124</v>
      </c>
      <c r="E2228">
        <v>73</v>
      </c>
      <c r="F2228">
        <v>219.4</v>
      </c>
      <c r="G2228">
        <v>116.2</v>
      </c>
      <c r="H2228">
        <v>83</v>
      </c>
      <c r="I2228">
        <v>0</v>
      </c>
      <c r="J2228" t="s">
        <v>16</v>
      </c>
      <c r="K2228" t="s">
        <v>28</v>
      </c>
      <c r="L2228" t="s">
        <v>18</v>
      </c>
      <c r="M2228">
        <v>7.9</v>
      </c>
      <c r="N2228">
        <v>20264.259999999998</v>
      </c>
      <c r="O2228" t="s">
        <v>19</v>
      </c>
      <c r="P2228" t="str">
        <f t="shared" si="1191"/>
        <v>45-59</v>
      </c>
      <c r="Q2228" t="str">
        <f>IF(PatientData[[#This Row],[bmi]]&lt;18.5,"Underweight",
IF(PatientData[[#This Row],[bmi]]&lt;25,"Normal",
IF(PatientData[[#This Row],[bmi]]&lt;30,"Overweight","Obese")))</f>
        <v>Obese</v>
      </c>
      <c r="R2228" t="str">
        <f t="shared" si="1167"/>
        <v>High BP</v>
      </c>
      <c r="S2228" t="str">
        <f t="shared" si="1168"/>
        <v>High Cost</v>
      </c>
    </row>
    <row r="2229" spans="1:19" x14ac:dyDescent="0.3">
      <c r="A2229">
        <v>62</v>
      </c>
      <c r="B2229" t="s">
        <v>20</v>
      </c>
      <c r="C2229">
        <v>23.5</v>
      </c>
      <c r="D2229">
        <v>139</v>
      </c>
      <c r="E2229">
        <v>84</v>
      </c>
      <c r="F2229">
        <v>243.9</v>
      </c>
      <c r="G2229">
        <v>125.5</v>
      </c>
      <c r="H2229">
        <v>70</v>
      </c>
      <c r="I2229">
        <v>2</v>
      </c>
      <c r="J2229" t="s">
        <v>24</v>
      </c>
      <c r="K2229" t="s">
        <v>21</v>
      </c>
      <c r="L2229" t="s">
        <v>25</v>
      </c>
      <c r="M2229">
        <v>7.3</v>
      </c>
      <c r="N2229">
        <v>13034.7</v>
      </c>
      <c r="O2229" t="s">
        <v>19</v>
      </c>
      <c r="P2229" t="str">
        <f t="shared" ref="P2229" si="1192">IF(A2229&lt;30,"18-29",IF(A2229&lt;45,"30-44",IF(A2229&lt;60,"45-59",IF(A2229&lt;75,"60-74","75+"))))</f>
        <v>60-74</v>
      </c>
      <c r="Q2229" t="str">
        <f>IF(PatientData[[#This Row],[bmi]]&lt;18.5,"Underweight",
IF(PatientData[[#This Row],[bmi]]&lt;25,"Normal",
IF(PatientData[[#This Row],[bmi]]&lt;30,"Overweight","Obese")))</f>
        <v>Normal</v>
      </c>
      <c r="R2229" t="str">
        <f t="shared" si="1167"/>
        <v>High BP</v>
      </c>
      <c r="S2229" t="str">
        <f t="shared" si="1168"/>
        <v>Normal Cost</v>
      </c>
    </row>
    <row r="2230" spans="1:19" x14ac:dyDescent="0.3">
      <c r="A2230">
        <v>47</v>
      </c>
      <c r="B2230" t="s">
        <v>15</v>
      </c>
      <c r="C2230">
        <v>25.8</v>
      </c>
      <c r="D2230">
        <v>123</v>
      </c>
      <c r="E2230">
        <v>64</v>
      </c>
      <c r="F2230">
        <v>194.7</v>
      </c>
      <c r="G2230">
        <v>99.1</v>
      </c>
      <c r="H2230">
        <v>82</v>
      </c>
      <c r="I2230">
        <v>2</v>
      </c>
      <c r="J2230" t="s">
        <v>24</v>
      </c>
      <c r="K2230" t="s">
        <v>26</v>
      </c>
      <c r="L2230" t="s">
        <v>18</v>
      </c>
      <c r="M2230">
        <v>2.2000000000000002</v>
      </c>
      <c r="N2230">
        <v>5144.75</v>
      </c>
      <c r="O2230" t="s">
        <v>19</v>
      </c>
      <c r="P2230" t="str">
        <f t="shared" ref="P2230:P2231" si="1193">IF(A2227&lt;30,"18-29",IF(A2227&lt;45,"30-44",IF(A2227&lt;60,"45-59",IF(A2227&lt;75,"60-74","75+"))))</f>
        <v>60-74</v>
      </c>
      <c r="Q2230" t="str">
        <f>IF(PatientData[[#This Row],[bmi]]&lt;18.5,"Underweight",
IF(PatientData[[#This Row],[bmi]]&lt;25,"Normal",
IF(PatientData[[#This Row],[bmi]]&lt;30,"Overweight","Obese")))</f>
        <v>Overweight</v>
      </c>
      <c r="R2230" t="str">
        <f t="shared" si="1167"/>
        <v>High BP</v>
      </c>
      <c r="S2230" t="str">
        <f t="shared" si="1168"/>
        <v>Normal Cost</v>
      </c>
    </row>
    <row r="2231" spans="1:19" x14ac:dyDescent="0.3">
      <c r="A2231">
        <v>73</v>
      </c>
      <c r="B2231" t="s">
        <v>15</v>
      </c>
      <c r="C2231">
        <v>27.5</v>
      </c>
      <c r="D2231">
        <v>130</v>
      </c>
      <c r="E2231">
        <v>89</v>
      </c>
      <c r="F2231">
        <v>204.6</v>
      </c>
      <c r="G2231">
        <v>91</v>
      </c>
      <c r="H2231">
        <v>72</v>
      </c>
      <c r="I2231">
        <v>0</v>
      </c>
      <c r="J2231" t="s">
        <v>16</v>
      </c>
      <c r="K2231" t="s">
        <v>21</v>
      </c>
      <c r="L2231" t="s">
        <v>25</v>
      </c>
      <c r="M2231">
        <v>8.1</v>
      </c>
      <c r="N2231">
        <v>15318.86</v>
      </c>
      <c r="O2231" t="s">
        <v>19</v>
      </c>
      <c r="P2231" t="str">
        <f t="shared" si="1193"/>
        <v>45-59</v>
      </c>
      <c r="Q2231" t="str">
        <f>IF(PatientData[[#This Row],[bmi]]&lt;18.5,"Underweight",
IF(PatientData[[#This Row],[bmi]]&lt;25,"Normal",
IF(PatientData[[#This Row],[bmi]]&lt;30,"Overweight","Obese")))</f>
        <v>Overweight</v>
      </c>
      <c r="R2231" t="str">
        <f t="shared" si="1167"/>
        <v>High BP</v>
      </c>
      <c r="S2231" t="str">
        <f t="shared" si="1168"/>
        <v>High Cost</v>
      </c>
    </row>
    <row r="2232" spans="1:19" x14ac:dyDescent="0.3">
      <c r="A2232">
        <v>75</v>
      </c>
      <c r="B2232" t="s">
        <v>20</v>
      </c>
      <c r="C2232">
        <v>23.5</v>
      </c>
      <c r="D2232">
        <v>125</v>
      </c>
      <c r="E2232">
        <v>71</v>
      </c>
      <c r="F2232">
        <v>223.1</v>
      </c>
      <c r="G2232">
        <v>147.4</v>
      </c>
      <c r="H2232">
        <v>71</v>
      </c>
      <c r="I2232">
        <v>0</v>
      </c>
      <c r="J2232" t="s">
        <v>27</v>
      </c>
      <c r="K2232" t="s">
        <v>21</v>
      </c>
      <c r="L2232" t="s">
        <v>18</v>
      </c>
      <c r="M2232">
        <v>6.3</v>
      </c>
      <c r="N2232">
        <v>13516.75</v>
      </c>
      <c r="O2232" t="s">
        <v>19</v>
      </c>
      <c r="P2232" t="str">
        <f t="shared" ref="P2232" si="1194">IF(A2232&lt;30,"18-29",IF(A2232&lt;45,"30-44",IF(A2232&lt;60,"45-59",IF(A2232&lt;75,"60-74","75+"))))</f>
        <v>75+</v>
      </c>
      <c r="Q2232" t="str">
        <f>IF(PatientData[[#This Row],[bmi]]&lt;18.5,"Underweight",
IF(PatientData[[#This Row],[bmi]]&lt;25,"Normal",
IF(PatientData[[#This Row],[bmi]]&lt;30,"Overweight","Obese")))</f>
        <v>Normal</v>
      </c>
      <c r="R2232" t="str">
        <f t="shared" si="1167"/>
        <v>High BP</v>
      </c>
      <c r="S2232" t="str">
        <f t="shared" si="1168"/>
        <v>Normal Cost</v>
      </c>
    </row>
    <row r="2233" spans="1:19" x14ac:dyDescent="0.3">
      <c r="A2233">
        <v>83</v>
      </c>
      <c r="B2233" t="s">
        <v>15</v>
      </c>
      <c r="C2233">
        <v>22.7</v>
      </c>
      <c r="D2233">
        <v>132</v>
      </c>
      <c r="E2233">
        <v>81</v>
      </c>
      <c r="F2233">
        <v>196.2</v>
      </c>
      <c r="G2233">
        <v>89.8</v>
      </c>
      <c r="H2233">
        <v>59</v>
      </c>
      <c r="I2233">
        <v>0</v>
      </c>
      <c r="J2233" t="s">
        <v>27</v>
      </c>
      <c r="K2233" t="s">
        <v>26</v>
      </c>
      <c r="L2233" t="s">
        <v>25</v>
      </c>
      <c r="M2233">
        <v>13.5</v>
      </c>
      <c r="N2233">
        <v>20582.78</v>
      </c>
      <c r="O2233" t="s">
        <v>19</v>
      </c>
      <c r="P2233" t="str">
        <f t="shared" ref="P2233" si="1195">IF(A2230&lt;30,"18-29",IF(A2230&lt;45,"30-44",IF(A2230&lt;60,"45-59",IF(A2230&lt;75,"60-74","75+"))))</f>
        <v>45-59</v>
      </c>
      <c r="Q2233" t="str">
        <f>IF(PatientData[[#This Row],[bmi]]&lt;18.5,"Underweight",
IF(PatientData[[#This Row],[bmi]]&lt;25,"Normal",
IF(PatientData[[#This Row],[bmi]]&lt;30,"Overweight","Obese")))</f>
        <v>Normal</v>
      </c>
      <c r="R2233" t="str">
        <f t="shared" si="1167"/>
        <v>High BP</v>
      </c>
      <c r="S2233" t="str">
        <f t="shared" si="1168"/>
        <v>High Cost</v>
      </c>
    </row>
    <row r="2234" spans="1:19" x14ac:dyDescent="0.3">
      <c r="A2234">
        <v>49</v>
      </c>
      <c r="B2234" t="s">
        <v>20</v>
      </c>
      <c r="C2234">
        <v>23.5</v>
      </c>
      <c r="D2234">
        <v>111</v>
      </c>
      <c r="E2234">
        <v>68</v>
      </c>
      <c r="F2234">
        <v>220.1</v>
      </c>
      <c r="G2234">
        <v>87.4</v>
      </c>
      <c r="H2234">
        <v>76</v>
      </c>
      <c r="I2234">
        <v>0</v>
      </c>
      <c r="J2234" t="s">
        <v>24</v>
      </c>
      <c r="K2234" t="s">
        <v>21</v>
      </c>
      <c r="L2234" t="s">
        <v>22</v>
      </c>
      <c r="M2234">
        <v>5.9</v>
      </c>
      <c r="N2234">
        <v>14394.75</v>
      </c>
      <c r="O2234" t="s">
        <v>19</v>
      </c>
      <c r="P2234" t="str">
        <f t="shared" ref="P2234:P2238" si="1196">IF(A2234&lt;30,"18-29",IF(A2234&lt;45,"30-44",IF(A2234&lt;60,"45-59",IF(A2234&lt;75,"60-74","75+"))))</f>
        <v>45-59</v>
      </c>
      <c r="Q2234" t="str">
        <f>IF(PatientData[[#This Row],[bmi]]&lt;18.5,"Underweight",
IF(PatientData[[#This Row],[bmi]]&lt;25,"Normal",
IF(PatientData[[#This Row],[bmi]]&lt;30,"Overweight","Obese")))</f>
        <v>Normal</v>
      </c>
      <c r="R2234" t="str">
        <f t="shared" si="1167"/>
        <v>Normal BP</v>
      </c>
      <c r="S2234" t="str">
        <f t="shared" si="1168"/>
        <v>Normal Cost</v>
      </c>
    </row>
    <row r="2235" spans="1:19" x14ac:dyDescent="0.3">
      <c r="A2235">
        <v>93</v>
      </c>
      <c r="B2235" t="s">
        <v>20</v>
      </c>
      <c r="C2235">
        <v>23.5</v>
      </c>
      <c r="D2235">
        <v>139</v>
      </c>
      <c r="E2235">
        <v>85</v>
      </c>
      <c r="F2235">
        <v>245.6</v>
      </c>
      <c r="G2235">
        <v>93.1</v>
      </c>
      <c r="H2235">
        <v>72</v>
      </c>
      <c r="I2235">
        <v>0</v>
      </c>
      <c r="J2235" t="s">
        <v>27</v>
      </c>
      <c r="K2235" t="s">
        <v>28</v>
      </c>
      <c r="L2235" t="s">
        <v>18</v>
      </c>
      <c r="M2235">
        <v>3.3</v>
      </c>
      <c r="N2235">
        <v>10717.18</v>
      </c>
      <c r="O2235" t="s">
        <v>19</v>
      </c>
      <c r="P2235" t="str">
        <f t="shared" si="1196"/>
        <v>75+</v>
      </c>
      <c r="Q2235" t="str">
        <f>IF(PatientData[[#This Row],[bmi]]&lt;18.5,"Underweight",
IF(PatientData[[#This Row],[bmi]]&lt;25,"Normal",
IF(PatientData[[#This Row],[bmi]]&lt;30,"Overweight","Obese")))</f>
        <v>Normal</v>
      </c>
      <c r="R2235" t="str">
        <f t="shared" si="1167"/>
        <v>High BP</v>
      </c>
      <c r="S2235" t="str">
        <f t="shared" si="1168"/>
        <v>Normal Cost</v>
      </c>
    </row>
    <row r="2236" spans="1:19" x14ac:dyDescent="0.3">
      <c r="A2236">
        <v>47</v>
      </c>
      <c r="B2236" t="s">
        <v>20</v>
      </c>
      <c r="C2236">
        <v>23.5</v>
      </c>
      <c r="D2236">
        <v>133</v>
      </c>
      <c r="E2236">
        <v>83</v>
      </c>
      <c r="F2236">
        <v>225.6</v>
      </c>
      <c r="G2236">
        <v>81.599999999999994</v>
      </c>
      <c r="H2236">
        <v>80</v>
      </c>
      <c r="I2236">
        <v>0</v>
      </c>
      <c r="J2236" t="s">
        <v>16</v>
      </c>
      <c r="K2236" t="s">
        <v>21</v>
      </c>
      <c r="L2236" t="s">
        <v>25</v>
      </c>
      <c r="M2236">
        <v>6</v>
      </c>
      <c r="N2236">
        <v>14087.52</v>
      </c>
      <c r="O2236" t="s">
        <v>19</v>
      </c>
      <c r="P2236" t="str">
        <f t="shared" si="1196"/>
        <v>45-59</v>
      </c>
      <c r="Q2236" t="str">
        <f>IF(PatientData[[#This Row],[bmi]]&lt;18.5,"Underweight",
IF(PatientData[[#This Row],[bmi]]&lt;25,"Normal",
IF(PatientData[[#This Row],[bmi]]&lt;30,"Overweight","Obese")))</f>
        <v>Normal</v>
      </c>
      <c r="R2236" t="str">
        <f t="shared" si="1167"/>
        <v>High BP</v>
      </c>
      <c r="S2236" t="str">
        <f t="shared" si="1168"/>
        <v>Normal Cost</v>
      </c>
    </row>
    <row r="2237" spans="1:19" x14ac:dyDescent="0.3">
      <c r="A2237">
        <v>72</v>
      </c>
      <c r="B2237" t="s">
        <v>20</v>
      </c>
      <c r="C2237">
        <v>23.5</v>
      </c>
      <c r="D2237">
        <v>117</v>
      </c>
      <c r="E2237">
        <v>73</v>
      </c>
      <c r="F2237">
        <v>223.3</v>
      </c>
      <c r="G2237">
        <v>84.5</v>
      </c>
      <c r="H2237">
        <v>80</v>
      </c>
      <c r="I2237">
        <v>1</v>
      </c>
      <c r="J2237" t="s">
        <v>27</v>
      </c>
      <c r="K2237" t="s">
        <v>21</v>
      </c>
      <c r="L2237" t="s">
        <v>18</v>
      </c>
      <c r="M2237">
        <v>6.4</v>
      </c>
      <c r="N2237">
        <v>11825.01</v>
      </c>
      <c r="O2237" t="s">
        <v>19</v>
      </c>
      <c r="P2237" t="str">
        <f t="shared" si="1196"/>
        <v>60-74</v>
      </c>
      <c r="Q2237" t="str">
        <f>IF(PatientData[[#This Row],[bmi]]&lt;18.5,"Underweight",
IF(PatientData[[#This Row],[bmi]]&lt;25,"Normal",
IF(PatientData[[#This Row],[bmi]]&lt;30,"Overweight","Obese")))</f>
        <v>Normal</v>
      </c>
      <c r="R2237" t="str">
        <f t="shared" si="1167"/>
        <v>Normal BP</v>
      </c>
      <c r="S2237" t="str">
        <f t="shared" si="1168"/>
        <v>Normal Cost</v>
      </c>
    </row>
    <row r="2238" spans="1:19" x14ac:dyDescent="0.3">
      <c r="A2238">
        <v>70</v>
      </c>
      <c r="B2238" t="s">
        <v>20</v>
      </c>
      <c r="C2238">
        <v>23.5</v>
      </c>
      <c r="D2238">
        <v>140</v>
      </c>
      <c r="E2238">
        <v>87</v>
      </c>
      <c r="F2238">
        <v>167.6</v>
      </c>
      <c r="G2238">
        <v>105.4</v>
      </c>
      <c r="H2238">
        <v>63</v>
      </c>
      <c r="I2238">
        <v>2</v>
      </c>
      <c r="J2238" t="s">
        <v>27</v>
      </c>
      <c r="K2238" t="s">
        <v>21</v>
      </c>
      <c r="L2238" t="s">
        <v>18</v>
      </c>
      <c r="M2238">
        <v>13</v>
      </c>
      <c r="N2238">
        <v>23821.65</v>
      </c>
      <c r="O2238" t="s">
        <v>19</v>
      </c>
      <c r="P2238" t="str">
        <f t="shared" si="1196"/>
        <v>60-74</v>
      </c>
      <c r="Q2238" t="str">
        <f>IF(PatientData[[#This Row],[bmi]]&lt;18.5,"Underweight",
IF(PatientData[[#This Row],[bmi]]&lt;25,"Normal",
IF(PatientData[[#This Row],[bmi]]&lt;30,"Overweight","Obese")))</f>
        <v>Normal</v>
      </c>
      <c r="R2238" t="str">
        <f t="shared" si="1167"/>
        <v>High BP</v>
      </c>
      <c r="S2238" t="str">
        <f t="shared" si="1168"/>
        <v>High Cost</v>
      </c>
    </row>
    <row r="2239" spans="1:19" x14ac:dyDescent="0.3">
      <c r="A2239">
        <v>44</v>
      </c>
      <c r="B2239" t="s">
        <v>15</v>
      </c>
      <c r="C2239">
        <v>32</v>
      </c>
      <c r="D2239">
        <v>122</v>
      </c>
      <c r="E2239">
        <v>76</v>
      </c>
      <c r="F2239">
        <v>230.9</v>
      </c>
      <c r="G2239">
        <v>147.9</v>
      </c>
      <c r="H2239">
        <v>74</v>
      </c>
      <c r="I2239">
        <v>1</v>
      </c>
      <c r="J2239" t="s">
        <v>27</v>
      </c>
      <c r="K2239" t="s">
        <v>28</v>
      </c>
      <c r="L2239" t="s">
        <v>25</v>
      </c>
      <c r="M2239">
        <v>4</v>
      </c>
      <c r="N2239">
        <v>11446.24</v>
      </c>
      <c r="O2239" t="s">
        <v>19</v>
      </c>
      <c r="P2239" t="str">
        <f t="shared" ref="P2239:P2241" si="1197">IF(A2236&lt;30,"18-29",IF(A2236&lt;45,"30-44",IF(A2236&lt;60,"45-59",IF(A2236&lt;75,"60-74","75+"))))</f>
        <v>45-59</v>
      </c>
      <c r="Q2239" t="str">
        <f>IF(PatientData[[#This Row],[bmi]]&lt;18.5,"Underweight",
IF(PatientData[[#This Row],[bmi]]&lt;25,"Normal",
IF(PatientData[[#This Row],[bmi]]&lt;30,"Overweight","Obese")))</f>
        <v>Obese</v>
      </c>
      <c r="R2239" t="str">
        <f t="shared" si="1167"/>
        <v>High BP</v>
      </c>
      <c r="S2239" t="str">
        <f t="shared" si="1168"/>
        <v>Normal Cost</v>
      </c>
    </row>
    <row r="2240" spans="1:19" x14ac:dyDescent="0.3">
      <c r="A2240">
        <v>41</v>
      </c>
      <c r="B2240" t="s">
        <v>15</v>
      </c>
      <c r="C2240">
        <v>27.3</v>
      </c>
      <c r="D2240">
        <v>134</v>
      </c>
      <c r="E2240">
        <v>91</v>
      </c>
      <c r="F2240">
        <v>208.8</v>
      </c>
      <c r="G2240">
        <v>126.6</v>
      </c>
      <c r="H2240">
        <v>98</v>
      </c>
      <c r="I2240">
        <v>1</v>
      </c>
      <c r="J2240" t="s">
        <v>16</v>
      </c>
      <c r="K2240" t="s">
        <v>17</v>
      </c>
      <c r="L2240" t="s">
        <v>18</v>
      </c>
      <c r="M2240">
        <v>7.2</v>
      </c>
      <c r="N2240">
        <v>12808.93</v>
      </c>
      <c r="O2240" t="s">
        <v>19</v>
      </c>
      <c r="P2240" t="str">
        <f t="shared" si="1197"/>
        <v>60-74</v>
      </c>
      <c r="Q2240" t="str">
        <f>IF(PatientData[[#This Row],[bmi]]&lt;18.5,"Underweight",
IF(PatientData[[#This Row],[bmi]]&lt;25,"Normal",
IF(PatientData[[#This Row],[bmi]]&lt;30,"Overweight","Obese")))</f>
        <v>Overweight</v>
      </c>
      <c r="R2240" t="str">
        <f t="shared" si="1167"/>
        <v>High BP</v>
      </c>
      <c r="S2240" t="str">
        <f t="shared" si="1168"/>
        <v>Normal Cost</v>
      </c>
    </row>
    <row r="2241" spans="1:19" x14ac:dyDescent="0.3">
      <c r="A2241">
        <v>83</v>
      </c>
      <c r="B2241" t="s">
        <v>15</v>
      </c>
      <c r="C2241">
        <v>27.2</v>
      </c>
      <c r="D2241">
        <v>130</v>
      </c>
      <c r="E2241">
        <v>87</v>
      </c>
      <c r="F2241">
        <v>256.5</v>
      </c>
      <c r="G2241">
        <v>92</v>
      </c>
      <c r="H2241">
        <v>60</v>
      </c>
      <c r="I2241">
        <v>2</v>
      </c>
      <c r="J2241" t="s">
        <v>27</v>
      </c>
      <c r="K2241" t="s">
        <v>21</v>
      </c>
      <c r="L2241" t="s">
        <v>18</v>
      </c>
      <c r="M2241">
        <v>8.8000000000000007</v>
      </c>
      <c r="N2241">
        <v>16951.73</v>
      </c>
      <c r="O2241" t="s">
        <v>19</v>
      </c>
      <c r="P2241" t="str">
        <f t="shared" si="1197"/>
        <v>60-74</v>
      </c>
      <c r="Q2241" t="str">
        <f>IF(PatientData[[#This Row],[bmi]]&lt;18.5,"Underweight",
IF(PatientData[[#This Row],[bmi]]&lt;25,"Normal",
IF(PatientData[[#This Row],[bmi]]&lt;30,"Overweight","Obese")))</f>
        <v>Overweight</v>
      </c>
      <c r="R2241" t="str">
        <f t="shared" si="1167"/>
        <v>High BP</v>
      </c>
      <c r="S2241" t="str">
        <f t="shared" si="1168"/>
        <v>High Cost</v>
      </c>
    </row>
    <row r="2242" spans="1:19" x14ac:dyDescent="0.3">
      <c r="A2242">
        <v>61</v>
      </c>
      <c r="B2242" t="s">
        <v>20</v>
      </c>
      <c r="C2242">
        <v>23.5</v>
      </c>
      <c r="D2242">
        <v>128</v>
      </c>
      <c r="E2242">
        <v>86</v>
      </c>
      <c r="F2242">
        <v>244</v>
      </c>
      <c r="G2242">
        <v>83.6</v>
      </c>
      <c r="H2242">
        <v>74</v>
      </c>
      <c r="I2242">
        <v>3</v>
      </c>
      <c r="J2242" t="s">
        <v>24</v>
      </c>
      <c r="K2242" t="s">
        <v>28</v>
      </c>
      <c r="L2242" t="s">
        <v>18</v>
      </c>
      <c r="M2242">
        <v>3.7</v>
      </c>
      <c r="N2242">
        <v>10723.97</v>
      </c>
      <c r="O2242" t="s">
        <v>19</v>
      </c>
      <c r="P2242" t="str">
        <f t="shared" ref="P2242" si="1198">IF(A2242&lt;30,"18-29",IF(A2242&lt;45,"30-44",IF(A2242&lt;60,"45-59",IF(A2242&lt;75,"60-74","75+"))))</f>
        <v>60-74</v>
      </c>
      <c r="Q2242" t="str">
        <f>IF(PatientData[[#This Row],[bmi]]&lt;18.5,"Underweight",
IF(PatientData[[#This Row],[bmi]]&lt;25,"Normal",
IF(PatientData[[#This Row],[bmi]]&lt;30,"Overweight","Obese")))</f>
        <v>Normal</v>
      </c>
      <c r="R2242" t="str">
        <f t="shared" si="1167"/>
        <v>High BP</v>
      </c>
      <c r="S2242" t="str">
        <f t="shared" si="1168"/>
        <v>Normal Cost</v>
      </c>
    </row>
    <row r="2243" spans="1:19" x14ac:dyDescent="0.3">
      <c r="A2243">
        <v>88</v>
      </c>
      <c r="B2243" t="s">
        <v>15</v>
      </c>
      <c r="C2243">
        <v>36.5</v>
      </c>
      <c r="D2243">
        <v>134</v>
      </c>
      <c r="E2243">
        <v>90</v>
      </c>
      <c r="F2243">
        <v>238.7</v>
      </c>
      <c r="G2243">
        <v>132.69999999999999</v>
      </c>
      <c r="H2243">
        <v>83</v>
      </c>
      <c r="I2243">
        <v>1</v>
      </c>
      <c r="J2243" t="s">
        <v>16</v>
      </c>
      <c r="K2243" t="s">
        <v>21</v>
      </c>
      <c r="L2243" t="s">
        <v>18</v>
      </c>
      <c r="M2243">
        <v>9.6999999999999993</v>
      </c>
      <c r="N2243">
        <v>17555.28</v>
      </c>
      <c r="O2243" t="s">
        <v>19</v>
      </c>
      <c r="P2243" t="str">
        <f t="shared" ref="P2243" si="1199">IF(A2240&lt;30,"18-29",IF(A2240&lt;45,"30-44",IF(A2240&lt;60,"45-59",IF(A2240&lt;75,"60-74","75+"))))</f>
        <v>30-44</v>
      </c>
      <c r="Q2243" t="str">
        <f>IF(PatientData[[#This Row],[bmi]]&lt;18.5,"Underweight",
IF(PatientData[[#This Row],[bmi]]&lt;25,"Normal",
IF(PatientData[[#This Row],[bmi]]&lt;30,"Overweight","Obese")))</f>
        <v>Obese</v>
      </c>
      <c r="R2243" t="str">
        <f t="shared" ref="R2243:R2306" si="1200">IF(AND(D2243&lt;120,E2243&lt;80),"Normal BP","High BP")</f>
        <v>High BP</v>
      </c>
      <c r="S2243" t="str">
        <f t="shared" ref="S2243:S2306" si="1201">IF(N2243&gt;15000,"High Cost","Normal Cost")</f>
        <v>High Cost</v>
      </c>
    </row>
    <row r="2244" spans="1:19" x14ac:dyDescent="0.3">
      <c r="A2244">
        <v>91</v>
      </c>
      <c r="B2244" t="s">
        <v>20</v>
      </c>
      <c r="C2244">
        <v>23.5</v>
      </c>
      <c r="D2244">
        <v>136</v>
      </c>
      <c r="E2244">
        <v>84</v>
      </c>
      <c r="F2244">
        <v>240.3</v>
      </c>
      <c r="G2244">
        <v>129.1</v>
      </c>
      <c r="H2244">
        <v>75</v>
      </c>
      <c r="I2244">
        <v>1</v>
      </c>
      <c r="J2244" t="s">
        <v>27</v>
      </c>
      <c r="K2244" t="s">
        <v>21</v>
      </c>
      <c r="L2244" t="s">
        <v>25</v>
      </c>
      <c r="M2244">
        <v>13</v>
      </c>
      <c r="N2244">
        <v>26622.32</v>
      </c>
      <c r="O2244" t="s">
        <v>19</v>
      </c>
      <c r="P2244" t="str">
        <f t="shared" ref="P2244:P2247" si="1202">IF(A2244&lt;30,"18-29",IF(A2244&lt;45,"30-44",IF(A2244&lt;60,"45-59",IF(A2244&lt;75,"60-74","75+"))))</f>
        <v>75+</v>
      </c>
      <c r="Q2244" t="str">
        <f>IF(PatientData[[#This Row],[bmi]]&lt;18.5,"Underweight",
IF(PatientData[[#This Row],[bmi]]&lt;25,"Normal",
IF(PatientData[[#This Row],[bmi]]&lt;30,"Overweight","Obese")))</f>
        <v>Normal</v>
      </c>
      <c r="R2244" t="str">
        <f t="shared" si="1200"/>
        <v>High BP</v>
      </c>
      <c r="S2244" t="str">
        <f t="shared" si="1201"/>
        <v>High Cost</v>
      </c>
    </row>
    <row r="2245" spans="1:19" x14ac:dyDescent="0.3">
      <c r="A2245">
        <v>63</v>
      </c>
      <c r="B2245" t="s">
        <v>20</v>
      </c>
      <c r="C2245">
        <v>23.5</v>
      </c>
      <c r="D2245">
        <v>134</v>
      </c>
      <c r="E2245">
        <v>90</v>
      </c>
      <c r="F2245">
        <v>227.9</v>
      </c>
      <c r="G2245">
        <v>129</v>
      </c>
      <c r="H2245">
        <v>73</v>
      </c>
      <c r="I2245">
        <v>0</v>
      </c>
      <c r="J2245" t="s">
        <v>24</v>
      </c>
      <c r="K2245" t="s">
        <v>21</v>
      </c>
      <c r="L2245" t="s">
        <v>18</v>
      </c>
      <c r="M2245">
        <v>14.9</v>
      </c>
      <c r="N2245">
        <v>28026.07</v>
      </c>
      <c r="O2245" t="s">
        <v>19</v>
      </c>
      <c r="P2245" t="str">
        <f t="shared" si="1202"/>
        <v>60-74</v>
      </c>
      <c r="Q2245" t="str">
        <f>IF(PatientData[[#This Row],[bmi]]&lt;18.5,"Underweight",
IF(PatientData[[#This Row],[bmi]]&lt;25,"Normal",
IF(PatientData[[#This Row],[bmi]]&lt;30,"Overweight","Obese")))</f>
        <v>Normal</v>
      </c>
      <c r="R2245" t="str">
        <f t="shared" si="1200"/>
        <v>High BP</v>
      </c>
      <c r="S2245" t="str">
        <f t="shared" si="1201"/>
        <v>High Cost</v>
      </c>
    </row>
    <row r="2246" spans="1:19" x14ac:dyDescent="0.3">
      <c r="A2246">
        <v>55</v>
      </c>
      <c r="B2246" t="s">
        <v>20</v>
      </c>
      <c r="C2246">
        <v>23.5</v>
      </c>
      <c r="D2246">
        <v>122</v>
      </c>
      <c r="E2246">
        <v>65</v>
      </c>
      <c r="F2246">
        <v>190.6</v>
      </c>
      <c r="G2246">
        <v>89.2</v>
      </c>
      <c r="H2246">
        <v>75</v>
      </c>
      <c r="I2246">
        <v>3</v>
      </c>
      <c r="J2246" t="s">
        <v>27</v>
      </c>
      <c r="K2246" t="s">
        <v>21</v>
      </c>
      <c r="L2246" t="s">
        <v>22</v>
      </c>
      <c r="M2246">
        <v>13.5</v>
      </c>
      <c r="N2246">
        <v>25901.97</v>
      </c>
      <c r="O2246" t="s">
        <v>19</v>
      </c>
      <c r="P2246" t="str">
        <f t="shared" si="1202"/>
        <v>45-59</v>
      </c>
      <c r="Q2246" t="str">
        <f>IF(PatientData[[#This Row],[bmi]]&lt;18.5,"Underweight",
IF(PatientData[[#This Row],[bmi]]&lt;25,"Normal",
IF(PatientData[[#This Row],[bmi]]&lt;30,"Overweight","Obese")))</f>
        <v>Normal</v>
      </c>
      <c r="R2246" t="str">
        <f t="shared" si="1200"/>
        <v>High BP</v>
      </c>
      <c r="S2246" t="str">
        <f t="shared" si="1201"/>
        <v>High Cost</v>
      </c>
    </row>
    <row r="2247" spans="1:19" x14ac:dyDescent="0.3">
      <c r="A2247">
        <v>54</v>
      </c>
      <c r="B2247" t="s">
        <v>20</v>
      </c>
      <c r="C2247">
        <v>23.5</v>
      </c>
      <c r="D2247">
        <v>117</v>
      </c>
      <c r="E2247">
        <v>71</v>
      </c>
      <c r="F2247">
        <v>243.8</v>
      </c>
      <c r="G2247">
        <v>126</v>
      </c>
      <c r="H2247">
        <v>95</v>
      </c>
      <c r="I2247">
        <v>1</v>
      </c>
      <c r="J2247" t="s">
        <v>27</v>
      </c>
      <c r="K2247" t="s">
        <v>26</v>
      </c>
      <c r="L2247" t="s">
        <v>18</v>
      </c>
      <c r="M2247">
        <v>4.9000000000000004</v>
      </c>
      <c r="N2247">
        <v>8269.0400000000009</v>
      </c>
      <c r="O2247" t="s">
        <v>19</v>
      </c>
      <c r="P2247" t="str">
        <f t="shared" si="1202"/>
        <v>45-59</v>
      </c>
      <c r="Q2247" t="str">
        <f>IF(PatientData[[#This Row],[bmi]]&lt;18.5,"Underweight",
IF(PatientData[[#This Row],[bmi]]&lt;25,"Normal",
IF(PatientData[[#This Row],[bmi]]&lt;30,"Overweight","Obese")))</f>
        <v>Normal</v>
      </c>
      <c r="R2247" t="str">
        <f t="shared" si="1200"/>
        <v>Normal BP</v>
      </c>
      <c r="S2247" t="str">
        <f t="shared" si="1201"/>
        <v>Normal Cost</v>
      </c>
    </row>
    <row r="2248" spans="1:19" x14ac:dyDescent="0.3">
      <c r="A2248">
        <v>43</v>
      </c>
      <c r="B2248" t="s">
        <v>15</v>
      </c>
      <c r="C2248">
        <v>26.7</v>
      </c>
      <c r="D2248">
        <v>143</v>
      </c>
      <c r="E2248">
        <v>87</v>
      </c>
      <c r="F2248">
        <v>203.3</v>
      </c>
      <c r="G2248">
        <v>90.7</v>
      </c>
      <c r="H2248">
        <v>92</v>
      </c>
      <c r="I2248">
        <v>1</v>
      </c>
      <c r="J2248" t="s">
        <v>16</v>
      </c>
      <c r="K2248" t="s">
        <v>26</v>
      </c>
      <c r="L2248" t="s">
        <v>22</v>
      </c>
      <c r="M2248">
        <v>5.5</v>
      </c>
      <c r="N2248">
        <v>10871.32</v>
      </c>
      <c r="O2248" t="s">
        <v>19</v>
      </c>
      <c r="P2248" t="str">
        <f t="shared" ref="P2248" si="1203">IF(A2245&lt;30,"18-29",IF(A2245&lt;45,"30-44",IF(A2245&lt;60,"45-59",IF(A2245&lt;75,"60-74","75+"))))</f>
        <v>60-74</v>
      </c>
      <c r="Q2248" t="str">
        <f>IF(PatientData[[#This Row],[bmi]]&lt;18.5,"Underweight",
IF(PatientData[[#This Row],[bmi]]&lt;25,"Normal",
IF(PatientData[[#This Row],[bmi]]&lt;30,"Overweight","Obese")))</f>
        <v>Overweight</v>
      </c>
      <c r="R2248" t="str">
        <f t="shared" si="1200"/>
        <v>High BP</v>
      </c>
      <c r="S2248" t="str">
        <f t="shared" si="1201"/>
        <v>Normal Cost</v>
      </c>
    </row>
    <row r="2249" spans="1:19" x14ac:dyDescent="0.3">
      <c r="A2249">
        <v>65</v>
      </c>
      <c r="B2249" t="s">
        <v>20</v>
      </c>
      <c r="C2249">
        <v>23.5</v>
      </c>
      <c r="D2249">
        <v>126</v>
      </c>
      <c r="E2249">
        <v>72</v>
      </c>
      <c r="F2249">
        <v>192.9</v>
      </c>
      <c r="G2249">
        <v>116.4</v>
      </c>
      <c r="H2249">
        <v>84</v>
      </c>
      <c r="I2249">
        <v>1</v>
      </c>
      <c r="J2249" t="s">
        <v>16</v>
      </c>
      <c r="K2249" t="s">
        <v>21</v>
      </c>
      <c r="L2249" t="s">
        <v>18</v>
      </c>
      <c r="M2249">
        <v>13</v>
      </c>
      <c r="N2249">
        <v>22033.18</v>
      </c>
      <c r="O2249" t="s">
        <v>23</v>
      </c>
      <c r="P2249" t="str">
        <f t="shared" ref="P2249:P2250" si="1204">IF(A2249&lt;30,"18-29",IF(A2249&lt;45,"30-44",IF(A2249&lt;60,"45-59",IF(A2249&lt;75,"60-74","75+"))))</f>
        <v>60-74</v>
      </c>
      <c r="Q2249" t="str">
        <f>IF(PatientData[[#This Row],[bmi]]&lt;18.5,"Underweight",
IF(PatientData[[#This Row],[bmi]]&lt;25,"Normal",
IF(PatientData[[#This Row],[bmi]]&lt;30,"Overweight","Obese")))</f>
        <v>Normal</v>
      </c>
      <c r="R2249" t="str">
        <f t="shared" si="1200"/>
        <v>High BP</v>
      </c>
      <c r="S2249" t="str">
        <f t="shared" si="1201"/>
        <v>High Cost</v>
      </c>
    </row>
    <row r="2250" spans="1:19" x14ac:dyDescent="0.3">
      <c r="A2250">
        <v>62</v>
      </c>
      <c r="B2250" t="s">
        <v>20</v>
      </c>
      <c r="C2250">
        <v>23.5</v>
      </c>
      <c r="D2250">
        <v>120</v>
      </c>
      <c r="E2250">
        <v>66</v>
      </c>
      <c r="F2250">
        <v>199.9</v>
      </c>
      <c r="G2250">
        <v>104.4</v>
      </c>
      <c r="H2250">
        <v>68</v>
      </c>
      <c r="I2250">
        <v>0</v>
      </c>
      <c r="J2250" t="s">
        <v>27</v>
      </c>
      <c r="K2250" t="s">
        <v>21</v>
      </c>
      <c r="L2250" t="s">
        <v>18</v>
      </c>
      <c r="M2250">
        <v>7.7</v>
      </c>
      <c r="N2250">
        <v>15093.45</v>
      </c>
      <c r="O2250" t="s">
        <v>19</v>
      </c>
      <c r="P2250" t="str">
        <f t="shared" si="1204"/>
        <v>60-74</v>
      </c>
      <c r="Q2250" t="str">
        <f>IF(PatientData[[#This Row],[bmi]]&lt;18.5,"Underweight",
IF(PatientData[[#This Row],[bmi]]&lt;25,"Normal",
IF(PatientData[[#This Row],[bmi]]&lt;30,"Overweight","Obese")))</f>
        <v>Normal</v>
      </c>
      <c r="R2250" t="str">
        <f t="shared" si="1200"/>
        <v>High BP</v>
      </c>
      <c r="S2250" t="str">
        <f t="shared" si="1201"/>
        <v>High Cost</v>
      </c>
    </row>
    <row r="2251" spans="1:19" x14ac:dyDescent="0.3">
      <c r="A2251">
        <v>82</v>
      </c>
      <c r="B2251" t="s">
        <v>15</v>
      </c>
      <c r="C2251">
        <v>22.5</v>
      </c>
      <c r="D2251">
        <v>116</v>
      </c>
      <c r="E2251">
        <v>70</v>
      </c>
      <c r="F2251">
        <v>227.9</v>
      </c>
      <c r="G2251">
        <v>99.5</v>
      </c>
      <c r="H2251">
        <v>79</v>
      </c>
      <c r="I2251">
        <v>3</v>
      </c>
      <c r="J2251" t="s">
        <v>27</v>
      </c>
      <c r="K2251" t="s">
        <v>21</v>
      </c>
      <c r="L2251" t="s">
        <v>25</v>
      </c>
      <c r="M2251">
        <v>13.7</v>
      </c>
      <c r="N2251">
        <v>20849.23</v>
      </c>
      <c r="O2251" t="s">
        <v>19</v>
      </c>
      <c r="P2251" t="str">
        <f t="shared" ref="P2251:P2252" si="1205">IF(A2248&lt;30,"18-29",IF(A2248&lt;45,"30-44",IF(A2248&lt;60,"45-59",IF(A2248&lt;75,"60-74","75+"))))</f>
        <v>30-44</v>
      </c>
      <c r="Q2251" t="str">
        <f>IF(PatientData[[#This Row],[bmi]]&lt;18.5,"Underweight",
IF(PatientData[[#This Row],[bmi]]&lt;25,"Normal",
IF(PatientData[[#This Row],[bmi]]&lt;30,"Overweight","Obese")))</f>
        <v>Normal</v>
      </c>
      <c r="R2251" t="str">
        <f t="shared" si="1200"/>
        <v>Normal BP</v>
      </c>
      <c r="S2251" t="str">
        <f t="shared" si="1201"/>
        <v>High Cost</v>
      </c>
    </row>
    <row r="2252" spans="1:19" x14ac:dyDescent="0.3">
      <c r="A2252">
        <v>59</v>
      </c>
      <c r="B2252" t="s">
        <v>15</v>
      </c>
      <c r="C2252">
        <v>23.5</v>
      </c>
      <c r="D2252">
        <v>126</v>
      </c>
      <c r="E2252">
        <v>68</v>
      </c>
      <c r="F2252">
        <v>200.5</v>
      </c>
      <c r="G2252">
        <v>85.4</v>
      </c>
      <c r="H2252">
        <v>80</v>
      </c>
      <c r="I2252">
        <v>0</v>
      </c>
      <c r="J2252" t="s">
        <v>24</v>
      </c>
      <c r="K2252" t="s">
        <v>28</v>
      </c>
      <c r="L2252" t="s">
        <v>25</v>
      </c>
      <c r="M2252">
        <v>5.2</v>
      </c>
      <c r="N2252">
        <v>10866.81</v>
      </c>
      <c r="O2252" t="s">
        <v>19</v>
      </c>
      <c r="P2252" t="str">
        <f t="shared" si="1205"/>
        <v>60-74</v>
      </c>
      <c r="Q2252" t="str">
        <f>IF(PatientData[[#This Row],[bmi]]&lt;18.5,"Underweight",
IF(PatientData[[#This Row],[bmi]]&lt;25,"Normal",
IF(PatientData[[#This Row],[bmi]]&lt;30,"Overweight","Obese")))</f>
        <v>Normal</v>
      </c>
      <c r="R2252" t="str">
        <f t="shared" si="1200"/>
        <v>High BP</v>
      </c>
      <c r="S2252" t="str">
        <f t="shared" si="1201"/>
        <v>Normal Cost</v>
      </c>
    </row>
    <row r="2253" spans="1:19" x14ac:dyDescent="0.3">
      <c r="A2253">
        <v>59</v>
      </c>
      <c r="B2253" t="s">
        <v>20</v>
      </c>
      <c r="C2253">
        <v>23.5</v>
      </c>
      <c r="D2253">
        <v>116</v>
      </c>
      <c r="E2253">
        <v>66</v>
      </c>
      <c r="F2253">
        <v>217.7</v>
      </c>
      <c r="G2253">
        <v>94</v>
      </c>
      <c r="H2253">
        <v>69</v>
      </c>
      <c r="I2253">
        <v>2</v>
      </c>
      <c r="J2253" t="s">
        <v>27</v>
      </c>
      <c r="K2253" t="s">
        <v>28</v>
      </c>
      <c r="L2253" t="s">
        <v>25</v>
      </c>
      <c r="M2253">
        <v>5.3</v>
      </c>
      <c r="N2253">
        <v>13892.89</v>
      </c>
      <c r="O2253" t="s">
        <v>19</v>
      </c>
      <c r="P2253" t="str">
        <f t="shared" ref="P2253:P2258" si="1206">IF(A2253&lt;30,"18-29",IF(A2253&lt;45,"30-44",IF(A2253&lt;60,"45-59",IF(A2253&lt;75,"60-74","75+"))))</f>
        <v>45-59</v>
      </c>
      <c r="Q2253" t="str">
        <f>IF(PatientData[[#This Row],[bmi]]&lt;18.5,"Underweight",
IF(PatientData[[#This Row],[bmi]]&lt;25,"Normal",
IF(PatientData[[#This Row],[bmi]]&lt;30,"Overweight","Obese")))</f>
        <v>Normal</v>
      </c>
      <c r="R2253" t="str">
        <f t="shared" si="1200"/>
        <v>Normal BP</v>
      </c>
      <c r="S2253" t="str">
        <f t="shared" si="1201"/>
        <v>Normal Cost</v>
      </c>
    </row>
    <row r="2254" spans="1:19" x14ac:dyDescent="0.3">
      <c r="A2254">
        <v>66</v>
      </c>
      <c r="B2254" t="s">
        <v>20</v>
      </c>
      <c r="C2254">
        <v>23.5</v>
      </c>
      <c r="D2254">
        <v>132</v>
      </c>
      <c r="E2254">
        <v>74</v>
      </c>
      <c r="F2254">
        <v>221.3</v>
      </c>
      <c r="G2254">
        <v>103.7</v>
      </c>
      <c r="H2254">
        <v>64</v>
      </c>
      <c r="I2254">
        <v>1</v>
      </c>
      <c r="J2254" t="s">
        <v>24</v>
      </c>
      <c r="K2254" t="s">
        <v>21</v>
      </c>
      <c r="L2254" t="s">
        <v>25</v>
      </c>
      <c r="M2254">
        <v>5.3</v>
      </c>
      <c r="N2254">
        <v>12086.84</v>
      </c>
      <c r="O2254" t="s">
        <v>19</v>
      </c>
      <c r="P2254" t="str">
        <f t="shared" si="1206"/>
        <v>60-74</v>
      </c>
      <c r="Q2254" t="str">
        <f>IF(PatientData[[#This Row],[bmi]]&lt;18.5,"Underweight",
IF(PatientData[[#This Row],[bmi]]&lt;25,"Normal",
IF(PatientData[[#This Row],[bmi]]&lt;30,"Overweight","Obese")))</f>
        <v>Normal</v>
      </c>
      <c r="R2254" t="str">
        <f t="shared" si="1200"/>
        <v>High BP</v>
      </c>
      <c r="S2254" t="str">
        <f t="shared" si="1201"/>
        <v>Normal Cost</v>
      </c>
    </row>
    <row r="2255" spans="1:19" x14ac:dyDescent="0.3">
      <c r="A2255">
        <v>72</v>
      </c>
      <c r="B2255" t="s">
        <v>20</v>
      </c>
      <c r="C2255">
        <v>23.5</v>
      </c>
      <c r="D2255">
        <v>132</v>
      </c>
      <c r="E2255">
        <v>79</v>
      </c>
      <c r="F2255">
        <v>197.4</v>
      </c>
      <c r="G2255">
        <v>126.2</v>
      </c>
      <c r="H2255">
        <v>94</v>
      </c>
      <c r="I2255">
        <v>1</v>
      </c>
      <c r="J2255" t="s">
        <v>24</v>
      </c>
      <c r="K2255" t="s">
        <v>17</v>
      </c>
      <c r="L2255" t="s">
        <v>25</v>
      </c>
      <c r="M2255">
        <v>2.7</v>
      </c>
      <c r="N2255">
        <v>5802.25</v>
      </c>
      <c r="O2255" t="s">
        <v>19</v>
      </c>
      <c r="P2255" t="str">
        <f t="shared" si="1206"/>
        <v>60-74</v>
      </c>
      <c r="Q2255" t="str">
        <f>IF(PatientData[[#This Row],[bmi]]&lt;18.5,"Underweight",
IF(PatientData[[#This Row],[bmi]]&lt;25,"Normal",
IF(PatientData[[#This Row],[bmi]]&lt;30,"Overweight","Obese")))</f>
        <v>Normal</v>
      </c>
      <c r="R2255" t="str">
        <f t="shared" si="1200"/>
        <v>High BP</v>
      </c>
      <c r="S2255" t="str">
        <f t="shared" si="1201"/>
        <v>Normal Cost</v>
      </c>
    </row>
    <row r="2256" spans="1:19" x14ac:dyDescent="0.3">
      <c r="A2256">
        <v>49</v>
      </c>
      <c r="B2256" t="s">
        <v>20</v>
      </c>
      <c r="C2256">
        <v>23.5</v>
      </c>
      <c r="D2256">
        <v>125</v>
      </c>
      <c r="E2256">
        <v>72</v>
      </c>
      <c r="F2256">
        <v>206.6</v>
      </c>
      <c r="G2256">
        <v>99.4</v>
      </c>
      <c r="H2256">
        <v>53</v>
      </c>
      <c r="I2256">
        <v>0</v>
      </c>
      <c r="J2256" t="s">
        <v>24</v>
      </c>
      <c r="K2256" t="s">
        <v>21</v>
      </c>
      <c r="L2256" t="s">
        <v>25</v>
      </c>
      <c r="M2256">
        <v>16.899999999999999</v>
      </c>
      <c r="N2256">
        <v>28268.14</v>
      </c>
      <c r="O2256" t="s">
        <v>19</v>
      </c>
      <c r="P2256" t="str">
        <f t="shared" si="1206"/>
        <v>45-59</v>
      </c>
      <c r="Q2256" t="str">
        <f>IF(PatientData[[#This Row],[bmi]]&lt;18.5,"Underweight",
IF(PatientData[[#This Row],[bmi]]&lt;25,"Normal",
IF(PatientData[[#This Row],[bmi]]&lt;30,"Overweight","Obese")))</f>
        <v>Normal</v>
      </c>
      <c r="R2256" t="str">
        <f t="shared" si="1200"/>
        <v>High BP</v>
      </c>
      <c r="S2256" t="str">
        <f t="shared" si="1201"/>
        <v>High Cost</v>
      </c>
    </row>
    <row r="2257" spans="1:19" x14ac:dyDescent="0.3">
      <c r="A2257">
        <v>40</v>
      </c>
      <c r="B2257" t="s">
        <v>20</v>
      </c>
      <c r="C2257">
        <v>23.5</v>
      </c>
      <c r="D2257">
        <v>140</v>
      </c>
      <c r="E2257">
        <v>90</v>
      </c>
      <c r="F2257">
        <v>166.2</v>
      </c>
      <c r="G2257">
        <v>113.1</v>
      </c>
      <c r="H2257">
        <v>91</v>
      </c>
      <c r="I2257">
        <v>0</v>
      </c>
      <c r="J2257" t="s">
        <v>16</v>
      </c>
      <c r="K2257" t="s">
        <v>17</v>
      </c>
      <c r="L2257" t="s">
        <v>18</v>
      </c>
      <c r="M2257">
        <v>6.4</v>
      </c>
      <c r="N2257">
        <v>12210.59</v>
      </c>
      <c r="O2257" t="s">
        <v>19</v>
      </c>
      <c r="P2257" t="str">
        <f t="shared" si="1206"/>
        <v>30-44</v>
      </c>
      <c r="Q2257" t="str">
        <f>IF(PatientData[[#This Row],[bmi]]&lt;18.5,"Underweight",
IF(PatientData[[#This Row],[bmi]]&lt;25,"Normal",
IF(PatientData[[#This Row],[bmi]]&lt;30,"Overweight","Obese")))</f>
        <v>Normal</v>
      </c>
      <c r="R2257" t="str">
        <f t="shared" si="1200"/>
        <v>High BP</v>
      </c>
      <c r="S2257" t="str">
        <f t="shared" si="1201"/>
        <v>Normal Cost</v>
      </c>
    </row>
    <row r="2258" spans="1:19" x14ac:dyDescent="0.3">
      <c r="A2258">
        <v>63</v>
      </c>
      <c r="B2258" t="s">
        <v>20</v>
      </c>
      <c r="C2258">
        <v>23.5</v>
      </c>
      <c r="D2258">
        <v>106</v>
      </c>
      <c r="E2258">
        <v>65</v>
      </c>
      <c r="F2258">
        <v>217</v>
      </c>
      <c r="G2258">
        <v>114.8</v>
      </c>
      <c r="H2258">
        <v>60</v>
      </c>
      <c r="I2258">
        <v>0</v>
      </c>
      <c r="J2258" t="s">
        <v>27</v>
      </c>
      <c r="K2258" t="s">
        <v>21</v>
      </c>
      <c r="L2258" t="s">
        <v>25</v>
      </c>
      <c r="M2258">
        <v>7.7</v>
      </c>
      <c r="N2258">
        <v>14156.34</v>
      </c>
      <c r="O2258" t="s">
        <v>19</v>
      </c>
      <c r="P2258" t="str">
        <f t="shared" si="1206"/>
        <v>60-74</v>
      </c>
      <c r="Q2258" t="str">
        <f>IF(PatientData[[#This Row],[bmi]]&lt;18.5,"Underweight",
IF(PatientData[[#This Row],[bmi]]&lt;25,"Normal",
IF(PatientData[[#This Row],[bmi]]&lt;30,"Overweight","Obese")))</f>
        <v>Normal</v>
      </c>
      <c r="R2258" t="str">
        <f t="shared" si="1200"/>
        <v>Normal BP</v>
      </c>
      <c r="S2258" t="str">
        <f t="shared" si="1201"/>
        <v>Normal Cost</v>
      </c>
    </row>
    <row r="2259" spans="1:19" x14ac:dyDescent="0.3">
      <c r="A2259">
        <v>77</v>
      </c>
      <c r="B2259" t="s">
        <v>15</v>
      </c>
      <c r="C2259">
        <v>31.8</v>
      </c>
      <c r="D2259">
        <v>126</v>
      </c>
      <c r="E2259">
        <v>76</v>
      </c>
      <c r="F2259">
        <v>245.2</v>
      </c>
      <c r="G2259">
        <v>98.9</v>
      </c>
      <c r="H2259">
        <v>82</v>
      </c>
      <c r="I2259">
        <v>2</v>
      </c>
      <c r="J2259" t="s">
        <v>24</v>
      </c>
      <c r="K2259" t="s">
        <v>26</v>
      </c>
      <c r="L2259" t="s">
        <v>25</v>
      </c>
      <c r="M2259">
        <v>3.8</v>
      </c>
      <c r="N2259">
        <v>6928.52</v>
      </c>
      <c r="O2259" t="s">
        <v>19</v>
      </c>
      <c r="P2259" t="str">
        <f t="shared" ref="P2259:P2261" si="1207">IF(A2256&lt;30,"18-29",IF(A2256&lt;45,"30-44",IF(A2256&lt;60,"45-59",IF(A2256&lt;75,"60-74","75+"))))</f>
        <v>45-59</v>
      </c>
      <c r="Q2259" t="str">
        <f>IF(PatientData[[#This Row],[bmi]]&lt;18.5,"Underweight",
IF(PatientData[[#This Row],[bmi]]&lt;25,"Normal",
IF(PatientData[[#This Row],[bmi]]&lt;30,"Overweight","Obese")))</f>
        <v>Obese</v>
      </c>
      <c r="R2259" t="str">
        <f t="shared" si="1200"/>
        <v>High BP</v>
      </c>
      <c r="S2259" t="str">
        <f t="shared" si="1201"/>
        <v>Normal Cost</v>
      </c>
    </row>
    <row r="2260" spans="1:19" x14ac:dyDescent="0.3">
      <c r="A2260">
        <v>48</v>
      </c>
      <c r="B2260" t="s">
        <v>15</v>
      </c>
      <c r="C2260">
        <v>41.1</v>
      </c>
      <c r="D2260">
        <v>133</v>
      </c>
      <c r="E2260">
        <v>73</v>
      </c>
      <c r="F2260">
        <v>242.4</v>
      </c>
      <c r="G2260">
        <v>193.2</v>
      </c>
      <c r="H2260">
        <v>84</v>
      </c>
      <c r="I2260">
        <v>1</v>
      </c>
      <c r="J2260" t="s">
        <v>24</v>
      </c>
      <c r="K2260" t="s">
        <v>21</v>
      </c>
      <c r="L2260" t="s">
        <v>25</v>
      </c>
      <c r="M2260">
        <v>3.5</v>
      </c>
      <c r="N2260">
        <v>9416.77</v>
      </c>
      <c r="O2260" t="s">
        <v>19</v>
      </c>
      <c r="P2260" t="str">
        <f t="shared" si="1207"/>
        <v>30-44</v>
      </c>
      <c r="Q2260" t="str">
        <f>IF(PatientData[[#This Row],[bmi]]&lt;18.5,"Underweight",
IF(PatientData[[#This Row],[bmi]]&lt;25,"Normal",
IF(PatientData[[#This Row],[bmi]]&lt;30,"Overweight","Obese")))</f>
        <v>Obese</v>
      </c>
      <c r="R2260" t="str">
        <f t="shared" si="1200"/>
        <v>High BP</v>
      </c>
      <c r="S2260" t="str">
        <f t="shared" si="1201"/>
        <v>Normal Cost</v>
      </c>
    </row>
    <row r="2261" spans="1:19" x14ac:dyDescent="0.3">
      <c r="A2261">
        <v>55</v>
      </c>
      <c r="B2261" t="s">
        <v>15</v>
      </c>
      <c r="C2261">
        <v>28.9</v>
      </c>
      <c r="D2261">
        <v>127</v>
      </c>
      <c r="E2261">
        <v>76</v>
      </c>
      <c r="F2261">
        <v>224.1</v>
      </c>
      <c r="G2261">
        <v>118.3</v>
      </c>
      <c r="H2261">
        <v>66</v>
      </c>
      <c r="I2261">
        <v>1</v>
      </c>
      <c r="J2261" t="s">
        <v>27</v>
      </c>
      <c r="K2261" t="s">
        <v>17</v>
      </c>
      <c r="L2261" t="s">
        <v>18</v>
      </c>
      <c r="M2261">
        <v>2.9</v>
      </c>
      <c r="N2261">
        <v>5797.12</v>
      </c>
      <c r="O2261" t="s">
        <v>19</v>
      </c>
      <c r="P2261" t="str">
        <f t="shared" si="1207"/>
        <v>60-74</v>
      </c>
      <c r="Q2261" t="str">
        <f>IF(PatientData[[#This Row],[bmi]]&lt;18.5,"Underweight",
IF(PatientData[[#This Row],[bmi]]&lt;25,"Normal",
IF(PatientData[[#This Row],[bmi]]&lt;30,"Overweight","Obese")))</f>
        <v>Overweight</v>
      </c>
      <c r="R2261" t="str">
        <f t="shared" si="1200"/>
        <v>High BP</v>
      </c>
      <c r="S2261" t="str">
        <f t="shared" si="1201"/>
        <v>Normal Cost</v>
      </c>
    </row>
    <row r="2262" spans="1:19" x14ac:dyDescent="0.3">
      <c r="A2262">
        <v>58</v>
      </c>
      <c r="B2262" t="s">
        <v>20</v>
      </c>
      <c r="C2262">
        <v>23.5</v>
      </c>
      <c r="D2262">
        <v>116</v>
      </c>
      <c r="E2262">
        <v>66</v>
      </c>
      <c r="F2262">
        <v>201.5</v>
      </c>
      <c r="G2262">
        <v>93.9</v>
      </c>
      <c r="H2262">
        <v>61</v>
      </c>
      <c r="I2262">
        <v>1</v>
      </c>
      <c r="J2262" t="s">
        <v>27</v>
      </c>
      <c r="K2262" t="s">
        <v>21</v>
      </c>
      <c r="L2262" t="s">
        <v>18</v>
      </c>
      <c r="M2262">
        <v>4.7</v>
      </c>
      <c r="N2262">
        <v>10041.870000000001</v>
      </c>
      <c r="O2262" t="s">
        <v>19</v>
      </c>
      <c r="P2262" t="str">
        <f t="shared" ref="P2262:P2264" si="1208">IF(A2262&lt;30,"18-29",IF(A2262&lt;45,"30-44",IF(A2262&lt;60,"45-59",IF(A2262&lt;75,"60-74","75+"))))</f>
        <v>45-59</v>
      </c>
      <c r="Q2262" t="str">
        <f>IF(PatientData[[#This Row],[bmi]]&lt;18.5,"Underweight",
IF(PatientData[[#This Row],[bmi]]&lt;25,"Normal",
IF(PatientData[[#This Row],[bmi]]&lt;30,"Overweight","Obese")))</f>
        <v>Normal</v>
      </c>
      <c r="R2262" t="str">
        <f t="shared" si="1200"/>
        <v>Normal BP</v>
      </c>
      <c r="S2262" t="str">
        <f t="shared" si="1201"/>
        <v>Normal Cost</v>
      </c>
    </row>
    <row r="2263" spans="1:19" x14ac:dyDescent="0.3">
      <c r="A2263">
        <v>58</v>
      </c>
      <c r="B2263" t="s">
        <v>20</v>
      </c>
      <c r="C2263">
        <v>23.5</v>
      </c>
      <c r="D2263">
        <v>107</v>
      </c>
      <c r="E2263">
        <v>61</v>
      </c>
      <c r="F2263">
        <v>214</v>
      </c>
      <c r="G2263">
        <v>131.4</v>
      </c>
      <c r="H2263">
        <v>52</v>
      </c>
      <c r="I2263">
        <v>0</v>
      </c>
      <c r="J2263" t="s">
        <v>27</v>
      </c>
      <c r="K2263" t="s">
        <v>17</v>
      </c>
      <c r="L2263" t="s">
        <v>22</v>
      </c>
      <c r="M2263">
        <v>3.3</v>
      </c>
      <c r="N2263">
        <v>6299.98</v>
      </c>
      <c r="O2263" t="s">
        <v>23</v>
      </c>
      <c r="P2263" t="str">
        <f t="shared" si="1208"/>
        <v>45-59</v>
      </c>
      <c r="Q2263" t="str">
        <f>IF(PatientData[[#This Row],[bmi]]&lt;18.5,"Underweight",
IF(PatientData[[#This Row],[bmi]]&lt;25,"Normal",
IF(PatientData[[#This Row],[bmi]]&lt;30,"Overweight","Obese")))</f>
        <v>Normal</v>
      </c>
      <c r="R2263" t="str">
        <f t="shared" si="1200"/>
        <v>Normal BP</v>
      </c>
      <c r="S2263" t="str">
        <f t="shared" si="1201"/>
        <v>Normal Cost</v>
      </c>
    </row>
    <row r="2264" spans="1:19" x14ac:dyDescent="0.3">
      <c r="A2264">
        <v>73</v>
      </c>
      <c r="B2264" t="s">
        <v>20</v>
      </c>
      <c r="C2264">
        <v>23.5</v>
      </c>
      <c r="D2264">
        <v>121</v>
      </c>
      <c r="E2264">
        <v>76</v>
      </c>
      <c r="F2264">
        <v>229.5</v>
      </c>
      <c r="G2264">
        <v>131.5</v>
      </c>
      <c r="H2264">
        <v>95</v>
      </c>
      <c r="I2264">
        <v>0</v>
      </c>
      <c r="J2264" t="s">
        <v>16</v>
      </c>
      <c r="K2264" t="s">
        <v>17</v>
      </c>
      <c r="L2264" t="s">
        <v>25</v>
      </c>
      <c r="M2264">
        <v>7</v>
      </c>
      <c r="N2264">
        <v>12918.03</v>
      </c>
      <c r="O2264" t="s">
        <v>19</v>
      </c>
      <c r="P2264" t="str">
        <f t="shared" si="1208"/>
        <v>60-74</v>
      </c>
      <c r="Q2264" t="str">
        <f>IF(PatientData[[#This Row],[bmi]]&lt;18.5,"Underweight",
IF(PatientData[[#This Row],[bmi]]&lt;25,"Normal",
IF(PatientData[[#This Row],[bmi]]&lt;30,"Overweight","Obese")))</f>
        <v>Normal</v>
      </c>
      <c r="R2264" t="str">
        <f t="shared" si="1200"/>
        <v>High BP</v>
      </c>
      <c r="S2264" t="str">
        <f t="shared" si="1201"/>
        <v>Normal Cost</v>
      </c>
    </row>
    <row r="2265" spans="1:19" x14ac:dyDescent="0.3">
      <c r="A2265">
        <v>58</v>
      </c>
      <c r="B2265" t="s">
        <v>15</v>
      </c>
      <c r="C2265">
        <v>28.2</v>
      </c>
      <c r="D2265">
        <v>121</v>
      </c>
      <c r="E2265">
        <v>62</v>
      </c>
      <c r="F2265">
        <v>204.3</v>
      </c>
      <c r="G2265">
        <v>118.7</v>
      </c>
      <c r="H2265">
        <v>75</v>
      </c>
      <c r="I2265">
        <v>0</v>
      </c>
      <c r="J2265" t="s">
        <v>16</v>
      </c>
      <c r="K2265" t="s">
        <v>21</v>
      </c>
      <c r="L2265" t="s">
        <v>18</v>
      </c>
      <c r="M2265">
        <v>7.1</v>
      </c>
      <c r="N2265">
        <v>17782.34</v>
      </c>
      <c r="O2265" t="s">
        <v>19</v>
      </c>
      <c r="P2265" t="str">
        <f t="shared" ref="P2265" si="1209">IF(A2262&lt;30,"18-29",IF(A2262&lt;45,"30-44",IF(A2262&lt;60,"45-59",IF(A2262&lt;75,"60-74","75+"))))</f>
        <v>45-59</v>
      </c>
      <c r="Q2265" t="str">
        <f>IF(PatientData[[#This Row],[bmi]]&lt;18.5,"Underweight",
IF(PatientData[[#This Row],[bmi]]&lt;25,"Normal",
IF(PatientData[[#This Row],[bmi]]&lt;30,"Overweight","Obese")))</f>
        <v>Overweight</v>
      </c>
      <c r="R2265" t="str">
        <f t="shared" si="1200"/>
        <v>High BP</v>
      </c>
      <c r="S2265" t="str">
        <f t="shared" si="1201"/>
        <v>High Cost</v>
      </c>
    </row>
    <row r="2266" spans="1:19" x14ac:dyDescent="0.3">
      <c r="A2266">
        <v>85</v>
      </c>
      <c r="B2266" t="s">
        <v>20</v>
      </c>
      <c r="C2266">
        <v>23.5</v>
      </c>
      <c r="D2266">
        <v>117</v>
      </c>
      <c r="E2266">
        <v>75</v>
      </c>
      <c r="F2266">
        <v>237.4</v>
      </c>
      <c r="G2266">
        <v>136.5</v>
      </c>
      <c r="H2266">
        <v>77</v>
      </c>
      <c r="I2266">
        <v>1</v>
      </c>
      <c r="J2266" t="s">
        <v>24</v>
      </c>
      <c r="K2266" t="s">
        <v>26</v>
      </c>
      <c r="L2266" t="s">
        <v>25</v>
      </c>
      <c r="M2266">
        <v>6.7</v>
      </c>
      <c r="N2266">
        <v>10412.44</v>
      </c>
      <c r="O2266" t="s">
        <v>19</v>
      </c>
      <c r="P2266" t="str">
        <f t="shared" ref="P2266:P2269" si="1210">IF(A2266&lt;30,"18-29",IF(A2266&lt;45,"30-44",IF(A2266&lt;60,"45-59",IF(A2266&lt;75,"60-74","75+"))))</f>
        <v>75+</v>
      </c>
      <c r="Q2266" t="str">
        <f>IF(PatientData[[#This Row],[bmi]]&lt;18.5,"Underweight",
IF(PatientData[[#This Row],[bmi]]&lt;25,"Normal",
IF(PatientData[[#This Row],[bmi]]&lt;30,"Overweight","Obese")))</f>
        <v>Normal</v>
      </c>
      <c r="R2266" t="str">
        <f t="shared" si="1200"/>
        <v>Normal BP</v>
      </c>
      <c r="S2266" t="str">
        <f t="shared" si="1201"/>
        <v>Normal Cost</v>
      </c>
    </row>
    <row r="2267" spans="1:19" x14ac:dyDescent="0.3">
      <c r="A2267">
        <v>50</v>
      </c>
      <c r="B2267" t="s">
        <v>20</v>
      </c>
      <c r="C2267">
        <v>23.5</v>
      </c>
      <c r="D2267">
        <v>106</v>
      </c>
      <c r="E2267">
        <v>66</v>
      </c>
      <c r="F2267">
        <v>228.8</v>
      </c>
      <c r="G2267">
        <v>140</v>
      </c>
      <c r="H2267">
        <v>77</v>
      </c>
      <c r="I2267">
        <v>1</v>
      </c>
      <c r="J2267" t="s">
        <v>24</v>
      </c>
      <c r="K2267" t="s">
        <v>17</v>
      </c>
      <c r="L2267" t="s">
        <v>25</v>
      </c>
      <c r="M2267">
        <v>4.4000000000000004</v>
      </c>
      <c r="N2267">
        <v>8311.89</v>
      </c>
      <c r="O2267" t="s">
        <v>19</v>
      </c>
      <c r="P2267" t="str">
        <f t="shared" si="1210"/>
        <v>45-59</v>
      </c>
      <c r="Q2267" t="str">
        <f>IF(PatientData[[#This Row],[bmi]]&lt;18.5,"Underweight",
IF(PatientData[[#This Row],[bmi]]&lt;25,"Normal",
IF(PatientData[[#This Row],[bmi]]&lt;30,"Overweight","Obese")))</f>
        <v>Normal</v>
      </c>
      <c r="R2267" t="str">
        <f t="shared" si="1200"/>
        <v>Normal BP</v>
      </c>
      <c r="S2267" t="str">
        <f t="shared" si="1201"/>
        <v>Normal Cost</v>
      </c>
    </row>
    <row r="2268" spans="1:19" x14ac:dyDescent="0.3">
      <c r="A2268">
        <v>75</v>
      </c>
      <c r="B2268" t="s">
        <v>20</v>
      </c>
      <c r="C2268">
        <v>23.5</v>
      </c>
      <c r="D2268">
        <v>103</v>
      </c>
      <c r="E2268">
        <v>73</v>
      </c>
      <c r="F2268">
        <v>230.8</v>
      </c>
      <c r="G2268">
        <v>145.80000000000001</v>
      </c>
      <c r="H2268">
        <v>52</v>
      </c>
      <c r="I2268">
        <v>4</v>
      </c>
      <c r="J2268" t="s">
        <v>27</v>
      </c>
      <c r="K2268" t="s">
        <v>17</v>
      </c>
      <c r="L2268" t="s">
        <v>18</v>
      </c>
      <c r="M2268">
        <v>7.4</v>
      </c>
      <c r="N2268">
        <v>11780.74</v>
      </c>
      <c r="O2268" t="s">
        <v>19</v>
      </c>
      <c r="P2268" t="str">
        <f t="shared" si="1210"/>
        <v>75+</v>
      </c>
      <c r="Q2268" t="str">
        <f>IF(PatientData[[#This Row],[bmi]]&lt;18.5,"Underweight",
IF(PatientData[[#This Row],[bmi]]&lt;25,"Normal",
IF(PatientData[[#This Row],[bmi]]&lt;30,"Overweight","Obese")))</f>
        <v>Normal</v>
      </c>
      <c r="R2268" t="str">
        <f t="shared" si="1200"/>
        <v>Normal BP</v>
      </c>
      <c r="S2268" t="str">
        <f t="shared" si="1201"/>
        <v>Normal Cost</v>
      </c>
    </row>
    <row r="2269" spans="1:19" x14ac:dyDescent="0.3">
      <c r="A2269">
        <v>58</v>
      </c>
      <c r="B2269" t="s">
        <v>20</v>
      </c>
      <c r="C2269">
        <v>23.5</v>
      </c>
      <c r="D2269">
        <v>110</v>
      </c>
      <c r="E2269">
        <v>64</v>
      </c>
      <c r="F2269">
        <v>223.2</v>
      </c>
      <c r="G2269">
        <v>93.8</v>
      </c>
      <c r="H2269">
        <v>87</v>
      </c>
      <c r="I2269">
        <v>2</v>
      </c>
      <c r="J2269" t="s">
        <v>16</v>
      </c>
      <c r="K2269" t="s">
        <v>21</v>
      </c>
      <c r="L2269" t="s">
        <v>25</v>
      </c>
      <c r="M2269">
        <v>9.4</v>
      </c>
      <c r="N2269">
        <v>19641.97</v>
      </c>
      <c r="O2269" t="s">
        <v>19</v>
      </c>
      <c r="P2269" t="str">
        <f t="shared" si="1210"/>
        <v>45-59</v>
      </c>
      <c r="Q2269" t="str">
        <f>IF(PatientData[[#This Row],[bmi]]&lt;18.5,"Underweight",
IF(PatientData[[#This Row],[bmi]]&lt;25,"Normal",
IF(PatientData[[#This Row],[bmi]]&lt;30,"Overweight","Obese")))</f>
        <v>Normal</v>
      </c>
      <c r="R2269" t="str">
        <f t="shared" si="1200"/>
        <v>Normal BP</v>
      </c>
      <c r="S2269" t="str">
        <f t="shared" si="1201"/>
        <v>High Cost</v>
      </c>
    </row>
    <row r="2270" spans="1:19" x14ac:dyDescent="0.3">
      <c r="A2270">
        <v>60</v>
      </c>
      <c r="B2270" t="s">
        <v>15</v>
      </c>
      <c r="C2270">
        <v>18</v>
      </c>
      <c r="D2270">
        <v>131</v>
      </c>
      <c r="E2270">
        <v>81</v>
      </c>
      <c r="F2270">
        <v>235.8</v>
      </c>
      <c r="G2270">
        <v>140.30000000000001</v>
      </c>
      <c r="H2270">
        <v>85</v>
      </c>
      <c r="I2270">
        <v>0</v>
      </c>
      <c r="J2270" t="s">
        <v>24</v>
      </c>
      <c r="K2270" t="s">
        <v>26</v>
      </c>
      <c r="L2270" t="s">
        <v>18</v>
      </c>
      <c r="M2270">
        <v>3.9</v>
      </c>
      <c r="N2270">
        <v>7666.95</v>
      </c>
      <c r="O2270" t="s">
        <v>19</v>
      </c>
      <c r="P2270" t="str">
        <f t="shared" ref="P2270" si="1211">IF(A2267&lt;30,"18-29",IF(A2267&lt;45,"30-44",IF(A2267&lt;60,"45-59",IF(A2267&lt;75,"60-74","75+"))))</f>
        <v>45-59</v>
      </c>
      <c r="Q2270" t="str">
        <f>IF(PatientData[[#This Row],[bmi]]&lt;18.5,"Underweight",
IF(PatientData[[#This Row],[bmi]]&lt;25,"Normal",
IF(PatientData[[#This Row],[bmi]]&lt;30,"Overweight","Obese")))</f>
        <v>Underweight</v>
      </c>
      <c r="R2270" t="str">
        <f t="shared" si="1200"/>
        <v>High BP</v>
      </c>
      <c r="S2270" t="str">
        <f t="shared" si="1201"/>
        <v>Normal Cost</v>
      </c>
    </row>
    <row r="2271" spans="1:19" x14ac:dyDescent="0.3">
      <c r="A2271">
        <v>81</v>
      </c>
      <c r="B2271" t="s">
        <v>20</v>
      </c>
      <c r="C2271">
        <v>23.5</v>
      </c>
      <c r="D2271">
        <v>116</v>
      </c>
      <c r="E2271">
        <v>62</v>
      </c>
      <c r="F2271">
        <v>216.3</v>
      </c>
      <c r="G2271">
        <v>141.9</v>
      </c>
      <c r="H2271">
        <v>83</v>
      </c>
      <c r="I2271">
        <v>0</v>
      </c>
      <c r="J2271" t="s">
        <v>16</v>
      </c>
      <c r="K2271" t="s">
        <v>21</v>
      </c>
      <c r="L2271" t="s">
        <v>25</v>
      </c>
      <c r="M2271">
        <v>7.9</v>
      </c>
      <c r="N2271">
        <v>16927.240000000002</v>
      </c>
      <c r="O2271" t="s">
        <v>19</v>
      </c>
      <c r="P2271" t="str">
        <f t="shared" ref="P2271" si="1212">IF(A2271&lt;30,"18-29",IF(A2271&lt;45,"30-44",IF(A2271&lt;60,"45-59",IF(A2271&lt;75,"60-74","75+"))))</f>
        <v>75+</v>
      </c>
      <c r="Q2271" t="str">
        <f>IF(PatientData[[#This Row],[bmi]]&lt;18.5,"Underweight",
IF(PatientData[[#This Row],[bmi]]&lt;25,"Normal",
IF(PatientData[[#This Row],[bmi]]&lt;30,"Overweight","Obese")))</f>
        <v>Normal</v>
      </c>
      <c r="R2271" t="str">
        <f t="shared" si="1200"/>
        <v>Normal BP</v>
      </c>
      <c r="S2271" t="str">
        <f t="shared" si="1201"/>
        <v>High Cost</v>
      </c>
    </row>
    <row r="2272" spans="1:19" x14ac:dyDescent="0.3">
      <c r="A2272">
        <v>60</v>
      </c>
      <c r="B2272" t="s">
        <v>15</v>
      </c>
      <c r="C2272">
        <v>19.3</v>
      </c>
      <c r="D2272">
        <v>113</v>
      </c>
      <c r="E2272">
        <v>72</v>
      </c>
      <c r="F2272">
        <v>236.8</v>
      </c>
      <c r="G2272">
        <v>90</v>
      </c>
      <c r="H2272">
        <v>85</v>
      </c>
      <c r="I2272">
        <v>1</v>
      </c>
      <c r="J2272" t="s">
        <v>27</v>
      </c>
      <c r="K2272" t="s">
        <v>28</v>
      </c>
      <c r="L2272" t="s">
        <v>18</v>
      </c>
      <c r="M2272">
        <v>4</v>
      </c>
      <c r="N2272">
        <v>11391.34</v>
      </c>
      <c r="O2272" t="s">
        <v>19</v>
      </c>
      <c r="P2272" t="str">
        <f t="shared" ref="P2272:P2274" si="1213">IF(A2269&lt;30,"18-29",IF(A2269&lt;45,"30-44",IF(A2269&lt;60,"45-59",IF(A2269&lt;75,"60-74","75+"))))</f>
        <v>45-59</v>
      </c>
      <c r="Q2272" t="str">
        <f>IF(PatientData[[#This Row],[bmi]]&lt;18.5,"Underweight",
IF(PatientData[[#This Row],[bmi]]&lt;25,"Normal",
IF(PatientData[[#This Row],[bmi]]&lt;30,"Overweight","Obese")))</f>
        <v>Normal</v>
      </c>
      <c r="R2272" t="str">
        <f t="shared" si="1200"/>
        <v>Normal BP</v>
      </c>
      <c r="S2272" t="str">
        <f t="shared" si="1201"/>
        <v>Normal Cost</v>
      </c>
    </row>
    <row r="2273" spans="1:19" x14ac:dyDescent="0.3">
      <c r="A2273">
        <v>78</v>
      </c>
      <c r="B2273" t="s">
        <v>15</v>
      </c>
      <c r="C2273">
        <v>32.299999999999997</v>
      </c>
      <c r="D2273">
        <v>120</v>
      </c>
      <c r="E2273">
        <v>72</v>
      </c>
      <c r="F2273">
        <v>256.60000000000002</v>
      </c>
      <c r="G2273">
        <v>136.1</v>
      </c>
      <c r="H2273">
        <v>81</v>
      </c>
      <c r="I2273">
        <v>2</v>
      </c>
      <c r="J2273" t="s">
        <v>16</v>
      </c>
      <c r="K2273" t="s">
        <v>26</v>
      </c>
      <c r="L2273" t="s">
        <v>18</v>
      </c>
      <c r="M2273">
        <v>12.8</v>
      </c>
      <c r="N2273">
        <v>24763.64</v>
      </c>
      <c r="O2273" t="s">
        <v>19</v>
      </c>
      <c r="P2273" t="str">
        <f t="shared" si="1213"/>
        <v>60-74</v>
      </c>
      <c r="Q2273" t="str">
        <f>IF(PatientData[[#This Row],[bmi]]&lt;18.5,"Underweight",
IF(PatientData[[#This Row],[bmi]]&lt;25,"Normal",
IF(PatientData[[#This Row],[bmi]]&lt;30,"Overweight","Obese")))</f>
        <v>Obese</v>
      </c>
      <c r="R2273" t="str">
        <f t="shared" si="1200"/>
        <v>High BP</v>
      </c>
      <c r="S2273" t="str">
        <f t="shared" si="1201"/>
        <v>High Cost</v>
      </c>
    </row>
    <row r="2274" spans="1:19" x14ac:dyDescent="0.3">
      <c r="A2274">
        <v>42</v>
      </c>
      <c r="B2274" t="s">
        <v>15</v>
      </c>
      <c r="C2274">
        <v>21.4</v>
      </c>
      <c r="D2274">
        <v>103</v>
      </c>
      <c r="E2274">
        <v>69</v>
      </c>
      <c r="F2274">
        <v>178.7</v>
      </c>
      <c r="G2274">
        <v>139.80000000000001</v>
      </c>
      <c r="H2274">
        <v>87</v>
      </c>
      <c r="I2274">
        <v>1</v>
      </c>
      <c r="J2274" t="s">
        <v>27</v>
      </c>
      <c r="K2274" t="s">
        <v>17</v>
      </c>
      <c r="L2274" t="s">
        <v>22</v>
      </c>
      <c r="M2274">
        <v>1.2</v>
      </c>
      <c r="N2274">
        <v>3823.42</v>
      </c>
      <c r="O2274" t="s">
        <v>19</v>
      </c>
      <c r="P2274" t="str">
        <f t="shared" si="1213"/>
        <v>75+</v>
      </c>
      <c r="Q2274" t="str">
        <f>IF(PatientData[[#This Row],[bmi]]&lt;18.5,"Underweight",
IF(PatientData[[#This Row],[bmi]]&lt;25,"Normal",
IF(PatientData[[#This Row],[bmi]]&lt;30,"Overweight","Obese")))</f>
        <v>Normal</v>
      </c>
      <c r="R2274" t="str">
        <f t="shared" si="1200"/>
        <v>Normal BP</v>
      </c>
      <c r="S2274" t="str">
        <f t="shared" si="1201"/>
        <v>Normal Cost</v>
      </c>
    </row>
    <row r="2275" spans="1:19" x14ac:dyDescent="0.3">
      <c r="A2275">
        <v>72</v>
      </c>
      <c r="B2275" t="s">
        <v>20</v>
      </c>
      <c r="C2275">
        <v>23.5</v>
      </c>
      <c r="D2275">
        <v>126</v>
      </c>
      <c r="E2275">
        <v>68</v>
      </c>
      <c r="F2275">
        <v>246.5</v>
      </c>
      <c r="G2275">
        <v>80.3</v>
      </c>
      <c r="H2275">
        <v>83</v>
      </c>
      <c r="I2275">
        <v>2</v>
      </c>
      <c r="J2275" t="s">
        <v>16</v>
      </c>
      <c r="K2275" t="s">
        <v>21</v>
      </c>
      <c r="L2275" t="s">
        <v>22</v>
      </c>
      <c r="M2275">
        <v>11.4</v>
      </c>
      <c r="N2275">
        <v>23696.87</v>
      </c>
      <c r="O2275" t="s">
        <v>23</v>
      </c>
      <c r="P2275" t="str">
        <f t="shared" ref="P2275:P2280" si="1214">IF(A2275&lt;30,"18-29",IF(A2275&lt;45,"30-44",IF(A2275&lt;60,"45-59",IF(A2275&lt;75,"60-74","75+"))))</f>
        <v>60-74</v>
      </c>
      <c r="Q2275" t="str">
        <f>IF(PatientData[[#This Row],[bmi]]&lt;18.5,"Underweight",
IF(PatientData[[#This Row],[bmi]]&lt;25,"Normal",
IF(PatientData[[#This Row],[bmi]]&lt;30,"Overweight","Obese")))</f>
        <v>Normal</v>
      </c>
      <c r="R2275" t="str">
        <f t="shared" si="1200"/>
        <v>High BP</v>
      </c>
      <c r="S2275" t="str">
        <f t="shared" si="1201"/>
        <v>High Cost</v>
      </c>
    </row>
    <row r="2276" spans="1:19" x14ac:dyDescent="0.3">
      <c r="A2276">
        <v>78</v>
      </c>
      <c r="B2276" t="s">
        <v>20</v>
      </c>
      <c r="C2276">
        <v>23.5</v>
      </c>
      <c r="D2276">
        <v>132</v>
      </c>
      <c r="E2276">
        <v>86</v>
      </c>
      <c r="F2276">
        <v>244.9</v>
      </c>
      <c r="G2276">
        <v>137.9</v>
      </c>
      <c r="H2276">
        <v>70</v>
      </c>
      <c r="I2276">
        <v>4</v>
      </c>
      <c r="J2276" t="s">
        <v>27</v>
      </c>
      <c r="K2276" t="s">
        <v>17</v>
      </c>
      <c r="L2276" t="s">
        <v>22</v>
      </c>
      <c r="M2276">
        <v>5.4</v>
      </c>
      <c r="N2276">
        <v>10876.65</v>
      </c>
      <c r="O2276" t="s">
        <v>23</v>
      </c>
      <c r="P2276" t="str">
        <f t="shared" si="1214"/>
        <v>75+</v>
      </c>
      <c r="Q2276" t="str">
        <f>IF(PatientData[[#This Row],[bmi]]&lt;18.5,"Underweight",
IF(PatientData[[#This Row],[bmi]]&lt;25,"Normal",
IF(PatientData[[#This Row],[bmi]]&lt;30,"Overweight","Obese")))</f>
        <v>Normal</v>
      </c>
      <c r="R2276" t="str">
        <f t="shared" si="1200"/>
        <v>High BP</v>
      </c>
      <c r="S2276" t="str">
        <f t="shared" si="1201"/>
        <v>Normal Cost</v>
      </c>
    </row>
    <row r="2277" spans="1:19" x14ac:dyDescent="0.3">
      <c r="A2277">
        <v>49</v>
      </c>
      <c r="B2277" t="s">
        <v>20</v>
      </c>
      <c r="C2277">
        <v>23.5</v>
      </c>
      <c r="D2277">
        <v>125</v>
      </c>
      <c r="E2277">
        <v>79</v>
      </c>
      <c r="F2277">
        <v>230.6</v>
      </c>
      <c r="G2277">
        <v>89.6</v>
      </c>
      <c r="H2277">
        <v>68</v>
      </c>
      <c r="I2277">
        <v>3</v>
      </c>
      <c r="J2277" t="s">
        <v>24</v>
      </c>
      <c r="K2277" t="s">
        <v>26</v>
      </c>
      <c r="L2277" t="s">
        <v>25</v>
      </c>
      <c r="M2277">
        <v>4.0999999999999996</v>
      </c>
      <c r="N2277">
        <v>9114.1299999999992</v>
      </c>
      <c r="O2277" t="s">
        <v>23</v>
      </c>
      <c r="P2277" t="str">
        <f t="shared" si="1214"/>
        <v>45-59</v>
      </c>
      <c r="Q2277" t="str">
        <f>IF(PatientData[[#This Row],[bmi]]&lt;18.5,"Underweight",
IF(PatientData[[#This Row],[bmi]]&lt;25,"Normal",
IF(PatientData[[#This Row],[bmi]]&lt;30,"Overweight","Obese")))</f>
        <v>Normal</v>
      </c>
      <c r="R2277" t="str">
        <f t="shared" si="1200"/>
        <v>High BP</v>
      </c>
      <c r="S2277" t="str">
        <f t="shared" si="1201"/>
        <v>Normal Cost</v>
      </c>
    </row>
    <row r="2278" spans="1:19" x14ac:dyDescent="0.3">
      <c r="A2278">
        <v>77</v>
      </c>
      <c r="B2278" t="s">
        <v>20</v>
      </c>
      <c r="C2278">
        <v>23.5</v>
      </c>
      <c r="D2278">
        <v>124</v>
      </c>
      <c r="E2278">
        <v>71</v>
      </c>
      <c r="F2278">
        <v>261.10000000000002</v>
      </c>
      <c r="G2278">
        <v>88.3</v>
      </c>
      <c r="H2278">
        <v>86</v>
      </c>
      <c r="I2278">
        <v>0</v>
      </c>
      <c r="J2278" t="s">
        <v>16</v>
      </c>
      <c r="K2278" t="s">
        <v>26</v>
      </c>
      <c r="L2278" t="s">
        <v>18</v>
      </c>
      <c r="M2278">
        <v>5.2</v>
      </c>
      <c r="N2278">
        <v>10987.21</v>
      </c>
      <c r="O2278" t="s">
        <v>19</v>
      </c>
      <c r="P2278" t="str">
        <f t="shared" si="1214"/>
        <v>75+</v>
      </c>
      <c r="Q2278" t="str">
        <f>IF(PatientData[[#This Row],[bmi]]&lt;18.5,"Underweight",
IF(PatientData[[#This Row],[bmi]]&lt;25,"Normal",
IF(PatientData[[#This Row],[bmi]]&lt;30,"Overweight","Obese")))</f>
        <v>Normal</v>
      </c>
      <c r="R2278" t="str">
        <f t="shared" si="1200"/>
        <v>High BP</v>
      </c>
      <c r="S2278" t="str">
        <f t="shared" si="1201"/>
        <v>Normal Cost</v>
      </c>
    </row>
    <row r="2279" spans="1:19" x14ac:dyDescent="0.3">
      <c r="A2279">
        <v>95</v>
      </c>
      <c r="B2279" t="s">
        <v>20</v>
      </c>
      <c r="C2279">
        <v>23.5</v>
      </c>
      <c r="D2279">
        <v>146</v>
      </c>
      <c r="E2279">
        <v>86</v>
      </c>
      <c r="F2279">
        <v>218.9</v>
      </c>
      <c r="G2279">
        <v>122.3</v>
      </c>
      <c r="H2279">
        <v>86</v>
      </c>
      <c r="I2279">
        <v>1</v>
      </c>
      <c r="J2279" t="s">
        <v>16</v>
      </c>
      <c r="K2279" t="s">
        <v>17</v>
      </c>
      <c r="L2279" t="s">
        <v>25</v>
      </c>
      <c r="M2279">
        <v>9.5</v>
      </c>
      <c r="N2279">
        <v>16605.71</v>
      </c>
      <c r="O2279" t="s">
        <v>19</v>
      </c>
      <c r="P2279" t="str">
        <f t="shared" si="1214"/>
        <v>75+</v>
      </c>
      <c r="Q2279" t="str">
        <f>IF(PatientData[[#This Row],[bmi]]&lt;18.5,"Underweight",
IF(PatientData[[#This Row],[bmi]]&lt;25,"Normal",
IF(PatientData[[#This Row],[bmi]]&lt;30,"Overweight","Obese")))</f>
        <v>Normal</v>
      </c>
      <c r="R2279" t="str">
        <f t="shared" si="1200"/>
        <v>High BP</v>
      </c>
      <c r="S2279" t="str">
        <f t="shared" si="1201"/>
        <v>High Cost</v>
      </c>
    </row>
    <row r="2280" spans="1:19" x14ac:dyDescent="0.3">
      <c r="A2280">
        <v>51</v>
      </c>
      <c r="B2280" t="s">
        <v>20</v>
      </c>
      <c r="C2280">
        <v>23.5</v>
      </c>
      <c r="D2280">
        <v>124</v>
      </c>
      <c r="E2280">
        <v>71</v>
      </c>
      <c r="F2280">
        <v>244.8</v>
      </c>
      <c r="G2280">
        <v>88.6</v>
      </c>
      <c r="H2280">
        <v>66</v>
      </c>
      <c r="I2280">
        <v>1</v>
      </c>
      <c r="J2280" t="s">
        <v>27</v>
      </c>
      <c r="K2280" t="s">
        <v>26</v>
      </c>
      <c r="L2280" t="s">
        <v>25</v>
      </c>
      <c r="M2280">
        <v>3.3</v>
      </c>
      <c r="N2280">
        <v>6715.72</v>
      </c>
      <c r="O2280" t="s">
        <v>19</v>
      </c>
      <c r="P2280" t="str">
        <f t="shared" si="1214"/>
        <v>45-59</v>
      </c>
      <c r="Q2280" t="str">
        <f>IF(PatientData[[#This Row],[bmi]]&lt;18.5,"Underweight",
IF(PatientData[[#This Row],[bmi]]&lt;25,"Normal",
IF(PatientData[[#This Row],[bmi]]&lt;30,"Overweight","Obese")))</f>
        <v>Normal</v>
      </c>
      <c r="R2280" t="str">
        <f t="shared" si="1200"/>
        <v>High BP</v>
      </c>
      <c r="S2280" t="str">
        <f t="shared" si="1201"/>
        <v>Normal Cost</v>
      </c>
    </row>
    <row r="2281" spans="1:19" x14ac:dyDescent="0.3">
      <c r="A2281">
        <v>31</v>
      </c>
      <c r="B2281" t="s">
        <v>15</v>
      </c>
      <c r="C2281">
        <v>31.8</v>
      </c>
      <c r="D2281">
        <v>114</v>
      </c>
      <c r="E2281">
        <v>63</v>
      </c>
      <c r="F2281">
        <v>210.5</v>
      </c>
      <c r="G2281">
        <v>111.9</v>
      </c>
      <c r="H2281">
        <v>75</v>
      </c>
      <c r="I2281">
        <v>1</v>
      </c>
      <c r="J2281" t="s">
        <v>16</v>
      </c>
      <c r="K2281" t="s">
        <v>26</v>
      </c>
      <c r="L2281" t="s">
        <v>25</v>
      </c>
      <c r="M2281">
        <v>6</v>
      </c>
      <c r="N2281">
        <v>12314.84</v>
      </c>
      <c r="O2281" t="s">
        <v>19</v>
      </c>
      <c r="P2281" t="str">
        <f t="shared" ref="P2281:P2287" si="1215">IF(A2278&lt;30,"18-29",IF(A2278&lt;45,"30-44",IF(A2278&lt;60,"45-59",IF(A2278&lt;75,"60-74","75+"))))</f>
        <v>75+</v>
      </c>
      <c r="Q2281" t="str">
        <f>IF(PatientData[[#This Row],[bmi]]&lt;18.5,"Underweight",
IF(PatientData[[#This Row],[bmi]]&lt;25,"Normal",
IF(PatientData[[#This Row],[bmi]]&lt;30,"Overweight","Obese")))</f>
        <v>Obese</v>
      </c>
      <c r="R2281" t="str">
        <f t="shared" si="1200"/>
        <v>Normal BP</v>
      </c>
      <c r="S2281" t="str">
        <f t="shared" si="1201"/>
        <v>Normal Cost</v>
      </c>
    </row>
    <row r="2282" spans="1:19" x14ac:dyDescent="0.3">
      <c r="A2282">
        <v>48</v>
      </c>
      <c r="B2282" t="s">
        <v>15</v>
      </c>
      <c r="C2282">
        <v>39.1</v>
      </c>
      <c r="D2282">
        <v>222</v>
      </c>
      <c r="E2282">
        <v>127</v>
      </c>
      <c r="F2282">
        <v>238.6</v>
      </c>
      <c r="G2282">
        <v>109.2</v>
      </c>
      <c r="H2282">
        <v>70</v>
      </c>
      <c r="I2282">
        <v>2</v>
      </c>
      <c r="J2282" t="s">
        <v>24</v>
      </c>
      <c r="K2282" t="s">
        <v>26</v>
      </c>
      <c r="L2282" t="s">
        <v>25</v>
      </c>
      <c r="M2282">
        <v>2.4</v>
      </c>
      <c r="N2282">
        <v>5430.6</v>
      </c>
      <c r="O2282" t="s">
        <v>23</v>
      </c>
      <c r="P2282" t="str">
        <f t="shared" si="1215"/>
        <v>75+</v>
      </c>
      <c r="Q2282" t="str">
        <f>IF(PatientData[[#This Row],[bmi]]&lt;18.5,"Underweight",
IF(PatientData[[#This Row],[bmi]]&lt;25,"Normal",
IF(PatientData[[#This Row],[bmi]]&lt;30,"Overweight","Obese")))</f>
        <v>Obese</v>
      </c>
      <c r="R2282" t="str">
        <f t="shared" si="1200"/>
        <v>High BP</v>
      </c>
      <c r="S2282" t="str">
        <f t="shared" si="1201"/>
        <v>Normal Cost</v>
      </c>
    </row>
    <row r="2283" spans="1:19" x14ac:dyDescent="0.3">
      <c r="A2283">
        <v>38</v>
      </c>
      <c r="B2283" t="s">
        <v>15</v>
      </c>
      <c r="C2283">
        <v>31.8</v>
      </c>
      <c r="D2283">
        <v>124</v>
      </c>
      <c r="E2283">
        <v>68</v>
      </c>
      <c r="F2283">
        <v>254.8</v>
      </c>
      <c r="G2283">
        <v>106.5</v>
      </c>
      <c r="H2283">
        <v>80</v>
      </c>
      <c r="I2283">
        <v>1</v>
      </c>
      <c r="J2283" t="s">
        <v>27</v>
      </c>
      <c r="K2283" t="s">
        <v>26</v>
      </c>
      <c r="L2283" t="s">
        <v>25</v>
      </c>
      <c r="M2283">
        <v>32.6</v>
      </c>
      <c r="N2283">
        <v>57142.14</v>
      </c>
      <c r="O2283" t="s">
        <v>19</v>
      </c>
      <c r="P2283" t="str">
        <f t="shared" si="1215"/>
        <v>45-59</v>
      </c>
      <c r="Q2283" t="str">
        <f>IF(PatientData[[#This Row],[bmi]]&lt;18.5,"Underweight",
IF(PatientData[[#This Row],[bmi]]&lt;25,"Normal",
IF(PatientData[[#This Row],[bmi]]&lt;30,"Overweight","Obese")))</f>
        <v>Obese</v>
      </c>
      <c r="R2283" t="str">
        <f t="shared" si="1200"/>
        <v>High BP</v>
      </c>
      <c r="S2283" t="str">
        <f t="shared" si="1201"/>
        <v>High Cost</v>
      </c>
    </row>
    <row r="2284" spans="1:19" x14ac:dyDescent="0.3">
      <c r="A2284">
        <v>57</v>
      </c>
      <c r="B2284" t="s">
        <v>15</v>
      </c>
      <c r="C2284">
        <v>21.4</v>
      </c>
      <c r="D2284">
        <v>129</v>
      </c>
      <c r="E2284">
        <v>75</v>
      </c>
      <c r="F2284">
        <v>181.1</v>
      </c>
      <c r="G2284">
        <v>112.7</v>
      </c>
      <c r="H2284">
        <v>79</v>
      </c>
      <c r="I2284">
        <v>0</v>
      </c>
      <c r="J2284" t="s">
        <v>16</v>
      </c>
      <c r="K2284" t="s">
        <v>28</v>
      </c>
      <c r="L2284" t="s">
        <v>22</v>
      </c>
      <c r="M2284">
        <v>6.3</v>
      </c>
      <c r="N2284">
        <v>12721.06</v>
      </c>
      <c r="O2284" t="s">
        <v>19</v>
      </c>
      <c r="P2284" t="str">
        <f t="shared" si="1215"/>
        <v>30-44</v>
      </c>
      <c r="Q2284" t="str">
        <f>IF(PatientData[[#This Row],[bmi]]&lt;18.5,"Underweight",
IF(PatientData[[#This Row],[bmi]]&lt;25,"Normal",
IF(PatientData[[#This Row],[bmi]]&lt;30,"Overweight","Obese")))</f>
        <v>Normal</v>
      </c>
      <c r="R2284" t="str">
        <f t="shared" si="1200"/>
        <v>High BP</v>
      </c>
      <c r="S2284" t="str">
        <f t="shared" si="1201"/>
        <v>Normal Cost</v>
      </c>
    </row>
    <row r="2285" spans="1:19" x14ac:dyDescent="0.3">
      <c r="A2285">
        <v>62</v>
      </c>
      <c r="B2285" t="s">
        <v>15</v>
      </c>
      <c r="C2285">
        <v>30.9</v>
      </c>
      <c r="D2285">
        <v>130</v>
      </c>
      <c r="E2285">
        <v>75</v>
      </c>
      <c r="F2285">
        <v>229.7</v>
      </c>
      <c r="G2285">
        <v>114.5</v>
      </c>
      <c r="H2285">
        <v>85</v>
      </c>
      <c r="I2285">
        <v>1</v>
      </c>
      <c r="J2285" t="s">
        <v>24</v>
      </c>
      <c r="K2285" t="s">
        <v>26</v>
      </c>
      <c r="L2285" t="s">
        <v>18</v>
      </c>
      <c r="M2285">
        <v>3.5</v>
      </c>
      <c r="N2285">
        <v>7411.54</v>
      </c>
      <c r="O2285" t="s">
        <v>19</v>
      </c>
      <c r="P2285" t="str">
        <f t="shared" si="1215"/>
        <v>45-59</v>
      </c>
      <c r="Q2285" t="str">
        <f>IF(PatientData[[#This Row],[bmi]]&lt;18.5,"Underweight",
IF(PatientData[[#This Row],[bmi]]&lt;25,"Normal",
IF(PatientData[[#This Row],[bmi]]&lt;30,"Overweight","Obese")))</f>
        <v>Obese</v>
      </c>
      <c r="R2285" t="str">
        <f t="shared" si="1200"/>
        <v>High BP</v>
      </c>
      <c r="S2285" t="str">
        <f t="shared" si="1201"/>
        <v>Normal Cost</v>
      </c>
    </row>
    <row r="2286" spans="1:19" x14ac:dyDescent="0.3">
      <c r="A2286">
        <v>72</v>
      </c>
      <c r="B2286" t="s">
        <v>15</v>
      </c>
      <c r="C2286">
        <v>20.100000000000001</v>
      </c>
      <c r="D2286">
        <v>122</v>
      </c>
      <c r="E2286">
        <v>76</v>
      </c>
      <c r="F2286">
        <v>228.5</v>
      </c>
      <c r="G2286">
        <v>143.69999999999999</v>
      </c>
      <c r="H2286">
        <v>100</v>
      </c>
      <c r="I2286">
        <v>0</v>
      </c>
      <c r="J2286" t="s">
        <v>16</v>
      </c>
      <c r="K2286" t="s">
        <v>17</v>
      </c>
      <c r="L2286" t="s">
        <v>25</v>
      </c>
      <c r="M2286">
        <v>6.6</v>
      </c>
      <c r="N2286">
        <v>11103.13</v>
      </c>
      <c r="O2286" t="s">
        <v>19</v>
      </c>
      <c r="P2286" t="str">
        <f t="shared" si="1215"/>
        <v>30-44</v>
      </c>
      <c r="Q2286" t="str">
        <f>IF(PatientData[[#This Row],[bmi]]&lt;18.5,"Underweight",
IF(PatientData[[#This Row],[bmi]]&lt;25,"Normal",
IF(PatientData[[#This Row],[bmi]]&lt;30,"Overweight","Obese")))</f>
        <v>Normal</v>
      </c>
      <c r="R2286" t="str">
        <f t="shared" si="1200"/>
        <v>High BP</v>
      </c>
      <c r="S2286" t="str">
        <f t="shared" si="1201"/>
        <v>Normal Cost</v>
      </c>
    </row>
    <row r="2287" spans="1:19" x14ac:dyDescent="0.3">
      <c r="A2287">
        <v>61</v>
      </c>
      <c r="B2287" t="s">
        <v>15</v>
      </c>
      <c r="C2287">
        <v>26.8</v>
      </c>
      <c r="D2287">
        <v>124</v>
      </c>
      <c r="E2287">
        <v>73</v>
      </c>
      <c r="F2287">
        <v>196.9</v>
      </c>
      <c r="G2287">
        <v>130</v>
      </c>
      <c r="H2287">
        <v>69</v>
      </c>
      <c r="I2287">
        <v>0</v>
      </c>
      <c r="J2287" t="s">
        <v>27</v>
      </c>
      <c r="K2287" t="s">
        <v>17</v>
      </c>
      <c r="L2287" t="s">
        <v>25</v>
      </c>
      <c r="M2287">
        <v>2.6</v>
      </c>
      <c r="N2287">
        <v>6296.73</v>
      </c>
      <c r="O2287" t="s">
        <v>19</v>
      </c>
      <c r="P2287" t="str">
        <f t="shared" si="1215"/>
        <v>45-59</v>
      </c>
      <c r="Q2287" t="str">
        <f>IF(PatientData[[#This Row],[bmi]]&lt;18.5,"Underweight",
IF(PatientData[[#This Row],[bmi]]&lt;25,"Normal",
IF(PatientData[[#This Row],[bmi]]&lt;30,"Overweight","Obese")))</f>
        <v>Overweight</v>
      </c>
      <c r="R2287" t="str">
        <f t="shared" si="1200"/>
        <v>High BP</v>
      </c>
      <c r="S2287" t="str">
        <f t="shared" si="1201"/>
        <v>Normal Cost</v>
      </c>
    </row>
    <row r="2288" spans="1:19" x14ac:dyDescent="0.3">
      <c r="A2288">
        <v>42</v>
      </c>
      <c r="B2288" t="s">
        <v>20</v>
      </c>
      <c r="C2288">
        <v>23.5</v>
      </c>
      <c r="D2288">
        <v>119</v>
      </c>
      <c r="E2288">
        <v>72</v>
      </c>
      <c r="F2288">
        <v>230.3</v>
      </c>
      <c r="G2288">
        <v>80.2</v>
      </c>
      <c r="H2288">
        <v>71</v>
      </c>
      <c r="I2288">
        <v>0</v>
      </c>
      <c r="J2288" t="s">
        <v>24</v>
      </c>
      <c r="K2288" t="s">
        <v>21</v>
      </c>
      <c r="L2288" t="s">
        <v>25</v>
      </c>
      <c r="M2288">
        <v>35.6</v>
      </c>
      <c r="N2288">
        <v>61914.99</v>
      </c>
      <c r="O2288" t="s">
        <v>19</v>
      </c>
      <c r="P2288" t="str">
        <f t="shared" ref="P2288" si="1216">IF(A2288&lt;30,"18-29",IF(A2288&lt;45,"30-44",IF(A2288&lt;60,"45-59",IF(A2288&lt;75,"60-74","75+"))))</f>
        <v>30-44</v>
      </c>
      <c r="Q2288" t="str">
        <f>IF(PatientData[[#This Row],[bmi]]&lt;18.5,"Underweight",
IF(PatientData[[#This Row],[bmi]]&lt;25,"Normal",
IF(PatientData[[#This Row],[bmi]]&lt;30,"Overweight","Obese")))</f>
        <v>Normal</v>
      </c>
      <c r="R2288" t="str">
        <f t="shared" si="1200"/>
        <v>Normal BP</v>
      </c>
      <c r="S2288" t="str">
        <f t="shared" si="1201"/>
        <v>High Cost</v>
      </c>
    </row>
    <row r="2289" spans="1:19" x14ac:dyDescent="0.3">
      <c r="A2289">
        <v>67</v>
      </c>
      <c r="B2289" t="s">
        <v>15</v>
      </c>
      <c r="C2289">
        <v>27.2</v>
      </c>
      <c r="D2289">
        <v>131</v>
      </c>
      <c r="E2289">
        <v>83</v>
      </c>
      <c r="F2289">
        <v>250.3</v>
      </c>
      <c r="G2289">
        <v>118</v>
      </c>
      <c r="H2289">
        <v>94</v>
      </c>
      <c r="I2289">
        <v>1</v>
      </c>
      <c r="J2289" t="s">
        <v>16</v>
      </c>
      <c r="K2289" t="s">
        <v>17</v>
      </c>
      <c r="L2289" t="s">
        <v>18</v>
      </c>
      <c r="M2289">
        <v>7.7</v>
      </c>
      <c r="N2289">
        <v>15592.83</v>
      </c>
      <c r="O2289" t="s">
        <v>19</v>
      </c>
      <c r="P2289" t="str">
        <f t="shared" ref="P2289:P2291" si="1217">IF(A2286&lt;30,"18-29",IF(A2286&lt;45,"30-44",IF(A2286&lt;60,"45-59",IF(A2286&lt;75,"60-74","75+"))))</f>
        <v>60-74</v>
      </c>
      <c r="Q2289" t="str">
        <f>IF(PatientData[[#This Row],[bmi]]&lt;18.5,"Underweight",
IF(PatientData[[#This Row],[bmi]]&lt;25,"Normal",
IF(PatientData[[#This Row],[bmi]]&lt;30,"Overweight","Obese")))</f>
        <v>Overweight</v>
      </c>
      <c r="R2289" t="str">
        <f t="shared" si="1200"/>
        <v>High BP</v>
      </c>
      <c r="S2289" t="str">
        <f t="shared" si="1201"/>
        <v>High Cost</v>
      </c>
    </row>
    <row r="2290" spans="1:19" x14ac:dyDescent="0.3">
      <c r="A2290">
        <v>50</v>
      </c>
      <c r="B2290" t="s">
        <v>15</v>
      </c>
      <c r="C2290">
        <v>20</v>
      </c>
      <c r="D2290">
        <v>110</v>
      </c>
      <c r="E2290">
        <v>70</v>
      </c>
      <c r="F2290">
        <v>226.7</v>
      </c>
      <c r="G2290">
        <v>124.5</v>
      </c>
      <c r="H2290">
        <v>88</v>
      </c>
      <c r="I2290">
        <v>1</v>
      </c>
      <c r="J2290" t="s">
        <v>16</v>
      </c>
      <c r="K2290" t="s">
        <v>28</v>
      </c>
      <c r="L2290" t="s">
        <v>18</v>
      </c>
      <c r="M2290">
        <v>6.7</v>
      </c>
      <c r="N2290">
        <v>17505.86</v>
      </c>
      <c r="O2290" t="s">
        <v>19</v>
      </c>
      <c r="P2290" t="str">
        <f t="shared" si="1217"/>
        <v>60-74</v>
      </c>
      <c r="Q2290" t="str">
        <f>IF(PatientData[[#This Row],[bmi]]&lt;18.5,"Underweight",
IF(PatientData[[#This Row],[bmi]]&lt;25,"Normal",
IF(PatientData[[#This Row],[bmi]]&lt;30,"Overweight","Obese")))</f>
        <v>Normal</v>
      </c>
      <c r="R2290" t="str">
        <f t="shared" si="1200"/>
        <v>Normal BP</v>
      </c>
      <c r="S2290" t="str">
        <f t="shared" si="1201"/>
        <v>High Cost</v>
      </c>
    </row>
    <row r="2291" spans="1:19" x14ac:dyDescent="0.3">
      <c r="A2291">
        <v>40</v>
      </c>
      <c r="B2291" t="s">
        <v>15</v>
      </c>
      <c r="C2291">
        <v>20.5</v>
      </c>
      <c r="D2291">
        <v>115</v>
      </c>
      <c r="E2291">
        <v>70</v>
      </c>
      <c r="F2291">
        <v>186.4</v>
      </c>
      <c r="G2291">
        <v>133.9</v>
      </c>
      <c r="H2291">
        <v>70</v>
      </c>
      <c r="I2291">
        <v>2</v>
      </c>
      <c r="J2291" t="s">
        <v>16</v>
      </c>
      <c r="K2291" t="s">
        <v>26</v>
      </c>
      <c r="L2291" t="s">
        <v>22</v>
      </c>
      <c r="M2291">
        <v>8.1</v>
      </c>
      <c r="N2291">
        <v>14391.67</v>
      </c>
      <c r="O2291" t="s">
        <v>19</v>
      </c>
      <c r="P2291" t="str">
        <f t="shared" si="1217"/>
        <v>30-44</v>
      </c>
      <c r="Q2291" t="str">
        <f>IF(PatientData[[#This Row],[bmi]]&lt;18.5,"Underweight",
IF(PatientData[[#This Row],[bmi]]&lt;25,"Normal",
IF(PatientData[[#This Row],[bmi]]&lt;30,"Overweight","Obese")))</f>
        <v>Normal</v>
      </c>
      <c r="R2291" t="str">
        <f t="shared" si="1200"/>
        <v>Normal BP</v>
      </c>
      <c r="S2291" t="str">
        <f t="shared" si="1201"/>
        <v>Normal Cost</v>
      </c>
    </row>
    <row r="2292" spans="1:19" x14ac:dyDescent="0.3">
      <c r="A2292">
        <v>46</v>
      </c>
      <c r="B2292" t="s">
        <v>20</v>
      </c>
      <c r="C2292">
        <v>23.5</v>
      </c>
      <c r="D2292">
        <v>127</v>
      </c>
      <c r="E2292">
        <v>78</v>
      </c>
      <c r="F2292">
        <v>208.8</v>
      </c>
      <c r="G2292">
        <v>140</v>
      </c>
      <c r="H2292">
        <v>82</v>
      </c>
      <c r="I2292">
        <v>2</v>
      </c>
      <c r="J2292" t="s">
        <v>16</v>
      </c>
      <c r="K2292" t="s">
        <v>17</v>
      </c>
      <c r="L2292" t="s">
        <v>18</v>
      </c>
      <c r="M2292">
        <v>6.6</v>
      </c>
      <c r="N2292">
        <v>13480.59</v>
      </c>
      <c r="O2292" t="s">
        <v>19</v>
      </c>
      <c r="P2292" t="str">
        <f t="shared" ref="P2292" si="1218">IF(A2292&lt;30,"18-29",IF(A2292&lt;45,"30-44",IF(A2292&lt;60,"45-59",IF(A2292&lt;75,"60-74","75+"))))</f>
        <v>45-59</v>
      </c>
      <c r="Q2292" t="str">
        <f>IF(PatientData[[#This Row],[bmi]]&lt;18.5,"Underweight",
IF(PatientData[[#This Row],[bmi]]&lt;25,"Normal",
IF(PatientData[[#This Row],[bmi]]&lt;30,"Overweight","Obese")))</f>
        <v>Normal</v>
      </c>
      <c r="R2292" t="str">
        <f t="shared" si="1200"/>
        <v>High BP</v>
      </c>
      <c r="S2292" t="str">
        <f t="shared" si="1201"/>
        <v>Normal Cost</v>
      </c>
    </row>
    <row r="2293" spans="1:19" x14ac:dyDescent="0.3">
      <c r="A2293">
        <v>90</v>
      </c>
      <c r="B2293" t="s">
        <v>15</v>
      </c>
      <c r="C2293">
        <v>25.9</v>
      </c>
      <c r="D2293">
        <v>131</v>
      </c>
      <c r="E2293">
        <v>82</v>
      </c>
      <c r="F2293">
        <v>269.8</v>
      </c>
      <c r="G2293">
        <v>122.2</v>
      </c>
      <c r="H2293">
        <v>77</v>
      </c>
      <c r="I2293">
        <v>0</v>
      </c>
      <c r="J2293" t="s">
        <v>24</v>
      </c>
      <c r="K2293" t="s">
        <v>17</v>
      </c>
      <c r="L2293" t="s">
        <v>18</v>
      </c>
      <c r="M2293">
        <v>7</v>
      </c>
      <c r="N2293">
        <v>11398.85</v>
      </c>
      <c r="O2293" t="s">
        <v>19</v>
      </c>
      <c r="P2293" t="str">
        <f t="shared" ref="P2293:P2294" si="1219">IF(A2290&lt;30,"18-29",IF(A2290&lt;45,"30-44",IF(A2290&lt;60,"45-59",IF(A2290&lt;75,"60-74","75+"))))</f>
        <v>45-59</v>
      </c>
      <c r="Q2293" t="str">
        <f>IF(PatientData[[#This Row],[bmi]]&lt;18.5,"Underweight",
IF(PatientData[[#This Row],[bmi]]&lt;25,"Normal",
IF(PatientData[[#This Row],[bmi]]&lt;30,"Overweight","Obese")))</f>
        <v>Overweight</v>
      </c>
      <c r="R2293" t="str">
        <f t="shared" si="1200"/>
        <v>High BP</v>
      </c>
      <c r="S2293" t="str">
        <f t="shared" si="1201"/>
        <v>Normal Cost</v>
      </c>
    </row>
    <row r="2294" spans="1:19" x14ac:dyDescent="0.3">
      <c r="A2294">
        <v>95</v>
      </c>
      <c r="B2294" t="s">
        <v>15</v>
      </c>
      <c r="C2294">
        <v>24.9</v>
      </c>
      <c r="D2294">
        <v>126</v>
      </c>
      <c r="E2294">
        <v>86</v>
      </c>
      <c r="F2294">
        <v>231.1</v>
      </c>
      <c r="G2294">
        <v>88.5</v>
      </c>
      <c r="H2294">
        <v>95</v>
      </c>
      <c r="I2294">
        <v>1</v>
      </c>
      <c r="J2294" t="s">
        <v>27</v>
      </c>
      <c r="K2294" t="s">
        <v>26</v>
      </c>
      <c r="L2294" t="s">
        <v>22</v>
      </c>
      <c r="M2294">
        <v>1.4</v>
      </c>
      <c r="N2294">
        <v>3793.62</v>
      </c>
      <c r="O2294" t="s">
        <v>19</v>
      </c>
      <c r="P2294" t="str">
        <f t="shared" si="1219"/>
        <v>30-44</v>
      </c>
      <c r="Q2294" t="str">
        <f>IF(PatientData[[#This Row],[bmi]]&lt;18.5,"Underweight",
IF(PatientData[[#This Row],[bmi]]&lt;25,"Normal",
IF(PatientData[[#This Row],[bmi]]&lt;30,"Overweight","Obese")))</f>
        <v>Normal</v>
      </c>
      <c r="R2294" t="str">
        <f t="shared" si="1200"/>
        <v>High BP</v>
      </c>
      <c r="S2294" t="str">
        <f t="shared" si="1201"/>
        <v>Normal Cost</v>
      </c>
    </row>
    <row r="2295" spans="1:19" x14ac:dyDescent="0.3">
      <c r="A2295">
        <v>74</v>
      </c>
      <c r="B2295" t="s">
        <v>20</v>
      </c>
      <c r="C2295">
        <v>23.5</v>
      </c>
      <c r="D2295">
        <v>122</v>
      </c>
      <c r="E2295">
        <v>71</v>
      </c>
      <c r="F2295">
        <v>170.5</v>
      </c>
      <c r="G2295">
        <v>124.6</v>
      </c>
      <c r="H2295">
        <v>95</v>
      </c>
      <c r="I2295">
        <v>2</v>
      </c>
      <c r="J2295" t="s">
        <v>16</v>
      </c>
      <c r="K2295" t="s">
        <v>17</v>
      </c>
      <c r="L2295" t="s">
        <v>18</v>
      </c>
      <c r="M2295">
        <v>6.2</v>
      </c>
      <c r="N2295">
        <v>14245.81</v>
      </c>
      <c r="O2295" t="s">
        <v>19</v>
      </c>
      <c r="P2295" t="str">
        <f t="shared" ref="P2295" si="1220">IF(A2295&lt;30,"18-29",IF(A2295&lt;45,"30-44",IF(A2295&lt;60,"45-59",IF(A2295&lt;75,"60-74","75+"))))</f>
        <v>60-74</v>
      </c>
      <c r="Q2295" t="str">
        <f>IF(PatientData[[#This Row],[bmi]]&lt;18.5,"Underweight",
IF(PatientData[[#This Row],[bmi]]&lt;25,"Normal",
IF(PatientData[[#This Row],[bmi]]&lt;30,"Overweight","Obese")))</f>
        <v>Normal</v>
      </c>
      <c r="R2295" t="str">
        <f t="shared" si="1200"/>
        <v>High BP</v>
      </c>
      <c r="S2295" t="str">
        <f t="shared" si="1201"/>
        <v>Normal Cost</v>
      </c>
    </row>
    <row r="2296" spans="1:19" x14ac:dyDescent="0.3">
      <c r="A2296">
        <v>87</v>
      </c>
      <c r="B2296" t="s">
        <v>15</v>
      </c>
      <c r="C2296">
        <v>29.5</v>
      </c>
      <c r="D2296">
        <v>158</v>
      </c>
      <c r="E2296">
        <v>91</v>
      </c>
      <c r="F2296">
        <v>237.4</v>
      </c>
      <c r="G2296">
        <v>84.4</v>
      </c>
      <c r="H2296">
        <v>110</v>
      </c>
      <c r="I2296">
        <v>3</v>
      </c>
      <c r="J2296" t="s">
        <v>16</v>
      </c>
      <c r="K2296" t="s">
        <v>21</v>
      </c>
      <c r="L2296" t="s">
        <v>25</v>
      </c>
      <c r="M2296">
        <v>8.9</v>
      </c>
      <c r="N2296">
        <v>17272.310000000001</v>
      </c>
      <c r="O2296" t="s">
        <v>19</v>
      </c>
      <c r="P2296" t="str">
        <f t="shared" ref="P2296:P2301" si="1221">IF(A2293&lt;30,"18-29",IF(A2293&lt;45,"30-44",IF(A2293&lt;60,"45-59",IF(A2293&lt;75,"60-74","75+"))))</f>
        <v>75+</v>
      </c>
      <c r="Q2296" t="str">
        <f>IF(PatientData[[#This Row],[bmi]]&lt;18.5,"Underweight",
IF(PatientData[[#This Row],[bmi]]&lt;25,"Normal",
IF(PatientData[[#This Row],[bmi]]&lt;30,"Overweight","Obese")))</f>
        <v>Overweight</v>
      </c>
      <c r="R2296" t="str">
        <f t="shared" si="1200"/>
        <v>High BP</v>
      </c>
      <c r="S2296" t="str">
        <f t="shared" si="1201"/>
        <v>High Cost</v>
      </c>
    </row>
    <row r="2297" spans="1:19" x14ac:dyDescent="0.3">
      <c r="A2297">
        <v>72</v>
      </c>
      <c r="B2297" t="s">
        <v>15</v>
      </c>
      <c r="C2297">
        <v>29.3</v>
      </c>
      <c r="D2297">
        <v>123</v>
      </c>
      <c r="E2297">
        <v>75</v>
      </c>
      <c r="F2297">
        <v>209.5</v>
      </c>
      <c r="G2297">
        <v>119</v>
      </c>
      <c r="H2297">
        <v>75</v>
      </c>
      <c r="I2297">
        <v>1</v>
      </c>
      <c r="J2297" t="s">
        <v>27</v>
      </c>
      <c r="K2297" t="s">
        <v>21</v>
      </c>
      <c r="L2297" t="s">
        <v>18</v>
      </c>
      <c r="M2297">
        <v>11.1</v>
      </c>
      <c r="N2297">
        <v>19573.79</v>
      </c>
      <c r="O2297" t="s">
        <v>19</v>
      </c>
      <c r="P2297" t="str">
        <f t="shared" si="1221"/>
        <v>75+</v>
      </c>
      <c r="Q2297" t="str">
        <f>IF(PatientData[[#This Row],[bmi]]&lt;18.5,"Underweight",
IF(PatientData[[#This Row],[bmi]]&lt;25,"Normal",
IF(PatientData[[#This Row],[bmi]]&lt;30,"Overweight","Obese")))</f>
        <v>Overweight</v>
      </c>
      <c r="R2297" t="str">
        <f t="shared" si="1200"/>
        <v>High BP</v>
      </c>
      <c r="S2297" t="str">
        <f t="shared" si="1201"/>
        <v>High Cost</v>
      </c>
    </row>
    <row r="2298" spans="1:19" x14ac:dyDescent="0.3">
      <c r="A2298">
        <v>70</v>
      </c>
      <c r="B2298" t="s">
        <v>15</v>
      </c>
      <c r="C2298">
        <v>25.1</v>
      </c>
      <c r="D2298">
        <v>119</v>
      </c>
      <c r="E2298">
        <v>66</v>
      </c>
      <c r="F2298">
        <v>224.6</v>
      </c>
      <c r="G2298">
        <v>125.4</v>
      </c>
      <c r="H2298">
        <v>51</v>
      </c>
      <c r="I2298">
        <v>0</v>
      </c>
      <c r="J2298" t="s">
        <v>24</v>
      </c>
      <c r="K2298" t="s">
        <v>17</v>
      </c>
      <c r="L2298" t="s">
        <v>18</v>
      </c>
      <c r="M2298">
        <v>5.3</v>
      </c>
      <c r="N2298">
        <v>10714.44</v>
      </c>
      <c r="O2298" t="s">
        <v>19</v>
      </c>
      <c r="P2298" t="str">
        <f t="shared" si="1221"/>
        <v>60-74</v>
      </c>
      <c r="Q2298" t="str">
        <f>IF(PatientData[[#This Row],[bmi]]&lt;18.5,"Underweight",
IF(PatientData[[#This Row],[bmi]]&lt;25,"Normal",
IF(PatientData[[#This Row],[bmi]]&lt;30,"Overweight","Obese")))</f>
        <v>Overweight</v>
      </c>
      <c r="R2298" t="str">
        <f t="shared" si="1200"/>
        <v>Normal BP</v>
      </c>
      <c r="S2298" t="str">
        <f t="shared" si="1201"/>
        <v>Normal Cost</v>
      </c>
    </row>
    <row r="2299" spans="1:19" x14ac:dyDescent="0.3">
      <c r="A2299">
        <v>67</v>
      </c>
      <c r="B2299" t="s">
        <v>15</v>
      </c>
      <c r="C2299">
        <v>20.5</v>
      </c>
      <c r="D2299">
        <v>141</v>
      </c>
      <c r="E2299">
        <v>82</v>
      </c>
      <c r="F2299">
        <v>206.4</v>
      </c>
      <c r="G2299">
        <v>151.5</v>
      </c>
      <c r="H2299">
        <v>100</v>
      </c>
      <c r="I2299">
        <v>0</v>
      </c>
      <c r="J2299" t="s">
        <v>24</v>
      </c>
      <c r="K2299" t="s">
        <v>17</v>
      </c>
      <c r="L2299" t="s">
        <v>18</v>
      </c>
      <c r="M2299">
        <v>4.4000000000000004</v>
      </c>
      <c r="N2299">
        <v>8114.57</v>
      </c>
      <c r="O2299" t="s">
        <v>19</v>
      </c>
      <c r="P2299" t="str">
        <f t="shared" si="1221"/>
        <v>75+</v>
      </c>
      <c r="Q2299" t="str">
        <f>IF(PatientData[[#This Row],[bmi]]&lt;18.5,"Underweight",
IF(PatientData[[#This Row],[bmi]]&lt;25,"Normal",
IF(PatientData[[#This Row],[bmi]]&lt;30,"Overweight","Obese")))</f>
        <v>Normal</v>
      </c>
      <c r="R2299" t="str">
        <f t="shared" si="1200"/>
        <v>High BP</v>
      </c>
      <c r="S2299" t="str">
        <f t="shared" si="1201"/>
        <v>Normal Cost</v>
      </c>
    </row>
    <row r="2300" spans="1:19" x14ac:dyDescent="0.3">
      <c r="A2300">
        <v>63</v>
      </c>
      <c r="B2300" t="s">
        <v>15</v>
      </c>
      <c r="C2300">
        <v>27.1</v>
      </c>
      <c r="D2300">
        <v>116</v>
      </c>
      <c r="E2300">
        <v>72</v>
      </c>
      <c r="F2300">
        <v>207.2</v>
      </c>
      <c r="G2300">
        <v>103.9</v>
      </c>
      <c r="H2300">
        <v>76</v>
      </c>
      <c r="I2300">
        <v>1</v>
      </c>
      <c r="J2300" t="s">
        <v>16</v>
      </c>
      <c r="K2300" t="s">
        <v>21</v>
      </c>
      <c r="L2300" t="s">
        <v>25</v>
      </c>
      <c r="M2300">
        <v>12</v>
      </c>
      <c r="N2300">
        <v>23104.6</v>
      </c>
      <c r="O2300" t="s">
        <v>19</v>
      </c>
      <c r="P2300" t="str">
        <f t="shared" si="1221"/>
        <v>60-74</v>
      </c>
      <c r="Q2300" t="str">
        <f>IF(PatientData[[#This Row],[bmi]]&lt;18.5,"Underweight",
IF(PatientData[[#This Row],[bmi]]&lt;25,"Normal",
IF(PatientData[[#This Row],[bmi]]&lt;30,"Overweight","Obese")))</f>
        <v>Overweight</v>
      </c>
      <c r="R2300" t="str">
        <f t="shared" si="1200"/>
        <v>Normal BP</v>
      </c>
      <c r="S2300" t="str">
        <f t="shared" si="1201"/>
        <v>High Cost</v>
      </c>
    </row>
    <row r="2301" spans="1:19" x14ac:dyDescent="0.3">
      <c r="A2301">
        <v>74</v>
      </c>
      <c r="B2301" t="s">
        <v>15</v>
      </c>
      <c r="C2301">
        <v>38.9</v>
      </c>
      <c r="D2301">
        <v>123</v>
      </c>
      <c r="E2301">
        <v>71</v>
      </c>
      <c r="F2301">
        <v>255</v>
      </c>
      <c r="G2301">
        <v>144.1</v>
      </c>
      <c r="H2301">
        <v>71</v>
      </c>
      <c r="I2301">
        <v>0</v>
      </c>
      <c r="J2301" t="s">
        <v>16</v>
      </c>
      <c r="K2301" t="s">
        <v>17</v>
      </c>
      <c r="L2301" t="s">
        <v>25</v>
      </c>
      <c r="M2301">
        <v>5</v>
      </c>
      <c r="N2301">
        <v>12380.49</v>
      </c>
      <c r="O2301" t="s">
        <v>19</v>
      </c>
      <c r="P2301" t="str">
        <f t="shared" si="1221"/>
        <v>60-74</v>
      </c>
      <c r="Q2301" t="str">
        <f>IF(PatientData[[#This Row],[bmi]]&lt;18.5,"Underweight",
IF(PatientData[[#This Row],[bmi]]&lt;25,"Normal",
IF(PatientData[[#This Row],[bmi]]&lt;30,"Overweight","Obese")))</f>
        <v>Obese</v>
      </c>
      <c r="R2301" t="str">
        <f t="shared" si="1200"/>
        <v>High BP</v>
      </c>
      <c r="S2301" t="str">
        <f t="shared" si="1201"/>
        <v>Normal Cost</v>
      </c>
    </row>
    <row r="2302" spans="1:19" x14ac:dyDescent="0.3">
      <c r="A2302">
        <v>93</v>
      </c>
      <c r="B2302" t="s">
        <v>20</v>
      </c>
      <c r="C2302">
        <v>23.5</v>
      </c>
      <c r="D2302">
        <v>117</v>
      </c>
      <c r="E2302">
        <v>66</v>
      </c>
      <c r="F2302">
        <v>251.5</v>
      </c>
      <c r="G2302">
        <v>132.5</v>
      </c>
      <c r="H2302">
        <v>67</v>
      </c>
      <c r="I2302">
        <v>0</v>
      </c>
      <c r="J2302" t="s">
        <v>27</v>
      </c>
      <c r="K2302" t="s">
        <v>21</v>
      </c>
      <c r="L2302" t="s">
        <v>22</v>
      </c>
      <c r="M2302">
        <v>8.1999999999999993</v>
      </c>
      <c r="N2302">
        <v>14705.5</v>
      </c>
      <c r="O2302" t="s">
        <v>23</v>
      </c>
      <c r="P2302" t="str">
        <f t="shared" ref="P2302:P2304" si="1222">IF(A2302&lt;30,"18-29",IF(A2302&lt;45,"30-44",IF(A2302&lt;60,"45-59",IF(A2302&lt;75,"60-74","75+"))))</f>
        <v>75+</v>
      </c>
      <c r="Q2302" t="str">
        <f>IF(PatientData[[#This Row],[bmi]]&lt;18.5,"Underweight",
IF(PatientData[[#This Row],[bmi]]&lt;25,"Normal",
IF(PatientData[[#This Row],[bmi]]&lt;30,"Overweight","Obese")))</f>
        <v>Normal</v>
      </c>
      <c r="R2302" t="str">
        <f t="shared" si="1200"/>
        <v>Normal BP</v>
      </c>
      <c r="S2302" t="str">
        <f t="shared" si="1201"/>
        <v>Normal Cost</v>
      </c>
    </row>
    <row r="2303" spans="1:19" x14ac:dyDescent="0.3">
      <c r="A2303">
        <v>91</v>
      </c>
      <c r="B2303" t="s">
        <v>20</v>
      </c>
      <c r="C2303">
        <v>23.5</v>
      </c>
      <c r="D2303">
        <v>122</v>
      </c>
      <c r="E2303">
        <v>72</v>
      </c>
      <c r="F2303">
        <v>201.3</v>
      </c>
      <c r="G2303">
        <v>142</v>
      </c>
      <c r="H2303">
        <v>54</v>
      </c>
      <c r="I2303">
        <v>1</v>
      </c>
      <c r="J2303" t="s">
        <v>24</v>
      </c>
      <c r="K2303" t="s">
        <v>21</v>
      </c>
      <c r="L2303" t="s">
        <v>25</v>
      </c>
      <c r="M2303">
        <v>7.8</v>
      </c>
      <c r="N2303">
        <v>14748.69</v>
      </c>
      <c r="O2303" t="s">
        <v>19</v>
      </c>
      <c r="P2303" t="str">
        <f t="shared" si="1222"/>
        <v>75+</v>
      </c>
      <c r="Q2303" t="str">
        <f>IF(PatientData[[#This Row],[bmi]]&lt;18.5,"Underweight",
IF(PatientData[[#This Row],[bmi]]&lt;25,"Normal",
IF(PatientData[[#This Row],[bmi]]&lt;30,"Overweight","Obese")))</f>
        <v>Normal</v>
      </c>
      <c r="R2303" t="str">
        <f t="shared" si="1200"/>
        <v>High BP</v>
      </c>
      <c r="S2303" t="str">
        <f t="shared" si="1201"/>
        <v>Normal Cost</v>
      </c>
    </row>
    <row r="2304" spans="1:19" x14ac:dyDescent="0.3">
      <c r="A2304">
        <v>62</v>
      </c>
      <c r="B2304" t="s">
        <v>20</v>
      </c>
      <c r="C2304">
        <v>23.6</v>
      </c>
      <c r="D2304">
        <v>116</v>
      </c>
      <c r="E2304">
        <v>69</v>
      </c>
      <c r="F2304">
        <v>211.8</v>
      </c>
      <c r="G2304">
        <v>114.8</v>
      </c>
      <c r="H2304">
        <v>97</v>
      </c>
      <c r="I2304">
        <v>1</v>
      </c>
      <c r="J2304" t="s">
        <v>16</v>
      </c>
      <c r="K2304" t="s">
        <v>26</v>
      </c>
      <c r="L2304" t="s">
        <v>18</v>
      </c>
      <c r="M2304">
        <v>10.199999999999999</v>
      </c>
      <c r="N2304">
        <v>17616.080000000002</v>
      </c>
      <c r="O2304" t="s">
        <v>19</v>
      </c>
      <c r="P2304" t="str">
        <f t="shared" si="1222"/>
        <v>60-74</v>
      </c>
      <c r="Q2304" t="str">
        <f>IF(PatientData[[#This Row],[bmi]]&lt;18.5,"Underweight",
IF(PatientData[[#This Row],[bmi]]&lt;25,"Normal",
IF(PatientData[[#This Row],[bmi]]&lt;30,"Overweight","Obese")))</f>
        <v>Normal</v>
      </c>
      <c r="R2304" t="str">
        <f t="shared" si="1200"/>
        <v>Normal BP</v>
      </c>
      <c r="S2304" t="str">
        <f t="shared" si="1201"/>
        <v>High Cost</v>
      </c>
    </row>
    <row r="2305" spans="1:19" x14ac:dyDescent="0.3">
      <c r="A2305">
        <v>72</v>
      </c>
      <c r="B2305" t="s">
        <v>15</v>
      </c>
      <c r="C2305">
        <v>30.3</v>
      </c>
      <c r="D2305">
        <v>123</v>
      </c>
      <c r="E2305">
        <v>68</v>
      </c>
      <c r="F2305">
        <v>259.89999999999998</v>
      </c>
      <c r="G2305">
        <v>166.2</v>
      </c>
      <c r="H2305">
        <v>79</v>
      </c>
      <c r="I2305">
        <v>3</v>
      </c>
      <c r="J2305" t="s">
        <v>24</v>
      </c>
      <c r="K2305" t="s">
        <v>17</v>
      </c>
      <c r="L2305" t="s">
        <v>18</v>
      </c>
      <c r="M2305">
        <v>3.6</v>
      </c>
      <c r="N2305">
        <v>7035.97</v>
      </c>
      <c r="O2305" t="s">
        <v>23</v>
      </c>
      <c r="P2305" t="str">
        <f t="shared" ref="P2305" si="1223">IF(A2302&lt;30,"18-29",IF(A2302&lt;45,"30-44",IF(A2302&lt;60,"45-59",IF(A2302&lt;75,"60-74","75+"))))</f>
        <v>75+</v>
      </c>
      <c r="Q2305" t="str">
        <f>IF(PatientData[[#This Row],[bmi]]&lt;18.5,"Underweight",
IF(PatientData[[#This Row],[bmi]]&lt;25,"Normal",
IF(PatientData[[#This Row],[bmi]]&lt;30,"Overweight","Obese")))</f>
        <v>Obese</v>
      </c>
      <c r="R2305" t="str">
        <f t="shared" si="1200"/>
        <v>High BP</v>
      </c>
      <c r="S2305" t="str">
        <f t="shared" si="1201"/>
        <v>Normal Cost</v>
      </c>
    </row>
    <row r="2306" spans="1:19" x14ac:dyDescent="0.3">
      <c r="A2306">
        <v>32</v>
      </c>
      <c r="B2306" t="s">
        <v>20</v>
      </c>
      <c r="C2306">
        <v>23.6</v>
      </c>
      <c r="D2306">
        <v>117</v>
      </c>
      <c r="E2306">
        <v>77</v>
      </c>
      <c r="F2306">
        <v>199</v>
      </c>
      <c r="G2306">
        <v>89.3</v>
      </c>
      <c r="H2306">
        <v>89</v>
      </c>
      <c r="I2306">
        <v>3</v>
      </c>
      <c r="J2306" t="s">
        <v>27</v>
      </c>
      <c r="K2306" t="s">
        <v>26</v>
      </c>
      <c r="L2306" t="s">
        <v>25</v>
      </c>
      <c r="M2306">
        <v>3.1</v>
      </c>
      <c r="N2306">
        <v>5785.4</v>
      </c>
      <c r="O2306" t="s">
        <v>19</v>
      </c>
      <c r="P2306" t="str">
        <f t="shared" ref="P2306" si="1224">IF(A2306&lt;30,"18-29",IF(A2306&lt;45,"30-44",IF(A2306&lt;60,"45-59",IF(A2306&lt;75,"60-74","75+"))))</f>
        <v>30-44</v>
      </c>
      <c r="Q2306" t="str">
        <f>IF(PatientData[[#This Row],[bmi]]&lt;18.5,"Underweight",
IF(PatientData[[#This Row],[bmi]]&lt;25,"Normal",
IF(PatientData[[#This Row],[bmi]]&lt;30,"Overweight","Obese")))</f>
        <v>Normal</v>
      </c>
      <c r="R2306" t="str">
        <f t="shared" si="1200"/>
        <v>Normal BP</v>
      </c>
      <c r="S2306" t="str">
        <f t="shared" si="1201"/>
        <v>Normal Cost</v>
      </c>
    </row>
    <row r="2307" spans="1:19" x14ac:dyDescent="0.3">
      <c r="A2307">
        <v>66</v>
      </c>
      <c r="B2307" t="s">
        <v>15</v>
      </c>
      <c r="C2307">
        <v>22.3</v>
      </c>
      <c r="D2307">
        <v>141</v>
      </c>
      <c r="E2307">
        <v>92</v>
      </c>
      <c r="F2307">
        <v>204</v>
      </c>
      <c r="G2307">
        <v>89.5</v>
      </c>
      <c r="H2307">
        <v>89</v>
      </c>
      <c r="I2307">
        <v>1</v>
      </c>
      <c r="J2307" t="s">
        <v>16</v>
      </c>
      <c r="K2307" t="s">
        <v>21</v>
      </c>
      <c r="L2307" t="s">
        <v>18</v>
      </c>
      <c r="M2307">
        <v>9.1</v>
      </c>
      <c r="N2307">
        <v>18194.919999999998</v>
      </c>
      <c r="O2307" t="s">
        <v>19</v>
      </c>
      <c r="P2307" t="str">
        <f t="shared" ref="P2307:P2308" si="1225">IF(A2304&lt;30,"18-29",IF(A2304&lt;45,"30-44",IF(A2304&lt;60,"45-59",IF(A2304&lt;75,"60-74","75+"))))</f>
        <v>60-74</v>
      </c>
      <c r="Q2307" t="str">
        <f>IF(PatientData[[#This Row],[bmi]]&lt;18.5,"Underweight",
IF(PatientData[[#This Row],[bmi]]&lt;25,"Normal",
IF(PatientData[[#This Row],[bmi]]&lt;30,"Overweight","Obese")))</f>
        <v>Normal</v>
      </c>
      <c r="R2307" t="str">
        <f t="shared" ref="R2307:R2370" si="1226">IF(AND(D2307&lt;120,E2307&lt;80),"Normal BP","High BP")</f>
        <v>High BP</v>
      </c>
      <c r="S2307" t="str">
        <f t="shared" ref="S2307:S2370" si="1227">IF(N2307&gt;15000,"High Cost","Normal Cost")</f>
        <v>High Cost</v>
      </c>
    </row>
    <row r="2308" spans="1:19" x14ac:dyDescent="0.3">
      <c r="A2308">
        <v>73</v>
      </c>
      <c r="B2308" t="s">
        <v>15</v>
      </c>
      <c r="C2308">
        <v>26</v>
      </c>
      <c r="D2308">
        <v>113</v>
      </c>
      <c r="E2308">
        <v>73</v>
      </c>
      <c r="F2308">
        <v>255.3</v>
      </c>
      <c r="G2308">
        <v>115.2</v>
      </c>
      <c r="H2308">
        <v>89</v>
      </c>
      <c r="I2308">
        <v>2</v>
      </c>
      <c r="J2308" t="s">
        <v>24</v>
      </c>
      <c r="K2308" t="s">
        <v>17</v>
      </c>
      <c r="L2308" t="s">
        <v>18</v>
      </c>
      <c r="M2308">
        <v>5.0999999999999996</v>
      </c>
      <c r="N2308">
        <v>11154.25</v>
      </c>
      <c r="O2308" t="s">
        <v>19</v>
      </c>
      <c r="P2308" t="str">
        <f t="shared" si="1225"/>
        <v>60-74</v>
      </c>
      <c r="Q2308" t="str">
        <f>IF(PatientData[[#This Row],[bmi]]&lt;18.5,"Underweight",
IF(PatientData[[#This Row],[bmi]]&lt;25,"Normal",
IF(PatientData[[#This Row],[bmi]]&lt;30,"Overweight","Obese")))</f>
        <v>Overweight</v>
      </c>
      <c r="R2308" t="str">
        <f t="shared" si="1226"/>
        <v>Normal BP</v>
      </c>
      <c r="S2308" t="str">
        <f t="shared" si="1227"/>
        <v>Normal Cost</v>
      </c>
    </row>
    <row r="2309" spans="1:19" x14ac:dyDescent="0.3">
      <c r="A2309">
        <v>64</v>
      </c>
      <c r="B2309" t="s">
        <v>20</v>
      </c>
      <c r="C2309">
        <v>23.6</v>
      </c>
      <c r="D2309">
        <v>128</v>
      </c>
      <c r="E2309">
        <v>68</v>
      </c>
      <c r="F2309">
        <v>241.5</v>
      </c>
      <c r="G2309">
        <v>112.6</v>
      </c>
      <c r="H2309">
        <v>72</v>
      </c>
      <c r="I2309">
        <v>2</v>
      </c>
      <c r="J2309" t="s">
        <v>24</v>
      </c>
      <c r="K2309" t="s">
        <v>17</v>
      </c>
      <c r="L2309" t="s">
        <v>18</v>
      </c>
      <c r="M2309">
        <v>3.1</v>
      </c>
      <c r="N2309">
        <v>5957.55</v>
      </c>
      <c r="O2309" t="s">
        <v>19</v>
      </c>
      <c r="P2309" t="str">
        <f t="shared" ref="P2309" si="1228">IF(A2309&lt;30,"18-29",IF(A2309&lt;45,"30-44",IF(A2309&lt;60,"45-59",IF(A2309&lt;75,"60-74","75+"))))</f>
        <v>60-74</v>
      </c>
      <c r="Q2309" t="str">
        <f>IF(PatientData[[#This Row],[bmi]]&lt;18.5,"Underweight",
IF(PatientData[[#This Row],[bmi]]&lt;25,"Normal",
IF(PatientData[[#This Row],[bmi]]&lt;30,"Overweight","Obese")))</f>
        <v>Normal</v>
      </c>
      <c r="R2309" t="str">
        <f t="shared" si="1226"/>
        <v>High BP</v>
      </c>
      <c r="S2309" t="str">
        <f t="shared" si="1227"/>
        <v>Normal Cost</v>
      </c>
    </row>
    <row r="2310" spans="1:19" x14ac:dyDescent="0.3">
      <c r="A2310">
        <v>77</v>
      </c>
      <c r="B2310" t="s">
        <v>15</v>
      </c>
      <c r="C2310">
        <v>29</v>
      </c>
      <c r="D2310">
        <v>148</v>
      </c>
      <c r="E2310">
        <v>87</v>
      </c>
      <c r="F2310">
        <v>226.4</v>
      </c>
      <c r="G2310">
        <v>107.7</v>
      </c>
      <c r="H2310">
        <v>85</v>
      </c>
      <c r="I2310">
        <v>1</v>
      </c>
      <c r="J2310" t="s">
        <v>16</v>
      </c>
      <c r="K2310" t="s">
        <v>28</v>
      </c>
      <c r="L2310" t="s">
        <v>25</v>
      </c>
      <c r="M2310">
        <v>12.7</v>
      </c>
      <c r="N2310">
        <v>19506.13</v>
      </c>
      <c r="O2310" t="s">
        <v>19</v>
      </c>
      <c r="P2310" t="str">
        <f t="shared" ref="P2310:P2311" si="1229">IF(A2307&lt;30,"18-29",IF(A2307&lt;45,"30-44",IF(A2307&lt;60,"45-59",IF(A2307&lt;75,"60-74","75+"))))</f>
        <v>60-74</v>
      </c>
      <c r="Q2310" t="str">
        <f>IF(PatientData[[#This Row],[bmi]]&lt;18.5,"Underweight",
IF(PatientData[[#This Row],[bmi]]&lt;25,"Normal",
IF(PatientData[[#This Row],[bmi]]&lt;30,"Overweight","Obese")))</f>
        <v>Overweight</v>
      </c>
      <c r="R2310" t="str">
        <f t="shared" si="1226"/>
        <v>High BP</v>
      </c>
      <c r="S2310" t="str">
        <f t="shared" si="1227"/>
        <v>High Cost</v>
      </c>
    </row>
    <row r="2311" spans="1:19" x14ac:dyDescent="0.3">
      <c r="A2311">
        <v>62</v>
      </c>
      <c r="B2311" t="s">
        <v>15</v>
      </c>
      <c r="C2311">
        <v>20.399999999999999</v>
      </c>
      <c r="D2311">
        <v>117</v>
      </c>
      <c r="E2311">
        <v>71</v>
      </c>
      <c r="F2311">
        <v>211.6</v>
      </c>
      <c r="G2311">
        <v>121.6</v>
      </c>
      <c r="H2311">
        <v>85</v>
      </c>
      <c r="I2311">
        <v>0</v>
      </c>
      <c r="J2311" t="s">
        <v>27</v>
      </c>
      <c r="K2311" t="s">
        <v>17</v>
      </c>
      <c r="L2311" t="s">
        <v>18</v>
      </c>
      <c r="M2311">
        <v>7.7</v>
      </c>
      <c r="N2311">
        <v>15251.52</v>
      </c>
      <c r="O2311" t="s">
        <v>19</v>
      </c>
      <c r="P2311" t="str">
        <f t="shared" si="1229"/>
        <v>60-74</v>
      </c>
      <c r="Q2311" t="str">
        <f>IF(PatientData[[#This Row],[bmi]]&lt;18.5,"Underweight",
IF(PatientData[[#This Row],[bmi]]&lt;25,"Normal",
IF(PatientData[[#This Row],[bmi]]&lt;30,"Overweight","Obese")))</f>
        <v>Normal</v>
      </c>
      <c r="R2311" t="str">
        <f t="shared" si="1226"/>
        <v>Normal BP</v>
      </c>
      <c r="S2311" t="str">
        <f t="shared" si="1227"/>
        <v>High Cost</v>
      </c>
    </row>
    <row r="2312" spans="1:19" x14ac:dyDescent="0.3">
      <c r="A2312">
        <v>83</v>
      </c>
      <c r="B2312" t="s">
        <v>20</v>
      </c>
      <c r="C2312">
        <v>23.6</v>
      </c>
      <c r="D2312">
        <v>143</v>
      </c>
      <c r="E2312">
        <v>81</v>
      </c>
      <c r="F2312">
        <v>216.4</v>
      </c>
      <c r="G2312">
        <v>165.6</v>
      </c>
      <c r="H2312">
        <v>105</v>
      </c>
      <c r="I2312">
        <v>1</v>
      </c>
      <c r="J2312" t="s">
        <v>16</v>
      </c>
      <c r="K2312" t="s">
        <v>17</v>
      </c>
      <c r="L2312" t="s">
        <v>22</v>
      </c>
      <c r="M2312">
        <v>11.9</v>
      </c>
      <c r="N2312">
        <v>19657.71</v>
      </c>
      <c r="O2312" t="s">
        <v>19</v>
      </c>
      <c r="P2312" t="str">
        <f t="shared" ref="P2312:P2316" si="1230">IF(A2312&lt;30,"18-29",IF(A2312&lt;45,"30-44",IF(A2312&lt;60,"45-59",IF(A2312&lt;75,"60-74","75+"))))</f>
        <v>75+</v>
      </c>
      <c r="Q2312" t="str">
        <f>IF(PatientData[[#This Row],[bmi]]&lt;18.5,"Underweight",
IF(PatientData[[#This Row],[bmi]]&lt;25,"Normal",
IF(PatientData[[#This Row],[bmi]]&lt;30,"Overweight","Obese")))</f>
        <v>Normal</v>
      </c>
      <c r="R2312" t="str">
        <f t="shared" si="1226"/>
        <v>High BP</v>
      </c>
      <c r="S2312" t="str">
        <f t="shared" si="1227"/>
        <v>High Cost</v>
      </c>
    </row>
    <row r="2313" spans="1:19" x14ac:dyDescent="0.3">
      <c r="A2313">
        <v>63</v>
      </c>
      <c r="B2313" t="s">
        <v>20</v>
      </c>
      <c r="C2313">
        <v>23.6</v>
      </c>
      <c r="D2313">
        <v>228</v>
      </c>
      <c r="E2313">
        <v>133</v>
      </c>
      <c r="F2313">
        <v>213.1</v>
      </c>
      <c r="G2313">
        <v>127.1</v>
      </c>
      <c r="H2313">
        <v>81</v>
      </c>
      <c r="I2313">
        <v>1</v>
      </c>
      <c r="J2313" t="s">
        <v>24</v>
      </c>
      <c r="K2313" t="s">
        <v>17</v>
      </c>
      <c r="L2313" t="s">
        <v>18</v>
      </c>
      <c r="M2313">
        <v>8.6999999999999993</v>
      </c>
      <c r="N2313">
        <v>17278.22</v>
      </c>
      <c r="O2313" t="s">
        <v>19</v>
      </c>
      <c r="P2313" t="str">
        <f t="shared" si="1230"/>
        <v>60-74</v>
      </c>
      <c r="Q2313" t="str">
        <f>IF(PatientData[[#This Row],[bmi]]&lt;18.5,"Underweight",
IF(PatientData[[#This Row],[bmi]]&lt;25,"Normal",
IF(PatientData[[#This Row],[bmi]]&lt;30,"Overweight","Obese")))</f>
        <v>Normal</v>
      </c>
      <c r="R2313" t="str">
        <f t="shared" si="1226"/>
        <v>High BP</v>
      </c>
      <c r="S2313" t="str">
        <f t="shared" si="1227"/>
        <v>High Cost</v>
      </c>
    </row>
    <row r="2314" spans="1:19" x14ac:dyDescent="0.3">
      <c r="A2314">
        <v>79</v>
      </c>
      <c r="B2314" t="s">
        <v>20</v>
      </c>
      <c r="C2314">
        <v>23.6</v>
      </c>
      <c r="D2314">
        <v>129</v>
      </c>
      <c r="E2314">
        <v>81</v>
      </c>
      <c r="F2314">
        <v>235.9</v>
      </c>
      <c r="G2314">
        <v>127</v>
      </c>
      <c r="H2314">
        <v>66</v>
      </c>
      <c r="I2314">
        <v>2</v>
      </c>
      <c r="J2314" t="s">
        <v>24</v>
      </c>
      <c r="K2314" t="s">
        <v>21</v>
      </c>
      <c r="L2314" t="s">
        <v>22</v>
      </c>
      <c r="M2314">
        <v>5.3</v>
      </c>
      <c r="N2314">
        <v>11843.65</v>
      </c>
      <c r="O2314" t="s">
        <v>19</v>
      </c>
      <c r="P2314" t="str">
        <f t="shared" si="1230"/>
        <v>75+</v>
      </c>
      <c r="Q2314" t="str">
        <f>IF(PatientData[[#This Row],[bmi]]&lt;18.5,"Underweight",
IF(PatientData[[#This Row],[bmi]]&lt;25,"Normal",
IF(PatientData[[#This Row],[bmi]]&lt;30,"Overweight","Obese")))</f>
        <v>Normal</v>
      </c>
      <c r="R2314" t="str">
        <f t="shared" si="1226"/>
        <v>High BP</v>
      </c>
      <c r="S2314" t="str">
        <f t="shared" si="1227"/>
        <v>Normal Cost</v>
      </c>
    </row>
    <row r="2315" spans="1:19" x14ac:dyDescent="0.3">
      <c r="A2315">
        <v>35</v>
      </c>
      <c r="B2315" t="s">
        <v>20</v>
      </c>
      <c r="C2315">
        <v>23.6</v>
      </c>
      <c r="D2315">
        <v>98</v>
      </c>
      <c r="E2315">
        <v>60</v>
      </c>
      <c r="F2315">
        <v>189.4</v>
      </c>
      <c r="G2315">
        <v>105.7</v>
      </c>
      <c r="H2315">
        <v>90</v>
      </c>
      <c r="I2315">
        <v>2</v>
      </c>
      <c r="J2315" t="s">
        <v>16</v>
      </c>
      <c r="K2315" t="s">
        <v>21</v>
      </c>
      <c r="L2315" t="s">
        <v>22</v>
      </c>
      <c r="M2315">
        <v>6.4</v>
      </c>
      <c r="N2315">
        <v>14154.76</v>
      </c>
      <c r="O2315" t="s">
        <v>23</v>
      </c>
      <c r="P2315" t="str">
        <f t="shared" si="1230"/>
        <v>30-44</v>
      </c>
      <c r="Q2315" t="str">
        <f>IF(PatientData[[#This Row],[bmi]]&lt;18.5,"Underweight",
IF(PatientData[[#This Row],[bmi]]&lt;25,"Normal",
IF(PatientData[[#This Row],[bmi]]&lt;30,"Overweight","Obese")))</f>
        <v>Normal</v>
      </c>
      <c r="R2315" t="str">
        <f t="shared" si="1226"/>
        <v>Normal BP</v>
      </c>
      <c r="S2315" t="str">
        <f t="shared" si="1227"/>
        <v>Normal Cost</v>
      </c>
    </row>
    <row r="2316" spans="1:19" x14ac:dyDescent="0.3">
      <c r="A2316">
        <v>59</v>
      </c>
      <c r="B2316" t="s">
        <v>20</v>
      </c>
      <c r="C2316">
        <v>23.6</v>
      </c>
      <c r="D2316">
        <v>118</v>
      </c>
      <c r="E2316">
        <v>75</v>
      </c>
      <c r="F2316">
        <v>258.2</v>
      </c>
      <c r="G2316">
        <v>101.8</v>
      </c>
      <c r="H2316">
        <v>85</v>
      </c>
      <c r="I2316">
        <v>0</v>
      </c>
      <c r="J2316" t="s">
        <v>16</v>
      </c>
      <c r="K2316" t="s">
        <v>28</v>
      </c>
      <c r="L2316" t="s">
        <v>25</v>
      </c>
      <c r="M2316">
        <v>10.4</v>
      </c>
      <c r="N2316">
        <v>17051.09</v>
      </c>
      <c r="O2316" t="s">
        <v>19</v>
      </c>
      <c r="P2316" t="str">
        <f t="shared" si="1230"/>
        <v>45-59</v>
      </c>
      <c r="Q2316" t="str">
        <f>IF(PatientData[[#This Row],[bmi]]&lt;18.5,"Underweight",
IF(PatientData[[#This Row],[bmi]]&lt;25,"Normal",
IF(PatientData[[#This Row],[bmi]]&lt;30,"Overweight","Obese")))</f>
        <v>Normal</v>
      </c>
      <c r="R2316" t="str">
        <f t="shared" si="1226"/>
        <v>Normal BP</v>
      </c>
      <c r="S2316" t="str">
        <f t="shared" si="1227"/>
        <v>High Cost</v>
      </c>
    </row>
    <row r="2317" spans="1:19" x14ac:dyDescent="0.3">
      <c r="A2317">
        <v>80</v>
      </c>
      <c r="B2317" t="s">
        <v>15</v>
      </c>
      <c r="C2317">
        <v>25.7</v>
      </c>
      <c r="D2317">
        <v>126</v>
      </c>
      <c r="E2317">
        <v>73</v>
      </c>
      <c r="F2317">
        <v>253.9</v>
      </c>
      <c r="G2317">
        <v>101.4</v>
      </c>
      <c r="H2317">
        <v>85</v>
      </c>
      <c r="I2317">
        <v>0</v>
      </c>
      <c r="J2317" t="s">
        <v>16</v>
      </c>
      <c r="K2317" t="s">
        <v>21</v>
      </c>
      <c r="L2317" t="s">
        <v>25</v>
      </c>
      <c r="M2317">
        <v>11.2</v>
      </c>
      <c r="N2317">
        <v>19248.86</v>
      </c>
      <c r="O2317" t="s">
        <v>19</v>
      </c>
      <c r="P2317" t="str">
        <f t="shared" ref="P2317:P2321" si="1231">IF(A2314&lt;30,"18-29",IF(A2314&lt;45,"30-44",IF(A2314&lt;60,"45-59",IF(A2314&lt;75,"60-74","75+"))))</f>
        <v>75+</v>
      </c>
      <c r="Q2317" t="str">
        <f>IF(PatientData[[#This Row],[bmi]]&lt;18.5,"Underweight",
IF(PatientData[[#This Row],[bmi]]&lt;25,"Normal",
IF(PatientData[[#This Row],[bmi]]&lt;30,"Overweight","Obese")))</f>
        <v>Overweight</v>
      </c>
      <c r="R2317" t="str">
        <f t="shared" si="1226"/>
        <v>High BP</v>
      </c>
      <c r="S2317" t="str">
        <f t="shared" si="1227"/>
        <v>High Cost</v>
      </c>
    </row>
    <row r="2318" spans="1:19" x14ac:dyDescent="0.3">
      <c r="A2318">
        <v>65</v>
      </c>
      <c r="B2318" t="s">
        <v>15</v>
      </c>
      <c r="C2318">
        <v>18</v>
      </c>
      <c r="D2318">
        <v>107</v>
      </c>
      <c r="E2318">
        <v>66</v>
      </c>
      <c r="F2318">
        <v>237.6</v>
      </c>
      <c r="G2318">
        <v>138.4</v>
      </c>
      <c r="H2318">
        <v>72</v>
      </c>
      <c r="I2318">
        <v>0</v>
      </c>
      <c r="J2318" t="s">
        <v>24</v>
      </c>
      <c r="K2318" t="s">
        <v>17</v>
      </c>
      <c r="L2318" t="s">
        <v>25</v>
      </c>
      <c r="M2318">
        <v>3.6</v>
      </c>
      <c r="N2318">
        <v>7183.89</v>
      </c>
      <c r="O2318" t="s">
        <v>19</v>
      </c>
      <c r="P2318" t="str">
        <f t="shared" si="1231"/>
        <v>30-44</v>
      </c>
      <c r="Q2318" t="str">
        <f>IF(PatientData[[#This Row],[bmi]]&lt;18.5,"Underweight",
IF(PatientData[[#This Row],[bmi]]&lt;25,"Normal",
IF(PatientData[[#This Row],[bmi]]&lt;30,"Overweight","Obese")))</f>
        <v>Underweight</v>
      </c>
      <c r="R2318" t="str">
        <f t="shared" si="1226"/>
        <v>Normal BP</v>
      </c>
      <c r="S2318" t="str">
        <f t="shared" si="1227"/>
        <v>Normal Cost</v>
      </c>
    </row>
    <row r="2319" spans="1:19" x14ac:dyDescent="0.3">
      <c r="A2319">
        <v>41</v>
      </c>
      <c r="B2319" t="s">
        <v>15</v>
      </c>
      <c r="C2319">
        <v>23.4</v>
      </c>
      <c r="D2319">
        <v>124</v>
      </c>
      <c r="E2319">
        <v>73</v>
      </c>
      <c r="F2319">
        <v>193</v>
      </c>
      <c r="G2319">
        <v>114.3</v>
      </c>
      <c r="H2319">
        <v>78</v>
      </c>
      <c r="I2319">
        <v>1</v>
      </c>
      <c r="J2319" t="s">
        <v>16</v>
      </c>
      <c r="K2319" t="s">
        <v>26</v>
      </c>
      <c r="L2319" t="s">
        <v>18</v>
      </c>
      <c r="M2319">
        <v>8.8000000000000007</v>
      </c>
      <c r="N2319">
        <v>17133.39</v>
      </c>
      <c r="O2319" t="s">
        <v>19</v>
      </c>
      <c r="P2319" t="str">
        <f t="shared" si="1231"/>
        <v>45-59</v>
      </c>
      <c r="Q2319" t="str">
        <f>IF(PatientData[[#This Row],[bmi]]&lt;18.5,"Underweight",
IF(PatientData[[#This Row],[bmi]]&lt;25,"Normal",
IF(PatientData[[#This Row],[bmi]]&lt;30,"Overweight","Obese")))</f>
        <v>Normal</v>
      </c>
      <c r="R2319" t="str">
        <f t="shared" si="1226"/>
        <v>High BP</v>
      </c>
      <c r="S2319" t="str">
        <f t="shared" si="1227"/>
        <v>High Cost</v>
      </c>
    </row>
    <row r="2320" spans="1:19" x14ac:dyDescent="0.3">
      <c r="A2320">
        <v>64</v>
      </c>
      <c r="B2320" t="s">
        <v>15</v>
      </c>
      <c r="C2320">
        <v>32.799999999999997</v>
      </c>
      <c r="D2320">
        <v>132</v>
      </c>
      <c r="E2320">
        <v>81</v>
      </c>
      <c r="F2320">
        <v>234.5</v>
      </c>
      <c r="G2320">
        <v>143.9</v>
      </c>
      <c r="H2320">
        <v>89</v>
      </c>
      <c r="I2320">
        <v>2</v>
      </c>
      <c r="J2320" t="s">
        <v>16</v>
      </c>
      <c r="K2320" t="s">
        <v>17</v>
      </c>
      <c r="L2320" t="s">
        <v>18</v>
      </c>
      <c r="M2320">
        <v>11</v>
      </c>
      <c r="N2320">
        <v>21174.560000000001</v>
      </c>
      <c r="O2320" t="s">
        <v>19</v>
      </c>
      <c r="P2320" t="str">
        <f t="shared" si="1231"/>
        <v>75+</v>
      </c>
      <c r="Q2320" t="str">
        <f>IF(PatientData[[#This Row],[bmi]]&lt;18.5,"Underweight",
IF(PatientData[[#This Row],[bmi]]&lt;25,"Normal",
IF(PatientData[[#This Row],[bmi]]&lt;30,"Overweight","Obese")))</f>
        <v>Obese</v>
      </c>
      <c r="R2320" t="str">
        <f t="shared" si="1226"/>
        <v>High BP</v>
      </c>
      <c r="S2320" t="str">
        <f t="shared" si="1227"/>
        <v>High Cost</v>
      </c>
    </row>
    <row r="2321" spans="1:19" x14ac:dyDescent="0.3">
      <c r="A2321">
        <v>78</v>
      </c>
      <c r="B2321" t="s">
        <v>15</v>
      </c>
      <c r="C2321">
        <v>28.9</v>
      </c>
      <c r="D2321">
        <v>139</v>
      </c>
      <c r="E2321">
        <v>87</v>
      </c>
      <c r="F2321">
        <v>225.7</v>
      </c>
      <c r="G2321">
        <v>138.19999999999999</v>
      </c>
      <c r="H2321">
        <v>81</v>
      </c>
      <c r="I2321">
        <v>1</v>
      </c>
      <c r="J2321" t="s">
        <v>27</v>
      </c>
      <c r="K2321" t="s">
        <v>21</v>
      </c>
      <c r="L2321" t="s">
        <v>25</v>
      </c>
      <c r="M2321">
        <v>4.9000000000000004</v>
      </c>
      <c r="N2321">
        <v>11534.98</v>
      </c>
      <c r="O2321" t="s">
        <v>19</v>
      </c>
      <c r="P2321" t="str">
        <f t="shared" si="1231"/>
        <v>60-74</v>
      </c>
      <c r="Q2321" t="str">
        <f>IF(PatientData[[#This Row],[bmi]]&lt;18.5,"Underweight",
IF(PatientData[[#This Row],[bmi]]&lt;25,"Normal",
IF(PatientData[[#This Row],[bmi]]&lt;30,"Overweight","Obese")))</f>
        <v>Overweight</v>
      </c>
      <c r="R2321" t="str">
        <f t="shared" si="1226"/>
        <v>High BP</v>
      </c>
      <c r="S2321" t="str">
        <f t="shared" si="1227"/>
        <v>Normal Cost</v>
      </c>
    </row>
    <row r="2322" spans="1:19" x14ac:dyDescent="0.3">
      <c r="A2322">
        <v>70</v>
      </c>
      <c r="B2322" t="s">
        <v>20</v>
      </c>
      <c r="C2322">
        <v>23.6</v>
      </c>
      <c r="D2322">
        <v>107</v>
      </c>
      <c r="E2322">
        <v>65</v>
      </c>
      <c r="F2322">
        <v>201.4</v>
      </c>
      <c r="G2322">
        <v>111.5</v>
      </c>
      <c r="H2322">
        <v>62</v>
      </c>
      <c r="I2322">
        <v>0</v>
      </c>
      <c r="J2322" t="s">
        <v>24</v>
      </c>
      <c r="K2322" t="s">
        <v>21</v>
      </c>
      <c r="L2322" t="s">
        <v>18</v>
      </c>
      <c r="M2322">
        <v>8.8000000000000007</v>
      </c>
      <c r="N2322">
        <v>17438.939999999999</v>
      </c>
      <c r="O2322" t="s">
        <v>23</v>
      </c>
      <c r="P2322" t="str">
        <f t="shared" ref="P2322:P2324" si="1232">IF(A2322&lt;30,"18-29",IF(A2322&lt;45,"30-44",IF(A2322&lt;60,"45-59",IF(A2322&lt;75,"60-74","75+"))))</f>
        <v>60-74</v>
      </c>
      <c r="Q2322" t="str">
        <f>IF(PatientData[[#This Row],[bmi]]&lt;18.5,"Underweight",
IF(PatientData[[#This Row],[bmi]]&lt;25,"Normal",
IF(PatientData[[#This Row],[bmi]]&lt;30,"Overweight","Obese")))</f>
        <v>Normal</v>
      </c>
      <c r="R2322" t="str">
        <f t="shared" si="1226"/>
        <v>Normal BP</v>
      </c>
      <c r="S2322" t="str">
        <f t="shared" si="1227"/>
        <v>High Cost</v>
      </c>
    </row>
    <row r="2323" spans="1:19" x14ac:dyDescent="0.3">
      <c r="A2323">
        <v>59</v>
      </c>
      <c r="B2323" t="s">
        <v>20</v>
      </c>
      <c r="C2323">
        <v>23.6</v>
      </c>
      <c r="D2323">
        <v>112</v>
      </c>
      <c r="E2323">
        <v>68</v>
      </c>
      <c r="F2323">
        <v>251.1</v>
      </c>
      <c r="G2323">
        <v>147.19999999999999</v>
      </c>
      <c r="H2323">
        <v>91</v>
      </c>
      <c r="I2323">
        <v>2</v>
      </c>
      <c r="J2323" t="s">
        <v>27</v>
      </c>
      <c r="K2323" t="s">
        <v>17</v>
      </c>
      <c r="L2323" t="s">
        <v>25</v>
      </c>
      <c r="M2323">
        <v>1.8</v>
      </c>
      <c r="N2323">
        <v>4818.59</v>
      </c>
      <c r="O2323" t="s">
        <v>19</v>
      </c>
      <c r="P2323" t="str">
        <f t="shared" si="1232"/>
        <v>45-59</v>
      </c>
      <c r="Q2323" t="str">
        <f>IF(PatientData[[#This Row],[bmi]]&lt;18.5,"Underweight",
IF(PatientData[[#This Row],[bmi]]&lt;25,"Normal",
IF(PatientData[[#This Row],[bmi]]&lt;30,"Overweight","Obese")))</f>
        <v>Normal</v>
      </c>
      <c r="R2323" t="str">
        <f t="shared" si="1226"/>
        <v>Normal BP</v>
      </c>
      <c r="S2323" t="str">
        <f t="shared" si="1227"/>
        <v>Normal Cost</v>
      </c>
    </row>
    <row r="2324" spans="1:19" x14ac:dyDescent="0.3">
      <c r="A2324">
        <v>43</v>
      </c>
      <c r="B2324" t="s">
        <v>20</v>
      </c>
      <c r="C2324">
        <v>23.6</v>
      </c>
      <c r="D2324">
        <v>116</v>
      </c>
      <c r="E2324">
        <v>72</v>
      </c>
      <c r="F2324">
        <v>211.1</v>
      </c>
      <c r="G2324">
        <v>121</v>
      </c>
      <c r="H2324">
        <v>79</v>
      </c>
      <c r="I2324">
        <v>2</v>
      </c>
      <c r="J2324" t="s">
        <v>27</v>
      </c>
      <c r="K2324" t="s">
        <v>17</v>
      </c>
      <c r="L2324" t="s">
        <v>18</v>
      </c>
      <c r="M2324">
        <v>2.2000000000000002</v>
      </c>
      <c r="N2324">
        <v>5382.59</v>
      </c>
      <c r="O2324" t="s">
        <v>19</v>
      </c>
      <c r="P2324" t="str">
        <f t="shared" si="1232"/>
        <v>30-44</v>
      </c>
      <c r="Q2324" t="str">
        <f>IF(PatientData[[#This Row],[bmi]]&lt;18.5,"Underweight",
IF(PatientData[[#This Row],[bmi]]&lt;25,"Normal",
IF(PatientData[[#This Row],[bmi]]&lt;30,"Overweight","Obese")))</f>
        <v>Normal</v>
      </c>
      <c r="R2324" t="str">
        <f t="shared" si="1226"/>
        <v>Normal BP</v>
      </c>
      <c r="S2324" t="str">
        <f t="shared" si="1227"/>
        <v>Normal Cost</v>
      </c>
    </row>
    <row r="2325" spans="1:19" x14ac:dyDescent="0.3">
      <c r="A2325">
        <v>50</v>
      </c>
      <c r="B2325" t="s">
        <v>15</v>
      </c>
      <c r="C2325">
        <v>26.5</v>
      </c>
      <c r="D2325">
        <v>122</v>
      </c>
      <c r="E2325">
        <v>79</v>
      </c>
      <c r="F2325">
        <v>221.8</v>
      </c>
      <c r="G2325">
        <v>111.5</v>
      </c>
      <c r="H2325">
        <v>72</v>
      </c>
      <c r="I2325">
        <v>1</v>
      </c>
      <c r="J2325" t="s">
        <v>24</v>
      </c>
      <c r="K2325" t="s">
        <v>17</v>
      </c>
      <c r="L2325" t="s">
        <v>25</v>
      </c>
      <c r="M2325">
        <v>11.6</v>
      </c>
      <c r="N2325">
        <v>18793.509999999998</v>
      </c>
      <c r="O2325" t="s">
        <v>19</v>
      </c>
      <c r="P2325" t="str">
        <f t="shared" ref="P2325" si="1233">IF(A2322&lt;30,"18-29",IF(A2322&lt;45,"30-44",IF(A2322&lt;60,"45-59",IF(A2322&lt;75,"60-74","75+"))))</f>
        <v>60-74</v>
      </c>
      <c r="Q2325" t="str">
        <f>IF(PatientData[[#This Row],[bmi]]&lt;18.5,"Underweight",
IF(PatientData[[#This Row],[bmi]]&lt;25,"Normal",
IF(PatientData[[#This Row],[bmi]]&lt;30,"Overweight","Obese")))</f>
        <v>Overweight</v>
      </c>
      <c r="R2325" t="str">
        <f t="shared" si="1226"/>
        <v>High BP</v>
      </c>
      <c r="S2325" t="str">
        <f t="shared" si="1227"/>
        <v>High Cost</v>
      </c>
    </row>
    <row r="2326" spans="1:19" x14ac:dyDescent="0.3">
      <c r="A2326">
        <v>73</v>
      </c>
      <c r="B2326" t="s">
        <v>20</v>
      </c>
      <c r="C2326">
        <v>23.6</v>
      </c>
      <c r="D2326">
        <v>139</v>
      </c>
      <c r="E2326">
        <v>86</v>
      </c>
      <c r="F2326">
        <v>253.3</v>
      </c>
      <c r="G2326">
        <v>85.6</v>
      </c>
      <c r="H2326">
        <v>74</v>
      </c>
      <c r="I2326">
        <v>1</v>
      </c>
      <c r="J2326" t="s">
        <v>24</v>
      </c>
      <c r="K2326" t="s">
        <v>21</v>
      </c>
      <c r="L2326" t="s">
        <v>22</v>
      </c>
      <c r="M2326">
        <v>9.3000000000000007</v>
      </c>
      <c r="N2326">
        <v>18716.75</v>
      </c>
      <c r="O2326" t="s">
        <v>19</v>
      </c>
      <c r="P2326" t="str">
        <f t="shared" ref="P2326:P2328" si="1234">IF(A2326&lt;30,"18-29",IF(A2326&lt;45,"30-44",IF(A2326&lt;60,"45-59",IF(A2326&lt;75,"60-74","75+"))))</f>
        <v>60-74</v>
      </c>
      <c r="Q2326" t="str">
        <f>IF(PatientData[[#This Row],[bmi]]&lt;18.5,"Underweight",
IF(PatientData[[#This Row],[bmi]]&lt;25,"Normal",
IF(PatientData[[#This Row],[bmi]]&lt;30,"Overweight","Obese")))</f>
        <v>Normal</v>
      </c>
      <c r="R2326" t="str">
        <f t="shared" si="1226"/>
        <v>High BP</v>
      </c>
      <c r="S2326" t="str">
        <f t="shared" si="1227"/>
        <v>High Cost</v>
      </c>
    </row>
    <row r="2327" spans="1:19" x14ac:dyDescent="0.3">
      <c r="A2327">
        <v>52</v>
      </c>
      <c r="B2327" t="s">
        <v>20</v>
      </c>
      <c r="C2327">
        <v>23.6</v>
      </c>
      <c r="D2327">
        <v>118</v>
      </c>
      <c r="E2327">
        <v>72</v>
      </c>
      <c r="F2327">
        <v>200.2</v>
      </c>
      <c r="G2327">
        <v>127.2</v>
      </c>
      <c r="H2327">
        <v>71</v>
      </c>
      <c r="I2327">
        <v>3</v>
      </c>
      <c r="J2327" t="s">
        <v>16</v>
      </c>
      <c r="K2327" t="s">
        <v>17</v>
      </c>
      <c r="L2327" t="s">
        <v>18</v>
      </c>
      <c r="M2327">
        <v>9.1999999999999993</v>
      </c>
      <c r="N2327">
        <v>17509.22</v>
      </c>
      <c r="O2327" t="s">
        <v>19</v>
      </c>
      <c r="P2327" t="str">
        <f t="shared" si="1234"/>
        <v>45-59</v>
      </c>
      <c r="Q2327" t="str">
        <f>IF(PatientData[[#This Row],[bmi]]&lt;18.5,"Underweight",
IF(PatientData[[#This Row],[bmi]]&lt;25,"Normal",
IF(PatientData[[#This Row],[bmi]]&lt;30,"Overweight","Obese")))</f>
        <v>Normal</v>
      </c>
      <c r="R2327" t="str">
        <f t="shared" si="1226"/>
        <v>Normal BP</v>
      </c>
      <c r="S2327" t="str">
        <f t="shared" si="1227"/>
        <v>High Cost</v>
      </c>
    </row>
    <row r="2328" spans="1:19" x14ac:dyDescent="0.3">
      <c r="A2328">
        <v>62</v>
      </c>
      <c r="B2328" t="s">
        <v>20</v>
      </c>
      <c r="C2328">
        <v>23.6</v>
      </c>
      <c r="D2328">
        <v>120</v>
      </c>
      <c r="E2328">
        <v>66</v>
      </c>
      <c r="F2328">
        <v>215.8</v>
      </c>
      <c r="G2328">
        <v>126</v>
      </c>
      <c r="H2328">
        <v>95</v>
      </c>
      <c r="I2328">
        <v>1</v>
      </c>
      <c r="J2328" t="s">
        <v>16</v>
      </c>
      <c r="K2328" t="s">
        <v>21</v>
      </c>
      <c r="L2328" t="s">
        <v>18</v>
      </c>
      <c r="M2328">
        <v>13.3</v>
      </c>
      <c r="N2328">
        <v>22484.080000000002</v>
      </c>
      <c r="O2328" t="s">
        <v>19</v>
      </c>
      <c r="P2328" t="str">
        <f t="shared" si="1234"/>
        <v>60-74</v>
      </c>
      <c r="Q2328" t="str">
        <f>IF(PatientData[[#This Row],[bmi]]&lt;18.5,"Underweight",
IF(PatientData[[#This Row],[bmi]]&lt;25,"Normal",
IF(PatientData[[#This Row],[bmi]]&lt;30,"Overweight","Obese")))</f>
        <v>Normal</v>
      </c>
      <c r="R2328" t="str">
        <f t="shared" si="1226"/>
        <v>High BP</v>
      </c>
      <c r="S2328" t="str">
        <f t="shared" si="1227"/>
        <v>High Cost</v>
      </c>
    </row>
    <row r="2329" spans="1:19" x14ac:dyDescent="0.3">
      <c r="A2329">
        <v>66</v>
      </c>
      <c r="B2329" t="s">
        <v>15</v>
      </c>
      <c r="C2329">
        <v>24.1</v>
      </c>
      <c r="D2329">
        <v>126</v>
      </c>
      <c r="E2329">
        <v>68</v>
      </c>
      <c r="F2329">
        <v>218.5</v>
      </c>
      <c r="G2329">
        <v>98.3</v>
      </c>
      <c r="H2329">
        <v>83</v>
      </c>
      <c r="I2329">
        <v>0</v>
      </c>
      <c r="J2329" t="s">
        <v>16</v>
      </c>
      <c r="K2329" t="s">
        <v>26</v>
      </c>
      <c r="L2329" t="s">
        <v>25</v>
      </c>
      <c r="M2329">
        <v>8.8000000000000007</v>
      </c>
      <c r="N2329">
        <v>18062.18</v>
      </c>
      <c r="O2329" t="s">
        <v>19</v>
      </c>
      <c r="P2329" t="str">
        <f t="shared" ref="P2329" si="1235">IF(A2326&lt;30,"18-29",IF(A2326&lt;45,"30-44",IF(A2326&lt;60,"45-59",IF(A2326&lt;75,"60-74","75+"))))</f>
        <v>60-74</v>
      </c>
      <c r="Q2329" t="str">
        <f>IF(PatientData[[#This Row],[bmi]]&lt;18.5,"Underweight",
IF(PatientData[[#This Row],[bmi]]&lt;25,"Normal",
IF(PatientData[[#This Row],[bmi]]&lt;30,"Overweight","Obese")))</f>
        <v>Normal</v>
      </c>
      <c r="R2329" t="str">
        <f t="shared" si="1226"/>
        <v>High BP</v>
      </c>
      <c r="S2329" t="str">
        <f t="shared" si="1227"/>
        <v>High Cost</v>
      </c>
    </row>
    <row r="2330" spans="1:19" x14ac:dyDescent="0.3">
      <c r="A2330">
        <v>80</v>
      </c>
      <c r="B2330" t="s">
        <v>20</v>
      </c>
      <c r="C2330">
        <v>23.6</v>
      </c>
      <c r="D2330">
        <v>115</v>
      </c>
      <c r="E2330">
        <v>60</v>
      </c>
      <c r="F2330">
        <v>208</v>
      </c>
      <c r="G2330">
        <v>90.7</v>
      </c>
      <c r="H2330">
        <v>88</v>
      </c>
      <c r="I2330">
        <v>3</v>
      </c>
      <c r="J2330" t="s">
        <v>16</v>
      </c>
      <c r="K2330" t="s">
        <v>26</v>
      </c>
      <c r="L2330" t="s">
        <v>25</v>
      </c>
      <c r="M2330">
        <v>7.7</v>
      </c>
      <c r="N2330">
        <v>13730.9</v>
      </c>
      <c r="O2330" t="s">
        <v>19</v>
      </c>
      <c r="P2330" t="str">
        <f t="shared" ref="P2330" si="1236">IF(A2330&lt;30,"18-29",IF(A2330&lt;45,"30-44",IF(A2330&lt;60,"45-59",IF(A2330&lt;75,"60-74","75+"))))</f>
        <v>75+</v>
      </c>
      <c r="Q2330" t="str">
        <f>IF(PatientData[[#This Row],[bmi]]&lt;18.5,"Underweight",
IF(PatientData[[#This Row],[bmi]]&lt;25,"Normal",
IF(PatientData[[#This Row],[bmi]]&lt;30,"Overweight","Obese")))</f>
        <v>Normal</v>
      </c>
      <c r="R2330" t="str">
        <f t="shared" si="1226"/>
        <v>Normal BP</v>
      </c>
      <c r="S2330" t="str">
        <f t="shared" si="1227"/>
        <v>Normal Cost</v>
      </c>
    </row>
    <row r="2331" spans="1:19" x14ac:dyDescent="0.3">
      <c r="A2331">
        <v>74</v>
      </c>
      <c r="B2331" t="s">
        <v>15</v>
      </c>
      <c r="C2331">
        <v>36</v>
      </c>
      <c r="D2331">
        <v>140</v>
      </c>
      <c r="E2331">
        <v>82</v>
      </c>
      <c r="F2331">
        <v>287.2</v>
      </c>
      <c r="G2331">
        <v>122</v>
      </c>
      <c r="H2331">
        <v>81</v>
      </c>
      <c r="I2331">
        <v>3</v>
      </c>
      <c r="J2331" t="s">
        <v>16</v>
      </c>
      <c r="K2331" t="s">
        <v>28</v>
      </c>
      <c r="L2331" t="s">
        <v>18</v>
      </c>
      <c r="M2331">
        <v>8.4</v>
      </c>
      <c r="N2331">
        <v>20532.57</v>
      </c>
      <c r="O2331" t="s">
        <v>19</v>
      </c>
      <c r="P2331" t="str">
        <f t="shared" ref="P2331:P2333" si="1237">IF(A2328&lt;30,"18-29",IF(A2328&lt;45,"30-44",IF(A2328&lt;60,"45-59",IF(A2328&lt;75,"60-74","75+"))))</f>
        <v>60-74</v>
      </c>
      <c r="Q2331" t="str">
        <f>IF(PatientData[[#This Row],[bmi]]&lt;18.5,"Underweight",
IF(PatientData[[#This Row],[bmi]]&lt;25,"Normal",
IF(PatientData[[#This Row],[bmi]]&lt;30,"Overweight","Obese")))</f>
        <v>Obese</v>
      </c>
      <c r="R2331" t="str">
        <f t="shared" si="1226"/>
        <v>High BP</v>
      </c>
      <c r="S2331" t="str">
        <f t="shared" si="1227"/>
        <v>High Cost</v>
      </c>
    </row>
    <row r="2332" spans="1:19" x14ac:dyDescent="0.3">
      <c r="A2332">
        <v>79</v>
      </c>
      <c r="B2332" t="s">
        <v>15</v>
      </c>
      <c r="C2332">
        <v>25.2</v>
      </c>
      <c r="D2332">
        <v>117</v>
      </c>
      <c r="E2332">
        <v>77</v>
      </c>
      <c r="F2332">
        <v>241.4</v>
      </c>
      <c r="G2332">
        <v>125</v>
      </c>
      <c r="H2332">
        <v>89</v>
      </c>
      <c r="I2332">
        <v>1</v>
      </c>
      <c r="J2332" t="s">
        <v>24</v>
      </c>
      <c r="K2332" t="s">
        <v>17</v>
      </c>
      <c r="L2332" t="s">
        <v>22</v>
      </c>
      <c r="M2332">
        <v>2.9</v>
      </c>
      <c r="N2332">
        <v>6455.37</v>
      </c>
      <c r="O2332" t="s">
        <v>19</v>
      </c>
      <c r="P2332" t="str">
        <f t="shared" si="1237"/>
        <v>60-74</v>
      </c>
      <c r="Q2332" t="str">
        <f>IF(PatientData[[#This Row],[bmi]]&lt;18.5,"Underweight",
IF(PatientData[[#This Row],[bmi]]&lt;25,"Normal",
IF(PatientData[[#This Row],[bmi]]&lt;30,"Overweight","Obese")))</f>
        <v>Overweight</v>
      </c>
      <c r="R2332" t="str">
        <f t="shared" si="1226"/>
        <v>Normal BP</v>
      </c>
      <c r="S2332" t="str">
        <f t="shared" si="1227"/>
        <v>Normal Cost</v>
      </c>
    </row>
    <row r="2333" spans="1:19" x14ac:dyDescent="0.3">
      <c r="A2333">
        <v>70</v>
      </c>
      <c r="B2333" t="s">
        <v>15</v>
      </c>
      <c r="C2333">
        <v>21.8</v>
      </c>
      <c r="D2333">
        <v>113</v>
      </c>
      <c r="E2333">
        <v>67</v>
      </c>
      <c r="F2333">
        <v>210.5</v>
      </c>
      <c r="G2333">
        <v>96.7</v>
      </c>
      <c r="H2333">
        <v>60</v>
      </c>
      <c r="I2333">
        <v>3</v>
      </c>
      <c r="J2333" t="s">
        <v>27</v>
      </c>
      <c r="K2333" t="s">
        <v>21</v>
      </c>
      <c r="L2333" t="s">
        <v>22</v>
      </c>
      <c r="M2333">
        <v>5</v>
      </c>
      <c r="N2333">
        <v>11917.5</v>
      </c>
      <c r="O2333" t="s">
        <v>19</v>
      </c>
      <c r="P2333" t="str">
        <f t="shared" si="1237"/>
        <v>75+</v>
      </c>
      <c r="Q2333" t="str">
        <f>IF(PatientData[[#This Row],[bmi]]&lt;18.5,"Underweight",
IF(PatientData[[#This Row],[bmi]]&lt;25,"Normal",
IF(PatientData[[#This Row],[bmi]]&lt;30,"Overweight","Obese")))</f>
        <v>Normal</v>
      </c>
      <c r="R2333" t="str">
        <f t="shared" si="1226"/>
        <v>Normal BP</v>
      </c>
      <c r="S2333" t="str">
        <f t="shared" si="1227"/>
        <v>Normal Cost</v>
      </c>
    </row>
    <row r="2334" spans="1:19" x14ac:dyDescent="0.3">
      <c r="A2334">
        <v>94</v>
      </c>
      <c r="B2334" t="s">
        <v>20</v>
      </c>
      <c r="C2334">
        <v>23.6</v>
      </c>
      <c r="D2334">
        <v>119</v>
      </c>
      <c r="E2334">
        <v>72</v>
      </c>
      <c r="F2334">
        <v>225.7</v>
      </c>
      <c r="G2334">
        <v>148.6</v>
      </c>
      <c r="H2334">
        <v>147</v>
      </c>
      <c r="I2334">
        <v>2</v>
      </c>
      <c r="J2334" t="s">
        <v>27</v>
      </c>
      <c r="K2334" t="s">
        <v>26</v>
      </c>
      <c r="L2334" t="s">
        <v>18</v>
      </c>
      <c r="M2334">
        <v>4.2</v>
      </c>
      <c r="N2334">
        <v>10107.959999999999</v>
      </c>
      <c r="O2334" t="s">
        <v>19</v>
      </c>
      <c r="P2334" t="str">
        <f t="shared" ref="P2334:P2335" si="1238">IF(A2334&lt;30,"18-29",IF(A2334&lt;45,"30-44",IF(A2334&lt;60,"45-59",IF(A2334&lt;75,"60-74","75+"))))</f>
        <v>75+</v>
      </c>
      <c r="Q2334" t="str">
        <f>IF(PatientData[[#This Row],[bmi]]&lt;18.5,"Underweight",
IF(PatientData[[#This Row],[bmi]]&lt;25,"Normal",
IF(PatientData[[#This Row],[bmi]]&lt;30,"Overweight","Obese")))</f>
        <v>Normal</v>
      </c>
      <c r="R2334" t="str">
        <f t="shared" si="1226"/>
        <v>Normal BP</v>
      </c>
      <c r="S2334" t="str">
        <f t="shared" si="1227"/>
        <v>Normal Cost</v>
      </c>
    </row>
    <row r="2335" spans="1:19" x14ac:dyDescent="0.3">
      <c r="A2335">
        <v>73</v>
      </c>
      <c r="B2335" t="s">
        <v>20</v>
      </c>
      <c r="C2335">
        <v>23.6</v>
      </c>
      <c r="D2335">
        <v>135</v>
      </c>
      <c r="E2335">
        <v>79</v>
      </c>
      <c r="F2335">
        <v>179.4</v>
      </c>
      <c r="G2335">
        <v>99</v>
      </c>
      <c r="H2335">
        <v>81</v>
      </c>
      <c r="I2335">
        <v>0</v>
      </c>
      <c r="J2335" t="s">
        <v>24</v>
      </c>
      <c r="K2335" t="s">
        <v>26</v>
      </c>
      <c r="L2335" t="s">
        <v>22</v>
      </c>
      <c r="M2335">
        <v>2.1</v>
      </c>
      <c r="N2335">
        <v>5659.17</v>
      </c>
      <c r="O2335" t="s">
        <v>19</v>
      </c>
      <c r="P2335" t="str">
        <f t="shared" si="1238"/>
        <v>60-74</v>
      </c>
      <c r="Q2335" t="str">
        <f>IF(PatientData[[#This Row],[bmi]]&lt;18.5,"Underweight",
IF(PatientData[[#This Row],[bmi]]&lt;25,"Normal",
IF(PatientData[[#This Row],[bmi]]&lt;30,"Overweight","Obese")))</f>
        <v>Normal</v>
      </c>
      <c r="R2335" t="str">
        <f t="shared" si="1226"/>
        <v>High BP</v>
      </c>
      <c r="S2335" t="str">
        <f t="shared" si="1227"/>
        <v>Normal Cost</v>
      </c>
    </row>
    <row r="2336" spans="1:19" x14ac:dyDescent="0.3">
      <c r="A2336">
        <v>51</v>
      </c>
      <c r="B2336" t="s">
        <v>15</v>
      </c>
      <c r="C2336">
        <v>22.6</v>
      </c>
      <c r="D2336">
        <v>125</v>
      </c>
      <c r="E2336">
        <v>76</v>
      </c>
      <c r="F2336">
        <v>176.1</v>
      </c>
      <c r="G2336">
        <v>94.5</v>
      </c>
      <c r="H2336">
        <v>78</v>
      </c>
      <c r="I2336">
        <v>3</v>
      </c>
      <c r="J2336" t="s">
        <v>16</v>
      </c>
      <c r="K2336" t="s">
        <v>28</v>
      </c>
      <c r="L2336" t="s">
        <v>22</v>
      </c>
      <c r="M2336">
        <v>8</v>
      </c>
      <c r="N2336">
        <v>17786.82</v>
      </c>
      <c r="O2336" t="s">
        <v>23</v>
      </c>
      <c r="P2336" t="str">
        <f t="shared" ref="P2336:P2341" si="1239">IF(A2333&lt;30,"18-29",IF(A2333&lt;45,"30-44",IF(A2333&lt;60,"45-59",IF(A2333&lt;75,"60-74","75+"))))</f>
        <v>60-74</v>
      </c>
      <c r="Q2336" t="str">
        <f>IF(PatientData[[#This Row],[bmi]]&lt;18.5,"Underweight",
IF(PatientData[[#This Row],[bmi]]&lt;25,"Normal",
IF(PatientData[[#This Row],[bmi]]&lt;30,"Overweight","Obese")))</f>
        <v>Normal</v>
      </c>
      <c r="R2336" t="str">
        <f t="shared" si="1226"/>
        <v>High BP</v>
      </c>
      <c r="S2336" t="str">
        <f t="shared" si="1227"/>
        <v>High Cost</v>
      </c>
    </row>
    <row r="2337" spans="1:19" x14ac:dyDescent="0.3">
      <c r="A2337">
        <v>74</v>
      </c>
      <c r="B2337" t="s">
        <v>15</v>
      </c>
      <c r="C2337">
        <v>24.9</v>
      </c>
      <c r="D2337">
        <v>119</v>
      </c>
      <c r="E2337">
        <v>69</v>
      </c>
      <c r="F2337">
        <v>241.9</v>
      </c>
      <c r="G2337">
        <v>87.5</v>
      </c>
      <c r="H2337">
        <v>81</v>
      </c>
      <c r="I2337">
        <v>0</v>
      </c>
      <c r="J2337" t="s">
        <v>16</v>
      </c>
      <c r="K2337" t="s">
        <v>28</v>
      </c>
      <c r="L2337" t="s">
        <v>22</v>
      </c>
      <c r="M2337">
        <v>7.2</v>
      </c>
      <c r="N2337">
        <v>15563.16</v>
      </c>
      <c r="O2337" t="s">
        <v>19</v>
      </c>
      <c r="P2337" t="str">
        <f t="shared" si="1239"/>
        <v>75+</v>
      </c>
      <c r="Q2337" t="str">
        <f>IF(PatientData[[#This Row],[bmi]]&lt;18.5,"Underweight",
IF(PatientData[[#This Row],[bmi]]&lt;25,"Normal",
IF(PatientData[[#This Row],[bmi]]&lt;30,"Overweight","Obese")))</f>
        <v>Normal</v>
      </c>
      <c r="R2337" t="str">
        <f t="shared" si="1226"/>
        <v>Normal BP</v>
      </c>
      <c r="S2337" t="str">
        <f t="shared" si="1227"/>
        <v>High Cost</v>
      </c>
    </row>
    <row r="2338" spans="1:19" x14ac:dyDescent="0.3">
      <c r="A2338">
        <v>55</v>
      </c>
      <c r="B2338" t="s">
        <v>15</v>
      </c>
      <c r="C2338">
        <v>22.8</v>
      </c>
      <c r="D2338">
        <v>130</v>
      </c>
      <c r="E2338">
        <v>84</v>
      </c>
      <c r="F2338">
        <v>259.3</v>
      </c>
      <c r="G2338">
        <v>119.1</v>
      </c>
      <c r="H2338">
        <v>67</v>
      </c>
      <c r="I2338">
        <v>1</v>
      </c>
      <c r="J2338" t="s">
        <v>16</v>
      </c>
      <c r="K2338" t="s">
        <v>28</v>
      </c>
      <c r="L2338" t="s">
        <v>22</v>
      </c>
      <c r="M2338">
        <v>9.3000000000000007</v>
      </c>
      <c r="N2338">
        <v>19492.98</v>
      </c>
      <c r="O2338" t="s">
        <v>23</v>
      </c>
      <c r="P2338" t="str">
        <f t="shared" si="1239"/>
        <v>60-74</v>
      </c>
      <c r="Q2338" t="str">
        <f>IF(PatientData[[#This Row],[bmi]]&lt;18.5,"Underweight",
IF(PatientData[[#This Row],[bmi]]&lt;25,"Normal",
IF(PatientData[[#This Row],[bmi]]&lt;30,"Overweight","Obese")))</f>
        <v>Normal</v>
      </c>
      <c r="R2338" t="str">
        <f t="shared" si="1226"/>
        <v>High BP</v>
      </c>
      <c r="S2338" t="str">
        <f t="shared" si="1227"/>
        <v>High Cost</v>
      </c>
    </row>
    <row r="2339" spans="1:19" x14ac:dyDescent="0.3">
      <c r="A2339">
        <v>59</v>
      </c>
      <c r="B2339" t="s">
        <v>15</v>
      </c>
      <c r="C2339">
        <v>32.799999999999997</v>
      </c>
      <c r="D2339">
        <v>132</v>
      </c>
      <c r="E2339">
        <v>82</v>
      </c>
      <c r="F2339">
        <v>251.2</v>
      </c>
      <c r="G2339">
        <v>100.4</v>
      </c>
      <c r="H2339">
        <v>87</v>
      </c>
      <c r="I2339">
        <v>2</v>
      </c>
      <c r="J2339" t="s">
        <v>24</v>
      </c>
      <c r="K2339" t="s">
        <v>21</v>
      </c>
      <c r="L2339" t="s">
        <v>22</v>
      </c>
      <c r="M2339">
        <v>3.9</v>
      </c>
      <c r="N2339">
        <v>10752.06</v>
      </c>
      <c r="O2339" t="s">
        <v>23</v>
      </c>
      <c r="P2339" t="str">
        <f t="shared" si="1239"/>
        <v>45-59</v>
      </c>
      <c r="Q2339" t="str">
        <f>IF(PatientData[[#This Row],[bmi]]&lt;18.5,"Underweight",
IF(PatientData[[#This Row],[bmi]]&lt;25,"Normal",
IF(PatientData[[#This Row],[bmi]]&lt;30,"Overweight","Obese")))</f>
        <v>Obese</v>
      </c>
      <c r="R2339" t="str">
        <f t="shared" si="1226"/>
        <v>High BP</v>
      </c>
      <c r="S2339" t="str">
        <f t="shared" si="1227"/>
        <v>Normal Cost</v>
      </c>
    </row>
    <row r="2340" spans="1:19" x14ac:dyDescent="0.3">
      <c r="A2340">
        <v>65</v>
      </c>
      <c r="B2340" t="s">
        <v>15</v>
      </c>
      <c r="C2340">
        <v>28.7</v>
      </c>
      <c r="D2340">
        <v>126</v>
      </c>
      <c r="E2340">
        <v>75</v>
      </c>
      <c r="F2340">
        <v>234.7</v>
      </c>
      <c r="G2340">
        <v>93.3</v>
      </c>
      <c r="H2340">
        <v>81</v>
      </c>
      <c r="I2340">
        <v>2</v>
      </c>
      <c r="J2340" t="s">
        <v>27</v>
      </c>
      <c r="K2340" t="s">
        <v>28</v>
      </c>
      <c r="L2340" t="s">
        <v>18</v>
      </c>
      <c r="M2340">
        <v>7.1</v>
      </c>
      <c r="N2340">
        <v>16697.580000000002</v>
      </c>
      <c r="O2340" t="s">
        <v>19</v>
      </c>
      <c r="P2340" t="str">
        <f t="shared" si="1239"/>
        <v>60-74</v>
      </c>
      <c r="Q2340" t="str">
        <f>IF(PatientData[[#This Row],[bmi]]&lt;18.5,"Underweight",
IF(PatientData[[#This Row],[bmi]]&lt;25,"Normal",
IF(PatientData[[#This Row],[bmi]]&lt;30,"Overweight","Obese")))</f>
        <v>Overweight</v>
      </c>
      <c r="R2340" t="str">
        <f t="shared" si="1226"/>
        <v>High BP</v>
      </c>
      <c r="S2340" t="str">
        <f t="shared" si="1227"/>
        <v>High Cost</v>
      </c>
    </row>
    <row r="2341" spans="1:19" x14ac:dyDescent="0.3">
      <c r="A2341">
        <v>90</v>
      </c>
      <c r="B2341" t="s">
        <v>15</v>
      </c>
      <c r="C2341">
        <v>32.6</v>
      </c>
      <c r="D2341">
        <v>145</v>
      </c>
      <c r="E2341">
        <v>90</v>
      </c>
      <c r="F2341">
        <v>246</v>
      </c>
      <c r="G2341">
        <v>122.2</v>
      </c>
      <c r="H2341">
        <v>65</v>
      </c>
      <c r="I2341">
        <v>1</v>
      </c>
      <c r="J2341" t="s">
        <v>16</v>
      </c>
      <c r="K2341" t="s">
        <v>28</v>
      </c>
      <c r="L2341" t="s">
        <v>25</v>
      </c>
      <c r="M2341">
        <v>13.7</v>
      </c>
      <c r="N2341">
        <v>27523.32</v>
      </c>
      <c r="O2341" t="s">
        <v>19</v>
      </c>
      <c r="P2341" t="str">
        <f t="shared" si="1239"/>
        <v>45-59</v>
      </c>
      <c r="Q2341" t="str">
        <f>IF(PatientData[[#This Row],[bmi]]&lt;18.5,"Underweight",
IF(PatientData[[#This Row],[bmi]]&lt;25,"Normal",
IF(PatientData[[#This Row],[bmi]]&lt;30,"Overweight","Obese")))</f>
        <v>Obese</v>
      </c>
      <c r="R2341" t="str">
        <f t="shared" si="1226"/>
        <v>High BP</v>
      </c>
      <c r="S2341" t="str">
        <f t="shared" si="1227"/>
        <v>High Cost</v>
      </c>
    </row>
    <row r="2342" spans="1:19" x14ac:dyDescent="0.3">
      <c r="A2342">
        <v>49</v>
      </c>
      <c r="B2342" t="s">
        <v>20</v>
      </c>
      <c r="C2342">
        <v>23.6</v>
      </c>
      <c r="D2342">
        <v>123</v>
      </c>
      <c r="E2342">
        <v>75</v>
      </c>
      <c r="F2342">
        <v>197.6</v>
      </c>
      <c r="G2342">
        <v>77.900000000000006</v>
      </c>
      <c r="H2342">
        <v>70</v>
      </c>
      <c r="I2342">
        <v>0</v>
      </c>
      <c r="J2342" t="s">
        <v>27</v>
      </c>
      <c r="K2342" t="s">
        <v>21</v>
      </c>
      <c r="L2342" t="s">
        <v>25</v>
      </c>
      <c r="M2342">
        <v>3</v>
      </c>
      <c r="N2342">
        <v>8327.33</v>
      </c>
      <c r="O2342" t="s">
        <v>19</v>
      </c>
      <c r="P2342" t="str">
        <f t="shared" ref="P2342" si="1240">IF(A2342&lt;30,"18-29",IF(A2342&lt;45,"30-44",IF(A2342&lt;60,"45-59",IF(A2342&lt;75,"60-74","75+"))))</f>
        <v>45-59</v>
      </c>
      <c r="Q2342" t="str">
        <f>IF(PatientData[[#This Row],[bmi]]&lt;18.5,"Underweight",
IF(PatientData[[#This Row],[bmi]]&lt;25,"Normal",
IF(PatientData[[#This Row],[bmi]]&lt;30,"Overweight","Obese")))</f>
        <v>Normal</v>
      </c>
      <c r="R2342" t="str">
        <f t="shared" si="1226"/>
        <v>High BP</v>
      </c>
      <c r="S2342" t="str">
        <f t="shared" si="1227"/>
        <v>Normal Cost</v>
      </c>
    </row>
    <row r="2343" spans="1:19" x14ac:dyDescent="0.3">
      <c r="A2343">
        <v>53</v>
      </c>
      <c r="B2343" t="s">
        <v>15</v>
      </c>
      <c r="C2343">
        <v>12.3</v>
      </c>
      <c r="D2343">
        <v>113</v>
      </c>
      <c r="E2343">
        <v>62</v>
      </c>
      <c r="F2343">
        <v>225.3</v>
      </c>
      <c r="G2343">
        <v>94.5</v>
      </c>
      <c r="H2343">
        <v>83</v>
      </c>
      <c r="I2343">
        <v>3</v>
      </c>
      <c r="J2343" t="s">
        <v>16</v>
      </c>
      <c r="K2343" t="s">
        <v>26</v>
      </c>
      <c r="L2343" t="s">
        <v>18</v>
      </c>
      <c r="M2343">
        <v>8</v>
      </c>
      <c r="N2343">
        <v>13291.01</v>
      </c>
      <c r="O2343" t="s">
        <v>19</v>
      </c>
      <c r="P2343" t="str">
        <f t="shared" ref="P2343:P2345" si="1241">IF(A2340&lt;30,"18-29",IF(A2340&lt;45,"30-44",IF(A2340&lt;60,"45-59",IF(A2340&lt;75,"60-74","75+"))))</f>
        <v>60-74</v>
      </c>
      <c r="Q2343" t="str">
        <f>IF(PatientData[[#This Row],[bmi]]&lt;18.5,"Underweight",
IF(PatientData[[#This Row],[bmi]]&lt;25,"Normal",
IF(PatientData[[#This Row],[bmi]]&lt;30,"Overweight","Obese")))</f>
        <v>Underweight</v>
      </c>
      <c r="R2343" t="str">
        <f t="shared" si="1226"/>
        <v>Normal BP</v>
      </c>
      <c r="S2343" t="str">
        <f t="shared" si="1227"/>
        <v>Normal Cost</v>
      </c>
    </row>
    <row r="2344" spans="1:19" x14ac:dyDescent="0.3">
      <c r="A2344">
        <v>67</v>
      </c>
      <c r="B2344" t="s">
        <v>15</v>
      </c>
      <c r="C2344">
        <v>23.3</v>
      </c>
      <c r="D2344">
        <v>126</v>
      </c>
      <c r="E2344">
        <v>73</v>
      </c>
      <c r="F2344">
        <v>233.6</v>
      </c>
      <c r="G2344">
        <v>84.4</v>
      </c>
      <c r="H2344">
        <v>81</v>
      </c>
      <c r="I2344">
        <v>3</v>
      </c>
      <c r="J2344" t="s">
        <v>16</v>
      </c>
      <c r="K2344" t="s">
        <v>26</v>
      </c>
      <c r="L2344" t="s">
        <v>25</v>
      </c>
      <c r="M2344">
        <v>7.8</v>
      </c>
      <c r="N2344">
        <v>17271.87</v>
      </c>
      <c r="O2344" t="s">
        <v>19</v>
      </c>
      <c r="P2344" t="str">
        <f t="shared" si="1241"/>
        <v>75+</v>
      </c>
      <c r="Q2344" t="str">
        <f>IF(PatientData[[#This Row],[bmi]]&lt;18.5,"Underweight",
IF(PatientData[[#This Row],[bmi]]&lt;25,"Normal",
IF(PatientData[[#This Row],[bmi]]&lt;30,"Overweight","Obese")))</f>
        <v>Normal</v>
      </c>
      <c r="R2344" t="str">
        <f t="shared" si="1226"/>
        <v>High BP</v>
      </c>
      <c r="S2344" t="str">
        <f t="shared" si="1227"/>
        <v>High Cost</v>
      </c>
    </row>
    <row r="2345" spans="1:19" x14ac:dyDescent="0.3">
      <c r="A2345">
        <v>90</v>
      </c>
      <c r="B2345" t="s">
        <v>15</v>
      </c>
      <c r="C2345">
        <v>24.9</v>
      </c>
      <c r="D2345">
        <v>141</v>
      </c>
      <c r="E2345">
        <v>94</v>
      </c>
      <c r="F2345">
        <v>237.3</v>
      </c>
      <c r="G2345">
        <v>126.8</v>
      </c>
      <c r="H2345">
        <v>76</v>
      </c>
      <c r="I2345">
        <v>1</v>
      </c>
      <c r="J2345" t="s">
        <v>24</v>
      </c>
      <c r="K2345" t="s">
        <v>17</v>
      </c>
      <c r="L2345" t="s">
        <v>25</v>
      </c>
      <c r="M2345">
        <v>6.6</v>
      </c>
      <c r="N2345">
        <v>10752.29</v>
      </c>
      <c r="O2345" t="s">
        <v>19</v>
      </c>
      <c r="P2345" t="str">
        <f t="shared" si="1241"/>
        <v>45-59</v>
      </c>
      <c r="Q2345" t="str">
        <f>IF(PatientData[[#This Row],[bmi]]&lt;18.5,"Underweight",
IF(PatientData[[#This Row],[bmi]]&lt;25,"Normal",
IF(PatientData[[#This Row],[bmi]]&lt;30,"Overweight","Obese")))</f>
        <v>Normal</v>
      </c>
      <c r="R2345" t="str">
        <f t="shared" si="1226"/>
        <v>High BP</v>
      </c>
      <c r="S2345" t="str">
        <f t="shared" si="1227"/>
        <v>Normal Cost</v>
      </c>
    </row>
    <row r="2346" spans="1:19" x14ac:dyDescent="0.3">
      <c r="A2346">
        <v>71</v>
      </c>
      <c r="B2346" t="s">
        <v>20</v>
      </c>
      <c r="C2346">
        <v>23.6</v>
      </c>
      <c r="D2346">
        <v>118</v>
      </c>
      <c r="E2346">
        <v>63</v>
      </c>
      <c r="F2346">
        <v>235.9</v>
      </c>
      <c r="G2346">
        <v>124.8</v>
      </c>
      <c r="H2346">
        <v>58</v>
      </c>
      <c r="I2346">
        <v>1</v>
      </c>
      <c r="J2346" t="s">
        <v>27</v>
      </c>
      <c r="K2346" t="s">
        <v>21</v>
      </c>
      <c r="L2346" t="s">
        <v>25</v>
      </c>
      <c r="M2346">
        <v>17</v>
      </c>
      <c r="N2346">
        <v>28852.57</v>
      </c>
      <c r="O2346" t="s">
        <v>19</v>
      </c>
      <c r="P2346" t="str">
        <f t="shared" ref="P2346:P2348" si="1242">IF(A2346&lt;30,"18-29",IF(A2346&lt;45,"30-44",IF(A2346&lt;60,"45-59",IF(A2346&lt;75,"60-74","75+"))))</f>
        <v>60-74</v>
      </c>
      <c r="Q2346" t="str">
        <f>IF(PatientData[[#This Row],[bmi]]&lt;18.5,"Underweight",
IF(PatientData[[#This Row],[bmi]]&lt;25,"Normal",
IF(PatientData[[#This Row],[bmi]]&lt;30,"Overweight","Obese")))</f>
        <v>Normal</v>
      </c>
      <c r="R2346" t="str">
        <f t="shared" si="1226"/>
        <v>Normal BP</v>
      </c>
      <c r="S2346" t="str">
        <f t="shared" si="1227"/>
        <v>High Cost</v>
      </c>
    </row>
    <row r="2347" spans="1:19" x14ac:dyDescent="0.3">
      <c r="A2347">
        <v>68</v>
      </c>
      <c r="B2347" t="s">
        <v>20</v>
      </c>
      <c r="C2347">
        <v>23.6</v>
      </c>
      <c r="D2347">
        <v>115</v>
      </c>
      <c r="E2347">
        <v>78</v>
      </c>
      <c r="F2347">
        <v>208.4</v>
      </c>
      <c r="G2347">
        <v>128.80000000000001</v>
      </c>
      <c r="H2347">
        <v>94</v>
      </c>
      <c r="I2347">
        <v>0</v>
      </c>
      <c r="J2347" t="s">
        <v>24</v>
      </c>
      <c r="K2347" t="s">
        <v>28</v>
      </c>
      <c r="L2347" t="s">
        <v>25</v>
      </c>
      <c r="M2347">
        <v>4.0999999999999996</v>
      </c>
      <c r="N2347">
        <v>9635.39</v>
      </c>
      <c r="O2347" t="s">
        <v>19</v>
      </c>
      <c r="P2347" t="str">
        <f t="shared" si="1242"/>
        <v>60-74</v>
      </c>
      <c r="Q2347" t="str">
        <f>IF(PatientData[[#This Row],[bmi]]&lt;18.5,"Underweight",
IF(PatientData[[#This Row],[bmi]]&lt;25,"Normal",
IF(PatientData[[#This Row],[bmi]]&lt;30,"Overweight","Obese")))</f>
        <v>Normal</v>
      </c>
      <c r="R2347" t="str">
        <f t="shared" si="1226"/>
        <v>Normal BP</v>
      </c>
      <c r="S2347" t="str">
        <f t="shared" si="1227"/>
        <v>Normal Cost</v>
      </c>
    </row>
    <row r="2348" spans="1:19" x14ac:dyDescent="0.3">
      <c r="A2348">
        <v>70</v>
      </c>
      <c r="B2348" t="s">
        <v>20</v>
      </c>
      <c r="C2348">
        <v>23.6</v>
      </c>
      <c r="D2348">
        <v>124</v>
      </c>
      <c r="E2348">
        <v>77</v>
      </c>
      <c r="F2348">
        <v>251.5</v>
      </c>
      <c r="G2348">
        <v>78.7</v>
      </c>
      <c r="H2348">
        <v>70</v>
      </c>
      <c r="I2348">
        <v>0</v>
      </c>
      <c r="J2348" t="s">
        <v>27</v>
      </c>
      <c r="K2348" t="s">
        <v>21</v>
      </c>
      <c r="L2348" t="s">
        <v>18</v>
      </c>
      <c r="M2348">
        <v>8.1</v>
      </c>
      <c r="N2348">
        <v>15280.71</v>
      </c>
      <c r="O2348" t="s">
        <v>19</v>
      </c>
      <c r="P2348" t="str">
        <f t="shared" si="1242"/>
        <v>60-74</v>
      </c>
      <c r="Q2348" t="str">
        <f>IF(PatientData[[#This Row],[bmi]]&lt;18.5,"Underweight",
IF(PatientData[[#This Row],[bmi]]&lt;25,"Normal",
IF(PatientData[[#This Row],[bmi]]&lt;30,"Overweight","Obese")))</f>
        <v>Normal</v>
      </c>
      <c r="R2348" t="str">
        <f t="shared" si="1226"/>
        <v>High BP</v>
      </c>
      <c r="S2348" t="str">
        <f t="shared" si="1227"/>
        <v>High Cost</v>
      </c>
    </row>
    <row r="2349" spans="1:19" x14ac:dyDescent="0.3">
      <c r="A2349">
        <v>50</v>
      </c>
      <c r="B2349" t="s">
        <v>15</v>
      </c>
      <c r="C2349">
        <v>23.6</v>
      </c>
      <c r="D2349">
        <v>114</v>
      </c>
      <c r="E2349">
        <v>68</v>
      </c>
      <c r="F2349">
        <v>228.5</v>
      </c>
      <c r="G2349">
        <v>86.3</v>
      </c>
      <c r="H2349">
        <v>71</v>
      </c>
      <c r="I2349">
        <v>0</v>
      </c>
      <c r="J2349" t="s">
        <v>27</v>
      </c>
      <c r="K2349" t="s">
        <v>26</v>
      </c>
      <c r="L2349" t="s">
        <v>25</v>
      </c>
      <c r="M2349">
        <v>7.5</v>
      </c>
      <c r="N2349">
        <v>11823.85</v>
      </c>
      <c r="O2349" t="s">
        <v>19</v>
      </c>
      <c r="P2349" t="str">
        <f t="shared" ref="P2349" si="1243">IF(A2346&lt;30,"18-29",IF(A2346&lt;45,"30-44",IF(A2346&lt;60,"45-59",IF(A2346&lt;75,"60-74","75+"))))</f>
        <v>60-74</v>
      </c>
      <c r="Q2349" t="str">
        <f>IF(PatientData[[#This Row],[bmi]]&lt;18.5,"Underweight",
IF(PatientData[[#This Row],[bmi]]&lt;25,"Normal",
IF(PatientData[[#This Row],[bmi]]&lt;30,"Overweight","Obese")))</f>
        <v>Normal</v>
      </c>
      <c r="R2349" t="str">
        <f t="shared" si="1226"/>
        <v>Normal BP</v>
      </c>
      <c r="S2349" t="str">
        <f t="shared" si="1227"/>
        <v>Normal Cost</v>
      </c>
    </row>
    <row r="2350" spans="1:19" x14ac:dyDescent="0.3">
      <c r="A2350">
        <v>76</v>
      </c>
      <c r="B2350" t="s">
        <v>20</v>
      </c>
      <c r="C2350">
        <v>23.6</v>
      </c>
      <c r="D2350">
        <v>128</v>
      </c>
      <c r="E2350">
        <v>79</v>
      </c>
      <c r="F2350">
        <v>219.4</v>
      </c>
      <c r="G2350">
        <v>99.1</v>
      </c>
      <c r="H2350">
        <v>67</v>
      </c>
      <c r="I2350">
        <v>0</v>
      </c>
      <c r="J2350" t="s">
        <v>27</v>
      </c>
      <c r="K2350" t="s">
        <v>26</v>
      </c>
      <c r="L2350" t="s">
        <v>25</v>
      </c>
      <c r="M2350">
        <v>2.2999999999999998</v>
      </c>
      <c r="N2350">
        <v>5976.9</v>
      </c>
      <c r="O2350" t="s">
        <v>19</v>
      </c>
      <c r="P2350" t="str">
        <f t="shared" ref="P2350" si="1244">IF(A2350&lt;30,"18-29",IF(A2350&lt;45,"30-44",IF(A2350&lt;60,"45-59",IF(A2350&lt;75,"60-74","75+"))))</f>
        <v>75+</v>
      </c>
      <c r="Q2350" t="str">
        <f>IF(PatientData[[#This Row],[bmi]]&lt;18.5,"Underweight",
IF(PatientData[[#This Row],[bmi]]&lt;25,"Normal",
IF(PatientData[[#This Row],[bmi]]&lt;30,"Overweight","Obese")))</f>
        <v>Normal</v>
      </c>
      <c r="R2350" t="str">
        <f t="shared" si="1226"/>
        <v>High BP</v>
      </c>
      <c r="S2350" t="str">
        <f t="shared" si="1227"/>
        <v>Normal Cost</v>
      </c>
    </row>
    <row r="2351" spans="1:19" x14ac:dyDescent="0.3">
      <c r="A2351">
        <v>84</v>
      </c>
      <c r="B2351" t="s">
        <v>15</v>
      </c>
      <c r="C2351">
        <v>30.2</v>
      </c>
      <c r="D2351">
        <v>121</v>
      </c>
      <c r="E2351">
        <v>71</v>
      </c>
      <c r="F2351">
        <v>245.5</v>
      </c>
      <c r="G2351">
        <v>166.9</v>
      </c>
      <c r="H2351">
        <v>90</v>
      </c>
      <c r="I2351">
        <v>1</v>
      </c>
      <c r="J2351" t="s">
        <v>16</v>
      </c>
      <c r="K2351" t="s">
        <v>17</v>
      </c>
      <c r="L2351" t="s">
        <v>25</v>
      </c>
      <c r="M2351">
        <v>38.1</v>
      </c>
      <c r="N2351">
        <v>65964.100000000006</v>
      </c>
      <c r="O2351" t="s">
        <v>19</v>
      </c>
      <c r="P2351" t="str">
        <f t="shared" ref="P2351" si="1245">IF(A2348&lt;30,"18-29",IF(A2348&lt;45,"30-44",IF(A2348&lt;60,"45-59",IF(A2348&lt;75,"60-74","75+"))))</f>
        <v>60-74</v>
      </c>
      <c r="Q2351" t="str">
        <f>IF(PatientData[[#This Row],[bmi]]&lt;18.5,"Underweight",
IF(PatientData[[#This Row],[bmi]]&lt;25,"Normal",
IF(PatientData[[#This Row],[bmi]]&lt;30,"Overweight","Obese")))</f>
        <v>Obese</v>
      </c>
      <c r="R2351" t="str">
        <f t="shared" si="1226"/>
        <v>High BP</v>
      </c>
      <c r="S2351" t="str">
        <f t="shared" si="1227"/>
        <v>High Cost</v>
      </c>
    </row>
    <row r="2352" spans="1:19" x14ac:dyDescent="0.3">
      <c r="A2352">
        <v>71</v>
      </c>
      <c r="B2352" t="s">
        <v>20</v>
      </c>
      <c r="C2352">
        <v>23.6</v>
      </c>
      <c r="D2352">
        <v>131</v>
      </c>
      <c r="E2352">
        <v>72</v>
      </c>
      <c r="F2352">
        <v>211.1</v>
      </c>
      <c r="G2352">
        <v>107.2</v>
      </c>
      <c r="H2352">
        <v>85</v>
      </c>
      <c r="I2352">
        <v>3</v>
      </c>
      <c r="J2352" t="s">
        <v>24</v>
      </c>
      <c r="K2352" t="s">
        <v>26</v>
      </c>
      <c r="L2352" t="s">
        <v>18</v>
      </c>
      <c r="M2352">
        <v>4.8</v>
      </c>
      <c r="N2352">
        <v>8890.85</v>
      </c>
      <c r="O2352" t="s">
        <v>19</v>
      </c>
      <c r="P2352" t="str">
        <f t="shared" ref="P2352:P2356" si="1246">IF(A2352&lt;30,"18-29",IF(A2352&lt;45,"30-44",IF(A2352&lt;60,"45-59",IF(A2352&lt;75,"60-74","75+"))))</f>
        <v>60-74</v>
      </c>
      <c r="Q2352" t="str">
        <f>IF(PatientData[[#This Row],[bmi]]&lt;18.5,"Underweight",
IF(PatientData[[#This Row],[bmi]]&lt;25,"Normal",
IF(PatientData[[#This Row],[bmi]]&lt;30,"Overweight","Obese")))</f>
        <v>Normal</v>
      </c>
      <c r="R2352" t="str">
        <f t="shared" si="1226"/>
        <v>High BP</v>
      </c>
      <c r="S2352" t="str">
        <f t="shared" si="1227"/>
        <v>Normal Cost</v>
      </c>
    </row>
    <row r="2353" spans="1:19" x14ac:dyDescent="0.3">
      <c r="A2353">
        <v>39</v>
      </c>
      <c r="B2353" t="s">
        <v>20</v>
      </c>
      <c r="C2353">
        <v>23.6</v>
      </c>
      <c r="D2353">
        <v>134</v>
      </c>
      <c r="E2353">
        <v>82</v>
      </c>
      <c r="F2353">
        <v>219.6</v>
      </c>
      <c r="G2353">
        <v>82.5</v>
      </c>
      <c r="H2353">
        <v>81</v>
      </c>
      <c r="I2353">
        <v>0</v>
      </c>
      <c r="J2353" t="s">
        <v>24</v>
      </c>
      <c r="K2353" t="s">
        <v>26</v>
      </c>
      <c r="L2353" t="s">
        <v>25</v>
      </c>
      <c r="M2353">
        <v>6.7</v>
      </c>
      <c r="N2353">
        <v>12426.2</v>
      </c>
      <c r="O2353" t="s">
        <v>19</v>
      </c>
      <c r="P2353" t="str">
        <f t="shared" si="1246"/>
        <v>30-44</v>
      </c>
      <c r="Q2353" t="str">
        <f>IF(PatientData[[#This Row],[bmi]]&lt;18.5,"Underweight",
IF(PatientData[[#This Row],[bmi]]&lt;25,"Normal",
IF(PatientData[[#This Row],[bmi]]&lt;30,"Overweight","Obese")))</f>
        <v>Normal</v>
      </c>
      <c r="R2353" t="str">
        <f t="shared" si="1226"/>
        <v>High BP</v>
      </c>
      <c r="S2353" t="str">
        <f t="shared" si="1227"/>
        <v>Normal Cost</v>
      </c>
    </row>
    <row r="2354" spans="1:19" x14ac:dyDescent="0.3">
      <c r="A2354">
        <v>76</v>
      </c>
      <c r="B2354" t="s">
        <v>20</v>
      </c>
      <c r="C2354">
        <v>23.6</v>
      </c>
      <c r="D2354">
        <v>141</v>
      </c>
      <c r="E2354">
        <v>92</v>
      </c>
      <c r="F2354">
        <v>236.3</v>
      </c>
      <c r="G2354">
        <v>92.8</v>
      </c>
      <c r="H2354">
        <v>68</v>
      </c>
      <c r="I2354">
        <v>1</v>
      </c>
      <c r="J2354" t="s">
        <v>24</v>
      </c>
      <c r="K2354" t="s">
        <v>21</v>
      </c>
      <c r="L2354" t="s">
        <v>18</v>
      </c>
      <c r="M2354">
        <v>6.2</v>
      </c>
      <c r="N2354">
        <v>13211.53</v>
      </c>
      <c r="O2354" t="s">
        <v>19</v>
      </c>
      <c r="P2354" t="str">
        <f t="shared" si="1246"/>
        <v>75+</v>
      </c>
      <c r="Q2354" t="str">
        <f>IF(PatientData[[#This Row],[bmi]]&lt;18.5,"Underweight",
IF(PatientData[[#This Row],[bmi]]&lt;25,"Normal",
IF(PatientData[[#This Row],[bmi]]&lt;30,"Overweight","Obese")))</f>
        <v>Normal</v>
      </c>
      <c r="R2354" t="str">
        <f t="shared" si="1226"/>
        <v>High BP</v>
      </c>
      <c r="S2354" t="str">
        <f t="shared" si="1227"/>
        <v>Normal Cost</v>
      </c>
    </row>
    <row r="2355" spans="1:19" x14ac:dyDescent="0.3">
      <c r="A2355">
        <v>44</v>
      </c>
      <c r="B2355" t="s">
        <v>20</v>
      </c>
      <c r="C2355">
        <v>23.6</v>
      </c>
      <c r="D2355">
        <v>118</v>
      </c>
      <c r="E2355">
        <v>72</v>
      </c>
      <c r="F2355">
        <v>188.6</v>
      </c>
      <c r="G2355">
        <v>99.7</v>
      </c>
      <c r="H2355">
        <v>75</v>
      </c>
      <c r="I2355">
        <v>0</v>
      </c>
      <c r="J2355" t="s">
        <v>16</v>
      </c>
      <c r="K2355" t="s">
        <v>21</v>
      </c>
      <c r="L2355" t="s">
        <v>25</v>
      </c>
      <c r="M2355">
        <v>9.6999999999999993</v>
      </c>
      <c r="N2355">
        <v>18428.84</v>
      </c>
      <c r="O2355" t="s">
        <v>19</v>
      </c>
      <c r="P2355" t="str">
        <f t="shared" si="1246"/>
        <v>30-44</v>
      </c>
      <c r="Q2355" t="str">
        <f>IF(PatientData[[#This Row],[bmi]]&lt;18.5,"Underweight",
IF(PatientData[[#This Row],[bmi]]&lt;25,"Normal",
IF(PatientData[[#This Row],[bmi]]&lt;30,"Overweight","Obese")))</f>
        <v>Normal</v>
      </c>
      <c r="R2355" t="str">
        <f t="shared" si="1226"/>
        <v>Normal BP</v>
      </c>
      <c r="S2355" t="str">
        <f t="shared" si="1227"/>
        <v>High Cost</v>
      </c>
    </row>
    <row r="2356" spans="1:19" x14ac:dyDescent="0.3">
      <c r="A2356">
        <v>92</v>
      </c>
      <c r="B2356" t="s">
        <v>20</v>
      </c>
      <c r="C2356">
        <v>23.6</v>
      </c>
      <c r="D2356">
        <v>133</v>
      </c>
      <c r="E2356">
        <v>85</v>
      </c>
      <c r="F2356">
        <v>206.5</v>
      </c>
      <c r="G2356">
        <v>244.9</v>
      </c>
      <c r="H2356">
        <v>64</v>
      </c>
      <c r="I2356">
        <v>0</v>
      </c>
      <c r="J2356" t="s">
        <v>24</v>
      </c>
      <c r="K2356" t="s">
        <v>17</v>
      </c>
      <c r="L2356" t="s">
        <v>22</v>
      </c>
      <c r="M2356">
        <v>5.5</v>
      </c>
      <c r="N2356">
        <v>11489.43</v>
      </c>
      <c r="O2356" t="s">
        <v>19</v>
      </c>
      <c r="P2356" t="str">
        <f t="shared" si="1246"/>
        <v>75+</v>
      </c>
      <c r="Q2356" t="str">
        <f>IF(PatientData[[#This Row],[bmi]]&lt;18.5,"Underweight",
IF(PatientData[[#This Row],[bmi]]&lt;25,"Normal",
IF(PatientData[[#This Row],[bmi]]&lt;30,"Overweight","Obese")))</f>
        <v>Normal</v>
      </c>
      <c r="R2356" t="str">
        <f t="shared" si="1226"/>
        <v>High BP</v>
      </c>
      <c r="S2356" t="str">
        <f t="shared" si="1227"/>
        <v>Normal Cost</v>
      </c>
    </row>
    <row r="2357" spans="1:19" x14ac:dyDescent="0.3">
      <c r="A2357">
        <v>61</v>
      </c>
      <c r="B2357" t="s">
        <v>15</v>
      </c>
      <c r="C2357">
        <v>23</v>
      </c>
      <c r="D2357">
        <v>139</v>
      </c>
      <c r="E2357">
        <v>84</v>
      </c>
      <c r="F2357">
        <v>210.4</v>
      </c>
      <c r="G2357">
        <v>119.3</v>
      </c>
      <c r="H2357">
        <v>97</v>
      </c>
      <c r="I2357">
        <v>1</v>
      </c>
      <c r="J2357" t="s">
        <v>16</v>
      </c>
      <c r="K2357" t="s">
        <v>21</v>
      </c>
      <c r="L2357" t="s">
        <v>18</v>
      </c>
      <c r="M2357">
        <v>8.1999999999999993</v>
      </c>
      <c r="N2357">
        <v>13715.31</v>
      </c>
      <c r="O2357" t="s">
        <v>19</v>
      </c>
      <c r="P2357" t="str">
        <f t="shared" ref="P2357" si="1247">IF(A2354&lt;30,"18-29",IF(A2354&lt;45,"30-44",IF(A2354&lt;60,"45-59",IF(A2354&lt;75,"60-74","75+"))))</f>
        <v>75+</v>
      </c>
      <c r="Q2357" t="str">
        <f>IF(PatientData[[#This Row],[bmi]]&lt;18.5,"Underweight",
IF(PatientData[[#This Row],[bmi]]&lt;25,"Normal",
IF(PatientData[[#This Row],[bmi]]&lt;30,"Overweight","Obese")))</f>
        <v>Normal</v>
      </c>
      <c r="R2357" t="str">
        <f t="shared" si="1226"/>
        <v>High BP</v>
      </c>
      <c r="S2357" t="str">
        <f t="shared" si="1227"/>
        <v>Normal Cost</v>
      </c>
    </row>
    <row r="2358" spans="1:19" x14ac:dyDescent="0.3">
      <c r="A2358">
        <v>80</v>
      </c>
      <c r="B2358" t="s">
        <v>20</v>
      </c>
      <c r="C2358">
        <v>23.6</v>
      </c>
      <c r="D2358">
        <v>121</v>
      </c>
      <c r="E2358">
        <v>73</v>
      </c>
      <c r="F2358">
        <v>200.3</v>
      </c>
      <c r="G2358">
        <v>140</v>
      </c>
      <c r="H2358">
        <v>85</v>
      </c>
      <c r="I2358">
        <v>3</v>
      </c>
      <c r="J2358" t="s">
        <v>16</v>
      </c>
      <c r="K2358" t="s">
        <v>21</v>
      </c>
      <c r="L2358" t="s">
        <v>25</v>
      </c>
      <c r="M2358">
        <v>12.8</v>
      </c>
      <c r="N2358">
        <v>25176.31</v>
      </c>
      <c r="O2358" t="s">
        <v>19</v>
      </c>
      <c r="P2358" t="str">
        <f t="shared" ref="P2358" si="1248">IF(A2358&lt;30,"18-29",IF(A2358&lt;45,"30-44",IF(A2358&lt;60,"45-59",IF(A2358&lt;75,"60-74","75+"))))</f>
        <v>75+</v>
      </c>
      <c r="Q2358" t="str">
        <f>IF(PatientData[[#This Row],[bmi]]&lt;18.5,"Underweight",
IF(PatientData[[#This Row],[bmi]]&lt;25,"Normal",
IF(PatientData[[#This Row],[bmi]]&lt;30,"Overweight","Obese")))</f>
        <v>Normal</v>
      </c>
      <c r="R2358" t="str">
        <f t="shared" si="1226"/>
        <v>High BP</v>
      </c>
      <c r="S2358" t="str">
        <f t="shared" si="1227"/>
        <v>High Cost</v>
      </c>
    </row>
    <row r="2359" spans="1:19" x14ac:dyDescent="0.3">
      <c r="A2359">
        <v>84</v>
      </c>
      <c r="B2359" t="s">
        <v>15</v>
      </c>
      <c r="C2359">
        <v>22.7</v>
      </c>
      <c r="D2359">
        <v>130</v>
      </c>
      <c r="E2359">
        <v>75</v>
      </c>
      <c r="F2359">
        <v>233.3</v>
      </c>
      <c r="G2359">
        <v>81</v>
      </c>
      <c r="H2359">
        <v>74</v>
      </c>
      <c r="I2359">
        <v>2</v>
      </c>
      <c r="J2359" t="s">
        <v>27</v>
      </c>
      <c r="K2359" t="s">
        <v>21</v>
      </c>
      <c r="L2359" t="s">
        <v>25</v>
      </c>
      <c r="M2359">
        <v>4.0999999999999996</v>
      </c>
      <c r="N2359">
        <v>10905.6</v>
      </c>
      <c r="O2359" t="s">
        <v>19</v>
      </c>
      <c r="P2359" t="str">
        <f t="shared" ref="P2359" si="1249">IF(A2356&lt;30,"18-29",IF(A2356&lt;45,"30-44",IF(A2356&lt;60,"45-59",IF(A2356&lt;75,"60-74","75+"))))</f>
        <v>75+</v>
      </c>
      <c r="Q2359" t="str">
        <f>IF(PatientData[[#This Row],[bmi]]&lt;18.5,"Underweight",
IF(PatientData[[#This Row],[bmi]]&lt;25,"Normal",
IF(PatientData[[#This Row],[bmi]]&lt;30,"Overweight","Obese")))</f>
        <v>Normal</v>
      </c>
      <c r="R2359" t="str">
        <f t="shared" si="1226"/>
        <v>High BP</v>
      </c>
      <c r="S2359" t="str">
        <f t="shared" si="1227"/>
        <v>Normal Cost</v>
      </c>
    </row>
    <row r="2360" spans="1:19" x14ac:dyDescent="0.3">
      <c r="A2360">
        <v>64</v>
      </c>
      <c r="B2360" t="s">
        <v>20</v>
      </c>
      <c r="C2360">
        <v>23.6</v>
      </c>
      <c r="D2360">
        <v>129</v>
      </c>
      <c r="E2360">
        <v>87</v>
      </c>
      <c r="F2360">
        <v>193</v>
      </c>
      <c r="G2360">
        <v>83.1</v>
      </c>
      <c r="H2360">
        <v>63</v>
      </c>
      <c r="I2360">
        <v>2</v>
      </c>
      <c r="J2360" t="s">
        <v>24</v>
      </c>
      <c r="K2360" t="s">
        <v>26</v>
      </c>
      <c r="L2360" t="s">
        <v>18</v>
      </c>
      <c r="M2360">
        <v>4.5999999999999996</v>
      </c>
      <c r="N2360">
        <v>8591.7099999999991</v>
      </c>
      <c r="O2360" t="s">
        <v>23</v>
      </c>
      <c r="P2360" t="str">
        <f t="shared" ref="P2360" si="1250">IF(A2360&lt;30,"18-29",IF(A2360&lt;45,"30-44",IF(A2360&lt;60,"45-59",IF(A2360&lt;75,"60-74","75+"))))</f>
        <v>60-74</v>
      </c>
      <c r="Q2360" t="str">
        <f>IF(PatientData[[#This Row],[bmi]]&lt;18.5,"Underweight",
IF(PatientData[[#This Row],[bmi]]&lt;25,"Normal",
IF(PatientData[[#This Row],[bmi]]&lt;30,"Overweight","Obese")))</f>
        <v>Normal</v>
      </c>
      <c r="R2360" t="str">
        <f t="shared" si="1226"/>
        <v>High BP</v>
      </c>
      <c r="S2360" t="str">
        <f t="shared" si="1227"/>
        <v>Normal Cost</v>
      </c>
    </row>
    <row r="2361" spans="1:19" x14ac:dyDescent="0.3">
      <c r="A2361">
        <v>38</v>
      </c>
      <c r="B2361" t="s">
        <v>15</v>
      </c>
      <c r="C2361">
        <v>23</v>
      </c>
      <c r="D2361">
        <v>124</v>
      </c>
      <c r="E2361">
        <v>71</v>
      </c>
      <c r="F2361">
        <v>210.6</v>
      </c>
      <c r="G2361">
        <v>102.4</v>
      </c>
      <c r="H2361">
        <v>68</v>
      </c>
      <c r="I2361">
        <v>2</v>
      </c>
      <c r="J2361" t="s">
        <v>24</v>
      </c>
      <c r="K2361" t="s">
        <v>21</v>
      </c>
      <c r="L2361" t="s">
        <v>22</v>
      </c>
      <c r="M2361">
        <v>3.4</v>
      </c>
      <c r="N2361">
        <v>8124.35</v>
      </c>
      <c r="O2361" t="s">
        <v>19</v>
      </c>
      <c r="P2361" t="str">
        <f t="shared" ref="P2361:P2365" si="1251">IF(A2358&lt;30,"18-29",IF(A2358&lt;45,"30-44",IF(A2358&lt;60,"45-59",IF(A2358&lt;75,"60-74","75+"))))</f>
        <v>75+</v>
      </c>
      <c r="Q2361" t="str">
        <f>IF(PatientData[[#This Row],[bmi]]&lt;18.5,"Underweight",
IF(PatientData[[#This Row],[bmi]]&lt;25,"Normal",
IF(PatientData[[#This Row],[bmi]]&lt;30,"Overweight","Obese")))</f>
        <v>Normal</v>
      </c>
      <c r="R2361" t="str">
        <f t="shared" si="1226"/>
        <v>High BP</v>
      </c>
      <c r="S2361" t="str">
        <f t="shared" si="1227"/>
        <v>Normal Cost</v>
      </c>
    </row>
    <row r="2362" spans="1:19" x14ac:dyDescent="0.3">
      <c r="A2362">
        <v>72</v>
      </c>
      <c r="B2362" t="s">
        <v>15</v>
      </c>
      <c r="C2362">
        <v>19.7</v>
      </c>
      <c r="D2362">
        <v>110</v>
      </c>
      <c r="E2362">
        <v>68</v>
      </c>
      <c r="F2362">
        <v>213.5</v>
      </c>
      <c r="G2362">
        <v>118</v>
      </c>
      <c r="H2362">
        <v>71</v>
      </c>
      <c r="I2362">
        <v>2</v>
      </c>
      <c r="J2362" t="s">
        <v>27</v>
      </c>
      <c r="K2362" t="s">
        <v>26</v>
      </c>
      <c r="L2362" t="s">
        <v>22</v>
      </c>
      <c r="M2362">
        <v>2.6</v>
      </c>
      <c r="N2362">
        <v>5979.37</v>
      </c>
      <c r="O2362" t="s">
        <v>23</v>
      </c>
      <c r="P2362" t="str">
        <f t="shared" si="1251"/>
        <v>75+</v>
      </c>
      <c r="Q2362" t="str">
        <f>IF(PatientData[[#This Row],[bmi]]&lt;18.5,"Underweight",
IF(PatientData[[#This Row],[bmi]]&lt;25,"Normal",
IF(PatientData[[#This Row],[bmi]]&lt;30,"Overweight","Obese")))</f>
        <v>Normal</v>
      </c>
      <c r="R2362" t="str">
        <f t="shared" si="1226"/>
        <v>Normal BP</v>
      </c>
      <c r="S2362" t="str">
        <f t="shared" si="1227"/>
        <v>Normal Cost</v>
      </c>
    </row>
    <row r="2363" spans="1:19" x14ac:dyDescent="0.3">
      <c r="A2363">
        <v>46</v>
      </c>
      <c r="B2363" t="s">
        <v>15</v>
      </c>
      <c r="C2363">
        <v>26.8</v>
      </c>
      <c r="D2363">
        <v>105</v>
      </c>
      <c r="E2363">
        <v>62</v>
      </c>
      <c r="F2363">
        <v>212.1</v>
      </c>
      <c r="G2363">
        <v>139.5</v>
      </c>
      <c r="H2363">
        <v>80</v>
      </c>
      <c r="I2363">
        <v>1</v>
      </c>
      <c r="J2363" t="s">
        <v>16</v>
      </c>
      <c r="K2363" t="s">
        <v>17</v>
      </c>
      <c r="L2363" t="s">
        <v>18</v>
      </c>
      <c r="M2363">
        <v>5.5</v>
      </c>
      <c r="N2363">
        <v>11120.19</v>
      </c>
      <c r="O2363" t="s">
        <v>19</v>
      </c>
      <c r="P2363" t="str">
        <f t="shared" si="1251"/>
        <v>60-74</v>
      </c>
      <c r="Q2363" t="str">
        <f>IF(PatientData[[#This Row],[bmi]]&lt;18.5,"Underweight",
IF(PatientData[[#This Row],[bmi]]&lt;25,"Normal",
IF(PatientData[[#This Row],[bmi]]&lt;30,"Overweight","Obese")))</f>
        <v>Overweight</v>
      </c>
      <c r="R2363" t="str">
        <f t="shared" si="1226"/>
        <v>Normal BP</v>
      </c>
      <c r="S2363" t="str">
        <f t="shared" si="1227"/>
        <v>Normal Cost</v>
      </c>
    </row>
    <row r="2364" spans="1:19" x14ac:dyDescent="0.3">
      <c r="A2364">
        <v>57</v>
      </c>
      <c r="B2364" t="s">
        <v>15</v>
      </c>
      <c r="C2364">
        <v>21.5</v>
      </c>
      <c r="D2364">
        <v>110</v>
      </c>
      <c r="E2364">
        <v>60</v>
      </c>
      <c r="F2364">
        <v>230.2</v>
      </c>
      <c r="G2364">
        <v>129.9</v>
      </c>
      <c r="H2364">
        <v>87</v>
      </c>
      <c r="I2364">
        <v>2</v>
      </c>
      <c r="J2364" t="s">
        <v>24</v>
      </c>
      <c r="K2364" t="s">
        <v>28</v>
      </c>
      <c r="L2364" t="s">
        <v>25</v>
      </c>
      <c r="M2364">
        <v>5.7</v>
      </c>
      <c r="N2364">
        <v>12597.83</v>
      </c>
      <c r="O2364" t="s">
        <v>19</v>
      </c>
      <c r="P2364" t="str">
        <f t="shared" si="1251"/>
        <v>30-44</v>
      </c>
      <c r="Q2364" t="str">
        <f>IF(PatientData[[#This Row],[bmi]]&lt;18.5,"Underweight",
IF(PatientData[[#This Row],[bmi]]&lt;25,"Normal",
IF(PatientData[[#This Row],[bmi]]&lt;30,"Overweight","Obese")))</f>
        <v>Normal</v>
      </c>
      <c r="R2364" t="str">
        <f t="shared" si="1226"/>
        <v>Normal BP</v>
      </c>
      <c r="S2364" t="str">
        <f t="shared" si="1227"/>
        <v>Normal Cost</v>
      </c>
    </row>
    <row r="2365" spans="1:19" x14ac:dyDescent="0.3">
      <c r="A2365">
        <v>66</v>
      </c>
      <c r="B2365" t="s">
        <v>15</v>
      </c>
      <c r="C2365">
        <v>31.4</v>
      </c>
      <c r="D2365">
        <v>146</v>
      </c>
      <c r="E2365">
        <v>85</v>
      </c>
      <c r="F2365">
        <v>228.1</v>
      </c>
      <c r="G2365">
        <v>151.5</v>
      </c>
      <c r="H2365">
        <v>84</v>
      </c>
      <c r="I2365">
        <v>0</v>
      </c>
      <c r="J2365" t="s">
        <v>16</v>
      </c>
      <c r="K2365" t="s">
        <v>17</v>
      </c>
      <c r="L2365" t="s">
        <v>25</v>
      </c>
      <c r="M2365">
        <v>9.1</v>
      </c>
      <c r="N2365">
        <v>15665.46</v>
      </c>
      <c r="O2365" t="s">
        <v>19</v>
      </c>
      <c r="P2365" t="str">
        <f t="shared" si="1251"/>
        <v>60-74</v>
      </c>
      <c r="Q2365" t="str">
        <f>IF(PatientData[[#This Row],[bmi]]&lt;18.5,"Underweight",
IF(PatientData[[#This Row],[bmi]]&lt;25,"Normal",
IF(PatientData[[#This Row],[bmi]]&lt;30,"Overweight","Obese")))</f>
        <v>Obese</v>
      </c>
      <c r="R2365" t="str">
        <f t="shared" si="1226"/>
        <v>High BP</v>
      </c>
      <c r="S2365" t="str">
        <f t="shared" si="1227"/>
        <v>High Cost</v>
      </c>
    </row>
    <row r="2366" spans="1:19" x14ac:dyDescent="0.3">
      <c r="A2366">
        <v>73</v>
      </c>
      <c r="B2366" t="s">
        <v>20</v>
      </c>
      <c r="C2366">
        <v>23.6</v>
      </c>
      <c r="D2366">
        <v>119</v>
      </c>
      <c r="E2366">
        <v>63</v>
      </c>
      <c r="F2366">
        <v>184.7</v>
      </c>
      <c r="G2366">
        <v>127.3</v>
      </c>
      <c r="H2366">
        <v>72</v>
      </c>
      <c r="I2366">
        <v>5</v>
      </c>
      <c r="J2366" t="s">
        <v>24</v>
      </c>
      <c r="K2366" t="s">
        <v>28</v>
      </c>
      <c r="L2366" t="s">
        <v>25</v>
      </c>
      <c r="M2366">
        <v>9.1999999999999993</v>
      </c>
      <c r="N2366">
        <v>19891.3</v>
      </c>
      <c r="O2366" t="s">
        <v>19</v>
      </c>
      <c r="P2366" t="str">
        <f t="shared" ref="P2366" si="1252">IF(A2366&lt;30,"18-29",IF(A2366&lt;45,"30-44",IF(A2366&lt;60,"45-59",IF(A2366&lt;75,"60-74","75+"))))</f>
        <v>60-74</v>
      </c>
      <c r="Q2366" t="str">
        <f>IF(PatientData[[#This Row],[bmi]]&lt;18.5,"Underweight",
IF(PatientData[[#This Row],[bmi]]&lt;25,"Normal",
IF(PatientData[[#This Row],[bmi]]&lt;30,"Overweight","Obese")))</f>
        <v>Normal</v>
      </c>
      <c r="R2366" t="str">
        <f t="shared" si="1226"/>
        <v>Normal BP</v>
      </c>
      <c r="S2366" t="str">
        <f t="shared" si="1227"/>
        <v>High Cost</v>
      </c>
    </row>
    <row r="2367" spans="1:19" x14ac:dyDescent="0.3">
      <c r="A2367">
        <v>62</v>
      </c>
      <c r="B2367" t="s">
        <v>15</v>
      </c>
      <c r="C2367">
        <v>34.4</v>
      </c>
      <c r="D2367">
        <v>139</v>
      </c>
      <c r="E2367">
        <v>86</v>
      </c>
      <c r="F2367">
        <v>231.7</v>
      </c>
      <c r="G2367">
        <v>93.2</v>
      </c>
      <c r="H2367">
        <v>79</v>
      </c>
      <c r="I2367">
        <v>0</v>
      </c>
      <c r="J2367" t="s">
        <v>16</v>
      </c>
      <c r="K2367" t="s">
        <v>26</v>
      </c>
      <c r="L2367" t="s">
        <v>25</v>
      </c>
      <c r="M2367">
        <v>7.8</v>
      </c>
      <c r="N2367">
        <v>18357.32</v>
      </c>
      <c r="O2367" t="s">
        <v>19</v>
      </c>
      <c r="P2367" t="str">
        <f t="shared" ref="P2367:P2368" si="1253">IF(A2364&lt;30,"18-29",IF(A2364&lt;45,"30-44",IF(A2364&lt;60,"45-59",IF(A2364&lt;75,"60-74","75+"))))</f>
        <v>45-59</v>
      </c>
      <c r="Q2367" t="str">
        <f>IF(PatientData[[#This Row],[bmi]]&lt;18.5,"Underweight",
IF(PatientData[[#This Row],[bmi]]&lt;25,"Normal",
IF(PatientData[[#This Row],[bmi]]&lt;30,"Overweight","Obese")))</f>
        <v>Obese</v>
      </c>
      <c r="R2367" t="str">
        <f t="shared" si="1226"/>
        <v>High BP</v>
      </c>
      <c r="S2367" t="str">
        <f t="shared" si="1227"/>
        <v>High Cost</v>
      </c>
    </row>
    <row r="2368" spans="1:19" x14ac:dyDescent="0.3">
      <c r="A2368">
        <v>92</v>
      </c>
      <c r="B2368" t="s">
        <v>15</v>
      </c>
      <c r="C2368">
        <v>32.1</v>
      </c>
      <c r="D2368">
        <v>145</v>
      </c>
      <c r="E2368">
        <v>88</v>
      </c>
      <c r="F2368">
        <v>249.5</v>
      </c>
      <c r="G2368">
        <v>126.4</v>
      </c>
      <c r="H2368">
        <v>78</v>
      </c>
      <c r="I2368">
        <v>2</v>
      </c>
      <c r="J2368" t="s">
        <v>27</v>
      </c>
      <c r="K2368" t="s">
        <v>17</v>
      </c>
      <c r="L2368" t="s">
        <v>18</v>
      </c>
      <c r="M2368">
        <v>2.2000000000000002</v>
      </c>
      <c r="N2368">
        <v>5290.33</v>
      </c>
      <c r="O2368" t="s">
        <v>23</v>
      </c>
      <c r="P2368" t="str">
        <f t="shared" si="1253"/>
        <v>60-74</v>
      </c>
      <c r="Q2368" t="str">
        <f>IF(PatientData[[#This Row],[bmi]]&lt;18.5,"Underweight",
IF(PatientData[[#This Row],[bmi]]&lt;25,"Normal",
IF(PatientData[[#This Row],[bmi]]&lt;30,"Overweight","Obese")))</f>
        <v>Obese</v>
      </c>
      <c r="R2368" t="str">
        <f t="shared" si="1226"/>
        <v>High BP</v>
      </c>
      <c r="S2368" t="str">
        <f t="shared" si="1227"/>
        <v>Normal Cost</v>
      </c>
    </row>
    <row r="2369" spans="1:19" x14ac:dyDescent="0.3">
      <c r="A2369">
        <v>73</v>
      </c>
      <c r="B2369" t="s">
        <v>20</v>
      </c>
      <c r="C2369">
        <v>23.6</v>
      </c>
      <c r="D2369">
        <v>123</v>
      </c>
      <c r="E2369">
        <v>81</v>
      </c>
      <c r="F2369">
        <v>239.2</v>
      </c>
      <c r="G2369">
        <v>130.30000000000001</v>
      </c>
      <c r="H2369">
        <v>73</v>
      </c>
      <c r="I2369">
        <v>1</v>
      </c>
      <c r="J2369" t="s">
        <v>24</v>
      </c>
      <c r="K2369" t="s">
        <v>17</v>
      </c>
      <c r="L2369" t="s">
        <v>18</v>
      </c>
      <c r="M2369">
        <v>6.6</v>
      </c>
      <c r="N2369">
        <v>12814.79</v>
      </c>
      <c r="O2369" t="s">
        <v>19</v>
      </c>
      <c r="P2369" t="str">
        <f t="shared" ref="P2369" si="1254">IF(A2369&lt;30,"18-29",IF(A2369&lt;45,"30-44",IF(A2369&lt;60,"45-59",IF(A2369&lt;75,"60-74","75+"))))</f>
        <v>60-74</v>
      </c>
      <c r="Q2369" t="str">
        <f>IF(PatientData[[#This Row],[bmi]]&lt;18.5,"Underweight",
IF(PatientData[[#This Row],[bmi]]&lt;25,"Normal",
IF(PatientData[[#This Row],[bmi]]&lt;30,"Overweight","Obese")))</f>
        <v>Normal</v>
      </c>
      <c r="R2369" t="str">
        <f t="shared" si="1226"/>
        <v>High BP</v>
      </c>
      <c r="S2369" t="str">
        <f t="shared" si="1227"/>
        <v>Normal Cost</v>
      </c>
    </row>
    <row r="2370" spans="1:19" x14ac:dyDescent="0.3">
      <c r="A2370">
        <v>83</v>
      </c>
      <c r="B2370" t="s">
        <v>15</v>
      </c>
      <c r="C2370">
        <v>26.6</v>
      </c>
      <c r="D2370">
        <v>141</v>
      </c>
      <c r="E2370">
        <v>80</v>
      </c>
      <c r="F2370">
        <v>283.5</v>
      </c>
      <c r="G2370">
        <v>97.1</v>
      </c>
      <c r="H2370">
        <v>99</v>
      </c>
      <c r="I2370">
        <v>0</v>
      </c>
      <c r="J2370" t="s">
        <v>16</v>
      </c>
      <c r="K2370" t="s">
        <v>28</v>
      </c>
      <c r="L2370" t="s">
        <v>25</v>
      </c>
      <c r="M2370">
        <v>11.1</v>
      </c>
      <c r="N2370">
        <v>21263.82</v>
      </c>
      <c r="O2370" t="s">
        <v>19</v>
      </c>
      <c r="P2370" t="str">
        <f t="shared" ref="P2370" si="1255">IF(A2367&lt;30,"18-29",IF(A2367&lt;45,"30-44",IF(A2367&lt;60,"45-59",IF(A2367&lt;75,"60-74","75+"))))</f>
        <v>60-74</v>
      </c>
      <c r="Q2370" t="str">
        <f>IF(PatientData[[#This Row],[bmi]]&lt;18.5,"Underweight",
IF(PatientData[[#This Row],[bmi]]&lt;25,"Normal",
IF(PatientData[[#This Row],[bmi]]&lt;30,"Overweight","Obese")))</f>
        <v>Overweight</v>
      </c>
      <c r="R2370" t="str">
        <f t="shared" si="1226"/>
        <v>High BP</v>
      </c>
      <c r="S2370" t="str">
        <f t="shared" si="1227"/>
        <v>High Cost</v>
      </c>
    </row>
    <row r="2371" spans="1:19" x14ac:dyDescent="0.3">
      <c r="A2371">
        <v>52</v>
      </c>
      <c r="B2371" t="s">
        <v>20</v>
      </c>
      <c r="C2371">
        <v>23.6</v>
      </c>
      <c r="D2371">
        <v>99</v>
      </c>
      <c r="E2371">
        <v>60</v>
      </c>
      <c r="F2371">
        <v>193.7</v>
      </c>
      <c r="G2371">
        <v>141.6</v>
      </c>
      <c r="H2371">
        <v>99</v>
      </c>
      <c r="I2371">
        <v>0</v>
      </c>
      <c r="J2371" t="s">
        <v>16</v>
      </c>
      <c r="K2371" t="s">
        <v>21</v>
      </c>
      <c r="L2371" t="s">
        <v>25</v>
      </c>
      <c r="M2371">
        <v>12.3</v>
      </c>
      <c r="N2371">
        <v>17702.97</v>
      </c>
      <c r="O2371" t="s">
        <v>19</v>
      </c>
      <c r="P2371" t="str">
        <f t="shared" ref="P2371:P2374" si="1256">IF(A2371&lt;30,"18-29",IF(A2371&lt;45,"30-44",IF(A2371&lt;60,"45-59",IF(A2371&lt;75,"60-74","75+"))))</f>
        <v>45-59</v>
      </c>
      <c r="Q2371" t="str">
        <f>IF(PatientData[[#This Row],[bmi]]&lt;18.5,"Underweight",
IF(PatientData[[#This Row],[bmi]]&lt;25,"Normal",
IF(PatientData[[#This Row],[bmi]]&lt;30,"Overweight","Obese")))</f>
        <v>Normal</v>
      </c>
      <c r="R2371" t="str">
        <f t="shared" ref="R2371:R2434" si="1257">IF(AND(D2371&lt;120,E2371&lt;80),"Normal BP","High BP")</f>
        <v>Normal BP</v>
      </c>
      <c r="S2371" t="str">
        <f t="shared" ref="S2371:S2434" si="1258">IF(N2371&gt;15000,"High Cost","Normal Cost")</f>
        <v>High Cost</v>
      </c>
    </row>
    <row r="2372" spans="1:19" x14ac:dyDescent="0.3">
      <c r="A2372">
        <v>76</v>
      </c>
      <c r="B2372" t="s">
        <v>20</v>
      </c>
      <c r="C2372">
        <v>23.6</v>
      </c>
      <c r="D2372">
        <v>120</v>
      </c>
      <c r="E2372">
        <v>70</v>
      </c>
      <c r="F2372">
        <v>204.2</v>
      </c>
      <c r="G2372">
        <v>131.6</v>
      </c>
      <c r="H2372">
        <v>75</v>
      </c>
      <c r="I2372">
        <v>1</v>
      </c>
      <c r="J2372" t="s">
        <v>24</v>
      </c>
      <c r="K2372" t="s">
        <v>17</v>
      </c>
      <c r="L2372" t="s">
        <v>25</v>
      </c>
      <c r="M2372">
        <v>2.5</v>
      </c>
      <c r="N2372">
        <v>5297.38</v>
      </c>
      <c r="O2372" t="s">
        <v>19</v>
      </c>
      <c r="P2372" t="str">
        <f t="shared" si="1256"/>
        <v>75+</v>
      </c>
      <c r="Q2372" t="str">
        <f>IF(PatientData[[#This Row],[bmi]]&lt;18.5,"Underweight",
IF(PatientData[[#This Row],[bmi]]&lt;25,"Normal",
IF(PatientData[[#This Row],[bmi]]&lt;30,"Overweight","Obese")))</f>
        <v>Normal</v>
      </c>
      <c r="R2372" t="str">
        <f t="shared" si="1257"/>
        <v>High BP</v>
      </c>
      <c r="S2372" t="str">
        <f t="shared" si="1258"/>
        <v>Normal Cost</v>
      </c>
    </row>
    <row r="2373" spans="1:19" x14ac:dyDescent="0.3">
      <c r="A2373">
        <v>59</v>
      </c>
      <c r="B2373" t="s">
        <v>20</v>
      </c>
      <c r="C2373">
        <v>23.6</v>
      </c>
      <c r="D2373">
        <v>128</v>
      </c>
      <c r="E2373">
        <v>71</v>
      </c>
      <c r="F2373">
        <v>190.5</v>
      </c>
      <c r="G2373">
        <v>112.8</v>
      </c>
      <c r="H2373">
        <v>88</v>
      </c>
      <c r="I2373">
        <v>3</v>
      </c>
      <c r="J2373" t="s">
        <v>16</v>
      </c>
      <c r="K2373" t="s">
        <v>26</v>
      </c>
      <c r="L2373" t="s">
        <v>22</v>
      </c>
      <c r="M2373">
        <v>6.9</v>
      </c>
      <c r="N2373">
        <v>15146.77</v>
      </c>
      <c r="O2373" t="s">
        <v>23</v>
      </c>
      <c r="P2373" t="str">
        <f t="shared" si="1256"/>
        <v>45-59</v>
      </c>
      <c r="Q2373" t="str">
        <f>IF(PatientData[[#This Row],[bmi]]&lt;18.5,"Underweight",
IF(PatientData[[#This Row],[bmi]]&lt;25,"Normal",
IF(PatientData[[#This Row],[bmi]]&lt;30,"Overweight","Obese")))</f>
        <v>Normal</v>
      </c>
      <c r="R2373" t="str">
        <f t="shared" si="1257"/>
        <v>High BP</v>
      </c>
      <c r="S2373" t="str">
        <f t="shared" si="1258"/>
        <v>High Cost</v>
      </c>
    </row>
    <row r="2374" spans="1:19" x14ac:dyDescent="0.3">
      <c r="A2374">
        <v>71</v>
      </c>
      <c r="B2374" t="s">
        <v>20</v>
      </c>
      <c r="C2374">
        <v>23.6</v>
      </c>
      <c r="D2374">
        <v>121</v>
      </c>
      <c r="E2374">
        <v>77</v>
      </c>
      <c r="F2374">
        <v>238.3</v>
      </c>
      <c r="G2374">
        <v>82.7</v>
      </c>
      <c r="H2374">
        <v>79</v>
      </c>
      <c r="I2374">
        <v>2</v>
      </c>
      <c r="J2374" t="s">
        <v>27</v>
      </c>
      <c r="K2374" t="s">
        <v>21</v>
      </c>
      <c r="L2374" t="s">
        <v>18</v>
      </c>
      <c r="M2374">
        <v>3.5</v>
      </c>
      <c r="N2374">
        <v>9136.64</v>
      </c>
      <c r="O2374" t="s">
        <v>19</v>
      </c>
      <c r="P2374" t="str">
        <f t="shared" si="1256"/>
        <v>60-74</v>
      </c>
      <c r="Q2374" t="str">
        <f>IF(PatientData[[#This Row],[bmi]]&lt;18.5,"Underweight",
IF(PatientData[[#This Row],[bmi]]&lt;25,"Normal",
IF(PatientData[[#This Row],[bmi]]&lt;30,"Overweight","Obese")))</f>
        <v>Normal</v>
      </c>
      <c r="R2374" t="str">
        <f t="shared" si="1257"/>
        <v>High BP</v>
      </c>
      <c r="S2374" t="str">
        <f t="shared" si="1258"/>
        <v>Normal Cost</v>
      </c>
    </row>
    <row r="2375" spans="1:19" x14ac:dyDescent="0.3">
      <c r="A2375">
        <v>74</v>
      </c>
      <c r="B2375" t="s">
        <v>15</v>
      </c>
      <c r="C2375">
        <v>23.6</v>
      </c>
      <c r="D2375">
        <v>121</v>
      </c>
      <c r="E2375">
        <v>69</v>
      </c>
      <c r="F2375">
        <v>230.9</v>
      </c>
      <c r="G2375">
        <v>82</v>
      </c>
      <c r="H2375">
        <v>89</v>
      </c>
      <c r="I2375">
        <v>1</v>
      </c>
      <c r="J2375" t="s">
        <v>16</v>
      </c>
      <c r="K2375" t="s">
        <v>28</v>
      </c>
      <c r="L2375" t="s">
        <v>18</v>
      </c>
      <c r="M2375">
        <v>9.6</v>
      </c>
      <c r="N2375">
        <v>19670.27</v>
      </c>
      <c r="O2375" t="s">
        <v>19</v>
      </c>
      <c r="P2375" t="str">
        <f t="shared" ref="P2375" si="1259">IF(A2372&lt;30,"18-29",IF(A2372&lt;45,"30-44",IF(A2372&lt;60,"45-59",IF(A2372&lt;75,"60-74","75+"))))</f>
        <v>75+</v>
      </c>
      <c r="Q2375" t="str">
        <f>IF(PatientData[[#This Row],[bmi]]&lt;18.5,"Underweight",
IF(PatientData[[#This Row],[bmi]]&lt;25,"Normal",
IF(PatientData[[#This Row],[bmi]]&lt;30,"Overweight","Obese")))</f>
        <v>Normal</v>
      </c>
      <c r="R2375" t="str">
        <f t="shared" si="1257"/>
        <v>High BP</v>
      </c>
      <c r="S2375" t="str">
        <f t="shared" si="1258"/>
        <v>High Cost</v>
      </c>
    </row>
    <row r="2376" spans="1:19" x14ac:dyDescent="0.3">
      <c r="A2376">
        <v>52</v>
      </c>
      <c r="B2376" t="s">
        <v>20</v>
      </c>
      <c r="C2376">
        <v>23.6</v>
      </c>
      <c r="D2376">
        <v>126</v>
      </c>
      <c r="E2376">
        <v>68</v>
      </c>
      <c r="F2376">
        <v>228.1</v>
      </c>
      <c r="G2376">
        <v>144.30000000000001</v>
      </c>
      <c r="H2376">
        <v>77</v>
      </c>
      <c r="I2376">
        <v>2</v>
      </c>
      <c r="J2376" t="s">
        <v>24</v>
      </c>
      <c r="K2376" t="s">
        <v>17</v>
      </c>
      <c r="L2376" t="s">
        <v>25</v>
      </c>
      <c r="M2376">
        <v>5.0999999999999996</v>
      </c>
      <c r="N2376">
        <v>10213.299999999999</v>
      </c>
      <c r="O2376" t="s">
        <v>19</v>
      </c>
      <c r="P2376" t="str">
        <f t="shared" ref="P2376" si="1260">IF(A2376&lt;30,"18-29",IF(A2376&lt;45,"30-44",IF(A2376&lt;60,"45-59",IF(A2376&lt;75,"60-74","75+"))))</f>
        <v>45-59</v>
      </c>
      <c r="Q2376" t="str">
        <f>IF(PatientData[[#This Row],[bmi]]&lt;18.5,"Underweight",
IF(PatientData[[#This Row],[bmi]]&lt;25,"Normal",
IF(PatientData[[#This Row],[bmi]]&lt;30,"Overweight","Obese")))</f>
        <v>Normal</v>
      </c>
      <c r="R2376" t="str">
        <f t="shared" si="1257"/>
        <v>High BP</v>
      </c>
      <c r="S2376" t="str">
        <f t="shared" si="1258"/>
        <v>Normal Cost</v>
      </c>
    </row>
    <row r="2377" spans="1:19" x14ac:dyDescent="0.3">
      <c r="A2377">
        <v>61</v>
      </c>
      <c r="B2377" t="s">
        <v>15</v>
      </c>
      <c r="C2377">
        <v>36.799999999999997</v>
      </c>
      <c r="D2377">
        <v>133</v>
      </c>
      <c r="E2377">
        <v>71</v>
      </c>
      <c r="F2377">
        <v>232.6</v>
      </c>
      <c r="G2377">
        <v>159.80000000000001</v>
      </c>
      <c r="H2377">
        <v>77</v>
      </c>
      <c r="I2377">
        <v>1</v>
      </c>
      <c r="J2377" t="s">
        <v>27</v>
      </c>
      <c r="K2377" t="s">
        <v>17</v>
      </c>
      <c r="L2377" t="s">
        <v>25</v>
      </c>
      <c r="M2377">
        <v>3.5</v>
      </c>
      <c r="N2377">
        <v>8373.0400000000009</v>
      </c>
      <c r="O2377" t="s">
        <v>19</v>
      </c>
      <c r="P2377" t="str">
        <f t="shared" ref="P2377:P2378" si="1261">IF(A2374&lt;30,"18-29",IF(A2374&lt;45,"30-44",IF(A2374&lt;60,"45-59",IF(A2374&lt;75,"60-74","75+"))))</f>
        <v>60-74</v>
      </c>
      <c r="Q2377" t="str">
        <f>IF(PatientData[[#This Row],[bmi]]&lt;18.5,"Underweight",
IF(PatientData[[#This Row],[bmi]]&lt;25,"Normal",
IF(PatientData[[#This Row],[bmi]]&lt;30,"Overweight","Obese")))</f>
        <v>Obese</v>
      </c>
      <c r="R2377" t="str">
        <f t="shared" si="1257"/>
        <v>High BP</v>
      </c>
      <c r="S2377" t="str">
        <f t="shared" si="1258"/>
        <v>Normal Cost</v>
      </c>
    </row>
    <row r="2378" spans="1:19" x14ac:dyDescent="0.3">
      <c r="A2378">
        <v>45</v>
      </c>
      <c r="B2378" t="s">
        <v>15</v>
      </c>
      <c r="C2378">
        <v>30.1</v>
      </c>
      <c r="D2378">
        <v>132</v>
      </c>
      <c r="E2378">
        <v>75</v>
      </c>
      <c r="F2378">
        <v>231.1</v>
      </c>
      <c r="G2378">
        <v>122.3</v>
      </c>
      <c r="H2378">
        <v>74</v>
      </c>
      <c r="I2378">
        <v>4</v>
      </c>
      <c r="J2378" t="s">
        <v>16</v>
      </c>
      <c r="K2378" t="s">
        <v>21</v>
      </c>
      <c r="L2378" t="s">
        <v>25</v>
      </c>
      <c r="M2378">
        <v>10.9</v>
      </c>
      <c r="N2378">
        <v>24494.36</v>
      </c>
      <c r="O2378" t="s">
        <v>19</v>
      </c>
      <c r="P2378" t="str">
        <f t="shared" si="1261"/>
        <v>60-74</v>
      </c>
      <c r="Q2378" t="str">
        <f>IF(PatientData[[#This Row],[bmi]]&lt;18.5,"Underweight",
IF(PatientData[[#This Row],[bmi]]&lt;25,"Normal",
IF(PatientData[[#This Row],[bmi]]&lt;30,"Overweight","Obese")))</f>
        <v>Obese</v>
      </c>
      <c r="R2378" t="str">
        <f t="shared" si="1257"/>
        <v>High BP</v>
      </c>
      <c r="S2378" t="str">
        <f t="shared" si="1258"/>
        <v>High Cost</v>
      </c>
    </row>
    <row r="2379" spans="1:19" x14ac:dyDescent="0.3">
      <c r="A2379">
        <v>61</v>
      </c>
      <c r="B2379" t="s">
        <v>20</v>
      </c>
      <c r="C2379">
        <v>23.7</v>
      </c>
      <c r="D2379">
        <v>108</v>
      </c>
      <c r="E2379">
        <v>60</v>
      </c>
      <c r="F2379">
        <v>192.8</v>
      </c>
      <c r="G2379">
        <v>133.6</v>
      </c>
      <c r="H2379">
        <v>61</v>
      </c>
      <c r="I2379">
        <v>1</v>
      </c>
      <c r="J2379" t="s">
        <v>27</v>
      </c>
      <c r="K2379" t="s">
        <v>21</v>
      </c>
      <c r="L2379" t="s">
        <v>22</v>
      </c>
      <c r="M2379">
        <v>15.5</v>
      </c>
      <c r="N2379">
        <v>32823.39</v>
      </c>
      <c r="O2379" t="s">
        <v>19</v>
      </c>
      <c r="P2379" t="str">
        <f t="shared" ref="P2379" si="1262">IF(A2379&lt;30,"18-29",IF(A2379&lt;45,"30-44",IF(A2379&lt;60,"45-59",IF(A2379&lt;75,"60-74","75+"))))</f>
        <v>60-74</v>
      </c>
      <c r="Q2379" t="str">
        <f>IF(PatientData[[#This Row],[bmi]]&lt;18.5,"Underweight",
IF(PatientData[[#This Row],[bmi]]&lt;25,"Normal",
IF(PatientData[[#This Row],[bmi]]&lt;30,"Overweight","Obese")))</f>
        <v>Normal</v>
      </c>
      <c r="R2379" t="str">
        <f t="shared" si="1257"/>
        <v>Normal BP</v>
      </c>
      <c r="S2379" t="str">
        <f t="shared" si="1258"/>
        <v>High Cost</v>
      </c>
    </row>
    <row r="2380" spans="1:19" x14ac:dyDescent="0.3">
      <c r="A2380">
        <v>95</v>
      </c>
      <c r="B2380" t="s">
        <v>15</v>
      </c>
      <c r="C2380">
        <v>30.9</v>
      </c>
      <c r="D2380">
        <v>138</v>
      </c>
      <c r="E2380">
        <v>85</v>
      </c>
      <c r="F2380">
        <v>257.2</v>
      </c>
      <c r="G2380">
        <v>137.4</v>
      </c>
      <c r="H2380">
        <v>77</v>
      </c>
      <c r="I2380">
        <v>1</v>
      </c>
      <c r="J2380" t="s">
        <v>24</v>
      </c>
      <c r="K2380" t="s">
        <v>28</v>
      </c>
      <c r="L2380" t="s">
        <v>18</v>
      </c>
      <c r="M2380">
        <v>5.3</v>
      </c>
      <c r="N2380">
        <v>14238.85</v>
      </c>
      <c r="O2380" t="s">
        <v>19</v>
      </c>
      <c r="P2380" t="str">
        <f t="shared" ref="P2380" si="1263">IF(A2377&lt;30,"18-29",IF(A2377&lt;45,"30-44",IF(A2377&lt;60,"45-59",IF(A2377&lt;75,"60-74","75+"))))</f>
        <v>60-74</v>
      </c>
      <c r="Q2380" t="str">
        <f>IF(PatientData[[#This Row],[bmi]]&lt;18.5,"Underweight",
IF(PatientData[[#This Row],[bmi]]&lt;25,"Normal",
IF(PatientData[[#This Row],[bmi]]&lt;30,"Overweight","Obese")))</f>
        <v>Obese</v>
      </c>
      <c r="R2380" t="str">
        <f t="shared" si="1257"/>
        <v>High BP</v>
      </c>
      <c r="S2380" t="str">
        <f t="shared" si="1258"/>
        <v>Normal Cost</v>
      </c>
    </row>
    <row r="2381" spans="1:19" x14ac:dyDescent="0.3">
      <c r="A2381">
        <v>38</v>
      </c>
      <c r="B2381" t="s">
        <v>20</v>
      </c>
      <c r="C2381">
        <v>23.7</v>
      </c>
      <c r="D2381">
        <v>112</v>
      </c>
      <c r="E2381">
        <v>66</v>
      </c>
      <c r="F2381">
        <v>158.30000000000001</v>
      </c>
      <c r="G2381">
        <v>110.9</v>
      </c>
      <c r="H2381">
        <v>55</v>
      </c>
      <c r="I2381">
        <v>0</v>
      </c>
      <c r="J2381" t="s">
        <v>27</v>
      </c>
      <c r="K2381" t="s">
        <v>28</v>
      </c>
      <c r="L2381" t="s">
        <v>25</v>
      </c>
      <c r="M2381">
        <v>8.6999999999999993</v>
      </c>
      <c r="N2381">
        <v>17745.349999999999</v>
      </c>
      <c r="O2381" t="s">
        <v>19</v>
      </c>
      <c r="P2381" t="str">
        <f t="shared" ref="P2381:P2384" si="1264">IF(A2381&lt;30,"18-29",IF(A2381&lt;45,"30-44",IF(A2381&lt;60,"45-59",IF(A2381&lt;75,"60-74","75+"))))</f>
        <v>30-44</v>
      </c>
      <c r="Q2381" t="str">
        <f>IF(PatientData[[#This Row],[bmi]]&lt;18.5,"Underweight",
IF(PatientData[[#This Row],[bmi]]&lt;25,"Normal",
IF(PatientData[[#This Row],[bmi]]&lt;30,"Overweight","Obese")))</f>
        <v>Normal</v>
      </c>
      <c r="R2381" t="str">
        <f t="shared" si="1257"/>
        <v>Normal BP</v>
      </c>
      <c r="S2381" t="str">
        <f t="shared" si="1258"/>
        <v>High Cost</v>
      </c>
    </row>
    <row r="2382" spans="1:19" x14ac:dyDescent="0.3">
      <c r="A2382">
        <v>66</v>
      </c>
      <c r="B2382" t="s">
        <v>20</v>
      </c>
      <c r="C2382">
        <v>23.7</v>
      </c>
      <c r="D2382">
        <v>129</v>
      </c>
      <c r="E2382">
        <v>80</v>
      </c>
      <c r="F2382">
        <v>193.7</v>
      </c>
      <c r="G2382">
        <v>78.5</v>
      </c>
      <c r="H2382">
        <v>91</v>
      </c>
      <c r="I2382">
        <v>0</v>
      </c>
      <c r="J2382" t="s">
        <v>16</v>
      </c>
      <c r="K2382" t="s">
        <v>28</v>
      </c>
      <c r="L2382" t="s">
        <v>25</v>
      </c>
      <c r="M2382">
        <v>7.5</v>
      </c>
      <c r="N2382">
        <v>15256.57</v>
      </c>
      <c r="O2382" t="s">
        <v>19</v>
      </c>
      <c r="P2382" t="str">
        <f t="shared" si="1264"/>
        <v>60-74</v>
      </c>
      <c r="Q2382" t="str">
        <f>IF(PatientData[[#This Row],[bmi]]&lt;18.5,"Underweight",
IF(PatientData[[#This Row],[bmi]]&lt;25,"Normal",
IF(PatientData[[#This Row],[bmi]]&lt;30,"Overweight","Obese")))</f>
        <v>Normal</v>
      </c>
      <c r="R2382" t="str">
        <f t="shared" si="1257"/>
        <v>High BP</v>
      </c>
      <c r="S2382" t="str">
        <f t="shared" si="1258"/>
        <v>High Cost</v>
      </c>
    </row>
    <row r="2383" spans="1:19" x14ac:dyDescent="0.3">
      <c r="A2383">
        <v>73</v>
      </c>
      <c r="B2383" t="s">
        <v>20</v>
      </c>
      <c r="C2383">
        <v>23.7</v>
      </c>
      <c r="D2383">
        <v>144</v>
      </c>
      <c r="E2383">
        <v>89</v>
      </c>
      <c r="F2383">
        <v>248.5</v>
      </c>
      <c r="G2383">
        <v>83.9</v>
      </c>
      <c r="H2383">
        <v>85</v>
      </c>
      <c r="I2383">
        <v>0</v>
      </c>
      <c r="J2383" t="s">
        <v>16</v>
      </c>
      <c r="K2383" t="s">
        <v>28</v>
      </c>
      <c r="L2383" t="s">
        <v>25</v>
      </c>
      <c r="M2383">
        <v>7.4</v>
      </c>
      <c r="N2383">
        <v>17804.03</v>
      </c>
      <c r="O2383" t="s">
        <v>19</v>
      </c>
      <c r="P2383" t="str">
        <f t="shared" si="1264"/>
        <v>60-74</v>
      </c>
      <c r="Q2383" t="str">
        <f>IF(PatientData[[#This Row],[bmi]]&lt;18.5,"Underweight",
IF(PatientData[[#This Row],[bmi]]&lt;25,"Normal",
IF(PatientData[[#This Row],[bmi]]&lt;30,"Overweight","Obese")))</f>
        <v>Normal</v>
      </c>
      <c r="R2383" t="str">
        <f t="shared" si="1257"/>
        <v>High BP</v>
      </c>
      <c r="S2383" t="str">
        <f t="shared" si="1258"/>
        <v>High Cost</v>
      </c>
    </row>
    <row r="2384" spans="1:19" x14ac:dyDescent="0.3">
      <c r="A2384">
        <v>79</v>
      </c>
      <c r="B2384" t="s">
        <v>20</v>
      </c>
      <c r="C2384">
        <v>23.7</v>
      </c>
      <c r="D2384">
        <v>123</v>
      </c>
      <c r="E2384">
        <v>69</v>
      </c>
      <c r="F2384">
        <v>231.1</v>
      </c>
      <c r="G2384">
        <v>86.9</v>
      </c>
      <c r="H2384">
        <v>97</v>
      </c>
      <c r="I2384">
        <v>2</v>
      </c>
      <c r="J2384" t="s">
        <v>16</v>
      </c>
      <c r="K2384" t="s">
        <v>26</v>
      </c>
      <c r="L2384" t="s">
        <v>25</v>
      </c>
      <c r="M2384">
        <v>10.4</v>
      </c>
      <c r="N2384">
        <v>15270.25</v>
      </c>
      <c r="O2384" t="s">
        <v>19</v>
      </c>
      <c r="P2384" t="str">
        <f t="shared" si="1264"/>
        <v>75+</v>
      </c>
      <c r="Q2384" t="str">
        <f>IF(PatientData[[#This Row],[bmi]]&lt;18.5,"Underweight",
IF(PatientData[[#This Row],[bmi]]&lt;25,"Normal",
IF(PatientData[[#This Row],[bmi]]&lt;30,"Overweight","Obese")))</f>
        <v>Normal</v>
      </c>
      <c r="R2384" t="str">
        <f t="shared" si="1257"/>
        <v>High BP</v>
      </c>
      <c r="S2384" t="str">
        <f t="shared" si="1258"/>
        <v>High Cost</v>
      </c>
    </row>
    <row r="2385" spans="1:19" x14ac:dyDescent="0.3">
      <c r="A2385">
        <v>71</v>
      </c>
      <c r="B2385" t="s">
        <v>15</v>
      </c>
      <c r="C2385">
        <v>22.6</v>
      </c>
      <c r="D2385">
        <v>129</v>
      </c>
      <c r="E2385">
        <v>82</v>
      </c>
      <c r="F2385">
        <v>218.4</v>
      </c>
      <c r="G2385">
        <v>86.3</v>
      </c>
      <c r="H2385">
        <v>55</v>
      </c>
      <c r="I2385">
        <v>1</v>
      </c>
      <c r="J2385" t="s">
        <v>24</v>
      </c>
      <c r="K2385" t="s">
        <v>28</v>
      </c>
      <c r="L2385" t="s">
        <v>18</v>
      </c>
      <c r="M2385">
        <v>2.9</v>
      </c>
      <c r="N2385">
        <v>9515.6</v>
      </c>
      <c r="O2385" t="s">
        <v>19</v>
      </c>
      <c r="P2385" t="str">
        <f t="shared" ref="P2385:P2386" si="1265">IF(A2382&lt;30,"18-29",IF(A2382&lt;45,"30-44",IF(A2382&lt;60,"45-59",IF(A2382&lt;75,"60-74","75+"))))</f>
        <v>60-74</v>
      </c>
      <c r="Q2385" t="str">
        <f>IF(PatientData[[#This Row],[bmi]]&lt;18.5,"Underweight",
IF(PatientData[[#This Row],[bmi]]&lt;25,"Normal",
IF(PatientData[[#This Row],[bmi]]&lt;30,"Overweight","Obese")))</f>
        <v>Normal</v>
      </c>
      <c r="R2385" t="str">
        <f t="shared" si="1257"/>
        <v>High BP</v>
      </c>
      <c r="S2385" t="str">
        <f t="shared" si="1258"/>
        <v>Normal Cost</v>
      </c>
    </row>
    <row r="2386" spans="1:19" x14ac:dyDescent="0.3">
      <c r="A2386">
        <v>58</v>
      </c>
      <c r="B2386" t="s">
        <v>15</v>
      </c>
      <c r="C2386">
        <v>25.3</v>
      </c>
      <c r="D2386">
        <v>119</v>
      </c>
      <c r="E2386">
        <v>76</v>
      </c>
      <c r="F2386">
        <v>227.5</v>
      </c>
      <c r="G2386">
        <v>103.4</v>
      </c>
      <c r="H2386">
        <v>74</v>
      </c>
      <c r="I2386">
        <v>0</v>
      </c>
      <c r="J2386" t="s">
        <v>24</v>
      </c>
      <c r="K2386" t="s">
        <v>21</v>
      </c>
      <c r="L2386" t="s">
        <v>18</v>
      </c>
      <c r="M2386">
        <v>11.7</v>
      </c>
      <c r="N2386">
        <v>26575.41</v>
      </c>
      <c r="O2386" t="s">
        <v>19</v>
      </c>
      <c r="P2386" t="str">
        <f t="shared" si="1265"/>
        <v>60-74</v>
      </c>
      <c r="Q2386" t="str">
        <f>IF(PatientData[[#This Row],[bmi]]&lt;18.5,"Underweight",
IF(PatientData[[#This Row],[bmi]]&lt;25,"Normal",
IF(PatientData[[#This Row],[bmi]]&lt;30,"Overweight","Obese")))</f>
        <v>Overweight</v>
      </c>
      <c r="R2386" t="str">
        <f t="shared" si="1257"/>
        <v>Normal BP</v>
      </c>
      <c r="S2386" t="str">
        <f t="shared" si="1258"/>
        <v>High Cost</v>
      </c>
    </row>
    <row r="2387" spans="1:19" x14ac:dyDescent="0.3">
      <c r="A2387">
        <v>50</v>
      </c>
      <c r="B2387" t="s">
        <v>20</v>
      </c>
      <c r="C2387">
        <v>23.7</v>
      </c>
      <c r="D2387">
        <v>106</v>
      </c>
      <c r="E2387">
        <v>66</v>
      </c>
      <c r="F2387">
        <v>174.4</v>
      </c>
      <c r="G2387">
        <v>102.3</v>
      </c>
      <c r="H2387">
        <v>91</v>
      </c>
      <c r="I2387">
        <v>0</v>
      </c>
      <c r="J2387" t="s">
        <v>16</v>
      </c>
      <c r="K2387" t="s">
        <v>28</v>
      </c>
      <c r="L2387" t="s">
        <v>25</v>
      </c>
      <c r="M2387">
        <v>6.3</v>
      </c>
      <c r="N2387">
        <v>16043.99</v>
      </c>
      <c r="O2387" t="s">
        <v>19</v>
      </c>
      <c r="P2387" t="str">
        <f t="shared" ref="P2387" si="1266">IF(A2387&lt;30,"18-29",IF(A2387&lt;45,"30-44",IF(A2387&lt;60,"45-59",IF(A2387&lt;75,"60-74","75+"))))</f>
        <v>45-59</v>
      </c>
      <c r="Q2387" t="str">
        <f>IF(PatientData[[#This Row],[bmi]]&lt;18.5,"Underweight",
IF(PatientData[[#This Row],[bmi]]&lt;25,"Normal",
IF(PatientData[[#This Row],[bmi]]&lt;30,"Overweight","Obese")))</f>
        <v>Normal</v>
      </c>
      <c r="R2387" t="str">
        <f t="shared" si="1257"/>
        <v>Normal BP</v>
      </c>
      <c r="S2387" t="str">
        <f t="shared" si="1258"/>
        <v>High Cost</v>
      </c>
    </row>
    <row r="2388" spans="1:19" x14ac:dyDescent="0.3">
      <c r="A2388">
        <v>82</v>
      </c>
      <c r="B2388" t="s">
        <v>15</v>
      </c>
      <c r="C2388">
        <v>26.5</v>
      </c>
      <c r="D2388">
        <v>132</v>
      </c>
      <c r="E2388">
        <v>87</v>
      </c>
      <c r="F2388">
        <v>223.8</v>
      </c>
      <c r="G2388">
        <v>115.6</v>
      </c>
      <c r="H2388">
        <v>95</v>
      </c>
      <c r="I2388">
        <v>1</v>
      </c>
      <c r="J2388" t="s">
        <v>27</v>
      </c>
      <c r="K2388" t="s">
        <v>17</v>
      </c>
      <c r="L2388" t="s">
        <v>22</v>
      </c>
      <c r="M2388">
        <v>6.1</v>
      </c>
      <c r="N2388">
        <v>11450.78</v>
      </c>
      <c r="O2388" t="s">
        <v>23</v>
      </c>
      <c r="P2388" t="str">
        <f t="shared" ref="P2388" si="1267">IF(A2385&lt;30,"18-29",IF(A2385&lt;45,"30-44",IF(A2385&lt;60,"45-59",IF(A2385&lt;75,"60-74","75+"))))</f>
        <v>60-74</v>
      </c>
      <c r="Q2388" t="str">
        <f>IF(PatientData[[#This Row],[bmi]]&lt;18.5,"Underweight",
IF(PatientData[[#This Row],[bmi]]&lt;25,"Normal",
IF(PatientData[[#This Row],[bmi]]&lt;30,"Overweight","Obese")))</f>
        <v>Overweight</v>
      </c>
      <c r="R2388" t="str">
        <f t="shared" si="1257"/>
        <v>High BP</v>
      </c>
      <c r="S2388" t="str">
        <f t="shared" si="1258"/>
        <v>Normal Cost</v>
      </c>
    </row>
    <row r="2389" spans="1:19" x14ac:dyDescent="0.3">
      <c r="A2389">
        <v>56</v>
      </c>
      <c r="B2389" t="s">
        <v>20</v>
      </c>
      <c r="C2389">
        <v>23.7</v>
      </c>
      <c r="D2389">
        <v>114</v>
      </c>
      <c r="E2389">
        <v>71</v>
      </c>
      <c r="F2389">
        <v>181.8</v>
      </c>
      <c r="G2389">
        <v>110.8</v>
      </c>
      <c r="H2389">
        <v>90</v>
      </c>
      <c r="I2389">
        <v>4</v>
      </c>
      <c r="J2389" t="s">
        <v>16</v>
      </c>
      <c r="K2389" t="s">
        <v>21</v>
      </c>
      <c r="L2389" t="s">
        <v>18</v>
      </c>
      <c r="M2389">
        <v>13.9</v>
      </c>
      <c r="N2389">
        <v>26572.25</v>
      </c>
      <c r="O2389" t="s">
        <v>19</v>
      </c>
      <c r="P2389" t="str">
        <f t="shared" ref="P2389:P2391" si="1268">IF(A2389&lt;30,"18-29",IF(A2389&lt;45,"30-44",IF(A2389&lt;60,"45-59",IF(A2389&lt;75,"60-74","75+"))))</f>
        <v>45-59</v>
      </c>
      <c r="Q2389" t="str">
        <f>IF(PatientData[[#This Row],[bmi]]&lt;18.5,"Underweight",
IF(PatientData[[#This Row],[bmi]]&lt;25,"Normal",
IF(PatientData[[#This Row],[bmi]]&lt;30,"Overweight","Obese")))</f>
        <v>Normal</v>
      </c>
      <c r="R2389" t="str">
        <f t="shared" si="1257"/>
        <v>Normal BP</v>
      </c>
      <c r="S2389" t="str">
        <f t="shared" si="1258"/>
        <v>High Cost</v>
      </c>
    </row>
    <row r="2390" spans="1:19" x14ac:dyDescent="0.3">
      <c r="A2390">
        <v>57</v>
      </c>
      <c r="B2390" t="s">
        <v>20</v>
      </c>
      <c r="C2390">
        <v>23.7</v>
      </c>
      <c r="D2390">
        <v>115</v>
      </c>
      <c r="E2390">
        <v>71</v>
      </c>
      <c r="F2390">
        <v>200.4</v>
      </c>
      <c r="G2390">
        <v>132.69999999999999</v>
      </c>
      <c r="H2390">
        <v>77</v>
      </c>
      <c r="I2390">
        <v>0</v>
      </c>
      <c r="J2390" t="s">
        <v>16</v>
      </c>
      <c r="K2390" t="s">
        <v>17</v>
      </c>
      <c r="L2390" t="s">
        <v>25</v>
      </c>
      <c r="M2390">
        <v>5.4</v>
      </c>
      <c r="N2390">
        <v>11194.34</v>
      </c>
      <c r="O2390" t="s">
        <v>19</v>
      </c>
      <c r="P2390" t="str">
        <f t="shared" si="1268"/>
        <v>45-59</v>
      </c>
      <c r="Q2390" t="str">
        <f>IF(PatientData[[#This Row],[bmi]]&lt;18.5,"Underweight",
IF(PatientData[[#This Row],[bmi]]&lt;25,"Normal",
IF(PatientData[[#This Row],[bmi]]&lt;30,"Overweight","Obese")))</f>
        <v>Normal</v>
      </c>
      <c r="R2390" t="str">
        <f t="shared" si="1257"/>
        <v>Normal BP</v>
      </c>
      <c r="S2390" t="str">
        <f t="shared" si="1258"/>
        <v>Normal Cost</v>
      </c>
    </row>
    <row r="2391" spans="1:19" x14ac:dyDescent="0.3">
      <c r="A2391">
        <v>53</v>
      </c>
      <c r="B2391" t="s">
        <v>20</v>
      </c>
      <c r="C2391">
        <v>23.7</v>
      </c>
      <c r="D2391">
        <v>119</v>
      </c>
      <c r="E2391">
        <v>79</v>
      </c>
      <c r="F2391">
        <v>182.9</v>
      </c>
      <c r="G2391">
        <v>127.1</v>
      </c>
      <c r="H2391">
        <v>92</v>
      </c>
      <c r="I2391">
        <v>0</v>
      </c>
      <c r="J2391" t="s">
        <v>16</v>
      </c>
      <c r="K2391" t="s">
        <v>17</v>
      </c>
      <c r="L2391" t="s">
        <v>18</v>
      </c>
      <c r="M2391">
        <v>4.8</v>
      </c>
      <c r="N2391">
        <v>10232.969999999999</v>
      </c>
      <c r="O2391" t="s">
        <v>19</v>
      </c>
      <c r="P2391" t="str">
        <f t="shared" si="1268"/>
        <v>45-59</v>
      </c>
      <c r="Q2391" t="str">
        <f>IF(PatientData[[#This Row],[bmi]]&lt;18.5,"Underweight",
IF(PatientData[[#This Row],[bmi]]&lt;25,"Normal",
IF(PatientData[[#This Row],[bmi]]&lt;30,"Overweight","Obese")))</f>
        <v>Normal</v>
      </c>
      <c r="R2391" t="str">
        <f t="shared" si="1257"/>
        <v>Normal BP</v>
      </c>
      <c r="S2391" t="str">
        <f t="shared" si="1258"/>
        <v>Normal Cost</v>
      </c>
    </row>
    <row r="2392" spans="1:19" x14ac:dyDescent="0.3">
      <c r="A2392">
        <v>48</v>
      </c>
      <c r="B2392" t="s">
        <v>15</v>
      </c>
      <c r="C2392">
        <v>31.4</v>
      </c>
      <c r="D2392">
        <v>103</v>
      </c>
      <c r="E2392">
        <v>65</v>
      </c>
      <c r="F2392">
        <v>259.10000000000002</v>
      </c>
      <c r="G2392">
        <v>110.7</v>
      </c>
      <c r="H2392">
        <v>71</v>
      </c>
      <c r="I2392">
        <v>3</v>
      </c>
      <c r="J2392" t="s">
        <v>24</v>
      </c>
      <c r="K2392" t="s">
        <v>21</v>
      </c>
      <c r="L2392" t="s">
        <v>18</v>
      </c>
      <c r="M2392">
        <v>7</v>
      </c>
      <c r="N2392">
        <v>13781.73</v>
      </c>
      <c r="O2392" t="s">
        <v>19</v>
      </c>
      <c r="P2392" t="str">
        <f t="shared" ref="P2392:P2395" si="1269">IF(A2389&lt;30,"18-29",IF(A2389&lt;45,"30-44",IF(A2389&lt;60,"45-59",IF(A2389&lt;75,"60-74","75+"))))</f>
        <v>45-59</v>
      </c>
      <c r="Q2392" t="str">
        <f>IF(PatientData[[#This Row],[bmi]]&lt;18.5,"Underweight",
IF(PatientData[[#This Row],[bmi]]&lt;25,"Normal",
IF(PatientData[[#This Row],[bmi]]&lt;30,"Overweight","Obese")))</f>
        <v>Obese</v>
      </c>
      <c r="R2392" t="str">
        <f t="shared" si="1257"/>
        <v>Normal BP</v>
      </c>
      <c r="S2392" t="str">
        <f t="shared" si="1258"/>
        <v>Normal Cost</v>
      </c>
    </row>
    <row r="2393" spans="1:19" x14ac:dyDescent="0.3">
      <c r="A2393">
        <v>54</v>
      </c>
      <c r="B2393" t="s">
        <v>15</v>
      </c>
      <c r="C2393">
        <v>34</v>
      </c>
      <c r="D2393">
        <v>119</v>
      </c>
      <c r="E2393">
        <v>60</v>
      </c>
      <c r="F2393">
        <v>250.4</v>
      </c>
      <c r="G2393">
        <v>122.9</v>
      </c>
      <c r="H2393">
        <v>75</v>
      </c>
      <c r="I2393">
        <v>0</v>
      </c>
      <c r="J2393" t="s">
        <v>27</v>
      </c>
      <c r="K2393" t="s">
        <v>26</v>
      </c>
      <c r="L2393" t="s">
        <v>18</v>
      </c>
      <c r="M2393">
        <v>1.9</v>
      </c>
      <c r="N2393">
        <v>4824.6400000000003</v>
      </c>
      <c r="O2393" t="s">
        <v>19</v>
      </c>
      <c r="P2393" t="str">
        <f t="shared" si="1269"/>
        <v>45-59</v>
      </c>
      <c r="Q2393" t="str">
        <f>IF(PatientData[[#This Row],[bmi]]&lt;18.5,"Underweight",
IF(PatientData[[#This Row],[bmi]]&lt;25,"Normal",
IF(PatientData[[#This Row],[bmi]]&lt;30,"Overweight","Obese")))</f>
        <v>Obese</v>
      </c>
      <c r="R2393" t="str">
        <f t="shared" si="1257"/>
        <v>Normal BP</v>
      </c>
      <c r="S2393" t="str">
        <f t="shared" si="1258"/>
        <v>Normal Cost</v>
      </c>
    </row>
    <row r="2394" spans="1:19" x14ac:dyDescent="0.3">
      <c r="A2394">
        <v>47</v>
      </c>
      <c r="B2394" t="s">
        <v>15</v>
      </c>
      <c r="C2394">
        <v>29.5</v>
      </c>
      <c r="D2394">
        <v>124</v>
      </c>
      <c r="E2394">
        <v>73</v>
      </c>
      <c r="F2394">
        <v>222.1</v>
      </c>
      <c r="G2394">
        <v>136.9</v>
      </c>
      <c r="H2394">
        <v>64</v>
      </c>
      <c r="I2394">
        <v>1</v>
      </c>
      <c r="J2394" t="s">
        <v>24</v>
      </c>
      <c r="K2394" t="s">
        <v>26</v>
      </c>
      <c r="L2394" t="s">
        <v>22</v>
      </c>
      <c r="M2394">
        <v>3.5</v>
      </c>
      <c r="N2394">
        <v>8422.36</v>
      </c>
      <c r="O2394" t="s">
        <v>19</v>
      </c>
      <c r="P2394" t="str">
        <f t="shared" si="1269"/>
        <v>45-59</v>
      </c>
      <c r="Q2394" t="str">
        <f>IF(PatientData[[#This Row],[bmi]]&lt;18.5,"Underweight",
IF(PatientData[[#This Row],[bmi]]&lt;25,"Normal",
IF(PatientData[[#This Row],[bmi]]&lt;30,"Overweight","Obese")))</f>
        <v>Overweight</v>
      </c>
      <c r="R2394" t="str">
        <f t="shared" si="1257"/>
        <v>High BP</v>
      </c>
      <c r="S2394" t="str">
        <f t="shared" si="1258"/>
        <v>Normal Cost</v>
      </c>
    </row>
    <row r="2395" spans="1:19" x14ac:dyDescent="0.3">
      <c r="A2395">
        <v>64</v>
      </c>
      <c r="B2395" t="s">
        <v>15</v>
      </c>
      <c r="C2395">
        <v>24.3</v>
      </c>
      <c r="D2395">
        <v>127</v>
      </c>
      <c r="E2395">
        <v>81</v>
      </c>
      <c r="F2395">
        <v>228.4</v>
      </c>
      <c r="G2395">
        <v>81.5</v>
      </c>
      <c r="H2395">
        <v>82</v>
      </c>
      <c r="I2395">
        <v>0</v>
      </c>
      <c r="J2395" t="s">
        <v>27</v>
      </c>
      <c r="K2395" t="s">
        <v>21</v>
      </c>
      <c r="L2395" t="s">
        <v>18</v>
      </c>
      <c r="M2395">
        <v>5.6</v>
      </c>
      <c r="N2395">
        <v>11695.11</v>
      </c>
      <c r="O2395" t="s">
        <v>19</v>
      </c>
      <c r="P2395" t="str">
        <f t="shared" si="1269"/>
        <v>45-59</v>
      </c>
      <c r="Q2395" t="str">
        <f>IF(PatientData[[#This Row],[bmi]]&lt;18.5,"Underweight",
IF(PatientData[[#This Row],[bmi]]&lt;25,"Normal",
IF(PatientData[[#This Row],[bmi]]&lt;30,"Overweight","Obese")))</f>
        <v>Normal</v>
      </c>
      <c r="R2395" t="str">
        <f t="shared" si="1257"/>
        <v>High BP</v>
      </c>
      <c r="S2395" t="str">
        <f t="shared" si="1258"/>
        <v>Normal Cost</v>
      </c>
    </row>
    <row r="2396" spans="1:19" x14ac:dyDescent="0.3">
      <c r="A2396">
        <v>66</v>
      </c>
      <c r="B2396" t="s">
        <v>20</v>
      </c>
      <c r="C2396">
        <v>23.7</v>
      </c>
      <c r="D2396">
        <v>134</v>
      </c>
      <c r="E2396">
        <v>78</v>
      </c>
      <c r="F2396">
        <v>254.7</v>
      </c>
      <c r="G2396">
        <v>127.1</v>
      </c>
      <c r="H2396">
        <v>74</v>
      </c>
      <c r="I2396">
        <v>1</v>
      </c>
      <c r="J2396" t="s">
        <v>24</v>
      </c>
      <c r="K2396" t="s">
        <v>21</v>
      </c>
      <c r="L2396" t="s">
        <v>25</v>
      </c>
      <c r="M2396">
        <v>6.8</v>
      </c>
      <c r="N2396">
        <v>13026.57</v>
      </c>
      <c r="O2396" t="s">
        <v>19</v>
      </c>
      <c r="P2396" t="str">
        <f t="shared" ref="P2396" si="1270">IF(A2396&lt;30,"18-29",IF(A2396&lt;45,"30-44",IF(A2396&lt;60,"45-59",IF(A2396&lt;75,"60-74","75+"))))</f>
        <v>60-74</v>
      </c>
      <c r="Q2396" t="str">
        <f>IF(PatientData[[#This Row],[bmi]]&lt;18.5,"Underweight",
IF(PatientData[[#This Row],[bmi]]&lt;25,"Normal",
IF(PatientData[[#This Row],[bmi]]&lt;30,"Overweight","Obese")))</f>
        <v>Normal</v>
      </c>
      <c r="R2396" t="str">
        <f t="shared" si="1257"/>
        <v>High BP</v>
      </c>
      <c r="S2396" t="str">
        <f t="shared" si="1258"/>
        <v>Normal Cost</v>
      </c>
    </row>
    <row r="2397" spans="1:19" x14ac:dyDescent="0.3">
      <c r="A2397">
        <v>42</v>
      </c>
      <c r="B2397" t="s">
        <v>15</v>
      </c>
      <c r="C2397">
        <v>29.9</v>
      </c>
      <c r="D2397">
        <v>126</v>
      </c>
      <c r="E2397">
        <v>79</v>
      </c>
      <c r="F2397">
        <v>225.6</v>
      </c>
      <c r="G2397">
        <v>115</v>
      </c>
      <c r="H2397">
        <v>93</v>
      </c>
      <c r="I2397">
        <v>0</v>
      </c>
      <c r="J2397" t="s">
        <v>16</v>
      </c>
      <c r="K2397" t="s">
        <v>26</v>
      </c>
      <c r="L2397" t="s">
        <v>25</v>
      </c>
      <c r="M2397">
        <v>7.9</v>
      </c>
      <c r="N2397">
        <v>15225.64</v>
      </c>
      <c r="O2397" t="s">
        <v>19</v>
      </c>
      <c r="P2397" t="str">
        <f t="shared" ref="P2397:P2399" si="1271">IF(A2394&lt;30,"18-29",IF(A2394&lt;45,"30-44",IF(A2394&lt;60,"45-59",IF(A2394&lt;75,"60-74","75+"))))</f>
        <v>45-59</v>
      </c>
      <c r="Q2397" t="str">
        <f>IF(PatientData[[#This Row],[bmi]]&lt;18.5,"Underweight",
IF(PatientData[[#This Row],[bmi]]&lt;25,"Normal",
IF(PatientData[[#This Row],[bmi]]&lt;30,"Overweight","Obese")))</f>
        <v>Overweight</v>
      </c>
      <c r="R2397" t="str">
        <f t="shared" si="1257"/>
        <v>High BP</v>
      </c>
      <c r="S2397" t="str">
        <f t="shared" si="1258"/>
        <v>High Cost</v>
      </c>
    </row>
    <row r="2398" spans="1:19" x14ac:dyDescent="0.3">
      <c r="A2398">
        <v>59</v>
      </c>
      <c r="B2398" t="s">
        <v>15</v>
      </c>
      <c r="C2398">
        <v>30.7</v>
      </c>
      <c r="D2398">
        <v>123</v>
      </c>
      <c r="E2398">
        <v>64</v>
      </c>
      <c r="F2398">
        <v>223.2</v>
      </c>
      <c r="G2398">
        <v>113.5</v>
      </c>
      <c r="H2398">
        <v>70</v>
      </c>
      <c r="I2398">
        <v>3</v>
      </c>
      <c r="J2398" t="s">
        <v>24</v>
      </c>
      <c r="K2398" t="s">
        <v>28</v>
      </c>
      <c r="L2398" t="s">
        <v>22</v>
      </c>
      <c r="M2398">
        <v>3.6</v>
      </c>
      <c r="N2398">
        <v>9817.31</v>
      </c>
      <c r="O2398" t="s">
        <v>19</v>
      </c>
      <c r="P2398" t="str">
        <f t="shared" si="1271"/>
        <v>60-74</v>
      </c>
      <c r="Q2398" t="str">
        <f>IF(PatientData[[#This Row],[bmi]]&lt;18.5,"Underweight",
IF(PatientData[[#This Row],[bmi]]&lt;25,"Normal",
IF(PatientData[[#This Row],[bmi]]&lt;30,"Overweight","Obese")))</f>
        <v>Obese</v>
      </c>
      <c r="R2398" t="str">
        <f t="shared" si="1257"/>
        <v>High BP</v>
      </c>
      <c r="S2398" t="str">
        <f t="shared" si="1258"/>
        <v>Normal Cost</v>
      </c>
    </row>
    <row r="2399" spans="1:19" x14ac:dyDescent="0.3">
      <c r="A2399">
        <v>39</v>
      </c>
      <c r="B2399" t="s">
        <v>15</v>
      </c>
      <c r="C2399">
        <v>36.9</v>
      </c>
      <c r="D2399">
        <v>116</v>
      </c>
      <c r="E2399">
        <v>71</v>
      </c>
      <c r="F2399">
        <v>224</v>
      </c>
      <c r="G2399">
        <v>122</v>
      </c>
      <c r="H2399">
        <v>76</v>
      </c>
      <c r="I2399">
        <v>0</v>
      </c>
      <c r="J2399" t="s">
        <v>16</v>
      </c>
      <c r="K2399" t="s">
        <v>21</v>
      </c>
      <c r="L2399" t="s">
        <v>25</v>
      </c>
      <c r="M2399">
        <v>11.1</v>
      </c>
      <c r="N2399">
        <v>24628.73</v>
      </c>
      <c r="O2399" t="s">
        <v>19</v>
      </c>
      <c r="P2399" t="str">
        <f t="shared" si="1271"/>
        <v>60-74</v>
      </c>
      <c r="Q2399" t="str">
        <f>IF(PatientData[[#This Row],[bmi]]&lt;18.5,"Underweight",
IF(PatientData[[#This Row],[bmi]]&lt;25,"Normal",
IF(PatientData[[#This Row],[bmi]]&lt;30,"Overweight","Obese")))</f>
        <v>Obese</v>
      </c>
      <c r="R2399" t="str">
        <f t="shared" si="1257"/>
        <v>Normal BP</v>
      </c>
      <c r="S2399" t="str">
        <f t="shared" si="1258"/>
        <v>High Cost</v>
      </c>
    </row>
    <row r="2400" spans="1:19" x14ac:dyDescent="0.3">
      <c r="A2400">
        <v>61</v>
      </c>
      <c r="B2400" t="s">
        <v>20</v>
      </c>
      <c r="C2400">
        <v>23.7</v>
      </c>
      <c r="D2400">
        <v>108</v>
      </c>
      <c r="E2400">
        <v>60</v>
      </c>
      <c r="F2400">
        <v>216.5</v>
      </c>
      <c r="G2400">
        <v>89.8</v>
      </c>
      <c r="H2400">
        <v>93</v>
      </c>
      <c r="I2400">
        <v>0</v>
      </c>
      <c r="J2400" t="s">
        <v>16</v>
      </c>
      <c r="K2400" t="s">
        <v>26</v>
      </c>
      <c r="L2400" t="s">
        <v>18</v>
      </c>
      <c r="M2400">
        <v>7.3</v>
      </c>
      <c r="N2400">
        <v>15203.74</v>
      </c>
      <c r="O2400" t="s">
        <v>23</v>
      </c>
      <c r="P2400" t="str">
        <f t="shared" ref="P2400:P2401" si="1272">IF(A2400&lt;30,"18-29",IF(A2400&lt;45,"30-44",IF(A2400&lt;60,"45-59",IF(A2400&lt;75,"60-74","75+"))))</f>
        <v>60-74</v>
      </c>
      <c r="Q2400" t="str">
        <f>IF(PatientData[[#This Row],[bmi]]&lt;18.5,"Underweight",
IF(PatientData[[#This Row],[bmi]]&lt;25,"Normal",
IF(PatientData[[#This Row],[bmi]]&lt;30,"Overweight","Obese")))</f>
        <v>Normal</v>
      </c>
      <c r="R2400" t="str">
        <f t="shared" si="1257"/>
        <v>Normal BP</v>
      </c>
      <c r="S2400" t="str">
        <f t="shared" si="1258"/>
        <v>High Cost</v>
      </c>
    </row>
    <row r="2401" spans="1:19" x14ac:dyDescent="0.3">
      <c r="A2401">
        <v>60</v>
      </c>
      <c r="B2401" t="s">
        <v>20</v>
      </c>
      <c r="C2401">
        <v>23.7</v>
      </c>
      <c r="D2401">
        <v>121</v>
      </c>
      <c r="E2401">
        <v>71</v>
      </c>
      <c r="F2401">
        <v>212.5</v>
      </c>
      <c r="G2401">
        <v>108.8</v>
      </c>
      <c r="H2401">
        <v>77</v>
      </c>
      <c r="I2401">
        <v>5</v>
      </c>
      <c r="J2401" t="s">
        <v>16</v>
      </c>
      <c r="K2401" t="s">
        <v>21</v>
      </c>
      <c r="L2401" t="s">
        <v>18</v>
      </c>
      <c r="M2401">
        <v>8.1999999999999993</v>
      </c>
      <c r="N2401">
        <v>15558.6</v>
      </c>
      <c r="O2401" t="s">
        <v>19</v>
      </c>
      <c r="P2401" t="str">
        <f t="shared" si="1272"/>
        <v>60-74</v>
      </c>
      <c r="Q2401" t="str">
        <f>IF(PatientData[[#This Row],[bmi]]&lt;18.5,"Underweight",
IF(PatientData[[#This Row],[bmi]]&lt;25,"Normal",
IF(PatientData[[#This Row],[bmi]]&lt;30,"Overweight","Obese")))</f>
        <v>Normal</v>
      </c>
      <c r="R2401" t="str">
        <f t="shared" si="1257"/>
        <v>High BP</v>
      </c>
      <c r="S2401" t="str">
        <f t="shared" si="1258"/>
        <v>High Cost</v>
      </c>
    </row>
    <row r="2402" spans="1:19" x14ac:dyDescent="0.3">
      <c r="A2402">
        <v>80</v>
      </c>
      <c r="B2402" t="s">
        <v>15</v>
      </c>
      <c r="C2402">
        <v>26.3</v>
      </c>
      <c r="D2402">
        <v>239</v>
      </c>
      <c r="E2402">
        <v>127</v>
      </c>
      <c r="F2402">
        <v>236.5</v>
      </c>
      <c r="G2402">
        <v>122.5</v>
      </c>
      <c r="H2402">
        <v>57</v>
      </c>
      <c r="I2402">
        <v>1</v>
      </c>
      <c r="J2402" t="s">
        <v>27</v>
      </c>
      <c r="K2402" t="s">
        <v>21</v>
      </c>
      <c r="L2402" t="s">
        <v>18</v>
      </c>
      <c r="M2402">
        <v>16.7</v>
      </c>
      <c r="N2402">
        <v>26206.97</v>
      </c>
      <c r="O2402" t="s">
        <v>19</v>
      </c>
      <c r="P2402" t="str">
        <f t="shared" ref="P2402:P2405" si="1273">IF(A2399&lt;30,"18-29",IF(A2399&lt;45,"30-44",IF(A2399&lt;60,"45-59",IF(A2399&lt;75,"60-74","75+"))))</f>
        <v>30-44</v>
      </c>
      <c r="Q2402" t="str">
        <f>IF(PatientData[[#This Row],[bmi]]&lt;18.5,"Underweight",
IF(PatientData[[#This Row],[bmi]]&lt;25,"Normal",
IF(PatientData[[#This Row],[bmi]]&lt;30,"Overweight","Obese")))</f>
        <v>Overweight</v>
      </c>
      <c r="R2402" t="str">
        <f t="shared" si="1257"/>
        <v>High BP</v>
      </c>
      <c r="S2402" t="str">
        <f t="shared" si="1258"/>
        <v>High Cost</v>
      </c>
    </row>
    <row r="2403" spans="1:19" x14ac:dyDescent="0.3">
      <c r="A2403">
        <v>58</v>
      </c>
      <c r="B2403" t="s">
        <v>15</v>
      </c>
      <c r="C2403">
        <v>24.9</v>
      </c>
      <c r="D2403">
        <v>130</v>
      </c>
      <c r="E2403">
        <v>86</v>
      </c>
      <c r="F2403">
        <v>225.1</v>
      </c>
      <c r="G2403">
        <v>124.8</v>
      </c>
      <c r="H2403">
        <v>78</v>
      </c>
      <c r="I2403">
        <v>2</v>
      </c>
      <c r="J2403" t="s">
        <v>24</v>
      </c>
      <c r="K2403" t="s">
        <v>21</v>
      </c>
      <c r="L2403" t="s">
        <v>18</v>
      </c>
      <c r="M2403">
        <v>12</v>
      </c>
      <c r="N2403">
        <v>22048.63</v>
      </c>
      <c r="O2403" t="s">
        <v>19</v>
      </c>
      <c r="P2403" t="str">
        <f t="shared" si="1273"/>
        <v>60-74</v>
      </c>
      <c r="Q2403" t="str">
        <f>IF(PatientData[[#This Row],[bmi]]&lt;18.5,"Underweight",
IF(PatientData[[#This Row],[bmi]]&lt;25,"Normal",
IF(PatientData[[#This Row],[bmi]]&lt;30,"Overweight","Obese")))</f>
        <v>Normal</v>
      </c>
      <c r="R2403" t="str">
        <f t="shared" si="1257"/>
        <v>High BP</v>
      </c>
      <c r="S2403" t="str">
        <f t="shared" si="1258"/>
        <v>High Cost</v>
      </c>
    </row>
    <row r="2404" spans="1:19" x14ac:dyDescent="0.3">
      <c r="A2404">
        <v>47</v>
      </c>
      <c r="B2404" t="s">
        <v>15</v>
      </c>
      <c r="C2404">
        <v>34.1</v>
      </c>
      <c r="D2404">
        <v>136</v>
      </c>
      <c r="E2404">
        <v>82</v>
      </c>
      <c r="F2404">
        <v>228.1</v>
      </c>
      <c r="G2404">
        <v>113.3</v>
      </c>
      <c r="H2404">
        <v>78</v>
      </c>
      <c r="I2404">
        <v>0</v>
      </c>
      <c r="J2404" t="s">
        <v>24</v>
      </c>
      <c r="K2404" t="s">
        <v>26</v>
      </c>
      <c r="L2404" t="s">
        <v>25</v>
      </c>
      <c r="M2404">
        <v>3</v>
      </c>
      <c r="N2404">
        <v>6253.52</v>
      </c>
      <c r="O2404" t="s">
        <v>19</v>
      </c>
      <c r="P2404" t="str">
        <f t="shared" si="1273"/>
        <v>60-74</v>
      </c>
      <c r="Q2404" t="str">
        <f>IF(PatientData[[#This Row],[bmi]]&lt;18.5,"Underweight",
IF(PatientData[[#This Row],[bmi]]&lt;25,"Normal",
IF(PatientData[[#This Row],[bmi]]&lt;30,"Overweight","Obese")))</f>
        <v>Obese</v>
      </c>
      <c r="R2404" t="str">
        <f t="shared" si="1257"/>
        <v>High BP</v>
      </c>
      <c r="S2404" t="str">
        <f t="shared" si="1258"/>
        <v>Normal Cost</v>
      </c>
    </row>
    <row r="2405" spans="1:19" x14ac:dyDescent="0.3">
      <c r="A2405">
        <v>83</v>
      </c>
      <c r="B2405" t="s">
        <v>15</v>
      </c>
      <c r="C2405">
        <v>22.3</v>
      </c>
      <c r="D2405">
        <v>138</v>
      </c>
      <c r="E2405">
        <v>84</v>
      </c>
      <c r="F2405">
        <v>168.2</v>
      </c>
      <c r="G2405">
        <v>177.1</v>
      </c>
      <c r="H2405">
        <v>85</v>
      </c>
      <c r="I2405">
        <v>3</v>
      </c>
      <c r="J2405" t="s">
        <v>16</v>
      </c>
      <c r="K2405" t="s">
        <v>21</v>
      </c>
      <c r="L2405" t="s">
        <v>25</v>
      </c>
      <c r="M2405">
        <v>11.8</v>
      </c>
      <c r="N2405">
        <v>22770.959999999999</v>
      </c>
      <c r="O2405" t="s">
        <v>19</v>
      </c>
      <c r="P2405" t="str">
        <f t="shared" si="1273"/>
        <v>75+</v>
      </c>
      <c r="Q2405" t="str">
        <f>IF(PatientData[[#This Row],[bmi]]&lt;18.5,"Underweight",
IF(PatientData[[#This Row],[bmi]]&lt;25,"Normal",
IF(PatientData[[#This Row],[bmi]]&lt;30,"Overweight","Obese")))</f>
        <v>Normal</v>
      </c>
      <c r="R2405" t="str">
        <f t="shared" si="1257"/>
        <v>High BP</v>
      </c>
      <c r="S2405" t="str">
        <f t="shared" si="1258"/>
        <v>High Cost</v>
      </c>
    </row>
    <row r="2406" spans="1:19" x14ac:dyDescent="0.3">
      <c r="A2406">
        <v>52</v>
      </c>
      <c r="B2406" t="s">
        <v>20</v>
      </c>
      <c r="C2406">
        <v>23.7</v>
      </c>
      <c r="D2406">
        <v>121</v>
      </c>
      <c r="E2406">
        <v>73</v>
      </c>
      <c r="F2406">
        <v>219.6</v>
      </c>
      <c r="G2406">
        <v>105.1</v>
      </c>
      <c r="H2406">
        <v>86</v>
      </c>
      <c r="I2406">
        <v>0</v>
      </c>
      <c r="J2406" t="s">
        <v>24</v>
      </c>
      <c r="K2406" t="s">
        <v>26</v>
      </c>
      <c r="L2406" t="s">
        <v>18</v>
      </c>
      <c r="M2406">
        <v>3.6</v>
      </c>
      <c r="N2406">
        <v>7041.52</v>
      </c>
      <c r="O2406" t="s">
        <v>23</v>
      </c>
      <c r="P2406" t="str">
        <f t="shared" ref="P2406:P2407" si="1274">IF(A2406&lt;30,"18-29",IF(A2406&lt;45,"30-44",IF(A2406&lt;60,"45-59",IF(A2406&lt;75,"60-74","75+"))))</f>
        <v>45-59</v>
      </c>
      <c r="Q2406" t="str">
        <f>IF(PatientData[[#This Row],[bmi]]&lt;18.5,"Underweight",
IF(PatientData[[#This Row],[bmi]]&lt;25,"Normal",
IF(PatientData[[#This Row],[bmi]]&lt;30,"Overweight","Obese")))</f>
        <v>Normal</v>
      </c>
      <c r="R2406" t="str">
        <f t="shared" si="1257"/>
        <v>High BP</v>
      </c>
      <c r="S2406" t="str">
        <f t="shared" si="1258"/>
        <v>Normal Cost</v>
      </c>
    </row>
    <row r="2407" spans="1:19" x14ac:dyDescent="0.3">
      <c r="A2407">
        <v>40</v>
      </c>
      <c r="B2407" t="s">
        <v>20</v>
      </c>
      <c r="C2407">
        <v>23.7</v>
      </c>
      <c r="D2407">
        <v>110</v>
      </c>
      <c r="E2407">
        <v>70</v>
      </c>
      <c r="F2407">
        <v>215.3</v>
      </c>
      <c r="G2407">
        <v>114.9</v>
      </c>
      <c r="H2407">
        <v>79</v>
      </c>
      <c r="I2407">
        <v>0</v>
      </c>
      <c r="J2407" t="s">
        <v>24</v>
      </c>
      <c r="K2407" t="s">
        <v>17</v>
      </c>
      <c r="L2407" t="s">
        <v>25</v>
      </c>
      <c r="M2407">
        <v>10</v>
      </c>
      <c r="N2407">
        <v>18788.189999999999</v>
      </c>
      <c r="O2407" t="s">
        <v>19</v>
      </c>
      <c r="P2407" t="str">
        <f t="shared" si="1274"/>
        <v>30-44</v>
      </c>
      <c r="Q2407" t="str">
        <f>IF(PatientData[[#This Row],[bmi]]&lt;18.5,"Underweight",
IF(PatientData[[#This Row],[bmi]]&lt;25,"Normal",
IF(PatientData[[#This Row],[bmi]]&lt;30,"Overweight","Obese")))</f>
        <v>Normal</v>
      </c>
      <c r="R2407" t="str">
        <f t="shared" si="1257"/>
        <v>Normal BP</v>
      </c>
      <c r="S2407" t="str">
        <f t="shared" si="1258"/>
        <v>High Cost</v>
      </c>
    </row>
    <row r="2408" spans="1:19" x14ac:dyDescent="0.3">
      <c r="A2408">
        <v>58</v>
      </c>
      <c r="B2408" t="s">
        <v>15</v>
      </c>
      <c r="C2408">
        <v>27.6</v>
      </c>
      <c r="D2408">
        <v>134</v>
      </c>
      <c r="E2408">
        <v>81</v>
      </c>
      <c r="F2408">
        <v>231.2</v>
      </c>
      <c r="G2408">
        <v>176.8</v>
      </c>
      <c r="H2408">
        <v>102</v>
      </c>
      <c r="I2408">
        <v>3</v>
      </c>
      <c r="J2408" t="s">
        <v>16</v>
      </c>
      <c r="K2408" t="s">
        <v>17</v>
      </c>
      <c r="L2408" t="s">
        <v>18</v>
      </c>
      <c r="M2408">
        <v>6.2</v>
      </c>
      <c r="N2408">
        <v>12342.75</v>
      </c>
      <c r="O2408" t="s">
        <v>23</v>
      </c>
      <c r="P2408" t="str">
        <f t="shared" ref="P2408:P2409" si="1275">IF(A2405&lt;30,"18-29",IF(A2405&lt;45,"30-44",IF(A2405&lt;60,"45-59",IF(A2405&lt;75,"60-74","75+"))))</f>
        <v>75+</v>
      </c>
      <c r="Q2408" t="str">
        <f>IF(PatientData[[#This Row],[bmi]]&lt;18.5,"Underweight",
IF(PatientData[[#This Row],[bmi]]&lt;25,"Normal",
IF(PatientData[[#This Row],[bmi]]&lt;30,"Overweight","Obese")))</f>
        <v>Overweight</v>
      </c>
      <c r="R2408" t="str">
        <f t="shared" si="1257"/>
        <v>High BP</v>
      </c>
      <c r="S2408" t="str">
        <f t="shared" si="1258"/>
        <v>Normal Cost</v>
      </c>
    </row>
    <row r="2409" spans="1:19" x14ac:dyDescent="0.3">
      <c r="A2409">
        <v>58</v>
      </c>
      <c r="B2409" t="s">
        <v>15</v>
      </c>
      <c r="C2409">
        <v>34.5</v>
      </c>
      <c r="D2409">
        <v>129</v>
      </c>
      <c r="E2409">
        <v>74</v>
      </c>
      <c r="F2409">
        <v>226.6</v>
      </c>
      <c r="G2409">
        <v>131.30000000000001</v>
      </c>
      <c r="H2409">
        <v>109</v>
      </c>
      <c r="I2409">
        <v>1</v>
      </c>
      <c r="J2409" t="s">
        <v>16</v>
      </c>
      <c r="K2409" t="s">
        <v>26</v>
      </c>
      <c r="L2409" t="s">
        <v>18</v>
      </c>
      <c r="M2409">
        <v>7.1</v>
      </c>
      <c r="N2409">
        <v>16014.17</v>
      </c>
      <c r="O2409" t="s">
        <v>19</v>
      </c>
      <c r="P2409" t="str">
        <f t="shared" si="1275"/>
        <v>45-59</v>
      </c>
      <c r="Q2409" t="str">
        <f>IF(PatientData[[#This Row],[bmi]]&lt;18.5,"Underweight",
IF(PatientData[[#This Row],[bmi]]&lt;25,"Normal",
IF(PatientData[[#This Row],[bmi]]&lt;30,"Overweight","Obese")))</f>
        <v>Obese</v>
      </c>
      <c r="R2409" t="str">
        <f t="shared" si="1257"/>
        <v>High BP</v>
      </c>
      <c r="S2409" t="str">
        <f t="shared" si="1258"/>
        <v>High Cost</v>
      </c>
    </row>
    <row r="2410" spans="1:19" x14ac:dyDescent="0.3">
      <c r="A2410">
        <v>61</v>
      </c>
      <c r="B2410" t="s">
        <v>20</v>
      </c>
      <c r="C2410">
        <v>23.7</v>
      </c>
      <c r="D2410">
        <v>125</v>
      </c>
      <c r="E2410">
        <v>74</v>
      </c>
      <c r="F2410">
        <v>250.7</v>
      </c>
      <c r="G2410">
        <v>86.8</v>
      </c>
      <c r="H2410">
        <v>84</v>
      </c>
      <c r="I2410">
        <v>0</v>
      </c>
      <c r="J2410" t="s">
        <v>27</v>
      </c>
      <c r="K2410" t="s">
        <v>28</v>
      </c>
      <c r="L2410" t="s">
        <v>25</v>
      </c>
      <c r="M2410">
        <v>2.2999999999999998</v>
      </c>
      <c r="N2410">
        <v>8457.93</v>
      </c>
      <c r="O2410" t="s">
        <v>19</v>
      </c>
      <c r="P2410" t="str">
        <f t="shared" ref="P2410" si="1276">IF(A2410&lt;30,"18-29",IF(A2410&lt;45,"30-44",IF(A2410&lt;60,"45-59",IF(A2410&lt;75,"60-74","75+"))))</f>
        <v>60-74</v>
      </c>
      <c r="Q2410" t="str">
        <f>IF(PatientData[[#This Row],[bmi]]&lt;18.5,"Underweight",
IF(PatientData[[#This Row],[bmi]]&lt;25,"Normal",
IF(PatientData[[#This Row],[bmi]]&lt;30,"Overweight","Obese")))</f>
        <v>Normal</v>
      </c>
      <c r="R2410" t="str">
        <f t="shared" si="1257"/>
        <v>High BP</v>
      </c>
      <c r="S2410" t="str">
        <f t="shared" si="1258"/>
        <v>Normal Cost</v>
      </c>
    </row>
    <row r="2411" spans="1:19" x14ac:dyDescent="0.3">
      <c r="A2411">
        <v>80</v>
      </c>
      <c r="B2411" t="s">
        <v>15</v>
      </c>
      <c r="C2411">
        <v>20.9</v>
      </c>
      <c r="D2411">
        <v>138</v>
      </c>
      <c r="E2411">
        <v>84</v>
      </c>
      <c r="F2411">
        <v>237.3</v>
      </c>
      <c r="G2411">
        <v>94.5</v>
      </c>
      <c r="H2411">
        <v>80</v>
      </c>
      <c r="I2411">
        <v>2</v>
      </c>
      <c r="J2411" t="s">
        <v>27</v>
      </c>
      <c r="K2411" t="s">
        <v>26</v>
      </c>
      <c r="L2411" t="s">
        <v>18</v>
      </c>
      <c r="M2411">
        <v>4</v>
      </c>
      <c r="N2411">
        <v>8384.16</v>
      </c>
      <c r="O2411" t="s">
        <v>19</v>
      </c>
      <c r="P2411" t="str">
        <f t="shared" ref="P2411" si="1277">IF(A2408&lt;30,"18-29",IF(A2408&lt;45,"30-44",IF(A2408&lt;60,"45-59",IF(A2408&lt;75,"60-74","75+"))))</f>
        <v>45-59</v>
      </c>
      <c r="Q2411" t="str">
        <f>IF(PatientData[[#This Row],[bmi]]&lt;18.5,"Underweight",
IF(PatientData[[#This Row],[bmi]]&lt;25,"Normal",
IF(PatientData[[#This Row],[bmi]]&lt;30,"Overweight","Obese")))</f>
        <v>Normal</v>
      </c>
      <c r="R2411" t="str">
        <f t="shared" si="1257"/>
        <v>High BP</v>
      </c>
      <c r="S2411" t="str">
        <f t="shared" si="1258"/>
        <v>Normal Cost</v>
      </c>
    </row>
    <row r="2412" spans="1:19" x14ac:dyDescent="0.3">
      <c r="A2412">
        <v>78</v>
      </c>
      <c r="B2412" t="s">
        <v>20</v>
      </c>
      <c r="C2412">
        <v>23.7</v>
      </c>
      <c r="D2412">
        <v>135</v>
      </c>
      <c r="E2412">
        <v>77</v>
      </c>
      <c r="F2412">
        <v>207.4</v>
      </c>
      <c r="G2412">
        <v>132.9</v>
      </c>
      <c r="H2412">
        <v>78</v>
      </c>
      <c r="I2412">
        <v>2</v>
      </c>
      <c r="J2412" t="s">
        <v>24</v>
      </c>
      <c r="K2412" t="s">
        <v>21</v>
      </c>
      <c r="L2412" t="s">
        <v>22</v>
      </c>
      <c r="M2412">
        <v>5.4</v>
      </c>
      <c r="N2412">
        <v>12291.36</v>
      </c>
      <c r="O2412" t="s">
        <v>19</v>
      </c>
      <c r="P2412" t="str">
        <f t="shared" ref="P2412" si="1278">IF(A2412&lt;30,"18-29",IF(A2412&lt;45,"30-44",IF(A2412&lt;60,"45-59",IF(A2412&lt;75,"60-74","75+"))))</f>
        <v>75+</v>
      </c>
      <c r="Q2412" t="str">
        <f>IF(PatientData[[#This Row],[bmi]]&lt;18.5,"Underweight",
IF(PatientData[[#This Row],[bmi]]&lt;25,"Normal",
IF(PatientData[[#This Row],[bmi]]&lt;30,"Overweight","Obese")))</f>
        <v>Normal</v>
      </c>
      <c r="R2412" t="str">
        <f t="shared" si="1257"/>
        <v>High BP</v>
      </c>
      <c r="S2412" t="str">
        <f t="shared" si="1258"/>
        <v>Normal Cost</v>
      </c>
    </row>
    <row r="2413" spans="1:19" x14ac:dyDescent="0.3">
      <c r="A2413">
        <v>95</v>
      </c>
      <c r="B2413" t="s">
        <v>15</v>
      </c>
      <c r="C2413">
        <v>28.7</v>
      </c>
      <c r="D2413">
        <v>155</v>
      </c>
      <c r="E2413">
        <v>103</v>
      </c>
      <c r="F2413">
        <v>252.8</v>
      </c>
      <c r="G2413">
        <v>103.4</v>
      </c>
      <c r="H2413">
        <v>82</v>
      </c>
      <c r="I2413">
        <v>2</v>
      </c>
      <c r="J2413" t="s">
        <v>27</v>
      </c>
      <c r="K2413" t="s">
        <v>21</v>
      </c>
      <c r="L2413" t="s">
        <v>18</v>
      </c>
      <c r="M2413">
        <v>7.4</v>
      </c>
      <c r="N2413">
        <v>13598.04</v>
      </c>
      <c r="O2413" t="s">
        <v>19</v>
      </c>
      <c r="P2413" t="str">
        <f t="shared" ref="P2413:P2415" si="1279">IF(A2410&lt;30,"18-29",IF(A2410&lt;45,"30-44",IF(A2410&lt;60,"45-59",IF(A2410&lt;75,"60-74","75+"))))</f>
        <v>60-74</v>
      </c>
      <c r="Q2413" t="str">
        <f>IF(PatientData[[#This Row],[bmi]]&lt;18.5,"Underweight",
IF(PatientData[[#This Row],[bmi]]&lt;25,"Normal",
IF(PatientData[[#This Row],[bmi]]&lt;30,"Overweight","Obese")))</f>
        <v>Overweight</v>
      </c>
      <c r="R2413" t="str">
        <f t="shared" si="1257"/>
        <v>High BP</v>
      </c>
      <c r="S2413" t="str">
        <f t="shared" si="1258"/>
        <v>Normal Cost</v>
      </c>
    </row>
    <row r="2414" spans="1:19" x14ac:dyDescent="0.3">
      <c r="A2414">
        <v>61</v>
      </c>
      <c r="B2414" t="s">
        <v>15</v>
      </c>
      <c r="C2414">
        <v>28</v>
      </c>
      <c r="D2414">
        <v>122</v>
      </c>
      <c r="E2414">
        <v>82</v>
      </c>
      <c r="F2414">
        <v>214.1</v>
      </c>
      <c r="G2414">
        <v>109.1</v>
      </c>
      <c r="H2414">
        <v>85</v>
      </c>
      <c r="I2414">
        <v>2</v>
      </c>
      <c r="J2414" t="s">
        <v>16</v>
      </c>
      <c r="K2414" t="s">
        <v>28</v>
      </c>
      <c r="L2414" t="s">
        <v>18</v>
      </c>
      <c r="M2414">
        <v>6.7</v>
      </c>
      <c r="N2414">
        <v>16690.25</v>
      </c>
      <c r="O2414" t="s">
        <v>23</v>
      </c>
      <c r="P2414" t="str">
        <f t="shared" si="1279"/>
        <v>75+</v>
      </c>
      <c r="Q2414" t="str">
        <f>IF(PatientData[[#This Row],[bmi]]&lt;18.5,"Underweight",
IF(PatientData[[#This Row],[bmi]]&lt;25,"Normal",
IF(PatientData[[#This Row],[bmi]]&lt;30,"Overweight","Obese")))</f>
        <v>Overweight</v>
      </c>
      <c r="R2414" t="str">
        <f t="shared" si="1257"/>
        <v>High BP</v>
      </c>
      <c r="S2414" t="str">
        <f t="shared" si="1258"/>
        <v>High Cost</v>
      </c>
    </row>
    <row r="2415" spans="1:19" x14ac:dyDescent="0.3">
      <c r="A2415">
        <v>46</v>
      </c>
      <c r="B2415" t="s">
        <v>15</v>
      </c>
      <c r="C2415">
        <v>35.200000000000003</v>
      </c>
      <c r="D2415">
        <v>132</v>
      </c>
      <c r="E2415">
        <v>79</v>
      </c>
      <c r="F2415">
        <v>226.2</v>
      </c>
      <c r="G2415">
        <v>92.3</v>
      </c>
      <c r="H2415">
        <v>73</v>
      </c>
      <c r="I2415">
        <v>0</v>
      </c>
      <c r="J2415" t="s">
        <v>27</v>
      </c>
      <c r="K2415" t="s">
        <v>26</v>
      </c>
      <c r="L2415" t="s">
        <v>22</v>
      </c>
      <c r="M2415">
        <v>5.3</v>
      </c>
      <c r="N2415">
        <v>9949.18</v>
      </c>
      <c r="O2415" t="s">
        <v>23</v>
      </c>
      <c r="P2415" t="str">
        <f t="shared" si="1279"/>
        <v>75+</v>
      </c>
      <c r="Q2415" t="str">
        <f>IF(PatientData[[#This Row],[bmi]]&lt;18.5,"Underweight",
IF(PatientData[[#This Row],[bmi]]&lt;25,"Normal",
IF(PatientData[[#This Row],[bmi]]&lt;30,"Overweight","Obese")))</f>
        <v>Obese</v>
      </c>
      <c r="R2415" t="str">
        <f t="shared" si="1257"/>
        <v>High BP</v>
      </c>
      <c r="S2415" t="str">
        <f t="shared" si="1258"/>
        <v>Normal Cost</v>
      </c>
    </row>
    <row r="2416" spans="1:19" x14ac:dyDescent="0.3">
      <c r="A2416">
        <v>81</v>
      </c>
      <c r="B2416" t="s">
        <v>20</v>
      </c>
      <c r="C2416">
        <v>23.7</v>
      </c>
      <c r="D2416">
        <v>127</v>
      </c>
      <c r="E2416">
        <v>72</v>
      </c>
      <c r="F2416">
        <v>241.3</v>
      </c>
      <c r="G2416">
        <v>123.9</v>
      </c>
      <c r="H2416">
        <v>68</v>
      </c>
      <c r="I2416">
        <v>0</v>
      </c>
      <c r="J2416" t="s">
        <v>24</v>
      </c>
      <c r="K2416" t="s">
        <v>21</v>
      </c>
      <c r="L2416" t="s">
        <v>18</v>
      </c>
      <c r="M2416">
        <v>4.5</v>
      </c>
      <c r="N2416">
        <v>10641.27</v>
      </c>
      <c r="O2416" t="s">
        <v>19</v>
      </c>
      <c r="P2416" t="str">
        <f t="shared" ref="P2416:P2417" si="1280">IF(A2416&lt;30,"18-29",IF(A2416&lt;45,"30-44",IF(A2416&lt;60,"45-59",IF(A2416&lt;75,"60-74","75+"))))</f>
        <v>75+</v>
      </c>
      <c r="Q2416" t="str">
        <f>IF(PatientData[[#This Row],[bmi]]&lt;18.5,"Underweight",
IF(PatientData[[#This Row],[bmi]]&lt;25,"Normal",
IF(PatientData[[#This Row],[bmi]]&lt;30,"Overweight","Obese")))</f>
        <v>Normal</v>
      </c>
      <c r="R2416" t="str">
        <f t="shared" si="1257"/>
        <v>High BP</v>
      </c>
      <c r="S2416" t="str">
        <f t="shared" si="1258"/>
        <v>Normal Cost</v>
      </c>
    </row>
    <row r="2417" spans="1:19" x14ac:dyDescent="0.3">
      <c r="A2417">
        <v>60</v>
      </c>
      <c r="B2417" t="s">
        <v>20</v>
      </c>
      <c r="C2417">
        <v>23.7</v>
      </c>
      <c r="D2417">
        <v>119</v>
      </c>
      <c r="E2417">
        <v>71</v>
      </c>
      <c r="F2417">
        <v>188.1</v>
      </c>
      <c r="G2417">
        <v>168.2</v>
      </c>
      <c r="H2417">
        <v>70</v>
      </c>
      <c r="I2417">
        <v>1</v>
      </c>
      <c r="J2417" t="s">
        <v>24</v>
      </c>
      <c r="K2417" t="s">
        <v>17</v>
      </c>
      <c r="L2417" t="s">
        <v>22</v>
      </c>
      <c r="M2417">
        <v>2.1</v>
      </c>
      <c r="N2417">
        <v>4719.09</v>
      </c>
      <c r="O2417" t="s">
        <v>19</v>
      </c>
      <c r="P2417" t="str">
        <f t="shared" si="1280"/>
        <v>60-74</v>
      </c>
      <c r="Q2417" t="str">
        <f>IF(PatientData[[#This Row],[bmi]]&lt;18.5,"Underweight",
IF(PatientData[[#This Row],[bmi]]&lt;25,"Normal",
IF(PatientData[[#This Row],[bmi]]&lt;30,"Overweight","Obese")))</f>
        <v>Normal</v>
      </c>
      <c r="R2417" t="str">
        <f t="shared" si="1257"/>
        <v>Normal BP</v>
      </c>
      <c r="S2417" t="str">
        <f t="shared" si="1258"/>
        <v>Normal Cost</v>
      </c>
    </row>
    <row r="2418" spans="1:19" x14ac:dyDescent="0.3">
      <c r="A2418">
        <v>88</v>
      </c>
      <c r="B2418" t="s">
        <v>15</v>
      </c>
      <c r="C2418">
        <v>24.3</v>
      </c>
      <c r="D2418">
        <v>134</v>
      </c>
      <c r="E2418">
        <v>86</v>
      </c>
      <c r="F2418">
        <v>243.6</v>
      </c>
      <c r="G2418">
        <v>125.7</v>
      </c>
      <c r="H2418">
        <v>98</v>
      </c>
      <c r="I2418">
        <v>1</v>
      </c>
      <c r="J2418" t="s">
        <v>16</v>
      </c>
      <c r="K2418" t="s">
        <v>28</v>
      </c>
      <c r="L2418" t="s">
        <v>18</v>
      </c>
      <c r="M2418">
        <v>14.5</v>
      </c>
      <c r="N2418">
        <v>25854.27</v>
      </c>
      <c r="O2418" t="s">
        <v>19</v>
      </c>
      <c r="P2418" t="str">
        <f t="shared" ref="P2418:P2423" si="1281">IF(A2415&lt;30,"18-29",IF(A2415&lt;45,"30-44",IF(A2415&lt;60,"45-59",IF(A2415&lt;75,"60-74","75+"))))</f>
        <v>45-59</v>
      </c>
      <c r="Q2418" t="str">
        <f>IF(PatientData[[#This Row],[bmi]]&lt;18.5,"Underweight",
IF(PatientData[[#This Row],[bmi]]&lt;25,"Normal",
IF(PatientData[[#This Row],[bmi]]&lt;30,"Overweight","Obese")))</f>
        <v>Normal</v>
      </c>
      <c r="R2418" t="str">
        <f t="shared" si="1257"/>
        <v>High BP</v>
      </c>
      <c r="S2418" t="str">
        <f t="shared" si="1258"/>
        <v>High Cost</v>
      </c>
    </row>
    <row r="2419" spans="1:19" x14ac:dyDescent="0.3">
      <c r="A2419">
        <v>62</v>
      </c>
      <c r="B2419" t="s">
        <v>15</v>
      </c>
      <c r="C2419">
        <v>31.5</v>
      </c>
      <c r="D2419">
        <v>127</v>
      </c>
      <c r="E2419">
        <v>72</v>
      </c>
      <c r="F2419">
        <v>216.7</v>
      </c>
      <c r="G2419">
        <v>122.2</v>
      </c>
      <c r="H2419">
        <v>91</v>
      </c>
      <c r="I2419">
        <v>1</v>
      </c>
      <c r="J2419" t="s">
        <v>24</v>
      </c>
      <c r="K2419" t="s">
        <v>17</v>
      </c>
      <c r="L2419" t="s">
        <v>18</v>
      </c>
      <c r="M2419">
        <v>2.2999999999999998</v>
      </c>
      <c r="N2419">
        <v>4748.04</v>
      </c>
      <c r="O2419" t="s">
        <v>19</v>
      </c>
      <c r="P2419" t="str">
        <f t="shared" si="1281"/>
        <v>75+</v>
      </c>
      <c r="Q2419" t="str">
        <f>IF(PatientData[[#This Row],[bmi]]&lt;18.5,"Underweight",
IF(PatientData[[#This Row],[bmi]]&lt;25,"Normal",
IF(PatientData[[#This Row],[bmi]]&lt;30,"Overweight","Obese")))</f>
        <v>Obese</v>
      </c>
      <c r="R2419" t="str">
        <f t="shared" si="1257"/>
        <v>High BP</v>
      </c>
      <c r="S2419" t="str">
        <f t="shared" si="1258"/>
        <v>Normal Cost</v>
      </c>
    </row>
    <row r="2420" spans="1:19" x14ac:dyDescent="0.3">
      <c r="A2420">
        <v>88</v>
      </c>
      <c r="B2420" t="s">
        <v>15</v>
      </c>
      <c r="C2420">
        <v>18.8</v>
      </c>
      <c r="D2420">
        <v>120</v>
      </c>
      <c r="E2420">
        <v>80</v>
      </c>
      <c r="F2420">
        <v>205.9</v>
      </c>
      <c r="G2420">
        <v>114.9</v>
      </c>
      <c r="H2420">
        <v>67</v>
      </c>
      <c r="I2420">
        <v>0</v>
      </c>
      <c r="J2420" t="s">
        <v>27</v>
      </c>
      <c r="K2420" t="s">
        <v>26</v>
      </c>
      <c r="L2420" t="s">
        <v>18</v>
      </c>
      <c r="M2420">
        <v>1.1000000000000001</v>
      </c>
      <c r="N2420">
        <v>3748.57</v>
      </c>
      <c r="O2420" t="s">
        <v>23</v>
      </c>
      <c r="P2420" t="str">
        <f t="shared" si="1281"/>
        <v>60-74</v>
      </c>
      <c r="Q2420" t="str">
        <f>IF(PatientData[[#This Row],[bmi]]&lt;18.5,"Underweight",
IF(PatientData[[#This Row],[bmi]]&lt;25,"Normal",
IF(PatientData[[#This Row],[bmi]]&lt;30,"Overweight","Obese")))</f>
        <v>Normal</v>
      </c>
      <c r="R2420" t="str">
        <f t="shared" si="1257"/>
        <v>High BP</v>
      </c>
      <c r="S2420" t="str">
        <f t="shared" si="1258"/>
        <v>Normal Cost</v>
      </c>
    </row>
    <row r="2421" spans="1:19" x14ac:dyDescent="0.3">
      <c r="A2421">
        <v>72</v>
      </c>
      <c r="B2421" t="s">
        <v>15</v>
      </c>
      <c r="C2421">
        <v>20.399999999999999</v>
      </c>
      <c r="D2421">
        <v>123</v>
      </c>
      <c r="E2421">
        <v>77</v>
      </c>
      <c r="F2421">
        <v>257.8</v>
      </c>
      <c r="G2421">
        <v>86.6</v>
      </c>
      <c r="H2421">
        <v>89</v>
      </c>
      <c r="I2421">
        <v>1</v>
      </c>
      <c r="J2421" t="s">
        <v>16</v>
      </c>
      <c r="K2421" t="s">
        <v>26</v>
      </c>
      <c r="L2421" t="s">
        <v>18</v>
      </c>
      <c r="M2421">
        <v>4.8</v>
      </c>
      <c r="N2421">
        <v>11763.2</v>
      </c>
      <c r="O2421" t="s">
        <v>19</v>
      </c>
      <c r="P2421" t="str">
        <f t="shared" si="1281"/>
        <v>75+</v>
      </c>
      <c r="Q2421" t="str">
        <f>IF(PatientData[[#This Row],[bmi]]&lt;18.5,"Underweight",
IF(PatientData[[#This Row],[bmi]]&lt;25,"Normal",
IF(PatientData[[#This Row],[bmi]]&lt;30,"Overweight","Obese")))</f>
        <v>Normal</v>
      </c>
      <c r="R2421" t="str">
        <f t="shared" si="1257"/>
        <v>High BP</v>
      </c>
      <c r="S2421" t="str">
        <f t="shared" si="1258"/>
        <v>Normal Cost</v>
      </c>
    </row>
    <row r="2422" spans="1:19" x14ac:dyDescent="0.3">
      <c r="A2422">
        <v>81</v>
      </c>
      <c r="B2422" t="s">
        <v>15</v>
      </c>
      <c r="C2422">
        <v>25.2</v>
      </c>
      <c r="D2422">
        <v>123</v>
      </c>
      <c r="E2422">
        <v>68</v>
      </c>
      <c r="F2422">
        <v>236.8</v>
      </c>
      <c r="G2422">
        <v>103.2</v>
      </c>
      <c r="H2422">
        <v>152</v>
      </c>
      <c r="I2422">
        <v>1</v>
      </c>
      <c r="J2422" t="s">
        <v>27</v>
      </c>
      <c r="K2422" t="s">
        <v>21</v>
      </c>
      <c r="L2422" t="s">
        <v>18</v>
      </c>
      <c r="M2422">
        <v>5.8</v>
      </c>
      <c r="N2422">
        <v>13867.39</v>
      </c>
      <c r="O2422" t="s">
        <v>19</v>
      </c>
      <c r="P2422" t="str">
        <f t="shared" si="1281"/>
        <v>60-74</v>
      </c>
      <c r="Q2422" t="str">
        <f>IF(PatientData[[#This Row],[bmi]]&lt;18.5,"Underweight",
IF(PatientData[[#This Row],[bmi]]&lt;25,"Normal",
IF(PatientData[[#This Row],[bmi]]&lt;30,"Overweight","Obese")))</f>
        <v>Overweight</v>
      </c>
      <c r="R2422" t="str">
        <f t="shared" si="1257"/>
        <v>High BP</v>
      </c>
      <c r="S2422" t="str">
        <f t="shared" si="1258"/>
        <v>Normal Cost</v>
      </c>
    </row>
    <row r="2423" spans="1:19" x14ac:dyDescent="0.3">
      <c r="A2423">
        <v>71</v>
      </c>
      <c r="B2423" t="s">
        <v>15</v>
      </c>
      <c r="C2423">
        <v>32.6</v>
      </c>
      <c r="D2423">
        <v>131</v>
      </c>
      <c r="E2423">
        <v>75</v>
      </c>
      <c r="F2423">
        <v>250.8</v>
      </c>
      <c r="G2423">
        <v>116</v>
      </c>
      <c r="H2423">
        <v>65</v>
      </c>
      <c r="I2423">
        <v>1</v>
      </c>
      <c r="J2423" t="s">
        <v>24</v>
      </c>
      <c r="K2423" t="s">
        <v>28</v>
      </c>
      <c r="L2423" t="s">
        <v>25</v>
      </c>
      <c r="M2423">
        <v>11.2</v>
      </c>
      <c r="N2423">
        <v>20646.55</v>
      </c>
      <c r="O2423" t="s">
        <v>19</v>
      </c>
      <c r="P2423" t="str">
        <f t="shared" si="1281"/>
        <v>75+</v>
      </c>
      <c r="Q2423" t="str">
        <f>IF(PatientData[[#This Row],[bmi]]&lt;18.5,"Underweight",
IF(PatientData[[#This Row],[bmi]]&lt;25,"Normal",
IF(PatientData[[#This Row],[bmi]]&lt;30,"Overweight","Obese")))</f>
        <v>Obese</v>
      </c>
      <c r="R2423" t="str">
        <f t="shared" si="1257"/>
        <v>High BP</v>
      </c>
      <c r="S2423" t="str">
        <f t="shared" si="1258"/>
        <v>High Cost</v>
      </c>
    </row>
    <row r="2424" spans="1:19" x14ac:dyDescent="0.3">
      <c r="A2424">
        <v>57</v>
      </c>
      <c r="B2424" t="s">
        <v>20</v>
      </c>
      <c r="C2424">
        <v>23.7</v>
      </c>
      <c r="D2424">
        <v>115</v>
      </c>
      <c r="E2424">
        <v>66</v>
      </c>
      <c r="F2424">
        <v>202.5</v>
      </c>
      <c r="G2424">
        <v>164.2</v>
      </c>
      <c r="H2424">
        <v>69</v>
      </c>
      <c r="I2424">
        <v>1</v>
      </c>
      <c r="J2424" t="s">
        <v>27</v>
      </c>
      <c r="K2424" t="s">
        <v>17</v>
      </c>
      <c r="L2424" t="s">
        <v>25</v>
      </c>
      <c r="M2424">
        <v>3.1</v>
      </c>
      <c r="N2424">
        <v>6485.72</v>
      </c>
      <c r="O2424" t="s">
        <v>19</v>
      </c>
      <c r="P2424" t="str">
        <f t="shared" ref="P2424" si="1282">IF(A2424&lt;30,"18-29",IF(A2424&lt;45,"30-44",IF(A2424&lt;60,"45-59",IF(A2424&lt;75,"60-74","75+"))))</f>
        <v>45-59</v>
      </c>
      <c r="Q2424" t="str">
        <f>IF(PatientData[[#This Row],[bmi]]&lt;18.5,"Underweight",
IF(PatientData[[#This Row],[bmi]]&lt;25,"Normal",
IF(PatientData[[#This Row],[bmi]]&lt;30,"Overweight","Obese")))</f>
        <v>Normal</v>
      </c>
      <c r="R2424" t="str">
        <f t="shared" si="1257"/>
        <v>Normal BP</v>
      </c>
      <c r="S2424" t="str">
        <f t="shared" si="1258"/>
        <v>Normal Cost</v>
      </c>
    </row>
    <row r="2425" spans="1:19" x14ac:dyDescent="0.3">
      <c r="A2425">
        <v>76</v>
      </c>
      <c r="B2425" t="s">
        <v>15</v>
      </c>
      <c r="C2425">
        <v>29.7</v>
      </c>
      <c r="D2425">
        <v>143</v>
      </c>
      <c r="E2425">
        <v>82</v>
      </c>
      <c r="F2425">
        <v>260.89999999999998</v>
      </c>
      <c r="G2425">
        <v>98.1</v>
      </c>
      <c r="H2425">
        <v>69</v>
      </c>
      <c r="I2425">
        <v>4</v>
      </c>
      <c r="J2425" t="s">
        <v>24</v>
      </c>
      <c r="K2425" t="s">
        <v>21</v>
      </c>
      <c r="L2425" t="s">
        <v>22</v>
      </c>
      <c r="M2425">
        <v>6.2</v>
      </c>
      <c r="N2425">
        <v>12905</v>
      </c>
      <c r="O2425" t="s">
        <v>23</v>
      </c>
      <c r="P2425" t="str">
        <f t="shared" ref="P2425:P2426" si="1283">IF(A2422&lt;30,"18-29",IF(A2422&lt;45,"30-44",IF(A2422&lt;60,"45-59",IF(A2422&lt;75,"60-74","75+"))))</f>
        <v>75+</v>
      </c>
      <c r="Q2425" t="str">
        <f>IF(PatientData[[#This Row],[bmi]]&lt;18.5,"Underweight",
IF(PatientData[[#This Row],[bmi]]&lt;25,"Normal",
IF(PatientData[[#This Row],[bmi]]&lt;30,"Overweight","Obese")))</f>
        <v>Overweight</v>
      </c>
      <c r="R2425" t="str">
        <f t="shared" si="1257"/>
        <v>High BP</v>
      </c>
      <c r="S2425" t="str">
        <f t="shared" si="1258"/>
        <v>Normal Cost</v>
      </c>
    </row>
    <row r="2426" spans="1:19" x14ac:dyDescent="0.3">
      <c r="A2426">
        <v>56</v>
      </c>
      <c r="B2426" t="s">
        <v>15</v>
      </c>
      <c r="C2426">
        <v>27.1</v>
      </c>
      <c r="D2426">
        <v>121</v>
      </c>
      <c r="E2426">
        <v>67</v>
      </c>
      <c r="F2426">
        <v>245.8</v>
      </c>
      <c r="G2426">
        <v>110.4</v>
      </c>
      <c r="H2426">
        <v>87</v>
      </c>
      <c r="I2426">
        <v>1</v>
      </c>
      <c r="J2426" t="s">
        <v>24</v>
      </c>
      <c r="K2426" t="s">
        <v>21</v>
      </c>
      <c r="L2426" t="s">
        <v>18</v>
      </c>
      <c r="M2426">
        <v>14.1</v>
      </c>
      <c r="N2426">
        <v>24806.36</v>
      </c>
      <c r="O2426" t="s">
        <v>19</v>
      </c>
      <c r="P2426" t="str">
        <f t="shared" si="1283"/>
        <v>60-74</v>
      </c>
      <c r="Q2426" t="str">
        <f>IF(PatientData[[#This Row],[bmi]]&lt;18.5,"Underweight",
IF(PatientData[[#This Row],[bmi]]&lt;25,"Normal",
IF(PatientData[[#This Row],[bmi]]&lt;30,"Overweight","Obese")))</f>
        <v>Overweight</v>
      </c>
      <c r="R2426" t="str">
        <f t="shared" si="1257"/>
        <v>High BP</v>
      </c>
      <c r="S2426" t="str">
        <f t="shared" si="1258"/>
        <v>High Cost</v>
      </c>
    </row>
    <row r="2427" spans="1:19" x14ac:dyDescent="0.3">
      <c r="A2427">
        <v>61</v>
      </c>
      <c r="B2427" t="s">
        <v>20</v>
      </c>
      <c r="C2427">
        <v>23.7</v>
      </c>
      <c r="D2427">
        <v>121</v>
      </c>
      <c r="E2427">
        <v>69</v>
      </c>
      <c r="F2427">
        <v>202.3</v>
      </c>
      <c r="G2427">
        <v>111.5</v>
      </c>
      <c r="H2427">
        <v>84</v>
      </c>
      <c r="I2427">
        <v>1</v>
      </c>
      <c r="J2427" t="s">
        <v>27</v>
      </c>
      <c r="K2427" t="s">
        <v>26</v>
      </c>
      <c r="L2427" t="s">
        <v>25</v>
      </c>
      <c r="M2427">
        <v>1.7</v>
      </c>
      <c r="N2427">
        <v>4669.8599999999997</v>
      </c>
      <c r="O2427" t="s">
        <v>19</v>
      </c>
      <c r="P2427" t="str">
        <f t="shared" ref="P2427" si="1284">IF(A2427&lt;30,"18-29",IF(A2427&lt;45,"30-44",IF(A2427&lt;60,"45-59",IF(A2427&lt;75,"60-74","75+"))))</f>
        <v>60-74</v>
      </c>
      <c r="Q2427" t="str">
        <f>IF(PatientData[[#This Row],[bmi]]&lt;18.5,"Underweight",
IF(PatientData[[#This Row],[bmi]]&lt;25,"Normal",
IF(PatientData[[#This Row],[bmi]]&lt;30,"Overweight","Obese")))</f>
        <v>Normal</v>
      </c>
      <c r="R2427" t="str">
        <f t="shared" si="1257"/>
        <v>High BP</v>
      </c>
      <c r="S2427" t="str">
        <f t="shared" si="1258"/>
        <v>Normal Cost</v>
      </c>
    </row>
    <row r="2428" spans="1:19" x14ac:dyDescent="0.3">
      <c r="A2428">
        <v>70</v>
      </c>
      <c r="B2428" t="s">
        <v>15</v>
      </c>
      <c r="C2428">
        <v>23.8</v>
      </c>
      <c r="D2428">
        <v>136</v>
      </c>
      <c r="E2428">
        <v>80</v>
      </c>
      <c r="F2428">
        <v>243</v>
      </c>
      <c r="G2428">
        <v>121.5</v>
      </c>
      <c r="H2428">
        <v>82</v>
      </c>
      <c r="I2428">
        <v>0</v>
      </c>
      <c r="J2428" t="s">
        <v>24</v>
      </c>
      <c r="K2428" t="s">
        <v>17</v>
      </c>
      <c r="L2428" t="s">
        <v>22</v>
      </c>
      <c r="M2428">
        <v>8.6999999999999993</v>
      </c>
      <c r="N2428">
        <v>16010.9</v>
      </c>
      <c r="O2428" t="s">
        <v>19</v>
      </c>
      <c r="P2428" t="str">
        <f t="shared" ref="P2428" si="1285">IF(A2425&lt;30,"18-29",IF(A2425&lt;45,"30-44",IF(A2425&lt;60,"45-59",IF(A2425&lt;75,"60-74","75+"))))</f>
        <v>75+</v>
      </c>
      <c r="Q2428" t="str">
        <f>IF(PatientData[[#This Row],[bmi]]&lt;18.5,"Underweight",
IF(PatientData[[#This Row],[bmi]]&lt;25,"Normal",
IF(PatientData[[#This Row],[bmi]]&lt;30,"Overweight","Obese")))</f>
        <v>Normal</v>
      </c>
      <c r="R2428" t="str">
        <f t="shared" si="1257"/>
        <v>High BP</v>
      </c>
      <c r="S2428" t="str">
        <f t="shared" si="1258"/>
        <v>High Cost</v>
      </c>
    </row>
    <row r="2429" spans="1:19" x14ac:dyDescent="0.3">
      <c r="A2429">
        <v>50</v>
      </c>
      <c r="B2429" t="s">
        <v>20</v>
      </c>
      <c r="C2429">
        <v>23.7</v>
      </c>
      <c r="D2429">
        <v>126</v>
      </c>
      <c r="E2429">
        <v>82</v>
      </c>
      <c r="F2429">
        <v>213.8</v>
      </c>
      <c r="G2429">
        <v>130.69999999999999</v>
      </c>
      <c r="H2429">
        <v>97</v>
      </c>
      <c r="I2429">
        <v>2</v>
      </c>
      <c r="J2429" t="s">
        <v>27</v>
      </c>
      <c r="K2429" t="s">
        <v>26</v>
      </c>
      <c r="L2429" t="s">
        <v>22</v>
      </c>
      <c r="M2429">
        <v>1.1000000000000001</v>
      </c>
      <c r="N2429">
        <v>3499.62</v>
      </c>
      <c r="O2429" t="s">
        <v>19</v>
      </c>
      <c r="P2429" t="str">
        <f t="shared" ref="P2429" si="1286">IF(A2429&lt;30,"18-29",IF(A2429&lt;45,"30-44",IF(A2429&lt;60,"45-59",IF(A2429&lt;75,"60-74","75+"))))</f>
        <v>45-59</v>
      </c>
      <c r="Q2429" t="str">
        <f>IF(PatientData[[#This Row],[bmi]]&lt;18.5,"Underweight",
IF(PatientData[[#This Row],[bmi]]&lt;25,"Normal",
IF(PatientData[[#This Row],[bmi]]&lt;30,"Overweight","Obese")))</f>
        <v>Normal</v>
      </c>
      <c r="R2429" t="str">
        <f t="shared" si="1257"/>
        <v>High BP</v>
      </c>
      <c r="S2429" t="str">
        <f t="shared" si="1258"/>
        <v>Normal Cost</v>
      </c>
    </row>
    <row r="2430" spans="1:19" x14ac:dyDescent="0.3">
      <c r="A2430">
        <v>42</v>
      </c>
      <c r="B2430" t="s">
        <v>15</v>
      </c>
      <c r="C2430">
        <v>21.1</v>
      </c>
      <c r="D2430">
        <v>115</v>
      </c>
      <c r="E2430">
        <v>71</v>
      </c>
      <c r="F2430">
        <v>156.5</v>
      </c>
      <c r="G2430">
        <v>88.6</v>
      </c>
      <c r="H2430">
        <v>88</v>
      </c>
      <c r="I2430">
        <v>0</v>
      </c>
      <c r="J2430" t="s">
        <v>16</v>
      </c>
      <c r="K2430" t="s">
        <v>26</v>
      </c>
      <c r="L2430" t="s">
        <v>22</v>
      </c>
      <c r="M2430">
        <v>4.9000000000000004</v>
      </c>
      <c r="N2430">
        <v>10626.72</v>
      </c>
      <c r="O2430" t="s">
        <v>19</v>
      </c>
      <c r="P2430" t="str">
        <f t="shared" ref="P2430" si="1287">IF(A2427&lt;30,"18-29",IF(A2427&lt;45,"30-44",IF(A2427&lt;60,"45-59",IF(A2427&lt;75,"60-74","75+"))))</f>
        <v>60-74</v>
      </c>
      <c r="Q2430" t="str">
        <f>IF(PatientData[[#This Row],[bmi]]&lt;18.5,"Underweight",
IF(PatientData[[#This Row],[bmi]]&lt;25,"Normal",
IF(PatientData[[#This Row],[bmi]]&lt;30,"Overweight","Obese")))</f>
        <v>Normal</v>
      </c>
      <c r="R2430" t="str">
        <f t="shared" si="1257"/>
        <v>Normal BP</v>
      </c>
      <c r="S2430" t="str">
        <f t="shared" si="1258"/>
        <v>Normal Cost</v>
      </c>
    </row>
    <row r="2431" spans="1:19" x14ac:dyDescent="0.3">
      <c r="A2431">
        <v>76</v>
      </c>
      <c r="B2431" t="s">
        <v>20</v>
      </c>
      <c r="C2431">
        <v>23.7</v>
      </c>
      <c r="D2431">
        <v>112</v>
      </c>
      <c r="E2431">
        <v>69</v>
      </c>
      <c r="F2431">
        <v>244.1</v>
      </c>
      <c r="G2431">
        <v>82.2</v>
      </c>
      <c r="H2431">
        <v>80</v>
      </c>
      <c r="I2431">
        <v>4</v>
      </c>
      <c r="J2431" t="s">
        <v>16</v>
      </c>
      <c r="K2431" t="s">
        <v>26</v>
      </c>
      <c r="L2431" t="s">
        <v>18</v>
      </c>
      <c r="M2431">
        <v>8.8000000000000007</v>
      </c>
      <c r="N2431">
        <v>18998.62</v>
      </c>
      <c r="O2431" t="s">
        <v>19</v>
      </c>
      <c r="P2431" t="str">
        <f t="shared" ref="P2431:P2434" si="1288">IF(A2431&lt;30,"18-29",IF(A2431&lt;45,"30-44",IF(A2431&lt;60,"45-59",IF(A2431&lt;75,"60-74","75+"))))</f>
        <v>75+</v>
      </c>
      <c r="Q2431" t="str">
        <f>IF(PatientData[[#This Row],[bmi]]&lt;18.5,"Underweight",
IF(PatientData[[#This Row],[bmi]]&lt;25,"Normal",
IF(PatientData[[#This Row],[bmi]]&lt;30,"Overweight","Obese")))</f>
        <v>Normal</v>
      </c>
      <c r="R2431" t="str">
        <f t="shared" si="1257"/>
        <v>Normal BP</v>
      </c>
      <c r="S2431" t="str">
        <f t="shared" si="1258"/>
        <v>High Cost</v>
      </c>
    </row>
    <row r="2432" spans="1:19" x14ac:dyDescent="0.3">
      <c r="A2432">
        <v>74</v>
      </c>
      <c r="B2432" t="s">
        <v>20</v>
      </c>
      <c r="C2432">
        <v>23.7</v>
      </c>
      <c r="D2432">
        <v>105</v>
      </c>
      <c r="E2432">
        <v>69</v>
      </c>
      <c r="F2432">
        <v>242.6</v>
      </c>
      <c r="G2432">
        <v>97.4</v>
      </c>
      <c r="H2432">
        <v>66</v>
      </c>
      <c r="I2432">
        <v>1</v>
      </c>
      <c r="J2432" t="s">
        <v>16</v>
      </c>
      <c r="K2432" t="s">
        <v>21</v>
      </c>
      <c r="L2432" t="s">
        <v>18</v>
      </c>
      <c r="M2432">
        <v>10.6</v>
      </c>
      <c r="N2432">
        <v>22632.959999999999</v>
      </c>
      <c r="O2432" t="s">
        <v>19</v>
      </c>
      <c r="P2432" t="str">
        <f t="shared" si="1288"/>
        <v>60-74</v>
      </c>
      <c r="Q2432" t="str">
        <f>IF(PatientData[[#This Row],[bmi]]&lt;18.5,"Underweight",
IF(PatientData[[#This Row],[bmi]]&lt;25,"Normal",
IF(PatientData[[#This Row],[bmi]]&lt;30,"Overweight","Obese")))</f>
        <v>Normal</v>
      </c>
      <c r="R2432" t="str">
        <f t="shared" si="1257"/>
        <v>Normal BP</v>
      </c>
      <c r="S2432" t="str">
        <f t="shared" si="1258"/>
        <v>High Cost</v>
      </c>
    </row>
    <row r="2433" spans="1:19" x14ac:dyDescent="0.3">
      <c r="A2433">
        <v>62</v>
      </c>
      <c r="B2433" t="s">
        <v>20</v>
      </c>
      <c r="C2433">
        <v>23.7</v>
      </c>
      <c r="D2433">
        <v>127</v>
      </c>
      <c r="E2433">
        <v>70</v>
      </c>
      <c r="F2433">
        <v>215.9</v>
      </c>
      <c r="G2433">
        <v>155.19999999999999</v>
      </c>
      <c r="H2433">
        <v>62</v>
      </c>
      <c r="I2433">
        <v>0</v>
      </c>
      <c r="J2433" t="s">
        <v>24</v>
      </c>
      <c r="K2433" t="s">
        <v>17</v>
      </c>
      <c r="L2433" t="s">
        <v>25</v>
      </c>
      <c r="M2433">
        <v>10.3</v>
      </c>
      <c r="N2433">
        <v>16160.13</v>
      </c>
      <c r="O2433" t="s">
        <v>19</v>
      </c>
      <c r="P2433" t="str">
        <f t="shared" si="1288"/>
        <v>60-74</v>
      </c>
      <c r="Q2433" t="str">
        <f>IF(PatientData[[#This Row],[bmi]]&lt;18.5,"Underweight",
IF(PatientData[[#This Row],[bmi]]&lt;25,"Normal",
IF(PatientData[[#This Row],[bmi]]&lt;30,"Overweight","Obese")))</f>
        <v>Normal</v>
      </c>
      <c r="R2433" t="str">
        <f t="shared" si="1257"/>
        <v>High BP</v>
      </c>
      <c r="S2433" t="str">
        <f t="shared" si="1258"/>
        <v>High Cost</v>
      </c>
    </row>
    <row r="2434" spans="1:19" x14ac:dyDescent="0.3">
      <c r="A2434">
        <v>78</v>
      </c>
      <c r="B2434" t="s">
        <v>20</v>
      </c>
      <c r="C2434">
        <v>23.7</v>
      </c>
      <c r="D2434">
        <v>229</v>
      </c>
      <c r="E2434">
        <v>121</v>
      </c>
      <c r="F2434">
        <v>233.4</v>
      </c>
      <c r="G2434">
        <v>105.6</v>
      </c>
      <c r="H2434">
        <v>73</v>
      </c>
      <c r="I2434">
        <v>0</v>
      </c>
      <c r="J2434" t="s">
        <v>27</v>
      </c>
      <c r="K2434" t="s">
        <v>26</v>
      </c>
      <c r="L2434" t="s">
        <v>25</v>
      </c>
      <c r="M2434">
        <v>4.9000000000000004</v>
      </c>
      <c r="N2434">
        <v>8220.31</v>
      </c>
      <c r="O2434" t="s">
        <v>19</v>
      </c>
      <c r="P2434" t="str">
        <f t="shared" si="1288"/>
        <v>75+</v>
      </c>
      <c r="Q2434" t="str">
        <f>IF(PatientData[[#This Row],[bmi]]&lt;18.5,"Underweight",
IF(PatientData[[#This Row],[bmi]]&lt;25,"Normal",
IF(PatientData[[#This Row],[bmi]]&lt;30,"Overweight","Obese")))</f>
        <v>Normal</v>
      </c>
      <c r="R2434" t="str">
        <f t="shared" si="1257"/>
        <v>High BP</v>
      </c>
      <c r="S2434" t="str">
        <f t="shared" si="1258"/>
        <v>Normal Cost</v>
      </c>
    </row>
    <row r="2435" spans="1:19" x14ac:dyDescent="0.3">
      <c r="A2435">
        <v>47</v>
      </c>
      <c r="B2435" t="s">
        <v>15</v>
      </c>
      <c r="C2435">
        <v>18</v>
      </c>
      <c r="D2435">
        <v>116</v>
      </c>
      <c r="E2435">
        <v>67</v>
      </c>
      <c r="F2435">
        <v>205.6</v>
      </c>
      <c r="G2435">
        <v>83</v>
      </c>
      <c r="H2435">
        <v>64</v>
      </c>
      <c r="I2435">
        <v>1</v>
      </c>
      <c r="J2435" t="s">
        <v>24</v>
      </c>
      <c r="K2435" t="s">
        <v>21</v>
      </c>
      <c r="L2435" t="s">
        <v>25</v>
      </c>
      <c r="M2435">
        <v>3.7</v>
      </c>
      <c r="N2435">
        <v>10514.3</v>
      </c>
      <c r="O2435" t="s">
        <v>19</v>
      </c>
      <c r="P2435" t="str">
        <f t="shared" ref="P2435" si="1289">IF(A2432&lt;30,"18-29",IF(A2432&lt;45,"30-44",IF(A2432&lt;60,"45-59",IF(A2432&lt;75,"60-74","75+"))))</f>
        <v>60-74</v>
      </c>
      <c r="Q2435" t="str">
        <f>IF(PatientData[[#This Row],[bmi]]&lt;18.5,"Underweight",
IF(PatientData[[#This Row],[bmi]]&lt;25,"Normal",
IF(PatientData[[#This Row],[bmi]]&lt;30,"Overweight","Obese")))</f>
        <v>Underweight</v>
      </c>
      <c r="R2435" t="str">
        <f t="shared" ref="R2435:R2498" si="1290">IF(AND(D2435&lt;120,E2435&lt;80),"Normal BP","High BP")</f>
        <v>Normal BP</v>
      </c>
      <c r="S2435" t="str">
        <f t="shared" ref="S2435:S2498" si="1291">IF(N2435&gt;15000,"High Cost","Normal Cost")</f>
        <v>Normal Cost</v>
      </c>
    </row>
    <row r="2436" spans="1:19" x14ac:dyDescent="0.3">
      <c r="A2436">
        <v>39</v>
      </c>
      <c r="B2436" t="s">
        <v>20</v>
      </c>
      <c r="C2436">
        <v>23.7</v>
      </c>
      <c r="D2436">
        <v>116</v>
      </c>
      <c r="E2436">
        <v>73</v>
      </c>
      <c r="F2436">
        <v>220.5</v>
      </c>
      <c r="G2436">
        <v>103.7</v>
      </c>
      <c r="H2436">
        <v>144</v>
      </c>
      <c r="I2436">
        <v>0</v>
      </c>
      <c r="J2436" t="s">
        <v>27</v>
      </c>
      <c r="K2436" t="s">
        <v>26</v>
      </c>
      <c r="L2436" t="s">
        <v>18</v>
      </c>
      <c r="M2436">
        <v>8.1</v>
      </c>
      <c r="N2436">
        <v>14491.41</v>
      </c>
      <c r="O2436" t="s">
        <v>19</v>
      </c>
      <c r="P2436" t="str">
        <f t="shared" ref="P2436" si="1292">IF(A2436&lt;30,"18-29",IF(A2436&lt;45,"30-44",IF(A2436&lt;60,"45-59",IF(A2436&lt;75,"60-74","75+"))))</f>
        <v>30-44</v>
      </c>
      <c r="Q2436" t="str">
        <f>IF(PatientData[[#This Row],[bmi]]&lt;18.5,"Underweight",
IF(PatientData[[#This Row],[bmi]]&lt;25,"Normal",
IF(PatientData[[#This Row],[bmi]]&lt;30,"Overweight","Obese")))</f>
        <v>Normal</v>
      </c>
      <c r="R2436" t="str">
        <f t="shared" si="1290"/>
        <v>Normal BP</v>
      </c>
      <c r="S2436" t="str">
        <f t="shared" si="1291"/>
        <v>Normal Cost</v>
      </c>
    </row>
    <row r="2437" spans="1:19" x14ac:dyDescent="0.3">
      <c r="A2437">
        <v>39</v>
      </c>
      <c r="B2437" t="s">
        <v>15</v>
      </c>
      <c r="C2437">
        <v>31.4</v>
      </c>
      <c r="D2437">
        <v>123</v>
      </c>
      <c r="E2437">
        <v>76</v>
      </c>
      <c r="F2437">
        <v>244.2</v>
      </c>
      <c r="G2437">
        <v>104.3</v>
      </c>
      <c r="H2437">
        <v>78</v>
      </c>
      <c r="I2437">
        <v>1</v>
      </c>
      <c r="J2437" t="s">
        <v>27</v>
      </c>
      <c r="K2437" t="s">
        <v>28</v>
      </c>
      <c r="L2437" t="s">
        <v>25</v>
      </c>
      <c r="M2437">
        <v>7.2</v>
      </c>
      <c r="N2437">
        <v>14103.71</v>
      </c>
      <c r="O2437" t="s">
        <v>19</v>
      </c>
      <c r="P2437" t="str">
        <f t="shared" ref="P2437:P2439" si="1293">IF(A2434&lt;30,"18-29",IF(A2434&lt;45,"30-44",IF(A2434&lt;60,"45-59",IF(A2434&lt;75,"60-74","75+"))))</f>
        <v>75+</v>
      </c>
      <c r="Q2437" t="str">
        <f>IF(PatientData[[#This Row],[bmi]]&lt;18.5,"Underweight",
IF(PatientData[[#This Row],[bmi]]&lt;25,"Normal",
IF(PatientData[[#This Row],[bmi]]&lt;30,"Overweight","Obese")))</f>
        <v>Obese</v>
      </c>
      <c r="R2437" t="str">
        <f t="shared" si="1290"/>
        <v>High BP</v>
      </c>
      <c r="S2437" t="str">
        <f t="shared" si="1291"/>
        <v>Normal Cost</v>
      </c>
    </row>
    <row r="2438" spans="1:19" x14ac:dyDescent="0.3">
      <c r="A2438">
        <v>74</v>
      </c>
      <c r="B2438" t="s">
        <v>15</v>
      </c>
      <c r="C2438">
        <v>25.3</v>
      </c>
      <c r="D2438">
        <v>110</v>
      </c>
      <c r="E2438">
        <v>78</v>
      </c>
      <c r="F2438">
        <v>229.4</v>
      </c>
      <c r="G2438">
        <v>149.5</v>
      </c>
      <c r="H2438">
        <v>80</v>
      </c>
      <c r="I2438">
        <v>1</v>
      </c>
      <c r="J2438" t="s">
        <v>24</v>
      </c>
      <c r="K2438" t="s">
        <v>17</v>
      </c>
      <c r="L2438" t="s">
        <v>18</v>
      </c>
      <c r="M2438">
        <v>1.8</v>
      </c>
      <c r="N2438">
        <v>4579.8500000000004</v>
      </c>
      <c r="O2438" t="s">
        <v>19</v>
      </c>
      <c r="P2438" t="str">
        <f t="shared" si="1293"/>
        <v>45-59</v>
      </c>
      <c r="Q2438" t="str">
        <f>IF(PatientData[[#This Row],[bmi]]&lt;18.5,"Underweight",
IF(PatientData[[#This Row],[bmi]]&lt;25,"Normal",
IF(PatientData[[#This Row],[bmi]]&lt;30,"Overweight","Obese")))</f>
        <v>Overweight</v>
      </c>
      <c r="R2438" t="str">
        <f t="shared" si="1290"/>
        <v>Normal BP</v>
      </c>
      <c r="S2438" t="str">
        <f t="shared" si="1291"/>
        <v>Normal Cost</v>
      </c>
    </row>
    <row r="2439" spans="1:19" x14ac:dyDescent="0.3">
      <c r="A2439">
        <v>60</v>
      </c>
      <c r="B2439" t="s">
        <v>15</v>
      </c>
      <c r="C2439">
        <v>21</v>
      </c>
      <c r="D2439">
        <v>121</v>
      </c>
      <c r="E2439">
        <v>70</v>
      </c>
      <c r="F2439">
        <v>234.6</v>
      </c>
      <c r="G2439">
        <v>80.400000000000006</v>
      </c>
      <c r="H2439">
        <v>84</v>
      </c>
      <c r="I2439">
        <v>1</v>
      </c>
      <c r="J2439" t="s">
        <v>16</v>
      </c>
      <c r="K2439" t="s">
        <v>28</v>
      </c>
      <c r="L2439" t="s">
        <v>22</v>
      </c>
      <c r="M2439">
        <v>8.6</v>
      </c>
      <c r="N2439">
        <v>19049.37</v>
      </c>
      <c r="O2439" t="s">
        <v>19</v>
      </c>
      <c r="P2439" t="str">
        <f t="shared" si="1293"/>
        <v>30-44</v>
      </c>
      <c r="Q2439" t="str">
        <f>IF(PatientData[[#This Row],[bmi]]&lt;18.5,"Underweight",
IF(PatientData[[#This Row],[bmi]]&lt;25,"Normal",
IF(PatientData[[#This Row],[bmi]]&lt;30,"Overweight","Obese")))</f>
        <v>Normal</v>
      </c>
      <c r="R2439" t="str">
        <f t="shared" si="1290"/>
        <v>High BP</v>
      </c>
      <c r="S2439" t="str">
        <f t="shared" si="1291"/>
        <v>High Cost</v>
      </c>
    </row>
    <row r="2440" spans="1:19" x14ac:dyDescent="0.3">
      <c r="A2440">
        <v>77</v>
      </c>
      <c r="B2440" t="s">
        <v>20</v>
      </c>
      <c r="C2440">
        <v>23.7</v>
      </c>
      <c r="D2440">
        <v>130</v>
      </c>
      <c r="E2440">
        <v>74</v>
      </c>
      <c r="F2440">
        <v>211.4</v>
      </c>
      <c r="G2440">
        <v>99.6</v>
      </c>
      <c r="H2440">
        <v>79</v>
      </c>
      <c r="I2440">
        <v>0</v>
      </c>
      <c r="J2440" t="s">
        <v>24</v>
      </c>
      <c r="K2440" t="s">
        <v>21</v>
      </c>
      <c r="L2440" t="s">
        <v>18</v>
      </c>
      <c r="M2440">
        <v>5.8</v>
      </c>
      <c r="N2440">
        <v>12714.66</v>
      </c>
      <c r="O2440" t="s">
        <v>19</v>
      </c>
      <c r="P2440" t="str">
        <f t="shared" ref="P2440" si="1294">IF(A2440&lt;30,"18-29",IF(A2440&lt;45,"30-44",IF(A2440&lt;60,"45-59",IF(A2440&lt;75,"60-74","75+"))))</f>
        <v>75+</v>
      </c>
      <c r="Q2440" t="str">
        <f>IF(PatientData[[#This Row],[bmi]]&lt;18.5,"Underweight",
IF(PatientData[[#This Row],[bmi]]&lt;25,"Normal",
IF(PatientData[[#This Row],[bmi]]&lt;30,"Overweight","Obese")))</f>
        <v>Normal</v>
      </c>
      <c r="R2440" t="str">
        <f t="shared" si="1290"/>
        <v>High BP</v>
      </c>
      <c r="S2440" t="str">
        <f t="shared" si="1291"/>
        <v>Normal Cost</v>
      </c>
    </row>
    <row r="2441" spans="1:19" x14ac:dyDescent="0.3">
      <c r="A2441">
        <v>71</v>
      </c>
      <c r="B2441" t="s">
        <v>15</v>
      </c>
      <c r="C2441">
        <v>34.299999999999997</v>
      </c>
      <c r="D2441">
        <v>154</v>
      </c>
      <c r="E2441">
        <v>94</v>
      </c>
      <c r="F2441">
        <v>252.9</v>
      </c>
      <c r="G2441">
        <v>106.3</v>
      </c>
      <c r="H2441">
        <v>92</v>
      </c>
      <c r="I2441">
        <v>1</v>
      </c>
      <c r="J2441" t="s">
        <v>16</v>
      </c>
      <c r="K2441" t="s">
        <v>28</v>
      </c>
      <c r="L2441" t="s">
        <v>25</v>
      </c>
      <c r="M2441">
        <v>6.8</v>
      </c>
      <c r="N2441">
        <v>16565.22</v>
      </c>
      <c r="O2441" t="s">
        <v>19</v>
      </c>
      <c r="P2441" t="str">
        <f t="shared" ref="P2441" si="1295">IF(A2438&lt;30,"18-29",IF(A2438&lt;45,"30-44",IF(A2438&lt;60,"45-59",IF(A2438&lt;75,"60-74","75+"))))</f>
        <v>60-74</v>
      </c>
      <c r="Q2441" t="str">
        <f>IF(PatientData[[#This Row],[bmi]]&lt;18.5,"Underweight",
IF(PatientData[[#This Row],[bmi]]&lt;25,"Normal",
IF(PatientData[[#This Row],[bmi]]&lt;30,"Overweight","Obese")))</f>
        <v>Obese</v>
      </c>
      <c r="R2441" t="str">
        <f t="shared" si="1290"/>
        <v>High BP</v>
      </c>
      <c r="S2441" t="str">
        <f t="shared" si="1291"/>
        <v>High Cost</v>
      </c>
    </row>
    <row r="2442" spans="1:19" x14ac:dyDescent="0.3">
      <c r="A2442">
        <v>47</v>
      </c>
      <c r="B2442" t="s">
        <v>20</v>
      </c>
      <c r="C2442">
        <v>23.7</v>
      </c>
      <c r="D2442">
        <v>237</v>
      </c>
      <c r="E2442">
        <v>135</v>
      </c>
      <c r="F2442">
        <v>205.1</v>
      </c>
      <c r="G2442">
        <v>116.3</v>
      </c>
      <c r="H2442">
        <v>83</v>
      </c>
      <c r="I2442">
        <v>0</v>
      </c>
      <c r="J2442" t="s">
        <v>27</v>
      </c>
      <c r="K2442" t="s">
        <v>26</v>
      </c>
      <c r="L2442" t="s">
        <v>18</v>
      </c>
      <c r="M2442">
        <v>7.4</v>
      </c>
      <c r="N2442">
        <v>13327.78</v>
      </c>
      <c r="O2442" t="s">
        <v>19</v>
      </c>
      <c r="P2442" t="str">
        <f t="shared" ref="P2442:P2445" si="1296">IF(A2442&lt;30,"18-29",IF(A2442&lt;45,"30-44",IF(A2442&lt;60,"45-59",IF(A2442&lt;75,"60-74","75+"))))</f>
        <v>45-59</v>
      </c>
      <c r="Q2442" t="str">
        <f>IF(PatientData[[#This Row],[bmi]]&lt;18.5,"Underweight",
IF(PatientData[[#This Row],[bmi]]&lt;25,"Normal",
IF(PatientData[[#This Row],[bmi]]&lt;30,"Overweight","Obese")))</f>
        <v>Normal</v>
      </c>
      <c r="R2442" t="str">
        <f t="shared" si="1290"/>
        <v>High BP</v>
      </c>
      <c r="S2442" t="str">
        <f t="shared" si="1291"/>
        <v>Normal Cost</v>
      </c>
    </row>
    <row r="2443" spans="1:19" x14ac:dyDescent="0.3">
      <c r="A2443">
        <v>60</v>
      </c>
      <c r="B2443" t="s">
        <v>20</v>
      </c>
      <c r="C2443">
        <v>23.7</v>
      </c>
      <c r="D2443">
        <v>111</v>
      </c>
      <c r="E2443">
        <v>70</v>
      </c>
      <c r="F2443">
        <v>232.6</v>
      </c>
      <c r="G2443">
        <v>88.2</v>
      </c>
      <c r="H2443">
        <v>67</v>
      </c>
      <c r="I2443">
        <v>0</v>
      </c>
      <c r="J2443" t="s">
        <v>24</v>
      </c>
      <c r="K2443" t="s">
        <v>21</v>
      </c>
      <c r="L2443" t="s">
        <v>25</v>
      </c>
      <c r="M2443">
        <v>7</v>
      </c>
      <c r="N2443">
        <v>13338.72</v>
      </c>
      <c r="O2443" t="s">
        <v>19</v>
      </c>
      <c r="P2443" t="str">
        <f t="shared" si="1296"/>
        <v>60-74</v>
      </c>
      <c r="Q2443" t="str">
        <f>IF(PatientData[[#This Row],[bmi]]&lt;18.5,"Underweight",
IF(PatientData[[#This Row],[bmi]]&lt;25,"Normal",
IF(PatientData[[#This Row],[bmi]]&lt;30,"Overweight","Obese")))</f>
        <v>Normal</v>
      </c>
      <c r="R2443" t="str">
        <f t="shared" si="1290"/>
        <v>Normal BP</v>
      </c>
      <c r="S2443" t="str">
        <f t="shared" si="1291"/>
        <v>Normal Cost</v>
      </c>
    </row>
    <row r="2444" spans="1:19" x14ac:dyDescent="0.3">
      <c r="A2444">
        <v>89</v>
      </c>
      <c r="B2444" t="s">
        <v>20</v>
      </c>
      <c r="C2444">
        <v>23.7</v>
      </c>
      <c r="D2444">
        <v>119</v>
      </c>
      <c r="E2444">
        <v>65</v>
      </c>
      <c r="F2444">
        <v>220</v>
      </c>
      <c r="G2444">
        <v>93.1</v>
      </c>
      <c r="H2444">
        <v>73</v>
      </c>
      <c r="I2444">
        <v>1</v>
      </c>
      <c r="J2444" t="s">
        <v>16</v>
      </c>
      <c r="K2444" t="s">
        <v>21</v>
      </c>
      <c r="L2444" t="s">
        <v>18</v>
      </c>
      <c r="M2444">
        <v>9.9</v>
      </c>
      <c r="N2444">
        <v>19009.84</v>
      </c>
      <c r="O2444" t="s">
        <v>19</v>
      </c>
      <c r="P2444" t="str">
        <f t="shared" si="1296"/>
        <v>75+</v>
      </c>
      <c r="Q2444" t="str">
        <f>IF(PatientData[[#This Row],[bmi]]&lt;18.5,"Underweight",
IF(PatientData[[#This Row],[bmi]]&lt;25,"Normal",
IF(PatientData[[#This Row],[bmi]]&lt;30,"Overweight","Obese")))</f>
        <v>Normal</v>
      </c>
      <c r="R2444" t="str">
        <f t="shared" si="1290"/>
        <v>Normal BP</v>
      </c>
      <c r="S2444" t="str">
        <f t="shared" si="1291"/>
        <v>High Cost</v>
      </c>
    </row>
    <row r="2445" spans="1:19" x14ac:dyDescent="0.3">
      <c r="A2445">
        <v>62</v>
      </c>
      <c r="B2445" t="s">
        <v>20</v>
      </c>
      <c r="C2445">
        <v>23.7</v>
      </c>
      <c r="D2445">
        <v>112</v>
      </c>
      <c r="E2445">
        <v>75</v>
      </c>
      <c r="F2445">
        <v>245</v>
      </c>
      <c r="G2445">
        <v>136.4</v>
      </c>
      <c r="H2445">
        <v>90</v>
      </c>
      <c r="I2445">
        <v>0</v>
      </c>
      <c r="J2445" t="s">
        <v>16</v>
      </c>
      <c r="K2445" t="s">
        <v>28</v>
      </c>
      <c r="L2445" t="s">
        <v>25</v>
      </c>
      <c r="M2445">
        <v>5.8</v>
      </c>
      <c r="N2445">
        <v>12619.58</v>
      </c>
      <c r="O2445" t="s">
        <v>19</v>
      </c>
      <c r="P2445" t="str">
        <f t="shared" si="1296"/>
        <v>60-74</v>
      </c>
      <c r="Q2445" t="str">
        <f>IF(PatientData[[#This Row],[bmi]]&lt;18.5,"Underweight",
IF(PatientData[[#This Row],[bmi]]&lt;25,"Normal",
IF(PatientData[[#This Row],[bmi]]&lt;30,"Overweight","Obese")))</f>
        <v>Normal</v>
      </c>
      <c r="R2445" t="str">
        <f t="shared" si="1290"/>
        <v>Normal BP</v>
      </c>
      <c r="S2445" t="str">
        <f t="shared" si="1291"/>
        <v>Normal Cost</v>
      </c>
    </row>
    <row r="2446" spans="1:19" x14ac:dyDescent="0.3">
      <c r="A2446">
        <v>38</v>
      </c>
      <c r="B2446" t="s">
        <v>15</v>
      </c>
      <c r="C2446">
        <v>27.7</v>
      </c>
      <c r="D2446">
        <v>130</v>
      </c>
      <c r="E2446">
        <v>80</v>
      </c>
      <c r="F2446">
        <v>181.3</v>
      </c>
      <c r="G2446">
        <v>110.1</v>
      </c>
      <c r="H2446">
        <v>72</v>
      </c>
      <c r="I2446">
        <v>1</v>
      </c>
      <c r="J2446" t="s">
        <v>16</v>
      </c>
      <c r="K2446" t="s">
        <v>28</v>
      </c>
      <c r="L2446" t="s">
        <v>22</v>
      </c>
      <c r="M2446">
        <v>8</v>
      </c>
      <c r="N2446">
        <v>16560.03</v>
      </c>
      <c r="O2446" t="s">
        <v>23</v>
      </c>
      <c r="P2446" t="str">
        <f t="shared" ref="P2446:P2452" si="1297">IF(A2443&lt;30,"18-29",IF(A2443&lt;45,"30-44",IF(A2443&lt;60,"45-59",IF(A2443&lt;75,"60-74","75+"))))</f>
        <v>60-74</v>
      </c>
      <c r="Q2446" t="str">
        <f>IF(PatientData[[#This Row],[bmi]]&lt;18.5,"Underweight",
IF(PatientData[[#This Row],[bmi]]&lt;25,"Normal",
IF(PatientData[[#This Row],[bmi]]&lt;30,"Overweight","Obese")))</f>
        <v>Overweight</v>
      </c>
      <c r="R2446" t="str">
        <f t="shared" si="1290"/>
        <v>High BP</v>
      </c>
      <c r="S2446" t="str">
        <f t="shared" si="1291"/>
        <v>High Cost</v>
      </c>
    </row>
    <row r="2447" spans="1:19" x14ac:dyDescent="0.3">
      <c r="A2447">
        <v>62</v>
      </c>
      <c r="B2447" t="s">
        <v>15</v>
      </c>
      <c r="C2447">
        <v>32.799999999999997</v>
      </c>
      <c r="D2447">
        <v>116</v>
      </c>
      <c r="E2447">
        <v>79</v>
      </c>
      <c r="F2447">
        <v>228.4</v>
      </c>
      <c r="G2447">
        <v>141.19999999999999</v>
      </c>
      <c r="H2447">
        <v>93</v>
      </c>
      <c r="I2447">
        <v>2</v>
      </c>
      <c r="J2447" t="s">
        <v>16</v>
      </c>
      <c r="K2447" t="s">
        <v>21</v>
      </c>
      <c r="L2447" t="s">
        <v>25</v>
      </c>
      <c r="M2447">
        <v>11.5</v>
      </c>
      <c r="N2447">
        <v>18642.349999999999</v>
      </c>
      <c r="O2447" t="s">
        <v>19</v>
      </c>
      <c r="P2447" t="str">
        <f t="shared" si="1297"/>
        <v>75+</v>
      </c>
      <c r="Q2447" t="str">
        <f>IF(PatientData[[#This Row],[bmi]]&lt;18.5,"Underweight",
IF(PatientData[[#This Row],[bmi]]&lt;25,"Normal",
IF(PatientData[[#This Row],[bmi]]&lt;30,"Overweight","Obese")))</f>
        <v>Obese</v>
      </c>
      <c r="R2447" t="str">
        <f t="shared" si="1290"/>
        <v>Normal BP</v>
      </c>
      <c r="S2447" t="str">
        <f t="shared" si="1291"/>
        <v>High Cost</v>
      </c>
    </row>
    <row r="2448" spans="1:19" x14ac:dyDescent="0.3">
      <c r="A2448">
        <v>49</v>
      </c>
      <c r="B2448" t="s">
        <v>15</v>
      </c>
      <c r="C2448">
        <v>36.4</v>
      </c>
      <c r="D2448">
        <v>141</v>
      </c>
      <c r="E2448">
        <v>93</v>
      </c>
      <c r="F2448">
        <v>263</v>
      </c>
      <c r="G2448">
        <v>102.3</v>
      </c>
      <c r="H2448">
        <v>76</v>
      </c>
      <c r="I2448">
        <v>1</v>
      </c>
      <c r="J2448" t="s">
        <v>24</v>
      </c>
      <c r="K2448" t="s">
        <v>21</v>
      </c>
      <c r="L2448" t="s">
        <v>25</v>
      </c>
      <c r="M2448">
        <v>5</v>
      </c>
      <c r="N2448">
        <v>10410.01</v>
      </c>
      <c r="O2448" t="s">
        <v>19</v>
      </c>
      <c r="P2448" t="str">
        <f t="shared" si="1297"/>
        <v>60-74</v>
      </c>
      <c r="Q2448" t="str">
        <f>IF(PatientData[[#This Row],[bmi]]&lt;18.5,"Underweight",
IF(PatientData[[#This Row],[bmi]]&lt;25,"Normal",
IF(PatientData[[#This Row],[bmi]]&lt;30,"Overweight","Obese")))</f>
        <v>Obese</v>
      </c>
      <c r="R2448" t="str">
        <f t="shared" si="1290"/>
        <v>High BP</v>
      </c>
      <c r="S2448" t="str">
        <f t="shared" si="1291"/>
        <v>Normal Cost</v>
      </c>
    </row>
    <row r="2449" spans="1:19" x14ac:dyDescent="0.3">
      <c r="A2449">
        <v>46</v>
      </c>
      <c r="B2449" t="s">
        <v>15</v>
      </c>
      <c r="C2449">
        <v>33.1</v>
      </c>
      <c r="D2449">
        <v>116</v>
      </c>
      <c r="E2449">
        <v>71</v>
      </c>
      <c r="F2449">
        <v>189.3</v>
      </c>
      <c r="G2449">
        <v>168.5</v>
      </c>
      <c r="H2449">
        <v>65</v>
      </c>
      <c r="I2449">
        <v>2</v>
      </c>
      <c r="J2449" t="s">
        <v>27</v>
      </c>
      <c r="K2449" t="s">
        <v>17</v>
      </c>
      <c r="L2449" t="s">
        <v>25</v>
      </c>
      <c r="M2449">
        <v>1</v>
      </c>
      <c r="N2449">
        <v>3210.06</v>
      </c>
      <c r="O2449" t="s">
        <v>19</v>
      </c>
      <c r="P2449" t="str">
        <f t="shared" si="1297"/>
        <v>30-44</v>
      </c>
      <c r="Q2449" t="str">
        <f>IF(PatientData[[#This Row],[bmi]]&lt;18.5,"Underweight",
IF(PatientData[[#This Row],[bmi]]&lt;25,"Normal",
IF(PatientData[[#This Row],[bmi]]&lt;30,"Overweight","Obese")))</f>
        <v>Obese</v>
      </c>
      <c r="R2449" t="str">
        <f t="shared" si="1290"/>
        <v>Normal BP</v>
      </c>
      <c r="S2449" t="str">
        <f t="shared" si="1291"/>
        <v>Normal Cost</v>
      </c>
    </row>
    <row r="2450" spans="1:19" x14ac:dyDescent="0.3">
      <c r="A2450">
        <v>73</v>
      </c>
      <c r="B2450" t="s">
        <v>15</v>
      </c>
      <c r="C2450">
        <v>37</v>
      </c>
      <c r="D2450">
        <v>130</v>
      </c>
      <c r="E2450">
        <v>76</v>
      </c>
      <c r="F2450">
        <v>278.60000000000002</v>
      </c>
      <c r="G2450">
        <v>115.9</v>
      </c>
      <c r="H2450">
        <v>73</v>
      </c>
      <c r="I2450">
        <v>3</v>
      </c>
      <c r="J2450" t="s">
        <v>24</v>
      </c>
      <c r="K2450" t="s">
        <v>28</v>
      </c>
      <c r="L2450" t="s">
        <v>25</v>
      </c>
      <c r="M2450">
        <v>8</v>
      </c>
      <c r="N2450">
        <v>16981.39</v>
      </c>
      <c r="O2450" t="s">
        <v>19</v>
      </c>
      <c r="P2450" t="str">
        <f t="shared" si="1297"/>
        <v>60-74</v>
      </c>
      <c r="Q2450" t="str">
        <f>IF(PatientData[[#This Row],[bmi]]&lt;18.5,"Underweight",
IF(PatientData[[#This Row],[bmi]]&lt;25,"Normal",
IF(PatientData[[#This Row],[bmi]]&lt;30,"Overweight","Obese")))</f>
        <v>Obese</v>
      </c>
      <c r="R2450" t="str">
        <f t="shared" si="1290"/>
        <v>High BP</v>
      </c>
      <c r="S2450" t="str">
        <f t="shared" si="1291"/>
        <v>High Cost</v>
      </c>
    </row>
    <row r="2451" spans="1:19" x14ac:dyDescent="0.3">
      <c r="A2451">
        <v>59</v>
      </c>
      <c r="B2451" t="s">
        <v>15</v>
      </c>
      <c r="C2451">
        <v>28.1</v>
      </c>
      <c r="D2451">
        <v>113</v>
      </c>
      <c r="E2451">
        <v>70</v>
      </c>
      <c r="F2451">
        <v>213.7</v>
      </c>
      <c r="G2451">
        <v>130</v>
      </c>
      <c r="H2451">
        <v>83</v>
      </c>
      <c r="I2451">
        <v>0</v>
      </c>
      <c r="J2451" t="s">
        <v>16</v>
      </c>
      <c r="K2451" t="s">
        <v>17</v>
      </c>
      <c r="L2451" t="s">
        <v>22</v>
      </c>
      <c r="M2451">
        <v>5.0999999999999996</v>
      </c>
      <c r="N2451">
        <v>9224.18</v>
      </c>
      <c r="O2451" t="s">
        <v>19</v>
      </c>
      <c r="P2451" t="str">
        <f t="shared" si="1297"/>
        <v>45-59</v>
      </c>
      <c r="Q2451" t="str">
        <f>IF(PatientData[[#This Row],[bmi]]&lt;18.5,"Underweight",
IF(PatientData[[#This Row],[bmi]]&lt;25,"Normal",
IF(PatientData[[#This Row],[bmi]]&lt;30,"Overweight","Obese")))</f>
        <v>Overweight</v>
      </c>
      <c r="R2451" t="str">
        <f t="shared" si="1290"/>
        <v>Normal BP</v>
      </c>
      <c r="S2451" t="str">
        <f t="shared" si="1291"/>
        <v>Normal Cost</v>
      </c>
    </row>
    <row r="2452" spans="1:19" x14ac:dyDescent="0.3">
      <c r="A2452">
        <v>63</v>
      </c>
      <c r="B2452" t="s">
        <v>15</v>
      </c>
      <c r="C2452">
        <v>23.9</v>
      </c>
      <c r="D2452">
        <v>143</v>
      </c>
      <c r="E2452">
        <v>84</v>
      </c>
      <c r="F2452">
        <v>258.7</v>
      </c>
      <c r="G2452">
        <v>79.599999999999994</v>
      </c>
      <c r="H2452">
        <v>66</v>
      </c>
      <c r="I2452">
        <v>0</v>
      </c>
      <c r="J2452" t="s">
        <v>27</v>
      </c>
      <c r="K2452" t="s">
        <v>21</v>
      </c>
      <c r="L2452" t="s">
        <v>18</v>
      </c>
      <c r="M2452">
        <v>2.8</v>
      </c>
      <c r="N2452">
        <v>8531.7199999999993</v>
      </c>
      <c r="O2452" t="s">
        <v>19</v>
      </c>
      <c r="P2452" t="str">
        <f t="shared" si="1297"/>
        <v>45-59</v>
      </c>
      <c r="Q2452" t="str">
        <f>IF(PatientData[[#This Row],[bmi]]&lt;18.5,"Underweight",
IF(PatientData[[#This Row],[bmi]]&lt;25,"Normal",
IF(PatientData[[#This Row],[bmi]]&lt;30,"Overweight","Obese")))</f>
        <v>Normal</v>
      </c>
      <c r="R2452" t="str">
        <f t="shared" si="1290"/>
        <v>High BP</v>
      </c>
      <c r="S2452" t="str">
        <f t="shared" si="1291"/>
        <v>Normal Cost</v>
      </c>
    </row>
    <row r="2453" spans="1:19" x14ac:dyDescent="0.3">
      <c r="A2453">
        <v>35</v>
      </c>
      <c r="B2453" t="s">
        <v>20</v>
      </c>
      <c r="C2453">
        <v>23.8</v>
      </c>
      <c r="D2453">
        <v>107</v>
      </c>
      <c r="E2453">
        <v>68</v>
      </c>
      <c r="F2453">
        <v>187.3</v>
      </c>
      <c r="G2453">
        <v>95</v>
      </c>
      <c r="H2453">
        <v>135</v>
      </c>
      <c r="I2453">
        <v>2</v>
      </c>
      <c r="J2453" t="s">
        <v>27</v>
      </c>
      <c r="K2453" t="s">
        <v>21</v>
      </c>
      <c r="L2453" t="s">
        <v>22</v>
      </c>
      <c r="M2453">
        <v>7.9</v>
      </c>
      <c r="N2453">
        <v>17985.73</v>
      </c>
      <c r="O2453" t="s">
        <v>19</v>
      </c>
      <c r="P2453" t="str">
        <f t="shared" ref="P2453:P2454" si="1298">IF(A2453&lt;30,"18-29",IF(A2453&lt;45,"30-44",IF(A2453&lt;60,"45-59",IF(A2453&lt;75,"60-74","75+"))))</f>
        <v>30-44</v>
      </c>
      <c r="Q2453" t="str">
        <f>IF(PatientData[[#This Row],[bmi]]&lt;18.5,"Underweight",
IF(PatientData[[#This Row],[bmi]]&lt;25,"Normal",
IF(PatientData[[#This Row],[bmi]]&lt;30,"Overweight","Obese")))</f>
        <v>Normal</v>
      </c>
      <c r="R2453" t="str">
        <f t="shared" si="1290"/>
        <v>Normal BP</v>
      </c>
      <c r="S2453" t="str">
        <f t="shared" si="1291"/>
        <v>High Cost</v>
      </c>
    </row>
    <row r="2454" spans="1:19" x14ac:dyDescent="0.3">
      <c r="A2454">
        <v>88</v>
      </c>
      <c r="B2454" t="s">
        <v>20</v>
      </c>
      <c r="C2454">
        <v>23.8</v>
      </c>
      <c r="D2454">
        <v>129</v>
      </c>
      <c r="E2454">
        <v>84</v>
      </c>
      <c r="F2454">
        <v>211.7</v>
      </c>
      <c r="G2454">
        <v>123.4</v>
      </c>
      <c r="H2454">
        <v>81</v>
      </c>
      <c r="I2454">
        <v>1</v>
      </c>
      <c r="J2454" t="s">
        <v>16</v>
      </c>
      <c r="K2454" t="s">
        <v>21</v>
      </c>
      <c r="L2454" t="s">
        <v>18</v>
      </c>
      <c r="M2454">
        <v>10.8</v>
      </c>
      <c r="N2454">
        <v>17524.740000000002</v>
      </c>
      <c r="O2454" t="s">
        <v>19</v>
      </c>
      <c r="P2454" t="str">
        <f t="shared" si="1298"/>
        <v>75+</v>
      </c>
      <c r="Q2454" t="str">
        <f>IF(PatientData[[#This Row],[bmi]]&lt;18.5,"Underweight",
IF(PatientData[[#This Row],[bmi]]&lt;25,"Normal",
IF(PatientData[[#This Row],[bmi]]&lt;30,"Overweight","Obese")))</f>
        <v>Normal</v>
      </c>
      <c r="R2454" t="str">
        <f t="shared" si="1290"/>
        <v>High BP</v>
      </c>
      <c r="S2454" t="str">
        <f t="shared" si="1291"/>
        <v>High Cost</v>
      </c>
    </row>
    <row r="2455" spans="1:19" x14ac:dyDescent="0.3">
      <c r="A2455">
        <v>75</v>
      </c>
      <c r="B2455" t="s">
        <v>15</v>
      </c>
      <c r="C2455">
        <v>32.700000000000003</v>
      </c>
      <c r="D2455">
        <v>145</v>
      </c>
      <c r="E2455">
        <v>93</v>
      </c>
      <c r="F2455">
        <v>266.3</v>
      </c>
      <c r="G2455">
        <v>120.3</v>
      </c>
      <c r="H2455">
        <v>87</v>
      </c>
      <c r="I2455">
        <v>2</v>
      </c>
      <c r="J2455" t="s">
        <v>27</v>
      </c>
      <c r="K2455" t="s">
        <v>28</v>
      </c>
      <c r="L2455" t="s">
        <v>25</v>
      </c>
      <c r="M2455">
        <v>6.2</v>
      </c>
      <c r="N2455">
        <v>14824.82</v>
      </c>
      <c r="O2455" t="s">
        <v>19</v>
      </c>
      <c r="P2455" t="str">
        <f t="shared" ref="P2455" si="1299">IF(A2452&lt;30,"18-29",IF(A2452&lt;45,"30-44",IF(A2452&lt;60,"45-59",IF(A2452&lt;75,"60-74","75+"))))</f>
        <v>60-74</v>
      </c>
      <c r="Q2455" t="str">
        <f>IF(PatientData[[#This Row],[bmi]]&lt;18.5,"Underweight",
IF(PatientData[[#This Row],[bmi]]&lt;25,"Normal",
IF(PatientData[[#This Row],[bmi]]&lt;30,"Overweight","Obese")))</f>
        <v>Obese</v>
      </c>
      <c r="R2455" t="str">
        <f t="shared" si="1290"/>
        <v>High BP</v>
      </c>
      <c r="S2455" t="str">
        <f t="shared" si="1291"/>
        <v>Normal Cost</v>
      </c>
    </row>
    <row r="2456" spans="1:19" x14ac:dyDescent="0.3">
      <c r="A2456">
        <v>79</v>
      </c>
      <c r="B2456" t="s">
        <v>20</v>
      </c>
      <c r="C2456">
        <v>23.8</v>
      </c>
      <c r="D2456">
        <v>117</v>
      </c>
      <c r="E2456">
        <v>81</v>
      </c>
      <c r="F2456">
        <v>237</v>
      </c>
      <c r="G2456">
        <v>135</v>
      </c>
      <c r="H2456">
        <v>72</v>
      </c>
      <c r="I2456">
        <v>2</v>
      </c>
      <c r="J2456" t="s">
        <v>24</v>
      </c>
      <c r="K2456" t="s">
        <v>28</v>
      </c>
      <c r="L2456" t="s">
        <v>25</v>
      </c>
      <c r="M2456">
        <v>4.7</v>
      </c>
      <c r="N2456">
        <v>11117.54</v>
      </c>
      <c r="O2456" t="s">
        <v>19</v>
      </c>
      <c r="P2456" t="str">
        <f t="shared" ref="P2456" si="1300">IF(A2456&lt;30,"18-29",IF(A2456&lt;45,"30-44",IF(A2456&lt;60,"45-59",IF(A2456&lt;75,"60-74","75+"))))</f>
        <v>75+</v>
      </c>
      <c r="Q2456" t="str">
        <f>IF(PatientData[[#This Row],[bmi]]&lt;18.5,"Underweight",
IF(PatientData[[#This Row],[bmi]]&lt;25,"Normal",
IF(PatientData[[#This Row],[bmi]]&lt;30,"Overweight","Obese")))</f>
        <v>Normal</v>
      </c>
      <c r="R2456" t="str">
        <f t="shared" si="1290"/>
        <v>High BP</v>
      </c>
      <c r="S2456" t="str">
        <f t="shared" si="1291"/>
        <v>Normal Cost</v>
      </c>
    </row>
    <row r="2457" spans="1:19" x14ac:dyDescent="0.3">
      <c r="A2457">
        <v>62</v>
      </c>
      <c r="B2457" t="s">
        <v>15</v>
      </c>
      <c r="C2457">
        <v>35.799999999999997</v>
      </c>
      <c r="D2457">
        <v>129</v>
      </c>
      <c r="E2457">
        <v>76</v>
      </c>
      <c r="F2457">
        <v>259</v>
      </c>
      <c r="G2457">
        <v>113.8</v>
      </c>
      <c r="H2457">
        <v>86</v>
      </c>
      <c r="I2457">
        <v>1</v>
      </c>
      <c r="J2457" t="s">
        <v>16</v>
      </c>
      <c r="K2457" t="s">
        <v>26</v>
      </c>
      <c r="L2457" t="s">
        <v>25</v>
      </c>
      <c r="M2457">
        <v>4.5999999999999996</v>
      </c>
      <c r="N2457">
        <v>10493.87</v>
      </c>
      <c r="O2457" t="s">
        <v>19</v>
      </c>
      <c r="P2457" t="str">
        <f t="shared" ref="P2457:P2458" si="1301">IF(A2454&lt;30,"18-29",IF(A2454&lt;45,"30-44",IF(A2454&lt;60,"45-59",IF(A2454&lt;75,"60-74","75+"))))</f>
        <v>75+</v>
      </c>
      <c r="Q2457" t="str">
        <f>IF(PatientData[[#This Row],[bmi]]&lt;18.5,"Underweight",
IF(PatientData[[#This Row],[bmi]]&lt;25,"Normal",
IF(PatientData[[#This Row],[bmi]]&lt;30,"Overweight","Obese")))</f>
        <v>Obese</v>
      </c>
      <c r="R2457" t="str">
        <f t="shared" si="1290"/>
        <v>High BP</v>
      </c>
      <c r="S2457" t="str">
        <f t="shared" si="1291"/>
        <v>Normal Cost</v>
      </c>
    </row>
    <row r="2458" spans="1:19" x14ac:dyDescent="0.3">
      <c r="A2458">
        <v>43</v>
      </c>
      <c r="B2458" t="s">
        <v>15</v>
      </c>
      <c r="C2458">
        <v>29</v>
      </c>
      <c r="D2458">
        <v>124</v>
      </c>
      <c r="E2458">
        <v>73</v>
      </c>
      <c r="F2458">
        <v>209.6</v>
      </c>
      <c r="G2458">
        <v>93.3</v>
      </c>
      <c r="H2458">
        <v>80</v>
      </c>
      <c r="I2458">
        <v>1</v>
      </c>
      <c r="J2458" t="s">
        <v>16</v>
      </c>
      <c r="K2458" t="s">
        <v>21</v>
      </c>
      <c r="L2458" t="s">
        <v>18</v>
      </c>
      <c r="M2458">
        <v>8.3000000000000007</v>
      </c>
      <c r="N2458">
        <v>16807.93</v>
      </c>
      <c r="O2458" t="s">
        <v>19</v>
      </c>
      <c r="P2458" t="str">
        <f t="shared" si="1301"/>
        <v>75+</v>
      </c>
      <c r="Q2458" t="str">
        <f>IF(PatientData[[#This Row],[bmi]]&lt;18.5,"Underweight",
IF(PatientData[[#This Row],[bmi]]&lt;25,"Normal",
IF(PatientData[[#This Row],[bmi]]&lt;30,"Overweight","Obese")))</f>
        <v>Overweight</v>
      </c>
      <c r="R2458" t="str">
        <f t="shared" si="1290"/>
        <v>High BP</v>
      </c>
      <c r="S2458" t="str">
        <f t="shared" si="1291"/>
        <v>High Cost</v>
      </c>
    </row>
    <row r="2459" spans="1:19" x14ac:dyDescent="0.3">
      <c r="A2459">
        <v>46</v>
      </c>
      <c r="B2459" t="s">
        <v>20</v>
      </c>
      <c r="C2459">
        <v>23.8</v>
      </c>
      <c r="D2459">
        <v>120</v>
      </c>
      <c r="E2459">
        <v>63</v>
      </c>
      <c r="F2459">
        <v>172.4</v>
      </c>
      <c r="G2459">
        <v>122.8</v>
      </c>
      <c r="H2459">
        <v>66</v>
      </c>
      <c r="I2459">
        <v>2</v>
      </c>
      <c r="J2459" t="s">
        <v>24</v>
      </c>
      <c r="K2459" t="s">
        <v>26</v>
      </c>
      <c r="L2459" t="s">
        <v>25</v>
      </c>
      <c r="M2459">
        <v>3</v>
      </c>
      <c r="N2459">
        <v>6390.75</v>
      </c>
      <c r="O2459" t="s">
        <v>19</v>
      </c>
      <c r="P2459" t="str">
        <f t="shared" ref="P2459" si="1302">IF(A2459&lt;30,"18-29",IF(A2459&lt;45,"30-44",IF(A2459&lt;60,"45-59",IF(A2459&lt;75,"60-74","75+"))))</f>
        <v>45-59</v>
      </c>
      <c r="Q2459" t="str">
        <f>IF(PatientData[[#This Row],[bmi]]&lt;18.5,"Underweight",
IF(PatientData[[#This Row],[bmi]]&lt;25,"Normal",
IF(PatientData[[#This Row],[bmi]]&lt;30,"Overweight","Obese")))</f>
        <v>Normal</v>
      </c>
      <c r="R2459" t="str">
        <f t="shared" si="1290"/>
        <v>High BP</v>
      </c>
      <c r="S2459" t="str">
        <f t="shared" si="1291"/>
        <v>Normal Cost</v>
      </c>
    </row>
    <row r="2460" spans="1:19" x14ac:dyDescent="0.3">
      <c r="A2460">
        <v>78</v>
      </c>
      <c r="B2460" t="s">
        <v>15</v>
      </c>
      <c r="C2460">
        <v>31.3</v>
      </c>
      <c r="D2460">
        <v>126</v>
      </c>
      <c r="E2460">
        <v>80</v>
      </c>
      <c r="F2460">
        <v>226.4</v>
      </c>
      <c r="G2460">
        <v>130.19999999999999</v>
      </c>
      <c r="H2460">
        <v>95</v>
      </c>
      <c r="I2460">
        <v>2</v>
      </c>
      <c r="J2460" t="s">
        <v>24</v>
      </c>
      <c r="K2460" t="s">
        <v>17</v>
      </c>
      <c r="L2460" t="s">
        <v>18</v>
      </c>
      <c r="M2460">
        <v>1.7</v>
      </c>
      <c r="N2460">
        <v>4316.82</v>
      </c>
      <c r="O2460" t="s">
        <v>19</v>
      </c>
      <c r="P2460" t="str">
        <f t="shared" ref="P2460:P2461" si="1303">IF(A2457&lt;30,"18-29",IF(A2457&lt;45,"30-44",IF(A2457&lt;60,"45-59",IF(A2457&lt;75,"60-74","75+"))))</f>
        <v>60-74</v>
      </c>
      <c r="Q2460" t="str">
        <f>IF(PatientData[[#This Row],[bmi]]&lt;18.5,"Underweight",
IF(PatientData[[#This Row],[bmi]]&lt;25,"Normal",
IF(PatientData[[#This Row],[bmi]]&lt;30,"Overweight","Obese")))</f>
        <v>Obese</v>
      </c>
      <c r="R2460" t="str">
        <f t="shared" si="1290"/>
        <v>High BP</v>
      </c>
      <c r="S2460" t="str">
        <f t="shared" si="1291"/>
        <v>Normal Cost</v>
      </c>
    </row>
    <row r="2461" spans="1:19" x14ac:dyDescent="0.3">
      <c r="A2461">
        <v>53</v>
      </c>
      <c r="B2461" t="s">
        <v>15</v>
      </c>
      <c r="C2461">
        <v>29.8</v>
      </c>
      <c r="D2461">
        <v>120</v>
      </c>
      <c r="E2461">
        <v>66</v>
      </c>
      <c r="F2461">
        <v>248.1</v>
      </c>
      <c r="G2461">
        <v>121.2</v>
      </c>
      <c r="H2461">
        <v>95</v>
      </c>
      <c r="I2461">
        <v>2</v>
      </c>
      <c r="J2461" t="s">
        <v>16</v>
      </c>
      <c r="K2461" t="s">
        <v>28</v>
      </c>
      <c r="L2461" t="s">
        <v>25</v>
      </c>
      <c r="M2461">
        <v>8.6999999999999993</v>
      </c>
      <c r="N2461">
        <v>18923.990000000002</v>
      </c>
      <c r="O2461" t="s">
        <v>19</v>
      </c>
      <c r="P2461" t="str">
        <f t="shared" si="1303"/>
        <v>30-44</v>
      </c>
      <c r="Q2461" t="str">
        <f>IF(PatientData[[#This Row],[bmi]]&lt;18.5,"Underweight",
IF(PatientData[[#This Row],[bmi]]&lt;25,"Normal",
IF(PatientData[[#This Row],[bmi]]&lt;30,"Overweight","Obese")))</f>
        <v>Overweight</v>
      </c>
      <c r="R2461" t="str">
        <f t="shared" si="1290"/>
        <v>High BP</v>
      </c>
      <c r="S2461" t="str">
        <f t="shared" si="1291"/>
        <v>High Cost</v>
      </c>
    </row>
    <row r="2462" spans="1:19" x14ac:dyDescent="0.3">
      <c r="A2462">
        <v>70</v>
      </c>
      <c r="B2462" t="s">
        <v>20</v>
      </c>
      <c r="C2462">
        <v>23.8</v>
      </c>
      <c r="D2462">
        <v>118</v>
      </c>
      <c r="E2462">
        <v>69</v>
      </c>
      <c r="F2462">
        <v>236.7</v>
      </c>
      <c r="G2462">
        <v>82.8</v>
      </c>
      <c r="H2462">
        <v>94</v>
      </c>
      <c r="I2462">
        <v>2</v>
      </c>
      <c r="J2462" t="s">
        <v>16</v>
      </c>
      <c r="K2462" t="s">
        <v>21</v>
      </c>
      <c r="L2462" t="s">
        <v>25</v>
      </c>
      <c r="M2462">
        <v>9.3000000000000007</v>
      </c>
      <c r="N2462">
        <v>18756.689999999999</v>
      </c>
      <c r="O2462" t="s">
        <v>19</v>
      </c>
      <c r="P2462" t="str">
        <f t="shared" ref="P2462:P2466" si="1304">IF(A2462&lt;30,"18-29",IF(A2462&lt;45,"30-44",IF(A2462&lt;60,"45-59",IF(A2462&lt;75,"60-74","75+"))))</f>
        <v>60-74</v>
      </c>
      <c r="Q2462" t="str">
        <f>IF(PatientData[[#This Row],[bmi]]&lt;18.5,"Underweight",
IF(PatientData[[#This Row],[bmi]]&lt;25,"Normal",
IF(PatientData[[#This Row],[bmi]]&lt;30,"Overweight","Obese")))</f>
        <v>Normal</v>
      </c>
      <c r="R2462" t="str">
        <f t="shared" si="1290"/>
        <v>Normal BP</v>
      </c>
      <c r="S2462" t="str">
        <f t="shared" si="1291"/>
        <v>High Cost</v>
      </c>
    </row>
    <row r="2463" spans="1:19" x14ac:dyDescent="0.3">
      <c r="A2463">
        <v>66</v>
      </c>
      <c r="B2463" t="s">
        <v>20</v>
      </c>
      <c r="C2463">
        <v>23.8</v>
      </c>
      <c r="D2463">
        <v>135</v>
      </c>
      <c r="E2463">
        <v>83</v>
      </c>
      <c r="F2463">
        <v>219.9</v>
      </c>
      <c r="G2463">
        <v>157.19999999999999</v>
      </c>
      <c r="H2463">
        <v>59</v>
      </c>
      <c r="I2463">
        <v>2</v>
      </c>
      <c r="J2463" t="s">
        <v>24</v>
      </c>
      <c r="K2463" t="s">
        <v>17</v>
      </c>
      <c r="L2463" t="s">
        <v>18</v>
      </c>
      <c r="M2463">
        <v>2.5</v>
      </c>
      <c r="N2463">
        <v>5139.6499999999996</v>
      </c>
      <c r="O2463" t="s">
        <v>19</v>
      </c>
      <c r="P2463" t="str">
        <f t="shared" si="1304"/>
        <v>60-74</v>
      </c>
      <c r="Q2463" t="str">
        <f>IF(PatientData[[#This Row],[bmi]]&lt;18.5,"Underweight",
IF(PatientData[[#This Row],[bmi]]&lt;25,"Normal",
IF(PatientData[[#This Row],[bmi]]&lt;30,"Overweight","Obese")))</f>
        <v>Normal</v>
      </c>
      <c r="R2463" t="str">
        <f t="shared" si="1290"/>
        <v>High BP</v>
      </c>
      <c r="S2463" t="str">
        <f t="shared" si="1291"/>
        <v>Normal Cost</v>
      </c>
    </row>
    <row r="2464" spans="1:19" x14ac:dyDescent="0.3">
      <c r="A2464">
        <v>92</v>
      </c>
      <c r="B2464" t="s">
        <v>20</v>
      </c>
      <c r="C2464">
        <v>23.8</v>
      </c>
      <c r="D2464">
        <v>136</v>
      </c>
      <c r="E2464">
        <v>86</v>
      </c>
      <c r="F2464">
        <v>223</v>
      </c>
      <c r="G2464">
        <v>103.1</v>
      </c>
      <c r="H2464">
        <v>76</v>
      </c>
      <c r="I2464">
        <v>0</v>
      </c>
      <c r="J2464" t="s">
        <v>24</v>
      </c>
      <c r="K2464" t="s">
        <v>28</v>
      </c>
      <c r="L2464" t="s">
        <v>25</v>
      </c>
      <c r="M2464">
        <v>9.1999999999999993</v>
      </c>
      <c r="N2464">
        <v>19103.93</v>
      </c>
      <c r="O2464" t="s">
        <v>19</v>
      </c>
      <c r="P2464" t="str">
        <f t="shared" si="1304"/>
        <v>75+</v>
      </c>
      <c r="Q2464" t="str">
        <f>IF(PatientData[[#This Row],[bmi]]&lt;18.5,"Underweight",
IF(PatientData[[#This Row],[bmi]]&lt;25,"Normal",
IF(PatientData[[#This Row],[bmi]]&lt;30,"Overweight","Obese")))</f>
        <v>Normal</v>
      </c>
      <c r="R2464" t="str">
        <f t="shared" si="1290"/>
        <v>High BP</v>
      </c>
      <c r="S2464" t="str">
        <f t="shared" si="1291"/>
        <v>High Cost</v>
      </c>
    </row>
    <row r="2465" spans="1:19" x14ac:dyDescent="0.3">
      <c r="A2465">
        <v>57</v>
      </c>
      <c r="B2465" t="s">
        <v>20</v>
      </c>
      <c r="C2465">
        <v>23.8</v>
      </c>
      <c r="D2465">
        <v>231</v>
      </c>
      <c r="E2465">
        <v>121</v>
      </c>
      <c r="F2465">
        <v>207.9</v>
      </c>
      <c r="G2465">
        <v>155.19999999999999</v>
      </c>
      <c r="H2465">
        <v>77</v>
      </c>
      <c r="I2465">
        <v>0</v>
      </c>
      <c r="J2465" t="s">
        <v>16</v>
      </c>
      <c r="K2465" t="s">
        <v>17</v>
      </c>
      <c r="L2465" t="s">
        <v>25</v>
      </c>
      <c r="M2465">
        <v>9</v>
      </c>
      <c r="N2465">
        <v>15535.11</v>
      </c>
      <c r="O2465" t="s">
        <v>19</v>
      </c>
      <c r="P2465" t="str">
        <f t="shared" si="1304"/>
        <v>45-59</v>
      </c>
      <c r="Q2465" t="str">
        <f>IF(PatientData[[#This Row],[bmi]]&lt;18.5,"Underweight",
IF(PatientData[[#This Row],[bmi]]&lt;25,"Normal",
IF(PatientData[[#This Row],[bmi]]&lt;30,"Overweight","Obese")))</f>
        <v>Normal</v>
      </c>
      <c r="R2465" t="str">
        <f t="shared" si="1290"/>
        <v>High BP</v>
      </c>
      <c r="S2465" t="str">
        <f t="shared" si="1291"/>
        <v>High Cost</v>
      </c>
    </row>
    <row r="2466" spans="1:19" x14ac:dyDescent="0.3">
      <c r="A2466">
        <v>70</v>
      </c>
      <c r="B2466" t="s">
        <v>20</v>
      </c>
      <c r="C2466">
        <v>23.8</v>
      </c>
      <c r="D2466">
        <v>134</v>
      </c>
      <c r="E2466">
        <v>74</v>
      </c>
      <c r="F2466">
        <v>229.1</v>
      </c>
      <c r="G2466">
        <v>124.3</v>
      </c>
      <c r="H2466">
        <v>66</v>
      </c>
      <c r="I2466">
        <v>1</v>
      </c>
      <c r="J2466" t="s">
        <v>16</v>
      </c>
      <c r="K2466" t="s">
        <v>26</v>
      </c>
      <c r="L2466" t="s">
        <v>25</v>
      </c>
      <c r="M2466">
        <v>6</v>
      </c>
      <c r="N2466">
        <v>12723.35</v>
      </c>
      <c r="O2466" t="s">
        <v>19</v>
      </c>
      <c r="P2466" t="str">
        <f t="shared" si="1304"/>
        <v>60-74</v>
      </c>
      <c r="Q2466" t="str">
        <f>IF(PatientData[[#This Row],[bmi]]&lt;18.5,"Underweight",
IF(PatientData[[#This Row],[bmi]]&lt;25,"Normal",
IF(PatientData[[#This Row],[bmi]]&lt;30,"Overweight","Obese")))</f>
        <v>Normal</v>
      </c>
      <c r="R2466" t="str">
        <f t="shared" si="1290"/>
        <v>High BP</v>
      </c>
      <c r="S2466" t="str">
        <f t="shared" si="1291"/>
        <v>Normal Cost</v>
      </c>
    </row>
    <row r="2467" spans="1:19" x14ac:dyDescent="0.3">
      <c r="A2467">
        <v>64</v>
      </c>
      <c r="B2467" t="s">
        <v>15</v>
      </c>
      <c r="C2467">
        <v>23.3</v>
      </c>
      <c r="D2467">
        <v>117</v>
      </c>
      <c r="E2467">
        <v>79</v>
      </c>
      <c r="F2467">
        <v>173.7</v>
      </c>
      <c r="G2467">
        <v>90.1</v>
      </c>
      <c r="H2467">
        <v>75</v>
      </c>
      <c r="I2467">
        <v>0</v>
      </c>
      <c r="J2467" t="s">
        <v>16</v>
      </c>
      <c r="K2467" t="s">
        <v>21</v>
      </c>
      <c r="L2467" t="s">
        <v>22</v>
      </c>
      <c r="M2467">
        <v>6.5</v>
      </c>
      <c r="N2467">
        <v>16897.849999999999</v>
      </c>
      <c r="O2467" t="s">
        <v>23</v>
      </c>
      <c r="P2467" t="str">
        <f t="shared" ref="P2467:P2470" si="1305">IF(A2464&lt;30,"18-29",IF(A2464&lt;45,"30-44",IF(A2464&lt;60,"45-59",IF(A2464&lt;75,"60-74","75+"))))</f>
        <v>75+</v>
      </c>
      <c r="Q2467" t="str">
        <f>IF(PatientData[[#This Row],[bmi]]&lt;18.5,"Underweight",
IF(PatientData[[#This Row],[bmi]]&lt;25,"Normal",
IF(PatientData[[#This Row],[bmi]]&lt;30,"Overweight","Obese")))</f>
        <v>Normal</v>
      </c>
      <c r="R2467" t="str">
        <f t="shared" si="1290"/>
        <v>Normal BP</v>
      </c>
      <c r="S2467" t="str">
        <f t="shared" si="1291"/>
        <v>High Cost</v>
      </c>
    </row>
    <row r="2468" spans="1:19" x14ac:dyDescent="0.3">
      <c r="A2468">
        <v>77</v>
      </c>
      <c r="B2468" t="s">
        <v>15</v>
      </c>
      <c r="C2468">
        <v>34.700000000000003</v>
      </c>
      <c r="D2468">
        <v>129</v>
      </c>
      <c r="E2468">
        <v>76</v>
      </c>
      <c r="F2468">
        <v>280.7</v>
      </c>
      <c r="G2468">
        <v>130.19999999999999</v>
      </c>
      <c r="H2468">
        <v>89</v>
      </c>
      <c r="I2468">
        <v>3</v>
      </c>
      <c r="J2468" t="s">
        <v>16</v>
      </c>
      <c r="K2468" t="s">
        <v>17</v>
      </c>
      <c r="L2468" t="s">
        <v>18</v>
      </c>
      <c r="M2468">
        <v>7.7</v>
      </c>
      <c r="N2468">
        <v>14695.43</v>
      </c>
      <c r="O2468" t="s">
        <v>19</v>
      </c>
      <c r="P2468" t="str">
        <f t="shared" si="1305"/>
        <v>45-59</v>
      </c>
      <c r="Q2468" t="str">
        <f>IF(PatientData[[#This Row],[bmi]]&lt;18.5,"Underweight",
IF(PatientData[[#This Row],[bmi]]&lt;25,"Normal",
IF(PatientData[[#This Row],[bmi]]&lt;30,"Overweight","Obese")))</f>
        <v>Obese</v>
      </c>
      <c r="R2468" t="str">
        <f t="shared" si="1290"/>
        <v>High BP</v>
      </c>
      <c r="S2468" t="str">
        <f t="shared" si="1291"/>
        <v>Normal Cost</v>
      </c>
    </row>
    <row r="2469" spans="1:19" x14ac:dyDescent="0.3">
      <c r="A2469">
        <v>58</v>
      </c>
      <c r="B2469" t="s">
        <v>15</v>
      </c>
      <c r="C2469">
        <v>21.3</v>
      </c>
      <c r="D2469">
        <v>123</v>
      </c>
      <c r="E2469">
        <v>78</v>
      </c>
      <c r="F2469">
        <v>177.5</v>
      </c>
      <c r="G2469">
        <v>100.7</v>
      </c>
      <c r="H2469">
        <v>81</v>
      </c>
      <c r="I2469">
        <v>2</v>
      </c>
      <c r="J2469" t="s">
        <v>16</v>
      </c>
      <c r="K2469" t="s">
        <v>28</v>
      </c>
      <c r="L2469" t="s">
        <v>25</v>
      </c>
      <c r="M2469">
        <v>10.199999999999999</v>
      </c>
      <c r="N2469">
        <v>21589.06</v>
      </c>
      <c r="O2469" t="s">
        <v>19</v>
      </c>
      <c r="P2469" t="str">
        <f t="shared" si="1305"/>
        <v>60-74</v>
      </c>
      <c r="Q2469" t="str">
        <f>IF(PatientData[[#This Row],[bmi]]&lt;18.5,"Underweight",
IF(PatientData[[#This Row],[bmi]]&lt;25,"Normal",
IF(PatientData[[#This Row],[bmi]]&lt;30,"Overweight","Obese")))</f>
        <v>Normal</v>
      </c>
      <c r="R2469" t="str">
        <f t="shared" si="1290"/>
        <v>High BP</v>
      </c>
      <c r="S2469" t="str">
        <f t="shared" si="1291"/>
        <v>High Cost</v>
      </c>
    </row>
    <row r="2470" spans="1:19" x14ac:dyDescent="0.3">
      <c r="A2470">
        <v>73</v>
      </c>
      <c r="B2470" t="s">
        <v>15</v>
      </c>
      <c r="C2470">
        <v>22.4</v>
      </c>
      <c r="D2470">
        <v>150</v>
      </c>
      <c r="E2470">
        <v>94</v>
      </c>
      <c r="F2470">
        <v>241.1</v>
      </c>
      <c r="G2470">
        <v>94.2</v>
      </c>
      <c r="H2470">
        <v>72</v>
      </c>
      <c r="I2470">
        <v>1</v>
      </c>
      <c r="J2470" t="s">
        <v>24</v>
      </c>
      <c r="K2470" t="s">
        <v>21</v>
      </c>
      <c r="L2470" t="s">
        <v>25</v>
      </c>
      <c r="M2470">
        <v>7.8</v>
      </c>
      <c r="N2470">
        <v>15281.15</v>
      </c>
      <c r="O2470" t="s">
        <v>19</v>
      </c>
      <c r="P2470" t="str">
        <f t="shared" si="1305"/>
        <v>60-74</v>
      </c>
      <c r="Q2470" t="str">
        <f>IF(PatientData[[#This Row],[bmi]]&lt;18.5,"Underweight",
IF(PatientData[[#This Row],[bmi]]&lt;25,"Normal",
IF(PatientData[[#This Row],[bmi]]&lt;30,"Overweight","Obese")))</f>
        <v>Normal</v>
      </c>
      <c r="R2470" t="str">
        <f t="shared" si="1290"/>
        <v>High BP</v>
      </c>
      <c r="S2470" t="str">
        <f t="shared" si="1291"/>
        <v>High Cost</v>
      </c>
    </row>
    <row r="2471" spans="1:19" x14ac:dyDescent="0.3">
      <c r="A2471">
        <v>51</v>
      </c>
      <c r="B2471" t="s">
        <v>20</v>
      </c>
      <c r="C2471">
        <v>23.8</v>
      </c>
      <c r="D2471">
        <v>115</v>
      </c>
      <c r="E2471">
        <v>63</v>
      </c>
      <c r="F2471">
        <v>199.1</v>
      </c>
      <c r="G2471">
        <v>129.5</v>
      </c>
      <c r="H2471">
        <v>85</v>
      </c>
      <c r="I2471">
        <v>2</v>
      </c>
      <c r="J2471" t="s">
        <v>16</v>
      </c>
      <c r="K2471" t="s">
        <v>17</v>
      </c>
      <c r="L2471" t="s">
        <v>22</v>
      </c>
      <c r="M2471">
        <v>7</v>
      </c>
      <c r="N2471">
        <v>13467.9</v>
      </c>
      <c r="O2471" t="s">
        <v>19</v>
      </c>
      <c r="P2471" t="str">
        <f t="shared" ref="P2471" si="1306">IF(A2471&lt;30,"18-29",IF(A2471&lt;45,"30-44",IF(A2471&lt;60,"45-59",IF(A2471&lt;75,"60-74","75+"))))</f>
        <v>45-59</v>
      </c>
      <c r="Q2471" t="str">
        <f>IF(PatientData[[#This Row],[bmi]]&lt;18.5,"Underweight",
IF(PatientData[[#This Row],[bmi]]&lt;25,"Normal",
IF(PatientData[[#This Row],[bmi]]&lt;30,"Overweight","Obese")))</f>
        <v>Normal</v>
      </c>
      <c r="R2471" t="str">
        <f t="shared" si="1290"/>
        <v>Normal BP</v>
      </c>
      <c r="S2471" t="str">
        <f t="shared" si="1291"/>
        <v>Normal Cost</v>
      </c>
    </row>
    <row r="2472" spans="1:19" x14ac:dyDescent="0.3">
      <c r="A2472">
        <v>48</v>
      </c>
      <c r="B2472" t="s">
        <v>15</v>
      </c>
      <c r="C2472">
        <v>18</v>
      </c>
      <c r="D2472">
        <v>123</v>
      </c>
      <c r="E2472">
        <v>75</v>
      </c>
      <c r="F2472">
        <v>154.80000000000001</v>
      </c>
      <c r="G2472">
        <v>80.5</v>
      </c>
      <c r="H2472">
        <v>78</v>
      </c>
      <c r="I2472">
        <v>0</v>
      </c>
      <c r="J2472" t="s">
        <v>27</v>
      </c>
      <c r="K2472" t="s">
        <v>26</v>
      </c>
      <c r="L2472" t="s">
        <v>25</v>
      </c>
      <c r="M2472">
        <v>9.1</v>
      </c>
      <c r="N2472">
        <v>16465.75</v>
      </c>
      <c r="O2472" t="s">
        <v>19</v>
      </c>
      <c r="P2472" t="str">
        <f t="shared" ref="P2472" si="1307">IF(A2469&lt;30,"18-29",IF(A2469&lt;45,"30-44",IF(A2469&lt;60,"45-59",IF(A2469&lt;75,"60-74","75+"))))</f>
        <v>45-59</v>
      </c>
      <c r="Q2472" t="str">
        <f>IF(PatientData[[#This Row],[bmi]]&lt;18.5,"Underweight",
IF(PatientData[[#This Row],[bmi]]&lt;25,"Normal",
IF(PatientData[[#This Row],[bmi]]&lt;30,"Overweight","Obese")))</f>
        <v>Underweight</v>
      </c>
      <c r="R2472" t="str">
        <f t="shared" si="1290"/>
        <v>High BP</v>
      </c>
      <c r="S2472" t="str">
        <f t="shared" si="1291"/>
        <v>High Cost</v>
      </c>
    </row>
    <row r="2473" spans="1:19" x14ac:dyDescent="0.3">
      <c r="A2473">
        <v>57</v>
      </c>
      <c r="B2473" t="s">
        <v>20</v>
      </c>
      <c r="C2473">
        <v>23.8</v>
      </c>
      <c r="D2473">
        <v>106</v>
      </c>
      <c r="E2473">
        <v>66</v>
      </c>
      <c r="F2473">
        <v>207.4</v>
      </c>
      <c r="G2473">
        <v>103.5</v>
      </c>
      <c r="H2473">
        <v>66</v>
      </c>
      <c r="I2473">
        <v>0</v>
      </c>
      <c r="J2473" t="s">
        <v>27</v>
      </c>
      <c r="K2473" t="s">
        <v>21</v>
      </c>
      <c r="L2473" t="s">
        <v>25</v>
      </c>
      <c r="M2473">
        <v>3.9</v>
      </c>
      <c r="N2473">
        <v>9523.91</v>
      </c>
      <c r="O2473" t="s">
        <v>19</v>
      </c>
      <c r="P2473" t="str">
        <f t="shared" ref="P2473:P2477" si="1308">IF(A2473&lt;30,"18-29",IF(A2473&lt;45,"30-44",IF(A2473&lt;60,"45-59",IF(A2473&lt;75,"60-74","75+"))))</f>
        <v>45-59</v>
      </c>
      <c r="Q2473" t="str">
        <f>IF(PatientData[[#This Row],[bmi]]&lt;18.5,"Underweight",
IF(PatientData[[#This Row],[bmi]]&lt;25,"Normal",
IF(PatientData[[#This Row],[bmi]]&lt;30,"Overweight","Obese")))</f>
        <v>Normal</v>
      </c>
      <c r="R2473" t="str">
        <f t="shared" si="1290"/>
        <v>Normal BP</v>
      </c>
      <c r="S2473" t="str">
        <f t="shared" si="1291"/>
        <v>Normal Cost</v>
      </c>
    </row>
    <row r="2474" spans="1:19" x14ac:dyDescent="0.3">
      <c r="A2474">
        <v>64</v>
      </c>
      <c r="B2474" t="s">
        <v>20</v>
      </c>
      <c r="C2474">
        <v>23.8</v>
      </c>
      <c r="D2474">
        <v>121</v>
      </c>
      <c r="E2474">
        <v>73</v>
      </c>
      <c r="F2474">
        <v>214.9</v>
      </c>
      <c r="G2474">
        <v>118.5</v>
      </c>
      <c r="H2474">
        <v>87</v>
      </c>
      <c r="I2474">
        <v>0</v>
      </c>
      <c r="J2474" t="s">
        <v>16</v>
      </c>
      <c r="K2474" t="s">
        <v>17</v>
      </c>
      <c r="L2474" t="s">
        <v>22</v>
      </c>
      <c r="M2474">
        <v>9.1</v>
      </c>
      <c r="N2474">
        <v>16544.89</v>
      </c>
      <c r="O2474" t="s">
        <v>19</v>
      </c>
      <c r="P2474" t="str">
        <f t="shared" si="1308"/>
        <v>60-74</v>
      </c>
      <c r="Q2474" t="str">
        <f>IF(PatientData[[#This Row],[bmi]]&lt;18.5,"Underweight",
IF(PatientData[[#This Row],[bmi]]&lt;25,"Normal",
IF(PatientData[[#This Row],[bmi]]&lt;30,"Overweight","Obese")))</f>
        <v>Normal</v>
      </c>
      <c r="R2474" t="str">
        <f t="shared" si="1290"/>
        <v>High BP</v>
      </c>
      <c r="S2474" t="str">
        <f t="shared" si="1291"/>
        <v>High Cost</v>
      </c>
    </row>
    <row r="2475" spans="1:19" x14ac:dyDescent="0.3">
      <c r="A2475">
        <v>81</v>
      </c>
      <c r="B2475" t="s">
        <v>20</v>
      </c>
      <c r="C2475">
        <v>23.8</v>
      </c>
      <c r="D2475">
        <v>139</v>
      </c>
      <c r="E2475">
        <v>84</v>
      </c>
      <c r="F2475">
        <v>238.3</v>
      </c>
      <c r="G2475">
        <v>119.6</v>
      </c>
      <c r="H2475">
        <v>84</v>
      </c>
      <c r="I2475">
        <v>1</v>
      </c>
      <c r="J2475" t="s">
        <v>16</v>
      </c>
      <c r="K2475" t="s">
        <v>17</v>
      </c>
      <c r="L2475" t="s">
        <v>25</v>
      </c>
      <c r="M2475">
        <v>11.5</v>
      </c>
      <c r="N2475">
        <v>20912.59</v>
      </c>
      <c r="O2475" t="s">
        <v>19</v>
      </c>
      <c r="P2475" t="str">
        <f t="shared" si="1308"/>
        <v>75+</v>
      </c>
      <c r="Q2475" t="str">
        <f>IF(PatientData[[#This Row],[bmi]]&lt;18.5,"Underweight",
IF(PatientData[[#This Row],[bmi]]&lt;25,"Normal",
IF(PatientData[[#This Row],[bmi]]&lt;30,"Overweight","Obese")))</f>
        <v>Normal</v>
      </c>
      <c r="R2475" t="str">
        <f t="shared" si="1290"/>
        <v>High BP</v>
      </c>
      <c r="S2475" t="str">
        <f t="shared" si="1291"/>
        <v>High Cost</v>
      </c>
    </row>
    <row r="2476" spans="1:19" x14ac:dyDescent="0.3">
      <c r="A2476">
        <v>64</v>
      </c>
      <c r="B2476" t="s">
        <v>20</v>
      </c>
      <c r="C2476">
        <v>23.8</v>
      </c>
      <c r="D2476">
        <v>108</v>
      </c>
      <c r="E2476">
        <v>76</v>
      </c>
      <c r="F2476">
        <v>250.2</v>
      </c>
      <c r="G2476">
        <v>86.3</v>
      </c>
      <c r="H2476">
        <v>97</v>
      </c>
      <c r="I2476">
        <v>0</v>
      </c>
      <c r="J2476" t="s">
        <v>27</v>
      </c>
      <c r="K2476" t="s">
        <v>21</v>
      </c>
      <c r="L2476" t="s">
        <v>25</v>
      </c>
      <c r="M2476">
        <v>2.5</v>
      </c>
      <c r="N2476">
        <v>7863.74</v>
      </c>
      <c r="O2476" t="s">
        <v>19</v>
      </c>
      <c r="P2476" t="str">
        <f t="shared" si="1308"/>
        <v>60-74</v>
      </c>
      <c r="Q2476" t="str">
        <f>IF(PatientData[[#This Row],[bmi]]&lt;18.5,"Underweight",
IF(PatientData[[#This Row],[bmi]]&lt;25,"Normal",
IF(PatientData[[#This Row],[bmi]]&lt;30,"Overweight","Obese")))</f>
        <v>Normal</v>
      </c>
      <c r="R2476" t="str">
        <f t="shared" si="1290"/>
        <v>Normal BP</v>
      </c>
      <c r="S2476" t="str">
        <f t="shared" si="1291"/>
        <v>Normal Cost</v>
      </c>
    </row>
    <row r="2477" spans="1:19" x14ac:dyDescent="0.3">
      <c r="A2477">
        <v>68</v>
      </c>
      <c r="B2477" t="s">
        <v>20</v>
      </c>
      <c r="C2477">
        <v>23.8</v>
      </c>
      <c r="D2477">
        <v>125</v>
      </c>
      <c r="E2477">
        <v>76</v>
      </c>
      <c r="F2477">
        <v>215.8</v>
      </c>
      <c r="G2477">
        <v>123.7</v>
      </c>
      <c r="H2477">
        <v>80</v>
      </c>
      <c r="I2477">
        <v>0</v>
      </c>
      <c r="J2477" t="s">
        <v>24</v>
      </c>
      <c r="K2477" t="s">
        <v>17</v>
      </c>
      <c r="L2477" t="s">
        <v>18</v>
      </c>
      <c r="M2477">
        <v>4.0999999999999996</v>
      </c>
      <c r="N2477">
        <v>8309.93</v>
      </c>
      <c r="O2477" t="s">
        <v>19</v>
      </c>
      <c r="P2477" t="str">
        <f t="shared" si="1308"/>
        <v>60-74</v>
      </c>
      <c r="Q2477" t="str">
        <f>IF(PatientData[[#This Row],[bmi]]&lt;18.5,"Underweight",
IF(PatientData[[#This Row],[bmi]]&lt;25,"Normal",
IF(PatientData[[#This Row],[bmi]]&lt;30,"Overweight","Obese")))</f>
        <v>Normal</v>
      </c>
      <c r="R2477" t="str">
        <f t="shared" si="1290"/>
        <v>High BP</v>
      </c>
      <c r="S2477" t="str">
        <f t="shared" si="1291"/>
        <v>Normal Cost</v>
      </c>
    </row>
    <row r="2478" spans="1:19" x14ac:dyDescent="0.3">
      <c r="A2478">
        <v>59</v>
      </c>
      <c r="B2478" t="s">
        <v>15</v>
      </c>
      <c r="C2478">
        <v>35.5</v>
      </c>
      <c r="D2478">
        <v>122</v>
      </c>
      <c r="E2478">
        <v>69</v>
      </c>
      <c r="F2478">
        <v>274.2</v>
      </c>
      <c r="G2478">
        <v>117.2</v>
      </c>
      <c r="H2478">
        <v>65</v>
      </c>
      <c r="I2478">
        <v>0</v>
      </c>
      <c r="J2478" t="s">
        <v>16</v>
      </c>
      <c r="K2478" t="s">
        <v>21</v>
      </c>
      <c r="L2478" t="s">
        <v>25</v>
      </c>
      <c r="M2478">
        <v>12.2</v>
      </c>
      <c r="N2478">
        <v>26498.11</v>
      </c>
      <c r="O2478" t="s">
        <v>19</v>
      </c>
      <c r="P2478" t="str">
        <f t="shared" ref="P2478" si="1309">IF(A2475&lt;30,"18-29",IF(A2475&lt;45,"30-44",IF(A2475&lt;60,"45-59",IF(A2475&lt;75,"60-74","75+"))))</f>
        <v>75+</v>
      </c>
      <c r="Q2478" t="str">
        <f>IF(PatientData[[#This Row],[bmi]]&lt;18.5,"Underweight",
IF(PatientData[[#This Row],[bmi]]&lt;25,"Normal",
IF(PatientData[[#This Row],[bmi]]&lt;30,"Overweight","Obese")))</f>
        <v>Obese</v>
      </c>
      <c r="R2478" t="str">
        <f t="shared" si="1290"/>
        <v>High BP</v>
      </c>
      <c r="S2478" t="str">
        <f t="shared" si="1291"/>
        <v>High Cost</v>
      </c>
    </row>
    <row r="2479" spans="1:19" x14ac:dyDescent="0.3">
      <c r="A2479">
        <v>72</v>
      </c>
      <c r="B2479" t="s">
        <v>20</v>
      </c>
      <c r="C2479">
        <v>23.8</v>
      </c>
      <c r="D2479">
        <v>125</v>
      </c>
      <c r="E2479">
        <v>77</v>
      </c>
      <c r="F2479">
        <v>223.1</v>
      </c>
      <c r="G2479">
        <v>122.5</v>
      </c>
      <c r="H2479">
        <v>86</v>
      </c>
      <c r="I2479">
        <v>1</v>
      </c>
      <c r="J2479" t="s">
        <v>27</v>
      </c>
      <c r="K2479" t="s">
        <v>17</v>
      </c>
      <c r="L2479" t="s">
        <v>18</v>
      </c>
      <c r="M2479">
        <v>1</v>
      </c>
      <c r="N2479">
        <v>3326.92</v>
      </c>
      <c r="O2479" t="s">
        <v>23</v>
      </c>
      <c r="P2479" t="str">
        <f t="shared" ref="P2479" si="1310">IF(A2479&lt;30,"18-29",IF(A2479&lt;45,"30-44",IF(A2479&lt;60,"45-59",IF(A2479&lt;75,"60-74","75+"))))</f>
        <v>60-74</v>
      </c>
      <c r="Q2479" t="str">
        <f>IF(PatientData[[#This Row],[bmi]]&lt;18.5,"Underweight",
IF(PatientData[[#This Row],[bmi]]&lt;25,"Normal",
IF(PatientData[[#This Row],[bmi]]&lt;30,"Overweight","Obese")))</f>
        <v>Normal</v>
      </c>
      <c r="R2479" t="str">
        <f t="shared" si="1290"/>
        <v>High BP</v>
      </c>
      <c r="S2479" t="str">
        <f t="shared" si="1291"/>
        <v>Normal Cost</v>
      </c>
    </row>
    <row r="2480" spans="1:19" x14ac:dyDescent="0.3">
      <c r="A2480">
        <v>87</v>
      </c>
      <c r="B2480" t="s">
        <v>15</v>
      </c>
      <c r="C2480">
        <v>29.6</v>
      </c>
      <c r="D2480">
        <v>124</v>
      </c>
      <c r="E2480">
        <v>79</v>
      </c>
      <c r="F2480">
        <v>269.10000000000002</v>
      </c>
      <c r="G2480">
        <v>120.3</v>
      </c>
      <c r="H2480">
        <v>105</v>
      </c>
      <c r="I2480">
        <v>2</v>
      </c>
      <c r="J2480" t="s">
        <v>16</v>
      </c>
      <c r="K2480" t="s">
        <v>17</v>
      </c>
      <c r="L2480" t="s">
        <v>18</v>
      </c>
      <c r="M2480">
        <v>8.1</v>
      </c>
      <c r="N2480">
        <v>13591.86</v>
      </c>
      <c r="O2480" t="s">
        <v>19</v>
      </c>
      <c r="P2480" t="str">
        <f t="shared" ref="P2480" si="1311">IF(A2477&lt;30,"18-29",IF(A2477&lt;45,"30-44",IF(A2477&lt;60,"45-59",IF(A2477&lt;75,"60-74","75+"))))</f>
        <v>60-74</v>
      </c>
      <c r="Q2480" t="str">
        <f>IF(PatientData[[#This Row],[bmi]]&lt;18.5,"Underweight",
IF(PatientData[[#This Row],[bmi]]&lt;25,"Normal",
IF(PatientData[[#This Row],[bmi]]&lt;30,"Overweight","Obese")))</f>
        <v>Overweight</v>
      </c>
      <c r="R2480" t="str">
        <f t="shared" si="1290"/>
        <v>High BP</v>
      </c>
      <c r="S2480" t="str">
        <f t="shared" si="1291"/>
        <v>Normal Cost</v>
      </c>
    </row>
    <row r="2481" spans="1:19" x14ac:dyDescent="0.3">
      <c r="A2481">
        <v>45</v>
      </c>
      <c r="B2481" t="s">
        <v>20</v>
      </c>
      <c r="C2481">
        <v>23.8</v>
      </c>
      <c r="D2481">
        <v>111</v>
      </c>
      <c r="E2481">
        <v>74</v>
      </c>
      <c r="F2481">
        <v>236.4</v>
      </c>
      <c r="G2481">
        <v>75.5</v>
      </c>
      <c r="H2481">
        <v>78</v>
      </c>
      <c r="I2481">
        <v>1</v>
      </c>
      <c r="J2481" t="s">
        <v>16</v>
      </c>
      <c r="K2481" t="s">
        <v>21</v>
      </c>
      <c r="L2481" t="s">
        <v>18</v>
      </c>
      <c r="M2481">
        <v>6.7</v>
      </c>
      <c r="N2481">
        <v>16634.400000000001</v>
      </c>
      <c r="O2481" t="s">
        <v>19</v>
      </c>
      <c r="P2481" t="str">
        <f t="shared" ref="P2481" si="1312">IF(A2481&lt;30,"18-29",IF(A2481&lt;45,"30-44",IF(A2481&lt;60,"45-59",IF(A2481&lt;75,"60-74","75+"))))</f>
        <v>45-59</v>
      </c>
      <c r="Q2481" t="str">
        <f>IF(PatientData[[#This Row],[bmi]]&lt;18.5,"Underweight",
IF(PatientData[[#This Row],[bmi]]&lt;25,"Normal",
IF(PatientData[[#This Row],[bmi]]&lt;30,"Overweight","Obese")))</f>
        <v>Normal</v>
      </c>
      <c r="R2481" t="str">
        <f t="shared" si="1290"/>
        <v>Normal BP</v>
      </c>
      <c r="S2481" t="str">
        <f t="shared" si="1291"/>
        <v>High Cost</v>
      </c>
    </row>
    <row r="2482" spans="1:19" x14ac:dyDescent="0.3">
      <c r="A2482">
        <v>67</v>
      </c>
      <c r="B2482" t="s">
        <v>15</v>
      </c>
      <c r="C2482">
        <v>31.2</v>
      </c>
      <c r="D2482">
        <v>131</v>
      </c>
      <c r="E2482">
        <v>82</v>
      </c>
      <c r="F2482">
        <v>236</v>
      </c>
      <c r="G2482">
        <v>158.6</v>
      </c>
      <c r="H2482">
        <v>71</v>
      </c>
      <c r="I2482">
        <v>1</v>
      </c>
      <c r="J2482" t="s">
        <v>27</v>
      </c>
      <c r="K2482" t="s">
        <v>17</v>
      </c>
      <c r="L2482" t="s">
        <v>25</v>
      </c>
      <c r="M2482">
        <v>3.6</v>
      </c>
      <c r="N2482">
        <v>6250.41</v>
      </c>
      <c r="O2482" t="s">
        <v>19</v>
      </c>
      <c r="P2482" t="str">
        <f t="shared" ref="P2482" si="1313">IF(A2479&lt;30,"18-29",IF(A2479&lt;45,"30-44",IF(A2479&lt;60,"45-59",IF(A2479&lt;75,"60-74","75+"))))</f>
        <v>60-74</v>
      </c>
      <c r="Q2482" t="str">
        <f>IF(PatientData[[#This Row],[bmi]]&lt;18.5,"Underweight",
IF(PatientData[[#This Row],[bmi]]&lt;25,"Normal",
IF(PatientData[[#This Row],[bmi]]&lt;30,"Overweight","Obese")))</f>
        <v>Obese</v>
      </c>
      <c r="R2482" t="str">
        <f t="shared" si="1290"/>
        <v>High BP</v>
      </c>
      <c r="S2482" t="str">
        <f t="shared" si="1291"/>
        <v>Normal Cost</v>
      </c>
    </row>
    <row r="2483" spans="1:19" x14ac:dyDescent="0.3">
      <c r="A2483">
        <v>60</v>
      </c>
      <c r="B2483" t="s">
        <v>20</v>
      </c>
      <c r="C2483">
        <v>23.8</v>
      </c>
      <c r="D2483">
        <v>140</v>
      </c>
      <c r="E2483">
        <v>84</v>
      </c>
      <c r="F2483">
        <v>244.3</v>
      </c>
      <c r="G2483">
        <v>120.9</v>
      </c>
      <c r="H2483">
        <v>76</v>
      </c>
      <c r="I2483">
        <v>2</v>
      </c>
      <c r="J2483" t="s">
        <v>24</v>
      </c>
      <c r="K2483" t="s">
        <v>17</v>
      </c>
      <c r="L2483" t="s">
        <v>18</v>
      </c>
      <c r="M2483">
        <v>5.2</v>
      </c>
      <c r="N2483">
        <v>8304.2199999999993</v>
      </c>
      <c r="O2483" t="s">
        <v>23</v>
      </c>
      <c r="P2483" t="str">
        <f t="shared" ref="P2483:P2484" si="1314">IF(A2483&lt;30,"18-29",IF(A2483&lt;45,"30-44",IF(A2483&lt;60,"45-59",IF(A2483&lt;75,"60-74","75+"))))</f>
        <v>60-74</v>
      </c>
      <c r="Q2483" t="str">
        <f>IF(PatientData[[#This Row],[bmi]]&lt;18.5,"Underweight",
IF(PatientData[[#This Row],[bmi]]&lt;25,"Normal",
IF(PatientData[[#This Row],[bmi]]&lt;30,"Overweight","Obese")))</f>
        <v>Normal</v>
      </c>
      <c r="R2483" t="str">
        <f t="shared" si="1290"/>
        <v>High BP</v>
      </c>
      <c r="S2483" t="str">
        <f t="shared" si="1291"/>
        <v>Normal Cost</v>
      </c>
    </row>
    <row r="2484" spans="1:19" x14ac:dyDescent="0.3">
      <c r="A2484">
        <v>58</v>
      </c>
      <c r="B2484" t="s">
        <v>20</v>
      </c>
      <c r="C2484">
        <v>23.8</v>
      </c>
      <c r="D2484">
        <v>122</v>
      </c>
      <c r="E2484">
        <v>73</v>
      </c>
      <c r="F2484">
        <v>243.2</v>
      </c>
      <c r="G2484">
        <v>127.3</v>
      </c>
      <c r="H2484">
        <v>82</v>
      </c>
      <c r="I2484">
        <v>4</v>
      </c>
      <c r="J2484" t="s">
        <v>16</v>
      </c>
      <c r="K2484" t="s">
        <v>17</v>
      </c>
      <c r="L2484" t="s">
        <v>22</v>
      </c>
      <c r="M2484">
        <v>5.2</v>
      </c>
      <c r="N2484">
        <v>10399</v>
      </c>
      <c r="O2484" t="s">
        <v>23</v>
      </c>
      <c r="P2484" t="str">
        <f t="shared" si="1314"/>
        <v>45-59</v>
      </c>
      <c r="Q2484" t="str">
        <f>IF(PatientData[[#This Row],[bmi]]&lt;18.5,"Underweight",
IF(PatientData[[#This Row],[bmi]]&lt;25,"Normal",
IF(PatientData[[#This Row],[bmi]]&lt;30,"Overweight","Obese")))</f>
        <v>Normal</v>
      </c>
      <c r="R2484" t="str">
        <f t="shared" si="1290"/>
        <v>High BP</v>
      </c>
      <c r="S2484" t="str">
        <f t="shared" si="1291"/>
        <v>Normal Cost</v>
      </c>
    </row>
    <row r="2485" spans="1:19" x14ac:dyDescent="0.3">
      <c r="A2485">
        <v>47</v>
      </c>
      <c r="B2485" t="s">
        <v>15</v>
      </c>
      <c r="C2485">
        <v>30.2</v>
      </c>
      <c r="D2485">
        <v>112</v>
      </c>
      <c r="E2485">
        <v>61</v>
      </c>
      <c r="F2485">
        <v>220.5</v>
      </c>
      <c r="G2485">
        <v>106</v>
      </c>
      <c r="H2485">
        <v>91</v>
      </c>
      <c r="I2485">
        <v>3</v>
      </c>
      <c r="J2485" t="s">
        <v>16</v>
      </c>
      <c r="K2485" t="s">
        <v>21</v>
      </c>
      <c r="L2485" t="s">
        <v>22</v>
      </c>
      <c r="M2485">
        <v>7.9</v>
      </c>
      <c r="N2485">
        <v>15487.6</v>
      </c>
      <c r="O2485" t="s">
        <v>23</v>
      </c>
      <c r="P2485" t="str">
        <f t="shared" ref="P2485:P2486" si="1315">IF(A2482&lt;30,"18-29",IF(A2482&lt;45,"30-44",IF(A2482&lt;60,"45-59",IF(A2482&lt;75,"60-74","75+"))))</f>
        <v>60-74</v>
      </c>
      <c r="Q2485" t="str">
        <f>IF(PatientData[[#This Row],[bmi]]&lt;18.5,"Underweight",
IF(PatientData[[#This Row],[bmi]]&lt;25,"Normal",
IF(PatientData[[#This Row],[bmi]]&lt;30,"Overweight","Obese")))</f>
        <v>Obese</v>
      </c>
      <c r="R2485" t="str">
        <f t="shared" si="1290"/>
        <v>Normal BP</v>
      </c>
      <c r="S2485" t="str">
        <f t="shared" si="1291"/>
        <v>High Cost</v>
      </c>
    </row>
    <row r="2486" spans="1:19" x14ac:dyDescent="0.3">
      <c r="A2486">
        <v>40</v>
      </c>
      <c r="B2486" t="s">
        <v>15</v>
      </c>
      <c r="C2486">
        <v>32.799999999999997</v>
      </c>
      <c r="D2486">
        <v>111</v>
      </c>
      <c r="E2486">
        <v>60</v>
      </c>
      <c r="F2486">
        <v>239.9</v>
      </c>
      <c r="G2486">
        <v>138.6</v>
      </c>
      <c r="H2486">
        <v>82</v>
      </c>
      <c r="I2486">
        <v>0</v>
      </c>
      <c r="J2486" t="s">
        <v>27</v>
      </c>
      <c r="K2486" t="s">
        <v>17</v>
      </c>
      <c r="L2486" t="s">
        <v>25</v>
      </c>
      <c r="M2486">
        <v>1.1000000000000001</v>
      </c>
      <c r="N2486">
        <v>3260.08</v>
      </c>
      <c r="O2486" t="s">
        <v>19</v>
      </c>
      <c r="P2486" t="str">
        <f t="shared" si="1315"/>
        <v>60-74</v>
      </c>
      <c r="Q2486" t="str">
        <f>IF(PatientData[[#This Row],[bmi]]&lt;18.5,"Underweight",
IF(PatientData[[#This Row],[bmi]]&lt;25,"Normal",
IF(PatientData[[#This Row],[bmi]]&lt;30,"Overweight","Obese")))</f>
        <v>Obese</v>
      </c>
      <c r="R2486" t="str">
        <f t="shared" si="1290"/>
        <v>Normal BP</v>
      </c>
      <c r="S2486" t="str">
        <f t="shared" si="1291"/>
        <v>Normal Cost</v>
      </c>
    </row>
    <row r="2487" spans="1:19" x14ac:dyDescent="0.3">
      <c r="A2487">
        <v>69</v>
      </c>
      <c r="B2487" t="s">
        <v>20</v>
      </c>
      <c r="C2487">
        <v>23.8</v>
      </c>
      <c r="D2487">
        <v>133</v>
      </c>
      <c r="E2487">
        <v>76</v>
      </c>
      <c r="F2487">
        <v>225</v>
      </c>
      <c r="G2487">
        <v>122</v>
      </c>
      <c r="H2487">
        <v>80</v>
      </c>
      <c r="I2487">
        <v>0</v>
      </c>
      <c r="J2487" t="s">
        <v>16</v>
      </c>
      <c r="K2487" t="s">
        <v>17</v>
      </c>
      <c r="L2487" t="s">
        <v>18</v>
      </c>
      <c r="M2487">
        <v>8.1999999999999993</v>
      </c>
      <c r="N2487">
        <v>12921.32</v>
      </c>
      <c r="O2487" t="s">
        <v>19</v>
      </c>
      <c r="P2487" t="str">
        <f t="shared" ref="P2487" si="1316">IF(A2487&lt;30,"18-29",IF(A2487&lt;45,"30-44",IF(A2487&lt;60,"45-59",IF(A2487&lt;75,"60-74","75+"))))</f>
        <v>60-74</v>
      </c>
      <c r="Q2487" t="str">
        <f>IF(PatientData[[#This Row],[bmi]]&lt;18.5,"Underweight",
IF(PatientData[[#This Row],[bmi]]&lt;25,"Normal",
IF(PatientData[[#This Row],[bmi]]&lt;30,"Overweight","Obese")))</f>
        <v>Normal</v>
      </c>
      <c r="R2487" t="str">
        <f t="shared" si="1290"/>
        <v>High BP</v>
      </c>
      <c r="S2487" t="str">
        <f t="shared" si="1291"/>
        <v>Normal Cost</v>
      </c>
    </row>
    <row r="2488" spans="1:19" x14ac:dyDescent="0.3">
      <c r="A2488">
        <v>81</v>
      </c>
      <c r="B2488" t="s">
        <v>15</v>
      </c>
      <c r="C2488">
        <v>45</v>
      </c>
      <c r="D2488">
        <v>160</v>
      </c>
      <c r="E2488">
        <v>93</v>
      </c>
      <c r="F2488">
        <v>292</v>
      </c>
      <c r="G2488">
        <v>112.3</v>
      </c>
      <c r="H2488">
        <v>81</v>
      </c>
      <c r="I2488">
        <v>1</v>
      </c>
      <c r="J2488" t="s">
        <v>16</v>
      </c>
      <c r="K2488" t="s">
        <v>28</v>
      </c>
      <c r="L2488" t="s">
        <v>18</v>
      </c>
      <c r="M2488">
        <v>10.5</v>
      </c>
      <c r="N2488">
        <v>20162.12</v>
      </c>
      <c r="O2488" t="s">
        <v>19</v>
      </c>
      <c r="P2488" t="str">
        <f t="shared" ref="P2488" si="1317">IF(A2485&lt;30,"18-29",IF(A2485&lt;45,"30-44",IF(A2485&lt;60,"45-59",IF(A2485&lt;75,"60-74","75+"))))</f>
        <v>45-59</v>
      </c>
      <c r="Q2488" t="str">
        <f>IF(PatientData[[#This Row],[bmi]]&lt;18.5,"Underweight",
IF(PatientData[[#This Row],[bmi]]&lt;25,"Normal",
IF(PatientData[[#This Row],[bmi]]&lt;30,"Overweight","Obese")))</f>
        <v>Obese</v>
      </c>
      <c r="R2488" t="str">
        <f t="shared" si="1290"/>
        <v>High BP</v>
      </c>
      <c r="S2488" t="str">
        <f t="shared" si="1291"/>
        <v>High Cost</v>
      </c>
    </row>
    <row r="2489" spans="1:19" x14ac:dyDescent="0.3">
      <c r="A2489">
        <v>47</v>
      </c>
      <c r="B2489" t="s">
        <v>20</v>
      </c>
      <c r="C2489">
        <v>23.8</v>
      </c>
      <c r="D2489">
        <v>123</v>
      </c>
      <c r="E2489">
        <v>81</v>
      </c>
      <c r="F2489">
        <v>201.3</v>
      </c>
      <c r="G2489">
        <v>107</v>
      </c>
      <c r="H2489">
        <v>68</v>
      </c>
      <c r="I2489">
        <v>1</v>
      </c>
      <c r="J2489" t="s">
        <v>27</v>
      </c>
      <c r="K2489" t="s">
        <v>21</v>
      </c>
      <c r="L2489" t="s">
        <v>18</v>
      </c>
      <c r="M2489">
        <v>10.199999999999999</v>
      </c>
      <c r="N2489">
        <v>15052.23</v>
      </c>
      <c r="O2489" t="s">
        <v>19</v>
      </c>
      <c r="P2489" t="str">
        <f t="shared" ref="P2489:P2490" si="1318">IF(A2489&lt;30,"18-29",IF(A2489&lt;45,"30-44",IF(A2489&lt;60,"45-59",IF(A2489&lt;75,"60-74","75+"))))</f>
        <v>45-59</v>
      </c>
      <c r="Q2489" t="str">
        <f>IF(PatientData[[#This Row],[bmi]]&lt;18.5,"Underweight",
IF(PatientData[[#This Row],[bmi]]&lt;25,"Normal",
IF(PatientData[[#This Row],[bmi]]&lt;30,"Overweight","Obese")))</f>
        <v>Normal</v>
      </c>
      <c r="R2489" t="str">
        <f t="shared" si="1290"/>
        <v>High BP</v>
      </c>
      <c r="S2489" t="str">
        <f t="shared" si="1291"/>
        <v>High Cost</v>
      </c>
    </row>
    <row r="2490" spans="1:19" x14ac:dyDescent="0.3">
      <c r="A2490">
        <v>68</v>
      </c>
      <c r="B2490" t="s">
        <v>20</v>
      </c>
      <c r="C2490">
        <v>23.8</v>
      </c>
      <c r="D2490">
        <v>101</v>
      </c>
      <c r="E2490">
        <v>64</v>
      </c>
      <c r="F2490">
        <v>231.5</v>
      </c>
      <c r="G2490">
        <v>112.5</v>
      </c>
      <c r="H2490">
        <v>95</v>
      </c>
      <c r="I2490">
        <v>0</v>
      </c>
      <c r="J2490" t="s">
        <v>27</v>
      </c>
      <c r="K2490" t="s">
        <v>28</v>
      </c>
      <c r="L2490" t="s">
        <v>25</v>
      </c>
      <c r="M2490">
        <v>6.1</v>
      </c>
      <c r="N2490">
        <v>14535.62</v>
      </c>
      <c r="O2490" t="s">
        <v>19</v>
      </c>
      <c r="P2490" t="str">
        <f t="shared" si="1318"/>
        <v>60-74</v>
      </c>
      <c r="Q2490" t="str">
        <f>IF(PatientData[[#This Row],[bmi]]&lt;18.5,"Underweight",
IF(PatientData[[#This Row],[bmi]]&lt;25,"Normal",
IF(PatientData[[#This Row],[bmi]]&lt;30,"Overweight","Obese")))</f>
        <v>Normal</v>
      </c>
      <c r="R2490" t="str">
        <f t="shared" si="1290"/>
        <v>Normal BP</v>
      </c>
      <c r="S2490" t="str">
        <f t="shared" si="1291"/>
        <v>Normal Cost</v>
      </c>
    </row>
    <row r="2491" spans="1:19" x14ac:dyDescent="0.3">
      <c r="A2491">
        <v>80</v>
      </c>
      <c r="B2491" t="s">
        <v>15</v>
      </c>
      <c r="C2491">
        <v>34.1</v>
      </c>
      <c r="D2491">
        <v>142</v>
      </c>
      <c r="E2491">
        <v>81</v>
      </c>
      <c r="F2491">
        <v>258.10000000000002</v>
      </c>
      <c r="G2491">
        <v>106.9</v>
      </c>
      <c r="H2491">
        <v>79</v>
      </c>
      <c r="I2491">
        <v>2</v>
      </c>
      <c r="J2491" t="s">
        <v>27</v>
      </c>
      <c r="K2491" t="s">
        <v>28</v>
      </c>
      <c r="L2491" t="s">
        <v>25</v>
      </c>
      <c r="M2491">
        <v>9.3000000000000007</v>
      </c>
      <c r="N2491">
        <v>23387.29</v>
      </c>
      <c r="O2491" t="s">
        <v>19</v>
      </c>
      <c r="P2491" t="str">
        <f t="shared" ref="P2491:P2493" si="1319">IF(A2488&lt;30,"18-29",IF(A2488&lt;45,"30-44",IF(A2488&lt;60,"45-59",IF(A2488&lt;75,"60-74","75+"))))</f>
        <v>75+</v>
      </c>
      <c r="Q2491" t="str">
        <f>IF(PatientData[[#This Row],[bmi]]&lt;18.5,"Underweight",
IF(PatientData[[#This Row],[bmi]]&lt;25,"Normal",
IF(PatientData[[#This Row],[bmi]]&lt;30,"Overweight","Obese")))</f>
        <v>Obese</v>
      </c>
      <c r="R2491" t="str">
        <f t="shared" si="1290"/>
        <v>High BP</v>
      </c>
      <c r="S2491" t="str">
        <f t="shared" si="1291"/>
        <v>High Cost</v>
      </c>
    </row>
    <row r="2492" spans="1:19" x14ac:dyDescent="0.3">
      <c r="A2492">
        <v>41</v>
      </c>
      <c r="B2492" t="s">
        <v>15</v>
      </c>
      <c r="C2492">
        <v>13.1</v>
      </c>
      <c r="D2492">
        <v>116</v>
      </c>
      <c r="E2492">
        <v>67</v>
      </c>
      <c r="F2492">
        <v>191.7</v>
      </c>
      <c r="G2492">
        <v>129.30000000000001</v>
      </c>
      <c r="H2492">
        <v>84</v>
      </c>
      <c r="I2492">
        <v>0</v>
      </c>
      <c r="J2492" t="s">
        <v>27</v>
      </c>
      <c r="K2492" t="s">
        <v>17</v>
      </c>
      <c r="L2492" t="s">
        <v>18</v>
      </c>
      <c r="M2492">
        <v>4.9000000000000004</v>
      </c>
      <c r="N2492">
        <v>9040.9599999999991</v>
      </c>
      <c r="O2492" t="s">
        <v>19</v>
      </c>
      <c r="P2492" t="str">
        <f t="shared" si="1319"/>
        <v>45-59</v>
      </c>
      <c r="Q2492" t="str">
        <f>IF(PatientData[[#This Row],[bmi]]&lt;18.5,"Underweight",
IF(PatientData[[#This Row],[bmi]]&lt;25,"Normal",
IF(PatientData[[#This Row],[bmi]]&lt;30,"Overweight","Obese")))</f>
        <v>Underweight</v>
      </c>
      <c r="R2492" t="str">
        <f t="shared" si="1290"/>
        <v>Normal BP</v>
      </c>
      <c r="S2492" t="str">
        <f t="shared" si="1291"/>
        <v>Normal Cost</v>
      </c>
    </row>
    <row r="2493" spans="1:19" x14ac:dyDescent="0.3">
      <c r="A2493">
        <v>93</v>
      </c>
      <c r="B2493" t="s">
        <v>15</v>
      </c>
      <c r="C2493">
        <v>36.5</v>
      </c>
      <c r="D2493">
        <v>142</v>
      </c>
      <c r="E2493">
        <v>92</v>
      </c>
      <c r="F2493">
        <v>282.7</v>
      </c>
      <c r="G2493">
        <v>114.5</v>
      </c>
      <c r="H2493">
        <v>76</v>
      </c>
      <c r="I2493">
        <v>2</v>
      </c>
      <c r="J2493" t="s">
        <v>16</v>
      </c>
      <c r="K2493" t="s">
        <v>21</v>
      </c>
      <c r="L2493" t="s">
        <v>22</v>
      </c>
      <c r="M2493">
        <v>10.199999999999999</v>
      </c>
      <c r="N2493">
        <v>19294.86</v>
      </c>
      <c r="O2493" t="s">
        <v>19</v>
      </c>
      <c r="P2493" t="str">
        <f t="shared" si="1319"/>
        <v>60-74</v>
      </c>
      <c r="Q2493" t="str">
        <f>IF(PatientData[[#This Row],[bmi]]&lt;18.5,"Underweight",
IF(PatientData[[#This Row],[bmi]]&lt;25,"Normal",
IF(PatientData[[#This Row],[bmi]]&lt;30,"Overweight","Obese")))</f>
        <v>Obese</v>
      </c>
      <c r="R2493" t="str">
        <f t="shared" si="1290"/>
        <v>High BP</v>
      </c>
      <c r="S2493" t="str">
        <f t="shared" si="1291"/>
        <v>High Cost</v>
      </c>
    </row>
    <row r="2494" spans="1:19" x14ac:dyDescent="0.3">
      <c r="A2494">
        <v>78</v>
      </c>
      <c r="B2494" t="s">
        <v>20</v>
      </c>
      <c r="C2494">
        <v>23.8</v>
      </c>
      <c r="D2494">
        <v>133</v>
      </c>
      <c r="E2494">
        <v>84</v>
      </c>
      <c r="F2494">
        <v>195.4</v>
      </c>
      <c r="G2494">
        <v>109.3</v>
      </c>
      <c r="H2494">
        <v>84</v>
      </c>
      <c r="I2494">
        <v>0</v>
      </c>
      <c r="J2494" t="s">
        <v>24</v>
      </c>
      <c r="K2494" t="s">
        <v>17</v>
      </c>
      <c r="L2494" t="s">
        <v>25</v>
      </c>
      <c r="M2494">
        <v>3.7</v>
      </c>
      <c r="N2494">
        <v>7461.87</v>
      </c>
      <c r="O2494" t="s">
        <v>19</v>
      </c>
      <c r="P2494" t="str">
        <f t="shared" ref="P2494" si="1320">IF(A2494&lt;30,"18-29",IF(A2494&lt;45,"30-44",IF(A2494&lt;60,"45-59",IF(A2494&lt;75,"60-74","75+"))))</f>
        <v>75+</v>
      </c>
      <c r="Q2494" t="str">
        <f>IF(PatientData[[#This Row],[bmi]]&lt;18.5,"Underweight",
IF(PatientData[[#This Row],[bmi]]&lt;25,"Normal",
IF(PatientData[[#This Row],[bmi]]&lt;30,"Overweight","Obese")))</f>
        <v>Normal</v>
      </c>
      <c r="R2494" t="str">
        <f t="shared" si="1290"/>
        <v>High BP</v>
      </c>
      <c r="S2494" t="str">
        <f t="shared" si="1291"/>
        <v>Normal Cost</v>
      </c>
    </row>
    <row r="2495" spans="1:19" x14ac:dyDescent="0.3">
      <c r="A2495">
        <v>73</v>
      </c>
      <c r="B2495" t="s">
        <v>15</v>
      </c>
      <c r="C2495">
        <v>27.7</v>
      </c>
      <c r="D2495">
        <v>221</v>
      </c>
      <c r="E2495">
        <v>130</v>
      </c>
      <c r="F2495">
        <v>221.6</v>
      </c>
      <c r="G2495">
        <v>110.8</v>
      </c>
      <c r="H2495">
        <v>77</v>
      </c>
      <c r="I2495">
        <v>2</v>
      </c>
      <c r="J2495" t="s">
        <v>16</v>
      </c>
      <c r="K2495" t="s">
        <v>17</v>
      </c>
      <c r="L2495" t="s">
        <v>25</v>
      </c>
      <c r="M2495">
        <v>11.2</v>
      </c>
      <c r="N2495">
        <v>21026.5</v>
      </c>
      <c r="O2495" t="s">
        <v>19</v>
      </c>
      <c r="P2495" t="str">
        <f t="shared" ref="P2495" si="1321">IF(A2492&lt;30,"18-29",IF(A2492&lt;45,"30-44",IF(A2492&lt;60,"45-59",IF(A2492&lt;75,"60-74","75+"))))</f>
        <v>30-44</v>
      </c>
      <c r="Q2495" t="str">
        <f>IF(PatientData[[#This Row],[bmi]]&lt;18.5,"Underweight",
IF(PatientData[[#This Row],[bmi]]&lt;25,"Normal",
IF(PatientData[[#This Row],[bmi]]&lt;30,"Overweight","Obese")))</f>
        <v>Overweight</v>
      </c>
      <c r="R2495" t="str">
        <f t="shared" si="1290"/>
        <v>High BP</v>
      </c>
      <c r="S2495" t="str">
        <f t="shared" si="1291"/>
        <v>High Cost</v>
      </c>
    </row>
    <row r="2496" spans="1:19" x14ac:dyDescent="0.3">
      <c r="A2496">
        <v>82</v>
      </c>
      <c r="B2496" t="s">
        <v>20</v>
      </c>
      <c r="C2496">
        <v>23.8</v>
      </c>
      <c r="D2496">
        <v>140</v>
      </c>
      <c r="E2496">
        <v>90</v>
      </c>
      <c r="F2496">
        <v>203.5</v>
      </c>
      <c r="G2496">
        <v>98.7</v>
      </c>
      <c r="H2496">
        <v>110</v>
      </c>
      <c r="I2496">
        <v>1</v>
      </c>
      <c r="J2496" t="s">
        <v>16</v>
      </c>
      <c r="K2496" t="s">
        <v>28</v>
      </c>
      <c r="L2496" t="s">
        <v>18</v>
      </c>
      <c r="M2496">
        <v>9.6</v>
      </c>
      <c r="N2496">
        <v>20850.59</v>
      </c>
      <c r="O2496" t="s">
        <v>19</v>
      </c>
      <c r="P2496" t="str">
        <f t="shared" ref="P2496:P2500" si="1322">IF(A2496&lt;30,"18-29",IF(A2496&lt;45,"30-44",IF(A2496&lt;60,"45-59",IF(A2496&lt;75,"60-74","75+"))))</f>
        <v>75+</v>
      </c>
      <c r="Q2496" t="str">
        <f>IF(PatientData[[#This Row],[bmi]]&lt;18.5,"Underweight",
IF(PatientData[[#This Row],[bmi]]&lt;25,"Normal",
IF(PatientData[[#This Row],[bmi]]&lt;30,"Overweight","Obese")))</f>
        <v>Normal</v>
      </c>
      <c r="R2496" t="str">
        <f t="shared" si="1290"/>
        <v>High BP</v>
      </c>
      <c r="S2496" t="str">
        <f t="shared" si="1291"/>
        <v>High Cost</v>
      </c>
    </row>
    <row r="2497" spans="1:19" x14ac:dyDescent="0.3">
      <c r="A2497">
        <v>43</v>
      </c>
      <c r="B2497" t="s">
        <v>20</v>
      </c>
      <c r="C2497">
        <v>23.8</v>
      </c>
      <c r="D2497">
        <v>113</v>
      </c>
      <c r="E2497">
        <v>73</v>
      </c>
      <c r="F2497">
        <v>226.6</v>
      </c>
      <c r="G2497">
        <v>89.5</v>
      </c>
      <c r="H2497">
        <v>73</v>
      </c>
      <c r="I2497">
        <v>3</v>
      </c>
      <c r="J2497" t="s">
        <v>27</v>
      </c>
      <c r="K2497" t="s">
        <v>21</v>
      </c>
      <c r="L2497" t="s">
        <v>18</v>
      </c>
      <c r="M2497">
        <v>3.8</v>
      </c>
      <c r="N2497">
        <v>10405.06</v>
      </c>
      <c r="O2497" t="s">
        <v>19</v>
      </c>
      <c r="P2497" t="str">
        <f t="shared" si="1322"/>
        <v>30-44</v>
      </c>
      <c r="Q2497" t="str">
        <f>IF(PatientData[[#This Row],[bmi]]&lt;18.5,"Underweight",
IF(PatientData[[#This Row],[bmi]]&lt;25,"Normal",
IF(PatientData[[#This Row],[bmi]]&lt;30,"Overweight","Obese")))</f>
        <v>Normal</v>
      </c>
      <c r="R2497" t="str">
        <f t="shared" si="1290"/>
        <v>Normal BP</v>
      </c>
      <c r="S2497" t="str">
        <f t="shared" si="1291"/>
        <v>Normal Cost</v>
      </c>
    </row>
    <row r="2498" spans="1:19" x14ac:dyDescent="0.3">
      <c r="A2498">
        <v>72</v>
      </c>
      <c r="B2498" t="s">
        <v>20</v>
      </c>
      <c r="C2498">
        <v>23.8</v>
      </c>
      <c r="D2498">
        <v>107</v>
      </c>
      <c r="E2498">
        <v>68</v>
      </c>
      <c r="F2498">
        <v>248.7</v>
      </c>
      <c r="G2498">
        <v>124.6</v>
      </c>
      <c r="H2498">
        <v>65</v>
      </c>
      <c r="I2498">
        <v>1</v>
      </c>
      <c r="J2498" t="s">
        <v>27</v>
      </c>
      <c r="K2498" t="s">
        <v>17</v>
      </c>
      <c r="L2498" t="s">
        <v>18</v>
      </c>
      <c r="M2498">
        <v>1.7</v>
      </c>
      <c r="N2498">
        <v>4716.3900000000003</v>
      </c>
      <c r="O2498" t="s">
        <v>19</v>
      </c>
      <c r="P2498" t="str">
        <f t="shared" si="1322"/>
        <v>60-74</v>
      </c>
      <c r="Q2498" t="str">
        <f>IF(PatientData[[#This Row],[bmi]]&lt;18.5,"Underweight",
IF(PatientData[[#This Row],[bmi]]&lt;25,"Normal",
IF(PatientData[[#This Row],[bmi]]&lt;30,"Overweight","Obese")))</f>
        <v>Normal</v>
      </c>
      <c r="R2498" t="str">
        <f t="shared" si="1290"/>
        <v>Normal BP</v>
      </c>
      <c r="S2498" t="str">
        <f t="shared" si="1291"/>
        <v>Normal Cost</v>
      </c>
    </row>
    <row r="2499" spans="1:19" x14ac:dyDescent="0.3">
      <c r="A2499">
        <v>63</v>
      </c>
      <c r="B2499" t="s">
        <v>20</v>
      </c>
      <c r="C2499">
        <v>23.8</v>
      </c>
      <c r="D2499">
        <v>125</v>
      </c>
      <c r="E2499">
        <v>85</v>
      </c>
      <c r="F2499">
        <v>209.9</v>
      </c>
      <c r="G2499">
        <v>154.80000000000001</v>
      </c>
      <c r="H2499">
        <v>67</v>
      </c>
      <c r="I2499">
        <v>3</v>
      </c>
      <c r="J2499" t="s">
        <v>24</v>
      </c>
      <c r="K2499" t="s">
        <v>17</v>
      </c>
      <c r="L2499" t="s">
        <v>25</v>
      </c>
      <c r="M2499">
        <v>3.9</v>
      </c>
      <c r="N2499">
        <v>8131.59</v>
      </c>
      <c r="O2499" t="s">
        <v>19</v>
      </c>
      <c r="P2499" t="str">
        <f t="shared" si="1322"/>
        <v>60-74</v>
      </c>
      <c r="Q2499" t="str">
        <f>IF(PatientData[[#This Row],[bmi]]&lt;18.5,"Underweight",
IF(PatientData[[#This Row],[bmi]]&lt;25,"Normal",
IF(PatientData[[#This Row],[bmi]]&lt;30,"Overweight","Obese")))</f>
        <v>Normal</v>
      </c>
      <c r="R2499" t="str">
        <f t="shared" ref="R2499:R2562" si="1323">IF(AND(D2499&lt;120,E2499&lt;80),"Normal BP","High BP")</f>
        <v>High BP</v>
      </c>
      <c r="S2499" t="str">
        <f t="shared" ref="S2499:S2562" si="1324">IF(N2499&gt;15000,"High Cost","Normal Cost")</f>
        <v>Normal Cost</v>
      </c>
    </row>
    <row r="2500" spans="1:19" x14ac:dyDescent="0.3">
      <c r="A2500">
        <v>55</v>
      </c>
      <c r="B2500" t="s">
        <v>20</v>
      </c>
      <c r="C2500">
        <v>23.8</v>
      </c>
      <c r="D2500">
        <v>134</v>
      </c>
      <c r="E2500">
        <v>74</v>
      </c>
      <c r="F2500">
        <v>223</v>
      </c>
      <c r="G2500">
        <v>124</v>
      </c>
      <c r="H2500">
        <v>76</v>
      </c>
      <c r="I2500">
        <v>0</v>
      </c>
      <c r="J2500" t="s">
        <v>24</v>
      </c>
      <c r="K2500" t="s">
        <v>17</v>
      </c>
      <c r="L2500" t="s">
        <v>18</v>
      </c>
      <c r="M2500">
        <v>3.3</v>
      </c>
      <c r="N2500">
        <v>6800.69</v>
      </c>
      <c r="O2500" t="s">
        <v>19</v>
      </c>
      <c r="P2500" t="str">
        <f t="shared" si="1322"/>
        <v>45-59</v>
      </c>
      <c r="Q2500" t="str">
        <f>IF(PatientData[[#This Row],[bmi]]&lt;18.5,"Underweight",
IF(PatientData[[#This Row],[bmi]]&lt;25,"Normal",
IF(PatientData[[#This Row],[bmi]]&lt;30,"Overweight","Obese")))</f>
        <v>Normal</v>
      </c>
      <c r="R2500" t="str">
        <f t="shared" si="1323"/>
        <v>High BP</v>
      </c>
      <c r="S2500" t="str">
        <f t="shared" si="1324"/>
        <v>Normal Cost</v>
      </c>
    </row>
    <row r="2501" spans="1:19" x14ac:dyDescent="0.3">
      <c r="A2501">
        <v>72</v>
      </c>
      <c r="B2501" t="s">
        <v>15</v>
      </c>
      <c r="C2501">
        <v>21.8</v>
      </c>
      <c r="D2501">
        <v>126</v>
      </c>
      <c r="E2501">
        <v>83</v>
      </c>
      <c r="F2501">
        <v>246</v>
      </c>
      <c r="G2501">
        <v>81</v>
      </c>
      <c r="H2501">
        <v>65</v>
      </c>
      <c r="I2501">
        <v>0</v>
      </c>
      <c r="J2501" t="s">
        <v>27</v>
      </c>
      <c r="K2501" t="s">
        <v>21</v>
      </c>
      <c r="L2501" t="s">
        <v>18</v>
      </c>
      <c r="M2501">
        <v>8.1999999999999993</v>
      </c>
      <c r="N2501">
        <v>17520.560000000001</v>
      </c>
      <c r="O2501" t="s">
        <v>19</v>
      </c>
      <c r="P2501" t="str">
        <f t="shared" ref="P2501" si="1325">IF(A2498&lt;30,"18-29",IF(A2498&lt;45,"30-44",IF(A2498&lt;60,"45-59",IF(A2498&lt;75,"60-74","75+"))))</f>
        <v>60-74</v>
      </c>
      <c r="Q2501" t="str">
        <f>IF(PatientData[[#This Row],[bmi]]&lt;18.5,"Underweight",
IF(PatientData[[#This Row],[bmi]]&lt;25,"Normal",
IF(PatientData[[#This Row],[bmi]]&lt;30,"Overweight","Obese")))</f>
        <v>Normal</v>
      </c>
      <c r="R2501" t="str">
        <f t="shared" si="1323"/>
        <v>High BP</v>
      </c>
      <c r="S2501" t="str">
        <f t="shared" si="1324"/>
        <v>High Cost</v>
      </c>
    </row>
    <row r="2502" spans="1:19" x14ac:dyDescent="0.3">
      <c r="A2502">
        <v>57</v>
      </c>
      <c r="B2502" t="s">
        <v>20</v>
      </c>
      <c r="C2502">
        <v>23.8</v>
      </c>
      <c r="D2502">
        <v>140</v>
      </c>
      <c r="E2502">
        <v>79</v>
      </c>
      <c r="F2502">
        <v>223.2</v>
      </c>
      <c r="G2502">
        <v>110.2</v>
      </c>
      <c r="H2502">
        <v>93</v>
      </c>
      <c r="I2502">
        <v>1</v>
      </c>
      <c r="J2502" t="s">
        <v>27</v>
      </c>
      <c r="K2502" t="s">
        <v>26</v>
      </c>
      <c r="L2502" t="s">
        <v>22</v>
      </c>
      <c r="M2502">
        <v>1.1000000000000001</v>
      </c>
      <c r="N2502">
        <v>3834.38</v>
      </c>
      <c r="O2502" t="s">
        <v>23</v>
      </c>
      <c r="P2502" t="str">
        <f t="shared" ref="P2502:P2505" si="1326">IF(A2502&lt;30,"18-29",IF(A2502&lt;45,"30-44",IF(A2502&lt;60,"45-59",IF(A2502&lt;75,"60-74","75+"))))</f>
        <v>45-59</v>
      </c>
      <c r="Q2502" t="str">
        <f>IF(PatientData[[#This Row],[bmi]]&lt;18.5,"Underweight",
IF(PatientData[[#This Row],[bmi]]&lt;25,"Normal",
IF(PatientData[[#This Row],[bmi]]&lt;30,"Overweight","Obese")))</f>
        <v>Normal</v>
      </c>
      <c r="R2502" t="str">
        <f t="shared" si="1323"/>
        <v>High BP</v>
      </c>
      <c r="S2502" t="str">
        <f t="shared" si="1324"/>
        <v>Normal Cost</v>
      </c>
    </row>
    <row r="2503" spans="1:19" x14ac:dyDescent="0.3">
      <c r="A2503">
        <v>78</v>
      </c>
      <c r="B2503" t="s">
        <v>20</v>
      </c>
      <c r="C2503">
        <v>23.8</v>
      </c>
      <c r="D2503">
        <v>126</v>
      </c>
      <c r="E2503">
        <v>77</v>
      </c>
      <c r="F2503">
        <v>222.4</v>
      </c>
      <c r="G2503">
        <v>78.7</v>
      </c>
      <c r="H2503">
        <v>76</v>
      </c>
      <c r="I2503">
        <v>1</v>
      </c>
      <c r="J2503" t="s">
        <v>27</v>
      </c>
      <c r="K2503" t="s">
        <v>21</v>
      </c>
      <c r="L2503" t="s">
        <v>18</v>
      </c>
      <c r="M2503">
        <v>5.8</v>
      </c>
      <c r="N2503">
        <v>12931.98</v>
      </c>
      <c r="O2503" t="s">
        <v>23</v>
      </c>
      <c r="P2503" t="str">
        <f t="shared" si="1326"/>
        <v>75+</v>
      </c>
      <c r="Q2503" t="str">
        <f>IF(PatientData[[#This Row],[bmi]]&lt;18.5,"Underweight",
IF(PatientData[[#This Row],[bmi]]&lt;25,"Normal",
IF(PatientData[[#This Row],[bmi]]&lt;30,"Overweight","Obese")))</f>
        <v>Normal</v>
      </c>
      <c r="R2503" t="str">
        <f t="shared" si="1323"/>
        <v>High BP</v>
      </c>
      <c r="S2503" t="str">
        <f t="shared" si="1324"/>
        <v>Normal Cost</v>
      </c>
    </row>
    <row r="2504" spans="1:19" x14ac:dyDescent="0.3">
      <c r="A2504">
        <v>71</v>
      </c>
      <c r="B2504" t="s">
        <v>20</v>
      </c>
      <c r="C2504">
        <v>23.8</v>
      </c>
      <c r="D2504">
        <v>149</v>
      </c>
      <c r="E2504">
        <v>88</v>
      </c>
      <c r="F2504">
        <v>235.7</v>
      </c>
      <c r="G2504">
        <v>110.4</v>
      </c>
      <c r="H2504">
        <v>83</v>
      </c>
      <c r="I2504">
        <v>2</v>
      </c>
      <c r="J2504" t="s">
        <v>24</v>
      </c>
      <c r="K2504" t="s">
        <v>26</v>
      </c>
      <c r="L2504" t="s">
        <v>18</v>
      </c>
      <c r="M2504">
        <v>5.5</v>
      </c>
      <c r="N2504">
        <v>10819.68</v>
      </c>
      <c r="O2504" t="s">
        <v>23</v>
      </c>
      <c r="P2504" t="str">
        <f t="shared" si="1326"/>
        <v>60-74</v>
      </c>
      <c r="Q2504" t="str">
        <f>IF(PatientData[[#This Row],[bmi]]&lt;18.5,"Underweight",
IF(PatientData[[#This Row],[bmi]]&lt;25,"Normal",
IF(PatientData[[#This Row],[bmi]]&lt;30,"Overweight","Obese")))</f>
        <v>Normal</v>
      </c>
      <c r="R2504" t="str">
        <f t="shared" si="1323"/>
        <v>High BP</v>
      </c>
      <c r="S2504" t="str">
        <f t="shared" si="1324"/>
        <v>Normal Cost</v>
      </c>
    </row>
    <row r="2505" spans="1:19" x14ac:dyDescent="0.3">
      <c r="A2505">
        <v>83</v>
      </c>
      <c r="B2505" t="s">
        <v>20</v>
      </c>
      <c r="C2505">
        <v>23.8</v>
      </c>
      <c r="D2505">
        <v>112</v>
      </c>
      <c r="E2505">
        <v>64</v>
      </c>
      <c r="F2505">
        <v>207.2</v>
      </c>
      <c r="G2505">
        <v>129</v>
      </c>
      <c r="H2505">
        <v>70</v>
      </c>
      <c r="I2505">
        <v>2</v>
      </c>
      <c r="J2505" t="s">
        <v>16</v>
      </c>
      <c r="K2505" t="s">
        <v>17</v>
      </c>
      <c r="L2505" t="s">
        <v>22</v>
      </c>
      <c r="M2505">
        <v>5</v>
      </c>
      <c r="N2505">
        <v>10575.26</v>
      </c>
      <c r="O2505" t="s">
        <v>19</v>
      </c>
      <c r="P2505" t="str">
        <f t="shared" si="1326"/>
        <v>75+</v>
      </c>
      <c r="Q2505" t="str">
        <f>IF(PatientData[[#This Row],[bmi]]&lt;18.5,"Underweight",
IF(PatientData[[#This Row],[bmi]]&lt;25,"Normal",
IF(PatientData[[#This Row],[bmi]]&lt;30,"Overweight","Obese")))</f>
        <v>Normal</v>
      </c>
      <c r="R2505" t="str">
        <f t="shared" si="1323"/>
        <v>Normal BP</v>
      </c>
      <c r="S2505" t="str">
        <f t="shared" si="1324"/>
        <v>Normal Cost</v>
      </c>
    </row>
    <row r="2506" spans="1:19" x14ac:dyDescent="0.3">
      <c r="A2506">
        <v>39</v>
      </c>
      <c r="B2506" t="s">
        <v>15</v>
      </c>
      <c r="C2506">
        <v>18</v>
      </c>
      <c r="D2506">
        <v>109</v>
      </c>
      <c r="E2506">
        <v>60</v>
      </c>
      <c r="F2506">
        <v>157.9</v>
      </c>
      <c r="G2506">
        <v>83.1</v>
      </c>
      <c r="H2506">
        <v>78</v>
      </c>
      <c r="I2506">
        <v>2</v>
      </c>
      <c r="J2506" t="s">
        <v>16</v>
      </c>
      <c r="K2506" t="s">
        <v>26</v>
      </c>
      <c r="L2506" t="s">
        <v>22</v>
      </c>
      <c r="M2506">
        <v>6</v>
      </c>
      <c r="N2506">
        <v>13351.84</v>
      </c>
      <c r="O2506" t="s">
        <v>23</v>
      </c>
      <c r="P2506" t="str">
        <f t="shared" ref="P2506:P2507" si="1327">IF(A2503&lt;30,"18-29",IF(A2503&lt;45,"30-44",IF(A2503&lt;60,"45-59",IF(A2503&lt;75,"60-74","75+"))))</f>
        <v>75+</v>
      </c>
      <c r="Q2506" t="str">
        <f>IF(PatientData[[#This Row],[bmi]]&lt;18.5,"Underweight",
IF(PatientData[[#This Row],[bmi]]&lt;25,"Normal",
IF(PatientData[[#This Row],[bmi]]&lt;30,"Overweight","Obese")))</f>
        <v>Underweight</v>
      </c>
      <c r="R2506" t="str">
        <f t="shared" si="1323"/>
        <v>Normal BP</v>
      </c>
      <c r="S2506" t="str">
        <f t="shared" si="1324"/>
        <v>Normal Cost</v>
      </c>
    </row>
    <row r="2507" spans="1:19" x14ac:dyDescent="0.3">
      <c r="A2507">
        <v>69</v>
      </c>
      <c r="B2507" t="s">
        <v>15</v>
      </c>
      <c r="C2507">
        <v>20.100000000000001</v>
      </c>
      <c r="D2507">
        <v>138</v>
      </c>
      <c r="E2507">
        <v>87</v>
      </c>
      <c r="F2507">
        <v>205.7</v>
      </c>
      <c r="G2507">
        <v>135.80000000000001</v>
      </c>
      <c r="H2507">
        <v>73</v>
      </c>
      <c r="I2507">
        <v>0</v>
      </c>
      <c r="J2507" t="s">
        <v>27</v>
      </c>
      <c r="K2507" t="s">
        <v>17</v>
      </c>
      <c r="L2507" t="s">
        <v>25</v>
      </c>
      <c r="M2507">
        <v>2.9</v>
      </c>
      <c r="N2507">
        <v>6936.17</v>
      </c>
      <c r="O2507" t="s">
        <v>19</v>
      </c>
      <c r="P2507" t="str">
        <f t="shared" si="1327"/>
        <v>60-74</v>
      </c>
      <c r="Q2507" t="str">
        <f>IF(PatientData[[#This Row],[bmi]]&lt;18.5,"Underweight",
IF(PatientData[[#This Row],[bmi]]&lt;25,"Normal",
IF(PatientData[[#This Row],[bmi]]&lt;30,"Overweight","Obese")))</f>
        <v>Normal</v>
      </c>
      <c r="R2507" t="str">
        <f t="shared" si="1323"/>
        <v>High BP</v>
      </c>
      <c r="S2507" t="str">
        <f t="shared" si="1324"/>
        <v>Normal Cost</v>
      </c>
    </row>
    <row r="2508" spans="1:19" x14ac:dyDescent="0.3">
      <c r="A2508">
        <v>67</v>
      </c>
      <c r="B2508" t="s">
        <v>20</v>
      </c>
      <c r="C2508">
        <v>23.8</v>
      </c>
      <c r="D2508">
        <v>129</v>
      </c>
      <c r="E2508">
        <v>81</v>
      </c>
      <c r="F2508">
        <v>205.3</v>
      </c>
      <c r="G2508">
        <v>133.6</v>
      </c>
      <c r="H2508">
        <v>80</v>
      </c>
      <c r="I2508">
        <v>1</v>
      </c>
      <c r="J2508" t="s">
        <v>16</v>
      </c>
      <c r="K2508" t="s">
        <v>17</v>
      </c>
      <c r="L2508" t="s">
        <v>25</v>
      </c>
      <c r="M2508">
        <v>6.1</v>
      </c>
      <c r="N2508">
        <v>10978.64</v>
      </c>
      <c r="O2508" t="s">
        <v>19</v>
      </c>
      <c r="P2508" t="str">
        <f t="shared" ref="P2508" si="1328">IF(A2508&lt;30,"18-29",IF(A2508&lt;45,"30-44",IF(A2508&lt;60,"45-59",IF(A2508&lt;75,"60-74","75+"))))</f>
        <v>60-74</v>
      </c>
      <c r="Q2508" t="str">
        <f>IF(PatientData[[#This Row],[bmi]]&lt;18.5,"Underweight",
IF(PatientData[[#This Row],[bmi]]&lt;25,"Normal",
IF(PatientData[[#This Row],[bmi]]&lt;30,"Overweight","Obese")))</f>
        <v>Normal</v>
      </c>
      <c r="R2508" t="str">
        <f t="shared" si="1323"/>
        <v>High BP</v>
      </c>
      <c r="S2508" t="str">
        <f t="shared" si="1324"/>
        <v>Normal Cost</v>
      </c>
    </row>
    <row r="2509" spans="1:19" x14ac:dyDescent="0.3">
      <c r="A2509">
        <v>71</v>
      </c>
      <c r="B2509" t="s">
        <v>15</v>
      </c>
      <c r="C2509">
        <v>27.1</v>
      </c>
      <c r="D2509">
        <v>132</v>
      </c>
      <c r="E2509">
        <v>76</v>
      </c>
      <c r="F2509">
        <v>218.9</v>
      </c>
      <c r="G2509">
        <v>136.19999999999999</v>
      </c>
      <c r="H2509">
        <v>78</v>
      </c>
      <c r="I2509">
        <v>2</v>
      </c>
      <c r="J2509" t="s">
        <v>27</v>
      </c>
      <c r="K2509" t="s">
        <v>17</v>
      </c>
      <c r="L2509" t="s">
        <v>18</v>
      </c>
      <c r="M2509">
        <v>3.3</v>
      </c>
      <c r="N2509">
        <v>6359.8</v>
      </c>
      <c r="O2509" t="s">
        <v>19</v>
      </c>
      <c r="P2509" t="str">
        <f t="shared" ref="P2509" si="1329">IF(A2506&lt;30,"18-29",IF(A2506&lt;45,"30-44",IF(A2506&lt;60,"45-59",IF(A2506&lt;75,"60-74","75+"))))</f>
        <v>30-44</v>
      </c>
      <c r="Q2509" t="str">
        <f>IF(PatientData[[#This Row],[bmi]]&lt;18.5,"Underweight",
IF(PatientData[[#This Row],[bmi]]&lt;25,"Normal",
IF(PatientData[[#This Row],[bmi]]&lt;30,"Overweight","Obese")))</f>
        <v>Overweight</v>
      </c>
      <c r="R2509" t="str">
        <f t="shared" si="1323"/>
        <v>High BP</v>
      </c>
      <c r="S2509" t="str">
        <f t="shared" si="1324"/>
        <v>Normal Cost</v>
      </c>
    </row>
    <row r="2510" spans="1:19" x14ac:dyDescent="0.3">
      <c r="A2510">
        <v>59</v>
      </c>
      <c r="B2510" t="s">
        <v>20</v>
      </c>
      <c r="C2510">
        <v>23.8</v>
      </c>
      <c r="D2510">
        <v>132</v>
      </c>
      <c r="E2510">
        <v>75</v>
      </c>
      <c r="F2510">
        <v>196.4</v>
      </c>
      <c r="G2510">
        <v>86.5</v>
      </c>
      <c r="H2510">
        <v>87</v>
      </c>
      <c r="I2510">
        <v>0</v>
      </c>
      <c r="J2510" t="s">
        <v>24</v>
      </c>
      <c r="K2510" t="s">
        <v>21</v>
      </c>
      <c r="L2510" t="s">
        <v>25</v>
      </c>
      <c r="M2510">
        <v>9.9</v>
      </c>
      <c r="N2510">
        <v>18349.52</v>
      </c>
      <c r="O2510" t="s">
        <v>19</v>
      </c>
      <c r="P2510" t="str">
        <f t="shared" ref="P2510:P2511" si="1330">IF(A2510&lt;30,"18-29",IF(A2510&lt;45,"30-44",IF(A2510&lt;60,"45-59",IF(A2510&lt;75,"60-74","75+"))))</f>
        <v>45-59</v>
      </c>
      <c r="Q2510" t="str">
        <f>IF(PatientData[[#This Row],[bmi]]&lt;18.5,"Underweight",
IF(PatientData[[#This Row],[bmi]]&lt;25,"Normal",
IF(PatientData[[#This Row],[bmi]]&lt;30,"Overweight","Obese")))</f>
        <v>Normal</v>
      </c>
      <c r="R2510" t="str">
        <f t="shared" si="1323"/>
        <v>High BP</v>
      </c>
      <c r="S2510" t="str">
        <f t="shared" si="1324"/>
        <v>High Cost</v>
      </c>
    </row>
    <row r="2511" spans="1:19" x14ac:dyDescent="0.3">
      <c r="A2511">
        <v>60</v>
      </c>
      <c r="B2511" t="s">
        <v>20</v>
      </c>
      <c r="C2511">
        <v>23.8</v>
      </c>
      <c r="D2511">
        <v>117</v>
      </c>
      <c r="E2511">
        <v>69</v>
      </c>
      <c r="F2511">
        <v>209.4</v>
      </c>
      <c r="G2511">
        <v>123.5</v>
      </c>
      <c r="H2511">
        <v>72</v>
      </c>
      <c r="I2511">
        <v>0</v>
      </c>
      <c r="J2511" t="s">
        <v>24</v>
      </c>
      <c r="K2511" t="s">
        <v>17</v>
      </c>
      <c r="L2511" t="s">
        <v>18</v>
      </c>
      <c r="M2511">
        <v>36.799999999999997</v>
      </c>
      <c r="N2511">
        <v>63845.04</v>
      </c>
      <c r="O2511" t="s">
        <v>19</v>
      </c>
      <c r="P2511" t="str">
        <f t="shared" si="1330"/>
        <v>60-74</v>
      </c>
      <c r="Q2511" t="str">
        <f>IF(PatientData[[#This Row],[bmi]]&lt;18.5,"Underweight",
IF(PatientData[[#This Row],[bmi]]&lt;25,"Normal",
IF(PatientData[[#This Row],[bmi]]&lt;30,"Overweight","Obese")))</f>
        <v>Normal</v>
      </c>
      <c r="R2511" t="str">
        <f t="shared" si="1323"/>
        <v>Normal BP</v>
      </c>
      <c r="S2511" t="str">
        <f t="shared" si="1324"/>
        <v>High Cost</v>
      </c>
    </row>
    <row r="2512" spans="1:19" x14ac:dyDescent="0.3">
      <c r="A2512">
        <v>82</v>
      </c>
      <c r="B2512" t="s">
        <v>15</v>
      </c>
      <c r="C2512">
        <v>23.4</v>
      </c>
      <c r="D2512">
        <v>125</v>
      </c>
      <c r="E2512">
        <v>83</v>
      </c>
      <c r="F2512">
        <v>221.7</v>
      </c>
      <c r="G2512">
        <v>79</v>
      </c>
      <c r="H2512">
        <v>81</v>
      </c>
      <c r="I2512">
        <v>2</v>
      </c>
      <c r="J2512" t="s">
        <v>16</v>
      </c>
      <c r="K2512" t="s">
        <v>26</v>
      </c>
      <c r="L2512" t="s">
        <v>18</v>
      </c>
      <c r="M2512">
        <v>8.9</v>
      </c>
      <c r="N2512">
        <v>13649.83</v>
      </c>
      <c r="O2512" t="s">
        <v>23</v>
      </c>
      <c r="P2512" t="str">
        <f t="shared" ref="P2512" si="1331">IF(A2509&lt;30,"18-29",IF(A2509&lt;45,"30-44",IF(A2509&lt;60,"45-59",IF(A2509&lt;75,"60-74","75+"))))</f>
        <v>60-74</v>
      </c>
      <c r="Q2512" t="str">
        <f>IF(PatientData[[#This Row],[bmi]]&lt;18.5,"Underweight",
IF(PatientData[[#This Row],[bmi]]&lt;25,"Normal",
IF(PatientData[[#This Row],[bmi]]&lt;30,"Overweight","Obese")))</f>
        <v>Normal</v>
      </c>
      <c r="R2512" t="str">
        <f t="shared" si="1323"/>
        <v>High BP</v>
      </c>
      <c r="S2512" t="str">
        <f t="shared" si="1324"/>
        <v>Normal Cost</v>
      </c>
    </row>
    <row r="2513" spans="1:19" x14ac:dyDescent="0.3">
      <c r="A2513">
        <v>59</v>
      </c>
      <c r="B2513" t="s">
        <v>20</v>
      </c>
      <c r="C2513">
        <v>23.9</v>
      </c>
      <c r="D2513">
        <v>121</v>
      </c>
      <c r="E2513">
        <v>89</v>
      </c>
      <c r="F2513">
        <v>234.2</v>
      </c>
      <c r="G2513">
        <v>144.1</v>
      </c>
      <c r="H2513">
        <v>75</v>
      </c>
      <c r="I2513">
        <v>1</v>
      </c>
      <c r="J2513" t="s">
        <v>27</v>
      </c>
      <c r="K2513" t="s">
        <v>17</v>
      </c>
      <c r="L2513" t="s">
        <v>25</v>
      </c>
      <c r="M2513">
        <v>1.9</v>
      </c>
      <c r="N2513">
        <v>4883.1099999999997</v>
      </c>
      <c r="O2513" t="s">
        <v>19</v>
      </c>
      <c r="P2513" t="str">
        <f t="shared" ref="P2513" si="1332">IF(A2513&lt;30,"18-29",IF(A2513&lt;45,"30-44",IF(A2513&lt;60,"45-59",IF(A2513&lt;75,"60-74","75+"))))</f>
        <v>45-59</v>
      </c>
      <c r="Q2513" t="str">
        <f>IF(PatientData[[#This Row],[bmi]]&lt;18.5,"Underweight",
IF(PatientData[[#This Row],[bmi]]&lt;25,"Normal",
IF(PatientData[[#This Row],[bmi]]&lt;30,"Overweight","Obese")))</f>
        <v>Normal</v>
      </c>
      <c r="R2513" t="str">
        <f t="shared" si="1323"/>
        <v>High BP</v>
      </c>
      <c r="S2513" t="str">
        <f t="shared" si="1324"/>
        <v>Normal Cost</v>
      </c>
    </row>
    <row r="2514" spans="1:19" x14ac:dyDescent="0.3">
      <c r="A2514">
        <v>69</v>
      </c>
      <c r="B2514" t="s">
        <v>15</v>
      </c>
      <c r="C2514">
        <v>33.200000000000003</v>
      </c>
      <c r="D2514">
        <v>113</v>
      </c>
      <c r="E2514">
        <v>72</v>
      </c>
      <c r="F2514">
        <v>269.10000000000002</v>
      </c>
      <c r="G2514">
        <v>110.6</v>
      </c>
      <c r="H2514">
        <v>81</v>
      </c>
      <c r="I2514">
        <v>1</v>
      </c>
      <c r="J2514" t="s">
        <v>16</v>
      </c>
      <c r="K2514" t="s">
        <v>28</v>
      </c>
      <c r="L2514" t="s">
        <v>18</v>
      </c>
      <c r="M2514">
        <v>9.6999999999999993</v>
      </c>
      <c r="N2514">
        <v>17772.73</v>
      </c>
      <c r="O2514" t="s">
        <v>19</v>
      </c>
      <c r="P2514" t="str">
        <f t="shared" ref="P2514" si="1333">IF(A2511&lt;30,"18-29",IF(A2511&lt;45,"30-44",IF(A2511&lt;60,"45-59",IF(A2511&lt;75,"60-74","75+"))))</f>
        <v>60-74</v>
      </c>
      <c r="Q2514" t="str">
        <f>IF(PatientData[[#This Row],[bmi]]&lt;18.5,"Underweight",
IF(PatientData[[#This Row],[bmi]]&lt;25,"Normal",
IF(PatientData[[#This Row],[bmi]]&lt;30,"Overweight","Obese")))</f>
        <v>Obese</v>
      </c>
      <c r="R2514" t="str">
        <f t="shared" si="1323"/>
        <v>Normal BP</v>
      </c>
      <c r="S2514" t="str">
        <f t="shared" si="1324"/>
        <v>High Cost</v>
      </c>
    </row>
    <row r="2515" spans="1:19" x14ac:dyDescent="0.3">
      <c r="A2515">
        <v>53</v>
      </c>
      <c r="B2515" t="s">
        <v>20</v>
      </c>
      <c r="C2515">
        <v>23.9</v>
      </c>
      <c r="D2515">
        <v>126</v>
      </c>
      <c r="E2515">
        <v>70</v>
      </c>
      <c r="F2515">
        <v>205.7</v>
      </c>
      <c r="G2515">
        <v>97</v>
      </c>
      <c r="H2515">
        <v>61</v>
      </c>
      <c r="I2515">
        <v>0</v>
      </c>
      <c r="J2515" t="s">
        <v>24</v>
      </c>
      <c r="K2515" t="s">
        <v>21</v>
      </c>
      <c r="L2515" t="s">
        <v>18</v>
      </c>
      <c r="M2515">
        <v>10.8</v>
      </c>
      <c r="N2515">
        <v>21615.03</v>
      </c>
      <c r="O2515" t="s">
        <v>23</v>
      </c>
      <c r="P2515" t="str">
        <f t="shared" ref="P2515:P2517" si="1334">IF(A2515&lt;30,"18-29",IF(A2515&lt;45,"30-44",IF(A2515&lt;60,"45-59",IF(A2515&lt;75,"60-74","75+"))))</f>
        <v>45-59</v>
      </c>
      <c r="Q2515" t="str">
        <f>IF(PatientData[[#This Row],[bmi]]&lt;18.5,"Underweight",
IF(PatientData[[#This Row],[bmi]]&lt;25,"Normal",
IF(PatientData[[#This Row],[bmi]]&lt;30,"Overweight","Obese")))</f>
        <v>Normal</v>
      </c>
      <c r="R2515" t="str">
        <f t="shared" si="1323"/>
        <v>High BP</v>
      </c>
      <c r="S2515" t="str">
        <f t="shared" si="1324"/>
        <v>High Cost</v>
      </c>
    </row>
    <row r="2516" spans="1:19" x14ac:dyDescent="0.3">
      <c r="A2516">
        <v>79</v>
      </c>
      <c r="B2516" t="s">
        <v>20</v>
      </c>
      <c r="C2516">
        <v>23.9</v>
      </c>
      <c r="D2516">
        <v>109</v>
      </c>
      <c r="E2516">
        <v>60</v>
      </c>
      <c r="F2516">
        <v>207.8</v>
      </c>
      <c r="G2516">
        <v>112.2</v>
      </c>
      <c r="H2516">
        <v>66</v>
      </c>
      <c r="I2516">
        <v>2</v>
      </c>
      <c r="J2516" t="s">
        <v>24</v>
      </c>
      <c r="K2516" t="s">
        <v>26</v>
      </c>
      <c r="L2516" t="s">
        <v>18</v>
      </c>
      <c r="M2516">
        <v>7.3</v>
      </c>
      <c r="N2516">
        <v>11567.91</v>
      </c>
      <c r="O2516" t="s">
        <v>23</v>
      </c>
      <c r="P2516" t="str">
        <f t="shared" si="1334"/>
        <v>75+</v>
      </c>
      <c r="Q2516" t="str">
        <f>IF(PatientData[[#This Row],[bmi]]&lt;18.5,"Underweight",
IF(PatientData[[#This Row],[bmi]]&lt;25,"Normal",
IF(PatientData[[#This Row],[bmi]]&lt;30,"Overweight","Obese")))</f>
        <v>Normal</v>
      </c>
      <c r="R2516" t="str">
        <f t="shared" si="1323"/>
        <v>Normal BP</v>
      </c>
      <c r="S2516" t="str">
        <f t="shared" si="1324"/>
        <v>Normal Cost</v>
      </c>
    </row>
    <row r="2517" spans="1:19" x14ac:dyDescent="0.3">
      <c r="A2517">
        <v>55</v>
      </c>
      <c r="B2517" t="s">
        <v>20</v>
      </c>
      <c r="C2517">
        <v>23.9</v>
      </c>
      <c r="D2517">
        <v>132</v>
      </c>
      <c r="E2517">
        <v>66</v>
      </c>
      <c r="F2517">
        <v>230.7</v>
      </c>
      <c r="G2517">
        <v>92.3</v>
      </c>
      <c r="H2517">
        <v>88</v>
      </c>
      <c r="I2517">
        <v>1</v>
      </c>
      <c r="J2517" t="s">
        <v>27</v>
      </c>
      <c r="K2517" t="s">
        <v>21</v>
      </c>
      <c r="L2517" t="s">
        <v>18</v>
      </c>
      <c r="M2517">
        <v>17.899999999999999</v>
      </c>
      <c r="N2517">
        <v>32121</v>
      </c>
      <c r="O2517" t="s">
        <v>19</v>
      </c>
      <c r="P2517" t="str">
        <f t="shared" si="1334"/>
        <v>45-59</v>
      </c>
      <c r="Q2517" t="str">
        <f>IF(PatientData[[#This Row],[bmi]]&lt;18.5,"Underweight",
IF(PatientData[[#This Row],[bmi]]&lt;25,"Normal",
IF(PatientData[[#This Row],[bmi]]&lt;30,"Overweight","Obese")))</f>
        <v>Normal</v>
      </c>
      <c r="R2517" t="str">
        <f t="shared" si="1323"/>
        <v>High BP</v>
      </c>
      <c r="S2517" t="str">
        <f t="shared" si="1324"/>
        <v>High Cost</v>
      </c>
    </row>
    <row r="2518" spans="1:19" x14ac:dyDescent="0.3">
      <c r="A2518">
        <v>58</v>
      </c>
      <c r="B2518" t="s">
        <v>15</v>
      </c>
      <c r="C2518">
        <v>31.7</v>
      </c>
      <c r="D2518">
        <v>118</v>
      </c>
      <c r="E2518">
        <v>65</v>
      </c>
      <c r="F2518">
        <v>261.60000000000002</v>
      </c>
      <c r="G2518">
        <v>102.4</v>
      </c>
      <c r="H2518">
        <v>96</v>
      </c>
      <c r="I2518">
        <v>1</v>
      </c>
      <c r="J2518" t="s">
        <v>24</v>
      </c>
      <c r="K2518" t="s">
        <v>21</v>
      </c>
      <c r="L2518" t="s">
        <v>18</v>
      </c>
      <c r="M2518">
        <v>4.2</v>
      </c>
      <c r="N2518">
        <v>9392.07</v>
      </c>
      <c r="O2518" t="s">
        <v>19</v>
      </c>
      <c r="P2518" t="str">
        <f t="shared" ref="P2518:P2519" si="1335">IF(A2515&lt;30,"18-29",IF(A2515&lt;45,"30-44",IF(A2515&lt;60,"45-59",IF(A2515&lt;75,"60-74","75+"))))</f>
        <v>45-59</v>
      </c>
      <c r="Q2518" t="str">
        <f>IF(PatientData[[#This Row],[bmi]]&lt;18.5,"Underweight",
IF(PatientData[[#This Row],[bmi]]&lt;25,"Normal",
IF(PatientData[[#This Row],[bmi]]&lt;30,"Overweight","Obese")))</f>
        <v>Obese</v>
      </c>
      <c r="R2518" t="str">
        <f t="shared" si="1323"/>
        <v>Normal BP</v>
      </c>
      <c r="S2518" t="str">
        <f t="shared" si="1324"/>
        <v>Normal Cost</v>
      </c>
    </row>
    <row r="2519" spans="1:19" x14ac:dyDescent="0.3">
      <c r="A2519">
        <v>61</v>
      </c>
      <c r="B2519" t="s">
        <v>15</v>
      </c>
      <c r="C2519">
        <v>23.3</v>
      </c>
      <c r="D2519">
        <v>113</v>
      </c>
      <c r="E2519">
        <v>63</v>
      </c>
      <c r="F2519">
        <v>204.2</v>
      </c>
      <c r="G2519">
        <v>106.8</v>
      </c>
      <c r="H2519">
        <v>79</v>
      </c>
      <c r="I2519">
        <v>0</v>
      </c>
      <c r="J2519" t="s">
        <v>27</v>
      </c>
      <c r="K2519" t="s">
        <v>17</v>
      </c>
      <c r="L2519" t="s">
        <v>18</v>
      </c>
      <c r="M2519">
        <v>6.3</v>
      </c>
      <c r="N2519">
        <v>10369.41</v>
      </c>
      <c r="O2519" t="s">
        <v>19</v>
      </c>
      <c r="P2519" t="str">
        <f t="shared" si="1335"/>
        <v>75+</v>
      </c>
      <c r="Q2519" t="str">
        <f>IF(PatientData[[#This Row],[bmi]]&lt;18.5,"Underweight",
IF(PatientData[[#This Row],[bmi]]&lt;25,"Normal",
IF(PatientData[[#This Row],[bmi]]&lt;30,"Overweight","Obese")))</f>
        <v>Normal</v>
      </c>
      <c r="R2519" t="str">
        <f t="shared" si="1323"/>
        <v>Normal BP</v>
      </c>
      <c r="S2519" t="str">
        <f t="shared" si="1324"/>
        <v>Normal Cost</v>
      </c>
    </row>
    <row r="2520" spans="1:19" x14ac:dyDescent="0.3">
      <c r="A2520">
        <v>59</v>
      </c>
      <c r="B2520" t="s">
        <v>20</v>
      </c>
      <c r="C2520">
        <v>23.9</v>
      </c>
      <c r="D2520">
        <v>105</v>
      </c>
      <c r="E2520">
        <v>68</v>
      </c>
      <c r="F2520">
        <v>251.9</v>
      </c>
      <c r="G2520">
        <v>106.9</v>
      </c>
      <c r="H2520">
        <v>72</v>
      </c>
      <c r="I2520">
        <v>1</v>
      </c>
      <c r="J2520" t="s">
        <v>24</v>
      </c>
      <c r="K2520" t="s">
        <v>21</v>
      </c>
      <c r="L2520" t="s">
        <v>25</v>
      </c>
      <c r="M2520">
        <v>3.5</v>
      </c>
      <c r="N2520">
        <v>8233.5</v>
      </c>
      <c r="O2520" t="s">
        <v>19</v>
      </c>
      <c r="P2520" t="str">
        <f t="shared" ref="P2520:P2522" si="1336">IF(A2520&lt;30,"18-29",IF(A2520&lt;45,"30-44",IF(A2520&lt;60,"45-59",IF(A2520&lt;75,"60-74","75+"))))</f>
        <v>45-59</v>
      </c>
      <c r="Q2520" t="str">
        <f>IF(PatientData[[#This Row],[bmi]]&lt;18.5,"Underweight",
IF(PatientData[[#This Row],[bmi]]&lt;25,"Normal",
IF(PatientData[[#This Row],[bmi]]&lt;30,"Overweight","Obese")))</f>
        <v>Normal</v>
      </c>
      <c r="R2520" t="str">
        <f t="shared" si="1323"/>
        <v>Normal BP</v>
      </c>
      <c r="S2520" t="str">
        <f t="shared" si="1324"/>
        <v>Normal Cost</v>
      </c>
    </row>
    <row r="2521" spans="1:19" x14ac:dyDescent="0.3">
      <c r="A2521">
        <v>67</v>
      </c>
      <c r="B2521" t="s">
        <v>20</v>
      </c>
      <c r="C2521">
        <v>23.9</v>
      </c>
      <c r="D2521">
        <v>134</v>
      </c>
      <c r="E2521">
        <v>85</v>
      </c>
      <c r="F2521">
        <v>236.9</v>
      </c>
      <c r="G2521">
        <v>80.7</v>
      </c>
      <c r="H2521">
        <v>92</v>
      </c>
      <c r="I2521">
        <v>3</v>
      </c>
      <c r="J2521" t="s">
        <v>16</v>
      </c>
      <c r="K2521" t="s">
        <v>26</v>
      </c>
      <c r="L2521" t="s">
        <v>25</v>
      </c>
      <c r="M2521">
        <v>8.3000000000000007</v>
      </c>
      <c r="N2521">
        <v>15136.36</v>
      </c>
      <c r="O2521" t="s">
        <v>19</v>
      </c>
      <c r="P2521" t="str">
        <f t="shared" si="1336"/>
        <v>60-74</v>
      </c>
      <c r="Q2521" t="str">
        <f>IF(PatientData[[#This Row],[bmi]]&lt;18.5,"Underweight",
IF(PatientData[[#This Row],[bmi]]&lt;25,"Normal",
IF(PatientData[[#This Row],[bmi]]&lt;30,"Overweight","Obese")))</f>
        <v>Normal</v>
      </c>
      <c r="R2521" t="str">
        <f t="shared" si="1323"/>
        <v>High BP</v>
      </c>
      <c r="S2521" t="str">
        <f t="shared" si="1324"/>
        <v>High Cost</v>
      </c>
    </row>
    <row r="2522" spans="1:19" x14ac:dyDescent="0.3">
      <c r="A2522">
        <v>43</v>
      </c>
      <c r="B2522" t="s">
        <v>20</v>
      </c>
      <c r="C2522">
        <v>23.9</v>
      </c>
      <c r="D2522">
        <v>106</v>
      </c>
      <c r="E2522">
        <v>64</v>
      </c>
      <c r="F2522">
        <v>208.2</v>
      </c>
      <c r="G2522">
        <v>112.5</v>
      </c>
      <c r="H2522">
        <v>78</v>
      </c>
      <c r="I2522">
        <v>1</v>
      </c>
      <c r="J2522" t="s">
        <v>27</v>
      </c>
      <c r="K2522" t="s">
        <v>26</v>
      </c>
      <c r="L2522" t="s">
        <v>18</v>
      </c>
      <c r="M2522">
        <v>4.5</v>
      </c>
      <c r="N2522">
        <v>9730.93</v>
      </c>
      <c r="O2522" t="s">
        <v>19</v>
      </c>
      <c r="P2522" t="str">
        <f t="shared" si="1336"/>
        <v>30-44</v>
      </c>
      <c r="Q2522" t="str">
        <f>IF(PatientData[[#This Row],[bmi]]&lt;18.5,"Underweight",
IF(PatientData[[#This Row],[bmi]]&lt;25,"Normal",
IF(PatientData[[#This Row],[bmi]]&lt;30,"Overweight","Obese")))</f>
        <v>Normal</v>
      </c>
      <c r="R2522" t="str">
        <f t="shared" si="1323"/>
        <v>Normal BP</v>
      </c>
      <c r="S2522" t="str">
        <f t="shared" si="1324"/>
        <v>Normal Cost</v>
      </c>
    </row>
    <row r="2523" spans="1:19" x14ac:dyDescent="0.3">
      <c r="A2523">
        <v>73</v>
      </c>
      <c r="B2523" t="s">
        <v>15</v>
      </c>
      <c r="C2523">
        <v>27.1</v>
      </c>
      <c r="D2523">
        <v>135</v>
      </c>
      <c r="E2523">
        <v>76</v>
      </c>
      <c r="F2523">
        <v>217.6</v>
      </c>
      <c r="G2523">
        <v>88.2</v>
      </c>
      <c r="H2523">
        <v>67</v>
      </c>
      <c r="I2523">
        <v>2</v>
      </c>
      <c r="J2523" t="s">
        <v>27</v>
      </c>
      <c r="K2523" t="s">
        <v>21</v>
      </c>
      <c r="L2523" t="s">
        <v>25</v>
      </c>
      <c r="M2523">
        <v>5.4</v>
      </c>
      <c r="N2523">
        <v>11160.89</v>
      </c>
      <c r="O2523" t="s">
        <v>19</v>
      </c>
      <c r="P2523" t="str">
        <f t="shared" ref="P2523:P2525" si="1337">IF(A2520&lt;30,"18-29",IF(A2520&lt;45,"30-44",IF(A2520&lt;60,"45-59",IF(A2520&lt;75,"60-74","75+"))))</f>
        <v>45-59</v>
      </c>
      <c r="Q2523" t="str">
        <f>IF(PatientData[[#This Row],[bmi]]&lt;18.5,"Underweight",
IF(PatientData[[#This Row],[bmi]]&lt;25,"Normal",
IF(PatientData[[#This Row],[bmi]]&lt;30,"Overweight","Obese")))</f>
        <v>Overweight</v>
      </c>
      <c r="R2523" t="str">
        <f t="shared" si="1323"/>
        <v>High BP</v>
      </c>
      <c r="S2523" t="str">
        <f t="shared" si="1324"/>
        <v>Normal Cost</v>
      </c>
    </row>
    <row r="2524" spans="1:19" x14ac:dyDescent="0.3">
      <c r="A2524">
        <v>71</v>
      </c>
      <c r="B2524" t="s">
        <v>15</v>
      </c>
      <c r="C2524">
        <v>27.8</v>
      </c>
      <c r="D2524">
        <v>142</v>
      </c>
      <c r="E2524">
        <v>84</v>
      </c>
      <c r="F2524">
        <v>226.6</v>
      </c>
      <c r="G2524">
        <v>136.6</v>
      </c>
      <c r="H2524">
        <v>78</v>
      </c>
      <c r="I2524">
        <v>4</v>
      </c>
      <c r="J2524" t="s">
        <v>24</v>
      </c>
      <c r="K2524" t="s">
        <v>21</v>
      </c>
      <c r="L2524" t="s">
        <v>18</v>
      </c>
      <c r="M2524">
        <v>4.3</v>
      </c>
      <c r="N2524">
        <v>10525.11</v>
      </c>
      <c r="O2524" t="s">
        <v>23</v>
      </c>
      <c r="P2524" t="str">
        <f t="shared" si="1337"/>
        <v>60-74</v>
      </c>
      <c r="Q2524" t="str">
        <f>IF(PatientData[[#This Row],[bmi]]&lt;18.5,"Underweight",
IF(PatientData[[#This Row],[bmi]]&lt;25,"Normal",
IF(PatientData[[#This Row],[bmi]]&lt;30,"Overweight","Obese")))</f>
        <v>Overweight</v>
      </c>
      <c r="R2524" t="str">
        <f t="shared" si="1323"/>
        <v>High BP</v>
      </c>
      <c r="S2524" t="str">
        <f t="shared" si="1324"/>
        <v>Normal Cost</v>
      </c>
    </row>
    <row r="2525" spans="1:19" x14ac:dyDescent="0.3">
      <c r="A2525">
        <v>38</v>
      </c>
      <c r="B2525" t="s">
        <v>15</v>
      </c>
      <c r="C2525">
        <v>39.799999999999997</v>
      </c>
      <c r="D2525">
        <v>145</v>
      </c>
      <c r="E2525">
        <v>90</v>
      </c>
      <c r="F2525">
        <v>217.6</v>
      </c>
      <c r="G2525">
        <v>128.6</v>
      </c>
      <c r="H2525">
        <v>87</v>
      </c>
      <c r="I2525">
        <v>2</v>
      </c>
      <c r="J2525" t="s">
        <v>24</v>
      </c>
      <c r="K2525" t="s">
        <v>26</v>
      </c>
      <c r="L2525" t="s">
        <v>18</v>
      </c>
      <c r="M2525">
        <v>5.7</v>
      </c>
      <c r="N2525">
        <v>9226.18</v>
      </c>
      <c r="O2525" t="s">
        <v>19</v>
      </c>
      <c r="P2525" t="str">
        <f t="shared" si="1337"/>
        <v>30-44</v>
      </c>
      <c r="Q2525" t="str">
        <f>IF(PatientData[[#This Row],[bmi]]&lt;18.5,"Underweight",
IF(PatientData[[#This Row],[bmi]]&lt;25,"Normal",
IF(PatientData[[#This Row],[bmi]]&lt;30,"Overweight","Obese")))</f>
        <v>Obese</v>
      </c>
      <c r="R2525" t="str">
        <f t="shared" si="1323"/>
        <v>High BP</v>
      </c>
      <c r="S2525" t="str">
        <f t="shared" si="1324"/>
        <v>Normal Cost</v>
      </c>
    </row>
    <row r="2526" spans="1:19" x14ac:dyDescent="0.3">
      <c r="A2526">
        <v>84</v>
      </c>
      <c r="B2526" t="s">
        <v>20</v>
      </c>
      <c r="C2526">
        <v>23.9</v>
      </c>
      <c r="D2526">
        <v>120</v>
      </c>
      <c r="E2526">
        <v>72</v>
      </c>
      <c r="F2526">
        <v>246.2</v>
      </c>
      <c r="G2526">
        <v>84.5</v>
      </c>
      <c r="H2526">
        <v>86</v>
      </c>
      <c r="I2526">
        <v>3</v>
      </c>
      <c r="J2526" t="s">
        <v>16</v>
      </c>
      <c r="K2526" t="s">
        <v>21</v>
      </c>
      <c r="L2526" t="s">
        <v>18</v>
      </c>
      <c r="M2526">
        <v>19.7</v>
      </c>
      <c r="N2526">
        <v>38606.17</v>
      </c>
      <c r="O2526" t="s">
        <v>19</v>
      </c>
      <c r="P2526" t="str">
        <f t="shared" ref="P2526" si="1338">IF(A2526&lt;30,"18-29",IF(A2526&lt;45,"30-44",IF(A2526&lt;60,"45-59",IF(A2526&lt;75,"60-74","75+"))))</f>
        <v>75+</v>
      </c>
      <c r="Q2526" t="str">
        <f>IF(PatientData[[#This Row],[bmi]]&lt;18.5,"Underweight",
IF(PatientData[[#This Row],[bmi]]&lt;25,"Normal",
IF(PatientData[[#This Row],[bmi]]&lt;30,"Overweight","Obese")))</f>
        <v>Normal</v>
      </c>
      <c r="R2526" t="str">
        <f t="shared" si="1323"/>
        <v>High BP</v>
      </c>
      <c r="S2526" t="str">
        <f t="shared" si="1324"/>
        <v>High Cost</v>
      </c>
    </row>
    <row r="2527" spans="1:19" x14ac:dyDescent="0.3">
      <c r="A2527">
        <v>43</v>
      </c>
      <c r="B2527" t="s">
        <v>15</v>
      </c>
      <c r="C2527">
        <v>24.9</v>
      </c>
      <c r="D2527">
        <v>134</v>
      </c>
      <c r="E2527">
        <v>83</v>
      </c>
      <c r="F2527">
        <v>228.6</v>
      </c>
      <c r="G2527">
        <v>78.5</v>
      </c>
      <c r="H2527">
        <v>69</v>
      </c>
      <c r="I2527">
        <v>1</v>
      </c>
      <c r="J2527" t="s">
        <v>24</v>
      </c>
      <c r="K2527" t="s">
        <v>21</v>
      </c>
      <c r="L2527" t="s">
        <v>22</v>
      </c>
      <c r="M2527">
        <v>5.3</v>
      </c>
      <c r="N2527">
        <v>13542.89</v>
      </c>
      <c r="O2527" t="s">
        <v>19</v>
      </c>
      <c r="P2527" t="str">
        <f t="shared" ref="P2527:P2528" si="1339">IF(A2524&lt;30,"18-29",IF(A2524&lt;45,"30-44",IF(A2524&lt;60,"45-59",IF(A2524&lt;75,"60-74","75+"))))</f>
        <v>60-74</v>
      </c>
      <c r="Q2527" t="str">
        <f>IF(PatientData[[#This Row],[bmi]]&lt;18.5,"Underweight",
IF(PatientData[[#This Row],[bmi]]&lt;25,"Normal",
IF(PatientData[[#This Row],[bmi]]&lt;30,"Overweight","Obese")))</f>
        <v>Normal</v>
      </c>
      <c r="R2527" t="str">
        <f t="shared" si="1323"/>
        <v>High BP</v>
      </c>
      <c r="S2527" t="str">
        <f t="shared" si="1324"/>
        <v>Normal Cost</v>
      </c>
    </row>
    <row r="2528" spans="1:19" x14ac:dyDescent="0.3">
      <c r="A2528">
        <v>91</v>
      </c>
      <c r="B2528" t="s">
        <v>15</v>
      </c>
      <c r="C2528">
        <v>36.200000000000003</v>
      </c>
      <c r="D2528">
        <v>135</v>
      </c>
      <c r="E2528">
        <v>90</v>
      </c>
      <c r="F2528">
        <v>288.39999999999998</v>
      </c>
      <c r="G2528">
        <v>144</v>
      </c>
      <c r="H2528">
        <v>86</v>
      </c>
      <c r="I2528">
        <v>2</v>
      </c>
      <c r="J2528" t="s">
        <v>16</v>
      </c>
      <c r="K2528" t="s">
        <v>17</v>
      </c>
      <c r="L2528" t="s">
        <v>18</v>
      </c>
      <c r="M2528">
        <v>8</v>
      </c>
      <c r="N2528">
        <v>16376.3</v>
      </c>
      <c r="O2528" t="s">
        <v>19</v>
      </c>
      <c r="P2528" t="str">
        <f t="shared" si="1339"/>
        <v>30-44</v>
      </c>
      <c r="Q2528" t="str">
        <f>IF(PatientData[[#This Row],[bmi]]&lt;18.5,"Underweight",
IF(PatientData[[#This Row],[bmi]]&lt;25,"Normal",
IF(PatientData[[#This Row],[bmi]]&lt;30,"Overweight","Obese")))</f>
        <v>Obese</v>
      </c>
      <c r="R2528" t="str">
        <f t="shared" si="1323"/>
        <v>High BP</v>
      </c>
      <c r="S2528" t="str">
        <f t="shared" si="1324"/>
        <v>High Cost</v>
      </c>
    </row>
    <row r="2529" spans="1:19" x14ac:dyDescent="0.3">
      <c r="A2529">
        <v>75</v>
      </c>
      <c r="B2529" t="s">
        <v>20</v>
      </c>
      <c r="C2529">
        <v>23.9</v>
      </c>
      <c r="D2529">
        <v>145</v>
      </c>
      <c r="E2529">
        <v>84</v>
      </c>
      <c r="F2529">
        <v>231.1</v>
      </c>
      <c r="G2529">
        <v>128.30000000000001</v>
      </c>
      <c r="H2529">
        <v>68</v>
      </c>
      <c r="I2529">
        <v>2</v>
      </c>
      <c r="J2529" t="s">
        <v>16</v>
      </c>
      <c r="K2529" t="s">
        <v>21</v>
      </c>
      <c r="L2529" t="s">
        <v>22</v>
      </c>
      <c r="M2529">
        <v>7</v>
      </c>
      <c r="N2529">
        <v>17075.37</v>
      </c>
      <c r="O2529" t="s">
        <v>19</v>
      </c>
      <c r="P2529" t="str">
        <f t="shared" ref="P2529" si="1340">IF(A2529&lt;30,"18-29",IF(A2529&lt;45,"30-44",IF(A2529&lt;60,"45-59",IF(A2529&lt;75,"60-74","75+"))))</f>
        <v>75+</v>
      </c>
      <c r="Q2529" t="str">
        <f>IF(PatientData[[#This Row],[bmi]]&lt;18.5,"Underweight",
IF(PatientData[[#This Row],[bmi]]&lt;25,"Normal",
IF(PatientData[[#This Row],[bmi]]&lt;30,"Overweight","Obese")))</f>
        <v>Normal</v>
      </c>
      <c r="R2529" t="str">
        <f t="shared" si="1323"/>
        <v>High BP</v>
      </c>
      <c r="S2529" t="str">
        <f t="shared" si="1324"/>
        <v>High Cost</v>
      </c>
    </row>
    <row r="2530" spans="1:19" x14ac:dyDescent="0.3">
      <c r="A2530">
        <v>68</v>
      </c>
      <c r="B2530" t="s">
        <v>15</v>
      </c>
      <c r="C2530">
        <v>31.6</v>
      </c>
      <c r="D2530">
        <v>121</v>
      </c>
      <c r="E2530">
        <v>61</v>
      </c>
      <c r="F2530">
        <v>226.1</v>
      </c>
      <c r="G2530">
        <v>250</v>
      </c>
      <c r="H2530">
        <v>70</v>
      </c>
      <c r="I2530">
        <v>0</v>
      </c>
      <c r="J2530" t="s">
        <v>24</v>
      </c>
      <c r="K2530" t="s">
        <v>17</v>
      </c>
      <c r="L2530" t="s">
        <v>25</v>
      </c>
      <c r="M2530">
        <v>6.8</v>
      </c>
      <c r="N2530">
        <v>12309.14</v>
      </c>
      <c r="O2530" t="s">
        <v>19</v>
      </c>
      <c r="P2530" t="str">
        <f t="shared" ref="P2530" si="1341">IF(A2527&lt;30,"18-29",IF(A2527&lt;45,"30-44",IF(A2527&lt;60,"45-59",IF(A2527&lt;75,"60-74","75+"))))</f>
        <v>30-44</v>
      </c>
      <c r="Q2530" t="str">
        <f>IF(PatientData[[#This Row],[bmi]]&lt;18.5,"Underweight",
IF(PatientData[[#This Row],[bmi]]&lt;25,"Normal",
IF(PatientData[[#This Row],[bmi]]&lt;30,"Overweight","Obese")))</f>
        <v>Obese</v>
      </c>
      <c r="R2530" t="str">
        <f t="shared" si="1323"/>
        <v>High BP</v>
      </c>
      <c r="S2530" t="str">
        <f t="shared" si="1324"/>
        <v>Normal Cost</v>
      </c>
    </row>
    <row r="2531" spans="1:19" x14ac:dyDescent="0.3">
      <c r="A2531">
        <v>68</v>
      </c>
      <c r="B2531" t="s">
        <v>20</v>
      </c>
      <c r="C2531">
        <v>23.9</v>
      </c>
      <c r="D2531">
        <v>139</v>
      </c>
      <c r="E2531">
        <v>83</v>
      </c>
      <c r="F2531">
        <v>211.8</v>
      </c>
      <c r="G2531">
        <v>146.30000000000001</v>
      </c>
      <c r="H2531">
        <v>88</v>
      </c>
      <c r="I2531">
        <v>1</v>
      </c>
      <c r="J2531" t="s">
        <v>16</v>
      </c>
      <c r="K2531" t="s">
        <v>28</v>
      </c>
      <c r="L2531" t="s">
        <v>25</v>
      </c>
      <c r="M2531">
        <v>14.4</v>
      </c>
      <c r="N2531">
        <v>27945.95</v>
      </c>
      <c r="O2531" t="s">
        <v>19</v>
      </c>
      <c r="P2531" t="str">
        <f t="shared" ref="P2531:P2533" si="1342">IF(A2531&lt;30,"18-29",IF(A2531&lt;45,"30-44",IF(A2531&lt;60,"45-59",IF(A2531&lt;75,"60-74","75+"))))</f>
        <v>60-74</v>
      </c>
      <c r="Q2531" t="str">
        <f>IF(PatientData[[#This Row],[bmi]]&lt;18.5,"Underweight",
IF(PatientData[[#This Row],[bmi]]&lt;25,"Normal",
IF(PatientData[[#This Row],[bmi]]&lt;30,"Overweight","Obese")))</f>
        <v>Normal</v>
      </c>
      <c r="R2531" t="str">
        <f t="shared" si="1323"/>
        <v>High BP</v>
      </c>
      <c r="S2531" t="str">
        <f t="shared" si="1324"/>
        <v>High Cost</v>
      </c>
    </row>
    <row r="2532" spans="1:19" x14ac:dyDescent="0.3">
      <c r="A2532">
        <v>68</v>
      </c>
      <c r="B2532" t="s">
        <v>20</v>
      </c>
      <c r="C2532">
        <v>23.9</v>
      </c>
      <c r="D2532">
        <v>135</v>
      </c>
      <c r="E2532">
        <v>77</v>
      </c>
      <c r="F2532">
        <v>248.6</v>
      </c>
      <c r="G2532">
        <v>96.6</v>
      </c>
      <c r="H2532">
        <v>89</v>
      </c>
      <c r="I2532">
        <v>2</v>
      </c>
      <c r="J2532" t="s">
        <v>16</v>
      </c>
      <c r="K2532" t="s">
        <v>28</v>
      </c>
      <c r="L2532" t="s">
        <v>25</v>
      </c>
      <c r="M2532">
        <v>8</v>
      </c>
      <c r="N2532">
        <v>16335.43</v>
      </c>
      <c r="O2532" t="s">
        <v>19</v>
      </c>
      <c r="P2532" t="str">
        <f t="shared" si="1342"/>
        <v>60-74</v>
      </c>
      <c r="Q2532" t="str">
        <f>IF(PatientData[[#This Row],[bmi]]&lt;18.5,"Underweight",
IF(PatientData[[#This Row],[bmi]]&lt;25,"Normal",
IF(PatientData[[#This Row],[bmi]]&lt;30,"Overweight","Obese")))</f>
        <v>Normal</v>
      </c>
      <c r="R2532" t="str">
        <f t="shared" si="1323"/>
        <v>High BP</v>
      </c>
      <c r="S2532" t="str">
        <f t="shared" si="1324"/>
        <v>High Cost</v>
      </c>
    </row>
    <row r="2533" spans="1:19" x14ac:dyDescent="0.3">
      <c r="A2533">
        <v>67</v>
      </c>
      <c r="B2533" t="s">
        <v>20</v>
      </c>
      <c r="C2533">
        <v>23.9</v>
      </c>
      <c r="D2533">
        <v>125</v>
      </c>
      <c r="E2533">
        <v>80</v>
      </c>
      <c r="F2533">
        <v>223.7</v>
      </c>
      <c r="G2533">
        <v>102.7</v>
      </c>
      <c r="H2533">
        <v>77</v>
      </c>
      <c r="I2533">
        <v>0</v>
      </c>
      <c r="J2533" t="s">
        <v>24</v>
      </c>
      <c r="K2533" t="s">
        <v>21</v>
      </c>
      <c r="L2533" t="s">
        <v>18</v>
      </c>
      <c r="M2533">
        <v>5.0999999999999996</v>
      </c>
      <c r="N2533">
        <v>10755.72</v>
      </c>
      <c r="O2533" t="s">
        <v>19</v>
      </c>
      <c r="P2533" t="str">
        <f t="shared" si="1342"/>
        <v>60-74</v>
      </c>
      <c r="Q2533" t="str">
        <f>IF(PatientData[[#This Row],[bmi]]&lt;18.5,"Underweight",
IF(PatientData[[#This Row],[bmi]]&lt;25,"Normal",
IF(PatientData[[#This Row],[bmi]]&lt;30,"Overweight","Obese")))</f>
        <v>Normal</v>
      </c>
      <c r="R2533" t="str">
        <f t="shared" si="1323"/>
        <v>High BP</v>
      </c>
      <c r="S2533" t="str">
        <f t="shared" si="1324"/>
        <v>Normal Cost</v>
      </c>
    </row>
    <row r="2534" spans="1:19" x14ac:dyDescent="0.3">
      <c r="A2534">
        <v>65</v>
      </c>
      <c r="B2534" t="s">
        <v>15</v>
      </c>
      <c r="C2534">
        <v>23.7</v>
      </c>
      <c r="D2534">
        <v>121</v>
      </c>
      <c r="E2534">
        <v>73</v>
      </c>
      <c r="F2534">
        <v>217</v>
      </c>
      <c r="G2534">
        <v>83.9</v>
      </c>
      <c r="H2534">
        <v>76</v>
      </c>
      <c r="I2534">
        <v>2</v>
      </c>
      <c r="J2534" t="s">
        <v>16</v>
      </c>
      <c r="K2534" t="s">
        <v>28</v>
      </c>
      <c r="L2534" t="s">
        <v>18</v>
      </c>
      <c r="M2534">
        <v>11</v>
      </c>
      <c r="N2534">
        <v>17189.759999999998</v>
      </c>
      <c r="O2534" t="s">
        <v>19</v>
      </c>
      <c r="P2534" t="str">
        <f t="shared" ref="P2534:P2535" si="1343">IF(A2531&lt;30,"18-29",IF(A2531&lt;45,"30-44",IF(A2531&lt;60,"45-59",IF(A2531&lt;75,"60-74","75+"))))</f>
        <v>60-74</v>
      </c>
      <c r="Q2534" t="str">
        <f>IF(PatientData[[#This Row],[bmi]]&lt;18.5,"Underweight",
IF(PatientData[[#This Row],[bmi]]&lt;25,"Normal",
IF(PatientData[[#This Row],[bmi]]&lt;30,"Overweight","Obese")))</f>
        <v>Normal</v>
      </c>
      <c r="R2534" t="str">
        <f t="shared" si="1323"/>
        <v>High BP</v>
      </c>
      <c r="S2534" t="str">
        <f t="shared" si="1324"/>
        <v>High Cost</v>
      </c>
    </row>
    <row r="2535" spans="1:19" x14ac:dyDescent="0.3">
      <c r="A2535">
        <v>57</v>
      </c>
      <c r="B2535" t="s">
        <v>15</v>
      </c>
      <c r="C2535">
        <v>30.7</v>
      </c>
      <c r="D2535">
        <v>136</v>
      </c>
      <c r="E2535">
        <v>80</v>
      </c>
      <c r="F2535">
        <v>210.4</v>
      </c>
      <c r="G2535">
        <v>115</v>
      </c>
      <c r="H2535">
        <v>86</v>
      </c>
      <c r="I2535">
        <v>3</v>
      </c>
      <c r="J2535" t="s">
        <v>16</v>
      </c>
      <c r="K2535" t="s">
        <v>17</v>
      </c>
      <c r="L2535" t="s">
        <v>22</v>
      </c>
      <c r="M2535">
        <v>9.6</v>
      </c>
      <c r="N2535">
        <v>18900.900000000001</v>
      </c>
      <c r="O2535" t="s">
        <v>19</v>
      </c>
      <c r="P2535" t="str">
        <f t="shared" si="1343"/>
        <v>60-74</v>
      </c>
      <c r="Q2535" t="str">
        <f>IF(PatientData[[#This Row],[bmi]]&lt;18.5,"Underweight",
IF(PatientData[[#This Row],[bmi]]&lt;25,"Normal",
IF(PatientData[[#This Row],[bmi]]&lt;30,"Overweight","Obese")))</f>
        <v>Obese</v>
      </c>
      <c r="R2535" t="str">
        <f t="shared" si="1323"/>
        <v>High BP</v>
      </c>
      <c r="S2535" t="str">
        <f t="shared" si="1324"/>
        <v>High Cost</v>
      </c>
    </row>
    <row r="2536" spans="1:19" x14ac:dyDescent="0.3">
      <c r="A2536">
        <v>63</v>
      </c>
      <c r="B2536" t="s">
        <v>20</v>
      </c>
      <c r="C2536">
        <v>23.9</v>
      </c>
      <c r="D2536">
        <v>136</v>
      </c>
      <c r="E2536">
        <v>85</v>
      </c>
      <c r="F2536">
        <v>244.7</v>
      </c>
      <c r="G2536">
        <v>120</v>
      </c>
      <c r="H2536">
        <v>86</v>
      </c>
      <c r="I2536">
        <v>0</v>
      </c>
      <c r="J2536" t="s">
        <v>24</v>
      </c>
      <c r="K2536" t="s">
        <v>26</v>
      </c>
      <c r="L2536" t="s">
        <v>22</v>
      </c>
      <c r="M2536">
        <v>2.4</v>
      </c>
      <c r="N2536">
        <v>6188.93</v>
      </c>
      <c r="O2536" t="s">
        <v>23</v>
      </c>
      <c r="P2536" t="str">
        <f t="shared" ref="P2536:P2538" si="1344">IF(A2536&lt;30,"18-29",IF(A2536&lt;45,"30-44",IF(A2536&lt;60,"45-59",IF(A2536&lt;75,"60-74","75+"))))</f>
        <v>60-74</v>
      </c>
      <c r="Q2536" t="str">
        <f>IF(PatientData[[#This Row],[bmi]]&lt;18.5,"Underweight",
IF(PatientData[[#This Row],[bmi]]&lt;25,"Normal",
IF(PatientData[[#This Row],[bmi]]&lt;30,"Overweight","Obese")))</f>
        <v>Normal</v>
      </c>
      <c r="R2536" t="str">
        <f t="shared" si="1323"/>
        <v>High BP</v>
      </c>
      <c r="S2536" t="str">
        <f t="shared" si="1324"/>
        <v>Normal Cost</v>
      </c>
    </row>
    <row r="2537" spans="1:19" x14ac:dyDescent="0.3">
      <c r="A2537">
        <v>66</v>
      </c>
      <c r="B2537" t="s">
        <v>20</v>
      </c>
      <c r="C2537">
        <v>23.9</v>
      </c>
      <c r="D2537">
        <v>142</v>
      </c>
      <c r="E2537">
        <v>80</v>
      </c>
      <c r="F2537">
        <v>203.8</v>
      </c>
      <c r="G2537">
        <v>151.80000000000001</v>
      </c>
      <c r="H2537">
        <v>82</v>
      </c>
      <c r="I2537">
        <v>0</v>
      </c>
      <c r="J2537" t="s">
        <v>16</v>
      </c>
      <c r="K2537" t="s">
        <v>17</v>
      </c>
      <c r="L2537" t="s">
        <v>18</v>
      </c>
      <c r="M2537">
        <v>13.8</v>
      </c>
      <c r="N2537">
        <v>23940.97</v>
      </c>
      <c r="O2537" t="s">
        <v>23</v>
      </c>
      <c r="P2537" t="str">
        <f t="shared" si="1344"/>
        <v>60-74</v>
      </c>
      <c r="Q2537" t="str">
        <f>IF(PatientData[[#This Row],[bmi]]&lt;18.5,"Underweight",
IF(PatientData[[#This Row],[bmi]]&lt;25,"Normal",
IF(PatientData[[#This Row],[bmi]]&lt;30,"Overweight","Obese")))</f>
        <v>Normal</v>
      </c>
      <c r="R2537" t="str">
        <f t="shared" si="1323"/>
        <v>High BP</v>
      </c>
      <c r="S2537" t="str">
        <f t="shared" si="1324"/>
        <v>High Cost</v>
      </c>
    </row>
    <row r="2538" spans="1:19" x14ac:dyDescent="0.3">
      <c r="A2538">
        <v>47</v>
      </c>
      <c r="B2538" t="s">
        <v>20</v>
      </c>
      <c r="C2538">
        <v>23.9</v>
      </c>
      <c r="D2538">
        <v>123</v>
      </c>
      <c r="E2538">
        <v>68</v>
      </c>
      <c r="F2538">
        <v>193.9</v>
      </c>
      <c r="G2538">
        <v>123.7</v>
      </c>
      <c r="H2538">
        <v>90</v>
      </c>
      <c r="I2538">
        <v>2</v>
      </c>
      <c r="J2538" t="s">
        <v>16</v>
      </c>
      <c r="K2538" t="s">
        <v>17</v>
      </c>
      <c r="L2538" t="s">
        <v>22</v>
      </c>
      <c r="M2538">
        <v>8.6999999999999993</v>
      </c>
      <c r="N2538">
        <v>15673.97</v>
      </c>
      <c r="O2538" t="s">
        <v>19</v>
      </c>
      <c r="P2538" t="str">
        <f t="shared" si="1344"/>
        <v>45-59</v>
      </c>
      <c r="Q2538" t="str">
        <f>IF(PatientData[[#This Row],[bmi]]&lt;18.5,"Underweight",
IF(PatientData[[#This Row],[bmi]]&lt;25,"Normal",
IF(PatientData[[#This Row],[bmi]]&lt;30,"Overweight","Obese")))</f>
        <v>Normal</v>
      </c>
      <c r="R2538" t="str">
        <f t="shared" si="1323"/>
        <v>High BP</v>
      </c>
      <c r="S2538" t="str">
        <f t="shared" si="1324"/>
        <v>High Cost</v>
      </c>
    </row>
    <row r="2539" spans="1:19" x14ac:dyDescent="0.3">
      <c r="A2539">
        <v>75</v>
      </c>
      <c r="B2539" t="s">
        <v>15</v>
      </c>
      <c r="C2539">
        <v>34</v>
      </c>
      <c r="D2539">
        <v>136</v>
      </c>
      <c r="E2539">
        <v>79</v>
      </c>
      <c r="F2539">
        <v>291.2</v>
      </c>
      <c r="G2539">
        <v>155.69999999999999</v>
      </c>
      <c r="H2539">
        <v>80</v>
      </c>
      <c r="I2539">
        <v>1</v>
      </c>
      <c r="J2539" t="s">
        <v>27</v>
      </c>
      <c r="K2539" t="s">
        <v>17</v>
      </c>
      <c r="L2539" t="s">
        <v>25</v>
      </c>
      <c r="M2539">
        <v>8.1</v>
      </c>
      <c r="N2539">
        <v>14078.79</v>
      </c>
      <c r="O2539" t="s">
        <v>19</v>
      </c>
      <c r="P2539" t="str">
        <f t="shared" ref="P2539" si="1345">IF(A2536&lt;30,"18-29",IF(A2536&lt;45,"30-44",IF(A2536&lt;60,"45-59",IF(A2536&lt;75,"60-74","75+"))))</f>
        <v>60-74</v>
      </c>
      <c r="Q2539" t="str">
        <f>IF(PatientData[[#This Row],[bmi]]&lt;18.5,"Underweight",
IF(PatientData[[#This Row],[bmi]]&lt;25,"Normal",
IF(PatientData[[#This Row],[bmi]]&lt;30,"Overweight","Obese")))</f>
        <v>Obese</v>
      </c>
      <c r="R2539" t="str">
        <f t="shared" si="1323"/>
        <v>High BP</v>
      </c>
      <c r="S2539" t="str">
        <f t="shared" si="1324"/>
        <v>Normal Cost</v>
      </c>
    </row>
    <row r="2540" spans="1:19" x14ac:dyDescent="0.3">
      <c r="A2540">
        <v>76</v>
      </c>
      <c r="B2540" t="s">
        <v>20</v>
      </c>
      <c r="C2540">
        <v>23.9</v>
      </c>
      <c r="D2540">
        <v>121</v>
      </c>
      <c r="E2540">
        <v>76</v>
      </c>
      <c r="F2540">
        <v>244.3</v>
      </c>
      <c r="G2540">
        <v>97</v>
      </c>
      <c r="H2540">
        <v>76</v>
      </c>
      <c r="I2540">
        <v>1</v>
      </c>
      <c r="J2540" t="s">
        <v>24</v>
      </c>
      <c r="K2540" t="s">
        <v>26</v>
      </c>
      <c r="L2540" t="s">
        <v>25</v>
      </c>
      <c r="M2540">
        <v>10</v>
      </c>
      <c r="N2540">
        <v>17398.32</v>
      </c>
      <c r="O2540" t="s">
        <v>19</v>
      </c>
      <c r="P2540" t="str">
        <f t="shared" ref="P2540:P2545" si="1346">IF(A2540&lt;30,"18-29",IF(A2540&lt;45,"30-44",IF(A2540&lt;60,"45-59",IF(A2540&lt;75,"60-74","75+"))))</f>
        <v>75+</v>
      </c>
      <c r="Q2540" t="str">
        <f>IF(PatientData[[#This Row],[bmi]]&lt;18.5,"Underweight",
IF(PatientData[[#This Row],[bmi]]&lt;25,"Normal",
IF(PatientData[[#This Row],[bmi]]&lt;30,"Overweight","Obese")))</f>
        <v>Normal</v>
      </c>
      <c r="R2540" t="str">
        <f t="shared" si="1323"/>
        <v>High BP</v>
      </c>
      <c r="S2540" t="str">
        <f t="shared" si="1324"/>
        <v>High Cost</v>
      </c>
    </row>
    <row r="2541" spans="1:19" x14ac:dyDescent="0.3">
      <c r="A2541">
        <v>56</v>
      </c>
      <c r="B2541" t="s">
        <v>20</v>
      </c>
      <c r="C2541">
        <v>23.9</v>
      </c>
      <c r="D2541">
        <v>134</v>
      </c>
      <c r="E2541">
        <v>75</v>
      </c>
      <c r="F2541">
        <v>214.4</v>
      </c>
      <c r="G2541">
        <v>135.4</v>
      </c>
      <c r="H2541">
        <v>98</v>
      </c>
      <c r="I2541">
        <v>1</v>
      </c>
      <c r="J2541" t="s">
        <v>16</v>
      </c>
      <c r="K2541" t="s">
        <v>21</v>
      </c>
      <c r="L2541" t="s">
        <v>18</v>
      </c>
      <c r="M2541">
        <v>10.6</v>
      </c>
      <c r="N2541">
        <v>20974.83</v>
      </c>
      <c r="O2541" t="s">
        <v>19</v>
      </c>
      <c r="P2541" t="str">
        <f t="shared" si="1346"/>
        <v>45-59</v>
      </c>
      <c r="Q2541" t="str">
        <f>IF(PatientData[[#This Row],[bmi]]&lt;18.5,"Underweight",
IF(PatientData[[#This Row],[bmi]]&lt;25,"Normal",
IF(PatientData[[#This Row],[bmi]]&lt;30,"Overweight","Obese")))</f>
        <v>Normal</v>
      </c>
      <c r="R2541" t="str">
        <f t="shared" si="1323"/>
        <v>High BP</v>
      </c>
      <c r="S2541" t="str">
        <f t="shared" si="1324"/>
        <v>High Cost</v>
      </c>
    </row>
    <row r="2542" spans="1:19" x14ac:dyDescent="0.3">
      <c r="A2542">
        <v>59</v>
      </c>
      <c r="B2542" t="s">
        <v>20</v>
      </c>
      <c r="C2542">
        <v>23.9</v>
      </c>
      <c r="D2542">
        <v>129</v>
      </c>
      <c r="E2542">
        <v>73</v>
      </c>
      <c r="F2542">
        <v>204.6</v>
      </c>
      <c r="G2542">
        <v>87.9</v>
      </c>
      <c r="H2542">
        <v>67</v>
      </c>
      <c r="I2542">
        <v>3</v>
      </c>
      <c r="J2542" t="s">
        <v>24</v>
      </c>
      <c r="K2542" t="s">
        <v>26</v>
      </c>
      <c r="L2542" t="s">
        <v>18</v>
      </c>
      <c r="M2542">
        <v>4.5</v>
      </c>
      <c r="N2542">
        <v>6772.85</v>
      </c>
      <c r="O2542" t="s">
        <v>19</v>
      </c>
      <c r="P2542" t="str">
        <f t="shared" si="1346"/>
        <v>45-59</v>
      </c>
      <c r="Q2542" t="str">
        <f>IF(PatientData[[#This Row],[bmi]]&lt;18.5,"Underweight",
IF(PatientData[[#This Row],[bmi]]&lt;25,"Normal",
IF(PatientData[[#This Row],[bmi]]&lt;30,"Overweight","Obese")))</f>
        <v>Normal</v>
      </c>
      <c r="R2542" t="str">
        <f t="shared" si="1323"/>
        <v>High BP</v>
      </c>
      <c r="S2542" t="str">
        <f t="shared" si="1324"/>
        <v>Normal Cost</v>
      </c>
    </row>
    <row r="2543" spans="1:19" x14ac:dyDescent="0.3">
      <c r="A2543">
        <v>43</v>
      </c>
      <c r="B2543" t="s">
        <v>20</v>
      </c>
      <c r="C2543">
        <v>23.9</v>
      </c>
      <c r="D2543">
        <v>132</v>
      </c>
      <c r="E2543">
        <v>84</v>
      </c>
      <c r="F2543">
        <v>224.6</v>
      </c>
      <c r="G2543">
        <v>80.5</v>
      </c>
      <c r="H2543">
        <v>65</v>
      </c>
      <c r="I2543">
        <v>2</v>
      </c>
      <c r="J2543" t="s">
        <v>24</v>
      </c>
      <c r="K2543" t="s">
        <v>28</v>
      </c>
      <c r="L2543" t="s">
        <v>25</v>
      </c>
      <c r="M2543">
        <v>7</v>
      </c>
      <c r="N2543">
        <v>12928.68</v>
      </c>
      <c r="O2543" t="s">
        <v>19</v>
      </c>
      <c r="P2543" t="str">
        <f t="shared" si="1346"/>
        <v>30-44</v>
      </c>
      <c r="Q2543" t="str">
        <f>IF(PatientData[[#This Row],[bmi]]&lt;18.5,"Underweight",
IF(PatientData[[#This Row],[bmi]]&lt;25,"Normal",
IF(PatientData[[#This Row],[bmi]]&lt;30,"Overweight","Obese")))</f>
        <v>Normal</v>
      </c>
      <c r="R2543" t="str">
        <f t="shared" si="1323"/>
        <v>High BP</v>
      </c>
      <c r="S2543" t="str">
        <f t="shared" si="1324"/>
        <v>Normal Cost</v>
      </c>
    </row>
    <row r="2544" spans="1:19" x14ac:dyDescent="0.3">
      <c r="A2544">
        <v>66</v>
      </c>
      <c r="B2544" t="s">
        <v>20</v>
      </c>
      <c r="C2544">
        <v>23.9</v>
      </c>
      <c r="D2544">
        <v>115</v>
      </c>
      <c r="E2544">
        <v>66</v>
      </c>
      <c r="F2544">
        <v>232.6</v>
      </c>
      <c r="G2544">
        <v>123.3</v>
      </c>
      <c r="H2544">
        <v>77</v>
      </c>
      <c r="I2544">
        <v>1</v>
      </c>
      <c r="J2544" t="s">
        <v>27</v>
      </c>
      <c r="K2544" t="s">
        <v>17</v>
      </c>
      <c r="L2544" t="s">
        <v>25</v>
      </c>
      <c r="M2544">
        <v>32.299999999999997</v>
      </c>
      <c r="N2544">
        <v>56751.58</v>
      </c>
      <c r="O2544" t="s">
        <v>19</v>
      </c>
      <c r="P2544" t="str">
        <f t="shared" si="1346"/>
        <v>60-74</v>
      </c>
      <c r="Q2544" t="str">
        <f>IF(PatientData[[#This Row],[bmi]]&lt;18.5,"Underweight",
IF(PatientData[[#This Row],[bmi]]&lt;25,"Normal",
IF(PatientData[[#This Row],[bmi]]&lt;30,"Overweight","Obese")))</f>
        <v>Normal</v>
      </c>
      <c r="R2544" t="str">
        <f t="shared" si="1323"/>
        <v>Normal BP</v>
      </c>
      <c r="S2544" t="str">
        <f t="shared" si="1324"/>
        <v>High Cost</v>
      </c>
    </row>
    <row r="2545" spans="1:19" x14ac:dyDescent="0.3">
      <c r="A2545">
        <v>95</v>
      </c>
      <c r="B2545" t="s">
        <v>20</v>
      </c>
      <c r="C2545">
        <v>23.9</v>
      </c>
      <c r="D2545">
        <v>109</v>
      </c>
      <c r="E2545">
        <v>73</v>
      </c>
      <c r="F2545">
        <v>278</v>
      </c>
      <c r="G2545">
        <v>78.3</v>
      </c>
      <c r="H2545">
        <v>76</v>
      </c>
      <c r="I2545">
        <v>0</v>
      </c>
      <c r="J2545" t="s">
        <v>24</v>
      </c>
      <c r="K2545" t="s">
        <v>21</v>
      </c>
      <c r="L2545" t="s">
        <v>22</v>
      </c>
      <c r="M2545">
        <v>9.8000000000000007</v>
      </c>
      <c r="N2545">
        <v>20390.189999999999</v>
      </c>
      <c r="O2545" t="s">
        <v>19</v>
      </c>
      <c r="P2545" t="str">
        <f t="shared" si="1346"/>
        <v>75+</v>
      </c>
      <c r="Q2545" t="str">
        <f>IF(PatientData[[#This Row],[bmi]]&lt;18.5,"Underweight",
IF(PatientData[[#This Row],[bmi]]&lt;25,"Normal",
IF(PatientData[[#This Row],[bmi]]&lt;30,"Overweight","Obese")))</f>
        <v>Normal</v>
      </c>
      <c r="R2545" t="str">
        <f t="shared" si="1323"/>
        <v>Normal BP</v>
      </c>
      <c r="S2545" t="str">
        <f t="shared" si="1324"/>
        <v>High Cost</v>
      </c>
    </row>
    <row r="2546" spans="1:19" x14ac:dyDescent="0.3">
      <c r="A2546">
        <v>43</v>
      </c>
      <c r="B2546" t="s">
        <v>15</v>
      </c>
      <c r="C2546">
        <v>22.1</v>
      </c>
      <c r="D2546">
        <v>100</v>
      </c>
      <c r="E2546">
        <v>60</v>
      </c>
      <c r="F2546">
        <v>165.8</v>
      </c>
      <c r="G2546">
        <v>132.6</v>
      </c>
      <c r="H2546">
        <v>83</v>
      </c>
      <c r="I2546">
        <v>0</v>
      </c>
      <c r="J2546" t="s">
        <v>16</v>
      </c>
      <c r="K2546" t="s">
        <v>17</v>
      </c>
      <c r="L2546" t="s">
        <v>18</v>
      </c>
      <c r="M2546">
        <v>9.1</v>
      </c>
      <c r="N2546">
        <v>16578.14</v>
      </c>
      <c r="O2546" t="s">
        <v>19</v>
      </c>
      <c r="P2546" t="str">
        <f t="shared" ref="P2546:P2553" si="1347">IF(A2543&lt;30,"18-29",IF(A2543&lt;45,"30-44",IF(A2543&lt;60,"45-59",IF(A2543&lt;75,"60-74","75+"))))</f>
        <v>30-44</v>
      </c>
      <c r="Q2546" t="str">
        <f>IF(PatientData[[#This Row],[bmi]]&lt;18.5,"Underweight",
IF(PatientData[[#This Row],[bmi]]&lt;25,"Normal",
IF(PatientData[[#This Row],[bmi]]&lt;30,"Overweight","Obese")))</f>
        <v>Normal</v>
      </c>
      <c r="R2546" t="str">
        <f t="shared" si="1323"/>
        <v>Normal BP</v>
      </c>
      <c r="S2546" t="str">
        <f t="shared" si="1324"/>
        <v>High Cost</v>
      </c>
    </row>
    <row r="2547" spans="1:19" x14ac:dyDescent="0.3">
      <c r="A2547">
        <v>91</v>
      </c>
      <c r="B2547" t="s">
        <v>15</v>
      </c>
      <c r="C2547">
        <v>25.1</v>
      </c>
      <c r="D2547">
        <v>131</v>
      </c>
      <c r="E2547">
        <v>85</v>
      </c>
      <c r="F2547">
        <v>197.9</v>
      </c>
      <c r="G2547">
        <v>165.2</v>
      </c>
      <c r="H2547">
        <v>84</v>
      </c>
      <c r="I2547">
        <v>0</v>
      </c>
      <c r="J2547" t="s">
        <v>16</v>
      </c>
      <c r="K2547" t="s">
        <v>28</v>
      </c>
      <c r="L2547" t="s">
        <v>25</v>
      </c>
      <c r="M2547">
        <v>11.5</v>
      </c>
      <c r="N2547">
        <v>25589.07</v>
      </c>
      <c r="O2547" t="s">
        <v>19</v>
      </c>
      <c r="P2547" t="str">
        <f t="shared" si="1347"/>
        <v>60-74</v>
      </c>
      <c r="Q2547" t="str">
        <f>IF(PatientData[[#This Row],[bmi]]&lt;18.5,"Underweight",
IF(PatientData[[#This Row],[bmi]]&lt;25,"Normal",
IF(PatientData[[#This Row],[bmi]]&lt;30,"Overweight","Obese")))</f>
        <v>Overweight</v>
      </c>
      <c r="R2547" t="str">
        <f t="shared" si="1323"/>
        <v>High BP</v>
      </c>
      <c r="S2547" t="str">
        <f t="shared" si="1324"/>
        <v>High Cost</v>
      </c>
    </row>
    <row r="2548" spans="1:19" x14ac:dyDescent="0.3">
      <c r="A2548">
        <v>61</v>
      </c>
      <c r="B2548" t="s">
        <v>15</v>
      </c>
      <c r="C2548">
        <v>21.7</v>
      </c>
      <c r="D2548">
        <v>104</v>
      </c>
      <c r="E2548">
        <v>60</v>
      </c>
      <c r="F2548">
        <v>167.3</v>
      </c>
      <c r="G2548">
        <v>120.6</v>
      </c>
      <c r="H2548">
        <v>78</v>
      </c>
      <c r="I2548">
        <v>0</v>
      </c>
      <c r="J2548" t="s">
        <v>24</v>
      </c>
      <c r="K2548" t="s">
        <v>28</v>
      </c>
      <c r="L2548" t="s">
        <v>18</v>
      </c>
      <c r="M2548">
        <v>11.7</v>
      </c>
      <c r="N2548">
        <v>25741.38</v>
      </c>
      <c r="O2548" t="s">
        <v>19</v>
      </c>
      <c r="P2548" t="str">
        <f t="shared" si="1347"/>
        <v>75+</v>
      </c>
      <c r="Q2548" t="str">
        <f>IF(PatientData[[#This Row],[bmi]]&lt;18.5,"Underweight",
IF(PatientData[[#This Row],[bmi]]&lt;25,"Normal",
IF(PatientData[[#This Row],[bmi]]&lt;30,"Overweight","Obese")))</f>
        <v>Normal</v>
      </c>
      <c r="R2548" t="str">
        <f t="shared" si="1323"/>
        <v>Normal BP</v>
      </c>
      <c r="S2548" t="str">
        <f t="shared" si="1324"/>
        <v>High Cost</v>
      </c>
    </row>
    <row r="2549" spans="1:19" x14ac:dyDescent="0.3">
      <c r="A2549">
        <v>75</v>
      </c>
      <c r="B2549" t="s">
        <v>15</v>
      </c>
      <c r="C2549">
        <v>29.5</v>
      </c>
      <c r="D2549">
        <v>136</v>
      </c>
      <c r="E2549">
        <v>82</v>
      </c>
      <c r="F2549">
        <v>230.1</v>
      </c>
      <c r="G2549">
        <v>116</v>
      </c>
      <c r="H2549">
        <v>51</v>
      </c>
      <c r="I2549">
        <v>2</v>
      </c>
      <c r="J2549" t="s">
        <v>24</v>
      </c>
      <c r="K2549" t="s">
        <v>26</v>
      </c>
      <c r="L2549" t="s">
        <v>18</v>
      </c>
      <c r="M2549">
        <v>4.0999999999999996</v>
      </c>
      <c r="N2549">
        <v>7443.66</v>
      </c>
      <c r="O2549" t="s">
        <v>19</v>
      </c>
      <c r="P2549" t="str">
        <f t="shared" si="1347"/>
        <v>30-44</v>
      </c>
      <c r="Q2549" t="str">
        <f>IF(PatientData[[#This Row],[bmi]]&lt;18.5,"Underweight",
IF(PatientData[[#This Row],[bmi]]&lt;25,"Normal",
IF(PatientData[[#This Row],[bmi]]&lt;30,"Overweight","Obese")))</f>
        <v>Overweight</v>
      </c>
      <c r="R2549" t="str">
        <f t="shared" si="1323"/>
        <v>High BP</v>
      </c>
      <c r="S2549" t="str">
        <f t="shared" si="1324"/>
        <v>Normal Cost</v>
      </c>
    </row>
    <row r="2550" spans="1:19" x14ac:dyDescent="0.3">
      <c r="A2550">
        <v>76</v>
      </c>
      <c r="B2550" t="s">
        <v>15</v>
      </c>
      <c r="C2550">
        <v>12.8</v>
      </c>
      <c r="D2550">
        <v>127</v>
      </c>
      <c r="E2550">
        <v>66</v>
      </c>
      <c r="F2550">
        <v>203.7</v>
      </c>
      <c r="G2550">
        <v>113</v>
      </c>
      <c r="H2550">
        <v>76</v>
      </c>
      <c r="I2550">
        <v>0</v>
      </c>
      <c r="J2550" t="s">
        <v>24</v>
      </c>
      <c r="K2550" t="s">
        <v>17</v>
      </c>
      <c r="L2550" t="s">
        <v>25</v>
      </c>
      <c r="M2550">
        <v>4</v>
      </c>
      <c r="N2550">
        <v>7910.84</v>
      </c>
      <c r="O2550" t="s">
        <v>19</v>
      </c>
      <c r="P2550" t="str">
        <f t="shared" si="1347"/>
        <v>75+</v>
      </c>
      <c r="Q2550" t="str">
        <f>IF(PatientData[[#This Row],[bmi]]&lt;18.5,"Underweight",
IF(PatientData[[#This Row],[bmi]]&lt;25,"Normal",
IF(PatientData[[#This Row],[bmi]]&lt;30,"Overweight","Obese")))</f>
        <v>Underweight</v>
      </c>
      <c r="R2550" t="str">
        <f t="shared" si="1323"/>
        <v>High BP</v>
      </c>
      <c r="S2550" t="str">
        <f t="shared" si="1324"/>
        <v>Normal Cost</v>
      </c>
    </row>
    <row r="2551" spans="1:19" x14ac:dyDescent="0.3">
      <c r="A2551">
        <v>28</v>
      </c>
      <c r="B2551" t="s">
        <v>15</v>
      </c>
      <c r="C2551">
        <v>20.5</v>
      </c>
      <c r="D2551">
        <v>111</v>
      </c>
      <c r="E2551">
        <v>66</v>
      </c>
      <c r="F2551">
        <v>169.2</v>
      </c>
      <c r="G2551">
        <v>101.4</v>
      </c>
      <c r="H2551">
        <v>65</v>
      </c>
      <c r="I2551">
        <v>0</v>
      </c>
      <c r="J2551" t="s">
        <v>27</v>
      </c>
      <c r="K2551" t="s">
        <v>26</v>
      </c>
      <c r="L2551" t="s">
        <v>18</v>
      </c>
      <c r="M2551">
        <v>9.1</v>
      </c>
      <c r="N2551">
        <v>11956.03</v>
      </c>
      <c r="O2551" t="s">
        <v>19</v>
      </c>
      <c r="P2551" t="str">
        <f t="shared" si="1347"/>
        <v>60-74</v>
      </c>
      <c r="Q2551" t="str">
        <f>IF(PatientData[[#This Row],[bmi]]&lt;18.5,"Underweight",
IF(PatientData[[#This Row],[bmi]]&lt;25,"Normal",
IF(PatientData[[#This Row],[bmi]]&lt;30,"Overweight","Obese")))</f>
        <v>Normal</v>
      </c>
      <c r="R2551" t="str">
        <f t="shared" si="1323"/>
        <v>Normal BP</v>
      </c>
      <c r="S2551" t="str">
        <f t="shared" si="1324"/>
        <v>Normal Cost</v>
      </c>
    </row>
    <row r="2552" spans="1:19" x14ac:dyDescent="0.3">
      <c r="A2552">
        <v>55</v>
      </c>
      <c r="B2552" t="s">
        <v>15</v>
      </c>
      <c r="C2552">
        <v>31.5</v>
      </c>
      <c r="D2552">
        <v>135</v>
      </c>
      <c r="E2552">
        <v>81</v>
      </c>
      <c r="F2552">
        <v>223.3</v>
      </c>
      <c r="G2552">
        <v>119.7</v>
      </c>
      <c r="H2552">
        <v>82</v>
      </c>
      <c r="I2552">
        <v>0</v>
      </c>
      <c r="J2552" t="s">
        <v>24</v>
      </c>
      <c r="K2552" t="s">
        <v>26</v>
      </c>
      <c r="L2552" t="s">
        <v>25</v>
      </c>
      <c r="M2552">
        <v>3.2</v>
      </c>
      <c r="N2552">
        <v>6658.71</v>
      </c>
      <c r="O2552" t="s">
        <v>19</v>
      </c>
      <c r="P2552" t="str">
        <f t="shared" si="1347"/>
        <v>75+</v>
      </c>
      <c r="Q2552" t="str">
        <f>IF(PatientData[[#This Row],[bmi]]&lt;18.5,"Underweight",
IF(PatientData[[#This Row],[bmi]]&lt;25,"Normal",
IF(PatientData[[#This Row],[bmi]]&lt;30,"Overweight","Obese")))</f>
        <v>Obese</v>
      </c>
      <c r="R2552" t="str">
        <f t="shared" si="1323"/>
        <v>High BP</v>
      </c>
      <c r="S2552" t="str">
        <f t="shared" si="1324"/>
        <v>Normal Cost</v>
      </c>
    </row>
    <row r="2553" spans="1:19" x14ac:dyDescent="0.3">
      <c r="A2553">
        <v>78</v>
      </c>
      <c r="B2553" t="s">
        <v>15</v>
      </c>
      <c r="C2553">
        <v>31</v>
      </c>
      <c r="D2553">
        <v>131</v>
      </c>
      <c r="E2553">
        <v>85</v>
      </c>
      <c r="F2553">
        <v>244.3</v>
      </c>
      <c r="G2553">
        <v>123.4</v>
      </c>
      <c r="H2553">
        <v>79</v>
      </c>
      <c r="I2553">
        <v>3</v>
      </c>
      <c r="J2553" t="s">
        <v>16</v>
      </c>
      <c r="K2553" t="s">
        <v>26</v>
      </c>
      <c r="L2553" t="s">
        <v>22</v>
      </c>
      <c r="M2553">
        <v>8.4</v>
      </c>
      <c r="N2553">
        <v>17377.939999999999</v>
      </c>
      <c r="O2553" t="s">
        <v>19</v>
      </c>
      <c r="P2553" t="str">
        <f t="shared" si="1347"/>
        <v>75+</v>
      </c>
      <c r="Q2553" t="str">
        <f>IF(PatientData[[#This Row],[bmi]]&lt;18.5,"Underweight",
IF(PatientData[[#This Row],[bmi]]&lt;25,"Normal",
IF(PatientData[[#This Row],[bmi]]&lt;30,"Overweight","Obese")))</f>
        <v>Obese</v>
      </c>
      <c r="R2553" t="str">
        <f t="shared" si="1323"/>
        <v>High BP</v>
      </c>
      <c r="S2553" t="str">
        <f t="shared" si="1324"/>
        <v>High Cost</v>
      </c>
    </row>
    <row r="2554" spans="1:19" x14ac:dyDescent="0.3">
      <c r="A2554">
        <v>67</v>
      </c>
      <c r="B2554" t="s">
        <v>20</v>
      </c>
      <c r="C2554">
        <v>23.9</v>
      </c>
      <c r="D2554">
        <v>131</v>
      </c>
      <c r="E2554">
        <v>72</v>
      </c>
      <c r="F2554">
        <v>231.5</v>
      </c>
      <c r="G2554">
        <v>134.1</v>
      </c>
      <c r="H2554">
        <v>75</v>
      </c>
      <c r="I2554">
        <v>3</v>
      </c>
      <c r="J2554" t="s">
        <v>24</v>
      </c>
      <c r="K2554" t="s">
        <v>17</v>
      </c>
      <c r="L2554" t="s">
        <v>22</v>
      </c>
      <c r="M2554">
        <v>6.7</v>
      </c>
      <c r="N2554">
        <v>12791.14</v>
      </c>
      <c r="O2554" t="s">
        <v>23</v>
      </c>
      <c r="P2554" t="str">
        <f t="shared" ref="P2554:P2555" si="1348">IF(A2554&lt;30,"18-29",IF(A2554&lt;45,"30-44",IF(A2554&lt;60,"45-59",IF(A2554&lt;75,"60-74","75+"))))</f>
        <v>60-74</v>
      </c>
      <c r="Q2554" t="str">
        <f>IF(PatientData[[#This Row],[bmi]]&lt;18.5,"Underweight",
IF(PatientData[[#This Row],[bmi]]&lt;25,"Normal",
IF(PatientData[[#This Row],[bmi]]&lt;30,"Overweight","Obese")))</f>
        <v>Normal</v>
      </c>
      <c r="R2554" t="str">
        <f t="shared" si="1323"/>
        <v>High BP</v>
      </c>
      <c r="S2554" t="str">
        <f t="shared" si="1324"/>
        <v>Normal Cost</v>
      </c>
    </row>
    <row r="2555" spans="1:19" x14ac:dyDescent="0.3">
      <c r="A2555">
        <v>70</v>
      </c>
      <c r="B2555" t="s">
        <v>20</v>
      </c>
      <c r="C2555">
        <v>23.9</v>
      </c>
      <c r="D2555">
        <v>112</v>
      </c>
      <c r="E2555">
        <v>73</v>
      </c>
      <c r="F2555">
        <v>221</v>
      </c>
      <c r="G2555">
        <v>127.2</v>
      </c>
      <c r="H2555">
        <v>68</v>
      </c>
      <c r="I2555">
        <v>4</v>
      </c>
      <c r="J2555" t="s">
        <v>24</v>
      </c>
      <c r="K2555" t="s">
        <v>17</v>
      </c>
      <c r="L2555" t="s">
        <v>22</v>
      </c>
      <c r="M2555">
        <v>4.5</v>
      </c>
      <c r="N2555">
        <v>9944.5499999999993</v>
      </c>
      <c r="O2555" t="s">
        <v>19</v>
      </c>
      <c r="P2555" t="str">
        <f t="shared" si="1348"/>
        <v>60-74</v>
      </c>
      <c r="Q2555" t="str">
        <f>IF(PatientData[[#This Row],[bmi]]&lt;18.5,"Underweight",
IF(PatientData[[#This Row],[bmi]]&lt;25,"Normal",
IF(PatientData[[#This Row],[bmi]]&lt;30,"Overweight","Obese")))</f>
        <v>Normal</v>
      </c>
      <c r="R2555" t="str">
        <f t="shared" si="1323"/>
        <v>Normal BP</v>
      </c>
      <c r="S2555" t="str">
        <f t="shared" si="1324"/>
        <v>Normal Cost</v>
      </c>
    </row>
    <row r="2556" spans="1:19" x14ac:dyDescent="0.3">
      <c r="A2556">
        <v>66</v>
      </c>
      <c r="B2556" t="s">
        <v>15</v>
      </c>
      <c r="C2556">
        <v>23.1</v>
      </c>
      <c r="D2556">
        <v>126</v>
      </c>
      <c r="E2556">
        <v>83</v>
      </c>
      <c r="F2556">
        <v>256.10000000000002</v>
      </c>
      <c r="G2556">
        <v>112.5</v>
      </c>
      <c r="H2556">
        <v>68</v>
      </c>
      <c r="I2556">
        <v>1</v>
      </c>
      <c r="J2556" t="s">
        <v>24</v>
      </c>
      <c r="K2556" t="s">
        <v>17</v>
      </c>
      <c r="L2556" t="s">
        <v>25</v>
      </c>
      <c r="M2556">
        <v>3.2</v>
      </c>
      <c r="N2556">
        <v>7259.89</v>
      </c>
      <c r="O2556" t="s">
        <v>19</v>
      </c>
      <c r="P2556" t="str">
        <f t="shared" ref="P2556" si="1349">IF(A2553&lt;30,"18-29",IF(A2553&lt;45,"30-44",IF(A2553&lt;60,"45-59",IF(A2553&lt;75,"60-74","75+"))))</f>
        <v>75+</v>
      </c>
      <c r="Q2556" t="str">
        <f>IF(PatientData[[#This Row],[bmi]]&lt;18.5,"Underweight",
IF(PatientData[[#This Row],[bmi]]&lt;25,"Normal",
IF(PatientData[[#This Row],[bmi]]&lt;30,"Overweight","Obese")))</f>
        <v>Normal</v>
      </c>
      <c r="R2556" t="str">
        <f t="shared" si="1323"/>
        <v>High BP</v>
      </c>
      <c r="S2556" t="str">
        <f t="shared" si="1324"/>
        <v>Normal Cost</v>
      </c>
    </row>
    <row r="2557" spans="1:19" x14ac:dyDescent="0.3">
      <c r="A2557">
        <v>87</v>
      </c>
      <c r="B2557" t="s">
        <v>20</v>
      </c>
      <c r="C2557">
        <v>23.9</v>
      </c>
      <c r="D2557">
        <v>127</v>
      </c>
      <c r="E2557">
        <v>69</v>
      </c>
      <c r="F2557">
        <v>240.2</v>
      </c>
      <c r="G2557">
        <v>117.1</v>
      </c>
      <c r="H2557">
        <v>78</v>
      </c>
      <c r="I2557">
        <v>2</v>
      </c>
      <c r="J2557" t="s">
        <v>16</v>
      </c>
      <c r="K2557" t="s">
        <v>17</v>
      </c>
      <c r="L2557" t="s">
        <v>18</v>
      </c>
      <c r="M2557">
        <v>6.9</v>
      </c>
      <c r="N2557">
        <v>12940.81</v>
      </c>
      <c r="O2557" t="s">
        <v>19</v>
      </c>
      <c r="P2557" t="str">
        <f t="shared" ref="P2557:P2558" si="1350">IF(A2557&lt;30,"18-29",IF(A2557&lt;45,"30-44",IF(A2557&lt;60,"45-59",IF(A2557&lt;75,"60-74","75+"))))</f>
        <v>75+</v>
      </c>
      <c r="Q2557" t="str">
        <f>IF(PatientData[[#This Row],[bmi]]&lt;18.5,"Underweight",
IF(PatientData[[#This Row],[bmi]]&lt;25,"Normal",
IF(PatientData[[#This Row],[bmi]]&lt;30,"Overweight","Obese")))</f>
        <v>Normal</v>
      </c>
      <c r="R2557" t="str">
        <f t="shared" si="1323"/>
        <v>High BP</v>
      </c>
      <c r="S2557" t="str">
        <f t="shared" si="1324"/>
        <v>Normal Cost</v>
      </c>
    </row>
    <row r="2558" spans="1:19" x14ac:dyDescent="0.3">
      <c r="A2558">
        <v>68</v>
      </c>
      <c r="B2558" t="s">
        <v>20</v>
      </c>
      <c r="C2558">
        <v>23.9</v>
      </c>
      <c r="D2558">
        <v>125</v>
      </c>
      <c r="E2558">
        <v>81</v>
      </c>
      <c r="F2558">
        <v>184.6</v>
      </c>
      <c r="G2558">
        <v>112.7</v>
      </c>
      <c r="H2558">
        <v>81</v>
      </c>
      <c r="I2558">
        <v>0</v>
      </c>
      <c r="J2558" t="s">
        <v>24</v>
      </c>
      <c r="K2558" t="s">
        <v>26</v>
      </c>
      <c r="L2558" t="s">
        <v>25</v>
      </c>
      <c r="M2558">
        <v>6.6</v>
      </c>
      <c r="N2558">
        <v>11031.32</v>
      </c>
      <c r="O2558" t="s">
        <v>23</v>
      </c>
      <c r="P2558" t="str">
        <f t="shared" si="1350"/>
        <v>60-74</v>
      </c>
      <c r="Q2558" t="str">
        <f>IF(PatientData[[#This Row],[bmi]]&lt;18.5,"Underweight",
IF(PatientData[[#This Row],[bmi]]&lt;25,"Normal",
IF(PatientData[[#This Row],[bmi]]&lt;30,"Overweight","Obese")))</f>
        <v>Normal</v>
      </c>
      <c r="R2558" t="str">
        <f t="shared" si="1323"/>
        <v>High BP</v>
      </c>
      <c r="S2558" t="str">
        <f t="shared" si="1324"/>
        <v>Normal Cost</v>
      </c>
    </row>
    <row r="2559" spans="1:19" x14ac:dyDescent="0.3">
      <c r="A2559">
        <v>86</v>
      </c>
      <c r="B2559" t="s">
        <v>15</v>
      </c>
      <c r="C2559">
        <v>33.299999999999997</v>
      </c>
      <c r="D2559">
        <v>142</v>
      </c>
      <c r="E2559">
        <v>82</v>
      </c>
      <c r="F2559">
        <v>230.4</v>
      </c>
      <c r="G2559">
        <v>175.7</v>
      </c>
      <c r="H2559">
        <v>89</v>
      </c>
      <c r="I2559">
        <v>4</v>
      </c>
      <c r="J2559" t="s">
        <v>24</v>
      </c>
      <c r="K2559" t="s">
        <v>17</v>
      </c>
      <c r="L2559" t="s">
        <v>18</v>
      </c>
      <c r="M2559">
        <v>4</v>
      </c>
      <c r="N2559">
        <v>7287.7</v>
      </c>
      <c r="O2559" t="s">
        <v>19</v>
      </c>
      <c r="P2559" t="str">
        <f t="shared" ref="P2559:P2560" si="1351">IF(A2556&lt;30,"18-29",IF(A2556&lt;45,"30-44",IF(A2556&lt;60,"45-59",IF(A2556&lt;75,"60-74","75+"))))</f>
        <v>60-74</v>
      </c>
      <c r="Q2559" t="str">
        <f>IF(PatientData[[#This Row],[bmi]]&lt;18.5,"Underweight",
IF(PatientData[[#This Row],[bmi]]&lt;25,"Normal",
IF(PatientData[[#This Row],[bmi]]&lt;30,"Overweight","Obese")))</f>
        <v>Obese</v>
      </c>
      <c r="R2559" t="str">
        <f t="shared" si="1323"/>
        <v>High BP</v>
      </c>
      <c r="S2559" t="str">
        <f t="shared" si="1324"/>
        <v>Normal Cost</v>
      </c>
    </row>
    <row r="2560" spans="1:19" x14ac:dyDescent="0.3">
      <c r="A2560">
        <v>50</v>
      </c>
      <c r="B2560" t="s">
        <v>15</v>
      </c>
      <c r="C2560">
        <v>25.1</v>
      </c>
      <c r="D2560">
        <v>117</v>
      </c>
      <c r="E2560">
        <v>62</v>
      </c>
      <c r="F2560">
        <v>239.7</v>
      </c>
      <c r="G2560">
        <v>111</v>
      </c>
      <c r="H2560">
        <v>73</v>
      </c>
      <c r="I2560">
        <v>1</v>
      </c>
      <c r="J2560" t="s">
        <v>27</v>
      </c>
      <c r="K2560" t="s">
        <v>26</v>
      </c>
      <c r="L2560" t="s">
        <v>25</v>
      </c>
      <c r="M2560">
        <v>8.4</v>
      </c>
      <c r="N2560">
        <v>13205.81</v>
      </c>
      <c r="O2560" t="s">
        <v>19</v>
      </c>
      <c r="P2560" t="str">
        <f t="shared" si="1351"/>
        <v>75+</v>
      </c>
      <c r="Q2560" t="str">
        <f>IF(PatientData[[#This Row],[bmi]]&lt;18.5,"Underweight",
IF(PatientData[[#This Row],[bmi]]&lt;25,"Normal",
IF(PatientData[[#This Row],[bmi]]&lt;30,"Overweight","Obese")))</f>
        <v>Overweight</v>
      </c>
      <c r="R2560" t="str">
        <f t="shared" si="1323"/>
        <v>Normal BP</v>
      </c>
      <c r="S2560" t="str">
        <f t="shared" si="1324"/>
        <v>Normal Cost</v>
      </c>
    </row>
    <row r="2561" spans="1:19" x14ac:dyDescent="0.3">
      <c r="A2561">
        <v>59</v>
      </c>
      <c r="B2561" t="s">
        <v>20</v>
      </c>
      <c r="C2561">
        <v>23.9</v>
      </c>
      <c r="D2561">
        <v>148</v>
      </c>
      <c r="E2561">
        <v>86</v>
      </c>
      <c r="F2561">
        <v>243</v>
      </c>
      <c r="G2561">
        <v>142.19999999999999</v>
      </c>
      <c r="H2561">
        <v>94</v>
      </c>
      <c r="I2561">
        <v>0</v>
      </c>
      <c r="J2561" t="s">
        <v>16</v>
      </c>
      <c r="K2561" t="s">
        <v>26</v>
      </c>
      <c r="L2561" t="s">
        <v>18</v>
      </c>
      <c r="M2561">
        <v>5.4</v>
      </c>
      <c r="N2561">
        <v>13085.46</v>
      </c>
      <c r="O2561" t="s">
        <v>19</v>
      </c>
      <c r="P2561" t="str">
        <f t="shared" ref="P2561:P2563" si="1352">IF(A2561&lt;30,"18-29",IF(A2561&lt;45,"30-44",IF(A2561&lt;60,"45-59",IF(A2561&lt;75,"60-74","75+"))))</f>
        <v>45-59</v>
      </c>
      <c r="Q2561" t="str">
        <f>IF(PatientData[[#This Row],[bmi]]&lt;18.5,"Underweight",
IF(PatientData[[#This Row],[bmi]]&lt;25,"Normal",
IF(PatientData[[#This Row],[bmi]]&lt;30,"Overweight","Obese")))</f>
        <v>Normal</v>
      </c>
      <c r="R2561" t="str">
        <f t="shared" si="1323"/>
        <v>High BP</v>
      </c>
      <c r="S2561" t="str">
        <f t="shared" si="1324"/>
        <v>Normal Cost</v>
      </c>
    </row>
    <row r="2562" spans="1:19" x14ac:dyDescent="0.3">
      <c r="A2562">
        <v>40</v>
      </c>
      <c r="B2562" t="s">
        <v>20</v>
      </c>
      <c r="C2562">
        <v>23.9</v>
      </c>
      <c r="D2562">
        <v>110</v>
      </c>
      <c r="E2562">
        <v>68</v>
      </c>
      <c r="F2562">
        <v>183.2</v>
      </c>
      <c r="G2562">
        <v>115.9</v>
      </c>
      <c r="H2562">
        <v>79</v>
      </c>
      <c r="I2562">
        <v>0</v>
      </c>
      <c r="J2562" t="s">
        <v>24</v>
      </c>
      <c r="K2562" t="s">
        <v>17</v>
      </c>
      <c r="L2562" t="s">
        <v>18</v>
      </c>
      <c r="M2562">
        <v>5.2</v>
      </c>
      <c r="N2562">
        <v>9397.74</v>
      </c>
      <c r="O2562" t="s">
        <v>19</v>
      </c>
      <c r="P2562" t="str">
        <f t="shared" si="1352"/>
        <v>30-44</v>
      </c>
      <c r="Q2562" t="str">
        <f>IF(PatientData[[#This Row],[bmi]]&lt;18.5,"Underweight",
IF(PatientData[[#This Row],[bmi]]&lt;25,"Normal",
IF(PatientData[[#This Row],[bmi]]&lt;30,"Overweight","Obese")))</f>
        <v>Normal</v>
      </c>
      <c r="R2562" t="str">
        <f t="shared" si="1323"/>
        <v>Normal BP</v>
      </c>
      <c r="S2562" t="str">
        <f t="shared" si="1324"/>
        <v>Normal Cost</v>
      </c>
    </row>
    <row r="2563" spans="1:19" x14ac:dyDescent="0.3">
      <c r="A2563">
        <v>90</v>
      </c>
      <c r="B2563" t="s">
        <v>20</v>
      </c>
      <c r="C2563">
        <v>23.9</v>
      </c>
      <c r="D2563">
        <v>129</v>
      </c>
      <c r="E2563">
        <v>74</v>
      </c>
      <c r="F2563">
        <v>211.1</v>
      </c>
      <c r="G2563">
        <v>86.6</v>
      </c>
      <c r="H2563">
        <v>75</v>
      </c>
      <c r="I2563">
        <v>2</v>
      </c>
      <c r="J2563" t="s">
        <v>27</v>
      </c>
      <c r="K2563" t="s">
        <v>21</v>
      </c>
      <c r="L2563" t="s">
        <v>18</v>
      </c>
      <c r="M2563">
        <v>5.5</v>
      </c>
      <c r="N2563">
        <v>14061.99</v>
      </c>
      <c r="O2563" t="s">
        <v>23</v>
      </c>
      <c r="P2563" t="str">
        <f t="shared" si="1352"/>
        <v>75+</v>
      </c>
      <c r="Q2563" t="str">
        <f>IF(PatientData[[#This Row],[bmi]]&lt;18.5,"Underweight",
IF(PatientData[[#This Row],[bmi]]&lt;25,"Normal",
IF(PatientData[[#This Row],[bmi]]&lt;30,"Overweight","Obese")))</f>
        <v>Normal</v>
      </c>
      <c r="R2563" t="str">
        <f t="shared" ref="R2563:R2626" si="1353">IF(AND(D2563&lt;120,E2563&lt;80),"Normal BP","High BP")</f>
        <v>High BP</v>
      </c>
      <c r="S2563" t="str">
        <f t="shared" ref="S2563:S2626" si="1354">IF(N2563&gt;15000,"High Cost","Normal Cost")</f>
        <v>Normal Cost</v>
      </c>
    </row>
    <row r="2564" spans="1:19" x14ac:dyDescent="0.3">
      <c r="A2564">
        <v>61</v>
      </c>
      <c r="B2564" t="s">
        <v>15</v>
      </c>
      <c r="C2564">
        <v>27.9</v>
      </c>
      <c r="D2564">
        <v>128</v>
      </c>
      <c r="E2564">
        <v>87</v>
      </c>
      <c r="F2564">
        <v>205</v>
      </c>
      <c r="G2564">
        <v>99.5</v>
      </c>
      <c r="H2564">
        <v>79</v>
      </c>
      <c r="I2564">
        <v>3</v>
      </c>
      <c r="J2564" t="s">
        <v>24</v>
      </c>
      <c r="K2564" t="s">
        <v>28</v>
      </c>
      <c r="L2564" t="s">
        <v>22</v>
      </c>
      <c r="M2564">
        <v>4.8</v>
      </c>
      <c r="N2564">
        <v>12982.31</v>
      </c>
      <c r="O2564" t="s">
        <v>23</v>
      </c>
      <c r="P2564" t="str">
        <f t="shared" ref="P2564:P2569" si="1355">IF(A2561&lt;30,"18-29",IF(A2561&lt;45,"30-44",IF(A2561&lt;60,"45-59",IF(A2561&lt;75,"60-74","75+"))))</f>
        <v>45-59</v>
      </c>
      <c r="Q2564" t="str">
        <f>IF(PatientData[[#This Row],[bmi]]&lt;18.5,"Underweight",
IF(PatientData[[#This Row],[bmi]]&lt;25,"Normal",
IF(PatientData[[#This Row],[bmi]]&lt;30,"Overweight","Obese")))</f>
        <v>Overweight</v>
      </c>
      <c r="R2564" t="str">
        <f t="shared" si="1353"/>
        <v>High BP</v>
      </c>
      <c r="S2564" t="str">
        <f t="shared" si="1354"/>
        <v>Normal Cost</v>
      </c>
    </row>
    <row r="2565" spans="1:19" x14ac:dyDescent="0.3">
      <c r="A2565">
        <v>62</v>
      </c>
      <c r="B2565" t="s">
        <v>15</v>
      </c>
      <c r="C2565">
        <v>34.299999999999997</v>
      </c>
      <c r="D2565">
        <v>130</v>
      </c>
      <c r="E2565">
        <v>79</v>
      </c>
      <c r="F2565">
        <v>239</v>
      </c>
      <c r="G2565">
        <v>132</v>
      </c>
      <c r="H2565">
        <v>78</v>
      </c>
      <c r="I2565">
        <v>2</v>
      </c>
      <c r="J2565" t="s">
        <v>27</v>
      </c>
      <c r="K2565" t="s">
        <v>17</v>
      </c>
      <c r="L2565" t="s">
        <v>18</v>
      </c>
      <c r="M2565">
        <v>2.2000000000000002</v>
      </c>
      <c r="N2565">
        <v>5376.91</v>
      </c>
      <c r="O2565" t="s">
        <v>19</v>
      </c>
      <c r="P2565" t="str">
        <f t="shared" si="1355"/>
        <v>30-44</v>
      </c>
      <c r="Q2565" t="str">
        <f>IF(PatientData[[#This Row],[bmi]]&lt;18.5,"Underweight",
IF(PatientData[[#This Row],[bmi]]&lt;25,"Normal",
IF(PatientData[[#This Row],[bmi]]&lt;30,"Overweight","Obese")))</f>
        <v>Obese</v>
      </c>
      <c r="R2565" t="str">
        <f t="shared" si="1353"/>
        <v>High BP</v>
      </c>
      <c r="S2565" t="str">
        <f t="shared" si="1354"/>
        <v>Normal Cost</v>
      </c>
    </row>
    <row r="2566" spans="1:19" x14ac:dyDescent="0.3">
      <c r="A2566">
        <v>54</v>
      </c>
      <c r="B2566" t="s">
        <v>15</v>
      </c>
      <c r="C2566">
        <v>40</v>
      </c>
      <c r="D2566">
        <v>135</v>
      </c>
      <c r="E2566">
        <v>80</v>
      </c>
      <c r="F2566">
        <v>245.6</v>
      </c>
      <c r="G2566">
        <v>140.4</v>
      </c>
      <c r="H2566">
        <v>84</v>
      </c>
      <c r="I2566">
        <v>0</v>
      </c>
      <c r="J2566" t="s">
        <v>16</v>
      </c>
      <c r="K2566" t="s">
        <v>26</v>
      </c>
      <c r="L2566" t="s">
        <v>22</v>
      </c>
      <c r="M2566">
        <v>9</v>
      </c>
      <c r="N2566">
        <v>15566.24</v>
      </c>
      <c r="O2566" t="s">
        <v>19</v>
      </c>
      <c r="P2566" t="str">
        <f t="shared" si="1355"/>
        <v>75+</v>
      </c>
      <c r="Q2566" t="str">
        <f>IF(PatientData[[#This Row],[bmi]]&lt;18.5,"Underweight",
IF(PatientData[[#This Row],[bmi]]&lt;25,"Normal",
IF(PatientData[[#This Row],[bmi]]&lt;30,"Overweight","Obese")))</f>
        <v>Obese</v>
      </c>
      <c r="R2566" t="str">
        <f t="shared" si="1353"/>
        <v>High BP</v>
      </c>
      <c r="S2566" t="str">
        <f t="shared" si="1354"/>
        <v>High Cost</v>
      </c>
    </row>
    <row r="2567" spans="1:19" x14ac:dyDescent="0.3">
      <c r="A2567">
        <v>58</v>
      </c>
      <c r="B2567" t="s">
        <v>15</v>
      </c>
      <c r="C2567">
        <v>29.2</v>
      </c>
      <c r="D2567">
        <v>148</v>
      </c>
      <c r="E2567">
        <v>92</v>
      </c>
      <c r="F2567">
        <v>204.3</v>
      </c>
      <c r="G2567">
        <v>126.7</v>
      </c>
      <c r="H2567">
        <v>78</v>
      </c>
      <c r="I2567">
        <v>2</v>
      </c>
      <c r="J2567" t="s">
        <v>27</v>
      </c>
      <c r="K2567" t="s">
        <v>17</v>
      </c>
      <c r="L2567" t="s">
        <v>25</v>
      </c>
      <c r="M2567">
        <v>4.5</v>
      </c>
      <c r="N2567">
        <v>7765.25</v>
      </c>
      <c r="O2567" t="s">
        <v>19</v>
      </c>
      <c r="P2567" t="str">
        <f t="shared" si="1355"/>
        <v>60-74</v>
      </c>
      <c r="Q2567" t="str">
        <f>IF(PatientData[[#This Row],[bmi]]&lt;18.5,"Underweight",
IF(PatientData[[#This Row],[bmi]]&lt;25,"Normal",
IF(PatientData[[#This Row],[bmi]]&lt;30,"Overweight","Obese")))</f>
        <v>Overweight</v>
      </c>
      <c r="R2567" t="str">
        <f t="shared" si="1353"/>
        <v>High BP</v>
      </c>
      <c r="S2567" t="str">
        <f t="shared" si="1354"/>
        <v>Normal Cost</v>
      </c>
    </row>
    <row r="2568" spans="1:19" x14ac:dyDescent="0.3">
      <c r="A2568">
        <v>65</v>
      </c>
      <c r="B2568" t="s">
        <v>15</v>
      </c>
      <c r="C2568">
        <v>24.1</v>
      </c>
      <c r="D2568">
        <v>131</v>
      </c>
      <c r="E2568">
        <v>84</v>
      </c>
      <c r="F2568">
        <v>248.6</v>
      </c>
      <c r="G2568">
        <v>126.9</v>
      </c>
      <c r="H2568">
        <v>65</v>
      </c>
      <c r="I2568">
        <v>2</v>
      </c>
      <c r="J2568" t="s">
        <v>27</v>
      </c>
      <c r="K2568" t="s">
        <v>21</v>
      </c>
      <c r="L2568" t="s">
        <v>25</v>
      </c>
      <c r="M2568">
        <v>6.1</v>
      </c>
      <c r="N2568">
        <v>12323.56</v>
      </c>
      <c r="O2568" t="s">
        <v>19</v>
      </c>
      <c r="P2568" t="str">
        <f t="shared" si="1355"/>
        <v>60-74</v>
      </c>
      <c r="Q2568" t="str">
        <f>IF(PatientData[[#This Row],[bmi]]&lt;18.5,"Underweight",
IF(PatientData[[#This Row],[bmi]]&lt;25,"Normal",
IF(PatientData[[#This Row],[bmi]]&lt;30,"Overweight","Obese")))</f>
        <v>Normal</v>
      </c>
      <c r="R2568" t="str">
        <f t="shared" si="1353"/>
        <v>High BP</v>
      </c>
      <c r="S2568" t="str">
        <f t="shared" si="1354"/>
        <v>Normal Cost</v>
      </c>
    </row>
    <row r="2569" spans="1:19" x14ac:dyDescent="0.3">
      <c r="A2569">
        <v>35</v>
      </c>
      <c r="B2569" t="s">
        <v>15</v>
      </c>
      <c r="C2569">
        <v>29.9</v>
      </c>
      <c r="D2569">
        <v>125</v>
      </c>
      <c r="E2569">
        <v>81</v>
      </c>
      <c r="F2569">
        <v>243.1</v>
      </c>
      <c r="G2569">
        <v>94.2</v>
      </c>
      <c r="H2569">
        <v>98</v>
      </c>
      <c r="I2569">
        <v>0</v>
      </c>
      <c r="J2569" t="s">
        <v>16</v>
      </c>
      <c r="K2569" t="s">
        <v>21</v>
      </c>
      <c r="L2569" t="s">
        <v>25</v>
      </c>
      <c r="M2569">
        <v>11.7</v>
      </c>
      <c r="N2569">
        <v>21410.48</v>
      </c>
      <c r="O2569" t="s">
        <v>19</v>
      </c>
      <c r="P2569" t="str">
        <f t="shared" si="1355"/>
        <v>45-59</v>
      </c>
      <c r="Q2569" t="str">
        <f>IF(PatientData[[#This Row],[bmi]]&lt;18.5,"Underweight",
IF(PatientData[[#This Row],[bmi]]&lt;25,"Normal",
IF(PatientData[[#This Row],[bmi]]&lt;30,"Overweight","Obese")))</f>
        <v>Overweight</v>
      </c>
      <c r="R2569" t="str">
        <f t="shared" si="1353"/>
        <v>High BP</v>
      </c>
      <c r="S2569" t="str">
        <f t="shared" si="1354"/>
        <v>High Cost</v>
      </c>
    </row>
    <row r="2570" spans="1:19" x14ac:dyDescent="0.3">
      <c r="A2570">
        <v>69</v>
      </c>
      <c r="B2570" t="s">
        <v>20</v>
      </c>
      <c r="C2570">
        <v>23.9</v>
      </c>
      <c r="D2570">
        <v>101</v>
      </c>
      <c r="E2570">
        <v>71</v>
      </c>
      <c r="F2570">
        <v>173.2</v>
      </c>
      <c r="G2570">
        <v>96</v>
      </c>
      <c r="H2570">
        <v>70</v>
      </c>
      <c r="I2570">
        <v>0</v>
      </c>
      <c r="J2570" t="s">
        <v>24</v>
      </c>
      <c r="K2570" t="s">
        <v>21</v>
      </c>
      <c r="L2570" t="s">
        <v>18</v>
      </c>
      <c r="M2570">
        <v>3.9</v>
      </c>
      <c r="N2570">
        <v>9240.4500000000007</v>
      </c>
      <c r="O2570" t="s">
        <v>19</v>
      </c>
      <c r="P2570" t="str">
        <f t="shared" ref="P2570:P2571" si="1356">IF(A2570&lt;30,"18-29",IF(A2570&lt;45,"30-44",IF(A2570&lt;60,"45-59",IF(A2570&lt;75,"60-74","75+"))))</f>
        <v>60-74</v>
      </c>
      <c r="Q2570" t="str">
        <f>IF(PatientData[[#This Row],[bmi]]&lt;18.5,"Underweight",
IF(PatientData[[#This Row],[bmi]]&lt;25,"Normal",
IF(PatientData[[#This Row],[bmi]]&lt;30,"Overweight","Obese")))</f>
        <v>Normal</v>
      </c>
      <c r="R2570" t="str">
        <f t="shared" si="1353"/>
        <v>Normal BP</v>
      </c>
      <c r="S2570" t="str">
        <f t="shared" si="1354"/>
        <v>Normal Cost</v>
      </c>
    </row>
    <row r="2571" spans="1:19" x14ac:dyDescent="0.3">
      <c r="A2571">
        <v>88</v>
      </c>
      <c r="B2571" t="s">
        <v>20</v>
      </c>
      <c r="C2571">
        <v>24</v>
      </c>
      <c r="D2571">
        <v>133</v>
      </c>
      <c r="E2571">
        <v>76</v>
      </c>
      <c r="F2571">
        <v>233.6</v>
      </c>
      <c r="G2571">
        <v>101.2</v>
      </c>
      <c r="H2571">
        <v>83</v>
      </c>
      <c r="I2571">
        <v>0</v>
      </c>
      <c r="J2571" t="s">
        <v>24</v>
      </c>
      <c r="K2571" t="s">
        <v>21</v>
      </c>
      <c r="L2571" t="s">
        <v>22</v>
      </c>
      <c r="M2571">
        <v>5.4</v>
      </c>
      <c r="N2571">
        <v>10825.87</v>
      </c>
      <c r="O2571" t="s">
        <v>19</v>
      </c>
      <c r="P2571" t="str">
        <f t="shared" si="1356"/>
        <v>75+</v>
      </c>
      <c r="Q2571" t="str">
        <f>IF(PatientData[[#This Row],[bmi]]&lt;18.5,"Underweight",
IF(PatientData[[#This Row],[bmi]]&lt;25,"Normal",
IF(PatientData[[#This Row],[bmi]]&lt;30,"Overweight","Obese")))</f>
        <v>Normal</v>
      </c>
      <c r="R2571" t="str">
        <f t="shared" si="1353"/>
        <v>High BP</v>
      </c>
      <c r="S2571" t="str">
        <f t="shared" si="1354"/>
        <v>Normal Cost</v>
      </c>
    </row>
    <row r="2572" spans="1:19" x14ac:dyDescent="0.3">
      <c r="A2572">
        <v>23</v>
      </c>
      <c r="B2572" t="s">
        <v>15</v>
      </c>
      <c r="C2572">
        <v>23.6</v>
      </c>
      <c r="D2572">
        <v>104</v>
      </c>
      <c r="E2572">
        <v>63</v>
      </c>
      <c r="F2572">
        <v>221.4</v>
      </c>
      <c r="G2572">
        <v>89</v>
      </c>
      <c r="H2572">
        <v>70</v>
      </c>
      <c r="I2572">
        <v>1</v>
      </c>
      <c r="J2572" t="s">
        <v>27</v>
      </c>
      <c r="K2572" t="s">
        <v>21</v>
      </c>
      <c r="L2572" t="s">
        <v>25</v>
      </c>
      <c r="M2572">
        <v>3.7</v>
      </c>
      <c r="N2572">
        <v>10876.39</v>
      </c>
      <c r="O2572" t="s">
        <v>19</v>
      </c>
      <c r="P2572" t="str">
        <f t="shared" ref="P2572" si="1357">IF(A2569&lt;30,"18-29",IF(A2569&lt;45,"30-44",IF(A2569&lt;60,"45-59",IF(A2569&lt;75,"60-74","75+"))))</f>
        <v>30-44</v>
      </c>
      <c r="Q2572" t="str">
        <f>IF(PatientData[[#This Row],[bmi]]&lt;18.5,"Underweight",
IF(PatientData[[#This Row],[bmi]]&lt;25,"Normal",
IF(PatientData[[#This Row],[bmi]]&lt;30,"Overweight","Obese")))</f>
        <v>Normal</v>
      </c>
      <c r="R2572" t="str">
        <f t="shared" si="1353"/>
        <v>Normal BP</v>
      </c>
      <c r="S2572" t="str">
        <f t="shared" si="1354"/>
        <v>Normal Cost</v>
      </c>
    </row>
    <row r="2573" spans="1:19" x14ac:dyDescent="0.3">
      <c r="A2573">
        <v>81</v>
      </c>
      <c r="B2573" t="s">
        <v>20</v>
      </c>
      <c r="C2573">
        <v>24</v>
      </c>
      <c r="D2573">
        <v>118</v>
      </c>
      <c r="E2573">
        <v>67</v>
      </c>
      <c r="F2573">
        <v>237.9</v>
      </c>
      <c r="G2573">
        <v>78.8</v>
      </c>
      <c r="H2573">
        <v>67</v>
      </c>
      <c r="I2573">
        <v>4</v>
      </c>
      <c r="J2573" t="s">
        <v>16</v>
      </c>
      <c r="K2573" t="s">
        <v>26</v>
      </c>
      <c r="L2573" t="s">
        <v>22</v>
      </c>
      <c r="M2573">
        <v>5.9</v>
      </c>
      <c r="N2573">
        <v>11055.89</v>
      </c>
      <c r="O2573" t="s">
        <v>23</v>
      </c>
      <c r="P2573" t="str">
        <f t="shared" ref="P2573" si="1358">IF(A2573&lt;30,"18-29",IF(A2573&lt;45,"30-44",IF(A2573&lt;60,"45-59",IF(A2573&lt;75,"60-74","75+"))))</f>
        <v>75+</v>
      </c>
      <c r="Q2573" t="str">
        <f>IF(PatientData[[#This Row],[bmi]]&lt;18.5,"Underweight",
IF(PatientData[[#This Row],[bmi]]&lt;25,"Normal",
IF(PatientData[[#This Row],[bmi]]&lt;30,"Overweight","Obese")))</f>
        <v>Normal</v>
      </c>
      <c r="R2573" t="str">
        <f t="shared" si="1353"/>
        <v>Normal BP</v>
      </c>
      <c r="S2573" t="str">
        <f t="shared" si="1354"/>
        <v>Normal Cost</v>
      </c>
    </row>
    <row r="2574" spans="1:19" x14ac:dyDescent="0.3">
      <c r="A2574">
        <v>59</v>
      </c>
      <c r="B2574" t="s">
        <v>15</v>
      </c>
      <c r="C2574">
        <v>22.9</v>
      </c>
      <c r="D2574">
        <v>103</v>
      </c>
      <c r="E2574">
        <v>60</v>
      </c>
      <c r="F2574">
        <v>199.5</v>
      </c>
      <c r="G2574">
        <v>121.5</v>
      </c>
      <c r="H2574">
        <v>83</v>
      </c>
      <c r="I2574">
        <v>2</v>
      </c>
      <c r="J2574" t="s">
        <v>16</v>
      </c>
      <c r="K2574" t="s">
        <v>26</v>
      </c>
      <c r="L2574" t="s">
        <v>18</v>
      </c>
      <c r="M2574">
        <v>5.0999999999999996</v>
      </c>
      <c r="N2574">
        <v>7541.39</v>
      </c>
      <c r="O2574" t="s">
        <v>19</v>
      </c>
      <c r="P2574" t="str">
        <f t="shared" ref="P2574:P2576" si="1359">IF(A2571&lt;30,"18-29",IF(A2571&lt;45,"30-44",IF(A2571&lt;60,"45-59",IF(A2571&lt;75,"60-74","75+"))))</f>
        <v>75+</v>
      </c>
      <c r="Q2574" t="str">
        <f>IF(PatientData[[#This Row],[bmi]]&lt;18.5,"Underweight",
IF(PatientData[[#This Row],[bmi]]&lt;25,"Normal",
IF(PatientData[[#This Row],[bmi]]&lt;30,"Overweight","Obese")))</f>
        <v>Normal</v>
      </c>
      <c r="R2574" t="str">
        <f t="shared" si="1353"/>
        <v>Normal BP</v>
      </c>
      <c r="S2574" t="str">
        <f t="shared" si="1354"/>
        <v>Normal Cost</v>
      </c>
    </row>
    <row r="2575" spans="1:19" x14ac:dyDescent="0.3">
      <c r="A2575">
        <v>73</v>
      </c>
      <c r="B2575" t="s">
        <v>15</v>
      </c>
      <c r="C2575">
        <v>28.1</v>
      </c>
      <c r="D2575">
        <v>138</v>
      </c>
      <c r="E2575">
        <v>88</v>
      </c>
      <c r="F2575">
        <v>259.8</v>
      </c>
      <c r="G2575">
        <v>140.80000000000001</v>
      </c>
      <c r="H2575">
        <v>77</v>
      </c>
      <c r="I2575">
        <v>0</v>
      </c>
      <c r="J2575" t="s">
        <v>16</v>
      </c>
      <c r="K2575" t="s">
        <v>17</v>
      </c>
      <c r="L2575" t="s">
        <v>25</v>
      </c>
      <c r="M2575">
        <v>13.9</v>
      </c>
      <c r="N2575">
        <v>30756.31</v>
      </c>
      <c r="O2575" t="s">
        <v>19</v>
      </c>
      <c r="P2575" t="str">
        <f t="shared" si="1359"/>
        <v>18-29</v>
      </c>
      <c r="Q2575" t="str">
        <f>IF(PatientData[[#This Row],[bmi]]&lt;18.5,"Underweight",
IF(PatientData[[#This Row],[bmi]]&lt;25,"Normal",
IF(PatientData[[#This Row],[bmi]]&lt;30,"Overweight","Obese")))</f>
        <v>Overweight</v>
      </c>
      <c r="R2575" t="str">
        <f t="shared" si="1353"/>
        <v>High BP</v>
      </c>
      <c r="S2575" t="str">
        <f t="shared" si="1354"/>
        <v>High Cost</v>
      </c>
    </row>
    <row r="2576" spans="1:19" x14ac:dyDescent="0.3">
      <c r="A2576">
        <v>55</v>
      </c>
      <c r="B2576" t="s">
        <v>15</v>
      </c>
      <c r="C2576">
        <v>28.3</v>
      </c>
      <c r="D2576">
        <v>129</v>
      </c>
      <c r="E2576">
        <v>77</v>
      </c>
      <c r="F2576">
        <v>246.3</v>
      </c>
      <c r="G2576">
        <v>143.4</v>
      </c>
      <c r="H2576">
        <v>54</v>
      </c>
      <c r="I2576">
        <v>2</v>
      </c>
      <c r="J2576" t="s">
        <v>24</v>
      </c>
      <c r="K2576" t="s">
        <v>21</v>
      </c>
      <c r="L2576" t="s">
        <v>25</v>
      </c>
      <c r="M2576">
        <v>5.5</v>
      </c>
      <c r="N2576">
        <v>12619.29</v>
      </c>
      <c r="O2576" t="s">
        <v>19</v>
      </c>
      <c r="P2576" t="str">
        <f t="shared" si="1359"/>
        <v>75+</v>
      </c>
      <c r="Q2576" t="str">
        <f>IF(PatientData[[#This Row],[bmi]]&lt;18.5,"Underweight",
IF(PatientData[[#This Row],[bmi]]&lt;25,"Normal",
IF(PatientData[[#This Row],[bmi]]&lt;30,"Overweight","Obese")))</f>
        <v>Overweight</v>
      </c>
      <c r="R2576" t="str">
        <f t="shared" si="1353"/>
        <v>High BP</v>
      </c>
      <c r="S2576" t="str">
        <f t="shared" si="1354"/>
        <v>Normal Cost</v>
      </c>
    </row>
    <row r="2577" spans="1:19" x14ac:dyDescent="0.3">
      <c r="A2577">
        <v>76</v>
      </c>
      <c r="B2577" t="s">
        <v>20</v>
      </c>
      <c r="C2577">
        <v>24</v>
      </c>
      <c r="D2577">
        <v>120</v>
      </c>
      <c r="E2577">
        <v>69</v>
      </c>
      <c r="F2577">
        <v>206.5</v>
      </c>
      <c r="G2577">
        <v>89.9</v>
      </c>
      <c r="H2577">
        <v>88</v>
      </c>
      <c r="I2577">
        <v>2</v>
      </c>
      <c r="J2577" t="s">
        <v>16</v>
      </c>
      <c r="K2577" t="s">
        <v>21</v>
      </c>
      <c r="L2577" t="s">
        <v>18</v>
      </c>
      <c r="M2577">
        <v>36.9</v>
      </c>
      <c r="N2577">
        <v>64007.63</v>
      </c>
      <c r="O2577" t="s">
        <v>19</v>
      </c>
      <c r="P2577" t="str">
        <f t="shared" ref="P2577:P2579" si="1360">IF(A2577&lt;30,"18-29",IF(A2577&lt;45,"30-44",IF(A2577&lt;60,"45-59",IF(A2577&lt;75,"60-74","75+"))))</f>
        <v>75+</v>
      </c>
      <c r="Q2577" t="str">
        <f>IF(PatientData[[#This Row],[bmi]]&lt;18.5,"Underweight",
IF(PatientData[[#This Row],[bmi]]&lt;25,"Normal",
IF(PatientData[[#This Row],[bmi]]&lt;30,"Overweight","Obese")))</f>
        <v>Normal</v>
      </c>
      <c r="R2577" t="str">
        <f t="shared" si="1353"/>
        <v>High BP</v>
      </c>
      <c r="S2577" t="str">
        <f t="shared" si="1354"/>
        <v>High Cost</v>
      </c>
    </row>
    <row r="2578" spans="1:19" x14ac:dyDescent="0.3">
      <c r="A2578">
        <v>76</v>
      </c>
      <c r="B2578" t="s">
        <v>20</v>
      </c>
      <c r="C2578">
        <v>24</v>
      </c>
      <c r="D2578">
        <v>235</v>
      </c>
      <c r="E2578">
        <v>122</v>
      </c>
      <c r="F2578">
        <v>217.1</v>
      </c>
      <c r="G2578">
        <v>97.7</v>
      </c>
      <c r="H2578">
        <v>71</v>
      </c>
      <c r="I2578">
        <v>2</v>
      </c>
      <c r="J2578" t="s">
        <v>27</v>
      </c>
      <c r="K2578" t="s">
        <v>21</v>
      </c>
      <c r="L2578" t="s">
        <v>25</v>
      </c>
      <c r="M2578">
        <v>4.2</v>
      </c>
      <c r="N2578">
        <v>10404.86</v>
      </c>
      <c r="O2578" t="s">
        <v>19</v>
      </c>
      <c r="P2578" t="str">
        <f t="shared" si="1360"/>
        <v>75+</v>
      </c>
      <c r="Q2578" t="str">
        <f>IF(PatientData[[#This Row],[bmi]]&lt;18.5,"Underweight",
IF(PatientData[[#This Row],[bmi]]&lt;25,"Normal",
IF(PatientData[[#This Row],[bmi]]&lt;30,"Overweight","Obese")))</f>
        <v>Normal</v>
      </c>
      <c r="R2578" t="str">
        <f t="shared" si="1353"/>
        <v>High BP</v>
      </c>
      <c r="S2578" t="str">
        <f t="shared" si="1354"/>
        <v>Normal Cost</v>
      </c>
    </row>
    <row r="2579" spans="1:19" x14ac:dyDescent="0.3">
      <c r="A2579">
        <v>65</v>
      </c>
      <c r="B2579" t="s">
        <v>20</v>
      </c>
      <c r="C2579">
        <v>24</v>
      </c>
      <c r="D2579">
        <v>111</v>
      </c>
      <c r="E2579">
        <v>67</v>
      </c>
      <c r="F2579">
        <v>205.5</v>
      </c>
      <c r="G2579">
        <v>144.19999999999999</v>
      </c>
      <c r="H2579">
        <v>78</v>
      </c>
      <c r="I2579">
        <v>0</v>
      </c>
      <c r="J2579" t="s">
        <v>24</v>
      </c>
      <c r="K2579" t="s">
        <v>28</v>
      </c>
      <c r="L2579" t="s">
        <v>18</v>
      </c>
      <c r="M2579">
        <v>3.4</v>
      </c>
      <c r="N2579">
        <v>9705.0300000000007</v>
      </c>
      <c r="O2579" t="s">
        <v>23</v>
      </c>
      <c r="P2579" t="str">
        <f t="shared" si="1360"/>
        <v>60-74</v>
      </c>
      <c r="Q2579" t="str">
        <f>IF(PatientData[[#This Row],[bmi]]&lt;18.5,"Underweight",
IF(PatientData[[#This Row],[bmi]]&lt;25,"Normal",
IF(PatientData[[#This Row],[bmi]]&lt;30,"Overweight","Obese")))</f>
        <v>Normal</v>
      </c>
      <c r="R2579" t="str">
        <f t="shared" si="1353"/>
        <v>Normal BP</v>
      </c>
      <c r="S2579" t="str">
        <f t="shared" si="1354"/>
        <v>Normal Cost</v>
      </c>
    </row>
    <row r="2580" spans="1:19" x14ac:dyDescent="0.3">
      <c r="A2580">
        <v>61</v>
      </c>
      <c r="B2580" t="s">
        <v>15</v>
      </c>
      <c r="C2580">
        <v>24.2</v>
      </c>
      <c r="D2580">
        <v>101</v>
      </c>
      <c r="E2580">
        <v>60</v>
      </c>
      <c r="F2580">
        <v>224.5</v>
      </c>
      <c r="G2580">
        <v>114.4</v>
      </c>
      <c r="H2580">
        <v>85</v>
      </c>
      <c r="I2580">
        <v>1</v>
      </c>
      <c r="J2580" t="s">
        <v>16</v>
      </c>
      <c r="K2580" t="s">
        <v>26</v>
      </c>
      <c r="L2580" t="s">
        <v>18</v>
      </c>
      <c r="M2580">
        <v>6.2</v>
      </c>
      <c r="N2580">
        <v>12196.8</v>
      </c>
      <c r="O2580" t="s">
        <v>19</v>
      </c>
      <c r="P2580" t="str">
        <f t="shared" ref="P2580" si="1361">IF(A2577&lt;30,"18-29",IF(A2577&lt;45,"30-44",IF(A2577&lt;60,"45-59",IF(A2577&lt;75,"60-74","75+"))))</f>
        <v>75+</v>
      </c>
      <c r="Q2580" t="str">
        <f>IF(PatientData[[#This Row],[bmi]]&lt;18.5,"Underweight",
IF(PatientData[[#This Row],[bmi]]&lt;25,"Normal",
IF(PatientData[[#This Row],[bmi]]&lt;30,"Overweight","Obese")))</f>
        <v>Normal</v>
      </c>
      <c r="R2580" t="str">
        <f t="shared" si="1353"/>
        <v>Normal BP</v>
      </c>
      <c r="S2580" t="str">
        <f t="shared" si="1354"/>
        <v>Normal Cost</v>
      </c>
    </row>
    <row r="2581" spans="1:19" x14ac:dyDescent="0.3">
      <c r="A2581">
        <v>52</v>
      </c>
      <c r="B2581" t="s">
        <v>20</v>
      </c>
      <c r="C2581">
        <v>24</v>
      </c>
      <c r="D2581">
        <v>125</v>
      </c>
      <c r="E2581">
        <v>75</v>
      </c>
      <c r="F2581">
        <v>219.4</v>
      </c>
      <c r="G2581">
        <v>79</v>
      </c>
      <c r="H2581">
        <v>95</v>
      </c>
      <c r="I2581">
        <v>1</v>
      </c>
      <c r="J2581" t="s">
        <v>24</v>
      </c>
      <c r="K2581" t="s">
        <v>21</v>
      </c>
      <c r="L2581" t="s">
        <v>22</v>
      </c>
      <c r="M2581">
        <v>7.3</v>
      </c>
      <c r="N2581">
        <v>16435.45</v>
      </c>
      <c r="O2581" t="s">
        <v>19</v>
      </c>
      <c r="P2581" t="str">
        <f t="shared" ref="P2581" si="1362">IF(A2581&lt;30,"18-29",IF(A2581&lt;45,"30-44",IF(A2581&lt;60,"45-59",IF(A2581&lt;75,"60-74","75+"))))</f>
        <v>45-59</v>
      </c>
      <c r="Q2581" t="str">
        <f>IF(PatientData[[#This Row],[bmi]]&lt;18.5,"Underweight",
IF(PatientData[[#This Row],[bmi]]&lt;25,"Normal",
IF(PatientData[[#This Row],[bmi]]&lt;30,"Overweight","Obese")))</f>
        <v>Normal</v>
      </c>
      <c r="R2581" t="str">
        <f t="shared" si="1353"/>
        <v>High BP</v>
      </c>
      <c r="S2581" t="str">
        <f t="shared" si="1354"/>
        <v>High Cost</v>
      </c>
    </row>
    <row r="2582" spans="1:19" x14ac:dyDescent="0.3">
      <c r="A2582">
        <v>55</v>
      </c>
      <c r="B2582" t="s">
        <v>15</v>
      </c>
      <c r="C2582">
        <v>20.5</v>
      </c>
      <c r="D2582">
        <v>132</v>
      </c>
      <c r="E2582">
        <v>75</v>
      </c>
      <c r="F2582">
        <v>207.3</v>
      </c>
      <c r="G2582">
        <v>119.6</v>
      </c>
      <c r="H2582">
        <v>91</v>
      </c>
      <c r="I2582">
        <v>1</v>
      </c>
      <c r="J2582" t="s">
        <v>27</v>
      </c>
      <c r="K2582" t="s">
        <v>26</v>
      </c>
      <c r="L2582" t="s">
        <v>18</v>
      </c>
      <c r="M2582">
        <v>3.1</v>
      </c>
      <c r="N2582">
        <v>6856.98</v>
      </c>
      <c r="O2582" t="s">
        <v>19</v>
      </c>
      <c r="P2582" t="str">
        <f t="shared" ref="P2582" si="1363">IF(A2579&lt;30,"18-29",IF(A2579&lt;45,"30-44",IF(A2579&lt;60,"45-59",IF(A2579&lt;75,"60-74","75+"))))</f>
        <v>60-74</v>
      </c>
      <c r="Q2582" t="str">
        <f>IF(PatientData[[#This Row],[bmi]]&lt;18.5,"Underweight",
IF(PatientData[[#This Row],[bmi]]&lt;25,"Normal",
IF(PatientData[[#This Row],[bmi]]&lt;30,"Overweight","Obese")))</f>
        <v>Normal</v>
      </c>
      <c r="R2582" t="str">
        <f t="shared" si="1353"/>
        <v>High BP</v>
      </c>
      <c r="S2582" t="str">
        <f t="shared" si="1354"/>
        <v>Normal Cost</v>
      </c>
    </row>
    <row r="2583" spans="1:19" x14ac:dyDescent="0.3">
      <c r="A2583">
        <v>87</v>
      </c>
      <c r="B2583" t="s">
        <v>20</v>
      </c>
      <c r="C2583">
        <v>24</v>
      </c>
      <c r="D2583">
        <v>122</v>
      </c>
      <c r="E2583">
        <v>79</v>
      </c>
      <c r="F2583">
        <v>215.9</v>
      </c>
      <c r="G2583">
        <v>98.2</v>
      </c>
      <c r="H2583">
        <v>70</v>
      </c>
      <c r="I2583">
        <v>2</v>
      </c>
      <c r="J2583" t="s">
        <v>24</v>
      </c>
      <c r="K2583" t="s">
        <v>21</v>
      </c>
      <c r="L2583" t="s">
        <v>18</v>
      </c>
      <c r="M2583">
        <v>19.7</v>
      </c>
      <c r="N2583">
        <v>35672.18</v>
      </c>
      <c r="O2583" t="s">
        <v>23</v>
      </c>
      <c r="P2583" t="str">
        <f t="shared" ref="P2583:P2584" si="1364">IF(A2583&lt;30,"18-29",IF(A2583&lt;45,"30-44",IF(A2583&lt;60,"45-59",IF(A2583&lt;75,"60-74","75+"))))</f>
        <v>75+</v>
      </c>
      <c r="Q2583" t="str">
        <f>IF(PatientData[[#This Row],[bmi]]&lt;18.5,"Underweight",
IF(PatientData[[#This Row],[bmi]]&lt;25,"Normal",
IF(PatientData[[#This Row],[bmi]]&lt;30,"Overweight","Obese")))</f>
        <v>Normal</v>
      </c>
      <c r="R2583" t="str">
        <f t="shared" si="1353"/>
        <v>High BP</v>
      </c>
      <c r="S2583" t="str">
        <f t="shared" si="1354"/>
        <v>High Cost</v>
      </c>
    </row>
    <row r="2584" spans="1:19" x14ac:dyDescent="0.3">
      <c r="A2584">
        <v>71</v>
      </c>
      <c r="B2584" t="s">
        <v>20</v>
      </c>
      <c r="C2584">
        <v>24</v>
      </c>
      <c r="D2584">
        <v>122</v>
      </c>
      <c r="E2584">
        <v>73</v>
      </c>
      <c r="F2584">
        <v>198.4</v>
      </c>
      <c r="G2584">
        <v>128.9</v>
      </c>
      <c r="H2584">
        <v>97</v>
      </c>
      <c r="I2584">
        <v>1</v>
      </c>
      <c r="J2584" t="s">
        <v>16</v>
      </c>
      <c r="K2584" t="s">
        <v>21</v>
      </c>
      <c r="L2584" t="s">
        <v>22</v>
      </c>
      <c r="M2584">
        <v>35.1</v>
      </c>
      <c r="N2584">
        <v>61168.94</v>
      </c>
      <c r="O2584" t="s">
        <v>23</v>
      </c>
      <c r="P2584" t="str">
        <f t="shared" si="1364"/>
        <v>60-74</v>
      </c>
      <c r="Q2584" t="str">
        <f>IF(PatientData[[#This Row],[bmi]]&lt;18.5,"Underweight",
IF(PatientData[[#This Row],[bmi]]&lt;25,"Normal",
IF(PatientData[[#This Row],[bmi]]&lt;30,"Overweight","Obese")))</f>
        <v>Normal</v>
      </c>
      <c r="R2584" t="str">
        <f t="shared" si="1353"/>
        <v>High BP</v>
      </c>
      <c r="S2584" t="str">
        <f t="shared" si="1354"/>
        <v>High Cost</v>
      </c>
    </row>
    <row r="2585" spans="1:19" x14ac:dyDescent="0.3">
      <c r="A2585">
        <v>57</v>
      </c>
      <c r="B2585" t="s">
        <v>15</v>
      </c>
      <c r="C2585">
        <v>37.6</v>
      </c>
      <c r="D2585">
        <v>114</v>
      </c>
      <c r="E2585">
        <v>76</v>
      </c>
      <c r="F2585">
        <v>215.8</v>
      </c>
      <c r="G2585">
        <v>156</v>
      </c>
      <c r="H2585">
        <v>74</v>
      </c>
      <c r="I2585">
        <v>1</v>
      </c>
      <c r="J2585" t="s">
        <v>27</v>
      </c>
      <c r="K2585" t="s">
        <v>17</v>
      </c>
      <c r="L2585" t="s">
        <v>22</v>
      </c>
      <c r="M2585">
        <v>1</v>
      </c>
      <c r="N2585">
        <v>3674.67</v>
      </c>
      <c r="O2585" t="s">
        <v>19</v>
      </c>
      <c r="P2585" t="str">
        <f t="shared" ref="P2585" si="1365">IF(A2582&lt;30,"18-29",IF(A2582&lt;45,"30-44",IF(A2582&lt;60,"45-59",IF(A2582&lt;75,"60-74","75+"))))</f>
        <v>45-59</v>
      </c>
      <c r="Q2585" t="str">
        <f>IF(PatientData[[#This Row],[bmi]]&lt;18.5,"Underweight",
IF(PatientData[[#This Row],[bmi]]&lt;25,"Normal",
IF(PatientData[[#This Row],[bmi]]&lt;30,"Overweight","Obese")))</f>
        <v>Obese</v>
      </c>
      <c r="R2585" t="str">
        <f t="shared" si="1353"/>
        <v>Normal BP</v>
      </c>
      <c r="S2585" t="str">
        <f t="shared" si="1354"/>
        <v>Normal Cost</v>
      </c>
    </row>
    <row r="2586" spans="1:19" x14ac:dyDescent="0.3">
      <c r="A2586">
        <v>53</v>
      </c>
      <c r="B2586" t="s">
        <v>20</v>
      </c>
      <c r="C2586">
        <v>24</v>
      </c>
      <c r="D2586">
        <v>107</v>
      </c>
      <c r="E2586">
        <v>64</v>
      </c>
      <c r="F2586">
        <v>215.9</v>
      </c>
      <c r="G2586">
        <v>81</v>
      </c>
      <c r="H2586">
        <v>88</v>
      </c>
      <c r="I2586">
        <v>1</v>
      </c>
      <c r="J2586" t="s">
        <v>24</v>
      </c>
      <c r="K2586" t="s">
        <v>28</v>
      </c>
      <c r="L2586" t="s">
        <v>22</v>
      </c>
      <c r="M2586">
        <v>10.1</v>
      </c>
      <c r="N2586">
        <v>20871.900000000001</v>
      </c>
      <c r="O2586" t="s">
        <v>19</v>
      </c>
      <c r="P2586" t="str">
        <f t="shared" ref="P2586:P2587" si="1366">IF(A2586&lt;30,"18-29",IF(A2586&lt;45,"30-44",IF(A2586&lt;60,"45-59",IF(A2586&lt;75,"60-74","75+"))))</f>
        <v>45-59</v>
      </c>
      <c r="Q2586" t="str">
        <f>IF(PatientData[[#This Row],[bmi]]&lt;18.5,"Underweight",
IF(PatientData[[#This Row],[bmi]]&lt;25,"Normal",
IF(PatientData[[#This Row],[bmi]]&lt;30,"Overweight","Obese")))</f>
        <v>Normal</v>
      </c>
      <c r="R2586" t="str">
        <f t="shared" si="1353"/>
        <v>Normal BP</v>
      </c>
      <c r="S2586" t="str">
        <f t="shared" si="1354"/>
        <v>High Cost</v>
      </c>
    </row>
    <row r="2587" spans="1:19" x14ac:dyDescent="0.3">
      <c r="A2587">
        <v>65</v>
      </c>
      <c r="B2587" t="s">
        <v>20</v>
      </c>
      <c r="C2587">
        <v>24</v>
      </c>
      <c r="D2587">
        <v>101</v>
      </c>
      <c r="E2587">
        <v>63</v>
      </c>
      <c r="F2587">
        <v>212.2</v>
      </c>
      <c r="G2587">
        <v>113.3</v>
      </c>
      <c r="H2587">
        <v>81</v>
      </c>
      <c r="I2587">
        <v>1</v>
      </c>
      <c r="J2587" t="s">
        <v>27</v>
      </c>
      <c r="K2587" t="s">
        <v>26</v>
      </c>
      <c r="L2587" t="s">
        <v>18</v>
      </c>
      <c r="M2587">
        <v>2.1</v>
      </c>
      <c r="N2587">
        <v>4838.7</v>
      </c>
      <c r="O2587" t="s">
        <v>19</v>
      </c>
      <c r="P2587" t="str">
        <f t="shared" si="1366"/>
        <v>60-74</v>
      </c>
      <c r="Q2587" t="str">
        <f>IF(PatientData[[#This Row],[bmi]]&lt;18.5,"Underweight",
IF(PatientData[[#This Row],[bmi]]&lt;25,"Normal",
IF(PatientData[[#This Row],[bmi]]&lt;30,"Overweight","Obese")))</f>
        <v>Normal</v>
      </c>
      <c r="R2587" t="str">
        <f t="shared" si="1353"/>
        <v>Normal BP</v>
      </c>
      <c r="S2587" t="str">
        <f t="shared" si="1354"/>
        <v>Normal Cost</v>
      </c>
    </row>
    <row r="2588" spans="1:19" x14ac:dyDescent="0.3">
      <c r="A2588">
        <v>22</v>
      </c>
      <c r="B2588" t="s">
        <v>15</v>
      </c>
      <c r="C2588">
        <v>24.8</v>
      </c>
      <c r="D2588">
        <v>119</v>
      </c>
      <c r="E2588">
        <v>71</v>
      </c>
      <c r="F2588">
        <v>201.5</v>
      </c>
      <c r="G2588">
        <v>83.1</v>
      </c>
      <c r="H2588">
        <v>80</v>
      </c>
      <c r="I2588">
        <v>0</v>
      </c>
      <c r="J2588" t="s">
        <v>16</v>
      </c>
      <c r="K2588" t="s">
        <v>21</v>
      </c>
      <c r="L2588" t="s">
        <v>18</v>
      </c>
      <c r="M2588">
        <v>12.7</v>
      </c>
      <c r="N2588">
        <v>27339.52</v>
      </c>
      <c r="O2588" t="s">
        <v>19</v>
      </c>
      <c r="P2588" t="str">
        <f t="shared" ref="P2588" si="1367">IF(A2585&lt;30,"18-29",IF(A2585&lt;45,"30-44",IF(A2585&lt;60,"45-59",IF(A2585&lt;75,"60-74","75+"))))</f>
        <v>45-59</v>
      </c>
      <c r="Q2588" t="str">
        <f>IF(PatientData[[#This Row],[bmi]]&lt;18.5,"Underweight",
IF(PatientData[[#This Row],[bmi]]&lt;25,"Normal",
IF(PatientData[[#This Row],[bmi]]&lt;30,"Overweight","Obese")))</f>
        <v>Normal</v>
      </c>
      <c r="R2588" t="str">
        <f t="shared" si="1353"/>
        <v>Normal BP</v>
      </c>
      <c r="S2588" t="str">
        <f t="shared" si="1354"/>
        <v>High Cost</v>
      </c>
    </row>
    <row r="2589" spans="1:19" x14ac:dyDescent="0.3">
      <c r="A2589">
        <v>74</v>
      </c>
      <c r="B2589" t="s">
        <v>20</v>
      </c>
      <c r="C2589">
        <v>24</v>
      </c>
      <c r="D2589">
        <v>139</v>
      </c>
      <c r="E2589">
        <v>86</v>
      </c>
      <c r="F2589">
        <v>210.6</v>
      </c>
      <c r="G2589">
        <v>114.1</v>
      </c>
      <c r="H2589">
        <v>88</v>
      </c>
      <c r="I2589">
        <v>0</v>
      </c>
      <c r="J2589" t="s">
        <v>16</v>
      </c>
      <c r="K2589" t="s">
        <v>26</v>
      </c>
      <c r="L2589" t="s">
        <v>18</v>
      </c>
      <c r="M2589">
        <v>10.8</v>
      </c>
      <c r="N2589">
        <v>20333.900000000001</v>
      </c>
      <c r="O2589" t="s">
        <v>19</v>
      </c>
      <c r="P2589" t="str">
        <f t="shared" ref="P2589" si="1368">IF(A2589&lt;30,"18-29",IF(A2589&lt;45,"30-44",IF(A2589&lt;60,"45-59",IF(A2589&lt;75,"60-74","75+"))))</f>
        <v>60-74</v>
      </c>
      <c r="Q2589" t="str">
        <f>IF(PatientData[[#This Row],[bmi]]&lt;18.5,"Underweight",
IF(PatientData[[#This Row],[bmi]]&lt;25,"Normal",
IF(PatientData[[#This Row],[bmi]]&lt;30,"Overweight","Obese")))</f>
        <v>Normal</v>
      </c>
      <c r="R2589" t="str">
        <f t="shared" si="1353"/>
        <v>High BP</v>
      </c>
      <c r="S2589" t="str">
        <f t="shared" si="1354"/>
        <v>High Cost</v>
      </c>
    </row>
    <row r="2590" spans="1:19" x14ac:dyDescent="0.3">
      <c r="A2590">
        <v>72</v>
      </c>
      <c r="B2590" t="s">
        <v>15</v>
      </c>
      <c r="C2590">
        <v>27.5</v>
      </c>
      <c r="D2590">
        <v>126</v>
      </c>
      <c r="E2590">
        <v>75</v>
      </c>
      <c r="F2590">
        <v>187.7</v>
      </c>
      <c r="G2590">
        <v>86.2</v>
      </c>
      <c r="H2590">
        <v>69</v>
      </c>
      <c r="I2590">
        <v>1</v>
      </c>
      <c r="J2590" t="s">
        <v>27</v>
      </c>
      <c r="K2590" t="s">
        <v>21</v>
      </c>
      <c r="L2590" t="s">
        <v>22</v>
      </c>
      <c r="M2590">
        <v>4</v>
      </c>
      <c r="N2590">
        <v>11264.52</v>
      </c>
      <c r="O2590" t="s">
        <v>19</v>
      </c>
      <c r="P2590" t="str">
        <f t="shared" ref="P2590" si="1369">IF(A2587&lt;30,"18-29",IF(A2587&lt;45,"30-44",IF(A2587&lt;60,"45-59",IF(A2587&lt;75,"60-74","75+"))))</f>
        <v>60-74</v>
      </c>
      <c r="Q2590" t="str">
        <f>IF(PatientData[[#This Row],[bmi]]&lt;18.5,"Underweight",
IF(PatientData[[#This Row],[bmi]]&lt;25,"Normal",
IF(PatientData[[#This Row],[bmi]]&lt;30,"Overweight","Obese")))</f>
        <v>Overweight</v>
      </c>
      <c r="R2590" t="str">
        <f t="shared" si="1353"/>
        <v>High BP</v>
      </c>
      <c r="S2590" t="str">
        <f t="shared" si="1354"/>
        <v>Normal Cost</v>
      </c>
    </row>
    <row r="2591" spans="1:19" x14ac:dyDescent="0.3">
      <c r="A2591">
        <v>65</v>
      </c>
      <c r="B2591" t="s">
        <v>20</v>
      </c>
      <c r="C2591">
        <v>24</v>
      </c>
      <c r="D2591">
        <v>107</v>
      </c>
      <c r="E2591">
        <v>64</v>
      </c>
      <c r="F2591">
        <v>251</v>
      </c>
      <c r="G2591">
        <v>112.1</v>
      </c>
      <c r="H2591">
        <v>69</v>
      </c>
      <c r="I2591">
        <v>1</v>
      </c>
      <c r="J2591" t="s">
        <v>27</v>
      </c>
      <c r="K2591" t="s">
        <v>26</v>
      </c>
      <c r="L2591" t="s">
        <v>22</v>
      </c>
      <c r="M2591">
        <v>6.9</v>
      </c>
      <c r="N2591">
        <v>12266.98</v>
      </c>
      <c r="O2591" t="s">
        <v>23</v>
      </c>
      <c r="P2591" t="str">
        <f t="shared" ref="P2591:P2595" si="1370">IF(A2591&lt;30,"18-29",IF(A2591&lt;45,"30-44",IF(A2591&lt;60,"45-59",IF(A2591&lt;75,"60-74","75+"))))</f>
        <v>60-74</v>
      </c>
      <c r="Q2591" t="str">
        <f>IF(PatientData[[#This Row],[bmi]]&lt;18.5,"Underweight",
IF(PatientData[[#This Row],[bmi]]&lt;25,"Normal",
IF(PatientData[[#This Row],[bmi]]&lt;30,"Overweight","Obese")))</f>
        <v>Normal</v>
      </c>
      <c r="R2591" t="str">
        <f t="shared" si="1353"/>
        <v>Normal BP</v>
      </c>
      <c r="S2591" t="str">
        <f t="shared" si="1354"/>
        <v>Normal Cost</v>
      </c>
    </row>
    <row r="2592" spans="1:19" x14ac:dyDescent="0.3">
      <c r="A2592">
        <v>49</v>
      </c>
      <c r="B2592" t="s">
        <v>20</v>
      </c>
      <c r="C2592">
        <v>24</v>
      </c>
      <c r="D2592">
        <v>114</v>
      </c>
      <c r="E2592">
        <v>71</v>
      </c>
      <c r="F2592">
        <v>203.9</v>
      </c>
      <c r="G2592">
        <v>158.80000000000001</v>
      </c>
      <c r="H2592">
        <v>70</v>
      </c>
      <c r="I2592">
        <v>1</v>
      </c>
      <c r="J2592" t="s">
        <v>27</v>
      </c>
      <c r="K2592" t="s">
        <v>17</v>
      </c>
      <c r="L2592" t="s">
        <v>22</v>
      </c>
      <c r="M2592">
        <v>3</v>
      </c>
      <c r="N2592">
        <v>6241.9</v>
      </c>
      <c r="O2592" t="s">
        <v>23</v>
      </c>
      <c r="P2592" t="str">
        <f t="shared" si="1370"/>
        <v>45-59</v>
      </c>
      <c r="Q2592" t="str">
        <f>IF(PatientData[[#This Row],[bmi]]&lt;18.5,"Underweight",
IF(PatientData[[#This Row],[bmi]]&lt;25,"Normal",
IF(PatientData[[#This Row],[bmi]]&lt;30,"Overweight","Obese")))</f>
        <v>Normal</v>
      </c>
      <c r="R2592" t="str">
        <f t="shared" si="1353"/>
        <v>Normal BP</v>
      </c>
      <c r="S2592" t="str">
        <f t="shared" si="1354"/>
        <v>Normal Cost</v>
      </c>
    </row>
    <row r="2593" spans="1:19" x14ac:dyDescent="0.3">
      <c r="A2593">
        <v>69</v>
      </c>
      <c r="B2593" t="s">
        <v>20</v>
      </c>
      <c r="C2593">
        <v>24</v>
      </c>
      <c r="D2593">
        <v>122</v>
      </c>
      <c r="E2593">
        <v>75</v>
      </c>
      <c r="F2593">
        <v>225.7</v>
      </c>
      <c r="G2593">
        <v>79.599999999999994</v>
      </c>
      <c r="H2593">
        <v>88</v>
      </c>
      <c r="I2593">
        <v>0</v>
      </c>
      <c r="J2593" t="s">
        <v>16</v>
      </c>
      <c r="K2593" t="s">
        <v>26</v>
      </c>
      <c r="L2593" t="s">
        <v>25</v>
      </c>
      <c r="M2593">
        <v>11.9</v>
      </c>
      <c r="N2593">
        <v>23914.57</v>
      </c>
      <c r="O2593" t="s">
        <v>19</v>
      </c>
      <c r="P2593" t="str">
        <f t="shared" si="1370"/>
        <v>60-74</v>
      </c>
      <c r="Q2593" t="str">
        <f>IF(PatientData[[#This Row],[bmi]]&lt;18.5,"Underweight",
IF(PatientData[[#This Row],[bmi]]&lt;25,"Normal",
IF(PatientData[[#This Row],[bmi]]&lt;30,"Overweight","Obese")))</f>
        <v>Normal</v>
      </c>
      <c r="R2593" t="str">
        <f t="shared" si="1353"/>
        <v>High BP</v>
      </c>
      <c r="S2593" t="str">
        <f t="shared" si="1354"/>
        <v>High Cost</v>
      </c>
    </row>
    <row r="2594" spans="1:19" x14ac:dyDescent="0.3">
      <c r="A2594">
        <v>52</v>
      </c>
      <c r="B2594" t="s">
        <v>20</v>
      </c>
      <c r="C2594">
        <v>24</v>
      </c>
      <c r="D2594">
        <v>110</v>
      </c>
      <c r="E2594">
        <v>62</v>
      </c>
      <c r="F2594">
        <v>202.1</v>
      </c>
      <c r="G2594">
        <v>98.7</v>
      </c>
      <c r="H2594">
        <v>104</v>
      </c>
      <c r="I2594">
        <v>0</v>
      </c>
      <c r="J2594" t="s">
        <v>16</v>
      </c>
      <c r="K2594" t="s">
        <v>21</v>
      </c>
      <c r="L2594" t="s">
        <v>18</v>
      </c>
      <c r="M2594">
        <v>9.1999999999999993</v>
      </c>
      <c r="N2594">
        <v>17592.47</v>
      </c>
      <c r="O2594" t="s">
        <v>19</v>
      </c>
      <c r="P2594" t="str">
        <f t="shared" si="1370"/>
        <v>45-59</v>
      </c>
      <c r="Q2594" t="str">
        <f>IF(PatientData[[#This Row],[bmi]]&lt;18.5,"Underweight",
IF(PatientData[[#This Row],[bmi]]&lt;25,"Normal",
IF(PatientData[[#This Row],[bmi]]&lt;30,"Overweight","Obese")))</f>
        <v>Normal</v>
      </c>
      <c r="R2594" t="str">
        <f t="shared" si="1353"/>
        <v>Normal BP</v>
      </c>
      <c r="S2594" t="str">
        <f t="shared" si="1354"/>
        <v>High Cost</v>
      </c>
    </row>
    <row r="2595" spans="1:19" x14ac:dyDescent="0.3">
      <c r="A2595">
        <v>47</v>
      </c>
      <c r="B2595" t="s">
        <v>20</v>
      </c>
      <c r="C2595">
        <v>24</v>
      </c>
      <c r="D2595">
        <v>126</v>
      </c>
      <c r="E2595">
        <v>78</v>
      </c>
      <c r="F2595">
        <v>218.5</v>
      </c>
      <c r="G2595">
        <v>81.599999999999994</v>
      </c>
      <c r="H2595">
        <v>91</v>
      </c>
      <c r="I2595">
        <v>2</v>
      </c>
      <c r="J2595" t="s">
        <v>16</v>
      </c>
      <c r="K2595" t="s">
        <v>26</v>
      </c>
      <c r="L2595" t="s">
        <v>25</v>
      </c>
      <c r="M2595">
        <v>8.3000000000000007</v>
      </c>
      <c r="N2595">
        <v>18769.36</v>
      </c>
      <c r="O2595" t="s">
        <v>19</v>
      </c>
      <c r="P2595" t="str">
        <f t="shared" si="1370"/>
        <v>45-59</v>
      </c>
      <c r="Q2595" t="str">
        <f>IF(PatientData[[#This Row],[bmi]]&lt;18.5,"Underweight",
IF(PatientData[[#This Row],[bmi]]&lt;25,"Normal",
IF(PatientData[[#This Row],[bmi]]&lt;30,"Overweight","Obese")))</f>
        <v>Normal</v>
      </c>
      <c r="R2595" t="str">
        <f t="shared" si="1353"/>
        <v>High BP</v>
      </c>
      <c r="S2595" t="str">
        <f t="shared" si="1354"/>
        <v>High Cost</v>
      </c>
    </row>
    <row r="2596" spans="1:19" x14ac:dyDescent="0.3">
      <c r="A2596">
        <v>63</v>
      </c>
      <c r="B2596" t="s">
        <v>15</v>
      </c>
      <c r="C2596">
        <v>30.6</v>
      </c>
      <c r="D2596">
        <v>119</v>
      </c>
      <c r="E2596">
        <v>72</v>
      </c>
      <c r="F2596">
        <v>210.1</v>
      </c>
      <c r="G2596">
        <v>119.2</v>
      </c>
      <c r="H2596">
        <v>89</v>
      </c>
      <c r="I2596">
        <v>0</v>
      </c>
      <c r="J2596" t="s">
        <v>16</v>
      </c>
      <c r="K2596" t="s">
        <v>26</v>
      </c>
      <c r="L2596" t="s">
        <v>25</v>
      </c>
      <c r="M2596">
        <v>8.5</v>
      </c>
      <c r="N2596">
        <v>13340.81</v>
      </c>
      <c r="O2596" t="s">
        <v>19</v>
      </c>
      <c r="P2596" t="str">
        <f t="shared" ref="P2596" si="1371">IF(A2593&lt;30,"18-29",IF(A2593&lt;45,"30-44",IF(A2593&lt;60,"45-59",IF(A2593&lt;75,"60-74","75+"))))</f>
        <v>60-74</v>
      </c>
      <c r="Q2596" t="str">
        <f>IF(PatientData[[#This Row],[bmi]]&lt;18.5,"Underweight",
IF(PatientData[[#This Row],[bmi]]&lt;25,"Normal",
IF(PatientData[[#This Row],[bmi]]&lt;30,"Overweight","Obese")))</f>
        <v>Obese</v>
      </c>
      <c r="R2596" t="str">
        <f t="shared" si="1353"/>
        <v>Normal BP</v>
      </c>
      <c r="S2596" t="str">
        <f t="shared" si="1354"/>
        <v>Normal Cost</v>
      </c>
    </row>
    <row r="2597" spans="1:19" x14ac:dyDescent="0.3">
      <c r="A2597">
        <v>47</v>
      </c>
      <c r="B2597" t="s">
        <v>20</v>
      </c>
      <c r="C2597">
        <v>24</v>
      </c>
      <c r="D2597">
        <v>137</v>
      </c>
      <c r="E2597">
        <v>78</v>
      </c>
      <c r="F2597">
        <v>194.1</v>
      </c>
      <c r="G2597">
        <v>123.5</v>
      </c>
      <c r="H2597">
        <v>84</v>
      </c>
      <c r="I2597">
        <v>0</v>
      </c>
      <c r="J2597" t="s">
        <v>27</v>
      </c>
      <c r="K2597" t="s">
        <v>21</v>
      </c>
      <c r="L2597" t="s">
        <v>25</v>
      </c>
      <c r="M2597">
        <v>6.1</v>
      </c>
      <c r="N2597">
        <v>12893.9</v>
      </c>
      <c r="O2597" t="s">
        <v>19</v>
      </c>
      <c r="P2597" t="str">
        <f t="shared" ref="P2597" si="1372">IF(A2597&lt;30,"18-29",IF(A2597&lt;45,"30-44",IF(A2597&lt;60,"45-59",IF(A2597&lt;75,"60-74","75+"))))</f>
        <v>45-59</v>
      </c>
      <c r="Q2597" t="str">
        <f>IF(PatientData[[#This Row],[bmi]]&lt;18.5,"Underweight",
IF(PatientData[[#This Row],[bmi]]&lt;25,"Normal",
IF(PatientData[[#This Row],[bmi]]&lt;30,"Overweight","Obese")))</f>
        <v>Normal</v>
      </c>
      <c r="R2597" t="str">
        <f t="shared" si="1353"/>
        <v>High BP</v>
      </c>
      <c r="S2597" t="str">
        <f t="shared" si="1354"/>
        <v>Normal Cost</v>
      </c>
    </row>
    <row r="2598" spans="1:19" x14ac:dyDescent="0.3">
      <c r="A2598">
        <v>88</v>
      </c>
      <c r="B2598" t="s">
        <v>15</v>
      </c>
      <c r="C2598">
        <v>23.7</v>
      </c>
      <c r="D2598">
        <v>146</v>
      </c>
      <c r="E2598">
        <v>95</v>
      </c>
      <c r="F2598">
        <v>241.8</v>
      </c>
      <c r="G2598">
        <v>110.3</v>
      </c>
      <c r="H2598">
        <v>69</v>
      </c>
      <c r="I2598">
        <v>3</v>
      </c>
      <c r="J2598" t="s">
        <v>24</v>
      </c>
      <c r="K2598" t="s">
        <v>28</v>
      </c>
      <c r="L2598" t="s">
        <v>22</v>
      </c>
      <c r="M2598">
        <v>3.9</v>
      </c>
      <c r="N2598">
        <v>10342.74</v>
      </c>
      <c r="O2598" t="s">
        <v>23</v>
      </c>
      <c r="P2598" t="str">
        <f t="shared" ref="P2598" si="1373">IF(A2595&lt;30,"18-29",IF(A2595&lt;45,"30-44",IF(A2595&lt;60,"45-59",IF(A2595&lt;75,"60-74","75+"))))</f>
        <v>45-59</v>
      </c>
      <c r="Q2598" t="str">
        <f>IF(PatientData[[#This Row],[bmi]]&lt;18.5,"Underweight",
IF(PatientData[[#This Row],[bmi]]&lt;25,"Normal",
IF(PatientData[[#This Row],[bmi]]&lt;30,"Overweight","Obese")))</f>
        <v>Normal</v>
      </c>
      <c r="R2598" t="str">
        <f t="shared" si="1353"/>
        <v>High BP</v>
      </c>
      <c r="S2598" t="str">
        <f t="shared" si="1354"/>
        <v>Normal Cost</v>
      </c>
    </row>
    <row r="2599" spans="1:19" x14ac:dyDescent="0.3">
      <c r="A2599">
        <v>63</v>
      </c>
      <c r="B2599" t="s">
        <v>20</v>
      </c>
      <c r="C2599">
        <v>24</v>
      </c>
      <c r="D2599">
        <v>132</v>
      </c>
      <c r="E2599">
        <v>69</v>
      </c>
      <c r="F2599">
        <v>213.9</v>
      </c>
      <c r="G2599">
        <v>101.5</v>
      </c>
      <c r="H2599">
        <v>80</v>
      </c>
      <c r="I2599">
        <v>0</v>
      </c>
      <c r="J2599" t="s">
        <v>27</v>
      </c>
      <c r="K2599" t="s">
        <v>21</v>
      </c>
      <c r="L2599" t="s">
        <v>25</v>
      </c>
      <c r="M2599">
        <v>6.7</v>
      </c>
      <c r="N2599">
        <v>16732.830000000002</v>
      </c>
      <c r="O2599" t="s">
        <v>19</v>
      </c>
      <c r="P2599" t="str">
        <f t="shared" ref="P2599" si="1374">IF(A2599&lt;30,"18-29",IF(A2599&lt;45,"30-44",IF(A2599&lt;60,"45-59",IF(A2599&lt;75,"60-74","75+"))))</f>
        <v>60-74</v>
      </c>
      <c r="Q2599" t="str">
        <f>IF(PatientData[[#This Row],[bmi]]&lt;18.5,"Underweight",
IF(PatientData[[#This Row],[bmi]]&lt;25,"Normal",
IF(PatientData[[#This Row],[bmi]]&lt;30,"Overweight","Obese")))</f>
        <v>Normal</v>
      </c>
      <c r="R2599" t="str">
        <f t="shared" si="1353"/>
        <v>High BP</v>
      </c>
      <c r="S2599" t="str">
        <f t="shared" si="1354"/>
        <v>High Cost</v>
      </c>
    </row>
    <row r="2600" spans="1:19" x14ac:dyDescent="0.3">
      <c r="A2600">
        <v>58</v>
      </c>
      <c r="B2600" t="s">
        <v>15</v>
      </c>
      <c r="C2600">
        <v>30.4</v>
      </c>
      <c r="D2600">
        <v>132</v>
      </c>
      <c r="E2600">
        <v>78</v>
      </c>
      <c r="F2600">
        <v>232.3</v>
      </c>
      <c r="G2600">
        <v>144.69999999999999</v>
      </c>
      <c r="H2600">
        <v>83</v>
      </c>
      <c r="I2600">
        <v>1</v>
      </c>
      <c r="J2600" t="s">
        <v>24</v>
      </c>
      <c r="K2600" t="s">
        <v>17</v>
      </c>
      <c r="L2600" t="s">
        <v>25</v>
      </c>
      <c r="M2600">
        <v>7.6</v>
      </c>
      <c r="N2600">
        <v>12729.98</v>
      </c>
      <c r="O2600" t="s">
        <v>19</v>
      </c>
      <c r="P2600" t="str">
        <f t="shared" ref="P2600:P2601" si="1375">IF(A2597&lt;30,"18-29",IF(A2597&lt;45,"30-44",IF(A2597&lt;60,"45-59",IF(A2597&lt;75,"60-74","75+"))))</f>
        <v>45-59</v>
      </c>
      <c r="Q2600" t="str">
        <f>IF(PatientData[[#This Row],[bmi]]&lt;18.5,"Underweight",
IF(PatientData[[#This Row],[bmi]]&lt;25,"Normal",
IF(PatientData[[#This Row],[bmi]]&lt;30,"Overweight","Obese")))</f>
        <v>Obese</v>
      </c>
      <c r="R2600" t="str">
        <f t="shared" si="1353"/>
        <v>High BP</v>
      </c>
      <c r="S2600" t="str">
        <f t="shared" si="1354"/>
        <v>Normal Cost</v>
      </c>
    </row>
    <row r="2601" spans="1:19" x14ac:dyDescent="0.3">
      <c r="A2601">
        <v>44</v>
      </c>
      <c r="B2601" t="s">
        <v>15</v>
      </c>
      <c r="C2601">
        <v>22.7</v>
      </c>
      <c r="D2601">
        <v>120</v>
      </c>
      <c r="E2601">
        <v>69</v>
      </c>
      <c r="F2601">
        <v>223.8</v>
      </c>
      <c r="G2601">
        <v>112.5</v>
      </c>
      <c r="H2601">
        <v>75</v>
      </c>
      <c r="I2601">
        <v>1</v>
      </c>
      <c r="J2601" t="s">
        <v>24</v>
      </c>
      <c r="K2601" t="s">
        <v>17</v>
      </c>
      <c r="L2601" t="s">
        <v>18</v>
      </c>
      <c r="M2601">
        <v>3</v>
      </c>
      <c r="N2601">
        <v>5874.56</v>
      </c>
      <c r="O2601" t="s">
        <v>23</v>
      </c>
      <c r="P2601" t="str">
        <f t="shared" si="1375"/>
        <v>75+</v>
      </c>
      <c r="Q2601" t="str">
        <f>IF(PatientData[[#This Row],[bmi]]&lt;18.5,"Underweight",
IF(PatientData[[#This Row],[bmi]]&lt;25,"Normal",
IF(PatientData[[#This Row],[bmi]]&lt;30,"Overweight","Obese")))</f>
        <v>Normal</v>
      </c>
      <c r="R2601" t="str">
        <f t="shared" si="1353"/>
        <v>High BP</v>
      </c>
      <c r="S2601" t="str">
        <f t="shared" si="1354"/>
        <v>Normal Cost</v>
      </c>
    </row>
    <row r="2602" spans="1:19" x14ac:dyDescent="0.3">
      <c r="A2602">
        <v>25</v>
      </c>
      <c r="B2602" t="s">
        <v>20</v>
      </c>
      <c r="C2602">
        <v>24</v>
      </c>
      <c r="D2602">
        <v>119</v>
      </c>
      <c r="E2602">
        <v>73</v>
      </c>
      <c r="F2602">
        <v>198.9</v>
      </c>
      <c r="G2602">
        <v>97.1</v>
      </c>
      <c r="H2602">
        <v>84</v>
      </c>
      <c r="I2602">
        <v>0</v>
      </c>
      <c r="J2602" t="s">
        <v>27</v>
      </c>
      <c r="K2602" t="s">
        <v>21</v>
      </c>
      <c r="L2602" t="s">
        <v>22</v>
      </c>
      <c r="M2602">
        <v>2.2000000000000002</v>
      </c>
      <c r="N2602">
        <v>7519.61</v>
      </c>
      <c r="O2602" t="s">
        <v>19</v>
      </c>
      <c r="P2602" t="str">
        <f t="shared" ref="P2602" si="1376">IF(A2602&lt;30,"18-29",IF(A2602&lt;45,"30-44",IF(A2602&lt;60,"45-59",IF(A2602&lt;75,"60-74","75+"))))</f>
        <v>18-29</v>
      </c>
      <c r="Q2602" t="str">
        <f>IF(PatientData[[#This Row],[bmi]]&lt;18.5,"Underweight",
IF(PatientData[[#This Row],[bmi]]&lt;25,"Normal",
IF(PatientData[[#This Row],[bmi]]&lt;30,"Overweight","Obese")))</f>
        <v>Normal</v>
      </c>
      <c r="R2602" t="str">
        <f t="shared" si="1353"/>
        <v>Normal BP</v>
      </c>
      <c r="S2602" t="str">
        <f t="shared" si="1354"/>
        <v>Normal Cost</v>
      </c>
    </row>
    <row r="2603" spans="1:19" x14ac:dyDescent="0.3">
      <c r="A2603">
        <v>51</v>
      </c>
      <c r="B2603" t="s">
        <v>15</v>
      </c>
      <c r="C2603">
        <v>29.2</v>
      </c>
      <c r="D2603">
        <v>137</v>
      </c>
      <c r="E2603">
        <v>82</v>
      </c>
      <c r="F2603">
        <v>222.2</v>
      </c>
      <c r="G2603">
        <v>98.9</v>
      </c>
      <c r="H2603">
        <v>78</v>
      </c>
      <c r="I2603">
        <v>1</v>
      </c>
      <c r="J2603" t="s">
        <v>24</v>
      </c>
      <c r="K2603" t="s">
        <v>28</v>
      </c>
      <c r="L2603" t="s">
        <v>18</v>
      </c>
      <c r="M2603">
        <v>3.7</v>
      </c>
      <c r="N2603">
        <v>9512.7199999999993</v>
      </c>
      <c r="O2603" t="s">
        <v>19</v>
      </c>
      <c r="P2603" t="str">
        <f t="shared" ref="P2603" si="1377">IF(A2600&lt;30,"18-29",IF(A2600&lt;45,"30-44",IF(A2600&lt;60,"45-59",IF(A2600&lt;75,"60-74","75+"))))</f>
        <v>45-59</v>
      </c>
      <c r="Q2603" t="str">
        <f>IF(PatientData[[#This Row],[bmi]]&lt;18.5,"Underweight",
IF(PatientData[[#This Row],[bmi]]&lt;25,"Normal",
IF(PatientData[[#This Row],[bmi]]&lt;30,"Overweight","Obese")))</f>
        <v>Overweight</v>
      </c>
      <c r="R2603" t="str">
        <f t="shared" si="1353"/>
        <v>High BP</v>
      </c>
      <c r="S2603" t="str">
        <f t="shared" si="1354"/>
        <v>Normal Cost</v>
      </c>
    </row>
    <row r="2604" spans="1:19" x14ac:dyDescent="0.3">
      <c r="A2604">
        <v>86</v>
      </c>
      <c r="B2604" t="s">
        <v>20</v>
      </c>
      <c r="C2604">
        <v>24</v>
      </c>
      <c r="D2604">
        <v>123</v>
      </c>
      <c r="E2604">
        <v>68</v>
      </c>
      <c r="F2604">
        <v>223.7</v>
      </c>
      <c r="G2604">
        <v>111</v>
      </c>
      <c r="H2604">
        <v>78</v>
      </c>
      <c r="I2604">
        <v>1</v>
      </c>
      <c r="J2604" t="s">
        <v>24</v>
      </c>
      <c r="K2604" t="s">
        <v>17</v>
      </c>
      <c r="L2604" t="s">
        <v>18</v>
      </c>
      <c r="M2604">
        <v>8.4</v>
      </c>
      <c r="N2604">
        <v>15438.46</v>
      </c>
      <c r="O2604" t="s">
        <v>23</v>
      </c>
      <c r="P2604" t="str">
        <f t="shared" ref="P2604" si="1378">IF(A2604&lt;30,"18-29",IF(A2604&lt;45,"30-44",IF(A2604&lt;60,"45-59",IF(A2604&lt;75,"60-74","75+"))))</f>
        <v>75+</v>
      </c>
      <c r="Q2604" t="str">
        <f>IF(PatientData[[#This Row],[bmi]]&lt;18.5,"Underweight",
IF(PatientData[[#This Row],[bmi]]&lt;25,"Normal",
IF(PatientData[[#This Row],[bmi]]&lt;30,"Overweight","Obese")))</f>
        <v>Normal</v>
      </c>
      <c r="R2604" t="str">
        <f t="shared" si="1353"/>
        <v>High BP</v>
      </c>
      <c r="S2604" t="str">
        <f t="shared" si="1354"/>
        <v>High Cost</v>
      </c>
    </row>
    <row r="2605" spans="1:19" x14ac:dyDescent="0.3">
      <c r="A2605">
        <v>85</v>
      </c>
      <c r="B2605" t="s">
        <v>15</v>
      </c>
      <c r="C2605">
        <v>20.7</v>
      </c>
      <c r="D2605">
        <v>136</v>
      </c>
      <c r="E2605">
        <v>83</v>
      </c>
      <c r="F2605">
        <v>249.9</v>
      </c>
      <c r="G2605">
        <v>119.2</v>
      </c>
      <c r="H2605">
        <v>87</v>
      </c>
      <c r="I2605">
        <v>1</v>
      </c>
      <c r="J2605" t="s">
        <v>16</v>
      </c>
      <c r="K2605" t="s">
        <v>17</v>
      </c>
      <c r="L2605" t="s">
        <v>25</v>
      </c>
      <c r="M2605">
        <v>10.7</v>
      </c>
      <c r="N2605">
        <v>21242.52</v>
      </c>
      <c r="O2605" t="s">
        <v>23</v>
      </c>
      <c r="P2605" t="str">
        <f t="shared" ref="P2605:P2606" si="1379">IF(A2602&lt;30,"18-29",IF(A2602&lt;45,"30-44",IF(A2602&lt;60,"45-59",IF(A2602&lt;75,"60-74","75+"))))</f>
        <v>18-29</v>
      </c>
      <c r="Q2605" t="str">
        <f>IF(PatientData[[#This Row],[bmi]]&lt;18.5,"Underweight",
IF(PatientData[[#This Row],[bmi]]&lt;25,"Normal",
IF(PatientData[[#This Row],[bmi]]&lt;30,"Overweight","Obese")))</f>
        <v>Normal</v>
      </c>
      <c r="R2605" t="str">
        <f t="shared" si="1353"/>
        <v>High BP</v>
      </c>
      <c r="S2605" t="str">
        <f t="shared" si="1354"/>
        <v>High Cost</v>
      </c>
    </row>
    <row r="2606" spans="1:19" x14ac:dyDescent="0.3">
      <c r="A2606">
        <v>78</v>
      </c>
      <c r="B2606" t="s">
        <v>15</v>
      </c>
      <c r="C2606">
        <v>29.8</v>
      </c>
      <c r="D2606">
        <v>130</v>
      </c>
      <c r="E2606">
        <v>69</v>
      </c>
      <c r="F2606">
        <v>251.9</v>
      </c>
      <c r="G2606">
        <v>102.2</v>
      </c>
      <c r="H2606">
        <v>96</v>
      </c>
      <c r="I2606">
        <v>0</v>
      </c>
      <c r="J2606" t="s">
        <v>27</v>
      </c>
      <c r="K2606" t="s">
        <v>26</v>
      </c>
      <c r="L2606" t="s">
        <v>22</v>
      </c>
      <c r="M2606">
        <v>4.0999999999999996</v>
      </c>
      <c r="N2606">
        <v>9360.56</v>
      </c>
      <c r="O2606" t="s">
        <v>23</v>
      </c>
      <c r="P2606" t="str">
        <f t="shared" si="1379"/>
        <v>45-59</v>
      </c>
      <c r="Q2606" t="str">
        <f>IF(PatientData[[#This Row],[bmi]]&lt;18.5,"Underweight",
IF(PatientData[[#This Row],[bmi]]&lt;25,"Normal",
IF(PatientData[[#This Row],[bmi]]&lt;30,"Overweight","Obese")))</f>
        <v>Overweight</v>
      </c>
      <c r="R2606" t="str">
        <f t="shared" si="1353"/>
        <v>High BP</v>
      </c>
      <c r="S2606" t="str">
        <f t="shared" si="1354"/>
        <v>Normal Cost</v>
      </c>
    </row>
    <row r="2607" spans="1:19" x14ac:dyDescent="0.3">
      <c r="A2607">
        <v>67</v>
      </c>
      <c r="B2607" t="s">
        <v>20</v>
      </c>
      <c r="C2607">
        <v>24</v>
      </c>
      <c r="D2607">
        <v>139</v>
      </c>
      <c r="E2607">
        <v>86</v>
      </c>
      <c r="F2607">
        <v>238.6</v>
      </c>
      <c r="G2607">
        <v>139.80000000000001</v>
      </c>
      <c r="H2607">
        <v>68</v>
      </c>
      <c r="I2607">
        <v>1</v>
      </c>
      <c r="J2607" t="s">
        <v>27</v>
      </c>
      <c r="K2607" t="s">
        <v>17</v>
      </c>
      <c r="L2607" t="s">
        <v>22</v>
      </c>
      <c r="M2607">
        <v>1.9</v>
      </c>
      <c r="N2607">
        <v>5211.62</v>
      </c>
      <c r="O2607" t="s">
        <v>19</v>
      </c>
      <c r="P2607" t="str">
        <f t="shared" ref="P2607" si="1380">IF(A2607&lt;30,"18-29",IF(A2607&lt;45,"30-44",IF(A2607&lt;60,"45-59",IF(A2607&lt;75,"60-74","75+"))))</f>
        <v>60-74</v>
      </c>
      <c r="Q2607" t="str">
        <f>IF(PatientData[[#This Row],[bmi]]&lt;18.5,"Underweight",
IF(PatientData[[#This Row],[bmi]]&lt;25,"Normal",
IF(PatientData[[#This Row],[bmi]]&lt;30,"Overweight","Obese")))</f>
        <v>Normal</v>
      </c>
      <c r="R2607" t="str">
        <f t="shared" si="1353"/>
        <v>High BP</v>
      </c>
      <c r="S2607" t="str">
        <f t="shared" si="1354"/>
        <v>Normal Cost</v>
      </c>
    </row>
    <row r="2608" spans="1:19" x14ac:dyDescent="0.3">
      <c r="A2608">
        <v>46</v>
      </c>
      <c r="B2608" t="s">
        <v>15</v>
      </c>
      <c r="C2608">
        <v>36.700000000000003</v>
      </c>
      <c r="D2608">
        <v>130</v>
      </c>
      <c r="E2608">
        <v>74</v>
      </c>
      <c r="F2608">
        <v>232.3</v>
      </c>
      <c r="G2608">
        <v>145.19999999999999</v>
      </c>
      <c r="H2608">
        <v>96</v>
      </c>
      <c r="I2608">
        <v>1</v>
      </c>
      <c r="J2608" t="s">
        <v>24</v>
      </c>
      <c r="K2608" t="s">
        <v>17</v>
      </c>
      <c r="L2608" t="s">
        <v>18</v>
      </c>
      <c r="M2608">
        <v>5.7</v>
      </c>
      <c r="N2608">
        <v>12529.86</v>
      </c>
      <c r="O2608" t="s">
        <v>19</v>
      </c>
      <c r="P2608" t="str">
        <f t="shared" ref="P2608:P2609" si="1381">IF(A2605&lt;30,"18-29",IF(A2605&lt;45,"30-44",IF(A2605&lt;60,"45-59",IF(A2605&lt;75,"60-74","75+"))))</f>
        <v>75+</v>
      </c>
      <c r="Q2608" t="str">
        <f>IF(PatientData[[#This Row],[bmi]]&lt;18.5,"Underweight",
IF(PatientData[[#This Row],[bmi]]&lt;25,"Normal",
IF(PatientData[[#This Row],[bmi]]&lt;30,"Overweight","Obese")))</f>
        <v>Obese</v>
      </c>
      <c r="R2608" t="str">
        <f t="shared" si="1353"/>
        <v>High BP</v>
      </c>
      <c r="S2608" t="str">
        <f t="shared" si="1354"/>
        <v>Normal Cost</v>
      </c>
    </row>
    <row r="2609" spans="1:19" x14ac:dyDescent="0.3">
      <c r="A2609">
        <v>92</v>
      </c>
      <c r="B2609" t="s">
        <v>15</v>
      </c>
      <c r="C2609">
        <v>38.299999999999997</v>
      </c>
      <c r="D2609">
        <v>141</v>
      </c>
      <c r="E2609">
        <v>83</v>
      </c>
      <c r="F2609">
        <v>274.7</v>
      </c>
      <c r="G2609">
        <v>144.9</v>
      </c>
      <c r="H2609">
        <v>60</v>
      </c>
      <c r="I2609">
        <v>2</v>
      </c>
      <c r="J2609" t="s">
        <v>27</v>
      </c>
      <c r="K2609" t="s">
        <v>28</v>
      </c>
      <c r="L2609" t="s">
        <v>25</v>
      </c>
      <c r="M2609">
        <v>5</v>
      </c>
      <c r="N2609">
        <v>11805.36</v>
      </c>
      <c r="O2609" t="s">
        <v>19</v>
      </c>
      <c r="P2609" t="str">
        <f t="shared" si="1381"/>
        <v>75+</v>
      </c>
      <c r="Q2609" t="str">
        <f>IF(PatientData[[#This Row],[bmi]]&lt;18.5,"Underweight",
IF(PatientData[[#This Row],[bmi]]&lt;25,"Normal",
IF(PatientData[[#This Row],[bmi]]&lt;30,"Overweight","Obese")))</f>
        <v>Obese</v>
      </c>
      <c r="R2609" t="str">
        <f t="shared" si="1353"/>
        <v>High BP</v>
      </c>
      <c r="S2609" t="str">
        <f t="shared" si="1354"/>
        <v>Normal Cost</v>
      </c>
    </row>
    <row r="2610" spans="1:19" x14ac:dyDescent="0.3">
      <c r="A2610">
        <v>70</v>
      </c>
      <c r="B2610" t="s">
        <v>20</v>
      </c>
      <c r="C2610">
        <v>24</v>
      </c>
      <c r="D2610">
        <v>123</v>
      </c>
      <c r="E2610">
        <v>67</v>
      </c>
      <c r="F2610">
        <v>195.1</v>
      </c>
      <c r="G2610">
        <v>121.8</v>
      </c>
      <c r="H2610">
        <v>75</v>
      </c>
      <c r="I2610">
        <v>1</v>
      </c>
      <c r="J2610" t="s">
        <v>16</v>
      </c>
      <c r="K2610" t="s">
        <v>21</v>
      </c>
      <c r="L2610" t="s">
        <v>25</v>
      </c>
      <c r="M2610">
        <v>9.6999999999999993</v>
      </c>
      <c r="N2610">
        <v>20866.88</v>
      </c>
      <c r="O2610" t="s">
        <v>19</v>
      </c>
      <c r="P2610" t="str">
        <f t="shared" ref="P2610" si="1382">IF(A2610&lt;30,"18-29",IF(A2610&lt;45,"30-44",IF(A2610&lt;60,"45-59",IF(A2610&lt;75,"60-74","75+"))))</f>
        <v>60-74</v>
      </c>
      <c r="Q2610" t="str">
        <f>IF(PatientData[[#This Row],[bmi]]&lt;18.5,"Underweight",
IF(PatientData[[#This Row],[bmi]]&lt;25,"Normal",
IF(PatientData[[#This Row],[bmi]]&lt;30,"Overweight","Obese")))</f>
        <v>Normal</v>
      </c>
      <c r="R2610" t="str">
        <f t="shared" si="1353"/>
        <v>High BP</v>
      </c>
      <c r="S2610" t="str">
        <f t="shared" si="1354"/>
        <v>High Cost</v>
      </c>
    </row>
    <row r="2611" spans="1:19" x14ac:dyDescent="0.3">
      <c r="A2611">
        <v>60</v>
      </c>
      <c r="B2611" t="s">
        <v>15</v>
      </c>
      <c r="C2611">
        <v>32.799999999999997</v>
      </c>
      <c r="D2611">
        <v>125</v>
      </c>
      <c r="E2611">
        <v>72</v>
      </c>
      <c r="F2611">
        <v>272.3</v>
      </c>
      <c r="G2611">
        <v>144.30000000000001</v>
      </c>
      <c r="H2611">
        <v>75</v>
      </c>
      <c r="I2611">
        <v>0</v>
      </c>
      <c r="J2611" t="s">
        <v>27</v>
      </c>
      <c r="K2611" t="s">
        <v>21</v>
      </c>
      <c r="L2611" t="s">
        <v>22</v>
      </c>
      <c r="M2611">
        <v>8.9</v>
      </c>
      <c r="N2611">
        <v>19212</v>
      </c>
      <c r="O2611" t="s">
        <v>19</v>
      </c>
      <c r="P2611" t="str">
        <f t="shared" ref="P2611" si="1383">IF(A2608&lt;30,"18-29",IF(A2608&lt;45,"30-44",IF(A2608&lt;60,"45-59",IF(A2608&lt;75,"60-74","75+"))))</f>
        <v>45-59</v>
      </c>
      <c r="Q2611" t="str">
        <f>IF(PatientData[[#This Row],[bmi]]&lt;18.5,"Underweight",
IF(PatientData[[#This Row],[bmi]]&lt;25,"Normal",
IF(PatientData[[#This Row],[bmi]]&lt;30,"Overweight","Obese")))</f>
        <v>Obese</v>
      </c>
      <c r="R2611" t="str">
        <f t="shared" si="1353"/>
        <v>High BP</v>
      </c>
      <c r="S2611" t="str">
        <f t="shared" si="1354"/>
        <v>High Cost</v>
      </c>
    </row>
    <row r="2612" spans="1:19" x14ac:dyDescent="0.3">
      <c r="A2612">
        <v>67</v>
      </c>
      <c r="B2612" t="s">
        <v>20</v>
      </c>
      <c r="C2612">
        <v>24</v>
      </c>
      <c r="D2612">
        <v>114</v>
      </c>
      <c r="E2612">
        <v>64</v>
      </c>
      <c r="F2612">
        <v>181.4</v>
      </c>
      <c r="G2612">
        <v>103.9</v>
      </c>
      <c r="H2612">
        <v>91</v>
      </c>
      <c r="I2612">
        <v>1</v>
      </c>
      <c r="J2612" t="s">
        <v>16</v>
      </c>
      <c r="K2612" t="s">
        <v>21</v>
      </c>
      <c r="L2612" t="s">
        <v>25</v>
      </c>
      <c r="M2612">
        <v>12</v>
      </c>
      <c r="N2612">
        <v>26437.17</v>
      </c>
      <c r="O2612" t="s">
        <v>19</v>
      </c>
      <c r="P2612" t="str">
        <f t="shared" ref="P2612" si="1384">IF(A2612&lt;30,"18-29",IF(A2612&lt;45,"30-44",IF(A2612&lt;60,"45-59",IF(A2612&lt;75,"60-74","75+"))))</f>
        <v>60-74</v>
      </c>
      <c r="Q2612" t="str">
        <f>IF(PatientData[[#This Row],[bmi]]&lt;18.5,"Underweight",
IF(PatientData[[#This Row],[bmi]]&lt;25,"Normal",
IF(PatientData[[#This Row],[bmi]]&lt;30,"Overweight","Obese")))</f>
        <v>Normal</v>
      </c>
      <c r="R2612" t="str">
        <f t="shared" si="1353"/>
        <v>Normal BP</v>
      </c>
      <c r="S2612" t="str">
        <f t="shared" si="1354"/>
        <v>High Cost</v>
      </c>
    </row>
    <row r="2613" spans="1:19" x14ac:dyDescent="0.3">
      <c r="A2613">
        <v>66</v>
      </c>
      <c r="B2613" t="s">
        <v>15</v>
      </c>
      <c r="C2613">
        <v>20.8</v>
      </c>
      <c r="D2613">
        <v>212</v>
      </c>
      <c r="E2613">
        <v>123</v>
      </c>
      <c r="F2613">
        <v>221.8</v>
      </c>
      <c r="G2613">
        <v>119.4</v>
      </c>
      <c r="H2613">
        <v>82</v>
      </c>
      <c r="I2613">
        <v>2</v>
      </c>
      <c r="J2613" t="s">
        <v>16</v>
      </c>
      <c r="K2613" t="s">
        <v>17</v>
      </c>
      <c r="L2613" t="s">
        <v>18</v>
      </c>
      <c r="M2613">
        <v>12.1</v>
      </c>
      <c r="N2613">
        <v>20506.939999999999</v>
      </c>
      <c r="O2613" t="s">
        <v>19</v>
      </c>
      <c r="P2613" t="str">
        <f t="shared" ref="P2613:P2614" si="1385">IF(A2610&lt;30,"18-29",IF(A2610&lt;45,"30-44",IF(A2610&lt;60,"45-59",IF(A2610&lt;75,"60-74","75+"))))</f>
        <v>60-74</v>
      </c>
      <c r="Q2613" t="str">
        <f>IF(PatientData[[#This Row],[bmi]]&lt;18.5,"Underweight",
IF(PatientData[[#This Row],[bmi]]&lt;25,"Normal",
IF(PatientData[[#This Row],[bmi]]&lt;30,"Overweight","Obese")))</f>
        <v>Normal</v>
      </c>
      <c r="R2613" t="str">
        <f t="shared" si="1353"/>
        <v>High BP</v>
      </c>
      <c r="S2613" t="str">
        <f t="shared" si="1354"/>
        <v>High Cost</v>
      </c>
    </row>
    <row r="2614" spans="1:19" x14ac:dyDescent="0.3">
      <c r="A2614">
        <v>58</v>
      </c>
      <c r="B2614" t="s">
        <v>15</v>
      </c>
      <c r="C2614">
        <v>26.4</v>
      </c>
      <c r="D2614">
        <v>113</v>
      </c>
      <c r="E2614">
        <v>72</v>
      </c>
      <c r="F2614">
        <v>180.5</v>
      </c>
      <c r="G2614">
        <v>129.1</v>
      </c>
      <c r="H2614">
        <v>78</v>
      </c>
      <c r="I2614">
        <v>0</v>
      </c>
      <c r="J2614" t="s">
        <v>16</v>
      </c>
      <c r="K2614" t="s">
        <v>17</v>
      </c>
      <c r="L2614" t="s">
        <v>25</v>
      </c>
      <c r="M2614">
        <v>7.1</v>
      </c>
      <c r="N2614">
        <v>14358.09</v>
      </c>
      <c r="O2614" t="s">
        <v>19</v>
      </c>
      <c r="P2614" t="str">
        <f t="shared" si="1385"/>
        <v>60-74</v>
      </c>
      <c r="Q2614" t="str">
        <f>IF(PatientData[[#This Row],[bmi]]&lt;18.5,"Underweight",
IF(PatientData[[#This Row],[bmi]]&lt;25,"Normal",
IF(PatientData[[#This Row],[bmi]]&lt;30,"Overweight","Obese")))</f>
        <v>Overweight</v>
      </c>
      <c r="R2614" t="str">
        <f t="shared" si="1353"/>
        <v>Normal BP</v>
      </c>
      <c r="S2614" t="str">
        <f t="shared" si="1354"/>
        <v>Normal Cost</v>
      </c>
    </row>
    <row r="2615" spans="1:19" x14ac:dyDescent="0.3">
      <c r="A2615">
        <v>75</v>
      </c>
      <c r="B2615" t="s">
        <v>20</v>
      </c>
      <c r="C2615">
        <v>24.1</v>
      </c>
      <c r="D2615">
        <v>131</v>
      </c>
      <c r="E2615">
        <v>83</v>
      </c>
      <c r="F2615">
        <v>220.6</v>
      </c>
      <c r="G2615">
        <v>133.69999999999999</v>
      </c>
      <c r="H2615">
        <v>80</v>
      </c>
      <c r="I2615">
        <v>0</v>
      </c>
      <c r="J2615" t="s">
        <v>16</v>
      </c>
      <c r="K2615" t="s">
        <v>17</v>
      </c>
      <c r="L2615" t="s">
        <v>25</v>
      </c>
      <c r="M2615">
        <v>7.6</v>
      </c>
      <c r="N2615">
        <v>17158.3</v>
      </c>
      <c r="O2615" t="s">
        <v>19</v>
      </c>
      <c r="P2615" t="str">
        <f t="shared" ref="P2615" si="1386">IF(A2615&lt;30,"18-29",IF(A2615&lt;45,"30-44",IF(A2615&lt;60,"45-59",IF(A2615&lt;75,"60-74","75+"))))</f>
        <v>75+</v>
      </c>
      <c r="Q2615" t="str">
        <f>IF(PatientData[[#This Row],[bmi]]&lt;18.5,"Underweight",
IF(PatientData[[#This Row],[bmi]]&lt;25,"Normal",
IF(PatientData[[#This Row],[bmi]]&lt;30,"Overweight","Obese")))</f>
        <v>Normal</v>
      </c>
      <c r="R2615" t="str">
        <f t="shared" si="1353"/>
        <v>High BP</v>
      </c>
      <c r="S2615" t="str">
        <f t="shared" si="1354"/>
        <v>High Cost</v>
      </c>
    </row>
    <row r="2616" spans="1:19" x14ac:dyDescent="0.3">
      <c r="A2616">
        <v>59</v>
      </c>
      <c r="B2616" t="s">
        <v>15</v>
      </c>
      <c r="C2616">
        <v>28.8</v>
      </c>
      <c r="D2616">
        <v>119</v>
      </c>
      <c r="E2616">
        <v>66</v>
      </c>
      <c r="F2616">
        <v>245.1</v>
      </c>
      <c r="G2616">
        <v>84</v>
      </c>
      <c r="H2616">
        <v>76</v>
      </c>
      <c r="I2616">
        <v>1</v>
      </c>
      <c r="J2616" t="s">
        <v>27</v>
      </c>
      <c r="K2616" t="s">
        <v>26</v>
      </c>
      <c r="L2616" t="s">
        <v>18</v>
      </c>
      <c r="M2616">
        <v>5.0999999999999996</v>
      </c>
      <c r="N2616">
        <v>11037.25</v>
      </c>
      <c r="O2616" t="s">
        <v>19</v>
      </c>
      <c r="P2616" t="str">
        <f t="shared" ref="P2616:P2619" si="1387">IF(A2613&lt;30,"18-29",IF(A2613&lt;45,"30-44",IF(A2613&lt;60,"45-59",IF(A2613&lt;75,"60-74","75+"))))</f>
        <v>60-74</v>
      </c>
      <c r="Q2616" t="str">
        <f>IF(PatientData[[#This Row],[bmi]]&lt;18.5,"Underweight",
IF(PatientData[[#This Row],[bmi]]&lt;25,"Normal",
IF(PatientData[[#This Row],[bmi]]&lt;30,"Overweight","Obese")))</f>
        <v>Overweight</v>
      </c>
      <c r="R2616" t="str">
        <f t="shared" si="1353"/>
        <v>Normal BP</v>
      </c>
      <c r="S2616" t="str">
        <f t="shared" si="1354"/>
        <v>Normal Cost</v>
      </c>
    </row>
    <row r="2617" spans="1:19" x14ac:dyDescent="0.3">
      <c r="A2617">
        <v>49</v>
      </c>
      <c r="B2617" t="s">
        <v>15</v>
      </c>
      <c r="C2617">
        <v>23.2</v>
      </c>
      <c r="D2617">
        <v>122</v>
      </c>
      <c r="E2617">
        <v>70</v>
      </c>
      <c r="F2617">
        <v>236.1</v>
      </c>
      <c r="G2617">
        <v>124.7</v>
      </c>
      <c r="H2617">
        <v>91</v>
      </c>
      <c r="I2617">
        <v>2</v>
      </c>
      <c r="J2617" t="s">
        <v>24</v>
      </c>
      <c r="K2617" t="s">
        <v>21</v>
      </c>
      <c r="L2617" t="s">
        <v>22</v>
      </c>
      <c r="M2617">
        <v>7.2</v>
      </c>
      <c r="N2617">
        <v>13765.14</v>
      </c>
      <c r="O2617" t="s">
        <v>19</v>
      </c>
      <c r="P2617" t="str">
        <f t="shared" si="1387"/>
        <v>45-59</v>
      </c>
      <c r="Q2617" t="str">
        <f>IF(PatientData[[#This Row],[bmi]]&lt;18.5,"Underweight",
IF(PatientData[[#This Row],[bmi]]&lt;25,"Normal",
IF(PatientData[[#This Row],[bmi]]&lt;30,"Overweight","Obese")))</f>
        <v>Normal</v>
      </c>
      <c r="R2617" t="str">
        <f t="shared" si="1353"/>
        <v>High BP</v>
      </c>
      <c r="S2617" t="str">
        <f t="shared" si="1354"/>
        <v>Normal Cost</v>
      </c>
    </row>
    <row r="2618" spans="1:19" x14ac:dyDescent="0.3">
      <c r="A2618">
        <v>89</v>
      </c>
      <c r="B2618" t="s">
        <v>15</v>
      </c>
      <c r="C2618">
        <v>28.2</v>
      </c>
      <c r="D2618">
        <v>132</v>
      </c>
      <c r="E2618">
        <v>74</v>
      </c>
      <c r="F2618">
        <v>231.9</v>
      </c>
      <c r="G2618">
        <v>110.1</v>
      </c>
      <c r="H2618">
        <v>91</v>
      </c>
      <c r="I2618">
        <v>2</v>
      </c>
      <c r="J2618" t="s">
        <v>16</v>
      </c>
      <c r="K2618" t="s">
        <v>28</v>
      </c>
      <c r="L2618" t="s">
        <v>18</v>
      </c>
      <c r="M2618">
        <v>8.1999999999999993</v>
      </c>
      <c r="N2618">
        <v>19206.310000000001</v>
      </c>
      <c r="O2618" t="s">
        <v>19</v>
      </c>
      <c r="P2618" t="str">
        <f t="shared" si="1387"/>
        <v>75+</v>
      </c>
      <c r="Q2618" t="str">
        <f>IF(PatientData[[#This Row],[bmi]]&lt;18.5,"Underweight",
IF(PatientData[[#This Row],[bmi]]&lt;25,"Normal",
IF(PatientData[[#This Row],[bmi]]&lt;30,"Overweight","Obese")))</f>
        <v>Overweight</v>
      </c>
      <c r="R2618" t="str">
        <f t="shared" si="1353"/>
        <v>High BP</v>
      </c>
      <c r="S2618" t="str">
        <f t="shared" si="1354"/>
        <v>High Cost</v>
      </c>
    </row>
    <row r="2619" spans="1:19" x14ac:dyDescent="0.3">
      <c r="A2619">
        <v>56</v>
      </c>
      <c r="B2619" t="s">
        <v>15</v>
      </c>
      <c r="C2619">
        <v>26.2</v>
      </c>
      <c r="D2619">
        <v>131</v>
      </c>
      <c r="E2619">
        <v>77</v>
      </c>
      <c r="F2619">
        <v>205.1</v>
      </c>
      <c r="G2619">
        <v>125.7</v>
      </c>
      <c r="H2619">
        <v>93</v>
      </c>
      <c r="I2619">
        <v>1</v>
      </c>
      <c r="J2619" t="s">
        <v>16</v>
      </c>
      <c r="K2619" t="s">
        <v>21</v>
      </c>
      <c r="L2619" t="s">
        <v>25</v>
      </c>
      <c r="M2619">
        <v>10.6</v>
      </c>
      <c r="N2619">
        <v>21409.05</v>
      </c>
      <c r="O2619" t="s">
        <v>19</v>
      </c>
      <c r="P2619" t="str">
        <f t="shared" si="1387"/>
        <v>45-59</v>
      </c>
      <c r="Q2619" t="str">
        <f>IF(PatientData[[#This Row],[bmi]]&lt;18.5,"Underweight",
IF(PatientData[[#This Row],[bmi]]&lt;25,"Normal",
IF(PatientData[[#This Row],[bmi]]&lt;30,"Overweight","Obese")))</f>
        <v>Overweight</v>
      </c>
      <c r="R2619" t="str">
        <f t="shared" si="1353"/>
        <v>High BP</v>
      </c>
      <c r="S2619" t="str">
        <f t="shared" si="1354"/>
        <v>High Cost</v>
      </c>
    </row>
    <row r="2620" spans="1:19" x14ac:dyDescent="0.3">
      <c r="A2620">
        <v>74</v>
      </c>
      <c r="B2620" t="s">
        <v>20</v>
      </c>
      <c r="C2620">
        <v>24.1</v>
      </c>
      <c r="D2620">
        <v>143</v>
      </c>
      <c r="E2620">
        <v>86</v>
      </c>
      <c r="F2620">
        <v>225</v>
      </c>
      <c r="G2620">
        <v>80.2</v>
      </c>
      <c r="H2620">
        <v>76</v>
      </c>
      <c r="I2620">
        <v>1</v>
      </c>
      <c r="J2620" t="s">
        <v>24</v>
      </c>
      <c r="K2620" t="s">
        <v>28</v>
      </c>
      <c r="L2620" t="s">
        <v>25</v>
      </c>
      <c r="M2620">
        <v>6.6</v>
      </c>
      <c r="N2620">
        <v>14704.05</v>
      </c>
      <c r="O2620" t="s">
        <v>19</v>
      </c>
      <c r="P2620" t="str">
        <f t="shared" ref="P2620" si="1388">IF(A2620&lt;30,"18-29",IF(A2620&lt;45,"30-44",IF(A2620&lt;60,"45-59",IF(A2620&lt;75,"60-74","75+"))))</f>
        <v>60-74</v>
      </c>
      <c r="Q2620" t="str">
        <f>IF(PatientData[[#This Row],[bmi]]&lt;18.5,"Underweight",
IF(PatientData[[#This Row],[bmi]]&lt;25,"Normal",
IF(PatientData[[#This Row],[bmi]]&lt;30,"Overweight","Obese")))</f>
        <v>Normal</v>
      </c>
      <c r="R2620" t="str">
        <f t="shared" si="1353"/>
        <v>High BP</v>
      </c>
      <c r="S2620" t="str">
        <f t="shared" si="1354"/>
        <v>Normal Cost</v>
      </c>
    </row>
    <row r="2621" spans="1:19" x14ac:dyDescent="0.3">
      <c r="A2621">
        <v>75</v>
      </c>
      <c r="B2621" t="s">
        <v>15</v>
      </c>
      <c r="C2621">
        <v>28.9</v>
      </c>
      <c r="D2621">
        <v>137</v>
      </c>
      <c r="E2621">
        <v>78</v>
      </c>
      <c r="F2621">
        <v>261.3</v>
      </c>
      <c r="G2621">
        <v>189.9</v>
      </c>
      <c r="H2621">
        <v>66</v>
      </c>
      <c r="I2621">
        <v>2</v>
      </c>
      <c r="J2621" t="s">
        <v>24</v>
      </c>
      <c r="K2621" t="s">
        <v>21</v>
      </c>
      <c r="L2621" t="s">
        <v>22</v>
      </c>
      <c r="M2621">
        <v>10.8</v>
      </c>
      <c r="N2621">
        <v>18373.5</v>
      </c>
      <c r="O2621" t="s">
        <v>19</v>
      </c>
      <c r="P2621" t="str">
        <f t="shared" ref="P2621" si="1389">IF(A2618&lt;30,"18-29",IF(A2618&lt;45,"30-44",IF(A2618&lt;60,"45-59",IF(A2618&lt;75,"60-74","75+"))))</f>
        <v>75+</v>
      </c>
      <c r="Q2621" t="str">
        <f>IF(PatientData[[#This Row],[bmi]]&lt;18.5,"Underweight",
IF(PatientData[[#This Row],[bmi]]&lt;25,"Normal",
IF(PatientData[[#This Row],[bmi]]&lt;30,"Overweight","Obese")))</f>
        <v>Overweight</v>
      </c>
      <c r="R2621" t="str">
        <f t="shared" si="1353"/>
        <v>High BP</v>
      </c>
      <c r="S2621" t="str">
        <f t="shared" si="1354"/>
        <v>High Cost</v>
      </c>
    </row>
    <row r="2622" spans="1:19" x14ac:dyDescent="0.3">
      <c r="A2622">
        <v>72</v>
      </c>
      <c r="B2622" t="s">
        <v>20</v>
      </c>
      <c r="C2622">
        <v>24.1</v>
      </c>
      <c r="D2622">
        <v>126</v>
      </c>
      <c r="E2622">
        <v>74</v>
      </c>
      <c r="F2622">
        <v>230.1</v>
      </c>
      <c r="G2622">
        <v>102.4</v>
      </c>
      <c r="H2622">
        <v>85</v>
      </c>
      <c r="I2622">
        <v>0</v>
      </c>
      <c r="J2622" t="s">
        <v>16</v>
      </c>
      <c r="K2622" t="s">
        <v>21</v>
      </c>
      <c r="L2622" t="s">
        <v>25</v>
      </c>
      <c r="M2622">
        <v>10.199999999999999</v>
      </c>
      <c r="N2622">
        <v>19389.86</v>
      </c>
      <c r="O2622" t="s">
        <v>19</v>
      </c>
      <c r="P2622" t="str">
        <f t="shared" ref="P2622:P2623" si="1390">IF(A2622&lt;30,"18-29",IF(A2622&lt;45,"30-44",IF(A2622&lt;60,"45-59",IF(A2622&lt;75,"60-74","75+"))))</f>
        <v>60-74</v>
      </c>
      <c r="Q2622" t="str">
        <f>IF(PatientData[[#This Row],[bmi]]&lt;18.5,"Underweight",
IF(PatientData[[#This Row],[bmi]]&lt;25,"Normal",
IF(PatientData[[#This Row],[bmi]]&lt;30,"Overweight","Obese")))</f>
        <v>Normal</v>
      </c>
      <c r="R2622" t="str">
        <f t="shared" si="1353"/>
        <v>High BP</v>
      </c>
      <c r="S2622" t="str">
        <f t="shared" si="1354"/>
        <v>High Cost</v>
      </c>
    </row>
    <row r="2623" spans="1:19" x14ac:dyDescent="0.3">
      <c r="A2623">
        <v>57</v>
      </c>
      <c r="B2623" t="s">
        <v>20</v>
      </c>
      <c r="C2623">
        <v>24.1</v>
      </c>
      <c r="D2623">
        <v>114</v>
      </c>
      <c r="E2623">
        <v>66</v>
      </c>
      <c r="F2623">
        <v>197.1</v>
      </c>
      <c r="G2623">
        <v>88.9</v>
      </c>
      <c r="H2623">
        <v>67</v>
      </c>
      <c r="I2623">
        <v>3</v>
      </c>
      <c r="J2623" t="s">
        <v>16</v>
      </c>
      <c r="K2623" t="s">
        <v>21</v>
      </c>
      <c r="L2623" t="s">
        <v>25</v>
      </c>
      <c r="M2623">
        <v>13.6</v>
      </c>
      <c r="N2623">
        <v>26078.43</v>
      </c>
      <c r="O2623" t="s">
        <v>19</v>
      </c>
      <c r="P2623" t="str">
        <f t="shared" si="1390"/>
        <v>45-59</v>
      </c>
      <c r="Q2623" t="str">
        <f>IF(PatientData[[#This Row],[bmi]]&lt;18.5,"Underweight",
IF(PatientData[[#This Row],[bmi]]&lt;25,"Normal",
IF(PatientData[[#This Row],[bmi]]&lt;30,"Overweight","Obese")))</f>
        <v>Normal</v>
      </c>
      <c r="R2623" t="str">
        <f t="shared" si="1353"/>
        <v>Normal BP</v>
      </c>
      <c r="S2623" t="str">
        <f t="shared" si="1354"/>
        <v>High Cost</v>
      </c>
    </row>
    <row r="2624" spans="1:19" x14ac:dyDescent="0.3">
      <c r="A2624">
        <v>64</v>
      </c>
      <c r="B2624" t="s">
        <v>15</v>
      </c>
      <c r="C2624">
        <v>28</v>
      </c>
      <c r="D2624">
        <v>144</v>
      </c>
      <c r="E2624">
        <v>85</v>
      </c>
      <c r="F2624">
        <v>207.4</v>
      </c>
      <c r="G2624">
        <v>115.7</v>
      </c>
      <c r="H2624">
        <v>73</v>
      </c>
      <c r="I2624">
        <v>1</v>
      </c>
      <c r="J2624" t="s">
        <v>27</v>
      </c>
      <c r="K2624" t="s">
        <v>21</v>
      </c>
      <c r="L2624" t="s">
        <v>25</v>
      </c>
      <c r="M2624">
        <v>3.7</v>
      </c>
      <c r="N2624">
        <v>10736.45</v>
      </c>
      <c r="O2624" t="s">
        <v>19</v>
      </c>
      <c r="P2624" t="str">
        <f t="shared" ref="P2624" si="1391">IF(A2621&lt;30,"18-29",IF(A2621&lt;45,"30-44",IF(A2621&lt;60,"45-59",IF(A2621&lt;75,"60-74","75+"))))</f>
        <v>75+</v>
      </c>
      <c r="Q2624" t="str">
        <f>IF(PatientData[[#This Row],[bmi]]&lt;18.5,"Underweight",
IF(PatientData[[#This Row],[bmi]]&lt;25,"Normal",
IF(PatientData[[#This Row],[bmi]]&lt;30,"Overweight","Obese")))</f>
        <v>Overweight</v>
      </c>
      <c r="R2624" t="str">
        <f t="shared" si="1353"/>
        <v>High BP</v>
      </c>
      <c r="S2624" t="str">
        <f t="shared" si="1354"/>
        <v>Normal Cost</v>
      </c>
    </row>
    <row r="2625" spans="1:19" x14ac:dyDescent="0.3">
      <c r="A2625">
        <v>70</v>
      </c>
      <c r="B2625" t="s">
        <v>20</v>
      </c>
      <c r="C2625">
        <v>24.1</v>
      </c>
      <c r="D2625">
        <v>136</v>
      </c>
      <c r="E2625">
        <v>87</v>
      </c>
      <c r="F2625">
        <v>251.3</v>
      </c>
      <c r="G2625">
        <v>79.7</v>
      </c>
      <c r="H2625">
        <v>73</v>
      </c>
      <c r="I2625">
        <v>2</v>
      </c>
      <c r="J2625" t="s">
        <v>16</v>
      </c>
      <c r="K2625" t="s">
        <v>28</v>
      </c>
      <c r="L2625" t="s">
        <v>25</v>
      </c>
      <c r="M2625">
        <v>9.5</v>
      </c>
      <c r="N2625">
        <v>22325.71</v>
      </c>
      <c r="O2625" t="s">
        <v>23</v>
      </c>
      <c r="P2625" t="str">
        <f t="shared" ref="P2625" si="1392">IF(A2625&lt;30,"18-29",IF(A2625&lt;45,"30-44",IF(A2625&lt;60,"45-59",IF(A2625&lt;75,"60-74","75+"))))</f>
        <v>60-74</v>
      </c>
      <c r="Q2625" t="str">
        <f>IF(PatientData[[#This Row],[bmi]]&lt;18.5,"Underweight",
IF(PatientData[[#This Row],[bmi]]&lt;25,"Normal",
IF(PatientData[[#This Row],[bmi]]&lt;30,"Overweight","Obese")))</f>
        <v>Normal</v>
      </c>
      <c r="R2625" t="str">
        <f t="shared" si="1353"/>
        <v>High BP</v>
      </c>
      <c r="S2625" t="str">
        <f t="shared" si="1354"/>
        <v>High Cost</v>
      </c>
    </row>
    <row r="2626" spans="1:19" x14ac:dyDescent="0.3">
      <c r="A2626">
        <v>65</v>
      </c>
      <c r="B2626" t="s">
        <v>15</v>
      </c>
      <c r="C2626">
        <v>34.799999999999997</v>
      </c>
      <c r="D2626">
        <v>143</v>
      </c>
      <c r="E2626">
        <v>86</v>
      </c>
      <c r="F2626">
        <v>217.4</v>
      </c>
      <c r="G2626">
        <v>101</v>
      </c>
      <c r="H2626">
        <v>90</v>
      </c>
      <c r="I2626">
        <v>2</v>
      </c>
      <c r="J2626" t="s">
        <v>16</v>
      </c>
      <c r="K2626" t="s">
        <v>21</v>
      </c>
      <c r="L2626" t="s">
        <v>22</v>
      </c>
      <c r="M2626">
        <v>11.2</v>
      </c>
      <c r="N2626">
        <v>23491.69</v>
      </c>
      <c r="O2626" t="s">
        <v>19</v>
      </c>
      <c r="P2626" t="str">
        <f t="shared" ref="P2626" si="1393">IF(A2623&lt;30,"18-29",IF(A2623&lt;45,"30-44",IF(A2623&lt;60,"45-59",IF(A2623&lt;75,"60-74","75+"))))</f>
        <v>45-59</v>
      </c>
      <c r="Q2626" t="str">
        <f>IF(PatientData[[#This Row],[bmi]]&lt;18.5,"Underweight",
IF(PatientData[[#This Row],[bmi]]&lt;25,"Normal",
IF(PatientData[[#This Row],[bmi]]&lt;30,"Overweight","Obese")))</f>
        <v>Obese</v>
      </c>
      <c r="R2626" t="str">
        <f t="shared" si="1353"/>
        <v>High BP</v>
      </c>
      <c r="S2626" t="str">
        <f t="shared" si="1354"/>
        <v>High Cost</v>
      </c>
    </row>
    <row r="2627" spans="1:19" x14ac:dyDescent="0.3">
      <c r="A2627">
        <v>43</v>
      </c>
      <c r="B2627" t="s">
        <v>20</v>
      </c>
      <c r="C2627">
        <v>24.1</v>
      </c>
      <c r="D2627">
        <v>126</v>
      </c>
      <c r="E2627">
        <v>81</v>
      </c>
      <c r="F2627">
        <v>225</v>
      </c>
      <c r="G2627">
        <v>115.3</v>
      </c>
      <c r="H2627">
        <v>75</v>
      </c>
      <c r="I2627">
        <v>0</v>
      </c>
      <c r="J2627" t="s">
        <v>27</v>
      </c>
      <c r="K2627" t="s">
        <v>17</v>
      </c>
      <c r="L2627" t="s">
        <v>18</v>
      </c>
      <c r="M2627">
        <v>1.2</v>
      </c>
      <c r="N2627">
        <v>3370.22</v>
      </c>
      <c r="O2627" t="s">
        <v>19</v>
      </c>
      <c r="P2627" t="str">
        <f t="shared" ref="P2627" si="1394">IF(A2627&lt;30,"18-29",IF(A2627&lt;45,"30-44",IF(A2627&lt;60,"45-59",IF(A2627&lt;75,"60-74","75+"))))</f>
        <v>30-44</v>
      </c>
      <c r="Q2627" t="str">
        <f>IF(PatientData[[#This Row],[bmi]]&lt;18.5,"Underweight",
IF(PatientData[[#This Row],[bmi]]&lt;25,"Normal",
IF(PatientData[[#This Row],[bmi]]&lt;30,"Overweight","Obese")))</f>
        <v>Normal</v>
      </c>
      <c r="R2627" t="str">
        <f t="shared" ref="R2627:R2690" si="1395">IF(AND(D2627&lt;120,E2627&lt;80),"Normal BP","High BP")</f>
        <v>High BP</v>
      </c>
      <c r="S2627" t="str">
        <f t="shared" ref="S2627:S2690" si="1396">IF(N2627&gt;15000,"High Cost","Normal Cost")</f>
        <v>Normal Cost</v>
      </c>
    </row>
    <row r="2628" spans="1:19" x14ac:dyDescent="0.3">
      <c r="A2628">
        <v>91</v>
      </c>
      <c r="B2628" t="s">
        <v>15</v>
      </c>
      <c r="C2628">
        <v>32.1</v>
      </c>
      <c r="D2628">
        <v>135</v>
      </c>
      <c r="E2628">
        <v>78</v>
      </c>
      <c r="F2628">
        <v>239.2</v>
      </c>
      <c r="G2628">
        <v>214.1</v>
      </c>
      <c r="H2628">
        <v>99</v>
      </c>
      <c r="I2628">
        <v>1</v>
      </c>
      <c r="J2628" t="s">
        <v>16</v>
      </c>
      <c r="K2628" t="s">
        <v>17</v>
      </c>
      <c r="L2628" t="s">
        <v>18</v>
      </c>
      <c r="M2628">
        <v>6.6</v>
      </c>
      <c r="N2628">
        <v>12898.41</v>
      </c>
      <c r="O2628" t="s">
        <v>19</v>
      </c>
      <c r="P2628" t="str">
        <f t="shared" ref="P2628" si="1397">IF(A2625&lt;30,"18-29",IF(A2625&lt;45,"30-44",IF(A2625&lt;60,"45-59",IF(A2625&lt;75,"60-74","75+"))))</f>
        <v>60-74</v>
      </c>
      <c r="Q2628" t="str">
        <f>IF(PatientData[[#This Row],[bmi]]&lt;18.5,"Underweight",
IF(PatientData[[#This Row],[bmi]]&lt;25,"Normal",
IF(PatientData[[#This Row],[bmi]]&lt;30,"Overweight","Obese")))</f>
        <v>Obese</v>
      </c>
      <c r="R2628" t="str">
        <f t="shared" si="1395"/>
        <v>High BP</v>
      </c>
      <c r="S2628" t="str">
        <f t="shared" si="1396"/>
        <v>Normal Cost</v>
      </c>
    </row>
    <row r="2629" spans="1:19" x14ac:dyDescent="0.3">
      <c r="A2629">
        <v>62</v>
      </c>
      <c r="B2629" t="s">
        <v>20</v>
      </c>
      <c r="C2629">
        <v>24.1</v>
      </c>
      <c r="D2629">
        <v>120</v>
      </c>
      <c r="E2629">
        <v>65</v>
      </c>
      <c r="F2629">
        <v>192.7</v>
      </c>
      <c r="G2629">
        <v>109.4</v>
      </c>
      <c r="H2629">
        <v>94</v>
      </c>
      <c r="I2629">
        <v>0</v>
      </c>
      <c r="J2629" t="s">
        <v>16</v>
      </c>
      <c r="K2629" t="s">
        <v>26</v>
      </c>
      <c r="L2629" t="s">
        <v>22</v>
      </c>
      <c r="M2629">
        <v>8.3000000000000007</v>
      </c>
      <c r="N2629">
        <v>15271.38</v>
      </c>
      <c r="O2629" t="s">
        <v>19</v>
      </c>
      <c r="P2629" t="str">
        <f t="shared" ref="P2629:P2630" si="1398">IF(A2629&lt;30,"18-29",IF(A2629&lt;45,"30-44",IF(A2629&lt;60,"45-59",IF(A2629&lt;75,"60-74","75+"))))</f>
        <v>60-74</v>
      </c>
      <c r="Q2629" t="str">
        <f>IF(PatientData[[#This Row],[bmi]]&lt;18.5,"Underweight",
IF(PatientData[[#This Row],[bmi]]&lt;25,"Normal",
IF(PatientData[[#This Row],[bmi]]&lt;30,"Overweight","Obese")))</f>
        <v>Normal</v>
      </c>
      <c r="R2629" t="str">
        <f t="shared" si="1395"/>
        <v>High BP</v>
      </c>
      <c r="S2629" t="str">
        <f t="shared" si="1396"/>
        <v>High Cost</v>
      </c>
    </row>
    <row r="2630" spans="1:19" x14ac:dyDescent="0.3">
      <c r="A2630">
        <v>49</v>
      </c>
      <c r="B2630" t="s">
        <v>20</v>
      </c>
      <c r="C2630">
        <v>24.1</v>
      </c>
      <c r="D2630">
        <v>132</v>
      </c>
      <c r="E2630">
        <v>81</v>
      </c>
      <c r="F2630">
        <v>184.2</v>
      </c>
      <c r="G2630">
        <v>191.2</v>
      </c>
      <c r="H2630">
        <v>85</v>
      </c>
      <c r="I2630">
        <v>1</v>
      </c>
      <c r="J2630" t="s">
        <v>24</v>
      </c>
      <c r="K2630" t="s">
        <v>17</v>
      </c>
      <c r="L2630" t="s">
        <v>18</v>
      </c>
      <c r="M2630">
        <v>2.1</v>
      </c>
      <c r="N2630">
        <v>5571.45</v>
      </c>
      <c r="O2630" t="s">
        <v>19</v>
      </c>
      <c r="P2630" t="str">
        <f t="shared" si="1398"/>
        <v>45-59</v>
      </c>
      <c r="Q2630" t="str">
        <f>IF(PatientData[[#This Row],[bmi]]&lt;18.5,"Underweight",
IF(PatientData[[#This Row],[bmi]]&lt;25,"Normal",
IF(PatientData[[#This Row],[bmi]]&lt;30,"Overweight","Obese")))</f>
        <v>Normal</v>
      </c>
      <c r="R2630" t="str">
        <f t="shared" si="1395"/>
        <v>High BP</v>
      </c>
      <c r="S2630" t="str">
        <f t="shared" si="1396"/>
        <v>Normal Cost</v>
      </c>
    </row>
    <row r="2631" spans="1:19" x14ac:dyDescent="0.3">
      <c r="A2631">
        <v>57</v>
      </c>
      <c r="B2631" t="s">
        <v>15</v>
      </c>
      <c r="C2631">
        <v>23.7</v>
      </c>
      <c r="D2631">
        <v>132</v>
      </c>
      <c r="E2631">
        <v>82</v>
      </c>
      <c r="F2631">
        <v>221</v>
      </c>
      <c r="G2631">
        <v>81.400000000000006</v>
      </c>
      <c r="H2631">
        <v>74</v>
      </c>
      <c r="I2631">
        <v>1</v>
      </c>
      <c r="J2631" t="s">
        <v>27</v>
      </c>
      <c r="K2631" t="s">
        <v>21</v>
      </c>
      <c r="L2631" t="s">
        <v>18</v>
      </c>
      <c r="M2631">
        <v>3.9</v>
      </c>
      <c r="N2631">
        <v>10454.14</v>
      </c>
      <c r="O2631" t="s">
        <v>19</v>
      </c>
      <c r="P2631" t="str">
        <f t="shared" ref="P2631" si="1399">IF(A2628&lt;30,"18-29",IF(A2628&lt;45,"30-44",IF(A2628&lt;60,"45-59",IF(A2628&lt;75,"60-74","75+"))))</f>
        <v>75+</v>
      </c>
      <c r="Q2631" t="str">
        <f>IF(PatientData[[#This Row],[bmi]]&lt;18.5,"Underweight",
IF(PatientData[[#This Row],[bmi]]&lt;25,"Normal",
IF(PatientData[[#This Row],[bmi]]&lt;30,"Overweight","Obese")))</f>
        <v>Normal</v>
      </c>
      <c r="R2631" t="str">
        <f t="shared" si="1395"/>
        <v>High BP</v>
      </c>
      <c r="S2631" t="str">
        <f t="shared" si="1396"/>
        <v>Normal Cost</v>
      </c>
    </row>
    <row r="2632" spans="1:19" x14ac:dyDescent="0.3">
      <c r="A2632">
        <v>63</v>
      </c>
      <c r="B2632" t="s">
        <v>20</v>
      </c>
      <c r="C2632">
        <v>24.1</v>
      </c>
      <c r="D2632">
        <v>133</v>
      </c>
      <c r="E2632">
        <v>69</v>
      </c>
      <c r="F2632">
        <v>207</v>
      </c>
      <c r="G2632">
        <v>88.5</v>
      </c>
      <c r="H2632">
        <v>97</v>
      </c>
      <c r="I2632">
        <v>1</v>
      </c>
      <c r="J2632" t="s">
        <v>24</v>
      </c>
      <c r="K2632" t="s">
        <v>26</v>
      </c>
      <c r="L2632" t="s">
        <v>18</v>
      </c>
      <c r="M2632">
        <v>4.5</v>
      </c>
      <c r="N2632">
        <v>9880.68</v>
      </c>
      <c r="O2632" t="s">
        <v>19</v>
      </c>
      <c r="P2632" t="str">
        <f t="shared" ref="P2632:P2633" si="1400">IF(A2632&lt;30,"18-29",IF(A2632&lt;45,"30-44",IF(A2632&lt;60,"45-59",IF(A2632&lt;75,"60-74","75+"))))</f>
        <v>60-74</v>
      </c>
      <c r="Q2632" t="str">
        <f>IF(PatientData[[#This Row],[bmi]]&lt;18.5,"Underweight",
IF(PatientData[[#This Row],[bmi]]&lt;25,"Normal",
IF(PatientData[[#This Row],[bmi]]&lt;30,"Overweight","Obese")))</f>
        <v>Normal</v>
      </c>
      <c r="R2632" t="str">
        <f t="shared" si="1395"/>
        <v>High BP</v>
      </c>
      <c r="S2632" t="str">
        <f t="shared" si="1396"/>
        <v>Normal Cost</v>
      </c>
    </row>
    <row r="2633" spans="1:19" x14ac:dyDescent="0.3">
      <c r="A2633">
        <v>50</v>
      </c>
      <c r="B2633" t="s">
        <v>20</v>
      </c>
      <c r="C2633">
        <v>24.1</v>
      </c>
      <c r="D2633">
        <v>113</v>
      </c>
      <c r="E2633">
        <v>61</v>
      </c>
      <c r="F2633">
        <v>198.5</v>
      </c>
      <c r="G2633">
        <v>100.6</v>
      </c>
      <c r="H2633">
        <v>84</v>
      </c>
      <c r="I2633">
        <v>3</v>
      </c>
      <c r="J2633" t="s">
        <v>16</v>
      </c>
      <c r="K2633" t="s">
        <v>21</v>
      </c>
      <c r="L2633" t="s">
        <v>22</v>
      </c>
      <c r="M2633">
        <v>8.5</v>
      </c>
      <c r="N2633">
        <v>18064.97</v>
      </c>
      <c r="O2633" t="s">
        <v>19</v>
      </c>
      <c r="P2633" t="str">
        <f t="shared" si="1400"/>
        <v>45-59</v>
      </c>
      <c r="Q2633" t="str">
        <f>IF(PatientData[[#This Row],[bmi]]&lt;18.5,"Underweight",
IF(PatientData[[#This Row],[bmi]]&lt;25,"Normal",
IF(PatientData[[#This Row],[bmi]]&lt;30,"Overweight","Obese")))</f>
        <v>Normal</v>
      </c>
      <c r="R2633" t="str">
        <f t="shared" si="1395"/>
        <v>Normal BP</v>
      </c>
      <c r="S2633" t="str">
        <f t="shared" si="1396"/>
        <v>High Cost</v>
      </c>
    </row>
    <row r="2634" spans="1:19" x14ac:dyDescent="0.3">
      <c r="A2634">
        <v>51</v>
      </c>
      <c r="B2634" t="s">
        <v>15</v>
      </c>
      <c r="C2634">
        <v>26.7</v>
      </c>
      <c r="D2634">
        <v>134</v>
      </c>
      <c r="E2634">
        <v>89</v>
      </c>
      <c r="F2634">
        <v>196.5</v>
      </c>
      <c r="G2634">
        <v>138.19999999999999</v>
      </c>
      <c r="H2634">
        <v>95</v>
      </c>
      <c r="I2634">
        <v>0</v>
      </c>
      <c r="J2634" t="s">
        <v>16</v>
      </c>
      <c r="K2634" t="s">
        <v>28</v>
      </c>
      <c r="L2634" t="s">
        <v>18</v>
      </c>
      <c r="M2634">
        <v>8.1</v>
      </c>
      <c r="N2634">
        <v>15867.91</v>
      </c>
      <c r="O2634" t="s">
        <v>19</v>
      </c>
      <c r="P2634" t="str">
        <f t="shared" ref="P2634:P2635" si="1401">IF(A2631&lt;30,"18-29",IF(A2631&lt;45,"30-44",IF(A2631&lt;60,"45-59",IF(A2631&lt;75,"60-74","75+"))))</f>
        <v>45-59</v>
      </c>
      <c r="Q2634" t="str">
        <f>IF(PatientData[[#This Row],[bmi]]&lt;18.5,"Underweight",
IF(PatientData[[#This Row],[bmi]]&lt;25,"Normal",
IF(PatientData[[#This Row],[bmi]]&lt;30,"Overweight","Obese")))</f>
        <v>Overweight</v>
      </c>
      <c r="R2634" t="str">
        <f t="shared" si="1395"/>
        <v>High BP</v>
      </c>
      <c r="S2634" t="str">
        <f t="shared" si="1396"/>
        <v>High Cost</v>
      </c>
    </row>
    <row r="2635" spans="1:19" x14ac:dyDescent="0.3">
      <c r="A2635">
        <v>40</v>
      </c>
      <c r="B2635" t="s">
        <v>15</v>
      </c>
      <c r="C2635">
        <v>20.6</v>
      </c>
      <c r="D2635">
        <v>120</v>
      </c>
      <c r="E2635">
        <v>73</v>
      </c>
      <c r="F2635">
        <v>207.1</v>
      </c>
      <c r="G2635">
        <v>82.1</v>
      </c>
      <c r="H2635">
        <v>95</v>
      </c>
      <c r="I2635">
        <v>2</v>
      </c>
      <c r="J2635" t="s">
        <v>24</v>
      </c>
      <c r="K2635" t="s">
        <v>28</v>
      </c>
      <c r="L2635" t="s">
        <v>25</v>
      </c>
      <c r="M2635">
        <v>3.9</v>
      </c>
      <c r="N2635">
        <v>9471.5</v>
      </c>
      <c r="O2635" t="s">
        <v>19</v>
      </c>
      <c r="P2635" t="str">
        <f t="shared" si="1401"/>
        <v>60-74</v>
      </c>
      <c r="Q2635" t="str">
        <f>IF(PatientData[[#This Row],[bmi]]&lt;18.5,"Underweight",
IF(PatientData[[#This Row],[bmi]]&lt;25,"Normal",
IF(PatientData[[#This Row],[bmi]]&lt;30,"Overweight","Obese")))</f>
        <v>Normal</v>
      </c>
      <c r="R2635" t="str">
        <f t="shared" si="1395"/>
        <v>High BP</v>
      </c>
      <c r="S2635" t="str">
        <f t="shared" si="1396"/>
        <v>Normal Cost</v>
      </c>
    </row>
    <row r="2636" spans="1:19" x14ac:dyDescent="0.3">
      <c r="A2636">
        <v>82</v>
      </c>
      <c r="B2636" t="s">
        <v>20</v>
      </c>
      <c r="C2636">
        <v>24.1</v>
      </c>
      <c r="D2636">
        <v>134</v>
      </c>
      <c r="E2636">
        <v>85</v>
      </c>
      <c r="F2636">
        <v>220.4</v>
      </c>
      <c r="G2636">
        <v>118.8</v>
      </c>
      <c r="H2636">
        <v>79</v>
      </c>
      <c r="I2636">
        <v>2</v>
      </c>
      <c r="J2636" t="s">
        <v>24</v>
      </c>
      <c r="K2636" t="s">
        <v>21</v>
      </c>
      <c r="L2636" t="s">
        <v>18</v>
      </c>
      <c r="M2636">
        <v>5.8</v>
      </c>
      <c r="N2636">
        <v>13443.91</v>
      </c>
      <c r="O2636" t="s">
        <v>19</v>
      </c>
      <c r="P2636" t="str">
        <f t="shared" ref="P2636:P2641" si="1402">IF(A2636&lt;30,"18-29",IF(A2636&lt;45,"30-44",IF(A2636&lt;60,"45-59",IF(A2636&lt;75,"60-74","75+"))))</f>
        <v>75+</v>
      </c>
      <c r="Q2636" t="str">
        <f>IF(PatientData[[#This Row],[bmi]]&lt;18.5,"Underweight",
IF(PatientData[[#This Row],[bmi]]&lt;25,"Normal",
IF(PatientData[[#This Row],[bmi]]&lt;30,"Overweight","Obese")))</f>
        <v>Normal</v>
      </c>
      <c r="R2636" t="str">
        <f t="shared" si="1395"/>
        <v>High BP</v>
      </c>
      <c r="S2636" t="str">
        <f t="shared" si="1396"/>
        <v>Normal Cost</v>
      </c>
    </row>
    <row r="2637" spans="1:19" x14ac:dyDescent="0.3">
      <c r="A2637">
        <v>57</v>
      </c>
      <c r="B2637" t="s">
        <v>20</v>
      </c>
      <c r="C2637">
        <v>24.1</v>
      </c>
      <c r="D2637">
        <v>120</v>
      </c>
      <c r="E2637">
        <v>70</v>
      </c>
      <c r="F2637">
        <v>223.6</v>
      </c>
      <c r="G2637">
        <v>109.7</v>
      </c>
      <c r="H2637">
        <v>78</v>
      </c>
      <c r="I2637">
        <v>0</v>
      </c>
      <c r="J2637" t="s">
        <v>24</v>
      </c>
      <c r="K2637" t="s">
        <v>26</v>
      </c>
      <c r="L2637" t="s">
        <v>25</v>
      </c>
      <c r="M2637">
        <v>11.8</v>
      </c>
      <c r="N2637">
        <v>24082.87</v>
      </c>
      <c r="O2637" t="s">
        <v>19</v>
      </c>
      <c r="P2637" t="str">
        <f t="shared" si="1402"/>
        <v>45-59</v>
      </c>
      <c r="Q2637" t="str">
        <f>IF(PatientData[[#This Row],[bmi]]&lt;18.5,"Underweight",
IF(PatientData[[#This Row],[bmi]]&lt;25,"Normal",
IF(PatientData[[#This Row],[bmi]]&lt;30,"Overweight","Obese")))</f>
        <v>Normal</v>
      </c>
      <c r="R2637" t="str">
        <f t="shared" si="1395"/>
        <v>High BP</v>
      </c>
      <c r="S2637" t="str">
        <f t="shared" si="1396"/>
        <v>High Cost</v>
      </c>
    </row>
    <row r="2638" spans="1:19" x14ac:dyDescent="0.3">
      <c r="A2638">
        <v>95</v>
      </c>
      <c r="B2638" t="s">
        <v>20</v>
      </c>
      <c r="C2638">
        <v>24.1</v>
      </c>
      <c r="D2638">
        <v>142</v>
      </c>
      <c r="E2638">
        <v>86</v>
      </c>
      <c r="F2638">
        <v>221.7</v>
      </c>
      <c r="G2638">
        <v>87.7</v>
      </c>
      <c r="H2638">
        <v>85</v>
      </c>
      <c r="I2638">
        <v>5</v>
      </c>
      <c r="J2638" t="s">
        <v>24</v>
      </c>
      <c r="K2638" t="s">
        <v>26</v>
      </c>
      <c r="L2638" t="s">
        <v>25</v>
      </c>
      <c r="M2638">
        <v>4.3</v>
      </c>
      <c r="N2638">
        <v>10373.549999999999</v>
      </c>
      <c r="O2638" t="s">
        <v>19</v>
      </c>
      <c r="P2638" t="str">
        <f t="shared" si="1402"/>
        <v>75+</v>
      </c>
      <c r="Q2638" t="str">
        <f>IF(PatientData[[#This Row],[bmi]]&lt;18.5,"Underweight",
IF(PatientData[[#This Row],[bmi]]&lt;25,"Normal",
IF(PatientData[[#This Row],[bmi]]&lt;30,"Overweight","Obese")))</f>
        <v>Normal</v>
      </c>
      <c r="R2638" t="str">
        <f t="shared" si="1395"/>
        <v>High BP</v>
      </c>
      <c r="S2638" t="str">
        <f t="shared" si="1396"/>
        <v>Normal Cost</v>
      </c>
    </row>
    <row r="2639" spans="1:19" x14ac:dyDescent="0.3">
      <c r="A2639">
        <v>56</v>
      </c>
      <c r="B2639" t="s">
        <v>20</v>
      </c>
      <c r="C2639">
        <v>24.1</v>
      </c>
      <c r="D2639">
        <v>127</v>
      </c>
      <c r="E2639">
        <v>72</v>
      </c>
      <c r="F2639">
        <v>201.8</v>
      </c>
      <c r="G2639">
        <v>129.5</v>
      </c>
      <c r="H2639">
        <v>60</v>
      </c>
      <c r="I2639">
        <v>1</v>
      </c>
      <c r="J2639" t="s">
        <v>27</v>
      </c>
      <c r="K2639" t="s">
        <v>26</v>
      </c>
      <c r="L2639" t="s">
        <v>22</v>
      </c>
      <c r="M2639">
        <v>1.8</v>
      </c>
      <c r="N2639">
        <v>4804.37</v>
      </c>
      <c r="O2639" t="s">
        <v>19</v>
      </c>
      <c r="P2639" t="str">
        <f t="shared" si="1402"/>
        <v>45-59</v>
      </c>
      <c r="Q2639" t="str">
        <f>IF(PatientData[[#This Row],[bmi]]&lt;18.5,"Underweight",
IF(PatientData[[#This Row],[bmi]]&lt;25,"Normal",
IF(PatientData[[#This Row],[bmi]]&lt;30,"Overweight","Obese")))</f>
        <v>Normal</v>
      </c>
      <c r="R2639" t="str">
        <f t="shared" si="1395"/>
        <v>High BP</v>
      </c>
      <c r="S2639" t="str">
        <f t="shared" si="1396"/>
        <v>Normal Cost</v>
      </c>
    </row>
    <row r="2640" spans="1:19" x14ac:dyDescent="0.3">
      <c r="A2640">
        <v>59</v>
      </c>
      <c r="B2640" t="s">
        <v>20</v>
      </c>
      <c r="C2640">
        <v>24.1</v>
      </c>
      <c r="D2640">
        <v>117</v>
      </c>
      <c r="E2640">
        <v>73</v>
      </c>
      <c r="F2640">
        <v>253.7</v>
      </c>
      <c r="G2640">
        <v>125.1</v>
      </c>
      <c r="H2640">
        <v>84</v>
      </c>
      <c r="I2640">
        <v>1</v>
      </c>
      <c r="J2640" t="s">
        <v>27</v>
      </c>
      <c r="K2640" t="s">
        <v>21</v>
      </c>
      <c r="L2640" t="s">
        <v>18</v>
      </c>
      <c r="M2640">
        <v>3.8</v>
      </c>
      <c r="N2640">
        <v>9519.65</v>
      </c>
      <c r="O2640" t="s">
        <v>19</v>
      </c>
      <c r="P2640" t="str">
        <f t="shared" si="1402"/>
        <v>45-59</v>
      </c>
      <c r="Q2640" t="str">
        <f>IF(PatientData[[#This Row],[bmi]]&lt;18.5,"Underweight",
IF(PatientData[[#This Row],[bmi]]&lt;25,"Normal",
IF(PatientData[[#This Row],[bmi]]&lt;30,"Overweight","Obese")))</f>
        <v>Normal</v>
      </c>
      <c r="R2640" t="str">
        <f t="shared" si="1395"/>
        <v>Normal BP</v>
      </c>
      <c r="S2640" t="str">
        <f t="shared" si="1396"/>
        <v>Normal Cost</v>
      </c>
    </row>
    <row r="2641" spans="1:19" x14ac:dyDescent="0.3">
      <c r="A2641">
        <v>61</v>
      </c>
      <c r="B2641" t="s">
        <v>20</v>
      </c>
      <c r="C2641">
        <v>24.1</v>
      </c>
      <c r="D2641">
        <v>123</v>
      </c>
      <c r="E2641">
        <v>75</v>
      </c>
      <c r="F2641">
        <v>204.6</v>
      </c>
      <c r="G2641">
        <v>137.4</v>
      </c>
      <c r="H2641">
        <v>60</v>
      </c>
      <c r="I2641">
        <v>2</v>
      </c>
      <c r="J2641" t="s">
        <v>16</v>
      </c>
      <c r="K2641" t="s">
        <v>17</v>
      </c>
      <c r="L2641" t="s">
        <v>18</v>
      </c>
      <c r="M2641">
        <v>5.3</v>
      </c>
      <c r="N2641">
        <v>10107.94</v>
      </c>
      <c r="O2641" t="s">
        <v>19</v>
      </c>
      <c r="P2641" t="str">
        <f t="shared" si="1402"/>
        <v>60-74</v>
      </c>
      <c r="Q2641" t="str">
        <f>IF(PatientData[[#This Row],[bmi]]&lt;18.5,"Underweight",
IF(PatientData[[#This Row],[bmi]]&lt;25,"Normal",
IF(PatientData[[#This Row],[bmi]]&lt;30,"Overweight","Obese")))</f>
        <v>Normal</v>
      </c>
      <c r="R2641" t="str">
        <f t="shared" si="1395"/>
        <v>High BP</v>
      </c>
      <c r="S2641" t="str">
        <f t="shared" si="1396"/>
        <v>Normal Cost</v>
      </c>
    </row>
    <row r="2642" spans="1:19" x14ac:dyDescent="0.3">
      <c r="A2642">
        <v>71</v>
      </c>
      <c r="B2642" t="s">
        <v>15</v>
      </c>
      <c r="C2642">
        <v>20.9</v>
      </c>
      <c r="D2642">
        <v>132</v>
      </c>
      <c r="E2642">
        <v>79</v>
      </c>
      <c r="F2642">
        <v>201.8</v>
      </c>
      <c r="G2642">
        <v>105.7</v>
      </c>
      <c r="H2642">
        <v>65</v>
      </c>
      <c r="I2642">
        <v>1</v>
      </c>
      <c r="J2642" t="s">
        <v>24</v>
      </c>
      <c r="K2642" t="s">
        <v>26</v>
      </c>
      <c r="L2642" t="s">
        <v>18</v>
      </c>
      <c r="M2642">
        <v>4.4000000000000004</v>
      </c>
      <c r="N2642">
        <v>7368.14</v>
      </c>
      <c r="O2642" t="s">
        <v>19</v>
      </c>
      <c r="P2642" t="str">
        <f t="shared" ref="P2642:P2643" si="1403">IF(A2639&lt;30,"18-29",IF(A2639&lt;45,"30-44",IF(A2639&lt;60,"45-59",IF(A2639&lt;75,"60-74","75+"))))</f>
        <v>45-59</v>
      </c>
      <c r="Q2642" t="str">
        <f>IF(PatientData[[#This Row],[bmi]]&lt;18.5,"Underweight",
IF(PatientData[[#This Row],[bmi]]&lt;25,"Normal",
IF(PatientData[[#This Row],[bmi]]&lt;30,"Overweight","Obese")))</f>
        <v>Normal</v>
      </c>
      <c r="R2642" t="str">
        <f t="shared" si="1395"/>
        <v>High BP</v>
      </c>
      <c r="S2642" t="str">
        <f t="shared" si="1396"/>
        <v>Normal Cost</v>
      </c>
    </row>
    <row r="2643" spans="1:19" x14ac:dyDescent="0.3">
      <c r="A2643">
        <v>72</v>
      </c>
      <c r="B2643" t="s">
        <v>15</v>
      </c>
      <c r="C2643">
        <v>23.2</v>
      </c>
      <c r="D2643">
        <v>137</v>
      </c>
      <c r="E2643">
        <v>92</v>
      </c>
      <c r="F2643">
        <v>219.1</v>
      </c>
      <c r="G2643">
        <v>81.599999999999994</v>
      </c>
      <c r="H2643">
        <v>81</v>
      </c>
      <c r="I2643">
        <v>1</v>
      </c>
      <c r="J2643" t="s">
        <v>24</v>
      </c>
      <c r="K2643" t="s">
        <v>26</v>
      </c>
      <c r="L2643" t="s">
        <v>25</v>
      </c>
      <c r="M2643">
        <v>3.9</v>
      </c>
      <c r="N2643">
        <v>6794.51</v>
      </c>
      <c r="O2643" t="s">
        <v>19</v>
      </c>
      <c r="P2643" t="str">
        <f t="shared" si="1403"/>
        <v>45-59</v>
      </c>
      <c r="Q2643" t="str">
        <f>IF(PatientData[[#This Row],[bmi]]&lt;18.5,"Underweight",
IF(PatientData[[#This Row],[bmi]]&lt;25,"Normal",
IF(PatientData[[#This Row],[bmi]]&lt;30,"Overweight","Obese")))</f>
        <v>Normal</v>
      </c>
      <c r="R2643" t="str">
        <f t="shared" si="1395"/>
        <v>High BP</v>
      </c>
      <c r="S2643" t="str">
        <f t="shared" si="1396"/>
        <v>Normal Cost</v>
      </c>
    </row>
    <row r="2644" spans="1:19" x14ac:dyDescent="0.3">
      <c r="A2644">
        <v>48</v>
      </c>
      <c r="B2644" t="s">
        <v>20</v>
      </c>
      <c r="C2644">
        <v>24.1</v>
      </c>
      <c r="D2644">
        <v>110</v>
      </c>
      <c r="E2644">
        <v>67</v>
      </c>
      <c r="F2644">
        <v>217</v>
      </c>
      <c r="G2644">
        <v>106.9</v>
      </c>
      <c r="H2644">
        <v>50</v>
      </c>
      <c r="I2644">
        <v>0</v>
      </c>
      <c r="J2644" t="s">
        <v>27</v>
      </c>
      <c r="K2644" t="s">
        <v>21</v>
      </c>
      <c r="L2644" t="s">
        <v>18</v>
      </c>
      <c r="M2644">
        <v>8.9</v>
      </c>
      <c r="N2644">
        <v>16957.990000000002</v>
      </c>
      <c r="O2644" t="s">
        <v>19</v>
      </c>
      <c r="P2644" t="str">
        <f t="shared" ref="P2644:P2645" si="1404">IF(A2644&lt;30,"18-29",IF(A2644&lt;45,"30-44",IF(A2644&lt;60,"45-59",IF(A2644&lt;75,"60-74","75+"))))</f>
        <v>45-59</v>
      </c>
      <c r="Q2644" t="str">
        <f>IF(PatientData[[#This Row],[bmi]]&lt;18.5,"Underweight",
IF(PatientData[[#This Row],[bmi]]&lt;25,"Normal",
IF(PatientData[[#This Row],[bmi]]&lt;30,"Overweight","Obese")))</f>
        <v>Normal</v>
      </c>
      <c r="R2644" t="str">
        <f t="shared" si="1395"/>
        <v>Normal BP</v>
      </c>
      <c r="S2644" t="str">
        <f t="shared" si="1396"/>
        <v>High Cost</v>
      </c>
    </row>
    <row r="2645" spans="1:19" x14ac:dyDescent="0.3">
      <c r="A2645">
        <v>59</v>
      </c>
      <c r="B2645" t="s">
        <v>20</v>
      </c>
      <c r="C2645">
        <v>24.1</v>
      </c>
      <c r="D2645">
        <v>119</v>
      </c>
      <c r="E2645">
        <v>66</v>
      </c>
      <c r="F2645">
        <v>196.2</v>
      </c>
      <c r="G2645">
        <v>135</v>
      </c>
      <c r="H2645">
        <v>82</v>
      </c>
      <c r="I2645">
        <v>2</v>
      </c>
      <c r="J2645" t="s">
        <v>16</v>
      </c>
      <c r="K2645" t="s">
        <v>21</v>
      </c>
      <c r="L2645" t="s">
        <v>25</v>
      </c>
      <c r="M2645">
        <v>7.6</v>
      </c>
      <c r="N2645">
        <v>17535.150000000001</v>
      </c>
      <c r="O2645" t="s">
        <v>19</v>
      </c>
      <c r="P2645" t="str">
        <f t="shared" si="1404"/>
        <v>45-59</v>
      </c>
      <c r="Q2645" t="str">
        <f>IF(PatientData[[#This Row],[bmi]]&lt;18.5,"Underweight",
IF(PatientData[[#This Row],[bmi]]&lt;25,"Normal",
IF(PatientData[[#This Row],[bmi]]&lt;30,"Overweight","Obese")))</f>
        <v>Normal</v>
      </c>
      <c r="R2645" t="str">
        <f t="shared" si="1395"/>
        <v>Normal BP</v>
      </c>
      <c r="S2645" t="str">
        <f t="shared" si="1396"/>
        <v>High Cost</v>
      </c>
    </row>
    <row r="2646" spans="1:19" x14ac:dyDescent="0.3">
      <c r="A2646">
        <v>45</v>
      </c>
      <c r="B2646" t="s">
        <v>15</v>
      </c>
      <c r="C2646">
        <v>23.5</v>
      </c>
      <c r="D2646">
        <v>134</v>
      </c>
      <c r="E2646">
        <v>83</v>
      </c>
      <c r="F2646">
        <v>196</v>
      </c>
      <c r="G2646">
        <v>111</v>
      </c>
      <c r="H2646">
        <v>100</v>
      </c>
      <c r="I2646">
        <v>0</v>
      </c>
      <c r="J2646" t="s">
        <v>16</v>
      </c>
      <c r="K2646" t="s">
        <v>17</v>
      </c>
      <c r="L2646" t="s">
        <v>18</v>
      </c>
      <c r="M2646">
        <v>5.8</v>
      </c>
      <c r="N2646">
        <v>9420.92</v>
      </c>
      <c r="O2646" t="s">
        <v>19</v>
      </c>
      <c r="P2646" t="str">
        <f t="shared" ref="P2646:P2647" si="1405">IF(A2643&lt;30,"18-29",IF(A2643&lt;45,"30-44",IF(A2643&lt;60,"45-59",IF(A2643&lt;75,"60-74","75+"))))</f>
        <v>60-74</v>
      </c>
      <c r="Q2646" t="str">
        <f>IF(PatientData[[#This Row],[bmi]]&lt;18.5,"Underweight",
IF(PatientData[[#This Row],[bmi]]&lt;25,"Normal",
IF(PatientData[[#This Row],[bmi]]&lt;30,"Overweight","Obese")))</f>
        <v>Normal</v>
      </c>
      <c r="R2646" t="str">
        <f t="shared" si="1395"/>
        <v>High BP</v>
      </c>
      <c r="S2646" t="str">
        <f t="shared" si="1396"/>
        <v>Normal Cost</v>
      </c>
    </row>
    <row r="2647" spans="1:19" x14ac:dyDescent="0.3">
      <c r="A2647">
        <v>56</v>
      </c>
      <c r="B2647" t="s">
        <v>15</v>
      </c>
      <c r="C2647">
        <v>30.9</v>
      </c>
      <c r="D2647">
        <v>121</v>
      </c>
      <c r="E2647">
        <v>68</v>
      </c>
      <c r="F2647">
        <v>192.4</v>
      </c>
      <c r="G2647">
        <v>125.7</v>
      </c>
      <c r="H2647">
        <v>95</v>
      </c>
      <c r="I2647">
        <v>0</v>
      </c>
      <c r="J2647" t="s">
        <v>24</v>
      </c>
      <c r="K2647" t="s">
        <v>21</v>
      </c>
      <c r="L2647" t="s">
        <v>18</v>
      </c>
      <c r="M2647">
        <v>6.3</v>
      </c>
      <c r="N2647">
        <v>13888.98</v>
      </c>
      <c r="O2647" t="s">
        <v>19</v>
      </c>
      <c r="P2647" t="str">
        <f t="shared" si="1405"/>
        <v>45-59</v>
      </c>
      <c r="Q2647" t="str">
        <f>IF(PatientData[[#This Row],[bmi]]&lt;18.5,"Underweight",
IF(PatientData[[#This Row],[bmi]]&lt;25,"Normal",
IF(PatientData[[#This Row],[bmi]]&lt;30,"Overweight","Obese")))</f>
        <v>Obese</v>
      </c>
      <c r="R2647" t="str">
        <f t="shared" si="1395"/>
        <v>High BP</v>
      </c>
      <c r="S2647" t="str">
        <f t="shared" si="1396"/>
        <v>Normal Cost</v>
      </c>
    </row>
    <row r="2648" spans="1:19" x14ac:dyDescent="0.3">
      <c r="A2648">
        <v>44</v>
      </c>
      <c r="B2648" t="s">
        <v>20</v>
      </c>
      <c r="C2648">
        <v>24.1</v>
      </c>
      <c r="D2648">
        <v>132</v>
      </c>
      <c r="E2648">
        <v>77</v>
      </c>
      <c r="F2648">
        <v>224.6</v>
      </c>
      <c r="G2648">
        <v>104</v>
      </c>
      <c r="H2648">
        <v>71</v>
      </c>
      <c r="I2648">
        <v>1</v>
      </c>
      <c r="J2648" t="s">
        <v>27</v>
      </c>
      <c r="K2648" t="s">
        <v>26</v>
      </c>
      <c r="L2648" t="s">
        <v>25</v>
      </c>
      <c r="M2648">
        <v>3.2</v>
      </c>
      <c r="N2648">
        <v>6483.54</v>
      </c>
      <c r="O2648" t="s">
        <v>19</v>
      </c>
      <c r="P2648" t="str">
        <f t="shared" ref="P2648:P2649" si="1406">IF(A2648&lt;30,"18-29",IF(A2648&lt;45,"30-44",IF(A2648&lt;60,"45-59",IF(A2648&lt;75,"60-74","75+"))))</f>
        <v>30-44</v>
      </c>
      <c r="Q2648" t="str">
        <f>IF(PatientData[[#This Row],[bmi]]&lt;18.5,"Underweight",
IF(PatientData[[#This Row],[bmi]]&lt;25,"Normal",
IF(PatientData[[#This Row],[bmi]]&lt;30,"Overweight","Obese")))</f>
        <v>Normal</v>
      </c>
      <c r="R2648" t="str">
        <f t="shared" si="1395"/>
        <v>High BP</v>
      </c>
      <c r="S2648" t="str">
        <f t="shared" si="1396"/>
        <v>Normal Cost</v>
      </c>
    </row>
    <row r="2649" spans="1:19" x14ac:dyDescent="0.3">
      <c r="A2649">
        <v>85</v>
      </c>
      <c r="B2649" t="s">
        <v>20</v>
      </c>
      <c r="C2649">
        <v>24.1</v>
      </c>
      <c r="D2649">
        <v>134</v>
      </c>
      <c r="E2649">
        <v>80</v>
      </c>
      <c r="F2649">
        <v>204</v>
      </c>
      <c r="G2649">
        <v>96.1</v>
      </c>
      <c r="H2649">
        <v>80</v>
      </c>
      <c r="I2649">
        <v>2</v>
      </c>
      <c r="J2649" t="s">
        <v>16</v>
      </c>
      <c r="K2649" t="s">
        <v>26</v>
      </c>
      <c r="L2649" t="s">
        <v>22</v>
      </c>
      <c r="M2649">
        <v>12</v>
      </c>
      <c r="N2649">
        <v>19128.11</v>
      </c>
      <c r="O2649" t="s">
        <v>23</v>
      </c>
      <c r="P2649" t="str">
        <f t="shared" si="1406"/>
        <v>75+</v>
      </c>
      <c r="Q2649" t="str">
        <f>IF(PatientData[[#This Row],[bmi]]&lt;18.5,"Underweight",
IF(PatientData[[#This Row],[bmi]]&lt;25,"Normal",
IF(PatientData[[#This Row],[bmi]]&lt;30,"Overweight","Obese")))</f>
        <v>Normal</v>
      </c>
      <c r="R2649" t="str">
        <f t="shared" si="1395"/>
        <v>High BP</v>
      </c>
      <c r="S2649" t="str">
        <f t="shared" si="1396"/>
        <v>High Cost</v>
      </c>
    </row>
    <row r="2650" spans="1:19" x14ac:dyDescent="0.3">
      <c r="A2650">
        <v>64</v>
      </c>
      <c r="B2650" t="s">
        <v>15</v>
      </c>
      <c r="C2650">
        <v>29.3</v>
      </c>
      <c r="D2650">
        <v>129</v>
      </c>
      <c r="E2650">
        <v>78</v>
      </c>
      <c r="F2650">
        <v>235.6</v>
      </c>
      <c r="G2650">
        <v>120</v>
      </c>
      <c r="H2650">
        <v>89</v>
      </c>
      <c r="I2650">
        <v>4</v>
      </c>
      <c r="J2650" t="s">
        <v>24</v>
      </c>
      <c r="K2650" t="s">
        <v>17</v>
      </c>
      <c r="L2650" t="s">
        <v>18</v>
      </c>
      <c r="M2650">
        <v>10</v>
      </c>
      <c r="N2650">
        <v>17563.07</v>
      </c>
      <c r="O2650" t="s">
        <v>19</v>
      </c>
      <c r="P2650" t="str">
        <f t="shared" ref="P2650:P2655" si="1407">IF(A2647&lt;30,"18-29",IF(A2647&lt;45,"30-44",IF(A2647&lt;60,"45-59",IF(A2647&lt;75,"60-74","75+"))))</f>
        <v>45-59</v>
      </c>
      <c r="Q2650" t="str">
        <f>IF(PatientData[[#This Row],[bmi]]&lt;18.5,"Underweight",
IF(PatientData[[#This Row],[bmi]]&lt;25,"Normal",
IF(PatientData[[#This Row],[bmi]]&lt;30,"Overweight","Obese")))</f>
        <v>Overweight</v>
      </c>
      <c r="R2650" t="str">
        <f t="shared" si="1395"/>
        <v>High BP</v>
      </c>
      <c r="S2650" t="str">
        <f t="shared" si="1396"/>
        <v>High Cost</v>
      </c>
    </row>
    <row r="2651" spans="1:19" x14ac:dyDescent="0.3">
      <c r="A2651">
        <v>60</v>
      </c>
      <c r="B2651" t="s">
        <v>15</v>
      </c>
      <c r="C2651">
        <v>23.7</v>
      </c>
      <c r="D2651">
        <v>126</v>
      </c>
      <c r="E2651">
        <v>72</v>
      </c>
      <c r="F2651">
        <v>209.8</v>
      </c>
      <c r="G2651">
        <v>88</v>
      </c>
      <c r="H2651">
        <v>78</v>
      </c>
      <c r="I2651">
        <v>1</v>
      </c>
      <c r="J2651" t="s">
        <v>27</v>
      </c>
      <c r="K2651" t="s">
        <v>26</v>
      </c>
      <c r="L2651" t="s">
        <v>25</v>
      </c>
      <c r="M2651">
        <v>6.9</v>
      </c>
      <c r="N2651">
        <v>10385.94</v>
      </c>
      <c r="O2651" t="s">
        <v>19</v>
      </c>
      <c r="P2651" t="str">
        <f t="shared" si="1407"/>
        <v>30-44</v>
      </c>
      <c r="Q2651" t="str">
        <f>IF(PatientData[[#This Row],[bmi]]&lt;18.5,"Underweight",
IF(PatientData[[#This Row],[bmi]]&lt;25,"Normal",
IF(PatientData[[#This Row],[bmi]]&lt;30,"Overweight","Obese")))</f>
        <v>Normal</v>
      </c>
      <c r="R2651" t="str">
        <f t="shared" si="1395"/>
        <v>High BP</v>
      </c>
      <c r="S2651" t="str">
        <f t="shared" si="1396"/>
        <v>Normal Cost</v>
      </c>
    </row>
    <row r="2652" spans="1:19" x14ac:dyDescent="0.3">
      <c r="A2652">
        <v>51</v>
      </c>
      <c r="B2652" t="s">
        <v>15</v>
      </c>
      <c r="C2652">
        <v>26.7</v>
      </c>
      <c r="D2652">
        <v>134</v>
      </c>
      <c r="E2652">
        <v>82</v>
      </c>
      <c r="F2652">
        <v>236.5</v>
      </c>
      <c r="G2652">
        <v>96.8</v>
      </c>
      <c r="H2652">
        <v>88</v>
      </c>
      <c r="I2652">
        <v>1</v>
      </c>
      <c r="J2652" t="s">
        <v>16</v>
      </c>
      <c r="K2652" t="s">
        <v>21</v>
      </c>
      <c r="L2652" t="s">
        <v>18</v>
      </c>
      <c r="M2652">
        <v>15.1</v>
      </c>
      <c r="N2652">
        <v>28415.95</v>
      </c>
      <c r="O2652" t="s">
        <v>23</v>
      </c>
      <c r="P2652" t="str">
        <f t="shared" si="1407"/>
        <v>75+</v>
      </c>
      <c r="Q2652" t="str">
        <f>IF(PatientData[[#This Row],[bmi]]&lt;18.5,"Underweight",
IF(PatientData[[#This Row],[bmi]]&lt;25,"Normal",
IF(PatientData[[#This Row],[bmi]]&lt;30,"Overweight","Obese")))</f>
        <v>Overweight</v>
      </c>
      <c r="R2652" t="str">
        <f t="shared" si="1395"/>
        <v>High BP</v>
      </c>
      <c r="S2652" t="str">
        <f t="shared" si="1396"/>
        <v>High Cost</v>
      </c>
    </row>
    <row r="2653" spans="1:19" x14ac:dyDescent="0.3">
      <c r="A2653">
        <v>71</v>
      </c>
      <c r="B2653" t="s">
        <v>15</v>
      </c>
      <c r="C2653">
        <v>18.7</v>
      </c>
      <c r="D2653">
        <v>131</v>
      </c>
      <c r="E2653">
        <v>72</v>
      </c>
      <c r="F2653">
        <v>215.6</v>
      </c>
      <c r="G2653">
        <v>126.6</v>
      </c>
      <c r="H2653">
        <v>90</v>
      </c>
      <c r="I2653">
        <v>2</v>
      </c>
      <c r="J2653" t="s">
        <v>16</v>
      </c>
      <c r="K2653" t="s">
        <v>26</v>
      </c>
      <c r="L2653" t="s">
        <v>18</v>
      </c>
      <c r="M2653">
        <v>7.1</v>
      </c>
      <c r="N2653">
        <v>13081.26</v>
      </c>
      <c r="O2653" t="s">
        <v>19</v>
      </c>
      <c r="P2653" t="str">
        <f t="shared" si="1407"/>
        <v>60-74</v>
      </c>
      <c r="Q2653" t="str">
        <f>IF(PatientData[[#This Row],[bmi]]&lt;18.5,"Underweight",
IF(PatientData[[#This Row],[bmi]]&lt;25,"Normal",
IF(PatientData[[#This Row],[bmi]]&lt;30,"Overweight","Obese")))</f>
        <v>Normal</v>
      </c>
      <c r="R2653" t="str">
        <f t="shared" si="1395"/>
        <v>High BP</v>
      </c>
      <c r="S2653" t="str">
        <f t="shared" si="1396"/>
        <v>Normal Cost</v>
      </c>
    </row>
    <row r="2654" spans="1:19" x14ac:dyDescent="0.3">
      <c r="A2654">
        <v>58</v>
      </c>
      <c r="B2654" t="s">
        <v>15</v>
      </c>
      <c r="C2654">
        <v>24.5</v>
      </c>
      <c r="D2654">
        <v>127</v>
      </c>
      <c r="E2654">
        <v>91</v>
      </c>
      <c r="F2654">
        <v>227.8</v>
      </c>
      <c r="G2654">
        <v>88.6</v>
      </c>
      <c r="H2654">
        <v>74</v>
      </c>
      <c r="I2654">
        <v>3</v>
      </c>
      <c r="J2654" t="s">
        <v>16</v>
      </c>
      <c r="K2654" t="s">
        <v>26</v>
      </c>
      <c r="L2654" t="s">
        <v>18</v>
      </c>
      <c r="M2654">
        <v>10.9</v>
      </c>
      <c r="N2654">
        <v>18082.5</v>
      </c>
      <c r="O2654" t="s">
        <v>19</v>
      </c>
      <c r="P2654" t="str">
        <f t="shared" si="1407"/>
        <v>60-74</v>
      </c>
      <c r="Q2654" t="str">
        <f>IF(PatientData[[#This Row],[bmi]]&lt;18.5,"Underweight",
IF(PatientData[[#This Row],[bmi]]&lt;25,"Normal",
IF(PatientData[[#This Row],[bmi]]&lt;30,"Overweight","Obese")))</f>
        <v>Normal</v>
      </c>
      <c r="R2654" t="str">
        <f t="shared" si="1395"/>
        <v>High BP</v>
      </c>
      <c r="S2654" t="str">
        <f t="shared" si="1396"/>
        <v>High Cost</v>
      </c>
    </row>
    <row r="2655" spans="1:19" x14ac:dyDescent="0.3">
      <c r="A2655">
        <v>70</v>
      </c>
      <c r="B2655" t="s">
        <v>15</v>
      </c>
      <c r="C2655">
        <v>25.8</v>
      </c>
      <c r="D2655">
        <v>124</v>
      </c>
      <c r="E2655">
        <v>82</v>
      </c>
      <c r="F2655">
        <v>190</v>
      </c>
      <c r="G2655">
        <v>86.9</v>
      </c>
      <c r="H2655">
        <v>63</v>
      </c>
      <c r="I2655">
        <v>2</v>
      </c>
      <c r="J2655" t="s">
        <v>24</v>
      </c>
      <c r="K2655" t="s">
        <v>28</v>
      </c>
      <c r="L2655" t="s">
        <v>18</v>
      </c>
      <c r="M2655">
        <v>6.7</v>
      </c>
      <c r="N2655">
        <v>17607.509999999998</v>
      </c>
      <c r="O2655" t="s">
        <v>19</v>
      </c>
      <c r="P2655" t="str">
        <f t="shared" si="1407"/>
        <v>45-59</v>
      </c>
      <c r="Q2655" t="str">
        <f>IF(PatientData[[#This Row],[bmi]]&lt;18.5,"Underweight",
IF(PatientData[[#This Row],[bmi]]&lt;25,"Normal",
IF(PatientData[[#This Row],[bmi]]&lt;30,"Overweight","Obese")))</f>
        <v>Overweight</v>
      </c>
      <c r="R2655" t="str">
        <f t="shared" si="1395"/>
        <v>High BP</v>
      </c>
      <c r="S2655" t="str">
        <f t="shared" si="1396"/>
        <v>High Cost</v>
      </c>
    </row>
    <row r="2656" spans="1:19" x14ac:dyDescent="0.3">
      <c r="A2656">
        <v>70</v>
      </c>
      <c r="B2656" t="s">
        <v>20</v>
      </c>
      <c r="C2656">
        <v>24.1</v>
      </c>
      <c r="D2656">
        <v>127</v>
      </c>
      <c r="E2656">
        <v>71</v>
      </c>
      <c r="F2656">
        <v>232.8</v>
      </c>
      <c r="G2656">
        <v>147.4</v>
      </c>
      <c r="H2656">
        <v>155</v>
      </c>
      <c r="I2656">
        <v>1</v>
      </c>
      <c r="J2656" t="s">
        <v>16</v>
      </c>
      <c r="K2656" t="s">
        <v>26</v>
      </c>
      <c r="L2656" t="s">
        <v>25</v>
      </c>
      <c r="M2656">
        <v>6.9</v>
      </c>
      <c r="N2656">
        <v>12997.31</v>
      </c>
      <c r="O2656" t="s">
        <v>19</v>
      </c>
      <c r="P2656" t="str">
        <f t="shared" ref="P2656" si="1408">IF(A2656&lt;30,"18-29",IF(A2656&lt;45,"30-44",IF(A2656&lt;60,"45-59",IF(A2656&lt;75,"60-74","75+"))))</f>
        <v>60-74</v>
      </c>
      <c r="Q2656" t="str">
        <f>IF(PatientData[[#This Row],[bmi]]&lt;18.5,"Underweight",
IF(PatientData[[#This Row],[bmi]]&lt;25,"Normal",
IF(PatientData[[#This Row],[bmi]]&lt;30,"Overweight","Obese")))</f>
        <v>Normal</v>
      </c>
      <c r="R2656" t="str">
        <f t="shared" si="1395"/>
        <v>High BP</v>
      </c>
      <c r="S2656" t="str">
        <f t="shared" si="1396"/>
        <v>Normal Cost</v>
      </c>
    </row>
    <row r="2657" spans="1:19" x14ac:dyDescent="0.3">
      <c r="A2657">
        <v>70</v>
      </c>
      <c r="B2657" t="s">
        <v>15</v>
      </c>
      <c r="C2657">
        <v>30</v>
      </c>
      <c r="D2657">
        <v>132</v>
      </c>
      <c r="E2657">
        <v>73</v>
      </c>
      <c r="F2657">
        <v>234.3</v>
      </c>
      <c r="G2657">
        <v>106.8</v>
      </c>
      <c r="H2657">
        <v>81</v>
      </c>
      <c r="I2657">
        <v>2</v>
      </c>
      <c r="J2657" t="s">
        <v>16</v>
      </c>
      <c r="K2657" t="s">
        <v>21</v>
      </c>
      <c r="L2657" t="s">
        <v>22</v>
      </c>
      <c r="M2657">
        <v>13.8</v>
      </c>
      <c r="N2657">
        <v>22309.759999999998</v>
      </c>
      <c r="O2657" t="s">
        <v>19</v>
      </c>
      <c r="P2657" t="str">
        <f t="shared" ref="P2657" si="1409">IF(A2654&lt;30,"18-29",IF(A2654&lt;45,"30-44",IF(A2654&lt;60,"45-59",IF(A2654&lt;75,"60-74","75+"))))</f>
        <v>45-59</v>
      </c>
      <c r="Q2657" t="str">
        <f>IF(PatientData[[#This Row],[bmi]]&lt;18.5,"Underweight",
IF(PatientData[[#This Row],[bmi]]&lt;25,"Normal",
IF(PatientData[[#This Row],[bmi]]&lt;30,"Overweight","Obese")))</f>
        <v>Obese</v>
      </c>
      <c r="R2657" t="str">
        <f t="shared" si="1395"/>
        <v>High BP</v>
      </c>
      <c r="S2657" t="str">
        <f t="shared" si="1396"/>
        <v>High Cost</v>
      </c>
    </row>
    <row r="2658" spans="1:19" x14ac:dyDescent="0.3">
      <c r="A2658">
        <v>61</v>
      </c>
      <c r="B2658" t="s">
        <v>20</v>
      </c>
      <c r="C2658">
        <v>24.1</v>
      </c>
      <c r="D2658">
        <v>112</v>
      </c>
      <c r="E2658">
        <v>71</v>
      </c>
      <c r="F2658">
        <v>219.8</v>
      </c>
      <c r="G2658">
        <v>107.6</v>
      </c>
      <c r="H2658">
        <v>80</v>
      </c>
      <c r="I2658">
        <v>0</v>
      </c>
      <c r="J2658" t="s">
        <v>27</v>
      </c>
      <c r="K2658" t="s">
        <v>26</v>
      </c>
      <c r="L2658" t="s">
        <v>22</v>
      </c>
      <c r="M2658">
        <v>2</v>
      </c>
      <c r="N2658">
        <v>5051.45</v>
      </c>
      <c r="O2658" t="s">
        <v>19</v>
      </c>
      <c r="P2658" t="str">
        <f t="shared" ref="P2658:P2659" si="1410">IF(A2658&lt;30,"18-29",IF(A2658&lt;45,"30-44",IF(A2658&lt;60,"45-59",IF(A2658&lt;75,"60-74","75+"))))</f>
        <v>60-74</v>
      </c>
      <c r="Q2658" t="str">
        <f>IF(PatientData[[#This Row],[bmi]]&lt;18.5,"Underweight",
IF(PatientData[[#This Row],[bmi]]&lt;25,"Normal",
IF(PatientData[[#This Row],[bmi]]&lt;30,"Overweight","Obese")))</f>
        <v>Normal</v>
      </c>
      <c r="R2658" t="str">
        <f t="shared" si="1395"/>
        <v>Normal BP</v>
      </c>
      <c r="S2658" t="str">
        <f t="shared" si="1396"/>
        <v>Normal Cost</v>
      </c>
    </row>
    <row r="2659" spans="1:19" x14ac:dyDescent="0.3">
      <c r="A2659">
        <v>48</v>
      </c>
      <c r="B2659" t="s">
        <v>20</v>
      </c>
      <c r="C2659">
        <v>24.1</v>
      </c>
      <c r="D2659">
        <v>113</v>
      </c>
      <c r="E2659">
        <v>73</v>
      </c>
      <c r="F2659">
        <v>209.9</v>
      </c>
      <c r="G2659">
        <v>125.1</v>
      </c>
      <c r="H2659">
        <v>76</v>
      </c>
      <c r="I2659">
        <v>1</v>
      </c>
      <c r="J2659" t="s">
        <v>27</v>
      </c>
      <c r="K2659" t="s">
        <v>26</v>
      </c>
      <c r="L2659" t="s">
        <v>25</v>
      </c>
      <c r="M2659">
        <v>7.9</v>
      </c>
      <c r="N2659">
        <v>12908.49</v>
      </c>
      <c r="O2659" t="s">
        <v>19</v>
      </c>
      <c r="P2659" t="str">
        <f t="shared" si="1410"/>
        <v>45-59</v>
      </c>
      <c r="Q2659" t="str">
        <f>IF(PatientData[[#This Row],[bmi]]&lt;18.5,"Underweight",
IF(PatientData[[#This Row],[bmi]]&lt;25,"Normal",
IF(PatientData[[#This Row],[bmi]]&lt;30,"Overweight","Obese")))</f>
        <v>Normal</v>
      </c>
      <c r="R2659" t="str">
        <f t="shared" si="1395"/>
        <v>Normal BP</v>
      </c>
      <c r="S2659" t="str">
        <f t="shared" si="1396"/>
        <v>Normal Cost</v>
      </c>
    </row>
    <row r="2660" spans="1:19" x14ac:dyDescent="0.3">
      <c r="A2660">
        <v>62</v>
      </c>
      <c r="B2660" t="s">
        <v>15</v>
      </c>
      <c r="C2660">
        <v>35.200000000000003</v>
      </c>
      <c r="D2660">
        <v>114</v>
      </c>
      <c r="E2660">
        <v>67</v>
      </c>
      <c r="F2660">
        <v>232.1</v>
      </c>
      <c r="G2660">
        <v>100.3</v>
      </c>
      <c r="H2660">
        <v>86</v>
      </c>
      <c r="I2660">
        <v>0</v>
      </c>
      <c r="J2660" t="s">
        <v>24</v>
      </c>
      <c r="K2660" t="s">
        <v>21</v>
      </c>
      <c r="L2660" t="s">
        <v>25</v>
      </c>
      <c r="M2660">
        <v>6.4</v>
      </c>
      <c r="N2660">
        <v>12418.51</v>
      </c>
      <c r="O2660" t="s">
        <v>19</v>
      </c>
      <c r="P2660" t="str">
        <f t="shared" ref="P2660" si="1411">IF(A2657&lt;30,"18-29",IF(A2657&lt;45,"30-44",IF(A2657&lt;60,"45-59",IF(A2657&lt;75,"60-74","75+"))))</f>
        <v>60-74</v>
      </c>
      <c r="Q2660" t="str">
        <f>IF(PatientData[[#This Row],[bmi]]&lt;18.5,"Underweight",
IF(PatientData[[#This Row],[bmi]]&lt;25,"Normal",
IF(PatientData[[#This Row],[bmi]]&lt;30,"Overweight","Obese")))</f>
        <v>Obese</v>
      </c>
      <c r="R2660" t="str">
        <f t="shared" si="1395"/>
        <v>Normal BP</v>
      </c>
      <c r="S2660" t="str">
        <f t="shared" si="1396"/>
        <v>Normal Cost</v>
      </c>
    </row>
    <row r="2661" spans="1:19" x14ac:dyDescent="0.3">
      <c r="A2661">
        <v>73</v>
      </c>
      <c r="B2661" t="s">
        <v>20</v>
      </c>
      <c r="C2661">
        <v>24.1</v>
      </c>
      <c r="D2661">
        <v>108</v>
      </c>
      <c r="E2661">
        <v>64</v>
      </c>
      <c r="F2661">
        <v>260.7</v>
      </c>
      <c r="G2661">
        <v>111.5</v>
      </c>
      <c r="H2661">
        <v>94</v>
      </c>
      <c r="I2661">
        <v>3</v>
      </c>
      <c r="J2661" t="s">
        <v>16</v>
      </c>
      <c r="K2661" t="s">
        <v>17</v>
      </c>
      <c r="L2661" t="s">
        <v>25</v>
      </c>
      <c r="M2661">
        <v>6.7</v>
      </c>
      <c r="N2661">
        <v>13840.14</v>
      </c>
      <c r="O2661" t="s">
        <v>19</v>
      </c>
      <c r="P2661" t="str">
        <f t="shared" ref="P2661" si="1412">IF(A2661&lt;30,"18-29",IF(A2661&lt;45,"30-44",IF(A2661&lt;60,"45-59",IF(A2661&lt;75,"60-74","75+"))))</f>
        <v>60-74</v>
      </c>
      <c r="Q2661" t="str">
        <f>IF(PatientData[[#This Row],[bmi]]&lt;18.5,"Underweight",
IF(PatientData[[#This Row],[bmi]]&lt;25,"Normal",
IF(PatientData[[#This Row],[bmi]]&lt;30,"Overweight","Obese")))</f>
        <v>Normal</v>
      </c>
      <c r="R2661" t="str">
        <f t="shared" si="1395"/>
        <v>Normal BP</v>
      </c>
      <c r="S2661" t="str">
        <f t="shared" si="1396"/>
        <v>Normal Cost</v>
      </c>
    </row>
    <row r="2662" spans="1:19" x14ac:dyDescent="0.3">
      <c r="A2662">
        <v>46</v>
      </c>
      <c r="B2662" t="s">
        <v>15</v>
      </c>
      <c r="C2662">
        <v>27.7</v>
      </c>
      <c r="D2662">
        <v>120</v>
      </c>
      <c r="E2662">
        <v>75</v>
      </c>
      <c r="F2662">
        <v>236.5</v>
      </c>
      <c r="G2662">
        <v>109</v>
      </c>
      <c r="H2662">
        <v>87</v>
      </c>
      <c r="I2662">
        <v>1</v>
      </c>
      <c r="J2662" t="s">
        <v>16</v>
      </c>
      <c r="K2662" t="s">
        <v>28</v>
      </c>
      <c r="L2662" t="s">
        <v>18</v>
      </c>
      <c r="M2662">
        <v>7.6</v>
      </c>
      <c r="N2662">
        <v>16399.72</v>
      </c>
      <c r="O2662" t="s">
        <v>19</v>
      </c>
      <c r="P2662" t="str">
        <f t="shared" ref="P2662" si="1413">IF(A2659&lt;30,"18-29",IF(A2659&lt;45,"30-44",IF(A2659&lt;60,"45-59",IF(A2659&lt;75,"60-74","75+"))))</f>
        <v>45-59</v>
      </c>
      <c r="Q2662" t="str">
        <f>IF(PatientData[[#This Row],[bmi]]&lt;18.5,"Underweight",
IF(PatientData[[#This Row],[bmi]]&lt;25,"Normal",
IF(PatientData[[#This Row],[bmi]]&lt;30,"Overweight","Obese")))</f>
        <v>Overweight</v>
      </c>
      <c r="R2662" t="str">
        <f t="shared" si="1395"/>
        <v>High BP</v>
      </c>
      <c r="S2662" t="str">
        <f t="shared" si="1396"/>
        <v>High Cost</v>
      </c>
    </row>
    <row r="2663" spans="1:19" x14ac:dyDescent="0.3">
      <c r="A2663">
        <v>79</v>
      </c>
      <c r="B2663" t="s">
        <v>20</v>
      </c>
      <c r="C2663">
        <v>24.1</v>
      </c>
      <c r="D2663">
        <v>124</v>
      </c>
      <c r="E2663">
        <v>75</v>
      </c>
      <c r="F2663">
        <v>217.6</v>
      </c>
      <c r="G2663">
        <v>117</v>
      </c>
      <c r="H2663">
        <v>86</v>
      </c>
      <c r="I2663">
        <v>1</v>
      </c>
      <c r="J2663" t="s">
        <v>16</v>
      </c>
      <c r="K2663" t="s">
        <v>17</v>
      </c>
      <c r="L2663" t="s">
        <v>25</v>
      </c>
      <c r="M2663">
        <v>8.3000000000000007</v>
      </c>
      <c r="N2663">
        <v>15995.92</v>
      </c>
      <c r="O2663" t="s">
        <v>19</v>
      </c>
      <c r="P2663" t="str">
        <f t="shared" ref="P2663" si="1414">IF(A2663&lt;30,"18-29",IF(A2663&lt;45,"30-44",IF(A2663&lt;60,"45-59",IF(A2663&lt;75,"60-74","75+"))))</f>
        <v>75+</v>
      </c>
      <c r="Q2663" t="str">
        <f>IF(PatientData[[#This Row],[bmi]]&lt;18.5,"Underweight",
IF(PatientData[[#This Row],[bmi]]&lt;25,"Normal",
IF(PatientData[[#This Row],[bmi]]&lt;30,"Overweight","Obese")))</f>
        <v>Normal</v>
      </c>
      <c r="R2663" t="str">
        <f t="shared" si="1395"/>
        <v>High BP</v>
      </c>
      <c r="S2663" t="str">
        <f t="shared" si="1396"/>
        <v>High Cost</v>
      </c>
    </row>
    <row r="2664" spans="1:19" x14ac:dyDescent="0.3">
      <c r="A2664">
        <v>62</v>
      </c>
      <c r="B2664" t="s">
        <v>15</v>
      </c>
      <c r="C2664">
        <v>26.7</v>
      </c>
      <c r="D2664">
        <v>124</v>
      </c>
      <c r="E2664">
        <v>82</v>
      </c>
      <c r="F2664">
        <v>206.9</v>
      </c>
      <c r="G2664">
        <v>113.7</v>
      </c>
      <c r="H2664">
        <v>75</v>
      </c>
      <c r="I2664">
        <v>2</v>
      </c>
      <c r="J2664" t="s">
        <v>24</v>
      </c>
      <c r="K2664" t="s">
        <v>17</v>
      </c>
      <c r="L2664" t="s">
        <v>25</v>
      </c>
      <c r="M2664">
        <v>12.7</v>
      </c>
      <c r="N2664">
        <v>17190.93</v>
      </c>
      <c r="O2664" t="s">
        <v>19</v>
      </c>
      <c r="P2664" t="str">
        <f t="shared" ref="P2664" si="1415">IF(A2661&lt;30,"18-29",IF(A2661&lt;45,"30-44",IF(A2661&lt;60,"45-59",IF(A2661&lt;75,"60-74","75+"))))</f>
        <v>60-74</v>
      </c>
      <c r="Q2664" t="str">
        <f>IF(PatientData[[#This Row],[bmi]]&lt;18.5,"Underweight",
IF(PatientData[[#This Row],[bmi]]&lt;25,"Normal",
IF(PatientData[[#This Row],[bmi]]&lt;30,"Overweight","Obese")))</f>
        <v>Overweight</v>
      </c>
      <c r="R2664" t="str">
        <f t="shared" si="1395"/>
        <v>High BP</v>
      </c>
      <c r="S2664" t="str">
        <f t="shared" si="1396"/>
        <v>High Cost</v>
      </c>
    </row>
    <row r="2665" spans="1:19" x14ac:dyDescent="0.3">
      <c r="A2665">
        <v>47</v>
      </c>
      <c r="B2665" t="s">
        <v>20</v>
      </c>
      <c r="C2665">
        <v>24.1</v>
      </c>
      <c r="D2665">
        <v>111</v>
      </c>
      <c r="E2665">
        <v>60</v>
      </c>
      <c r="F2665">
        <v>182.6</v>
      </c>
      <c r="G2665">
        <v>188</v>
      </c>
      <c r="H2665">
        <v>84</v>
      </c>
      <c r="I2665">
        <v>3</v>
      </c>
      <c r="J2665" t="s">
        <v>24</v>
      </c>
      <c r="K2665" t="s">
        <v>17</v>
      </c>
      <c r="L2665" t="s">
        <v>18</v>
      </c>
      <c r="M2665">
        <v>6.9</v>
      </c>
      <c r="N2665">
        <v>13726.94</v>
      </c>
      <c r="O2665" t="s">
        <v>19</v>
      </c>
      <c r="P2665" t="str">
        <f t="shared" ref="P2665:P2666" si="1416">IF(A2665&lt;30,"18-29",IF(A2665&lt;45,"30-44",IF(A2665&lt;60,"45-59",IF(A2665&lt;75,"60-74","75+"))))</f>
        <v>45-59</v>
      </c>
      <c r="Q2665" t="str">
        <f>IF(PatientData[[#This Row],[bmi]]&lt;18.5,"Underweight",
IF(PatientData[[#This Row],[bmi]]&lt;25,"Normal",
IF(PatientData[[#This Row],[bmi]]&lt;30,"Overweight","Obese")))</f>
        <v>Normal</v>
      </c>
      <c r="R2665" t="str">
        <f t="shared" si="1395"/>
        <v>Normal BP</v>
      </c>
      <c r="S2665" t="str">
        <f t="shared" si="1396"/>
        <v>Normal Cost</v>
      </c>
    </row>
    <row r="2666" spans="1:19" x14ac:dyDescent="0.3">
      <c r="A2666">
        <v>61</v>
      </c>
      <c r="B2666" t="s">
        <v>20</v>
      </c>
      <c r="C2666">
        <v>24.1</v>
      </c>
      <c r="D2666">
        <v>130</v>
      </c>
      <c r="E2666">
        <v>81</v>
      </c>
      <c r="F2666">
        <v>219.1</v>
      </c>
      <c r="G2666">
        <v>99.1</v>
      </c>
      <c r="H2666">
        <v>79</v>
      </c>
      <c r="I2666">
        <v>0</v>
      </c>
      <c r="J2666" t="s">
        <v>24</v>
      </c>
      <c r="K2666" t="s">
        <v>26</v>
      </c>
      <c r="L2666" t="s">
        <v>18</v>
      </c>
      <c r="M2666">
        <v>9.9</v>
      </c>
      <c r="N2666">
        <v>15490.59</v>
      </c>
      <c r="O2666" t="s">
        <v>19</v>
      </c>
      <c r="P2666" t="str">
        <f t="shared" si="1416"/>
        <v>60-74</v>
      </c>
      <c r="Q2666" t="str">
        <f>IF(PatientData[[#This Row],[bmi]]&lt;18.5,"Underweight",
IF(PatientData[[#This Row],[bmi]]&lt;25,"Normal",
IF(PatientData[[#This Row],[bmi]]&lt;30,"Overweight","Obese")))</f>
        <v>Normal</v>
      </c>
      <c r="R2666" t="str">
        <f t="shared" si="1395"/>
        <v>High BP</v>
      </c>
      <c r="S2666" t="str">
        <f t="shared" si="1396"/>
        <v>High Cost</v>
      </c>
    </row>
    <row r="2667" spans="1:19" x14ac:dyDescent="0.3">
      <c r="A2667">
        <v>49</v>
      </c>
      <c r="B2667" t="s">
        <v>15</v>
      </c>
      <c r="C2667">
        <v>24.5</v>
      </c>
      <c r="D2667">
        <v>113</v>
      </c>
      <c r="E2667">
        <v>73</v>
      </c>
      <c r="F2667">
        <v>206</v>
      </c>
      <c r="G2667">
        <v>135.80000000000001</v>
      </c>
      <c r="H2667">
        <v>91</v>
      </c>
      <c r="I2667">
        <v>1</v>
      </c>
      <c r="J2667" t="s">
        <v>16</v>
      </c>
      <c r="K2667" t="s">
        <v>21</v>
      </c>
      <c r="L2667" t="s">
        <v>18</v>
      </c>
      <c r="M2667">
        <v>8.1</v>
      </c>
      <c r="N2667">
        <v>16611.099999999999</v>
      </c>
      <c r="O2667" t="s">
        <v>19</v>
      </c>
      <c r="P2667" t="str">
        <f t="shared" ref="P2667:P2668" si="1417">IF(A2664&lt;30,"18-29",IF(A2664&lt;45,"30-44",IF(A2664&lt;60,"45-59",IF(A2664&lt;75,"60-74","75+"))))</f>
        <v>60-74</v>
      </c>
      <c r="Q2667" t="str">
        <f>IF(PatientData[[#This Row],[bmi]]&lt;18.5,"Underweight",
IF(PatientData[[#This Row],[bmi]]&lt;25,"Normal",
IF(PatientData[[#This Row],[bmi]]&lt;30,"Overweight","Obese")))</f>
        <v>Normal</v>
      </c>
      <c r="R2667" t="str">
        <f t="shared" si="1395"/>
        <v>Normal BP</v>
      </c>
      <c r="S2667" t="str">
        <f t="shared" si="1396"/>
        <v>High Cost</v>
      </c>
    </row>
    <row r="2668" spans="1:19" x14ac:dyDescent="0.3">
      <c r="A2668">
        <v>91</v>
      </c>
      <c r="B2668" t="s">
        <v>15</v>
      </c>
      <c r="C2668">
        <v>27.9</v>
      </c>
      <c r="D2668">
        <v>128</v>
      </c>
      <c r="E2668">
        <v>73</v>
      </c>
      <c r="F2668">
        <v>217.9</v>
      </c>
      <c r="G2668">
        <v>146.9</v>
      </c>
      <c r="H2668">
        <v>71</v>
      </c>
      <c r="I2668">
        <v>1</v>
      </c>
      <c r="J2668" t="s">
        <v>27</v>
      </c>
      <c r="K2668" t="s">
        <v>17</v>
      </c>
      <c r="L2668" t="s">
        <v>18</v>
      </c>
      <c r="M2668">
        <v>5</v>
      </c>
      <c r="N2668">
        <v>9820.2999999999993</v>
      </c>
      <c r="O2668" t="s">
        <v>19</v>
      </c>
      <c r="P2668" t="str">
        <f t="shared" si="1417"/>
        <v>45-59</v>
      </c>
      <c r="Q2668" t="str">
        <f>IF(PatientData[[#This Row],[bmi]]&lt;18.5,"Underweight",
IF(PatientData[[#This Row],[bmi]]&lt;25,"Normal",
IF(PatientData[[#This Row],[bmi]]&lt;30,"Overweight","Obese")))</f>
        <v>Overweight</v>
      </c>
      <c r="R2668" t="str">
        <f t="shared" si="1395"/>
        <v>High BP</v>
      </c>
      <c r="S2668" t="str">
        <f t="shared" si="1396"/>
        <v>Normal Cost</v>
      </c>
    </row>
    <row r="2669" spans="1:19" x14ac:dyDescent="0.3">
      <c r="A2669">
        <v>38</v>
      </c>
      <c r="B2669" t="s">
        <v>20</v>
      </c>
      <c r="C2669">
        <v>24.1</v>
      </c>
      <c r="D2669">
        <v>103</v>
      </c>
      <c r="E2669">
        <v>66</v>
      </c>
      <c r="F2669">
        <v>209.7</v>
      </c>
      <c r="G2669">
        <v>84</v>
      </c>
      <c r="H2669">
        <v>70</v>
      </c>
      <c r="I2669">
        <v>1</v>
      </c>
      <c r="J2669" t="s">
        <v>27</v>
      </c>
      <c r="K2669" t="s">
        <v>26</v>
      </c>
      <c r="L2669" t="s">
        <v>18</v>
      </c>
      <c r="M2669">
        <v>6.8</v>
      </c>
      <c r="N2669">
        <v>13005.62</v>
      </c>
      <c r="O2669" t="s">
        <v>19</v>
      </c>
      <c r="P2669" t="str">
        <f t="shared" ref="P2669:P2670" si="1418">IF(A2669&lt;30,"18-29",IF(A2669&lt;45,"30-44",IF(A2669&lt;60,"45-59",IF(A2669&lt;75,"60-74","75+"))))</f>
        <v>30-44</v>
      </c>
      <c r="Q2669" t="str">
        <f>IF(PatientData[[#This Row],[bmi]]&lt;18.5,"Underweight",
IF(PatientData[[#This Row],[bmi]]&lt;25,"Normal",
IF(PatientData[[#This Row],[bmi]]&lt;30,"Overweight","Obese")))</f>
        <v>Normal</v>
      </c>
      <c r="R2669" t="str">
        <f t="shared" si="1395"/>
        <v>Normal BP</v>
      </c>
      <c r="S2669" t="str">
        <f t="shared" si="1396"/>
        <v>Normal Cost</v>
      </c>
    </row>
    <row r="2670" spans="1:19" x14ac:dyDescent="0.3">
      <c r="A2670">
        <v>54</v>
      </c>
      <c r="B2670" t="s">
        <v>20</v>
      </c>
      <c r="C2670">
        <v>24.1</v>
      </c>
      <c r="D2670">
        <v>121</v>
      </c>
      <c r="E2670">
        <v>67</v>
      </c>
      <c r="F2670">
        <v>196.5</v>
      </c>
      <c r="G2670">
        <v>110</v>
      </c>
      <c r="H2670">
        <v>93</v>
      </c>
      <c r="I2670">
        <v>0</v>
      </c>
      <c r="J2670" t="s">
        <v>16</v>
      </c>
      <c r="K2670" t="s">
        <v>17</v>
      </c>
      <c r="L2670" t="s">
        <v>18</v>
      </c>
      <c r="M2670">
        <v>6.5</v>
      </c>
      <c r="N2670">
        <v>14834.36</v>
      </c>
      <c r="O2670" t="s">
        <v>19</v>
      </c>
      <c r="P2670" t="str">
        <f t="shared" si="1418"/>
        <v>45-59</v>
      </c>
      <c r="Q2670" t="str">
        <f>IF(PatientData[[#This Row],[bmi]]&lt;18.5,"Underweight",
IF(PatientData[[#This Row],[bmi]]&lt;25,"Normal",
IF(PatientData[[#This Row],[bmi]]&lt;30,"Overweight","Obese")))</f>
        <v>Normal</v>
      </c>
      <c r="R2670" t="str">
        <f t="shared" si="1395"/>
        <v>High BP</v>
      </c>
      <c r="S2670" t="str">
        <f t="shared" si="1396"/>
        <v>Normal Cost</v>
      </c>
    </row>
    <row r="2671" spans="1:19" x14ac:dyDescent="0.3">
      <c r="A2671">
        <v>54</v>
      </c>
      <c r="B2671" t="s">
        <v>15</v>
      </c>
      <c r="C2671">
        <v>30.2</v>
      </c>
      <c r="D2671">
        <v>130</v>
      </c>
      <c r="E2671">
        <v>74</v>
      </c>
      <c r="F2671">
        <v>209.1</v>
      </c>
      <c r="G2671">
        <v>88.6</v>
      </c>
      <c r="H2671">
        <v>89</v>
      </c>
      <c r="I2671">
        <v>0</v>
      </c>
      <c r="J2671" t="s">
        <v>16</v>
      </c>
      <c r="K2671" t="s">
        <v>21</v>
      </c>
      <c r="L2671" t="s">
        <v>18</v>
      </c>
      <c r="M2671">
        <v>16.3</v>
      </c>
      <c r="N2671">
        <v>28237.02</v>
      </c>
      <c r="O2671" t="s">
        <v>19</v>
      </c>
      <c r="P2671" t="str">
        <f t="shared" ref="P2671" si="1419">IF(A2668&lt;30,"18-29",IF(A2668&lt;45,"30-44",IF(A2668&lt;60,"45-59",IF(A2668&lt;75,"60-74","75+"))))</f>
        <v>75+</v>
      </c>
      <c r="Q2671" t="str">
        <f>IF(PatientData[[#This Row],[bmi]]&lt;18.5,"Underweight",
IF(PatientData[[#This Row],[bmi]]&lt;25,"Normal",
IF(PatientData[[#This Row],[bmi]]&lt;30,"Overweight","Obese")))</f>
        <v>Obese</v>
      </c>
      <c r="R2671" t="str">
        <f t="shared" si="1395"/>
        <v>High BP</v>
      </c>
      <c r="S2671" t="str">
        <f t="shared" si="1396"/>
        <v>High Cost</v>
      </c>
    </row>
    <row r="2672" spans="1:19" x14ac:dyDescent="0.3">
      <c r="A2672">
        <v>82</v>
      </c>
      <c r="B2672" t="s">
        <v>20</v>
      </c>
      <c r="C2672">
        <v>24.1</v>
      </c>
      <c r="D2672">
        <v>123</v>
      </c>
      <c r="E2672">
        <v>74</v>
      </c>
      <c r="F2672">
        <v>192.1</v>
      </c>
      <c r="G2672">
        <v>85.1</v>
      </c>
      <c r="H2672">
        <v>85</v>
      </c>
      <c r="I2672">
        <v>1</v>
      </c>
      <c r="J2672" t="s">
        <v>24</v>
      </c>
      <c r="K2672" t="s">
        <v>21</v>
      </c>
      <c r="L2672" t="s">
        <v>25</v>
      </c>
      <c r="M2672">
        <v>7.5</v>
      </c>
      <c r="N2672">
        <v>14062.89</v>
      </c>
      <c r="O2672" t="s">
        <v>19</v>
      </c>
      <c r="P2672" t="str">
        <f t="shared" ref="P2672" si="1420">IF(A2672&lt;30,"18-29",IF(A2672&lt;45,"30-44",IF(A2672&lt;60,"45-59",IF(A2672&lt;75,"60-74","75+"))))</f>
        <v>75+</v>
      </c>
      <c r="Q2672" t="str">
        <f>IF(PatientData[[#This Row],[bmi]]&lt;18.5,"Underweight",
IF(PatientData[[#This Row],[bmi]]&lt;25,"Normal",
IF(PatientData[[#This Row],[bmi]]&lt;30,"Overweight","Obese")))</f>
        <v>Normal</v>
      </c>
      <c r="R2672" t="str">
        <f t="shared" si="1395"/>
        <v>High BP</v>
      </c>
      <c r="S2672" t="str">
        <f t="shared" si="1396"/>
        <v>Normal Cost</v>
      </c>
    </row>
    <row r="2673" spans="1:19" x14ac:dyDescent="0.3">
      <c r="A2673">
        <v>86</v>
      </c>
      <c r="B2673" t="s">
        <v>15</v>
      </c>
      <c r="C2673">
        <v>36</v>
      </c>
      <c r="D2673">
        <v>130</v>
      </c>
      <c r="E2673">
        <v>76</v>
      </c>
      <c r="F2673">
        <v>259.60000000000002</v>
      </c>
      <c r="G2673">
        <v>213.3</v>
      </c>
      <c r="H2673">
        <v>57</v>
      </c>
      <c r="I2673">
        <v>0</v>
      </c>
      <c r="J2673" t="s">
        <v>16</v>
      </c>
      <c r="K2673" t="s">
        <v>17</v>
      </c>
      <c r="L2673" t="s">
        <v>18</v>
      </c>
      <c r="M2673">
        <v>17.2</v>
      </c>
      <c r="N2673">
        <v>25613.01</v>
      </c>
      <c r="O2673" t="s">
        <v>23</v>
      </c>
      <c r="P2673" t="str">
        <f t="shared" ref="P2673" si="1421">IF(A2670&lt;30,"18-29",IF(A2670&lt;45,"30-44",IF(A2670&lt;60,"45-59",IF(A2670&lt;75,"60-74","75+"))))</f>
        <v>45-59</v>
      </c>
      <c r="Q2673" t="str">
        <f>IF(PatientData[[#This Row],[bmi]]&lt;18.5,"Underweight",
IF(PatientData[[#This Row],[bmi]]&lt;25,"Normal",
IF(PatientData[[#This Row],[bmi]]&lt;30,"Overweight","Obese")))</f>
        <v>Obese</v>
      </c>
      <c r="R2673" t="str">
        <f t="shared" si="1395"/>
        <v>High BP</v>
      </c>
      <c r="S2673" t="str">
        <f t="shared" si="1396"/>
        <v>High Cost</v>
      </c>
    </row>
    <row r="2674" spans="1:19" x14ac:dyDescent="0.3">
      <c r="A2674">
        <v>70</v>
      </c>
      <c r="B2674" t="s">
        <v>20</v>
      </c>
      <c r="C2674">
        <v>24.1</v>
      </c>
      <c r="D2674">
        <v>129</v>
      </c>
      <c r="E2674">
        <v>72</v>
      </c>
      <c r="F2674">
        <v>233.2</v>
      </c>
      <c r="G2674">
        <v>118.2</v>
      </c>
      <c r="H2674">
        <v>88</v>
      </c>
      <c r="I2674">
        <v>3</v>
      </c>
      <c r="J2674" t="s">
        <v>24</v>
      </c>
      <c r="K2674" t="s">
        <v>21</v>
      </c>
      <c r="L2674" t="s">
        <v>18</v>
      </c>
      <c r="M2674">
        <v>11.7</v>
      </c>
      <c r="N2674">
        <v>18650.07</v>
      </c>
      <c r="O2674" t="s">
        <v>19</v>
      </c>
      <c r="P2674" t="str">
        <f t="shared" ref="P2674" si="1422">IF(A2674&lt;30,"18-29",IF(A2674&lt;45,"30-44",IF(A2674&lt;60,"45-59",IF(A2674&lt;75,"60-74","75+"))))</f>
        <v>60-74</v>
      </c>
      <c r="Q2674" t="str">
        <f>IF(PatientData[[#This Row],[bmi]]&lt;18.5,"Underweight",
IF(PatientData[[#This Row],[bmi]]&lt;25,"Normal",
IF(PatientData[[#This Row],[bmi]]&lt;30,"Overweight","Obese")))</f>
        <v>Normal</v>
      </c>
      <c r="R2674" t="str">
        <f t="shared" si="1395"/>
        <v>High BP</v>
      </c>
      <c r="S2674" t="str">
        <f t="shared" si="1396"/>
        <v>High Cost</v>
      </c>
    </row>
    <row r="2675" spans="1:19" x14ac:dyDescent="0.3">
      <c r="A2675">
        <v>87</v>
      </c>
      <c r="B2675" t="s">
        <v>15</v>
      </c>
      <c r="C2675">
        <v>29.4</v>
      </c>
      <c r="D2675">
        <v>147</v>
      </c>
      <c r="E2675">
        <v>84</v>
      </c>
      <c r="F2675">
        <v>236.6</v>
      </c>
      <c r="G2675">
        <v>136.80000000000001</v>
      </c>
      <c r="H2675">
        <v>66</v>
      </c>
      <c r="I2675">
        <v>1</v>
      </c>
      <c r="J2675" t="s">
        <v>16</v>
      </c>
      <c r="K2675" t="s">
        <v>26</v>
      </c>
      <c r="L2675" t="s">
        <v>25</v>
      </c>
      <c r="M2675">
        <v>12.1</v>
      </c>
      <c r="N2675">
        <v>25167.45</v>
      </c>
      <c r="O2675" t="s">
        <v>19</v>
      </c>
      <c r="P2675" t="str">
        <f t="shared" ref="P2675" si="1423">IF(A2672&lt;30,"18-29",IF(A2672&lt;45,"30-44",IF(A2672&lt;60,"45-59",IF(A2672&lt;75,"60-74","75+"))))</f>
        <v>75+</v>
      </c>
      <c r="Q2675" t="str">
        <f>IF(PatientData[[#This Row],[bmi]]&lt;18.5,"Underweight",
IF(PatientData[[#This Row],[bmi]]&lt;25,"Normal",
IF(PatientData[[#This Row],[bmi]]&lt;30,"Overweight","Obese")))</f>
        <v>Overweight</v>
      </c>
      <c r="R2675" t="str">
        <f t="shared" si="1395"/>
        <v>High BP</v>
      </c>
      <c r="S2675" t="str">
        <f t="shared" si="1396"/>
        <v>High Cost</v>
      </c>
    </row>
    <row r="2676" spans="1:19" x14ac:dyDescent="0.3">
      <c r="A2676">
        <v>63</v>
      </c>
      <c r="B2676" t="s">
        <v>20</v>
      </c>
      <c r="C2676">
        <v>24.1</v>
      </c>
      <c r="D2676">
        <v>125</v>
      </c>
      <c r="E2676">
        <v>73</v>
      </c>
      <c r="F2676">
        <v>217</v>
      </c>
      <c r="G2676">
        <v>86.5</v>
      </c>
      <c r="H2676">
        <v>75</v>
      </c>
      <c r="I2676">
        <v>3</v>
      </c>
      <c r="J2676" t="s">
        <v>24</v>
      </c>
      <c r="K2676" t="s">
        <v>28</v>
      </c>
      <c r="L2676" t="s">
        <v>18</v>
      </c>
      <c r="M2676">
        <v>6</v>
      </c>
      <c r="N2676">
        <v>14412.57</v>
      </c>
      <c r="O2676" t="s">
        <v>19</v>
      </c>
      <c r="P2676" t="str">
        <f t="shared" ref="P2676" si="1424">IF(A2676&lt;30,"18-29",IF(A2676&lt;45,"30-44",IF(A2676&lt;60,"45-59",IF(A2676&lt;75,"60-74","75+"))))</f>
        <v>60-74</v>
      </c>
      <c r="Q2676" t="str">
        <f>IF(PatientData[[#This Row],[bmi]]&lt;18.5,"Underweight",
IF(PatientData[[#This Row],[bmi]]&lt;25,"Normal",
IF(PatientData[[#This Row],[bmi]]&lt;30,"Overweight","Obese")))</f>
        <v>Normal</v>
      </c>
      <c r="R2676" t="str">
        <f t="shared" si="1395"/>
        <v>High BP</v>
      </c>
      <c r="S2676" t="str">
        <f t="shared" si="1396"/>
        <v>Normal Cost</v>
      </c>
    </row>
    <row r="2677" spans="1:19" x14ac:dyDescent="0.3">
      <c r="A2677">
        <v>60</v>
      </c>
      <c r="B2677" t="s">
        <v>15</v>
      </c>
      <c r="C2677">
        <v>24.7</v>
      </c>
      <c r="D2677">
        <v>119</v>
      </c>
      <c r="E2677">
        <v>72</v>
      </c>
      <c r="F2677">
        <v>191.3</v>
      </c>
      <c r="G2677">
        <v>99.3</v>
      </c>
      <c r="H2677">
        <v>80</v>
      </c>
      <c r="I2677">
        <v>0</v>
      </c>
      <c r="J2677" t="s">
        <v>27</v>
      </c>
      <c r="K2677" t="s">
        <v>26</v>
      </c>
      <c r="L2677" t="s">
        <v>22</v>
      </c>
      <c r="M2677">
        <v>4.3</v>
      </c>
      <c r="N2677">
        <v>6969.27</v>
      </c>
      <c r="O2677" t="s">
        <v>19</v>
      </c>
      <c r="P2677" t="str">
        <f t="shared" ref="P2677:P2680" si="1425">IF(A2674&lt;30,"18-29",IF(A2674&lt;45,"30-44",IF(A2674&lt;60,"45-59",IF(A2674&lt;75,"60-74","75+"))))</f>
        <v>60-74</v>
      </c>
      <c r="Q2677" t="str">
        <f>IF(PatientData[[#This Row],[bmi]]&lt;18.5,"Underweight",
IF(PatientData[[#This Row],[bmi]]&lt;25,"Normal",
IF(PatientData[[#This Row],[bmi]]&lt;30,"Overweight","Obese")))</f>
        <v>Normal</v>
      </c>
      <c r="R2677" t="str">
        <f t="shared" si="1395"/>
        <v>Normal BP</v>
      </c>
      <c r="S2677" t="str">
        <f t="shared" si="1396"/>
        <v>Normal Cost</v>
      </c>
    </row>
    <row r="2678" spans="1:19" x14ac:dyDescent="0.3">
      <c r="A2678">
        <v>77</v>
      </c>
      <c r="B2678" t="s">
        <v>15</v>
      </c>
      <c r="C2678">
        <v>30</v>
      </c>
      <c r="D2678">
        <v>142</v>
      </c>
      <c r="E2678">
        <v>93</v>
      </c>
      <c r="F2678">
        <v>252.5</v>
      </c>
      <c r="G2678">
        <v>105.6</v>
      </c>
      <c r="H2678">
        <v>90</v>
      </c>
      <c r="I2678">
        <v>1</v>
      </c>
      <c r="J2678" t="s">
        <v>16</v>
      </c>
      <c r="K2678" t="s">
        <v>26</v>
      </c>
      <c r="L2678" t="s">
        <v>25</v>
      </c>
      <c r="M2678">
        <v>9.6</v>
      </c>
      <c r="N2678">
        <v>20509.07</v>
      </c>
      <c r="O2678" t="s">
        <v>19</v>
      </c>
      <c r="P2678" t="str">
        <f t="shared" si="1425"/>
        <v>75+</v>
      </c>
      <c r="Q2678" t="str">
        <f>IF(PatientData[[#This Row],[bmi]]&lt;18.5,"Underweight",
IF(PatientData[[#This Row],[bmi]]&lt;25,"Normal",
IF(PatientData[[#This Row],[bmi]]&lt;30,"Overweight","Obese")))</f>
        <v>Obese</v>
      </c>
      <c r="R2678" t="str">
        <f t="shared" si="1395"/>
        <v>High BP</v>
      </c>
      <c r="S2678" t="str">
        <f t="shared" si="1396"/>
        <v>High Cost</v>
      </c>
    </row>
    <row r="2679" spans="1:19" x14ac:dyDescent="0.3">
      <c r="A2679">
        <v>58</v>
      </c>
      <c r="B2679" t="s">
        <v>15</v>
      </c>
      <c r="C2679">
        <v>28.9</v>
      </c>
      <c r="D2679">
        <v>117</v>
      </c>
      <c r="E2679">
        <v>71</v>
      </c>
      <c r="F2679">
        <v>213.2</v>
      </c>
      <c r="G2679">
        <v>108.3</v>
      </c>
      <c r="H2679">
        <v>85</v>
      </c>
      <c r="I2679">
        <v>0</v>
      </c>
      <c r="J2679" t="s">
        <v>27</v>
      </c>
      <c r="K2679" t="s">
        <v>21</v>
      </c>
      <c r="L2679" t="s">
        <v>18</v>
      </c>
      <c r="M2679">
        <v>6.7</v>
      </c>
      <c r="N2679">
        <v>10900.03</v>
      </c>
      <c r="O2679" t="s">
        <v>19</v>
      </c>
      <c r="P2679" t="str">
        <f t="shared" si="1425"/>
        <v>60-74</v>
      </c>
      <c r="Q2679" t="str">
        <f>IF(PatientData[[#This Row],[bmi]]&lt;18.5,"Underweight",
IF(PatientData[[#This Row],[bmi]]&lt;25,"Normal",
IF(PatientData[[#This Row],[bmi]]&lt;30,"Overweight","Obese")))</f>
        <v>Overweight</v>
      </c>
      <c r="R2679" t="str">
        <f t="shared" si="1395"/>
        <v>Normal BP</v>
      </c>
      <c r="S2679" t="str">
        <f t="shared" si="1396"/>
        <v>Normal Cost</v>
      </c>
    </row>
    <row r="2680" spans="1:19" x14ac:dyDescent="0.3">
      <c r="A2680">
        <v>74</v>
      </c>
      <c r="B2680" t="s">
        <v>15</v>
      </c>
      <c r="C2680">
        <v>25.2</v>
      </c>
      <c r="D2680">
        <v>125</v>
      </c>
      <c r="E2680">
        <v>83</v>
      </c>
      <c r="F2680">
        <v>213.9</v>
      </c>
      <c r="G2680">
        <v>137.80000000000001</v>
      </c>
      <c r="H2680">
        <v>80</v>
      </c>
      <c r="I2680">
        <v>0</v>
      </c>
      <c r="J2680" t="s">
        <v>27</v>
      </c>
      <c r="K2680" t="s">
        <v>17</v>
      </c>
      <c r="L2680" t="s">
        <v>22</v>
      </c>
      <c r="M2680">
        <v>3.5</v>
      </c>
      <c r="N2680">
        <v>8962.06</v>
      </c>
      <c r="O2680" t="s">
        <v>19</v>
      </c>
      <c r="P2680" t="str">
        <f t="shared" si="1425"/>
        <v>60-74</v>
      </c>
      <c r="Q2680" t="str">
        <f>IF(PatientData[[#This Row],[bmi]]&lt;18.5,"Underweight",
IF(PatientData[[#This Row],[bmi]]&lt;25,"Normal",
IF(PatientData[[#This Row],[bmi]]&lt;30,"Overweight","Obese")))</f>
        <v>Overweight</v>
      </c>
      <c r="R2680" t="str">
        <f t="shared" si="1395"/>
        <v>High BP</v>
      </c>
      <c r="S2680" t="str">
        <f t="shared" si="1396"/>
        <v>Normal Cost</v>
      </c>
    </row>
    <row r="2681" spans="1:19" x14ac:dyDescent="0.3">
      <c r="A2681">
        <v>76</v>
      </c>
      <c r="B2681" t="s">
        <v>20</v>
      </c>
      <c r="C2681">
        <v>24.1</v>
      </c>
      <c r="D2681">
        <v>136</v>
      </c>
      <c r="E2681">
        <v>85</v>
      </c>
      <c r="F2681">
        <v>246.9</v>
      </c>
      <c r="G2681">
        <v>137.4</v>
      </c>
      <c r="H2681">
        <v>76</v>
      </c>
      <c r="I2681">
        <v>2</v>
      </c>
      <c r="J2681" t="s">
        <v>27</v>
      </c>
      <c r="K2681" t="s">
        <v>21</v>
      </c>
      <c r="L2681" t="s">
        <v>18</v>
      </c>
      <c r="M2681">
        <v>7.2</v>
      </c>
      <c r="N2681">
        <v>13352</v>
      </c>
      <c r="O2681" t="s">
        <v>19</v>
      </c>
      <c r="P2681" t="str">
        <f t="shared" ref="P2681" si="1426">IF(A2681&lt;30,"18-29",IF(A2681&lt;45,"30-44",IF(A2681&lt;60,"45-59",IF(A2681&lt;75,"60-74","75+"))))</f>
        <v>75+</v>
      </c>
      <c r="Q2681" t="str">
        <f>IF(PatientData[[#This Row],[bmi]]&lt;18.5,"Underweight",
IF(PatientData[[#This Row],[bmi]]&lt;25,"Normal",
IF(PatientData[[#This Row],[bmi]]&lt;30,"Overweight","Obese")))</f>
        <v>Normal</v>
      </c>
      <c r="R2681" t="str">
        <f t="shared" si="1395"/>
        <v>High BP</v>
      </c>
      <c r="S2681" t="str">
        <f t="shared" si="1396"/>
        <v>Normal Cost</v>
      </c>
    </row>
    <row r="2682" spans="1:19" x14ac:dyDescent="0.3">
      <c r="A2682">
        <v>78</v>
      </c>
      <c r="B2682" t="s">
        <v>15</v>
      </c>
      <c r="C2682">
        <v>26.8</v>
      </c>
      <c r="D2682">
        <v>121</v>
      </c>
      <c r="E2682">
        <v>60</v>
      </c>
      <c r="F2682">
        <v>224.8</v>
      </c>
      <c r="G2682">
        <v>99.2</v>
      </c>
      <c r="H2682">
        <v>83</v>
      </c>
      <c r="I2682">
        <v>1</v>
      </c>
      <c r="J2682" t="s">
        <v>27</v>
      </c>
      <c r="K2682" t="s">
        <v>28</v>
      </c>
      <c r="L2682" t="s">
        <v>18</v>
      </c>
      <c r="M2682">
        <v>2.2999999999999998</v>
      </c>
      <c r="N2682">
        <v>9490.1299999999992</v>
      </c>
      <c r="O2682" t="s">
        <v>19</v>
      </c>
      <c r="P2682" t="str">
        <f t="shared" ref="P2682" si="1427">IF(A2679&lt;30,"18-29",IF(A2679&lt;45,"30-44",IF(A2679&lt;60,"45-59",IF(A2679&lt;75,"60-74","75+"))))</f>
        <v>45-59</v>
      </c>
      <c r="Q2682" t="str">
        <f>IF(PatientData[[#This Row],[bmi]]&lt;18.5,"Underweight",
IF(PatientData[[#This Row],[bmi]]&lt;25,"Normal",
IF(PatientData[[#This Row],[bmi]]&lt;30,"Overweight","Obese")))</f>
        <v>Overweight</v>
      </c>
      <c r="R2682" t="str">
        <f t="shared" si="1395"/>
        <v>High BP</v>
      </c>
      <c r="S2682" t="str">
        <f t="shared" si="1396"/>
        <v>Normal Cost</v>
      </c>
    </row>
    <row r="2683" spans="1:19" x14ac:dyDescent="0.3">
      <c r="A2683">
        <v>86</v>
      </c>
      <c r="B2683" t="s">
        <v>20</v>
      </c>
      <c r="C2683">
        <v>24.1</v>
      </c>
      <c r="D2683">
        <v>108</v>
      </c>
      <c r="E2683">
        <v>60</v>
      </c>
      <c r="F2683">
        <v>254.1</v>
      </c>
      <c r="G2683">
        <v>150.30000000000001</v>
      </c>
      <c r="H2683">
        <v>73</v>
      </c>
      <c r="I2683">
        <v>1</v>
      </c>
      <c r="J2683" t="s">
        <v>16</v>
      </c>
      <c r="K2683" t="s">
        <v>28</v>
      </c>
      <c r="L2683" t="s">
        <v>25</v>
      </c>
      <c r="M2683">
        <v>13.3</v>
      </c>
      <c r="N2683">
        <v>24628.28</v>
      </c>
      <c r="O2683" t="s">
        <v>19</v>
      </c>
      <c r="P2683" t="str">
        <f t="shared" ref="P2683" si="1428">IF(A2683&lt;30,"18-29",IF(A2683&lt;45,"30-44",IF(A2683&lt;60,"45-59",IF(A2683&lt;75,"60-74","75+"))))</f>
        <v>75+</v>
      </c>
      <c r="Q2683" t="str">
        <f>IF(PatientData[[#This Row],[bmi]]&lt;18.5,"Underweight",
IF(PatientData[[#This Row],[bmi]]&lt;25,"Normal",
IF(PatientData[[#This Row],[bmi]]&lt;30,"Overweight","Obese")))</f>
        <v>Normal</v>
      </c>
      <c r="R2683" t="str">
        <f t="shared" si="1395"/>
        <v>Normal BP</v>
      </c>
      <c r="S2683" t="str">
        <f t="shared" si="1396"/>
        <v>High Cost</v>
      </c>
    </row>
    <row r="2684" spans="1:19" x14ac:dyDescent="0.3">
      <c r="A2684">
        <v>60</v>
      </c>
      <c r="B2684" t="s">
        <v>15</v>
      </c>
      <c r="C2684">
        <v>27.7</v>
      </c>
      <c r="D2684">
        <v>127</v>
      </c>
      <c r="E2684">
        <v>73</v>
      </c>
      <c r="F2684">
        <v>223.1</v>
      </c>
      <c r="G2684">
        <v>156.69999999999999</v>
      </c>
      <c r="H2684">
        <v>87</v>
      </c>
      <c r="I2684">
        <v>2</v>
      </c>
      <c r="J2684" t="s">
        <v>16</v>
      </c>
      <c r="K2684" t="s">
        <v>17</v>
      </c>
      <c r="L2684" t="s">
        <v>25</v>
      </c>
      <c r="M2684">
        <v>8.4</v>
      </c>
      <c r="N2684">
        <v>14456.6</v>
      </c>
      <c r="O2684" t="s">
        <v>19</v>
      </c>
      <c r="P2684" t="str">
        <f t="shared" ref="P2684:P2689" si="1429">IF(A2681&lt;30,"18-29",IF(A2681&lt;45,"30-44",IF(A2681&lt;60,"45-59",IF(A2681&lt;75,"60-74","75+"))))</f>
        <v>75+</v>
      </c>
      <c r="Q2684" t="str">
        <f>IF(PatientData[[#This Row],[bmi]]&lt;18.5,"Underweight",
IF(PatientData[[#This Row],[bmi]]&lt;25,"Normal",
IF(PatientData[[#This Row],[bmi]]&lt;30,"Overweight","Obese")))</f>
        <v>Overweight</v>
      </c>
      <c r="R2684" t="str">
        <f t="shared" si="1395"/>
        <v>High BP</v>
      </c>
      <c r="S2684" t="str">
        <f t="shared" si="1396"/>
        <v>Normal Cost</v>
      </c>
    </row>
    <row r="2685" spans="1:19" x14ac:dyDescent="0.3">
      <c r="A2685">
        <v>69</v>
      </c>
      <c r="B2685" t="s">
        <v>15</v>
      </c>
      <c r="C2685">
        <v>27.3</v>
      </c>
      <c r="D2685">
        <v>130</v>
      </c>
      <c r="E2685">
        <v>80</v>
      </c>
      <c r="F2685">
        <v>214.2</v>
      </c>
      <c r="G2685">
        <v>115.1</v>
      </c>
      <c r="H2685">
        <v>79</v>
      </c>
      <c r="I2685">
        <v>2</v>
      </c>
      <c r="J2685" t="s">
        <v>16</v>
      </c>
      <c r="K2685" t="s">
        <v>21</v>
      </c>
      <c r="L2685" t="s">
        <v>25</v>
      </c>
      <c r="M2685">
        <v>13.3</v>
      </c>
      <c r="N2685">
        <v>24143.7</v>
      </c>
      <c r="O2685" t="s">
        <v>19</v>
      </c>
      <c r="P2685" t="str">
        <f t="shared" si="1429"/>
        <v>75+</v>
      </c>
      <c r="Q2685" t="str">
        <f>IF(PatientData[[#This Row],[bmi]]&lt;18.5,"Underweight",
IF(PatientData[[#This Row],[bmi]]&lt;25,"Normal",
IF(PatientData[[#This Row],[bmi]]&lt;30,"Overweight","Obese")))</f>
        <v>Overweight</v>
      </c>
      <c r="R2685" t="str">
        <f t="shared" si="1395"/>
        <v>High BP</v>
      </c>
      <c r="S2685" t="str">
        <f t="shared" si="1396"/>
        <v>High Cost</v>
      </c>
    </row>
    <row r="2686" spans="1:19" x14ac:dyDescent="0.3">
      <c r="A2686">
        <v>61</v>
      </c>
      <c r="B2686" t="s">
        <v>15</v>
      </c>
      <c r="C2686">
        <v>29.5</v>
      </c>
      <c r="D2686">
        <v>117</v>
      </c>
      <c r="E2686">
        <v>70</v>
      </c>
      <c r="F2686">
        <v>220.2</v>
      </c>
      <c r="G2686">
        <v>85.9</v>
      </c>
      <c r="H2686">
        <v>93</v>
      </c>
      <c r="I2686">
        <v>1</v>
      </c>
      <c r="J2686" t="s">
        <v>24</v>
      </c>
      <c r="K2686" t="s">
        <v>26</v>
      </c>
      <c r="L2686" t="s">
        <v>18</v>
      </c>
      <c r="M2686">
        <v>3.3</v>
      </c>
      <c r="N2686">
        <v>7030.56</v>
      </c>
      <c r="O2686" t="s">
        <v>19</v>
      </c>
      <c r="P2686" t="str">
        <f t="shared" si="1429"/>
        <v>75+</v>
      </c>
      <c r="Q2686" t="str">
        <f>IF(PatientData[[#This Row],[bmi]]&lt;18.5,"Underweight",
IF(PatientData[[#This Row],[bmi]]&lt;25,"Normal",
IF(PatientData[[#This Row],[bmi]]&lt;30,"Overweight","Obese")))</f>
        <v>Overweight</v>
      </c>
      <c r="R2686" t="str">
        <f t="shared" si="1395"/>
        <v>Normal BP</v>
      </c>
      <c r="S2686" t="str">
        <f t="shared" si="1396"/>
        <v>Normal Cost</v>
      </c>
    </row>
    <row r="2687" spans="1:19" x14ac:dyDescent="0.3">
      <c r="A2687">
        <v>66</v>
      </c>
      <c r="B2687" t="s">
        <v>15</v>
      </c>
      <c r="C2687">
        <v>29.9</v>
      </c>
      <c r="D2687">
        <v>152</v>
      </c>
      <c r="E2687">
        <v>105</v>
      </c>
      <c r="F2687">
        <v>234</v>
      </c>
      <c r="G2687">
        <v>118.3</v>
      </c>
      <c r="H2687">
        <v>69</v>
      </c>
      <c r="I2687">
        <v>2</v>
      </c>
      <c r="J2687" t="s">
        <v>27</v>
      </c>
      <c r="K2687" t="s">
        <v>28</v>
      </c>
      <c r="L2687" t="s">
        <v>18</v>
      </c>
      <c r="M2687">
        <v>6.7</v>
      </c>
      <c r="N2687">
        <v>15908.65</v>
      </c>
      <c r="O2687" t="s">
        <v>19</v>
      </c>
      <c r="P2687" t="str">
        <f t="shared" si="1429"/>
        <v>60-74</v>
      </c>
      <c r="Q2687" t="str">
        <f>IF(PatientData[[#This Row],[bmi]]&lt;18.5,"Underweight",
IF(PatientData[[#This Row],[bmi]]&lt;25,"Normal",
IF(PatientData[[#This Row],[bmi]]&lt;30,"Overweight","Obese")))</f>
        <v>Overweight</v>
      </c>
      <c r="R2687" t="str">
        <f t="shared" si="1395"/>
        <v>High BP</v>
      </c>
      <c r="S2687" t="str">
        <f t="shared" si="1396"/>
        <v>High Cost</v>
      </c>
    </row>
    <row r="2688" spans="1:19" x14ac:dyDescent="0.3">
      <c r="A2688">
        <v>69</v>
      </c>
      <c r="B2688" t="s">
        <v>15</v>
      </c>
      <c r="C2688">
        <v>28.5</v>
      </c>
      <c r="D2688">
        <v>121</v>
      </c>
      <c r="E2688">
        <v>75</v>
      </c>
      <c r="F2688">
        <v>232.6</v>
      </c>
      <c r="G2688">
        <v>114.6</v>
      </c>
      <c r="H2688">
        <v>83</v>
      </c>
      <c r="I2688">
        <v>2</v>
      </c>
      <c r="J2688" t="s">
        <v>24</v>
      </c>
      <c r="K2688" t="s">
        <v>26</v>
      </c>
      <c r="L2688" t="s">
        <v>25</v>
      </c>
      <c r="M2688">
        <v>3.7</v>
      </c>
      <c r="N2688">
        <v>7127.07</v>
      </c>
      <c r="O2688" t="s">
        <v>19</v>
      </c>
      <c r="P2688" t="str">
        <f t="shared" si="1429"/>
        <v>60-74</v>
      </c>
      <c r="Q2688" t="str">
        <f>IF(PatientData[[#This Row],[bmi]]&lt;18.5,"Underweight",
IF(PatientData[[#This Row],[bmi]]&lt;25,"Normal",
IF(PatientData[[#This Row],[bmi]]&lt;30,"Overweight","Obese")))</f>
        <v>Overweight</v>
      </c>
      <c r="R2688" t="str">
        <f t="shared" si="1395"/>
        <v>High BP</v>
      </c>
      <c r="S2688" t="str">
        <f t="shared" si="1396"/>
        <v>Normal Cost</v>
      </c>
    </row>
    <row r="2689" spans="1:19" x14ac:dyDescent="0.3">
      <c r="A2689">
        <v>57</v>
      </c>
      <c r="B2689" t="s">
        <v>15</v>
      </c>
      <c r="C2689">
        <v>26.9</v>
      </c>
      <c r="D2689">
        <v>135</v>
      </c>
      <c r="E2689">
        <v>84</v>
      </c>
      <c r="F2689">
        <v>232</v>
      </c>
      <c r="G2689">
        <v>106.1</v>
      </c>
      <c r="H2689">
        <v>70</v>
      </c>
      <c r="I2689">
        <v>0</v>
      </c>
      <c r="J2689" t="s">
        <v>16</v>
      </c>
      <c r="K2689" t="s">
        <v>21</v>
      </c>
      <c r="L2689" t="s">
        <v>25</v>
      </c>
      <c r="M2689">
        <v>8.6</v>
      </c>
      <c r="N2689">
        <v>18215.45</v>
      </c>
      <c r="O2689" t="s">
        <v>23</v>
      </c>
      <c r="P2689" t="str">
        <f t="shared" si="1429"/>
        <v>60-74</v>
      </c>
      <c r="Q2689" t="str">
        <f>IF(PatientData[[#This Row],[bmi]]&lt;18.5,"Underweight",
IF(PatientData[[#This Row],[bmi]]&lt;25,"Normal",
IF(PatientData[[#This Row],[bmi]]&lt;30,"Overweight","Obese")))</f>
        <v>Overweight</v>
      </c>
      <c r="R2689" t="str">
        <f t="shared" si="1395"/>
        <v>High BP</v>
      </c>
      <c r="S2689" t="str">
        <f t="shared" si="1396"/>
        <v>High Cost</v>
      </c>
    </row>
    <row r="2690" spans="1:19" x14ac:dyDescent="0.3">
      <c r="A2690">
        <v>60</v>
      </c>
      <c r="B2690" t="s">
        <v>20</v>
      </c>
      <c r="C2690">
        <v>24.1</v>
      </c>
      <c r="D2690">
        <v>125</v>
      </c>
      <c r="E2690">
        <v>78</v>
      </c>
      <c r="F2690">
        <v>241.9</v>
      </c>
      <c r="G2690">
        <v>86.9</v>
      </c>
      <c r="H2690">
        <v>61</v>
      </c>
      <c r="I2690">
        <v>2</v>
      </c>
      <c r="J2690" t="s">
        <v>24</v>
      </c>
      <c r="K2690" t="s">
        <v>26</v>
      </c>
      <c r="L2690" t="s">
        <v>25</v>
      </c>
      <c r="M2690">
        <v>5.6</v>
      </c>
      <c r="N2690">
        <v>11165.57</v>
      </c>
      <c r="O2690" t="s">
        <v>19</v>
      </c>
      <c r="P2690" t="str">
        <f t="shared" ref="P2690" si="1430">IF(A2690&lt;30,"18-29",IF(A2690&lt;45,"30-44",IF(A2690&lt;60,"45-59",IF(A2690&lt;75,"60-74","75+"))))</f>
        <v>60-74</v>
      </c>
      <c r="Q2690" t="str">
        <f>IF(PatientData[[#This Row],[bmi]]&lt;18.5,"Underweight",
IF(PatientData[[#This Row],[bmi]]&lt;25,"Normal",
IF(PatientData[[#This Row],[bmi]]&lt;30,"Overweight","Obese")))</f>
        <v>Normal</v>
      </c>
      <c r="R2690" t="str">
        <f t="shared" si="1395"/>
        <v>High BP</v>
      </c>
      <c r="S2690" t="str">
        <f t="shared" si="1396"/>
        <v>Normal Cost</v>
      </c>
    </row>
    <row r="2691" spans="1:19" x14ac:dyDescent="0.3">
      <c r="A2691">
        <v>47</v>
      </c>
      <c r="B2691" t="s">
        <v>15</v>
      </c>
      <c r="C2691">
        <v>33.1</v>
      </c>
      <c r="D2691">
        <v>118</v>
      </c>
      <c r="E2691">
        <v>63</v>
      </c>
      <c r="F2691">
        <v>255.6</v>
      </c>
      <c r="G2691">
        <v>117.8</v>
      </c>
      <c r="H2691">
        <v>76</v>
      </c>
      <c r="I2691">
        <v>2</v>
      </c>
      <c r="J2691" t="s">
        <v>24</v>
      </c>
      <c r="K2691" t="s">
        <v>26</v>
      </c>
      <c r="L2691" t="s">
        <v>22</v>
      </c>
      <c r="M2691">
        <v>7.5</v>
      </c>
      <c r="N2691">
        <v>15494.14</v>
      </c>
      <c r="O2691" t="s">
        <v>23</v>
      </c>
      <c r="P2691" t="str">
        <f t="shared" ref="P2691" si="1431">IF(A2688&lt;30,"18-29",IF(A2688&lt;45,"30-44",IF(A2688&lt;60,"45-59",IF(A2688&lt;75,"60-74","75+"))))</f>
        <v>60-74</v>
      </c>
      <c r="Q2691" t="str">
        <f>IF(PatientData[[#This Row],[bmi]]&lt;18.5,"Underweight",
IF(PatientData[[#This Row],[bmi]]&lt;25,"Normal",
IF(PatientData[[#This Row],[bmi]]&lt;30,"Overweight","Obese")))</f>
        <v>Obese</v>
      </c>
      <c r="R2691" t="str">
        <f t="shared" ref="R2691:R2754" si="1432">IF(AND(D2691&lt;120,E2691&lt;80),"Normal BP","High BP")</f>
        <v>Normal BP</v>
      </c>
      <c r="S2691" t="str">
        <f t="shared" ref="S2691:S2754" si="1433">IF(N2691&gt;15000,"High Cost","Normal Cost")</f>
        <v>High Cost</v>
      </c>
    </row>
    <row r="2692" spans="1:19" x14ac:dyDescent="0.3">
      <c r="A2692">
        <v>56</v>
      </c>
      <c r="B2692" t="s">
        <v>20</v>
      </c>
      <c r="C2692">
        <v>24.1</v>
      </c>
      <c r="D2692">
        <v>105</v>
      </c>
      <c r="E2692">
        <v>62</v>
      </c>
      <c r="F2692">
        <v>214.4</v>
      </c>
      <c r="G2692">
        <v>112.9</v>
      </c>
      <c r="H2692">
        <v>77</v>
      </c>
      <c r="I2692">
        <v>0</v>
      </c>
      <c r="J2692" t="s">
        <v>16</v>
      </c>
      <c r="K2692" t="s">
        <v>28</v>
      </c>
      <c r="L2692" t="s">
        <v>22</v>
      </c>
      <c r="M2692">
        <v>6.4</v>
      </c>
      <c r="N2692">
        <v>16702.060000000001</v>
      </c>
      <c r="O2692" t="s">
        <v>19</v>
      </c>
      <c r="P2692" t="str">
        <f t="shared" ref="P2692:P2693" si="1434">IF(A2692&lt;30,"18-29",IF(A2692&lt;45,"30-44",IF(A2692&lt;60,"45-59",IF(A2692&lt;75,"60-74","75+"))))</f>
        <v>45-59</v>
      </c>
      <c r="Q2692" t="str">
        <f>IF(PatientData[[#This Row],[bmi]]&lt;18.5,"Underweight",
IF(PatientData[[#This Row],[bmi]]&lt;25,"Normal",
IF(PatientData[[#This Row],[bmi]]&lt;30,"Overweight","Obese")))</f>
        <v>Normal</v>
      </c>
      <c r="R2692" t="str">
        <f t="shared" si="1432"/>
        <v>Normal BP</v>
      </c>
      <c r="S2692" t="str">
        <f t="shared" si="1433"/>
        <v>High Cost</v>
      </c>
    </row>
    <row r="2693" spans="1:19" x14ac:dyDescent="0.3">
      <c r="A2693">
        <v>70</v>
      </c>
      <c r="B2693" t="s">
        <v>20</v>
      </c>
      <c r="C2693">
        <v>24.1</v>
      </c>
      <c r="D2693">
        <v>121</v>
      </c>
      <c r="E2693">
        <v>68</v>
      </c>
      <c r="F2693">
        <v>218.8</v>
      </c>
      <c r="G2693">
        <v>88.5</v>
      </c>
      <c r="H2693">
        <v>83</v>
      </c>
      <c r="I2693">
        <v>1</v>
      </c>
      <c r="J2693" t="s">
        <v>27</v>
      </c>
      <c r="K2693" t="s">
        <v>26</v>
      </c>
      <c r="L2693" t="s">
        <v>18</v>
      </c>
      <c r="M2693">
        <v>5.9</v>
      </c>
      <c r="N2693">
        <v>10768.64</v>
      </c>
      <c r="O2693" t="s">
        <v>19</v>
      </c>
      <c r="P2693" t="str">
        <f t="shared" si="1434"/>
        <v>60-74</v>
      </c>
      <c r="Q2693" t="str">
        <f>IF(PatientData[[#This Row],[bmi]]&lt;18.5,"Underweight",
IF(PatientData[[#This Row],[bmi]]&lt;25,"Normal",
IF(PatientData[[#This Row],[bmi]]&lt;30,"Overweight","Obese")))</f>
        <v>Normal</v>
      </c>
      <c r="R2693" t="str">
        <f t="shared" si="1432"/>
        <v>High BP</v>
      </c>
      <c r="S2693" t="str">
        <f t="shared" si="1433"/>
        <v>Normal Cost</v>
      </c>
    </row>
    <row r="2694" spans="1:19" x14ac:dyDescent="0.3">
      <c r="A2694">
        <v>67</v>
      </c>
      <c r="B2694" t="s">
        <v>15</v>
      </c>
      <c r="C2694">
        <v>28</v>
      </c>
      <c r="D2694">
        <v>130</v>
      </c>
      <c r="E2694">
        <v>74</v>
      </c>
      <c r="F2694">
        <v>223.1</v>
      </c>
      <c r="G2694">
        <v>152.69999999999999</v>
      </c>
      <c r="H2694">
        <v>80</v>
      </c>
      <c r="I2694">
        <v>0</v>
      </c>
      <c r="J2694" t="s">
        <v>24</v>
      </c>
      <c r="K2694" t="s">
        <v>17</v>
      </c>
      <c r="L2694" t="s">
        <v>22</v>
      </c>
      <c r="M2694">
        <v>6.3</v>
      </c>
      <c r="N2694">
        <v>9755.5</v>
      </c>
      <c r="O2694" t="s">
        <v>23</v>
      </c>
      <c r="P2694" t="str">
        <f t="shared" ref="P2694:P2695" si="1435">IF(A2691&lt;30,"18-29",IF(A2691&lt;45,"30-44",IF(A2691&lt;60,"45-59",IF(A2691&lt;75,"60-74","75+"))))</f>
        <v>45-59</v>
      </c>
      <c r="Q2694" t="str">
        <f>IF(PatientData[[#This Row],[bmi]]&lt;18.5,"Underweight",
IF(PatientData[[#This Row],[bmi]]&lt;25,"Normal",
IF(PatientData[[#This Row],[bmi]]&lt;30,"Overweight","Obese")))</f>
        <v>Overweight</v>
      </c>
      <c r="R2694" t="str">
        <f t="shared" si="1432"/>
        <v>High BP</v>
      </c>
      <c r="S2694" t="str">
        <f t="shared" si="1433"/>
        <v>Normal Cost</v>
      </c>
    </row>
    <row r="2695" spans="1:19" x14ac:dyDescent="0.3">
      <c r="A2695">
        <v>62</v>
      </c>
      <c r="B2695" t="s">
        <v>15</v>
      </c>
      <c r="C2695">
        <v>27.4</v>
      </c>
      <c r="D2695">
        <v>135</v>
      </c>
      <c r="E2695">
        <v>85</v>
      </c>
      <c r="F2695">
        <v>238.9</v>
      </c>
      <c r="G2695">
        <v>115.4</v>
      </c>
      <c r="H2695">
        <v>85</v>
      </c>
      <c r="I2695">
        <v>0</v>
      </c>
      <c r="J2695" t="s">
        <v>27</v>
      </c>
      <c r="K2695" t="s">
        <v>28</v>
      </c>
      <c r="L2695" t="s">
        <v>18</v>
      </c>
      <c r="M2695">
        <v>3.5</v>
      </c>
      <c r="N2695">
        <v>10387.09</v>
      </c>
      <c r="O2695" t="s">
        <v>19</v>
      </c>
      <c r="P2695" t="str">
        <f t="shared" si="1435"/>
        <v>45-59</v>
      </c>
      <c r="Q2695" t="str">
        <f>IF(PatientData[[#This Row],[bmi]]&lt;18.5,"Underweight",
IF(PatientData[[#This Row],[bmi]]&lt;25,"Normal",
IF(PatientData[[#This Row],[bmi]]&lt;30,"Overweight","Obese")))</f>
        <v>Overweight</v>
      </c>
      <c r="R2695" t="str">
        <f t="shared" si="1432"/>
        <v>High BP</v>
      </c>
      <c r="S2695" t="str">
        <f t="shared" si="1433"/>
        <v>Normal Cost</v>
      </c>
    </row>
    <row r="2696" spans="1:19" x14ac:dyDescent="0.3">
      <c r="A2696">
        <v>82</v>
      </c>
      <c r="B2696" t="s">
        <v>20</v>
      </c>
      <c r="C2696">
        <v>24.1</v>
      </c>
      <c r="D2696">
        <v>125</v>
      </c>
      <c r="E2696">
        <v>77</v>
      </c>
      <c r="F2696">
        <v>248.5</v>
      </c>
      <c r="G2696">
        <v>96.5</v>
      </c>
      <c r="H2696">
        <v>87</v>
      </c>
      <c r="I2696">
        <v>2</v>
      </c>
      <c r="J2696" t="s">
        <v>16</v>
      </c>
      <c r="K2696" t="s">
        <v>21</v>
      </c>
      <c r="L2696" t="s">
        <v>18</v>
      </c>
      <c r="M2696">
        <v>42.8</v>
      </c>
      <c r="N2696">
        <v>73557.69</v>
      </c>
      <c r="O2696" t="s">
        <v>19</v>
      </c>
      <c r="P2696" t="str">
        <f t="shared" ref="P2696:P2698" si="1436">IF(A2696&lt;30,"18-29",IF(A2696&lt;45,"30-44",IF(A2696&lt;60,"45-59",IF(A2696&lt;75,"60-74","75+"))))</f>
        <v>75+</v>
      </c>
      <c r="Q2696" t="str">
        <f>IF(PatientData[[#This Row],[bmi]]&lt;18.5,"Underweight",
IF(PatientData[[#This Row],[bmi]]&lt;25,"Normal",
IF(PatientData[[#This Row],[bmi]]&lt;30,"Overweight","Obese")))</f>
        <v>Normal</v>
      </c>
      <c r="R2696" t="str">
        <f t="shared" si="1432"/>
        <v>High BP</v>
      </c>
      <c r="S2696" t="str">
        <f t="shared" si="1433"/>
        <v>High Cost</v>
      </c>
    </row>
    <row r="2697" spans="1:19" x14ac:dyDescent="0.3">
      <c r="A2697">
        <v>82</v>
      </c>
      <c r="B2697" t="s">
        <v>20</v>
      </c>
      <c r="C2697">
        <v>24.1</v>
      </c>
      <c r="D2697">
        <v>137</v>
      </c>
      <c r="E2697">
        <v>79</v>
      </c>
      <c r="F2697">
        <v>246.2</v>
      </c>
      <c r="G2697">
        <v>118.5</v>
      </c>
      <c r="H2697">
        <v>84</v>
      </c>
      <c r="I2697">
        <v>1</v>
      </c>
      <c r="J2697" t="s">
        <v>24</v>
      </c>
      <c r="K2697" t="s">
        <v>17</v>
      </c>
      <c r="L2697" t="s">
        <v>25</v>
      </c>
      <c r="M2697">
        <v>2.1</v>
      </c>
      <c r="N2697">
        <v>5447.33</v>
      </c>
      <c r="O2697" t="s">
        <v>19</v>
      </c>
      <c r="P2697" t="str">
        <f t="shared" si="1436"/>
        <v>75+</v>
      </c>
      <c r="Q2697" t="str">
        <f>IF(PatientData[[#This Row],[bmi]]&lt;18.5,"Underweight",
IF(PatientData[[#This Row],[bmi]]&lt;25,"Normal",
IF(PatientData[[#This Row],[bmi]]&lt;30,"Overweight","Obese")))</f>
        <v>Normal</v>
      </c>
      <c r="R2697" t="str">
        <f t="shared" si="1432"/>
        <v>High BP</v>
      </c>
      <c r="S2697" t="str">
        <f t="shared" si="1433"/>
        <v>Normal Cost</v>
      </c>
    </row>
    <row r="2698" spans="1:19" x14ac:dyDescent="0.3">
      <c r="A2698">
        <v>46</v>
      </c>
      <c r="B2698" t="s">
        <v>20</v>
      </c>
      <c r="C2698">
        <v>24.1</v>
      </c>
      <c r="D2698">
        <v>126</v>
      </c>
      <c r="E2698">
        <v>72</v>
      </c>
      <c r="F2698">
        <v>211</v>
      </c>
      <c r="G2698">
        <v>110.5</v>
      </c>
      <c r="H2698">
        <v>57</v>
      </c>
      <c r="I2698">
        <v>2</v>
      </c>
      <c r="J2698" t="s">
        <v>24</v>
      </c>
      <c r="K2698" t="s">
        <v>17</v>
      </c>
      <c r="L2698" t="s">
        <v>18</v>
      </c>
      <c r="M2698">
        <v>6.1</v>
      </c>
      <c r="N2698">
        <v>11468.18</v>
      </c>
      <c r="O2698" t="s">
        <v>19</v>
      </c>
      <c r="P2698" t="str">
        <f t="shared" si="1436"/>
        <v>45-59</v>
      </c>
      <c r="Q2698" t="str">
        <f>IF(PatientData[[#This Row],[bmi]]&lt;18.5,"Underweight",
IF(PatientData[[#This Row],[bmi]]&lt;25,"Normal",
IF(PatientData[[#This Row],[bmi]]&lt;30,"Overweight","Obese")))</f>
        <v>Normal</v>
      </c>
      <c r="R2698" t="str">
        <f t="shared" si="1432"/>
        <v>High BP</v>
      </c>
      <c r="S2698" t="str">
        <f t="shared" si="1433"/>
        <v>Normal Cost</v>
      </c>
    </row>
    <row r="2699" spans="1:19" x14ac:dyDescent="0.3">
      <c r="A2699">
        <v>69</v>
      </c>
      <c r="B2699" t="s">
        <v>15</v>
      </c>
      <c r="C2699">
        <v>27.7</v>
      </c>
      <c r="D2699">
        <v>131</v>
      </c>
      <c r="E2699">
        <v>78</v>
      </c>
      <c r="F2699">
        <v>246.2</v>
      </c>
      <c r="G2699">
        <v>105.5</v>
      </c>
      <c r="H2699">
        <v>64</v>
      </c>
      <c r="I2699">
        <v>1</v>
      </c>
      <c r="J2699" t="s">
        <v>27</v>
      </c>
      <c r="K2699" t="s">
        <v>28</v>
      </c>
      <c r="L2699" t="s">
        <v>18</v>
      </c>
      <c r="M2699">
        <v>15.8</v>
      </c>
      <c r="N2699">
        <v>27027.1</v>
      </c>
      <c r="O2699" t="s">
        <v>23</v>
      </c>
      <c r="P2699" t="str">
        <f t="shared" ref="P2699" si="1437">IF(A2696&lt;30,"18-29",IF(A2696&lt;45,"30-44",IF(A2696&lt;60,"45-59",IF(A2696&lt;75,"60-74","75+"))))</f>
        <v>75+</v>
      </c>
      <c r="Q2699" t="str">
        <f>IF(PatientData[[#This Row],[bmi]]&lt;18.5,"Underweight",
IF(PatientData[[#This Row],[bmi]]&lt;25,"Normal",
IF(PatientData[[#This Row],[bmi]]&lt;30,"Overweight","Obese")))</f>
        <v>Overweight</v>
      </c>
      <c r="R2699" t="str">
        <f t="shared" si="1432"/>
        <v>High BP</v>
      </c>
      <c r="S2699" t="str">
        <f t="shared" si="1433"/>
        <v>High Cost</v>
      </c>
    </row>
    <row r="2700" spans="1:19" x14ac:dyDescent="0.3">
      <c r="A2700">
        <v>68</v>
      </c>
      <c r="B2700" t="s">
        <v>20</v>
      </c>
      <c r="C2700">
        <v>24.1</v>
      </c>
      <c r="D2700">
        <v>138</v>
      </c>
      <c r="E2700">
        <v>75</v>
      </c>
      <c r="F2700">
        <v>213.2</v>
      </c>
      <c r="G2700">
        <v>94.8</v>
      </c>
      <c r="H2700">
        <v>82</v>
      </c>
      <c r="I2700">
        <v>1</v>
      </c>
      <c r="J2700" t="s">
        <v>16</v>
      </c>
      <c r="K2700" t="s">
        <v>26</v>
      </c>
      <c r="L2700" t="s">
        <v>25</v>
      </c>
      <c r="M2700">
        <v>5</v>
      </c>
      <c r="N2700">
        <v>9215.98</v>
      </c>
      <c r="O2700" t="s">
        <v>19</v>
      </c>
      <c r="P2700" t="str">
        <f t="shared" ref="P2700:P2703" si="1438">IF(A2700&lt;30,"18-29",IF(A2700&lt;45,"30-44",IF(A2700&lt;60,"45-59",IF(A2700&lt;75,"60-74","75+"))))</f>
        <v>60-74</v>
      </c>
      <c r="Q2700" t="str">
        <f>IF(PatientData[[#This Row],[bmi]]&lt;18.5,"Underweight",
IF(PatientData[[#This Row],[bmi]]&lt;25,"Normal",
IF(PatientData[[#This Row],[bmi]]&lt;30,"Overweight","Obese")))</f>
        <v>Normal</v>
      </c>
      <c r="R2700" t="str">
        <f t="shared" si="1432"/>
        <v>High BP</v>
      </c>
      <c r="S2700" t="str">
        <f t="shared" si="1433"/>
        <v>Normal Cost</v>
      </c>
    </row>
    <row r="2701" spans="1:19" x14ac:dyDescent="0.3">
      <c r="A2701">
        <v>65</v>
      </c>
      <c r="B2701" t="s">
        <v>20</v>
      </c>
      <c r="C2701">
        <v>24.1</v>
      </c>
      <c r="D2701">
        <v>125</v>
      </c>
      <c r="E2701">
        <v>69</v>
      </c>
      <c r="F2701">
        <v>196.1</v>
      </c>
      <c r="G2701">
        <v>106.9</v>
      </c>
      <c r="H2701">
        <v>76</v>
      </c>
      <c r="I2701">
        <v>1</v>
      </c>
      <c r="J2701" t="s">
        <v>27</v>
      </c>
      <c r="K2701" t="s">
        <v>21</v>
      </c>
      <c r="L2701" t="s">
        <v>18</v>
      </c>
      <c r="M2701">
        <v>5.5</v>
      </c>
      <c r="N2701">
        <v>12525.89</v>
      </c>
      <c r="O2701" t="s">
        <v>19</v>
      </c>
      <c r="P2701" t="str">
        <f t="shared" si="1438"/>
        <v>60-74</v>
      </c>
      <c r="Q2701" t="str">
        <f>IF(PatientData[[#This Row],[bmi]]&lt;18.5,"Underweight",
IF(PatientData[[#This Row],[bmi]]&lt;25,"Normal",
IF(PatientData[[#This Row],[bmi]]&lt;30,"Overweight","Obese")))</f>
        <v>Normal</v>
      </c>
      <c r="R2701" t="str">
        <f t="shared" si="1432"/>
        <v>High BP</v>
      </c>
      <c r="S2701" t="str">
        <f t="shared" si="1433"/>
        <v>Normal Cost</v>
      </c>
    </row>
    <row r="2702" spans="1:19" x14ac:dyDescent="0.3">
      <c r="A2702">
        <v>62</v>
      </c>
      <c r="B2702" t="s">
        <v>20</v>
      </c>
      <c r="C2702">
        <v>24.2</v>
      </c>
      <c r="D2702">
        <v>120</v>
      </c>
      <c r="E2702">
        <v>68</v>
      </c>
      <c r="F2702">
        <v>192.4</v>
      </c>
      <c r="G2702">
        <v>78.5</v>
      </c>
      <c r="H2702">
        <v>81</v>
      </c>
      <c r="I2702">
        <v>2</v>
      </c>
      <c r="J2702" t="s">
        <v>16</v>
      </c>
      <c r="K2702" t="s">
        <v>28</v>
      </c>
      <c r="L2702" t="s">
        <v>25</v>
      </c>
      <c r="M2702">
        <v>12</v>
      </c>
      <c r="N2702">
        <v>24426.959999999999</v>
      </c>
      <c r="O2702" t="s">
        <v>23</v>
      </c>
      <c r="P2702" t="str">
        <f t="shared" si="1438"/>
        <v>60-74</v>
      </c>
      <c r="Q2702" t="str">
        <f>IF(PatientData[[#This Row],[bmi]]&lt;18.5,"Underweight",
IF(PatientData[[#This Row],[bmi]]&lt;25,"Normal",
IF(PatientData[[#This Row],[bmi]]&lt;30,"Overweight","Obese")))</f>
        <v>Normal</v>
      </c>
      <c r="R2702" t="str">
        <f t="shared" si="1432"/>
        <v>High BP</v>
      </c>
      <c r="S2702" t="str">
        <f t="shared" si="1433"/>
        <v>High Cost</v>
      </c>
    </row>
    <row r="2703" spans="1:19" x14ac:dyDescent="0.3">
      <c r="A2703">
        <v>65</v>
      </c>
      <c r="B2703" t="s">
        <v>20</v>
      </c>
      <c r="C2703">
        <v>24.2</v>
      </c>
      <c r="D2703">
        <v>113</v>
      </c>
      <c r="E2703">
        <v>71</v>
      </c>
      <c r="F2703">
        <v>217.6</v>
      </c>
      <c r="G2703">
        <v>117.5</v>
      </c>
      <c r="H2703">
        <v>67</v>
      </c>
      <c r="I2703">
        <v>0</v>
      </c>
      <c r="J2703" t="s">
        <v>24</v>
      </c>
      <c r="K2703" t="s">
        <v>17</v>
      </c>
      <c r="L2703" t="s">
        <v>25</v>
      </c>
      <c r="M2703">
        <v>7.2</v>
      </c>
      <c r="N2703">
        <v>11071.19</v>
      </c>
      <c r="O2703" t="s">
        <v>19</v>
      </c>
      <c r="P2703" t="str">
        <f t="shared" si="1438"/>
        <v>60-74</v>
      </c>
      <c r="Q2703" t="str">
        <f>IF(PatientData[[#This Row],[bmi]]&lt;18.5,"Underweight",
IF(PatientData[[#This Row],[bmi]]&lt;25,"Normal",
IF(PatientData[[#This Row],[bmi]]&lt;30,"Overweight","Obese")))</f>
        <v>Normal</v>
      </c>
      <c r="R2703" t="str">
        <f t="shared" si="1432"/>
        <v>Normal BP</v>
      </c>
      <c r="S2703" t="str">
        <f t="shared" si="1433"/>
        <v>Normal Cost</v>
      </c>
    </row>
    <row r="2704" spans="1:19" x14ac:dyDescent="0.3">
      <c r="A2704">
        <v>65</v>
      </c>
      <c r="B2704" t="s">
        <v>15</v>
      </c>
      <c r="C2704">
        <v>24.7</v>
      </c>
      <c r="D2704">
        <v>146</v>
      </c>
      <c r="E2704">
        <v>83</v>
      </c>
      <c r="F2704">
        <v>232.1</v>
      </c>
      <c r="G2704">
        <v>107.7</v>
      </c>
      <c r="H2704">
        <v>72</v>
      </c>
      <c r="I2704">
        <v>1</v>
      </c>
      <c r="J2704" t="s">
        <v>27</v>
      </c>
      <c r="K2704" t="s">
        <v>17</v>
      </c>
      <c r="L2704" t="s">
        <v>18</v>
      </c>
      <c r="M2704">
        <v>11.2</v>
      </c>
      <c r="N2704">
        <v>20094.41</v>
      </c>
      <c r="O2704" t="s">
        <v>19</v>
      </c>
      <c r="P2704" t="str">
        <f t="shared" ref="P2704:P2705" si="1439">IF(A2701&lt;30,"18-29",IF(A2701&lt;45,"30-44",IF(A2701&lt;60,"45-59",IF(A2701&lt;75,"60-74","75+"))))</f>
        <v>60-74</v>
      </c>
      <c r="Q2704" t="str">
        <f>IF(PatientData[[#This Row],[bmi]]&lt;18.5,"Underweight",
IF(PatientData[[#This Row],[bmi]]&lt;25,"Normal",
IF(PatientData[[#This Row],[bmi]]&lt;30,"Overweight","Obese")))</f>
        <v>Normal</v>
      </c>
      <c r="R2704" t="str">
        <f t="shared" si="1432"/>
        <v>High BP</v>
      </c>
      <c r="S2704" t="str">
        <f t="shared" si="1433"/>
        <v>High Cost</v>
      </c>
    </row>
    <row r="2705" spans="1:19" x14ac:dyDescent="0.3">
      <c r="A2705">
        <v>77</v>
      </c>
      <c r="B2705" t="s">
        <v>15</v>
      </c>
      <c r="C2705">
        <v>24.5</v>
      </c>
      <c r="D2705">
        <v>131</v>
      </c>
      <c r="E2705">
        <v>83</v>
      </c>
      <c r="F2705">
        <v>206.1</v>
      </c>
      <c r="G2705">
        <v>107.1</v>
      </c>
      <c r="H2705">
        <v>72</v>
      </c>
      <c r="I2705">
        <v>1</v>
      </c>
      <c r="J2705" t="s">
        <v>27</v>
      </c>
      <c r="K2705" t="s">
        <v>28</v>
      </c>
      <c r="L2705" t="s">
        <v>25</v>
      </c>
      <c r="M2705">
        <v>4.7</v>
      </c>
      <c r="N2705">
        <v>11730.35</v>
      </c>
      <c r="O2705" t="s">
        <v>19</v>
      </c>
      <c r="P2705" t="str">
        <f t="shared" si="1439"/>
        <v>60-74</v>
      </c>
      <c r="Q2705" t="str">
        <f>IF(PatientData[[#This Row],[bmi]]&lt;18.5,"Underweight",
IF(PatientData[[#This Row],[bmi]]&lt;25,"Normal",
IF(PatientData[[#This Row],[bmi]]&lt;30,"Overweight","Obese")))</f>
        <v>Normal</v>
      </c>
      <c r="R2705" t="str">
        <f t="shared" si="1432"/>
        <v>High BP</v>
      </c>
      <c r="S2705" t="str">
        <f t="shared" si="1433"/>
        <v>Normal Cost</v>
      </c>
    </row>
    <row r="2706" spans="1:19" x14ac:dyDescent="0.3">
      <c r="A2706">
        <v>57</v>
      </c>
      <c r="B2706" t="s">
        <v>20</v>
      </c>
      <c r="C2706">
        <v>24.2</v>
      </c>
      <c r="D2706">
        <v>126</v>
      </c>
      <c r="E2706">
        <v>85</v>
      </c>
      <c r="F2706">
        <v>204.4</v>
      </c>
      <c r="G2706">
        <v>101.7</v>
      </c>
      <c r="H2706">
        <v>88</v>
      </c>
      <c r="I2706">
        <v>2</v>
      </c>
      <c r="J2706" t="s">
        <v>27</v>
      </c>
      <c r="K2706" t="s">
        <v>21</v>
      </c>
      <c r="L2706" t="s">
        <v>18</v>
      </c>
      <c r="M2706">
        <v>8.3000000000000007</v>
      </c>
      <c r="N2706">
        <v>14179.35</v>
      </c>
      <c r="O2706" t="s">
        <v>19</v>
      </c>
      <c r="P2706" t="str">
        <f t="shared" ref="P2706:P2707" si="1440">IF(A2706&lt;30,"18-29",IF(A2706&lt;45,"30-44",IF(A2706&lt;60,"45-59",IF(A2706&lt;75,"60-74","75+"))))</f>
        <v>45-59</v>
      </c>
      <c r="Q2706" t="str">
        <f>IF(PatientData[[#This Row],[bmi]]&lt;18.5,"Underweight",
IF(PatientData[[#This Row],[bmi]]&lt;25,"Normal",
IF(PatientData[[#This Row],[bmi]]&lt;30,"Overweight","Obese")))</f>
        <v>Normal</v>
      </c>
      <c r="R2706" t="str">
        <f t="shared" si="1432"/>
        <v>High BP</v>
      </c>
      <c r="S2706" t="str">
        <f t="shared" si="1433"/>
        <v>Normal Cost</v>
      </c>
    </row>
    <row r="2707" spans="1:19" x14ac:dyDescent="0.3">
      <c r="A2707">
        <v>73</v>
      </c>
      <c r="B2707" t="s">
        <v>20</v>
      </c>
      <c r="C2707">
        <v>24.2</v>
      </c>
      <c r="D2707">
        <v>128</v>
      </c>
      <c r="E2707">
        <v>76</v>
      </c>
      <c r="F2707">
        <v>241.5</v>
      </c>
      <c r="G2707">
        <v>145.5</v>
      </c>
      <c r="H2707">
        <v>107</v>
      </c>
      <c r="I2707">
        <v>3</v>
      </c>
      <c r="J2707" t="s">
        <v>27</v>
      </c>
      <c r="K2707" t="s">
        <v>21</v>
      </c>
      <c r="L2707" t="s">
        <v>18</v>
      </c>
      <c r="M2707">
        <v>5.7</v>
      </c>
      <c r="N2707">
        <v>11906.61</v>
      </c>
      <c r="O2707" t="s">
        <v>19</v>
      </c>
      <c r="P2707" t="str">
        <f t="shared" si="1440"/>
        <v>60-74</v>
      </c>
      <c r="Q2707" t="str">
        <f>IF(PatientData[[#This Row],[bmi]]&lt;18.5,"Underweight",
IF(PatientData[[#This Row],[bmi]]&lt;25,"Normal",
IF(PatientData[[#This Row],[bmi]]&lt;30,"Overweight","Obese")))</f>
        <v>Normal</v>
      </c>
      <c r="R2707" t="str">
        <f t="shared" si="1432"/>
        <v>High BP</v>
      </c>
      <c r="S2707" t="str">
        <f t="shared" si="1433"/>
        <v>Normal Cost</v>
      </c>
    </row>
    <row r="2708" spans="1:19" x14ac:dyDescent="0.3">
      <c r="A2708">
        <v>42</v>
      </c>
      <c r="B2708" t="s">
        <v>15</v>
      </c>
      <c r="C2708">
        <v>27.5</v>
      </c>
      <c r="D2708">
        <v>133</v>
      </c>
      <c r="E2708">
        <v>75</v>
      </c>
      <c r="F2708">
        <v>204</v>
      </c>
      <c r="G2708">
        <v>86.2</v>
      </c>
      <c r="H2708">
        <v>90</v>
      </c>
      <c r="I2708">
        <v>0</v>
      </c>
      <c r="J2708" t="s">
        <v>16</v>
      </c>
      <c r="K2708" t="s">
        <v>26</v>
      </c>
      <c r="L2708" t="s">
        <v>22</v>
      </c>
      <c r="M2708">
        <v>6.5</v>
      </c>
      <c r="N2708">
        <v>12794.14</v>
      </c>
      <c r="O2708" t="s">
        <v>23</v>
      </c>
      <c r="P2708" t="str">
        <f t="shared" ref="P2708:P2711" si="1441">IF(A2705&lt;30,"18-29",IF(A2705&lt;45,"30-44",IF(A2705&lt;60,"45-59",IF(A2705&lt;75,"60-74","75+"))))</f>
        <v>75+</v>
      </c>
      <c r="Q2708" t="str">
        <f>IF(PatientData[[#This Row],[bmi]]&lt;18.5,"Underweight",
IF(PatientData[[#This Row],[bmi]]&lt;25,"Normal",
IF(PatientData[[#This Row],[bmi]]&lt;30,"Overweight","Obese")))</f>
        <v>Overweight</v>
      </c>
      <c r="R2708" t="str">
        <f t="shared" si="1432"/>
        <v>High BP</v>
      </c>
      <c r="S2708" t="str">
        <f t="shared" si="1433"/>
        <v>Normal Cost</v>
      </c>
    </row>
    <row r="2709" spans="1:19" x14ac:dyDescent="0.3">
      <c r="A2709">
        <v>87</v>
      </c>
      <c r="B2709" t="s">
        <v>15</v>
      </c>
      <c r="C2709">
        <v>30</v>
      </c>
      <c r="D2709">
        <v>149</v>
      </c>
      <c r="E2709">
        <v>91</v>
      </c>
      <c r="F2709">
        <v>264.3</v>
      </c>
      <c r="G2709">
        <v>89.1</v>
      </c>
      <c r="H2709">
        <v>79</v>
      </c>
      <c r="I2709">
        <v>0</v>
      </c>
      <c r="J2709" t="s">
        <v>27</v>
      </c>
      <c r="K2709" t="s">
        <v>26</v>
      </c>
      <c r="L2709" t="s">
        <v>22</v>
      </c>
      <c r="M2709">
        <v>3.2</v>
      </c>
      <c r="N2709">
        <v>6878.29</v>
      </c>
      <c r="O2709" t="s">
        <v>19</v>
      </c>
      <c r="P2709" t="str">
        <f t="shared" si="1441"/>
        <v>45-59</v>
      </c>
      <c r="Q2709" t="str">
        <f>IF(PatientData[[#This Row],[bmi]]&lt;18.5,"Underweight",
IF(PatientData[[#This Row],[bmi]]&lt;25,"Normal",
IF(PatientData[[#This Row],[bmi]]&lt;30,"Overweight","Obese")))</f>
        <v>Obese</v>
      </c>
      <c r="R2709" t="str">
        <f t="shared" si="1432"/>
        <v>High BP</v>
      </c>
      <c r="S2709" t="str">
        <f t="shared" si="1433"/>
        <v>Normal Cost</v>
      </c>
    </row>
    <row r="2710" spans="1:19" x14ac:dyDescent="0.3">
      <c r="A2710">
        <v>79</v>
      </c>
      <c r="B2710" t="s">
        <v>15</v>
      </c>
      <c r="C2710">
        <v>30.4</v>
      </c>
      <c r="D2710">
        <v>143</v>
      </c>
      <c r="E2710">
        <v>87</v>
      </c>
      <c r="F2710">
        <v>230.7</v>
      </c>
      <c r="G2710">
        <v>90.5</v>
      </c>
      <c r="H2710">
        <v>73</v>
      </c>
      <c r="I2710">
        <v>1</v>
      </c>
      <c r="J2710" t="s">
        <v>24</v>
      </c>
      <c r="K2710" t="s">
        <v>21</v>
      </c>
      <c r="L2710" t="s">
        <v>25</v>
      </c>
      <c r="M2710">
        <v>6.7</v>
      </c>
      <c r="N2710">
        <v>13944.29</v>
      </c>
      <c r="O2710" t="s">
        <v>19</v>
      </c>
      <c r="P2710" t="str">
        <f t="shared" si="1441"/>
        <v>60-74</v>
      </c>
      <c r="Q2710" t="str">
        <f>IF(PatientData[[#This Row],[bmi]]&lt;18.5,"Underweight",
IF(PatientData[[#This Row],[bmi]]&lt;25,"Normal",
IF(PatientData[[#This Row],[bmi]]&lt;30,"Overweight","Obese")))</f>
        <v>Obese</v>
      </c>
      <c r="R2710" t="str">
        <f t="shared" si="1432"/>
        <v>High BP</v>
      </c>
      <c r="S2710" t="str">
        <f t="shared" si="1433"/>
        <v>Normal Cost</v>
      </c>
    </row>
    <row r="2711" spans="1:19" x14ac:dyDescent="0.3">
      <c r="A2711">
        <v>75</v>
      </c>
      <c r="B2711" t="s">
        <v>15</v>
      </c>
      <c r="C2711">
        <v>30.9</v>
      </c>
      <c r="D2711">
        <v>137</v>
      </c>
      <c r="E2711">
        <v>89</v>
      </c>
      <c r="F2711">
        <v>282.5</v>
      </c>
      <c r="G2711">
        <v>90</v>
      </c>
      <c r="H2711">
        <v>81</v>
      </c>
      <c r="I2711">
        <v>1</v>
      </c>
      <c r="J2711" t="s">
        <v>16</v>
      </c>
      <c r="K2711" t="s">
        <v>21</v>
      </c>
      <c r="L2711" t="s">
        <v>25</v>
      </c>
      <c r="M2711">
        <v>10.1</v>
      </c>
      <c r="N2711">
        <v>20027.59</v>
      </c>
      <c r="O2711" t="s">
        <v>19</v>
      </c>
      <c r="P2711" t="str">
        <f t="shared" si="1441"/>
        <v>30-44</v>
      </c>
      <c r="Q2711" t="str">
        <f>IF(PatientData[[#This Row],[bmi]]&lt;18.5,"Underweight",
IF(PatientData[[#This Row],[bmi]]&lt;25,"Normal",
IF(PatientData[[#This Row],[bmi]]&lt;30,"Overweight","Obese")))</f>
        <v>Obese</v>
      </c>
      <c r="R2711" t="str">
        <f t="shared" si="1432"/>
        <v>High BP</v>
      </c>
      <c r="S2711" t="str">
        <f t="shared" si="1433"/>
        <v>High Cost</v>
      </c>
    </row>
    <row r="2712" spans="1:19" x14ac:dyDescent="0.3">
      <c r="A2712">
        <v>72</v>
      </c>
      <c r="B2712" t="s">
        <v>20</v>
      </c>
      <c r="C2712">
        <v>24.2</v>
      </c>
      <c r="D2712">
        <v>209</v>
      </c>
      <c r="E2712">
        <v>134</v>
      </c>
      <c r="F2712">
        <v>215.7</v>
      </c>
      <c r="G2712">
        <v>123.4</v>
      </c>
      <c r="H2712">
        <v>67</v>
      </c>
      <c r="I2712">
        <v>3</v>
      </c>
      <c r="J2712" t="s">
        <v>24</v>
      </c>
      <c r="K2712" t="s">
        <v>26</v>
      </c>
      <c r="L2712" t="s">
        <v>18</v>
      </c>
      <c r="M2712">
        <v>8.8000000000000007</v>
      </c>
      <c r="N2712">
        <v>15082.82</v>
      </c>
      <c r="O2712" t="s">
        <v>19</v>
      </c>
      <c r="P2712" t="str">
        <f t="shared" ref="P2712:P2713" si="1442">IF(A2712&lt;30,"18-29",IF(A2712&lt;45,"30-44",IF(A2712&lt;60,"45-59",IF(A2712&lt;75,"60-74","75+"))))</f>
        <v>60-74</v>
      </c>
      <c r="Q2712" t="str">
        <f>IF(PatientData[[#This Row],[bmi]]&lt;18.5,"Underweight",
IF(PatientData[[#This Row],[bmi]]&lt;25,"Normal",
IF(PatientData[[#This Row],[bmi]]&lt;30,"Overweight","Obese")))</f>
        <v>Normal</v>
      </c>
      <c r="R2712" t="str">
        <f t="shared" si="1432"/>
        <v>High BP</v>
      </c>
      <c r="S2712" t="str">
        <f t="shared" si="1433"/>
        <v>High Cost</v>
      </c>
    </row>
    <row r="2713" spans="1:19" x14ac:dyDescent="0.3">
      <c r="A2713">
        <v>67</v>
      </c>
      <c r="B2713" t="s">
        <v>20</v>
      </c>
      <c r="C2713">
        <v>24.2</v>
      </c>
      <c r="D2713">
        <v>131</v>
      </c>
      <c r="E2713">
        <v>86</v>
      </c>
      <c r="F2713">
        <v>210.7</v>
      </c>
      <c r="G2713">
        <v>95.3</v>
      </c>
      <c r="H2713">
        <v>76</v>
      </c>
      <c r="I2713">
        <v>0</v>
      </c>
      <c r="J2713" t="s">
        <v>27</v>
      </c>
      <c r="K2713" t="s">
        <v>28</v>
      </c>
      <c r="L2713" t="s">
        <v>25</v>
      </c>
      <c r="M2713">
        <v>3</v>
      </c>
      <c r="N2713">
        <v>9320.7199999999993</v>
      </c>
      <c r="O2713" t="s">
        <v>19</v>
      </c>
      <c r="P2713" t="str">
        <f t="shared" si="1442"/>
        <v>60-74</v>
      </c>
      <c r="Q2713" t="str">
        <f>IF(PatientData[[#This Row],[bmi]]&lt;18.5,"Underweight",
IF(PatientData[[#This Row],[bmi]]&lt;25,"Normal",
IF(PatientData[[#This Row],[bmi]]&lt;30,"Overweight","Obese")))</f>
        <v>Normal</v>
      </c>
      <c r="R2713" t="str">
        <f t="shared" si="1432"/>
        <v>High BP</v>
      </c>
      <c r="S2713" t="str">
        <f t="shared" si="1433"/>
        <v>Normal Cost</v>
      </c>
    </row>
    <row r="2714" spans="1:19" x14ac:dyDescent="0.3">
      <c r="A2714">
        <v>61</v>
      </c>
      <c r="B2714" t="s">
        <v>15</v>
      </c>
      <c r="C2714">
        <v>27.4</v>
      </c>
      <c r="D2714">
        <v>117</v>
      </c>
      <c r="E2714">
        <v>80</v>
      </c>
      <c r="F2714">
        <v>230</v>
      </c>
      <c r="G2714">
        <v>92.5</v>
      </c>
      <c r="H2714">
        <v>82</v>
      </c>
      <c r="I2714">
        <v>2</v>
      </c>
      <c r="J2714" t="s">
        <v>24</v>
      </c>
      <c r="K2714" t="s">
        <v>28</v>
      </c>
      <c r="L2714" t="s">
        <v>25</v>
      </c>
      <c r="M2714">
        <v>2.6</v>
      </c>
      <c r="N2714">
        <v>9109.31</v>
      </c>
      <c r="O2714" t="s">
        <v>19</v>
      </c>
      <c r="P2714" t="str">
        <f t="shared" ref="P2714:P2717" si="1443">IF(A2711&lt;30,"18-29",IF(A2711&lt;45,"30-44",IF(A2711&lt;60,"45-59",IF(A2711&lt;75,"60-74","75+"))))</f>
        <v>75+</v>
      </c>
      <c r="Q2714" t="str">
        <f>IF(PatientData[[#This Row],[bmi]]&lt;18.5,"Underweight",
IF(PatientData[[#This Row],[bmi]]&lt;25,"Normal",
IF(PatientData[[#This Row],[bmi]]&lt;30,"Overweight","Obese")))</f>
        <v>Overweight</v>
      </c>
      <c r="R2714" t="str">
        <f t="shared" si="1432"/>
        <v>High BP</v>
      </c>
      <c r="S2714" t="str">
        <f t="shared" si="1433"/>
        <v>Normal Cost</v>
      </c>
    </row>
    <row r="2715" spans="1:19" x14ac:dyDescent="0.3">
      <c r="A2715">
        <v>64</v>
      </c>
      <c r="B2715" t="s">
        <v>15</v>
      </c>
      <c r="C2715">
        <v>32.6</v>
      </c>
      <c r="D2715">
        <v>127</v>
      </c>
      <c r="E2715">
        <v>77</v>
      </c>
      <c r="F2715">
        <v>209.2</v>
      </c>
      <c r="G2715">
        <v>95.8</v>
      </c>
      <c r="H2715">
        <v>74</v>
      </c>
      <c r="I2715">
        <v>2</v>
      </c>
      <c r="J2715" t="s">
        <v>24</v>
      </c>
      <c r="K2715" t="s">
        <v>28</v>
      </c>
      <c r="L2715" t="s">
        <v>25</v>
      </c>
      <c r="M2715">
        <v>6.6</v>
      </c>
      <c r="N2715">
        <v>13480.01</v>
      </c>
      <c r="O2715" t="s">
        <v>19</v>
      </c>
      <c r="P2715" t="str">
        <f t="shared" si="1443"/>
        <v>60-74</v>
      </c>
      <c r="Q2715" t="str">
        <f>IF(PatientData[[#This Row],[bmi]]&lt;18.5,"Underweight",
IF(PatientData[[#This Row],[bmi]]&lt;25,"Normal",
IF(PatientData[[#This Row],[bmi]]&lt;30,"Overweight","Obese")))</f>
        <v>Obese</v>
      </c>
      <c r="R2715" t="str">
        <f t="shared" si="1432"/>
        <v>High BP</v>
      </c>
      <c r="S2715" t="str">
        <f t="shared" si="1433"/>
        <v>Normal Cost</v>
      </c>
    </row>
    <row r="2716" spans="1:19" x14ac:dyDescent="0.3">
      <c r="A2716">
        <v>48</v>
      </c>
      <c r="B2716" t="s">
        <v>15</v>
      </c>
      <c r="C2716">
        <v>31.1</v>
      </c>
      <c r="D2716">
        <v>122</v>
      </c>
      <c r="E2716">
        <v>74</v>
      </c>
      <c r="F2716">
        <v>222.2</v>
      </c>
      <c r="G2716">
        <v>104</v>
      </c>
      <c r="H2716">
        <v>164</v>
      </c>
      <c r="I2716">
        <v>4</v>
      </c>
      <c r="J2716" t="s">
        <v>16</v>
      </c>
      <c r="K2716" t="s">
        <v>21</v>
      </c>
      <c r="L2716" t="s">
        <v>18</v>
      </c>
      <c r="M2716">
        <v>16</v>
      </c>
      <c r="N2716">
        <v>31225.49</v>
      </c>
      <c r="O2716" t="s">
        <v>19</v>
      </c>
      <c r="P2716" t="str">
        <f t="shared" si="1443"/>
        <v>60-74</v>
      </c>
      <c r="Q2716" t="str">
        <f>IF(PatientData[[#This Row],[bmi]]&lt;18.5,"Underweight",
IF(PatientData[[#This Row],[bmi]]&lt;25,"Normal",
IF(PatientData[[#This Row],[bmi]]&lt;30,"Overweight","Obese")))</f>
        <v>Obese</v>
      </c>
      <c r="R2716" t="str">
        <f t="shared" si="1432"/>
        <v>High BP</v>
      </c>
      <c r="S2716" t="str">
        <f t="shared" si="1433"/>
        <v>High Cost</v>
      </c>
    </row>
    <row r="2717" spans="1:19" x14ac:dyDescent="0.3">
      <c r="A2717">
        <v>43</v>
      </c>
      <c r="B2717" t="s">
        <v>15</v>
      </c>
      <c r="C2717">
        <v>20.2</v>
      </c>
      <c r="D2717">
        <v>120</v>
      </c>
      <c r="E2717">
        <v>77</v>
      </c>
      <c r="F2717">
        <v>157.6</v>
      </c>
      <c r="G2717">
        <v>100.7</v>
      </c>
      <c r="H2717">
        <v>87</v>
      </c>
      <c r="I2717">
        <v>3</v>
      </c>
      <c r="J2717" t="s">
        <v>16</v>
      </c>
      <c r="K2717" t="s">
        <v>21</v>
      </c>
      <c r="L2717" t="s">
        <v>18</v>
      </c>
      <c r="M2717">
        <v>9.5</v>
      </c>
      <c r="N2717">
        <v>16825.099999999999</v>
      </c>
      <c r="O2717" t="s">
        <v>19</v>
      </c>
      <c r="P2717" t="str">
        <f t="shared" si="1443"/>
        <v>60-74</v>
      </c>
      <c r="Q2717" t="str">
        <f>IF(PatientData[[#This Row],[bmi]]&lt;18.5,"Underweight",
IF(PatientData[[#This Row],[bmi]]&lt;25,"Normal",
IF(PatientData[[#This Row],[bmi]]&lt;30,"Overweight","Obese")))</f>
        <v>Normal</v>
      </c>
      <c r="R2717" t="str">
        <f t="shared" si="1432"/>
        <v>High BP</v>
      </c>
      <c r="S2717" t="str">
        <f t="shared" si="1433"/>
        <v>High Cost</v>
      </c>
    </row>
    <row r="2718" spans="1:19" x14ac:dyDescent="0.3">
      <c r="A2718">
        <v>73</v>
      </c>
      <c r="B2718" t="s">
        <v>20</v>
      </c>
      <c r="C2718">
        <v>24.2</v>
      </c>
      <c r="D2718">
        <v>138</v>
      </c>
      <c r="E2718">
        <v>82</v>
      </c>
      <c r="F2718">
        <v>220.8</v>
      </c>
      <c r="G2718">
        <v>97.4</v>
      </c>
      <c r="H2718">
        <v>87</v>
      </c>
      <c r="I2718">
        <v>1</v>
      </c>
      <c r="J2718" t="s">
        <v>16</v>
      </c>
      <c r="K2718" t="s">
        <v>26</v>
      </c>
      <c r="L2718" t="s">
        <v>25</v>
      </c>
      <c r="M2718">
        <v>13.2</v>
      </c>
      <c r="N2718">
        <v>24141.19</v>
      </c>
      <c r="O2718" t="s">
        <v>19</v>
      </c>
      <c r="P2718" t="str">
        <f t="shared" ref="P2718:P2720" si="1444">IF(A2718&lt;30,"18-29",IF(A2718&lt;45,"30-44",IF(A2718&lt;60,"45-59",IF(A2718&lt;75,"60-74","75+"))))</f>
        <v>60-74</v>
      </c>
      <c r="Q2718" t="str">
        <f>IF(PatientData[[#This Row],[bmi]]&lt;18.5,"Underweight",
IF(PatientData[[#This Row],[bmi]]&lt;25,"Normal",
IF(PatientData[[#This Row],[bmi]]&lt;30,"Overweight","Obese")))</f>
        <v>Normal</v>
      </c>
      <c r="R2718" t="str">
        <f t="shared" si="1432"/>
        <v>High BP</v>
      </c>
      <c r="S2718" t="str">
        <f t="shared" si="1433"/>
        <v>High Cost</v>
      </c>
    </row>
    <row r="2719" spans="1:19" x14ac:dyDescent="0.3">
      <c r="A2719">
        <v>50</v>
      </c>
      <c r="B2719" t="s">
        <v>20</v>
      </c>
      <c r="C2719">
        <v>24.2</v>
      </c>
      <c r="D2719">
        <v>124</v>
      </c>
      <c r="E2719">
        <v>62</v>
      </c>
      <c r="F2719">
        <v>217.5</v>
      </c>
      <c r="G2719">
        <v>89.2</v>
      </c>
      <c r="H2719">
        <v>74</v>
      </c>
      <c r="I2719">
        <v>1</v>
      </c>
      <c r="J2719" t="s">
        <v>27</v>
      </c>
      <c r="K2719" t="s">
        <v>28</v>
      </c>
      <c r="L2719" t="s">
        <v>18</v>
      </c>
      <c r="M2719">
        <v>6.7</v>
      </c>
      <c r="N2719">
        <v>14144.88</v>
      </c>
      <c r="O2719" t="s">
        <v>19</v>
      </c>
      <c r="P2719" t="str">
        <f t="shared" si="1444"/>
        <v>45-59</v>
      </c>
      <c r="Q2719" t="str">
        <f>IF(PatientData[[#This Row],[bmi]]&lt;18.5,"Underweight",
IF(PatientData[[#This Row],[bmi]]&lt;25,"Normal",
IF(PatientData[[#This Row],[bmi]]&lt;30,"Overweight","Obese")))</f>
        <v>Normal</v>
      </c>
      <c r="R2719" t="str">
        <f t="shared" si="1432"/>
        <v>High BP</v>
      </c>
      <c r="S2719" t="str">
        <f t="shared" si="1433"/>
        <v>Normal Cost</v>
      </c>
    </row>
    <row r="2720" spans="1:19" x14ac:dyDescent="0.3">
      <c r="A2720">
        <v>71</v>
      </c>
      <c r="B2720" t="s">
        <v>20</v>
      </c>
      <c r="C2720">
        <v>24.2</v>
      </c>
      <c r="D2720">
        <v>136</v>
      </c>
      <c r="E2720">
        <v>84</v>
      </c>
      <c r="F2720">
        <v>235</v>
      </c>
      <c r="G2720">
        <v>151.5</v>
      </c>
      <c r="H2720">
        <v>178</v>
      </c>
      <c r="I2720">
        <v>1</v>
      </c>
      <c r="J2720" t="s">
        <v>16</v>
      </c>
      <c r="K2720" t="s">
        <v>17</v>
      </c>
      <c r="L2720" t="s">
        <v>25</v>
      </c>
      <c r="M2720">
        <v>15.5</v>
      </c>
      <c r="N2720">
        <v>22732.94</v>
      </c>
      <c r="O2720" t="s">
        <v>19</v>
      </c>
      <c r="P2720" t="str">
        <f t="shared" si="1444"/>
        <v>60-74</v>
      </c>
      <c r="Q2720" t="str">
        <f>IF(PatientData[[#This Row],[bmi]]&lt;18.5,"Underweight",
IF(PatientData[[#This Row],[bmi]]&lt;25,"Normal",
IF(PatientData[[#This Row],[bmi]]&lt;30,"Overweight","Obese")))</f>
        <v>Normal</v>
      </c>
      <c r="R2720" t="str">
        <f t="shared" si="1432"/>
        <v>High BP</v>
      </c>
      <c r="S2720" t="str">
        <f t="shared" si="1433"/>
        <v>High Cost</v>
      </c>
    </row>
    <row r="2721" spans="1:19" x14ac:dyDescent="0.3">
      <c r="A2721">
        <v>70</v>
      </c>
      <c r="B2721" t="s">
        <v>15</v>
      </c>
      <c r="C2721">
        <v>24.5</v>
      </c>
      <c r="D2721">
        <v>132</v>
      </c>
      <c r="E2721">
        <v>79</v>
      </c>
      <c r="F2721">
        <v>226.3</v>
      </c>
      <c r="G2721">
        <v>125.9</v>
      </c>
      <c r="H2721">
        <v>88</v>
      </c>
      <c r="I2721">
        <v>1</v>
      </c>
      <c r="J2721" t="s">
        <v>16</v>
      </c>
      <c r="K2721" t="s">
        <v>26</v>
      </c>
      <c r="L2721" t="s">
        <v>18</v>
      </c>
      <c r="M2721">
        <v>11.6</v>
      </c>
      <c r="N2721">
        <v>20438.57</v>
      </c>
      <c r="O2721" t="s">
        <v>19</v>
      </c>
      <c r="P2721" t="str">
        <f t="shared" ref="P2721" si="1445">IF(A2718&lt;30,"18-29",IF(A2718&lt;45,"30-44",IF(A2718&lt;60,"45-59",IF(A2718&lt;75,"60-74","75+"))))</f>
        <v>60-74</v>
      </c>
      <c r="Q2721" t="str">
        <f>IF(PatientData[[#This Row],[bmi]]&lt;18.5,"Underweight",
IF(PatientData[[#This Row],[bmi]]&lt;25,"Normal",
IF(PatientData[[#This Row],[bmi]]&lt;30,"Overweight","Obese")))</f>
        <v>Normal</v>
      </c>
      <c r="R2721" t="str">
        <f t="shared" si="1432"/>
        <v>High BP</v>
      </c>
      <c r="S2721" t="str">
        <f t="shared" si="1433"/>
        <v>High Cost</v>
      </c>
    </row>
    <row r="2722" spans="1:19" x14ac:dyDescent="0.3">
      <c r="A2722">
        <v>79</v>
      </c>
      <c r="B2722" t="s">
        <v>20</v>
      </c>
      <c r="C2722">
        <v>24.2</v>
      </c>
      <c r="D2722">
        <v>134</v>
      </c>
      <c r="E2722">
        <v>77</v>
      </c>
      <c r="F2722">
        <v>212.8</v>
      </c>
      <c r="G2722">
        <v>155.5</v>
      </c>
      <c r="H2722">
        <v>104</v>
      </c>
      <c r="I2722">
        <v>2</v>
      </c>
      <c r="J2722" t="s">
        <v>24</v>
      </c>
      <c r="K2722" t="s">
        <v>28</v>
      </c>
      <c r="L2722" t="s">
        <v>18</v>
      </c>
      <c r="M2722">
        <v>9.6</v>
      </c>
      <c r="N2722">
        <v>21688.01</v>
      </c>
      <c r="O2722" t="s">
        <v>23</v>
      </c>
      <c r="P2722" t="str">
        <f t="shared" ref="P2722:P2724" si="1446">IF(A2722&lt;30,"18-29",IF(A2722&lt;45,"30-44",IF(A2722&lt;60,"45-59",IF(A2722&lt;75,"60-74","75+"))))</f>
        <v>75+</v>
      </c>
      <c r="Q2722" t="str">
        <f>IF(PatientData[[#This Row],[bmi]]&lt;18.5,"Underweight",
IF(PatientData[[#This Row],[bmi]]&lt;25,"Normal",
IF(PatientData[[#This Row],[bmi]]&lt;30,"Overweight","Obese")))</f>
        <v>Normal</v>
      </c>
      <c r="R2722" t="str">
        <f t="shared" si="1432"/>
        <v>High BP</v>
      </c>
      <c r="S2722" t="str">
        <f t="shared" si="1433"/>
        <v>High Cost</v>
      </c>
    </row>
    <row r="2723" spans="1:19" x14ac:dyDescent="0.3">
      <c r="A2723">
        <v>82</v>
      </c>
      <c r="B2723" t="s">
        <v>20</v>
      </c>
      <c r="C2723">
        <v>24.2</v>
      </c>
      <c r="D2723">
        <v>136</v>
      </c>
      <c r="E2723">
        <v>83</v>
      </c>
      <c r="F2723">
        <v>253.8</v>
      </c>
      <c r="G2723">
        <v>94.8</v>
      </c>
      <c r="H2723">
        <v>78</v>
      </c>
      <c r="I2723">
        <v>0</v>
      </c>
      <c r="J2723" t="s">
        <v>27</v>
      </c>
      <c r="K2723" t="s">
        <v>21</v>
      </c>
      <c r="L2723" t="s">
        <v>22</v>
      </c>
      <c r="M2723">
        <v>7.6</v>
      </c>
      <c r="N2723">
        <v>16584.22</v>
      </c>
      <c r="O2723" t="s">
        <v>19</v>
      </c>
      <c r="P2723" t="str">
        <f t="shared" si="1446"/>
        <v>75+</v>
      </c>
      <c r="Q2723" t="str">
        <f>IF(PatientData[[#This Row],[bmi]]&lt;18.5,"Underweight",
IF(PatientData[[#This Row],[bmi]]&lt;25,"Normal",
IF(PatientData[[#This Row],[bmi]]&lt;30,"Overweight","Obese")))</f>
        <v>Normal</v>
      </c>
      <c r="R2723" t="str">
        <f t="shared" si="1432"/>
        <v>High BP</v>
      </c>
      <c r="S2723" t="str">
        <f t="shared" si="1433"/>
        <v>High Cost</v>
      </c>
    </row>
    <row r="2724" spans="1:19" x14ac:dyDescent="0.3">
      <c r="A2724">
        <v>88</v>
      </c>
      <c r="B2724" t="s">
        <v>20</v>
      </c>
      <c r="C2724">
        <v>24.2</v>
      </c>
      <c r="D2724">
        <v>140</v>
      </c>
      <c r="E2724">
        <v>87</v>
      </c>
      <c r="F2724">
        <v>264.3</v>
      </c>
      <c r="G2724">
        <v>130.1</v>
      </c>
      <c r="H2724">
        <v>68</v>
      </c>
      <c r="I2724">
        <v>0</v>
      </c>
      <c r="J2724" t="s">
        <v>24</v>
      </c>
      <c r="K2724" t="s">
        <v>28</v>
      </c>
      <c r="L2724" t="s">
        <v>25</v>
      </c>
      <c r="M2724">
        <v>10.5</v>
      </c>
      <c r="N2724">
        <v>15029.41</v>
      </c>
      <c r="O2724" t="s">
        <v>19</v>
      </c>
      <c r="P2724" t="str">
        <f t="shared" si="1446"/>
        <v>75+</v>
      </c>
      <c r="Q2724" t="str">
        <f>IF(PatientData[[#This Row],[bmi]]&lt;18.5,"Underweight",
IF(PatientData[[#This Row],[bmi]]&lt;25,"Normal",
IF(PatientData[[#This Row],[bmi]]&lt;30,"Overweight","Obese")))</f>
        <v>Normal</v>
      </c>
      <c r="R2724" t="str">
        <f t="shared" si="1432"/>
        <v>High BP</v>
      </c>
      <c r="S2724" t="str">
        <f t="shared" si="1433"/>
        <v>High Cost</v>
      </c>
    </row>
    <row r="2725" spans="1:19" x14ac:dyDescent="0.3">
      <c r="A2725">
        <v>62</v>
      </c>
      <c r="B2725" t="s">
        <v>15</v>
      </c>
      <c r="C2725">
        <v>31.7</v>
      </c>
      <c r="D2725">
        <v>136</v>
      </c>
      <c r="E2725">
        <v>86</v>
      </c>
      <c r="F2725">
        <v>188.3</v>
      </c>
      <c r="G2725">
        <v>130.69999999999999</v>
      </c>
      <c r="H2725">
        <v>79</v>
      </c>
      <c r="I2725">
        <v>1</v>
      </c>
      <c r="J2725" t="s">
        <v>27</v>
      </c>
      <c r="K2725" t="s">
        <v>21</v>
      </c>
      <c r="L2725" t="s">
        <v>18</v>
      </c>
      <c r="M2725">
        <v>5.5</v>
      </c>
      <c r="N2725">
        <v>11899.43</v>
      </c>
      <c r="O2725" t="s">
        <v>19</v>
      </c>
      <c r="P2725" t="str">
        <f t="shared" ref="P2725:P2731" si="1447">IF(A2722&lt;30,"18-29",IF(A2722&lt;45,"30-44",IF(A2722&lt;60,"45-59",IF(A2722&lt;75,"60-74","75+"))))</f>
        <v>75+</v>
      </c>
      <c r="Q2725" t="str">
        <f>IF(PatientData[[#This Row],[bmi]]&lt;18.5,"Underweight",
IF(PatientData[[#This Row],[bmi]]&lt;25,"Normal",
IF(PatientData[[#This Row],[bmi]]&lt;30,"Overweight","Obese")))</f>
        <v>Obese</v>
      </c>
      <c r="R2725" t="str">
        <f t="shared" si="1432"/>
        <v>High BP</v>
      </c>
      <c r="S2725" t="str">
        <f t="shared" si="1433"/>
        <v>Normal Cost</v>
      </c>
    </row>
    <row r="2726" spans="1:19" x14ac:dyDescent="0.3">
      <c r="A2726">
        <v>67</v>
      </c>
      <c r="B2726" t="s">
        <v>15</v>
      </c>
      <c r="C2726">
        <v>23.5</v>
      </c>
      <c r="D2726">
        <v>133</v>
      </c>
      <c r="E2726">
        <v>79</v>
      </c>
      <c r="F2726">
        <v>208.5</v>
      </c>
      <c r="G2726">
        <v>140.30000000000001</v>
      </c>
      <c r="H2726">
        <v>68</v>
      </c>
      <c r="I2726">
        <v>0</v>
      </c>
      <c r="J2726" t="s">
        <v>24</v>
      </c>
      <c r="K2726" t="s">
        <v>17</v>
      </c>
      <c r="L2726" t="s">
        <v>18</v>
      </c>
      <c r="M2726">
        <v>6.8</v>
      </c>
      <c r="N2726">
        <v>12547.05</v>
      </c>
      <c r="O2726" t="s">
        <v>19</v>
      </c>
      <c r="P2726" t="str">
        <f t="shared" si="1447"/>
        <v>75+</v>
      </c>
      <c r="Q2726" t="str">
        <f>IF(PatientData[[#This Row],[bmi]]&lt;18.5,"Underweight",
IF(PatientData[[#This Row],[bmi]]&lt;25,"Normal",
IF(PatientData[[#This Row],[bmi]]&lt;30,"Overweight","Obese")))</f>
        <v>Normal</v>
      </c>
      <c r="R2726" t="str">
        <f t="shared" si="1432"/>
        <v>High BP</v>
      </c>
      <c r="S2726" t="str">
        <f t="shared" si="1433"/>
        <v>Normal Cost</v>
      </c>
    </row>
    <row r="2727" spans="1:19" x14ac:dyDescent="0.3">
      <c r="A2727">
        <v>63</v>
      </c>
      <c r="B2727" t="s">
        <v>15</v>
      </c>
      <c r="C2727">
        <v>29.9</v>
      </c>
      <c r="D2727">
        <v>146</v>
      </c>
      <c r="E2727">
        <v>82</v>
      </c>
      <c r="F2727">
        <v>254.9</v>
      </c>
      <c r="G2727">
        <v>116.4</v>
      </c>
      <c r="H2727">
        <v>76</v>
      </c>
      <c r="I2727">
        <v>2</v>
      </c>
      <c r="J2727" t="s">
        <v>27</v>
      </c>
      <c r="K2727" t="s">
        <v>17</v>
      </c>
      <c r="L2727" t="s">
        <v>18</v>
      </c>
      <c r="M2727">
        <v>1.2</v>
      </c>
      <c r="N2727">
        <v>3881.94</v>
      </c>
      <c r="O2727" t="s">
        <v>19</v>
      </c>
      <c r="P2727" t="str">
        <f t="shared" si="1447"/>
        <v>75+</v>
      </c>
      <c r="Q2727" t="str">
        <f>IF(PatientData[[#This Row],[bmi]]&lt;18.5,"Underweight",
IF(PatientData[[#This Row],[bmi]]&lt;25,"Normal",
IF(PatientData[[#This Row],[bmi]]&lt;30,"Overweight","Obese")))</f>
        <v>Overweight</v>
      </c>
      <c r="R2727" t="str">
        <f t="shared" si="1432"/>
        <v>High BP</v>
      </c>
      <c r="S2727" t="str">
        <f t="shared" si="1433"/>
        <v>Normal Cost</v>
      </c>
    </row>
    <row r="2728" spans="1:19" x14ac:dyDescent="0.3">
      <c r="A2728">
        <v>56</v>
      </c>
      <c r="B2728" t="s">
        <v>15</v>
      </c>
      <c r="C2728">
        <v>23.7</v>
      </c>
      <c r="D2728">
        <v>127</v>
      </c>
      <c r="E2728">
        <v>75</v>
      </c>
      <c r="F2728">
        <v>180.1</v>
      </c>
      <c r="G2728">
        <v>112.7</v>
      </c>
      <c r="H2728">
        <v>65</v>
      </c>
      <c r="I2728">
        <v>0</v>
      </c>
      <c r="J2728" t="s">
        <v>27</v>
      </c>
      <c r="K2728" t="s">
        <v>21</v>
      </c>
      <c r="L2728" t="s">
        <v>18</v>
      </c>
      <c r="M2728">
        <v>8.1999999999999993</v>
      </c>
      <c r="N2728">
        <v>15355.53</v>
      </c>
      <c r="O2728" t="s">
        <v>23</v>
      </c>
      <c r="P2728" t="str">
        <f t="shared" si="1447"/>
        <v>60-74</v>
      </c>
      <c r="Q2728" t="str">
        <f>IF(PatientData[[#This Row],[bmi]]&lt;18.5,"Underweight",
IF(PatientData[[#This Row],[bmi]]&lt;25,"Normal",
IF(PatientData[[#This Row],[bmi]]&lt;30,"Overweight","Obese")))</f>
        <v>Normal</v>
      </c>
      <c r="R2728" t="str">
        <f t="shared" si="1432"/>
        <v>High BP</v>
      </c>
      <c r="S2728" t="str">
        <f t="shared" si="1433"/>
        <v>High Cost</v>
      </c>
    </row>
    <row r="2729" spans="1:19" x14ac:dyDescent="0.3">
      <c r="A2729">
        <v>80</v>
      </c>
      <c r="B2729" t="s">
        <v>15</v>
      </c>
      <c r="C2729">
        <v>24.5</v>
      </c>
      <c r="D2729">
        <v>141</v>
      </c>
      <c r="E2729">
        <v>78</v>
      </c>
      <c r="F2729">
        <v>213.7</v>
      </c>
      <c r="G2729">
        <v>89.5</v>
      </c>
      <c r="H2729">
        <v>61</v>
      </c>
      <c r="I2729">
        <v>0</v>
      </c>
      <c r="J2729" t="s">
        <v>27</v>
      </c>
      <c r="K2729" t="s">
        <v>21</v>
      </c>
      <c r="L2729" t="s">
        <v>18</v>
      </c>
      <c r="M2729">
        <v>14.9</v>
      </c>
      <c r="N2729">
        <v>30188.62</v>
      </c>
      <c r="O2729" t="s">
        <v>19</v>
      </c>
      <c r="P2729" t="str">
        <f t="shared" si="1447"/>
        <v>60-74</v>
      </c>
      <c r="Q2729" t="str">
        <f>IF(PatientData[[#This Row],[bmi]]&lt;18.5,"Underweight",
IF(PatientData[[#This Row],[bmi]]&lt;25,"Normal",
IF(PatientData[[#This Row],[bmi]]&lt;30,"Overweight","Obese")))</f>
        <v>Normal</v>
      </c>
      <c r="R2729" t="str">
        <f t="shared" si="1432"/>
        <v>High BP</v>
      </c>
      <c r="S2729" t="str">
        <f t="shared" si="1433"/>
        <v>High Cost</v>
      </c>
    </row>
    <row r="2730" spans="1:19" x14ac:dyDescent="0.3">
      <c r="A2730">
        <v>59</v>
      </c>
      <c r="B2730" t="s">
        <v>15</v>
      </c>
      <c r="C2730">
        <v>29.6</v>
      </c>
      <c r="D2730">
        <v>123</v>
      </c>
      <c r="E2730">
        <v>78</v>
      </c>
      <c r="F2730">
        <v>229.2</v>
      </c>
      <c r="G2730">
        <v>140.4</v>
      </c>
      <c r="H2730">
        <v>64</v>
      </c>
      <c r="I2730">
        <v>1</v>
      </c>
      <c r="J2730" t="s">
        <v>24</v>
      </c>
      <c r="K2730" t="s">
        <v>21</v>
      </c>
      <c r="L2730" t="s">
        <v>25</v>
      </c>
      <c r="M2730">
        <v>7.2</v>
      </c>
      <c r="N2730">
        <v>13383.41</v>
      </c>
      <c r="O2730" t="s">
        <v>19</v>
      </c>
      <c r="P2730" t="str">
        <f t="shared" si="1447"/>
        <v>60-74</v>
      </c>
      <c r="Q2730" t="str">
        <f>IF(PatientData[[#This Row],[bmi]]&lt;18.5,"Underweight",
IF(PatientData[[#This Row],[bmi]]&lt;25,"Normal",
IF(PatientData[[#This Row],[bmi]]&lt;30,"Overweight","Obese")))</f>
        <v>Overweight</v>
      </c>
      <c r="R2730" t="str">
        <f t="shared" si="1432"/>
        <v>High BP</v>
      </c>
      <c r="S2730" t="str">
        <f t="shared" si="1433"/>
        <v>Normal Cost</v>
      </c>
    </row>
    <row r="2731" spans="1:19" x14ac:dyDescent="0.3">
      <c r="A2731">
        <v>64</v>
      </c>
      <c r="B2731" t="s">
        <v>15</v>
      </c>
      <c r="C2731">
        <v>25.3</v>
      </c>
      <c r="D2731">
        <v>118</v>
      </c>
      <c r="E2731">
        <v>67</v>
      </c>
      <c r="F2731">
        <v>210.9</v>
      </c>
      <c r="G2731">
        <v>98.9</v>
      </c>
      <c r="H2731">
        <v>85</v>
      </c>
      <c r="I2731">
        <v>1</v>
      </c>
      <c r="J2731" t="s">
        <v>16</v>
      </c>
      <c r="K2731" t="s">
        <v>21</v>
      </c>
      <c r="L2731" t="s">
        <v>25</v>
      </c>
      <c r="M2731">
        <v>10.7</v>
      </c>
      <c r="N2731">
        <v>26060.36</v>
      </c>
      <c r="O2731" t="s">
        <v>19</v>
      </c>
      <c r="P2731" t="str">
        <f t="shared" si="1447"/>
        <v>45-59</v>
      </c>
      <c r="Q2731" t="str">
        <f>IF(PatientData[[#This Row],[bmi]]&lt;18.5,"Underweight",
IF(PatientData[[#This Row],[bmi]]&lt;25,"Normal",
IF(PatientData[[#This Row],[bmi]]&lt;30,"Overweight","Obese")))</f>
        <v>Overweight</v>
      </c>
      <c r="R2731" t="str">
        <f t="shared" si="1432"/>
        <v>Normal BP</v>
      </c>
      <c r="S2731" t="str">
        <f t="shared" si="1433"/>
        <v>High Cost</v>
      </c>
    </row>
    <row r="2732" spans="1:19" x14ac:dyDescent="0.3">
      <c r="A2732">
        <v>58</v>
      </c>
      <c r="B2732" t="s">
        <v>20</v>
      </c>
      <c r="C2732">
        <v>24.2</v>
      </c>
      <c r="D2732">
        <v>117</v>
      </c>
      <c r="E2732">
        <v>65</v>
      </c>
      <c r="F2732">
        <v>208.3</v>
      </c>
      <c r="G2732">
        <v>168.8</v>
      </c>
      <c r="H2732">
        <v>65</v>
      </c>
      <c r="I2732">
        <v>2</v>
      </c>
      <c r="J2732" t="s">
        <v>24</v>
      </c>
      <c r="K2732" t="s">
        <v>17</v>
      </c>
      <c r="L2732" t="s">
        <v>18</v>
      </c>
      <c r="M2732">
        <v>12.6</v>
      </c>
      <c r="N2732">
        <v>23333.25</v>
      </c>
      <c r="O2732" t="s">
        <v>19</v>
      </c>
      <c r="P2732" t="str">
        <f t="shared" ref="P2732" si="1448">IF(A2732&lt;30,"18-29",IF(A2732&lt;45,"30-44",IF(A2732&lt;60,"45-59",IF(A2732&lt;75,"60-74","75+"))))</f>
        <v>45-59</v>
      </c>
      <c r="Q2732" t="str">
        <f>IF(PatientData[[#This Row],[bmi]]&lt;18.5,"Underweight",
IF(PatientData[[#This Row],[bmi]]&lt;25,"Normal",
IF(PatientData[[#This Row],[bmi]]&lt;30,"Overweight","Obese")))</f>
        <v>Normal</v>
      </c>
      <c r="R2732" t="str">
        <f t="shared" si="1432"/>
        <v>Normal BP</v>
      </c>
      <c r="S2732" t="str">
        <f t="shared" si="1433"/>
        <v>High Cost</v>
      </c>
    </row>
    <row r="2733" spans="1:19" x14ac:dyDescent="0.3">
      <c r="A2733">
        <v>69</v>
      </c>
      <c r="B2733" t="s">
        <v>15</v>
      </c>
      <c r="C2733">
        <v>28.7</v>
      </c>
      <c r="D2733">
        <v>139</v>
      </c>
      <c r="E2733">
        <v>89</v>
      </c>
      <c r="F2733">
        <v>236.8</v>
      </c>
      <c r="G2733">
        <v>92.2</v>
      </c>
      <c r="H2733">
        <v>88</v>
      </c>
      <c r="I2733">
        <v>0</v>
      </c>
      <c r="J2733" t="s">
        <v>16</v>
      </c>
      <c r="K2733" t="s">
        <v>21</v>
      </c>
      <c r="L2733" t="s">
        <v>18</v>
      </c>
      <c r="M2733">
        <v>11</v>
      </c>
      <c r="N2733">
        <v>20179.25</v>
      </c>
      <c r="O2733" t="s">
        <v>19</v>
      </c>
      <c r="P2733" t="str">
        <f t="shared" ref="P2733:P2734" si="1449">IF(A2730&lt;30,"18-29",IF(A2730&lt;45,"30-44",IF(A2730&lt;60,"45-59",IF(A2730&lt;75,"60-74","75+"))))</f>
        <v>45-59</v>
      </c>
      <c r="Q2733" t="str">
        <f>IF(PatientData[[#This Row],[bmi]]&lt;18.5,"Underweight",
IF(PatientData[[#This Row],[bmi]]&lt;25,"Normal",
IF(PatientData[[#This Row],[bmi]]&lt;30,"Overweight","Obese")))</f>
        <v>Overweight</v>
      </c>
      <c r="R2733" t="str">
        <f t="shared" si="1432"/>
        <v>High BP</v>
      </c>
      <c r="S2733" t="str">
        <f t="shared" si="1433"/>
        <v>High Cost</v>
      </c>
    </row>
    <row r="2734" spans="1:19" x14ac:dyDescent="0.3">
      <c r="A2734">
        <v>56</v>
      </c>
      <c r="B2734" t="s">
        <v>15</v>
      </c>
      <c r="C2734">
        <v>20.399999999999999</v>
      </c>
      <c r="D2734">
        <v>115</v>
      </c>
      <c r="E2734">
        <v>73</v>
      </c>
      <c r="F2734">
        <v>205.1</v>
      </c>
      <c r="G2734">
        <v>114.4</v>
      </c>
      <c r="H2734">
        <v>76</v>
      </c>
      <c r="I2734">
        <v>2</v>
      </c>
      <c r="J2734" t="s">
        <v>24</v>
      </c>
      <c r="K2734" t="s">
        <v>26</v>
      </c>
      <c r="L2734" t="s">
        <v>18</v>
      </c>
      <c r="M2734">
        <v>6.3</v>
      </c>
      <c r="N2734">
        <v>11400.14</v>
      </c>
      <c r="O2734" t="s">
        <v>19</v>
      </c>
      <c r="P2734" t="str">
        <f t="shared" si="1449"/>
        <v>60-74</v>
      </c>
      <c r="Q2734" t="str">
        <f>IF(PatientData[[#This Row],[bmi]]&lt;18.5,"Underweight",
IF(PatientData[[#This Row],[bmi]]&lt;25,"Normal",
IF(PatientData[[#This Row],[bmi]]&lt;30,"Overweight","Obese")))</f>
        <v>Normal</v>
      </c>
      <c r="R2734" t="str">
        <f t="shared" si="1432"/>
        <v>Normal BP</v>
      </c>
      <c r="S2734" t="str">
        <f t="shared" si="1433"/>
        <v>Normal Cost</v>
      </c>
    </row>
    <row r="2735" spans="1:19" x14ac:dyDescent="0.3">
      <c r="A2735">
        <v>63</v>
      </c>
      <c r="B2735" t="s">
        <v>20</v>
      </c>
      <c r="C2735">
        <v>24.2</v>
      </c>
      <c r="D2735">
        <v>112</v>
      </c>
      <c r="E2735">
        <v>71</v>
      </c>
      <c r="F2735">
        <v>243.4</v>
      </c>
      <c r="G2735">
        <v>100.5</v>
      </c>
      <c r="H2735">
        <v>85</v>
      </c>
      <c r="I2735">
        <v>1</v>
      </c>
      <c r="J2735" t="s">
        <v>24</v>
      </c>
      <c r="K2735" t="s">
        <v>21</v>
      </c>
      <c r="L2735" t="s">
        <v>25</v>
      </c>
      <c r="M2735">
        <v>4.7</v>
      </c>
      <c r="N2735">
        <v>12179.29</v>
      </c>
      <c r="O2735" t="s">
        <v>19</v>
      </c>
      <c r="P2735" t="str">
        <f t="shared" ref="P2735:P2740" si="1450">IF(A2735&lt;30,"18-29",IF(A2735&lt;45,"30-44",IF(A2735&lt;60,"45-59",IF(A2735&lt;75,"60-74","75+"))))</f>
        <v>60-74</v>
      </c>
      <c r="Q2735" t="str">
        <f>IF(PatientData[[#This Row],[bmi]]&lt;18.5,"Underweight",
IF(PatientData[[#This Row],[bmi]]&lt;25,"Normal",
IF(PatientData[[#This Row],[bmi]]&lt;30,"Overweight","Obese")))</f>
        <v>Normal</v>
      </c>
      <c r="R2735" t="str">
        <f t="shared" si="1432"/>
        <v>Normal BP</v>
      </c>
      <c r="S2735" t="str">
        <f t="shared" si="1433"/>
        <v>Normal Cost</v>
      </c>
    </row>
    <row r="2736" spans="1:19" x14ac:dyDescent="0.3">
      <c r="A2736">
        <v>53</v>
      </c>
      <c r="B2736" t="s">
        <v>20</v>
      </c>
      <c r="C2736">
        <v>24.2</v>
      </c>
      <c r="D2736">
        <v>137</v>
      </c>
      <c r="E2736">
        <v>76</v>
      </c>
      <c r="F2736">
        <v>237.7</v>
      </c>
      <c r="G2736">
        <v>107.6</v>
      </c>
      <c r="H2736">
        <v>78</v>
      </c>
      <c r="I2736">
        <v>0</v>
      </c>
      <c r="J2736" t="s">
        <v>27</v>
      </c>
      <c r="K2736" t="s">
        <v>17</v>
      </c>
      <c r="L2736" t="s">
        <v>18</v>
      </c>
      <c r="M2736">
        <v>3.6</v>
      </c>
      <c r="N2736">
        <v>7276.92</v>
      </c>
      <c r="O2736" t="s">
        <v>19</v>
      </c>
      <c r="P2736" t="str">
        <f t="shared" si="1450"/>
        <v>45-59</v>
      </c>
      <c r="Q2736" t="str">
        <f>IF(PatientData[[#This Row],[bmi]]&lt;18.5,"Underweight",
IF(PatientData[[#This Row],[bmi]]&lt;25,"Normal",
IF(PatientData[[#This Row],[bmi]]&lt;30,"Overweight","Obese")))</f>
        <v>Normal</v>
      </c>
      <c r="R2736" t="str">
        <f t="shared" si="1432"/>
        <v>High BP</v>
      </c>
      <c r="S2736" t="str">
        <f t="shared" si="1433"/>
        <v>Normal Cost</v>
      </c>
    </row>
    <row r="2737" spans="1:19" x14ac:dyDescent="0.3">
      <c r="A2737">
        <v>81</v>
      </c>
      <c r="B2737" t="s">
        <v>20</v>
      </c>
      <c r="C2737">
        <v>24.2</v>
      </c>
      <c r="D2737">
        <v>140</v>
      </c>
      <c r="E2737">
        <v>80</v>
      </c>
      <c r="F2737">
        <v>205.5</v>
      </c>
      <c r="G2737">
        <v>98.7</v>
      </c>
      <c r="H2737">
        <v>50</v>
      </c>
      <c r="I2737">
        <v>2</v>
      </c>
      <c r="J2737" t="s">
        <v>27</v>
      </c>
      <c r="K2737" t="s">
        <v>28</v>
      </c>
      <c r="L2737" t="s">
        <v>25</v>
      </c>
      <c r="M2737">
        <v>5.4</v>
      </c>
      <c r="N2737">
        <v>13422.18</v>
      </c>
      <c r="O2737" t="s">
        <v>19</v>
      </c>
      <c r="P2737" t="str">
        <f t="shared" si="1450"/>
        <v>75+</v>
      </c>
      <c r="Q2737" t="str">
        <f>IF(PatientData[[#This Row],[bmi]]&lt;18.5,"Underweight",
IF(PatientData[[#This Row],[bmi]]&lt;25,"Normal",
IF(PatientData[[#This Row],[bmi]]&lt;30,"Overweight","Obese")))</f>
        <v>Normal</v>
      </c>
      <c r="R2737" t="str">
        <f t="shared" si="1432"/>
        <v>High BP</v>
      </c>
      <c r="S2737" t="str">
        <f t="shared" si="1433"/>
        <v>Normal Cost</v>
      </c>
    </row>
    <row r="2738" spans="1:19" x14ac:dyDescent="0.3">
      <c r="A2738">
        <v>95</v>
      </c>
      <c r="B2738" t="s">
        <v>20</v>
      </c>
      <c r="C2738">
        <v>24.2</v>
      </c>
      <c r="D2738">
        <v>129</v>
      </c>
      <c r="E2738">
        <v>78</v>
      </c>
      <c r="F2738">
        <v>219.3</v>
      </c>
      <c r="G2738">
        <v>112.7</v>
      </c>
      <c r="H2738">
        <v>83</v>
      </c>
      <c r="I2738">
        <v>1</v>
      </c>
      <c r="J2738" t="s">
        <v>16</v>
      </c>
      <c r="K2738" t="s">
        <v>28</v>
      </c>
      <c r="L2738" t="s">
        <v>25</v>
      </c>
      <c r="M2738">
        <v>8.9</v>
      </c>
      <c r="N2738">
        <v>19684.48</v>
      </c>
      <c r="O2738" t="s">
        <v>19</v>
      </c>
      <c r="P2738" t="str">
        <f t="shared" si="1450"/>
        <v>75+</v>
      </c>
      <c r="Q2738" t="str">
        <f>IF(PatientData[[#This Row],[bmi]]&lt;18.5,"Underweight",
IF(PatientData[[#This Row],[bmi]]&lt;25,"Normal",
IF(PatientData[[#This Row],[bmi]]&lt;30,"Overweight","Obese")))</f>
        <v>Normal</v>
      </c>
      <c r="R2738" t="str">
        <f t="shared" si="1432"/>
        <v>High BP</v>
      </c>
      <c r="S2738" t="str">
        <f t="shared" si="1433"/>
        <v>High Cost</v>
      </c>
    </row>
    <row r="2739" spans="1:19" x14ac:dyDescent="0.3">
      <c r="A2739">
        <v>79</v>
      </c>
      <c r="B2739" t="s">
        <v>20</v>
      </c>
      <c r="C2739">
        <v>24.2</v>
      </c>
      <c r="D2739">
        <v>115</v>
      </c>
      <c r="E2739">
        <v>65</v>
      </c>
      <c r="F2739">
        <v>209.6</v>
      </c>
      <c r="G2739">
        <v>144.80000000000001</v>
      </c>
      <c r="H2739">
        <v>75</v>
      </c>
      <c r="I2739">
        <v>1</v>
      </c>
      <c r="J2739" t="s">
        <v>27</v>
      </c>
      <c r="K2739" t="s">
        <v>26</v>
      </c>
      <c r="L2739" t="s">
        <v>18</v>
      </c>
      <c r="M2739">
        <v>7.5</v>
      </c>
      <c r="N2739">
        <v>16518.400000000001</v>
      </c>
      <c r="O2739" t="s">
        <v>19</v>
      </c>
      <c r="P2739" t="str">
        <f t="shared" si="1450"/>
        <v>75+</v>
      </c>
      <c r="Q2739" t="str">
        <f>IF(PatientData[[#This Row],[bmi]]&lt;18.5,"Underweight",
IF(PatientData[[#This Row],[bmi]]&lt;25,"Normal",
IF(PatientData[[#This Row],[bmi]]&lt;30,"Overweight","Obese")))</f>
        <v>Normal</v>
      </c>
      <c r="R2739" t="str">
        <f t="shared" si="1432"/>
        <v>Normal BP</v>
      </c>
      <c r="S2739" t="str">
        <f t="shared" si="1433"/>
        <v>High Cost</v>
      </c>
    </row>
    <row r="2740" spans="1:19" x14ac:dyDescent="0.3">
      <c r="A2740">
        <v>95</v>
      </c>
      <c r="B2740" t="s">
        <v>20</v>
      </c>
      <c r="C2740">
        <v>24.2</v>
      </c>
      <c r="D2740">
        <v>140</v>
      </c>
      <c r="E2740">
        <v>87</v>
      </c>
      <c r="F2740">
        <v>238</v>
      </c>
      <c r="G2740">
        <v>135</v>
      </c>
      <c r="H2740">
        <v>90</v>
      </c>
      <c r="I2740">
        <v>0</v>
      </c>
      <c r="J2740" t="s">
        <v>24</v>
      </c>
      <c r="K2740" t="s">
        <v>21</v>
      </c>
      <c r="L2740" t="s">
        <v>25</v>
      </c>
      <c r="M2740">
        <v>6.1</v>
      </c>
      <c r="N2740">
        <v>12886.24</v>
      </c>
      <c r="O2740" t="s">
        <v>19</v>
      </c>
      <c r="P2740" t="str">
        <f t="shared" si="1450"/>
        <v>75+</v>
      </c>
      <c r="Q2740" t="str">
        <f>IF(PatientData[[#This Row],[bmi]]&lt;18.5,"Underweight",
IF(PatientData[[#This Row],[bmi]]&lt;25,"Normal",
IF(PatientData[[#This Row],[bmi]]&lt;30,"Overweight","Obese")))</f>
        <v>Normal</v>
      </c>
      <c r="R2740" t="str">
        <f t="shared" si="1432"/>
        <v>High BP</v>
      </c>
      <c r="S2740" t="str">
        <f t="shared" si="1433"/>
        <v>Normal Cost</v>
      </c>
    </row>
    <row r="2741" spans="1:19" x14ac:dyDescent="0.3">
      <c r="A2741">
        <v>58</v>
      </c>
      <c r="B2741" t="s">
        <v>15</v>
      </c>
      <c r="C2741">
        <v>30.9</v>
      </c>
      <c r="D2741">
        <v>128</v>
      </c>
      <c r="E2741">
        <v>83</v>
      </c>
      <c r="F2741">
        <v>233.1</v>
      </c>
      <c r="G2741">
        <v>103.2</v>
      </c>
      <c r="H2741">
        <v>72</v>
      </c>
      <c r="I2741">
        <v>1</v>
      </c>
      <c r="J2741" t="s">
        <v>27</v>
      </c>
      <c r="K2741" t="s">
        <v>28</v>
      </c>
      <c r="L2741" t="s">
        <v>25</v>
      </c>
      <c r="M2741">
        <v>1.3</v>
      </c>
      <c r="N2741">
        <v>6287.45</v>
      </c>
      <c r="O2741" t="s">
        <v>19</v>
      </c>
      <c r="P2741" t="str">
        <f t="shared" ref="P2741:P2745" si="1451">IF(A2738&lt;30,"18-29",IF(A2738&lt;45,"30-44",IF(A2738&lt;60,"45-59",IF(A2738&lt;75,"60-74","75+"))))</f>
        <v>75+</v>
      </c>
      <c r="Q2741" t="str">
        <f>IF(PatientData[[#This Row],[bmi]]&lt;18.5,"Underweight",
IF(PatientData[[#This Row],[bmi]]&lt;25,"Normal",
IF(PatientData[[#This Row],[bmi]]&lt;30,"Overweight","Obese")))</f>
        <v>Obese</v>
      </c>
      <c r="R2741" t="str">
        <f t="shared" si="1432"/>
        <v>High BP</v>
      </c>
      <c r="S2741" t="str">
        <f t="shared" si="1433"/>
        <v>Normal Cost</v>
      </c>
    </row>
    <row r="2742" spans="1:19" x14ac:dyDescent="0.3">
      <c r="A2742">
        <v>42</v>
      </c>
      <c r="B2742" t="s">
        <v>15</v>
      </c>
      <c r="C2742">
        <v>29</v>
      </c>
      <c r="D2742">
        <v>112</v>
      </c>
      <c r="E2742">
        <v>68</v>
      </c>
      <c r="F2742">
        <v>211.4</v>
      </c>
      <c r="G2742">
        <v>121.1</v>
      </c>
      <c r="H2742">
        <v>71</v>
      </c>
      <c r="I2742">
        <v>4</v>
      </c>
      <c r="J2742" t="s">
        <v>24</v>
      </c>
      <c r="K2742" t="s">
        <v>17</v>
      </c>
      <c r="L2742" t="s">
        <v>18</v>
      </c>
      <c r="M2742">
        <v>1.9</v>
      </c>
      <c r="N2742">
        <v>4227.0600000000004</v>
      </c>
      <c r="O2742" t="s">
        <v>19</v>
      </c>
      <c r="P2742" t="str">
        <f t="shared" si="1451"/>
        <v>75+</v>
      </c>
      <c r="Q2742" t="str">
        <f>IF(PatientData[[#This Row],[bmi]]&lt;18.5,"Underweight",
IF(PatientData[[#This Row],[bmi]]&lt;25,"Normal",
IF(PatientData[[#This Row],[bmi]]&lt;30,"Overweight","Obese")))</f>
        <v>Overweight</v>
      </c>
      <c r="R2742" t="str">
        <f t="shared" si="1432"/>
        <v>Normal BP</v>
      </c>
      <c r="S2742" t="str">
        <f t="shared" si="1433"/>
        <v>Normal Cost</v>
      </c>
    </row>
    <row r="2743" spans="1:19" x14ac:dyDescent="0.3">
      <c r="A2743">
        <v>71</v>
      </c>
      <c r="B2743" t="s">
        <v>15</v>
      </c>
      <c r="C2743">
        <v>27.5</v>
      </c>
      <c r="D2743">
        <v>123</v>
      </c>
      <c r="E2743">
        <v>74</v>
      </c>
      <c r="F2743">
        <v>255.5</v>
      </c>
      <c r="G2743">
        <v>123.8</v>
      </c>
      <c r="H2743">
        <v>55</v>
      </c>
      <c r="I2743">
        <v>1</v>
      </c>
      <c r="J2743" t="s">
        <v>24</v>
      </c>
      <c r="K2743" t="s">
        <v>21</v>
      </c>
      <c r="L2743" t="s">
        <v>25</v>
      </c>
      <c r="M2743">
        <v>5.7</v>
      </c>
      <c r="N2743">
        <v>12018.38</v>
      </c>
      <c r="O2743" t="s">
        <v>19</v>
      </c>
      <c r="P2743" t="str">
        <f t="shared" si="1451"/>
        <v>75+</v>
      </c>
      <c r="Q2743" t="str">
        <f>IF(PatientData[[#This Row],[bmi]]&lt;18.5,"Underweight",
IF(PatientData[[#This Row],[bmi]]&lt;25,"Normal",
IF(PatientData[[#This Row],[bmi]]&lt;30,"Overweight","Obese")))</f>
        <v>Overweight</v>
      </c>
      <c r="R2743" t="str">
        <f t="shared" si="1432"/>
        <v>High BP</v>
      </c>
      <c r="S2743" t="str">
        <f t="shared" si="1433"/>
        <v>Normal Cost</v>
      </c>
    </row>
    <row r="2744" spans="1:19" x14ac:dyDescent="0.3">
      <c r="A2744">
        <v>55</v>
      </c>
      <c r="B2744" t="s">
        <v>15</v>
      </c>
      <c r="C2744">
        <v>28.5</v>
      </c>
      <c r="D2744">
        <v>120</v>
      </c>
      <c r="E2744">
        <v>74</v>
      </c>
      <c r="F2744">
        <v>224.3</v>
      </c>
      <c r="G2744">
        <v>123.4</v>
      </c>
      <c r="H2744">
        <v>50</v>
      </c>
      <c r="I2744">
        <v>1</v>
      </c>
      <c r="J2744" t="s">
        <v>24</v>
      </c>
      <c r="K2744" t="s">
        <v>17</v>
      </c>
      <c r="L2744" t="s">
        <v>22</v>
      </c>
      <c r="M2744">
        <v>2.1</v>
      </c>
      <c r="N2744">
        <v>4791.03</v>
      </c>
      <c r="O2744" t="s">
        <v>19</v>
      </c>
      <c r="P2744" t="str">
        <f t="shared" si="1451"/>
        <v>45-59</v>
      </c>
      <c r="Q2744" t="str">
        <f>IF(PatientData[[#This Row],[bmi]]&lt;18.5,"Underweight",
IF(PatientData[[#This Row],[bmi]]&lt;25,"Normal",
IF(PatientData[[#This Row],[bmi]]&lt;30,"Overweight","Obese")))</f>
        <v>Overweight</v>
      </c>
      <c r="R2744" t="str">
        <f t="shared" si="1432"/>
        <v>High BP</v>
      </c>
      <c r="S2744" t="str">
        <f t="shared" si="1433"/>
        <v>Normal Cost</v>
      </c>
    </row>
    <row r="2745" spans="1:19" x14ac:dyDescent="0.3">
      <c r="A2745">
        <v>85</v>
      </c>
      <c r="B2745" t="s">
        <v>15</v>
      </c>
      <c r="C2745">
        <v>25.6</v>
      </c>
      <c r="D2745">
        <v>132</v>
      </c>
      <c r="E2745">
        <v>78</v>
      </c>
      <c r="F2745">
        <v>230</v>
      </c>
      <c r="G2745">
        <v>126.7</v>
      </c>
      <c r="H2745">
        <v>81</v>
      </c>
      <c r="I2745">
        <v>1</v>
      </c>
      <c r="J2745" t="s">
        <v>16</v>
      </c>
      <c r="K2745" t="s">
        <v>17</v>
      </c>
      <c r="L2745" t="s">
        <v>18</v>
      </c>
      <c r="M2745">
        <v>6.8</v>
      </c>
      <c r="N2745">
        <v>12992.41</v>
      </c>
      <c r="O2745" t="s">
        <v>19</v>
      </c>
      <c r="P2745" t="str">
        <f t="shared" si="1451"/>
        <v>30-44</v>
      </c>
      <c r="Q2745" t="str">
        <f>IF(PatientData[[#This Row],[bmi]]&lt;18.5,"Underweight",
IF(PatientData[[#This Row],[bmi]]&lt;25,"Normal",
IF(PatientData[[#This Row],[bmi]]&lt;30,"Overweight","Obese")))</f>
        <v>Overweight</v>
      </c>
      <c r="R2745" t="str">
        <f t="shared" si="1432"/>
        <v>High BP</v>
      </c>
      <c r="S2745" t="str">
        <f t="shared" si="1433"/>
        <v>Normal Cost</v>
      </c>
    </row>
    <row r="2746" spans="1:19" x14ac:dyDescent="0.3">
      <c r="A2746">
        <v>63</v>
      </c>
      <c r="B2746" t="s">
        <v>20</v>
      </c>
      <c r="C2746">
        <v>24.2</v>
      </c>
      <c r="D2746">
        <v>131</v>
      </c>
      <c r="E2746">
        <v>81</v>
      </c>
      <c r="F2746">
        <v>223</v>
      </c>
      <c r="G2746">
        <v>116.8</v>
      </c>
      <c r="H2746">
        <v>87</v>
      </c>
      <c r="I2746">
        <v>1</v>
      </c>
      <c r="J2746" t="s">
        <v>24</v>
      </c>
      <c r="K2746" t="s">
        <v>26</v>
      </c>
      <c r="L2746" t="s">
        <v>18</v>
      </c>
      <c r="M2746">
        <v>6.1</v>
      </c>
      <c r="N2746">
        <v>11655.24</v>
      </c>
      <c r="O2746" t="s">
        <v>19</v>
      </c>
      <c r="P2746" t="str">
        <f t="shared" ref="P2746:P2748" si="1452">IF(A2746&lt;30,"18-29",IF(A2746&lt;45,"30-44",IF(A2746&lt;60,"45-59",IF(A2746&lt;75,"60-74","75+"))))</f>
        <v>60-74</v>
      </c>
      <c r="Q2746" t="str">
        <f>IF(PatientData[[#This Row],[bmi]]&lt;18.5,"Underweight",
IF(PatientData[[#This Row],[bmi]]&lt;25,"Normal",
IF(PatientData[[#This Row],[bmi]]&lt;30,"Overweight","Obese")))</f>
        <v>Normal</v>
      </c>
      <c r="R2746" t="str">
        <f t="shared" si="1432"/>
        <v>High BP</v>
      </c>
      <c r="S2746" t="str">
        <f t="shared" si="1433"/>
        <v>Normal Cost</v>
      </c>
    </row>
    <row r="2747" spans="1:19" x14ac:dyDescent="0.3">
      <c r="A2747">
        <v>74</v>
      </c>
      <c r="B2747" t="s">
        <v>20</v>
      </c>
      <c r="C2747">
        <v>24.2</v>
      </c>
      <c r="D2747">
        <v>127</v>
      </c>
      <c r="E2747">
        <v>84</v>
      </c>
      <c r="F2747">
        <v>249.6</v>
      </c>
      <c r="G2747">
        <v>112.9</v>
      </c>
      <c r="H2747">
        <v>91</v>
      </c>
      <c r="I2747">
        <v>3</v>
      </c>
      <c r="J2747" t="s">
        <v>16</v>
      </c>
      <c r="K2747" t="s">
        <v>17</v>
      </c>
      <c r="L2747" t="s">
        <v>18</v>
      </c>
      <c r="M2747">
        <v>5.8</v>
      </c>
      <c r="N2747">
        <v>11922.81</v>
      </c>
      <c r="O2747" t="s">
        <v>19</v>
      </c>
      <c r="P2747" t="str">
        <f t="shared" si="1452"/>
        <v>60-74</v>
      </c>
      <c r="Q2747" t="str">
        <f>IF(PatientData[[#This Row],[bmi]]&lt;18.5,"Underweight",
IF(PatientData[[#This Row],[bmi]]&lt;25,"Normal",
IF(PatientData[[#This Row],[bmi]]&lt;30,"Overweight","Obese")))</f>
        <v>Normal</v>
      </c>
      <c r="R2747" t="str">
        <f t="shared" si="1432"/>
        <v>High BP</v>
      </c>
      <c r="S2747" t="str">
        <f t="shared" si="1433"/>
        <v>Normal Cost</v>
      </c>
    </row>
    <row r="2748" spans="1:19" x14ac:dyDescent="0.3">
      <c r="A2748">
        <v>60</v>
      </c>
      <c r="B2748" t="s">
        <v>20</v>
      </c>
      <c r="C2748">
        <v>24.2</v>
      </c>
      <c r="D2748">
        <v>133</v>
      </c>
      <c r="E2748">
        <v>78</v>
      </c>
      <c r="F2748">
        <v>239.2</v>
      </c>
      <c r="G2748">
        <v>87.3</v>
      </c>
      <c r="H2748">
        <v>77</v>
      </c>
      <c r="I2748">
        <v>1</v>
      </c>
      <c r="J2748" t="s">
        <v>16</v>
      </c>
      <c r="K2748" t="s">
        <v>21</v>
      </c>
      <c r="L2748" t="s">
        <v>25</v>
      </c>
      <c r="M2748">
        <v>10.4</v>
      </c>
      <c r="N2748">
        <v>20315.14</v>
      </c>
      <c r="O2748" t="s">
        <v>19</v>
      </c>
      <c r="P2748" t="str">
        <f t="shared" si="1452"/>
        <v>60-74</v>
      </c>
      <c r="Q2748" t="str">
        <f>IF(PatientData[[#This Row],[bmi]]&lt;18.5,"Underweight",
IF(PatientData[[#This Row],[bmi]]&lt;25,"Normal",
IF(PatientData[[#This Row],[bmi]]&lt;30,"Overweight","Obese")))</f>
        <v>Normal</v>
      </c>
      <c r="R2748" t="str">
        <f t="shared" si="1432"/>
        <v>High BP</v>
      </c>
      <c r="S2748" t="str">
        <f t="shared" si="1433"/>
        <v>High Cost</v>
      </c>
    </row>
    <row r="2749" spans="1:19" x14ac:dyDescent="0.3">
      <c r="A2749">
        <v>81</v>
      </c>
      <c r="B2749" t="s">
        <v>15</v>
      </c>
      <c r="C2749">
        <v>26.7</v>
      </c>
      <c r="D2749">
        <v>126</v>
      </c>
      <c r="E2749">
        <v>79</v>
      </c>
      <c r="F2749">
        <v>212</v>
      </c>
      <c r="G2749">
        <v>117.8</v>
      </c>
      <c r="H2749">
        <v>86</v>
      </c>
      <c r="I2749">
        <v>2</v>
      </c>
      <c r="J2749" t="s">
        <v>27</v>
      </c>
      <c r="K2749" t="s">
        <v>21</v>
      </c>
      <c r="L2749" t="s">
        <v>22</v>
      </c>
      <c r="M2749">
        <v>3.2</v>
      </c>
      <c r="N2749">
        <v>8749.39</v>
      </c>
      <c r="O2749" t="s">
        <v>19</v>
      </c>
      <c r="P2749" t="str">
        <f t="shared" ref="P2749" si="1453">IF(A2746&lt;30,"18-29",IF(A2746&lt;45,"30-44",IF(A2746&lt;60,"45-59",IF(A2746&lt;75,"60-74","75+"))))</f>
        <v>60-74</v>
      </c>
      <c r="Q2749" t="str">
        <f>IF(PatientData[[#This Row],[bmi]]&lt;18.5,"Underweight",
IF(PatientData[[#This Row],[bmi]]&lt;25,"Normal",
IF(PatientData[[#This Row],[bmi]]&lt;30,"Overweight","Obese")))</f>
        <v>Overweight</v>
      </c>
      <c r="R2749" t="str">
        <f t="shared" si="1432"/>
        <v>High BP</v>
      </c>
      <c r="S2749" t="str">
        <f t="shared" si="1433"/>
        <v>Normal Cost</v>
      </c>
    </row>
    <row r="2750" spans="1:19" x14ac:dyDescent="0.3">
      <c r="A2750">
        <v>32</v>
      </c>
      <c r="B2750" t="s">
        <v>20</v>
      </c>
      <c r="C2750">
        <v>24.2</v>
      </c>
      <c r="D2750">
        <v>110</v>
      </c>
      <c r="E2750">
        <v>60</v>
      </c>
      <c r="F2750">
        <v>206.4</v>
      </c>
      <c r="G2750">
        <v>87.8</v>
      </c>
      <c r="H2750">
        <v>84</v>
      </c>
      <c r="I2750">
        <v>1</v>
      </c>
      <c r="J2750" t="s">
        <v>24</v>
      </c>
      <c r="K2750" t="s">
        <v>21</v>
      </c>
      <c r="L2750" t="s">
        <v>22</v>
      </c>
      <c r="M2750">
        <v>12.9</v>
      </c>
      <c r="N2750">
        <v>23163.02</v>
      </c>
      <c r="O2750" t="s">
        <v>19</v>
      </c>
      <c r="P2750" t="str">
        <f t="shared" ref="P2750:P2751" si="1454">IF(A2750&lt;30,"18-29",IF(A2750&lt;45,"30-44",IF(A2750&lt;60,"45-59",IF(A2750&lt;75,"60-74","75+"))))</f>
        <v>30-44</v>
      </c>
      <c r="Q2750" t="str">
        <f>IF(PatientData[[#This Row],[bmi]]&lt;18.5,"Underweight",
IF(PatientData[[#This Row],[bmi]]&lt;25,"Normal",
IF(PatientData[[#This Row],[bmi]]&lt;30,"Overweight","Obese")))</f>
        <v>Normal</v>
      </c>
      <c r="R2750" t="str">
        <f t="shared" si="1432"/>
        <v>Normal BP</v>
      </c>
      <c r="S2750" t="str">
        <f t="shared" si="1433"/>
        <v>High Cost</v>
      </c>
    </row>
    <row r="2751" spans="1:19" x14ac:dyDescent="0.3">
      <c r="A2751">
        <v>78</v>
      </c>
      <c r="B2751" t="s">
        <v>20</v>
      </c>
      <c r="C2751">
        <v>24.2</v>
      </c>
      <c r="D2751">
        <v>141</v>
      </c>
      <c r="E2751">
        <v>82</v>
      </c>
      <c r="F2751">
        <v>225.9</v>
      </c>
      <c r="G2751">
        <v>106.7</v>
      </c>
      <c r="H2751">
        <v>83</v>
      </c>
      <c r="I2751">
        <v>1</v>
      </c>
      <c r="J2751" t="s">
        <v>16</v>
      </c>
      <c r="K2751" t="s">
        <v>26</v>
      </c>
      <c r="L2751" t="s">
        <v>18</v>
      </c>
      <c r="M2751">
        <v>6.9</v>
      </c>
      <c r="N2751">
        <v>12821.48</v>
      </c>
      <c r="O2751" t="s">
        <v>19</v>
      </c>
      <c r="P2751" t="str">
        <f t="shared" si="1454"/>
        <v>75+</v>
      </c>
      <c r="Q2751" t="str">
        <f>IF(PatientData[[#This Row],[bmi]]&lt;18.5,"Underweight",
IF(PatientData[[#This Row],[bmi]]&lt;25,"Normal",
IF(PatientData[[#This Row],[bmi]]&lt;30,"Overweight","Obese")))</f>
        <v>Normal</v>
      </c>
      <c r="R2751" t="str">
        <f t="shared" si="1432"/>
        <v>High BP</v>
      </c>
      <c r="S2751" t="str">
        <f t="shared" si="1433"/>
        <v>Normal Cost</v>
      </c>
    </row>
    <row r="2752" spans="1:19" x14ac:dyDescent="0.3">
      <c r="A2752">
        <v>68</v>
      </c>
      <c r="B2752" t="s">
        <v>15</v>
      </c>
      <c r="C2752">
        <v>39</v>
      </c>
      <c r="D2752">
        <v>134</v>
      </c>
      <c r="E2752">
        <v>86</v>
      </c>
      <c r="F2752">
        <v>249.8</v>
      </c>
      <c r="G2752">
        <v>189.5</v>
      </c>
      <c r="H2752">
        <v>79</v>
      </c>
      <c r="I2752">
        <v>0</v>
      </c>
      <c r="J2752" t="s">
        <v>16</v>
      </c>
      <c r="K2752" t="s">
        <v>17</v>
      </c>
      <c r="L2752" t="s">
        <v>25</v>
      </c>
      <c r="M2752">
        <v>9.3000000000000007</v>
      </c>
      <c r="N2752">
        <v>16549.560000000001</v>
      </c>
      <c r="O2752" t="s">
        <v>19</v>
      </c>
      <c r="P2752" t="str">
        <f t="shared" ref="P2752" si="1455">IF(A2749&lt;30,"18-29",IF(A2749&lt;45,"30-44",IF(A2749&lt;60,"45-59",IF(A2749&lt;75,"60-74","75+"))))</f>
        <v>75+</v>
      </c>
      <c r="Q2752" t="str">
        <f>IF(PatientData[[#This Row],[bmi]]&lt;18.5,"Underweight",
IF(PatientData[[#This Row],[bmi]]&lt;25,"Normal",
IF(PatientData[[#This Row],[bmi]]&lt;30,"Overweight","Obese")))</f>
        <v>Obese</v>
      </c>
      <c r="R2752" t="str">
        <f t="shared" si="1432"/>
        <v>High BP</v>
      </c>
      <c r="S2752" t="str">
        <f t="shared" si="1433"/>
        <v>High Cost</v>
      </c>
    </row>
    <row r="2753" spans="1:19" x14ac:dyDescent="0.3">
      <c r="A2753">
        <v>46</v>
      </c>
      <c r="B2753" t="s">
        <v>20</v>
      </c>
      <c r="C2753">
        <v>24.2</v>
      </c>
      <c r="D2753">
        <v>126</v>
      </c>
      <c r="E2753">
        <v>75</v>
      </c>
      <c r="F2753">
        <v>179.1</v>
      </c>
      <c r="G2753">
        <v>215.5</v>
      </c>
      <c r="H2753">
        <v>83</v>
      </c>
      <c r="I2753">
        <v>1</v>
      </c>
      <c r="J2753" t="s">
        <v>16</v>
      </c>
      <c r="K2753" t="s">
        <v>28</v>
      </c>
      <c r="L2753" t="s">
        <v>25</v>
      </c>
      <c r="M2753">
        <v>7</v>
      </c>
      <c r="N2753">
        <v>16175.19</v>
      </c>
      <c r="O2753" t="s">
        <v>19</v>
      </c>
      <c r="P2753" t="str">
        <f t="shared" ref="P2753" si="1456">IF(A2753&lt;30,"18-29",IF(A2753&lt;45,"30-44",IF(A2753&lt;60,"45-59",IF(A2753&lt;75,"60-74","75+"))))</f>
        <v>45-59</v>
      </c>
      <c r="Q2753" t="str">
        <f>IF(PatientData[[#This Row],[bmi]]&lt;18.5,"Underweight",
IF(PatientData[[#This Row],[bmi]]&lt;25,"Normal",
IF(PatientData[[#This Row],[bmi]]&lt;30,"Overweight","Obese")))</f>
        <v>Normal</v>
      </c>
      <c r="R2753" t="str">
        <f t="shared" si="1432"/>
        <v>High BP</v>
      </c>
      <c r="S2753" t="str">
        <f t="shared" si="1433"/>
        <v>High Cost</v>
      </c>
    </row>
    <row r="2754" spans="1:19" x14ac:dyDescent="0.3">
      <c r="A2754">
        <v>95</v>
      </c>
      <c r="B2754" t="s">
        <v>15</v>
      </c>
      <c r="C2754">
        <v>26.3</v>
      </c>
      <c r="D2754">
        <v>139</v>
      </c>
      <c r="E2754">
        <v>93</v>
      </c>
      <c r="F2754">
        <v>262.89999999999998</v>
      </c>
      <c r="G2754">
        <v>165</v>
      </c>
      <c r="H2754">
        <v>109</v>
      </c>
      <c r="I2754">
        <v>0</v>
      </c>
      <c r="J2754" t="s">
        <v>16</v>
      </c>
      <c r="K2754" t="s">
        <v>17</v>
      </c>
      <c r="L2754" t="s">
        <v>22</v>
      </c>
      <c r="M2754">
        <v>6.8</v>
      </c>
      <c r="N2754">
        <v>11176.46</v>
      </c>
      <c r="O2754" t="s">
        <v>23</v>
      </c>
      <c r="P2754" t="str">
        <f t="shared" ref="P2754:P2755" si="1457">IF(A2751&lt;30,"18-29",IF(A2751&lt;45,"30-44",IF(A2751&lt;60,"45-59",IF(A2751&lt;75,"60-74","75+"))))</f>
        <v>75+</v>
      </c>
      <c r="Q2754" t="str">
        <f>IF(PatientData[[#This Row],[bmi]]&lt;18.5,"Underweight",
IF(PatientData[[#This Row],[bmi]]&lt;25,"Normal",
IF(PatientData[[#This Row],[bmi]]&lt;30,"Overweight","Obese")))</f>
        <v>Overweight</v>
      </c>
      <c r="R2754" t="str">
        <f t="shared" si="1432"/>
        <v>High BP</v>
      </c>
      <c r="S2754" t="str">
        <f t="shared" si="1433"/>
        <v>Normal Cost</v>
      </c>
    </row>
    <row r="2755" spans="1:19" x14ac:dyDescent="0.3">
      <c r="A2755">
        <v>63</v>
      </c>
      <c r="B2755" t="s">
        <v>15</v>
      </c>
      <c r="C2755">
        <v>25.9</v>
      </c>
      <c r="D2755">
        <v>119</v>
      </c>
      <c r="E2755">
        <v>75</v>
      </c>
      <c r="F2755">
        <v>243.8</v>
      </c>
      <c r="G2755">
        <v>149.30000000000001</v>
      </c>
      <c r="H2755">
        <v>90</v>
      </c>
      <c r="I2755">
        <v>0</v>
      </c>
      <c r="J2755" t="s">
        <v>16</v>
      </c>
      <c r="K2755" t="s">
        <v>17</v>
      </c>
      <c r="L2755" t="s">
        <v>18</v>
      </c>
      <c r="M2755">
        <v>8.4</v>
      </c>
      <c r="N2755">
        <v>16565.939999999999</v>
      </c>
      <c r="O2755" t="s">
        <v>19</v>
      </c>
      <c r="P2755" t="str">
        <f t="shared" si="1457"/>
        <v>60-74</v>
      </c>
      <c r="Q2755" t="str">
        <f>IF(PatientData[[#This Row],[bmi]]&lt;18.5,"Underweight",
IF(PatientData[[#This Row],[bmi]]&lt;25,"Normal",
IF(PatientData[[#This Row],[bmi]]&lt;30,"Overweight","Obese")))</f>
        <v>Overweight</v>
      </c>
      <c r="R2755" t="str">
        <f t="shared" ref="R2755:R2818" si="1458">IF(AND(D2755&lt;120,E2755&lt;80),"Normal BP","High BP")</f>
        <v>Normal BP</v>
      </c>
      <c r="S2755" t="str">
        <f t="shared" ref="S2755:S2818" si="1459">IF(N2755&gt;15000,"High Cost","Normal Cost")</f>
        <v>High Cost</v>
      </c>
    </row>
    <row r="2756" spans="1:19" x14ac:dyDescent="0.3">
      <c r="A2756">
        <v>50</v>
      </c>
      <c r="B2756" t="s">
        <v>20</v>
      </c>
      <c r="C2756">
        <v>24.2</v>
      </c>
      <c r="D2756">
        <v>113</v>
      </c>
      <c r="E2756">
        <v>66</v>
      </c>
      <c r="F2756">
        <v>234.7</v>
      </c>
      <c r="G2756">
        <v>86</v>
      </c>
      <c r="H2756">
        <v>77</v>
      </c>
      <c r="I2756">
        <v>2</v>
      </c>
      <c r="J2756" t="s">
        <v>16</v>
      </c>
      <c r="K2756" t="s">
        <v>21</v>
      </c>
      <c r="L2756" t="s">
        <v>18</v>
      </c>
      <c r="M2756">
        <v>9.8000000000000007</v>
      </c>
      <c r="N2756">
        <v>18475.3</v>
      </c>
      <c r="O2756" t="s">
        <v>19</v>
      </c>
      <c r="P2756" t="str">
        <f t="shared" ref="P2756" si="1460">IF(A2756&lt;30,"18-29",IF(A2756&lt;45,"30-44",IF(A2756&lt;60,"45-59",IF(A2756&lt;75,"60-74","75+"))))</f>
        <v>45-59</v>
      </c>
      <c r="Q2756" t="str">
        <f>IF(PatientData[[#This Row],[bmi]]&lt;18.5,"Underweight",
IF(PatientData[[#This Row],[bmi]]&lt;25,"Normal",
IF(PatientData[[#This Row],[bmi]]&lt;30,"Overweight","Obese")))</f>
        <v>Normal</v>
      </c>
      <c r="R2756" t="str">
        <f t="shared" si="1458"/>
        <v>Normal BP</v>
      </c>
      <c r="S2756" t="str">
        <f t="shared" si="1459"/>
        <v>High Cost</v>
      </c>
    </row>
    <row r="2757" spans="1:19" x14ac:dyDescent="0.3">
      <c r="A2757">
        <v>71</v>
      </c>
      <c r="B2757" t="s">
        <v>15</v>
      </c>
      <c r="C2757">
        <v>24.7</v>
      </c>
      <c r="D2757">
        <v>121</v>
      </c>
      <c r="E2757">
        <v>75</v>
      </c>
      <c r="F2757">
        <v>226.1</v>
      </c>
      <c r="G2757">
        <v>119.8</v>
      </c>
      <c r="H2757">
        <v>78</v>
      </c>
      <c r="I2757">
        <v>3</v>
      </c>
      <c r="J2757" t="s">
        <v>27</v>
      </c>
      <c r="K2757" t="s">
        <v>17</v>
      </c>
      <c r="L2757" t="s">
        <v>25</v>
      </c>
      <c r="M2757">
        <v>3.1</v>
      </c>
      <c r="N2757">
        <v>6963.14</v>
      </c>
      <c r="O2757" t="s">
        <v>19</v>
      </c>
      <c r="P2757" t="str">
        <f t="shared" ref="P2757:P2758" si="1461">IF(A2754&lt;30,"18-29",IF(A2754&lt;45,"30-44",IF(A2754&lt;60,"45-59",IF(A2754&lt;75,"60-74","75+"))))</f>
        <v>75+</v>
      </c>
      <c r="Q2757" t="str">
        <f>IF(PatientData[[#This Row],[bmi]]&lt;18.5,"Underweight",
IF(PatientData[[#This Row],[bmi]]&lt;25,"Normal",
IF(PatientData[[#This Row],[bmi]]&lt;30,"Overweight","Obese")))</f>
        <v>Normal</v>
      </c>
      <c r="R2757" t="str">
        <f t="shared" si="1458"/>
        <v>High BP</v>
      </c>
      <c r="S2757" t="str">
        <f t="shared" si="1459"/>
        <v>Normal Cost</v>
      </c>
    </row>
    <row r="2758" spans="1:19" x14ac:dyDescent="0.3">
      <c r="A2758">
        <v>49</v>
      </c>
      <c r="B2758" t="s">
        <v>15</v>
      </c>
      <c r="C2758">
        <v>22</v>
      </c>
      <c r="D2758">
        <v>109</v>
      </c>
      <c r="E2758">
        <v>65</v>
      </c>
      <c r="F2758">
        <v>212.7</v>
      </c>
      <c r="G2758">
        <v>132.5</v>
      </c>
      <c r="H2758">
        <v>77</v>
      </c>
      <c r="I2758">
        <v>2</v>
      </c>
      <c r="J2758" t="s">
        <v>16</v>
      </c>
      <c r="K2758" t="s">
        <v>17</v>
      </c>
      <c r="L2758" t="s">
        <v>22</v>
      </c>
      <c r="M2758">
        <v>12.9</v>
      </c>
      <c r="N2758">
        <v>26502.99</v>
      </c>
      <c r="O2758" t="s">
        <v>23</v>
      </c>
      <c r="P2758" t="str">
        <f t="shared" si="1461"/>
        <v>60-74</v>
      </c>
      <c r="Q2758" t="str">
        <f>IF(PatientData[[#This Row],[bmi]]&lt;18.5,"Underweight",
IF(PatientData[[#This Row],[bmi]]&lt;25,"Normal",
IF(PatientData[[#This Row],[bmi]]&lt;30,"Overweight","Obese")))</f>
        <v>Normal</v>
      </c>
      <c r="R2758" t="str">
        <f t="shared" si="1458"/>
        <v>Normal BP</v>
      </c>
      <c r="S2758" t="str">
        <f t="shared" si="1459"/>
        <v>High Cost</v>
      </c>
    </row>
    <row r="2759" spans="1:19" x14ac:dyDescent="0.3">
      <c r="A2759">
        <v>48</v>
      </c>
      <c r="B2759" t="s">
        <v>20</v>
      </c>
      <c r="C2759">
        <v>24.2</v>
      </c>
      <c r="D2759">
        <v>125</v>
      </c>
      <c r="E2759">
        <v>75</v>
      </c>
      <c r="F2759">
        <v>203.1</v>
      </c>
      <c r="G2759">
        <v>106</v>
      </c>
      <c r="H2759">
        <v>96</v>
      </c>
      <c r="I2759">
        <v>1</v>
      </c>
      <c r="J2759" t="s">
        <v>24</v>
      </c>
      <c r="K2759" t="s">
        <v>28</v>
      </c>
      <c r="L2759" t="s">
        <v>25</v>
      </c>
      <c r="M2759">
        <v>2.5</v>
      </c>
      <c r="N2759">
        <v>8033.94</v>
      </c>
      <c r="O2759" t="s">
        <v>19</v>
      </c>
      <c r="P2759" t="str">
        <f t="shared" ref="P2759:P2760" si="1462">IF(A2759&lt;30,"18-29",IF(A2759&lt;45,"30-44",IF(A2759&lt;60,"45-59",IF(A2759&lt;75,"60-74","75+"))))</f>
        <v>45-59</v>
      </c>
      <c r="Q2759" t="str">
        <f>IF(PatientData[[#This Row],[bmi]]&lt;18.5,"Underweight",
IF(PatientData[[#This Row],[bmi]]&lt;25,"Normal",
IF(PatientData[[#This Row],[bmi]]&lt;30,"Overweight","Obese")))</f>
        <v>Normal</v>
      </c>
      <c r="R2759" t="str">
        <f t="shared" si="1458"/>
        <v>High BP</v>
      </c>
      <c r="S2759" t="str">
        <f t="shared" si="1459"/>
        <v>Normal Cost</v>
      </c>
    </row>
    <row r="2760" spans="1:19" x14ac:dyDescent="0.3">
      <c r="A2760">
        <v>65</v>
      </c>
      <c r="B2760" t="s">
        <v>20</v>
      </c>
      <c r="C2760">
        <v>24.2</v>
      </c>
      <c r="D2760">
        <v>112</v>
      </c>
      <c r="E2760">
        <v>66</v>
      </c>
      <c r="F2760">
        <v>237</v>
      </c>
      <c r="G2760">
        <v>99.6</v>
      </c>
      <c r="H2760">
        <v>78</v>
      </c>
      <c r="I2760">
        <v>2</v>
      </c>
      <c r="J2760" t="s">
        <v>27</v>
      </c>
      <c r="K2760" t="s">
        <v>21</v>
      </c>
      <c r="L2760" t="s">
        <v>25</v>
      </c>
      <c r="M2760">
        <v>3.3</v>
      </c>
      <c r="N2760">
        <v>9146.41</v>
      </c>
      <c r="O2760" t="s">
        <v>19</v>
      </c>
      <c r="P2760" t="str">
        <f t="shared" si="1462"/>
        <v>60-74</v>
      </c>
      <c r="Q2760" t="str">
        <f>IF(PatientData[[#This Row],[bmi]]&lt;18.5,"Underweight",
IF(PatientData[[#This Row],[bmi]]&lt;25,"Normal",
IF(PatientData[[#This Row],[bmi]]&lt;30,"Overweight","Obese")))</f>
        <v>Normal</v>
      </c>
      <c r="R2760" t="str">
        <f t="shared" si="1458"/>
        <v>Normal BP</v>
      </c>
      <c r="S2760" t="str">
        <f t="shared" si="1459"/>
        <v>Normal Cost</v>
      </c>
    </row>
    <row r="2761" spans="1:19" x14ac:dyDescent="0.3">
      <c r="A2761">
        <v>46</v>
      </c>
      <c r="B2761" t="s">
        <v>15</v>
      </c>
      <c r="C2761">
        <v>27.2</v>
      </c>
      <c r="D2761">
        <v>112</v>
      </c>
      <c r="E2761">
        <v>64</v>
      </c>
      <c r="F2761">
        <v>229.3</v>
      </c>
      <c r="G2761">
        <v>112.5</v>
      </c>
      <c r="H2761">
        <v>89</v>
      </c>
      <c r="I2761">
        <v>1</v>
      </c>
      <c r="J2761" t="s">
        <v>16</v>
      </c>
      <c r="K2761" t="s">
        <v>17</v>
      </c>
      <c r="L2761" t="s">
        <v>18</v>
      </c>
      <c r="M2761">
        <v>4.5999999999999996</v>
      </c>
      <c r="N2761">
        <v>10370.94</v>
      </c>
      <c r="O2761" t="s">
        <v>19</v>
      </c>
      <c r="P2761" t="str">
        <f t="shared" ref="P2761:P2763" si="1463">IF(A2758&lt;30,"18-29",IF(A2758&lt;45,"30-44",IF(A2758&lt;60,"45-59",IF(A2758&lt;75,"60-74","75+"))))</f>
        <v>45-59</v>
      </c>
      <c r="Q2761" t="str">
        <f>IF(PatientData[[#This Row],[bmi]]&lt;18.5,"Underweight",
IF(PatientData[[#This Row],[bmi]]&lt;25,"Normal",
IF(PatientData[[#This Row],[bmi]]&lt;30,"Overweight","Obese")))</f>
        <v>Overweight</v>
      </c>
      <c r="R2761" t="str">
        <f t="shared" si="1458"/>
        <v>Normal BP</v>
      </c>
      <c r="S2761" t="str">
        <f t="shared" si="1459"/>
        <v>Normal Cost</v>
      </c>
    </row>
    <row r="2762" spans="1:19" x14ac:dyDescent="0.3">
      <c r="A2762">
        <v>63</v>
      </c>
      <c r="B2762" t="s">
        <v>15</v>
      </c>
      <c r="C2762">
        <v>30.8</v>
      </c>
      <c r="D2762">
        <v>142</v>
      </c>
      <c r="E2762">
        <v>84</v>
      </c>
      <c r="F2762">
        <v>241.2</v>
      </c>
      <c r="G2762">
        <v>130.9</v>
      </c>
      <c r="H2762">
        <v>94</v>
      </c>
      <c r="I2762">
        <v>1</v>
      </c>
      <c r="J2762" t="s">
        <v>16</v>
      </c>
      <c r="K2762" t="s">
        <v>17</v>
      </c>
      <c r="L2762" t="s">
        <v>25</v>
      </c>
      <c r="M2762">
        <v>5.2</v>
      </c>
      <c r="N2762">
        <v>12045.03</v>
      </c>
      <c r="O2762" t="s">
        <v>19</v>
      </c>
      <c r="P2762" t="str">
        <f t="shared" si="1463"/>
        <v>45-59</v>
      </c>
      <c r="Q2762" t="str">
        <f>IF(PatientData[[#This Row],[bmi]]&lt;18.5,"Underweight",
IF(PatientData[[#This Row],[bmi]]&lt;25,"Normal",
IF(PatientData[[#This Row],[bmi]]&lt;30,"Overweight","Obese")))</f>
        <v>Obese</v>
      </c>
      <c r="R2762" t="str">
        <f t="shared" si="1458"/>
        <v>High BP</v>
      </c>
      <c r="S2762" t="str">
        <f t="shared" si="1459"/>
        <v>Normal Cost</v>
      </c>
    </row>
    <row r="2763" spans="1:19" x14ac:dyDescent="0.3">
      <c r="A2763">
        <v>46</v>
      </c>
      <c r="B2763" t="s">
        <v>15</v>
      </c>
      <c r="C2763">
        <v>24.2</v>
      </c>
      <c r="D2763">
        <v>125</v>
      </c>
      <c r="E2763">
        <v>68</v>
      </c>
      <c r="F2763">
        <v>225.9</v>
      </c>
      <c r="G2763">
        <v>91.3</v>
      </c>
      <c r="H2763">
        <v>95</v>
      </c>
      <c r="I2763">
        <v>1</v>
      </c>
      <c r="J2763" t="s">
        <v>24</v>
      </c>
      <c r="K2763" t="s">
        <v>28</v>
      </c>
      <c r="L2763" t="s">
        <v>18</v>
      </c>
      <c r="M2763">
        <v>3.7</v>
      </c>
      <c r="N2763">
        <v>11492.2</v>
      </c>
      <c r="O2763" t="s">
        <v>19</v>
      </c>
      <c r="P2763" t="str">
        <f t="shared" si="1463"/>
        <v>60-74</v>
      </c>
      <c r="Q2763" t="str">
        <f>IF(PatientData[[#This Row],[bmi]]&lt;18.5,"Underweight",
IF(PatientData[[#This Row],[bmi]]&lt;25,"Normal",
IF(PatientData[[#This Row],[bmi]]&lt;30,"Overweight","Obese")))</f>
        <v>Normal</v>
      </c>
      <c r="R2763" t="str">
        <f t="shared" si="1458"/>
        <v>High BP</v>
      </c>
      <c r="S2763" t="str">
        <f t="shared" si="1459"/>
        <v>Normal Cost</v>
      </c>
    </row>
    <row r="2764" spans="1:19" x14ac:dyDescent="0.3">
      <c r="A2764">
        <v>43</v>
      </c>
      <c r="B2764" t="s">
        <v>20</v>
      </c>
      <c r="C2764">
        <v>24.2</v>
      </c>
      <c r="D2764">
        <v>106</v>
      </c>
      <c r="E2764">
        <v>60</v>
      </c>
      <c r="F2764">
        <v>202.2</v>
      </c>
      <c r="G2764">
        <v>96.5</v>
      </c>
      <c r="H2764">
        <v>78</v>
      </c>
      <c r="I2764">
        <v>0</v>
      </c>
      <c r="J2764" t="s">
        <v>16</v>
      </c>
      <c r="K2764" t="s">
        <v>21</v>
      </c>
      <c r="L2764" t="s">
        <v>25</v>
      </c>
      <c r="M2764">
        <v>9.4</v>
      </c>
      <c r="N2764">
        <v>19363.64</v>
      </c>
      <c r="O2764" t="s">
        <v>19</v>
      </c>
      <c r="P2764" t="str">
        <f t="shared" ref="P2764" si="1464">IF(A2764&lt;30,"18-29",IF(A2764&lt;45,"30-44",IF(A2764&lt;60,"45-59",IF(A2764&lt;75,"60-74","75+"))))</f>
        <v>30-44</v>
      </c>
      <c r="Q2764" t="str">
        <f>IF(PatientData[[#This Row],[bmi]]&lt;18.5,"Underweight",
IF(PatientData[[#This Row],[bmi]]&lt;25,"Normal",
IF(PatientData[[#This Row],[bmi]]&lt;30,"Overweight","Obese")))</f>
        <v>Normal</v>
      </c>
      <c r="R2764" t="str">
        <f t="shared" si="1458"/>
        <v>Normal BP</v>
      </c>
      <c r="S2764" t="str">
        <f t="shared" si="1459"/>
        <v>High Cost</v>
      </c>
    </row>
    <row r="2765" spans="1:19" x14ac:dyDescent="0.3">
      <c r="A2765">
        <v>62</v>
      </c>
      <c r="B2765" t="s">
        <v>15</v>
      </c>
      <c r="C2765">
        <v>33.299999999999997</v>
      </c>
      <c r="D2765">
        <v>117</v>
      </c>
      <c r="E2765">
        <v>76</v>
      </c>
      <c r="F2765">
        <v>215.5</v>
      </c>
      <c r="G2765">
        <v>151.19999999999999</v>
      </c>
      <c r="H2765">
        <v>54</v>
      </c>
      <c r="I2765">
        <v>0</v>
      </c>
      <c r="J2765" t="s">
        <v>24</v>
      </c>
      <c r="K2765" t="s">
        <v>17</v>
      </c>
      <c r="L2765" t="s">
        <v>18</v>
      </c>
      <c r="M2765">
        <v>6.8</v>
      </c>
      <c r="N2765">
        <v>11364.25</v>
      </c>
      <c r="O2765" t="s">
        <v>19</v>
      </c>
      <c r="P2765" t="str">
        <f t="shared" ref="P2765:P2766" si="1465">IF(A2762&lt;30,"18-29",IF(A2762&lt;45,"30-44",IF(A2762&lt;60,"45-59",IF(A2762&lt;75,"60-74","75+"))))</f>
        <v>60-74</v>
      </c>
      <c r="Q2765" t="str">
        <f>IF(PatientData[[#This Row],[bmi]]&lt;18.5,"Underweight",
IF(PatientData[[#This Row],[bmi]]&lt;25,"Normal",
IF(PatientData[[#This Row],[bmi]]&lt;30,"Overweight","Obese")))</f>
        <v>Obese</v>
      </c>
      <c r="R2765" t="str">
        <f t="shared" si="1458"/>
        <v>Normal BP</v>
      </c>
      <c r="S2765" t="str">
        <f t="shared" si="1459"/>
        <v>Normal Cost</v>
      </c>
    </row>
    <row r="2766" spans="1:19" x14ac:dyDescent="0.3">
      <c r="A2766">
        <v>18</v>
      </c>
      <c r="B2766" t="s">
        <v>15</v>
      </c>
      <c r="C2766">
        <v>20.8</v>
      </c>
      <c r="D2766">
        <v>107</v>
      </c>
      <c r="E2766">
        <v>60</v>
      </c>
      <c r="F2766">
        <v>192.4</v>
      </c>
      <c r="G2766">
        <v>124.8</v>
      </c>
      <c r="H2766">
        <v>58</v>
      </c>
      <c r="I2766">
        <v>0</v>
      </c>
      <c r="J2766" t="s">
        <v>27</v>
      </c>
      <c r="K2766" t="s">
        <v>28</v>
      </c>
      <c r="L2766" t="s">
        <v>18</v>
      </c>
      <c r="M2766">
        <v>7.7</v>
      </c>
      <c r="N2766">
        <v>17821.509999999998</v>
      </c>
      <c r="O2766" t="s">
        <v>19</v>
      </c>
      <c r="P2766" t="str">
        <f t="shared" si="1465"/>
        <v>45-59</v>
      </c>
      <c r="Q2766" t="str">
        <f>IF(PatientData[[#This Row],[bmi]]&lt;18.5,"Underweight",
IF(PatientData[[#This Row],[bmi]]&lt;25,"Normal",
IF(PatientData[[#This Row],[bmi]]&lt;30,"Overweight","Obese")))</f>
        <v>Normal</v>
      </c>
      <c r="R2766" t="str">
        <f t="shared" si="1458"/>
        <v>Normal BP</v>
      </c>
      <c r="S2766" t="str">
        <f t="shared" si="1459"/>
        <v>High Cost</v>
      </c>
    </row>
    <row r="2767" spans="1:19" x14ac:dyDescent="0.3">
      <c r="A2767">
        <v>56</v>
      </c>
      <c r="B2767" t="s">
        <v>20</v>
      </c>
      <c r="C2767">
        <v>24.2</v>
      </c>
      <c r="D2767">
        <v>137</v>
      </c>
      <c r="E2767">
        <v>82</v>
      </c>
      <c r="F2767">
        <v>215.6</v>
      </c>
      <c r="G2767">
        <v>112.8</v>
      </c>
      <c r="H2767">
        <v>78</v>
      </c>
      <c r="I2767">
        <v>1</v>
      </c>
      <c r="J2767" t="s">
        <v>27</v>
      </c>
      <c r="K2767" t="s">
        <v>26</v>
      </c>
      <c r="L2767" t="s">
        <v>18</v>
      </c>
      <c r="M2767">
        <v>3.3</v>
      </c>
      <c r="N2767">
        <v>7269.7</v>
      </c>
      <c r="O2767" t="s">
        <v>19</v>
      </c>
      <c r="P2767" t="str">
        <f t="shared" ref="P2767:P2768" si="1466">IF(A2767&lt;30,"18-29",IF(A2767&lt;45,"30-44",IF(A2767&lt;60,"45-59",IF(A2767&lt;75,"60-74","75+"))))</f>
        <v>45-59</v>
      </c>
      <c r="Q2767" t="str">
        <f>IF(PatientData[[#This Row],[bmi]]&lt;18.5,"Underweight",
IF(PatientData[[#This Row],[bmi]]&lt;25,"Normal",
IF(PatientData[[#This Row],[bmi]]&lt;30,"Overweight","Obese")))</f>
        <v>Normal</v>
      </c>
      <c r="R2767" t="str">
        <f t="shared" si="1458"/>
        <v>High BP</v>
      </c>
      <c r="S2767" t="str">
        <f t="shared" si="1459"/>
        <v>Normal Cost</v>
      </c>
    </row>
    <row r="2768" spans="1:19" x14ac:dyDescent="0.3">
      <c r="A2768">
        <v>41</v>
      </c>
      <c r="B2768" t="s">
        <v>20</v>
      </c>
      <c r="C2768">
        <v>24.2</v>
      </c>
      <c r="D2768">
        <v>110</v>
      </c>
      <c r="E2768">
        <v>62</v>
      </c>
      <c r="F2768">
        <v>209.1</v>
      </c>
      <c r="G2768">
        <v>127.6</v>
      </c>
      <c r="H2768">
        <v>73</v>
      </c>
      <c r="I2768">
        <v>1</v>
      </c>
      <c r="J2768" t="s">
        <v>16</v>
      </c>
      <c r="K2768" t="s">
        <v>17</v>
      </c>
      <c r="L2768" t="s">
        <v>18</v>
      </c>
      <c r="M2768">
        <v>10.4</v>
      </c>
      <c r="N2768">
        <v>18718.919999999998</v>
      </c>
      <c r="O2768" t="s">
        <v>19</v>
      </c>
      <c r="P2768" t="str">
        <f t="shared" si="1466"/>
        <v>30-44</v>
      </c>
      <c r="Q2768" t="str">
        <f>IF(PatientData[[#This Row],[bmi]]&lt;18.5,"Underweight",
IF(PatientData[[#This Row],[bmi]]&lt;25,"Normal",
IF(PatientData[[#This Row],[bmi]]&lt;30,"Overweight","Obese")))</f>
        <v>Normal</v>
      </c>
      <c r="R2768" t="str">
        <f t="shared" si="1458"/>
        <v>Normal BP</v>
      </c>
      <c r="S2768" t="str">
        <f t="shared" si="1459"/>
        <v>High Cost</v>
      </c>
    </row>
    <row r="2769" spans="1:19" x14ac:dyDescent="0.3">
      <c r="A2769">
        <v>59</v>
      </c>
      <c r="B2769" t="s">
        <v>15</v>
      </c>
      <c r="C2769">
        <v>23.5</v>
      </c>
      <c r="D2769">
        <v>116</v>
      </c>
      <c r="E2769">
        <v>71</v>
      </c>
      <c r="F2769">
        <v>263.5</v>
      </c>
      <c r="G2769">
        <v>126.1</v>
      </c>
      <c r="H2769">
        <v>73</v>
      </c>
      <c r="I2769">
        <v>1</v>
      </c>
      <c r="J2769" t="s">
        <v>27</v>
      </c>
      <c r="K2769" t="s">
        <v>21</v>
      </c>
      <c r="L2769" t="s">
        <v>22</v>
      </c>
      <c r="M2769">
        <v>4.5</v>
      </c>
      <c r="N2769">
        <v>11120.41</v>
      </c>
      <c r="O2769" t="s">
        <v>19</v>
      </c>
      <c r="P2769" t="str">
        <f t="shared" ref="P2769" si="1467">IF(A2766&lt;30,"18-29",IF(A2766&lt;45,"30-44",IF(A2766&lt;60,"45-59",IF(A2766&lt;75,"60-74","75+"))))</f>
        <v>18-29</v>
      </c>
      <c r="Q2769" t="str">
        <f>IF(PatientData[[#This Row],[bmi]]&lt;18.5,"Underweight",
IF(PatientData[[#This Row],[bmi]]&lt;25,"Normal",
IF(PatientData[[#This Row],[bmi]]&lt;30,"Overweight","Obese")))</f>
        <v>Normal</v>
      </c>
      <c r="R2769" t="str">
        <f t="shared" si="1458"/>
        <v>Normal BP</v>
      </c>
      <c r="S2769" t="str">
        <f t="shared" si="1459"/>
        <v>Normal Cost</v>
      </c>
    </row>
    <row r="2770" spans="1:19" x14ac:dyDescent="0.3">
      <c r="A2770">
        <v>67</v>
      </c>
      <c r="B2770" t="s">
        <v>20</v>
      </c>
      <c r="C2770">
        <v>24.2</v>
      </c>
      <c r="D2770">
        <v>126</v>
      </c>
      <c r="E2770">
        <v>78</v>
      </c>
      <c r="F2770">
        <v>231.8</v>
      </c>
      <c r="G2770">
        <v>133.1</v>
      </c>
      <c r="H2770">
        <v>76</v>
      </c>
      <c r="I2770">
        <v>1</v>
      </c>
      <c r="J2770" t="s">
        <v>27</v>
      </c>
      <c r="K2770" t="s">
        <v>21</v>
      </c>
      <c r="L2770" t="s">
        <v>22</v>
      </c>
      <c r="M2770">
        <v>5.4</v>
      </c>
      <c r="N2770">
        <v>11104.47</v>
      </c>
      <c r="O2770" t="s">
        <v>19</v>
      </c>
      <c r="P2770" t="str">
        <f t="shared" ref="P2770:P2771" si="1468">IF(A2770&lt;30,"18-29",IF(A2770&lt;45,"30-44",IF(A2770&lt;60,"45-59",IF(A2770&lt;75,"60-74","75+"))))</f>
        <v>60-74</v>
      </c>
      <c r="Q2770" t="str">
        <f>IF(PatientData[[#This Row],[bmi]]&lt;18.5,"Underweight",
IF(PatientData[[#This Row],[bmi]]&lt;25,"Normal",
IF(PatientData[[#This Row],[bmi]]&lt;30,"Overweight","Obese")))</f>
        <v>Normal</v>
      </c>
      <c r="R2770" t="str">
        <f t="shared" si="1458"/>
        <v>High BP</v>
      </c>
      <c r="S2770" t="str">
        <f t="shared" si="1459"/>
        <v>Normal Cost</v>
      </c>
    </row>
    <row r="2771" spans="1:19" x14ac:dyDescent="0.3">
      <c r="A2771">
        <v>63</v>
      </c>
      <c r="B2771" t="s">
        <v>20</v>
      </c>
      <c r="C2771">
        <v>24.2</v>
      </c>
      <c r="D2771">
        <v>127</v>
      </c>
      <c r="E2771">
        <v>80</v>
      </c>
      <c r="F2771">
        <v>214.6</v>
      </c>
      <c r="G2771">
        <v>88.6</v>
      </c>
      <c r="H2771">
        <v>84</v>
      </c>
      <c r="I2771">
        <v>1</v>
      </c>
      <c r="J2771" t="s">
        <v>24</v>
      </c>
      <c r="K2771" t="s">
        <v>26</v>
      </c>
      <c r="L2771" t="s">
        <v>22</v>
      </c>
      <c r="M2771">
        <v>2.1</v>
      </c>
      <c r="N2771">
        <v>5520.89</v>
      </c>
      <c r="O2771" t="s">
        <v>19</v>
      </c>
      <c r="P2771" t="str">
        <f t="shared" si="1468"/>
        <v>60-74</v>
      </c>
      <c r="Q2771" t="str">
        <f>IF(PatientData[[#This Row],[bmi]]&lt;18.5,"Underweight",
IF(PatientData[[#This Row],[bmi]]&lt;25,"Normal",
IF(PatientData[[#This Row],[bmi]]&lt;30,"Overweight","Obese")))</f>
        <v>Normal</v>
      </c>
      <c r="R2771" t="str">
        <f t="shared" si="1458"/>
        <v>High BP</v>
      </c>
      <c r="S2771" t="str">
        <f t="shared" si="1459"/>
        <v>Normal Cost</v>
      </c>
    </row>
    <row r="2772" spans="1:19" x14ac:dyDescent="0.3">
      <c r="A2772">
        <v>58</v>
      </c>
      <c r="B2772" t="s">
        <v>15</v>
      </c>
      <c r="C2772">
        <v>31.8</v>
      </c>
      <c r="D2772">
        <v>122</v>
      </c>
      <c r="E2772">
        <v>78</v>
      </c>
      <c r="F2772">
        <v>229.5</v>
      </c>
      <c r="G2772">
        <v>100.9</v>
      </c>
      <c r="H2772">
        <v>77</v>
      </c>
      <c r="I2772">
        <v>2</v>
      </c>
      <c r="J2772" t="s">
        <v>27</v>
      </c>
      <c r="K2772" t="s">
        <v>26</v>
      </c>
      <c r="L2772" t="s">
        <v>18</v>
      </c>
      <c r="M2772">
        <v>5.5</v>
      </c>
      <c r="N2772">
        <v>8867.5499999999993</v>
      </c>
      <c r="O2772" t="s">
        <v>23</v>
      </c>
      <c r="P2772" t="str">
        <f t="shared" ref="P2772:P2773" si="1469">IF(A2769&lt;30,"18-29",IF(A2769&lt;45,"30-44",IF(A2769&lt;60,"45-59",IF(A2769&lt;75,"60-74","75+"))))</f>
        <v>45-59</v>
      </c>
      <c r="Q2772" t="str">
        <f>IF(PatientData[[#This Row],[bmi]]&lt;18.5,"Underweight",
IF(PatientData[[#This Row],[bmi]]&lt;25,"Normal",
IF(PatientData[[#This Row],[bmi]]&lt;30,"Overweight","Obese")))</f>
        <v>Obese</v>
      </c>
      <c r="R2772" t="str">
        <f t="shared" si="1458"/>
        <v>High BP</v>
      </c>
      <c r="S2772" t="str">
        <f t="shared" si="1459"/>
        <v>Normal Cost</v>
      </c>
    </row>
    <row r="2773" spans="1:19" x14ac:dyDescent="0.3">
      <c r="A2773">
        <v>50</v>
      </c>
      <c r="B2773" t="s">
        <v>15</v>
      </c>
      <c r="C2773">
        <v>32</v>
      </c>
      <c r="D2773">
        <v>143</v>
      </c>
      <c r="E2773">
        <v>86</v>
      </c>
      <c r="F2773">
        <v>231.2</v>
      </c>
      <c r="G2773">
        <v>131.9</v>
      </c>
      <c r="H2773">
        <v>78</v>
      </c>
      <c r="I2773">
        <v>2</v>
      </c>
      <c r="J2773" t="s">
        <v>24</v>
      </c>
      <c r="K2773" t="s">
        <v>26</v>
      </c>
      <c r="L2773" t="s">
        <v>18</v>
      </c>
      <c r="M2773">
        <v>7</v>
      </c>
      <c r="N2773">
        <v>14257.8</v>
      </c>
      <c r="O2773" t="s">
        <v>19</v>
      </c>
      <c r="P2773" t="str">
        <f t="shared" si="1469"/>
        <v>60-74</v>
      </c>
      <c r="Q2773" t="str">
        <f>IF(PatientData[[#This Row],[bmi]]&lt;18.5,"Underweight",
IF(PatientData[[#This Row],[bmi]]&lt;25,"Normal",
IF(PatientData[[#This Row],[bmi]]&lt;30,"Overweight","Obese")))</f>
        <v>Obese</v>
      </c>
      <c r="R2773" t="str">
        <f t="shared" si="1458"/>
        <v>High BP</v>
      </c>
      <c r="S2773" t="str">
        <f t="shared" si="1459"/>
        <v>Normal Cost</v>
      </c>
    </row>
    <row r="2774" spans="1:19" x14ac:dyDescent="0.3">
      <c r="A2774">
        <v>58</v>
      </c>
      <c r="B2774" t="s">
        <v>20</v>
      </c>
      <c r="C2774">
        <v>24.2</v>
      </c>
      <c r="D2774">
        <v>127</v>
      </c>
      <c r="E2774">
        <v>75</v>
      </c>
      <c r="F2774">
        <v>236.3</v>
      </c>
      <c r="G2774">
        <v>87.2</v>
      </c>
      <c r="H2774">
        <v>107</v>
      </c>
      <c r="I2774">
        <v>0</v>
      </c>
      <c r="J2774" t="s">
        <v>16</v>
      </c>
      <c r="K2774" t="s">
        <v>21</v>
      </c>
      <c r="L2774" t="s">
        <v>25</v>
      </c>
      <c r="M2774">
        <v>11.5</v>
      </c>
      <c r="N2774">
        <v>20701.330000000002</v>
      </c>
      <c r="O2774" t="s">
        <v>19</v>
      </c>
      <c r="P2774" t="str">
        <f t="shared" ref="P2774" si="1470">IF(A2774&lt;30,"18-29",IF(A2774&lt;45,"30-44",IF(A2774&lt;60,"45-59",IF(A2774&lt;75,"60-74","75+"))))</f>
        <v>45-59</v>
      </c>
      <c r="Q2774" t="str">
        <f>IF(PatientData[[#This Row],[bmi]]&lt;18.5,"Underweight",
IF(PatientData[[#This Row],[bmi]]&lt;25,"Normal",
IF(PatientData[[#This Row],[bmi]]&lt;30,"Overweight","Obese")))</f>
        <v>Normal</v>
      </c>
      <c r="R2774" t="str">
        <f t="shared" si="1458"/>
        <v>High BP</v>
      </c>
      <c r="S2774" t="str">
        <f t="shared" si="1459"/>
        <v>High Cost</v>
      </c>
    </row>
    <row r="2775" spans="1:19" x14ac:dyDescent="0.3">
      <c r="A2775">
        <v>67</v>
      </c>
      <c r="B2775" t="s">
        <v>15</v>
      </c>
      <c r="C2775">
        <v>30.8</v>
      </c>
      <c r="D2775">
        <v>128</v>
      </c>
      <c r="E2775">
        <v>78</v>
      </c>
      <c r="F2775">
        <v>217.8</v>
      </c>
      <c r="G2775">
        <v>101.5</v>
      </c>
      <c r="H2775">
        <v>105</v>
      </c>
      <c r="I2775">
        <v>1</v>
      </c>
      <c r="J2775" t="s">
        <v>16</v>
      </c>
      <c r="K2775" t="s">
        <v>26</v>
      </c>
      <c r="L2775" t="s">
        <v>22</v>
      </c>
      <c r="M2775">
        <v>6.9</v>
      </c>
      <c r="N2775">
        <v>15549.39</v>
      </c>
      <c r="O2775" t="s">
        <v>19</v>
      </c>
      <c r="P2775" t="str">
        <f t="shared" ref="P2775" si="1471">IF(A2772&lt;30,"18-29",IF(A2772&lt;45,"30-44",IF(A2772&lt;60,"45-59",IF(A2772&lt;75,"60-74","75+"))))</f>
        <v>45-59</v>
      </c>
      <c r="Q2775" t="str">
        <f>IF(PatientData[[#This Row],[bmi]]&lt;18.5,"Underweight",
IF(PatientData[[#This Row],[bmi]]&lt;25,"Normal",
IF(PatientData[[#This Row],[bmi]]&lt;30,"Overweight","Obese")))</f>
        <v>Obese</v>
      </c>
      <c r="R2775" t="str">
        <f t="shared" si="1458"/>
        <v>High BP</v>
      </c>
      <c r="S2775" t="str">
        <f t="shared" si="1459"/>
        <v>High Cost</v>
      </c>
    </row>
    <row r="2776" spans="1:19" x14ac:dyDescent="0.3">
      <c r="A2776">
        <v>91</v>
      </c>
      <c r="B2776" t="s">
        <v>20</v>
      </c>
      <c r="C2776">
        <v>24.2</v>
      </c>
      <c r="D2776">
        <v>148</v>
      </c>
      <c r="E2776">
        <v>88</v>
      </c>
      <c r="F2776">
        <v>240.1</v>
      </c>
      <c r="G2776">
        <v>84.2</v>
      </c>
      <c r="H2776">
        <v>76</v>
      </c>
      <c r="I2776">
        <v>1</v>
      </c>
      <c r="J2776" t="s">
        <v>27</v>
      </c>
      <c r="K2776" t="s">
        <v>26</v>
      </c>
      <c r="L2776" t="s">
        <v>22</v>
      </c>
      <c r="M2776">
        <v>3.7</v>
      </c>
      <c r="N2776">
        <v>8047.74</v>
      </c>
      <c r="O2776" t="s">
        <v>19</v>
      </c>
      <c r="P2776" t="str">
        <f t="shared" ref="P2776" si="1472">IF(A2776&lt;30,"18-29",IF(A2776&lt;45,"30-44",IF(A2776&lt;60,"45-59",IF(A2776&lt;75,"60-74","75+"))))</f>
        <v>75+</v>
      </c>
      <c r="Q2776" t="str">
        <f>IF(PatientData[[#This Row],[bmi]]&lt;18.5,"Underweight",
IF(PatientData[[#This Row],[bmi]]&lt;25,"Normal",
IF(PatientData[[#This Row],[bmi]]&lt;30,"Overweight","Obese")))</f>
        <v>Normal</v>
      </c>
      <c r="R2776" t="str">
        <f t="shared" si="1458"/>
        <v>High BP</v>
      </c>
      <c r="S2776" t="str">
        <f t="shared" si="1459"/>
        <v>Normal Cost</v>
      </c>
    </row>
    <row r="2777" spans="1:19" x14ac:dyDescent="0.3">
      <c r="A2777">
        <v>72</v>
      </c>
      <c r="B2777" t="s">
        <v>15</v>
      </c>
      <c r="C2777">
        <v>24.8</v>
      </c>
      <c r="D2777">
        <v>127</v>
      </c>
      <c r="E2777">
        <v>75</v>
      </c>
      <c r="F2777">
        <v>197.4</v>
      </c>
      <c r="G2777">
        <v>86</v>
      </c>
      <c r="H2777">
        <v>77</v>
      </c>
      <c r="I2777">
        <v>1</v>
      </c>
      <c r="J2777" t="s">
        <v>24</v>
      </c>
      <c r="K2777" t="s">
        <v>28</v>
      </c>
      <c r="L2777" t="s">
        <v>18</v>
      </c>
      <c r="M2777">
        <v>5.6</v>
      </c>
      <c r="N2777">
        <v>13045.71</v>
      </c>
      <c r="O2777" t="s">
        <v>19</v>
      </c>
      <c r="P2777" t="str">
        <f t="shared" ref="P2777:P2782" si="1473">IF(A2774&lt;30,"18-29",IF(A2774&lt;45,"30-44",IF(A2774&lt;60,"45-59",IF(A2774&lt;75,"60-74","75+"))))</f>
        <v>45-59</v>
      </c>
      <c r="Q2777" t="str">
        <f>IF(PatientData[[#This Row],[bmi]]&lt;18.5,"Underweight",
IF(PatientData[[#This Row],[bmi]]&lt;25,"Normal",
IF(PatientData[[#This Row],[bmi]]&lt;30,"Overweight","Obese")))</f>
        <v>Normal</v>
      </c>
      <c r="R2777" t="str">
        <f t="shared" si="1458"/>
        <v>High BP</v>
      </c>
      <c r="S2777" t="str">
        <f t="shared" si="1459"/>
        <v>Normal Cost</v>
      </c>
    </row>
    <row r="2778" spans="1:19" x14ac:dyDescent="0.3">
      <c r="A2778">
        <v>39</v>
      </c>
      <c r="B2778" t="s">
        <v>15</v>
      </c>
      <c r="C2778">
        <v>32.799999999999997</v>
      </c>
      <c r="D2778">
        <v>105</v>
      </c>
      <c r="E2778">
        <v>62</v>
      </c>
      <c r="F2778">
        <v>244.4</v>
      </c>
      <c r="G2778">
        <v>137.1</v>
      </c>
      <c r="H2778">
        <v>107</v>
      </c>
      <c r="I2778">
        <v>3</v>
      </c>
      <c r="J2778" t="s">
        <v>16</v>
      </c>
      <c r="K2778" t="s">
        <v>26</v>
      </c>
      <c r="L2778" t="s">
        <v>22</v>
      </c>
      <c r="M2778">
        <v>6.5</v>
      </c>
      <c r="N2778">
        <v>12957.86</v>
      </c>
      <c r="O2778" t="s">
        <v>19</v>
      </c>
      <c r="P2778" t="str">
        <f t="shared" si="1473"/>
        <v>60-74</v>
      </c>
      <c r="Q2778" t="str">
        <f>IF(PatientData[[#This Row],[bmi]]&lt;18.5,"Underweight",
IF(PatientData[[#This Row],[bmi]]&lt;25,"Normal",
IF(PatientData[[#This Row],[bmi]]&lt;30,"Overweight","Obese")))</f>
        <v>Obese</v>
      </c>
      <c r="R2778" t="str">
        <f t="shared" si="1458"/>
        <v>Normal BP</v>
      </c>
      <c r="S2778" t="str">
        <f t="shared" si="1459"/>
        <v>Normal Cost</v>
      </c>
    </row>
    <row r="2779" spans="1:19" x14ac:dyDescent="0.3">
      <c r="A2779">
        <v>74</v>
      </c>
      <c r="B2779" t="s">
        <v>15</v>
      </c>
      <c r="C2779">
        <v>20.5</v>
      </c>
      <c r="D2779">
        <v>127</v>
      </c>
      <c r="E2779">
        <v>73</v>
      </c>
      <c r="F2779">
        <v>227.4</v>
      </c>
      <c r="G2779">
        <v>75.900000000000006</v>
      </c>
      <c r="H2779">
        <v>70</v>
      </c>
      <c r="I2779">
        <v>2</v>
      </c>
      <c r="J2779" t="s">
        <v>27</v>
      </c>
      <c r="K2779" t="s">
        <v>26</v>
      </c>
      <c r="L2779" t="s">
        <v>18</v>
      </c>
      <c r="M2779">
        <v>2.7</v>
      </c>
      <c r="N2779">
        <v>6699.83</v>
      </c>
      <c r="O2779" t="s">
        <v>19</v>
      </c>
      <c r="P2779" t="str">
        <f t="shared" si="1473"/>
        <v>75+</v>
      </c>
      <c r="Q2779" t="str">
        <f>IF(PatientData[[#This Row],[bmi]]&lt;18.5,"Underweight",
IF(PatientData[[#This Row],[bmi]]&lt;25,"Normal",
IF(PatientData[[#This Row],[bmi]]&lt;30,"Overweight","Obese")))</f>
        <v>Normal</v>
      </c>
      <c r="R2779" t="str">
        <f t="shared" si="1458"/>
        <v>High BP</v>
      </c>
      <c r="S2779" t="str">
        <f t="shared" si="1459"/>
        <v>Normal Cost</v>
      </c>
    </row>
    <row r="2780" spans="1:19" x14ac:dyDescent="0.3">
      <c r="A2780">
        <v>77</v>
      </c>
      <c r="B2780" t="s">
        <v>15</v>
      </c>
      <c r="C2780">
        <v>25.4</v>
      </c>
      <c r="D2780">
        <v>125</v>
      </c>
      <c r="E2780">
        <v>88</v>
      </c>
      <c r="F2780">
        <v>197.6</v>
      </c>
      <c r="G2780">
        <v>173.1</v>
      </c>
      <c r="H2780">
        <v>78</v>
      </c>
      <c r="I2780">
        <v>3</v>
      </c>
      <c r="J2780" t="s">
        <v>27</v>
      </c>
      <c r="K2780" t="s">
        <v>17</v>
      </c>
      <c r="L2780" t="s">
        <v>18</v>
      </c>
      <c r="M2780">
        <v>1.7</v>
      </c>
      <c r="N2780">
        <v>4420.93</v>
      </c>
      <c r="O2780" t="s">
        <v>19</v>
      </c>
      <c r="P2780" t="str">
        <f t="shared" si="1473"/>
        <v>60-74</v>
      </c>
      <c r="Q2780" t="str">
        <f>IF(PatientData[[#This Row],[bmi]]&lt;18.5,"Underweight",
IF(PatientData[[#This Row],[bmi]]&lt;25,"Normal",
IF(PatientData[[#This Row],[bmi]]&lt;30,"Overweight","Obese")))</f>
        <v>Overweight</v>
      </c>
      <c r="R2780" t="str">
        <f t="shared" si="1458"/>
        <v>High BP</v>
      </c>
      <c r="S2780" t="str">
        <f t="shared" si="1459"/>
        <v>Normal Cost</v>
      </c>
    </row>
    <row r="2781" spans="1:19" x14ac:dyDescent="0.3">
      <c r="A2781">
        <v>86</v>
      </c>
      <c r="B2781" t="s">
        <v>15</v>
      </c>
      <c r="C2781">
        <v>28.9</v>
      </c>
      <c r="D2781">
        <v>141</v>
      </c>
      <c r="E2781">
        <v>91</v>
      </c>
      <c r="F2781">
        <v>239.2</v>
      </c>
      <c r="G2781">
        <v>137</v>
      </c>
      <c r="H2781">
        <v>60</v>
      </c>
      <c r="I2781">
        <v>0</v>
      </c>
      <c r="J2781" t="s">
        <v>24</v>
      </c>
      <c r="K2781" t="s">
        <v>17</v>
      </c>
      <c r="L2781" t="s">
        <v>22</v>
      </c>
      <c r="M2781">
        <v>2.2999999999999998</v>
      </c>
      <c r="N2781">
        <v>5613.17</v>
      </c>
      <c r="O2781" t="s">
        <v>19</v>
      </c>
      <c r="P2781" t="str">
        <f t="shared" si="1473"/>
        <v>30-44</v>
      </c>
      <c r="Q2781" t="str">
        <f>IF(PatientData[[#This Row],[bmi]]&lt;18.5,"Underweight",
IF(PatientData[[#This Row],[bmi]]&lt;25,"Normal",
IF(PatientData[[#This Row],[bmi]]&lt;30,"Overweight","Obese")))</f>
        <v>Overweight</v>
      </c>
      <c r="R2781" t="str">
        <f t="shared" si="1458"/>
        <v>High BP</v>
      </c>
      <c r="S2781" t="str">
        <f t="shared" si="1459"/>
        <v>Normal Cost</v>
      </c>
    </row>
    <row r="2782" spans="1:19" x14ac:dyDescent="0.3">
      <c r="A2782">
        <v>51</v>
      </c>
      <c r="B2782" t="s">
        <v>15</v>
      </c>
      <c r="C2782">
        <v>23.2</v>
      </c>
      <c r="D2782">
        <v>112</v>
      </c>
      <c r="E2782">
        <v>68</v>
      </c>
      <c r="F2782">
        <v>215.9</v>
      </c>
      <c r="G2782">
        <v>159.69999999999999</v>
      </c>
      <c r="H2782">
        <v>92</v>
      </c>
      <c r="I2782">
        <v>1</v>
      </c>
      <c r="J2782" t="s">
        <v>24</v>
      </c>
      <c r="K2782" t="s">
        <v>21</v>
      </c>
      <c r="L2782" t="s">
        <v>18</v>
      </c>
      <c r="M2782">
        <v>7.9</v>
      </c>
      <c r="N2782">
        <v>13454.77</v>
      </c>
      <c r="O2782" t="s">
        <v>19</v>
      </c>
      <c r="P2782" t="str">
        <f t="shared" si="1473"/>
        <v>60-74</v>
      </c>
      <c r="Q2782" t="str">
        <f>IF(PatientData[[#This Row],[bmi]]&lt;18.5,"Underweight",
IF(PatientData[[#This Row],[bmi]]&lt;25,"Normal",
IF(PatientData[[#This Row],[bmi]]&lt;30,"Overweight","Obese")))</f>
        <v>Normal</v>
      </c>
      <c r="R2782" t="str">
        <f t="shared" si="1458"/>
        <v>Normal BP</v>
      </c>
      <c r="S2782" t="str">
        <f t="shared" si="1459"/>
        <v>Normal Cost</v>
      </c>
    </row>
    <row r="2783" spans="1:19" x14ac:dyDescent="0.3">
      <c r="A2783">
        <v>80</v>
      </c>
      <c r="B2783" t="s">
        <v>20</v>
      </c>
      <c r="C2783">
        <v>24.2</v>
      </c>
      <c r="D2783">
        <v>152</v>
      </c>
      <c r="E2783">
        <v>95</v>
      </c>
      <c r="F2783">
        <v>235.5</v>
      </c>
      <c r="G2783">
        <v>115.5</v>
      </c>
      <c r="H2783">
        <v>79</v>
      </c>
      <c r="I2783">
        <v>2</v>
      </c>
      <c r="J2783" t="s">
        <v>16</v>
      </c>
      <c r="K2783" t="s">
        <v>17</v>
      </c>
      <c r="L2783" t="s">
        <v>25</v>
      </c>
      <c r="M2783">
        <v>6.6</v>
      </c>
      <c r="N2783">
        <v>11851.23</v>
      </c>
      <c r="O2783" t="s">
        <v>19</v>
      </c>
      <c r="P2783" t="str">
        <f t="shared" ref="P2783:P2786" si="1474">IF(A2783&lt;30,"18-29",IF(A2783&lt;45,"30-44",IF(A2783&lt;60,"45-59",IF(A2783&lt;75,"60-74","75+"))))</f>
        <v>75+</v>
      </c>
      <c r="Q2783" t="str">
        <f>IF(PatientData[[#This Row],[bmi]]&lt;18.5,"Underweight",
IF(PatientData[[#This Row],[bmi]]&lt;25,"Normal",
IF(PatientData[[#This Row],[bmi]]&lt;30,"Overweight","Obese")))</f>
        <v>Normal</v>
      </c>
      <c r="R2783" t="str">
        <f t="shared" si="1458"/>
        <v>High BP</v>
      </c>
      <c r="S2783" t="str">
        <f t="shared" si="1459"/>
        <v>Normal Cost</v>
      </c>
    </row>
    <row r="2784" spans="1:19" x14ac:dyDescent="0.3">
      <c r="A2784">
        <v>53</v>
      </c>
      <c r="B2784" t="s">
        <v>20</v>
      </c>
      <c r="C2784">
        <v>24.2</v>
      </c>
      <c r="D2784">
        <v>109</v>
      </c>
      <c r="E2784">
        <v>61</v>
      </c>
      <c r="F2784">
        <v>261.7</v>
      </c>
      <c r="G2784">
        <v>100.2</v>
      </c>
      <c r="H2784">
        <v>79</v>
      </c>
      <c r="I2784">
        <v>2</v>
      </c>
      <c r="J2784" t="s">
        <v>27</v>
      </c>
      <c r="K2784" t="s">
        <v>21</v>
      </c>
      <c r="L2784" t="s">
        <v>18</v>
      </c>
      <c r="M2784">
        <v>4</v>
      </c>
      <c r="N2784">
        <v>10559.81</v>
      </c>
      <c r="O2784" t="s">
        <v>19</v>
      </c>
      <c r="P2784" t="str">
        <f t="shared" si="1474"/>
        <v>45-59</v>
      </c>
      <c r="Q2784" t="str">
        <f>IF(PatientData[[#This Row],[bmi]]&lt;18.5,"Underweight",
IF(PatientData[[#This Row],[bmi]]&lt;25,"Normal",
IF(PatientData[[#This Row],[bmi]]&lt;30,"Overweight","Obese")))</f>
        <v>Normal</v>
      </c>
      <c r="R2784" t="str">
        <f t="shared" si="1458"/>
        <v>Normal BP</v>
      </c>
      <c r="S2784" t="str">
        <f t="shared" si="1459"/>
        <v>Normal Cost</v>
      </c>
    </row>
    <row r="2785" spans="1:19" x14ac:dyDescent="0.3">
      <c r="A2785">
        <v>86</v>
      </c>
      <c r="B2785" t="s">
        <v>20</v>
      </c>
      <c r="C2785">
        <v>24.2</v>
      </c>
      <c r="D2785">
        <v>129</v>
      </c>
      <c r="E2785">
        <v>81</v>
      </c>
      <c r="F2785">
        <v>236.8</v>
      </c>
      <c r="G2785">
        <v>139.19999999999999</v>
      </c>
      <c r="H2785">
        <v>87</v>
      </c>
      <c r="I2785">
        <v>5</v>
      </c>
      <c r="J2785" t="s">
        <v>16</v>
      </c>
      <c r="K2785" t="s">
        <v>17</v>
      </c>
      <c r="L2785" t="s">
        <v>18</v>
      </c>
      <c r="M2785">
        <v>8.1</v>
      </c>
      <c r="N2785">
        <v>14935.98</v>
      </c>
      <c r="O2785" t="s">
        <v>19</v>
      </c>
      <c r="P2785" t="str">
        <f t="shared" si="1474"/>
        <v>75+</v>
      </c>
      <c r="Q2785" t="str">
        <f>IF(PatientData[[#This Row],[bmi]]&lt;18.5,"Underweight",
IF(PatientData[[#This Row],[bmi]]&lt;25,"Normal",
IF(PatientData[[#This Row],[bmi]]&lt;30,"Overweight","Obese")))</f>
        <v>Normal</v>
      </c>
      <c r="R2785" t="str">
        <f t="shared" si="1458"/>
        <v>High BP</v>
      </c>
      <c r="S2785" t="str">
        <f t="shared" si="1459"/>
        <v>Normal Cost</v>
      </c>
    </row>
    <row r="2786" spans="1:19" x14ac:dyDescent="0.3">
      <c r="A2786">
        <v>57</v>
      </c>
      <c r="B2786" t="s">
        <v>20</v>
      </c>
      <c r="C2786">
        <v>24.2</v>
      </c>
      <c r="D2786">
        <v>125</v>
      </c>
      <c r="E2786">
        <v>66</v>
      </c>
      <c r="F2786">
        <v>235.6</v>
      </c>
      <c r="G2786">
        <v>115.1</v>
      </c>
      <c r="H2786">
        <v>81</v>
      </c>
      <c r="I2786">
        <v>2</v>
      </c>
      <c r="J2786" t="s">
        <v>27</v>
      </c>
      <c r="K2786" t="s">
        <v>17</v>
      </c>
      <c r="L2786" t="s">
        <v>22</v>
      </c>
      <c r="M2786">
        <v>7.7</v>
      </c>
      <c r="N2786">
        <v>14688.34</v>
      </c>
      <c r="O2786" t="s">
        <v>23</v>
      </c>
      <c r="P2786" t="str">
        <f t="shared" si="1474"/>
        <v>45-59</v>
      </c>
      <c r="Q2786" t="str">
        <f>IF(PatientData[[#This Row],[bmi]]&lt;18.5,"Underweight",
IF(PatientData[[#This Row],[bmi]]&lt;25,"Normal",
IF(PatientData[[#This Row],[bmi]]&lt;30,"Overweight","Obese")))</f>
        <v>Normal</v>
      </c>
      <c r="R2786" t="str">
        <f t="shared" si="1458"/>
        <v>High BP</v>
      </c>
      <c r="S2786" t="str">
        <f t="shared" si="1459"/>
        <v>Normal Cost</v>
      </c>
    </row>
    <row r="2787" spans="1:19" x14ac:dyDescent="0.3">
      <c r="A2787">
        <v>65</v>
      </c>
      <c r="B2787" t="s">
        <v>15</v>
      </c>
      <c r="C2787">
        <v>23</v>
      </c>
      <c r="D2787">
        <v>106</v>
      </c>
      <c r="E2787">
        <v>68</v>
      </c>
      <c r="F2787">
        <v>238.1</v>
      </c>
      <c r="G2787">
        <v>98.8</v>
      </c>
      <c r="H2787">
        <v>91</v>
      </c>
      <c r="I2787">
        <v>1</v>
      </c>
      <c r="J2787" t="s">
        <v>27</v>
      </c>
      <c r="K2787" t="s">
        <v>21</v>
      </c>
      <c r="L2787" t="s">
        <v>18</v>
      </c>
      <c r="M2787">
        <v>5.8</v>
      </c>
      <c r="N2787">
        <v>12633.15</v>
      </c>
      <c r="O2787" t="s">
        <v>19</v>
      </c>
      <c r="P2787" t="str">
        <f t="shared" ref="P2787" si="1475">IF(A2784&lt;30,"18-29",IF(A2784&lt;45,"30-44",IF(A2784&lt;60,"45-59",IF(A2784&lt;75,"60-74","75+"))))</f>
        <v>45-59</v>
      </c>
      <c r="Q2787" t="str">
        <f>IF(PatientData[[#This Row],[bmi]]&lt;18.5,"Underweight",
IF(PatientData[[#This Row],[bmi]]&lt;25,"Normal",
IF(PatientData[[#This Row],[bmi]]&lt;30,"Overweight","Obese")))</f>
        <v>Normal</v>
      </c>
      <c r="R2787" t="str">
        <f t="shared" si="1458"/>
        <v>Normal BP</v>
      </c>
      <c r="S2787" t="str">
        <f t="shared" si="1459"/>
        <v>Normal Cost</v>
      </c>
    </row>
    <row r="2788" spans="1:19" x14ac:dyDescent="0.3">
      <c r="A2788">
        <v>49</v>
      </c>
      <c r="B2788" t="s">
        <v>20</v>
      </c>
      <c r="C2788">
        <v>24.2</v>
      </c>
      <c r="D2788">
        <v>124</v>
      </c>
      <c r="E2788">
        <v>72</v>
      </c>
      <c r="F2788">
        <v>212.7</v>
      </c>
      <c r="G2788">
        <v>95.6</v>
      </c>
      <c r="H2788">
        <v>87</v>
      </c>
      <c r="I2788">
        <v>0</v>
      </c>
      <c r="J2788" t="s">
        <v>24</v>
      </c>
      <c r="K2788" t="s">
        <v>21</v>
      </c>
      <c r="L2788" t="s">
        <v>18</v>
      </c>
      <c r="M2788">
        <v>5.4</v>
      </c>
      <c r="N2788">
        <v>11599.26</v>
      </c>
      <c r="O2788" t="s">
        <v>19</v>
      </c>
      <c r="P2788" t="str">
        <f t="shared" ref="P2788" si="1476">IF(A2788&lt;30,"18-29",IF(A2788&lt;45,"30-44",IF(A2788&lt;60,"45-59",IF(A2788&lt;75,"60-74","75+"))))</f>
        <v>45-59</v>
      </c>
      <c r="Q2788" t="str">
        <f>IF(PatientData[[#This Row],[bmi]]&lt;18.5,"Underweight",
IF(PatientData[[#This Row],[bmi]]&lt;25,"Normal",
IF(PatientData[[#This Row],[bmi]]&lt;30,"Overweight","Obese")))</f>
        <v>Normal</v>
      </c>
      <c r="R2788" t="str">
        <f t="shared" si="1458"/>
        <v>High BP</v>
      </c>
      <c r="S2788" t="str">
        <f t="shared" si="1459"/>
        <v>Normal Cost</v>
      </c>
    </row>
    <row r="2789" spans="1:19" x14ac:dyDescent="0.3">
      <c r="A2789">
        <v>54</v>
      </c>
      <c r="B2789" t="s">
        <v>15</v>
      </c>
      <c r="C2789">
        <v>29</v>
      </c>
      <c r="D2789">
        <v>125</v>
      </c>
      <c r="E2789">
        <v>79</v>
      </c>
      <c r="F2789">
        <v>198.1</v>
      </c>
      <c r="G2789">
        <v>102.6</v>
      </c>
      <c r="H2789">
        <v>83</v>
      </c>
      <c r="I2789">
        <v>1</v>
      </c>
      <c r="J2789" t="s">
        <v>27</v>
      </c>
      <c r="K2789" t="s">
        <v>28</v>
      </c>
      <c r="L2789" t="s">
        <v>25</v>
      </c>
      <c r="M2789">
        <v>5.9</v>
      </c>
      <c r="N2789">
        <v>11589.52</v>
      </c>
      <c r="O2789" t="s">
        <v>19</v>
      </c>
      <c r="P2789" t="str">
        <f t="shared" ref="P2789" si="1477">IF(A2786&lt;30,"18-29",IF(A2786&lt;45,"30-44",IF(A2786&lt;60,"45-59",IF(A2786&lt;75,"60-74","75+"))))</f>
        <v>45-59</v>
      </c>
      <c r="Q2789" t="str">
        <f>IF(PatientData[[#This Row],[bmi]]&lt;18.5,"Underweight",
IF(PatientData[[#This Row],[bmi]]&lt;25,"Normal",
IF(PatientData[[#This Row],[bmi]]&lt;30,"Overweight","Obese")))</f>
        <v>Overweight</v>
      </c>
      <c r="R2789" t="str">
        <f t="shared" si="1458"/>
        <v>High BP</v>
      </c>
      <c r="S2789" t="str">
        <f t="shared" si="1459"/>
        <v>Normal Cost</v>
      </c>
    </row>
    <row r="2790" spans="1:19" x14ac:dyDescent="0.3">
      <c r="A2790">
        <v>95</v>
      </c>
      <c r="B2790" t="s">
        <v>20</v>
      </c>
      <c r="C2790">
        <v>24.2</v>
      </c>
      <c r="D2790">
        <v>201</v>
      </c>
      <c r="E2790">
        <v>127</v>
      </c>
      <c r="F2790">
        <v>232</v>
      </c>
      <c r="G2790">
        <v>106.5</v>
      </c>
      <c r="H2790">
        <v>78</v>
      </c>
      <c r="I2790">
        <v>1</v>
      </c>
      <c r="J2790" t="s">
        <v>16</v>
      </c>
      <c r="K2790" t="s">
        <v>21</v>
      </c>
      <c r="L2790" t="s">
        <v>18</v>
      </c>
      <c r="M2790">
        <v>15.6</v>
      </c>
      <c r="N2790">
        <v>29729.81</v>
      </c>
      <c r="O2790" t="s">
        <v>19</v>
      </c>
      <c r="P2790" t="str">
        <f t="shared" ref="P2790:P2794" si="1478">IF(A2790&lt;30,"18-29",IF(A2790&lt;45,"30-44",IF(A2790&lt;60,"45-59",IF(A2790&lt;75,"60-74","75+"))))</f>
        <v>75+</v>
      </c>
      <c r="Q2790" t="str">
        <f>IF(PatientData[[#This Row],[bmi]]&lt;18.5,"Underweight",
IF(PatientData[[#This Row],[bmi]]&lt;25,"Normal",
IF(PatientData[[#This Row],[bmi]]&lt;30,"Overweight","Obese")))</f>
        <v>Normal</v>
      </c>
      <c r="R2790" t="str">
        <f t="shared" si="1458"/>
        <v>High BP</v>
      </c>
      <c r="S2790" t="str">
        <f t="shared" si="1459"/>
        <v>High Cost</v>
      </c>
    </row>
    <row r="2791" spans="1:19" x14ac:dyDescent="0.3">
      <c r="A2791">
        <v>66</v>
      </c>
      <c r="B2791" t="s">
        <v>20</v>
      </c>
      <c r="C2791">
        <v>24.2</v>
      </c>
      <c r="D2791">
        <v>128</v>
      </c>
      <c r="E2791">
        <v>86</v>
      </c>
      <c r="F2791">
        <v>203</v>
      </c>
      <c r="G2791">
        <v>178</v>
      </c>
      <c r="H2791">
        <v>80</v>
      </c>
      <c r="I2791">
        <v>1</v>
      </c>
      <c r="J2791" t="s">
        <v>24</v>
      </c>
      <c r="K2791" t="s">
        <v>28</v>
      </c>
      <c r="L2791" t="s">
        <v>25</v>
      </c>
      <c r="M2791">
        <v>7.7</v>
      </c>
      <c r="N2791">
        <v>17327.68</v>
      </c>
      <c r="O2791" t="s">
        <v>19</v>
      </c>
      <c r="P2791" t="str">
        <f t="shared" si="1478"/>
        <v>60-74</v>
      </c>
      <c r="Q2791" t="str">
        <f>IF(PatientData[[#This Row],[bmi]]&lt;18.5,"Underweight",
IF(PatientData[[#This Row],[bmi]]&lt;25,"Normal",
IF(PatientData[[#This Row],[bmi]]&lt;30,"Overweight","Obese")))</f>
        <v>Normal</v>
      </c>
      <c r="R2791" t="str">
        <f t="shared" si="1458"/>
        <v>High BP</v>
      </c>
      <c r="S2791" t="str">
        <f t="shared" si="1459"/>
        <v>High Cost</v>
      </c>
    </row>
    <row r="2792" spans="1:19" x14ac:dyDescent="0.3">
      <c r="A2792">
        <v>68</v>
      </c>
      <c r="B2792" t="s">
        <v>20</v>
      </c>
      <c r="C2792">
        <v>24.3</v>
      </c>
      <c r="D2792">
        <v>117</v>
      </c>
      <c r="E2792">
        <v>69</v>
      </c>
      <c r="F2792">
        <v>231.2</v>
      </c>
      <c r="G2792">
        <v>110.8</v>
      </c>
      <c r="H2792">
        <v>86</v>
      </c>
      <c r="I2792">
        <v>0</v>
      </c>
      <c r="J2792" t="s">
        <v>27</v>
      </c>
      <c r="K2792" t="s">
        <v>26</v>
      </c>
      <c r="L2792" t="s">
        <v>22</v>
      </c>
      <c r="M2792">
        <v>2.4</v>
      </c>
      <c r="N2792">
        <v>5227.68</v>
      </c>
      <c r="O2792" t="s">
        <v>19</v>
      </c>
      <c r="P2792" t="str">
        <f t="shared" si="1478"/>
        <v>60-74</v>
      </c>
      <c r="Q2792" t="str">
        <f>IF(PatientData[[#This Row],[bmi]]&lt;18.5,"Underweight",
IF(PatientData[[#This Row],[bmi]]&lt;25,"Normal",
IF(PatientData[[#This Row],[bmi]]&lt;30,"Overweight","Obese")))</f>
        <v>Normal</v>
      </c>
      <c r="R2792" t="str">
        <f t="shared" si="1458"/>
        <v>Normal BP</v>
      </c>
      <c r="S2792" t="str">
        <f t="shared" si="1459"/>
        <v>Normal Cost</v>
      </c>
    </row>
    <row r="2793" spans="1:19" x14ac:dyDescent="0.3">
      <c r="A2793">
        <v>61</v>
      </c>
      <c r="B2793" t="s">
        <v>20</v>
      </c>
      <c r="C2793">
        <v>24.3</v>
      </c>
      <c r="D2793">
        <v>126</v>
      </c>
      <c r="E2793">
        <v>73</v>
      </c>
      <c r="F2793">
        <v>222.9</v>
      </c>
      <c r="G2793">
        <v>145.6</v>
      </c>
      <c r="H2793">
        <v>86</v>
      </c>
      <c r="I2793">
        <v>0</v>
      </c>
      <c r="J2793" t="s">
        <v>27</v>
      </c>
      <c r="K2793" t="s">
        <v>26</v>
      </c>
      <c r="L2793" t="s">
        <v>18</v>
      </c>
      <c r="M2793">
        <v>3.9</v>
      </c>
      <c r="N2793">
        <v>7555.73</v>
      </c>
      <c r="O2793" t="s">
        <v>19</v>
      </c>
      <c r="P2793" t="str">
        <f t="shared" si="1478"/>
        <v>60-74</v>
      </c>
      <c r="Q2793" t="str">
        <f>IF(PatientData[[#This Row],[bmi]]&lt;18.5,"Underweight",
IF(PatientData[[#This Row],[bmi]]&lt;25,"Normal",
IF(PatientData[[#This Row],[bmi]]&lt;30,"Overweight","Obese")))</f>
        <v>Normal</v>
      </c>
      <c r="R2793" t="str">
        <f t="shared" si="1458"/>
        <v>High BP</v>
      </c>
      <c r="S2793" t="str">
        <f t="shared" si="1459"/>
        <v>Normal Cost</v>
      </c>
    </row>
    <row r="2794" spans="1:19" x14ac:dyDescent="0.3">
      <c r="A2794">
        <v>73</v>
      </c>
      <c r="B2794" t="s">
        <v>20</v>
      </c>
      <c r="C2794">
        <v>24.3</v>
      </c>
      <c r="D2794">
        <v>125</v>
      </c>
      <c r="E2794">
        <v>69</v>
      </c>
      <c r="F2794">
        <v>214.9</v>
      </c>
      <c r="G2794">
        <v>113.6</v>
      </c>
      <c r="H2794">
        <v>84</v>
      </c>
      <c r="I2794">
        <v>1</v>
      </c>
      <c r="J2794" t="s">
        <v>24</v>
      </c>
      <c r="K2794" t="s">
        <v>17</v>
      </c>
      <c r="L2794" t="s">
        <v>25</v>
      </c>
      <c r="M2794">
        <v>4.0999999999999996</v>
      </c>
      <c r="N2794">
        <v>9184.3799999999992</v>
      </c>
      <c r="O2794" t="s">
        <v>19</v>
      </c>
      <c r="P2794" t="str">
        <f t="shared" si="1478"/>
        <v>60-74</v>
      </c>
      <c r="Q2794" t="str">
        <f>IF(PatientData[[#This Row],[bmi]]&lt;18.5,"Underweight",
IF(PatientData[[#This Row],[bmi]]&lt;25,"Normal",
IF(PatientData[[#This Row],[bmi]]&lt;30,"Overweight","Obese")))</f>
        <v>Normal</v>
      </c>
      <c r="R2794" t="str">
        <f t="shared" si="1458"/>
        <v>High BP</v>
      </c>
      <c r="S2794" t="str">
        <f t="shared" si="1459"/>
        <v>Normal Cost</v>
      </c>
    </row>
    <row r="2795" spans="1:19" x14ac:dyDescent="0.3">
      <c r="A2795">
        <v>45</v>
      </c>
      <c r="B2795" t="s">
        <v>15</v>
      </c>
      <c r="C2795">
        <v>27.6</v>
      </c>
      <c r="D2795">
        <v>140</v>
      </c>
      <c r="E2795">
        <v>88</v>
      </c>
      <c r="F2795">
        <v>211.1</v>
      </c>
      <c r="G2795">
        <v>104</v>
      </c>
      <c r="H2795">
        <v>83</v>
      </c>
      <c r="I2795">
        <v>2</v>
      </c>
      <c r="J2795" t="s">
        <v>27</v>
      </c>
      <c r="K2795" t="s">
        <v>21</v>
      </c>
      <c r="L2795" t="s">
        <v>22</v>
      </c>
      <c r="M2795">
        <v>8.6999999999999993</v>
      </c>
      <c r="N2795">
        <v>17197.03</v>
      </c>
      <c r="O2795" t="s">
        <v>19</v>
      </c>
      <c r="P2795" t="str">
        <f t="shared" ref="P2795:P2796" si="1479">IF(A2792&lt;30,"18-29",IF(A2792&lt;45,"30-44",IF(A2792&lt;60,"45-59",IF(A2792&lt;75,"60-74","75+"))))</f>
        <v>60-74</v>
      </c>
      <c r="Q2795" t="str">
        <f>IF(PatientData[[#This Row],[bmi]]&lt;18.5,"Underweight",
IF(PatientData[[#This Row],[bmi]]&lt;25,"Normal",
IF(PatientData[[#This Row],[bmi]]&lt;30,"Overweight","Obese")))</f>
        <v>Overweight</v>
      </c>
      <c r="R2795" t="str">
        <f t="shared" si="1458"/>
        <v>High BP</v>
      </c>
      <c r="S2795" t="str">
        <f t="shared" si="1459"/>
        <v>High Cost</v>
      </c>
    </row>
    <row r="2796" spans="1:19" x14ac:dyDescent="0.3">
      <c r="A2796">
        <v>57</v>
      </c>
      <c r="B2796" t="s">
        <v>15</v>
      </c>
      <c r="C2796">
        <v>24.4</v>
      </c>
      <c r="D2796">
        <v>143</v>
      </c>
      <c r="E2796">
        <v>88</v>
      </c>
      <c r="F2796">
        <v>240.7</v>
      </c>
      <c r="G2796">
        <v>143.80000000000001</v>
      </c>
      <c r="H2796">
        <v>80</v>
      </c>
      <c r="I2796">
        <v>1</v>
      </c>
      <c r="J2796" t="s">
        <v>24</v>
      </c>
      <c r="K2796" t="s">
        <v>17</v>
      </c>
      <c r="L2796" t="s">
        <v>18</v>
      </c>
      <c r="M2796">
        <v>37.200000000000003</v>
      </c>
      <c r="N2796">
        <v>64465.33</v>
      </c>
      <c r="O2796" t="s">
        <v>19</v>
      </c>
      <c r="P2796" t="str">
        <f t="shared" si="1479"/>
        <v>60-74</v>
      </c>
      <c r="Q2796" t="str">
        <f>IF(PatientData[[#This Row],[bmi]]&lt;18.5,"Underweight",
IF(PatientData[[#This Row],[bmi]]&lt;25,"Normal",
IF(PatientData[[#This Row],[bmi]]&lt;30,"Overweight","Obese")))</f>
        <v>Normal</v>
      </c>
      <c r="R2796" t="str">
        <f t="shared" si="1458"/>
        <v>High BP</v>
      </c>
      <c r="S2796" t="str">
        <f t="shared" si="1459"/>
        <v>High Cost</v>
      </c>
    </row>
    <row r="2797" spans="1:19" x14ac:dyDescent="0.3">
      <c r="A2797">
        <v>66</v>
      </c>
      <c r="B2797" t="s">
        <v>20</v>
      </c>
      <c r="C2797">
        <v>24.3</v>
      </c>
      <c r="D2797">
        <v>118</v>
      </c>
      <c r="E2797">
        <v>66</v>
      </c>
      <c r="F2797">
        <v>224.9</v>
      </c>
      <c r="G2797">
        <v>130.80000000000001</v>
      </c>
      <c r="H2797">
        <v>61</v>
      </c>
      <c r="I2797">
        <v>2</v>
      </c>
      <c r="J2797" t="s">
        <v>24</v>
      </c>
      <c r="K2797" t="s">
        <v>21</v>
      </c>
      <c r="L2797" t="s">
        <v>25</v>
      </c>
      <c r="M2797">
        <v>7.4</v>
      </c>
      <c r="N2797">
        <v>16601.150000000001</v>
      </c>
      <c r="O2797" t="s">
        <v>19</v>
      </c>
      <c r="P2797" t="str">
        <f t="shared" ref="P2797" si="1480">IF(A2797&lt;30,"18-29",IF(A2797&lt;45,"30-44",IF(A2797&lt;60,"45-59",IF(A2797&lt;75,"60-74","75+"))))</f>
        <v>60-74</v>
      </c>
      <c r="Q2797" t="str">
        <f>IF(PatientData[[#This Row],[bmi]]&lt;18.5,"Underweight",
IF(PatientData[[#This Row],[bmi]]&lt;25,"Normal",
IF(PatientData[[#This Row],[bmi]]&lt;30,"Overweight","Obese")))</f>
        <v>Normal</v>
      </c>
      <c r="R2797" t="str">
        <f t="shared" si="1458"/>
        <v>Normal BP</v>
      </c>
      <c r="S2797" t="str">
        <f t="shared" si="1459"/>
        <v>High Cost</v>
      </c>
    </row>
    <row r="2798" spans="1:19" x14ac:dyDescent="0.3">
      <c r="A2798">
        <v>55</v>
      </c>
      <c r="B2798" t="s">
        <v>15</v>
      </c>
      <c r="C2798">
        <v>21.7</v>
      </c>
      <c r="D2798">
        <v>216</v>
      </c>
      <c r="E2798">
        <v>129</v>
      </c>
      <c r="F2798">
        <v>227</v>
      </c>
      <c r="G2798">
        <v>156.9</v>
      </c>
      <c r="H2798">
        <v>64</v>
      </c>
      <c r="I2798">
        <v>1</v>
      </c>
      <c r="J2798" t="s">
        <v>27</v>
      </c>
      <c r="K2798" t="s">
        <v>26</v>
      </c>
      <c r="L2798" t="s">
        <v>18</v>
      </c>
      <c r="M2798">
        <v>1.4</v>
      </c>
      <c r="N2798">
        <v>4419.43</v>
      </c>
      <c r="O2798" t="s">
        <v>19</v>
      </c>
      <c r="P2798" t="str">
        <f t="shared" ref="P2798" si="1481">IF(A2795&lt;30,"18-29",IF(A2795&lt;45,"30-44",IF(A2795&lt;60,"45-59",IF(A2795&lt;75,"60-74","75+"))))</f>
        <v>45-59</v>
      </c>
      <c r="Q2798" t="str">
        <f>IF(PatientData[[#This Row],[bmi]]&lt;18.5,"Underweight",
IF(PatientData[[#This Row],[bmi]]&lt;25,"Normal",
IF(PatientData[[#This Row],[bmi]]&lt;30,"Overweight","Obese")))</f>
        <v>Normal</v>
      </c>
      <c r="R2798" t="str">
        <f t="shared" si="1458"/>
        <v>High BP</v>
      </c>
      <c r="S2798" t="str">
        <f t="shared" si="1459"/>
        <v>Normal Cost</v>
      </c>
    </row>
    <row r="2799" spans="1:19" x14ac:dyDescent="0.3">
      <c r="A2799">
        <v>71</v>
      </c>
      <c r="B2799" t="s">
        <v>20</v>
      </c>
      <c r="C2799">
        <v>24.3</v>
      </c>
      <c r="D2799">
        <v>120</v>
      </c>
      <c r="E2799">
        <v>75</v>
      </c>
      <c r="F2799">
        <v>211.8</v>
      </c>
      <c r="G2799">
        <v>117.2</v>
      </c>
      <c r="H2799">
        <v>91</v>
      </c>
      <c r="I2799">
        <v>1</v>
      </c>
      <c r="J2799" t="s">
        <v>16</v>
      </c>
      <c r="K2799" t="s">
        <v>28</v>
      </c>
      <c r="L2799" t="s">
        <v>22</v>
      </c>
      <c r="M2799">
        <v>7.1</v>
      </c>
      <c r="N2799">
        <v>15864.1</v>
      </c>
      <c r="O2799" t="s">
        <v>23</v>
      </c>
      <c r="P2799" t="str">
        <f t="shared" ref="P2799:P2800" si="1482">IF(A2799&lt;30,"18-29",IF(A2799&lt;45,"30-44",IF(A2799&lt;60,"45-59",IF(A2799&lt;75,"60-74","75+"))))</f>
        <v>60-74</v>
      </c>
      <c r="Q2799" t="str">
        <f>IF(PatientData[[#This Row],[bmi]]&lt;18.5,"Underweight",
IF(PatientData[[#This Row],[bmi]]&lt;25,"Normal",
IF(PatientData[[#This Row],[bmi]]&lt;30,"Overweight","Obese")))</f>
        <v>Normal</v>
      </c>
      <c r="R2799" t="str">
        <f t="shared" si="1458"/>
        <v>High BP</v>
      </c>
      <c r="S2799" t="str">
        <f t="shared" si="1459"/>
        <v>High Cost</v>
      </c>
    </row>
    <row r="2800" spans="1:19" x14ac:dyDescent="0.3">
      <c r="A2800">
        <v>75</v>
      </c>
      <c r="B2800" t="s">
        <v>20</v>
      </c>
      <c r="C2800">
        <v>24.3</v>
      </c>
      <c r="D2800">
        <v>112</v>
      </c>
      <c r="E2800">
        <v>60</v>
      </c>
      <c r="F2800">
        <v>202.2</v>
      </c>
      <c r="G2800">
        <v>121.3</v>
      </c>
      <c r="H2800">
        <v>99</v>
      </c>
      <c r="I2800">
        <v>3</v>
      </c>
      <c r="J2800" t="s">
        <v>16</v>
      </c>
      <c r="K2800" t="s">
        <v>21</v>
      </c>
      <c r="L2800" t="s">
        <v>22</v>
      </c>
      <c r="M2800">
        <v>11.4</v>
      </c>
      <c r="N2800">
        <v>26523.91</v>
      </c>
      <c r="O2800" t="s">
        <v>23</v>
      </c>
      <c r="P2800" t="str">
        <f t="shared" si="1482"/>
        <v>75+</v>
      </c>
      <c r="Q2800" t="str">
        <f>IF(PatientData[[#This Row],[bmi]]&lt;18.5,"Underweight",
IF(PatientData[[#This Row],[bmi]]&lt;25,"Normal",
IF(PatientData[[#This Row],[bmi]]&lt;30,"Overweight","Obese")))</f>
        <v>Normal</v>
      </c>
      <c r="R2800" t="str">
        <f t="shared" si="1458"/>
        <v>Normal BP</v>
      </c>
      <c r="S2800" t="str">
        <f t="shared" si="1459"/>
        <v>High Cost</v>
      </c>
    </row>
    <row r="2801" spans="1:19" x14ac:dyDescent="0.3">
      <c r="A2801">
        <v>52</v>
      </c>
      <c r="B2801" t="s">
        <v>15</v>
      </c>
      <c r="C2801">
        <v>18.8</v>
      </c>
      <c r="D2801">
        <v>133</v>
      </c>
      <c r="E2801">
        <v>75</v>
      </c>
      <c r="F2801">
        <v>181.1</v>
      </c>
      <c r="G2801">
        <v>177.1</v>
      </c>
      <c r="H2801">
        <v>164</v>
      </c>
      <c r="I2801">
        <v>1</v>
      </c>
      <c r="J2801" t="s">
        <v>24</v>
      </c>
      <c r="K2801" t="s">
        <v>21</v>
      </c>
      <c r="L2801" t="s">
        <v>25</v>
      </c>
      <c r="M2801">
        <v>3.9</v>
      </c>
      <c r="N2801">
        <v>11967.64</v>
      </c>
      <c r="O2801" t="s">
        <v>19</v>
      </c>
      <c r="P2801" t="str">
        <f t="shared" ref="P2801" si="1483">IF(A2798&lt;30,"18-29",IF(A2798&lt;45,"30-44",IF(A2798&lt;60,"45-59",IF(A2798&lt;75,"60-74","75+"))))</f>
        <v>45-59</v>
      </c>
      <c r="Q2801" t="str">
        <f>IF(PatientData[[#This Row],[bmi]]&lt;18.5,"Underweight",
IF(PatientData[[#This Row],[bmi]]&lt;25,"Normal",
IF(PatientData[[#This Row],[bmi]]&lt;30,"Overweight","Obese")))</f>
        <v>Normal</v>
      </c>
      <c r="R2801" t="str">
        <f t="shared" si="1458"/>
        <v>High BP</v>
      </c>
      <c r="S2801" t="str">
        <f t="shared" si="1459"/>
        <v>Normal Cost</v>
      </c>
    </row>
    <row r="2802" spans="1:19" x14ac:dyDescent="0.3">
      <c r="A2802">
        <v>58</v>
      </c>
      <c r="B2802" t="s">
        <v>20</v>
      </c>
      <c r="C2802">
        <v>24.3</v>
      </c>
      <c r="D2802">
        <v>126</v>
      </c>
      <c r="E2802">
        <v>69</v>
      </c>
      <c r="F2802">
        <v>187.6</v>
      </c>
      <c r="G2802">
        <v>99.5</v>
      </c>
      <c r="H2802">
        <v>96</v>
      </c>
      <c r="I2802">
        <v>1</v>
      </c>
      <c r="J2802" t="s">
        <v>16</v>
      </c>
      <c r="K2802" t="s">
        <v>26</v>
      </c>
      <c r="L2802" t="s">
        <v>18</v>
      </c>
      <c r="M2802">
        <v>7.7</v>
      </c>
      <c r="N2802">
        <v>14226.9</v>
      </c>
      <c r="O2802" t="s">
        <v>19</v>
      </c>
      <c r="P2802" t="str">
        <f t="shared" ref="P2802:P2808" si="1484">IF(A2802&lt;30,"18-29",IF(A2802&lt;45,"30-44",IF(A2802&lt;60,"45-59",IF(A2802&lt;75,"60-74","75+"))))</f>
        <v>45-59</v>
      </c>
      <c r="Q2802" t="str">
        <f>IF(PatientData[[#This Row],[bmi]]&lt;18.5,"Underweight",
IF(PatientData[[#This Row],[bmi]]&lt;25,"Normal",
IF(PatientData[[#This Row],[bmi]]&lt;30,"Overweight","Obese")))</f>
        <v>Normal</v>
      </c>
      <c r="R2802" t="str">
        <f t="shared" si="1458"/>
        <v>High BP</v>
      </c>
      <c r="S2802" t="str">
        <f t="shared" si="1459"/>
        <v>Normal Cost</v>
      </c>
    </row>
    <row r="2803" spans="1:19" x14ac:dyDescent="0.3">
      <c r="A2803">
        <v>56</v>
      </c>
      <c r="B2803" t="s">
        <v>20</v>
      </c>
      <c r="C2803">
        <v>24.3</v>
      </c>
      <c r="D2803">
        <v>121</v>
      </c>
      <c r="E2803">
        <v>74</v>
      </c>
      <c r="F2803">
        <v>222.3</v>
      </c>
      <c r="G2803">
        <v>104.3</v>
      </c>
      <c r="H2803">
        <v>160</v>
      </c>
      <c r="I2803">
        <v>3</v>
      </c>
      <c r="J2803" t="s">
        <v>27</v>
      </c>
      <c r="K2803" t="s">
        <v>21</v>
      </c>
      <c r="L2803" t="s">
        <v>25</v>
      </c>
      <c r="M2803">
        <v>5.7</v>
      </c>
      <c r="N2803">
        <v>11918.8</v>
      </c>
      <c r="O2803" t="s">
        <v>19</v>
      </c>
      <c r="P2803" t="str">
        <f t="shared" si="1484"/>
        <v>45-59</v>
      </c>
      <c r="Q2803" t="str">
        <f>IF(PatientData[[#This Row],[bmi]]&lt;18.5,"Underweight",
IF(PatientData[[#This Row],[bmi]]&lt;25,"Normal",
IF(PatientData[[#This Row],[bmi]]&lt;30,"Overweight","Obese")))</f>
        <v>Normal</v>
      </c>
      <c r="R2803" t="str">
        <f t="shared" si="1458"/>
        <v>High BP</v>
      </c>
      <c r="S2803" t="str">
        <f t="shared" si="1459"/>
        <v>Normal Cost</v>
      </c>
    </row>
    <row r="2804" spans="1:19" x14ac:dyDescent="0.3">
      <c r="A2804">
        <v>76</v>
      </c>
      <c r="B2804" t="s">
        <v>20</v>
      </c>
      <c r="C2804">
        <v>24.3</v>
      </c>
      <c r="D2804">
        <v>135</v>
      </c>
      <c r="E2804">
        <v>85</v>
      </c>
      <c r="F2804">
        <v>263</v>
      </c>
      <c r="G2804">
        <v>100.1</v>
      </c>
      <c r="H2804">
        <v>85</v>
      </c>
      <c r="I2804">
        <v>4</v>
      </c>
      <c r="J2804" t="s">
        <v>27</v>
      </c>
      <c r="K2804" t="s">
        <v>21</v>
      </c>
      <c r="L2804" t="s">
        <v>18</v>
      </c>
      <c r="M2804">
        <v>5.9</v>
      </c>
      <c r="N2804">
        <v>11782.7</v>
      </c>
      <c r="O2804" t="s">
        <v>19</v>
      </c>
      <c r="P2804" t="str">
        <f t="shared" si="1484"/>
        <v>75+</v>
      </c>
      <c r="Q2804" t="str">
        <f>IF(PatientData[[#This Row],[bmi]]&lt;18.5,"Underweight",
IF(PatientData[[#This Row],[bmi]]&lt;25,"Normal",
IF(PatientData[[#This Row],[bmi]]&lt;30,"Overweight","Obese")))</f>
        <v>Normal</v>
      </c>
      <c r="R2804" t="str">
        <f t="shared" si="1458"/>
        <v>High BP</v>
      </c>
      <c r="S2804" t="str">
        <f t="shared" si="1459"/>
        <v>Normal Cost</v>
      </c>
    </row>
    <row r="2805" spans="1:19" x14ac:dyDescent="0.3">
      <c r="A2805">
        <v>82</v>
      </c>
      <c r="B2805" t="s">
        <v>20</v>
      </c>
      <c r="C2805">
        <v>24.3</v>
      </c>
      <c r="D2805">
        <v>136</v>
      </c>
      <c r="E2805">
        <v>84</v>
      </c>
      <c r="F2805">
        <v>235.7</v>
      </c>
      <c r="G2805">
        <v>105.1</v>
      </c>
      <c r="H2805">
        <v>83</v>
      </c>
      <c r="I2805">
        <v>1</v>
      </c>
      <c r="J2805" t="s">
        <v>27</v>
      </c>
      <c r="K2805" t="s">
        <v>28</v>
      </c>
      <c r="L2805" t="s">
        <v>25</v>
      </c>
      <c r="M2805">
        <v>5.9</v>
      </c>
      <c r="N2805">
        <v>14229.14</v>
      </c>
      <c r="O2805" t="s">
        <v>19</v>
      </c>
      <c r="P2805" t="str">
        <f t="shared" si="1484"/>
        <v>75+</v>
      </c>
      <c r="Q2805" t="str">
        <f>IF(PatientData[[#This Row],[bmi]]&lt;18.5,"Underweight",
IF(PatientData[[#This Row],[bmi]]&lt;25,"Normal",
IF(PatientData[[#This Row],[bmi]]&lt;30,"Overweight","Obese")))</f>
        <v>Normal</v>
      </c>
      <c r="R2805" t="str">
        <f t="shared" si="1458"/>
        <v>High BP</v>
      </c>
      <c r="S2805" t="str">
        <f t="shared" si="1459"/>
        <v>Normal Cost</v>
      </c>
    </row>
    <row r="2806" spans="1:19" x14ac:dyDescent="0.3">
      <c r="A2806">
        <v>73</v>
      </c>
      <c r="B2806" t="s">
        <v>20</v>
      </c>
      <c r="C2806">
        <v>24.3</v>
      </c>
      <c r="D2806">
        <v>130</v>
      </c>
      <c r="E2806">
        <v>76</v>
      </c>
      <c r="F2806">
        <v>201.6</v>
      </c>
      <c r="G2806">
        <v>94.2</v>
      </c>
      <c r="H2806">
        <v>83</v>
      </c>
      <c r="I2806">
        <v>3</v>
      </c>
      <c r="J2806" t="s">
        <v>27</v>
      </c>
      <c r="K2806" t="s">
        <v>26</v>
      </c>
      <c r="L2806" t="s">
        <v>25</v>
      </c>
      <c r="M2806">
        <v>1.8</v>
      </c>
      <c r="N2806">
        <v>4750.6400000000003</v>
      </c>
      <c r="O2806" t="s">
        <v>23</v>
      </c>
      <c r="P2806" t="str">
        <f t="shared" si="1484"/>
        <v>60-74</v>
      </c>
      <c r="Q2806" t="str">
        <f>IF(PatientData[[#This Row],[bmi]]&lt;18.5,"Underweight",
IF(PatientData[[#This Row],[bmi]]&lt;25,"Normal",
IF(PatientData[[#This Row],[bmi]]&lt;30,"Overweight","Obese")))</f>
        <v>Normal</v>
      </c>
      <c r="R2806" t="str">
        <f t="shared" si="1458"/>
        <v>High BP</v>
      </c>
      <c r="S2806" t="str">
        <f t="shared" si="1459"/>
        <v>Normal Cost</v>
      </c>
    </row>
    <row r="2807" spans="1:19" x14ac:dyDescent="0.3">
      <c r="A2807">
        <v>84</v>
      </c>
      <c r="B2807" t="s">
        <v>20</v>
      </c>
      <c r="C2807">
        <v>24.3</v>
      </c>
      <c r="D2807">
        <v>155</v>
      </c>
      <c r="E2807">
        <v>85</v>
      </c>
      <c r="F2807">
        <v>244.8</v>
      </c>
      <c r="G2807">
        <v>119.8</v>
      </c>
      <c r="H2807">
        <v>78</v>
      </c>
      <c r="I2807">
        <v>0</v>
      </c>
      <c r="J2807" t="s">
        <v>16</v>
      </c>
      <c r="K2807" t="s">
        <v>17</v>
      </c>
      <c r="L2807" t="s">
        <v>25</v>
      </c>
      <c r="M2807">
        <v>9.8000000000000007</v>
      </c>
      <c r="N2807">
        <v>22510.54</v>
      </c>
      <c r="O2807" t="s">
        <v>19</v>
      </c>
      <c r="P2807" t="str">
        <f t="shared" si="1484"/>
        <v>75+</v>
      </c>
      <c r="Q2807" t="str">
        <f>IF(PatientData[[#This Row],[bmi]]&lt;18.5,"Underweight",
IF(PatientData[[#This Row],[bmi]]&lt;25,"Normal",
IF(PatientData[[#This Row],[bmi]]&lt;30,"Overweight","Obese")))</f>
        <v>Normal</v>
      </c>
      <c r="R2807" t="str">
        <f t="shared" si="1458"/>
        <v>High BP</v>
      </c>
      <c r="S2807" t="str">
        <f t="shared" si="1459"/>
        <v>High Cost</v>
      </c>
    </row>
    <row r="2808" spans="1:19" x14ac:dyDescent="0.3">
      <c r="A2808">
        <v>44</v>
      </c>
      <c r="B2808" t="s">
        <v>20</v>
      </c>
      <c r="C2808">
        <v>24.3</v>
      </c>
      <c r="D2808">
        <v>110</v>
      </c>
      <c r="E2808">
        <v>68</v>
      </c>
      <c r="F2808">
        <v>218.2</v>
      </c>
      <c r="G2808">
        <v>91</v>
      </c>
      <c r="H2808">
        <v>56</v>
      </c>
      <c r="I2808">
        <v>0</v>
      </c>
      <c r="J2808" t="s">
        <v>24</v>
      </c>
      <c r="K2808" t="s">
        <v>26</v>
      </c>
      <c r="L2808" t="s">
        <v>18</v>
      </c>
      <c r="M2808">
        <v>6.2</v>
      </c>
      <c r="N2808">
        <v>12534</v>
      </c>
      <c r="O2808" t="s">
        <v>23</v>
      </c>
      <c r="P2808" t="str">
        <f t="shared" si="1484"/>
        <v>30-44</v>
      </c>
      <c r="Q2808" t="str">
        <f>IF(PatientData[[#This Row],[bmi]]&lt;18.5,"Underweight",
IF(PatientData[[#This Row],[bmi]]&lt;25,"Normal",
IF(PatientData[[#This Row],[bmi]]&lt;30,"Overweight","Obese")))</f>
        <v>Normal</v>
      </c>
      <c r="R2808" t="str">
        <f t="shared" si="1458"/>
        <v>Normal BP</v>
      </c>
      <c r="S2808" t="str">
        <f t="shared" si="1459"/>
        <v>Normal Cost</v>
      </c>
    </row>
    <row r="2809" spans="1:19" x14ac:dyDescent="0.3">
      <c r="A2809">
        <v>39</v>
      </c>
      <c r="B2809" t="s">
        <v>15</v>
      </c>
      <c r="C2809">
        <v>38.6</v>
      </c>
      <c r="D2809">
        <v>110</v>
      </c>
      <c r="E2809">
        <v>69</v>
      </c>
      <c r="F2809">
        <v>172.1</v>
      </c>
      <c r="G2809">
        <v>131.80000000000001</v>
      </c>
      <c r="H2809">
        <v>85</v>
      </c>
      <c r="I2809">
        <v>3</v>
      </c>
      <c r="J2809" t="s">
        <v>16</v>
      </c>
      <c r="K2809" t="s">
        <v>21</v>
      </c>
      <c r="L2809" t="s">
        <v>18</v>
      </c>
      <c r="M2809">
        <v>7.9</v>
      </c>
      <c r="N2809">
        <v>18827.310000000001</v>
      </c>
      <c r="O2809" t="s">
        <v>19</v>
      </c>
      <c r="P2809" t="str">
        <f t="shared" ref="P2809:P2810" si="1485">IF(A2806&lt;30,"18-29",IF(A2806&lt;45,"30-44",IF(A2806&lt;60,"45-59",IF(A2806&lt;75,"60-74","75+"))))</f>
        <v>60-74</v>
      </c>
      <c r="Q2809" t="str">
        <f>IF(PatientData[[#This Row],[bmi]]&lt;18.5,"Underweight",
IF(PatientData[[#This Row],[bmi]]&lt;25,"Normal",
IF(PatientData[[#This Row],[bmi]]&lt;30,"Overweight","Obese")))</f>
        <v>Obese</v>
      </c>
      <c r="R2809" t="str">
        <f t="shared" si="1458"/>
        <v>Normal BP</v>
      </c>
      <c r="S2809" t="str">
        <f t="shared" si="1459"/>
        <v>High Cost</v>
      </c>
    </row>
    <row r="2810" spans="1:19" x14ac:dyDescent="0.3">
      <c r="A2810">
        <v>65</v>
      </c>
      <c r="B2810" t="s">
        <v>15</v>
      </c>
      <c r="C2810">
        <v>25.8</v>
      </c>
      <c r="D2810">
        <v>128</v>
      </c>
      <c r="E2810">
        <v>80</v>
      </c>
      <c r="F2810">
        <v>233</v>
      </c>
      <c r="G2810">
        <v>127.4</v>
      </c>
      <c r="H2810">
        <v>50</v>
      </c>
      <c r="I2810">
        <v>2</v>
      </c>
      <c r="J2810" t="s">
        <v>24</v>
      </c>
      <c r="K2810" t="s">
        <v>21</v>
      </c>
      <c r="L2810" t="s">
        <v>25</v>
      </c>
      <c r="M2810">
        <v>15.7</v>
      </c>
      <c r="N2810">
        <v>26706.45</v>
      </c>
      <c r="O2810" t="s">
        <v>19</v>
      </c>
      <c r="P2810" t="str">
        <f t="shared" si="1485"/>
        <v>75+</v>
      </c>
      <c r="Q2810" t="str">
        <f>IF(PatientData[[#This Row],[bmi]]&lt;18.5,"Underweight",
IF(PatientData[[#This Row],[bmi]]&lt;25,"Normal",
IF(PatientData[[#This Row],[bmi]]&lt;30,"Overweight","Obese")))</f>
        <v>Overweight</v>
      </c>
      <c r="R2810" t="str">
        <f t="shared" si="1458"/>
        <v>High BP</v>
      </c>
      <c r="S2810" t="str">
        <f t="shared" si="1459"/>
        <v>High Cost</v>
      </c>
    </row>
    <row r="2811" spans="1:19" x14ac:dyDescent="0.3">
      <c r="A2811">
        <v>63</v>
      </c>
      <c r="B2811" t="s">
        <v>20</v>
      </c>
      <c r="C2811">
        <v>24.3</v>
      </c>
      <c r="D2811">
        <v>118</v>
      </c>
      <c r="E2811">
        <v>60</v>
      </c>
      <c r="F2811">
        <v>204.6</v>
      </c>
      <c r="G2811">
        <v>94.9</v>
      </c>
      <c r="H2811">
        <v>66</v>
      </c>
      <c r="I2811">
        <v>2</v>
      </c>
      <c r="J2811" t="s">
        <v>27</v>
      </c>
      <c r="K2811" t="s">
        <v>21</v>
      </c>
      <c r="L2811" t="s">
        <v>18</v>
      </c>
      <c r="M2811">
        <v>8.1</v>
      </c>
      <c r="N2811">
        <v>15177.42</v>
      </c>
      <c r="O2811" t="s">
        <v>23</v>
      </c>
      <c r="P2811" t="str">
        <f t="shared" ref="P2811" si="1486">IF(A2811&lt;30,"18-29",IF(A2811&lt;45,"30-44",IF(A2811&lt;60,"45-59",IF(A2811&lt;75,"60-74","75+"))))</f>
        <v>60-74</v>
      </c>
      <c r="Q2811" t="str">
        <f>IF(PatientData[[#This Row],[bmi]]&lt;18.5,"Underweight",
IF(PatientData[[#This Row],[bmi]]&lt;25,"Normal",
IF(PatientData[[#This Row],[bmi]]&lt;30,"Overweight","Obese")))</f>
        <v>Normal</v>
      </c>
      <c r="R2811" t="str">
        <f t="shared" si="1458"/>
        <v>Normal BP</v>
      </c>
      <c r="S2811" t="str">
        <f t="shared" si="1459"/>
        <v>High Cost</v>
      </c>
    </row>
    <row r="2812" spans="1:19" x14ac:dyDescent="0.3">
      <c r="A2812">
        <v>68</v>
      </c>
      <c r="B2812" t="s">
        <v>15</v>
      </c>
      <c r="C2812">
        <v>28.1</v>
      </c>
      <c r="D2812">
        <v>144</v>
      </c>
      <c r="E2812">
        <v>89</v>
      </c>
      <c r="F2812">
        <v>276.3</v>
      </c>
      <c r="G2812">
        <v>114.1</v>
      </c>
      <c r="H2812">
        <v>80</v>
      </c>
      <c r="I2812">
        <v>1</v>
      </c>
      <c r="J2812" t="s">
        <v>16</v>
      </c>
      <c r="K2812" t="s">
        <v>26</v>
      </c>
      <c r="L2812" t="s">
        <v>25</v>
      </c>
      <c r="M2812">
        <v>8.6</v>
      </c>
      <c r="N2812">
        <v>13958.57</v>
      </c>
      <c r="O2812" t="s">
        <v>19</v>
      </c>
      <c r="P2812" t="str">
        <f t="shared" ref="P2812" si="1487">IF(A2809&lt;30,"18-29",IF(A2809&lt;45,"30-44",IF(A2809&lt;60,"45-59",IF(A2809&lt;75,"60-74","75+"))))</f>
        <v>30-44</v>
      </c>
      <c r="Q2812" t="str">
        <f>IF(PatientData[[#This Row],[bmi]]&lt;18.5,"Underweight",
IF(PatientData[[#This Row],[bmi]]&lt;25,"Normal",
IF(PatientData[[#This Row],[bmi]]&lt;30,"Overweight","Obese")))</f>
        <v>Overweight</v>
      </c>
      <c r="R2812" t="str">
        <f t="shared" si="1458"/>
        <v>High BP</v>
      </c>
      <c r="S2812" t="str">
        <f t="shared" si="1459"/>
        <v>Normal Cost</v>
      </c>
    </row>
    <row r="2813" spans="1:19" x14ac:dyDescent="0.3">
      <c r="A2813">
        <v>79</v>
      </c>
      <c r="B2813" t="s">
        <v>20</v>
      </c>
      <c r="C2813">
        <v>24.3</v>
      </c>
      <c r="D2813">
        <v>98</v>
      </c>
      <c r="E2813">
        <v>66</v>
      </c>
      <c r="F2813">
        <v>218.8</v>
      </c>
      <c r="G2813">
        <v>94.8</v>
      </c>
      <c r="H2813">
        <v>60</v>
      </c>
      <c r="I2813">
        <v>0</v>
      </c>
      <c r="J2813" t="s">
        <v>27</v>
      </c>
      <c r="K2813" t="s">
        <v>28</v>
      </c>
      <c r="L2813" t="s">
        <v>25</v>
      </c>
      <c r="M2813">
        <v>9.1</v>
      </c>
      <c r="N2813">
        <v>17970.48</v>
      </c>
      <c r="O2813" t="s">
        <v>19</v>
      </c>
      <c r="P2813" t="str">
        <f t="shared" ref="P2813:P2814" si="1488">IF(A2813&lt;30,"18-29",IF(A2813&lt;45,"30-44",IF(A2813&lt;60,"45-59",IF(A2813&lt;75,"60-74","75+"))))</f>
        <v>75+</v>
      </c>
      <c r="Q2813" t="str">
        <f>IF(PatientData[[#This Row],[bmi]]&lt;18.5,"Underweight",
IF(PatientData[[#This Row],[bmi]]&lt;25,"Normal",
IF(PatientData[[#This Row],[bmi]]&lt;30,"Overweight","Obese")))</f>
        <v>Normal</v>
      </c>
      <c r="R2813" t="str">
        <f t="shared" si="1458"/>
        <v>Normal BP</v>
      </c>
      <c r="S2813" t="str">
        <f t="shared" si="1459"/>
        <v>High Cost</v>
      </c>
    </row>
    <row r="2814" spans="1:19" x14ac:dyDescent="0.3">
      <c r="A2814">
        <v>74</v>
      </c>
      <c r="B2814" t="s">
        <v>20</v>
      </c>
      <c r="C2814">
        <v>24.3</v>
      </c>
      <c r="D2814">
        <v>132</v>
      </c>
      <c r="E2814">
        <v>79</v>
      </c>
      <c r="F2814">
        <v>230.8</v>
      </c>
      <c r="G2814">
        <v>98.3</v>
      </c>
      <c r="H2814">
        <v>84</v>
      </c>
      <c r="I2814">
        <v>1</v>
      </c>
      <c r="J2814" t="s">
        <v>16</v>
      </c>
      <c r="K2814" t="s">
        <v>26</v>
      </c>
      <c r="L2814" t="s">
        <v>18</v>
      </c>
      <c r="M2814">
        <v>10.4</v>
      </c>
      <c r="N2814">
        <v>21062.31</v>
      </c>
      <c r="O2814" t="s">
        <v>23</v>
      </c>
      <c r="P2814" t="str">
        <f t="shared" si="1488"/>
        <v>60-74</v>
      </c>
      <c r="Q2814" t="str">
        <f>IF(PatientData[[#This Row],[bmi]]&lt;18.5,"Underweight",
IF(PatientData[[#This Row],[bmi]]&lt;25,"Normal",
IF(PatientData[[#This Row],[bmi]]&lt;30,"Overweight","Obese")))</f>
        <v>Normal</v>
      </c>
      <c r="R2814" t="str">
        <f t="shared" si="1458"/>
        <v>High BP</v>
      </c>
      <c r="S2814" t="str">
        <f t="shared" si="1459"/>
        <v>High Cost</v>
      </c>
    </row>
    <row r="2815" spans="1:19" x14ac:dyDescent="0.3">
      <c r="A2815">
        <v>63</v>
      </c>
      <c r="B2815" t="s">
        <v>15</v>
      </c>
      <c r="C2815">
        <v>35.299999999999997</v>
      </c>
      <c r="D2815">
        <v>119</v>
      </c>
      <c r="E2815">
        <v>69</v>
      </c>
      <c r="F2815">
        <v>238.5</v>
      </c>
      <c r="G2815">
        <v>137.9</v>
      </c>
      <c r="H2815">
        <v>90</v>
      </c>
      <c r="I2815">
        <v>2</v>
      </c>
      <c r="J2815" t="s">
        <v>16</v>
      </c>
      <c r="K2815" t="s">
        <v>26</v>
      </c>
      <c r="L2815" t="s">
        <v>22</v>
      </c>
      <c r="M2815">
        <v>8.4</v>
      </c>
      <c r="N2815">
        <v>15290.27</v>
      </c>
      <c r="O2815" t="s">
        <v>19</v>
      </c>
      <c r="P2815" t="str">
        <f t="shared" ref="P2815" si="1489">IF(A2812&lt;30,"18-29",IF(A2812&lt;45,"30-44",IF(A2812&lt;60,"45-59",IF(A2812&lt;75,"60-74","75+"))))</f>
        <v>60-74</v>
      </c>
      <c r="Q2815" t="str">
        <f>IF(PatientData[[#This Row],[bmi]]&lt;18.5,"Underweight",
IF(PatientData[[#This Row],[bmi]]&lt;25,"Normal",
IF(PatientData[[#This Row],[bmi]]&lt;30,"Overweight","Obese")))</f>
        <v>Obese</v>
      </c>
      <c r="R2815" t="str">
        <f t="shared" si="1458"/>
        <v>Normal BP</v>
      </c>
      <c r="S2815" t="str">
        <f t="shared" si="1459"/>
        <v>High Cost</v>
      </c>
    </row>
    <row r="2816" spans="1:19" x14ac:dyDescent="0.3">
      <c r="A2816">
        <v>55</v>
      </c>
      <c r="B2816" t="s">
        <v>20</v>
      </c>
      <c r="C2816">
        <v>24.3</v>
      </c>
      <c r="D2816">
        <v>136</v>
      </c>
      <c r="E2816">
        <v>77</v>
      </c>
      <c r="F2816">
        <v>197.2</v>
      </c>
      <c r="G2816">
        <v>90.4</v>
      </c>
      <c r="H2816">
        <v>82</v>
      </c>
      <c r="I2816">
        <v>2</v>
      </c>
      <c r="J2816" t="s">
        <v>16</v>
      </c>
      <c r="K2816" t="s">
        <v>21</v>
      </c>
      <c r="L2816" t="s">
        <v>22</v>
      </c>
      <c r="M2816">
        <v>9.1</v>
      </c>
      <c r="N2816">
        <v>16736.919999999998</v>
      </c>
      <c r="O2816" t="s">
        <v>19</v>
      </c>
      <c r="P2816" t="str">
        <f t="shared" ref="P2816:P2818" si="1490">IF(A2816&lt;30,"18-29",IF(A2816&lt;45,"30-44",IF(A2816&lt;60,"45-59",IF(A2816&lt;75,"60-74","75+"))))</f>
        <v>45-59</v>
      </c>
      <c r="Q2816" t="str">
        <f>IF(PatientData[[#This Row],[bmi]]&lt;18.5,"Underweight",
IF(PatientData[[#This Row],[bmi]]&lt;25,"Normal",
IF(PatientData[[#This Row],[bmi]]&lt;30,"Overweight","Obese")))</f>
        <v>Normal</v>
      </c>
      <c r="R2816" t="str">
        <f t="shared" si="1458"/>
        <v>High BP</v>
      </c>
      <c r="S2816" t="str">
        <f t="shared" si="1459"/>
        <v>High Cost</v>
      </c>
    </row>
    <row r="2817" spans="1:19" x14ac:dyDescent="0.3">
      <c r="A2817">
        <v>40</v>
      </c>
      <c r="B2817" t="s">
        <v>20</v>
      </c>
      <c r="C2817">
        <v>24.3</v>
      </c>
      <c r="D2817">
        <v>134</v>
      </c>
      <c r="E2817">
        <v>83</v>
      </c>
      <c r="F2817">
        <v>210.7</v>
      </c>
      <c r="G2817">
        <v>98.2</v>
      </c>
      <c r="H2817">
        <v>82</v>
      </c>
      <c r="I2817">
        <v>1</v>
      </c>
      <c r="J2817" t="s">
        <v>24</v>
      </c>
      <c r="K2817" t="s">
        <v>21</v>
      </c>
      <c r="L2817" t="s">
        <v>25</v>
      </c>
      <c r="M2817">
        <v>3.7</v>
      </c>
      <c r="N2817">
        <v>11386.28</v>
      </c>
      <c r="O2817" t="s">
        <v>19</v>
      </c>
      <c r="P2817" t="str">
        <f t="shared" si="1490"/>
        <v>30-44</v>
      </c>
      <c r="Q2817" t="str">
        <f>IF(PatientData[[#This Row],[bmi]]&lt;18.5,"Underweight",
IF(PatientData[[#This Row],[bmi]]&lt;25,"Normal",
IF(PatientData[[#This Row],[bmi]]&lt;30,"Overweight","Obese")))</f>
        <v>Normal</v>
      </c>
      <c r="R2817" t="str">
        <f t="shared" si="1458"/>
        <v>High BP</v>
      </c>
      <c r="S2817" t="str">
        <f t="shared" si="1459"/>
        <v>Normal Cost</v>
      </c>
    </row>
    <row r="2818" spans="1:19" x14ac:dyDescent="0.3">
      <c r="A2818">
        <v>59</v>
      </c>
      <c r="B2818" t="s">
        <v>20</v>
      </c>
      <c r="C2818">
        <v>24.3</v>
      </c>
      <c r="D2818">
        <v>108</v>
      </c>
      <c r="E2818">
        <v>60</v>
      </c>
      <c r="F2818">
        <v>216.9</v>
      </c>
      <c r="G2818">
        <v>132.80000000000001</v>
      </c>
      <c r="H2818">
        <v>68</v>
      </c>
      <c r="I2818">
        <v>1</v>
      </c>
      <c r="J2818" t="s">
        <v>27</v>
      </c>
      <c r="K2818" t="s">
        <v>17</v>
      </c>
      <c r="L2818" t="s">
        <v>22</v>
      </c>
      <c r="M2818">
        <v>2.9</v>
      </c>
      <c r="N2818">
        <v>5876.82</v>
      </c>
      <c r="O2818" t="s">
        <v>19</v>
      </c>
      <c r="P2818" t="str">
        <f t="shared" si="1490"/>
        <v>45-59</v>
      </c>
      <c r="Q2818" t="str">
        <f>IF(PatientData[[#This Row],[bmi]]&lt;18.5,"Underweight",
IF(PatientData[[#This Row],[bmi]]&lt;25,"Normal",
IF(PatientData[[#This Row],[bmi]]&lt;30,"Overweight","Obese")))</f>
        <v>Normal</v>
      </c>
      <c r="R2818" t="str">
        <f t="shared" si="1458"/>
        <v>Normal BP</v>
      </c>
      <c r="S2818" t="str">
        <f t="shared" si="1459"/>
        <v>Normal Cost</v>
      </c>
    </row>
    <row r="2819" spans="1:19" x14ac:dyDescent="0.3">
      <c r="A2819">
        <v>85</v>
      </c>
      <c r="B2819" t="s">
        <v>15</v>
      </c>
      <c r="C2819">
        <v>24.2</v>
      </c>
      <c r="D2819">
        <v>137</v>
      </c>
      <c r="E2819">
        <v>77</v>
      </c>
      <c r="F2819">
        <v>236.2</v>
      </c>
      <c r="G2819">
        <v>116.6</v>
      </c>
      <c r="H2819">
        <v>87</v>
      </c>
      <c r="I2819">
        <v>0</v>
      </c>
      <c r="J2819" t="s">
        <v>27</v>
      </c>
      <c r="K2819" t="s">
        <v>21</v>
      </c>
      <c r="L2819" t="s">
        <v>25</v>
      </c>
      <c r="M2819">
        <v>5.9</v>
      </c>
      <c r="N2819">
        <v>10997.39</v>
      </c>
      <c r="O2819" t="s">
        <v>19</v>
      </c>
      <c r="P2819" t="str">
        <f t="shared" ref="P2819:P2821" si="1491">IF(A2816&lt;30,"18-29",IF(A2816&lt;45,"30-44",IF(A2816&lt;60,"45-59",IF(A2816&lt;75,"60-74","75+"))))</f>
        <v>45-59</v>
      </c>
      <c r="Q2819" t="str">
        <f>IF(PatientData[[#This Row],[bmi]]&lt;18.5,"Underweight",
IF(PatientData[[#This Row],[bmi]]&lt;25,"Normal",
IF(PatientData[[#This Row],[bmi]]&lt;30,"Overweight","Obese")))</f>
        <v>Normal</v>
      </c>
      <c r="R2819" t="str">
        <f t="shared" ref="R2819:R2882" si="1492">IF(AND(D2819&lt;120,E2819&lt;80),"Normal BP","High BP")</f>
        <v>High BP</v>
      </c>
      <c r="S2819" t="str">
        <f t="shared" ref="S2819:S2882" si="1493">IF(N2819&gt;15000,"High Cost","Normal Cost")</f>
        <v>Normal Cost</v>
      </c>
    </row>
    <row r="2820" spans="1:19" x14ac:dyDescent="0.3">
      <c r="A2820">
        <v>54</v>
      </c>
      <c r="B2820" t="s">
        <v>15</v>
      </c>
      <c r="C2820">
        <v>31.3</v>
      </c>
      <c r="D2820">
        <v>130</v>
      </c>
      <c r="E2820">
        <v>78</v>
      </c>
      <c r="F2820">
        <v>242.9</v>
      </c>
      <c r="G2820">
        <v>112</v>
      </c>
      <c r="H2820">
        <v>79</v>
      </c>
      <c r="I2820">
        <v>0</v>
      </c>
      <c r="J2820" t="s">
        <v>24</v>
      </c>
      <c r="K2820" t="s">
        <v>26</v>
      </c>
      <c r="L2820" t="s">
        <v>22</v>
      </c>
      <c r="M2820">
        <v>5.7</v>
      </c>
      <c r="N2820">
        <v>10337.91</v>
      </c>
      <c r="O2820" t="s">
        <v>19</v>
      </c>
      <c r="P2820" t="str">
        <f t="shared" si="1491"/>
        <v>30-44</v>
      </c>
      <c r="Q2820" t="str">
        <f>IF(PatientData[[#This Row],[bmi]]&lt;18.5,"Underweight",
IF(PatientData[[#This Row],[bmi]]&lt;25,"Normal",
IF(PatientData[[#This Row],[bmi]]&lt;30,"Overweight","Obese")))</f>
        <v>Obese</v>
      </c>
      <c r="R2820" t="str">
        <f t="shared" si="1492"/>
        <v>High BP</v>
      </c>
      <c r="S2820" t="str">
        <f t="shared" si="1493"/>
        <v>Normal Cost</v>
      </c>
    </row>
    <row r="2821" spans="1:19" x14ac:dyDescent="0.3">
      <c r="A2821">
        <v>84</v>
      </c>
      <c r="B2821" t="s">
        <v>15</v>
      </c>
      <c r="C2821">
        <v>30.5</v>
      </c>
      <c r="D2821">
        <v>111</v>
      </c>
      <c r="E2821">
        <v>70</v>
      </c>
      <c r="F2821">
        <v>249.4</v>
      </c>
      <c r="G2821">
        <v>109.2</v>
      </c>
      <c r="H2821">
        <v>67</v>
      </c>
      <c r="I2821">
        <v>1</v>
      </c>
      <c r="J2821" t="s">
        <v>24</v>
      </c>
      <c r="K2821" t="s">
        <v>28</v>
      </c>
      <c r="L2821" t="s">
        <v>18</v>
      </c>
      <c r="M2821">
        <v>8.8000000000000007</v>
      </c>
      <c r="N2821">
        <v>19505.91</v>
      </c>
      <c r="O2821" t="s">
        <v>19</v>
      </c>
      <c r="P2821" t="str">
        <f t="shared" si="1491"/>
        <v>45-59</v>
      </c>
      <c r="Q2821" t="str">
        <f>IF(PatientData[[#This Row],[bmi]]&lt;18.5,"Underweight",
IF(PatientData[[#This Row],[bmi]]&lt;25,"Normal",
IF(PatientData[[#This Row],[bmi]]&lt;30,"Overweight","Obese")))</f>
        <v>Obese</v>
      </c>
      <c r="R2821" t="str">
        <f t="shared" si="1492"/>
        <v>Normal BP</v>
      </c>
      <c r="S2821" t="str">
        <f t="shared" si="1493"/>
        <v>High Cost</v>
      </c>
    </row>
    <row r="2822" spans="1:19" x14ac:dyDescent="0.3">
      <c r="A2822">
        <v>37</v>
      </c>
      <c r="B2822" t="s">
        <v>20</v>
      </c>
      <c r="C2822">
        <v>24.3</v>
      </c>
      <c r="D2822">
        <v>117</v>
      </c>
      <c r="E2822">
        <v>77</v>
      </c>
      <c r="F2822">
        <v>211</v>
      </c>
      <c r="G2822">
        <v>95.1</v>
      </c>
      <c r="H2822">
        <v>81</v>
      </c>
      <c r="I2822">
        <v>0</v>
      </c>
      <c r="J2822" t="s">
        <v>16</v>
      </c>
      <c r="K2822" t="s">
        <v>21</v>
      </c>
      <c r="L2822" t="s">
        <v>25</v>
      </c>
      <c r="M2822">
        <v>6.2</v>
      </c>
      <c r="N2822">
        <v>13399.76</v>
      </c>
      <c r="O2822" t="s">
        <v>19</v>
      </c>
      <c r="P2822" t="str">
        <f t="shared" ref="P2822" si="1494">IF(A2822&lt;30,"18-29",IF(A2822&lt;45,"30-44",IF(A2822&lt;60,"45-59",IF(A2822&lt;75,"60-74","75+"))))</f>
        <v>30-44</v>
      </c>
      <c r="Q2822" t="str">
        <f>IF(PatientData[[#This Row],[bmi]]&lt;18.5,"Underweight",
IF(PatientData[[#This Row],[bmi]]&lt;25,"Normal",
IF(PatientData[[#This Row],[bmi]]&lt;30,"Overweight","Obese")))</f>
        <v>Normal</v>
      </c>
      <c r="R2822" t="str">
        <f t="shared" si="1492"/>
        <v>Normal BP</v>
      </c>
      <c r="S2822" t="str">
        <f t="shared" si="1493"/>
        <v>Normal Cost</v>
      </c>
    </row>
    <row r="2823" spans="1:19" x14ac:dyDescent="0.3">
      <c r="A2823">
        <v>75</v>
      </c>
      <c r="B2823" t="s">
        <v>15</v>
      </c>
      <c r="C2823">
        <v>35.4</v>
      </c>
      <c r="D2823">
        <v>139</v>
      </c>
      <c r="E2823">
        <v>83</v>
      </c>
      <c r="F2823">
        <v>240.4</v>
      </c>
      <c r="G2823">
        <v>133.80000000000001</v>
      </c>
      <c r="H2823">
        <v>69</v>
      </c>
      <c r="I2823">
        <v>0</v>
      </c>
      <c r="J2823" t="s">
        <v>24</v>
      </c>
      <c r="K2823" t="s">
        <v>17</v>
      </c>
      <c r="L2823" t="s">
        <v>25</v>
      </c>
      <c r="M2823">
        <v>3.5</v>
      </c>
      <c r="N2823">
        <v>8156.57</v>
      </c>
      <c r="O2823" t="s">
        <v>19</v>
      </c>
      <c r="P2823" t="str">
        <f t="shared" ref="P2823" si="1495">IF(A2820&lt;30,"18-29",IF(A2820&lt;45,"30-44",IF(A2820&lt;60,"45-59",IF(A2820&lt;75,"60-74","75+"))))</f>
        <v>45-59</v>
      </c>
      <c r="Q2823" t="str">
        <f>IF(PatientData[[#This Row],[bmi]]&lt;18.5,"Underweight",
IF(PatientData[[#This Row],[bmi]]&lt;25,"Normal",
IF(PatientData[[#This Row],[bmi]]&lt;30,"Overweight","Obese")))</f>
        <v>Obese</v>
      </c>
      <c r="R2823" t="str">
        <f t="shared" si="1492"/>
        <v>High BP</v>
      </c>
      <c r="S2823" t="str">
        <f t="shared" si="1493"/>
        <v>Normal Cost</v>
      </c>
    </row>
    <row r="2824" spans="1:19" x14ac:dyDescent="0.3">
      <c r="A2824">
        <v>55</v>
      </c>
      <c r="B2824" t="s">
        <v>20</v>
      </c>
      <c r="C2824">
        <v>24.3</v>
      </c>
      <c r="D2824">
        <v>129</v>
      </c>
      <c r="E2824">
        <v>75</v>
      </c>
      <c r="F2824">
        <v>220.7</v>
      </c>
      <c r="G2824">
        <v>121.5</v>
      </c>
      <c r="H2824">
        <v>70</v>
      </c>
      <c r="I2824">
        <v>1</v>
      </c>
      <c r="J2824" t="s">
        <v>27</v>
      </c>
      <c r="K2824" t="s">
        <v>17</v>
      </c>
      <c r="L2824" t="s">
        <v>18</v>
      </c>
      <c r="M2824">
        <v>1.2</v>
      </c>
      <c r="N2824">
        <v>3486.8</v>
      </c>
      <c r="O2824" t="s">
        <v>19</v>
      </c>
      <c r="P2824" t="str">
        <f t="shared" ref="P2824" si="1496">IF(A2824&lt;30,"18-29",IF(A2824&lt;45,"30-44",IF(A2824&lt;60,"45-59",IF(A2824&lt;75,"60-74","75+"))))</f>
        <v>45-59</v>
      </c>
      <c r="Q2824" t="str">
        <f>IF(PatientData[[#This Row],[bmi]]&lt;18.5,"Underweight",
IF(PatientData[[#This Row],[bmi]]&lt;25,"Normal",
IF(PatientData[[#This Row],[bmi]]&lt;30,"Overweight","Obese")))</f>
        <v>Normal</v>
      </c>
      <c r="R2824" t="str">
        <f t="shared" si="1492"/>
        <v>High BP</v>
      </c>
      <c r="S2824" t="str">
        <f t="shared" si="1493"/>
        <v>Normal Cost</v>
      </c>
    </row>
    <row r="2825" spans="1:19" x14ac:dyDescent="0.3">
      <c r="A2825">
        <v>51</v>
      </c>
      <c r="B2825" t="s">
        <v>15</v>
      </c>
      <c r="C2825">
        <v>39</v>
      </c>
      <c r="D2825">
        <v>133</v>
      </c>
      <c r="E2825">
        <v>67</v>
      </c>
      <c r="F2825">
        <v>229.4</v>
      </c>
      <c r="G2825">
        <v>216.6</v>
      </c>
      <c r="H2825">
        <v>71</v>
      </c>
      <c r="I2825">
        <v>2</v>
      </c>
      <c r="J2825" t="s">
        <v>24</v>
      </c>
      <c r="K2825" t="s">
        <v>17</v>
      </c>
      <c r="L2825" t="s">
        <v>25</v>
      </c>
      <c r="M2825">
        <v>5.4</v>
      </c>
      <c r="N2825">
        <v>11918.82</v>
      </c>
      <c r="O2825" t="s">
        <v>19</v>
      </c>
      <c r="P2825" t="str">
        <f t="shared" ref="P2825:P2826" si="1497">IF(A2822&lt;30,"18-29",IF(A2822&lt;45,"30-44",IF(A2822&lt;60,"45-59",IF(A2822&lt;75,"60-74","75+"))))</f>
        <v>30-44</v>
      </c>
      <c r="Q2825" t="str">
        <f>IF(PatientData[[#This Row],[bmi]]&lt;18.5,"Underweight",
IF(PatientData[[#This Row],[bmi]]&lt;25,"Normal",
IF(PatientData[[#This Row],[bmi]]&lt;30,"Overweight","Obese")))</f>
        <v>Obese</v>
      </c>
      <c r="R2825" t="str">
        <f t="shared" si="1492"/>
        <v>High BP</v>
      </c>
      <c r="S2825" t="str">
        <f t="shared" si="1493"/>
        <v>Normal Cost</v>
      </c>
    </row>
    <row r="2826" spans="1:19" x14ac:dyDescent="0.3">
      <c r="A2826">
        <v>59</v>
      </c>
      <c r="B2826" t="s">
        <v>15</v>
      </c>
      <c r="C2826">
        <v>23.2</v>
      </c>
      <c r="D2826">
        <v>99</v>
      </c>
      <c r="E2826">
        <v>61</v>
      </c>
      <c r="F2826">
        <v>228.7</v>
      </c>
      <c r="G2826">
        <v>94.9</v>
      </c>
      <c r="H2826">
        <v>73</v>
      </c>
      <c r="I2826">
        <v>1</v>
      </c>
      <c r="J2826" t="s">
        <v>27</v>
      </c>
      <c r="K2826" t="s">
        <v>21</v>
      </c>
      <c r="L2826" t="s">
        <v>22</v>
      </c>
      <c r="M2826">
        <v>3.6</v>
      </c>
      <c r="N2826">
        <v>8597.77</v>
      </c>
      <c r="O2826" t="s">
        <v>19</v>
      </c>
      <c r="P2826" t="str">
        <f t="shared" si="1497"/>
        <v>75+</v>
      </c>
      <c r="Q2826" t="str">
        <f>IF(PatientData[[#This Row],[bmi]]&lt;18.5,"Underweight",
IF(PatientData[[#This Row],[bmi]]&lt;25,"Normal",
IF(PatientData[[#This Row],[bmi]]&lt;30,"Overweight","Obese")))</f>
        <v>Normal</v>
      </c>
      <c r="R2826" t="str">
        <f t="shared" si="1492"/>
        <v>Normal BP</v>
      </c>
      <c r="S2826" t="str">
        <f t="shared" si="1493"/>
        <v>Normal Cost</v>
      </c>
    </row>
    <row r="2827" spans="1:19" x14ac:dyDescent="0.3">
      <c r="A2827">
        <v>57</v>
      </c>
      <c r="B2827" t="s">
        <v>20</v>
      </c>
      <c r="C2827">
        <v>24.3</v>
      </c>
      <c r="D2827">
        <v>119</v>
      </c>
      <c r="E2827">
        <v>72</v>
      </c>
      <c r="F2827">
        <v>233.2</v>
      </c>
      <c r="G2827">
        <v>100.2</v>
      </c>
      <c r="H2827">
        <v>80</v>
      </c>
      <c r="I2827">
        <v>2</v>
      </c>
      <c r="J2827" t="s">
        <v>16</v>
      </c>
      <c r="K2827" t="s">
        <v>26</v>
      </c>
      <c r="L2827" t="s">
        <v>25</v>
      </c>
      <c r="M2827">
        <v>7.8</v>
      </c>
      <c r="N2827">
        <v>14519.32</v>
      </c>
      <c r="O2827" t="s">
        <v>19</v>
      </c>
      <c r="P2827" t="str">
        <f t="shared" ref="P2827:P2828" si="1498">IF(A2827&lt;30,"18-29",IF(A2827&lt;45,"30-44",IF(A2827&lt;60,"45-59",IF(A2827&lt;75,"60-74","75+"))))</f>
        <v>45-59</v>
      </c>
      <c r="Q2827" t="str">
        <f>IF(PatientData[[#This Row],[bmi]]&lt;18.5,"Underweight",
IF(PatientData[[#This Row],[bmi]]&lt;25,"Normal",
IF(PatientData[[#This Row],[bmi]]&lt;30,"Overweight","Obese")))</f>
        <v>Normal</v>
      </c>
      <c r="R2827" t="str">
        <f t="shared" si="1492"/>
        <v>Normal BP</v>
      </c>
      <c r="S2827" t="str">
        <f t="shared" si="1493"/>
        <v>Normal Cost</v>
      </c>
    </row>
    <row r="2828" spans="1:19" x14ac:dyDescent="0.3">
      <c r="A2828">
        <v>71</v>
      </c>
      <c r="B2828" t="s">
        <v>20</v>
      </c>
      <c r="C2828">
        <v>24.3</v>
      </c>
      <c r="D2828">
        <v>131</v>
      </c>
      <c r="E2828">
        <v>72</v>
      </c>
      <c r="F2828">
        <v>227.8</v>
      </c>
      <c r="G2828">
        <v>86.6</v>
      </c>
      <c r="H2828">
        <v>73</v>
      </c>
      <c r="I2828">
        <v>0</v>
      </c>
      <c r="J2828" t="s">
        <v>24</v>
      </c>
      <c r="K2828" t="s">
        <v>21</v>
      </c>
      <c r="L2828" t="s">
        <v>25</v>
      </c>
      <c r="M2828">
        <v>5.7</v>
      </c>
      <c r="N2828">
        <v>13464.9</v>
      </c>
      <c r="O2828" t="s">
        <v>19</v>
      </c>
      <c r="P2828" t="str">
        <f t="shared" si="1498"/>
        <v>60-74</v>
      </c>
      <c r="Q2828" t="str">
        <f>IF(PatientData[[#This Row],[bmi]]&lt;18.5,"Underweight",
IF(PatientData[[#This Row],[bmi]]&lt;25,"Normal",
IF(PatientData[[#This Row],[bmi]]&lt;30,"Overweight","Obese")))</f>
        <v>Normal</v>
      </c>
      <c r="R2828" t="str">
        <f t="shared" si="1492"/>
        <v>High BP</v>
      </c>
      <c r="S2828" t="str">
        <f t="shared" si="1493"/>
        <v>Normal Cost</v>
      </c>
    </row>
    <row r="2829" spans="1:19" x14ac:dyDescent="0.3">
      <c r="A2829">
        <v>49</v>
      </c>
      <c r="B2829" t="s">
        <v>15</v>
      </c>
      <c r="C2829">
        <v>45</v>
      </c>
      <c r="D2829">
        <v>141</v>
      </c>
      <c r="E2829">
        <v>92</v>
      </c>
      <c r="F2829">
        <v>269</v>
      </c>
      <c r="G2829">
        <v>172.8</v>
      </c>
      <c r="H2829">
        <v>92</v>
      </c>
      <c r="I2829">
        <v>0</v>
      </c>
      <c r="J2829" t="s">
        <v>16</v>
      </c>
      <c r="K2829" t="s">
        <v>17</v>
      </c>
      <c r="L2829" t="s">
        <v>18</v>
      </c>
      <c r="M2829">
        <v>5.8</v>
      </c>
      <c r="N2829">
        <v>9907.35</v>
      </c>
      <c r="O2829" t="s">
        <v>19</v>
      </c>
      <c r="P2829" t="str">
        <f t="shared" ref="P2829:P2832" si="1499">IF(A2826&lt;30,"18-29",IF(A2826&lt;45,"30-44",IF(A2826&lt;60,"45-59",IF(A2826&lt;75,"60-74","75+"))))</f>
        <v>45-59</v>
      </c>
      <c r="Q2829" t="str">
        <f>IF(PatientData[[#This Row],[bmi]]&lt;18.5,"Underweight",
IF(PatientData[[#This Row],[bmi]]&lt;25,"Normal",
IF(PatientData[[#This Row],[bmi]]&lt;30,"Overweight","Obese")))</f>
        <v>Obese</v>
      </c>
      <c r="R2829" t="str">
        <f t="shared" si="1492"/>
        <v>High BP</v>
      </c>
      <c r="S2829" t="str">
        <f t="shared" si="1493"/>
        <v>Normal Cost</v>
      </c>
    </row>
    <row r="2830" spans="1:19" x14ac:dyDescent="0.3">
      <c r="A2830">
        <v>70</v>
      </c>
      <c r="B2830" t="s">
        <v>15</v>
      </c>
      <c r="C2830">
        <v>27.2</v>
      </c>
      <c r="D2830">
        <v>127</v>
      </c>
      <c r="E2830">
        <v>79</v>
      </c>
      <c r="F2830">
        <v>228.5</v>
      </c>
      <c r="G2830">
        <v>114.3</v>
      </c>
      <c r="H2830">
        <v>91</v>
      </c>
      <c r="I2830">
        <v>1</v>
      </c>
      <c r="J2830" t="s">
        <v>16</v>
      </c>
      <c r="K2830" t="s">
        <v>21</v>
      </c>
      <c r="L2830" t="s">
        <v>25</v>
      </c>
      <c r="M2830">
        <v>7.8</v>
      </c>
      <c r="N2830">
        <v>19066.849999999999</v>
      </c>
      <c r="O2830" t="s">
        <v>19</v>
      </c>
      <c r="P2830" t="str">
        <f t="shared" si="1499"/>
        <v>45-59</v>
      </c>
      <c r="Q2830" t="str">
        <f>IF(PatientData[[#This Row],[bmi]]&lt;18.5,"Underweight",
IF(PatientData[[#This Row],[bmi]]&lt;25,"Normal",
IF(PatientData[[#This Row],[bmi]]&lt;30,"Overweight","Obese")))</f>
        <v>Overweight</v>
      </c>
      <c r="R2830" t="str">
        <f t="shared" si="1492"/>
        <v>High BP</v>
      </c>
      <c r="S2830" t="str">
        <f t="shared" si="1493"/>
        <v>High Cost</v>
      </c>
    </row>
    <row r="2831" spans="1:19" x14ac:dyDescent="0.3">
      <c r="A2831">
        <v>53</v>
      </c>
      <c r="B2831" t="s">
        <v>15</v>
      </c>
      <c r="C2831">
        <v>34.9</v>
      </c>
      <c r="D2831">
        <v>124</v>
      </c>
      <c r="E2831">
        <v>72</v>
      </c>
      <c r="F2831">
        <v>241.4</v>
      </c>
      <c r="G2831">
        <v>156.1</v>
      </c>
      <c r="H2831">
        <v>84</v>
      </c>
      <c r="I2831">
        <v>1</v>
      </c>
      <c r="J2831" t="s">
        <v>16</v>
      </c>
      <c r="K2831" t="s">
        <v>17</v>
      </c>
      <c r="L2831" t="s">
        <v>18</v>
      </c>
      <c r="M2831">
        <v>19.100000000000001</v>
      </c>
      <c r="N2831">
        <v>34617.870000000003</v>
      </c>
      <c r="O2831" t="s">
        <v>19</v>
      </c>
      <c r="P2831" t="str">
        <f t="shared" si="1499"/>
        <v>60-74</v>
      </c>
      <c r="Q2831" t="str">
        <f>IF(PatientData[[#This Row],[bmi]]&lt;18.5,"Underweight",
IF(PatientData[[#This Row],[bmi]]&lt;25,"Normal",
IF(PatientData[[#This Row],[bmi]]&lt;30,"Overweight","Obese")))</f>
        <v>Obese</v>
      </c>
      <c r="R2831" t="str">
        <f t="shared" si="1492"/>
        <v>High BP</v>
      </c>
      <c r="S2831" t="str">
        <f t="shared" si="1493"/>
        <v>High Cost</v>
      </c>
    </row>
    <row r="2832" spans="1:19" x14ac:dyDescent="0.3">
      <c r="A2832">
        <v>77</v>
      </c>
      <c r="B2832" t="s">
        <v>15</v>
      </c>
      <c r="C2832">
        <v>33.299999999999997</v>
      </c>
      <c r="D2832">
        <v>143</v>
      </c>
      <c r="E2832">
        <v>81</v>
      </c>
      <c r="F2832">
        <v>275.7</v>
      </c>
      <c r="G2832">
        <v>173.1</v>
      </c>
      <c r="H2832">
        <v>92</v>
      </c>
      <c r="I2832">
        <v>1</v>
      </c>
      <c r="J2832" t="s">
        <v>16</v>
      </c>
      <c r="K2832" t="s">
        <v>17</v>
      </c>
      <c r="L2832" t="s">
        <v>18</v>
      </c>
      <c r="M2832">
        <v>10.7</v>
      </c>
      <c r="N2832">
        <v>19214.32</v>
      </c>
      <c r="O2832" t="s">
        <v>23</v>
      </c>
      <c r="P2832" t="str">
        <f t="shared" si="1499"/>
        <v>45-59</v>
      </c>
      <c r="Q2832" t="str">
        <f>IF(PatientData[[#This Row],[bmi]]&lt;18.5,"Underweight",
IF(PatientData[[#This Row],[bmi]]&lt;25,"Normal",
IF(PatientData[[#This Row],[bmi]]&lt;30,"Overweight","Obese")))</f>
        <v>Obese</v>
      </c>
      <c r="R2832" t="str">
        <f t="shared" si="1492"/>
        <v>High BP</v>
      </c>
      <c r="S2832" t="str">
        <f t="shared" si="1493"/>
        <v>High Cost</v>
      </c>
    </row>
    <row r="2833" spans="1:19" x14ac:dyDescent="0.3">
      <c r="A2833">
        <v>58</v>
      </c>
      <c r="B2833" t="s">
        <v>20</v>
      </c>
      <c r="C2833">
        <v>24.3</v>
      </c>
      <c r="D2833">
        <v>120</v>
      </c>
      <c r="E2833">
        <v>77</v>
      </c>
      <c r="F2833">
        <v>217.5</v>
      </c>
      <c r="G2833">
        <v>104.8</v>
      </c>
      <c r="H2833">
        <v>76</v>
      </c>
      <c r="I2833">
        <v>0</v>
      </c>
      <c r="J2833" t="s">
        <v>16</v>
      </c>
      <c r="K2833" t="s">
        <v>21</v>
      </c>
      <c r="L2833" t="s">
        <v>18</v>
      </c>
      <c r="M2833">
        <v>13.1</v>
      </c>
      <c r="N2833">
        <v>21833.88</v>
      </c>
      <c r="O2833" t="s">
        <v>19</v>
      </c>
      <c r="P2833" t="str">
        <f t="shared" ref="P2833" si="1500">IF(A2833&lt;30,"18-29",IF(A2833&lt;45,"30-44",IF(A2833&lt;60,"45-59",IF(A2833&lt;75,"60-74","75+"))))</f>
        <v>45-59</v>
      </c>
      <c r="Q2833" t="str">
        <f>IF(PatientData[[#This Row],[bmi]]&lt;18.5,"Underweight",
IF(PatientData[[#This Row],[bmi]]&lt;25,"Normal",
IF(PatientData[[#This Row],[bmi]]&lt;30,"Overweight","Obese")))</f>
        <v>Normal</v>
      </c>
      <c r="R2833" t="str">
        <f t="shared" si="1492"/>
        <v>High BP</v>
      </c>
      <c r="S2833" t="str">
        <f t="shared" si="1493"/>
        <v>High Cost</v>
      </c>
    </row>
    <row r="2834" spans="1:19" x14ac:dyDescent="0.3">
      <c r="A2834">
        <v>69</v>
      </c>
      <c r="B2834" t="s">
        <v>15</v>
      </c>
      <c r="C2834">
        <v>27.4</v>
      </c>
      <c r="D2834">
        <v>136</v>
      </c>
      <c r="E2834">
        <v>79</v>
      </c>
      <c r="F2834">
        <v>226.3</v>
      </c>
      <c r="G2834">
        <v>102.9</v>
      </c>
      <c r="H2834">
        <v>86</v>
      </c>
      <c r="I2834">
        <v>1</v>
      </c>
      <c r="J2834" t="s">
        <v>16</v>
      </c>
      <c r="K2834" t="s">
        <v>26</v>
      </c>
      <c r="L2834" t="s">
        <v>18</v>
      </c>
      <c r="M2834">
        <v>8.4</v>
      </c>
      <c r="N2834">
        <v>15192.32</v>
      </c>
      <c r="O2834" t="s">
        <v>19</v>
      </c>
      <c r="P2834" t="str">
        <f t="shared" ref="P2834:P2836" si="1501">IF(A2831&lt;30,"18-29",IF(A2831&lt;45,"30-44",IF(A2831&lt;60,"45-59",IF(A2831&lt;75,"60-74","75+"))))</f>
        <v>45-59</v>
      </c>
      <c r="Q2834" t="str">
        <f>IF(PatientData[[#This Row],[bmi]]&lt;18.5,"Underweight",
IF(PatientData[[#This Row],[bmi]]&lt;25,"Normal",
IF(PatientData[[#This Row],[bmi]]&lt;30,"Overweight","Obese")))</f>
        <v>Overweight</v>
      </c>
      <c r="R2834" t="str">
        <f t="shared" si="1492"/>
        <v>High BP</v>
      </c>
      <c r="S2834" t="str">
        <f t="shared" si="1493"/>
        <v>High Cost</v>
      </c>
    </row>
    <row r="2835" spans="1:19" x14ac:dyDescent="0.3">
      <c r="A2835">
        <v>70</v>
      </c>
      <c r="B2835" t="s">
        <v>15</v>
      </c>
      <c r="C2835">
        <v>30.1</v>
      </c>
      <c r="D2835">
        <v>121</v>
      </c>
      <c r="E2835">
        <v>75</v>
      </c>
      <c r="F2835">
        <v>227.8</v>
      </c>
      <c r="G2835">
        <v>145.19999999999999</v>
      </c>
      <c r="H2835">
        <v>71</v>
      </c>
      <c r="I2835">
        <v>1</v>
      </c>
      <c r="J2835" t="s">
        <v>24</v>
      </c>
      <c r="K2835" t="s">
        <v>17</v>
      </c>
      <c r="L2835" t="s">
        <v>22</v>
      </c>
      <c r="M2835">
        <v>9.3000000000000007</v>
      </c>
      <c r="N2835">
        <v>12780.53</v>
      </c>
      <c r="O2835" t="s">
        <v>19</v>
      </c>
      <c r="P2835" t="str">
        <f t="shared" si="1501"/>
        <v>75+</v>
      </c>
      <c r="Q2835" t="str">
        <f>IF(PatientData[[#This Row],[bmi]]&lt;18.5,"Underweight",
IF(PatientData[[#This Row],[bmi]]&lt;25,"Normal",
IF(PatientData[[#This Row],[bmi]]&lt;30,"Overweight","Obese")))</f>
        <v>Obese</v>
      </c>
      <c r="R2835" t="str">
        <f t="shared" si="1492"/>
        <v>High BP</v>
      </c>
      <c r="S2835" t="str">
        <f t="shared" si="1493"/>
        <v>Normal Cost</v>
      </c>
    </row>
    <row r="2836" spans="1:19" x14ac:dyDescent="0.3">
      <c r="A2836">
        <v>58</v>
      </c>
      <c r="B2836" t="s">
        <v>15</v>
      </c>
      <c r="C2836">
        <v>34.9</v>
      </c>
      <c r="D2836">
        <v>139</v>
      </c>
      <c r="E2836">
        <v>73</v>
      </c>
      <c r="F2836">
        <v>262.39999999999998</v>
      </c>
      <c r="G2836">
        <v>107.7</v>
      </c>
      <c r="H2836">
        <v>81</v>
      </c>
      <c r="I2836">
        <v>2</v>
      </c>
      <c r="J2836" t="s">
        <v>16</v>
      </c>
      <c r="K2836" t="s">
        <v>21</v>
      </c>
      <c r="L2836" t="s">
        <v>25</v>
      </c>
      <c r="M2836">
        <v>8.8000000000000007</v>
      </c>
      <c r="N2836">
        <v>17672.240000000002</v>
      </c>
      <c r="O2836" t="s">
        <v>19</v>
      </c>
      <c r="P2836" t="str">
        <f t="shared" si="1501"/>
        <v>45-59</v>
      </c>
      <c r="Q2836" t="str">
        <f>IF(PatientData[[#This Row],[bmi]]&lt;18.5,"Underweight",
IF(PatientData[[#This Row],[bmi]]&lt;25,"Normal",
IF(PatientData[[#This Row],[bmi]]&lt;30,"Overweight","Obese")))</f>
        <v>Obese</v>
      </c>
      <c r="R2836" t="str">
        <f t="shared" si="1492"/>
        <v>High BP</v>
      </c>
      <c r="S2836" t="str">
        <f t="shared" si="1493"/>
        <v>High Cost</v>
      </c>
    </row>
    <row r="2837" spans="1:19" x14ac:dyDescent="0.3">
      <c r="A2837">
        <v>79</v>
      </c>
      <c r="B2837" t="s">
        <v>20</v>
      </c>
      <c r="C2837">
        <v>24.3</v>
      </c>
      <c r="D2837">
        <v>128</v>
      </c>
      <c r="E2837">
        <v>83</v>
      </c>
      <c r="F2837">
        <v>251.3</v>
      </c>
      <c r="G2837">
        <v>108.7</v>
      </c>
      <c r="H2837">
        <v>55</v>
      </c>
      <c r="I2837">
        <v>1</v>
      </c>
      <c r="J2837" t="s">
        <v>27</v>
      </c>
      <c r="K2837" t="s">
        <v>17</v>
      </c>
      <c r="L2837" t="s">
        <v>25</v>
      </c>
      <c r="M2837">
        <v>3.6</v>
      </c>
      <c r="N2837">
        <v>8133.73</v>
      </c>
      <c r="O2837" t="s">
        <v>19</v>
      </c>
      <c r="P2837" t="str">
        <f t="shared" ref="P2837:P2838" si="1502">IF(A2837&lt;30,"18-29",IF(A2837&lt;45,"30-44",IF(A2837&lt;60,"45-59",IF(A2837&lt;75,"60-74","75+"))))</f>
        <v>75+</v>
      </c>
      <c r="Q2837" t="str">
        <f>IF(PatientData[[#This Row],[bmi]]&lt;18.5,"Underweight",
IF(PatientData[[#This Row],[bmi]]&lt;25,"Normal",
IF(PatientData[[#This Row],[bmi]]&lt;30,"Overweight","Obese")))</f>
        <v>Normal</v>
      </c>
      <c r="R2837" t="str">
        <f t="shared" si="1492"/>
        <v>High BP</v>
      </c>
      <c r="S2837" t="str">
        <f t="shared" si="1493"/>
        <v>Normal Cost</v>
      </c>
    </row>
    <row r="2838" spans="1:19" x14ac:dyDescent="0.3">
      <c r="A2838">
        <v>60</v>
      </c>
      <c r="B2838" t="s">
        <v>20</v>
      </c>
      <c r="C2838">
        <v>24.3</v>
      </c>
      <c r="D2838">
        <v>107</v>
      </c>
      <c r="E2838">
        <v>66</v>
      </c>
      <c r="F2838">
        <v>170.9</v>
      </c>
      <c r="G2838">
        <v>87.3</v>
      </c>
      <c r="H2838">
        <v>88</v>
      </c>
      <c r="I2838">
        <v>2</v>
      </c>
      <c r="J2838" t="s">
        <v>24</v>
      </c>
      <c r="K2838" t="s">
        <v>26</v>
      </c>
      <c r="L2838" t="s">
        <v>18</v>
      </c>
      <c r="M2838">
        <v>6.3</v>
      </c>
      <c r="N2838">
        <v>12106.23</v>
      </c>
      <c r="O2838" t="s">
        <v>19</v>
      </c>
      <c r="P2838" t="str">
        <f t="shared" si="1502"/>
        <v>60-74</v>
      </c>
      <c r="Q2838" t="str">
        <f>IF(PatientData[[#This Row],[bmi]]&lt;18.5,"Underweight",
IF(PatientData[[#This Row],[bmi]]&lt;25,"Normal",
IF(PatientData[[#This Row],[bmi]]&lt;30,"Overweight","Obese")))</f>
        <v>Normal</v>
      </c>
      <c r="R2838" t="str">
        <f t="shared" si="1492"/>
        <v>Normal BP</v>
      </c>
      <c r="S2838" t="str">
        <f t="shared" si="1493"/>
        <v>Normal Cost</v>
      </c>
    </row>
    <row r="2839" spans="1:19" x14ac:dyDescent="0.3">
      <c r="A2839">
        <v>65</v>
      </c>
      <c r="B2839" t="s">
        <v>15</v>
      </c>
      <c r="C2839">
        <v>32.700000000000003</v>
      </c>
      <c r="D2839">
        <v>125</v>
      </c>
      <c r="E2839">
        <v>70</v>
      </c>
      <c r="F2839">
        <v>214.7</v>
      </c>
      <c r="G2839">
        <v>101.6</v>
      </c>
      <c r="H2839">
        <v>80</v>
      </c>
      <c r="I2839">
        <v>1</v>
      </c>
      <c r="J2839" t="s">
        <v>24</v>
      </c>
      <c r="K2839" t="s">
        <v>21</v>
      </c>
      <c r="L2839" t="s">
        <v>18</v>
      </c>
      <c r="M2839">
        <v>4.5</v>
      </c>
      <c r="N2839">
        <v>10138.65</v>
      </c>
      <c r="O2839" t="s">
        <v>23</v>
      </c>
      <c r="P2839" t="str">
        <f t="shared" ref="P2839" si="1503">IF(A2836&lt;30,"18-29",IF(A2836&lt;45,"30-44",IF(A2836&lt;60,"45-59",IF(A2836&lt;75,"60-74","75+"))))</f>
        <v>45-59</v>
      </c>
      <c r="Q2839" t="str">
        <f>IF(PatientData[[#This Row],[bmi]]&lt;18.5,"Underweight",
IF(PatientData[[#This Row],[bmi]]&lt;25,"Normal",
IF(PatientData[[#This Row],[bmi]]&lt;30,"Overweight","Obese")))</f>
        <v>Obese</v>
      </c>
      <c r="R2839" t="str">
        <f t="shared" si="1492"/>
        <v>High BP</v>
      </c>
      <c r="S2839" t="str">
        <f t="shared" si="1493"/>
        <v>Normal Cost</v>
      </c>
    </row>
    <row r="2840" spans="1:19" x14ac:dyDescent="0.3">
      <c r="A2840">
        <v>93</v>
      </c>
      <c r="B2840" t="s">
        <v>20</v>
      </c>
      <c r="C2840">
        <v>24.3</v>
      </c>
      <c r="D2840">
        <v>143</v>
      </c>
      <c r="E2840">
        <v>87</v>
      </c>
      <c r="F2840">
        <v>257.10000000000002</v>
      </c>
      <c r="G2840">
        <v>116.7</v>
      </c>
      <c r="H2840">
        <v>84</v>
      </c>
      <c r="I2840">
        <v>0</v>
      </c>
      <c r="J2840" t="s">
        <v>16</v>
      </c>
      <c r="K2840" t="s">
        <v>28</v>
      </c>
      <c r="L2840" t="s">
        <v>25</v>
      </c>
      <c r="M2840">
        <v>10.6</v>
      </c>
      <c r="N2840">
        <v>26606.76</v>
      </c>
      <c r="O2840" t="s">
        <v>19</v>
      </c>
      <c r="P2840" t="str">
        <f t="shared" ref="P2840" si="1504">IF(A2840&lt;30,"18-29",IF(A2840&lt;45,"30-44",IF(A2840&lt;60,"45-59",IF(A2840&lt;75,"60-74","75+"))))</f>
        <v>75+</v>
      </c>
      <c r="Q2840" t="str">
        <f>IF(PatientData[[#This Row],[bmi]]&lt;18.5,"Underweight",
IF(PatientData[[#This Row],[bmi]]&lt;25,"Normal",
IF(PatientData[[#This Row],[bmi]]&lt;30,"Overweight","Obese")))</f>
        <v>Normal</v>
      </c>
      <c r="R2840" t="str">
        <f t="shared" si="1492"/>
        <v>High BP</v>
      </c>
      <c r="S2840" t="str">
        <f t="shared" si="1493"/>
        <v>High Cost</v>
      </c>
    </row>
    <row r="2841" spans="1:19" x14ac:dyDescent="0.3">
      <c r="A2841">
        <v>62</v>
      </c>
      <c r="B2841" t="s">
        <v>15</v>
      </c>
      <c r="C2841">
        <v>28.5</v>
      </c>
      <c r="D2841">
        <v>133</v>
      </c>
      <c r="E2841">
        <v>75</v>
      </c>
      <c r="F2841">
        <v>205.7</v>
      </c>
      <c r="G2841">
        <v>115.3</v>
      </c>
      <c r="H2841">
        <v>85</v>
      </c>
      <c r="I2841">
        <v>2</v>
      </c>
      <c r="J2841" t="s">
        <v>16</v>
      </c>
      <c r="K2841" t="s">
        <v>21</v>
      </c>
      <c r="L2841" t="s">
        <v>18</v>
      </c>
      <c r="M2841">
        <v>7.6</v>
      </c>
      <c r="N2841">
        <v>16568.73</v>
      </c>
      <c r="O2841" t="s">
        <v>19</v>
      </c>
      <c r="P2841" t="str">
        <f t="shared" ref="P2841:P2842" si="1505">IF(A2838&lt;30,"18-29",IF(A2838&lt;45,"30-44",IF(A2838&lt;60,"45-59",IF(A2838&lt;75,"60-74","75+"))))</f>
        <v>60-74</v>
      </c>
      <c r="Q2841" t="str">
        <f>IF(PatientData[[#This Row],[bmi]]&lt;18.5,"Underweight",
IF(PatientData[[#This Row],[bmi]]&lt;25,"Normal",
IF(PatientData[[#This Row],[bmi]]&lt;30,"Overweight","Obese")))</f>
        <v>Overweight</v>
      </c>
      <c r="R2841" t="str">
        <f t="shared" si="1492"/>
        <v>High BP</v>
      </c>
      <c r="S2841" t="str">
        <f t="shared" si="1493"/>
        <v>High Cost</v>
      </c>
    </row>
    <row r="2842" spans="1:19" x14ac:dyDescent="0.3">
      <c r="A2842">
        <v>76</v>
      </c>
      <c r="B2842" t="s">
        <v>15</v>
      </c>
      <c r="C2842">
        <v>33.5</v>
      </c>
      <c r="D2842">
        <v>115</v>
      </c>
      <c r="E2842">
        <v>60</v>
      </c>
      <c r="F2842">
        <v>255.2</v>
      </c>
      <c r="G2842">
        <v>95.1</v>
      </c>
      <c r="H2842">
        <v>86</v>
      </c>
      <c r="I2842">
        <v>0</v>
      </c>
      <c r="J2842" t="s">
        <v>27</v>
      </c>
      <c r="K2842" t="s">
        <v>28</v>
      </c>
      <c r="L2842" t="s">
        <v>25</v>
      </c>
      <c r="M2842">
        <v>3.3</v>
      </c>
      <c r="N2842">
        <v>11459.83</v>
      </c>
      <c r="O2842" t="s">
        <v>23</v>
      </c>
      <c r="P2842" t="str">
        <f t="shared" si="1505"/>
        <v>60-74</v>
      </c>
      <c r="Q2842" t="str">
        <f>IF(PatientData[[#This Row],[bmi]]&lt;18.5,"Underweight",
IF(PatientData[[#This Row],[bmi]]&lt;25,"Normal",
IF(PatientData[[#This Row],[bmi]]&lt;30,"Overweight","Obese")))</f>
        <v>Obese</v>
      </c>
      <c r="R2842" t="str">
        <f t="shared" si="1492"/>
        <v>Normal BP</v>
      </c>
      <c r="S2842" t="str">
        <f t="shared" si="1493"/>
        <v>Normal Cost</v>
      </c>
    </row>
    <row r="2843" spans="1:19" x14ac:dyDescent="0.3">
      <c r="A2843">
        <v>30</v>
      </c>
      <c r="B2843" t="s">
        <v>20</v>
      </c>
      <c r="C2843">
        <v>24.3</v>
      </c>
      <c r="D2843">
        <v>116</v>
      </c>
      <c r="E2843">
        <v>64</v>
      </c>
      <c r="F2843">
        <v>201</v>
      </c>
      <c r="G2843">
        <v>130.69999999999999</v>
      </c>
      <c r="H2843">
        <v>89</v>
      </c>
      <c r="I2843">
        <v>1</v>
      </c>
      <c r="J2843" t="s">
        <v>16</v>
      </c>
      <c r="K2843" t="s">
        <v>26</v>
      </c>
      <c r="L2843" t="s">
        <v>18</v>
      </c>
      <c r="M2843">
        <v>4.8</v>
      </c>
      <c r="N2843">
        <v>9798.7800000000007</v>
      </c>
      <c r="O2843" t="s">
        <v>19</v>
      </c>
      <c r="P2843" t="str">
        <f t="shared" ref="P2843:P2846" si="1506">IF(A2843&lt;30,"18-29",IF(A2843&lt;45,"30-44",IF(A2843&lt;60,"45-59",IF(A2843&lt;75,"60-74","75+"))))</f>
        <v>30-44</v>
      </c>
      <c r="Q2843" t="str">
        <f>IF(PatientData[[#This Row],[bmi]]&lt;18.5,"Underweight",
IF(PatientData[[#This Row],[bmi]]&lt;25,"Normal",
IF(PatientData[[#This Row],[bmi]]&lt;30,"Overweight","Obese")))</f>
        <v>Normal</v>
      </c>
      <c r="R2843" t="str">
        <f t="shared" si="1492"/>
        <v>Normal BP</v>
      </c>
      <c r="S2843" t="str">
        <f t="shared" si="1493"/>
        <v>Normal Cost</v>
      </c>
    </row>
    <row r="2844" spans="1:19" x14ac:dyDescent="0.3">
      <c r="A2844">
        <v>69</v>
      </c>
      <c r="B2844" t="s">
        <v>20</v>
      </c>
      <c r="C2844">
        <v>24.4</v>
      </c>
      <c r="D2844">
        <v>117</v>
      </c>
      <c r="E2844">
        <v>68</v>
      </c>
      <c r="F2844">
        <v>243.6</v>
      </c>
      <c r="G2844">
        <v>104.9</v>
      </c>
      <c r="H2844">
        <v>57</v>
      </c>
      <c r="I2844">
        <v>1</v>
      </c>
      <c r="J2844" t="s">
        <v>24</v>
      </c>
      <c r="K2844" t="s">
        <v>28</v>
      </c>
      <c r="L2844" t="s">
        <v>18</v>
      </c>
      <c r="M2844">
        <v>5.5</v>
      </c>
      <c r="N2844">
        <v>12387.47</v>
      </c>
      <c r="O2844" t="s">
        <v>19</v>
      </c>
      <c r="P2844" t="str">
        <f t="shared" si="1506"/>
        <v>60-74</v>
      </c>
      <c r="Q2844" t="str">
        <f>IF(PatientData[[#This Row],[bmi]]&lt;18.5,"Underweight",
IF(PatientData[[#This Row],[bmi]]&lt;25,"Normal",
IF(PatientData[[#This Row],[bmi]]&lt;30,"Overweight","Obese")))</f>
        <v>Normal</v>
      </c>
      <c r="R2844" t="str">
        <f t="shared" si="1492"/>
        <v>Normal BP</v>
      </c>
      <c r="S2844" t="str">
        <f t="shared" si="1493"/>
        <v>Normal Cost</v>
      </c>
    </row>
    <row r="2845" spans="1:19" x14ac:dyDescent="0.3">
      <c r="A2845">
        <v>82</v>
      </c>
      <c r="B2845" t="s">
        <v>20</v>
      </c>
      <c r="C2845">
        <v>24.4</v>
      </c>
      <c r="D2845">
        <v>132</v>
      </c>
      <c r="E2845">
        <v>82</v>
      </c>
      <c r="F2845">
        <v>235.8</v>
      </c>
      <c r="G2845">
        <v>122.1</v>
      </c>
      <c r="H2845">
        <v>90</v>
      </c>
      <c r="I2845">
        <v>2</v>
      </c>
      <c r="J2845" t="s">
        <v>16</v>
      </c>
      <c r="K2845" t="s">
        <v>17</v>
      </c>
      <c r="L2845" t="s">
        <v>25</v>
      </c>
      <c r="M2845">
        <v>7.7</v>
      </c>
      <c r="N2845">
        <v>14064.24</v>
      </c>
      <c r="O2845" t="s">
        <v>19</v>
      </c>
      <c r="P2845" t="str">
        <f t="shared" si="1506"/>
        <v>75+</v>
      </c>
      <c r="Q2845" t="str">
        <f>IF(PatientData[[#This Row],[bmi]]&lt;18.5,"Underweight",
IF(PatientData[[#This Row],[bmi]]&lt;25,"Normal",
IF(PatientData[[#This Row],[bmi]]&lt;30,"Overweight","Obese")))</f>
        <v>Normal</v>
      </c>
      <c r="R2845" t="str">
        <f t="shared" si="1492"/>
        <v>High BP</v>
      </c>
      <c r="S2845" t="str">
        <f t="shared" si="1493"/>
        <v>Normal Cost</v>
      </c>
    </row>
    <row r="2846" spans="1:19" x14ac:dyDescent="0.3">
      <c r="A2846">
        <v>67</v>
      </c>
      <c r="B2846" t="s">
        <v>20</v>
      </c>
      <c r="C2846">
        <v>24.4</v>
      </c>
      <c r="D2846">
        <v>146</v>
      </c>
      <c r="E2846">
        <v>87</v>
      </c>
      <c r="F2846">
        <v>227.1</v>
      </c>
      <c r="G2846">
        <v>97.2</v>
      </c>
      <c r="H2846">
        <v>86</v>
      </c>
      <c r="I2846">
        <v>2</v>
      </c>
      <c r="J2846" t="s">
        <v>27</v>
      </c>
      <c r="K2846" t="s">
        <v>26</v>
      </c>
      <c r="L2846" t="s">
        <v>18</v>
      </c>
      <c r="M2846">
        <v>1.4</v>
      </c>
      <c r="N2846">
        <v>4265.54</v>
      </c>
      <c r="O2846" t="s">
        <v>19</v>
      </c>
      <c r="P2846" t="str">
        <f t="shared" si="1506"/>
        <v>60-74</v>
      </c>
      <c r="Q2846" t="str">
        <f>IF(PatientData[[#This Row],[bmi]]&lt;18.5,"Underweight",
IF(PatientData[[#This Row],[bmi]]&lt;25,"Normal",
IF(PatientData[[#This Row],[bmi]]&lt;30,"Overweight","Obese")))</f>
        <v>Normal</v>
      </c>
      <c r="R2846" t="str">
        <f t="shared" si="1492"/>
        <v>High BP</v>
      </c>
      <c r="S2846" t="str">
        <f t="shared" si="1493"/>
        <v>Normal Cost</v>
      </c>
    </row>
    <row r="2847" spans="1:19" x14ac:dyDescent="0.3">
      <c r="A2847">
        <v>93</v>
      </c>
      <c r="B2847" t="s">
        <v>15</v>
      </c>
      <c r="C2847">
        <v>26.2</v>
      </c>
      <c r="D2847">
        <v>132</v>
      </c>
      <c r="E2847">
        <v>74</v>
      </c>
      <c r="F2847">
        <v>217.3</v>
      </c>
      <c r="G2847">
        <v>94.3</v>
      </c>
      <c r="H2847">
        <v>80</v>
      </c>
      <c r="I2847">
        <v>0</v>
      </c>
      <c r="J2847" t="s">
        <v>16</v>
      </c>
      <c r="K2847" t="s">
        <v>21</v>
      </c>
      <c r="L2847" t="s">
        <v>18</v>
      </c>
      <c r="M2847">
        <v>9</v>
      </c>
      <c r="N2847">
        <v>18368.689999999999</v>
      </c>
      <c r="O2847" t="s">
        <v>19</v>
      </c>
      <c r="P2847" t="str">
        <f t="shared" ref="P2847" si="1507">IF(A2844&lt;30,"18-29",IF(A2844&lt;45,"30-44",IF(A2844&lt;60,"45-59",IF(A2844&lt;75,"60-74","75+"))))</f>
        <v>60-74</v>
      </c>
      <c r="Q2847" t="str">
        <f>IF(PatientData[[#This Row],[bmi]]&lt;18.5,"Underweight",
IF(PatientData[[#This Row],[bmi]]&lt;25,"Normal",
IF(PatientData[[#This Row],[bmi]]&lt;30,"Overweight","Obese")))</f>
        <v>Overweight</v>
      </c>
      <c r="R2847" t="str">
        <f t="shared" si="1492"/>
        <v>High BP</v>
      </c>
      <c r="S2847" t="str">
        <f t="shared" si="1493"/>
        <v>High Cost</v>
      </c>
    </row>
    <row r="2848" spans="1:19" x14ac:dyDescent="0.3">
      <c r="A2848">
        <v>26</v>
      </c>
      <c r="B2848" t="s">
        <v>20</v>
      </c>
      <c r="C2848">
        <v>24.4</v>
      </c>
      <c r="D2848">
        <v>106</v>
      </c>
      <c r="E2848">
        <v>73</v>
      </c>
      <c r="F2848">
        <v>172.9</v>
      </c>
      <c r="G2848">
        <v>113.2</v>
      </c>
      <c r="H2848">
        <v>74</v>
      </c>
      <c r="I2848">
        <v>1</v>
      </c>
      <c r="J2848" t="s">
        <v>27</v>
      </c>
      <c r="K2848" t="s">
        <v>21</v>
      </c>
      <c r="L2848" t="s">
        <v>18</v>
      </c>
      <c r="M2848">
        <v>2.4</v>
      </c>
      <c r="N2848">
        <v>7985.84</v>
      </c>
      <c r="O2848" t="s">
        <v>19</v>
      </c>
      <c r="P2848" t="str">
        <f t="shared" ref="P2848" si="1508">IF(A2848&lt;30,"18-29",IF(A2848&lt;45,"30-44",IF(A2848&lt;60,"45-59",IF(A2848&lt;75,"60-74","75+"))))</f>
        <v>18-29</v>
      </c>
      <c r="Q2848" t="str">
        <f>IF(PatientData[[#This Row],[bmi]]&lt;18.5,"Underweight",
IF(PatientData[[#This Row],[bmi]]&lt;25,"Normal",
IF(PatientData[[#This Row],[bmi]]&lt;30,"Overweight","Obese")))</f>
        <v>Normal</v>
      </c>
      <c r="R2848" t="str">
        <f t="shared" si="1492"/>
        <v>Normal BP</v>
      </c>
      <c r="S2848" t="str">
        <f t="shared" si="1493"/>
        <v>Normal Cost</v>
      </c>
    </row>
    <row r="2849" spans="1:19" x14ac:dyDescent="0.3">
      <c r="A2849">
        <v>42</v>
      </c>
      <c r="B2849" t="s">
        <v>15</v>
      </c>
      <c r="C2849">
        <v>34</v>
      </c>
      <c r="D2849">
        <v>125</v>
      </c>
      <c r="E2849">
        <v>79</v>
      </c>
      <c r="F2849">
        <v>223.1</v>
      </c>
      <c r="G2849">
        <v>107</v>
      </c>
      <c r="H2849">
        <v>84</v>
      </c>
      <c r="I2849">
        <v>1</v>
      </c>
      <c r="J2849" t="s">
        <v>27</v>
      </c>
      <c r="K2849" t="s">
        <v>21</v>
      </c>
      <c r="L2849" t="s">
        <v>18</v>
      </c>
      <c r="M2849">
        <v>3</v>
      </c>
      <c r="N2849">
        <v>8997.83</v>
      </c>
      <c r="O2849" t="s">
        <v>19</v>
      </c>
      <c r="P2849" t="str">
        <f t="shared" ref="P2849" si="1509">IF(A2846&lt;30,"18-29",IF(A2846&lt;45,"30-44",IF(A2846&lt;60,"45-59",IF(A2846&lt;75,"60-74","75+"))))</f>
        <v>60-74</v>
      </c>
      <c r="Q2849" t="str">
        <f>IF(PatientData[[#This Row],[bmi]]&lt;18.5,"Underweight",
IF(PatientData[[#This Row],[bmi]]&lt;25,"Normal",
IF(PatientData[[#This Row],[bmi]]&lt;30,"Overweight","Obese")))</f>
        <v>Obese</v>
      </c>
      <c r="R2849" t="str">
        <f t="shared" si="1492"/>
        <v>High BP</v>
      </c>
      <c r="S2849" t="str">
        <f t="shared" si="1493"/>
        <v>Normal Cost</v>
      </c>
    </row>
    <row r="2850" spans="1:19" x14ac:dyDescent="0.3">
      <c r="A2850">
        <v>79</v>
      </c>
      <c r="B2850" t="s">
        <v>20</v>
      </c>
      <c r="C2850">
        <v>24.4</v>
      </c>
      <c r="D2850">
        <v>117</v>
      </c>
      <c r="E2850">
        <v>81</v>
      </c>
      <c r="F2850">
        <v>217.5</v>
      </c>
      <c r="G2850">
        <v>111.6</v>
      </c>
      <c r="H2850">
        <v>83</v>
      </c>
      <c r="I2850">
        <v>2</v>
      </c>
      <c r="J2850" t="s">
        <v>16</v>
      </c>
      <c r="K2850" t="s">
        <v>21</v>
      </c>
      <c r="L2850" t="s">
        <v>18</v>
      </c>
      <c r="M2850">
        <v>7.1</v>
      </c>
      <c r="N2850">
        <v>12346.07</v>
      </c>
      <c r="O2850" t="s">
        <v>19</v>
      </c>
      <c r="P2850" t="str">
        <f t="shared" ref="P2850" si="1510">IF(A2850&lt;30,"18-29",IF(A2850&lt;45,"30-44",IF(A2850&lt;60,"45-59",IF(A2850&lt;75,"60-74","75+"))))</f>
        <v>75+</v>
      </c>
      <c r="Q2850" t="str">
        <f>IF(PatientData[[#This Row],[bmi]]&lt;18.5,"Underweight",
IF(PatientData[[#This Row],[bmi]]&lt;25,"Normal",
IF(PatientData[[#This Row],[bmi]]&lt;30,"Overweight","Obese")))</f>
        <v>Normal</v>
      </c>
      <c r="R2850" t="str">
        <f t="shared" si="1492"/>
        <v>High BP</v>
      </c>
      <c r="S2850" t="str">
        <f t="shared" si="1493"/>
        <v>Normal Cost</v>
      </c>
    </row>
    <row r="2851" spans="1:19" x14ac:dyDescent="0.3">
      <c r="A2851">
        <v>65</v>
      </c>
      <c r="B2851" t="s">
        <v>15</v>
      </c>
      <c r="C2851">
        <v>22</v>
      </c>
      <c r="D2851">
        <v>123</v>
      </c>
      <c r="E2851">
        <v>76</v>
      </c>
      <c r="F2851">
        <v>215.6</v>
      </c>
      <c r="G2851">
        <v>109.2</v>
      </c>
      <c r="H2851">
        <v>66</v>
      </c>
      <c r="I2851">
        <v>1</v>
      </c>
      <c r="J2851" t="s">
        <v>24</v>
      </c>
      <c r="K2851" t="s">
        <v>26</v>
      </c>
      <c r="L2851" t="s">
        <v>25</v>
      </c>
      <c r="M2851">
        <v>5.3</v>
      </c>
      <c r="N2851">
        <v>11290.93</v>
      </c>
      <c r="O2851" t="s">
        <v>19</v>
      </c>
      <c r="P2851" t="str">
        <f t="shared" ref="P2851" si="1511">IF(A2848&lt;30,"18-29",IF(A2848&lt;45,"30-44",IF(A2848&lt;60,"45-59",IF(A2848&lt;75,"60-74","75+"))))</f>
        <v>18-29</v>
      </c>
      <c r="Q2851" t="str">
        <f>IF(PatientData[[#This Row],[bmi]]&lt;18.5,"Underweight",
IF(PatientData[[#This Row],[bmi]]&lt;25,"Normal",
IF(PatientData[[#This Row],[bmi]]&lt;30,"Overweight","Obese")))</f>
        <v>Normal</v>
      </c>
      <c r="R2851" t="str">
        <f t="shared" si="1492"/>
        <v>High BP</v>
      </c>
      <c r="S2851" t="str">
        <f t="shared" si="1493"/>
        <v>Normal Cost</v>
      </c>
    </row>
    <row r="2852" spans="1:19" x14ac:dyDescent="0.3">
      <c r="A2852">
        <v>88</v>
      </c>
      <c r="B2852" t="s">
        <v>20</v>
      </c>
      <c r="C2852">
        <v>24.4</v>
      </c>
      <c r="D2852">
        <v>133</v>
      </c>
      <c r="E2852">
        <v>81</v>
      </c>
      <c r="F2852">
        <v>217</v>
      </c>
      <c r="G2852">
        <v>119.1</v>
      </c>
      <c r="H2852">
        <v>59</v>
      </c>
      <c r="I2852">
        <v>0</v>
      </c>
      <c r="J2852" t="s">
        <v>24</v>
      </c>
      <c r="K2852" t="s">
        <v>21</v>
      </c>
      <c r="L2852" t="s">
        <v>25</v>
      </c>
      <c r="M2852">
        <v>11.6</v>
      </c>
      <c r="N2852">
        <v>22106.19</v>
      </c>
      <c r="O2852" t="s">
        <v>19</v>
      </c>
      <c r="P2852" t="str">
        <f t="shared" ref="P2852" si="1512">IF(A2852&lt;30,"18-29",IF(A2852&lt;45,"30-44",IF(A2852&lt;60,"45-59",IF(A2852&lt;75,"60-74","75+"))))</f>
        <v>75+</v>
      </c>
      <c r="Q2852" t="str">
        <f>IF(PatientData[[#This Row],[bmi]]&lt;18.5,"Underweight",
IF(PatientData[[#This Row],[bmi]]&lt;25,"Normal",
IF(PatientData[[#This Row],[bmi]]&lt;30,"Overweight","Obese")))</f>
        <v>Normal</v>
      </c>
      <c r="R2852" t="str">
        <f t="shared" si="1492"/>
        <v>High BP</v>
      </c>
      <c r="S2852" t="str">
        <f t="shared" si="1493"/>
        <v>High Cost</v>
      </c>
    </row>
    <row r="2853" spans="1:19" x14ac:dyDescent="0.3">
      <c r="A2853">
        <v>79</v>
      </c>
      <c r="B2853" t="s">
        <v>15</v>
      </c>
      <c r="C2853">
        <v>24.3</v>
      </c>
      <c r="D2853">
        <v>151</v>
      </c>
      <c r="E2853">
        <v>78</v>
      </c>
      <c r="F2853">
        <v>209.6</v>
      </c>
      <c r="G2853">
        <v>189.2</v>
      </c>
      <c r="H2853">
        <v>61</v>
      </c>
      <c r="I2853">
        <v>0</v>
      </c>
      <c r="J2853" t="s">
        <v>24</v>
      </c>
      <c r="K2853" t="s">
        <v>21</v>
      </c>
      <c r="L2853" t="s">
        <v>25</v>
      </c>
      <c r="M2853">
        <v>7.4</v>
      </c>
      <c r="N2853">
        <v>14919.61</v>
      </c>
      <c r="O2853" t="s">
        <v>19</v>
      </c>
      <c r="P2853" t="str">
        <f t="shared" ref="P2853:P2854" si="1513">IF(A2850&lt;30,"18-29",IF(A2850&lt;45,"30-44",IF(A2850&lt;60,"45-59",IF(A2850&lt;75,"60-74","75+"))))</f>
        <v>75+</v>
      </c>
      <c r="Q2853" t="str">
        <f>IF(PatientData[[#This Row],[bmi]]&lt;18.5,"Underweight",
IF(PatientData[[#This Row],[bmi]]&lt;25,"Normal",
IF(PatientData[[#This Row],[bmi]]&lt;30,"Overweight","Obese")))</f>
        <v>Normal</v>
      </c>
      <c r="R2853" t="str">
        <f t="shared" si="1492"/>
        <v>High BP</v>
      </c>
      <c r="S2853" t="str">
        <f t="shared" si="1493"/>
        <v>Normal Cost</v>
      </c>
    </row>
    <row r="2854" spans="1:19" x14ac:dyDescent="0.3">
      <c r="A2854">
        <v>71</v>
      </c>
      <c r="B2854" t="s">
        <v>15</v>
      </c>
      <c r="C2854">
        <v>31.7</v>
      </c>
      <c r="D2854">
        <v>137</v>
      </c>
      <c r="E2854">
        <v>83</v>
      </c>
      <c r="F2854">
        <v>239</v>
      </c>
      <c r="G2854">
        <v>124.7</v>
      </c>
      <c r="H2854">
        <v>61</v>
      </c>
      <c r="I2854">
        <v>1</v>
      </c>
      <c r="J2854" t="s">
        <v>27</v>
      </c>
      <c r="K2854" t="s">
        <v>21</v>
      </c>
      <c r="L2854" t="s">
        <v>25</v>
      </c>
      <c r="M2854">
        <v>4.5</v>
      </c>
      <c r="N2854">
        <v>12276.13</v>
      </c>
      <c r="O2854" t="s">
        <v>23</v>
      </c>
      <c r="P2854" t="str">
        <f t="shared" si="1513"/>
        <v>60-74</v>
      </c>
      <c r="Q2854" t="str">
        <f>IF(PatientData[[#This Row],[bmi]]&lt;18.5,"Underweight",
IF(PatientData[[#This Row],[bmi]]&lt;25,"Normal",
IF(PatientData[[#This Row],[bmi]]&lt;30,"Overweight","Obese")))</f>
        <v>Obese</v>
      </c>
      <c r="R2854" t="str">
        <f t="shared" si="1492"/>
        <v>High BP</v>
      </c>
      <c r="S2854" t="str">
        <f t="shared" si="1493"/>
        <v>Normal Cost</v>
      </c>
    </row>
    <row r="2855" spans="1:19" x14ac:dyDescent="0.3">
      <c r="A2855">
        <v>58</v>
      </c>
      <c r="B2855" t="s">
        <v>20</v>
      </c>
      <c r="C2855">
        <v>24.4</v>
      </c>
      <c r="D2855">
        <v>123</v>
      </c>
      <c r="E2855">
        <v>75</v>
      </c>
      <c r="F2855">
        <v>203.6</v>
      </c>
      <c r="G2855">
        <v>91.5</v>
      </c>
      <c r="H2855">
        <v>75</v>
      </c>
      <c r="I2855">
        <v>3</v>
      </c>
      <c r="J2855" t="s">
        <v>27</v>
      </c>
      <c r="K2855" t="s">
        <v>28</v>
      </c>
      <c r="L2855" t="s">
        <v>22</v>
      </c>
      <c r="M2855">
        <v>7</v>
      </c>
      <c r="N2855">
        <v>15987.93</v>
      </c>
      <c r="O2855" t="s">
        <v>19</v>
      </c>
      <c r="P2855" t="str">
        <f t="shared" ref="P2855" si="1514">IF(A2855&lt;30,"18-29",IF(A2855&lt;45,"30-44",IF(A2855&lt;60,"45-59",IF(A2855&lt;75,"60-74","75+"))))</f>
        <v>45-59</v>
      </c>
      <c r="Q2855" t="str">
        <f>IF(PatientData[[#This Row],[bmi]]&lt;18.5,"Underweight",
IF(PatientData[[#This Row],[bmi]]&lt;25,"Normal",
IF(PatientData[[#This Row],[bmi]]&lt;30,"Overweight","Obese")))</f>
        <v>Normal</v>
      </c>
      <c r="R2855" t="str">
        <f t="shared" si="1492"/>
        <v>High BP</v>
      </c>
      <c r="S2855" t="str">
        <f t="shared" si="1493"/>
        <v>High Cost</v>
      </c>
    </row>
    <row r="2856" spans="1:19" x14ac:dyDescent="0.3">
      <c r="A2856">
        <v>56</v>
      </c>
      <c r="B2856" t="s">
        <v>15</v>
      </c>
      <c r="C2856">
        <v>32.4</v>
      </c>
      <c r="D2856">
        <v>134</v>
      </c>
      <c r="E2856">
        <v>79</v>
      </c>
      <c r="F2856">
        <v>229.3</v>
      </c>
      <c r="G2856">
        <v>101.2</v>
      </c>
      <c r="H2856">
        <v>83</v>
      </c>
      <c r="I2856">
        <v>2</v>
      </c>
      <c r="J2856" t="s">
        <v>16</v>
      </c>
      <c r="K2856" t="s">
        <v>26</v>
      </c>
      <c r="L2856" t="s">
        <v>22</v>
      </c>
      <c r="M2856">
        <v>12.8</v>
      </c>
      <c r="N2856">
        <v>19640.75</v>
      </c>
      <c r="O2856" t="s">
        <v>19</v>
      </c>
      <c r="P2856" t="str">
        <f t="shared" ref="P2856" si="1515">IF(A2853&lt;30,"18-29",IF(A2853&lt;45,"30-44",IF(A2853&lt;60,"45-59",IF(A2853&lt;75,"60-74","75+"))))</f>
        <v>75+</v>
      </c>
      <c r="Q2856" t="str">
        <f>IF(PatientData[[#This Row],[bmi]]&lt;18.5,"Underweight",
IF(PatientData[[#This Row],[bmi]]&lt;25,"Normal",
IF(PatientData[[#This Row],[bmi]]&lt;30,"Overweight","Obese")))</f>
        <v>Obese</v>
      </c>
      <c r="R2856" t="str">
        <f t="shared" si="1492"/>
        <v>High BP</v>
      </c>
      <c r="S2856" t="str">
        <f t="shared" si="1493"/>
        <v>High Cost</v>
      </c>
    </row>
    <row r="2857" spans="1:19" x14ac:dyDescent="0.3">
      <c r="A2857">
        <v>58</v>
      </c>
      <c r="B2857" t="s">
        <v>20</v>
      </c>
      <c r="C2857">
        <v>24.4</v>
      </c>
      <c r="D2857">
        <v>123</v>
      </c>
      <c r="E2857">
        <v>80</v>
      </c>
      <c r="F2857">
        <v>212.2</v>
      </c>
      <c r="G2857">
        <v>80.3</v>
      </c>
      <c r="H2857">
        <v>72</v>
      </c>
      <c r="I2857">
        <v>0</v>
      </c>
      <c r="J2857" t="s">
        <v>16</v>
      </c>
      <c r="K2857" t="s">
        <v>26</v>
      </c>
      <c r="L2857" t="s">
        <v>25</v>
      </c>
      <c r="M2857">
        <v>6.5</v>
      </c>
      <c r="N2857">
        <v>12035.02</v>
      </c>
      <c r="O2857" t="s">
        <v>19</v>
      </c>
      <c r="P2857" t="str">
        <f t="shared" ref="P2857" si="1516">IF(A2857&lt;30,"18-29",IF(A2857&lt;45,"30-44",IF(A2857&lt;60,"45-59",IF(A2857&lt;75,"60-74","75+"))))</f>
        <v>45-59</v>
      </c>
      <c r="Q2857" t="str">
        <f>IF(PatientData[[#This Row],[bmi]]&lt;18.5,"Underweight",
IF(PatientData[[#This Row],[bmi]]&lt;25,"Normal",
IF(PatientData[[#This Row],[bmi]]&lt;30,"Overweight","Obese")))</f>
        <v>Normal</v>
      </c>
      <c r="R2857" t="str">
        <f t="shared" si="1492"/>
        <v>High BP</v>
      </c>
      <c r="S2857" t="str">
        <f t="shared" si="1493"/>
        <v>Normal Cost</v>
      </c>
    </row>
    <row r="2858" spans="1:19" x14ac:dyDescent="0.3">
      <c r="A2858">
        <v>76</v>
      </c>
      <c r="B2858" t="s">
        <v>15</v>
      </c>
      <c r="C2858">
        <v>20.399999999999999</v>
      </c>
      <c r="D2858">
        <v>128</v>
      </c>
      <c r="E2858">
        <v>67</v>
      </c>
      <c r="F2858">
        <v>212</v>
      </c>
      <c r="G2858">
        <v>128.5</v>
      </c>
      <c r="H2858">
        <v>75</v>
      </c>
      <c r="I2858">
        <v>2</v>
      </c>
      <c r="J2858" t="s">
        <v>27</v>
      </c>
      <c r="K2858" t="s">
        <v>17</v>
      </c>
      <c r="L2858" t="s">
        <v>22</v>
      </c>
      <c r="M2858">
        <v>4.7</v>
      </c>
      <c r="N2858">
        <v>7528.94</v>
      </c>
      <c r="O2858" t="s">
        <v>19</v>
      </c>
      <c r="P2858" t="str">
        <f t="shared" ref="P2858:P2861" si="1517">IF(A2855&lt;30,"18-29",IF(A2855&lt;45,"30-44",IF(A2855&lt;60,"45-59",IF(A2855&lt;75,"60-74","75+"))))</f>
        <v>45-59</v>
      </c>
      <c r="Q2858" t="str">
        <f>IF(PatientData[[#This Row],[bmi]]&lt;18.5,"Underweight",
IF(PatientData[[#This Row],[bmi]]&lt;25,"Normal",
IF(PatientData[[#This Row],[bmi]]&lt;30,"Overweight","Obese")))</f>
        <v>Normal</v>
      </c>
      <c r="R2858" t="str">
        <f t="shared" si="1492"/>
        <v>High BP</v>
      </c>
      <c r="S2858" t="str">
        <f t="shared" si="1493"/>
        <v>Normal Cost</v>
      </c>
    </row>
    <row r="2859" spans="1:19" x14ac:dyDescent="0.3">
      <c r="A2859">
        <v>74</v>
      </c>
      <c r="B2859" t="s">
        <v>15</v>
      </c>
      <c r="C2859">
        <v>40.799999999999997</v>
      </c>
      <c r="D2859">
        <v>150</v>
      </c>
      <c r="E2859">
        <v>91</v>
      </c>
      <c r="F2859">
        <v>252.5</v>
      </c>
      <c r="G2859">
        <v>150.1</v>
      </c>
      <c r="H2859">
        <v>70</v>
      </c>
      <c r="I2859">
        <v>2</v>
      </c>
      <c r="J2859" t="s">
        <v>24</v>
      </c>
      <c r="K2859" t="s">
        <v>21</v>
      </c>
      <c r="L2859" t="s">
        <v>18</v>
      </c>
      <c r="M2859">
        <v>12.6</v>
      </c>
      <c r="N2859">
        <v>21263.41</v>
      </c>
      <c r="O2859" t="s">
        <v>19</v>
      </c>
      <c r="P2859" t="str">
        <f t="shared" si="1517"/>
        <v>45-59</v>
      </c>
      <c r="Q2859" t="str">
        <f>IF(PatientData[[#This Row],[bmi]]&lt;18.5,"Underweight",
IF(PatientData[[#This Row],[bmi]]&lt;25,"Normal",
IF(PatientData[[#This Row],[bmi]]&lt;30,"Overweight","Obese")))</f>
        <v>Obese</v>
      </c>
      <c r="R2859" t="str">
        <f t="shared" si="1492"/>
        <v>High BP</v>
      </c>
      <c r="S2859" t="str">
        <f t="shared" si="1493"/>
        <v>High Cost</v>
      </c>
    </row>
    <row r="2860" spans="1:19" x14ac:dyDescent="0.3">
      <c r="A2860">
        <v>83</v>
      </c>
      <c r="B2860" t="s">
        <v>15</v>
      </c>
      <c r="C2860">
        <v>32.200000000000003</v>
      </c>
      <c r="D2860">
        <v>141</v>
      </c>
      <c r="E2860">
        <v>89</v>
      </c>
      <c r="F2860">
        <v>249.6</v>
      </c>
      <c r="G2860">
        <v>114.2</v>
      </c>
      <c r="H2860">
        <v>68</v>
      </c>
      <c r="I2860">
        <v>4</v>
      </c>
      <c r="J2860" t="s">
        <v>24</v>
      </c>
      <c r="K2860" t="s">
        <v>21</v>
      </c>
      <c r="L2860" t="s">
        <v>25</v>
      </c>
      <c r="M2860">
        <v>4.8</v>
      </c>
      <c r="N2860">
        <v>12035.22</v>
      </c>
      <c r="O2860" t="s">
        <v>19</v>
      </c>
      <c r="P2860" t="str">
        <f t="shared" si="1517"/>
        <v>45-59</v>
      </c>
      <c r="Q2860" t="str">
        <f>IF(PatientData[[#This Row],[bmi]]&lt;18.5,"Underweight",
IF(PatientData[[#This Row],[bmi]]&lt;25,"Normal",
IF(PatientData[[#This Row],[bmi]]&lt;30,"Overweight","Obese")))</f>
        <v>Obese</v>
      </c>
      <c r="R2860" t="str">
        <f t="shared" si="1492"/>
        <v>High BP</v>
      </c>
      <c r="S2860" t="str">
        <f t="shared" si="1493"/>
        <v>Normal Cost</v>
      </c>
    </row>
    <row r="2861" spans="1:19" x14ac:dyDescent="0.3">
      <c r="A2861">
        <v>50</v>
      </c>
      <c r="B2861" t="s">
        <v>15</v>
      </c>
      <c r="C2861">
        <v>20.399999999999999</v>
      </c>
      <c r="D2861">
        <v>133</v>
      </c>
      <c r="E2861">
        <v>69</v>
      </c>
      <c r="F2861">
        <v>206.1</v>
      </c>
      <c r="G2861">
        <v>175</v>
      </c>
      <c r="H2861">
        <v>88</v>
      </c>
      <c r="I2861">
        <v>4</v>
      </c>
      <c r="J2861" t="s">
        <v>16</v>
      </c>
      <c r="K2861" t="s">
        <v>17</v>
      </c>
      <c r="L2861" t="s">
        <v>18</v>
      </c>
      <c r="M2861">
        <v>4.8</v>
      </c>
      <c r="N2861">
        <v>10662.59</v>
      </c>
      <c r="O2861" t="s">
        <v>19</v>
      </c>
      <c r="P2861" t="str">
        <f t="shared" si="1517"/>
        <v>75+</v>
      </c>
      <c r="Q2861" t="str">
        <f>IF(PatientData[[#This Row],[bmi]]&lt;18.5,"Underweight",
IF(PatientData[[#This Row],[bmi]]&lt;25,"Normal",
IF(PatientData[[#This Row],[bmi]]&lt;30,"Overweight","Obese")))</f>
        <v>Normal</v>
      </c>
      <c r="R2861" t="str">
        <f t="shared" si="1492"/>
        <v>High BP</v>
      </c>
      <c r="S2861" t="str">
        <f t="shared" si="1493"/>
        <v>Normal Cost</v>
      </c>
    </row>
    <row r="2862" spans="1:19" x14ac:dyDescent="0.3">
      <c r="A2862">
        <v>53</v>
      </c>
      <c r="B2862" t="s">
        <v>20</v>
      </c>
      <c r="C2862">
        <v>24.4</v>
      </c>
      <c r="D2862">
        <v>126</v>
      </c>
      <c r="E2862">
        <v>78</v>
      </c>
      <c r="F2862">
        <v>200.5</v>
      </c>
      <c r="G2862">
        <v>85.4</v>
      </c>
      <c r="H2862">
        <v>81</v>
      </c>
      <c r="I2862">
        <v>1</v>
      </c>
      <c r="J2862" t="s">
        <v>16</v>
      </c>
      <c r="K2862" t="s">
        <v>26</v>
      </c>
      <c r="L2862" t="s">
        <v>18</v>
      </c>
      <c r="M2862">
        <v>5.9</v>
      </c>
      <c r="N2862">
        <v>12753.9</v>
      </c>
      <c r="O2862" t="s">
        <v>19</v>
      </c>
      <c r="P2862" t="str">
        <f t="shared" ref="P2862" si="1518">IF(A2862&lt;30,"18-29",IF(A2862&lt;45,"30-44",IF(A2862&lt;60,"45-59",IF(A2862&lt;75,"60-74","75+"))))</f>
        <v>45-59</v>
      </c>
      <c r="Q2862" t="str">
        <f>IF(PatientData[[#This Row],[bmi]]&lt;18.5,"Underweight",
IF(PatientData[[#This Row],[bmi]]&lt;25,"Normal",
IF(PatientData[[#This Row],[bmi]]&lt;30,"Overweight","Obese")))</f>
        <v>Normal</v>
      </c>
      <c r="R2862" t="str">
        <f t="shared" si="1492"/>
        <v>High BP</v>
      </c>
      <c r="S2862" t="str">
        <f t="shared" si="1493"/>
        <v>Normal Cost</v>
      </c>
    </row>
    <row r="2863" spans="1:19" x14ac:dyDescent="0.3">
      <c r="A2863">
        <v>61</v>
      </c>
      <c r="B2863" t="s">
        <v>15</v>
      </c>
      <c r="C2863">
        <v>27.4</v>
      </c>
      <c r="D2863">
        <v>129</v>
      </c>
      <c r="E2863">
        <v>87</v>
      </c>
      <c r="F2863">
        <v>233.2</v>
      </c>
      <c r="G2863">
        <v>87.4</v>
      </c>
      <c r="H2863">
        <v>76</v>
      </c>
      <c r="I2863">
        <v>0</v>
      </c>
      <c r="J2863" t="s">
        <v>27</v>
      </c>
      <c r="K2863" t="s">
        <v>21</v>
      </c>
      <c r="L2863" t="s">
        <v>18</v>
      </c>
      <c r="M2863">
        <v>4.3</v>
      </c>
      <c r="N2863">
        <v>10475.26</v>
      </c>
      <c r="O2863" t="s">
        <v>19</v>
      </c>
      <c r="P2863" t="str">
        <f t="shared" ref="P2863" si="1519">IF(A2860&lt;30,"18-29",IF(A2860&lt;45,"30-44",IF(A2860&lt;60,"45-59",IF(A2860&lt;75,"60-74","75+"))))</f>
        <v>75+</v>
      </c>
      <c r="Q2863" t="str">
        <f>IF(PatientData[[#This Row],[bmi]]&lt;18.5,"Underweight",
IF(PatientData[[#This Row],[bmi]]&lt;25,"Normal",
IF(PatientData[[#This Row],[bmi]]&lt;30,"Overweight","Obese")))</f>
        <v>Overweight</v>
      </c>
      <c r="R2863" t="str">
        <f t="shared" si="1492"/>
        <v>High BP</v>
      </c>
      <c r="S2863" t="str">
        <f t="shared" si="1493"/>
        <v>Normal Cost</v>
      </c>
    </row>
    <row r="2864" spans="1:19" x14ac:dyDescent="0.3">
      <c r="A2864">
        <v>72</v>
      </c>
      <c r="B2864" t="s">
        <v>20</v>
      </c>
      <c r="C2864">
        <v>24.4</v>
      </c>
      <c r="D2864">
        <v>130</v>
      </c>
      <c r="E2864">
        <v>74</v>
      </c>
      <c r="F2864">
        <v>187.7</v>
      </c>
      <c r="G2864">
        <v>91.4</v>
      </c>
      <c r="H2864">
        <v>85</v>
      </c>
      <c r="I2864">
        <v>4</v>
      </c>
      <c r="J2864" t="s">
        <v>24</v>
      </c>
      <c r="K2864" t="s">
        <v>26</v>
      </c>
      <c r="L2864" t="s">
        <v>25</v>
      </c>
      <c r="M2864">
        <v>3.4</v>
      </c>
      <c r="N2864">
        <v>7427.05</v>
      </c>
      <c r="O2864" t="s">
        <v>19</v>
      </c>
      <c r="P2864" t="str">
        <f t="shared" ref="P2864:P2865" si="1520">IF(A2864&lt;30,"18-29",IF(A2864&lt;45,"30-44",IF(A2864&lt;60,"45-59",IF(A2864&lt;75,"60-74","75+"))))</f>
        <v>60-74</v>
      </c>
      <c r="Q2864" t="str">
        <f>IF(PatientData[[#This Row],[bmi]]&lt;18.5,"Underweight",
IF(PatientData[[#This Row],[bmi]]&lt;25,"Normal",
IF(PatientData[[#This Row],[bmi]]&lt;30,"Overweight","Obese")))</f>
        <v>Normal</v>
      </c>
      <c r="R2864" t="str">
        <f t="shared" si="1492"/>
        <v>High BP</v>
      </c>
      <c r="S2864" t="str">
        <f t="shared" si="1493"/>
        <v>Normal Cost</v>
      </c>
    </row>
    <row r="2865" spans="1:19" x14ac:dyDescent="0.3">
      <c r="A2865">
        <v>64</v>
      </c>
      <c r="B2865" t="s">
        <v>20</v>
      </c>
      <c r="C2865">
        <v>24.4</v>
      </c>
      <c r="D2865">
        <v>120</v>
      </c>
      <c r="E2865">
        <v>69</v>
      </c>
      <c r="F2865">
        <v>200.8</v>
      </c>
      <c r="G2865">
        <v>122.5</v>
      </c>
      <c r="H2865">
        <v>85</v>
      </c>
      <c r="I2865">
        <v>0</v>
      </c>
      <c r="J2865" t="s">
        <v>24</v>
      </c>
      <c r="K2865" t="s">
        <v>26</v>
      </c>
      <c r="L2865" t="s">
        <v>25</v>
      </c>
      <c r="M2865">
        <v>1.8</v>
      </c>
      <c r="N2865">
        <v>4435.76</v>
      </c>
      <c r="O2865" t="s">
        <v>19</v>
      </c>
      <c r="P2865" t="str">
        <f t="shared" si="1520"/>
        <v>60-74</v>
      </c>
      <c r="Q2865" t="str">
        <f>IF(PatientData[[#This Row],[bmi]]&lt;18.5,"Underweight",
IF(PatientData[[#This Row],[bmi]]&lt;25,"Normal",
IF(PatientData[[#This Row],[bmi]]&lt;30,"Overweight","Obese")))</f>
        <v>Normal</v>
      </c>
      <c r="R2865" t="str">
        <f t="shared" si="1492"/>
        <v>High BP</v>
      </c>
      <c r="S2865" t="str">
        <f t="shared" si="1493"/>
        <v>Normal Cost</v>
      </c>
    </row>
    <row r="2866" spans="1:19" x14ac:dyDescent="0.3">
      <c r="A2866">
        <v>37</v>
      </c>
      <c r="B2866" t="s">
        <v>15</v>
      </c>
      <c r="C2866">
        <v>28.1</v>
      </c>
      <c r="D2866">
        <v>124</v>
      </c>
      <c r="E2866">
        <v>69</v>
      </c>
      <c r="F2866">
        <v>222.4</v>
      </c>
      <c r="G2866">
        <v>95.8</v>
      </c>
      <c r="H2866">
        <v>96</v>
      </c>
      <c r="I2866">
        <v>0</v>
      </c>
      <c r="J2866" t="s">
        <v>24</v>
      </c>
      <c r="K2866" t="s">
        <v>21</v>
      </c>
      <c r="L2866" t="s">
        <v>18</v>
      </c>
      <c r="M2866">
        <v>3.8</v>
      </c>
      <c r="N2866">
        <v>10427.549999999999</v>
      </c>
      <c r="O2866" t="s">
        <v>19</v>
      </c>
      <c r="P2866" t="str">
        <f t="shared" ref="P2866" si="1521">IF(A2863&lt;30,"18-29",IF(A2863&lt;45,"30-44",IF(A2863&lt;60,"45-59",IF(A2863&lt;75,"60-74","75+"))))</f>
        <v>60-74</v>
      </c>
      <c r="Q2866" t="str">
        <f>IF(PatientData[[#This Row],[bmi]]&lt;18.5,"Underweight",
IF(PatientData[[#This Row],[bmi]]&lt;25,"Normal",
IF(PatientData[[#This Row],[bmi]]&lt;30,"Overweight","Obese")))</f>
        <v>Overweight</v>
      </c>
      <c r="R2866" t="str">
        <f t="shared" si="1492"/>
        <v>High BP</v>
      </c>
      <c r="S2866" t="str">
        <f t="shared" si="1493"/>
        <v>Normal Cost</v>
      </c>
    </row>
    <row r="2867" spans="1:19" x14ac:dyDescent="0.3">
      <c r="A2867">
        <v>82</v>
      </c>
      <c r="B2867" t="s">
        <v>20</v>
      </c>
      <c r="C2867">
        <v>24.4</v>
      </c>
      <c r="D2867">
        <v>133</v>
      </c>
      <c r="E2867">
        <v>80</v>
      </c>
      <c r="F2867">
        <v>219.1</v>
      </c>
      <c r="G2867">
        <v>132.30000000000001</v>
      </c>
      <c r="H2867">
        <v>174</v>
      </c>
      <c r="I2867">
        <v>1</v>
      </c>
      <c r="J2867" t="s">
        <v>24</v>
      </c>
      <c r="K2867" t="s">
        <v>17</v>
      </c>
      <c r="L2867" t="s">
        <v>22</v>
      </c>
      <c r="M2867">
        <v>3</v>
      </c>
      <c r="N2867">
        <v>6216.21</v>
      </c>
      <c r="O2867" t="s">
        <v>23</v>
      </c>
      <c r="P2867" t="str">
        <f t="shared" ref="P2867:P2869" si="1522">IF(A2867&lt;30,"18-29",IF(A2867&lt;45,"30-44",IF(A2867&lt;60,"45-59",IF(A2867&lt;75,"60-74","75+"))))</f>
        <v>75+</v>
      </c>
      <c r="Q2867" t="str">
        <f>IF(PatientData[[#This Row],[bmi]]&lt;18.5,"Underweight",
IF(PatientData[[#This Row],[bmi]]&lt;25,"Normal",
IF(PatientData[[#This Row],[bmi]]&lt;30,"Overweight","Obese")))</f>
        <v>Normal</v>
      </c>
      <c r="R2867" t="str">
        <f t="shared" si="1492"/>
        <v>High BP</v>
      </c>
      <c r="S2867" t="str">
        <f t="shared" si="1493"/>
        <v>Normal Cost</v>
      </c>
    </row>
    <row r="2868" spans="1:19" x14ac:dyDescent="0.3">
      <c r="A2868">
        <v>69</v>
      </c>
      <c r="B2868" t="s">
        <v>20</v>
      </c>
      <c r="C2868">
        <v>24.4</v>
      </c>
      <c r="D2868">
        <v>127</v>
      </c>
      <c r="E2868">
        <v>71</v>
      </c>
      <c r="F2868">
        <v>239.5</v>
      </c>
      <c r="G2868">
        <v>99.5</v>
      </c>
      <c r="H2868">
        <v>76</v>
      </c>
      <c r="I2868">
        <v>1</v>
      </c>
      <c r="J2868" t="s">
        <v>16</v>
      </c>
      <c r="K2868" t="s">
        <v>26</v>
      </c>
      <c r="L2868" t="s">
        <v>18</v>
      </c>
      <c r="M2868">
        <v>6.5</v>
      </c>
      <c r="N2868">
        <v>12272.54</v>
      </c>
      <c r="O2868" t="s">
        <v>19</v>
      </c>
      <c r="P2868" t="str">
        <f t="shared" si="1522"/>
        <v>60-74</v>
      </c>
      <c r="Q2868" t="str">
        <f>IF(PatientData[[#This Row],[bmi]]&lt;18.5,"Underweight",
IF(PatientData[[#This Row],[bmi]]&lt;25,"Normal",
IF(PatientData[[#This Row],[bmi]]&lt;30,"Overweight","Obese")))</f>
        <v>Normal</v>
      </c>
      <c r="R2868" t="str">
        <f t="shared" si="1492"/>
        <v>High BP</v>
      </c>
      <c r="S2868" t="str">
        <f t="shared" si="1493"/>
        <v>Normal Cost</v>
      </c>
    </row>
    <row r="2869" spans="1:19" x14ac:dyDescent="0.3">
      <c r="A2869">
        <v>67</v>
      </c>
      <c r="B2869" t="s">
        <v>20</v>
      </c>
      <c r="C2869">
        <v>24.4</v>
      </c>
      <c r="D2869">
        <v>124</v>
      </c>
      <c r="E2869">
        <v>70</v>
      </c>
      <c r="F2869">
        <v>181.1</v>
      </c>
      <c r="G2869">
        <v>83</v>
      </c>
      <c r="H2869">
        <v>107</v>
      </c>
      <c r="I2869">
        <v>2</v>
      </c>
      <c r="J2869" t="s">
        <v>16</v>
      </c>
      <c r="K2869" t="s">
        <v>21</v>
      </c>
      <c r="L2869" t="s">
        <v>25</v>
      </c>
      <c r="M2869">
        <v>7.9</v>
      </c>
      <c r="N2869">
        <v>16295.22</v>
      </c>
      <c r="O2869" t="s">
        <v>19</v>
      </c>
      <c r="P2869" t="str">
        <f t="shared" si="1522"/>
        <v>60-74</v>
      </c>
      <c r="Q2869" t="str">
        <f>IF(PatientData[[#This Row],[bmi]]&lt;18.5,"Underweight",
IF(PatientData[[#This Row],[bmi]]&lt;25,"Normal",
IF(PatientData[[#This Row],[bmi]]&lt;30,"Overweight","Obese")))</f>
        <v>Normal</v>
      </c>
      <c r="R2869" t="str">
        <f t="shared" si="1492"/>
        <v>High BP</v>
      </c>
      <c r="S2869" t="str">
        <f t="shared" si="1493"/>
        <v>High Cost</v>
      </c>
    </row>
    <row r="2870" spans="1:19" x14ac:dyDescent="0.3">
      <c r="A2870">
        <v>58</v>
      </c>
      <c r="B2870" t="s">
        <v>15</v>
      </c>
      <c r="C2870">
        <v>45</v>
      </c>
      <c r="D2870">
        <v>139</v>
      </c>
      <c r="E2870">
        <v>84</v>
      </c>
      <c r="F2870">
        <v>268</v>
      </c>
      <c r="G2870">
        <v>175.6</v>
      </c>
      <c r="H2870">
        <v>87</v>
      </c>
      <c r="I2870">
        <v>1</v>
      </c>
      <c r="J2870" t="s">
        <v>24</v>
      </c>
      <c r="K2870" t="s">
        <v>17</v>
      </c>
      <c r="L2870" t="s">
        <v>25</v>
      </c>
      <c r="M2870">
        <v>6.9</v>
      </c>
      <c r="N2870">
        <v>12714.25</v>
      </c>
      <c r="O2870" t="s">
        <v>19</v>
      </c>
      <c r="P2870" t="str">
        <f t="shared" ref="P2870:P2871" si="1523">IF(A2867&lt;30,"18-29",IF(A2867&lt;45,"30-44",IF(A2867&lt;60,"45-59",IF(A2867&lt;75,"60-74","75+"))))</f>
        <v>75+</v>
      </c>
      <c r="Q2870" t="str">
        <f>IF(PatientData[[#This Row],[bmi]]&lt;18.5,"Underweight",
IF(PatientData[[#This Row],[bmi]]&lt;25,"Normal",
IF(PatientData[[#This Row],[bmi]]&lt;30,"Overweight","Obese")))</f>
        <v>Obese</v>
      </c>
      <c r="R2870" t="str">
        <f t="shared" si="1492"/>
        <v>High BP</v>
      </c>
      <c r="S2870" t="str">
        <f t="shared" si="1493"/>
        <v>Normal Cost</v>
      </c>
    </row>
    <row r="2871" spans="1:19" x14ac:dyDescent="0.3">
      <c r="A2871">
        <v>36</v>
      </c>
      <c r="B2871" t="s">
        <v>15</v>
      </c>
      <c r="C2871">
        <v>29.8</v>
      </c>
      <c r="D2871">
        <v>115</v>
      </c>
      <c r="E2871">
        <v>71</v>
      </c>
      <c r="F2871">
        <v>206.9</v>
      </c>
      <c r="G2871">
        <v>101.3</v>
      </c>
      <c r="H2871">
        <v>74</v>
      </c>
      <c r="I2871">
        <v>2</v>
      </c>
      <c r="J2871" t="s">
        <v>24</v>
      </c>
      <c r="K2871" t="s">
        <v>21</v>
      </c>
      <c r="L2871" t="s">
        <v>22</v>
      </c>
      <c r="M2871">
        <v>4</v>
      </c>
      <c r="N2871">
        <v>10331.790000000001</v>
      </c>
      <c r="O2871" t="s">
        <v>19</v>
      </c>
      <c r="P2871" t="str">
        <f t="shared" si="1523"/>
        <v>60-74</v>
      </c>
      <c r="Q2871" t="str">
        <f>IF(PatientData[[#This Row],[bmi]]&lt;18.5,"Underweight",
IF(PatientData[[#This Row],[bmi]]&lt;25,"Normal",
IF(PatientData[[#This Row],[bmi]]&lt;30,"Overweight","Obese")))</f>
        <v>Overweight</v>
      </c>
      <c r="R2871" t="str">
        <f t="shared" si="1492"/>
        <v>Normal BP</v>
      </c>
      <c r="S2871" t="str">
        <f t="shared" si="1493"/>
        <v>Normal Cost</v>
      </c>
    </row>
    <row r="2872" spans="1:19" x14ac:dyDescent="0.3">
      <c r="A2872">
        <v>70</v>
      </c>
      <c r="B2872" t="s">
        <v>20</v>
      </c>
      <c r="C2872">
        <v>24.4</v>
      </c>
      <c r="D2872">
        <v>133</v>
      </c>
      <c r="E2872">
        <v>79</v>
      </c>
      <c r="F2872">
        <v>212.4</v>
      </c>
      <c r="G2872">
        <v>86.8</v>
      </c>
      <c r="H2872">
        <v>70</v>
      </c>
      <c r="I2872">
        <v>0</v>
      </c>
      <c r="J2872" t="s">
        <v>24</v>
      </c>
      <c r="K2872" t="s">
        <v>21</v>
      </c>
      <c r="L2872" t="s">
        <v>25</v>
      </c>
      <c r="M2872">
        <v>10.3</v>
      </c>
      <c r="N2872">
        <v>21412.29</v>
      </c>
      <c r="O2872" t="s">
        <v>19</v>
      </c>
      <c r="P2872" t="str">
        <f t="shared" ref="P2872:P2874" si="1524">IF(A2872&lt;30,"18-29",IF(A2872&lt;45,"30-44",IF(A2872&lt;60,"45-59",IF(A2872&lt;75,"60-74","75+"))))</f>
        <v>60-74</v>
      </c>
      <c r="Q2872" t="str">
        <f>IF(PatientData[[#This Row],[bmi]]&lt;18.5,"Underweight",
IF(PatientData[[#This Row],[bmi]]&lt;25,"Normal",
IF(PatientData[[#This Row],[bmi]]&lt;30,"Overweight","Obese")))</f>
        <v>Normal</v>
      </c>
      <c r="R2872" t="str">
        <f t="shared" si="1492"/>
        <v>High BP</v>
      </c>
      <c r="S2872" t="str">
        <f t="shared" si="1493"/>
        <v>High Cost</v>
      </c>
    </row>
    <row r="2873" spans="1:19" x14ac:dyDescent="0.3">
      <c r="A2873">
        <v>51</v>
      </c>
      <c r="B2873" t="s">
        <v>20</v>
      </c>
      <c r="C2873">
        <v>24.4</v>
      </c>
      <c r="D2873">
        <v>116</v>
      </c>
      <c r="E2873">
        <v>73</v>
      </c>
      <c r="F2873">
        <v>183.8</v>
      </c>
      <c r="G2873">
        <v>83.8</v>
      </c>
      <c r="H2873">
        <v>67</v>
      </c>
      <c r="I2873">
        <v>2</v>
      </c>
      <c r="J2873" t="s">
        <v>27</v>
      </c>
      <c r="K2873" t="s">
        <v>26</v>
      </c>
      <c r="L2873" t="s">
        <v>18</v>
      </c>
      <c r="M2873">
        <v>4.5</v>
      </c>
      <c r="N2873">
        <v>9125.17</v>
      </c>
      <c r="O2873" t="s">
        <v>19</v>
      </c>
      <c r="P2873" t="str">
        <f t="shared" si="1524"/>
        <v>45-59</v>
      </c>
      <c r="Q2873" t="str">
        <f>IF(PatientData[[#This Row],[bmi]]&lt;18.5,"Underweight",
IF(PatientData[[#This Row],[bmi]]&lt;25,"Normal",
IF(PatientData[[#This Row],[bmi]]&lt;30,"Overweight","Obese")))</f>
        <v>Normal</v>
      </c>
      <c r="R2873" t="str">
        <f t="shared" si="1492"/>
        <v>Normal BP</v>
      </c>
      <c r="S2873" t="str">
        <f t="shared" si="1493"/>
        <v>Normal Cost</v>
      </c>
    </row>
    <row r="2874" spans="1:19" x14ac:dyDescent="0.3">
      <c r="A2874">
        <v>68</v>
      </c>
      <c r="B2874" t="s">
        <v>20</v>
      </c>
      <c r="C2874">
        <v>24.4</v>
      </c>
      <c r="D2874">
        <v>127</v>
      </c>
      <c r="E2874">
        <v>79</v>
      </c>
      <c r="F2874">
        <v>210</v>
      </c>
      <c r="G2874">
        <v>113.2</v>
      </c>
      <c r="H2874">
        <v>91</v>
      </c>
      <c r="I2874">
        <v>0</v>
      </c>
      <c r="J2874" t="s">
        <v>16</v>
      </c>
      <c r="K2874" t="s">
        <v>26</v>
      </c>
      <c r="L2874" t="s">
        <v>25</v>
      </c>
      <c r="M2874">
        <v>10.8</v>
      </c>
      <c r="N2874">
        <v>21706.79</v>
      </c>
      <c r="O2874" t="s">
        <v>19</v>
      </c>
      <c r="P2874" t="str">
        <f t="shared" si="1524"/>
        <v>60-74</v>
      </c>
      <c r="Q2874" t="str">
        <f>IF(PatientData[[#This Row],[bmi]]&lt;18.5,"Underweight",
IF(PatientData[[#This Row],[bmi]]&lt;25,"Normal",
IF(PatientData[[#This Row],[bmi]]&lt;30,"Overweight","Obese")))</f>
        <v>Normal</v>
      </c>
      <c r="R2874" t="str">
        <f t="shared" si="1492"/>
        <v>High BP</v>
      </c>
      <c r="S2874" t="str">
        <f t="shared" si="1493"/>
        <v>High Cost</v>
      </c>
    </row>
    <row r="2875" spans="1:19" x14ac:dyDescent="0.3">
      <c r="A2875">
        <v>61</v>
      </c>
      <c r="B2875" t="s">
        <v>15</v>
      </c>
      <c r="C2875">
        <v>36.299999999999997</v>
      </c>
      <c r="D2875">
        <v>125</v>
      </c>
      <c r="E2875">
        <v>75</v>
      </c>
      <c r="F2875">
        <v>241.5</v>
      </c>
      <c r="G2875">
        <v>164.4</v>
      </c>
      <c r="H2875">
        <v>82</v>
      </c>
      <c r="I2875">
        <v>1</v>
      </c>
      <c r="J2875" t="s">
        <v>16</v>
      </c>
      <c r="K2875" t="s">
        <v>17</v>
      </c>
      <c r="L2875" t="s">
        <v>18</v>
      </c>
      <c r="M2875">
        <v>12.2</v>
      </c>
      <c r="N2875">
        <v>23585.39</v>
      </c>
      <c r="O2875" t="s">
        <v>19</v>
      </c>
      <c r="P2875" t="str">
        <f t="shared" ref="P2875" si="1525">IF(A2872&lt;30,"18-29",IF(A2872&lt;45,"30-44",IF(A2872&lt;60,"45-59",IF(A2872&lt;75,"60-74","75+"))))</f>
        <v>60-74</v>
      </c>
      <c r="Q2875" t="str">
        <f>IF(PatientData[[#This Row],[bmi]]&lt;18.5,"Underweight",
IF(PatientData[[#This Row],[bmi]]&lt;25,"Normal",
IF(PatientData[[#This Row],[bmi]]&lt;30,"Overweight","Obese")))</f>
        <v>Obese</v>
      </c>
      <c r="R2875" t="str">
        <f t="shared" si="1492"/>
        <v>High BP</v>
      </c>
      <c r="S2875" t="str">
        <f t="shared" si="1493"/>
        <v>High Cost</v>
      </c>
    </row>
    <row r="2876" spans="1:19" x14ac:dyDescent="0.3">
      <c r="A2876">
        <v>61</v>
      </c>
      <c r="B2876" t="s">
        <v>20</v>
      </c>
      <c r="C2876">
        <v>24.4</v>
      </c>
      <c r="D2876">
        <v>120</v>
      </c>
      <c r="E2876">
        <v>68</v>
      </c>
      <c r="F2876">
        <v>191.6</v>
      </c>
      <c r="G2876">
        <v>126.7</v>
      </c>
      <c r="H2876">
        <v>77</v>
      </c>
      <c r="I2876">
        <v>0</v>
      </c>
      <c r="J2876" t="s">
        <v>16</v>
      </c>
      <c r="K2876" t="s">
        <v>17</v>
      </c>
      <c r="L2876" t="s">
        <v>25</v>
      </c>
      <c r="M2876">
        <v>5.7</v>
      </c>
      <c r="N2876">
        <v>11110.67</v>
      </c>
      <c r="O2876" t="s">
        <v>19</v>
      </c>
      <c r="P2876" t="str">
        <f t="shared" ref="P2876" si="1526">IF(A2876&lt;30,"18-29",IF(A2876&lt;45,"30-44",IF(A2876&lt;60,"45-59",IF(A2876&lt;75,"60-74","75+"))))</f>
        <v>60-74</v>
      </c>
      <c r="Q2876" t="str">
        <f>IF(PatientData[[#This Row],[bmi]]&lt;18.5,"Underweight",
IF(PatientData[[#This Row],[bmi]]&lt;25,"Normal",
IF(PatientData[[#This Row],[bmi]]&lt;30,"Overweight","Obese")))</f>
        <v>Normal</v>
      </c>
      <c r="R2876" t="str">
        <f t="shared" si="1492"/>
        <v>High BP</v>
      </c>
      <c r="S2876" t="str">
        <f t="shared" si="1493"/>
        <v>Normal Cost</v>
      </c>
    </row>
    <row r="2877" spans="1:19" x14ac:dyDescent="0.3">
      <c r="A2877">
        <v>66</v>
      </c>
      <c r="B2877" t="s">
        <v>15</v>
      </c>
      <c r="C2877">
        <v>38.200000000000003</v>
      </c>
      <c r="D2877">
        <v>129</v>
      </c>
      <c r="E2877">
        <v>77</v>
      </c>
      <c r="F2877">
        <v>276.3</v>
      </c>
      <c r="G2877">
        <v>141.69999999999999</v>
      </c>
      <c r="H2877">
        <v>65</v>
      </c>
      <c r="I2877">
        <v>1</v>
      </c>
      <c r="J2877" t="s">
        <v>24</v>
      </c>
      <c r="K2877" t="s">
        <v>17</v>
      </c>
      <c r="L2877" t="s">
        <v>18</v>
      </c>
      <c r="M2877">
        <v>6</v>
      </c>
      <c r="N2877">
        <v>11786.24</v>
      </c>
      <c r="O2877" t="s">
        <v>19</v>
      </c>
      <c r="P2877" t="str">
        <f t="shared" ref="P2877" si="1527">IF(A2874&lt;30,"18-29",IF(A2874&lt;45,"30-44",IF(A2874&lt;60,"45-59",IF(A2874&lt;75,"60-74","75+"))))</f>
        <v>60-74</v>
      </c>
      <c r="Q2877" t="str">
        <f>IF(PatientData[[#This Row],[bmi]]&lt;18.5,"Underweight",
IF(PatientData[[#This Row],[bmi]]&lt;25,"Normal",
IF(PatientData[[#This Row],[bmi]]&lt;30,"Overweight","Obese")))</f>
        <v>Obese</v>
      </c>
      <c r="R2877" t="str">
        <f t="shared" si="1492"/>
        <v>High BP</v>
      </c>
      <c r="S2877" t="str">
        <f t="shared" si="1493"/>
        <v>Normal Cost</v>
      </c>
    </row>
    <row r="2878" spans="1:19" x14ac:dyDescent="0.3">
      <c r="A2878">
        <v>71</v>
      </c>
      <c r="B2878" t="s">
        <v>20</v>
      </c>
      <c r="C2878">
        <v>24.4</v>
      </c>
      <c r="D2878">
        <v>125</v>
      </c>
      <c r="E2878">
        <v>76</v>
      </c>
      <c r="F2878">
        <v>220.2</v>
      </c>
      <c r="G2878">
        <v>148.30000000000001</v>
      </c>
      <c r="H2878">
        <v>73</v>
      </c>
      <c r="I2878">
        <v>0</v>
      </c>
      <c r="J2878" t="s">
        <v>27</v>
      </c>
      <c r="K2878" t="s">
        <v>17</v>
      </c>
      <c r="L2878" t="s">
        <v>25</v>
      </c>
      <c r="M2878">
        <v>3.9</v>
      </c>
      <c r="N2878">
        <v>9168.01</v>
      </c>
      <c r="O2878" t="s">
        <v>19</v>
      </c>
      <c r="P2878" t="str">
        <f t="shared" ref="P2878" si="1528">IF(A2878&lt;30,"18-29",IF(A2878&lt;45,"30-44",IF(A2878&lt;60,"45-59",IF(A2878&lt;75,"60-74","75+"))))</f>
        <v>60-74</v>
      </c>
      <c r="Q2878" t="str">
        <f>IF(PatientData[[#This Row],[bmi]]&lt;18.5,"Underweight",
IF(PatientData[[#This Row],[bmi]]&lt;25,"Normal",
IF(PatientData[[#This Row],[bmi]]&lt;30,"Overweight","Obese")))</f>
        <v>Normal</v>
      </c>
      <c r="R2878" t="str">
        <f t="shared" si="1492"/>
        <v>High BP</v>
      </c>
      <c r="S2878" t="str">
        <f t="shared" si="1493"/>
        <v>Normal Cost</v>
      </c>
    </row>
    <row r="2879" spans="1:19" x14ac:dyDescent="0.3">
      <c r="A2879">
        <v>40</v>
      </c>
      <c r="B2879" t="s">
        <v>15</v>
      </c>
      <c r="C2879">
        <v>34.799999999999997</v>
      </c>
      <c r="D2879">
        <v>120</v>
      </c>
      <c r="E2879">
        <v>69</v>
      </c>
      <c r="F2879">
        <v>248.4</v>
      </c>
      <c r="G2879">
        <v>145.1</v>
      </c>
      <c r="H2879">
        <v>73</v>
      </c>
      <c r="I2879">
        <v>4</v>
      </c>
      <c r="J2879" t="s">
        <v>24</v>
      </c>
      <c r="K2879" t="s">
        <v>17</v>
      </c>
      <c r="L2879" t="s">
        <v>25</v>
      </c>
      <c r="M2879">
        <v>4.7</v>
      </c>
      <c r="N2879">
        <v>7811.55</v>
      </c>
      <c r="O2879" t="s">
        <v>19</v>
      </c>
      <c r="P2879" t="str">
        <f t="shared" ref="P2879" si="1529">IF(A2876&lt;30,"18-29",IF(A2876&lt;45,"30-44",IF(A2876&lt;60,"45-59",IF(A2876&lt;75,"60-74","75+"))))</f>
        <v>60-74</v>
      </c>
      <c r="Q2879" t="str">
        <f>IF(PatientData[[#This Row],[bmi]]&lt;18.5,"Underweight",
IF(PatientData[[#This Row],[bmi]]&lt;25,"Normal",
IF(PatientData[[#This Row],[bmi]]&lt;30,"Overweight","Obese")))</f>
        <v>Obese</v>
      </c>
      <c r="R2879" t="str">
        <f t="shared" si="1492"/>
        <v>High BP</v>
      </c>
      <c r="S2879" t="str">
        <f t="shared" si="1493"/>
        <v>Normal Cost</v>
      </c>
    </row>
    <row r="2880" spans="1:19" x14ac:dyDescent="0.3">
      <c r="A2880">
        <v>81</v>
      </c>
      <c r="B2880" t="s">
        <v>20</v>
      </c>
      <c r="C2880">
        <v>24.4</v>
      </c>
      <c r="D2880">
        <v>117</v>
      </c>
      <c r="E2880">
        <v>72</v>
      </c>
      <c r="F2880">
        <v>216.9</v>
      </c>
      <c r="G2880">
        <v>90.9</v>
      </c>
      <c r="H2880">
        <v>59</v>
      </c>
      <c r="I2880">
        <v>0</v>
      </c>
      <c r="J2880" t="s">
        <v>27</v>
      </c>
      <c r="K2880" t="s">
        <v>21</v>
      </c>
      <c r="L2880" t="s">
        <v>25</v>
      </c>
      <c r="M2880">
        <v>5.6</v>
      </c>
      <c r="N2880">
        <v>10839.36</v>
      </c>
      <c r="O2880" t="s">
        <v>19</v>
      </c>
      <c r="P2880" t="str">
        <f t="shared" ref="P2880" si="1530">IF(A2880&lt;30,"18-29",IF(A2880&lt;45,"30-44",IF(A2880&lt;60,"45-59",IF(A2880&lt;75,"60-74","75+"))))</f>
        <v>75+</v>
      </c>
      <c r="Q2880" t="str">
        <f>IF(PatientData[[#This Row],[bmi]]&lt;18.5,"Underweight",
IF(PatientData[[#This Row],[bmi]]&lt;25,"Normal",
IF(PatientData[[#This Row],[bmi]]&lt;30,"Overweight","Obese")))</f>
        <v>Normal</v>
      </c>
      <c r="R2880" t="str">
        <f t="shared" si="1492"/>
        <v>Normal BP</v>
      </c>
      <c r="S2880" t="str">
        <f t="shared" si="1493"/>
        <v>Normal Cost</v>
      </c>
    </row>
    <row r="2881" spans="1:19" x14ac:dyDescent="0.3">
      <c r="A2881">
        <v>46</v>
      </c>
      <c r="B2881" t="s">
        <v>15</v>
      </c>
      <c r="C2881">
        <v>30.2</v>
      </c>
      <c r="D2881">
        <v>112</v>
      </c>
      <c r="E2881">
        <v>70</v>
      </c>
      <c r="F2881">
        <v>223.5</v>
      </c>
      <c r="G2881">
        <v>129.69999999999999</v>
      </c>
      <c r="H2881">
        <v>82</v>
      </c>
      <c r="I2881">
        <v>1</v>
      </c>
      <c r="J2881" t="s">
        <v>16</v>
      </c>
      <c r="K2881" t="s">
        <v>28</v>
      </c>
      <c r="L2881" t="s">
        <v>25</v>
      </c>
      <c r="M2881">
        <v>16.3</v>
      </c>
      <c r="N2881">
        <v>25998.54</v>
      </c>
      <c r="O2881" t="s">
        <v>19</v>
      </c>
      <c r="P2881" t="str">
        <f t="shared" ref="P2881:P2882" si="1531">IF(A2878&lt;30,"18-29",IF(A2878&lt;45,"30-44",IF(A2878&lt;60,"45-59",IF(A2878&lt;75,"60-74","75+"))))</f>
        <v>60-74</v>
      </c>
      <c r="Q2881" t="str">
        <f>IF(PatientData[[#This Row],[bmi]]&lt;18.5,"Underweight",
IF(PatientData[[#This Row],[bmi]]&lt;25,"Normal",
IF(PatientData[[#This Row],[bmi]]&lt;30,"Overweight","Obese")))</f>
        <v>Obese</v>
      </c>
      <c r="R2881" t="str">
        <f t="shared" si="1492"/>
        <v>Normal BP</v>
      </c>
      <c r="S2881" t="str">
        <f t="shared" si="1493"/>
        <v>High Cost</v>
      </c>
    </row>
    <row r="2882" spans="1:19" x14ac:dyDescent="0.3">
      <c r="A2882">
        <v>78</v>
      </c>
      <c r="B2882" t="s">
        <v>15</v>
      </c>
      <c r="C2882">
        <v>33.299999999999997</v>
      </c>
      <c r="D2882">
        <v>136</v>
      </c>
      <c r="E2882">
        <v>78</v>
      </c>
      <c r="F2882">
        <v>258.3</v>
      </c>
      <c r="G2882">
        <v>154.5</v>
      </c>
      <c r="H2882">
        <v>76</v>
      </c>
      <c r="I2882">
        <v>1</v>
      </c>
      <c r="J2882" t="s">
        <v>27</v>
      </c>
      <c r="K2882" t="s">
        <v>17</v>
      </c>
      <c r="L2882" t="s">
        <v>25</v>
      </c>
      <c r="M2882">
        <v>3.9</v>
      </c>
      <c r="N2882">
        <v>7161.42</v>
      </c>
      <c r="O2882" t="s">
        <v>19</v>
      </c>
      <c r="P2882" t="str">
        <f t="shared" si="1531"/>
        <v>30-44</v>
      </c>
      <c r="Q2882" t="str">
        <f>IF(PatientData[[#This Row],[bmi]]&lt;18.5,"Underweight",
IF(PatientData[[#This Row],[bmi]]&lt;25,"Normal",
IF(PatientData[[#This Row],[bmi]]&lt;30,"Overweight","Obese")))</f>
        <v>Obese</v>
      </c>
      <c r="R2882" t="str">
        <f t="shared" si="1492"/>
        <v>High BP</v>
      </c>
      <c r="S2882" t="str">
        <f t="shared" si="1493"/>
        <v>Normal Cost</v>
      </c>
    </row>
    <row r="2883" spans="1:19" x14ac:dyDescent="0.3">
      <c r="A2883">
        <v>67</v>
      </c>
      <c r="B2883" t="s">
        <v>20</v>
      </c>
      <c r="C2883">
        <v>24.4</v>
      </c>
      <c r="D2883">
        <v>122</v>
      </c>
      <c r="E2883">
        <v>72</v>
      </c>
      <c r="F2883">
        <v>226.8</v>
      </c>
      <c r="G2883">
        <v>123.7</v>
      </c>
      <c r="H2883">
        <v>73</v>
      </c>
      <c r="I2883">
        <v>0</v>
      </c>
      <c r="J2883" t="s">
        <v>16</v>
      </c>
      <c r="K2883" t="s">
        <v>21</v>
      </c>
      <c r="L2883" t="s">
        <v>25</v>
      </c>
      <c r="M2883">
        <v>7.7</v>
      </c>
      <c r="N2883">
        <v>17393.54</v>
      </c>
      <c r="O2883" t="s">
        <v>19</v>
      </c>
      <c r="P2883" t="str">
        <f t="shared" ref="P2883" si="1532">IF(A2883&lt;30,"18-29",IF(A2883&lt;45,"30-44",IF(A2883&lt;60,"45-59",IF(A2883&lt;75,"60-74","75+"))))</f>
        <v>60-74</v>
      </c>
      <c r="Q2883" t="str">
        <f>IF(PatientData[[#This Row],[bmi]]&lt;18.5,"Underweight",
IF(PatientData[[#This Row],[bmi]]&lt;25,"Normal",
IF(PatientData[[#This Row],[bmi]]&lt;30,"Overweight","Obese")))</f>
        <v>Normal</v>
      </c>
      <c r="R2883" t="str">
        <f t="shared" ref="R2883:R2946" si="1533">IF(AND(D2883&lt;120,E2883&lt;80),"Normal BP","High BP")</f>
        <v>High BP</v>
      </c>
      <c r="S2883" t="str">
        <f t="shared" ref="S2883:S2946" si="1534">IF(N2883&gt;15000,"High Cost","Normal Cost")</f>
        <v>High Cost</v>
      </c>
    </row>
    <row r="2884" spans="1:19" x14ac:dyDescent="0.3">
      <c r="A2884">
        <v>95</v>
      </c>
      <c r="B2884" t="s">
        <v>15</v>
      </c>
      <c r="C2884">
        <v>33.5</v>
      </c>
      <c r="D2884">
        <v>152</v>
      </c>
      <c r="E2884">
        <v>96</v>
      </c>
      <c r="F2884">
        <v>256.8</v>
      </c>
      <c r="G2884">
        <v>108</v>
      </c>
      <c r="H2884">
        <v>72</v>
      </c>
      <c r="I2884">
        <v>1</v>
      </c>
      <c r="J2884" t="s">
        <v>24</v>
      </c>
      <c r="K2884" t="s">
        <v>26</v>
      </c>
      <c r="L2884" t="s">
        <v>18</v>
      </c>
      <c r="M2884">
        <v>8.1</v>
      </c>
      <c r="N2884">
        <v>8671</v>
      </c>
      <c r="O2884" t="s">
        <v>19</v>
      </c>
      <c r="P2884" t="str">
        <f t="shared" ref="P2884:P2886" si="1535">IF(A2881&lt;30,"18-29",IF(A2881&lt;45,"30-44",IF(A2881&lt;60,"45-59",IF(A2881&lt;75,"60-74","75+"))))</f>
        <v>45-59</v>
      </c>
      <c r="Q2884" t="str">
        <f>IF(PatientData[[#This Row],[bmi]]&lt;18.5,"Underweight",
IF(PatientData[[#This Row],[bmi]]&lt;25,"Normal",
IF(PatientData[[#This Row],[bmi]]&lt;30,"Overweight","Obese")))</f>
        <v>Obese</v>
      </c>
      <c r="R2884" t="str">
        <f t="shared" si="1533"/>
        <v>High BP</v>
      </c>
      <c r="S2884" t="str">
        <f t="shared" si="1534"/>
        <v>Normal Cost</v>
      </c>
    </row>
    <row r="2885" spans="1:19" x14ac:dyDescent="0.3">
      <c r="A2885">
        <v>80</v>
      </c>
      <c r="B2885" t="s">
        <v>15</v>
      </c>
      <c r="C2885">
        <v>26.2</v>
      </c>
      <c r="D2885">
        <v>128</v>
      </c>
      <c r="E2885">
        <v>72</v>
      </c>
      <c r="F2885">
        <v>211.2</v>
      </c>
      <c r="G2885">
        <v>86</v>
      </c>
      <c r="H2885">
        <v>74</v>
      </c>
      <c r="I2885">
        <v>2</v>
      </c>
      <c r="J2885" t="s">
        <v>24</v>
      </c>
      <c r="K2885" t="s">
        <v>28</v>
      </c>
      <c r="L2885" t="s">
        <v>25</v>
      </c>
      <c r="M2885">
        <v>10</v>
      </c>
      <c r="N2885">
        <v>19050.060000000001</v>
      </c>
      <c r="O2885" t="s">
        <v>23</v>
      </c>
      <c r="P2885" t="str">
        <f t="shared" si="1535"/>
        <v>75+</v>
      </c>
      <c r="Q2885" t="str">
        <f>IF(PatientData[[#This Row],[bmi]]&lt;18.5,"Underweight",
IF(PatientData[[#This Row],[bmi]]&lt;25,"Normal",
IF(PatientData[[#This Row],[bmi]]&lt;30,"Overweight","Obese")))</f>
        <v>Overweight</v>
      </c>
      <c r="R2885" t="str">
        <f t="shared" si="1533"/>
        <v>High BP</v>
      </c>
      <c r="S2885" t="str">
        <f t="shared" si="1534"/>
        <v>High Cost</v>
      </c>
    </row>
    <row r="2886" spans="1:19" x14ac:dyDescent="0.3">
      <c r="A2886">
        <v>63</v>
      </c>
      <c r="B2886" t="s">
        <v>15</v>
      </c>
      <c r="C2886">
        <v>26.7</v>
      </c>
      <c r="D2886">
        <v>131</v>
      </c>
      <c r="E2886">
        <v>70</v>
      </c>
      <c r="F2886">
        <v>174</v>
      </c>
      <c r="G2886">
        <v>98.8</v>
      </c>
      <c r="H2886">
        <v>79</v>
      </c>
      <c r="I2886">
        <v>0</v>
      </c>
      <c r="J2886" t="s">
        <v>16</v>
      </c>
      <c r="K2886" t="s">
        <v>28</v>
      </c>
      <c r="L2886" t="s">
        <v>18</v>
      </c>
      <c r="M2886">
        <v>8.1</v>
      </c>
      <c r="N2886">
        <v>16922.79</v>
      </c>
      <c r="O2886" t="s">
        <v>19</v>
      </c>
      <c r="P2886" t="str">
        <f t="shared" si="1535"/>
        <v>60-74</v>
      </c>
      <c r="Q2886" t="str">
        <f>IF(PatientData[[#This Row],[bmi]]&lt;18.5,"Underweight",
IF(PatientData[[#This Row],[bmi]]&lt;25,"Normal",
IF(PatientData[[#This Row],[bmi]]&lt;30,"Overweight","Obese")))</f>
        <v>Overweight</v>
      </c>
      <c r="R2886" t="str">
        <f t="shared" si="1533"/>
        <v>High BP</v>
      </c>
      <c r="S2886" t="str">
        <f t="shared" si="1534"/>
        <v>High Cost</v>
      </c>
    </row>
    <row r="2887" spans="1:19" x14ac:dyDescent="0.3">
      <c r="A2887">
        <v>76</v>
      </c>
      <c r="B2887" t="s">
        <v>20</v>
      </c>
      <c r="C2887">
        <v>24.4</v>
      </c>
      <c r="D2887">
        <v>132</v>
      </c>
      <c r="E2887">
        <v>84</v>
      </c>
      <c r="F2887">
        <v>221.6</v>
      </c>
      <c r="G2887">
        <v>167.4</v>
      </c>
      <c r="H2887">
        <v>79</v>
      </c>
      <c r="I2887">
        <v>1</v>
      </c>
      <c r="J2887" t="s">
        <v>24</v>
      </c>
      <c r="K2887" t="s">
        <v>26</v>
      </c>
      <c r="L2887" t="s">
        <v>25</v>
      </c>
      <c r="M2887">
        <v>6.6</v>
      </c>
      <c r="N2887">
        <v>10819.66</v>
      </c>
      <c r="O2887" t="s">
        <v>23</v>
      </c>
      <c r="P2887" t="str">
        <f t="shared" ref="P2887:P2888" si="1536">IF(A2887&lt;30,"18-29",IF(A2887&lt;45,"30-44",IF(A2887&lt;60,"45-59",IF(A2887&lt;75,"60-74","75+"))))</f>
        <v>75+</v>
      </c>
      <c r="Q2887" t="str">
        <f>IF(PatientData[[#This Row],[bmi]]&lt;18.5,"Underweight",
IF(PatientData[[#This Row],[bmi]]&lt;25,"Normal",
IF(PatientData[[#This Row],[bmi]]&lt;30,"Overweight","Obese")))</f>
        <v>Normal</v>
      </c>
      <c r="R2887" t="str">
        <f t="shared" si="1533"/>
        <v>High BP</v>
      </c>
      <c r="S2887" t="str">
        <f t="shared" si="1534"/>
        <v>Normal Cost</v>
      </c>
    </row>
    <row r="2888" spans="1:19" x14ac:dyDescent="0.3">
      <c r="A2888">
        <v>67</v>
      </c>
      <c r="B2888" t="s">
        <v>20</v>
      </c>
      <c r="C2888">
        <v>24.4</v>
      </c>
      <c r="D2888">
        <v>121</v>
      </c>
      <c r="E2888">
        <v>69</v>
      </c>
      <c r="F2888">
        <v>226.7</v>
      </c>
      <c r="G2888">
        <v>101</v>
      </c>
      <c r="H2888">
        <v>81</v>
      </c>
      <c r="I2888">
        <v>3</v>
      </c>
      <c r="J2888" t="s">
        <v>27</v>
      </c>
      <c r="K2888" t="s">
        <v>21</v>
      </c>
      <c r="L2888" t="s">
        <v>25</v>
      </c>
      <c r="M2888">
        <v>7.8</v>
      </c>
      <c r="N2888">
        <v>15810.57</v>
      </c>
      <c r="O2888" t="s">
        <v>19</v>
      </c>
      <c r="P2888" t="str">
        <f t="shared" si="1536"/>
        <v>60-74</v>
      </c>
      <c r="Q2888" t="str">
        <f>IF(PatientData[[#This Row],[bmi]]&lt;18.5,"Underweight",
IF(PatientData[[#This Row],[bmi]]&lt;25,"Normal",
IF(PatientData[[#This Row],[bmi]]&lt;30,"Overweight","Obese")))</f>
        <v>Normal</v>
      </c>
      <c r="R2888" t="str">
        <f t="shared" si="1533"/>
        <v>High BP</v>
      </c>
      <c r="S2888" t="str">
        <f t="shared" si="1534"/>
        <v>High Cost</v>
      </c>
    </row>
    <row r="2889" spans="1:19" x14ac:dyDescent="0.3">
      <c r="A2889">
        <v>79</v>
      </c>
      <c r="B2889" t="s">
        <v>15</v>
      </c>
      <c r="C2889">
        <v>24.8</v>
      </c>
      <c r="D2889">
        <v>128</v>
      </c>
      <c r="E2889">
        <v>75</v>
      </c>
      <c r="F2889">
        <v>209.7</v>
      </c>
      <c r="G2889">
        <v>91.7</v>
      </c>
      <c r="H2889">
        <v>84</v>
      </c>
      <c r="I2889">
        <v>1</v>
      </c>
      <c r="J2889" t="s">
        <v>16</v>
      </c>
      <c r="K2889" t="s">
        <v>21</v>
      </c>
      <c r="L2889" t="s">
        <v>25</v>
      </c>
      <c r="M2889">
        <v>10.8</v>
      </c>
      <c r="N2889">
        <v>22768.01</v>
      </c>
      <c r="O2889" t="s">
        <v>19</v>
      </c>
      <c r="P2889" t="str">
        <f t="shared" ref="P2889" si="1537">IF(A2886&lt;30,"18-29",IF(A2886&lt;45,"30-44",IF(A2886&lt;60,"45-59",IF(A2886&lt;75,"60-74","75+"))))</f>
        <v>60-74</v>
      </c>
      <c r="Q2889" t="str">
        <f>IF(PatientData[[#This Row],[bmi]]&lt;18.5,"Underweight",
IF(PatientData[[#This Row],[bmi]]&lt;25,"Normal",
IF(PatientData[[#This Row],[bmi]]&lt;30,"Overweight","Obese")))</f>
        <v>Normal</v>
      </c>
      <c r="R2889" t="str">
        <f t="shared" si="1533"/>
        <v>High BP</v>
      </c>
      <c r="S2889" t="str">
        <f t="shared" si="1534"/>
        <v>High Cost</v>
      </c>
    </row>
    <row r="2890" spans="1:19" x14ac:dyDescent="0.3">
      <c r="A2890">
        <v>38</v>
      </c>
      <c r="B2890" t="s">
        <v>20</v>
      </c>
      <c r="C2890">
        <v>24.4</v>
      </c>
      <c r="D2890">
        <v>126</v>
      </c>
      <c r="E2890">
        <v>71</v>
      </c>
      <c r="F2890">
        <v>197.5</v>
      </c>
      <c r="G2890">
        <v>152.1</v>
      </c>
      <c r="H2890">
        <v>64</v>
      </c>
      <c r="I2890">
        <v>3</v>
      </c>
      <c r="J2890" t="s">
        <v>27</v>
      </c>
      <c r="K2890" t="s">
        <v>21</v>
      </c>
      <c r="L2890" t="s">
        <v>22</v>
      </c>
      <c r="M2890">
        <v>5.8</v>
      </c>
      <c r="N2890">
        <v>12121.4</v>
      </c>
      <c r="O2890" t="s">
        <v>19</v>
      </c>
      <c r="P2890" t="str">
        <f t="shared" ref="P2890:P2891" si="1538">IF(A2890&lt;30,"18-29",IF(A2890&lt;45,"30-44",IF(A2890&lt;60,"45-59",IF(A2890&lt;75,"60-74","75+"))))</f>
        <v>30-44</v>
      </c>
      <c r="Q2890" t="str">
        <f>IF(PatientData[[#This Row],[bmi]]&lt;18.5,"Underweight",
IF(PatientData[[#This Row],[bmi]]&lt;25,"Normal",
IF(PatientData[[#This Row],[bmi]]&lt;30,"Overweight","Obese")))</f>
        <v>Normal</v>
      </c>
      <c r="R2890" t="str">
        <f t="shared" si="1533"/>
        <v>High BP</v>
      </c>
      <c r="S2890" t="str">
        <f t="shared" si="1534"/>
        <v>Normal Cost</v>
      </c>
    </row>
    <row r="2891" spans="1:19" x14ac:dyDescent="0.3">
      <c r="A2891">
        <v>52</v>
      </c>
      <c r="B2891" t="s">
        <v>20</v>
      </c>
      <c r="C2891">
        <v>24.4</v>
      </c>
      <c r="D2891">
        <v>131</v>
      </c>
      <c r="E2891">
        <v>82</v>
      </c>
      <c r="F2891">
        <v>207.8</v>
      </c>
      <c r="G2891">
        <v>103.6</v>
      </c>
      <c r="H2891">
        <v>75</v>
      </c>
      <c r="I2891">
        <v>0</v>
      </c>
      <c r="J2891" t="s">
        <v>16</v>
      </c>
      <c r="K2891" t="s">
        <v>21</v>
      </c>
      <c r="L2891" t="s">
        <v>22</v>
      </c>
      <c r="M2891">
        <v>12.1</v>
      </c>
      <c r="N2891">
        <v>25495.56</v>
      </c>
      <c r="O2891" t="s">
        <v>19</v>
      </c>
      <c r="P2891" t="str">
        <f t="shared" si="1538"/>
        <v>45-59</v>
      </c>
      <c r="Q2891" t="str">
        <f>IF(PatientData[[#This Row],[bmi]]&lt;18.5,"Underweight",
IF(PatientData[[#This Row],[bmi]]&lt;25,"Normal",
IF(PatientData[[#This Row],[bmi]]&lt;30,"Overweight","Obese")))</f>
        <v>Normal</v>
      </c>
      <c r="R2891" t="str">
        <f t="shared" si="1533"/>
        <v>High BP</v>
      </c>
      <c r="S2891" t="str">
        <f t="shared" si="1534"/>
        <v>High Cost</v>
      </c>
    </row>
    <row r="2892" spans="1:19" x14ac:dyDescent="0.3">
      <c r="A2892">
        <v>54</v>
      </c>
      <c r="B2892" t="s">
        <v>15</v>
      </c>
      <c r="C2892">
        <v>25.2</v>
      </c>
      <c r="D2892">
        <v>146</v>
      </c>
      <c r="E2892">
        <v>82</v>
      </c>
      <c r="F2892">
        <v>228.2</v>
      </c>
      <c r="G2892">
        <v>132.19999999999999</v>
      </c>
      <c r="H2892">
        <v>71</v>
      </c>
      <c r="I2892">
        <v>1</v>
      </c>
      <c r="J2892" t="s">
        <v>24</v>
      </c>
      <c r="K2892" t="s">
        <v>17</v>
      </c>
      <c r="L2892" t="s">
        <v>25</v>
      </c>
      <c r="M2892">
        <v>5</v>
      </c>
      <c r="N2892">
        <v>8072.32</v>
      </c>
      <c r="O2892" t="s">
        <v>19</v>
      </c>
      <c r="P2892" t="str">
        <f t="shared" ref="P2892" si="1539">IF(A2889&lt;30,"18-29",IF(A2889&lt;45,"30-44",IF(A2889&lt;60,"45-59",IF(A2889&lt;75,"60-74","75+"))))</f>
        <v>75+</v>
      </c>
      <c r="Q2892" t="str">
        <f>IF(PatientData[[#This Row],[bmi]]&lt;18.5,"Underweight",
IF(PatientData[[#This Row],[bmi]]&lt;25,"Normal",
IF(PatientData[[#This Row],[bmi]]&lt;30,"Overweight","Obese")))</f>
        <v>Overweight</v>
      </c>
      <c r="R2892" t="str">
        <f t="shared" si="1533"/>
        <v>High BP</v>
      </c>
      <c r="S2892" t="str">
        <f t="shared" si="1534"/>
        <v>Normal Cost</v>
      </c>
    </row>
    <row r="2893" spans="1:19" x14ac:dyDescent="0.3">
      <c r="A2893">
        <v>58</v>
      </c>
      <c r="B2893" t="s">
        <v>20</v>
      </c>
      <c r="C2893">
        <v>24.4</v>
      </c>
      <c r="D2893">
        <v>97</v>
      </c>
      <c r="E2893">
        <v>61</v>
      </c>
      <c r="F2893">
        <v>223.5</v>
      </c>
      <c r="G2893">
        <v>106.8</v>
      </c>
      <c r="H2893">
        <v>93</v>
      </c>
      <c r="I2893">
        <v>1</v>
      </c>
      <c r="J2893" t="s">
        <v>27</v>
      </c>
      <c r="K2893" t="s">
        <v>21</v>
      </c>
      <c r="L2893" t="s">
        <v>25</v>
      </c>
      <c r="M2893">
        <v>4.2</v>
      </c>
      <c r="N2893">
        <v>10092.41</v>
      </c>
      <c r="O2893" t="s">
        <v>19</v>
      </c>
      <c r="P2893" t="str">
        <f t="shared" ref="P2893:P2895" si="1540">IF(A2893&lt;30,"18-29",IF(A2893&lt;45,"30-44",IF(A2893&lt;60,"45-59",IF(A2893&lt;75,"60-74","75+"))))</f>
        <v>45-59</v>
      </c>
      <c r="Q2893" t="str">
        <f>IF(PatientData[[#This Row],[bmi]]&lt;18.5,"Underweight",
IF(PatientData[[#This Row],[bmi]]&lt;25,"Normal",
IF(PatientData[[#This Row],[bmi]]&lt;30,"Overweight","Obese")))</f>
        <v>Normal</v>
      </c>
      <c r="R2893" t="str">
        <f t="shared" si="1533"/>
        <v>Normal BP</v>
      </c>
      <c r="S2893" t="str">
        <f t="shared" si="1534"/>
        <v>Normal Cost</v>
      </c>
    </row>
    <row r="2894" spans="1:19" x14ac:dyDescent="0.3">
      <c r="A2894">
        <v>60</v>
      </c>
      <c r="B2894" t="s">
        <v>20</v>
      </c>
      <c r="C2894">
        <v>24.4</v>
      </c>
      <c r="D2894">
        <v>131</v>
      </c>
      <c r="E2894">
        <v>73</v>
      </c>
      <c r="F2894">
        <v>182</v>
      </c>
      <c r="G2894">
        <v>95.1</v>
      </c>
      <c r="H2894">
        <v>60</v>
      </c>
      <c r="I2894">
        <v>0</v>
      </c>
      <c r="J2894" t="s">
        <v>24</v>
      </c>
      <c r="K2894" t="s">
        <v>21</v>
      </c>
      <c r="L2894" t="s">
        <v>25</v>
      </c>
      <c r="M2894">
        <v>9.1999999999999993</v>
      </c>
      <c r="N2894">
        <v>21483.1</v>
      </c>
      <c r="O2894" t="s">
        <v>19</v>
      </c>
      <c r="P2894" t="str">
        <f t="shared" si="1540"/>
        <v>60-74</v>
      </c>
      <c r="Q2894" t="str">
        <f>IF(PatientData[[#This Row],[bmi]]&lt;18.5,"Underweight",
IF(PatientData[[#This Row],[bmi]]&lt;25,"Normal",
IF(PatientData[[#This Row],[bmi]]&lt;30,"Overweight","Obese")))</f>
        <v>Normal</v>
      </c>
      <c r="R2894" t="str">
        <f t="shared" si="1533"/>
        <v>High BP</v>
      </c>
      <c r="S2894" t="str">
        <f t="shared" si="1534"/>
        <v>High Cost</v>
      </c>
    </row>
    <row r="2895" spans="1:19" x14ac:dyDescent="0.3">
      <c r="A2895">
        <v>51</v>
      </c>
      <c r="B2895" t="s">
        <v>20</v>
      </c>
      <c r="C2895">
        <v>24.4</v>
      </c>
      <c r="D2895">
        <v>118</v>
      </c>
      <c r="E2895">
        <v>74</v>
      </c>
      <c r="F2895">
        <v>187.2</v>
      </c>
      <c r="G2895">
        <v>124.8</v>
      </c>
      <c r="H2895">
        <v>66</v>
      </c>
      <c r="I2895">
        <v>1</v>
      </c>
      <c r="J2895" t="s">
        <v>24</v>
      </c>
      <c r="K2895" t="s">
        <v>26</v>
      </c>
      <c r="L2895" t="s">
        <v>22</v>
      </c>
      <c r="M2895">
        <v>4.5</v>
      </c>
      <c r="N2895">
        <v>8527</v>
      </c>
      <c r="O2895" t="s">
        <v>23</v>
      </c>
      <c r="P2895" t="str">
        <f t="shared" si="1540"/>
        <v>45-59</v>
      </c>
      <c r="Q2895" t="str">
        <f>IF(PatientData[[#This Row],[bmi]]&lt;18.5,"Underweight",
IF(PatientData[[#This Row],[bmi]]&lt;25,"Normal",
IF(PatientData[[#This Row],[bmi]]&lt;30,"Overweight","Obese")))</f>
        <v>Normal</v>
      </c>
      <c r="R2895" t="str">
        <f t="shared" si="1533"/>
        <v>Normal BP</v>
      </c>
      <c r="S2895" t="str">
        <f t="shared" si="1534"/>
        <v>Normal Cost</v>
      </c>
    </row>
    <row r="2896" spans="1:19" x14ac:dyDescent="0.3">
      <c r="A2896">
        <v>65</v>
      </c>
      <c r="B2896" t="s">
        <v>15</v>
      </c>
      <c r="C2896">
        <v>29.2</v>
      </c>
      <c r="D2896">
        <v>139</v>
      </c>
      <c r="E2896">
        <v>86</v>
      </c>
      <c r="F2896">
        <v>238.7</v>
      </c>
      <c r="G2896">
        <v>118.5</v>
      </c>
      <c r="H2896">
        <v>97</v>
      </c>
      <c r="I2896">
        <v>0</v>
      </c>
      <c r="J2896" t="s">
        <v>16</v>
      </c>
      <c r="K2896" t="s">
        <v>17</v>
      </c>
      <c r="L2896" t="s">
        <v>25</v>
      </c>
      <c r="M2896">
        <v>11.8</v>
      </c>
      <c r="N2896">
        <v>21083.95</v>
      </c>
      <c r="O2896" t="s">
        <v>19</v>
      </c>
      <c r="P2896" t="str">
        <f t="shared" ref="P2896" si="1541">IF(A2893&lt;30,"18-29",IF(A2893&lt;45,"30-44",IF(A2893&lt;60,"45-59",IF(A2893&lt;75,"60-74","75+"))))</f>
        <v>45-59</v>
      </c>
      <c r="Q2896" t="str">
        <f>IF(PatientData[[#This Row],[bmi]]&lt;18.5,"Underweight",
IF(PatientData[[#This Row],[bmi]]&lt;25,"Normal",
IF(PatientData[[#This Row],[bmi]]&lt;30,"Overweight","Obese")))</f>
        <v>Overweight</v>
      </c>
      <c r="R2896" t="str">
        <f t="shared" si="1533"/>
        <v>High BP</v>
      </c>
      <c r="S2896" t="str">
        <f t="shared" si="1534"/>
        <v>High Cost</v>
      </c>
    </row>
    <row r="2897" spans="1:19" x14ac:dyDescent="0.3">
      <c r="A2897">
        <v>84</v>
      </c>
      <c r="B2897" t="s">
        <v>20</v>
      </c>
      <c r="C2897">
        <v>24.4</v>
      </c>
      <c r="D2897">
        <v>142</v>
      </c>
      <c r="E2897">
        <v>82</v>
      </c>
      <c r="F2897">
        <v>241</v>
      </c>
      <c r="G2897">
        <v>140.1</v>
      </c>
      <c r="H2897">
        <v>70</v>
      </c>
      <c r="I2897">
        <v>1</v>
      </c>
      <c r="J2897" t="s">
        <v>24</v>
      </c>
      <c r="K2897" t="s">
        <v>26</v>
      </c>
      <c r="L2897" t="s">
        <v>25</v>
      </c>
      <c r="M2897">
        <v>4.3</v>
      </c>
      <c r="N2897">
        <v>8296.2999999999993</v>
      </c>
      <c r="O2897" t="s">
        <v>19</v>
      </c>
      <c r="P2897" t="str">
        <f t="shared" ref="P2897:P2898" si="1542">IF(A2897&lt;30,"18-29",IF(A2897&lt;45,"30-44",IF(A2897&lt;60,"45-59",IF(A2897&lt;75,"60-74","75+"))))</f>
        <v>75+</v>
      </c>
      <c r="Q2897" t="str">
        <f>IF(PatientData[[#This Row],[bmi]]&lt;18.5,"Underweight",
IF(PatientData[[#This Row],[bmi]]&lt;25,"Normal",
IF(PatientData[[#This Row],[bmi]]&lt;30,"Overweight","Obese")))</f>
        <v>Normal</v>
      </c>
      <c r="R2897" t="str">
        <f t="shared" si="1533"/>
        <v>High BP</v>
      </c>
      <c r="S2897" t="str">
        <f t="shared" si="1534"/>
        <v>Normal Cost</v>
      </c>
    </row>
    <row r="2898" spans="1:19" x14ac:dyDescent="0.3">
      <c r="A2898">
        <v>63</v>
      </c>
      <c r="B2898" t="s">
        <v>20</v>
      </c>
      <c r="C2898">
        <v>24.4</v>
      </c>
      <c r="D2898">
        <v>120</v>
      </c>
      <c r="E2898">
        <v>77</v>
      </c>
      <c r="F2898">
        <v>212.9</v>
      </c>
      <c r="G2898">
        <v>147.5</v>
      </c>
      <c r="H2898">
        <v>66</v>
      </c>
      <c r="I2898">
        <v>4</v>
      </c>
      <c r="J2898" t="s">
        <v>27</v>
      </c>
      <c r="K2898" t="s">
        <v>17</v>
      </c>
      <c r="L2898" t="s">
        <v>25</v>
      </c>
      <c r="M2898">
        <v>1</v>
      </c>
      <c r="N2898">
        <v>3692.91</v>
      </c>
      <c r="O2898" t="s">
        <v>19</v>
      </c>
      <c r="P2898" t="str">
        <f t="shared" si="1542"/>
        <v>60-74</v>
      </c>
      <c r="Q2898" t="str">
        <f>IF(PatientData[[#This Row],[bmi]]&lt;18.5,"Underweight",
IF(PatientData[[#This Row],[bmi]]&lt;25,"Normal",
IF(PatientData[[#This Row],[bmi]]&lt;30,"Overweight","Obese")))</f>
        <v>Normal</v>
      </c>
      <c r="R2898" t="str">
        <f t="shared" si="1533"/>
        <v>High BP</v>
      </c>
      <c r="S2898" t="str">
        <f t="shared" si="1534"/>
        <v>Normal Cost</v>
      </c>
    </row>
    <row r="2899" spans="1:19" x14ac:dyDescent="0.3">
      <c r="A2899">
        <v>95</v>
      </c>
      <c r="B2899" t="s">
        <v>15</v>
      </c>
      <c r="C2899">
        <v>27.5</v>
      </c>
      <c r="D2899">
        <v>133</v>
      </c>
      <c r="E2899">
        <v>80</v>
      </c>
      <c r="F2899">
        <v>271.7</v>
      </c>
      <c r="G2899">
        <v>140.5</v>
      </c>
      <c r="H2899">
        <v>78</v>
      </c>
      <c r="I2899">
        <v>0</v>
      </c>
      <c r="J2899" t="s">
        <v>27</v>
      </c>
      <c r="K2899" t="s">
        <v>21</v>
      </c>
      <c r="L2899" t="s">
        <v>22</v>
      </c>
      <c r="M2899">
        <v>6.9</v>
      </c>
      <c r="N2899">
        <v>13803.45</v>
      </c>
      <c r="O2899" t="s">
        <v>19</v>
      </c>
      <c r="P2899" t="str">
        <f t="shared" ref="P2899:P2902" si="1543">IF(A2896&lt;30,"18-29",IF(A2896&lt;45,"30-44",IF(A2896&lt;60,"45-59",IF(A2896&lt;75,"60-74","75+"))))</f>
        <v>60-74</v>
      </c>
      <c r="Q2899" t="str">
        <f>IF(PatientData[[#This Row],[bmi]]&lt;18.5,"Underweight",
IF(PatientData[[#This Row],[bmi]]&lt;25,"Normal",
IF(PatientData[[#This Row],[bmi]]&lt;30,"Overweight","Obese")))</f>
        <v>Overweight</v>
      </c>
      <c r="R2899" t="str">
        <f t="shared" si="1533"/>
        <v>High BP</v>
      </c>
      <c r="S2899" t="str">
        <f t="shared" si="1534"/>
        <v>Normal Cost</v>
      </c>
    </row>
    <row r="2900" spans="1:19" x14ac:dyDescent="0.3">
      <c r="A2900">
        <v>68</v>
      </c>
      <c r="B2900" t="s">
        <v>15</v>
      </c>
      <c r="C2900">
        <v>26.7</v>
      </c>
      <c r="D2900">
        <v>114</v>
      </c>
      <c r="E2900">
        <v>71</v>
      </c>
      <c r="F2900">
        <v>248</v>
      </c>
      <c r="G2900">
        <v>100.4</v>
      </c>
      <c r="H2900">
        <v>86</v>
      </c>
      <c r="I2900">
        <v>1</v>
      </c>
      <c r="J2900" t="s">
        <v>27</v>
      </c>
      <c r="K2900" t="s">
        <v>21</v>
      </c>
      <c r="L2900" t="s">
        <v>22</v>
      </c>
      <c r="M2900">
        <v>3.4</v>
      </c>
      <c r="N2900">
        <v>9899.19</v>
      </c>
      <c r="O2900" t="s">
        <v>19</v>
      </c>
      <c r="P2900" t="str">
        <f t="shared" si="1543"/>
        <v>75+</v>
      </c>
      <c r="Q2900" t="str">
        <f>IF(PatientData[[#This Row],[bmi]]&lt;18.5,"Underweight",
IF(PatientData[[#This Row],[bmi]]&lt;25,"Normal",
IF(PatientData[[#This Row],[bmi]]&lt;30,"Overweight","Obese")))</f>
        <v>Overweight</v>
      </c>
      <c r="R2900" t="str">
        <f t="shared" si="1533"/>
        <v>Normal BP</v>
      </c>
      <c r="S2900" t="str">
        <f t="shared" si="1534"/>
        <v>Normal Cost</v>
      </c>
    </row>
    <row r="2901" spans="1:19" x14ac:dyDescent="0.3">
      <c r="A2901">
        <v>72</v>
      </c>
      <c r="B2901" t="s">
        <v>15</v>
      </c>
      <c r="C2901">
        <v>27.5</v>
      </c>
      <c r="D2901">
        <v>138</v>
      </c>
      <c r="E2901">
        <v>90</v>
      </c>
      <c r="F2901">
        <v>249.2</v>
      </c>
      <c r="G2901">
        <v>125.3</v>
      </c>
      <c r="H2901">
        <v>79</v>
      </c>
      <c r="I2901">
        <v>1</v>
      </c>
      <c r="J2901" t="s">
        <v>16</v>
      </c>
      <c r="K2901" t="s">
        <v>17</v>
      </c>
      <c r="L2901" t="s">
        <v>25</v>
      </c>
      <c r="M2901">
        <v>6</v>
      </c>
      <c r="N2901">
        <v>12434.54</v>
      </c>
      <c r="O2901" t="s">
        <v>19</v>
      </c>
      <c r="P2901" t="str">
        <f t="shared" si="1543"/>
        <v>60-74</v>
      </c>
      <c r="Q2901" t="str">
        <f>IF(PatientData[[#This Row],[bmi]]&lt;18.5,"Underweight",
IF(PatientData[[#This Row],[bmi]]&lt;25,"Normal",
IF(PatientData[[#This Row],[bmi]]&lt;30,"Overweight","Obese")))</f>
        <v>Overweight</v>
      </c>
      <c r="R2901" t="str">
        <f t="shared" si="1533"/>
        <v>High BP</v>
      </c>
      <c r="S2901" t="str">
        <f t="shared" si="1534"/>
        <v>Normal Cost</v>
      </c>
    </row>
    <row r="2902" spans="1:19" x14ac:dyDescent="0.3">
      <c r="A2902">
        <v>60</v>
      </c>
      <c r="B2902" t="s">
        <v>15</v>
      </c>
      <c r="C2902">
        <v>24.4</v>
      </c>
      <c r="D2902">
        <v>125</v>
      </c>
      <c r="E2902">
        <v>69</v>
      </c>
      <c r="F2902">
        <v>235.6</v>
      </c>
      <c r="G2902">
        <v>111.2</v>
      </c>
      <c r="H2902">
        <v>79</v>
      </c>
      <c r="I2902">
        <v>4</v>
      </c>
      <c r="J2902" t="s">
        <v>27</v>
      </c>
      <c r="K2902" t="s">
        <v>21</v>
      </c>
      <c r="L2902" t="s">
        <v>25</v>
      </c>
      <c r="M2902">
        <v>3.3</v>
      </c>
      <c r="N2902">
        <v>8408.92</v>
      </c>
      <c r="O2902" t="s">
        <v>19</v>
      </c>
      <c r="P2902" t="str">
        <f t="shared" si="1543"/>
        <v>75+</v>
      </c>
      <c r="Q2902" t="str">
        <f>IF(PatientData[[#This Row],[bmi]]&lt;18.5,"Underweight",
IF(PatientData[[#This Row],[bmi]]&lt;25,"Normal",
IF(PatientData[[#This Row],[bmi]]&lt;30,"Overweight","Obese")))</f>
        <v>Normal</v>
      </c>
      <c r="R2902" t="str">
        <f t="shared" si="1533"/>
        <v>High BP</v>
      </c>
      <c r="S2902" t="str">
        <f t="shared" si="1534"/>
        <v>Normal Cost</v>
      </c>
    </row>
    <row r="2903" spans="1:19" x14ac:dyDescent="0.3">
      <c r="A2903">
        <v>59</v>
      </c>
      <c r="B2903" t="s">
        <v>20</v>
      </c>
      <c r="C2903">
        <v>24.4</v>
      </c>
      <c r="D2903">
        <v>127</v>
      </c>
      <c r="E2903">
        <v>73</v>
      </c>
      <c r="F2903">
        <v>215.6</v>
      </c>
      <c r="G2903">
        <v>123.6</v>
      </c>
      <c r="H2903">
        <v>84</v>
      </c>
      <c r="I2903">
        <v>1</v>
      </c>
      <c r="J2903" t="s">
        <v>24</v>
      </c>
      <c r="K2903" t="s">
        <v>21</v>
      </c>
      <c r="L2903" t="s">
        <v>22</v>
      </c>
      <c r="M2903">
        <v>7.4</v>
      </c>
      <c r="N2903">
        <v>16748.66</v>
      </c>
      <c r="O2903" t="s">
        <v>19</v>
      </c>
      <c r="P2903" t="str">
        <f t="shared" ref="P2903" si="1544">IF(A2903&lt;30,"18-29",IF(A2903&lt;45,"30-44",IF(A2903&lt;60,"45-59",IF(A2903&lt;75,"60-74","75+"))))</f>
        <v>45-59</v>
      </c>
      <c r="Q2903" t="str">
        <f>IF(PatientData[[#This Row],[bmi]]&lt;18.5,"Underweight",
IF(PatientData[[#This Row],[bmi]]&lt;25,"Normal",
IF(PatientData[[#This Row],[bmi]]&lt;30,"Overweight","Obese")))</f>
        <v>Normal</v>
      </c>
      <c r="R2903" t="str">
        <f t="shared" si="1533"/>
        <v>High BP</v>
      </c>
      <c r="S2903" t="str">
        <f t="shared" si="1534"/>
        <v>High Cost</v>
      </c>
    </row>
    <row r="2904" spans="1:19" x14ac:dyDescent="0.3">
      <c r="A2904">
        <v>67</v>
      </c>
      <c r="B2904" t="s">
        <v>15</v>
      </c>
      <c r="C2904">
        <v>27.3</v>
      </c>
      <c r="D2904">
        <v>123</v>
      </c>
      <c r="E2904">
        <v>74</v>
      </c>
      <c r="F2904">
        <v>251.9</v>
      </c>
      <c r="G2904">
        <v>83.5</v>
      </c>
      <c r="H2904">
        <v>87</v>
      </c>
      <c r="I2904">
        <v>2</v>
      </c>
      <c r="J2904" t="s">
        <v>16</v>
      </c>
      <c r="K2904" t="s">
        <v>28</v>
      </c>
      <c r="L2904" t="s">
        <v>18</v>
      </c>
      <c r="M2904">
        <v>9.8000000000000007</v>
      </c>
      <c r="N2904">
        <v>23691.58</v>
      </c>
      <c r="O2904" t="s">
        <v>19</v>
      </c>
      <c r="P2904" t="str">
        <f t="shared" ref="P2904:P2905" si="1545">IF(A2901&lt;30,"18-29",IF(A2901&lt;45,"30-44",IF(A2901&lt;60,"45-59",IF(A2901&lt;75,"60-74","75+"))))</f>
        <v>60-74</v>
      </c>
      <c r="Q2904" t="str">
        <f>IF(PatientData[[#This Row],[bmi]]&lt;18.5,"Underweight",
IF(PatientData[[#This Row],[bmi]]&lt;25,"Normal",
IF(PatientData[[#This Row],[bmi]]&lt;30,"Overweight","Obese")))</f>
        <v>Overweight</v>
      </c>
      <c r="R2904" t="str">
        <f t="shared" si="1533"/>
        <v>High BP</v>
      </c>
      <c r="S2904" t="str">
        <f t="shared" si="1534"/>
        <v>High Cost</v>
      </c>
    </row>
    <row r="2905" spans="1:19" x14ac:dyDescent="0.3">
      <c r="A2905">
        <v>69</v>
      </c>
      <c r="B2905" t="s">
        <v>15</v>
      </c>
      <c r="C2905">
        <v>39.4</v>
      </c>
      <c r="D2905">
        <v>136</v>
      </c>
      <c r="E2905">
        <v>86</v>
      </c>
      <c r="F2905">
        <v>236</v>
      </c>
      <c r="G2905">
        <v>104.7</v>
      </c>
      <c r="H2905">
        <v>75</v>
      </c>
      <c r="I2905">
        <v>4</v>
      </c>
      <c r="J2905" t="s">
        <v>27</v>
      </c>
      <c r="K2905" t="s">
        <v>28</v>
      </c>
      <c r="L2905" t="s">
        <v>25</v>
      </c>
      <c r="M2905">
        <v>5.5</v>
      </c>
      <c r="N2905">
        <v>12592.96</v>
      </c>
      <c r="O2905" t="s">
        <v>19</v>
      </c>
      <c r="P2905" t="str">
        <f t="shared" si="1545"/>
        <v>60-74</v>
      </c>
      <c r="Q2905" t="str">
        <f>IF(PatientData[[#This Row],[bmi]]&lt;18.5,"Underweight",
IF(PatientData[[#This Row],[bmi]]&lt;25,"Normal",
IF(PatientData[[#This Row],[bmi]]&lt;30,"Overweight","Obese")))</f>
        <v>Obese</v>
      </c>
      <c r="R2905" t="str">
        <f t="shared" si="1533"/>
        <v>High BP</v>
      </c>
      <c r="S2905" t="str">
        <f t="shared" si="1534"/>
        <v>Normal Cost</v>
      </c>
    </row>
    <row r="2906" spans="1:19" x14ac:dyDescent="0.3">
      <c r="A2906">
        <v>59</v>
      </c>
      <c r="B2906" t="s">
        <v>20</v>
      </c>
      <c r="C2906">
        <v>24.4</v>
      </c>
      <c r="D2906">
        <v>119</v>
      </c>
      <c r="E2906">
        <v>76</v>
      </c>
      <c r="F2906">
        <v>212</v>
      </c>
      <c r="G2906">
        <v>100.9</v>
      </c>
      <c r="H2906">
        <v>68</v>
      </c>
      <c r="I2906">
        <v>0</v>
      </c>
      <c r="J2906" t="s">
        <v>16</v>
      </c>
      <c r="K2906" t="s">
        <v>26</v>
      </c>
      <c r="L2906" t="s">
        <v>18</v>
      </c>
      <c r="M2906">
        <v>9.1999999999999993</v>
      </c>
      <c r="N2906">
        <v>13977.98</v>
      </c>
      <c r="O2906" t="s">
        <v>23</v>
      </c>
      <c r="P2906" t="str">
        <f t="shared" ref="P2906" si="1546">IF(A2906&lt;30,"18-29",IF(A2906&lt;45,"30-44",IF(A2906&lt;60,"45-59",IF(A2906&lt;75,"60-74","75+"))))</f>
        <v>45-59</v>
      </c>
      <c r="Q2906" t="str">
        <f>IF(PatientData[[#This Row],[bmi]]&lt;18.5,"Underweight",
IF(PatientData[[#This Row],[bmi]]&lt;25,"Normal",
IF(PatientData[[#This Row],[bmi]]&lt;30,"Overweight","Obese")))</f>
        <v>Normal</v>
      </c>
      <c r="R2906" t="str">
        <f t="shared" si="1533"/>
        <v>Normal BP</v>
      </c>
      <c r="S2906" t="str">
        <f t="shared" si="1534"/>
        <v>Normal Cost</v>
      </c>
    </row>
    <row r="2907" spans="1:19" x14ac:dyDescent="0.3">
      <c r="A2907">
        <v>95</v>
      </c>
      <c r="B2907" t="s">
        <v>15</v>
      </c>
      <c r="C2907">
        <v>35.4</v>
      </c>
      <c r="D2907">
        <v>142</v>
      </c>
      <c r="E2907">
        <v>94</v>
      </c>
      <c r="F2907">
        <v>279.7</v>
      </c>
      <c r="G2907">
        <v>130.19999999999999</v>
      </c>
      <c r="H2907">
        <v>72</v>
      </c>
      <c r="I2907">
        <v>1</v>
      </c>
      <c r="J2907" t="s">
        <v>24</v>
      </c>
      <c r="K2907" t="s">
        <v>17</v>
      </c>
      <c r="L2907" t="s">
        <v>25</v>
      </c>
      <c r="M2907">
        <v>2.2999999999999998</v>
      </c>
      <c r="N2907">
        <v>5336.21</v>
      </c>
      <c r="O2907" t="s">
        <v>19</v>
      </c>
      <c r="P2907" t="str">
        <f t="shared" ref="P2907" si="1547">IF(A2904&lt;30,"18-29",IF(A2904&lt;45,"30-44",IF(A2904&lt;60,"45-59",IF(A2904&lt;75,"60-74","75+"))))</f>
        <v>60-74</v>
      </c>
      <c r="Q2907" t="str">
        <f>IF(PatientData[[#This Row],[bmi]]&lt;18.5,"Underweight",
IF(PatientData[[#This Row],[bmi]]&lt;25,"Normal",
IF(PatientData[[#This Row],[bmi]]&lt;30,"Overweight","Obese")))</f>
        <v>Obese</v>
      </c>
      <c r="R2907" t="str">
        <f t="shared" si="1533"/>
        <v>High BP</v>
      </c>
      <c r="S2907" t="str">
        <f t="shared" si="1534"/>
        <v>Normal Cost</v>
      </c>
    </row>
    <row r="2908" spans="1:19" x14ac:dyDescent="0.3">
      <c r="A2908">
        <v>51</v>
      </c>
      <c r="B2908" t="s">
        <v>20</v>
      </c>
      <c r="C2908">
        <v>24.4</v>
      </c>
      <c r="D2908">
        <v>117</v>
      </c>
      <c r="E2908">
        <v>71</v>
      </c>
      <c r="F2908">
        <v>178.4</v>
      </c>
      <c r="G2908">
        <v>131.19999999999999</v>
      </c>
      <c r="H2908">
        <v>57</v>
      </c>
      <c r="I2908">
        <v>1</v>
      </c>
      <c r="J2908" t="s">
        <v>24</v>
      </c>
      <c r="K2908" t="s">
        <v>26</v>
      </c>
      <c r="L2908" t="s">
        <v>22</v>
      </c>
      <c r="M2908">
        <v>1.6</v>
      </c>
      <c r="N2908">
        <v>4512.62</v>
      </c>
      <c r="O2908" t="s">
        <v>19</v>
      </c>
      <c r="P2908" t="str">
        <f t="shared" ref="P2908" si="1548">IF(A2908&lt;30,"18-29",IF(A2908&lt;45,"30-44",IF(A2908&lt;60,"45-59",IF(A2908&lt;75,"60-74","75+"))))</f>
        <v>45-59</v>
      </c>
      <c r="Q2908" t="str">
        <f>IF(PatientData[[#This Row],[bmi]]&lt;18.5,"Underweight",
IF(PatientData[[#This Row],[bmi]]&lt;25,"Normal",
IF(PatientData[[#This Row],[bmi]]&lt;30,"Overweight","Obese")))</f>
        <v>Normal</v>
      </c>
      <c r="R2908" t="str">
        <f t="shared" si="1533"/>
        <v>Normal BP</v>
      </c>
      <c r="S2908" t="str">
        <f t="shared" si="1534"/>
        <v>Normal Cost</v>
      </c>
    </row>
    <row r="2909" spans="1:19" x14ac:dyDescent="0.3">
      <c r="A2909">
        <v>39</v>
      </c>
      <c r="B2909" t="s">
        <v>15</v>
      </c>
      <c r="C2909">
        <v>20.8</v>
      </c>
      <c r="D2909">
        <v>111</v>
      </c>
      <c r="E2909">
        <v>63</v>
      </c>
      <c r="F2909">
        <v>202.7</v>
      </c>
      <c r="G2909">
        <v>121.6</v>
      </c>
      <c r="H2909">
        <v>71</v>
      </c>
      <c r="I2909">
        <v>4</v>
      </c>
      <c r="J2909" t="s">
        <v>27</v>
      </c>
      <c r="K2909" t="s">
        <v>28</v>
      </c>
      <c r="L2909" t="s">
        <v>25</v>
      </c>
      <c r="M2909">
        <v>10.6</v>
      </c>
      <c r="N2909">
        <v>23271.83</v>
      </c>
      <c r="O2909" t="s">
        <v>19</v>
      </c>
      <c r="P2909" t="str">
        <f t="shared" ref="P2909:P2913" si="1549">IF(A2906&lt;30,"18-29",IF(A2906&lt;45,"30-44",IF(A2906&lt;60,"45-59",IF(A2906&lt;75,"60-74","75+"))))</f>
        <v>45-59</v>
      </c>
      <c r="Q2909" t="str">
        <f>IF(PatientData[[#This Row],[bmi]]&lt;18.5,"Underweight",
IF(PatientData[[#This Row],[bmi]]&lt;25,"Normal",
IF(PatientData[[#This Row],[bmi]]&lt;30,"Overweight","Obese")))</f>
        <v>Normal</v>
      </c>
      <c r="R2909" t="str">
        <f t="shared" si="1533"/>
        <v>Normal BP</v>
      </c>
      <c r="S2909" t="str">
        <f t="shared" si="1534"/>
        <v>High Cost</v>
      </c>
    </row>
    <row r="2910" spans="1:19" x14ac:dyDescent="0.3">
      <c r="A2910">
        <v>58</v>
      </c>
      <c r="B2910" t="s">
        <v>15</v>
      </c>
      <c r="C2910">
        <v>25.6</v>
      </c>
      <c r="D2910">
        <v>113</v>
      </c>
      <c r="E2910">
        <v>66</v>
      </c>
      <c r="F2910">
        <v>237.3</v>
      </c>
      <c r="G2910">
        <v>126.3</v>
      </c>
      <c r="H2910">
        <v>79</v>
      </c>
      <c r="I2910">
        <v>2</v>
      </c>
      <c r="J2910" t="s">
        <v>27</v>
      </c>
      <c r="K2910" t="s">
        <v>17</v>
      </c>
      <c r="L2910" t="s">
        <v>18</v>
      </c>
      <c r="M2910">
        <v>2.7</v>
      </c>
      <c r="N2910">
        <v>6982.49</v>
      </c>
      <c r="O2910" t="s">
        <v>19</v>
      </c>
      <c r="P2910" t="str">
        <f t="shared" si="1549"/>
        <v>75+</v>
      </c>
      <c r="Q2910" t="str">
        <f>IF(PatientData[[#This Row],[bmi]]&lt;18.5,"Underweight",
IF(PatientData[[#This Row],[bmi]]&lt;25,"Normal",
IF(PatientData[[#This Row],[bmi]]&lt;30,"Overweight","Obese")))</f>
        <v>Overweight</v>
      </c>
      <c r="R2910" t="str">
        <f t="shared" si="1533"/>
        <v>Normal BP</v>
      </c>
      <c r="S2910" t="str">
        <f t="shared" si="1534"/>
        <v>Normal Cost</v>
      </c>
    </row>
    <row r="2911" spans="1:19" x14ac:dyDescent="0.3">
      <c r="A2911">
        <v>70</v>
      </c>
      <c r="B2911" t="s">
        <v>15</v>
      </c>
      <c r="C2911">
        <v>36</v>
      </c>
      <c r="D2911">
        <v>137</v>
      </c>
      <c r="E2911">
        <v>86</v>
      </c>
      <c r="F2911">
        <v>280.8</v>
      </c>
      <c r="G2911">
        <v>130.5</v>
      </c>
      <c r="H2911">
        <v>59</v>
      </c>
      <c r="I2911">
        <v>0</v>
      </c>
      <c r="J2911" t="s">
        <v>27</v>
      </c>
      <c r="K2911" t="s">
        <v>21</v>
      </c>
      <c r="L2911" t="s">
        <v>18</v>
      </c>
      <c r="M2911">
        <v>4</v>
      </c>
      <c r="N2911">
        <v>11734.77</v>
      </c>
      <c r="O2911" t="s">
        <v>19</v>
      </c>
      <c r="P2911" t="str">
        <f t="shared" si="1549"/>
        <v>45-59</v>
      </c>
      <c r="Q2911" t="str">
        <f>IF(PatientData[[#This Row],[bmi]]&lt;18.5,"Underweight",
IF(PatientData[[#This Row],[bmi]]&lt;25,"Normal",
IF(PatientData[[#This Row],[bmi]]&lt;30,"Overweight","Obese")))</f>
        <v>Obese</v>
      </c>
      <c r="R2911" t="str">
        <f t="shared" si="1533"/>
        <v>High BP</v>
      </c>
      <c r="S2911" t="str">
        <f t="shared" si="1534"/>
        <v>Normal Cost</v>
      </c>
    </row>
    <row r="2912" spans="1:19" x14ac:dyDescent="0.3">
      <c r="A2912">
        <v>59</v>
      </c>
      <c r="B2912" t="s">
        <v>15</v>
      </c>
      <c r="C2912">
        <v>28.1</v>
      </c>
      <c r="D2912">
        <v>117</v>
      </c>
      <c r="E2912">
        <v>64</v>
      </c>
      <c r="F2912">
        <v>204.4</v>
      </c>
      <c r="G2912">
        <v>105.1</v>
      </c>
      <c r="H2912">
        <v>86</v>
      </c>
      <c r="I2912">
        <v>4</v>
      </c>
      <c r="J2912" t="s">
        <v>24</v>
      </c>
      <c r="K2912" t="s">
        <v>26</v>
      </c>
      <c r="L2912" t="s">
        <v>18</v>
      </c>
      <c r="M2912">
        <v>5.7</v>
      </c>
      <c r="N2912">
        <v>9699.18</v>
      </c>
      <c r="O2912" t="s">
        <v>23</v>
      </c>
      <c r="P2912" t="str">
        <f t="shared" si="1549"/>
        <v>30-44</v>
      </c>
      <c r="Q2912" t="str">
        <f>IF(PatientData[[#This Row],[bmi]]&lt;18.5,"Underweight",
IF(PatientData[[#This Row],[bmi]]&lt;25,"Normal",
IF(PatientData[[#This Row],[bmi]]&lt;30,"Overweight","Obese")))</f>
        <v>Overweight</v>
      </c>
      <c r="R2912" t="str">
        <f t="shared" si="1533"/>
        <v>Normal BP</v>
      </c>
      <c r="S2912" t="str">
        <f t="shared" si="1534"/>
        <v>Normal Cost</v>
      </c>
    </row>
    <row r="2913" spans="1:19" x14ac:dyDescent="0.3">
      <c r="A2913">
        <v>64</v>
      </c>
      <c r="B2913" t="s">
        <v>15</v>
      </c>
      <c r="C2913">
        <v>26.5</v>
      </c>
      <c r="D2913">
        <v>122</v>
      </c>
      <c r="E2913">
        <v>72</v>
      </c>
      <c r="F2913">
        <v>230.8</v>
      </c>
      <c r="G2913">
        <v>92.5</v>
      </c>
      <c r="H2913">
        <v>62</v>
      </c>
      <c r="I2913">
        <v>1</v>
      </c>
      <c r="J2913" t="s">
        <v>27</v>
      </c>
      <c r="K2913" t="s">
        <v>21</v>
      </c>
      <c r="L2913" t="s">
        <v>18</v>
      </c>
      <c r="M2913">
        <v>2.9</v>
      </c>
      <c r="N2913">
        <v>7783.74</v>
      </c>
      <c r="O2913" t="s">
        <v>19</v>
      </c>
      <c r="P2913" t="str">
        <f t="shared" si="1549"/>
        <v>45-59</v>
      </c>
      <c r="Q2913" t="str">
        <f>IF(PatientData[[#This Row],[bmi]]&lt;18.5,"Underweight",
IF(PatientData[[#This Row],[bmi]]&lt;25,"Normal",
IF(PatientData[[#This Row],[bmi]]&lt;30,"Overweight","Obese")))</f>
        <v>Overweight</v>
      </c>
      <c r="R2913" t="str">
        <f t="shared" si="1533"/>
        <v>High BP</v>
      </c>
      <c r="S2913" t="str">
        <f t="shared" si="1534"/>
        <v>Normal Cost</v>
      </c>
    </row>
    <row r="2914" spans="1:19" x14ac:dyDescent="0.3">
      <c r="A2914">
        <v>62</v>
      </c>
      <c r="B2914" t="s">
        <v>20</v>
      </c>
      <c r="C2914">
        <v>24.4</v>
      </c>
      <c r="D2914">
        <v>127</v>
      </c>
      <c r="E2914">
        <v>79</v>
      </c>
      <c r="F2914">
        <v>243.8</v>
      </c>
      <c r="G2914">
        <v>94.3</v>
      </c>
      <c r="H2914">
        <v>83</v>
      </c>
      <c r="I2914">
        <v>0</v>
      </c>
      <c r="J2914" t="s">
        <v>24</v>
      </c>
      <c r="K2914" t="s">
        <v>21</v>
      </c>
      <c r="L2914" t="s">
        <v>22</v>
      </c>
      <c r="M2914">
        <v>9.5</v>
      </c>
      <c r="N2914">
        <v>17627.560000000001</v>
      </c>
      <c r="O2914" t="s">
        <v>19</v>
      </c>
      <c r="P2914" t="str">
        <f t="shared" ref="P2914:P2915" si="1550">IF(A2914&lt;30,"18-29",IF(A2914&lt;45,"30-44",IF(A2914&lt;60,"45-59",IF(A2914&lt;75,"60-74","75+"))))</f>
        <v>60-74</v>
      </c>
      <c r="Q2914" t="str">
        <f>IF(PatientData[[#This Row],[bmi]]&lt;18.5,"Underweight",
IF(PatientData[[#This Row],[bmi]]&lt;25,"Normal",
IF(PatientData[[#This Row],[bmi]]&lt;30,"Overweight","Obese")))</f>
        <v>Normal</v>
      </c>
      <c r="R2914" t="str">
        <f t="shared" si="1533"/>
        <v>High BP</v>
      </c>
      <c r="S2914" t="str">
        <f t="shared" si="1534"/>
        <v>High Cost</v>
      </c>
    </row>
    <row r="2915" spans="1:19" x14ac:dyDescent="0.3">
      <c r="A2915">
        <v>83</v>
      </c>
      <c r="B2915" t="s">
        <v>20</v>
      </c>
      <c r="C2915">
        <v>24.4</v>
      </c>
      <c r="D2915">
        <v>122</v>
      </c>
      <c r="E2915">
        <v>72</v>
      </c>
      <c r="F2915">
        <v>233.1</v>
      </c>
      <c r="G2915">
        <v>151.19999999999999</v>
      </c>
      <c r="H2915">
        <v>79</v>
      </c>
      <c r="I2915">
        <v>1</v>
      </c>
      <c r="J2915" t="s">
        <v>24</v>
      </c>
      <c r="K2915" t="s">
        <v>28</v>
      </c>
      <c r="L2915" t="s">
        <v>25</v>
      </c>
      <c r="M2915">
        <v>9.8000000000000007</v>
      </c>
      <c r="N2915">
        <v>20001.64</v>
      </c>
      <c r="O2915" t="s">
        <v>19</v>
      </c>
      <c r="P2915" t="str">
        <f t="shared" si="1550"/>
        <v>75+</v>
      </c>
      <c r="Q2915" t="str">
        <f>IF(PatientData[[#This Row],[bmi]]&lt;18.5,"Underweight",
IF(PatientData[[#This Row],[bmi]]&lt;25,"Normal",
IF(PatientData[[#This Row],[bmi]]&lt;30,"Overweight","Obese")))</f>
        <v>Normal</v>
      </c>
      <c r="R2915" t="str">
        <f t="shared" si="1533"/>
        <v>High BP</v>
      </c>
      <c r="S2915" t="str">
        <f t="shared" si="1534"/>
        <v>High Cost</v>
      </c>
    </row>
    <row r="2916" spans="1:19" x14ac:dyDescent="0.3">
      <c r="A2916">
        <v>37</v>
      </c>
      <c r="B2916" t="s">
        <v>15</v>
      </c>
      <c r="C2916">
        <v>27</v>
      </c>
      <c r="D2916">
        <v>125</v>
      </c>
      <c r="E2916">
        <v>76</v>
      </c>
      <c r="F2916">
        <v>224</v>
      </c>
      <c r="G2916">
        <v>138.19999999999999</v>
      </c>
      <c r="H2916">
        <v>91</v>
      </c>
      <c r="I2916">
        <v>0</v>
      </c>
      <c r="J2916" t="s">
        <v>27</v>
      </c>
      <c r="K2916" t="s">
        <v>17</v>
      </c>
      <c r="L2916" t="s">
        <v>25</v>
      </c>
      <c r="M2916">
        <v>7.6</v>
      </c>
      <c r="N2916">
        <v>16012.28</v>
      </c>
      <c r="O2916" t="s">
        <v>19</v>
      </c>
      <c r="P2916" t="str">
        <f t="shared" ref="P2916" si="1551">IF(A2913&lt;30,"18-29",IF(A2913&lt;45,"30-44",IF(A2913&lt;60,"45-59",IF(A2913&lt;75,"60-74","75+"))))</f>
        <v>60-74</v>
      </c>
      <c r="Q2916" t="str">
        <f>IF(PatientData[[#This Row],[bmi]]&lt;18.5,"Underweight",
IF(PatientData[[#This Row],[bmi]]&lt;25,"Normal",
IF(PatientData[[#This Row],[bmi]]&lt;30,"Overweight","Obese")))</f>
        <v>Overweight</v>
      </c>
      <c r="R2916" t="str">
        <f t="shared" si="1533"/>
        <v>High BP</v>
      </c>
      <c r="S2916" t="str">
        <f t="shared" si="1534"/>
        <v>High Cost</v>
      </c>
    </row>
    <row r="2917" spans="1:19" x14ac:dyDescent="0.3">
      <c r="A2917">
        <v>61</v>
      </c>
      <c r="B2917" t="s">
        <v>20</v>
      </c>
      <c r="C2917">
        <v>24.4</v>
      </c>
      <c r="D2917">
        <v>123</v>
      </c>
      <c r="E2917">
        <v>71</v>
      </c>
      <c r="F2917">
        <v>212.9</v>
      </c>
      <c r="G2917">
        <v>119.7</v>
      </c>
      <c r="H2917">
        <v>70</v>
      </c>
      <c r="I2917">
        <v>0</v>
      </c>
      <c r="J2917" t="s">
        <v>27</v>
      </c>
      <c r="K2917" t="s">
        <v>17</v>
      </c>
      <c r="L2917" t="s">
        <v>25</v>
      </c>
      <c r="M2917">
        <v>2.1</v>
      </c>
      <c r="N2917">
        <v>5283.45</v>
      </c>
      <c r="O2917" t="s">
        <v>19</v>
      </c>
      <c r="P2917" t="str">
        <f t="shared" ref="P2917:P2919" si="1552">IF(A2917&lt;30,"18-29",IF(A2917&lt;45,"30-44",IF(A2917&lt;60,"45-59",IF(A2917&lt;75,"60-74","75+"))))</f>
        <v>60-74</v>
      </c>
      <c r="Q2917" t="str">
        <f>IF(PatientData[[#This Row],[bmi]]&lt;18.5,"Underweight",
IF(PatientData[[#This Row],[bmi]]&lt;25,"Normal",
IF(PatientData[[#This Row],[bmi]]&lt;30,"Overweight","Obese")))</f>
        <v>Normal</v>
      </c>
      <c r="R2917" t="str">
        <f t="shared" si="1533"/>
        <v>High BP</v>
      </c>
      <c r="S2917" t="str">
        <f t="shared" si="1534"/>
        <v>Normal Cost</v>
      </c>
    </row>
    <row r="2918" spans="1:19" x14ac:dyDescent="0.3">
      <c r="A2918">
        <v>62</v>
      </c>
      <c r="B2918" t="s">
        <v>20</v>
      </c>
      <c r="C2918">
        <v>24.4</v>
      </c>
      <c r="D2918">
        <v>115</v>
      </c>
      <c r="E2918">
        <v>71</v>
      </c>
      <c r="F2918">
        <v>208.8</v>
      </c>
      <c r="G2918">
        <v>97.5</v>
      </c>
      <c r="H2918">
        <v>77</v>
      </c>
      <c r="I2918">
        <v>2</v>
      </c>
      <c r="J2918" t="s">
        <v>27</v>
      </c>
      <c r="K2918" t="s">
        <v>28</v>
      </c>
      <c r="L2918" t="s">
        <v>18</v>
      </c>
      <c r="M2918">
        <v>4.2</v>
      </c>
      <c r="N2918">
        <v>11249.96</v>
      </c>
      <c r="O2918" t="s">
        <v>19</v>
      </c>
      <c r="P2918" t="str">
        <f t="shared" si="1552"/>
        <v>60-74</v>
      </c>
      <c r="Q2918" t="str">
        <f>IF(PatientData[[#This Row],[bmi]]&lt;18.5,"Underweight",
IF(PatientData[[#This Row],[bmi]]&lt;25,"Normal",
IF(PatientData[[#This Row],[bmi]]&lt;30,"Overweight","Obese")))</f>
        <v>Normal</v>
      </c>
      <c r="R2918" t="str">
        <f t="shared" si="1533"/>
        <v>Normal BP</v>
      </c>
      <c r="S2918" t="str">
        <f t="shared" si="1534"/>
        <v>Normal Cost</v>
      </c>
    </row>
    <row r="2919" spans="1:19" x14ac:dyDescent="0.3">
      <c r="A2919">
        <v>81</v>
      </c>
      <c r="B2919" t="s">
        <v>20</v>
      </c>
      <c r="C2919">
        <v>24.4</v>
      </c>
      <c r="D2919">
        <v>128</v>
      </c>
      <c r="E2919">
        <v>70</v>
      </c>
      <c r="F2919">
        <v>218</v>
      </c>
      <c r="G2919">
        <v>129.30000000000001</v>
      </c>
      <c r="H2919">
        <v>76</v>
      </c>
      <c r="I2919">
        <v>2</v>
      </c>
      <c r="J2919" t="s">
        <v>24</v>
      </c>
      <c r="K2919" t="s">
        <v>17</v>
      </c>
      <c r="L2919" t="s">
        <v>25</v>
      </c>
      <c r="M2919">
        <v>6.4</v>
      </c>
      <c r="N2919">
        <v>11588.12</v>
      </c>
      <c r="O2919" t="s">
        <v>19</v>
      </c>
      <c r="P2919" t="str">
        <f t="shared" si="1552"/>
        <v>75+</v>
      </c>
      <c r="Q2919" t="str">
        <f>IF(PatientData[[#This Row],[bmi]]&lt;18.5,"Underweight",
IF(PatientData[[#This Row],[bmi]]&lt;25,"Normal",
IF(PatientData[[#This Row],[bmi]]&lt;30,"Overweight","Obese")))</f>
        <v>Normal</v>
      </c>
      <c r="R2919" t="str">
        <f t="shared" si="1533"/>
        <v>High BP</v>
      </c>
      <c r="S2919" t="str">
        <f t="shared" si="1534"/>
        <v>Normal Cost</v>
      </c>
    </row>
    <row r="2920" spans="1:19" x14ac:dyDescent="0.3">
      <c r="A2920">
        <v>41</v>
      </c>
      <c r="B2920" t="s">
        <v>15</v>
      </c>
      <c r="C2920">
        <v>25.1</v>
      </c>
      <c r="D2920">
        <v>106</v>
      </c>
      <c r="E2920">
        <v>62</v>
      </c>
      <c r="F2920">
        <v>226.2</v>
      </c>
      <c r="G2920">
        <v>103.3</v>
      </c>
      <c r="H2920">
        <v>89</v>
      </c>
      <c r="I2920">
        <v>0</v>
      </c>
      <c r="J2920" t="s">
        <v>16</v>
      </c>
      <c r="K2920" t="s">
        <v>26</v>
      </c>
      <c r="L2920" t="s">
        <v>25</v>
      </c>
      <c r="M2920">
        <v>14.5</v>
      </c>
      <c r="N2920">
        <v>25625.360000000001</v>
      </c>
      <c r="O2920" t="s">
        <v>19</v>
      </c>
      <c r="P2920" t="str">
        <f t="shared" ref="P2920:P2922" si="1553">IF(A2917&lt;30,"18-29",IF(A2917&lt;45,"30-44",IF(A2917&lt;60,"45-59",IF(A2917&lt;75,"60-74","75+"))))</f>
        <v>60-74</v>
      </c>
      <c r="Q2920" t="str">
        <f>IF(PatientData[[#This Row],[bmi]]&lt;18.5,"Underweight",
IF(PatientData[[#This Row],[bmi]]&lt;25,"Normal",
IF(PatientData[[#This Row],[bmi]]&lt;30,"Overweight","Obese")))</f>
        <v>Overweight</v>
      </c>
      <c r="R2920" t="str">
        <f t="shared" si="1533"/>
        <v>Normal BP</v>
      </c>
      <c r="S2920" t="str">
        <f t="shared" si="1534"/>
        <v>High Cost</v>
      </c>
    </row>
    <row r="2921" spans="1:19" x14ac:dyDescent="0.3">
      <c r="A2921">
        <v>49</v>
      </c>
      <c r="B2921" t="s">
        <v>15</v>
      </c>
      <c r="C2921">
        <v>22.2</v>
      </c>
      <c r="D2921">
        <v>93</v>
      </c>
      <c r="E2921">
        <v>60</v>
      </c>
      <c r="F2921">
        <v>194.2</v>
      </c>
      <c r="G2921">
        <v>134.19999999999999</v>
      </c>
      <c r="H2921">
        <v>72</v>
      </c>
      <c r="I2921">
        <v>5</v>
      </c>
      <c r="J2921" t="s">
        <v>24</v>
      </c>
      <c r="K2921" t="s">
        <v>17</v>
      </c>
      <c r="L2921" t="s">
        <v>25</v>
      </c>
      <c r="M2921">
        <v>3.1</v>
      </c>
      <c r="N2921">
        <v>6570.95</v>
      </c>
      <c r="O2921" t="s">
        <v>19</v>
      </c>
      <c r="P2921" t="str">
        <f t="shared" si="1553"/>
        <v>60-74</v>
      </c>
      <c r="Q2921" t="str">
        <f>IF(PatientData[[#This Row],[bmi]]&lt;18.5,"Underweight",
IF(PatientData[[#This Row],[bmi]]&lt;25,"Normal",
IF(PatientData[[#This Row],[bmi]]&lt;30,"Overweight","Obese")))</f>
        <v>Normal</v>
      </c>
      <c r="R2921" t="str">
        <f t="shared" si="1533"/>
        <v>Normal BP</v>
      </c>
      <c r="S2921" t="str">
        <f t="shared" si="1534"/>
        <v>Normal Cost</v>
      </c>
    </row>
    <row r="2922" spans="1:19" x14ac:dyDescent="0.3">
      <c r="A2922">
        <v>82</v>
      </c>
      <c r="B2922" t="s">
        <v>15</v>
      </c>
      <c r="C2922">
        <v>26</v>
      </c>
      <c r="D2922">
        <v>134</v>
      </c>
      <c r="E2922">
        <v>85</v>
      </c>
      <c r="F2922">
        <v>211.8</v>
      </c>
      <c r="G2922">
        <v>116.5</v>
      </c>
      <c r="H2922">
        <v>65</v>
      </c>
      <c r="I2922">
        <v>0</v>
      </c>
      <c r="J2922" t="s">
        <v>27</v>
      </c>
      <c r="K2922" t="s">
        <v>17</v>
      </c>
      <c r="L2922" t="s">
        <v>22</v>
      </c>
      <c r="M2922">
        <v>2.8</v>
      </c>
      <c r="N2922">
        <v>6058.2</v>
      </c>
      <c r="O2922" t="s">
        <v>19</v>
      </c>
      <c r="P2922" t="str">
        <f t="shared" si="1553"/>
        <v>75+</v>
      </c>
      <c r="Q2922" t="str">
        <f>IF(PatientData[[#This Row],[bmi]]&lt;18.5,"Underweight",
IF(PatientData[[#This Row],[bmi]]&lt;25,"Normal",
IF(PatientData[[#This Row],[bmi]]&lt;30,"Overweight","Obese")))</f>
        <v>Overweight</v>
      </c>
      <c r="R2922" t="str">
        <f t="shared" si="1533"/>
        <v>High BP</v>
      </c>
      <c r="S2922" t="str">
        <f t="shared" si="1534"/>
        <v>Normal Cost</v>
      </c>
    </row>
    <row r="2923" spans="1:19" x14ac:dyDescent="0.3">
      <c r="A2923">
        <v>54</v>
      </c>
      <c r="B2923" t="s">
        <v>20</v>
      </c>
      <c r="C2923">
        <v>24.5</v>
      </c>
      <c r="D2923">
        <v>113</v>
      </c>
      <c r="E2923">
        <v>63</v>
      </c>
      <c r="F2923">
        <v>229.1</v>
      </c>
      <c r="G2923">
        <v>114.1</v>
      </c>
      <c r="H2923">
        <v>75</v>
      </c>
      <c r="I2923">
        <v>1</v>
      </c>
      <c r="J2923" t="s">
        <v>16</v>
      </c>
      <c r="K2923" t="s">
        <v>26</v>
      </c>
      <c r="L2923" t="s">
        <v>22</v>
      </c>
      <c r="M2923">
        <v>4.5</v>
      </c>
      <c r="N2923">
        <v>9487.31</v>
      </c>
      <c r="O2923" t="s">
        <v>19</v>
      </c>
      <c r="P2923" t="str">
        <f t="shared" ref="P2923:P2924" si="1554">IF(A2923&lt;30,"18-29",IF(A2923&lt;45,"30-44",IF(A2923&lt;60,"45-59",IF(A2923&lt;75,"60-74","75+"))))</f>
        <v>45-59</v>
      </c>
      <c r="Q2923" t="str">
        <f>IF(PatientData[[#This Row],[bmi]]&lt;18.5,"Underweight",
IF(PatientData[[#This Row],[bmi]]&lt;25,"Normal",
IF(PatientData[[#This Row],[bmi]]&lt;30,"Overweight","Obese")))</f>
        <v>Normal</v>
      </c>
      <c r="R2923" t="str">
        <f t="shared" si="1533"/>
        <v>Normal BP</v>
      </c>
      <c r="S2923" t="str">
        <f t="shared" si="1534"/>
        <v>Normal Cost</v>
      </c>
    </row>
    <row r="2924" spans="1:19" x14ac:dyDescent="0.3">
      <c r="A2924">
        <v>53</v>
      </c>
      <c r="B2924" t="s">
        <v>20</v>
      </c>
      <c r="C2924">
        <v>24.5</v>
      </c>
      <c r="D2924">
        <v>109</v>
      </c>
      <c r="E2924">
        <v>70</v>
      </c>
      <c r="F2924">
        <v>237.3</v>
      </c>
      <c r="G2924">
        <v>140.19999999999999</v>
      </c>
      <c r="H2924">
        <v>83</v>
      </c>
      <c r="I2924">
        <v>1</v>
      </c>
      <c r="J2924" t="s">
        <v>24</v>
      </c>
      <c r="K2924" t="s">
        <v>21</v>
      </c>
      <c r="L2924" t="s">
        <v>25</v>
      </c>
      <c r="M2924">
        <v>7.6</v>
      </c>
      <c r="N2924">
        <v>17241.349999999999</v>
      </c>
      <c r="O2924" t="s">
        <v>19</v>
      </c>
      <c r="P2924" t="str">
        <f t="shared" si="1554"/>
        <v>45-59</v>
      </c>
      <c r="Q2924" t="str">
        <f>IF(PatientData[[#This Row],[bmi]]&lt;18.5,"Underweight",
IF(PatientData[[#This Row],[bmi]]&lt;25,"Normal",
IF(PatientData[[#This Row],[bmi]]&lt;30,"Overweight","Obese")))</f>
        <v>Normal</v>
      </c>
      <c r="R2924" t="str">
        <f t="shared" si="1533"/>
        <v>Normal BP</v>
      </c>
      <c r="S2924" t="str">
        <f t="shared" si="1534"/>
        <v>High Cost</v>
      </c>
    </row>
    <row r="2925" spans="1:19" x14ac:dyDescent="0.3">
      <c r="A2925">
        <v>46</v>
      </c>
      <c r="B2925" t="s">
        <v>15</v>
      </c>
      <c r="C2925">
        <v>25.6</v>
      </c>
      <c r="D2925">
        <v>118</v>
      </c>
      <c r="E2925">
        <v>73</v>
      </c>
      <c r="F2925">
        <v>217.7</v>
      </c>
      <c r="G2925">
        <v>104.6</v>
      </c>
      <c r="H2925">
        <v>102</v>
      </c>
      <c r="I2925">
        <v>0</v>
      </c>
      <c r="J2925" t="s">
        <v>27</v>
      </c>
      <c r="K2925" t="s">
        <v>21</v>
      </c>
      <c r="L2925" t="s">
        <v>25</v>
      </c>
      <c r="M2925">
        <v>2.5</v>
      </c>
      <c r="N2925">
        <v>7202.13</v>
      </c>
      <c r="O2925" t="s">
        <v>19</v>
      </c>
      <c r="P2925" t="str">
        <f t="shared" ref="P2925:P2926" si="1555">IF(A2922&lt;30,"18-29",IF(A2922&lt;45,"30-44",IF(A2922&lt;60,"45-59",IF(A2922&lt;75,"60-74","75+"))))</f>
        <v>75+</v>
      </c>
      <c r="Q2925" t="str">
        <f>IF(PatientData[[#This Row],[bmi]]&lt;18.5,"Underweight",
IF(PatientData[[#This Row],[bmi]]&lt;25,"Normal",
IF(PatientData[[#This Row],[bmi]]&lt;30,"Overweight","Obese")))</f>
        <v>Overweight</v>
      </c>
      <c r="R2925" t="str">
        <f t="shared" si="1533"/>
        <v>Normal BP</v>
      </c>
      <c r="S2925" t="str">
        <f t="shared" si="1534"/>
        <v>Normal Cost</v>
      </c>
    </row>
    <row r="2926" spans="1:19" x14ac:dyDescent="0.3">
      <c r="A2926">
        <v>64</v>
      </c>
      <c r="B2926" t="s">
        <v>15</v>
      </c>
      <c r="C2926">
        <v>29.6</v>
      </c>
      <c r="D2926">
        <v>123</v>
      </c>
      <c r="E2926">
        <v>69</v>
      </c>
      <c r="F2926">
        <v>222.9</v>
      </c>
      <c r="G2926">
        <v>103.9</v>
      </c>
      <c r="H2926">
        <v>65</v>
      </c>
      <c r="I2926">
        <v>0</v>
      </c>
      <c r="J2926" t="s">
        <v>24</v>
      </c>
      <c r="K2926" t="s">
        <v>21</v>
      </c>
      <c r="L2926" t="s">
        <v>25</v>
      </c>
      <c r="M2926">
        <v>5.5</v>
      </c>
      <c r="N2926">
        <v>12874.69</v>
      </c>
      <c r="O2926" t="s">
        <v>19</v>
      </c>
      <c r="P2926" t="str">
        <f t="shared" si="1555"/>
        <v>45-59</v>
      </c>
      <c r="Q2926" t="str">
        <f>IF(PatientData[[#This Row],[bmi]]&lt;18.5,"Underweight",
IF(PatientData[[#This Row],[bmi]]&lt;25,"Normal",
IF(PatientData[[#This Row],[bmi]]&lt;30,"Overweight","Obese")))</f>
        <v>Overweight</v>
      </c>
      <c r="R2926" t="str">
        <f t="shared" si="1533"/>
        <v>High BP</v>
      </c>
      <c r="S2926" t="str">
        <f t="shared" si="1534"/>
        <v>Normal Cost</v>
      </c>
    </row>
    <row r="2927" spans="1:19" x14ac:dyDescent="0.3">
      <c r="A2927">
        <v>58</v>
      </c>
      <c r="B2927" t="s">
        <v>20</v>
      </c>
      <c r="C2927">
        <v>24.5</v>
      </c>
      <c r="D2927">
        <v>127</v>
      </c>
      <c r="E2927">
        <v>76</v>
      </c>
      <c r="F2927">
        <v>205.3</v>
      </c>
      <c r="G2927">
        <v>114.6</v>
      </c>
      <c r="H2927">
        <v>54</v>
      </c>
      <c r="I2927">
        <v>0</v>
      </c>
      <c r="J2927" t="s">
        <v>27</v>
      </c>
      <c r="K2927" t="s">
        <v>21</v>
      </c>
      <c r="L2927" t="s">
        <v>18</v>
      </c>
      <c r="M2927">
        <v>15.1</v>
      </c>
      <c r="N2927">
        <v>23934.46</v>
      </c>
      <c r="O2927" t="s">
        <v>19</v>
      </c>
      <c r="P2927" t="str">
        <f t="shared" ref="P2927:P2930" si="1556">IF(A2927&lt;30,"18-29",IF(A2927&lt;45,"30-44",IF(A2927&lt;60,"45-59",IF(A2927&lt;75,"60-74","75+"))))</f>
        <v>45-59</v>
      </c>
      <c r="Q2927" t="str">
        <f>IF(PatientData[[#This Row],[bmi]]&lt;18.5,"Underweight",
IF(PatientData[[#This Row],[bmi]]&lt;25,"Normal",
IF(PatientData[[#This Row],[bmi]]&lt;30,"Overweight","Obese")))</f>
        <v>Normal</v>
      </c>
      <c r="R2927" t="str">
        <f t="shared" si="1533"/>
        <v>High BP</v>
      </c>
      <c r="S2927" t="str">
        <f t="shared" si="1534"/>
        <v>High Cost</v>
      </c>
    </row>
    <row r="2928" spans="1:19" x14ac:dyDescent="0.3">
      <c r="A2928">
        <v>59</v>
      </c>
      <c r="B2928" t="s">
        <v>20</v>
      </c>
      <c r="C2928">
        <v>24.5</v>
      </c>
      <c r="D2928">
        <v>132</v>
      </c>
      <c r="E2928">
        <v>84</v>
      </c>
      <c r="F2928">
        <v>192.3</v>
      </c>
      <c r="G2928">
        <v>86.3</v>
      </c>
      <c r="H2928">
        <v>75</v>
      </c>
      <c r="I2928">
        <v>1</v>
      </c>
      <c r="J2928" t="s">
        <v>16</v>
      </c>
      <c r="K2928" t="s">
        <v>21</v>
      </c>
      <c r="L2928" t="s">
        <v>22</v>
      </c>
      <c r="M2928">
        <v>6.4</v>
      </c>
      <c r="N2928">
        <v>16582</v>
      </c>
      <c r="O2928" t="s">
        <v>19</v>
      </c>
      <c r="P2928" t="str">
        <f t="shared" si="1556"/>
        <v>45-59</v>
      </c>
      <c r="Q2928" t="str">
        <f>IF(PatientData[[#This Row],[bmi]]&lt;18.5,"Underweight",
IF(PatientData[[#This Row],[bmi]]&lt;25,"Normal",
IF(PatientData[[#This Row],[bmi]]&lt;30,"Overweight","Obese")))</f>
        <v>Normal</v>
      </c>
      <c r="R2928" t="str">
        <f t="shared" si="1533"/>
        <v>High BP</v>
      </c>
      <c r="S2928" t="str">
        <f t="shared" si="1534"/>
        <v>High Cost</v>
      </c>
    </row>
    <row r="2929" spans="1:19" x14ac:dyDescent="0.3">
      <c r="A2929">
        <v>46</v>
      </c>
      <c r="B2929" t="s">
        <v>20</v>
      </c>
      <c r="C2929">
        <v>24.5</v>
      </c>
      <c r="D2929">
        <v>119</v>
      </c>
      <c r="E2929">
        <v>74</v>
      </c>
      <c r="F2929">
        <v>228.4</v>
      </c>
      <c r="G2929">
        <v>83.7</v>
      </c>
      <c r="H2929">
        <v>79</v>
      </c>
      <c r="I2929">
        <v>5</v>
      </c>
      <c r="J2929" t="s">
        <v>16</v>
      </c>
      <c r="K2929" t="s">
        <v>21</v>
      </c>
      <c r="L2929" t="s">
        <v>25</v>
      </c>
      <c r="M2929">
        <v>12.8</v>
      </c>
      <c r="N2929">
        <v>20721.150000000001</v>
      </c>
      <c r="O2929" t="s">
        <v>19</v>
      </c>
      <c r="P2929" t="str">
        <f t="shared" si="1556"/>
        <v>45-59</v>
      </c>
      <c r="Q2929" t="str">
        <f>IF(PatientData[[#This Row],[bmi]]&lt;18.5,"Underweight",
IF(PatientData[[#This Row],[bmi]]&lt;25,"Normal",
IF(PatientData[[#This Row],[bmi]]&lt;30,"Overweight","Obese")))</f>
        <v>Normal</v>
      </c>
      <c r="R2929" t="str">
        <f t="shared" si="1533"/>
        <v>Normal BP</v>
      </c>
      <c r="S2929" t="str">
        <f t="shared" si="1534"/>
        <v>High Cost</v>
      </c>
    </row>
    <row r="2930" spans="1:19" x14ac:dyDescent="0.3">
      <c r="A2930">
        <v>72</v>
      </c>
      <c r="B2930" t="s">
        <v>20</v>
      </c>
      <c r="C2930">
        <v>24.5</v>
      </c>
      <c r="D2930">
        <v>131</v>
      </c>
      <c r="E2930">
        <v>71</v>
      </c>
      <c r="F2930">
        <v>233.6</v>
      </c>
      <c r="G2930">
        <v>102.3</v>
      </c>
      <c r="H2930">
        <v>77</v>
      </c>
      <c r="I2930">
        <v>2</v>
      </c>
      <c r="J2930" t="s">
        <v>24</v>
      </c>
      <c r="K2930" t="s">
        <v>21</v>
      </c>
      <c r="L2930" t="s">
        <v>25</v>
      </c>
      <c r="M2930">
        <v>9.6999999999999993</v>
      </c>
      <c r="N2930">
        <v>18600.95</v>
      </c>
      <c r="O2930" t="s">
        <v>23</v>
      </c>
      <c r="P2930" t="str">
        <f t="shared" si="1556"/>
        <v>60-74</v>
      </c>
      <c r="Q2930" t="str">
        <f>IF(PatientData[[#This Row],[bmi]]&lt;18.5,"Underweight",
IF(PatientData[[#This Row],[bmi]]&lt;25,"Normal",
IF(PatientData[[#This Row],[bmi]]&lt;30,"Overweight","Obese")))</f>
        <v>Normal</v>
      </c>
      <c r="R2930" t="str">
        <f t="shared" si="1533"/>
        <v>High BP</v>
      </c>
      <c r="S2930" t="str">
        <f t="shared" si="1534"/>
        <v>High Cost</v>
      </c>
    </row>
    <row r="2931" spans="1:19" x14ac:dyDescent="0.3">
      <c r="A2931">
        <v>72</v>
      </c>
      <c r="B2931" t="s">
        <v>15</v>
      </c>
      <c r="C2931">
        <v>33.6</v>
      </c>
      <c r="D2931">
        <v>208</v>
      </c>
      <c r="E2931">
        <v>128</v>
      </c>
      <c r="F2931">
        <v>246.7</v>
      </c>
      <c r="G2931">
        <v>91.9</v>
      </c>
      <c r="H2931">
        <v>72</v>
      </c>
      <c r="I2931">
        <v>0</v>
      </c>
      <c r="J2931" t="s">
        <v>27</v>
      </c>
      <c r="K2931" t="s">
        <v>26</v>
      </c>
      <c r="L2931" t="s">
        <v>22</v>
      </c>
      <c r="M2931">
        <v>2.9</v>
      </c>
      <c r="N2931">
        <v>6660.49</v>
      </c>
      <c r="O2931" t="s">
        <v>19</v>
      </c>
      <c r="P2931" t="str">
        <f t="shared" ref="P2931" si="1557">IF(A2928&lt;30,"18-29",IF(A2928&lt;45,"30-44",IF(A2928&lt;60,"45-59",IF(A2928&lt;75,"60-74","75+"))))</f>
        <v>45-59</v>
      </c>
      <c r="Q2931" t="str">
        <f>IF(PatientData[[#This Row],[bmi]]&lt;18.5,"Underweight",
IF(PatientData[[#This Row],[bmi]]&lt;25,"Normal",
IF(PatientData[[#This Row],[bmi]]&lt;30,"Overweight","Obese")))</f>
        <v>Obese</v>
      </c>
      <c r="R2931" t="str">
        <f t="shared" si="1533"/>
        <v>High BP</v>
      </c>
      <c r="S2931" t="str">
        <f t="shared" si="1534"/>
        <v>Normal Cost</v>
      </c>
    </row>
    <row r="2932" spans="1:19" x14ac:dyDescent="0.3">
      <c r="A2932">
        <v>72</v>
      </c>
      <c r="B2932" t="s">
        <v>20</v>
      </c>
      <c r="C2932">
        <v>24.5</v>
      </c>
      <c r="D2932">
        <v>129</v>
      </c>
      <c r="E2932">
        <v>77</v>
      </c>
      <c r="F2932">
        <v>206.9</v>
      </c>
      <c r="G2932">
        <v>117.4</v>
      </c>
      <c r="H2932">
        <v>70</v>
      </c>
      <c r="I2932">
        <v>0</v>
      </c>
      <c r="J2932" t="s">
        <v>27</v>
      </c>
      <c r="K2932" t="s">
        <v>17</v>
      </c>
      <c r="L2932" t="s">
        <v>25</v>
      </c>
      <c r="M2932">
        <v>1.5</v>
      </c>
      <c r="N2932">
        <v>4035.04</v>
      </c>
      <c r="O2932" t="s">
        <v>19</v>
      </c>
      <c r="P2932" t="str">
        <f t="shared" ref="P2932:P2933" si="1558">IF(A2932&lt;30,"18-29",IF(A2932&lt;45,"30-44",IF(A2932&lt;60,"45-59",IF(A2932&lt;75,"60-74","75+"))))</f>
        <v>60-74</v>
      </c>
      <c r="Q2932" t="str">
        <f>IF(PatientData[[#This Row],[bmi]]&lt;18.5,"Underweight",
IF(PatientData[[#This Row],[bmi]]&lt;25,"Normal",
IF(PatientData[[#This Row],[bmi]]&lt;30,"Overweight","Obese")))</f>
        <v>Normal</v>
      </c>
      <c r="R2932" t="str">
        <f t="shared" si="1533"/>
        <v>High BP</v>
      </c>
      <c r="S2932" t="str">
        <f t="shared" si="1534"/>
        <v>Normal Cost</v>
      </c>
    </row>
    <row r="2933" spans="1:19" x14ac:dyDescent="0.3">
      <c r="A2933">
        <v>62</v>
      </c>
      <c r="B2933" t="s">
        <v>20</v>
      </c>
      <c r="C2933">
        <v>24.5</v>
      </c>
      <c r="D2933">
        <v>129</v>
      </c>
      <c r="E2933">
        <v>83</v>
      </c>
      <c r="F2933">
        <v>229.9</v>
      </c>
      <c r="G2933">
        <v>122.9</v>
      </c>
      <c r="H2933">
        <v>73</v>
      </c>
      <c r="I2933">
        <v>0</v>
      </c>
      <c r="J2933" t="s">
        <v>24</v>
      </c>
      <c r="K2933" t="s">
        <v>21</v>
      </c>
      <c r="L2933" t="s">
        <v>25</v>
      </c>
      <c r="M2933">
        <v>7.3</v>
      </c>
      <c r="N2933">
        <v>15320.5</v>
      </c>
      <c r="O2933" t="s">
        <v>19</v>
      </c>
      <c r="P2933" t="str">
        <f t="shared" si="1558"/>
        <v>60-74</v>
      </c>
      <c r="Q2933" t="str">
        <f>IF(PatientData[[#This Row],[bmi]]&lt;18.5,"Underweight",
IF(PatientData[[#This Row],[bmi]]&lt;25,"Normal",
IF(PatientData[[#This Row],[bmi]]&lt;30,"Overweight","Obese")))</f>
        <v>Normal</v>
      </c>
      <c r="R2933" t="str">
        <f t="shared" si="1533"/>
        <v>High BP</v>
      </c>
      <c r="S2933" t="str">
        <f t="shared" si="1534"/>
        <v>High Cost</v>
      </c>
    </row>
    <row r="2934" spans="1:19" x14ac:dyDescent="0.3">
      <c r="A2934">
        <v>78</v>
      </c>
      <c r="B2934" t="s">
        <v>15</v>
      </c>
      <c r="C2934">
        <v>25.6</v>
      </c>
      <c r="D2934">
        <v>153</v>
      </c>
      <c r="E2934">
        <v>96</v>
      </c>
      <c r="F2934">
        <v>271.7</v>
      </c>
      <c r="G2934">
        <v>97.9</v>
      </c>
      <c r="H2934">
        <v>84</v>
      </c>
      <c r="I2934">
        <v>2</v>
      </c>
      <c r="J2934" t="s">
        <v>24</v>
      </c>
      <c r="K2934" t="s">
        <v>28</v>
      </c>
      <c r="L2934" t="s">
        <v>18</v>
      </c>
      <c r="M2934">
        <v>6.8</v>
      </c>
      <c r="N2934">
        <v>15413.2</v>
      </c>
      <c r="O2934" t="s">
        <v>19</v>
      </c>
      <c r="P2934" t="str">
        <f t="shared" ref="P2934" si="1559">IF(A2931&lt;30,"18-29",IF(A2931&lt;45,"30-44",IF(A2931&lt;60,"45-59",IF(A2931&lt;75,"60-74","75+"))))</f>
        <v>60-74</v>
      </c>
      <c r="Q2934" t="str">
        <f>IF(PatientData[[#This Row],[bmi]]&lt;18.5,"Underweight",
IF(PatientData[[#This Row],[bmi]]&lt;25,"Normal",
IF(PatientData[[#This Row],[bmi]]&lt;30,"Overweight","Obese")))</f>
        <v>Overweight</v>
      </c>
      <c r="R2934" t="str">
        <f t="shared" si="1533"/>
        <v>High BP</v>
      </c>
      <c r="S2934" t="str">
        <f t="shared" si="1534"/>
        <v>High Cost</v>
      </c>
    </row>
    <row r="2935" spans="1:19" x14ac:dyDescent="0.3">
      <c r="A2935">
        <v>60</v>
      </c>
      <c r="B2935" t="s">
        <v>20</v>
      </c>
      <c r="C2935">
        <v>24.5</v>
      </c>
      <c r="D2935">
        <v>210</v>
      </c>
      <c r="E2935">
        <v>133</v>
      </c>
      <c r="F2935">
        <v>236.5</v>
      </c>
      <c r="G2935">
        <v>143.30000000000001</v>
      </c>
      <c r="H2935">
        <v>67</v>
      </c>
      <c r="I2935">
        <v>1</v>
      </c>
      <c r="J2935" t="s">
        <v>24</v>
      </c>
      <c r="K2935" t="s">
        <v>17</v>
      </c>
      <c r="L2935" t="s">
        <v>18</v>
      </c>
      <c r="M2935">
        <v>4.0999999999999996</v>
      </c>
      <c r="N2935">
        <v>8013.07</v>
      </c>
      <c r="O2935" t="s">
        <v>19</v>
      </c>
      <c r="P2935" t="str">
        <f t="shared" ref="P2935:P2936" si="1560">IF(A2935&lt;30,"18-29",IF(A2935&lt;45,"30-44",IF(A2935&lt;60,"45-59",IF(A2935&lt;75,"60-74","75+"))))</f>
        <v>60-74</v>
      </c>
      <c r="Q2935" t="str">
        <f>IF(PatientData[[#This Row],[bmi]]&lt;18.5,"Underweight",
IF(PatientData[[#This Row],[bmi]]&lt;25,"Normal",
IF(PatientData[[#This Row],[bmi]]&lt;30,"Overweight","Obese")))</f>
        <v>Normal</v>
      </c>
      <c r="R2935" t="str">
        <f t="shared" si="1533"/>
        <v>High BP</v>
      </c>
      <c r="S2935" t="str">
        <f t="shared" si="1534"/>
        <v>Normal Cost</v>
      </c>
    </row>
    <row r="2936" spans="1:19" x14ac:dyDescent="0.3">
      <c r="A2936">
        <v>55</v>
      </c>
      <c r="B2936" t="s">
        <v>20</v>
      </c>
      <c r="C2936">
        <v>24.5</v>
      </c>
      <c r="D2936">
        <v>115</v>
      </c>
      <c r="E2936">
        <v>73</v>
      </c>
      <c r="F2936">
        <v>207.9</v>
      </c>
      <c r="G2936">
        <v>113</v>
      </c>
      <c r="H2936">
        <v>74</v>
      </c>
      <c r="I2936">
        <v>0</v>
      </c>
      <c r="J2936" t="s">
        <v>27</v>
      </c>
      <c r="K2936" t="s">
        <v>21</v>
      </c>
      <c r="L2936" t="s">
        <v>25</v>
      </c>
      <c r="M2936">
        <v>37</v>
      </c>
      <c r="N2936">
        <v>64210.98</v>
      </c>
      <c r="O2936" t="s">
        <v>19</v>
      </c>
      <c r="P2936" t="str">
        <f t="shared" si="1560"/>
        <v>45-59</v>
      </c>
      <c r="Q2936" t="str">
        <f>IF(PatientData[[#This Row],[bmi]]&lt;18.5,"Underweight",
IF(PatientData[[#This Row],[bmi]]&lt;25,"Normal",
IF(PatientData[[#This Row],[bmi]]&lt;30,"Overweight","Obese")))</f>
        <v>Normal</v>
      </c>
      <c r="R2936" t="str">
        <f t="shared" si="1533"/>
        <v>Normal BP</v>
      </c>
      <c r="S2936" t="str">
        <f t="shared" si="1534"/>
        <v>High Cost</v>
      </c>
    </row>
    <row r="2937" spans="1:19" x14ac:dyDescent="0.3">
      <c r="A2937">
        <v>48</v>
      </c>
      <c r="B2937" t="s">
        <v>15</v>
      </c>
      <c r="C2937">
        <v>33.799999999999997</v>
      </c>
      <c r="D2937">
        <v>127</v>
      </c>
      <c r="E2937">
        <v>79</v>
      </c>
      <c r="F2937">
        <v>243.1</v>
      </c>
      <c r="G2937">
        <v>150.9</v>
      </c>
      <c r="H2937">
        <v>89</v>
      </c>
      <c r="I2937">
        <v>2</v>
      </c>
      <c r="J2937" t="s">
        <v>27</v>
      </c>
      <c r="K2937" t="s">
        <v>28</v>
      </c>
      <c r="L2937" t="s">
        <v>22</v>
      </c>
      <c r="M2937">
        <v>1.7</v>
      </c>
      <c r="N2937">
        <v>7581.52</v>
      </c>
      <c r="O2937" t="s">
        <v>23</v>
      </c>
      <c r="P2937" t="str">
        <f t="shared" ref="P2937" si="1561">IF(A2934&lt;30,"18-29",IF(A2934&lt;45,"30-44",IF(A2934&lt;60,"45-59",IF(A2934&lt;75,"60-74","75+"))))</f>
        <v>75+</v>
      </c>
      <c r="Q2937" t="str">
        <f>IF(PatientData[[#This Row],[bmi]]&lt;18.5,"Underweight",
IF(PatientData[[#This Row],[bmi]]&lt;25,"Normal",
IF(PatientData[[#This Row],[bmi]]&lt;30,"Overweight","Obese")))</f>
        <v>Obese</v>
      </c>
      <c r="R2937" t="str">
        <f t="shared" si="1533"/>
        <v>High BP</v>
      </c>
      <c r="S2937" t="str">
        <f t="shared" si="1534"/>
        <v>Normal Cost</v>
      </c>
    </row>
    <row r="2938" spans="1:19" x14ac:dyDescent="0.3">
      <c r="A2938">
        <v>73</v>
      </c>
      <c r="B2938" t="s">
        <v>20</v>
      </c>
      <c r="C2938">
        <v>24.5</v>
      </c>
      <c r="D2938">
        <v>128</v>
      </c>
      <c r="E2938">
        <v>85</v>
      </c>
      <c r="F2938">
        <v>191.3</v>
      </c>
      <c r="G2938">
        <v>131</v>
      </c>
      <c r="H2938">
        <v>64</v>
      </c>
      <c r="I2938">
        <v>2</v>
      </c>
      <c r="J2938" t="s">
        <v>27</v>
      </c>
      <c r="K2938" t="s">
        <v>17</v>
      </c>
      <c r="L2938" t="s">
        <v>25</v>
      </c>
      <c r="M2938">
        <v>4.2</v>
      </c>
      <c r="N2938">
        <v>8201.66</v>
      </c>
      <c r="O2938" t="s">
        <v>19</v>
      </c>
      <c r="P2938" t="str">
        <f t="shared" ref="P2938:P2940" si="1562">IF(A2938&lt;30,"18-29",IF(A2938&lt;45,"30-44",IF(A2938&lt;60,"45-59",IF(A2938&lt;75,"60-74","75+"))))</f>
        <v>60-74</v>
      </c>
      <c r="Q2938" t="str">
        <f>IF(PatientData[[#This Row],[bmi]]&lt;18.5,"Underweight",
IF(PatientData[[#This Row],[bmi]]&lt;25,"Normal",
IF(PatientData[[#This Row],[bmi]]&lt;30,"Overweight","Obese")))</f>
        <v>Normal</v>
      </c>
      <c r="R2938" t="str">
        <f t="shared" si="1533"/>
        <v>High BP</v>
      </c>
      <c r="S2938" t="str">
        <f t="shared" si="1534"/>
        <v>Normal Cost</v>
      </c>
    </row>
    <row r="2939" spans="1:19" x14ac:dyDescent="0.3">
      <c r="A2939">
        <v>18</v>
      </c>
      <c r="B2939" t="s">
        <v>20</v>
      </c>
      <c r="C2939">
        <v>24.5</v>
      </c>
      <c r="D2939">
        <v>122</v>
      </c>
      <c r="E2939">
        <v>80</v>
      </c>
      <c r="F2939">
        <v>167.5</v>
      </c>
      <c r="G2939">
        <v>143.69999999999999</v>
      </c>
      <c r="H2939">
        <v>85</v>
      </c>
      <c r="I2939">
        <v>1</v>
      </c>
      <c r="J2939" t="s">
        <v>16</v>
      </c>
      <c r="K2939" t="s">
        <v>21</v>
      </c>
      <c r="L2939" t="s">
        <v>18</v>
      </c>
      <c r="M2939">
        <v>11.4</v>
      </c>
      <c r="N2939">
        <v>19986.150000000001</v>
      </c>
      <c r="O2939" t="s">
        <v>19</v>
      </c>
      <c r="P2939" t="str">
        <f t="shared" si="1562"/>
        <v>18-29</v>
      </c>
      <c r="Q2939" t="str">
        <f>IF(PatientData[[#This Row],[bmi]]&lt;18.5,"Underweight",
IF(PatientData[[#This Row],[bmi]]&lt;25,"Normal",
IF(PatientData[[#This Row],[bmi]]&lt;30,"Overweight","Obese")))</f>
        <v>Normal</v>
      </c>
      <c r="R2939" t="str">
        <f t="shared" si="1533"/>
        <v>High BP</v>
      </c>
      <c r="S2939" t="str">
        <f t="shared" si="1534"/>
        <v>High Cost</v>
      </c>
    </row>
    <row r="2940" spans="1:19" x14ac:dyDescent="0.3">
      <c r="A2940">
        <v>73</v>
      </c>
      <c r="B2940" t="s">
        <v>20</v>
      </c>
      <c r="C2940">
        <v>24.5</v>
      </c>
      <c r="D2940">
        <v>101</v>
      </c>
      <c r="E2940">
        <v>60</v>
      </c>
      <c r="F2940">
        <v>218.4</v>
      </c>
      <c r="G2940">
        <v>107.5</v>
      </c>
      <c r="H2940">
        <v>85</v>
      </c>
      <c r="I2940">
        <v>2</v>
      </c>
      <c r="J2940" t="s">
        <v>16</v>
      </c>
      <c r="K2940" t="s">
        <v>21</v>
      </c>
      <c r="L2940" t="s">
        <v>18</v>
      </c>
      <c r="M2940">
        <v>8.3000000000000007</v>
      </c>
      <c r="N2940">
        <v>14710</v>
      </c>
      <c r="O2940" t="s">
        <v>23</v>
      </c>
      <c r="P2940" t="str">
        <f t="shared" si="1562"/>
        <v>60-74</v>
      </c>
      <c r="Q2940" t="str">
        <f>IF(PatientData[[#This Row],[bmi]]&lt;18.5,"Underweight",
IF(PatientData[[#This Row],[bmi]]&lt;25,"Normal",
IF(PatientData[[#This Row],[bmi]]&lt;30,"Overweight","Obese")))</f>
        <v>Normal</v>
      </c>
      <c r="R2940" t="str">
        <f t="shared" si="1533"/>
        <v>Normal BP</v>
      </c>
      <c r="S2940" t="str">
        <f t="shared" si="1534"/>
        <v>Normal Cost</v>
      </c>
    </row>
    <row r="2941" spans="1:19" x14ac:dyDescent="0.3">
      <c r="A2941">
        <v>41</v>
      </c>
      <c r="B2941" t="s">
        <v>15</v>
      </c>
      <c r="C2941">
        <v>28.9</v>
      </c>
      <c r="D2941">
        <v>117</v>
      </c>
      <c r="E2941">
        <v>73</v>
      </c>
      <c r="F2941">
        <v>215.3</v>
      </c>
      <c r="G2941">
        <v>99.7</v>
      </c>
      <c r="H2941">
        <v>95</v>
      </c>
      <c r="I2941">
        <v>3</v>
      </c>
      <c r="J2941" t="s">
        <v>16</v>
      </c>
      <c r="K2941" t="s">
        <v>26</v>
      </c>
      <c r="L2941" t="s">
        <v>18</v>
      </c>
      <c r="M2941">
        <v>6.7</v>
      </c>
      <c r="N2941">
        <v>12627.51</v>
      </c>
      <c r="O2941" t="s">
        <v>19</v>
      </c>
      <c r="P2941" t="str">
        <f t="shared" ref="P2941:P2942" si="1563">IF(A2938&lt;30,"18-29",IF(A2938&lt;45,"30-44",IF(A2938&lt;60,"45-59",IF(A2938&lt;75,"60-74","75+"))))</f>
        <v>60-74</v>
      </c>
      <c r="Q2941" t="str">
        <f>IF(PatientData[[#This Row],[bmi]]&lt;18.5,"Underweight",
IF(PatientData[[#This Row],[bmi]]&lt;25,"Normal",
IF(PatientData[[#This Row],[bmi]]&lt;30,"Overweight","Obese")))</f>
        <v>Overweight</v>
      </c>
      <c r="R2941" t="str">
        <f t="shared" si="1533"/>
        <v>Normal BP</v>
      </c>
      <c r="S2941" t="str">
        <f t="shared" si="1534"/>
        <v>Normal Cost</v>
      </c>
    </row>
    <row r="2942" spans="1:19" x14ac:dyDescent="0.3">
      <c r="A2942">
        <v>79</v>
      </c>
      <c r="B2942" t="s">
        <v>15</v>
      </c>
      <c r="C2942">
        <v>32</v>
      </c>
      <c r="D2942">
        <v>151</v>
      </c>
      <c r="E2942">
        <v>85</v>
      </c>
      <c r="F2942">
        <v>260.89999999999998</v>
      </c>
      <c r="G2942">
        <v>144.30000000000001</v>
      </c>
      <c r="H2942">
        <v>101</v>
      </c>
      <c r="I2942">
        <v>0</v>
      </c>
      <c r="J2942" t="s">
        <v>16</v>
      </c>
      <c r="K2942" t="s">
        <v>21</v>
      </c>
      <c r="L2942" t="s">
        <v>18</v>
      </c>
      <c r="M2942">
        <v>17.7</v>
      </c>
      <c r="N2942">
        <v>36765.919999999998</v>
      </c>
      <c r="O2942" t="s">
        <v>19</v>
      </c>
      <c r="P2942" t="str">
        <f t="shared" si="1563"/>
        <v>18-29</v>
      </c>
      <c r="Q2942" t="str">
        <f>IF(PatientData[[#This Row],[bmi]]&lt;18.5,"Underweight",
IF(PatientData[[#This Row],[bmi]]&lt;25,"Normal",
IF(PatientData[[#This Row],[bmi]]&lt;30,"Overweight","Obese")))</f>
        <v>Obese</v>
      </c>
      <c r="R2942" t="str">
        <f t="shared" si="1533"/>
        <v>High BP</v>
      </c>
      <c r="S2942" t="str">
        <f t="shared" si="1534"/>
        <v>High Cost</v>
      </c>
    </row>
    <row r="2943" spans="1:19" x14ac:dyDescent="0.3">
      <c r="A2943">
        <v>79</v>
      </c>
      <c r="B2943" t="s">
        <v>20</v>
      </c>
      <c r="C2943">
        <v>24.5</v>
      </c>
      <c r="D2943">
        <v>123</v>
      </c>
      <c r="E2943">
        <v>81</v>
      </c>
      <c r="F2943">
        <v>196.7</v>
      </c>
      <c r="G2943">
        <v>102.9</v>
      </c>
      <c r="H2943">
        <v>94</v>
      </c>
      <c r="I2943">
        <v>0</v>
      </c>
      <c r="J2943" t="s">
        <v>16</v>
      </c>
      <c r="K2943" t="s">
        <v>26</v>
      </c>
      <c r="L2943" t="s">
        <v>18</v>
      </c>
      <c r="M2943">
        <v>41.6</v>
      </c>
      <c r="N2943">
        <v>71571.990000000005</v>
      </c>
      <c r="O2943" t="s">
        <v>19</v>
      </c>
      <c r="P2943" t="str">
        <f t="shared" ref="P2943" si="1564">IF(A2943&lt;30,"18-29",IF(A2943&lt;45,"30-44",IF(A2943&lt;60,"45-59",IF(A2943&lt;75,"60-74","75+"))))</f>
        <v>75+</v>
      </c>
      <c r="Q2943" t="str">
        <f>IF(PatientData[[#This Row],[bmi]]&lt;18.5,"Underweight",
IF(PatientData[[#This Row],[bmi]]&lt;25,"Normal",
IF(PatientData[[#This Row],[bmi]]&lt;30,"Overweight","Obese")))</f>
        <v>Normal</v>
      </c>
      <c r="R2943" t="str">
        <f t="shared" si="1533"/>
        <v>High BP</v>
      </c>
      <c r="S2943" t="str">
        <f t="shared" si="1534"/>
        <v>High Cost</v>
      </c>
    </row>
    <row r="2944" spans="1:19" x14ac:dyDescent="0.3">
      <c r="A2944">
        <v>36</v>
      </c>
      <c r="B2944" t="s">
        <v>15</v>
      </c>
      <c r="C2944">
        <v>28.4</v>
      </c>
      <c r="D2944">
        <v>129</v>
      </c>
      <c r="E2944">
        <v>81</v>
      </c>
      <c r="F2944">
        <v>164.2</v>
      </c>
      <c r="G2944">
        <v>97.3</v>
      </c>
      <c r="H2944">
        <v>78</v>
      </c>
      <c r="I2944">
        <v>1</v>
      </c>
      <c r="J2944" t="s">
        <v>16</v>
      </c>
      <c r="K2944" t="s">
        <v>21</v>
      </c>
      <c r="L2944" t="s">
        <v>18</v>
      </c>
      <c r="M2944">
        <v>8.8000000000000007</v>
      </c>
      <c r="N2944">
        <v>15698.5</v>
      </c>
      <c r="O2944" t="s">
        <v>19</v>
      </c>
      <c r="P2944" t="str">
        <f t="shared" ref="P2944" si="1565">IF(A2941&lt;30,"18-29",IF(A2941&lt;45,"30-44",IF(A2941&lt;60,"45-59",IF(A2941&lt;75,"60-74","75+"))))</f>
        <v>30-44</v>
      </c>
      <c r="Q2944" t="str">
        <f>IF(PatientData[[#This Row],[bmi]]&lt;18.5,"Underweight",
IF(PatientData[[#This Row],[bmi]]&lt;25,"Normal",
IF(PatientData[[#This Row],[bmi]]&lt;30,"Overweight","Obese")))</f>
        <v>Overweight</v>
      </c>
      <c r="R2944" t="str">
        <f t="shared" si="1533"/>
        <v>High BP</v>
      </c>
      <c r="S2944" t="str">
        <f t="shared" si="1534"/>
        <v>High Cost</v>
      </c>
    </row>
    <row r="2945" spans="1:19" x14ac:dyDescent="0.3">
      <c r="A2945">
        <v>73</v>
      </c>
      <c r="B2945" t="s">
        <v>20</v>
      </c>
      <c r="C2945">
        <v>24.5</v>
      </c>
      <c r="D2945">
        <v>118</v>
      </c>
      <c r="E2945">
        <v>71</v>
      </c>
      <c r="F2945">
        <v>215</v>
      </c>
      <c r="G2945">
        <v>112.2</v>
      </c>
      <c r="H2945">
        <v>95</v>
      </c>
      <c r="I2945">
        <v>1</v>
      </c>
      <c r="J2945" t="s">
        <v>16</v>
      </c>
      <c r="K2945" t="s">
        <v>21</v>
      </c>
      <c r="L2945" t="s">
        <v>22</v>
      </c>
      <c r="M2945">
        <v>7.1</v>
      </c>
      <c r="N2945">
        <v>14712.99</v>
      </c>
      <c r="O2945" t="s">
        <v>23</v>
      </c>
      <c r="P2945" t="str">
        <f t="shared" ref="P2945:P2946" si="1566">IF(A2945&lt;30,"18-29",IF(A2945&lt;45,"30-44",IF(A2945&lt;60,"45-59",IF(A2945&lt;75,"60-74","75+"))))</f>
        <v>60-74</v>
      </c>
      <c r="Q2945" t="str">
        <f>IF(PatientData[[#This Row],[bmi]]&lt;18.5,"Underweight",
IF(PatientData[[#This Row],[bmi]]&lt;25,"Normal",
IF(PatientData[[#This Row],[bmi]]&lt;30,"Overweight","Obese")))</f>
        <v>Normal</v>
      </c>
      <c r="R2945" t="str">
        <f t="shared" si="1533"/>
        <v>Normal BP</v>
      </c>
      <c r="S2945" t="str">
        <f t="shared" si="1534"/>
        <v>Normal Cost</v>
      </c>
    </row>
    <row r="2946" spans="1:19" x14ac:dyDescent="0.3">
      <c r="A2946">
        <v>61</v>
      </c>
      <c r="B2946" t="s">
        <v>20</v>
      </c>
      <c r="C2946">
        <v>24.5</v>
      </c>
      <c r="D2946">
        <v>124</v>
      </c>
      <c r="E2946">
        <v>76</v>
      </c>
      <c r="F2946">
        <v>185.9</v>
      </c>
      <c r="G2946">
        <v>83</v>
      </c>
      <c r="H2946">
        <v>70</v>
      </c>
      <c r="I2946">
        <v>0</v>
      </c>
      <c r="J2946" t="s">
        <v>16</v>
      </c>
      <c r="K2946" t="s">
        <v>28</v>
      </c>
      <c r="L2946" t="s">
        <v>22</v>
      </c>
      <c r="M2946">
        <v>8.5</v>
      </c>
      <c r="N2946">
        <v>20347.88</v>
      </c>
      <c r="O2946" t="s">
        <v>19</v>
      </c>
      <c r="P2946" t="str">
        <f t="shared" si="1566"/>
        <v>60-74</v>
      </c>
      <c r="Q2946" t="str">
        <f>IF(PatientData[[#This Row],[bmi]]&lt;18.5,"Underweight",
IF(PatientData[[#This Row],[bmi]]&lt;25,"Normal",
IF(PatientData[[#This Row],[bmi]]&lt;30,"Overweight","Obese")))</f>
        <v>Normal</v>
      </c>
      <c r="R2946" t="str">
        <f t="shared" si="1533"/>
        <v>High BP</v>
      </c>
      <c r="S2946" t="str">
        <f t="shared" si="1534"/>
        <v>High Cost</v>
      </c>
    </row>
    <row r="2947" spans="1:19" x14ac:dyDescent="0.3">
      <c r="A2947">
        <v>76</v>
      </c>
      <c r="B2947" t="s">
        <v>15</v>
      </c>
      <c r="C2947">
        <v>33.6</v>
      </c>
      <c r="D2947">
        <v>138</v>
      </c>
      <c r="E2947">
        <v>84</v>
      </c>
      <c r="F2947">
        <v>265.3</v>
      </c>
      <c r="G2947">
        <v>134.1</v>
      </c>
      <c r="H2947">
        <v>63</v>
      </c>
      <c r="I2947">
        <v>0</v>
      </c>
      <c r="J2947" t="s">
        <v>16</v>
      </c>
      <c r="K2947" t="s">
        <v>28</v>
      </c>
      <c r="L2947" t="s">
        <v>18</v>
      </c>
      <c r="M2947">
        <v>9.4</v>
      </c>
      <c r="N2947">
        <v>19385.22</v>
      </c>
      <c r="O2947" t="s">
        <v>19</v>
      </c>
      <c r="P2947" t="str">
        <f t="shared" ref="P2947" si="1567">IF(A2944&lt;30,"18-29",IF(A2944&lt;45,"30-44",IF(A2944&lt;60,"45-59",IF(A2944&lt;75,"60-74","75+"))))</f>
        <v>30-44</v>
      </c>
      <c r="Q2947" t="str">
        <f>IF(PatientData[[#This Row],[bmi]]&lt;18.5,"Underweight",
IF(PatientData[[#This Row],[bmi]]&lt;25,"Normal",
IF(PatientData[[#This Row],[bmi]]&lt;30,"Overweight","Obese")))</f>
        <v>Obese</v>
      </c>
      <c r="R2947" t="str">
        <f t="shared" ref="R2947:R3010" si="1568">IF(AND(D2947&lt;120,E2947&lt;80),"Normal BP","High BP")</f>
        <v>High BP</v>
      </c>
      <c r="S2947" t="str">
        <f t="shared" ref="S2947:S3010" si="1569">IF(N2947&gt;15000,"High Cost","Normal Cost")</f>
        <v>High Cost</v>
      </c>
    </row>
    <row r="2948" spans="1:19" x14ac:dyDescent="0.3">
      <c r="A2948">
        <v>65</v>
      </c>
      <c r="B2948" t="s">
        <v>20</v>
      </c>
      <c r="C2948">
        <v>24.5</v>
      </c>
      <c r="D2948">
        <v>127</v>
      </c>
      <c r="E2948">
        <v>67</v>
      </c>
      <c r="F2948">
        <v>237.8</v>
      </c>
      <c r="G2948">
        <v>103.1</v>
      </c>
      <c r="H2948">
        <v>70</v>
      </c>
      <c r="I2948">
        <v>1</v>
      </c>
      <c r="J2948" t="s">
        <v>24</v>
      </c>
      <c r="K2948" t="s">
        <v>28</v>
      </c>
      <c r="L2948" t="s">
        <v>18</v>
      </c>
      <c r="M2948">
        <v>3.8</v>
      </c>
      <c r="N2948">
        <v>10133.76</v>
      </c>
      <c r="O2948" t="s">
        <v>19</v>
      </c>
      <c r="P2948" t="str">
        <f t="shared" ref="P2948:P2949" si="1570">IF(A2948&lt;30,"18-29",IF(A2948&lt;45,"30-44",IF(A2948&lt;60,"45-59",IF(A2948&lt;75,"60-74","75+"))))</f>
        <v>60-74</v>
      </c>
      <c r="Q2948" t="str">
        <f>IF(PatientData[[#This Row],[bmi]]&lt;18.5,"Underweight",
IF(PatientData[[#This Row],[bmi]]&lt;25,"Normal",
IF(PatientData[[#This Row],[bmi]]&lt;30,"Overweight","Obese")))</f>
        <v>Normal</v>
      </c>
      <c r="R2948" t="str">
        <f t="shared" si="1568"/>
        <v>High BP</v>
      </c>
      <c r="S2948" t="str">
        <f t="shared" si="1569"/>
        <v>Normal Cost</v>
      </c>
    </row>
    <row r="2949" spans="1:19" x14ac:dyDescent="0.3">
      <c r="A2949">
        <v>57</v>
      </c>
      <c r="B2949" t="s">
        <v>20</v>
      </c>
      <c r="C2949">
        <v>24.5</v>
      </c>
      <c r="D2949">
        <v>130</v>
      </c>
      <c r="E2949">
        <v>78</v>
      </c>
      <c r="F2949">
        <v>217.6</v>
      </c>
      <c r="G2949">
        <v>120.6</v>
      </c>
      <c r="H2949">
        <v>76</v>
      </c>
      <c r="I2949">
        <v>3</v>
      </c>
      <c r="J2949" t="s">
        <v>27</v>
      </c>
      <c r="K2949" t="s">
        <v>28</v>
      </c>
      <c r="L2949" t="s">
        <v>18</v>
      </c>
      <c r="M2949">
        <v>4.9000000000000004</v>
      </c>
      <c r="N2949">
        <v>12651.43</v>
      </c>
      <c r="O2949" t="s">
        <v>19</v>
      </c>
      <c r="P2949" t="str">
        <f t="shared" si="1570"/>
        <v>45-59</v>
      </c>
      <c r="Q2949" t="str">
        <f>IF(PatientData[[#This Row],[bmi]]&lt;18.5,"Underweight",
IF(PatientData[[#This Row],[bmi]]&lt;25,"Normal",
IF(PatientData[[#This Row],[bmi]]&lt;30,"Overweight","Obese")))</f>
        <v>Normal</v>
      </c>
      <c r="R2949" t="str">
        <f t="shared" si="1568"/>
        <v>High BP</v>
      </c>
      <c r="S2949" t="str">
        <f t="shared" si="1569"/>
        <v>Normal Cost</v>
      </c>
    </row>
    <row r="2950" spans="1:19" x14ac:dyDescent="0.3">
      <c r="A2950">
        <v>62</v>
      </c>
      <c r="B2950" t="s">
        <v>15</v>
      </c>
      <c r="C2950">
        <v>18.7</v>
      </c>
      <c r="D2950">
        <v>126</v>
      </c>
      <c r="E2950">
        <v>75</v>
      </c>
      <c r="F2950">
        <v>207.9</v>
      </c>
      <c r="G2950">
        <v>98.5</v>
      </c>
      <c r="H2950">
        <v>77</v>
      </c>
      <c r="I2950">
        <v>0</v>
      </c>
      <c r="J2950" t="s">
        <v>27</v>
      </c>
      <c r="K2950" t="s">
        <v>21</v>
      </c>
      <c r="L2950" t="s">
        <v>18</v>
      </c>
      <c r="M2950">
        <v>2.9</v>
      </c>
      <c r="N2950">
        <v>7553.71</v>
      </c>
      <c r="O2950" t="s">
        <v>19</v>
      </c>
      <c r="P2950" t="str">
        <f t="shared" ref="P2950" si="1571">IF(A2947&lt;30,"18-29",IF(A2947&lt;45,"30-44",IF(A2947&lt;60,"45-59",IF(A2947&lt;75,"60-74","75+"))))</f>
        <v>75+</v>
      </c>
      <c r="Q2950" t="str">
        <f>IF(PatientData[[#This Row],[bmi]]&lt;18.5,"Underweight",
IF(PatientData[[#This Row],[bmi]]&lt;25,"Normal",
IF(PatientData[[#This Row],[bmi]]&lt;30,"Overweight","Obese")))</f>
        <v>Normal</v>
      </c>
      <c r="R2950" t="str">
        <f t="shared" si="1568"/>
        <v>High BP</v>
      </c>
      <c r="S2950" t="str">
        <f t="shared" si="1569"/>
        <v>Normal Cost</v>
      </c>
    </row>
    <row r="2951" spans="1:19" x14ac:dyDescent="0.3">
      <c r="A2951">
        <v>64</v>
      </c>
      <c r="B2951" t="s">
        <v>20</v>
      </c>
      <c r="C2951">
        <v>24.5</v>
      </c>
      <c r="D2951">
        <v>131</v>
      </c>
      <c r="E2951">
        <v>77</v>
      </c>
      <c r="F2951">
        <v>174.5</v>
      </c>
      <c r="G2951">
        <v>97</v>
      </c>
      <c r="H2951">
        <v>78</v>
      </c>
      <c r="I2951">
        <v>1</v>
      </c>
      <c r="J2951" t="s">
        <v>27</v>
      </c>
      <c r="K2951" t="s">
        <v>21</v>
      </c>
      <c r="L2951" t="s">
        <v>25</v>
      </c>
      <c r="M2951">
        <v>4.5</v>
      </c>
      <c r="N2951">
        <v>8482.39</v>
      </c>
      <c r="O2951" t="s">
        <v>19</v>
      </c>
      <c r="P2951" t="str">
        <f t="shared" ref="P2951:P2954" si="1572">IF(A2951&lt;30,"18-29",IF(A2951&lt;45,"30-44",IF(A2951&lt;60,"45-59",IF(A2951&lt;75,"60-74","75+"))))</f>
        <v>60-74</v>
      </c>
      <c r="Q2951" t="str">
        <f>IF(PatientData[[#This Row],[bmi]]&lt;18.5,"Underweight",
IF(PatientData[[#This Row],[bmi]]&lt;25,"Normal",
IF(PatientData[[#This Row],[bmi]]&lt;30,"Overweight","Obese")))</f>
        <v>Normal</v>
      </c>
      <c r="R2951" t="str">
        <f t="shared" si="1568"/>
        <v>High BP</v>
      </c>
      <c r="S2951" t="str">
        <f t="shared" si="1569"/>
        <v>Normal Cost</v>
      </c>
    </row>
    <row r="2952" spans="1:19" x14ac:dyDescent="0.3">
      <c r="A2952">
        <v>33</v>
      </c>
      <c r="B2952" t="s">
        <v>20</v>
      </c>
      <c r="C2952">
        <v>24.5</v>
      </c>
      <c r="D2952">
        <v>140</v>
      </c>
      <c r="E2952">
        <v>84</v>
      </c>
      <c r="F2952">
        <v>191.9</v>
      </c>
      <c r="G2952">
        <v>143.6</v>
      </c>
      <c r="H2952">
        <v>98</v>
      </c>
      <c r="I2952">
        <v>0</v>
      </c>
      <c r="J2952" t="s">
        <v>16</v>
      </c>
      <c r="K2952" t="s">
        <v>17</v>
      </c>
      <c r="L2952" t="s">
        <v>22</v>
      </c>
      <c r="M2952">
        <v>10.9</v>
      </c>
      <c r="N2952">
        <v>16950.900000000001</v>
      </c>
      <c r="O2952" t="s">
        <v>19</v>
      </c>
      <c r="P2952" t="str">
        <f t="shared" si="1572"/>
        <v>30-44</v>
      </c>
      <c r="Q2952" t="str">
        <f>IF(PatientData[[#This Row],[bmi]]&lt;18.5,"Underweight",
IF(PatientData[[#This Row],[bmi]]&lt;25,"Normal",
IF(PatientData[[#This Row],[bmi]]&lt;30,"Overweight","Obese")))</f>
        <v>Normal</v>
      </c>
      <c r="R2952" t="str">
        <f t="shared" si="1568"/>
        <v>High BP</v>
      </c>
      <c r="S2952" t="str">
        <f t="shared" si="1569"/>
        <v>High Cost</v>
      </c>
    </row>
    <row r="2953" spans="1:19" x14ac:dyDescent="0.3">
      <c r="A2953">
        <v>37</v>
      </c>
      <c r="B2953" t="s">
        <v>20</v>
      </c>
      <c r="C2953">
        <v>24.5</v>
      </c>
      <c r="D2953">
        <v>108</v>
      </c>
      <c r="E2953">
        <v>63</v>
      </c>
      <c r="F2953">
        <v>203.8</v>
      </c>
      <c r="G2953">
        <v>104.7</v>
      </c>
      <c r="H2953">
        <v>81</v>
      </c>
      <c r="I2953">
        <v>3</v>
      </c>
      <c r="J2953" t="s">
        <v>16</v>
      </c>
      <c r="K2953" t="s">
        <v>21</v>
      </c>
      <c r="L2953" t="s">
        <v>18</v>
      </c>
      <c r="M2953">
        <v>6.9</v>
      </c>
      <c r="N2953">
        <v>17512.87</v>
      </c>
      <c r="O2953" t="s">
        <v>19</v>
      </c>
      <c r="P2953" t="str">
        <f t="shared" si="1572"/>
        <v>30-44</v>
      </c>
      <c r="Q2953" t="str">
        <f>IF(PatientData[[#This Row],[bmi]]&lt;18.5,"Underweight",
IF(PatientData[[#This Row],[bmi]]&lt;25,"Normal",
IF(PatientData[[#This Row],[bmi]]&lt;30,"Overweight","Obese")))</f>
        <v>Normal</v>
      </c>
      <c r="R2953" t="str">
        <f t="shared" si="1568"/>
        <v>Normal BP</v>
      </c>
      <c r="S2953" t="str">
        <f t="shared" si="1569"/>
        <v>High Cost</v>
      </c>
    </row>
    <row r="2954" spans="1:19" x14ac:dyDescent="0.3">
      <c r="A2954">
        <v>56</v>
      </c>
      <c r="B2954" t="s">
        <v>20</v>
      </c>
      <c r="C2954">
        <v>24.5</v>
      </c>
      <c r="D2954">
        <v>126</v>
      </c>
      <c r="E2954">
        <v>67</v>
      </c>
      <c r="F2954">
        <v>208</v>
      </c>
      <c r="G2954">
        <v>93.2</v>
      </c>
      <c r="H2954">
        <v>93</v>
      </c>
      <c r="I2954">
        <v>2</v>
      </c>
      <c r="J2954" t="s">
        <v>16</v>
      </c>
      <c r="K2954" t="s">
        <v>21</v>
      </c>
      <c r="L2954" t="s">
        <v>18</v>
      </c>
      <c r="M2954">
        <v>7.5</v>
      </c>
      <c r="N2954">
        <v>16481.21</v>
      </c>
      <c r="O2954" t="s">
        <v>19</v>
      </c>
      <c r="P2954" t="str">
        <f t="shared" si="1572"/>
        <v>45-59</v>
      </c>
      <c r="Q2954" t="str">
        <f>IF(PatientData[[#This Row],[bmi]]&lt;18.5,"Underweight",
IF(PatientData[[#This Row],[bmi]]&lt;25,"Normal",
IF(PatientData[[#This Row],[bmi]]&lt;30,"Overweight","Obese")))</f>
        <v>Normal</v>
      </c>
      <c r="R2954" t="str">
        <f t="shared" si="1568"/>
        <v>High BP</v>
      </c>
      <c r="S2954" t="str">
        <f t="shared" si="1569"/>
        <v>High Cost</v>
      </c>
    </row>
    <row r="2955" spans="1:19" x14ac:dyDescent="0.3">
      <c r="A2955">
        <v>50</v>
      </c>
      <c r="B2955" t="s">
        <v>15</v>
      </c>
      <c r="C2955">
        <v>25.9</v>
      </c>
      <c r="D2955">
        <v>132</v>
      </c>
      <c r="E2955">
        <v>82</v>
      </c>
      <c r="F2955">
        <v>251.6</v>
      </c>
      <c r="G2955">
        <v>141.19999999999999</v>
      </c>
      <c r="H2955">
        <v>69</v>
      </c>
      <c r="I2955">
        <v>0</v>
      </c>
      <c r="J2955" t="s">
        <v>16</v>
      </c>
      <c r="K2955" t="s">
        <v>21</v>
      </c>
      <c r="L2955" t="s">
        <v>25</v>
      </c>
      <c r="M2955">
        <v>10.1</v>
      </c>
      <c r="N2955">
        <v>21834.880000000001</v>
      </c>
      <c r="O2955" t="s">
        <v>19</v>
      </c>
      <c r="P2955" t="str">
        <f t="shared" ref="P2955" si="1573">IF(A2952&lt;30,"18-29",IF(A2952&lt;45,"30-44",IF(A2952&lt;60,"45-59",IF(A2952&lt;75,"60-74","75+"))))</f>
        <v>30-44</v>
      </c>
      <c r="Q2955" t="str">
        <f>IF(PatientData[[#This Row],[bmi]]&lt;18.5,"Underweight",
IF(PatientData[[#This Row],[bmi]]&lt;25,"Normal",
IF(PatientData[[#This Row],[bmi]]&lt;30,"Overweight","Obese")))</f>
        <v>Overweight</v>
      </c>
      <c r="R2955" t="str">
        <f t="shared" si="1568"/>
        <v>High BP</v>
      </c>
      <c r="S2955" t="str">
        <f t="shared" si="1569"/>
        <v>High Cost</v>
      </c>
    </row>
    <row r="2956" spans="1:19" x14ac:dyDescent="0.3">
      <c r="A2956">
        <v>77</v>
      </c>
      <c r="B2956" t="s">
        <v>20</v>
      </c>
      <c r="C2956">
        <v>24.5</v>
      </c>
      <c r="D2956">
        <v>127</v>
      </c>
      <c r="E2956">
        <v>76</v>
      </c>
      <c r="F2956">
        <v>224.9</v>
      </c>
      <c r="G2956">
        <v>101.2</v>
      </c>
      <c r="H2956">
        <v>69</v>
      </c>
      <c r="I2956">
        <v>0</v>
      </c>
      <c r="J2956" t="s">
        <v>16</v>
      </c>
      <c r="K2956" t="s">
        <v>28</v>
      </c>
      <c r="L2956" t="s">
        <v>18</v>
      </c>
      <c r="M2956">
        <v>10.5</v>
      </c>
      <c r="N2956">
        <v>21483.07</v>
      </c>
      <c r="O2956" t="s">
        <v>19</v>
      </c>
      <c r="P2956" t="str">
        <f t="shared" ref="P2956:P2959" si="1574">IF(A2956&lt;30,"18-29",IF(A2956&lt;45,"30-44",IF(A2956&lt;60,"45-59",IF(A2956&lt;75,"60-74","75+"))))</f>
        <v>75+</v>
      </c>
      <c r="Q2956" t="str">
        <f>IF(PatientData[[#This Row],[bmi]]&lt;18.5,"Underweight",
IF(PatientData[[#This Row],[bmi]]&lt;25,"Normal",
IF(PatientData[[#This Row],[bmi]]&lt;30,"Overweight","Obese")))</f>
        <v>Normal</v>
      </c>
      <c r="R2956" t="str">
        <f t="shared" si="1568"/>
        <v>High BP</v>
      </c>
      <c r="S2956" t="str">
        <f t="shared" si="1569"/>
        <v>High Cost</v>
      </c>
    </row>
    <row r="2957" spans="1:19" x14ac:dyDescent="0.3">
      <c r="A2957">
        <v>42</v>
      </c>
      <c r="B2957" t="s">
        <v>20</v>
      </c>
      <c r="C2957">
        <v>24.5</v>
      </c>
      <c r="D2957">
        <v>105</v>
      </c>
      <c r="E2957">
        <v>60</v>
      </c>
      <c r="F2957">
        <v>199.4</v>
      </c>
      <c r="G2957">
        <v>157.5</v>
      </c>
      <c r="H2957">
        <v>91</v>
      </c>
      <c r="I2957">
        <v>3</v>
      </c>
      <c r="J2957" t="s">
        <v>24</v>
      </c>
      <c r="K2957" t="s">
        <v>17</v>
      </c>
      <c r="L2957" t="s">
        <v>25</v>
      </c>
      <c r="M2957">
        <v>4.9000000000000004</v>
      </c>
      <c r="N2957">
        <v>9944.07</v>
      </c>
      <c r="O2957" t="s">
        <v>19</v>
      </c>
      <c r="P2957" t="str">
        <f t="shared" si="1574"/>
        <v>30-44</v>
      </c>
      <c r="Q2957" t="str">
        <f>IF(PatientData[[#This Row],[bmi]]&lt;18.5,"Underweight",
IF(PatientData[[#This Row],[bmi]]&lt;25,"Normal",
IF(PatientData[[#This Row],[bmi]]&lt;30,"Overweight","Obese")))</f>
        <v>Normal</v>
      </c>
      <c r="R2957" t="str">
        <f t="shared" si="1568"/>
        <v>Normal BP</v>
      </c>
      <c r="S2957" t="str">
        <f t="shared" si="1569"/>
        <v>Normal Cost</v>
      </c>
    </row>
    <row r="2958" spans="1:19" x14ac:dyDescent="0.3">
      <c r="A2958">
        <v>76</v>
      </c>
      <c r="B2958" t="s">
        <v>20</v>
      </c>
      <c r="C2958">
        <v>24.5</v>
      </c>
      <c r="D2958">
        <v>133</v>
      </c>
      <c r="E2958">
        <v>88</v>
      </c>
      <c r="F2958">
        <v>231.7</v>
      </c>
      <c r="G2958">
        <v>87.1</v>
      </c>
      <c r="H2958">
        <v>95</v>
      </c>
      <c r="I2958">
        <v>3</v>
      </c>
      <c r="J2958" t="s">
        <v>24</v>
      </c>
      <c r="K2958" t="s">
        <v>28</v>
      </c>
      <c r="L2958" t="s">
        <v>18</v>
      </c>
      <c r="M2958">
        <v>7.3</v>
      </c>
      <c r="N2958">
        <v>16177.14</v>
      </c>
      <c r="O2958" t="s">
        <v>19</v>
      </c>
      <c r="P2958" t="str">
        <f t="shared" si="1574"/>
        <v>75+</v>
      </c>
      <c r="Q2958" t="str">
        <f>IF(PatientData[[#This Row],[bmi]]&lt;18.5,"Underweight",
IF(PatientData[[#This Row],[bmi]]&lt;25,"Normal",
IF(PatientData[[#This Row],[bmi]]&lt;30,"Overweight","Obese")))</f>
        <v>Normal</v>
      </c>
      <c r="R2958" t="str">
        <f t="shared" si="1568"/>
        <v>High BP</v>
      </c>
      <c r="S2958" t="str">
        <f t="shared" si="1569"/>
        <v>High Cost</v>
      </c>
    </row>
    <row r="2959" spans="1:19" x14ac:dyDescent="0.3">
      <c r="A2959">
        <v>88</v>
      </c>
      <c r="B2959" t="s">
        <v>20</v>
      </c>
      <c r="C2959">
        <v>24.5</v>
      </c>
      <c r="D2959">
        <v>137</v>
      </c>
      <c r="E2959">
        <v>73</v>
      </c>
      <c r="F2959">
        <v>245</v>
      </c>
      <c r="G2959">
        <v>98</v>
      </c>
      <c r="H2959">
        <v>95</v>
      </c>
      <c r="I2959">
        <v>4</v>
      </c>
      <c r="J2959" t="s">
        <v>24</v>
      </c>
      <c r="K2959" t="s">
        <v>21</v>
      </c>
      <c r="L2959" t="s">
        <v>25</v>
      </c>
      <c r="M2959">
        <v>5.4</v>
      </c>
      <c r="N2959">
        <v>12859.37</v>
      </c>
      <c r="O2959" t="s">
        <v>23</v>
      </c>
      <c r="P2959" t="str">
        <f t="shared" si="1574"/>
        <v>75+</v>
      </c>
      <c r="Q2959" t="str">
        <f>IF(PatientData[[#This Row],[bmi]]&lt;18.5,"Underweight",
IF(PatientData[[#This Row],[bmi]]&lt;25,"Normal",
IF(PatientData[[#This Row],[bmi]]&lt;30,"Overweight","Obese")))</f>
        <v>Normal</v>
      </c>
      <c r="R2959" t="str">
        <f t="shared" si="1568"/>
        <v>High BP</v>
      </c>
      <c r="S2959" t="str">
        <f t="shared" si="1569"/>
        <v>Normal Cost</v>
      </c>
    </row>
    <row r="2960" spans="1:19" x14ac:dyDescent="0.3">
      <c r="A2960">
        <v>63</v>
      </c>
      <c r="B2960" t="s">
        <v>15</v>
      </c>
      <c r="C2960">
        <v>18</v>
      </c>
      <c r="D2960">
        <v>126</v>
      </c>
      <c r="E2960">
        <v>68</v>
      </c>
      <c r="F2960">
        <v>194.1</v>
      </c>
      <c r="G2960">
        <v>117.3</v>
      </c>
      <c r="H2960">
        <v>93</v>
      </c>
      <c r="I2960">
        <v>2</v>
      </c>
      <c r="J2960" t="s">
        <v>16</v>
      </c>
      <c r="K2960" t="s">
        <v>21</v>
      </c>
      <c r="L2960" t="s">
        <v>25</v>
      </c>
      <c r="M2960">
        <v>9.5</v>
      </c>
      <c r="N2960">
        <v>18571.490000000002</v>
      </c>
      <c r="O2960" t="s">
        <v>19</v>
      </c>
      <c r="P2960" t="str">
        <f t="shared" ref="P2960" si="1575">IF(A2957&lt;30,"18-29",IF(A2957&lt;45,"30-44",IF(A2957&lt;60,"45-59",IF(A2957&lt;75,"60-74","75+"))))</f>
        <v>30-44</v>
      </c>
      <c r="Q2960" t="str">
        <f>IF(PatientData[[#This Row],[bmi]]&lt;18.5,"Underweight",
IF(PatientData[[#This Row],[bmi]]&lt;25,"Normal",
IF(PatientData[[#This Row],[bmi]]&lt;30,"Overweight","Obese")))</f>
        <v>Underweight</v>
      </c>
      <c r="R2960" t="str">
        <f t="shared" si="1568"/>
        <v>High BP</v>
      </c>
      <c r="S2960" t="str">
        <f t="shared" si="1569"/>
        <v>High Cost</v>
      </c>
    </row>
    <row r="2961" spans="1:19" x14ac:dyDescent="0.3">
      <c r="A2961">
        <v>60</v>
      </c>
      <c r="B2961" t="s">
        <v>20</v>
      </c>
      <c r="C2961">
        <v>24.5</v>
      </c>
      <c r="D2961">
        <v>113</v>
      </c>
      <c r="E2961">
        <v>68</v>
      </c>
      <c r="F2961">
        <v>225.6</v>
      </c>
      <c r="G2961">
        <v>99</v>
      </c>
      <c r="H2961">
        <v>107</v>
      </c>
      <c r="I2961">
        <v>1</v>
      </c>
      <c r="J2961" t="s">
        <v>16</v>
      </c>
      <c r="K2961" t="s">
        <v>28</v>
      </c>
      <c r="L2961" t="s">
        <v>18</v>
      </c>
      <c r="M2961">
        <v>7.2</v>
      </c>
      <c r="N2961">
        <v>17812.14</v>
      </c>
      <c r="O2961" t="s">
        <v>19</v>
      </c>
      <c r="P2961" t="str">
        <f t="shared" ref="P2961" si="1576">IF(A2961&lt;30,"18-29",IF(A2961&lt;45,"30-44",IF(A2961&lt;60,"45-59",IF(A2961&lt;75,"60-74","75+"))))</f>
        <v>60-74</v>
      </c>
      <c r="Q2961" t="str">
        <f>IF(PatientData[[#This Row],[bmi]]&lt;18.5,"Underweight",
IF(PatientData[[#This Row],[bmi]]&lt;25,"Normal",
IF(PatientData[[#This Row],[bmi]]&lt;30,"Overweight","Obese")))</f>
        <v>Normal</v>
      </c>
      <c r="R2961" t="str">
        <f t="shared" si="1568"/>
        <v>Normal BP</v>
      </c>
      <c r="S2961" t="str">
        <f t="shared" si="1569"/>
        <v>High Cost</v>
      </c>
    </row>
    <row r="2962" spans="1:19" x14ac:dyDescent="0.3">
      <c r="A2962">
        <v>64</v>
      </c>
      <c r="B2962" t="s">
        <v>15</v>
      </c>
      <c r="C2962">
        <v>21.2</v>
      </c>
      <c r="D2962">
        <v>128</v>
      </c>
      <c r="E2962">
        <v>67</v>
      </c>
      <c r="F2962">
        <v>208.7</v>
      </c>
      <c r="G2962">
        <v>106</v>
      </c>
      <c r="H2962">
        <v>97</v>
      </c>
      <c r="I2962">
        <v>2</v>
      </c>
      <c r="J2962" t="s">
        <v>16</v>
      </c>
      <c r="K2962" t="s">
        <v>21</v>
      </c>
      <c r="L2962" t="s">
        <v>18</v>
      </c>
      <c r="M2962">
        <v>12.9</v>
      </c>
      <c r="N2962">
        <v>25596.7</v>
      </c>
      <c r="O2962" t="s">
        <v>19</v>
      </c>
      <c r="P2962" t="str">
        <f t="shared" ref="P2962:P2964" si="1577">IF(A2959&lt;30,"18-29",IF(A2959&lt;45,"30-44",IF(A2959&lt;60,"45-59",IF(A2959&lt;75,"60-74","75+"))))</f>
        <v>75+</v>
      </c>
      <c r="Q2962" t="str">
        <f>IF(PatientData[[#This Row],[bmi]]&lt;18.5,"Underweight",
IF(PatientData[[#This Row],[bmi]]&lt;25,"Normal",
IF(PatientData[[#This Row],[bmi]]&lt;30,"Overweight","Obese")))</f>
        <v>Normal</v>
      </c>
      <c r="R2962" t="str">
        <f t="shared" si="1568"/>
        <v>High BP</v>
      </c>
      <c r="S2962" t="str">
        <f t="shared" si="1569"/>
        <v>High Cost</v>
      </c>
    </row>
    <row r="2963" spans="1:19" x14ac:dyDescent="0.3">
      <c r="A2963">
        <v>53</v>
      </c>
      <c r="B2963" t="s">
        <v>15</v>
      </c>
      <c r="C2963">
        <v>38.299999999999997</v>
      </c>
      <c r="D2963">
        <v>132</v>
      </c>
      <c r="E2963">
        <v>94</v>
      </c>
      <c r="F2963">
        <v>249.7</v>
      </c>
      <c r="G2963">
        <v>131.9</v>
      </c>
      <c r="H2963">
        <v>72</v>
      </c>
      <c r="I2963">
        <v>0</v>
      </c>
      <c r="J2963" t="s">
        <v>16</v>
      </c>
      <c r="K2963" t="s">
        <v>28</v>
      </c>
      <c r="L2963" t="s">
        <v>18</v>
      </c>
      <c r="M2963">
        <v>11.9</v>
      </c>
      <c r="N2963">
        <v>19891.36</v>
      </c>
      <c r="O2963" t="s">
        <v>19</v>
      </c>
      <c r="P2963" t="str">
        <f t="shared" si="1577"/>
        <v>60-74</v>
      </c>
      <c r="Q2963" t="str">
        <f>IF(PatientData[[#This Row],[bmi]]&lt;18.5,"Underweight",
IF(PatientData[[#This Row],[bmi]]&lt;25,"Normal",
IF(PatientData[[#This Row],[bmi]]&lt;30,"Overweight","Obese")))</f>
        <v>Obese</v>
      </c>
      <c r="R2963" t="str">
        <f t="shared" si="1568"/>
        <v>High BP</v>
      </c>
      <c r="S2963" t="str">
        <f t="shared" si="1569"/>
        <v>High Cost</v>
      </c>
    </row>
    <row r="2964" spans="1:19" x14ac:dyDescent="0.3">
      <c r="A2964">
        <v>67</v>
      </c>
      <c r="B2964" t="s">
        <v>15</v>
      </c>
      <c r="C2964">
        <v>18.8</v>
      </c>
      <c r="D2964">
        <v>121</v>
      </c>
      <c r="E2964">
        <v>66</v>
      </c>
      <c r="F2964">
        <v>167.3</v>
      </c>
      <c r="G2964">
        <v>113.1</v>
      </c>
      <c r="H2964">
        <v>98</v>
      </c>
      <c r="I2964">
        <v>0</v>
      </c>
      <c r="J2964" t="s">
        <v>27</v>
      </c>
      <c r="K2964" t="s">
        <v>26</v>
      </c>
      <c r="L2964" t="s">
        <v>18</v>
      </c>
      <c r="M2964">
        <v>3.2</v>
      </c>
      <c r="N2964">
        <v>7045.98</v>
      </c>
      <c r="O2964" t="s">
        <v>19</v>
      </c>
      <c r="P2964" t="str">
        <f t="shared" si="1577"/>
        <v>60-74</v>
      </c>
      <c r="Q2964" t="str">
        <f>IF(PatientData[[#This Row],[bmi]]&lt;18.5,"Underweight",
IF(PatientData[[#This Row],[bmi]]&lt;25,"Normal",
IF(PatientData[[#This Row],[bmi]]&lt;30,"Overweight","Obese")))</f>
        <v>Normal</v>
      </c>
      <c r="R2964" t="str">
        <f t="shared" si="1568"/>
        <v>High BP</v>
      </c>
      <c r="S2964" t="str">
        <f t="shared" si="1569"/>
        <v>Normal Cost</v>
      </c>
    </row>
    <row r="2965" spans="1:19" x14ac:dyDescent="0.3">
      <c r="A2965">
        <v>80</v>
      </c>
      <c r="B2965" t="s">
        <v>20</v>
      </c>
      <c r="C2965">
        <v>24.5</v>
      </c>
      <c r="D2965">
        <v>133</v>
      </c>
      <c r="E2965">
        <v>82</v>
      </c>
      <c r="F2965">
        <v>224.3</v>
      </c>
      <c r="G2965">
        <v>152.80000000000001</v>
      </c>
      <c r="H2965">
        <v>87</v>
      </c>
      <c r="I2965">
        <v>0</v>
      </c>
      <c r="J2965" t="s">
        <v>16</v>
      </c>
      <c r="K2965" t="s">
        <v>21</v>
      </c>
      <c r="L2965" t="s">
        <v>22</v>
      </c>
      <c r="M2965">
        <v>7.5</v>
      </c>
      <c r="N2965">
        <v>16133.7</v>
      </c>
      <c r="O2965" t="s">
        <v>19</v>
      </c>
      <c r="P2965" t="str">
        <f t="shared" ref="P2965:P2971" si="1578">IF(A2965&lt;30,"18-29",IF(A2965&lt;45,"30-44",IF(A2965&lt;60,"45-59",IF(A2965&lt;75,"60-74","75+"))))</f>
        <v>75+</v>
      </c>
      <c r="Q2965" t="str">
        <f>IF(PatientData[[#This Row],[bmi]]&lt;18.5,"Underweight",
IF(PatientData[[#This Row],[bmi]]&lt;25,"Normal",
IF(PatientData[[#This Row],[bmi]]&lt;30,"Overweight","Obese")))</f>
        <v>Normal</v>
      </c>
      <c r="R2965" t="str">
        <f t="shared" si="1568"/>
        <v>High BP</v>
      </c>
      <c r="S2965" t="str">
        <f t="shared" si="1569"/>
        <v>High Cost</v>
      </c>
    </row>
    <row r="2966" spans="1:19" x14ac:dyDescent="0.3">
      <c r="A2966">
        <v>64</v>
      </c>
      <c r="B2966" t="s">
        <v>20</v>
      </c>
      <c r="C2966">
        <v>24.5</v>
      </c>
      <c r="D2966">
        <v>126</v>
      </c>
      <c r="E2966">
        <v>69</v>
      </c>
      <c r="F2966">
        <v>243.9</v>
      </c>
      <c r="G2966">
        <v>90.1</v>
      </c>
      <c r="H2966">
        <v>79</v>
      </c>
      <c r="I2966">
        <v>2</v>
      </c>
      <c r="J2966" t="s">
        <v>16</v>
      </c>
      <c r="K2966" t="s">
        <v>26</v>
      </c>
      <c r="L2966" t="s">
        <v>22</v>
      </c>
      <c r="M2966">
        <v>16.7</v>
      </c>
      <c r="N2966">
        <v>33303.56</v>
      </c>
      <c r="O2966" t="s">
        <v>19</v>
      </c>
      <c r="P2966" t="str">
        <f t="shared" si="1578"/>
        <v>60-74</v>
      </c>
      <c r="Q2966" t="str">
        <f>IF(PatientData[[#This Row],[bmi]]&lt;18.5,"Underweight",
IF(PatientData[[#This Row],[bmi]]&lt;25,"Normal",
IF(PatientData[[#This Row],[bmi]]&lt;30,"Overweight","Obese")))</f>
        <v>Normal</v>
      </c>
      <c r="R2966" t="str">
        <f t="shared" si="1568"/>
        <v>High BP</v>
      </c>
      <c r="S2966" t="str">
        <f t="shared" si="1569"/>
        <v>High Cost</v>
      </c>
    </row>
    <row r="2967" spans="1:19" x14ac:dyDescent="0.3">
      <c r="A2967">
        <v>74</v>
      </c>
      <c r="B2967" t="s">
        <v>20</v>
      </c>
      <c r="C2967">
        <v>24.5</v>
      </c>
      <c r="D2967">
        <v>113</v>
      </c>
      <c r="E2967">
        <v>62</v>
      </c>
      <c r="F2967">
        <v>194.4</v>
      </c>
      <c r="G2967">
        <v>85.1</v>
      </c>
      <c r="H2967">
        <v>77</v>
      </c>
      <c r="I2967">
        <v>4</v>
      </c>
      <c r="J2967" t="s">
        <v>16</v>
      </c>
      <c r="K2967" t="s">
        <v>26</v>
      </c>
      <c r="L2967" t="s">
        <v>25</v>
      </c>
      <c r="M2967">
        <v>6.4</v>
      </c>
      <c r="N2967">
        <v>13369.23</v>
      </c>
      <c r="O2967" t="s">
        <v>19</v>
      </c>
      <c r="P2967" t="str">
        <f t="shared" si="1578"/>
        <v>60-74</v>
      </c>
      <c r="Q2967" t="str">
        <f>IF(PatientData[[#This Row],[bmi]]&lt;18.5,"Underweight",
IF(PatientData[[#This Row],[bmi]]&lt;25,"Normal",
IF(PatientData[[#This Row],[bmi]]&lt;30,"Overweight","Obese")))</f>
        <v>Normal</v>
      </c>
      <c r="R2967" t="str">
        <f t="shared" si="1568"/>
        <v>Normal BP</v>
      </c>
      <c r="S2967" t="str">
        <f t="shared" si="1569"/>
        <v>Normal Cost</v>
      </c>
    </row>
    <row r="2968" spans="1:19" x14ac:dyDescent="0.3">
      <c r="A2968">
        <v>73</v>
      </c>
      <c r="B2968" t="s">
        <v>20</v>
      </c>
      <c r="C2968">
        <v>24.5</v>
      </c>
      <c r="D2968">
        <v>126</v>
      </c>
      <c r="E2968">
        <v>69</v>
      </c>
      <c r="F2968">
        <v>205.8</v>
      </c>
      <c r="G2968">
        <v>84.5</v>
      </c>
      <c r="H2968">
        <v>90</v>
      </c>
      <c r="I2968">
        <v>0</v>
      </c>
      <c r="J2968" t="s">
        <v>16</v>
      </c>
      <c r="K2968" t="s">
        <v>26</v>
      </c>
      <c r="L2968" t="s">
        <v>18</v>
      </c>
      <c r="M2968">
        <v>5.5</v>
      </c>
      <c r="N2968">
        <v>10311.530000000001</v>
      </c>
      <c r="O2968" t="s">
        <v>19</v>
      </c>
      <c r="P2968" t="str">
        <f t="shared" si="1578"/>
        <v>60-74</v>
      </c>
      <c r="Q2968" t="str">
        <f>IF(PatientData[[#This Row],[bmi]]&lt;18.5,"Underweight",
IF(PatientData[[#This Row],[bmi]]&lt;25,"Normal",
IF(PatientData[[#This Row],[bmi]]&lt;30,"Overweight","Obese")))</f>
        <v>Normal</v>
      </c>
      <c r="R2968" t="str">
        <f t="shared" si="1568"/>
        <v>High BP</v>
      </c>
      <c r="S2968" t="str">
        <f t="shared" si="1569"/>
        <v>Normal Cost</v>
      </c>
    </row>
    <row r="2969" spans="1:19" x14ac:dyDescent="0.3">
      <c r="A2969">
        <v>70</v>
      </c>
      <c r="B2969" t="s">
        <v>20</v>
      </c>
      <c r="C2969">
        <v>24.5</v>
      </c>
      <c r="D2969">
        <v>142</v>
      </c>
      <c r="E2969">
        <v>84</v>
      </c>
      <c r="F2969">
        <v>223.9</v>
      </c>
      <c r="G2969">
        <v>129.9</v>
      </c>
      <c r="H2969">
        <v>83</v>
      </c>
      <c r="I2969">
        <v>2</v>
      </c>
      <c r="J2969" t="s">
        <v>27</v>
      </c>
      <c r="K2969" t="s">
        <v>21</v>
      </c>
      <c r="L2969" t="s">
        <v>25</v>
      </c>
      <c r="M2969">
        <v>7.1</v>
      </c>
      <c r="N2969">
        <v>16689.740000000002</v>
      </c>
      <c r="O2969" t="s">
        <v>19</v>
      </c>
      <c r="P2969" t="str">
        <f t="shared" si="1578"/>
        <v>60-74</v>
      </c>
      <c r="Q2969" t="str">
        <f>IF(PatientData[[#This Row],[bmi]]&lt;18.5,"Underweight",
IF(PatientData[[#This Row],[bmi]]&lt;25,"Normal",
IF(PatientData[[#This Row],[bmi]]&lt;30,"Overweight","Obese")))</f>
        <v>Normal</v>
      </c>
      <c r="R2969" t="str">
        <f t="shared" si="1568"/>
        <v>High BP</v>
      </c>
      <c r="S2969" t="str">
        <f t="shared" si="1569"/>
        <v>High Cost</v>
      </c>
    </row>
    <row r="2970" spans="1:19" x14ac:dyDescent="0.3">
      <c r="A2970">
        <v>41</v>
      </c>
      <c r="B2970" t="s">
        <v>20</v>
      </c>
      <c r="C2970">
        <v>24.5</v>
      </c>
      <c r="D2970">
        <v>105</v>
      </c>
      <c r="E2970">
        <v>60</v>
      </c>
      <c r="F2970">
        <v>183.3</v>
      </c>
      <c r="G2970">
        <v>130.30000000000001</v>
      </c>
      <c r="H2970">
        <v>69</v>
      </c>
      <c r="I2970">
        <v>2</v>
      </c>
      <c r="J2970" t="s">
        <v>27</v>
      </c>
      <c r="K2970" t="s">
        <v>17</v>
      </c>
      <c r="L2970" t="s">
        <v>25</v>
      </c>
      <c r="M2970">
        <v>2.6</v>
      </c>
      <c r="N2970">
        <v>6155.58</v>
      </c>
      <c r="O2970" t="s">
        <v>19</v>
      </c>
      <c r="P2970" t="str">
        <f t="shared" si="1578"/>
        <v>30-44</v>
      </c>
      <c r="Q2970" t="str">
        <f>IF(PatientData[[#This Row],[bmi]]&lt;18.5,"Underweight",
IF(PatientData[[#This Row],[bmi]]&lt;25,"Normal",
IF(PatientData[[#This Row],[bmi]]&lt;30,"Overweight","Obese")))</f>
        <v>Normal</v>
      </c>
      <c r="R2970" t="str">
        <f t="shared" si="1568"/>
        <v>Normal BP</v>
      </c>
      <c r="S2970" t="str">
        <f t="shared" si="1569"/>
        <v>Normal Cost</v>
      </c>
    </row>
    <row r="2971" spans="1:19" x14ac:dyDescent="0.3">
      <c r="A2971">
        <v>63</v>
      </c>
      <c r="B2971" t="s">
        <v>20</v>
      </c>
      <c r="C2971">
        <v>24.5</v>
      </c>
      <c r="D2971">
        <v>118</v>
      </c>
      <c r="E2971">
        <v>68</v>
      </c>
      <c r="F2971">
        <v>193.5</v>
      </c>
      <c r="G2971">
        <v>127.2</v>
      </c>
      <c r="H2971">
        <v>88</v>
      </c>
      <c r="I2971">
        <v>0</v>
      </c>
      <c r="J2971" t="s">
        <v>24</v>
      </c>
      <c r="K2971" t="s">
        <v>17</v>
      </c>
      <c r="L2971" t="s">
        <v>25</v>
      </c>
      <c r="M2971">
        <v>4.8</v>
      </c>
      <c r="N2971">
        <v>9525.6200000000008</v>
      </c>
      <c r="O2971" t="s">
        <v>19</v>
      </c>
      <c r="P2971" t="str">
        <f t="shared" si="1578"/>
        <v>60-74</v>
      </c>
      <c r="Q2971" t="str">
        <f>IF(PatientData[[#This Row],[bmi]]&lt;18.5,"Underweight",
IF(PatientData[[#This Row],[bmi]]&lt;25,"Normal",
IF(PatientData[[#This Row],[bmi]]&lt;30,"Overweight","Obese")))</f>
        <v>Normal</v>
      </c>
      <c r="R2971" t="str">
        <f t="shared" si="1568"/>
        <v>Normal BP</v>
      </c>
      <c r="S2971" t="str">
        <f t="shared" si="1569"/>
        <v>Normal Cost</v>
      </c>
    </row>
    <row r="2972" spans="1:19" x14ac:dyDescent="0.3">
      <c r="A2972">
        <v>95</v>
      </c>
      <c r="B2972" t="s">
        <v>15</v>
      </c>
      <c r="C2972">
        <v>28.4</v>
      </c>
      <c r="D2972">
        <v>141</v>
      </c>
      <c r="E2972">
        <v>88</v>
      </c>
      <c r="F2972">
        <v>256</v>
      </c>
      <c r="G2972">
        <v>102.8</v>
      </c>
      <c r="H2972">
        <v>76</v>
      </c>
      <c r="I2972">
        <v>0</v>
      </c>
      <c r="J2972" t="s">
        <v>24</v>
      </c>
      <c r="K2972" t="s">
        <v>26</v>
      </c>
      <c r="L2972" t="s">
        <v>18</v>
      </c>
      <c r="M2972">
        <v>5.3</v>
      </c>
      <c r="N2972">
        <v>10863.23</v>
      </c>
      <c r="O2972" t="s">
        <v>19</v>
      </c>
      <c r="P2972" t="str">
        <f t="shared" ref="P2972:P2973" si="1579">IF(A2969&lt;30,"18-29",IF(A2969&lt;45,"30-44",IF(A2969&lt;60,"45-59",IF(A2969&lt;75,"60-74","75+"))))</f>
        <v>60-74</v>
      </c>
      <c r="Q2972" t="str">
        <f>IF(PatientData[[#This Row],[bmi]]&lt;18.5,"Underweight",
IF(PatientData[[#This Row],[bmi]]&lt;25,"Normal",
IF(PatientData[[#This Row],[bmi]]&lt;30,"Overweight","Obese")))</f>
        <v>Overweight</v>
      </c>
      <c r="R2972" t="str">
        <f t="shared" si="1568"/>
        <v>High BP</v>
      </c>
      <c r="S2972" t="str">
        <f t="shared" si="1569"/>
        <v>Normal Cost</v>
      </c>
    </row>
    <row r="2973" spans="1:19" x14ac:dyDescent="0.3">
      <c r="A2973">
        <v>63</v>
      </c>
      <c r="B2973" t="s">
        <v>15</v>
      </c>
      <c r="C2973">
        <v>29.3</v>
      </c>
      <c r="D2973">
        <v>113</v>
      </c>
      <c r="E2973">
        <v>60</v>
      </c>
      <c r="F2973">
        <v>188.9</v>
      </c>
      <c r="G2973">
        <v>116.9</v>
      </c>
      <c r="H2973">
        <v>72</v>
      </c>
      <c r="I2973">
        <v>1</v>
      </c>
      <c r="J2973" t="s">
        <v>27</v>
      </c>
      <c r="K2973" t="s">
        <v>17</v>
      </c>
      <c r="L2973" t="s">
        <v>18</v>
      </c>
      <c r="M2973">
        <v>7.1</v>
      </c>
      <c r="N2973">
        <v>12648.88</v>
      </c>
      <c r="O2973" t="s">
        <v>19</v>
      </c>
      <c r="P2973" t="str">
        <f t="shared" si="1579"/>
        <v>30-44</v>
      </c>
      <c r="Q2973" t="str">
        <f>IF(PatientData[[#This Row],[bmi]]&lt;18.5,"Underweight",
IF(PatientData[[#This Row],[bmi]]&lt;25,"Normal",
IF(PatientData[[#This Row],[bmi]]&lt;30,"Overweight","Obese")))</f>
        <v>Overweight</v>
      </c>
      <c r="R2973" t="str">
        <f t="shared" si="1568"/>
        <v>Normal BP</v>
      </c>
      <c r="S2973" t="str">
        <f t="shared" si="1569"/>
        <v>Normal Cost</v>
      </c>
    </row>
    <row r="2974" spans="1:19" x14ac:dyDescent="0.3">
      <c r="A2974">
        <v>54</v>
      </c>
      <c r="B2974" t="s">
        <v>20</v>
      </c>
      <c r="C2974">
        <v>24.5</v>
      </c>
      <c r="D2974">
        <v>124</v>
      </c>
      <c r="E2974">
        <v>82</v>
      </c>
      <c r="F2974">
        <v>163.30000000000001</v>
      </c>
      <c r="G2974">
        <v>117.7</v>
      </c>
      <c r="H2974">
        <v>84</v>
      </c>
      <c r="I2974">
        <v>3</v>
      </c>
      <c r="J2974" t="s">
        <v>16</v>
      </c>
      <c r="K2974" t="s">
        <v>17</v>
      </c>
      <c r="L2974" t="s">
        <v>25</v>
      </c>
      <c r="M2974">
        <v>7.1</v>
      </c>
      <c r="N2974">
        <v>13620.2</v>
      </c>
      <c r="O2974" t="s">
        <v>19</v>
      </c>
      <c r="P2974" t="str">
        <f t="shared" ref="P2974:P2975" si="1580">IF(A2974&lt;30,"18-29",IF(A2974&lt;45,"30-44",IF(A2974&lt;60,"45-59",IF(A2974&lt;75,"60-74","75+"))))</f>
        <v>45-59</v>
      </c>
      <c r="Q2974" t="str">
        <f>IF(PatientData[[#This Row],[bmi]]&lt;18.5,"Underweight",
IF(PatientData[[#This Row],[bmi]]&lt;25,"Normal",
IF(PatientData[[#This Row],[bmi]]&lt;30,"Overweight","Obese")))</f>
        <v>Normal</v>
      </c>
      <c r="R2974" t="str">
        <f t="shared" si="1568"/>
        <v>High BP</v>
      </c>
      <c r="S2974" t="str">
        <f t="shared" si="1569"/>
        <v>Normal Cost</v>
      </c>
    </row>
    <row r="2975" spans="1:19" x14ac:dyDescent="0.3">
      <c r="A2975">
        <v>94</v>
      </c>
      <c r="B2975" t="s">
        <v>20</v>
      </c>
      <c r="C2975">
        <v>24.5</v>
      </c>
      <c r="D2975">
        <v>142</v>
      </c>
      <c r="E2975">
        <v>90</v>
      </c>
      <c r="F2975">
        <v>220.3</v>
      </c>
      <c r="G2975">
        <v>173.2</v>
      </c>
      <c r="H2975">
        <v>73</v>
      </c>
      <c r="I2975">
        <v>3</v>
      </c>
      <c r="J2975" t="s">
        <v>27</v>
      </c>
      <c r="K2975" t="s">
        <v>28</v>
      </c>
      <c r="L2975" t="s">
        <v>25</v>
      </c>
      <c r="M2975">
        <v>9.6</v>
      </c>
      <c r="N2975">
        <v>15681.69</v>
      </c>
      <c r="O2975" t="s">
        <v>19</v>
      </c>
      <c r="P2975" t="str">
        <f t="shared" si="1580"/>
        <v>75+</v>
      </c>
      <c r="Q2975" t="str">
        <f>IF(PatientData[[#This Row],[bmi]]&lt;18.5,"Underweight",
IF(PatientData[[#This Row],[bmi]]&lt;25,"Normal",
IF(PatientData[[#This Row],[bmi]]&lt;30,"Overweight","Obese")))</f>
        <v>Normal</v>
      </c>
      <c r="R2975" t="str">
        <f t="shared" si="1568"/>
        <v>High BP</v>
      </c>
      <c r="S2975" t="str">
        <f t="shared" si="1569"/>
        <v>High Cost</v>
      </c>
    </row>
    <row r="2976" spans="1:19" x14ac:dyDescent="0.3">
      <c r="A2976">
        <v>54</v>
      </c>
      <c r="B2976" t="s">
        <v>15</v>
      </c>
      <c r="C2976">
        <v>31.2</v>
      </c>
      <c r="D2976">
        <v>111</v>
      </c>
      <c r="E2976">
        <v>75</v>
      </c>
      <c r="F2976">
        <v>262.89999999999998</v>
      </c>
      <c r="G2976">
        <v>161.69999999999999</v>
      </c>
      <c r="H2976">
        <v>75</v>
      </c>
      <c r="I2976">
        <v>1</v>
      </c>
      <c r="J2976" t="s">
        <v>27</v>
      </c>
      <c r="K2976" t="s">
        <v>17</v>
      </c>
      <c r="L2976" t="s">
        <v>18</v>
      </c>
      <c r="M2976">
        <v>5.0999999999999996</v>
      </c>
      <c r="N2976">
        <v>11136.91</v>
      </c>
      <c r="O2976" t="s">
        <v>19</v>
      </c>
      <c r="P2976" t="str">
        <f t="shared" ref="P2976:P2977" si="1581">IF(A2973&lt;30,"18-29",IF(A2973&lt;45,"30-44",IF(A2973&lt;60,"45-59",IF(A2973&lt;75,"60-74","75+"))))</f>
        <v>60-74</v>
      </c>
      <c r="Q2976" t="str">
        <f>IF(PatientData[[#This Row],[bmi]]&lt;18.5,"Underweight",
IF(PatientData[[#This Row],[bmi]]&lt;25,"Normal",
IF(PatientData[[#This Row],[bmi]]&lt;30,"Overweight","Obese")))</f>
        <v>Obese</v>
      </c>
      <c r="R2976" t="str">
        <f t="shared" si="1568"/>
        <v>Normal BP</v>
      </c>
      <c r="S2976" t="str">
        <f t="shared" si="1569"/>
        <v>Normal Cost</v>
      </c>
    </row>
    <row r="2977" spans="1:19" x14ac:dyDescent="0.3">
      <c r="A2977">
        <v>53</v>
      </c>
      <c r="B2977" t="s">
        <v>15</v>
      </c>
      <c r="C2977">
        <v>22</v>
      </c>
      <c r="D2977">
        <v>117</v>
      </c>
      <c r="E2977">
        <v>70</v>
      </c>
      <c r="F2977">
        <v>244.2</v>
      </c>
      <c r="G2977">
        <v>91.3</v>
      </c>
      <c r="H2977">
        <v>54</v>
      </c>
      <c r="I2977">
        <v>0</v>
      </c>
      <c r="J2977" t="s">
        <v>27</v>
      </c>
      <c r="K2977" t="s">
        <v>28</v>
      </c>
      <c r="L2977" t="s">
        <v>18</v>
      </c>
      <c r="M2977">
        <v>3.7</v>
      </c>
      <c r="N2977">
        <v>10709.7</v>
      </c>
      <c r="O2977" t="s">
        <v>19</v>
      </c>
      <c r="P2977" t="str">
        <f t="shared" si="1581"/>
        <v>45-59</v>
      </c>
      <c r="Q2977" t="str">
        <f>IF(PatientData[[#This Row],[bmi]]&lt;18.5,"Underweight",
IF(PatientData[[#This Row],[bmi]]&lt;25,"Normal",
IF(PatientData[[#This Row],[bmi]]&lt;30,"Overweight","Obese")))</f>
        <v>Normal</v>
      </c>
      <c r="R2977" t="str">
        <f t="shared" si="1568"/>
        <v>Normal BP</v>
      </c>
      <c r="S2977" t="str">
        <f t="shared" si="1569"/>
        <v>Normal Cost</v>
      </c>
    </row>
    <row r="2978" spans="1:19" x14ac:dyDescent="0.3">
      <c r="A2978">
        <v>47</v>
      </c>
      <c r="B2978" t="s">
        <v>20</v>
      </c>
      <c r="C2978">
        <v>24.6</v>
      </c>
      <c r="D2978">
        <v>110</v>
      </c>
      <c r="E2978">
        <v>66</v>
      </c>
      <c r="F2978">
        <v>207.5</v>
      </c>
      <c r="G2978">
        <v>147.6</v>
      </c>
      <c r="H2978">
        <v>92</v>
      </c>
      <c r="I2978">
        <v>1</v>
      </c>
      <c r="J2978" t="s">
        <v>16</v>
      </c>
      <c r="K2978" t="s">
        <v>17</v>
      </c>
      <c r="L2978" t="s">
        <v>18</v>
      </c>
      <c r="M2978">
        <v>6.4</v>
      </c>
      <c r="N2978">
        <v>13218.61</v>
      </c>
      <c r="O2978" t="s">
        <v>19</v>
      </c>
      <c r="P2978" t="str">
        <f t="shared" ref="P2978" si="1582">IF(A2978&lt;30,"18-29",IF(A2978&lt;45,"30-44",IF(A2978&lt;60,"45-59",IF(A2978&lt;75,"60-74","75+"))))</f>
        <v>45-59</v>
      </c>
      <c r="Q2978" t="str">
        <f>IF(PatientData[[#This Row],[bmi]]&lt;18.5,"Underweight",
IF(PatientData[[#This Row],[bmi]]&lt;25,"Normal",
IF(PatientData[[#This Row],[bmi]]&lt;30,"Overweight","Obese")))</f>
        <v>Normal</v>
      </c>
      <c r="R2978" t="str">
        <f t="shared" si="1568"/>
        <v>Normal BP</v>
      </c>
      <c r="S2978" t="str">
        <f t="shared" si="1569"/>
        <v>Normal Cost</v>
      </c>
    </row>
    <row r="2979" spans="1:19" x14ac:dyDescent="0.3">
      <c r="A2979">
        <v>67</v>
      </c>
      <c r="B2979" t="s">
        <v>15</v>
      </c>
      <c r="C2979">
        <v>27.8</v>
      </c>
      <c r="D2979">
        <v>129</v>
      </c>
      <c r="E2979">
        <v>80</v>
      </c>
      <c r="F2979">
        <v>207</v>
      </c>
      <c r="G2979">
        <v>112.2</v>
      </c>
      <c r="H2979">
        <v>82</v>
      </c>
      <c r="I2979">
        <v>4</v>
      </c>
      <c r="J2979" t="s">
        <v>16</v>
      </c>
      <c r="K2979" t="s">
        <v>21</v>
      </c>
      <c r="L2979" t="s">
        <v>22</v>
      </c>
      <c r="M2979">
        <v>12</v>
      </c>
      <c r="N2979">
        <v>24255.919999999998</v>
      </c>
      <c r="O2979" t="s">
        <v>19</v>
      </c>
      <c r="P2979" t="str">
        <f t="shared" ref="P2979" si="1583">IF(A2976&lt;30,"18-29",IF(A2976&lt;45,"30-44",IF(A2976&lt;60,"45-59",IF(A2976&lt;75,"60-74","75+"))))</f>
        <v>45-59</v>
      </c>
      <c r="Q2979" t="str">
        <f>IF(PatientData[[#This Row],[bmi]]&lt;18.5,"Underweight",
IF(PatientData[[#This Row],[bmi]]&lt;25,"Normal",
IF(PatientData[[#This Row],[bmi]]&lt;30,"Overweight","Obese")))</f>
        <v>Overweight</v>
      </c>
      <c r="R2979" t="str">
        <f t="shared" si="1568"/>
        <v>High BP</v>
      </c>
      <c r="S2979" t="str">
        <f t="shared" si="1569"/>
        <v>High Cost</v>
      </c>
    </row>
    <row r="2980" spans="1:19" x14ac:dyDescent="0.3">
      <c r="A2980">
        <v>75</v>
      </c>
      <c r="B2980" t="s">
        <v>20</v>
      </c>
      <c r="C2980">
        <v>24.6</v>
      </c>
      <c r="D2980">
        <v>123</v>
      </c>
      <c r="E2980">
        <v>71</v>
      </c>
      <c r="F2980">
        <v>221.2</v>
      </c>
      <c r="G2980">
        <v>110.5</v>
      </c>
      <c r="H2980">
        <v>79</v>
      </c>
      <c r="I2980">
        <v>1</v>
      </c>
      <c r="J2980" t="s">
        <v>16</v>
      </c>
      <c r="K2980" t="s">
        <v>21</v>
      </c>
      <c r="L2980" t="s">
        <v>18</v>
      </c>
      <c r="M2980">
        <v>10.8</v>
      </c>
      <c r="N2980">
        <v>19019.099999999999</v>
      </c>
      <c r="O2980" t="s">
        <v>19</v>
      </c>
      <c r="P2980" t="str">
        <f t="shared" ref="P2980:P2981" si="1584">IF(A2980&lt;30,"18-29",IF(A2980&lt;45,"30-44",IF(A2980&lt;60,"45-59",IF(A2980&lt;75,"60-74","75+"))))</f>
        <v>75+</v>
      </c>
      <c r="Q2980" t="str">
        <f>IF(PatientData[[#This Row],[bmi]]&lt;18.5,"Underweight",
IF(PatientData[[#This Row],[bmi]]&lt;25,"Normal",
IF(PatientData[[#This Row],[bmi]]&lt;30,"Overweight","Obese")))</f>
        <v>Normal</v>
      </c>
      <c r="R2980" t="str">
        <f t="shared" si="1568"/>
        <v>High BP</v>
      </c>
      <c r="S2980" t="str">
        <f t="shared" si="1569"/>
        <v>High Cost</v>
      </c>
    </row>
    <row r="2981" spans="1:19" x14ac:dyDescent="0.3">
      <c r="A2981">
        <v>66</v>
      </c>
      <c r="B2981" t="s">
        <v>20</v>
      </c>
      <c r="C2981">
        <v>24.6</v>
      </c>
      <c r="D2981">
        <v>116</v>
      </c>
      <c r="E2981">
        <v>66</v>
      </c>
      <c r="F2981">
        <v>239.6</v>
      </c>
      <c r="G2981">
        <v>90.5</v>
      </c>
      <c r="H2981">
        <v>79</v>
      </c>
      <c r="I2981">
        <v>0</v>
      </c>
      <c r="J2981" t="s">
        <v>27</v>
      </c>
      <c r="K2981" t="s">
        <v>21</v>
      </c>
      <c r="L2981" t="s">
        <v>25</v>
      </c>
      <c r="M2981">
        <v>6.2</v>
      </c>
      <c r="N2981">
        <v>13753.29</v>
      </c>
      <c r="O2981" t="s">
        <v>19</v>
      </c>
      <c r="P2981" t="str">
        <f t="shared" si="1584"/>
        <v>60-74</v>
      </c>
      <c r="Q2981" t="str">
        <f>IF(PatientData[[#This Row],[bmi]]&lt;18.5,"Underweight",
IF(PatientData[[#This Row],[bmi]]&lt;25,"Normal",
IF(PatientData[[#This Row],[bmi]]&lt;30,"Overweight","Obese")))</f>
        <v>Normal</v>
      </c>
      <c r="R2981" t="str">
        <f t="shared" si="1568"/>
        <v>Normal BP</v>
      </c>
      <c r="S2981" t="str">
        <f t="shared" si="1569"/>
        <v>Normal Cost</v>
      </c>
    </row>
    <row r="2982" spans="1:19" x14ac:dyDescent="0.3">
      <c r="A2982">
        <v>79</v>
      </c>
      <c r="B2982" t="s">
        <v>15</v>
      </c>
      <c r="C2982">
        <v>22.4</v>
      </c>
      <c r="D2982">
        <v>129</v>
      </c>
      <c r="E2982">
        <v>79</v>
      </c>
      <c r="F2982">
        <v>195.4</v>
      </c>
      <c r="G2982">
        <v>109.9</v>
      </c>
      <c r="H2982">
        <v>80</v>
      </c>
      <c r="I2982">
        <v>0</v>
      </c>
      <c r="J2982" t="s">
        <v>16</v>
      </c>
      <c r="K2982" t="s">
        <v>17</v>
      </c>
      <c r="L2982" t="s">
        <v>18</v>
      </c>
      <c r="M2982">
        <v>8.3000000000000007</v>
      </c>
      <c r="N2982">
        <v>16449.150000000001</v>
      </c>
      <c r="O2982" t="s">
        <v>19</v>
      </c>
      <c r="P2982" t="str">
        <f t="shared" ref="P2982:P2983" si="1585">IF(A2979&lt;30,"18-29",IF(A2979&lt;45,"30-44",IF(A2979&lt;60,"45-59",IF(A2979&lt;75,"60-74","75+"))))</f>
        <v>60-74</v>
      </c>
      <c r="Q2982" t="str">
        <f>IF(PatientData[[#This Row],[bmi]]&lt;18.5,"Underweight",
IF(PatientData[[#This Row],[bmi]]&lt;25,"Normal",
IF(PatientData[[#This Row],[bmi]]&lt;30,"Overweight","Obese")))</f>
        <v>Normal</v>
      </c>
      <c r="R2982" t="str">
        <f t="shared" si="1568"/>
        <v>High BP</v>
      </c>
      <c r="S2982" t="str">
        <f t="shared" si="1569"/>
        <v>High Cost</v>
      </c>
    </row>
    <row r="2983" spans="1:19" x14ac:dyDescent="0.3">
      <c r="A2983">
        <v>57</v>
      </c>
      <c r="B2983" t="s">
        <v>15</v>
      </c>
      <c r="C2983">
        <v>37.6</v>
      </c>
      <c r="D2983">
        <v>139</v>
      </c>
      <c r="E2983">
        <v>88</v>
      </c>
      <c r="F2983">
        <v>258.3</v>
      </c>
      <c r="G2983">
        <v>178.8</v>
      </c>
      <c r="H2983">
        <v>74</v>
      </c>
      <c r="I2983">
        <v>1</v>
      </c>
      <c r="J2983" t="s">
        <v>24</v>
      </c>
      <c r="K2983" t="s">
        <v>17</v>
      </c>
      <c r="L2983" t="s">
        <v>25</v>
      </c>
      <c r="M2983">
        <v>4</v>
      </c>
      <c r="N2983">
        <v>8691.2099999999991</v>
      </c>
      <c r="O2983" t="s">
        <v>19</v>
      </c>
      <c r="P2983" t="str">
        <f t="shared" si="1585"/>
        <v>75+</v>
      </c>
      <c r="Q2983" t="str">
        <f>IF(PatientData[[#This Row],[bmi]]&lt;18.5,"Underweight",
IF(PatientData[[#This Row],[bmi]]&lt;25,"Normal",
IF(PatientData[[#This Row],[bmi]]&lt;30,"Overweight","Obese")))</f>
        <v>Obese</v>
      </c>
      <c r="R2983" t="str">
        <f t="shared" si="1568"/>
        <v>High BP</v>
      </c>
      <c r="S2983" t="str">
        <f t="shared" si="1569"/>
        <v>Normal Cost</v>
      </c>
    </row>
    <row r="2984" spans="1:19" x14ac:dyDescent="0.3">
      <c r="A2984">
        <v>69</v>
      </c>
      <c r="B2984" t="s">
        <v>20</v>
      </c>
      <c r="C2984">
        <v>24.6</v>
      </c>
      <c r="D2984">
        <v>125</v>
      </c>
      <c r="E2984">
        <v>82</v>
      </c>
      <c r="F2984">
        <v>241.2</v>
      </c>
      <c r="G2984">
        <v>110.5</v>
      </c>
      <c r="H2984">
        <v>87</v>
      </c>
      <c r="I2984">
        <v>4</v>
      </c>
      <c r="J2984" t="s">
        <v>16</v>
      </c>
      <c r="K2984" t="s">
        <v>21</v>
      </c>
      <c r="L2984" t="s">
        <v>18</v>
      </c>
      <c r="M2984">
        <v>36.1</v>
      </c>
      <c r="N2984">
        <v>62696.95</v>
      </c>
      <c r="O2984" t="s">
        <v>19</v>
      </c>
      <c r="P2984" t="str">
        <f t="shared" ref="P2984:P2987" si="1586">IF(A2984&lt;30,"18-29",IF(A2984&lt;45,"30-44",IF(A2984&lt;60,"45-59",IF(A2984&lt;75,"60-74","75+"))))</f>
        <v>60-74</v>
      </c>
      <c r="Q2984" t="str">
        <f>IF(PatientData[[#This Row],[bmi]]&lt;18.5,"Underweight",
IF(PatientData[[#This Row],[bmi]]&lt;25,"Normal",
IF(PatientData[[#This Row],[bmi]]&lt;30,"Overweight","Obese")))</f>
        <v>Normal</v>
      </c>
      <c r="R2984" t="str">
        <f t="shared" si="1568"/>
        <v>High BP</v>
      </c>
      <c r="S2984" t="str">
        <f t="shared" si="1569"/>
        <v>High Cost</v>
      </c>
    </row>
    <row r="2985" spans="1:19" x14ac:dyDescent="0.3">
      <c r="A2985">
        <v>79</v>
      </c>
      <c r="B2985" t="s">
        <v>20</v>
      </c>
      <c r="C2985">
        <v>24.6</v>
      </c>
      <c r="D2985">
        <v>124</v>
      </c>
      <c r="E2985">
        <v>69</v>
      </c>
      <c r="F2985">
        <v>239.6</v>
      </c>
      <c r="G2985">
        <v>138.30000000000001</v>
      </c>
      <c r="H2985">
        <v>83</v>
      </c>
      <c r="I2985">
        <v>1</v>
      </c>
      <c r="J2985" t="s">
        <v>27</v>
      </c>
      <c r="K2985" t="s">
        <v>21</v>
      </c>
      <c r="L2985" t="s">
        <v>25</v>
      </c>
      <c r="M2985">
        <v>9.6999999999999993</v>
      </c>
      <c r="N2985">
        <v>18812.05</v>
      </c>
      <c r="O2985" t="s">
        <v>19</v>
      </c>
      <c r="P2985" t="str">
        <f t="shared" si="1586"/>
        <v>75+</v>
      </c>
      <c r="Q2985" t="str">
        <f>IF(PatientData[[#This Row],[bmi]]&lt;18.5,"Underweight",
IF(PatientData[[#This Row],[bmi]]&lt;25,"Normal",
IF(PatientData[[#This Row],[bmi]]&lt;30,"Overweight","Obese")))</f>
        <v>Normal</v>
      </c>
      <c r="R2985" t="str">
        <f t="shared" si="1568"/>
        <v>High BP</v>
      </c>
      <c r="S2985" t="str">
        <f t="shared" si="1569"/>
        <v>High Cost</v>
      </c>
    </row>
    <row r="2986" spans="1:19" x14ac:dyDescent="0.3">
      <c r="A2986">
        <v>51</v>
      </c>
      <c r="B2986" t="s">
        <v>20</v>
      </c>
      <c r="C2986">
        <v>24.6</v>
      </c>
      <c r="D2986">
        <v>138</v>
      </c>
      <c r="E2986">
        <v>89</v>
      </c>
      <c r="F2986">
        <v>222.4</v>
      </c>
      <c r="G2986">
        <v>106.5</v>
      </c>
      <c r="H2986">
        <v>75</v>
      </c>
      <c r="I2986">
        <v>1</v>
      </c>
      <c r="J2986" t="s">
        <v>16</v>
      </c>
      <c r="K2986" t="s">
        <v>21</v>
      </c>
      <c r="L2986" t="s">
        <v>25</v>
      </c>
      <c r="M2986">
        <v>7.7</v>
      </c>
      <c r="N2986">
        <v>15730.3</v>
      </c>
      <c r="O2986" t="s">
        <v>19</v>
      </c>
      <c r="P2986" t="str">
        <f t="shared" si="1586"/>
        <v>45-59</v>
      </c>
      <c r="Q2986" t="str">
        <f>IF(PatientData[[#This Row],[bmi]]&lt;18.5,"Underweight",
IF(PatientData[[#This Row],[bmi]]&lt;25,"Normal",
IF(PatientData[[#This Row],[bmi]]&lt;30,"Overweight","Obese")))</f>
        <v>Normal</v>
      </c>
      <c r="R2986" t="str">
        <f t="shared" si="1568"/>
        <v>High BP</v>
      </c>
      <c r="S2986" t="str">
        <f t="shared" si="1569"/>
        <v>High Cost</v>
      </c>
    </row>
    <row r="2987" spans="1:19" x14ac:dyDescent="0.3">
      <c r="A2987">
        <v>38</v>
      </c>
      <c r="B2987" t="s">
        <v>20</v>
      </c>
      <c r="C2987">
        <v>24.6</v>
      </c>
      <c r="D2987">
        <v>133</v>
      </c>
      <c r="E2987">
        <v>83</v>
      </c>
      <c r="F2987">
        <v>197.6</v>
      </c>
      <c r="G2987">
        <v>132.19999999999999</v>
      </c>
      <c r="H2987">
        <v>90</v>
      </c>
      <c r="I2987">
        <v>1</v>
      </c>
      <c r="J2987" t="s">
        <v>16</v>
      </c>
      <c r="K2987" t="s">
        <v>17</v>
      </c>
      <c r="L2987" t="s">
        <v>25</v>
      </c>
      <c r="M2987">
        <v>7.5</v>
      </c>
      <c r="N2987">
        <v>13143.86</v>
      </c>
      <c r="O2987" t="s">
        <v>19</v>
      </c>
      <c r="P2987" t="str">
        <f t="shared" si="1586"/>
        <v>30-44</v>
      </c>
      <c r="Q2987" t="str">
        <f>IF(PatientData[[#This Row],[bmi]]&lt;18.5,"Underweight",
IF(PatientData[[#This Row],[bmi]]&lt;25,"Normal",
IF(PatientData[[#This Row],[bmi]]&lt;30,"Overweight","Obese")))</f>
        <v>Normal</v>
      </c>
      <c r="R2987" t="str">
        <f t="shared" si="1568"/>
        <v>High BP</v>
      </c>
      <c r="S2987" t="str">
        <f t="shared" si="1569"/>
        <v>Normal Cost</v>
      </c>
    </row>
    <row r="2988" spans="1:19" x14ac:dyDescent="0.3">
      <c r="A2988">
        <v>64</v>
      </c>
      <c r="B2988" t="s">
        <v>15</v>
      </c>
      <c r="C2988">
        <v>20.5</v>
      </c>
      <c r="D2988">
        <v>125</v>
      </c>
      <c r="E2988">
        <v>74</v>
      </c>
      <c r="F2988">
        <v>222.5</v>
      </c>
      <c r="G2988">
        <v>93.6</v>
      </c>
      <c r="H2988">
        <v>58</v>
      </c>
      <c r="I2988">
        <v>1</v>
      </c>
      <c r="J2988" t="s">
        <v>27</v>
      </c>
      <c r="K2988" t="s">
        <v>21</v>
      </c>
      <c r="L2988" t="s">
        <v>18</v>
      </c>
      <c r="M2988">
        <v>3.4</v>
      </c>
      <c r="N2988">
        <v>9681.16</v>
      </c>
      <c r="O2988" t="s">
        <v>19</v>
      </c>
      <c r="P2988" t="str">
        <f t="shared" ref="P2988" si="1587">IF(A2985&lt;30,"18-29",IF(A2985&lt;45,"30-44",IF(A2985&lt;60,"45-59",IF(A2985&lt;75,"60-74","75+"))))</f>
        <v>75+</v>
      </c>
      <c r="Q2988" t="str">
        <f>IF(PatientData[[#This Row],[bmi]]&lt;18.5,"Underweight",
IF(PatientData[[#This Row],[bmi]]&lt;25,"Normal",
IF(PatientData[[#This Row],[bmi]]&lt;30,"Overweight","Obese")))</f>
        <v>Normal</v>
      </c>
      <c r="R2988" t="str">
        <f t="shared" si="1568"/>
        <v>High BP</v>
      </c>
      <c r="S2988" t="str">
        <f t="shared" si="1569"/>
        <v>Normal Cost</v>
      </c>
    </row>
    <row r="2989" spans="1:19" x14ac:dyDescent="0.3">
      <c r="A2989">
        <v>95</v>
      </c>
      <c r="B2989" t="s">
        <v>20</v>
      </c>
      <c r="C2989">
        <v>24.6</v>
      </c>
      <c r="D2989">
        <v>124</v>
      </c>
      <c r="E2989">
        <v>77</v>
      </c>
      <c r="F2989">
        <v>227.5</v>
      </c>
      <c r="G2989">
        <v>93.5</v>
      </c>
      <c r="H2989">
        <v>88</v>
      </c>
      <c r="I2989">
        <v>2</v>
      </c>
      <c r="J2989" t="s">
        <v>16</v>
      </c>
      <c r="K2989" t="s">
        <v>21</v>
      </c>
      <c r="L2989" t="s">
        <v>25</v>
      </c>
      <c r="M2989">
        <v>10.6</v>
      </c>
      <c r="N2989">
        <v>17995.34</v>
      </c>
      <c r="O2989" t="s">
        <v>19</v>
      </c>
      <c r="P2989" t="str">
        <f t="shared" ref="P2989:P2991" si="1588">IF(A2989&lt;30,"18-29",IF(A2989&lt;45,"30-44",IF(A2989&lt;60,"45-59",IF(A2989&lt;75,"60-74","75+"))))</f>
        <v>75+</v>
      </c>
      <c r="Q2989" t="str">
        <f>IF(PatientData[[#This Row],[bmi]]&lt;18.5,"Underweight",
IF(PatientData[[#This Row],[bmi]]&lt;25,"Normal",
IF(PatientData[[#This Row],[bmi]]&lt;30,"Overweight","Obese")))</f>
        <v>Normal</v>
      </c>
      <c r="R2989" t="str">
        <f t="shared" si="1568"/>
        <v>High BP</v>
      </c>
      <c r="S2989" t="str">
        <f t="shared" si="1569"/>
        <v>High Cost</v>
      </c>
    </row>
    <row r="2990" spans="1:19" x14ac:dyDescent="0.3">
      <c r="A2990">
        <v>74</v>
      </c>
      <c r="B2990" t="s">
        <v>20</v>
      </c>
      <c r="C2990">
        <v>24.6</v>
      </c>
      <c r="D2990">
        <v>137</v>
      </c>
      <c r="E2990">
        <v>87</v>
      </c>
      <c r="F2990">
        <v>221.2</v>
      </c>
      <c r="G2990">
        <v>84.9</v>
      </c>
      <c r="H2990">
        <v>84</v>
      </c>
      <c r="I2990">
        <v>0</v>
      </c>
      <c r="J2990" t="s">
        <v>24</v>
      </c>
      <c r="K2990" t="s">
        <v>21</v>
      </c>
      <c r="L2990" t="s">
        <v>25</v>
      </c>
      <c r="M2990">
        <v>10.7</v>
      </c>
      <c r="N2990">
        <v>18244.95</v>
      </c>
      <c r="O2990" t="s">
        <v>19</v>
      </c>
      <c r="P2990" t="str">
        <f t="shared" si="1588"/>
        <v>60-74</v>
      </c>
      <c r="Q2990" t="str">
        <f>IF(PatientData[[#This Row],[bmi]]&lt;18.5,"Underweight",
IF(PatientData[[#This Row],[bmi]]&lt;25,"Normal",
IF(PatientData[[#This Row],[bmi]]&lt;30,"Overweight","Obese")))</f>
        <v>Normal</v>
      </c>
      <c r="R2990" t="str">
        <f t="shared" si="1568"/>
        <v>High BP</v>
      </c>
      <c r="S2990" t="str">
        <f t="shared" si="1569"/>
        <v>High Cost</v>
      </c>
    </row>
    <row r="2991" spans="1:19" x14ac:dyDescent="0.3">
      <c r="A2991">
        <v>53</v>
      </c>
      <c r="B2991" t="s">
        <v>20</v>
      </c>
      <c r="C2991">
        <v>24.6</v>
      </c>
      <c r="D2991">
        <v>125</v>
      </c>
      <c r="E2991">
        <v>74</v>
      </c>
      <c r="F2991">
        <v>205.5</v>
      </c>
      <c r="G2991">
        <v>171.4</v>
      </c>
      <c r="H2991">
        <v>67</v>
      </c>
      <c r="I2991">
        <v>4</v>
      </c>
      <c r="J2991" t="s">
        <v>27</v>
      </c>
      <c r="K2991" t="s">
        <v>17</v>
      </c>
      <c r="L2991" t="s">
        <v>25</v>
      </c>
      <c r="M2991">
        <v>2.7</v>
      </c>
      <c r="N2991">
        <v>6779.74</v>
      </c>
      <c r="O2991" t="s">
        <v>23</v>
      </c>
      <c r="P2991" t="str">
        <f t="shared" si="1588"/>
        <v>45-59</v>
      </c>
      <c r="Q2991" t="str">
        <f>IF(PatientData[[#This Row],[bmi]]&lt;18.5,"Underweight",
IF(PatientData[[#This Row],[bmi]]&lt;25,"Normal",
IF(PatientData[[#This Row],[bmi]]&lt;30,"Overweight","Obese")))</f>
        <v>Normal</v>
      </c>
      <c r="R2991" t="str">
        <f t="shared" si="1568"/>
        <v>High BP</v>
      </c>
      <c r="S2991" t="str">
        <f t="shared" si="1569"/>
        <v>Normal Cost</v>
      </c>
    </row>
    <row r="2992" spans="1:19" x14ac:dyDescent="0.3">
      <c r="A2992">
        <v>81</v>
      </c>
      <c r="B2992" t="s">
        <v>15</v>
      </c>
      <c r="C2992">
        <v>21.6</v>
      </c>
      <c r="D2992">
        <v>144</v>
      </c>
      <c r="E2992">
        <v>96</v>
      </c>
      <c r="F2992">
        <v>226.3</v>
      </c>
      <c r="G2992">
        <v>105.2</v>
      </c>
      <c r="H2992">
        <v>75</v>
      </c>
      <c r="I2992">
        <v>0</v>
      </c>
      <c r="J2992" t="s">
        <v>27</v>
      </c>
      <c r="K2992" t="s">
        <v>21</v>
      </c>
      <c r="L2992" t="s">
        <v>18</v>
      </c>
      <c r="M2992">
        <v>9.8000000000000007</v>
      </c>
      <c r="N2992">
        <v>19247.02</v>
      </c>
      <c r="O2992" t="s">
        <v>19</v>
      </c>
      <c r="P2992" t="str">
        <f t="shared" ref="P2992" si="1589">IF(A2989&lt;30,"18-29",IF(A2989&lt;45,"30-44",IF(A2989&lt;60,"45-59",IF(A2989&lt;75,"60-74","75+"))))</f>
        <v>75+</v>
      </c>
      <c r="Q2992" t="str">
        <f>IF(PatientData[[#This Row],[bmi]]&lt;18.5,"Underweight",
IF(PatientData[[#This Row],[bmi]]&lt;25,"Normal",
IF(PatientData[[#This Row],[bmi]]&lt;30,"Overweight","Obese")))</f>
        <v>Normal</v>
      </c>
      <c r="R2992" t="str">
        <f t="shared" si="1568"/>
        <v>High BP</v>
      </c>
      <c r="S2992" t="str">
        <f t="shared" si="1569"/>
        <v>High Cost</v>
      </c>
    </row>
    <row r="2993" spans="1:19" x14ac:dyDescent="0.3">
      <c r="A2993">
        <v>66</v>
      </c>
      <c r="B2993" t="s">
        <v>20</v>
      </c>
      <c r="C2993">
        <v>24.6</v>
      </c>
      <c r="D2993">
        <v>140</v>
      </c>
      <c r="E2993">
        <v>81</v>
      </c>
      <c r="F2993">
        <v>178.6</v>
      </c>
      <c r="G2993">
        <v>131.1</v>
      </c>
      <c r="H2993">
        <v>69</v>
      </c>
      <c r="I2993">
        <v>1</v>
      </c>
      <c r="J2993" t="s">
        <v>24</v>
      </c>
      <c r="K2993" t="s">
        <v>17</v>
      </c>
      <c r="L2993" t="s">
        <v>25</v>
      </c>
      <c r="M2993">
        <v>5.7</v>
      </c>
      <c r="N2993">
        <v>10790.27</v>
      </c>
      <c r="O2993" t="s">
        <v>19</v>
      </c>
      <c r="P2993" t="str">
        <f t="shared" ref="P2993:P2994" si="1590">IF(A2993&lt;30,"18-29",IF(A2993&lt;45,"30-44",IF(A2993&lt;60,"45-59",IF(A2993&lt;75,"60-74","75+"))))</f>
        <v>60-74</v>
      </c>
      <c r="Q2993" t="str">
        <f>IF(PatientData[[#This Row],[bmi]]&lt;18.5,"Underweight",
IF(PatientData[[#This Row],[bmi]]&lt;25,"Normal",
IF(PatientData[[#This Row],[bmi]]&lt;30,"Overweight","Obese")))</f>
        <v>Normal</v>
      </c>
      <c r="R2993" t="str">
        <f t="shared" si="1568"/>
        <v>High BP</v>
      </c>
      <c r="S2993" t="str">
        <f t="shared" si="1569"/>
        <v>Normal Cost</v>
      </c>
    </row>
    <row r="2994" spans="1:19" x14ac:dyDescent="0.3">
      <c r="A2994">
        <v>51</v>
      </c>
      <c r="B2994" t="s">
        <v>20</v>
      </c>
      <c r="C2994">
        <v>24.6</v>
      </c>
      <c r="D2994">
        <v>123</v>
      </c>
      <c r="E2994">
        <v>70</v>
      </c>
      <c r="F2994">
        <v>177</v>
      </c>
      <c r="G2994">
        <v>97.7</v>
      </c>
      <c r="H2994">
        <v>83</v>
      </c>
      <c r="I2994">
        <v>1</v>
      </c>
      <c r="J2994" t="s">
        <v>16</v>
      </c>
      <c r="K2994" t="s">
        <v>26</v>
      </c>
      <c r="L2994" t="s">
        <v>18</v>
      </c>
      <c r="M2994">
        <v>9.1</v>
      </c>
      <c r="N2994">
        <v>14828.36</v>
      </c>
      <c r="O2994" t="s">
        <v>19</v>
      </c>
      <c r="P2994" t="str">
        <f t="shared" si="1590"/>
        <v>45-59</v>
      </c>
      <c r="Q2994" t="str">
        <f>IF(PatientData[[#This Row],[bmi]]&lt;18.5,"Underweight",
IF(PatientData[[#This Row],[bmi]]&lt;25,"Normal",
IF(PatientData[[#This Row],[bmi]]&lt;30,"Overweight","Obese")))</f>
        <v>Normal</v>
      </c>
      <c r="R2994" t="str">
        <f t="shared" si="1568"/>
        <v>High BP</v>
      </c>
      <c r="S2994" t="str">
        <f t="shared" si="1569"/>
        <v>Normal Cost</v>
      </c>
    </row>
    <row r="2995" spans="1:19" x14ac:dyDescent="0.3">
      <c r="A2995">
        <v>55</v>
      </c>
      <c r="B2995" t="s">
        <v>15</v>
      </c>
      <c r="C2995">
        <v>28.6</v>
      </c>
      <c r="D2995">
        <v>120</v>
      </c>
      <c r="E2995">
        <v>67</v>
      </c>
      <c r="F2995">
        <v>257.60000000000002</v>
      </c>
      <c r="G2995">
        <v>130.80000000000001</v>
      </c>
      <c r="H2995">
        <v>80</v>
      </c>
      <c r="I2995">
        <v>0</v>
      </c>
      <c r="J2995" t="s">
        <v>16</v>
      </c>
      <c r="K2995" t="s">
        <v>21</v>
      </c>
      <c r="L2995" t="s">
        <v>25</v>
      </c>
      <c r="M2995">
        <v>9.3000000000000007</v>
      </c>
      <c r="N2995">
        <v>17258.080000000002</v>
      </c>
      <c r="O2995" t="s">
        <v>19</v>
      </c>
      <c r="P2995" t="str">
        <f t="shared" ref="P2995:P2996" si="1591">IF(A2992&lt;30,"18-29",IF(A2992&lt;45,"30-44",IF(A2992&lt;60,"45-59",IF(A2992&lt;75,"60-74","75+"))))</f>
        <v>75+</v>
      </c>
      <c r="Q2995" t="str">
        <f>IF(PatientData[[#This Row],[bmi]]&lt;18.5,"Underweight",
IF(PatientData[[#This Row],[bmi]]&lt;25,"Normal",
IF(PatientData[[#This Row],[bmi]]&lt;30,"Overweight","Obese")))</f>
        <v>Overweight</v>
      </c>
      <c r="R2995" t="str">
        <f t="shared" si="1568"/>
        <v>High BP</v>
      </c>
      <c r="S2995" t="str">
        <f t="shared" si="1569"/>
        <v>High Cost</v>
      </c>
    </row>
    <row r="2996" spans="1:19" x14ac:dyDescent="0.3">
      <c r="A2996">
        <v>48</v>
      </c>
      <c r="B2996" t="s">
        <v>15</v>
      </c>
      <c r="C2996">
        <v>22.4</v>
      </c>
      <c r="D2996">
        <v>134</v>
      </c>
      <c r="E2996">
        <v>85</v>
      </c>
      <c r="F2996">
        <v>174.8</v>
      </c>
      <c r="G2996">
        <v>91.9</v>
      </c>
      <c r="H2996">
        <v>87</v>
      </c>
      <c r="I2996">
        <v>2</v>
      </c>
      <c r="J2996" t="s">
        <v>16</v>
      </c>
      <c r="K2996" t="s">
        <v>26</v>
      </c>
      <c r="L2996" t="s">
        <v>25</v>
      </c>
      <c r="M2996">
        <v>7.4</v>
      </c>
      <c r="N2996">
        <v>14179.57</v>
      </c>
      <c r="O2996" t="s">
        <v>19</v>
      </c>
      <c r="P2996" t="str">
        <f t="shared" si="1591"/>
        <v>60-74</v>
      </c>
      <c r="Q2996" t="str">
        <f>IF(PatientData[[#This Row],[bmi]]&lt;18.5,"Underweight",
IF(PatientData[[#This Row],[bmi]]&lt;25,"Normal",
IF(PatientData[[#This Row],[bmi]]&lt;30,"Overweight","Obese")))</f>
        <v>Normal</v>
      </c>
      <c r="R2996" t="str">
        <f t="shared" si="1568"/>
        <v>High BP</v>
      </c>
      <c r="S2996" t="str">
        <f t="shared" si="1569"/>
        <v>Normal Cost</v>
      </c>
    </row>
    <row r="2997" spans="1:19" x14ac:dyDescent="0.3">
      <c r="A2997">
        <v>42</v>
      </c>
      <c r="B2997" t="s">
        <v>20</v>
      </c>
      <c r="C2997">
        <v>24.6</v>
      </c>
      <c r="D2997">
        <v>124</v>
      </c>
      <c r="E2997">
        <v>76</v>
      </c>
      <c r="F2997">
        <v>230.6</v>
      </c>
      <c r="G2997">
        <v>90.3</v>
      </c>
      <c r="H2997">
        <v>84</v>
      </c>
      <c r="I2997">
        <v>1</v>
      </c>
      <c r="J2997" t="s">
        <v>16</v>
      </c>
      <c r="K2997" t="s">
        <v>21</v>
      </c>
      <c r="L2997" t="s">
        <v>22</v>
      </c>
      <c r="M2997">
        <v>7.7</v>
      </c>
      <c r="N2997">
        <v>16411.64</v>
      </c>
      <c r="O2997" t="s">
        <v>19</v>
      </c>
      <c r="P2997" t="str">
        <f t="shared" ref="P2997" si="1592">IF(A2997&lt;30,"18-29",IF(A2997&lt;45,"30-44",IF(A2997&lt;60,"45-59",IF(A2997&lt;75,"60-74","75+"))))</f>
        <v>30-44</v>
      </c>
      <c r="Q2997" t="str">
        <f>IF(PatientData[[#This Row],[bmi]]&lt;18.5,"Underweight",
IF(PatientData[[#This Row],[bmi]]&lt;25,"Normal",
IF(PatientData[[#This Row],[bmi]]&lt;30,"Overweight","Obese")))</f>
        <v>Normal</v>
      </c>
      <c r="R2997" t="str">
        <f t="shared" si="1568"/>
        <v>High BP</v>
      </c>
      <c r="S2997" t="str">
        <f t="shared" si="1569"/>
        <v>High Cost</v>
      </c>
    </row>
    <row r="2998" spans="1:19" x14ac:dyDescent="0.3">
      <c r="A2998">
        <v>51</v>
      </c>
      <c r="B2998" t="s">
        <v>15</v>
      </c>
      <c r="C2998">
        <v>37.1</v>
      </c>
      <c r="D2998">
        <v>138</v>
      </c>
      <c r="E2998">
        <v>81</v>
      </c>
      <c r="F2998">
        <v>230.9</v>
      </c>
      <c r="G2998">
        <v>139.5</v>
      </c>
      <c r="H2998">
        <v>87</v>
      </c>
      <c r="I2998">
        <v>4</v>
      </c>
      <c r="J2998" t="s">
        <v>24</v>
      </c>
      <c r="K2998" t="s">
        <v>17</v>
      </c>
      <c r="L2998" t="s">
        <v>18</v>
      </c>
      <c r="M2998">
        <v>2.9</v>
      </c>
      <c r="N2998">
        <v>6618.27</v>
      </c>
      <c r="O2998" t="s">
        <v>19</v>
      </c>
      <c r="P2998" t="str">
        <f t="shared" ref="P2998:P3000" si="1593">IF(A2995&lt;30,"18-29",IF(A2995&lt;45,"30-44",IF(A2995&lt;60,"45-59",IF(A2995&lt;75,"60-74","75+"))))</f>
        <v>45-59</v>
      </c>
      <c r="Q2998" t="str">
        <f>IF(PatientData[[#This Row],[bmi]]&lt;18.5,"Underweight",
IF(PatientData[[#This Row],[bmi]]&lt;25,"Normal",
IF(PatientData[[#This Row],[bmi]]&lt;30,"Overweight","Obese")))</f>
        <v>Obese</v>
      </c>
      <c r="R2998" t="str">
        <f t="shared" si="1568"/>
        <v>High BP</v>
      </c>
      <c r="S2998" t="str">
        <f t="shared" si="1569"/>
        <v>Normal Cost</v>
      </c>
    </row>
    <row r="2999" spans="1:19" x14ac:dyDescent="0.3">
      <c r="A2999">
        <v>88</v>
      </c>
      <c r="B2999" t="s">
        <v>15</v>
      </c>
      <c r="C2999">
        <v>21.3</v>
      </c>
      <c r="D2999">
        <v>132</v>
      </c>
      <c r="E2999">
        <v>75</v>
      </c>
      <c r="F2999">
        <v>226.2</v>
      </c>
      <c r="G2999">
        <v>89.6</v>
      </c>
      <c r="H2999">
        <v>93</v>
      </c>
      <c r="I2999">
        <v>2</v>
      </c>
      <c r="J2999" t="s">
        <v>27</v>
      </c>
      <c r="K2999" t="s">
        <v>28</v>
      </c>
      <c r="L2999" t="s">
        <v>25</v>
      </c>
      <c r="M2999">
        <v>2.7</v>
      </c>
      <c r="N2999">
        <v>8561.24</v>
      </c>
      <c r="O2999" t="s">
        <v>19</v>
      </c>
      <c r="P2999" t="str">
        <f t="shared" si="1593"/>
        <v>45-59</v>
      </c>
      <c r="Q2999" t="str">
        <f>IF(PatientData[[#This Row],[bmi]]&lt;18.5,"Underweight",
IF(PatientData[[#This Row],[bmi]]&lt;25,"Normal",
IF(PatientData[[#This Row],[bmi]]&lt;30,"Overweight","Obese")))</f>
        <v>Normal</v>
      </c>
      <c r="R2999" t="str">
        <f t="shared" si="1568"/>
        <v>High BP</v>
      </c>
      <c r="S2999" t="str">
        <f t="shared" si="1569"/>
        <v>Normal Cost</v>
      </c>
    </row>
    <row r="3000" spans="1:19" x14ac:dyDescent="0.3">
      <c r="A3000">
        <v>71</v>
      </c>
      <c r="B3000" t="s">
        <v>15</v>
      </c>
      <c r="C3000">
        <v>27</v>
      </c>
      <c r="D3000">
        <v>149</v>
      </c>
      <c r="E3000">
        <v>89</v>
      </c>
      <c r="F3000">
        <v>217</v>
      </c>
      <c r="G3000">
        <v>153.5</v>
      </c>
      <c r="H3000">
        <v>83</v>
      </c>
      <c r="I3000">
        <v>1</v>
      </c>
      <c r="J3000" t="s">
        <v>16</v>
      </c>
      <c r="K3000" t="s">
        <v>17</v>
      </c>
      <c r="L3000" t="s">
        <v>18</v>
      </c>
      <c r="M3000">
        <v>6.6</v>
      </c>
      <c r="N3000">
        <v>13903.51</v>
      </c>
      <c r="O3000" t="s">
        <v>19</v>
      </c>
      <c r="P3000" t="str">
        <f t="shared" si="1593"/>
        <v>30-44</v>
      </c>
      <c r="Q3000" t="str">
        <f>IF(PatientData[[#This Row],[bmi]]&lt;18.5,"Underweight",
IF(PatientData[[#This Row],[bmi]]&lt;25,"Normal",
IF(PatientData[[#This Row],[bmi]]&lt;30,"Overweight","Obese")))</f>
        <v>Overweight</v>
      </c>
      <c r="R3000" t="str">
        <f t="shared" si="1568"/>
        <v>High BP</v>
      </c>
      <c r="S3000" t="str">
        <f t="shared" si="1569"/>
        <v>Normal Cost</v>
      </c>
    </row>
    <row r="3001" spans="1:19" x14ac:dyDescent="0.3">
      <c r="A3001">
        <v>62</v>
      </c>
      <c r="B3001" t="s">
        <v>20</v>
      </c>
      <c r="C3001">
        <v>24.6</v>
      </c>
      <c r="D3001">
        <v>119</v>
      </c>
      <c r="E3001">
        <v>61</v>
      </c>
      <c r="F3001">
        <v>225.4</v>
      </c>
      <c r="G3001">
        <v>127.2</v>
      </c>
      <c r="H3001">
        <v>79</v>
      </c>
      <c r="I3001">
        <v>2</v>
      </c>
      <c r="J3001" t="s">
        <v>27</v>
      </c>
      <c r="K3001" t="s">
        <v>26</v>
      </c>
      <c r="L3001" t="s">
        <v>25</v>
      </c>
      <c r="M3001">
        <v>37.6</v>
      </c>
      <c r="N3001">
        <v>65087.55</v>
      </c>
      <c r="O3001" t="s">
        <v>19</v>
      </c>
      <c r="P3001" t="str">
        <f t="shared" ref="P3001:P3003" si="1594">IF(A3001&lt;30,"18-29",IF(A3001&lt;45,"30-44",IF(A3001&lt;60,"45-59",IF(A3001&lt;75,"60-74","75+"))))</f>
        <v>60-74</v>
      </c>
      <c r="Q3001" t="str">
        <f>IF(PatientData[[#This Row],[bmi]]&lt;18.5,"Underweight",
IF(PatientData[[#This Row],[bmi]]&lt;25,"Normal",
IF(PatientData[[#This Row],[bmi]]&lt;30,"Overweight","Obese")))</f>
        <v>Normal</v>
      </c>
      <c r="R3001" t="str">
        <f t="shared" si="1568"/>
        <v>Normal BP</v>
      </c>
      <c r="S3001" t="str">
        <f t="shared" si="1569"/>
        <v>High Cost</v>
      </c>
    </row>
    <row r="3002" spans="1:19" x14ac:dyDescent="0.3">
      <c r="A3002">
        <v>92</v>
      </c>
      <c r="B3002" t="s">
        <v>20</v>
      </c>
      <c r="C3002">
        <v>24.6</v>
      </c>
      <c r="D3002">
        <v>146</v>
      </c>
      <c r="E3002">
        <v>87</v>
      </c>
      <c r="F3002">
        <v>232.3</v>
      </c>
      <c r="G3002">
        <v>128.30000000000001</v>
      </c>
      <c r="H3002">
        <v>67</v>
      </c>
      <c r="I3002">
        <v>0</v>
      </c>
      <c r="J3002" t="s">
        <v>27</v>
      </c>
      <c r="K3002" t="s">
        <v>17</v>
      </c>
      <c r="L3002" t="s">
        <v>22</v>
      </c>
      <c r="M3002">
        <v>5.8</v>
      </c>
      <c r="N3002">
        <v>11522.13</v>
      </c>
      <c r="O3002" t="s">
        <v>19</v>
      </c>
      <c r="P3002" t="str">
        <f t="shared" si="1594"/>
        <v>75+</v>
      </c>
      <c r="Q3002" t="str">
        <f>IF(PatientData[[#This Row],[bmi]]&lt;18.5,"Underweight",
IF(PatientData[[#This Row],[bmi]]&lt;25,"Normal",
IF(PatientData[[#This Row],[bmi]]&lt;30,"Overweight","Obese")))</f>
        <v>Normal</v>
      </c>
      <c r="R3002" t="str">
        <f t="shared" si="1568"/>
        <v>High BP</v>
      </c>
      <c r="S3002" t="str">
        <f t="shared" si="1569"/>
        <v>Normal Cost</v>
      </c>
    </row>
    <row r="3003" spans="1:19" x14ac:dyDescent="0.3">
      <c r="A3003">
        <v>44</v>
      </c>
      <c r="B3003" t="s">
        <v>20</v>
      </c>
      <c r="C3003">
        <v>24.6</v>
      </c>
      <c r="D3003">
        <v>109</v>
      </c>
      <c r="E3003">
        <v>66</v>
      </c>
      <c r="F3003">
        <v>227.2</v>
      </c>
      <c r="G3003">
        <v>111.8</v>
      </c>
      <c r="H3003">
        <v>85</v>
      </c>
      <c r="I3003">
        <v>3</v>
      </c>
      <c r="J3003" t="s">
        <v>24</v>
      </c>
      <c r="K3003" t="s">
        <v>17</v>
      </c>
      <c r="L3003" t="s">
        <v>18</v>
      </c>
      <c r="M3003">
        <v>2.6</v>
      </c>
      <c r="N3003">
        <v>5709.97</v>
      </c>
      <c r="O3003" t="s">
        <v>19</v>
      </c>
      <c r="P3003" t="str">
        <f t="shared" si="1594"/>
        <v>30-44</v>
      </c>
      <c r="Q3003" t="str">
        <f>IF(PatientData[[#This Row],[bmi]]&lt;18.5,"Underweight",
IF(PatientData[[#This Row],[bmi]]&lt;25,"Normal",
IF(PatientData[[#This Row],[bmi]]&lt;30,"Overweight","Obese")))</f>
        <v>Normal</v>
      </c>
      <c r="R3003" t="str">
        <f t="shared" si="1568"/>
        <v>Normal BP</v>
      </c>
      <c r="S3003" t="str">
        <f t="shared" si="1569"/>
        <v>Normal Cost</v>
      </c>
    </row>
    <row r="3004" spans="1:19" x14ac:dyDescent="0.3">
      <c r="A3004">
        <v>65</v>
      </c>
      <c r="B3004" t="s">
        <v>15</v>
      </c>
      <c r="C3004">
        <v>20.7</v>
      </c>
      <c r="D3004">
        <v>139</v>
      </c>
      <c r="E3004">
        <v>85</v>
      </c>
      <c r="F3004">
        <v>226</v>
      </c>
      <c r="G3004">
        <v>133.6</v>
      </c>
      <c r="H3004">
        <v>75</v>
      </c>
      <c r="I3004">
        <v>1</v>
      </c>
      <c r="J3004" t="s">
        <v>27</v>
      </c>
      <c r="K3004" t="s">
        <v>21</v>
      </c>
      <c r="L3004" t="s">
        <v>22</v>
      </c>
      <c r="M3004">
        <v>9.4</v>
      </c>
      <c r="N3004">
        <v>19739.939999999999</v>
      </c>
      <c r="O3004" t="s">
        <v>19</v>
      </c>
      <c r="P3004" t="str">
        <f t="shared" ref="P3004" si="1595">IF(A3001&lt;30,"18-29",IF(A3001&lt;45,"30-44",IF(A3001&lt;60,"45-59",IF(A3001&lt;75,"60-74","75+"))))</f>
        <v>60-74</v>
      </c>
      <c r="Q3004" t="str">
        <f>IF(PatientData[[#This Row],[bmi]]&lt;18.5,"Underweight",
IF(PatientData[[#This Row],[bmi]]&lt;25,"Normal",
IF(PatientData[[#This Row],[bmi]]&lt;30,"Overweight","Obese")))</f>
        <v>Normal</v>
      </c>
      <c r="R3004" t="str">
        <f t="shared" si="1568"/>
        <v>High BP</v>
      </c>
      <c r="S3004" t="str">
        <f t="shared" si="1569"/>
        <v>High Cost</v>
      </c>
    </row>
    <row r="3005" spans="1:19" x14ac:dyDescent="0.3">
      <c r="A3005">
        <v>58</v>
      </c>
      <c r="B3005" t="s">
        <v>20</v>
      </c>
      <c r="C3005">
        <v>24.6</v>
      </c>
      <c r="D3005">
        <v>116</v>
      </c>
      <c r="E3005">
        <v>77</v>
      </c>
      <c r="F3005">
        <v>204.5</v>
      </c>
      <c r="G3005">
        <v>122.5</v>
      </c>
      <c r="H3005">
        <v>81</v>
      </c>
      <c r="I3005">
        <v>0</v>
      </c>
      <c r="J3005" t="s">
        <v>16</v>
      </c>
      <c r="K3005" t="s">
        <v>17</v>
      </c>
      <c r="L3005" t="s">
        <v>18</v>
      </c>
      <c r="M3005">
        <v>7</v>
      </c>
      <c r="N3005">
        <v>11345.4</v>
      </c>
      <c r="O3005" t="s">
        <v>19</v>
      </c>
      <c r="P3005" t="str">
        <f t="shared" ref="P3005:P3008" si="1596">IF(A3005&lt;30,"18-29",IF(A3005&lt;45,"30-44",IF(A3005&lt;60,"45-59",IF(A3005&lt;75,"60-74","75+"))))</f>
        <v>45-59</v>
      </c>
      <c r="Q3005" t="str">
        <f>IF(PatientData[[#This Row],[bmi]]&lt;18.5,"Underweight",
IF(PatientData[[#This Row],[bmi]]&lt;25,"Normal",
IF(PatientData[[#This Row],[bmi]]&lt;30,"Overweight","Obese")))</f>
        <v>Normal</v>
      </c>
      <c r="R3005" t="str">
        <f t="shared" si="1568"/>
        <v>Normal BP</v>
      </c>
      <c r="S3005" t="str">
        <f t="shared" si="1569"/>
        <v>Normal Cost</v>
      </c>
    </row>
    <row r="3006" spans="1:19" x14ac:dyDescent="0.3">
      <c r="A3006">
        <v>68</v>
      </c>
      <c r="B3006" t="s">
        <v>20</v>
      </c>
      <c r="C3006">
        <v>24.6</v>
      </c>
      <c r="D3006">
        <v>141</v>
      </c>
      <c r="E3006">
        <v>83</v>
      </c>
      <c r="F3006">
        <v>228.6</v>
      </c>
      <c r="G3006">
        <v>104.5</v>
      </c>
      <c r="H3006">
        <v>71</v>
      </c>
      <c r="I3006">
        <v>0</v>
      </c>
      <c r="J3006" t="s">
        <v>27</v>
      </c>
      <c r="K3006" t="s">
        <v>21</v>
      </c>
      <c r="L3006" t="s">
        <v>25</v>
      </c>
      <c r="M3006">
        <v>7.5</v>
      </c>
      <c r="N3006">
        <v>14478.7</v>
      </c>
      <c r="O3006" t="s">
        <v>19</v>
      </c>
      <c r="P3006" t="str">
        <f t="shared" si="1596"/>
        <v>60-74</v>
      </c>
      <c r="Q3006" t="str">
        <f>IF(PatientData[[#This Row],[bmi]]&lt;18.5,"Underweight",
IF(PatientData[[#This Row],[bmi]]&lt;25,"Normal",
IF(PatientData[[#This Row],[bmi]]&lt;30,"Overweight","Obese")))</f>
        <v>Normal</v>
      </c>
      <c r="R3006" t="str">
        <f t="shared" si="1568"/>
        <v>High BP</v>
      </c>
      <c r="S3006" t="str">
        <f t="shared" si="1569"/>
        <v>Normal Cost</v>
      </c>
    </row>
    <row r="3007" spans="1:19" x14ac:dyDescent="0.3">
      <c r="A3007">
        <v>79</v>
      </c>
      <c r="B3007" t="s">
        <v>20</v>
      </c>
      <c r="C3007">
        <v>24.6</v>
      </c>
      <c r="D3007">
        <v>127</v>
      </c>
      <c r="E3007">
        <v>79</v>
      </c>
      <c r="F3007">
        <v>232</v>
      </c>
      <c r="G3007">
        <v>84</v>
      </c>
      <c r="H3007">
        <v>76</v>
      </c>
      <c r="I3007">
        <v>2</v>
      </c>
      <c r="J3007" t="s">
        <v>24</v>
      </c>
      <c r="K3007" t="s">
        <v>26</v>
      </c>
      <c r="L3007" t="s">
        <v>22</v>
      </c>
      <c r="M3007">
        <v>6.7</v>
      </c>
      <c r="N3007">
        <v>12850.54</v>
      </c>
      <c r="O3007" t="s">
        <v>19</v>
      </c>
      <c r="P3007" t="str">
        <f t="shared" si="1596"/>
        <v>75+</v>
      </c>
      <c r="Q3007" t="str">
        <f>IF(PatientData[[#This Row],[bmi]]&lt;18.5,"Underweight",
IF(PatientData[[#This Row],[bmi]]&lt;25,"Normal",
IF(PatientData[[#This Row],[bmi]]&lt;30,"Overweight","Obese")))</f>
        <v>Normal</v>
      </c>
      <c r="R3007" t="str">
        <f t="shared" si="1568"/>
        <v>High BP</v>
      </c>
      <c r="S3007" t="str">
        <f t="shared" si="1569"/>
        <v>Normal Cost</v>
      </c>
    </row>
    <row r="3008" spans="1:19" x14ac:dyDescent="0.3">
      <c r="A3008">
        <v>90</v>
      </c>
      <c r="B3008" t="s">
        <v>20</v>
      </c>
      <c r="C3008">
        <v>24.6</v>
      </c>
      <c r="D3008">
        <v>204</v>
      </c>
      <c r="E3008">
        <v>133</v>
      </c>
      <c r="F3008">
        <v>234.7</v>
      </c>
      <c r="G3008">
        <v>104</v>
      </c>
      <c r="H3008">
        <v>74</v>
      </c>
      <c r="I3008">
        <v>3</v>
      </c>
      <c r="J3008" t="s">
        <v>27</v>
      </c>
      <c r="K3008" t="s">
        <v>21</v>
      </c>
      <c r="L3008" t="s">
        <v>25</v>
      </c>
      <c r="M3008">
        <v>4.5</v>
      </c>
      <c r="N3008">
        <v>10735.44</v>
      </c>
      <c r="O3008" t="s">
        <v>19</v>
      </c>
      <c r="P3008" t="str">
        <f t="shared" si="1596"/>
        <v>75+</v>
      </c>
      <c r="Q3008" t="str">
        <f>IF(PatientData[[#This Row],[bmi]]&lt;18.5,"Underweight",
IF(PatientData[[#This Row],[bmi]]&lt;25,"Normal",
IF(PatientData[[#This Row],[bmi]]&lt;30,"Overweight","Obese")))</f>
        <v>Normal</v>
      </c>
      <c r="R3008" t="str">
        <f t="shared" si="1568"/>
        <v>High BP</v>
      </c>
      <c r="S3008" t="str">
        <f t="shared" si="1569"/>
        <v>Normal Cost</v>
      </c>
    </row>
    <row r="3009" spans="1:19" x14ac:dyDescent="0.3">
      <c r="A3009">
        <v>77</v>
      </c>
      <c r="B3009" t="s">
        <v>15</v>
      </c>
      <c r="C3009">
        <v>22.7</v>
      </c>
      <c r="D3009">
        <v>121</v>
      </c>
      <c r="E3009">
        <v>62</v>
      </c>
      <c r="F3009">
        <v>231.2</v>
      </c>
      <c r="G3009">
        <v>118.7</v>
      </c>
      <c r="H3009">
        <v>84</v>
      </c>
      <c r="I3009">
        <v>3</v>
      </c>
      <c r="J3009" t="s">
        <v>27</v>
      </c>
      <c r="K3009" t="s">
        <v>28</v>
      </c>
      <c r="L3009" t="s">
        <v>18</v>
      </c>
      <c r="M3009">
        <v>4.4000000000000004</v>
      </c>
      <c r="N3009">
        <v>12523.36</v>
      </c>
      <c r="O3009" t="s">
        <v>19</v>
      </c>
      <c r="P3009" t="str">
        <f t="shared" ref="P3009" si="1597">IF(A3006&lt;30,"18-29",IF(A3006&lt;45,"30-44",IF(A3006&lt;60,"45-59",IF(A3006&lt;75,"60-74","75+"))))</f>
        <v>60-74</v>
      </c>
      <c r="Q3009" t="str">
        <f>IF(PatientData[[#This Row],[bmi]]&lt;18.5,"Underweight",
IF(PatientData[[#This Row],[bmi]]&lt;25,"Normal",
IF(PatientData[[#This Row],[bmi]]&lt;30,"Overweight","Obese")))</f>
        <v>Normal</v>
      </c>
      <c r="R3009" t="str">
        <f t="shared" si="1568"/>
        <v>High BP</v>
      </c>
      <c r="S3009" t="str">
        <f t="shared" si="1569"/>
        <v>Normal Cost</v>
      </c>
    </row>
    <row r="3010" spans="1:19" x14ac:dyDescent="0.3">
      <c r="A3010">
        <v>59</v>
      </c>
      <c r="B3010" t="s">
        <v>20</v>
      </c>
      <c r="C3010">
        <v>24.6</v>
      </c>
      <c r="D3010">
        <v>112</v>
      </c>
      <c r="E3010">
        <v>72</v>
      </c>
      <c r="F3010">
        <v>233.2</v>
      </c>
      <c r="G3010">
        <v>118.5</v>
      </c>
      <c r="H3010">
        <v>70</v>
      </c>
      <c r="I3010">
        <v>1</v>
      </c>
      <c r="J3010" t="s">
        <v>27</v>
      </c>
      <c r="K3010" t="s">
        <v>17</v>
      </c>
      <c r="L3010" t="s">
        <v>18</v>
      </c>
      <c r="M3010">
        <v>2.9</v>
      </c>
      <c r="N3010">
        <v>6502.53</v>
      </c>
      <c r="O3010" t="s">
        <v>19</v>
      </c>
      <c r="P3010" t="str">
        <f t="shared" ref="P3010" si="1598">IF(A3010&lt;30,"18-29",IF(A3010&lt;45,"30-44",IF(A3010&lt;60,"45-59",IF(A3010&lt;75,"60-74","75+"))))</f>
        <v>45-59</v>
      </c>
      <c r="Q3010" t="str">
        <f>IF(PatientData[[#This Row],[bmi]]&lt;18.5,"Underweight",
IF(PatientData[[#This Row],[bmi]]&lt;25,"Normal",
IF(PatientData[[#This Row],[bmi]]&lt;30,"Overweight","Obese")))</f>
        <v>Normal</v>
      </c>
      <c r="R3010" t="str">
        <f t="shared" si="1568"/>
        <v>Normal BP</v>
      </c>
      <c r="S3010" t="str">
        <f t="shared" si="1569"/>
        <v>Normal Cost</v>
      </c>
    </row>
    <row r="3011" spans="1:19" x14ac:dyDescent="0.3">
      <c r="A3011">
        <v>63</v>
      </c>
      <c r="B3011" t="s">
        <v>15</v>
      </c>
      <c r="C3011">
        <v>30.8</v>
      </c>
      <c r="D3011">
        <v>126</v>
      </c>
      <c r="E3011">
        <v>84</v>
      </c>
      <c r="F3011">
        <v>248</v>
      </c>
      <c r="G3011">
        <v>103.5</v>
      </c>
      <c r="H3011">
        <v>86</v>
      </c>
      <c r="I3011">
        <v>2</v>
      </c>
      <c r="J3011" t="s">
        <v>16</v>
      </c>
      <c r="K3011" t="s">
        <v>28</v>
      </c>
      <c r="L3011" t="s">
        <v>25</v>
      </c>
      <c r="M3011">
        <v>12.1</v>
      </c>
      <c r="N3011">
        <v>28612.98</v>
      </c>
      <c r="O3011" t="s">
        <v>19</v>
      </c>
      <c r="P3011" t="str">
        <f t="shared" ref="P3011" si="1599">IF(A3008&lt;30,"18-29",IF(A3008&lt;45,"30-44",IF(A3008&lt;60,"45-59",IF(A3008&lt;75,"60-74","75+"))))</f>
        <v>75+</v>
      </c>
      <c r="Q3011" t="str">
        <f>IF(PatientData[[#This Row],[bmi]]&lt;18.5,"Underweight",
IF(PatientData[[#This Row],[bmi]]&lt;25,"Normal",
IF(PatientData[[#This Row],[bmi]]&lt;30,"Overweight","Obese")))</f>
        <v>Obese</v>
      </c>
      <c r="R3011" t="str">
        <f t="shared" ref="R3011:R3074" si="1600">IF(AND(D3011&lt;120,E3011&lt;80),"Normal BP","High BP")</f>
        <v>High BP</v>
      </c>
      <c r="S3011" t="str">
        <f t="shared" ref="S3011:S3074" si="1601">IF(N3011&gt;15000,"High Cost","Normal Cost")</f>
        <v>High Cost</v>
      </c>
    </row>
    <row r="3012" spans="1:19" x14ac:dyDescent="0.3">
      <c r="A3012">
        <v>63</v>
      </c>
      <c r="B3012" t="s">
        <v>20</v>
      </c>
      <c r="C3012">
        <v>24.6</v>
      </c>
      <c r="D3012">
        <v>124</v>
      </c>
      <c r="E3012">
        <v>71</v>
      </c>
      <c r="F3012">
        <v>245.3</v>
      </c>
      <c r="G3012">
        <v>111</v>
      </c>
      <c r="H3012">
        <v>83</v>
      </c>
      <c r="I3012">
        <v>0</v>
      </c>
      <c r="J3012" t="s">
        <v>24</v>
      </c>
      <c r="K3012" t="s">
        <v>26</v>
      </c>
      <c r="L3012" t="s">
        <v>18</v>
      </c>
      <c r="M3012">
        <v>6.7</v>
      </c>
      <c r="N3012">
        <v>13294.76</v>
      </c>
      <c r="O3012" t="s">
        <v>19</v>
      </c>
      <c r="P3012" t="str">
        <f t="shared" ref="P3012" si="1602">IF(A3012&lt;30,"18-29",IF(A3012&lt;45,"30-44",IF(A3012&lt;60,"45-59",IF(A3012&lt;75,"60-74","75+"))))</f>
        <v>60-74</v>
      </c>
      <c r="Q3012" t="str">
        <f>IF(PatientData[[#This Row],[bmi]]&lt;18.5,"Underweight",
IF(PatientData[[#This Row],[bmi]]&lt;25,"Normal",
IF(PatientData[[#This Row],[bmi]]&lt;30,"Overweight","Obese")))</f>
        <v>Normal</v>
      </c>
      <c r="R3012" t="str">
        <f t="shared" si="1600"/>
        <v>High BP</v>
      </c>
      <c r="S3012" t="str">
        <f t="shared" si="1601"/>
        <v>Normal Cost</v>
      </c>
    </row>
    <row r="3013" spans="1:19" x14ac:dyDescent="0.3">
      <c r="A3013">
        <v>94</v>
      </c>
      <c r="B3013" t="s">
        <v>15</v>
      </c>
      <c r="C3013">
        <v>24.4</v>
      </c>
      <c r="D3013">
        <v>148</v>
      </c>
      <c r="E3013">
        <v>89</v>
      </c>
      <c r="F3013">
        <v>245</v>
      </c>
      <c r="G3013">
        <v>115.3</v>
      </c>
      <c r="H3013">
        <v>84</v>
      </c>
      <c r="I3013">
        <v>1</v>
      </c>
      <c r="J3013" t="s">
        <v>24</v>
      </c>
      <c r="K3013" t="s">
        <v>26</v>
      </c>
      <c r="L3013" t="s">
        <v>22</v>
      </c>
      <c r="M3013">
        <v>3.2</v>
      </c>
      <c r="N3013">
        <v>7440.43</v>
      </c>
      <c r="O3013" t="s">
        <v>19</v>
      </c>
      <c r="P3013" t="str">
        <f t="shared" ref="P3013:P3015" si="1603">IF(A3010&lt;30,"18-29",IF(A3010&lt;45,"30-44",IF(A3010&lt;60,"45-59",IF(A3010&lt;75,"60-74","75+"))))</f>
        <v>45-59</v>
      </c>
      <c r="Q3013" t="str">
        <f>IF(PatientData[[#This Row],[bmi]]&lt;18.5,"Underweight",
IF(PatientData[[#This Row],[bmi]]&lt;25,"Normal",
IF(PatientData[[#This Row],[bmi]]&lt;30,"Overweight","Obese")))</f>
        <v>Normal</v>
      </c>
      <c r="R3013" t="str">
        <f t="shared" si="1600"/>
        <v>High BP</v>
      </c>
      <c r="S3013" t="str">
        <f t="shared" si="1601"/>
        <v>Normal Cost</v>
      </c>
    </row>
    <row r="3014" spans="1:19" x14ac:dyDescent="0.3">
      <c r="A3014">
        <v>48</v>
      </c>
      <c r="B3014" t="s">
        <v>15</v>
      </c>
      <c r="C3014">
        <v>34</v>
      </c>
      <c r="D3014">
        <v>129</v>
      </c>
      <c r="E3014">
        <v>74</v>
      </c>
      <c r="F3014">
        <v>245.9</v>
      </c>
      <c r="G3014">
        <v>126.6</v>
      </c>
      <c r="H3014">
        <v>84</v>
      </c>
      <c r="I3014">
        <v>2</v>
      </c>
      <c r="J3014" t="s">
        <v>27</v>
      </c>
      <c r="K3014" t="s">
        <v>21</v>
      </c>
      <c r="L3014" t="s">
        <v>18</v>
      </c>
      <c r="M3014">
        <v>4.3</v>
      </c>
      <c r="N3014">
        <v>10163.18</v>
      </c>
      <c r="O3014" t="s">
        <v>19</v>
      </c>
      <c r="P3014" t="str">
        <f t="shared" si="1603"/>
        <v>60-74</v>
      </c>
      <c r="Q3014" t="str">
        <f>IF(PatientData[[#This Row],[bmi]]&lt;18.5,"Underweight",
IF(PatientData[[#This Row],[bmi]]&lt;25,"Normal",
IF(PatientData[[#This Row],[bmi]]&lt;30,"Overweight","Obese")))</f>
        <v>Obese</v>
      </c>
      <c r="R3014" t="str">
        <f t="shared" si="1600"/>
        <v>High BP</v>
      </c>
      <c r="S3014" t="str">
        <f t="shared" si="1601"/>
        <v>Normal Cost</v>
      </c>
    </row>
    <row r="3015" spans="1:19" x14ac:dyDescent="0.3">
      <c r="A3015">
        <v>54</v>
      </c>
      <c r="B3015" t="s">
        <v>15</v>
      </c>
      <c r="C3015">
        <v>18</v>
      </c>
      <c r="D3015">
        <v>139</v>
      </c>
      <c r="E3015">
        <v>87</v>
      </c>
      <c r="F3015">
        <v>209.3</v>
      </c>
      <c r="G3015">
        <v>141.1</v>
      </c>
      <c r="H3015">
        <v>77</v>
      </c>
      <c r="I3015">
        <v>1</v>
      </c>
      <c r="J3015" t="s">
        <v>16</v>
      </c>
      <c r="K3015" t="s">
        <v>17</v>
      </c>
      <c r="L3015" t="s">
        <v>18</v>
      </c>
      <c r="M3015">
        <v>6.5</v>
      </c>
      <c r="N3015">
        <v>12436.81</v>
      </c>
      <c r="O3015" t="s">
        <v>19</v>
      </c>
      <c r="P3015" t="str">
        <f t="shared" si="1603"/>
        <v>60-74</v>
      </c>
      <c r="Q3015" t="str">
        <f>IF(PatientData[[#This Row],[bmi]]&lt;18.5,"Underweight",
IF(PatientData[[#This Row],[bmi]]&lt;25,"Normal",
IF(PatientData[[#This Row],[bmi]]&lt;30,"Overweight","Obese")))</f>
        <v>Underweight</v>
      </c>
      <c r="R3015" t="str">
        <f t="shared" si="1600"/>
        <v>High BP</v>
      </c>
      <c r="S3015" t="str">
        <f t="shared" si="1601"/>
        <v>Normal Cost</v>
      </c>
    </row>
    <row r="3016" spans="1:19" x14ac:dyDescent="0.3">
      <c r="A3016">
        <v>92</v>
      </c>
      <c r="B3016" t="s">
        <v>20</v>
      </c>
      <c r="C3016">
        <v>24.6</v>
      </c>
      <c r="D3016">
        <v>127</v>
      </c>
      <c r="E3016">
        <v>72</v>
      </c>
      <c r="F3016">
        <v>251.7</v>
      </c>
      <c r="G3016">
        <v>120.1</v>
      </c>
      <c r="H3016">
        <v>60</v>
      </c>
      <c r="I3016">
        <v>1</v>
      </c>
      <c r="J3016" t="s">
        <v>27</v>
      </c>
      <c r="K3016" t="s">
        <v>17</v>
      </c>
      <c r="L3016" t="s">
        <v>18</v>
      </c>
      <c r="M3016">
        <v>2</v>
      </c>
      <c r="N3016">
        <v>5133</v>
      </c>
      <c r="O3016" t="s">
        <v>23</v>
      </c>
      <c r="P3016" t="str">
        <f t="shared" ref="P3016" si="1604">IF(A3016&lt;30,"18-29",IF(A3016&lt;45,"30-44",IF(A3016&lt;60,"45-59",IF(A3016&lt;75,"60-74","75+"))))</f>
        <v>75+</v>
      </c>
      <c r="Q3016" t="str">
        <f>IF(PatientData[[#This Row],[bmi]]&lt;18.5,"Underweight",
IF(PatientData[[#This Row],[bmi]]&lt;25,"Normal",
IF(PatientData[[#This Row],[bmi]]&lt;30,"Overweight","Obese")))</f>
        <v>Normal</v>
      </c>
      <c r="R3016" t="str">
        <f t="shared" si="1600"/>
        <v>High BP</v>
      </c>
      <c r="S3016" t="str">
        <f t="shared" si="1601"/>
        <v>Normal Cost</v>
      </c>
    </row>
    <row r="3017" spans="1:19" x14ac:dyDescent="0.3">
      <c r="A3017">
        <v>55</v>
      </c>
      <c r="B3017" t="s">
        <v>15</v>
      </c>
      <c r="C3017">
        <v>20.2</v>
      </c>
      <c r="D3017">
        <v>122</v>
      </c>
      <c r="E3017">
        <v>76</v>
      </c>
      <c r="F3017">
        <v>210.9</v>
      </c>
      <c r="G3017">
        <v>106.1</v>
      </c>
      <c r="H3017">
        <v>91</v>
      </c>
      <c r="I3017">
        <v>3</v>
      </c>
      <c r="J3017" t="s">
        <v>24</v>
      </c>
      <c r="K3017" t="s">
        <v>21</v>
      </c>
      <c r="L3017" t="s">
        <v>18</v>
      </c>
      <c r="M3017">
        <v>5.0999999999999996</v>
      </c>
      <c r="N3017">
        <v>12019.4</v>
      </c>
      <c r="O3017" t="s">
        <v>19</v>
      </c>
      <c r="P3017" t="str">
        <f t="shared" ref="P3017" si="1605">IF(A3014&lt;30,"18-29",IF(A3014&lt;45,"30-44",IF(A3014&lt;60,"45-59",IF(A3014&lt;75,"60-74","75+"))))</f>
        <v>45-59</v>
      </c>
      <c r="Q3017" t="str">
        <f>IF(PatientData[[#This Row],[bmi]]&lt;18.5,"Underweight",
IF(PatientData[[#This Row],[bmi]]&lt;25,"Normal",
IF(PatientData[[#This Row],[bmi]]&lt;30,"Overweight","Obese")))</f>
        <v>Normal</v>
      </c>
      <c r="R3017" t="str">
        <f t="shared" si="1600"/>
        <v>High BP</v>
      </c>
      <c r="S3017" t="str">
        <f t="shared" si="1601"/>
        <v>Normal Cost</v>
      </c>
    </row>
    <row r="3018" spans="1:19" x14ac:dyDescent="0.3">
      <c r="A3018">
        <v>79</v>
      </c>
      <c r="B3018" t="s">
        <v>20</v>
      </c>
      <c r="C3018">
        <v>24.6</v>
      </c>
      <c r="D3018">
        <v>116</v>
      </c>
      <c r="E3018">
        <v>71</v>
      </c>
      <c r="F3018">
        <v>208.8</v>
      </c>
      <c r="G3018">
        <v>96.2</v>
      </c>
      <c r="H3018">
        <v>110</v>
      </c>
      <c r="I3018">
        <v>3</v>
      </c>
      <c r="J3018" t="s">
        <v>16</v>
      </c>
      <c r="K3018" t="s">
        <v>26</v>
      </c>
      <c r="L3018" t="s">
        <v>18</v>
      </c>
      <c r="M3018">
        <v>12</v>
      </c>
      <c r="N3018">
        <v>23904.58</v>
      </c>
      <c r="O3018" t="s">
        <v>23</v>
      </c>
      <c r="P3018" t="str">
        <f t="shared" ref="P3018" si="1606">IF(A3018&lt;30,"18-29",IF(A3018&lt;45,"30-44",IF(A3018&lt;60,"45-59",IF(A3018&lt;75,"60-74","75+"))))</f>
        <v>75+</v>
      </c>
      <c r="Q3018" t="str">
        <f>IF(PatientData[[#This Row],[bmi]]&lt;18.5,"Underweight",
IF(PatientData[[#This Row],[bmi]]&lt;25,"Normal",
IF(PatientData[[#This Row],[bmi]]&lt;30,"Overweight","Obese")))</f>
        <v>Normal</v>
      </c>
      <c r="R3018" t="str">
        <f t="shared" si="1600"/>
        <v>Normal BP</v>
      </c>
      <c r="S3018" t="str">
        <f t="shared" si="1601"/>
        <v>High Cost</v>
      </c>
    </row>
    <row r="3019" spans="1:19" x14ac:dyDescent="0.3">
      <c r="A3019">
        <v>24</v>
      </c>
      <c r="B3019" t="s">
        <v>15</v>
      </c>
      <c r="C3019">
        <v>28.7</v>
      </c>
      <c r="D3019">
        <v>120</v>
      </c>
      <c r="E3019">
        <v>70</v>
      </c>
      <c r="F3019">
        <v>193.9</v>
      </c>
      <c r="G3019">
        <v>104.9</v>
      </c>
      <c r="H3019">
        <v>68</v>
      </c>
      <c r="I3019">
        <v>2</v>
      </c>
      <c r="J3019" t="s">
        <v>24</v>
      </c>
      <c r="K3019" t="s">
        <v>26</v>
      </c>
      <c r="L3019" t="s">
        <v>25</v>
      </c>
      <c r="M3019">
        <v>7.2</v>
      </c>
      <c r="N3019">
        <v>12787.42</v>
      </c>
      <c r="O3019" t="s">
        <v>19</v>
      </c>
      <c r="P3019" t="str">
        <f t="shared" ref="P3019:P3020" si="1607">IF(A3016&lt;30,"18-29",IF(A3016&lt;45,"30-44",IF(A3016&lt;60,"45-59",IF(A3016&lt;75,"60-74","75+"))))</f>
        <v>75+</v>
      </c>
      <c r="Q3019" t="str">
        <f>IF(PatientData[[#This Row],[bmi]]&lt;18.5,"Underweight",
IF(PatientData[[#This Row],[bmi]]&lt;25,"Normal",
IF(PatientData[[#This Row],[bmi]]&lt;30,"Overweight","Obese")))</f>
        <v>Overweight</v>
      </c>
      <c r="R3019" t="str">
        <f t="shared" si="1600"/>
        <v>High BP</v>
      </c>
      <c r="S3019" t="str">
        <f t="shared" si="1601"/>
        <v>Normal Cost</v>
      </c>
    </row>
    <row r="3020" spans="1:19" x14ac:dyDescent="0.3">
      <c r="A3020">
        <v>38</v>
      </c>
      <c r="B3020" t="s">
        <v>15</v>
      </c>
      <c r="C3020">
        <v>30.6</v>
      </c>
      <c r="D3020">
        <v>109</v>
      </c>
      <c r="E3020">
        <v>60</v>
      </c>
      <c r="F3020">
        <v>168.7</v>
      </c>
      <c r="G3020">
        <v>109.8</v>
      </c>
      <c r="H3020">
        <v>66</v>
      </c>
      <c r="I3020">
        <v>2</v>
      </c>
      <c r="J3020" t="s">
        <v>24</v>
      </c>
      <c r="K3020" t="s">
        <v>21</v>
      </c>
      <c r="L3020" t="s">
        <v>25</v>
      </c>
      <c r="M3020">
        <v>4.3</v>
      </c>
      <c r="N3020">
        <v>11160.04</v>
      </c>
      <c r="O3020" t="s">
        <v>19</v>
      </c>
      <c r="P3020" t="str">
        <f t="shared" si="1607"/>
        <v>45-59</v>
      </c>
      <c r="Q3020" t="str">
        <f>IF(PatientData[[#This Row],[bmi]]&lt;18.5,"Underweight",
IF(PatientData[[#This Row],[bmi]]&lt;25,"Normal",
IF(PatientData[[#This Row],[bmi]]&lt;30,"Overweight","Obese")))</f>
        <v>Obese</v>
      </c>
      <c r="R3020" t="str">
        <f t="shared" si="1600"/>
        <v>Normal BP</v>
      </c>
      <c r="S3020" t="str">
        <f t="shared" si="1601"/>
        <v>Normal Cost</v>
      </c>
    </row>
    <row r="3021" spans="1:19" x14ac:dyDescent="0.3">
      <c r="A3021">
        <v>60</v>
      </c>
      <c r="B3021" t="s">
        <v>20</v>
      </c>
      <c r="C3021">
        <v>24.6</v>
      </c>
      <c r="D3021">
        <v>124</v>
      </c>
      <c r="E3021">
        <v>75</v>
      </c>
      <c r="F3021">
        <v>249.6</v>
      </c>
      <c r="G3021">
        <v>129.4</v>
      </c>
      <c r="H3021">
        <v>86</v>
      </c>
      <c r="I3021">
        <v>1</v>
      </c>
      <c r="J3021" t="s">
        <v>16</v>
      </c>
      <c r="K3021" t="s">
        <v>17</v>
      </c>
      <c r="L3021" t="s">
        <v>25</v>
      </c>
      <c r="M3021">
        <v>7.9</v>
      </c>
      <c r="N3021">
        <v>16430.98</v>
      </c>
      <c r="O3021" t="s">
        <v>19</v>
      </c>
      <c r="P3021" t="str">
        <f t="shared" ref="P3021" si="1608">IF(A3021&lt;30,"18-29",IF(A3021&lt;45,"30-44",IF(A3021&lt;60,"45-59",IF(A3021&lt;75,"60-74","75+"))))</f>
        <v>60-74</v>
      </c>
      <c r="Q3021" t="str">
        <f>IF(PatientData[[#This Row],[bmi]]&lt;18.5,"Underweight",
IF(PatientData[[#This Row],[bmi]]&lt;25,"Normal",
IF(PatientData[[#This Row],[bmi]]&lt;30,"Overweight","Obese")))</f>
        <v>Normal</v>
      </c>
      <c r="R3021" t="str">
        <f t="shared" si="1600"/>
        <v>High BP</v>
      </c>
      <c r="S3021" t="str">
        <f t="shared" si="1601"/>
        <v>High Cost</v>
      </c>
    </row>
    <row r="3022" spans="1:19" x14ac:dyDescent="0.3">
      <c r="A3022">
        <v>65</v>
      </c>
      <c r="B3022" t="s">
        <v>15</v>
      </c>
      <c r="C3022">
        <v>27.4</v>
      </c>
      <c r="D3022">
        <v>135</v>
      </c>
      <c r="E3022">
        <v>75</v>
      </c>
      <c r="F3022">
        <v>208.5</v>
      </c>
      <c r="G3022">
        <v>138.9</v>
      </c>
      <c r="H3022">
        <v>78</v>
      </c>
      <c r="I3022">
        <v>1</v>
      </c>
      <c r="J3022" t="s">
        <v>24</v>
      </c>
      <c r="K3022" t="s">
        <v>17</v>
      </c>
      <c r="L3022" t="s">
        <v>22</v>
      </c>
      <c r="M3022">
        <v>6.3</v>
      </c>
      <c r="N3022">
        <v>9863.89</v>
      </c>
      <c r="O3022" t="s">
        <v>19</v>
      </c>
      <c r="P3022" t="str">
        <f t="shared" ref="P3022:P3023" si="1609">IF(A3019&lt;30,"18-29",IF(A3019&lt;45,"30-44",IF(A3019&lt;60,"45-59",IF(A3019&lt;75,"60-74","75+"))))</f>
        <v>18-29</v>
      </c>
      <c r="Q3022" t="str">
        <f>IF(PatientData[[#This Row],[bmi]]&lt;18.5,"Underweight",
IF(PatientData[[#This Row],[bmi]]&lt;25,"Normal",
IF(PatientData[[#This Row],[bmi]]&lt;30,"Overweight","Obese")))</f>
        <v>Overweight</v>
      </c>
      <c r="R3022" t="str">
        <f t="shared" si="1600"/>
        <v>High BP</v>
      </c>
      <c r="S3022" t="str">
        <f t="shared" si="1601"/>
        <v>Normal Cost</v>
      </c>
    </row>
    <row r="3023" spans="1:19" x14ac:dyDescent="0.3">
      <c r="A3023">
        <v>78</v>
      </c>
      <c r="B3023" t="s">
        <v>15</v>
      </c>
      <c r="C3023">
        <v>24.8</v>
      </c>
      <c r="D3023">
        <v>139</v>
      </c>
      <c r="E3023">
        <v>78</v>
      </c>
      <c r="F3023">
        <v>238.7</v>
      </c>
      <c r="G3023">
        <v>86.4</v>
      </c>
      <c r="H3023">
        <v>73</v>
      </c>
      <c r="I3023">
        <v>2</v>
      </c>
      <c r="J3023" t="s">
        <v>27</v>
      </c>
      <c r="K3023" t="s">
        <v>21</v>
      </c>
      <c r="L3023" t="s">
        <v>25</v>
      </c>
      <c r="M3023">
        <v>7.7</v>
      </c>
      <c r="N3023">
        <v>16278.08</v>
      </c>
      <c r="O3023" t="s">
        <v>23</v>
      </c>
      <c r="P3023" t="str">
        <f t="shared" si="1609"/>
        <v>30-44</v>
      </c>
      <c r="Q3023" t="str">
        <f>IF(PatientData[[#This Row],[bmi]]&lt;18.5,"Underweight",
IF(PatientData[[#This Row],[bmi]]&lt;25,"Normal",
IF(PatientData[[#This Row],[bmi]]&lt;30,"Overweight","Obese")))</f>
        <v>Normal</v>
      </c>
      <c r="R3023" t="str">
        <f t="shared" si="1600"/>
        <v>High BP</v>
      </c>
      <c r="S3023" t="str">
        <f t="shared" si="1601"/>
        <v>High Cost</v>
      </c>
    </row>
    <row r="3024" spans="1:19" x14ac:dyDescent="0.3">
      <c r="A3024">
        <v>67</v>
      </c>
      <c r="B3024" t="s">
        <v>20</v>
      </c>
      <c r="C3024">
        <v>24.6</v>
      </c>
      <c r="D3024">
        <v>134</v>
      </c>
      <c r="E3024">
        <v>87</v>
      </c>
      <c r="F3024">
        <v>218.7</v>
      </c>
      <c r="G3024">
        <v>93.1</v>
      </c>
      <c r="H3024">
        <v>79</v>
      </c>
      <c r="I3024">
        <v>0</v>
      </c>
      <c r="J3024" t="s">
        <v>24</v>
      </c>
      <c r="K3024" t="s">
        <v>26</v>
      </c>
      <c r="L3024" t="s">
        <v>25</v>
      </c>
      <c r="M3024">
        <v>4.3</v>
      </c>
      <c r="N3024">
        <v>9055.25</v>
      </c>
      <c r="O3024" t="s">
        <v>19</v>
      </c>
      <c r="P3024" t="str">
        <f t="shared" ref="P3024" si="1610">IF(A3024&lt;30,"18-29",IF(A3024&lt;45,"30-44",IF(A3024&lt;60,"45-59",IF(A3024&lt;75,"60-74","75+"))))</f>
        <v>60-74</v>
      </c>
      <c r="Q3024" t="str">
        <f>IF(PatientData[[#This Row],[bmi]]&lt;18.5,"Underweight",
IF(PatientData[[#This Row],[bmi]]&lt;25,"Normal",
IF(PatientData[[#This Row],[bmi]]&lt;30,"Overweight","Obese")))</f>
        <v>Normal</v>
      </c>
      <c r="R3024" t="str">
        <f t="shared" si="1600"/>
        <v>High BP</v>
      </c>
      <c r="S3024" t="str">
        <f t="shared" si="1601"/>
        <v>Normal Cost</v>
      </c>
    </row>
    <row r="3025" spans="1:19" x14ac:dyDescent="0.3">
      <c r="A3025">
        <v>64</v>
      </c>
      <c r="B3025" t="s">
        <v>15</v>
      </c>
      <c r="C3025">
        <v>31.6</v>
      </c>
      <c r="D3025">
        <v>139</v>
      </c>
      <c r="E3025">
        <v>93</v>
      </c>
      <c r="F3025">
        <v>274.60000000000002</v>
      </c>
      <c r="G3025">
        <v>117.8</v>
      </c>
      <c r="H3025">
        <v>79</v>
      </c>
      <c r="I3025">
        <v>1</v>
      </c>
      <c r="J3025" t="s">
        <v>24</v>
      </c>
      <c r="K3025" t="s">
        <v>21</v>
      </c>
      <c r="L3025" t="s">
        <v>25</v>
      </c>
      <c r="M3025">
        <v>3.8</v>
      </c>
      <c r="N3025">
        <v>9274.7099999999991</v>
      </c>
      <c r="O3025" t="s">
        <v>19</v>
      </c>
      <c r="P3025" t="str">
        <f t="shared" ref="P3025:P3027" si="1611">IF(A3022&lt;30,"18-29",IF(A3022&lt;45,"30-44",IF(A3022&lt;60,"45-59",IF(A3022&lt;75,"60-74","75+"))))</f>
        <v>60-74</v>
      </c>
      <c r="Q3025" t="str">
        <f>IF(PatientData[[#This Row],[bmi]]&lt;18.5,"Underweight",
IF(PatientData[[#This Row],[bmi]]&lt;25,"Normal",
IF(PatientData[[#This Row],[bmi]]&lt;30,"Overweight","Obese")))</f>
        <v>Obese</v>
      </c>
      <c r="R3025" t="str">
        <f t="shared" si="1600"/>
        <v>High BP</v>
      </c>
      <c r="S3025" t="str">
        <f t="shared" si="1601"/>
        <v>Normal Cost</v>
      </c>
    </row>
    <row r="3026" spans="1:19" x14ac:dyDescent="0.3">
      <c r="A3026">
        <v>89</v>
      </c>
      <c r="B3026" t="s">
        <v>15</v>
      </c>
      <c r="C3026">
        <v>34.299999999999997</v>
      </c>
      <c r="D3026">
        <v>138</v>
      </c>
      <c r="E3026">
        <v>70</v>
      </c>
      <c r="F3026">
        <v>291.89999999999998</v>
      </c>
      <c r="G3026">
        <v>98.4</v>
      </c>
      <c r="H3026">
        <v>73</v>
      </c>
      <c r="I3026">
        <v>0</v>
      </c>
      <c r="J3026" t="s">
        <v>24</v>
      </c>
      <c r="K3026" t="s">
        <v>26</v>
      </c>
      <c r="L3026" t="s">
        <v>25</v>
      </c>
      <c r="M3026">
        <v>8.1</v>
      </c>
      <c r="N3026">
        <v>12776.8</v>
      </c>
      <c r="O3026" t="s">
        <v>19</v>
      </c>
      <c r="P3026" t="str">
        <f t="shared" si="1611"/>
        <v>75+</v>
      </c>
      <c r="Q3026" t="str">
        <f>IF(PatientData[[#This Row],[bmi]]&lt;18.5,"Underweight",
IF(PatientData[[#This Row],[bmi]]&lt;25,"Normal",
IF(PatientData[[#This Row],[bmi]]&lt;30,"Overweight","Obese")))</f>
        <v>Obese</v>
      </c>
      <c r="R3026" t="str">
        <f t="shared" si="1600"/>
        <v>High BP</v>
      </c>
      <c r="S3026" t="str">
        <f t="shared" si="1601"/>
        <v>Normal Cost</v>
      </c>
    </row>
    <row r="3027" spans="1:19" x14ac:dyDescent="0.3">
      <c r="A3027">
        <v>88</v>
      </c>
      <c r="B3027" t="s">
        <v>15</v>
      </c>
      <c r="C3027">
        <v>24.9</v>
      </c>
      <c r="D3027">
        <v>125</v>
      </c>
      <c r="E3027">
        <v>68</v>
      </c>
      <c r="F3027">
        <v>256.3</v>
      </c>
      <c r="G3027">
        <v>118.3</v>
      </c>
      <c r="H3027">
        <v>70</v>
      </c>
      <c r="I3027">
        <v>0</v>
      </c>
      <c r="J3027" t="s">
        <v>16</v>
      </c>
      <c r="K3027" t="s">
        <v>17</v>
      </c>
      <c r="L3027" t="s">
        <v>18</v>
      </c>
      <c r="M3027">
        <v>7.5</v>
      </c>
      <c r="N3027">
        <v>16415.080000000002</v>
      </c>
      <c r="O3027" t="s">
        <v>19</v>
      </c>
      <c r="P3027" t="str">
        <f t="shared" si="1611"/>
        <v>60-74</v>
      </c>
      <c r="Q3027" t="str">
        <f>IF(PatientData[[#This Row],[bmi]]&lt;18.5,"Underweight",
IF(PatientData[[#This Row],[bmi]]&lt;25,"Normal",
IF(PatientData[[#This Row],[bmi]]&lt;30,"Overweight","Obese")))</f>
        <v>Normal</v>
      </c>
      <c r="R3027" t="str">
        <f t="shared" si="1600"/>
        <v>High BP</v>
      </c>
      <c r="S3027" t="str">
        <f t="shared" si="1601"/>
        <v>High Cost</v>
      </c>
    </row>
    <row r="3028" spans="1:19" x14ac:dyDescent="0.3">
      <c r="A3028">
        <v>51</v>
      </c>
      <c r="B3028" t="s">
        <v>20</v>
      </c>
      <c r="C3028">
        <v>24.6</v>
      </c>
      <c r="D3028">
        <v>132</v>
      </c>
      <c r="E3028">
        <v>77</v>
      </c>
      <c r="F3028">
        <v>224.7</v>
      </c>
      <c r="G3028">
        <v>102.2</v>
      </c>
      <c r="H3028">
        <v>82</v>
      </c>
      <c r="I3028">
        <v>1</v>
      </c>
      <c r="J3028" t="s">
        <v>27</v>
      </c>
      <c r="K3028" t="s">
        <v>26</v>
      </c>
      <c r="L3028" t="s">
        <v>18</v>
      </c>
      <c r="M3028">
        <v>4.0999999999999996</v>
      </c>
      <c r="N3028">
        <v>7236.78</v>
      </c>
      <c r="O3028" t="s">
        <v>19</v>
      </c>
      <c r="P3028" t="str">
        <f t="shared" ref="P3028:P3031" si="1612">IF(A3028&lt;30,"18-29",IF(A3028&lt;45,"30-44",IF(A3028&lt;60,"45-59",IF(A3028&lt;75,"60-74","75+"))))</f>
        <v>45-59</v>
      </c>
      <c r="Q3028" t="str">
        <f>IF(PatientData[[#This Row],[bmi]]&lt;18.5,"Underweight",
IF(PatientData[[#This Row],[bmi]]&lt;25,"Normal",
IF(PatientData[[#This Row],[bmi]]&lt;30,"Overweight","Obese")))</f>
        <v>Normal</v>
      </c>
      <c r="R3028" t="str">
        <f t="shared" si="1600"/>
        <v>High BP</v>
      </c>
      <c r="S3028" t="str">
        <f t="shared" si="1601"/>
        <v>Normal Cost</v>
      </c>
    </row>
    <row r="3029" spans="1:19" x14ac:dyDescent="0.3">
      <c r="A3029">
        <v>91</v>
      </c>
      <c r="B3029" t="s">
        <v>20</v>
      </c>
      <c r="C3029">
        <v>24.6</v>
      </c>
      <c r="D3029">
        <v>127</v>
      </c>
      <c r="E3029">
        <v>74</v>
      </c>
      <c r="F3029">
        <v>251.8</v>
      </c>
      <c r="G3029">
        <v>157.30000000000001</v>
      </c>
      <c r="H3029">
        <v>81</v>
      </c>
      <c r="I3029">
        <v>2</v>
      </c>
      <c r="J3029" t="s">
        <v>27</v>
      </c>
      <c r="K3029" t="s">
        <v>17</v>
      </c>
      <c r="L3029" t="s">
        <v>18</v>
      </c>
      <c r="M3029">
        <v>5</v>
      </c>
      <c r="N3029">
        <v>9868.59</v>
      </c>
      <c r="O3029" t="s">
        <v>19</v>
      </c>
      <c r="P3029" t="str">
        <f t="shared" si="1612"/>
        <v>75+</v>
      </c>
      <c r="Q3029" t="str">
        <f>IF(PatientData[[#This Row],[bmi]]&lt;18.5,"Underweight",
IF(PatientData[[#This Row],[bmi]]&lt;25,"Normal",
IF(PatientData[[#This Row],[bmi]]&lt;30,"Overweight","Obese")))</f>
        <v>Normal</v>
      </c>
      <c r="R3029" t="str">
        <f t="shared" si="1600"/>
        <v>High BP</v>
      </c>
      <c r="S3029" t="str">
        <f t="shared" si="1601"/>
        <v>Normal Cost</v>
      </c>
    </row>
    <row r="3030" spans="1:19" x14ac:dyDescent="0.3">
      <c r="A3030">
        <v>69</v>
      </c>
      <c r="B3030" t="s">
        <v>20</v>
      </c>
      <c r="C3030">
        <v>24.6</v>
      </c>
      <c r="D3030">
        <v>128</v>
      </c>
      <c r="E3030">
        <v>72</v>
      </c>
      <c r="F3030">
        <v>227.8</v>
      </c>
      <c r="G3030">
        <v>85.7</v>
      </c>
      <c r="H3030">
        <v>68</v>
      </c>
      <c r="I3030">
        <v>3</v>
      </c>
      <c r="J3030" t="s">
        <v>24</v>
      </c>
      <c r="K3030" t="s">
        <v>26</v>
      </c>
      <c r="L3030" t="s">
        <v>25</v>
      </c>
      <c r="M3030">
        <v>4.7</v>
      </c>
      <c r="N3030">
        <v>10617.89</v>
      </c>
      <c r="O3030" t="s">
        <v>19</v>
      </c>
      <c r="P3030" t="str">
        <f t="shared" si="1612"/>
        <v>60-74</v>
      </c>
      <c r="Q3030" t="str">
        <f>IF(PatientData[[#This Row],[bmi]]&lt;18.5,"Underweight",
IF(PatientData[[#This Row],[bmi]]&lt;25,"Normal",
IF(PatientData[[#This Row],[bmi]]&lt;30,"Overweight","Obese")))</f>
        <v>Normal</v>
      </c>
      <c r="R3030" t="str">
        <f t="shared" si="1600"/>
        <v>High BP</v>
      </c>
      <c r="S3030" t="str">
        <f t="shared" si="1601"/>
        <v>Normal Cost</v>
      </c>
    </row>
    <row r="3031" spans="1:19" x14ac:dyDescent="0.3">
      <c r="A3031">
        <v>66</v>
      </c>
      <c r="B3031" t="s">
        <v>20</v>
      </c>
      <c r="C3031">
        <v>24.6</v>
      </c>
      <c r="D3031">
        <v>118</v>
      </c>
      <c r="E3031">
        <v>71</v>
      </c>
      <c r="F3031">
        <v>189.5</v>
      </c>
      <c r="G3031">
        <v>111.7</v>
      </c>
      <c r="H3031">
        <v>65</v>
      </c>
      <c r="I3031">
        <v>1</v>
      </c>
      <c r="J3031" t="s">
        <v>16</v>
      </c>
      <c r="K3031" t="s">
        <v>21</v>
      </c>
      <c r="L3031" t="s">
        <v>25</v>
      </c>
      <c r="M3031">
        <v>11.6</v>
      </c>
      <c r="N3031">
        <v>23131.13</v>
      </c>
      <c r="O3031" t="s">
        <v>19</v>
      </c>
      <c r="P3031" t="str">
        <f t="shared" si="1612"/>
        <v>60-74</v>
      </c>
      <c r="Q3031" t="str">
        <f>IF(PatientData[[#This Row],[bmi]]&lt;18.5,"Underweight",
IF(PatientData[[#This Row],[bmi]]&lt;25,"Normal",
IF(PatientData[[#This Row],[bmi]]&lt;30,"Overweight","Obese")))</f>
        <v>Normal</v>
      </c>
      <c r="R3031" t="str">
        <f t="shared" si="1600"/>
        <v>Normal BP</v>
      </c>
      <c r="S3031" t="str">
        <f t="shared" si="1601"/>
        <v>High Cost</v>
      </c>
    </row>
    <row r="3032" spans="1:19" x14ac:dyDescent="0.3">
      <c r="A3032">
        <v>62</v>
      </c>
      <c r="B3032" t="s">
        <v>15</v>
      </c>
      <c r="C3032">
        <v>24.2</v>
      </c>
      <c r="D3032">
        <v>129</v>
      </c>
      <c r="E3032">
        <v>84</v>
      </c>
      <c r="F3032">
        <v>233.8</v>
      </c>
      <c r="G3032">
        <v>99.7</v>
      </c>
      <c r="H3032">
        <v>102</v>
      </c>
      <c r="I3032">
        <v>4</v>
      </c>
      <c r="J3032" t="s">
        <v>16</v>
      </c>
      <c r="K3032" t="s">
        <v>21</v>
      </c>
      <c r="L3032" t="s">
        <v>25</v>
      </c>
      <c r="M3032">
        <v>7.6</v>
      </c>
      <c r="N3032">
        <v>17622.669999999998</v>
      </c>
      <c r="O3032" t="s">
        <v>19</v>
      </c>
      <c r="P3032" t="str">
        <f t="shared" ref="P3032:P3033" si="1613">IF(A3029&lt;30,"18-29",IF(A3029&lt;45,"30-44",IF(A3029&lt;60,"45-59",IF(A3029&lt;75,"60-74","75+"))))</f>
        <v>75+</v>
      </c>
      <c r="Q3032" t="str">
        <f>IF(PatientData[[#This Row],[bmi]]&lt;18.5,"Underweight",
IF(PatientData[[#This Row],[bmi]]&lt;25,"Normal",
IF(PatientData[[#This Row],[bmi]]&lt;30,"Overweight","Obese")))</f>
        <v>Normal</v>
      </c>
      <c r="R3032" t="str">
        <f t="shared" si="1600"/>
        <v>High BP</v>
      </c>
      <c r="S3032" t="str">
        <f t="shared" si="1601"/>
        <v>High Cost</v>
      </c>
    </row>
    <row r="3033" spans="1:19" x14ac:dyDescent="0.3">
      <c r="A3033">
        <v>59</v>
      </c>
      <c r="B3033" t="s">
        <v>15</v>
      </c>
      <c r="C3033">
        <v>25.3</v>
      </c>
      <c r="D3033">
        <v>113</v>
      </c>
      <c r="E3033">
        <v>71</v>
      </c>
      <c r="F3033">
        <v>230.6</v>
      </c>
      <c r="G3033">
        <v>131.69999999999999</v>
      </c>
      <c r="H3033">
        <v>78</v>
      </c>
      <c r="I3033">
        <v>1</v>
      </c>
      <c r="J3033" t="s">
        <v>16</v>
      </c>
      <c r="K3033" t="s">
        <v>21</v>
      </c>
      <c r="L3033" t="s">
        <v>18</v>
      </c>
      <c r="M3033">
        <v>10.9</v>
      </c>
      <c r="N3033">
        <v>21527.03</v>
      </c>
      <c r="O3033" t="s">
        <v>19</v>
      </c>
      <c r="P3033" t="str">
        <f t="shared" si="1613"/>
        <v>60-74</v>
      </c>
      <c r="Q3033" t="str">
        <f>IF(PatientData[[#This Row],[bmi]]&lt;18.5,"Underweight",
IF(PatientData[[#This Row],[bmi]]&lt;25,"Normal",
IF(PatientData[[#This Row],[bmi]]&lt;30,"Overweight","Obese")))</f>
        <v>Overweight</v>
      </c>
      <c r="R3033" t="str">
        <f t="shared" si="1600"/>
        <v>Normal BP</v>
      </c>
      <c r="S3033" t="str">
        <f t="shared" si="1601"/>
        <v>High Cost</v>
      </c>
    </row>
    <row r="3034" spans="1:19" x14ac:dyDescent="0.3">
      <c r="A3034">
        <v>86</v>
      </c>
      <c r="B3034" t="s">
        <v>20</v>
      </c>
      <c r="C3034">
        <v>24.6</v>
      </c>
      <c r="D3034">
        <v>125</v>
      </c>
      <c r="E3034">
        <v>71</v>
      </c>
      <c r="F3034">
        <v>238.5</v>
      </c>
      <c r="G3034">
        <v>99.5</v>
      </c>
      <c r="H3034">
        <v>80</v>
      </c>
      <c r="I3034">
        <v>3</v>
      </c>
      <c r="J3034" t="s">
        <v>27</v>
      </c>
      <c r="K3034" t="s">
        <v>21</v>
      </c>
      <c r="L3034" t="s">
        <v>25</v>
      </c>
      <c r="M3034">
        <v>4.5</v>
      </c>
      <c r="N3034">
        <v>9193.83</v>
      </c>
      <c r="O3034" t="s">
        <v>23</v>
      </c>
      <c r="P3034" t="str">
        <f t="shared" ref="P3034" si="1614">IF(A3034&lt;30,"18-29",IF(A3034&lt;45,"30-44",IF(A3034&lt;60,"45-59",IF(A3034&lt;75,"60-74","75+"))))</f>
        <v>75+</v>
      </c>
      <c r="Q3034" t="str">
        <f>IF(PatientData[[#This Row],[bmi]]&lt;18.5,"Underweight",
IF(PatientData[[#This Row],[bmi]]&lt;25,"Normal",
IF(PatientData[[#This Row],[bmi]]&lt;30,"Overweight","Obese")))</f>
        <v>Normal</v>
      </c>
      <c r="R3034" t="str">
        <f t="shared" si="1600"/>
        <v>High BP</v>
      </c>
      <c r="S3034" t="str">
        <f t="shared" si="1601"/>
        <v>Normal Cost</v>
      </c>
    </row>
    <row r="3035" spans="1:19" x14ac:dyDescent="0.3">
      <c r="A3035">
        <v>46</v>
      </c>
      <c r="B3035" t="s">
        <v>15</v>
      </c>
      <c r="C3035">
        <v>27.4</v>
      </c>
      <c r="D3035">
        <v>118</v>
      </c>
      <c r="E3035">
        <v>76</v>
      </c>
      <c r="F3035">
        <v>191.3</v>
      </c>
      <c r="G3035">
        <v>86.2</v>
      </c>
      <c r="H3035">
        <v>80</v>
      </c>
      <c r="I3035">
        <v>1</v>
      </c>
      <c r="J3035" t="s">
        <v>16</v>
      </c>
      <c r="K3035" t="s">
        <v>26</v>
      </c>
      <c r="L3035" t="s">
        <v>18</v>
      </c>
      <c r="M3035">
        <v>9.1</v>
      </c>
      <c r="N3035">
        <v>17769.73</v>
      </c>
      <c r="O3035" t="s">
        <v>19</v>
      </c>
      <c r="P3035" t="str">
        <f t="shared" ref="P3035:P3038" si="1615">IF(A3032&lt;30,"18-29",IF(A3032&lt;45,"30-44",IF(A3032&lt;60,"45-59",IF(A3032&lt;75,"60-74","75+"))))</f>
        <v>60-74</v>
      </c>
      <c r="Q3035" t="str">
        <f>IF(PatientData[[#This Row],[bmi]]&lt;18.5,"Underweight",
IF(PatientData[[#This Row],[bmi]]&lt;25,"Normal",
IF(PatientData[[#This Row],[bmi]]&lt;30,"Overweight","Obese")))</f>
        <v>Overweight</v>
      </c>
      <c r="R3035" t="str">
        <f t="shared" si="1600"/>
        <v>Normal BP</v>
      </c>
      <c r="S3035" t="str">
        <f t="shared" si="1601"/>
        <v>High Cost</v>
      </c>
    </row>
    <row r="3036" spans="1:19" x14ac:dyDescent="0.3">
      <c r="A3036">
        <v>87</v>
      </c>
      <c r="B3036" t="s">
        <v>15</v>
      </c>
      <c r="C3036">
        <v>21.6</v>
      </c>
      <c r="D3036">
        <v>151</v>
      </c>
      <c r="E3036">
        <v>85</v>
      </c>
      <c r="F3036">
        <v>230.1</v>
      </c>
      <c r="G3036">
        <v>110.4</v>
      </c>
      <c r="H3036">
        <v>86</v>
      </c>
      <c r="I3036">
        <v>2</v>
      </c>
      <c r="J3036" t="s">
        <v>16</v>
      </c>
      <c r="K3036" t="s">
        <v>21</v>
      </c>
      <c r="L3036" t="s">
        <v>22</v>
      </c>
      <c r="M3036">
        <v>12.3</v>
      </c>
      <c r="N3036">
        <v>23846.43</v>
      </c>
      <c r="O3036" t="s">
        <v>19</v>
      </c>
      <c r="P3036" t="str">
        <f t="shared" si="1615"/>
        <v>45-59</v>
      </c>
      <c r="Q3036" t="str">
        <f>IF(PatientData[[#This Row],[bmi]]&lt;18.5,"Underweight",
IF(PatientData[[#This Row],[bmi]]&lt;25,"Normal",
IF(PatientData[[#This Row],[bmi]]&lt;30,"Overweight","Obese")))</f>
        <v>Normal</v>
      </c>
      <c r="R3036" t="str">
        <f t="shared" si="1600"/>
        <v>High BP</v>
      </c>
      <c r="S3036" t="str">
        <f t="shared" si="1601"/>
        <v>High Cost</v>
      </c>
    </row>
    <row r="3037" spans="1:19" x14ac:dyDescent="0.3">
      <c r="A3037">
        <v>61</v>
      </c>
      <c r="B3037" t="s">
        <v>15</v>
      </c>
      <c r="C3037">
        <v>31.6</v>
      </c>
      <c r="D3037">
        <v>125</v>
      </c>
      <c r="E3037">
        <v>78</v>
      </c>
      <c r="F3037">
        <v>204.1</v>
      </c>
      <c r="G3037">
        <v>127.4</v>
      </c>
      <c r="H3037">
        <v>71</v>
      </c>
      <c r="I3037">
        <v>0</v>
      </c>
      <c r="J3037" t="s">
        <v>24</v>
      </c>
      <c r="K3037" t="s">
        <v>17</v>
      </c>
      <c r="L3037" t="s">
        <v>18</v>
      </c>
      <c r="M3037">
        <v>4.8</v>
      </c>
      <c r="N3037">
        <v>9277.11</v>
      </c>
      <c r="O3037" t="s">
        <v>19</v>
      </c>
      <c r="P3037" t="str">
        <f t="shared" si="1615"/>
        <v>75+</v>
      </c>
      <c r="Q3037" t="str">
        <f>IF(PatientData[[#This Row],[bmi]]&lt;18.5,"Underweight",
IF(PatientData[[#This Row],[bmi]]&lt;25,"Normal",
IF(PatientData[[#This Row],[bmi]]&lt;30,"Overweight","Obese")))</f>
        <v>Obese</v>
      </c>
      <c r="R3037" t="str">
        <f t="shared" si="1600"/>
        <v>High BP</v>
      </c>
      <c r="S3037" t="str">
        <f t="shared" si="1601"/>
        <v>Normal Cost</v>
      </c>
    </row>
    <row r="3038" spans="1:19" x14ac:dyDescent="0.3">
      <c r="A3038">
        <v>45</v>
      </c>
      <c r="B3038" t="s">
        <v>15</v>
      </c>
      <c r="C3038">
        <v>40.700000000000003</v>
      </c>
      <c r="D3038">
        <v>152</v>
      </c>
      <c r="E3038">
        <v>95</v>
      </c>
      <c r="F3038">
        <v>254.7</v>
      </c>
      <c r="G3038">
        <v>152.4</v>
      </c>
      <c r="H3038">
        <v>88</v>
      </c>
      <c r="I3038">
        <v>1</v>
      </c>
      <c r="J3038" t="s">
        <v>24</v>
      </c>
      <c r="K3038" t="s">
        <v>17</v>
      </c>
      <c r="L3038" t="s">
        <v>25</v>
      </c>
      <c r="M3038">
        <v>4</v>
      </c>
      <c r="N3038">
        <v>7526.91</v>
      </c>
      <c r="O3038" t="s">
        <v>19</v>
      </c>
      <c r="P3038" t="str">
        <f t="shared" si="1615"/>
        <v>45-59</v>
      </c>
      <c r="Q3038" t="str">
        <f>IF(PatientData[[#This Row],[bmi]]&lt;18.5,"Underweight",
IF(PatientData[[#This Row],[bmi]]&lt;25,"Normal",
IF(PatientData[[#This Row],[bmi]]&lt;30,"Overweight","Obese")))</f>
        <v>Obese</v>
      </c>
      <c r="R3038" t="str">
        <f t="shared" si="1600"/>
        <v>High BP</v>
      </c>
      <c r="S3038" t="str">
        <f t="shared" si="1601"/>
        <v>Normal Cost</v>
      </c>
    </row>
    <row r="3039" spans="1:19" x14ac:dyDescent="0.3">
      <c r="A3039">
        <v>35</v>
      </c>
      <c r="B3039" t="s">
        <v>20</v>
      </c>
      <c r="C3039">
        <v>24.6</v>
      </c>
      <c r="D3039">
        <v>117</v>
      </c>
      <c r="E3039">
        <v>69</v>
      </c>
      <c r="F3039">
        <v>180.2</v>
      </c>
      <c r="G3039">
        <v>93.5</v>
      </c>
      <c r="H3039">
        <v>73</v>
      </c>
      <c r="I3039">
        <v>2</v>
      </c>
      <c r="J3039" t="s">
        <v>24</v>
      </c>
      <c r="K3039" t="s">
        <v>21</v>
      </c>
      <c r="L3039" t="s">
        <v>18</v>
      </c>
      <c r="M3039">
        <v>4.9000000000000004</v>
      </c>
      <c r="N3039">
        <v>12094.94</v>
      </c>
      <c r="O3039" t="s">
        <v>19</v>
      </c>
      <c r="P3039" t="str">
        <f t="shared" ref="P3039" si="1616">IF(A3039&lt;30,"18-29",IF(A3039&lt;45,"30-44",IF(A3039&lt;60,"45-59",IF(A3039&lt;75,"60-74","75+"))))</f>
        <v>30-44</v>
      </c>
      <c r="Q3039" t="str">
        <f>IF(PatientData[[#This Row],[bmi]]&lt;18.5,"Underweight",
IF(PatientData[[#This Row],[bmi]]&lt;25,"Normal",
IF(PatientData[[#This Row],[bmi]]&lt;30,"Overweight","Obese")))</f>
        <v>Normal</v>
      </c>
      <c r="R3039" t="str">
        <f t="shared" si="1600"/>
        <v>Normal BP</v>
      </c>
      <c r="S3039" t="str">
        <f t="shared" si="1601"/>
        <v>Normal Cost</v>
      </c>
    </row>
    <row r="3040" spans="1:19" x14ac:dyDescent="0.3">
      <c r="A3040">
        <v>52</v>
      </c>
      <c r="B3040" t="s">
        <v>15</v>
      </c>
      <c r="C3040">
        <v>19.7</v>
      </c>
      <c r="D3040">
        <v>118</v>
      </c>
      <c r="E3040">
        <v>69</v>
      </c>
      <c r="F3040">
        <v>187.2</v>
      </c>
      <c r="G3040">
        <v>111</v>
      </c>
      <c r="H3040">
        <v>77</v>
      </c>
      <c r="I3040">
        <v>1</v>
      </c>
      <c r="J3040" t="s">
        <v>24</v>
      </c>
      <c r="K3040" t="s">
        <v>21</v>
      </c>
      <c r="L3040" t="s">
        <v>25</v>
      </c>
      <c r="M3040">
        <v>9.1</v>
      </c>
      <c r="N3040">
        <v>18719.689999999999</v>
      </c>
      <c r="O3040" t="s">
        <v>19</v>
      </c>
      <c r="P3040" t="str">
        <f t="shared" ref="P3040" si="1617">IF(A3037&lt;30,"18-29",IF(A3037&lt;45,"30-44",IF(A3037&lt;60,"45-59",IF(A3037&lt;75,"60-74","75+"))))</f>
        <v>60-74</v>
      </c>
      <c r="Q3040" t="str">
        <f>IF(PatientData[[#This Row],[bmi]]&lt;18.5,"Underweight",
IF(PatientData[[#This Row],[bmi]]&lt;25,"Normal",
IF(PatientData[[#This Row],[bmi]]&lt;30,"Overweight","Obese")))</f>
        <v>Normal</v>
      </c>
      <c r="R3040" t="str">
        <f t="shared" si="1600"/>
        <v>Normal BP</v>
      </c>
      <c r="S3040" t="str">
        <f t="shared" si="1601"/>
        <v>High Cost</v>
      </c>
    </row>
    <row r="3041" spans="1:19" x14ac:dyDescent="0.3">
      <c r="A3041">
        <v>73</v>
      </c>
      <c r="B3041" t="s">
        <v>20</v>
      </c>
      <c r="C3041">
        <v>24.6</v>
      </c>
      <c r="D3041">
        <v>130</v>
      </c>
      <c r="E3041">
        <v>85</v>
      </c>
      <c r="F3041">
        <v>184.1</v>
      </c>
      <c r="G3041">
        <v>83.7</v>
      </c>
      <c r="H3041">
        <v>63</v>
      </c>
      <c r="I3041">
        <v>3</v>
      </c>
      <c r="J3041" t="s">
        <v>27</v>
      </c>
      <c r="K3041" t="s">
        <v>21</v>
      </c>
      <c r="L3041" t="s">
        <v>18</v>
      </c>
      <c r="M3041">
        <v>6.8</v>
      </c>
      <c r="N3041">
        <v>14944.47</v>
      </c>
      <c r="O3041" t="s">
        <v>23</v>
      </c>
      <c r="P3041" t="str">
        <f t="shared" ref="P3041" si="1618">IF(A3041&lt;30,"18-29",IF(A3041&lt;45,"30-44",IF(A3041&lt;60,"45-59",IF(A3041&lt;75,"60-74","75+"))))</f>
        <v>60-74</v>
      </c>
      <c r="Q3041" t="str">
        <f>IF(PatientData[[#This Row],[bmi]]&lt;18.5,"Underweight",
IF(PatientData[[#This Row],[bmi]]&lt;25,"Normal",
IF(PatientData[[#This Row],[bmi]]&lt;30,"Overweight","Obese")))</f>
        <v>Normal</v>
      </c>
      <c r="R3041" t="str">
        <f t="shared" si="1600"/>
        <v>High BP</v>
      </c>
      <c r="S3041" t="str">
        <f t="shared" si="1601"/>
        <v>Normal Cost</v>
      </c>
    </row>
    <row r="3042" spans="1:19" x14ac:dyDescent="0.3">
      <c r="A3042">
        <v>56</v>
      </c>
      <c r="B3042" t="s">
        <v>15</v>
      </c>
      <c r="C3042">
        <v>28.9</v>
      </c>
      <c r="D3042">
        <v>114</v>
      </c>
      <c r="E3042">
        <v>64</v>
      </c>
      <c r="F3042">
        <v>258.39999999999998</v>
      </c>
      <c r="G3042">
        <v>85.6</v>
      </c>
      <c r="H3042">
        <v>73</v>
      </c>
      <c r="I3042">
        <v>0</v>
      </c>
      <c r="J3042" t="s">
        <v>24</v>
      </c>
      <c r="K3042" t="s">
        <v>28</v>
      </c>
      <c r="L3042" t="s">
        <v>22</v>
      </c>
      <c r="M3042">
        <v>3.1</v>
      </c>
      <c r="N3042">
        <v>10485.36</v>
      </c>
      <c r="O3042" t="s">
        <v>19</v>
      </c>
      <c r="P3042" t="str">
        <f t="shared" ref="P3042" si="1619">IF(A3039&lt;30,"18-29",IF(A3039&lt;45,"30-44",IF(A3039&lt;60,"45-59",IF(A3039&lt;75,"60-74","75+"))))</f>
        <v>30-44</v>
      </c>
      <c r="Q3042" t="str">
        <f>IF(PatientData[[#This Row],[bmi]]&lt;18.5,"Underweight",
IF(PatientData[[#This Row],[bmi]]&lt;25,"Normal",
IF(PatientData[[#This Row],[bmi]]&lt;30,"Overweight","Obese")))</f>
        <v>Overweight</v>
      </c>
      <c r="R3042" t="str">
        <f t="shared" si="1600"/>
        <v>Normal BP</v>
      </c>
      <c r="S3042" t="str">
        <f t="shared" si="1601"/>
        <v>Normal Cost</v>
      </c>
    </row>
    <row r="3043" spans="1:19" x14ac:dyDescent="0.3">
      <c r="A3043">
        <v>81</v>
      </c>
      <c r="B3043" t="s">
        <v>20</v>
      </c>
      <c r="C3043">
        <v>24.6</v>
      </c>
      <c r="D3043">
        <v>128</v>
      </c>
      <c r="E3043">
        <v>80</v>
      </c>
      <c r="F3043">
        <v>232</v>
      </c>
      <c r="G3043">
        <v>92.8</v>
      </c>
      <c r="H3043">
        <v>81</v>
      </c>
      <c r="I3043">
        <v>0</v>
      </c>
      <c r="J3043" t="s">
        <v>16</v>
      </c>
      <c r="K3043" t="s">
        <v>26</v>
      </c>
      <c r="L3043" t="s">
        <v>25</v>
      </c>
      <c r="M3043">
        <v>6.8</v>
      </c>
      <c r="N3043">
        <v>14437.08</v>
      </c>
      <c r="O3043" t="s">
        <v>19</v>
      </c>
      <c r="P3043" t="str">
        <f t="shared" ref="P3043" si="1620">IF(A3043&lt;30,"18-29",IF(A3043&lt;45,"30-44",IF(A3043&lt;60,"45-59",IF(A3043&lt;75,"60-74","75+"))))</f>
        <v>75+</v>
      </c>
      <c r="Q3043" t="str">
        <f>IF(PatientData[[#This Row],[bmi]]&lt;18.5,"Underweight",
IF(PatientData[[#This Row],[bmi]]&lt;25,"Normal",
IF(PatientData[[#This Row],[bmi]]&lt;30,"Overweight","Obese")))</f>
        <v>Normal</v>
      </c>
      <c r="R3043" t="str">
        <f t="shared" si="1600"/>
        <v>High BP</v>
      </c>
      <c r="S3043" t="str">
        <f t="shared" si="1601"/>
        <v>Normal Cost</v>
      </c>
    </row>
    <row r="3044" spans="1:19" x14ac:dyDescent="0.3">
      <c r="A3044">
        <v>60</v>
      </c>
      <c r="B3044" t="s">
        <v>15</v>
      </c>
      <c r="C3044">
        <v>37.4</v>
      </c>
      <c r="D3044">
        <v>133</v>
      </c>
      <c r="E3044">
        <v>91</v>
      </c>
      <c r="F3044">
        <v>245.5</v>
      </c>
      <c r="G3044">
        <v>181.3</v>
      </c>
      <c r="H3044">
        <v>82</v>
      </c>
      <c r="I3044">
        <v>0</v>
      </c>
      <c r="J3044" t="s">
        <v>27</v>
      </c>
      <c r="K3044" t="s">
        <v>17</v>
      </c>
      <c r="L3044" t="s">
        <v>18</v>
      </c>
      <c r="M3044">
        <v>1</v>
      </c>
      <c r="N3044">
        <v>3571.09</v>
      </c>
      <c r="O3044" t="s">
        <v>19</v>
      </c>
      <c r="P3044" t="str">
        <f t="shared" ref="P3044:P3045" si="1621">IF(A3041&lt;30,"18-29",IF(A3041&lt;45,"30-44",IF(A3041&lt;60,"45-59",IF(A3041&lt;75,"60-74","75+"))))</f>
        <v>60-74</v>
      </c>
      <c r="Q3044" t="str">
        <f>IF(PatientData[[#This Row],[bmi]]&lt;18.5,"Underweight",
IF(PatientData[[#This Row],[bmi]]&lt;25,"Normal",
IF(PatientData[[#This Row],[bmi]]&lt;30,"Overweight","Obese")))</f>
        <v>Obese</v>
      </c>
      <c r="R3044" t="str">
        <f t="shared" si="1600"/>
        <v>High BP</v>
      </c>
      <c r="S3044" t="str">
        <f t="shared" si="1601"/>
        <v>Normal Cost</v>
      </c>
    </row>
    <row r="3045" spans="1:19" x14ac:dyDescent="0.3">
      <c r="A3045">
        <v>64</v>
      </c>
      <c r="B3045" t="s">
        <v>15</v>
      </c>
      <c r="C3045">
        <v>31.9</v>
      </c>
      <c r="D3045">
        <v>137</v>
      </c>
      <c r="E3045">
        <v>87</v>
      </c>
      <c r="F3045">
        <v>260</v>
      </c>
      <c r="G3045">
        <v>176</v>
      </c>
      <c r="H3045">
        <v>78</v>
      </c>
      <c r="I3045">
        <v>3</v>
      </c>
      <c r="J3045" t="s">
        <v>27</v>
      </c>
      <c r="K3045" t="s">
        <v>17</v>
      </c>
      <c r="L3045" t="s">
        <v>18</v>
      </c>
      <c r="M3045">
        <v>1.5</v>
      </c>
      <c r="N3045">
        <v>4022.27</v>
      </c>
      <c r="O3045" t="s">
        <v>19</v>
      </c>
      <c r="P3045" t="str">
        <f t="shared" si="1621"/>
        <v>45-59</v>
      </c>
      <c r="Q3045" t="str">
        <f>IF(PatientData[[#This Row],[bmi]]&lt;18.5,"Underweight",
IF(PatientData[[#This Row],[bmi]]&lt;25,"Normal",
IF(PatientData[[#This Row],[bmi]]&lt;30,"Overweight","Obese")))</f>
        <v>Obese</v>
      </c>
      <c r="R3045" t="str">
        <f t="shared" si="1600"/>
        <v>High BP</v>
      </c>
      <c r="S3045" t="str">
        <f t="shared" si="1601"/>
        <v>Normal Cost</v>
      </c>
    </row>
    <row r="3046" spans="1:19" x14ac:dyDescent="0.3">
      <c r="A3046">
        <v>56</v>
      </c>
      <c r="B3046" t="s">
        <v>20</v>
      </c>
      <c r="C3046">
        <v>24.6</v>
      </c>
      <c r="D3046">
        <v>145</v>
      </c>
      <c r="E3046">
        <v>92</v>
      </c>
      <c r="F3046">
        <v>233</v>
      </c>
      <c r="G3046">
        <v>127</v>
      </c>
      <c r="H3046">
        <v>81</v>
      </c>
      <c r="I3046">
        <v>1</v>
      </c>
      <c r="J3046" t="s">
        <v>16</v>
      </c>
      <c r="K3046" t="s">
        <v>21</v>
      </c>
      <c r="L3046" t="s">
        <v>25</v>
      </c>
      <c r="M3046">
        <v>9.1999999999999993</v>
      </c>
      <c r="N3046">
        <v>19239.740000000002</v>
      </c>
      <c r="O3046" t="s">
        <v>19</v>
      </c>
      <c r="P3046" t="str">
        <f t="shared" ref="P3046:P3047" si="1622">IF(A3046&lt;30,"18-29",IF(A3046&lt;45,"30-44",IF(A3046&lt;60,"45-59",IF(A3046&lt;75,"60-74","75+"))))</f>
        <v>45-59</v>
      </c>
      <c r="Q3046" t="str">
        <f>IF(PatientData[[#This Row],[bmi]]&lt;18.5,"Underweight",
IF(PatientData[[#This Row],[bmi]]&lt;25,"Normal",
IF(PatientData[[#This Row],[bmi]]&lt;30,"Overweight","Obese")))</f>
        <v>Normal</v>
      </c>
      <c r="R3046" t="str">
        <f t="shared" si="1600"/>
        <v>High BP</v>
      </c>
      <c r="S3046" t="str">
        <f t="shared" si="1601"/>
        <v>High Cost</v>
      </c>
    </row>
    <row r="3047" spans="1:19" x14ac:dyDescent="0.3">
      <c r="A3047">
        <v>68</v>
      </c>
      <c r="B3047" t="s">
        <v>20</v>
      </c>
      <c r="C3047">
        <v>24.6</v>
      </c>
      <c r="D3047">
        <v>102</v>
      </c>
      <c r="E3047">
        <v>60</v>
      </c>
      <c r="F3047">
        <v>241.4</v>
      </c>
      <c r="G3047">
        <v>129.9</v>
      </c>
      <c r="H3047">
        <v>99</v>
      </c>
      <c r="I3047">
        <v>2</v>
      </c>
      <c r="J3047" t="s">
        <v>24</v>
      </c>
      <c r="K3047" t="s">
        <v>21</v>
      </c>
      <c r="L3047" t="s">
        <v>25</v>
      </c>
      <c r="M3047">
        <v>9.6999999999999993</v>
      </c>
      <c r="N3047">
        <v>20375.259999999998</v>
      </c>
      <c r="O3047" t="s">
        <v>19</v>
      </c>
      <c r="P3047" t="str">
        <f t="shared" si="1622"/>
        <v>60-74</v>
      </c>
      <c r="Q3047" t="str">
        <f>IF(PatientData[[#This Row],[bmi]]&lt;18.5,"Underweight",
IF(PatientData[[#This Row],[bmi]]&lt;25,"Normal",
IF(PatientData[[#This Row],[bmi]]&lt;30,"Overweight","Obese")))</f>
        <v>Normal</v>
      </c>
      <c r="R3047" t="str">
        <f t="shared" si="1600"/>
        <v>Normal BP</v>
      </c>
      <c r="S3047" t="str">
        <f t="shared" si="1601"/>
        <v>High Cost</v>
      </c>
    </row>
    <row r="3048" spans="1:19" x14ac:dyDescent="0.3">
      <c r="A3048">
        <v>70</v>
      </c>
      <c r="B3048" t="s">
        <v>15</v>
      </c>
      <c r="C3048">
        <v>29.4</v>
      </c>
      <c r="D3048">
        <v>130</v>
      </c>
      <c r="E3048">
        <v>81</v>
      </c>
      <c r="F3048">
        <v>275.60000000000002</v>
      </c>
      <c r="G3048">
        <v>131.30000000000001</v>
      </c>
      <c r="H3048">
        <v>91</v>
      </c>
      <c r="I3048">
        <v>2</v>
      </c>
      <c r="J3048" t="s">
        <v>16</v>
      </c>
      <c r="K3048" t="s">
        <v>26</v>
      </c>
      <c r="L3048" t="s">
        <v>18</v>
      </c>
      <c r="M3048">
        <v>5.5</v>
      </c>
      <c r="N3048">
        <v>9977.9500000000007</v>
      </c>
      <c r="O3048" t="s">
        <v>19</v>
      </c>
      <c r="P3048" t="str">
        <f t="shared" ref="P3048:P3055" si="1623">IF(A3045&lt;30,"18-29",IF(A3045&lt;45,"30-44",IF(A3045&lt;60,"45-59",IF(A3045&lt;75,"60-74","75+"))))</f>
        <v>60-74</v>
      </c>
      <c r="Q3048" t="str">
        <f>IF(PatientData[[#This Row],[bmi]]&lt;18.5,"Underweight",
IF(PatientData[[#This Row],[bmi]]&lt;25,"Normal",
IF(PatientData[[#This Row],[bmi]]&lt;30,"Overweight","Obese")))</f>
        <v>Overweight</v>
      </c>
      <c r="R3048" t="str">
        <f t="shared" si="1600"/>
        <v>High BP</v>
      </c>
      <c r="S3048" t="str">
        <f t="shared" si="1601"/>
        <v>Normal Cost</v>
      </c>
    </row>
    <row r="3049" spans="1:19" x14ac:dyDescent="0.3">
      <c r="A3049">
        <v>65</v>
      </c>
      <c r="B3049" t="s">
        <v>15</v>
      </c>
      <c r="C3049">
        <v>24.8</v>
      </c>
      <c r="D3049">
        <v>128</v>
      </c>
      <c r="E3049">
        <v>75</v>
      </c>
      <c r="F3049">
        <v>206.3</v>
      </c>
      <c r="G3049">
        <v>79.8</v>
      </c>
      <c r="H3049">
        <v>57</v>
      </c>
      <c r="I3049">
        <v>1</v>
      </c>
      <c r="J3049" t="s">
        <v>24</v>
      </c>
      <c r="K3049" t="s">
        <v>26</v>
      </c>
      <c r="L3049" t="s">
        <v>25</v>
      </c>
      <c r="M3049">
        <v>8.1</v>
      </c>
      <c r="N3049">
        <v>10912.9</v>
      </c>
      <c r="O3049" t="s">
        <v>19</v>
      </c>
      <c r="P3049" t="str">
        <f t="shared" si="1623"/>
        <v>45-59</v>
      </c>
      <c r="Q3049" t="str">
        <f>IF(PatientData[[#This Row],[bmi]]&lt;18.5,"Underweight",
IF(PatientData[[#This Row],[bmi]]&lt;25,"Normal",
IF(PatientData[[#This Row],[bmi]]&lt;30,"Overweight","Obese")))</f>
        <v>Normal</v>
      </c>
      <c r="R3049" t="str">
        <f t="shared" si="1600"/>
        <v>High BP</v>
      </c>
      <c r="S3049" t="str">
        <f t="shared" si="1601"/>
        <v>Normal Cost</v>
      </c>
    </row>
    <row r="3050" spans="1:19" x14ac:dyDescent="0.3">
      <c r="A3050">
        <v>73</v>
      </c>
      <c r="B3050" t="s">
        <v>15</v>
      </c>
      <c r="C3050">
        <v>36.700000000000003</v>
      </c>
      <c r="D3050">
        <v>123</v>
      </c>
      <c r="E3050">
        <v>73</v>
      </c>
      <c r="F3050">
        <v>280</v>
      </c>
      <c r="G3050">
        <v>126.2</v>
      </c>
      <c r="H3050">
        <v>77</v>
      </c>
      <c r="I3050">
        <v>1</v>
      </c>
      <c r="J3050" t="s">
        <v>27</v>
      </c>
      <c r="K3050" t="s">
        <v>26</v>
      </c>
      <c r="L3050" t="s">
        <v>18</v>
      </c>
      <c r="M3050">
        <v>4.2</v>
      </c>
      <c r="N3050">
        <v>7651.16</v>
      </c>
      <c r="O3050" t="s">
        <v>19</v>
      </c>
      <c r="P3050" t="str">
        <f t="shared" si="1623"/>
        <v>60-74</v>
      </c>
      <c r="Q3050" t="str">
        <f>IF(PatientData[[#This Row],[bmi]]&lt;18.5,"Underweight",
IF(PatientData[[#This Row],[bmi]]&lt;25,"Normal",
IF(PatientData[[#This Row],[bmi]]&lt;30,"Overweight","Obese")))</f>
        <v>Obese</v>
      </c>
      <c r="R3050" t="str">
        <f t="shared" si="1600"/>
        <v>High BP</v>
      </c>
      <c r="S3050" t="str">
        <f t="shared" si="1601"/>
        <v>Normal Cost</v>
      </c>
    </row>
    <row r="3051" spans="1:19" x14ac:dyDescent="0.3">
      <c r="A3051">
        <v>66</v>
      </c>
      <c r="B3051" t="s">
        <v>15</v>
      </c>
      <c r="C3051">
        <v>22.5</v>
      </c>
      <c r="D3051">
        <v>107</v>
      </c>
      <c r="E3051">
        <v>75</v>
      </c>
      <c r="F3051">
        <v>218.7</v>
      </c>
      <c r="G3051">
        <v>85.5</v>
      </c>
      <c r="H3051">
        <v>95</v>
      </c>
      <c r="I3051">
        <v>1</v>
      </c>
      <c r="J3051" t="s">
        <v>24</v>
      </c>
      <c r="K3051" t="s">
        <v>28</v>
      </c>
      <c r="L3051" t="s">
        <v>25</v>
      </c>
      <c r="M3051">
        <v>5.3</v>
      </c>
      <c r="N3051">
        <v>13786.78</v>
      </c>
      <c r="O3051" t="s">
        <v>19</v>
      </c>
      <c r="P3051" t="str">
        <f t="shared" si="1623"/>
        <v>60-74</v>
      </c>
      <c r="Q3051" t="str">
        <f>IF(PatientData[[#This Row],[bmi]]&lt;18.5,"Underweight",
IF(PatientData[[#This Row],[bmi]]&lt;25,"Normal",
IF(PatientData[[#This Row],[bmi]]&lt;30,"Overweight","Obese")))</f>
        <v>Normal</v>
      </c>
      <c r="R3051" t="str">
        <f t="shared" si="1600"/>
        <v>Normal BP</v>
      </c>
      <c r="S3051" t="str">
        <f t="shared" si="1601"/>
        <v>Normal Cost</v>
      </c>
    </row>
    <row r="3052" spans="1:19" x14ac:dyDescent="0.3">
      <c r="A3052">
        <v>55</v>
      </c>
      <c r="B3052" t="s">
        <v>15</v>
      </c>
      <c r="C3052">
        <v>32.9</v>
      </c>
      <c r="D3052">
        <v>113</v>
      </c>
      <c r="E3052">
        <v>77</v>
      </c>
      <c r="F3052">
        <v>238</v>
      </c>
      <c r="G3052">
        <v>128.19999999999999</v>
      </c>
      <c r="H3052">
        <v>85</v>
      </c>
      <c r="I3052">
        <v>1</v>
      </c>
      <c r="J3052" t="s">
        <v>27</v>
      </c>
      <c r="K3052" t="s">
        <v>17</v>
      </c>
      <c r="L3052" t="s">
        <v>22</v>
      </c>
      <c r="M3052">
        <v>5.6</v>
      </c>
      <c r="N3052">
        <v>10005.48</v>
      </c>
      <c r="O3052" t="s">
        <v>19</v>
      </c>
      <c r="P3052" t="str">
        <f t="shared" si="1623"/>
        <v>60-74</v>
      </c>
      <c r="Q3052" t="str">
        <f>IF(PatientData[[#This Row],[bmi]]&lt;18.5,"Underweight",
IF(PatientData[[#This Row],[bmi]]&lt;25,"Normal",
IF(PatientData[[#This Row],[bmi]]&lt;30,"Overweight","Obese")))</f>
        <v>Obese</v>
      </c>
      <c r="R3052" t="str">
        <f t="shared" si="1600"/>
        <v>Normal BP</v>
      </c>
      <c r="S3052" t="str">
        <f t="shared" si="1601"/>
        <v>Normal Cost</v>
      </c>
    </row>
    <row r="3053" spans="1:19" x14ac:dyDescent="0.3">
      <c r="A3053">
        <v>51</v>
      </c>
      <c r="B3053" t="s">
        <v>15</v>
      </c>
      <c r="C3053">
        <v>23.8</v>
      </c>
      <c r="D3053">
        <v>134</v>
      </c>
      <c r="E3053">
        <v>69</v>
      </c>
      <c r="F3053">
        <v>200.1</v>
      </c>
      <c r="G3053">
        <v>88.6</v>
      </c>
      <c r="H3053">
        <v>75</v>
      </c>
      <c r="I3053">
        <v>1</v>
      </c>
      <c r="J3053" t="s">
        <v>24</v>
      </c>
      <c r="K3053" t="s">
        <v>21</v>
      </c>
      <c r="L3053" t="s">
        <v>25</v>
      </c>
      <c r="M3053">
        <v>12.3</v>
      </c>
      <c r="N3053">
        <v>20951.599999999999</v>
      </c>
      <c r="O3053" t="s">
        <v>19</v>
      </c>
      <c r="P3053" t="str">
        <f t="shared" si="1623"/>
        <v>60-74</v>
      </c>
      <c r="Q3053" t="str">
        <f>IF(PatientData[[#This Row],[bmi]]&lt;18.5,"Underweight",
IF(PatientData[[#This Row],[bmi]]&lt;25,"Normal",
IF(PatientData[[#This Row],[bmi]]&lt;30,"Overweight","Obese")))</f>
        <v>Normal</v>
      </c>
      <c r="R3053" t="str">
        <f t="shared" si="1600"/>
        <v>High BP</v>
      </c>
      <c r="S3053" t="str">
        <f t="shared" si="1601"/>
        <v>High Cost</v>
      </c>
    </row>
    <row r="3054" spans="1:19" x14ac:dyDescent="0.3">
      <c r="A3054">
        <v>68</v>
      </c>
      <c r="B3054" t="s">
        <v>15</v>
      </c>
      <c r="C3054">
        <v>28.6</v>
      </c>
      <c r="D3054">
        <v>126</v>
      </c>
      <c r="E3054">
        <v>78</v>
      </c>
      <c r="F3054">
        <v>228.3</v>
      </c>
      <c r="G3054">
        <v>88.2</v>
      </c>
      <c r="H3054">
        <v>82</v>
      </c>
      <c r="I3054">
        <v>2</v>
      </c>
      <c r="J3054" t="s">
        <v>27</v>
      </c>
      <c r="K3054" t="s">
        <v>26</v>
      </c>
      <c r="L3054" t="s">
        <v>25</v>
      </c>
      <c r="M3054">
        <v>2.2000000000000002</v>
      </c>
      <c r="N3054">
        <v>5694.12</v>
      </c>
      <c r="O3054" t="s">
        <v>19</v>
      </c>
      <c r="P3054" t="str">
        <f t="shared" si="1623"/>
        <v>60-74</v>
      </c>
      <c r="Q3054" t="str">
        <f>IF(PatientData[[#This Row],[bmi]]&lt;18.5,"Underweight",
IF(PatientData[[#This Row],[bmi]]&lt;25,"Normal",
IF(PatientData[[#This Row],[bmi]]&lt;30,"Overweight","Obese")))</f>
        <v>Overweight</v>
      </c>
      <c r="R3054" t="str">
        <f t="shared" si="1600"/>
        <v>High BP</v>
      </c>
      <c r="S3054" t="str">
        <f t="shared" si="1601"/>
        <v>Normal Cost</v>
      </c>
    </row>
    <row r="3055" spans="1:19" x14ac:dyDescent="0.3">
      <c r="A3055">
        <v>84</v>
      </c>
      <c r="B3055" t="s">
        <v>15</v>
      </c>
      <c r="C3055">
        <v>23</v>
      </c>
      <c r="D3055">
        <v>139</v>
      </c>
      <c r="E3055">
        <v>84</v>
      </c>
      <c r="F3055">
        <v>263.60000000000002</v>
      </c>
      <c r="G3055">
        <v>142.80000000000001</v>
      </c>
      <c r="H3055">
        <v>72</v>
      </c>
      <c r="I3055">
        <v>2</v>
      </c>
      <c r="J3055" t="s">
        <v>24</v>
      </c>
      <c r="K3055" t="s">
        <v>17</v>
      </c>
      <c r="L3055" t="s">
        <v>18</v>
      </c>
      <c r="M3055">
        <v>3.4</v>
      </c>
      <c r="N3055">
        <v>7878.84</v>
      </c>
      <c r="O3055" t="s">
        <v>19</v>
      </c>
      <c r="P3055" t="str">
        <f t="shared" si="1623"/>
        <v>45-59</v>
      </c>
      <c r="Q3055" t="str">
        <f>IF(PatientData[[#This Row],[bmi]]&lt;18.5,"Underweight",
IF(PatientData[[#This Row],[bmi]]&lt;25,"Normal",
IF(PatientData[[#This Row],[bmi]]&lt;30,"Overweight","Obese")))</f>
        <v>Normal</v>
      </c>
      <c r="R3055" t="str">
        <f t="shared" si="1600"/>
        <v>High BP</v>
      </c>
      <c r="S3055" t="str">
        <f t="shared" si="1601"/>
        <v>Normal Cost</v>
      </c>
    </row>
    <row r="3056" spans="1:19" x14ac:dyDescent="0.3">
      <c r="A3056">
        <v>66</v>
      </c>
      <c r="B3056" t="s">
        <v>20</v>
      </c>
      <c r="C3056">
        <v>24.6</v>
      </c>
      <c r="D3056">
        <v>118</v>
      </c>
      <c r="E3056">
        <v>80</v>
      </c>
      <c r="F3056">
        <v>254.7</v>
      </c>
      <c r="G3056">
        <v>105</v>
      </c>
      <c r="H3056">
        <v>87</v>
      </c>
      <c r="I3056">
        <v>0</v>
      </c>
      <c r="J3056" t="s">
        <v>16</v>
      </c>
      <c r="K3056" t="s">
        <v>28</v>
      </c>
      <c r="L3056" t="s">
        <v>25</v>
      </c>
      <c r="M3056">
        <v>14.3</v>
      </c>
      <c r="N3056">
        <v>24771.53</v>
      </c>
      <c r="O3056" t="s">
        <v>19</v>
      </c>
      <c r="P3056" t="str">
        <f t="shared" ref="P3056:P3058" si="1624">IF(A3056&lt;30,"18-29",IF(A3056&lt;45,"30-44",IF(A3056&lt;60,"45-59",IF(A3056&lt;75,"60-74","75+"))))</f>
        <v>60-74</v>
      </c>
      <c r="Q3056" t="str">
        <f>IF(PatientData[[#This Row],[bmi]]&lt;18.5,"Underweight",
IF(PatientData[[#This Row],[bmi]]&lt;25,"Normal",
IF(PatientData[[#This Row],[bmi]]&lt;30,"Overweight","Obese")))</f>
        <v>Normal</v>
      </c>
      <c r="R3056" t="str">
        <f t="shared" si="1600"/>
        <v>High BP</v>
      </c>
      <c r="S3056" t="str">
        <f t="shared" si="1601"/>
        <v>High Cost</v>
      </c>
    </row>
    <row r="3057" spans="1:19" x14ac:dyDescent="0.3">
      <c r="A3057">
        <v>61</v>
      </c>
      <c r="B3057" t="s">
        <v>20</v>
      </c>
      <c r="C3057">
        <v>24.7</v>
      </c>
      <c r="D3057">
        <v>118</v>
      </c>
      <c r="E3057">
        <v>74</v>
      </c>
      <c r="F3057">
        <v>252.1</v>
      </c>
      <c r="G3057">
        <v>88.3</v>
      </c>
      <c r="H3057">
        <v>86</v>
      </c>
      <c r="I3057">
        <v>0</v>
      </c>
      <c r="J3057" t="s">
        <v>24</v>
      </c>
      <c r="K3057" t="s">
        <v>21</v>
      </c>
      <c r="L3057" t="s">
        <v>25</v>
      </c>
      <c r="M3057">
        <v>10.6</v>
      </c>
      <c r="N3057">
        <v>17543.95</v>
      </c>
      <c r="O3057" t="s">
        <v>19</v>
      </c>
      <c r="P3057" t="str">
        <f t="shared" si="1624"/>
        <v>60-74</v>
      </c>
      <c r="Q3057" t="str">
        <f>IF(PatientData[[#This Row],[bmi]]&lt;18.5,"Underweight",
IF(PatientData[[#This Row],[bmi]]&lt;25,"Normal",
IF(PatientData[[#This Row],[bmi]]&lt;30,"Overweight","Obese")))</f>
        <v>Normal</v>
      </c>
      <c r="R3057" t="str">
        <f t="shared" si="1600"/>
        <v>Normal BP</v>
      </c>
      <c r="S3057" t="str">
        <f t="shared" si="1601"/>
        <v>High Cost</v>
      </c>
    </row>
    <row r="3058" spans="1:19" x14ac:dyDescent="0.3">
      <c r="A3058">
        <v>49</v>
      </c>
      <c r="B3058" t="s">
        <v>20</v>
      </c>
      <c r="C3058">
        <v>24.7</v>
      </c>
      <c r="D3058">
        <v>116</v>
      </c>
      <c r="E3058">
        <v>69</v>
      </c>
      <c r="F3058">
        <v>196.3</v>
      </c>
      <c r="G3058">
        <v>154.19999999999999</v>
      </c>
      <c r="H3058">
        <v>72</v>
      </c>
      <c r="I3058">
        <v>2</v>
      </c>
      <c r="J3058" t="s">
        <v>24</v>
      </c>
      <c r="K3058" t="s">
        <v>21</v>
      </c>
      <c r="L3058" t="s">
        <v>25</v>
      </c>
      <c r="M3058">
        <v>7.2</v>
      </c>
      <c r="N3058">
        <v>14851.2</v>
      </c>
      <c r="O3058" t="s">
        <v>19</v>
      </c>
      <c r="P3058" t="str">
        <f t="shared" si="1624"/>
        <v>45-59</v>
      </c>
      <c r="Q3058" t="str">
        <f>IF(PatientData[[#This Row],[bmi]]&lt;18.5,"Underweight",
IF(PatientData[[#This Row],[bmi]]&lt;25,"Normal",
IF(PatientData[[#This Row],[bmi]]&lt;30,"Overweight","Obese")))</f>
        <v>Normal</v>
      </c>
      <c r="R3058" t="str">
        <f t="shared" si="1600"/>
        <v>Normal BP</v>
      </c>
      <c r="S3058" t="str">
        <f t="shared" si="1601"/>
        <v>Normal Cost</v>
      </c>
    </row>
    <row r="3059" spans="1:19" x14ac:dyDescent="0.3">
      <c r="A3059">
        <v>57</v>
      </c>
      <c r="B3059" t="s">
        <v>15</v>
      </c>
      <c r="C3059">
        <v>39.700000000000003</v>
      </c>
      <c r="D3059">
        <v>124</v>
      </c>
      <c r="E3059">
        <v>69</v>
      </c>
      <c r="F3059">
        <v>260.89999999999998</v>
      </c>
      <c r="G3059">
        <v>110.2</v>
      </c>
      <c r="H3059">
        <v>69</v>
      </c>
      <c r="I3059">
        <v>0</v>
      </c>
      <c r="J3059" t="s">
        <v>16</v>
      </c>
      <c r="K3059" t="s">
        <v>26</v>
      </c>
      <c r="L3059" t="s">
        <v>25</v>
      </c>
      <c r="M3059">
        <v>12.6</v>
      </c>
      <c r="N3059">
        <v>22678.880000000001</v>
      </c>
      <c r="O3059" t="s">
        <v>19</v>
      </c>
      <c r="P3059" t="str">
        <f t="shared" ref="P3059:P3060" si="1625">IF(A3056&lt;30,"18-29",IF(A3056&lt;45,"30-44",IF(A3056&lt;60,"45-59",IF(A3056&lt;75,"60-74","75+"))))</f>
        <v>60-74</v>
      </c>
      <c r="Q3059" t="str">
        <f>IF(PatientData[[#This Row],[bmi]]&lt;18.5,"Underweight",
IF(PatientData[[#This Row],[bmi]]&lt;25,"Normal",
IF(PatientData[[#This Row],[bmi]]&lt;30,"Overweight","Obese")))</f>
        <v>Obese</v>
      </c>
      <c r="R3059" t="str">
        <f t="shared" si="1600"/>
        <v>High BP</v>
      </c>
      <c r="S3059" t="str">
        <f t="shared" si="1601"/>
        <v>High Cost</v>
      </c>
    </row>
    <row r="3060" spans="1:19" x14ac:dyDescent="0.3">
      <c r="A3060">
        <v>55</v>
      </c>
      <c r="B3060" t="s">
        <v>15</v>
      </c>
      <c r="C3060">
        <v>23.5</v>
      </c>
      <c r="D3060">
        <v>128</v>
      </c>
      <c r="E3060">
        <v>82</v>
      </c>
      <c r="F3060">
        <v>224.5</v>
      </c>
      <c r="G3060">
        <v>86.8</v>
      </c>
      <c r="H3060">
        <v>64</v>
      </c>
      <c r="I3060">
        <v>0</v>
      </c>
      <c r="J3060" t="s">
        <v>27</v>
      </c>
      <c r="K3060" t="s">
        <v>21</v>
      </c>
      <c r="L3060" t="s">
        <v>25</v>
      </c>
      <c r="M3060">
        <v>3.4</v>
      </c>
      <c r="N3060">
        <v>12075.34</v>
      </c>
      <c r="O3060" t="s">
        <v>19</v>
      </c>
      <c r="P3060" t="str">
        <f t="shared" si="1625"/>
        <v>60-74</v>
      </c>
      <c r="Q3060" t="str">
        <f>IF(PatientData[[#This Row],[bmi]]&lt;18.5,"Underweight",
IF(PatientData[[#This Row],[bmi]]&lt;25,"Normal",
IF(PatientData[[#This Row],[bmi]]&lt;30,"Overweight","Obese")))</f>
        <v>Normal</v>
      </c>
      <c r="R3060" t="str">
        <f t="shared" si="1600"/>
        <v>High BP</v>
      </c>
      <c r="S3060" t="str">
        <f t="shared" si="1601"/>
        <v>Normal Cost</v>
      </c>
    </row>
    <row r="3061" spans="1:19" x14ac:dyDescent="0.3">
      <c r="A3061">
        <v>53</v>
      </c>
      <c r="B3061" t="s">
        <v>20</v>
      </c>
      <c r="C3061">
        <v>24.7</v>
      </c>
      <c r="D3061">
        <v>112</v>
      </c>
      <c r="E3061">
        <v>68</v>
      </c>
      <c r="F3061">
        <v>240.6</v>
      </c>
      <c r="G3061">
        <v>87.5</v>
      </c>
      <c r="H3061">
        <v>82</v>
      </c>
      <c r="I3061">
        <v>2</v>
      </c>
      <c r="J3061" t="s">
        <v>16</v>
      </c>
      <c r="K3061" t="s">
        <v>26</v>
      </c>
      <c r="L3061" t="s">
        <v>18</v>
      </c>
      <c r="M3061">
        <v>8.8000000000000007</v>
      </c>
      <c r="N3061">
        <v>17396.2</v>
      </c>
      <c r="O3061" t="s">
        <v>19</v>
      </c>
      <c r="P3061" t="str">
        <f t="shared" ref="P3061" si="1626">IF(A3061&lt;30,"18-29",IF(A3061&lt;45,"30-44",IF(A3061&lt;60,"45-59",IF(A3061&lt;75,"60-74","75+"))))</f>
        <v>45-59</v>
      </c>
      <c r="Q3061" t="str">
        <f>IF(PatientData[[#This Row],[bmi]]&lt;18.5,"Underweight",
IF(PatientData[[#This Row],[bmi]]&lt;25,"Normal",
IF(PatientData[[#This Row],[bmi]]&lt;30,"Overweight","Obese")))</f>
        <v>Normal</v>
      </c>
      <c r="R3061" t="str">
        <f t="shared" si="1600"/>
        <v>Normal BP</v>
      </c>
      <c r="S3061" t="str">
        <f t="shared" si="1601"/>
        <v>High Cost</v>
      </c>
    </row>
    <row r="3062" spans="1:19" x14ac:dyDescent="0.3">
      <c r="A3062">
        <v>61</v>
      </c>
      <c r="B3062" t="s">
        <v>15</v>
      </c>
      <c r="C3062">
        <v>32.1</v>
      </c>
      <c r="D3062">
        <v>129</v>
      </c>
      <c r="E3062">
        <v>86</v>
      </c>
      <c r="F3062">
        <v>235.5</v>
      </c>
      <c r="G3062">
        <v>123.2</v>
      </c>
      <c r="H3062">
        <v>82</v>
      </c>
      <c r="I3062">
        <v>1</v>
      </c>
      <c r="J3062" t="s">
        <v>27</v>
      </c>
      <c r="K3062" t="s">
        <v>26</v>
      </c>
      <c r="L3062" t="s">
        <v>18</v>
      </c>
      <c r="M3062">
        <v>4.0999999999999996</v>
      </c>
      <c r="N3062">
        <v>7020.72</v>
      </c>
      <c r="O3062" t="s">
        <v>19</v>
      </c>
      <c r="P3062" t="str">
        <f t="shared" ref="P3062:P3063" si="1627">IF(A3059&lt;30,"18-29",IF(A3059&lt;45,"30-44",IF(A3059&lt;60,"45-59",IF(A3059&lt;75,"60-74","75+"))))</f>
        <v>45-59</v>
      </c>
      <c r="Q3062" t="str">
        <f>IF(PatientData[[#This Row],[bmi]]&lt;18.5,"Underweight",
IF(PatientData[[#This Row],[bmi]]&lt;25,"Normal",
IF(PatientData[[#This Row],[bmi]]&lt;30,"Overweight","Obese")))</f>
        <v>Obese</v>
      </c>
      <c r="R3062" t="str">
        <f t="shared" si="1600"/>
        <v>High BP</v>
      </c>
      <c r="S3062" t="str">
        <f t="shared" si="1601"/>
        <v>Normal Cost</v>
      </c>
    </row>
    <row r="3063" spans="1:19" x14ac:dyDescent="0.3">
      <c r="A3063">
        <v>69</v>
      </c>
      <c r="B3063" t="s">
        <v>15</v>
      </c>
      <c r="C3063">
        <v>22.4</v>
      </c>
      <c r="D3063">
        <v>131</v>
      </c>
      <c r="E3063">
        <v>75</v>
      </c>
      <c r="F3063">
        <v>200.2</v>
      </c>
      <c r="G3063">
        <v>126.2</v>
      </c>
      <c r="H3063">
        <v>95</v>
      </c>
      <c r="I3063">
        <v>1</v>
      </c>
      <c r="J3063" t="s">
        <v>16</v>
      </c>
      <c r="K3063" t="s">
        <v>26</v>
      </c>
      <c r="L3063" t="s">
        <v>18</v>
      </c>
      <c r="M3063">
        <v>11.8</v>
      </c>
      <c r="N3063">
        <v>14755.71</v>
      </c>
      <c r="O3063" t="s">
        <v>19</v>
      </c>
      <c r="P3063" t="str">
        <f t="shared" si="1627"/>
        <v>45-59</v>
      </c>
      <c r="Q3063" t="str">
        <f>IF(PatientData[[#This Row],[bmi]]&lt;18.5,"Underweight",
IF(PatientData[[#This Row],[bmi]]&lt;25,"Normal",
IF(PatientData[[#This Row],[bmi]]&lt;30,"Overweight","Obese")))</f>
        <v>Normal</v>
      </c>
      <c r="R3063" t="str">
        <f t="shared" si="1600"/>
        <v>High BP</v>
      </c>
      <c r="S3063" t="str">
        <f t="shared" si="1601"/>
        <v>Normal Cost</v>
      </c>
    </row>
    <row r="3064" spans="1:19" x14ac:dyDescent="0.3">
      <c r="A3064">
        <v>62</v>
      </c>
      <c r="B3064" t="s">
        <v>20</v>
      </c>
      <c r="C3064">
        <v>24.7</v>
      </c>
      <c r="D3064">
        <v>122</v>
      </c>
      <c r="E3064">
        <v>74</v>
      </c>
      <c r="F3064">
        <v>231.5</v>
      </c>
      <c r="G3064">
        <v>83.9</v>
      </c>
      <c r="H3064">
        <v>91</v>
      </c>
      <c r="I3064">
        <v>3</v>
      </c>
      <c r="J3064" t="s">
        <v>27</v>
      </c>
      <c r="K3064" t="s">
        <v>21</v>
      </c>
      <c r="L3064" t="s">
        <v>18</v>
      </c>
      <c r="M3064">
        <v>9.1999999999999993</v>
      </c>
      <c r="N3064">
        <v>15558.23</v>
      </c>
      <c r="O3064" t="s">
        <v>19</v>
      </c>
      <c r="P3064" t="str">
        <f t="shared" ref="P3064:P3066" si="1628">IF(A3064&lt;30,"18-29",IF(A3064&lt;45,"30-44",IF(A3064&lt;60,"45-59",IF(A3064&lt;75,"60-74","75+"))))</f>
        <v>60-74</v>
      </c>
      <c r="Q3064" t="str">
        <f>IF(PatientData[[#This Row],[bmi]]&lt;18.5,"Underweight",
IF(PatientData[[#This Row],[bmi]]&lt;25,"Normal",
IF(PatientData[[#This Row],[bmi]]&lt;30,"Overweight","Obese")))</f>
        <v>Normal</v>
      </c>
      <c r="R3064" t="str">
        <f t="shared" si="1600"/>
        <v>High BP</v>
      </c>
      <c r="S3064" t="str">
        <f t="shared" si="1601"/>
        <v>High Cost</v>
      </c>
    </row>
    <row r="3065" spans="1:19" x14ac:dyDescent="0.3">
      <c r="A3065">
        <v>74</v>
      </c>
      <c r="B3065" t="s">
        <v>20</v>
      </c>
      <c r="C3065">
        <v>24.7</v>
      </c>
      <c r="D3065">
        <v>142</v>
      </c>
      <c r="E3065">
        <v>87</v>
      </c>
      <c r="F3065">
        <v>226.3</v>
      </c>
      <c r="G3065">
        <v>140.19999999999999</v>
      </c>
      <c r="H3065">
        <v>74</v>
      </c>
      <c r="I3065">
        <v>2</v>
      </c>
      <c r="J3065" t="s">
        <v>27</v>
      </c>
      <c r="K3065" t="s">
        <v>26</v>
      </c>
      <c r="L3065" t="s">
        <v>25</v>
      </c>
      <c r="M3065">
        <v>2.7</v>
      </c>
      <c r="N3065">
        <v>6387.19</v>
      </c>
      <c r="O3065" t="s">
        <v>23</v>
      </c>
      <c r="P3065" t="str">
        <f t="shared" si="1628"/>
        <v>60-74</v>
      </c>
      <c r="Q3065" t="str">
        <f>IF(PatientData[[#This Row],[bmi]]&lt;18.5,"Underweight",
IF(PatientData[[#This Row],[bmi]]&lt;25,"Normal",
IF(PatientData[[#This Row],[bmi]]&lt;30,"Overweight","Obese")))</f>
        <v>Normal</v>
      </c>
      <c r="R3065" t="str">
        <f t="shared" si="1600"/>
        <v>High BP</v>
      </c>
      <c r="S3065" t="str">
        <f t="shared" si="1601"/>
        <v>Normal Cost</v>
      </c>
    </row>
    <row r="3066" spans="1:19" x14ac:dyDescent="0.3">
      <c r="A3066">
        <v>85</v>
      </c>
      <c r="B3066" t="s">
        <v>20</v>
      </c>
      <c r="C3066">
        <v>24.7</v>
      </c>
      <c r="D3066">
        <v>124</v>
      </c>
      <c r="E3066">
        <v>77</v>
      </c>
      <c r="F3066">
        <v>249.7</v>
      </c>
      <c r="G3066">
        <v>144.5</v>
      </c>
      <c r="H3066">
        <v>92</v>
      </c>
      <c r="I3066">
        <v>0</v>
      </c>
      <c r="J3066" t="s">
        <v>16</v>
      </c>
      <c r="K3066" t="s">
        <v>21</v>
      </c>
      <c r="L3066" t="s">
        <v>18</v>
      </c>
      <c r="M3066">
        <v>9.1999999999999993</v>
      </c>
      <c r="N3066">
        <v>17281.63</v>
      </c>
      <c r="O3066" t="s">
        <v>23</v>
      </c>
      <c r="P3066" t="str">
        <f t="shared" si="1628"/>
        <v>75+</v>
      </c>
      <c r="Q3066" t="str">
        <f>IF(PatientData[[#This Row],[bmi]]&lt;18.5,"Underweight",
IF(PatientData[[#This Row],[bmi]]&lt;25,"Normal",
IF(PatientData[[#This Row],[bmi]]&lt;30,"Overweight","Obese")))</f>
        <v>Normal</v>
      </c>
      <c r="R3066" t="str">
        <f t="shared" si="1600"/>
        <v>High BP</v>
      </c>
      <c r="S3066" t="str">
        <f t="shared" si="1601"/>
        <v>High Cost</v>
      </c>
    </row>
    <row r="3067" spans="1:19" x14ac:dyDescent="0.3">
      <c r="A3067">
        <v>44</v>
      </c>
      <c r="B3067" t="s">
        <v>15</v>
      </c>
      <c r="C3067">
        <v>34.1</v>
      </c>
      <c r="D3067">
        <v>134</v>
      </c>
      <c r="E3067">
        <v>75</v>
      </c>
      <c r="F3067">
        <v>179.1</v>
      </c>
      <c r="G3067">
        <v>95.8</v>
      </c>
      <c r="H3067">
        <v>79</v>
      </c>
      <c r="I3067">
        <v>0</v>
      </c>
      <c r="J3067" t="s">
        <v>24</v>
      </c>
      <c r="K3067" t="s">
        <v>21</v>
      </c>
      <c r="L3067" t="s">
        <v>25</v>
      </c>
      <c r="M3067">
        <v>3.8</v>
      </c>
      <c r="N3067">
        <v>10304.75</v>
      </c>
      <c r="O3067" t="s">
        <v>19</v>
      </c>
      <c r="P3067" t="str">
        <f t="shared" ref="P3067:P3068" si="1629">IF(A3064&lt;30,"18-29",IF(A3064&lt;45,"30-44",IF(A3064&lt;60,"45-59",IF(A3064&lt;75,"60-74","75+"))))</f>
        <v>60-74</v>
      </c>
      <c r="Q3067" t="str">
        <f>IF(PatientData[[#This Row],[bmi]]&lt;18.5,"Underweight",
IF(PatientData[[#This Row],[bmi]]&lt;25,"Normal",
IF(PatientData[[#This Row],[bmi]]&lt;30,"Overweight","Obese")))</f>
        <v>Obese</v>
      </c>
      <c r="R3067" t="str">
        <f t="shared" si="1600"/>
        <v>High BP</v>
      </c>
      <c r="S3067" t="str">
        <f t="shared" si="1601"/>
        <v>Normal Cost</v>
      </c>
    </row>
    <row r="3068" spans="1:19" x14ac:dyDescent="0.3">
      <c r="A3068">
        <v>51</v>
      </c>
      <c r="B3068" t="s">
        <v>15</v>
      </c>
      <c r="C3068">
        <v>22.8</v>
      </c>
      <c r="D3068">
        <v>130</v>
      </c>
      <c r="E3068">
        <v>80</v>
      </c>
      <c r="F3068">
        <v>202.5</v>
      </c>
      <c r="G3068">
        <v>80.2</v>
      </c>
      <c r="H3068">
        <v>79</v>
      </c>
      <c r="I3068">
        <v>2</v>
      </c>
      <c r="J3068" t="s">
        <v>24</v>
      </c>
      <c r="K3068" t="s">
        <v>26</v>
      </c>
      <c r="L3068" t="s">
        <v>18</v>
      </c>
      <c r="M3068">
        <v>1.2</v>
      </c>
      <c r="N3068">
        <v>3665.99</v>
      </c>
      <c r="O3068" t="s">
        <v>23</v>
      </c>
      <c r="P3068" t="str">
        <f t="shared" si="1629"/>
        <v>60-74</v>
      </c>
      <c r="Q3068" t="str">
        <f>IF(PatientData[[#This Row],[bmi]]&lt;18.5,"Underweight",
IF(PatientData[[#This Row],[bmi]]&lt;25,"Normal",
IF(PatientData[[#This Row],[bmi]]&lt;30,"Overweight","Obese")))</f>
        <v>Normal</v>
      </c>
      <c r="R3068" t="str">
        <f t="shared" si="1600"/>
        <v>High BP</v>
      </c>
      <c r="S3068" t="str">
        <f t="shared" si="1601"/>
        <v>Normal Cost</v>
      </c>
    </row>
    <row r="3069" spans="1:19" x14ac:dyDescent="0.3">
      <c r="A3069">
        <v>95</v>
      </c>
      <c r="B3069" t="s">
        <v>20</v>
      </c>
      <c r="C3069">
        <v>24.7</v>
      </c>
      <c r="D3069">
        <v>139</v>
      </c>
      <c r="E3069">
        <v>72</v>
      </c>
      <c r="F3069">
        <v>224.6</v>
      </c>
      <c r="G3069">
        <v>156.9</v>
      </c>
      <c r="H3069">
        <v>104</v>
      </c>
      <c r="I3069">
        <v>3</v>
      </c>
      <c r="J3069" t="s">
        <v>16</v>
      </c>
      <c r="K3069" t="s">
        <v>17</v>
      </c>
      <c r="L3069" t="s">
        <v>25</v>
      </c>
      <c r="M3069">
        <v>5.3</v>
      </c>
      <c r="N3069">
        <v>12416.22</v>
      </c>
      <c r="O3069" t="s">
        <v>19</v>
      </c>
      <c r="P3069" t="str">
        <f t="shared" ref="P3069" si="1630">IF(A3069&lt;30,"18-29",IF(A3069&lt;45,"30-44",IF(A3069&lt;60,"45-59",IF(A3069&lt;75,"60-74","75+"))))</f>
        <v>75+</v>
      </c>
      <c r="Q3069" t="str">
        <f>IF(PatientData[[#This Row],[bmi]]&lt;18.5,"Underweight",
IF(PatientData[[#This Row],[bmi]]&lt;25,"Normal",
IF(PatientData[[#This Row],[bmi]]&lt;30,"Overweight","Obese")))</f>
        <v>Normal</v>
      </c>
      <c r="R3069" t="str">
        <f t="shared" si="1600"/>
        <v>High BP</v>
      </c>
      <c r="S3069" t="str">
        <f t="shared" si="1601"/>
        <v>Normal Cost</v>
      </c>
    </row>
    <row r="3070" spans="1:19" x14ac:dyDescent="0.3">
      <c r="A3070">
        <v>45</v>
      </c>
      <c r="B3070" t="s">
        <v>15</v>
      </c>
      <c r="C3070">
        <v>20.8</v>
      </c>
      <c r="D3070">
        <v>119</v>
      </c>
      <c r="E3070">
        <v>68</v>
      </c>
      <c r="F3070">
        <v>187.3</v>
      </c>
      <c r="G3070">
        <v>163.30000000000001</v>
      </c>
      <c r="H3070">
        <v>90</v>
      </c>
      <c r="I3070">
        <v>1</v>
      </c>
      <c r="J3070" t="s">
        <v>27</v>
      </c>
      <c r="K3070" t="s">
        <v>28</v>
      </c>
      <c r="L3070" t="s">
        <v>25</v>
      </c>
      <c r="M3070">
        <v>2.9</v>
      </c>
      <c r="N3070">
        <v>9251.4699999999993</v>
      </c>
      <c r="O3070" t="s">
        <v>19</v>
      </c>
      <c r="P3070" t="str">
        <f t="shared" ref="P3070" si="1631">IF(A3067&lt;30,"18-29",IF(A3067&lt;45,"30-44",IF(A3067&lt;60,"45-59",IF(A3067&lt;75,"60-74","75+"))))</f>
        <v>30-44</v>
      </c>
      <c r="Q3070" t="str">
        <f>IF(PatientData[[#This Row],[bmi]]&lt;18.5,"Underweight",
IF(PatientData[[#This Row],[bmi]]&lt;25,"Normal",
IF(PatientData[[#This Row],[bmi]]&lt;30,"Overweight","Obese")))</f>
        <v>Normal</v>
      </c>
      <c r="R3070" t="str">
        <f t="shared" si="1600"/>
        <v>Normal BP</v>
      </c>
      <c r="S3070" t="str">
        <f t="shared" si="1601"/>
        <v>Normal Cost</v>
      </c>
    </row>
    <row r="3071" spans="1:19" x14ac:dyDescent="0.3">
      <c r="A3071">
        <v>81</v>
      </c>
      <c r="B3071" t="s">
        <v>20</v>
      </c>
      <c r="C3071">
        <v>24.7</v>
      </c>
      <c r="D3071">
        <v>146</v>
      </c>
      <c r="E3071">
        <v>93</v>
      </c>
      <c r="F3071">
        <v>218.1</v>
      </c>
      <c r="G3071">
        <v>81.099999999999994</v>
      </c>
      <c r="H3071">
        <v>83</v>
      </c>
      <c r="I3071">
        <v>1</v>
      </c>
      <c r="J3071" t="s">
        <v>16</v>
      </c>
      <c r="K3071" t="s">
        <v>28</v>
      </c>
      <c r="L3071" t="s">
        <v>22</v>
      </c>
      <c r="M3071">
        <v>15.4</v>
      </c>
      <c r="N3071">
        <v>31337.78</v>
      </c>
      <c r="O3071" t="s">
        <v>23</v>
      </c>
      <c r="P3071" t="str">
        <f t="shared" ref="P3071:P3073" si="1632">IF(A3071&lt;30,"18-29",IF(A3071&lt;45,"30-44",IF(A3071&lt;60,"45-59",IF(A3071&lt;75,"60-74","75+"))))</f>
        <v>75+</v>
      </c>
      <c r="Q3071" t="str">
        <f>IF(PatientData[[#This Row],[bmi]]&lt;18.5,"Underweight",
IF(PatientData[[#This Row],[bmi]]&lt;25,"Normal",
IF(PatientData[[#This Row],[bmi]]&lt;30,"Overweight","Obese")))</f>
        <v>Normal</v>
      </c>
      <c r="R3071" t="str">
        <f t="shared" si="1600"/>
        <v>High BP</v>
      </c>
      <c r="S3071" t="str">
        <f t="shared" si="1601"/>
        <v>High Cost</v>
      </c>
    </row>
    <row r="3072" spans="1:19" x14ac:dyDescent="0.3">
      <c r="A3072">
        <v>72</v>
      </c>
      <c r="B3072" t="s">
        <v>20</v>
      </c>
      <c r="C3072">
        <v>24.7</v>
      </c>
      <c r="D3072">
        <v>114</v>
      </c>
      <c r="E3072">
        <v>64</v>
      </c>
      <c r="F3072">
        <v>237.8</v>
      </c>
      <c r="G3072">
        <v>122.9</v>
      </c>
      <c r="H3072">
        <v>86</v>
      </c>
      <c r="I3072">
        <v>3</v>
      </c>
      <c r="J3072" t="s">
        <v>16</v>
      </c>
      <c r="K3072" t="s">
        <v>17</v>
      </c>
      <c r="L3072" t="s">
        <v>22</v>
      </c>
      <c r="M3072">
        <v>5.7</v>
      </c>
      <c r="N3072">
        <v>8530.43</v>
      </c>
      <c r="O3072" t="s">
        <v>19</v>
      </c>
      <c r="P3072" t="str">
        <f t="shared" si="1632"/>
        <v>60-74</v>
      </c>
      <c r="Q3072" t="str">
        <f>IF(PatientData[[#This Row],[bmi]]&lt;18.5,"Underweight",
IF(PatientData[[#This Row],[bmi]]&lt;25,"Normal",
IF(PatientData[[#This Row],[bmi]]&lt;30,"Overweight","Obese")))</f>
        <v>Normal</v>
      </c>
      <c r="R3072" t="str">
        <f t="shared" si="1600"/>
        <v>Normal BP</v>
      </c>
      <c r="S3072" t="str">
        <f t="shared" si="1601"/>
        <v>Normal Cost</v>
      </c>
    </row>
    <row r="3073" spans="1:19" x14ac:dyDescent="0.3">
      <c r="A3073">
        <v>67</v>
      </c>
      <c r="B3073" t="s">
        <v>20</v>
      </c>
      <c r="C3073">
        <v>24.7</v>
      </c>
      <c r="D3073">
        <v>135</v>
      </c>
      <c r="E3073">
        <v>90</v>
      </c>
      <c r="F3073">
        <v>259.39999999999998</v>
      </c>
      <c r="G3073">
        <v>111.2</v>
      </c>
      <c r="H3073">
        <v>90</v>
      </c>
      <c r="I3073">
        <v>1</v>
      </c>
      <c r="J3073" t="s">
        <v>16</v>
      </c>
      <c r="K3073" t="s">
        <v>21</v>
      </c>
      <c r="L3073" t="s">
        <v>25</v>
      </c>
      <c r="M3073">
        <v>10.1</v>
      </c>
      <c r="N3073">
        <v>16401.560000000001</v>
      </c>
      <c r="O3073" t="s">
        <v>19</v>
      </c>
      <c r="P3073" t="str">
        <f t="shared" si="1632"/>
        <v>60-74</v>
      </c>
      <c r="Q3073" t="str">
        <f>IF(PatientData[[#This Row],[bmi]]&lt;18.5,"Underweight",
IF(PatientData[[#This Row],[bmi]]&lt;25,"Normal",
IF(PatientData[[#This Row],[bmi]]&lt;30,"Overweight","Obese")))</f>
        <v>Normal</v>
      </c>
      <c r="R3073" t="str">
        <f t="shared" si="1600"/>
        <v>High BP</v>
      </c>
      <c r="S3073" t="str">
        <f t="shared" si="1601"/>
        <v>High Cost</v>
      </c>
    </row>
    <row r="3074" spans="1:19" x14ac:dyDescent="0.3">
      <c r="A3074">
        <v>71</v>
      </c>
      <c r="B3074" t="s">
        <v>15</v>
      </c>
      <c r="C3074">
        <v>30.1</v>
      </c>
      <c r="D3074">
        <v>136</v>
      </c>
      <c r="E3074">
        <v>78</v>
      </c>
      <c r="F3074">
        <v>255.2</v>
      </c>
      <c r="G3074">
        <v>101.2</v>
      </c>
      <c r="H3074">
        <v>79</v>
      </c>
      <c r="I3074">
        <v>1</v>
      </c>
      <c r="J3074" t="s">
        <v>16</v>
      </c>
      <c r="K3074" t="s">
        <v>26</v>
      </c>
      <c r="L3074" t="s">
        <v>18</v>
      </c>
      <c r="M3074">
        <v>9.4</v>
      </c>
      <c r="N3074">
        <v>17229.89</v>
      </c>
      <c r="O3074" t="s">
        <v>19</v>
      </c>
      <c r="P3074" t="str">
        <f t="shared" ref="P3074:P3075" si="1633">IF(A3071&lt;30,"18-29",IF(A3071&lt;45,"30-44",IF(A3071&lt;60,"45-59",IF(A3071&lt;75,"60-74","75+"))))</f>
        <v>75+</v>
      </c>
      <c r="Q3074" t="str">
        <f>IF(PatientData[[#This Row],[bmi]]&lt;18.5,"Underweight",
IF(PatientData[[#This Row],[bmi]]&lt;25,"Normal",
IF(PatientData[[#This Row],[bmi]]&lt;30,"Overweight","Obese")))</f>
        <v>Obese</v>
      </c>
      <c r="R3074" t="str">
        <f t="shared" si="1600"/>
        <v>High BP</v>
      </c>
      <c r="S3074" t="str">
        <f t="shared" si="1601"/>
        <v>High Cost</v>
      </c>
    </row>
    <row r="3075" spans="1:19" x14ac:dyDescent="0.3">
      <c r="A3075">
        <v>55</v>
      </c>
      <c r="B3075" t="s">
        <v>15</v>
      </c>
      <c r="C3075">
        <v>27.3</v>
      </c>
      <c r="D3075">
        <v>118</v>
      </c>
      <c r="E3075">
        <v>68</v>
      </c>
      <c r="F3075">
        <v>213.2</v>
      </c>
      <c r="G3075">
        <v>145.4</v>
      </c>
      <c r="H3075">
        <v>79</v>
      </c>
      <c r="I3075">
        <v>0</v>
      </c>
      <c r="J3075" t="s">
        <v>24</v>
      </c>
      <c r="K3075" t="s">
        <v>17</v>
      </c>
      <c r="L3075" t="s">
        <v>25</v>
      </c>
      <c r="M3075">
        <v>3</v>
      </c>
      <c r="N3075">
        <v>6356.12</v>
      </c>
      <c r="O3075" t="s">
        <v>19</v>
      </c>
      <c r="P3075" t="str">
        <f t="shared" si="1633"/>
        <v>60-74</v>
      </c>
      <c r="Q3075" t="str">
        <f>IF(PatientData[[#This Row],[bmi]]&lt;18.5,"Underweight",
IF(PatientData[[#This Row],[bmi]]&lt;25,"Normal",
IF(PatientData[[#This Row],[bmi]]&lt;30,"Overweight","Obese")))</f>
        <v>Overweight</v>
      </c>
      <c r="R3075" t="str">
        <f t="shared" ref="R3075:R3138" si="1634">IF(AND(D3075&lt;120,E3075&lt;80),"Normal BP","High BP")</f>
        <v>Normal BP</v>
      </c>
      <c r="S3075" t="str">
        <f t="shared" ref="S3075:S3138" si="1635">IF(N3075&gt;15000,"High Cost","Normal Cost")</f>
        <v>Normal Cost</v>
      </c>
    </row>
    <row r="3076" spans="1:19" x14ac:dyDescent="0.3">
      <c r="A3076">
        <v>72</v>
      </c>
      <c r="B3076" t="s">
        <v>20</v>
      </c>
      <c r="C3076">
        <v>24.7</v>
      </c>
      <c r="D3076">
        <v>135</v>
      </c>
      <c r="E3076">
        <v>80</v>
      </c>
      <c r="F3076">
        <v>211.7</v>
      </c>
      <c r="G3076">
        <v>108.5</v>
      </c>
      <c r="H3076">
        <v>67</v>
      </c>
      <c r="I3076">
        <v>4</v>
      </c>
      <c r="J3076" t="s">
        <v>24</v>
      </c>
      <c r="K3076" t="s">
        <v>26</v>
      </c>
      <c r="L3076" t="s">
        <v>22</v>
      </c>
      <c r="M3076">
        <v>3.7</v>
      </c>
      <c r="N3076">
        <v>7031.28</v>
      </c>
      <c r="O3076" t="s">
        <v>23</v>
      </c>
      <c r="P3076" t="str">
        <f t="shared" ref="P3076:P3078" si="1636">IF(A3076&lt;30,"18-29",IF(A3076&lt;45,"30-44",IF(A3076&lt;60,"45-59",IF(A3076&lt;75,"60-74","75+"))))</f>
        <v>60-74</v>
      </c>
      <c r="Q3076" t="str">
        <f>IF(PatientData[[#This Row],[bmi]]&lt;18.5,"Underweight",
IF(PatientData[[#This Row],[bmi]]&lt;25,"Normal",
IF(PatientData[[#This Row],[bmi]]&lt;30,"Overweight","Obese")))</f>
        <v>Normal</v>
      </c>
      <c r="R3076" t="str">
        <f t="shared" si="1634"/>
        <v>High BP</v>
      </c>
      <c r="S3076" t="str">
        <f t="shared" si="1635"/>
        <v>Normal Cost</v>
      </c>
    </row>
    <row r="3077" spans="1:19" x14ac:dyDescent="0.3">
      <c r="A3077">
        <v>65</v>
      </c>
      <c r="B3077" t="s">
        <v>20</v>
      </c>
      <c r="C3077">
        <v>24.7</v>
      </c>
      <c r="D3077">
        <v>147</v>
      </c>
      <c r="E3077">
        <v>86</v>
      </c>
      <c r="F3077">
        <v>220.4</v>
      </c>
      <c r="G3077">
        <v>92.8</v>
      </c>
      <c r="H3077">
        <v>67</v>
      </c>
      <c r="I3077">
        <v>1</v>
      </c>
      <c r="J3077" t="s">
        <v>24</v>
      </c>
      <c r="K3077" t="s">
        <v>26</v>
      </c>
      <c r="L3077" t="s">
        <v>18</v>
      </c>
      <c r="M3077">
        <v>7</v>
      </c>
      <c r="N3077">
        <v>13040.99</v>
      </c>
      <c r="O3077" t="s">
        <v>19</v>
      </c>
      <c r="P3077" t="str">
        <f t="shared" si="1636"/>
        <v>60-74</v>
      </c>
      <c r="Q3077" t="str">
        <f>IF(PatientData[[#This Row],[bmi]]&lt;18.5,"Underweight",
IF(PatientData[[#This Row],[bmi]]&lt;25,"Normal",
IF(PatientData[[#This Row],[bmi]]&lt;30,"Overweight","Obese")))</f>
        <v>Normal</v>
      </c>
      <c r="R3077" t="str">
        <f t="shared" si="1634"/>
        <v>High BP</v>
      </c>
      <c r="S3077" t="str">
        <f t="shared" si="1635"/>
        <v>Normal Cost</v>
      </c>
    </row>
    <row r="3078" spans="1:19" x14ac:dyDescent="0.3">
      <c r="A3078">
        <v>57</v>
      </c>
      <c r="B3078" t="s">
        <v>20</v>
      </c>
      <c r="C3078">
        <v>24.7</v>
      </c>
      <c r="D3078">
        <v>115</v>
      </c>
      <c r="E3078">
        <v>63</v>
      </c>
      <c r="F3078">
        <v>213.7</v>
      </c>
      <c r="G3078">
        <v>107.3</v>
      </c>
      <c r="H3078">
        <v>86</v>
      </c>
      <c r="I3078">
        <v>1</v>
      </c>
      <c r="J3078" t="s">
        <v>16</v>
      </c>
      <c r="K3078" t="s">
        <v>21</v>
      </c>
      <c r="L3078" t="s">
        <v>18</v>
      </c>
      <c r="M3078">
        <v>7.2</v>
      </c>
      <c r="N3078">
        <v>16111.03</v>
      </c>
      <c r="O3078" t="s">
        <v>19</v>
      </c>
      <c r="P3078" t="str">
        <f t="shared" si="1636"/>
        <v>45-59</v>
      </c>
      <c r="Q3078" t="str">
        <f>IF(PatientData[[#This Row],[bmi]]&lt;18.5,"Underweight",
IF(PatientData[[#This Row],[bmi]]&lt;25,"Normal",
IF(PatientData[[#This Row],[bmi]]&lt;30,"Overweight","Obese")))</f>
        <v>Normal</v>
      </c>
      <c r="R3078" t="str">
        <f t="shared" si="1634"/>
        <v>Normal BP</v>
      </c>
      <c r="S3078" t="str">
        <f t="shared" si="1635"/>
        <v>High Cost</v>
      </c>
    </row>
    <row r="3079" spans="1:19" x14ac:dyDescent="0.3">
      <c r="A3079">
        <v>88</v>
      </c>
      <c r="B3079" t="s">
        <v>15</v>
      </c>
      <c r="C3079">
        <v>24.2</v>
      </c>
      <c r="D3079">
        <v>149</v>
      </c>
      <c r="E3079">
        <v>85</v>
      </c>
      <c r="F3079">
        <v>227.4</v>
      </c>
      <c r="G3079">
        <v>87.5</v>
      </c>
      <c r="H3079">
        <v>62</v>
      </c>
      <c r="I3079">
        <v>4</v>
      </c>
      <c r="J3079" t="s">
        <v>24</v>
      </c>
      <c r="K3079" t="s">
        <v>26</v>
      </c>
      <c r="L3079" t="s">
        <v>25</v>
      </c>
      <c r="M3079">
        <v>6.4</v>
      </c>
      <c r="N3079">
        <v>10752.59</v>
      </c>
      <c r="O3079" t="s">
        <v>19</v>
      </c>
      <c r="P3079" t="str">
        <f t="shared" ref="P3079:P3080" si="1637">IF(A3076&lt;30,"18-29",IF(A3076&lt;45,"30-44",IF(A3076&lt;60,"45-59",IF(A3076&lt;75,"60-74","75+"))))</f>
        <v>60-74</v>
      </c>
      <c r="Q3079" t="str">
        <f>IF(PatientData[[#This Row],[bmi]]&lt;18.5,"Underweight",
IF(PatientData[[#This Row],[bmi]]&lt;25,"Normal",
IF(PatientData[[#This Row],[bmi]]&lt;30,"Overweight","Obese")))</f>
        <v>Normal</v>
      </c>
      <c r="R3079" t="str">
        <f t="shared" si="1634"/>
        <v>High BP</v>
      </c>
      <c r="S3079" t="str">
        <f t="shared" si="1635"/>
        <v>Normal Cost</v>
      </c>
    </row>
    <row r="3080" spans="1:19" x14ac:dyDescent="0.3">
      <c r="A3080">
        <v>60</v>
      </c>
      <c r="B3080" t="s">
        <v>15</v>
      </c>
      <c r="C3080">
        <v>22.4</v>
      </c>
      <c r="D3080">
        <v>132</v>
      </c>
      <c r="E3080">
        <v>83</v>
      </c>
      <c r="F3080">
        <v>206.2</v>
      </c>
      <c r="G3080">
        <v>161.5</v>
      </c>
      <c r="H3080">
        <v>66</v>
      </c>
      <c r="I3080">
        <v>1</v>
      </c>
      <c r="J3080" t="s">
        <v>27</v>
      </c>
      <c r="K3080" t="s">
        <v>17</v>
      </c>
      <c r="L3080" t="s">
        <v>25</v>
      </c>
      <c r="M3080">
        <v>4.5999999999999996</v>
      </c>
      <c r="N3080">
        <v>8744.32</v>
      </c>
      <c r="O3080" t="s">
        <v>19</v>
      </c>
      <c r="P3080" t="str">
        <f t="shared" si="1637"/>
        <v>60-74</v>
      </c>
      <c r="Q3080" t="str">
        <f>IF(PatientData[[#This Row],[bmi]]&lt;18.5,"Underweight",
IF(PatientData[[#This Row],[bmi]]&lt;25,"Normal",
IF(PatientData[[#This Row],[bmi]]&lt;30,"Overweight","Obese")))</f>
        <v>Normal</v>
      </c>
      <c r="R3080" t="str">
        <f t="shared" si="1634"/>
        <v>High BP</v>
      </c>
      <c r="S3080" t="str">
        <f t="shared" si="1635"/>
        <v>Normal Cost</v>
      </c>
    </row>
    <row r="3081" spans="1:19" x14ac:dyDescent="0.3">
      <c r="A3081">
        <v>59</v>
      </c>
      <c r="B3081" t="s">
        <v>20</v>
      </c>
      <c r="C3081">
        <v>24.7</v>
      </c>
      <c r="D3081">
        <v>118</v>
      </c>
      <c r="E3081">
        <v>74</v>
      </c>
      <c r="F3081">
        <v>240.3</v>
      </c>
      <c r="G3081">
        <v>109.4</v>
      </c>
      <c r="H3081">
        <v>78</v>
      </c>
      <c r="I3081">
        <v>0</v>
      </c>
      <c r="J3081" t="s">
        <v>24</v>
      </c>
      <c r="K3081" t="s">
        <v>21</v>
      </c>
      <c r="L3081" t="s">
        <v>18</v>
      </c>
      <c r="M3081">
        <v>9.1</v>
      </c>
      <c r="N3081">
        <v>16610.490000000002</v>
      </c>
      <c r="O3081" t="s">
        <v>19</v>
      </c>
      <c r="P3081" t="str">
        <f t="shared" ref="P3081:P3083" si="1638">IF(A3081&lt;30,"18-29",IF(A3081&lt;45,"30-44",IF(A3081&lt;60,"45-59",IF(A3081&lt;75,"60-74","75+"))))</f>
        <v>45-59</v>
      </c>
      <c r="Q3081" t="str">
        <f>IF(PatientData[[#This Row],[bmi]]&lt;18.5,"Underweight",
IF(PatientData[[#This Row],[bmi]]&lt;25,"Normal",
IF(PatientData[[#This Row],[bmi]]&lt;30,"Overweight","Obese")))</f>
        <v>Normal</v>
      </c>
      <c r="R3081" t="str">
        <f t="shared" si="1634"/>
        <v>Normal BP</v>
      </c>
      <c r="S3081" t="str">
        <f t="shared" si="1635"/>
        <v>High Cost</v>
      </c>
    </row>
    <row r="3082" spans="1:19" x14ac:dyDescent="0.3">
      <c r="A3082">
        <v>84</v>
      </c>
      <c r="B3082" t="s">
        <v>20</v>
      </c>
      <c r="C3082">
        <v>24.7</v>
      </c>
      <c r="D3082">
        <v>120</v>
      </c>
      <c r="E3082">
        <v>76</v>
      </c>
      <c r="F3082">
        <v>269.60000000000002</v>
      </c>
      <c r="G3082">
        <v>91.6</v>
      </c>
      <c r="H3082">
        <v>90</v>
      </c>
      <c r="I3082">
        <v>2</v>
      </c>
      <c r="J3082" t="s">
        <v>27</v>
      </c>
      <c r="K3082" t="s">
        <v>26</v>
      </c>
      <c r="L3082" t="s">
        <v>22</v>
      </c>
      <c r="M3082">
        <v>5</v>
      </c>
      <c r="N3082">
        <v>9277.2199999999993</v>
      </c>
      <c r="O3082" t="s">
        <v>19</v>
      </c>
      <c r="P3082" t="str">
        <f t="shared" si="1638"/>
        <v>75+</v>
      </c>
      <c r="Q3082" t="str">
        <f>IF(PatientData[[#This Row],[bmi]]&lt;18.5,"Underweight",
IF(PatientData[[#This Row],[bmi]]&lt;25,"Normal",
IF(PatientData[[#This Row],[bmi]]&lt;30,"Overweight","Obese")))</f>
        <v>Normal</v>
      </c>
      <c r="R3082" t="str">
        <f t="shared" si="1634"/>
        <v>High BP</v>
      </c>
      <c r="S3082" t="str">
        <f t="shared" si="1635"/>
        <v>Normal Cost</v>
      </c>
    </row>
    <row r="3083" spans="1:19" x14ac:dyDescent="0.3">
      <c r="A3083">
        <v>56</v>
      </c>
      <c r="B3083" t="s">
        <v>20</v>
      </c>
      <c r="C3083">
        <v>24.7</v>
      </c>
      <c r="D3083">
        <v>119</v>
      </c>
      <c r="E3083">
        <v>63</v>
      </c>
      <c r="F3083">
        <v>220.5</v>
      </c>
      <c r="G3083">
        <v>88</v>
      </c>
      <c r="H3083">
        <v>94</v>
      </c>
      <c r="I3083">
        <v>3</v>
      </c>
      <c r="J3083" t="s">
        <v>16</v>
      </c>
      <c r="K3083" t="s">
        <v>26</v>
      </c>
      <c r="L3083" t="s">
        <v>18</v>
      </c>
      <c r="M3083">
        <v>4.9000000000000004</v>
      </c>
      <c r="N3083">
        <v>11290.26</v>
      </c>
      <c r="O3083" t="s">
        <v>19</v>
      </c>
      <c r="P3083" t="str">
        <f t="shared" si="1638"/>
        <v>45-59</v>
      </c>
      <c r="Q3083" t="str">
        <f>IF(PatientData[[#This Row],[bmi]]&lt;18.5,"Underweight",
IF(PatientData[[#This Row],[bmi]]&lt;25,"Normal",
IF(PatientData[[#This Row],[bmi]]&lt;30,"Overweight","Obese")))</f>
        <v>Normal</v>
      </c>
      <c r="R3083" t="str">
        <f t="shared" si="1634"/>
        <v>Normal BP</v>
      </c>
      <c r="S3083" t="str">
        <f t="shared" si="1635"/>
        <v>Normal Cost</v>
      </c>
    </row>
    <row r="3084" spans="1:19" x14ac:dyDescent="0.3">
      <c r="A3084">
        <v>84</v>
      </c>
      <c r="B3084" t="s">
        <v>15</v>
      </c>
      <c r="C3084">
        <v>36.799999999999997</v>
      </c>
      <c r="D3084">
        <v>140</v>
      </c>
      <c r="E3084">
        <v>79</v>
      </c>
      <c r="F3084">
        <v>235.2</v>
      </c>
      <c r="G3084">
        <v>108.9</v>
      </c>
      <c r="H3084">
        <v>55</v>
      </c>
      <c r="I3084">
        <v>0</v>
      </c>
      <c r="J3084" t="s">
        <v>24</v>
      </c>
      <c r="K3084" t="s">
        <v>28</v>
      </c>
      <c r="L3084" t="s">
        <v>25</v>
      </c>
      <c r="M3084">
        <v>5.0999999999999996</v>
      </c>
      <c r="N3084">
        <v>14069.91</v>
      </c>
      <c r="O3084" t="s">
        <v>23</v>
      </c>
      <c r="P3084" t="str">
        <f t="shared" ref="P3084" si="1639">IF(A3081&lt;30,"18-29",IF(A3081&lt;45,"30-44",IF(A3081&lt;60,"45-59",IF(A3081&lt;75,"60-74","75+"))))</f>
        <v>45-59</v>
      </c>
      <c r="Q3084" t="str">
        <f>IF(PatientData[[#This Row],[bmi]]&lt;18.5,"Underweight",
IF(PatientData[[#This Row],[bmi]]&lt;25,"Normal",
IF(PatientData[[#This Row],[bmi]]&lt;30,"Overweight","Obese")))</f>
        <v>Obese</v>
      </c>
      <c r="R3084" t="str">
        <f t="shared" si="1634"/>
        <v>High BP</v>
      </c>
      <c r="S3084" t="str">
        <f t="shared" si="1635"/>
        <v>Normal Cost</v>
      </c>
    </row>
    <row r="3085" spans="1:19" x14ac:dyDescent="0.3">
      <c r="A3085">
        <v>54</v>
      </c>
      <c r="B3085" t="s">
        <v>20</v>
      </c>
      <c r="C3085">
        <v>24.7</v>
      </c>
      <c r="D3085">
        <v>122</v>
      </c>
      <c r="E3085">
        <v>73</v>
      </c>
      <c r="F3085">
        <v>192.4</v>
      </c>
      <c r="G3085">
        <v>100.5</v>
      </c>
      <c r="H3085">
        <v>87</v>
      </c>
      <c r="I3085">
        <v>2</v>
      </c>
      <c r="J3085" t="s">
        <v>16</v>
      </c>
      <c r="K3085" t="s">
        <v>28</v>
      </c>
      <c r="L3085" t="s">
        <v>25</v>
      </c>
      <c r="M3085">
        <v>8.4</v>
      </c>
      <c r="N3085">
        <v>18398.53</v>
      </c>
      <c r="O3085" t="s">
        <v>19</v>
      </c>
      <c r="P3085" t="str">
        <f t="shared" ref="P3085:P3087" si="1640">IF(A3085&lt;30,"18-29",IF(A3085&lt;45,"30-44",IF(A3085&lt;60,"45-59",IF(A3085&lt;75,"60-74","75+"))))</f>
        <v>45-59</v>
      </c>
      <c r="Q3085" t="str">
        <f>IF(PatientData[[#This Row],[bmi]]&lt;18.5,"Underweight",
IF(PatientData[[#This Row],[bmi]]&lt;25,"Normal",
IF(PatientData[[#This Row],[bmi]]&lt;30,"Overweight","Obese")))</f>
        <v>Normal</v>
      </c>
      <c r="R3085" t="str">
        <f t="shared" si="1634"/>
        <v>High BP</v>
      </c>
      <c r="S3085" t="str">
        <f t="shared" si="1635"/>
        <v>High Cost</v>
      </c>
    </row>
    <row r="3086" spans="1:19" x14ac:dyDescent="0.3">
      <c r="A3086">
        <v>54</v>
      </c>
      <c r="B3086" t="s">
        <v>20</v>
      </c>
      <c r="C3086">
        <v>24.7</v>
      </c>
      <c r="D3086">
        <v>109</v>
      </c>
      <c r="E3086">
        <v>64</v>
      </c>
      <c r="F3086">
        <v>241.9</v>
      </c>
      <c r="G3086">
        <v>88.9</v>
      </c>
      <c r="H3086">
        <v>78</v>
      </c>
      <c r="I3086">
        <v>2</v>
      </c>
      <c r="J3086" t="s">
        <v>24</v>
      </c>
      <c r="K3086" t="s">
        <v>21</v>
      </c>
      <c r="L3086" t="s">
        <v>18</v>
      </c>
      <c r="M3086">
        <v>4.2</v>
      </c>
      <c r="N3086">
        <v>10285.129999999999</v>
      </c>
      <c r="O3086" t="s">
        <v>19</v>
      </c>
      <c r="P3086" t="str">
        <f t="shared" si="1640"/>
        <v>45-59</v>
      </c>
      <c r="Q3086" t="str">
        <f>IF(PatientData[[#This Row],[bmi]]&lt;18.5,"Underweight",
IF(PatientData[[#This Row],[bmi]]&lt;25,"Normal",
IF(PatientData[[#This Row],[bmi]]&lt;30,"Overweight","Obese")))</f>
        <v>Normal</v>
      </c>
      <c r="R3086" t="str">
        <f t="shared" si="1634"/>
        <v>Normal BP</v>
      </c>
      <c r="S3086" t="str">
        <f t="shared" si="1635"/>
        <v>Normal Cost</v>
      </c>
    </row>
    <row r="3087" spans="1:19" x14ac:dyDescent="0.3">
      <c r="A3087">
        <v>85</v>
      </c>
      <c r="B3087" t="s">
        <v>20</v>
      </c>
      <c r="C3087">
        <v>24.7</v>
      </c>
      <c r="D3087">
        <v>129</v>
      </c>
      <c r="E3087">
        <v>68</v>
      </c>
      <c r="F3087">
        <v>253.8</v>
      </c>
      <c r="G3087">
        <v>101.4</v>
      </c>
      <c r="H3087">
        <v>68</v>
      </c>
      <c r="I3087">
        <v>5</v>
      </c>
      <c r="J3087" t="s">
        <v>27</v>
      </c>
      <c r="K3087" t="s">
        <v>21</v>
      </c>
      <c r="L3087" t="s">
        <v>18</v>
      </c>
      <c r="M3087">
        <v>7.6</v>
      </c>
      <c r="N3087">
        <v>15751.02</v>
      </c>
      <c r="O3087" t="s">
        <v>23</v>
      </c>
      <c r="P3087" t="str">
        <f t="shared" si="1640"/>
        <v>75+</v>
      </c>
      <c r="Q3087" t="str">
        <f>IF(PatientData[[#This Row],[bmi]]&lt;18.5,"Underweight",
IF(PatientData[[#This Row],[bmi]]&lt;25,"Normal",
IF(PatientData[[#This Row],[bmi]]&lt;30,"Overweight","Obese")))</f>
        <v>Normal</v>
      </c>
      <c r="R3087" t="str">
        <f t="shared" si="1634"/>
        <v>High BP</v>
      </c>
      <c r="S3087" t="str">
        <f t="shared" si="1635"/>
        <v>High Cost</v>
      </c>
    </row>
    <row r="3088" spans="1:19" x14ac:dyDescent="0.3">
      <c r="A3088">
        <v>37</v>
      </c>
      <c r="B3088" t="s">
        <v>15</v>
      </c>
      <c r="C3088">
        <v>27.2</v>
      </c>
      <c r="D3088">
        <v>137</v>
      </c>
      <c r="E3088">
        <v>76</v>
      </c>
      <c r="F3088">
        <v>208.7</v>
      </c>
      <c r="G3088">
        <v>132</v>
      </c>
      <c r="H3088">
        <v>78</v>
      </c>
      <c r="I3088">
        <v>2</v>
      </c>
      <c r="J3088" t="s">
        <v>16</v>
      </c>
      <c r="K3088" t="s">
        <v>26</v>
      </c>
      <c r="L3088" t="s">
        <v>18</v>
      </c>
      <c r="M3088">
        <v>21</v>
      </c>
      <c r="N3088">
        <v>32232.799999999999</v>
      </c>
      <c r="O3088" t="s">
        <v>23</v>
      </c>
      <c r="P3088" t="str">
        <f t="shared" ref="P3088:P3089" si="1641">IF(A3085&lt;30,"18-29",IF(A3085&lt;45,"30-44",IF(A3085&lt;60,"45-59",IF(A3085&lt;75,"60-74","75+"))))</f>
        <v>45-59</v>
      </c>
      <c r="Q3088" t="str">
        <f>IF(PatientData[[#This Row],[bmi]]&lt;18.5,"Underweight",
IF(PatientData[[#This Row],[bmi]]&lt;25,"Normal",
IF(PatientData[[#This Row],[bmi]]&lt;30,"Overweight","Obese")))</f>
        <v>Overweight</v>
      </c>
      <c r="R3088" t="str">
        <f t="shared" si="1634"/>
        <v>High BP</v>
      </c>
      <c r="S3088" t="str">
        <f t="shared" si="1635"/>
        <v>High Cost</v>
      </c>
    </row>
    <row r="3089" spans="1:19" x14ac:dyDescent="0.3">
      <c r="A3089">
        <v>69</v>
      </c>
      <c r="B3089" t="s">
        <v>15</v>
      </c>
      <c r="C3089">
        <v>20.3</v>
      </c>
      <c r="D3089">
        <v>117</v>
      </c>
      <c r="E3089">
        <v>75</v>
      </c>
      <c r="F3089">
        <v>201.9</v>
      </c>
      <c r="G3089">
        <v>103.8</v>
      </c>
      <c r="H3089">
        <v>60</v>
      </c>
      <c r="I3089">
        <v>4</v>
      </c>
      <c r="J3089" t="s">
        <v>27</v>
      </c>
      <c r="K3089" t="s">
        <v>26</v>
      </c>
      <c r="L3089" t="s">
        <v>18</v>
      </c>
      <c r="M3089">
        <v>1.1000000000000001</v>
      </c>
      <c r="N3089">
        <v>3781.4</v>
      </c>
      <c r="O3089" t="s">
        <v>19</v>
      </c>
      <c r="P3089" t="str">
        <f t="shared" si="1641"/>
        <v>45-59</v>
      </c>
      <c r="Q3089" t="str">
        <f>IF(PatientData[[#This Row],[bmi]]&lt;18.5,"Underweight",
IF(PatientData[[#This Row],[bmi]]&lt;25,"Normal",
IF(PatientData[[#This Row],[bmi]]&lt;30,"Overweight","Obese")))</f>
        <v>Normal</v>
      </c>
      <c r="R3089" t="str">
        <f t="shared" si="1634"/>
        <v>Normal BP</v>
      </c>
      <c r="S3089" t="str">
        <f t="shared" si="1635"/>
        <v>Normal Cost</v>
      </c>
    </row>
    <row r="3090" spans="1:19" x14ac:dyDescent="0.3">
      <c r="A3090">
        <v>70</v>
      </c>
      <c r="B3090" t="s">
        <v>20</v>
      </c>
      <c r="C3090">
        <v>24.7</v>
      </c>
      <c r="D3090">
        <v>129</v>
      </c>
      <c r="E3090">
        <v>76</v>
      </c>
      <c r="F3090">
        <v>224.1</v>
      </c>
      <c r="G3090">
        <v>130.80000000000001</v>
      </c>
      <c r="H3090">
        <v>102</v>
      </c>
      <c r="I3090">
        <v>1</v>
      </c>
      <c r="J3090" t="s">
        <v>16</v>
      </c>
      <c r="K3090" t="s">
        <v>17</v>
      </c>
      <c r="L3090" t="s">
        <v>22</v>
      </c>
      <c r="M3090">
        <v>7.5</v>
      </c>
      <c r="N3090">
        <v>12599.71</v>
      </c>
      <c r="O3090" t="s">
        <v>19</v>
      </c>
      <c r="P3090" t="str">
        <f t="shared" ref="P3090" si="1642">IF(A3090&lt;30,"18-29",IF(A3090&lt;45,"30-44",IF(A3090&lt;60,"45-59",IF(A3090&lt;75,"60-74","75+"))))</f>
        <v>60-74</v>
      </c>
      <c r="Q3090" t="str">
        <f>IF(PatientData[[#This Row],[bmi]]&lt;18.5,"Underweight",
IF(PatientData[[#This Row],[bmi]]&lt;25,"Normal",
IF(PatientData[[#This Row],[bmi]]&lt;30,"Overweight","Obese")))</f>
        <v>Normal</v>
      </c>
      <c r="R3090" t="str">
        <f t="shared" si="1634"/>
        <v>High BP</v>
      </c>
      <c r="S3090" t="str">
        <f t="shared" si="1635"/>
        <v>Normal Cost</v>
      </c>
    </row>
    <row r="3091" spans="1:19" x14ac:dyDescent="0.3">
      <c r="A3091">
        <v>70</v>
      </c>
      <c r="B3091" t="s">
        <v>15</v>
      </c>
      <c r="C3091">
        <v>29.8</v>
      </c>
      <c r="D3091">
        <v>136</v>
      </c>
      <c r="E3091">
        <v>77</v>
      </c>
      <c r="F3091">
        <v>243.6</v>
      </c>
      <c r="G3091">
        <v>121</v>
      </c>
      <c r="H3091">
        <v>74</v>
      </c>
      <c r="I3091">
        <v>1</v>
      </c>
      <c r="J3091" t="s">
        <v>24</v>
      </c>
      <c r="K3091" t="s">
        <v>26</v>
      </c>
      <c r="L3091" t="s">
        <v>18</v>
      </c>
      <c r="M3091">
        <v>8</v>
      </c>
      <c r="N3091">
        <v>17046.490000000002</v>
      </c>
      <c r="O3091" t="s">
        <v>19</v>
      </c>
      <c r="P3091" t="str">
        <f t="shared" ref="P3091:P3092" si="1643">IF(A3088&lt;30,"18-29",IF(A3088&lt;45,"30-44",IF(A3088&lt;60,"45-59",IF(A3088&lt;75,"60-74","75+"))))</f>
        <v>30-44</v>
      </c>
      <c r="Q3091" t="str">
        <f>IF(PatientData[[#This Row],[bmi]]&lt;18.5,"Underweight",
IF(PatientData[[#This Row],[bmi]]&lt;25,"Normal",
IF(PatientData[[#This Row],[bmi]]&lt;30,"Overweight","Obese")))</f>
        <v>Overweight</v>
      </c>
      <c r="R3091" t="str">
        <f t="shared" si="1634"/>
        <v>High BP</v>
      </c>
      <c r="S3091" t="str">
        <f t="shared" si="1635"/>
        <v>High Cost</v>
      </c>
    </row>
    <row r="3092" spans="1:19" x14ac:dyDescent="0.3">
      <c r="A3092">
        <v>41</v>
      </c>
      <c r="B3092" t="s">
        <v>15</v>
      </c>
      <c r="C3092">
        <v>35.9</v>
      </c>
      <c r="D3092">
        <v>128</v>
      </c>
      <c r="E3092">
        <v>76</v>
      </c>
      <c r="F3092">
        <v>236.3</v>
      </c>
      <c r="G3092">
        <v>143.5</v>
      </c>
      <c r="H3092">
        <v>83</v>
      </c>
      <c r="I3092">
        <v>1</v>
      </c>
      <c r="J3092" t="s">
        <v>16</v>
      </c>
      <c r="K3092" t="s">
        <v>17</v>
      </c>
      <c r="L3092" t="s">
        <v>22</v>
      </c>
      <c r="M3092">
        <v>7.1</v>
      </c>
      <c r="N3092">
        <v>12371.68</v>
      </c>
      <c r="O3092" t="s">
        <v>19</v>
      </c>
      <c r="P3092" t="str">
        <f t="shared" si="1643"/>
        <v>60-74</v>
      </c>
      <c r="Q3092" t="str">
        <f>IF(PatientData[[#This Row],[bmi]]&lt;18.5,"Underweight",
IF(PatientData[[#This Row],[bmi]]&lt;25,"Normal",
IF(PatientData[[#This Row],[bmi]]&lt;30,"Overweight","Obese")))</f>
        <v>Obese</v>
      </c>
      <c r="R3092" t="str">
        <f t="shared" si="1634"/>
        <v>High BP</v>
      </c>
      <c r="S3092" t="str">
        <f t="shared" si="1635"/>
        <v>Normal Cost</v>
      </c>
    </row>
    <row r="3093" spans="1:19" x14ac:dyDescent="0.3">
      <c r="A3093">
        <v>65</v>
      </c>
      <c r="B3093" t="s">
        <v>20</v>
      </c>
      <c r="C3093">
        <v>24.7</v>
      </c>
      <c r="D3093">
        <v>121</v>
      </c>
      <c r="E3093">
        <v>70</v>
      </c>
      <c r="F3093">
        <v>202.3</v>
      </c>
      <c r="G3093">
        <v>116.7</v>
      </c>
      <c r="H3093">
        <v>110</v>
      </c>
      <c r="I3093">
        <v>1</v>
      </c>
      <c r="J3093" t="s">
        <v>16</v>
      </c>
      <c r="K3093" t="s">
        <v>17</v>
      </c>
      <c r="L3093" t="s">
        <v>18</v>
      </c>
      <c r="M3093">
        <v>6.5</v>
      </c>
      <c r="N3093">
        <v>13203.72</v>
      </c>
      <c r="O3093" t="s">
        <v>19</v>
      </c>
      <c r="P3093" t="str">
        <f t="shared" ref="P3093" si="1644">IF(A3093&lt;30,"18-29",IF(A3093&lt;45,"30-44",IF(A3093&lt;60,"45-59",IF(A3093&lt;75,"60-74","75+"))))</f>
        <v>60-74</v>
      </c>
      <c r="Q3093" t="str">
        <f>IF(PatientData[[#This Row],[bmi]]&lt;18.5,"Underweight",
IF(PatientData[[#This Row],[bmi]]&lt;25,"Normal",
IF(PatientData[[#This Row],[bmi]]&lt;30,"Overweight","Obese")))</f>
        <v>Normal</v>
      </c>
      <c r="R3093" t="str">
        <f t="shared" si="1634"/>
        <v>High BP</v>
      </c>
      <c r="S3093" t="str">
        <f t="shared" si="1635"/>
        <v>Normal Cost</v>
      </c>
    </row>
    <row r="3094" spans="1:19" x14ac:dyDescent="0.3">
      <c r="A3094">
        <v>63</v>
      </c>
      <c r="B3094" t="s">
        <v>15</v>
      </c>
      <c r="C3094">
        <v>13.5</v>
      </c>
      <c r="D3094">
        <v>139</v>
      </c>
      <c r="E3094">
        <v>83</v>
      </c>
      <c r="F3094">
        <v>181.3</v>
      </c>
      <c r="G3094">
        <v>82.8</v>
      </c>
      <c r="H3094">
        <v>104</v>
      </c>
      <c r="I3094">
        <v>2</v>
      </c>
      <c r="J3094" t="s">
        <v>16</v>
      </c>
      <c r="K3094" t="s">
        <v>26</v>
      </c>
      <c r="L3094" t="s">
        <v>25</v>
      </c>
      <c r="M3094">
        <v>6.5</v>
      </c>
      <c r="N3094">
        <v>14172.07</v>
      </c>
      <c r="O3094" t="s">
        <v>19</v>
      </c>
      <c r="P3094" t="str">
        <f t="shared" ref="P3094" si="1645">IF(A3091&lt;30,"18-29",IF(A3091&lt;45,"30-44",IF(A3091&lt;60,"45-59",IF(A3091&lt;75,"60-74","75+"))))</f>
        <v>60-74</v>
      </c>
      <c r="Q3094" t="str">
        <f>IF(PatientData[[#This Row],[bmi]]&lt;18.5,"Underweight",
IF(PatientData[[#This Row],[bmi]]&lt;25,"Normal",
IF(PatientData[[#This Row],[bmi]]&lt;30,"Overweight","Obese")))</f>
        <v>Underweight</v>
      </c>
      <c r="R3094" t="str">
        <f t="shared" si="1634"/>
        <v>High BP</v>
      </c>
      <c r="S3094" t="str">
        <f t="shared" si="1635"/>
        <v>Normal Cost</v>
      </c>
    </row>
    <row r="3095" spans="1:19" x14ac:dyDescent="0.3">
      <c r="A3095">
        <v>46</v>
      </c>
      <c r="B3095" t="s">
        <v>20</v>
      </c>
      <c r="C3095">
        <v>24.7</v>
      </c>
      <c r="D3095">
        <v>127</v>
      </c>
      <c r="E3095">
        <v>67</v>
      </c>
      <c r="F3095">
        <v>222.5</v>
      </c>
      <c r="G3095">
        <v>126.3</v>
      </c>
      <c r="H3095">
        <v>70</v>
      </c>
      <c r="I3095">
        <v>5</v>
      </c>
      <c r="J3095" t="s">
        <v>27</v>
      </c>
      <c r="K3095" t="s">
        <v>17</v>
      </c>
      <c r="L3095" t="s">
        <v>18</v>
      </c>
      <c r="M3095">
        <v>1.2</v>
      </c>
      <c r="N3095">
        <v>3737.27</v>
      </c>
      <c r="O3095" t="s">
        <v>19</v>
      </c>
      <c r="P3095" t="str">
        <f t="shared" ref="P3095" si="1646">IF(A3095&lt;30,"18-29",IF(A3095&lt;45,"30-44",IF(A3095&lt;60,"45-59",IF(A3095&lt;75,"60-74","75+"))))</f>
        <v>45-59</v>
      </c>
      <c r="Q3095" t="str">
        <f>IF(PatientData[[#This Row],[bmi]]&lt;18.5,"Underweight",
IF(PatientData[[#This Row],[bmi]]&lt;25,"Normal",
IF(PatientData[[#This Row],[bmi]]&lt;30,"Overweight","Obese")))</f>
        <v>Normal</v>
      </c>
      <c r="R3095" t="str">
        <f t="shared" si="1634"/>
        <v>High BP</v>
      </c>
      <c r="S3095" t="str">
        <f t="shared" si="1635"/>
        <v>Normal Cost</v>
      </c>
    </row>
    <row r="3096" spans="1:19" x14ac:dyDescent="0.3">
      <c r="A3096">
        <v>94</v>
      </c>
      <c r="B3096" t="s">
        <v>15</v>
      </c>
      <c r="C3096">
        <v>26.6</v>
      </c>
      <c r="D3096">
        <v>140</v>
      </c>
      <c r="E3096">
        <v>94</v>
      </c>
      <c r="F3096">
        <v>257.10000000000002</v>
      </c>
      <c r="G3096">
        <v>108.7</v>
      </c>
      <c r="H3096">
        <v>64</v>
      </c>
      <c r="I3096">
        <v>1</v>
      </c>
      <c r="J3096" t="s">
        <v>27</v>
      </c>
      <c r="K3096" t="s">
        <v>21</v>
      </c>
      <c r="L3096" t="s">
        <v>25</v>
      </c>
      <c r="M3096">
        <v>3.8</v>
      </c>
      <c r="N3096">
        <v>10881.09</v>
      </c>
      <c r="O3096" t="s">
        <v>19</v>
      </c>
      <c r="P3096" t="str">
        <f t="shared" ref="P3096" si="1647">IF(A3093&lt;30,"18-29",IF(A3093&lt;45,"30-44",IF(A3093&lt;60,"45-59",IF(A3093&lt;75,"60-74","75+"))))</f>
        <v>60-74</v>
      </c>
      <c r="Q3096" t="str">
        <f>IF(PatientData[[#This Row],[bmi]]&lt;18.5,"Underweight",
IF(PatientData[[#This Row],[bmi]]&lt;25,"Normal",
IF(PatientData[[#This Row],[bmi]]&lt;30,"Overweight","Obese")))</f>
        <v>Overweight</v>
      </c>
      <c r="R3096" t="str">
        <f t="shared" si="1634"/>
        <v>High BP</v>
      </c>
      <c r="S3096" t="str">
        <f t="shared" si="1635"/>
        <v>Normal Cost</v>
      </c>
    </row>
    <row r="3097" spans="1:19" x14ac:dyDescent="0.3">
      <c r="A3097">
        <v>72</v>
      </c>
      <c r="B3097" t="s">
        <v>20</v>
      </c>
      <c r="C3097">
        <v>24.7</v>
      </c>
      <c r="D3097">
        <v>136</v>
      </c>
      <c r="E3097">
        <v>87</v>
      </c>
      <c r="F3097">
        <v>201.7</v>
      </c>
      <c r="G3097">
        <v>187.5</v>
      </c>
      <c r="H3097">
        <v>91</v>
      </c>
      <c r="I3097">
        <v>0</v>
      </c>
      <c r="J3097" t="s">
        <v>16</v>
      </c>
      <c r="K3097" t="s">
        <v>17</v>
      </c>
      <c r="L3097" t="s">
        <v>18</v>
      </c>
      <c r="M3097">
        <v>4.7</v>
      </c>
      <c r="N3097">
        <v>7872.33</v>
      </c>
      <c r="O3097" t="s">
        <v>19</v>
      </c>
      <c r="P3097" t="str">
        <f t="shared" ref="P3097:P3098" si="1648">IF(A3097&lt;30,"18-29",IF(A3097&lt;45,"30-44",IF(A3097&lt;60,"45-59",IF(A3097&lt;75,"60-74","75+"))))</f>
        <v>60-74</v>
      </c>
      <c r="Q3097" t="str">
        <f>IF(PatientData[[#This Row],[bmi]]&lt;18.5,"Underweight",
IF(PatientData[[#This Row],[bmi]]&lt;25,"Normal",
IF(PatientData[[#This Row],[bmi]]&lt;30,"Overweight","Obese")))</f>
        <v>Normal</v>
      </c>
      <c r="R3097" t="str">
        <f t="shared" si="1634"/>
        <v>High BP</v>
      </c>
      <c r="S3097" t="str">
        <f t="shared" si="1635"/>
        <v>Normal Cost</v>
      </c>
    </row>
    <row r="3098" spans="1:19" x14ac:dyDescent="0.3">
      <c r="A3098">
        <v>75</v>
      </c>
      <c r="B3098" t="s">
        <v>20</v>
      </c>
      <c r="C3098">
        <v>24.7</v>
      </c>
      <c r="D3098">
        <v>140</v>
      </c>
      <c r="E3098">
        <v>83</v>
      </c>
      <c r="F3098">
        <v>244</v>
      </c>
      <c r="G3098">
        <v>104.1</v>
      </c>
      <c r="H3098">
        <v>79</v>
      </c>
      <c r="I3098">
        <v>0</v>
      </c>
      <c r="J3098" t="s">
        <v>24</v>
      </c>
      <c r="K3098" t="s">
        <v>26</v>
      </c>
      <c r="L3098" t="s">
        <v>18</v>
      </c>
      <c r="M3098">
        <v>5.7</v>
      </c>
      <c r="N3098">
        <v>10065.200000000001</v>
      </c>
      <c r="O3098" t="s">
        <v>19</v>
      </c>
      <c r="P3098" t="str">
        <f t="shared" si="1648"/>
        <v>75+</v>
      </c>
      <c r="Q3098" t="str">
        <f>IF(PatientData[[#This Row],[bmi]]&lt;18.5,"Underweight",
IF(PatientData[[#This Row],[bmi]]&lt;25,"Normal",
IF(PatientData[[#This Row],[bmi]]&lt;30,"Overweight","Obese")))</f>
        <v>Normal</v>
      </c>
      <c r="R3098" t="str">
        <f t="shared" si="1634"/>
        <v>High BP</v>
      </c>
      <c r="S3098" t="str">
        <f t="shared" si="1635"/>
        <v>Normal Cost</v>
      </c>
    </row>
    <row r="3099" spans="1:19" x14ac:dyDescent="0.3">
      <c r="A3099">
        <v>77</v>
      </c>
      <c r="B3099" t="s">
        <v>15</v>
      </c>
      <c r="C3099">
        <v>26.7</v>
      </c>
      <c r="D3099">
        <v>141</v>
      </c>
      <c r="E3099">
        <v>83</v>
      </c>
      <c r="F3099">
        <v>197.3</v>
      </c>
      <c r="G3099">
        <v>156.6</v>
      </c>
      <c r="H3099">
        <v>76</v>
      </c>
      <c r="I3099">
        <v>0</v>
      </c>
      <c r="J3099" t="s">
        <v>16</v>
      </c>
      <c r="K3099" t="s">
        <v>17</v>
      </c>
      <c r="L3099" t="s">
        <v>18</v>
      </c>
      <c r="M3099">
        <v>14</v>
      </c>
      <c r="N3099">
        <v>29353.95</v>
      </c>
      <c r="O3099" t="s">
        <v>19</v>
      </c>
      <c r="P3099" t="str">
        <f t="shared" ref="P3099:P3102" si="1649">IF(A3096&lt;30,"18-29",IF(A3096&lt;45,"30-44",IF(A3096&lt;60,"45-59",IF(A3096&lt;75,"60-74","75+"))))</f>
        <v>75+</v>
      </c>
      <c r="Q3099" t="str">
        <f>IF(PatientData[[#This Row],[bmi]]&lt;18.5,"Underweight",
IF(PatientData[[#This Row],[bmi]]&lt;25,"Normal",
IF(PatientData[[#This Row],[bmi]]&lt;30,"Overweight","Obese")))</f>
        <v>Overweight</v>
      </c>
      <c r="R3099" t="str">
        <f t="shared" si="1634"/>
        <v>High BP</v>
      </c>
      <c r="S3099" t="str">
        <f t="shared" si="1635"/>
        <v>High Cost</v>
      </c>
    </row>
    <row r="3100" spans="1:19" x14ac:dyDescent="0.3">
      <c r="A3100">
        <v>95</v>
      </c>
      <c r="B3100" t="s">
        <v>15</v>
      </c>
      <c r="C3100">
        <v>30.7</v>
      </c>
      <c r="D3100">
        <v>133</v>
      </c>
      <c r="E3100">
        <v>80</v>
      </c>
      <c r="F3100">
        <v>255.1</v>
      </c>
      <c r="G3100">
        <v>106.4</v>
      </c>
      <c r="H3100">
        <v>75</v>
      </c>
      <c r="I3100">
        <v>3</v>
      </c>
      <c r="J3100" t="s">
        <v>16</v>
      </c>
      <c r="K3100" t="s">
        <v>26</v>
      </c>
      <c r="L3100" t="s">
        <v>25</v>
      </c>
      <c r="M3100">
        <v>6.8</v>
      </c>
      <c r="N3100">
        <v>11842.6</v>
      </c>
      <c r="O3100" t="s">
        <v>19</v>
      </c>
      <c r="P3100" t="str">
        <f t="shared" si="1649"/>
        <v>60-74</v>
      </c>
      <c r="Q3100" t="str">
        <f>IF(PatientData[[#This Row],[bmi]]&lt;18.5,"Underweight",
IF(PatientData[[#This Row],[bmi]]&lt;25,"Normal",
IF(PatientData[[#This Row],[bmi]]&lt;30,"Overweight","Obese")))</f>
        <v>Obese</v>
      </c>
      <c r="R3100" t="str">
        <f t="shared" si="1634"/>
        <v>High BP</v>
      </c>
      <c r="S3100" t="str">
        <f t="shared" si="1635"/>
        <v>Normal Cost</v>
      </c>
    </row>
    <row r="3101" spans="1:19" x14ac:dyDescent="0.3">
      <c r="A3101">
        <v>82</v>
      </c>
      <c r="B3101" t="s">
        <v>15</v>
      </c>
      <c r="C3101">
        <v>35.6</v>
      </c>
      <c r="D3101">
        <v>126</v>
      </c>
      <c r="E3101">
        <v>76</v>
      </c>
      <c r="F3101">
        <v>242.2</v>
      </c>
      <c r="G3101">
        <v>168.2</v>
      </c>
      <c r="H3101">
        <v>77</v>
      </c>
      <c r="I3101">
        <v>2</v>
      </c>
      <c r="J3101" t="s">
        <v>24</v>
      </c>
      <c r="K3101" t="s">
        <v>26</v>
      </c>
      <c r="L3101" t="s">
        <v>25</v>
      </c>
      <c r="M3101">
        <v>2.5</v>
      </c>
      <c r="N3101">
        <v>6135.24</v>
      </c>
      <c r="O3101" t="s">
        <v>19</v>
      </c>
      <c r="P3101" t="str">
        <f t="shared" si="1649"/>
        <v>75+</v>
      </c>
      <c r="Q3101" t="str">
        <f>IF(PatientData[[#This Row],[bmi]]&lt;18.5,"Underweight",
IF(PatientData[[#This Row],[bmi]]&lt;25,"Normal",
IF(PatientData[[#This Row],[bmi]]&lt;30,"Overweight","Obese")))</f>
        <v>Obese</v>
      </c>
      <c r="R3101" t="str">
        <f t="shared" si="1634"/>
        <v>High BP</v>
      </c>
      <c r="S3101" t="str">
        <f t="shared" si="1635"/>
        <v>Normal Cost</v>
      </c>
    </row>
    <row r="3102" spans="1:19" x14ac:dyDescent="0.3">
      <c r="A3102">
        <v>54</v>
      </c>
      <c r="B3102" t="s">
        <v>15</v>
      </c>
      <c r="C3102">
        <v>27.8</v>
      </c>
      <c r="D3102">
        <v>111</v>
      </c>
      <c r="E3102">
        <v>71</v>
      </c>
      <c r="F3102">
        <v>180.1</v>
      </c>
      <c r="G3102">
        <v>150.4</v>
      </c>
      <c r="H3102">
        <v>84</v>
      </c>
      <c r="I3102">
        <v>0</v>
      </c>
      <c r="J3102" t="s">
        <v>16</v>
      </c>
      <c r="K3102" t="s">
        <v>17</v>
      </c>
      <c r="L3102" t="s">
        <v>25</v>
      </c>
      <c r="M3102">
        <v>7.7</v>
      </c>
      <c r="N3102">
        <v>13050.86</v>
      </c>
      <c r="O3102" t="s">
        <v>19</v>
      </c>
      <c r="P3102" t="str">
        <f t="shared" si="1649"/>
        <v>75+</v>
      </c>
      <c r="Q3102" t="str">
        <f>IF(PatientData[[#This Row],[bmi]]&lt;18.5,"Underweight",
IF(PatientData[[#This Row],[bmi]]&lt;25,"Normal",
IF(PatientData[[#This Row],[bmi]]&lt;30,"Overweight","Obese")))</f>
        <v>Overweight</v>
      </c>
      <c r="R3102" t="str">
        <f t="shared" si="1634"/>
        <v>Normal BP</v>
      </c>
      <c r="S3102" t="str">
        <f t="shared" si="1635"/>
        <v>Normal Cost</v>
      </c>
    </row>
    <row r="3103" spans="1:19" x14ac:dyDescent="0.3">
      <c r="A3103">
        <v>66</v>
      </c>
      <c r="B3103" t="s">
        <v>20</v>
      </c>
      <c r="C3103">
        <v>24.7</v>
      </c>
      <c r="D3103">
        <v>134</v>
      </c>
      <c r="E3103">
        <v>73</v>
      </c>
      <c r="F3103">
        <v>203.9</v>
      </c>
      <c r="G3103">
        <v>150.80000000000001</v>
      </c>
      <c r="H3103">
        <v>72</v>
      </c>
      <c r="I3103">
        <v>1</v>
      </c>
      <c r="J3103" t="s">
        <v>24</v>
      </c>
      <c r="K3103" t="s">
        <v>17</v>
      </c>
      <c r="L3103" t="s">
        <v>18</v>
      </c>
      <c r="M3103">
        <v>5.9</v>
      </c>
      <c r="N3103">
        <v>11193.47</v>
      </c>
      <c r="O3103" t="s">
        <v>19</v>
      </c>
      <c r="P3103" t="str">
        <f t="shared" ref="P3103:P3104" si="1650">IF(A3103&lt;30,"18-29",IF(A3103&lt;45,"30-44",IF(A3103&lt;60,"45-59",IF(A3103&lt;75,"60-74","75+"))))</f>
        <v>60-74</v>
      </c>
      <c r="Q3103" t="str">
        <f>IF(PatientData[[#This Row],[bmi]]&lt;18.5,"Underweight",
IF(PatientData[[#This Row],[bmi]]&lt;25,"Normal",
IF(PatientData[[#This Row],[bmi]]&lt;30,"Overweight","Obese")))</f>
        <v>Normal</v>
      </c>
      <c r="R3103" t="str">
        <f t="shared" si="1634"/>
        <v>High BP</v>
      </c>
      <c r="S3103" t="str">
        <f t="shared" si="1635"/>
        <v>Normal Cost</v>
      </c>
    </row>
    <row r="3104" spans="1:19" x14ac:dyDescent="0.3">
      <c r="A3104">
        <v>50</v>
      </c>
      <c r="B3104" t="s">
        <v>20</v>
      </c>
      <c r="C3104">
        <v>24.7</v>
      </c>
      <c r="D3104">
        <v>134</v>
      </c>
      <c r="E3104">
        <v>74</v>
      </c>
      <c r="F3104">
        <v>205</v>
      </c>
      <c r="G3104">
        <v>99</v>
      </c>
      <c r="H3104">
        <v>60</v>
      </c>
      <c r="I3104">
        <v>2</v>
      </c>
      <c r="J3104" t="s">
        <v>27</v>
      </c>
      <c r="K3104" t="s">
        <v>21</v>
      </c>
      <c r="L3104" t="s">
        <v>25</v>
      </c>
      <c r="M3104">
        <v>4.5999999999999996</v>
      </c>
      <c r="N3104">
        <v>11084.54</v>
      </c>
      <c r="O3104" t="s">
        <v>19</v>
      </c>
      <c r="P3104" t="str">
        <f t="shared" si="1650"/>
        <v>45-59</v>
      </c>
      <c r="Q3104" t="str">
        <f>IF(PatientData[[#This Row],[bmi]]&lt;18.5,"Underweight",
IF(PatientData[[#This Row],[bmi]]&lt;25,"Normal",
IF(PatientData[[#This Row],[bmi]]&lt;30,"Overweight","Obese")))</f>
        <v>Normal</v>
      </c>
      <c r="R3104" t="str">
        <f t="shared" si="1634"/>
        <v>High BP</v>
      </c>
      <c r="S3104" t="str">
        <f t="shared" si="1635"/>
        <v>Normal Cost</v>
      </c>
    </row>
    <row r="3105" spans="1:19" x14ac:dyDescent="0.3">
      <c r="A3105">
        <v>53</v>
      </c>
      <c r="B3105" t="s">
        <v>15</v>
      </c>
      <c r="C3105">
        <v>40.799999999999997</v>
      </c>
      <c r="D3105">
        <v>137</v>
      </c>
      <c r="E3105">
        <v>88</v>
      </c>
      <c r="F3105">
        <v>248.3</v>
      </c>
      <c r="G3105">
        <v>113.4</v>
      </c>
      <c r="H3105">
        <v>74</v>
      </c>
      <c r="I3105">
        <v>1</v>
      </c>
      <c r="J3105" t="s">
        <v>27</v>
      </c>
      <c r="K3105" t="s">
        <v>21</v>
      </c>
      <c r="L3105" t="s">
        <v>22</v>
      </c>
      <c r="M3105">
        <v>4.0999999999999996</v>
      </c>
      <c r="N3105">
        <v>10481.91</v>
      </c>
      <c r="O3105" t="s">
        <v>19</v>
      </c>
      <c r="P3105" t="str">
        <f t="shared" ref="P3105:P3107" si="1651">IF(A3102&lt;30,"18-29",IF(A3102&lt;45,"30-44",IF(A3102&lt;60,"45-59",IF(A3102&lt;75,"60-74","75+"))))</f>
        <v>45-59</v>
      </c>
      <c r="Q3105" t="str">
        <f>IF(PatientData[[#This Row],[bmi]]&lt;18.5,"Underweight",
IF(PatientData[[#This Row],[bmi]]&lt;25,"Normal",
IF(PatientData[[#This Row],[bmi]]&lt;30,"Overweight","Obese")))</f>
        <v>Obese</v>
      </c>
      <c r="R3105" t="str">
        <f t="shared" si="1634"/>
        <v>High BP</v>
      </c>
      <c r="S3105" t="str">
        <f t="shared" si="1635"/>
        <v>Normal Cost</v>
      </c>
    </row>
    <row r="3106" spans="1:19" x14ac:dyDescent="0.3">
      <c r="A3106">
        <v>94</v>
      </c>
      <c r="B3106" t="s">
        <v>15</v>
      </c>
      <c r="C3106">
        <v>32.5</v>
      </c>
      <c r="D3106">
        <v>149</v>
      </c>
      <c r="E3106">
        <v>92</v>
      </c>
      <c r="F3106">
        <v>265.89999999999998</v>
      </c>
      <c r="G3106">
        <v>108.5</v>
      </c>
      <c r="H3106">
        <v>70</v>
      </c>
      <c r="I3106">
        <v>0</v>
      </c>
      <c r="J3106" t="s">
        <v>27</v>
      </c>
      <c r="K3106" t="s">
        <v>26</v>
      </c>
      <c r="L3106" t="s">
        <v>18</v>
      </c>
      <c r="M3106">
        <v>1.7</v>
      </c>
      <c r="N3106">
        <v>4616.6499999999996</v>
      </c>
      <c r="O3106" t="s">
        <v>19</v>
      </c>
      <c r="P3106" t="str">
        <f t="shared" si="1651"/>
        <v>60-74</v>
      </c>
      <c r="Q3106" t="str">
        <f>IF(PatientData[[#This Row],[bmi]]&lt;18.5,"Underweight",
IF(PatientData[[#This Row],[bmi]]&lt;25,"Normal",
IF(PatientData[[#This Row],[bmi]]&lt;30,"Overweight","Obese")))</f>
        <v>Obese</v>
      </c>
      <c r="R3106" t="str">
        <f t="shared" si="1634"/>
        <v>High BP</v>
      </c>
      <c r="S3106" t="str">
        <f t="shared" si="1635"/>
        <v>Normal Cost</v>
      </c>
    </row>
    <row r="3107" spans="1:19" x14ac:dyDescent="0.3">
      <c r="A3107">
        <v>52</v>
      </c>
      <c r="B3107" t="s">
        <v>15</v>
      </c>
      <c r="C3107">
        <v>29.4</v>
      </c>
      <c r="D3107">
        <v>121</v>
      </c>
      <c r="E3107">
        <v>79</v>
      </c>
      <c r="F3107">
        <v>233.7</v>
      </c>
      <c r="G3107">
        <v>131.69999999999999</v>
      </c>
      <c r="H3107">
        <v>71</v>
      </c>
      <c r="I3107">
        <v>2</v>
      </c>
      <c r="J3107" t="s">
        <v>24</v>
      </c>
      <c r="K3107" t="s">
        <v>17</v>
      </c>
      <c r="L3107" t="s">
        <v>18</v>
      </c>
      <c r="M3107">
        <v>8.6999999999999993</v>
      </c>
      <c r="N3107">
        <v>15868.98</v>
      </c>
      <c r="O3107" t="s">
        <v>19</v>
      </c>
      <c r="P3107" t="str">
        <f t="shared" si="1651"/>
        <v>45-59</v>
      </c>
      <c r="Q3107" t="str">
        <f>IF(PatientData[[#This Row],[bmi]]&lt;18.5,"Underweight",
IF(PatientData[[#This Row],[bmi]]&lt;25,"Normal",
IF(PatientData[[#This Row],[bmi]]&lt;30,"Overweight","Obese")))</f>
        <v>Overweight</v>
      </c>
      <c r="R3107" t="str">
        <f t="shared" si="1634"/>
        <v>High BP</v>
      </c>
      <c r="S3107" t="str">
        <f t="shared" si="1635"/>
        <v>High Cost</v>
      </c>
    </row>
    <row r="3108" spans="1:19" x14ac:dyDescent="0.3">
      <c r="A3108">
        <v>46</v>
      </c>
      <c r="B3108" t="s">
        <v>20</v>
      </c>
      <c r="C3108">
        <v>24.7</v>
      </c>
      <c r="D3108">
        <v>114</v>
      </c>
      <c r="E3108">
        <v>67</v>
      </c>
      <c r="F3108">
        <v>208.4</v>
      </c>
      <c r="G3108">
        <v>83.5</v>
      </c>
      <c r="H3108">
        <v>80</v>
      </c>
      <c r="I3108">
        <v>0</v>
      </c>
      <c r="J3108" t="s">
        <v>16</v>
      </c>
      <c r="K3108" t="s">
        <v>21</v>
      </c>
      <c r="L3108" t="s">
        <v>18</v>
      </c>
      <c r="M3108">
        <v>8</v>
      </c>
      <c r="N3108">
        <v>15968.79</v>
      </c>
      <c r="O3108" t="s">
        <v>23</v>
      </c>
      <c r="P3108" t="str">
        <f t="shared" ref="P3108" si="1652">IF(A3108&lt;30,"18-29",IF(A3108&lt;45,"30-44",IF(A3108&lt;60,"45-59",IF(A3108&lt;75,"60-74","75+"))))</f>
        <v>45-59</v>
      </c>
      <c r="Q3108" t="str">
        <f>IF(PatientData[[#This Row],[bmi]]&lt;18.5,"Underweight",
IF(PatientData[[#This Row],[bmi]]&lt;25,"Normal",
IF(PatientData[[#This Row],[bmi]]&lt;30,"Overweight","Obese")))</f>
        <v>Normal</v>
      </c>
      <c r="R3108" t="str">
        <f t="shared" si="1634"/>
        <v>Normal BP</v>
      </c>
      <c r="S3108" t="str">
        <f t="shared" si="1635"/>
        <v>High Cost</v>
      </c>
    </row>
    <row r="3109" spans="1:19" x14ac:dyDescent="0.3">
      <c r="A3109">
        <v>76</v>
      </c>
      <c r="B3109" t="s">
        <v>15</v>
      </c>
      <c r="C3109">
        <v>37.4</v>
      </c>
      <c r="D3109">
        <v>154</v>
      </c>
      <c r="E3109">
        <v>98</v>
      </c>
      <c r="F3109">
        <v>270.60000000000002</v>
      </c>
      <c r="G3109">
        <v>164.5</v>
      </c>
      <c r="H3109">
        <v>73</v>
      </c>
      <c r="I3109">
        <v>1</v>
      </c>
      <c r="J3109" t="s">
        <v>27</v>
      </c>
      <c r="K3109" t="s">
        <v>17</v>
      </c>
      <c r="L3109" t="s">
        <v>22</v>
      </c>
      <c r="M3109">
        <v>5.2</v>
      </c>
      <c r="N3109">
        <v>9151.01</v>
      </c>
      <c r="O3109" t="s">
        <v>19</v>
      </c>
      <c r="P3109" t="str">
        <f t="shared" ref="P3109" si="1653">IF(A3106&lt;30,"18-29",IF(A3106&lt;45,"30-44",IF(A3106&lt;60,"45-59",IF(A3106&lt;75,"60-74","75+"))))</f>
        <v>75+</v>
      </c>
      <c r="Q3109" t="str">
        <f>IF(PatientData[[#This Row],[bmi]]&lt;18.5,"Underweight",
IF(PatientData[[#This Row],[bmi]]&lt;25,"Normal",
IF(PatientData[[#This Row],[bmi]]&lt;30,"Overweight","Obese")))</f>
        <v>Obese</v>
      </c>
      <c r="R3109" t="str">
        <f t="shared" si="1634"/>
        <v>High BP</v>
      </c>
      <c r="S3109" t="str">
        <f t="shared" si="1635"/>
        <v>Normal Cost</v>
      </c>
    </row>
    <row r="3110" spans="1:19" x14ac:dyDescent="0.3">
      <c r="A3110">
        <v>75</v>
      </c>
      <c r="B3110" t="s">
        <v>20</v>
      </c>
      <c r="C3110">
        <v>24.7</v>
      </c>
      <c r="D3110">
        <v>116</v>
      </c>
      <c r="E3110">
        <v>63</v>
      </c>
      <c r="F3110">
        <v>228.5</v>
      </c>
      <c r="G3110">
        <v>119.2</v>
      </c>
      <c r="H3110">
        <v>86</v>
      </c>
      <c r="I3110">
        <v>0</v>
      </c>
      <c r="J3110" t="s">
        <v>16</v>
      </c>
      <c r="K3110" t="s">
        <v>21</v>
      </c>
      <c r="L3110" t="s">
        <v>22</v>
      </c>
      <c r="M3110">
        <v>11.1</v>
      </c>
      <c r="N3110">
        <v>17237.38</v>
      </c>
      <c r="O3110" t="s">
        <v>19</v>
      </c>
      <c r="P3110" t="str">
        <f t="shared" ref="P3110:P3112" si="1654">IF(A3110&lt;30,"18-29",IF(A3110&lt;45,"30-44",IF(A3110&lt;60,"45-59",IF(A3110&lt;75,"60-74","75+"))))</f>
        <v>75+</v>
      </c>
      <c r="Q3110" t="str">
        <f>IF(PatientData[[#This Row],[bmi]]&lt;18.5,"Underweight",
IF(PatientData[[#This Row],[bmi]]&lt;25,"Normal",
IF(PatientData[[#This Row],[bmi]]&lt;30,"Overweight","Obese")))</f>
        <v>Normal</v>
      </c>
      <c r="R3110" t="str">
        <f t="shared" si="1634"/>
        <v>Normal BP</v>
      </c>
      <c r="S3110" t="str">
        <f t="shared" si="1635"/>
        <v>High Cost</v>
      </c>
    </row>
    <row r="3111" spans="1:19" x14ac:dyDescent="0.3">
      <c r="A3111">
        <v>35</v>
      </c>
      <c r="B3111" t="s">
        <v>20</v>
      </c>
      <c r="C3111">
        <v>24.7</v>
      </c>
      <c r="D3111">
        <v>112</v>
      </c>
      <c r="E3111">
        <v>69</v>
      </c>
      <c r="F3111">
        <v>181</v>
      </c>
      <c r="G3111">
        <v>94.9</v>
      </c>
      <c r="H3111">
        <v>77</v>
      </c>
      <c r="I3111">
        <v>0</v>
      </c>
      <c r="J3111" t="s">
        <v>16</v>
      </c>
      <c r="K3111" t="s">
        <v>26</v>
      </c>
      <c r="L3111" t="s">
        <v>25</v>
      </c>
      <c r="M3111">
        <v>7.5</v>
      </c>
      <c r="N3111">
        <v>15399.77</v>
      </c>
      <c r="O3111" t="s">
        <v>19</v>
      </c>
      <c r="P3111" t="str">
        <f t="shared" si="1654"/>
        <v>30-44</v>
      </c>
      <c r="Q3111" t="str">
        <f>IF(PatientData[[#This Row],[bmi]]&lt;18.5,"Underweight",
IF(PatientData[[#This Row],[bmi]]&lt;25,"Normal",
IF(PatientData[[#This Row],[bmi]]&lt;30,"Overweight","Obese")))</f>
        <v>Normal</v>
      </c>
      <c r="R3111" t="str">
        <f t="shared" si="1634"/>
        <v>Normal BP</v>
      </c>
      <c r="S3111" t="str">
        <f t="shared" si="1635"/>
        <v>High Cost</v>
      </c>
    </row>
    <row r="3112" spans="1:19" x14ac:dyDescent="0.3">
      <c r="A3112">
        <v>60</v>
      </c>
      <c r="B3112" t="s">
        <v>20</v>
      </c>
      <c r="C3112">
        <v>24.7</v>
      </c>
      <c r="D3112">
        <v>117</v>
      </c>
      <c r="E3112">
        <v>75</v>
      </c>
      <c r="F3112">
        <v>213.8</v>
      </c>
      <c r="G3112">
        <v>96.7</v>
      </c>
      <c r="H3112">
        <v>89</v>
      </c>
      <c r="I3112">
        <v>1</v>
      </c>
      <c r="J3112" t="s">
        <v>16</v>
      </c>
      <c r="K3112" t="s">
        <v>21</v>
      </c>
      <c r="L3112" t="s">
        <v>18</v>
      </c>
      <c r="M3112">
        <v>9.4</v>
      </c>
      <c r="N3112">
        <v>21825.18</v>
      </c>
      <c r="O3112" t="s">
        <v>19</v>
      </c>
      <c r="P3112" t="str">
        <f t="shared" si="1654"/>
        <v>60-74</v>
      </c>
      <c r="Q3112" t="str">
        <f>IF(PatientData[[#This Row],[bmi]]&lt;18.5,"Underweight",
IF(PatientData[[#This Row],[bmi]]&lt;25,"Normal",
IF(PatientData[[#This Row],[bmi]]&lt;30,"Overweight","Obese")))</f>
        <v>Normal</v>
      </c>
      <c r="R3112" t="str">
        <f t="shared" si="1634"/>
        <v>Normal BP</v>
      </c>
      <c r="S3112" t="str">
        <f t="shared" si="1635"/>
        <v>High Cost</v>
      </c>
    </row>
    <row r="3113" spans="1:19" x14ac:dyDescent="0.3">
      <c r="A3113">
        <v>82</v>
      </c>
      <c r="B3113" t="s">
        <v>15</v>
      </c>
      <c r="C3113">
        <v>21.2</v>
      </c>
      <c r="D3113">
        <v>149</v>
      </c>
      <c r="E3113">
        <v>93</v>
      </c>
      <c r="F3113">
        <v>213.9</v>
      </c>
      <c r="G3113">
        <v>81.3</v>
      </c>
      <c r="H3113">
        <v>73</v>
      </c>
      <c r="I3113">
        <v>1</v>
      </c>
      <c r="J3113" t="s">
        <v>24</v>
      </c>
      <c r="K3113" t="s">
        <v>21</v>
      </c>
      <c r="L3113" t="s">
        <v>25</v>
      </c>
      <c r="M3113">
        <v>5.7</v>
      </c>
      <c r="N3113">
        <v>12773.63</v>
      </c>
      <c r="O3113" t="s">
        <v>19</v>
      </c>
      <c r="P3113" t="str">
        <f t="shared" ref="P3113" si="1655">IF(A3110&lt;30,"18-29",IF(A3110&lt;45,"30-44",IF(A3110&lt;60,"45-59",IF(A3110&lt;75,"60-74","75+"))))</f>
        <v>75+</v>
      </c>
      <c r="Q3113" t="str">
        <f>IF(PatientData[[#This Row],[bmi]]&lt;18.5,"Underweight",
IF(PatientData[[#This Row],[bmi]]&lt;25,"Normal",
IF(PatientData[[#This Row],[bmi]]&lt;30,"Overweight","Obese")))</f>
        <v>Normal</v>
      </c>
      <c r="R3113" t="str">
        <f t="shared" si="1634"/>
        <v>High BP</v>
      </c>
      <c r="S3113" t="str">
        <f t="shared" si="1635"/>
        <v>Normal Cost</v>
      </c>
    </row>
    <row r="3114" spans="1:19" x14ac:dyDescent="0.3">
      <c r="A3114">
        <v>70</v>
      </c>
      <c r="B3114" t="s">
        <v>20</v>
      </c>
      <c r="C3114">
        <v>24.7</v>
      </c>
      <c r="D3114">
        <v>144</v>
      </c>
      <c r="E3114">
        <v>87</v>
      </c>
      <c r="F3114">
        <v>189.3</v>
      </c>
      <c r="G3114">
        <v>110.8</v>
      </c>
      <c r="H3114">
        <v>84</v>
      </c>
      <c r="I3114">
        <v>1</v>
      </c>
      <c r="J3114" t="s">
        <v>16</v>
      </c>
      <c r="K3114" t="s">
        <v>21</v>
      </c>
      <c r="L3114" t="s">
        <v>18</v>
      </c>
      <c r="M3114">
        <v>9.9</v>
      </c>
      <c r="N3114">
        <v>21623.66</v>
      </c>
      <c r="O3114" t="s">
        <v>19</v>
      </c>
      <c r="P3114" t="str">
        <f t="shared" ref="P3114" si="1656">IF(A3114&lt;30,"18-29",IF(A3114&lt;45,"30-44",IF(A3114&lt;60,"45-59",IF(A3114&lt;75,"60-74","75+"))))</f>
        <v>60-74</v>
      </c>
      <c r="Q3114" t="str">
        <f>IF(PatientData[[#This Row],[bmi]]&lt;18.5,"Underweight",
IF(PatientData[[#This Row],[bmi]]&lt;25,"Normal",
IF(PatientData[[#This Row],[bmi]]&lt;30,"Overweight","Obese")))</f>
        <v>Normal</v>
      </c>
      <c r="R3114" t="str">
        <f t="shared" si="1634"/>
        <v>High BP</v>
      </c>
      <c r="S3114" t="str">
        <f t="shared" si="1635"/>
        <v>High Cost</v>
      </c>
    </row>
    <row r="3115" spans="1:19" x14ac:dyDescent="0.3">
      <c r="A3115">
        <v>69</v>
      </c>
      <c r="B3115" t="s">
        <v>15</v>
      </c>
      <c r="C3115">
        <v>35.5</v>
      </c>
      <c r="D3115">
        <v>136</v>
      </c>
      <c r="E3115">
        <v>86</v>
      </c>
      <c r="F3115">
        <v>262.2</v>
      </c>
      <c r="G3115">
        <v>141.30000000000001</v>
      </c>
      <c r="H3115">
        <v>180</v>
      </c>
      <c r="I3115">
        <v>3</v>
      </c>
      <c r="J3115" t="s">
        <v>24</v>
      </c>
      <c r="K3115" t="s">
        <v>28</v>
      </c>
      <c r="L3115" t="s">
        <v>22</v>
      </c>
      <c r="M3115">
        <v>7.6</v>
      </c>
      <c r="N3115">
        <v>14259.91</v>
      </c>
      <c r="O3115" t="s">
        <v>23</v>
      </c>
      <c r="P3115" t="str">
        <f t="shared" ref="P3115:P3116" si="1657">IF(A3112&lt;30,"18-29",IF(A3112&lt;45,"30-44",IF(A3112&lt;60,"45-59",IF(A3112&lt;75,"60-74","75+"))))</f>
        <v>60-74</v>
      </c>
      <c r="Q3115" t="str">
        <f>IF(PatientData[[#This Row],[bmi]]&lt;18.5,"Underweight",
IF(PatientData[[#This Row],[bmi]]&lt;25,"Normal",
IF(PatientData[[#This Row],[bmi]]&lt;30,"Overweight","Obese")))</f>
        <v>Obese</v>
      </c>
      <c r="R3115" t="str">
        <f t="shared" si="1634"/>
        <v>High BP</v>
      </c>
      <c r="S3115" t="str">
        <f t="shared" si="1635"/>
        <v>Normal Cost</v>
      </c>
    </row>
    <row r="3116" spans="1:19" x14ac:dyDescent="0.3">
      <c r="A3116">
        <v>61</v>
      </c>
      <c r="B3116" t="s">
        <v>15</v>
      </c>
      <c r="C3116">
        <v>19.399999999999999</v>
      </c>
      <c r="D3116">
        <v>126</v>
      </c>
      <c r="E3116">
        <v>80</v>
      </c>
      <c r="F3116">
        <v>224.3</v>
      </c>
      <c r="G3116">
        <v>92.3</v>
      </c>
      <c r="H3116">
        <v>76</v>
      </c>
      <c r="I3116">
        <v>2</v>
      </c>
      <c r="J3116" t="s">
        <v>24</v>
      </c>
      <c r="K3116" t="s">
        <v>28</v>
      </c>
      <c r="L3116" t="s">
        <v>25</v>
      </c>
      <c r="M3116">
        <v>5</v>
      </c>
      <c r="N3116">
        <v>12696.78</v>
      </c>
      <c r="O3116" t="s">
        <v>19</v>
      </c>
      <c r="P3116" t="str">
        <f t="shared" si="1657"/>
        <v>75+</v>
      </c>
      <c r="Q3116" t="str">
        <f>IF(PatientData[[#This Row],[bmi]]&lt;18.5,"Underweight",
IF(PatientData[[#This Row],[bmi]]&lt;25,"Normal",
IF(PatientData[[#This Row],[bmi]]&lt;30,"Overweight","Obese")))</f>
        <v>Normal</v>
      </c>
      <c r="R3116" t="str">
        <f t="shared" si="1634"/>
        <v>High BP</v>
      </c>
      <c r="S3116" t="str">
        <f t="shared" si="1635"/>
        <v>Normal Cost</v>
      </c>
    </row>
    <row r="3117" spans="1:19" x14ac:dyDescent="0.3">
      <c r="A3117">
        <v>63</v>
      </c>
      <c r="B3117" t="s">
        <v>20</v>
      </c>
      <c r="C3117">
        <v>24.7</v>
      </c>
      <c r="D3117">
        <v>126</v>
      </c>
      <c r="E3117">
        <v>74</v>
      </c>
      <c r="F3117">
        <v>229.2</v>
      </c>
      <c r="G3117">
        <v>111.6</v>
      </c>
      <c r="H3117">
        <v>88</v>
      </c>
      <c r="I3117">
        <v>2</v>
      </c>
      <c r="J3117" t="s">
        <v>24</v>
      </c>
      <c r="K3117" t="s">
        <v>21</v>
      </c>
      <c r="L3117" t="s">
        <v>18</v>
      </c>
      <c r="M3117">
        <v>5.8</v>
      </c>
      <c r="N3117">
        <v>13346.32</v>
      </c>
      <c r="O3117" t="s">
        <v>19</v>
      </c>
      <c r="P3117" t="str">
        <f t="shared" ref="P3117:P3118" si="1658">IF(A3117&lt;30,"18-29",IF(A3117&lt;45,"30-44",IF(A3117&lt;60,"45-59",IF(A3117&lt;75,"60-74","75+"))))</f>
        <v>60-74</v>
      </c>
      <c r="Q3117" t="str">
        <f>IF(PatientData[[#This Row],[bmi]]&lt;18.5,"Underweight",
IF(PatientData[[#This Row],[bmi]]&lt;25,"Normal",
IF(PatientData[[#This Row],[bmi]]&lt;30,"Overweight","Obese")))</f>
        <v>Normal</v>
      </c>
      <c r="R3117" t="str">
        <f t="shared" si="1634"/>
        <v>High BP</v>
      </c>
      <c r="S3117" t="str">
        <f t="shared" si="1635"/>
        <v>Normal Cost</v>
      </c>
    </row>
    <row r="3118" spans="1:19" x14ac:dyDescent="0.3">
      <c r="A3118">
        <v>55</v>
      </c>
      <c r="B3118" t="s">
        <v>20</v>
      </c>
      <c r="C3118">
        <v>24.7</v>
      </c>
      <c r="D3118">
        <v>111</v>
      </c>
      <c r="E3118">
        <v>66</v>
      </c>
      <c r="F3118">
        <v>254.7</v>
      </c>
      <c r="G3118">
        <v>84.3</v>
      </c>
      <c r="H3118">
        <v>92</v>
      </c>
      <c r="I3118">
        <v>1</v>
      </c>
      <c r="J3118" t="s">
        <v>27</v>
      </c>
      <c r="K3118" t="s">
        <v>21</v>
      </c>
      <c r="L3118" t="s">
        <v>25</v>
      </c>
      <c r="M3118">
        <v>6.1</v>
      </c>
      <c r="N3118">
        <v>14792.52</v>
      </c>
      <c r="O3118" t="s">
        <v>19</v>
      </c>
      <c r="P3118" t="str">
        <f t="shared" si="1658"/>
        <v>45-59</v>
      </c>
      <c r="Q3118" t="str">
        <f>IF(PatientData[[#This Row],[bmi]]&lt;18.5,"Underweight",
IF(PatientData[[#This Row],[bmi]]&lt;25,"Normal",
IF(PatientData[[#This Row],[bmi]]&lt;30,"Overweight","Obese")))</f>
        <v>Normal</v>
      </c>
      <c r="R3118" t="str">
        <f t="shared" si="1634"/>
        <v>Normal BP</v>
      </c>
      <c r="S3118" t="str">
        <f t="shared" si="1635"/>
        <v>Normal Cost</v>
      </c>
    </row>
    <row r="3119" spans="1:19" x14ac:dyDescent="0.3">
      <c r="A3119">
        <v>25</v>
      </c>
      <c r="B3119" t="s">
        <v>15</v>
      </c>
      <c r="C3119">
        <v>24.5</v>
      </c>
      <c r="D3119">
        <v>116</v>
      </c>
      <c r="E3119">
        <v>68</v>
      </c>
      <c r="F3119">
        <v>170.7</v>
      </c>
      <c r="G3119">
        <v>126</v>
      </c>
      <c r="H3119">
        <v>86</v>
      </c>
      <c r="I3119">
        <v>0</v>
      </c>
      <c r="J3119" t="s">
        <v>24</v>
      </c>
      <c r="K3119" t="s">
        <v>17</v>
      </c>
      <c r="L3119" t="s">
        <v>18</v>
      </c>
      <c r="M3119">
        <v>5.2</v>
      </c>
      <c r="N3119">
        <v>11685.32</v>
      </c>
      <c r="O3119" t="s">
        <v>19</v>
      </c>
      <c r="P3119" t="str">
        <f t="shared" ref="P3119:P3125" si="1659">IF(A3116&lt;30,"18-29",IF(A3116&lt;45,"30-44",IF(A3116&lt;60,"45-59",IF(A3116&lt;75,"60-74","75+"))))</f>
        <v>60-74</v>
      </c>
      <c r="Q3119" t="str">
        <f>IF(PatientData[[#This Row],[bmi]]&lt;18.5,"Underweight",
IF(PatientData[[#This Row],[bmi]]&lt;25,"Normal",
IF(PatientData[[#This Row],[bmi]]&lt;30,"Overweight","Obese")))</f>
        <v>Normal</v>
      </c>
      <c r="R3119" t="str">
        <f t="shared" si="1634"/>
        <v>Normal BP</v>
      </c>
      <c r="S3119" t="str">
        <f t="shared" si="1635"/>
        <v>Normal Cost</v>
      </c>
    </row>
    <row r="3120" spans="1:19" x14ac:dyDescent="0.3">
      <c r="A3120">
        <v>53</v>
      </c>
      <c r="B3120" t="s">
        <v>15</v>
      </c>
      <c r="C3120">
        <v>29.5</v>
      </c>
      <c r="D3120">
        <v>132</v>
      </c>
      <c r="E3120">
        <v>80</v>
      </c>
      <c r="F3120">
        <v>212.2</v>
      </c>
      <c r="G3120">
        <v>115.4</v>
      </c>
      <c r="H3120">
        <v>78</v>
      </c>
      <c r="I3120">
        <v>1</v>
      </c>
      <c r="J3120" t="s">
        <v>27</v>
      </c>
      <c r="K3120" t="s">
        <v>17</v>
      </c>
      <c r="L3120" t="s">
        <v>25</v>
      </c>
      <c r="M3120">
        <v>1</v>
      </c>
      <c r="N3120">
        <v>3373.2</v>
      </c>
      <c r="O3120" t="s">
        <v>19</v>
      </c>
      <c r="P3120" t="str">
        <f t="shared" si="1659"/>
        <v>60-74</v>
      </c>
      <c r="Q3120" t="str">
        <f>IF(PatientData[[#This Row],[bmi]]&lt;18.5,"Underweight",
IF(PatientData[[#This Row],[bmi]]&lt;25,"Normal",
IF(PatientData[[#This Row],[bmi]]&lt;30,"Overweight","Obese")))</f>
        <v>Overweight</v>
      </c>
      <c r="R3120" t="str">
        <f t="shared" si="1634"/>
        <v>High BP</v>
      </c>
      <c r="S3120" t="str">
        <f t="shared" si="1635"/>
        <v>Normal Cost</v>
      </c>
    </row>
    <row r="3121" spans="1:19" x14ac:dyDescent="0.3">
      <c r="A3121">
        <v>84</v>
      </c>
      <c r="B3121" t="s">
        <v>15</v>
      </c>
      <c r="C3121">
        <v>29.5</v>
      </c>
      <c r="D3121">
        <v>143</v>
      </c>
      <c r="E3121">
        <v>90</v>
      </c>
      <c r="F3121">
        <v>271.5</v>
      </c>
      <c r="G3121">
        <v>119</v>
      </c>
      <c r="H3121">
        <v>75</v>
      </c>
      <c r="I3121">
        <v>2</v>
      </c>
      <c r="J3121" t="s">
        <v>16</v>
      </c>
      <c r="K3121" t="s">
        <v>17</v>
      </c>
      <c r="L3121" t="s">
        <v>18</v>
      </c>
      <c r="M3121">
        <v>9.6</v>
      </c>
      <c r="N3121">
        <v>17169.36</v>
      </c>
      <c r="O3121" t="s">
        <v>19</v>
      </c>
      <c r="P3121" t="str">
        <f t="shared" si="1659"/>
        <v>45-59</v>
      </c>
      <c r="Q3121" t="str">
        <f>IF(PatientData[[#This Row],[bmi]]&lt;18.5,"Underweight",
IF(PatientData[[#This Row],[bmi]]&lt;25,"Normal",
IF(PatientData[[#This Row],[bmi]]&lt;30,"Overweight","Obese")))</f>
        <v>Overweight</v>
      </c>
      <c r="R3121" t="str">
        <f t="shared" si="1634"/>
        <v>High BP</v>
      </c>
      <c r="S3121" t="str">
        <f t="shared" si="1635"/>
        <v>High Cost</v>
      </c>
    </row>
    <row r="3122" spans="1:19" x14ac:dyDescent="0.3">
      <c r="A3122">
        <v>77</v>
      </c>
      <c r="B3122" t="s">
        <v>15</v>
      </c>
      <c r="C3122">
        <v>32.4</v>
      </c>
      <c r="D3122">
        <v>147</v>
      </c>
      <c r="E3122">
        <v>86</v>
      </c>
      <c r="F3122">
        <v>238.5</v>
      </c>
      <c r="G3122">
        <v>139.1</v>
      </c>
      <c r="H3122">
        <v>57</v>
      </c>
      <c r="I3122">
        <v>4</v>
      </c>
      <c r="J3122" t="s">
        <v>24</v>
      </c>
      <c r="K3122" t="s">
        <v>17</v>
      </c>
      <c r="L3122" t="s">
        <v>22</v>
      </c>
      <c r="M3122">
        <v>2.2000000000000002</v>
      </c>
      <c r="N3122">
        <v>6147.82</v>
      </c>
      <c r="O3122" t="s">
        <v>23</v>
      </c>
      <c r="P3122" t="str">
        <f t="shared" si="1659"/>
        <v>18-29</v>
      </c>
      <c r="Q3122" t="str">
        <f>IF(PatientData[[#This Row],[bmi]]&lt;18.5,"Underweight",
IF(PatientData[[#This Row],[bmi]]&lt;25,"Normal",
IF(PatientData[[#This Row],[bmi]]&lt;30,"Overweight","Obese")))</f>
        <v>Obese</v>
      </c>
      <c r="R3122" t="str">
        <f t="shared" si="1634"/>
        <v>High BP</v>
      </c>
      <c r="S3122" t="str">
        <f t="shared" si="1635"/>
        <v>Normal Cost</v>
      </c>
    </row>
    <row r="3123" spans="1:19" x14ac:dyDescent="0.3">
      <c r="A3123">
        <v>62</v>
      </c>
      <c r="B3123" t="s">
        <v>15</v>
      </c>
      <c r="C3123">
        <v>23.8</v>
      </c>
      <c r="D3123">
        <v>114</v>
      </c>
      <c r="E3123">
        <v>60</v>
      </c>
      <c r="F3123">
        <v>203.1</v>
      </c>
      <c r="G3123">
        <v>91.6</v>
      </c>
      <c r="H3123">
        <v>94</v>
      </c>
      <c r="I3123">
        <v>1</v>
      </c>
      <c r="J3123" t="s">
        <v>16</v>
      </c>
      <c r="K3123" t="s">
        <v>26</v>
      </c>
      <c r="L3123" t="s">
        <v>22</v>
      </c>
      <c r="M3123">
        <v>13.5</v>
      </c>
      <c r="N3123">
        <v>22464.61</v>
      </c>
      <c r="O3123" t="s">
        <v>19</v>
      </c>
      <c r="P3123" t="str">
        <f t="shared" si="1659"/>
        <v>45-59</v>
      </c>
      <c r="Q3123" t="str">
        <f>IF(PatientData[[#This Row],[bmi]]&lt;18.5,"Underweight",
IF(PatientData[[#This Row],[bmi]]&lt;25,"Normal",
IF(PatientData[[#This Row],[bmi]]&lt;30,"Overweight","Obese")))</f>
        <v>Normal</v>
      </c>
      <c r="R3123" t="str">
        <f t="shared" si="1634"/>
        <v>Normal BP</v>
      </c>
      <c r="S3123" t="str">
        <f t="shared" si="1635"/>
        <v>High Cost</v>
      </c>
    </row>
    <row r="3124" spans="1:19" x14ac:dyDescent="0.3">
      <c r="A3124">
        <v>44</v>
      </c>
      <c r="B3124" t="s">
        <v>15</v>
      </c>
      <c r="C3124">
        <v>18</v>
      </c>
      <c r="D3124">
        <v>110</v>
      </c>
      <c r="E3124">
        <v>69</v>
      </c>
      <c r="F3124">
        <v>196.1</v>
      </c>
      <c r="G3124">
        <v>102.4</v>
      </c>
      <c r="H3124">
        <v>92</v>
      </c>
      <c r="I3124">
        <v>1</v>
      </c>
      <c r="J3124" t="s">
        <v>16</v>
      </c>
      <c r="K3124" t="s">
        <v>21</v>
      </c>
      <c r="L3124" t="s">
        <v>25</v>
      </c>
      <c r="M3124">
        <v>7.5</v>
      </c>
      <c r="N3124">
        <v>17103.48</v>
      </c>
      <c r="O3124" t="s">
        <v>19</v>
      </c>
      <c r="P3124" t="str">
        <f t="shared" si="1659"/>
        <v>75+</v>
      </c>
      <c r="Q3124" t="str">
        <f>IF(PatientData[[#This Row],[bmi]]&lt;18.5,"Underweight",
IF(PatientData[[#This Row],[bmi]]&lt;25,"Normal",
IF(PatientData[[#This Row],[bmi]]&lt;30,"Overweight","Obese")))</f>
        <v>Underweight</v>
      </c>
      <c r="R3124" t="str">
        <f t="shared" si="1634"/>
        <v>Normal BP</v>
      </c>
      <c r="S3124" t="str">
        <f t="shared" si="1635"/>
        <v>High Cost</v>
      </c>
    </row>
    <row r="3125" spans="1:19" x14ac:dyDescent="0.3">
      <c r="A3125">
        <v>77</v>
      </c>
      <c r="B3125" t="s">
        <v>15</v>
      </c>
      <c r="C3125">
        <v>29.4</v>
      </c>
      <c r="D3125">
        <v>141</v>
      </c>
      <c r="E3125">
        <v>90</v>
      </c>
      <c r="F3125">
        <v>228.3</v>
      </c>
      <c r="G3125">
        <v>123.9</v>
      </c>
      <c r="H3125">
        <v>70</v>
      </c>
      <c r="I3125">
        <v>0</v>
      </c>
      <c r="J3125" t="s">
        <v>24</v>
      </c>
      <c r="K3125" t="s">
        <v>21</v>
      </c>
      <c r="L3125" t="s">
        <v>18</v>
      </c>
      <c r="M3125">
        <v>4.9000000000000004</v>
      </c>
      <c r="N3125">
        <v>12037.46</v>
      </c>
      <c r="O3125" t="s">
        <v>19</v>
      </c>
      <c r="P3125" t="str">
        <f t="shared" si="1659"/>
        <v>75+</v>
      </c>
      <c r="Q3125" t="str">
        <f>IF(PatientData[[#This Row],[bmi]]&lt;18.5,"Underweight",
IF(PatientData[[#This Row],[bmi]]&lt;25,"Normal",
IF(PatientData[[#This Row],[bmi]]&lt;30,"Overweight","Obese")))</f>
        <v>Overweight</v>
      </c>
      <c r="R3125" t="str">
        <f t="shared" si="1634"/>
        <v>High BP</v>
      </c>
      <c r="S3125" t="str">
        <f t="shared" si="1635"/>
        <v>Normal Cost</v>
      </c>
    </row>
    <row r="3126" spans="1:19" x14ac:dyDescent="0.3">
      <c r="A3126">
        <v>60</v>
      </c>
      <c r="B3126" t="s">
        <v>20</v>
      </c>
      <c r="C3126">
        <v>24.7</v>
      </c>
      <c r="D3126">
        <v>130</v>
      </c>
      <c r="E3126">
        <v>76</v>
      </c>
      <c r="F3126">
        <v>260.3</v>
      </c>
      <c r="G3126">
        <v>92.9</v>
      </c>
      <c r="H3126">
        <v>78</v>
      </c>
      <c r="I3126">
        <v>1</v>
      </c>
      <c r="J3126" t="s">
        <v>16</v>
      </c>
      <c r="K3126" t="s">
        <v>21</v>
      </c>
      <c r="L3126" t="s">
        <v>18</v>
      </c>
      <c r="M3126">
        <v>8.4</v>
      </c>
      <c r="N3126">
        <v>15719.41</v>
      </c>
      <c r="O3126" t="s">
        <v>19</v>
      </c>
      <c r="P3126" t="str">
        <f t="shared" ref="P3126:P3128" si="1660">IF(A3126&lt;30,"18-29",IF(A3126&lt;45,"30-44",IF(A3126&lt;60,"45-59",IF(A3126&lt;75,"60-74","75+"))))</f>
        <v>60-74</v>
      </c>
      <c r="Q3126" t="str">
        <f>IF(PatientData[[#This Row],[bmi]]&lt;18.5,"Underweight",
IF(PatientData[[#This Row],[bmi]]&lt;25,"Normal",
IF(PatientData[[#This Row],[bmi]]&lt;30,"Overweight","Obese")))</f>
        <v>Normal</v>
      </c>
      <c r="R3126" t="str">
        <f t="shared" si="1634"/>
        <v>High BP</v>
      </c>
      <c r="S3126" t="str">
        <f t="shared" si="1635"/>
        <v>High Cost</v>
      </c>
    </row>
    <row r="3127" spans="1:19" x14ac:dyDescent="0.3">
      <c r="A3127">
        <v>63</v>
      </c>
      <c r="B3127" t="s">
        <v>20</v>
      </c>
      <c r="C3127">
        <v>24.7</v>
      </c>
      <c r="D3127">
        <v>126</v>
      </c>
      <c r="E3127">
        <v>78</v>
      </c>
      <c r="F3127">
        <v>203.6</v>
      </c>
      <c r="G3127">
        <v>138.69999999999999</v>
      </c>
      <c r="H3127">
        <v>68</v>
      </c>
      <c r="I3127">
        <v>1</v>
      </c>
      <c r="J3127" t="s">
        <v>24</v>
      </c>
      <c r="K3127" t="s">
        <v>21</v>
      </c>
      <c r="L3127" t="s">
        <v>25</v>
      </c>
      <c r="M3127">
        <v>8.4</v>
      </c>
      <c r="N3127">
        <v>17830.25</v>
      </c>
      <c r="O3127" t="s">
        <v>19</v>
      </c>
      <c r="P3127" t="str">
        <f t="shared" si="1660"/>
        <v>60-74</v>
      </c>
      <c r="Q3127" t="str">
        <f>IF(PatientData[[#This Row],[bmi]]&lt;18.5,"Underweight",
IF(PatientData[[#This Row],[bmi]]&lt;25,"Normal",
IF(PatientData[[#This Row],[bmi]]&lt;30,"Overweight","Obese")))</f>
        <v>Normal</v>
      </c>
      <c r="R3127" t="str">
        <f t="shared" si="1634"/>
        <v>High BP</v>
      </c>
      <c r="S3127" t="str">
        <f t="shared" si="1635"/>
        <v>High Cost</v>
      </c>
    </row>
    <row r="3128" spans="1:19" x14ac:dyDescent="0.3">
      <c r="A3128">
        <v>64</v>
      </c>
      <c r="B3128" t="s">
        <v>20</v>
      </c>
      <c r="C3128">
        <v>24.8</v>
      </c>
      <c r="D3128">
        <v>109</v>
      </c>
      <c r="E3128">
        <v>64</v>
      </c>
      <c r="F3128">
        <v>200.9</v>
      </c>
      <c r="G3128">
        <v>93.7</v>
      </c>
      <c r="H3128">
        <v>64</v>
      </c>
      <c r="I3128">
        <v>1</v>
      </c>
      <c r="J3128" t="s">
        <v>24</v>
      </c>
      <c r="K3128" t="s">
        <v>26</v>
      </c>
      <c r="L3128" t="s">
        <v>18</v>
      </c>
      <c r="M3128">
        <v>5.0999999999999996</v>
      </c>
      <c r="N3128">
        <v>9532.9500000000007</v>
      </c>
      <c r="O3128" t="s">
        <v>23</v>
      </c>
      <c r="P3128" t="str">
        <f t="shared" si="1660"/>
        <v>60-74</v>
      </c>
      <c r="Q3128" t="str">
        <f>IF(PatientData[[#This Row],[bmi]]&lt;18.5,"Underweight",
IF(PatientData[[#This Row],[bmi]]&lt;25,"Normal",
IF(PatientData[[#This Row],[bmi]]&lt;30,"Overweight","Obese")))</f>
        <v>Normal</v>
      </c>
      <c r="R3128" t="str">
        <f t="shared" si="1634"/>
        <v>Normal BP</v>
      </c>
      <c r="S3128" t="str">
        <f t="shared" si="1635"/>
        <v>Normal Cost</v>
      </c>
    </row>
    <row r="3129" spans="1:19" x14ac:dyDescent="0.3">
      <c r="A3129">
        <v>52</v>
      </c>
      <c r="B3129" t="s">
        <v>15</v>
      </c>
      <c r="C3129">
        <v>25.6</v>
      </c>
      <c r="D3129">
        <v>128</v>
      </c>
      <c r="E3129">
        <v>83</v>
      </c>
      <c r="F3129">
        <v>207.5</v>
      </c>
      <c r="G3129">
        <v>94.9</v>
      </c>
      <c r="H3129">
        <v>75</v>
      </c>
      <c r="I3129">
        <v>3</v>
      </c>
      <c r="J3129" t="s">
        <v>24</v>
      </c>
      <c r="K3129" t="s">
        <v>21</v>
      </c>
      <c r="L3129" t="s">
        <v>18</v>
      </c>
      <c r="M3129">
        <v>7.2</v>
      </c>
      <c r="N3129">
        <v>15881.87</v>
      </c>
      <c r="O3129" t="s">
        <v>19</v>
      </c>
      <c r="P3129" t="str">
        <f t="shared" ref="P3129" si="1661">IF(A3126&lt;30,"18-29",IF(A3126&lt;45,"30-44",IF(A3126&lt;60,"45-59",IF(A3126&lt;75,"60-74","75+"))))</f>
        <v>60-74</v>
      </c>
      <c r="Q3129" t="str">
        <f>IF(PatientData[[#This Row],[bmi]]&lt;18.5,"Underweight",
IF(PatientData[[#This Row],[bmi]]&lt;25,"Normal",
IF(PatientData[[#This Row],[bmi]]&lt;30,"Overweight","Obese")))</f>
        <v>Overweight</v>
      </c>
      <c r="R3129" t="str">
        <f t="shared" si="1634"/>
        <v>High BP</v>
      </c>
      <c r="S3129" t="str">
        <f t="shared" si="1635"/>
        <v>High Cost</v>
      </c>
    </row>
    <row r="3130" spans="1:19" x14ac:dyDescent="0.3">
      <c r="A3130">
        <v>94</v>
      </c>
      <c r="B3130" t="s">
        <v>20</v>
      </c>
      <c r="C3130">
        <v>24.8</v>
      </c>
      <c r="D3130">
        <v>138</v>
      </c>
      <c r="E3130">
        <v>78</v>
      </c>
      <c r="F3130">
        <v>233.1</v>
      </c>
      <c r="G3130">
        <v>104.8</v>
      </c>
      <c r="H3130">
        <v>61</v>
      </c>
      <c r="I3130">
        <v>2</v>
      </c>
      <c r="J3130" t="s">
        <v>24</v>
      </c>
      <c r="K3130" t="s">
        <v>26</v>
      </c>
      <c r="L3130" t="s">
        <v>22</v>
      </c>
      <c r="M3130">
        <v>34</v>
      </c>
      <c r="N3130">
        <v>59403.040000000001</v>
      </c>
      <c r="O3130" t="s">
        <v>23</v>
      </c>
      <c r="P3130" t="str">
        <f t="shared" ref="P3130:P3135" si="1662">IF(A3130&lt;30,"18-29",IF(A3130&lt;45,"30-44",IF(A3130&lt;60,"45-59",IF(A3130&lt;75,"60-74","75+"))))</f>
        <v>75+</v>
      </c>
      <c r="Q3130" t="str">
        <f>IF(PatientData[[#This Row],[bmi]]&lt;18.5,"Underweight",
IF(PatientData[[#This Row],[bmi]]&lt;25,"Normal",
IF(PatientData[[#This Row],[bmi]]&lt;30,"Overweight","Obese")))</f>
        <v>Normal</v>
      </c>
      <c r="R3130" t="str">
        <f t="shared" si="1634"/>
        <v>High BP</v>
      </c>
      <c r="S3130" t="str">
        <f t="shared" si="1635"/>
        <v>High Cost</v>
      </c>
    </row>
    <row r="3131" spans="1:19" x14ac:dyDescent="0.3">
      <c r="A3131">
        <v>76</v>
      </c>
      <c r="B3131" t="s">
        <v>20</v>
      </c>
      <c r="C3131">
        <v>24.8</v>
      </c>
      <c r="D3131">
        <v>117</v>
      </c>
      <c r="E3131">
        <v>63</v>
      </c>
      <c r="F3131">
        <v>221.9</v>
      </c>
      <c r="G3131">
        <v>100.5</v>
      </c>
      <c r="H3131">
        <v>78</v>
      </c>
      <c r="I3131">
        <v>1</v>
      </c>
      <c r="J3131" t="s">
        <v>24</v>
      </c>
      <c r="K3131" t="s">
        <v>21</v>
      </c>
      <c r="L3131" t="s">
        <v>25</v>
      </c>
      <c r="M3131">
        <v>5.8</v>
      </c>
      <c r="N3131">
        <v>12185.29</v>
      </c>
      <c r="O3131" t="s">
        <v>19</v>
      </c>
      <c r="P3131" t="str">
        <f t="shared" si="1662"/>
        <v>75+</v>
      </c>
      <c r="Q3131" t="str">
        <f>IF(PatientData[[#This Row],[bmi]]&lt;18.5,"Underweight",
IF(PatientData[[#This Row],[bmi]]&lt;25,"Normal",
IF(PatientData[[#This Row],[bmi]]&lt;30,"Overweight","Obese")))</f>
        <v>Normal</v>
      </c>
      <c r="R3131" t="str">
        <f t="shared" si="1634"/>
        <v>Normal BP</v>
      </c>
      <c r="S3131" t="str">
        <f t="shared" si="1635"/>
        <v>Normal Cost</v>
      </c>
    </row>
    <row r="3132" spans="1:19" x14ac:dyDescent="0.3">
      <c r="A3132">
        <v>83</v>
      </c>
      <c r="B3132" t="s">
        <v>20</v>
      </c>
      <c r="C3132">
        <v>24.8</v>
      </c>
      <c r="D3132">
        <v>116</v>
      </c>
      <c r="E3132">
        <v>61</v>
      </c>
      <c r="F3132">
        <v>213.5</v>
      </c>
      <c r="G3132">
        <v>110.7</v>
      </c>
      <c r="H3132">
        <v>72</v>
      </c>
      <c r="I3132">
        <v>0</v>
      </c>
      <c r="J3132" t="s">
        <v>27</v>
      </c>
      <c r="K3132" t="s">
        <v>17</v>
      </c>
      <c r="L3132" t="s">
        <v>18</v>
      </c>
      <c r="M3132">
        <v>1.1000000000000001</v>
      </c>
      <c r="N3132">
        <v>3600.59</v>
      </c>
      <c r="O3132" t="s">
        <v>19</v>
      </c>
      <c r="P3132" t="str">
        <f t="shared" si="1662"/>
        <v>75+</v>
      </c>
      <c r="Q3132" t="str">
        <f>IF(PatientData[[#This Row],[bmi]]&lt;18.5,"Underweight",
IF(PatientData[[#This Row],[bmi]]&lt;25,"Normal",
IF(PatientData[[#This Row],[bmi]]&lt;30,"Overweight","Obese")))</f>
        <v>Normal</v>
      </c>
      <c r="R3132" t="str">
        <f t="shared" si="1634"/>
        <v>Normal BP</v>
      </c>
      <c r="S3132" t="str">
        <f t="shared" si="1635"/>
        <v>Normal Cost</v>
      </c>
    </row>
    <row r="3133" spans="1:19" x14ac:dyDescent="0.3">
      <c r="A3133">
        <v>73</v>
      </c>
      <c r="B3133" t="s">
        <v>20</v>
      </c>
      <c r="C3133">
        <v>24.8</v>
      </c>
      <c r="D3133">
        <v>122</v>
      </c>
      <c r="E3133">
        <v>73</v>
      </c>
      <c r="F3133">
        <v>200.6</v>
      </c>
      <c r="G3133">
        <v>121.3</v>
      </c>
      <c r="H3133">
        <v>62</v>
      </c>
      <c r="I3133">
        <v>0</v>
      </c>
      <c r="J3133" t="s">
        <v>27</v>
      </c>
      <c r="K3133" t="s">
        <v>26</v>
      </c>
      <c r="L3133" t="s">
        <v>25</v>
      </c>
      <c r="M3133">
        <v>1.5</v>
      </c>
      <c r="N3133">
        <v>4431.1400000000003</v>
      </c>
      <c r="O3133" t="s">
        <v>19</v>
      </c>
      <c r="P3133" t="str">
        <f t="shared" si="1662"/>
        <v>60-74</v>
      </c>
      <c r="Q3133" t="str">
        <f>IF(PatientData[[#This Row],[bmi]]&lt;18.5,"Underweight",
IF(PatientData[[#This Row],[bmi]]&lt;25,"Normal",
IF(PatientData[[#This Row],[bmi]]&lt;30,"Overweight","Obese")))</f>
        <v>Normal</v>
      </c>
      <c r="R3133" t="str">
        <f t="shared" si="1634"/>
        <v>High BP</v>
      </c>
      <c r="S3133" t="str">
        <f t="shared" si="1635"/>
        <v>Normal Cost</v>
      </c>
    </row>
    <row r="3134" spans="1:19" x14ac:dyDescent="0.3">
      <c r="A3134">
        <v>74</v>
      </c>
      <c r="B3134" t="s">
        <v>20</v>
      </c>
      <c r="C3134">
        <v>24.8</v>
      </c>
      <c r="D3134">
        <v>112</v>
      </c>
      <c r="E3134">
        <v>71</v>
      </c>
      <c r="F3134">
        <v>243.4</v>
      </c>
      <c r="G3134">
        <v>93.1</v>
      </c>
      <c r="H3134">
        <v>67</v>
      </c>
      <c r="I3134">
        <v>4</v>
      </c>
      <c r="J3134" t="s">
        <v>24</v>
      </c>
      <c r="K3134" t="s">
        <v>21</v>
      </c>
      <c r="L3134" t="s">
        <v>18</v>
      </c>
      <c r="M3134">
        <v>6.8</v>
      </c>
      <c r="N3134">
        <v>13685.81</v>
      </c>
      <c r="O3134" t="s">
        <v>19</v>
      </c>
      <c r="P3134" t="str">
        <f t="shared" si="1662"/>
        <v>60-74</v>
      </c>
      <c r="Q3134" t="str">
        <f>IF(PatientData[[#This Row],[bmi]]&lt;18.5,"Underweight",
IF(PatientData[[#This Row],[bmi]]&lt;25,"Normal",
IF(PatientData[[#This Row],[bmi]]&lt;30,"Overweight","Obese")))</f>
        <v>Normal</v>
      </c>
      <c r="R3134" t="str">
        <f t="shared" si="1634"/>
        <v>Normal BP</v>
      </c>
      <c r="S3134" t="str">
        <f t="shared" si="1635"/>
        <v>Normal Cost</v>
      </c>
    </row>
    <row r="3135" spans="1:19" x14ac:dyDescent="0.3">
      <c r="A3135">
        <v>71</v>
      </c>
      <c r="B3135" t="s">
        <v>20</v>
      </c>
      <c r="C3135">
        <v>24.8</v>
      </c>
      <c r="D3135">
        <v>112</v>
      </c>
      <c r="E3135">
        <v>67</v>
      </c>
      <c r="F3135">
        <v>216.5</v>
      </c>
      <c r="G3135">
        <v>101.1</v>
      </c>
      <c r="H3135">
        <v>74</v>
      </c>
      <c r="I3135">
        <v>0</v>
      </c>
      <c r="J3135" t="s">
        <v>24</v>
      </c>
      <c r="K3135" t="s">
        <v>28</v>
      </c>
      <c r="L3135" t="s">
        <v>18</v>
      </c>
      <c r="M3135">
        <v>6.2</v>
      </c>
      <c r="N3135">
        <v>12920.87</v>
      </c>
      <c r="O3135" t="s">
        <v>19</v>
      </c>
      <c r="P3135" t="str">
        <f t="shared" si="1662"/>
        <v>60-74</v>
      </c>
      <c r="Q3135" t="str">
        <f>IF(PatientData[[#This Row],[bmi]]&lt;18.5,"Underweight",
IF(PatientData[[#This Row],[bmi]]&lt;25,"Normal",
IF(PatientData[[#This Row],[bmi]]&lt;30,"Overweight","Obese")))</f>
        <v>Normal</v>
      </c>
      <c r="R3135" t="str">
        <f t="shared" si="1634"/>
        <v>Normal BP</v>
      </c>
      <c r="S3135" t="str">
        <f t="shared" si="1635"/>
        <v>Normal Cost</v>
      </c>
    </row>
    <row r="3136" spans="1:19" x14ac:dyDescent="0.3">
      <c r="A3136">
        <v>65</v>
      </c>
      <c r="B3136" t="s">
        <v>15</v>
      </c>
      <c r="C3136">
        <v>24.6</v>
      </c>
      <c r="D3136">
        <v>128</v>
      </c>
      <c r="E3136">
        <v>76</v>
      </c>
      <c r="F3136">
        <v>225.2</v>
      </c>
      <c r="G3136">
        <v>124.9</v>
      </c>
      <c r="H3136">
        <v>69</v>
      </c>
      <c r="I3136">
        <v>1</v>
      </c>
      <c r="J3136" t="s">
        <v>24</v>
      </c>
      <c r="K3136" t="s">
        <v>28</v>
      </c>
      <c r="L3136" t="s">
        <v>25</v>
      </c>
      <c r="M3136">
        <v>7.4</v>
      </c>
      <c r="N3136">
        <v>16144.77</v>
      </c>
      <c r="O3136" t="s">
        <v>19</v>
      </c>
      <c r="P3136" t="str">
        <f t="shared" ref="P3136" si="1663">IF(A3133&lt;30,"18-29",IF(A3133&lt;45,"30-44",IF(A3133&lt;60,"45-59",IF(A3133&lt;75,"60-74","75+"))))</f>
        <v>60-74</v>
      </c>
      <c r="Q3136" t="str">
        <f>IF(PatientData[[#This Row],[bmi]]&lt;18.5,"Underweight",
IF(PatientData[[#This Row],[bmi]]&lt;25,"Normal",
IF(PatientData[[#This Row],[bmi]]&lt;30,"Overweight","Obese")))</f>
        <v>Normal</v>
      </c>
      <c r="R3136" t="str">
        <f t="shared" si="1634"/>
        <v>High BP</v>
      </c>
      <c r="S3136" t="str">
        <f t="shared" si="1635"/>
        <v>High Cost</v>
      </c>
    </row>
    <row r="3137" spans="1:19" x14ac:dyDescent="0.3">
      <c r="A3137">
        <v>47</v>
      </c>
      <c r="B3137" t="s">
        <v>20</v>
      </c>
      <c r="C3137">
        <v>24.8</v>
      </c>
      <c r="D3137">
        <v>113</v>
      </c>
      <c r="E3137">
        <v>65</v>
      </c>
      <c r="F3137">
        <v>191.2</v>
      </c>
      <c r="G3137">
        <v>130</v>
      </c>
      <c r="H3137">
        <v>85</v>
      </c>
      <c r="I3137">
        <v>1</v>
      </c>
      <c r="J3137" t="s">
        <v>16</v>
      </c>
      <c r="K3137" t="s">
        <v>21</v>
      </c>
      <c r="L3137" t="s">
        <v>25</v>
      </c>
      <c r="M3137">
        <v>8.9</v>
      </c>
      <c r="N3137">
        <v>20349.02</v>
      </c>
      <c r="O3137" t="s">
        <v>19</v>
      </c>
      <c r="P3137" t="str">
        <f t="shared" ref="P3137:P3140" si="1664">IF(A3137&lt;30,"18-29",IF(A3137&lt;45,"30-44",IF(A3137&lt;60,"45-59",IF(A3137&lt;75,"60-74","75+"))))</f>
        <v>45-59</v>
      </c>
      <c r="Q3137" t="str">
        <f>IF(PatientData[[#This Row],[bmi]]&lt;18.5,"Underweight",
IF(PatientData[[#This Row],[bmi]]&lt;25,"Normal",
IF(PatientData[[#This Row],[bmi]]&lt;30,"Overweight","Obese")))</f>
        <v>Normal</v>
      </c>
      <c r="R3137" t="str">
        <f t="shared" si="1634"/>
        <v>Normal BP</v>
      </c>
      <c r="S3137" t="str">
        <f t="shared" si="1635"/>
        <v>High Cost</v>
      </c>
    </row>
    <row r="3138" spans="1:19" x14ac:dyDescent="0.3">
      <c r="A3138">
        <v>64</v>
      </c>
      <c r="B3138" t="s">
        <v>20</v>
      </c>
      <c r="C3138">
        <v>24.8</v>
      </c>
      <c r="D3138">
        <v>125</v>
      </c>
      <c r="E3138">
        <v>67</v>
      </c>
      <c r="F3138">
        <v>213.8</v>
      </c>
      <c r="G3138">
        <v>86.7</v>
      </c>
      <c r="H3138">
        <v>69</v>
      </c>
      <c r="I3138">
        <v>2</v>
      </c>
      <c r="J3138" t="s">
        <v>24</v>
      </c>
      <c r="K3138" t="s">
        <v>26</v>
      </c>
      <c r="L3138" t="s">
        <v>25</v>
      </c>
      <c r="M3138">
        <v>9.9</v>
      </c>
      <c r="N3138">
        <v>18556.05</v>
      </c>
      <c r="O3138" t="s">
        <v>19</v>
      </c>
      <c r="P3138" t="str">
        <f t="shared" si="1664"/>
        <v>60-74</v>
      </c>
      <c r="Q3138" t="str">
        <f>IF(PatientData[[#This Row],[bmi]]&lt;18.5,"Underweight",
IF(PatientData[[#This Row],[bmi]]&lt;25,"Normal",
IF(PatientData[[#This Row],[bmi]]&lt;30,"Overweight","Obese")))</f>
        <v>Normal</v>
      </c>
      <c r="R3138" t="str">
        <f t="shared" si="1634"/>
        <v>High BP</v>
      </c>
      <c r="S3138" t="str">
        <f t="shared" si="1635"/>
        <v>High Cost</v>
      </c>
    </row>
    <row r="3139" spans="1:19" x14ac:dyDescent="0.3">
      <c r="A3139">
        <v>43</v>
      </c>
      <c r="B3139" t="s">
        <v>20</v>
      </c>
      <c r="C3139">
        <v>24.8</v>
      </c>
      <c r="D3139">
        <v>124</v>
      </c>
      <c r="E3139">
        <v>70</v>
      </c>
      <c r="F3139">
        <v>183.2</v>
      </c>
      <c r="G3139">
        <v>98.1</v>
      </c>
      <c r="H3139">
        <v>83</v>
      </c>
      <c r="I3139">
        <v>0</v>
      </c>
      <c r="J3139" t="s">
        <v>27</v>
      </c>
      <c r="K3139" t="s">
        <v>28</v>
      </c>
      <c r="L3139" t="s">
        <v>25</v>
      </c>
      <c r="M3139">
        <v>4.5</v>
      </c>
      <c r="N3139">
        <v>11288.63</v>
      </c>
      <c r="O3139" t="s">
        <v>19</v>
      </c>
      <c r="P3139" t="str">
        <f t="shared" si="1664"/>
        <v>30-44</v>
      </c>
      <c r="Q3139" t="str">
        <f>IF(PatientData[[#This Row],[bmi]]&lt;18.5,"Underweight",
IF(PatientData[[#This Row],[bmi]]&lt;25,"Normal",
IF(PatientData[[#This Row],[bmi]]&lt;30,"Overweight","Obese")))</f>
        <v>Normal</v>
      </c>
      <c r="R3139" t="str">
        <f t="shared" ref="R3139:R3202" si="1665">IF(AND(D3139&lt;120,E3139&lt;80),"Normal BP","High BP")</f>
        <v>High BP</v>
      </c>
      <c r="S3139" t="str">
        <f t="shared" ref="S3139:S3202" si="1666">IF(N3139&gt;15000,"High Cost","Normal Cost")</f>
        <v>Normal Cost</v>
      </c>
    </row>
    <row r="3140" spans="1:19" x14ac:dyDescent="0.3">
      <c r="A3140">
        <v>48</v>
      </c>
      <c r="B3140" t="s">
        <v>20</v>
      </c>
      <c r="C3140">
        <v>24.8</v>
      </c>
      <c r="D3140">
        <v>118</v>
      </c>
      <c r="E3140">
        <v>74</v>
      </c>
      <c r="F3140">
        <v>179.2</v>
      </c>
      <c r="G3140">
        <v>80.5</v>
      </c>
      <c r="H3140">
        <v>69</v>
      </c>
      <c r="I3140">
        <v>2</v>
      </c>
      <c r="J3140" t="s">
        <v>27</v>
      </c>
      <c r="K3140" t="s">
        <v>26</v>
      </c>
      <c r="L3140" t="s">
        <v>18</v>
      </c>
      <c r="M3140">
        <v>5.5</v>
      </c>
      <c r="N3140">
        <v>10993.77</v>
      </c>
      <c r="O3140" t="s">
        <v>19</v>
      </c>
      <c r="P3140" t="str">
        <f t="shared" si="1664"/>
        <v>45-59</v>
      </c>
      <c r="Q3140" t="str">
        <f>IF(PatientData[[#This Row],[bmi]]&lt;18.5,"Underweight",
IF(PatientData[[#This Row],[bmi]]&lt;25,"Normal",
IF(PatientData[[#This Row],[bmi]]&lt;30,"Overweight","Obese")))</f>
        <v>Normal</v>
      </c>
      <c r="R3140" t="str">
        <f t="shared" si="1665"/>
        <v>Normal BP</v>
      </c>
      <c r="S3140" t="str">
        <f t="shared" si="1666"/>
        <v>Normal Cost</v>
      </c>
    </row>
    <row r="3141" spans="1:19" x14ac:dyDescent="0.3">
      <c r="A3141">
        <v>75</v>
      </c>
      <c r="B3141" t="s">
        <v>15</v>
      </c>
      <c r="C3141">
        <v>31.5</v>
      </c>
      <c r="D3141">
        <v>136</v>
      </c>
      <c r="E3141">
        <v>77</v>
      </c>
      <c r="F3141">
        <v>250.9</v>
      </c>
      <c r="G3141">
        <v>96.7</v>
      </c>
      <c r="H3141">
        <v>89</v>
      </c>
      <c r="I3141">
        <v>1</v>
      </c>
      <c r="J3141" t="s">
        <v>16</v>
      </c>
      <c r="K3141" t="s">
        <v>28</v>
      </c>
      <c r="L3141" t="s">
        <v>18</v>
      </c>
      <c r="M3141">
        <v>6.4</v>
      </c>
      <c r="N3141">
        <v>14647.92</v>
      </c>
      <c r="O3141" t="s">
        <v>19</v>
      </c>
      <c r="P3141" t="str">
        <f t="shared" ref="P3141:P3142" si="1667">IF(A3138&lt;30,"18-29",IF(A3138&lt;45,"30-44",IF(A3138&lt;60,"45-59",IF(A3138&lt;75,"60-74","75+"))))</f>
        <v>60-74</v>
      </c>
      <c r="Q3141" t="str">
        <f>IF(PatientData[[#This Row],[bmi]]&lt;18.5,"Underweight",
IF(PatientData[[#This Row],[bmi]]&lt;25,"Normal",
IF(PatientData[[#This Row],[bmi]]&lt;30,"Overweight","Obese")))</f>
        <v>Obese</v>
      </c>
      <c r="R3141" t="str">
        <f t="shared" si="1665"/>
        <v>High BP</v>
      </c>
      <c r="S3141" t="str">
        <f t="shared" si="1666"/>
        <v>Normal Cost</v>
      </c>
    </row>
    <row r="3142" spans="1:19" x14ac:dyDescent="0.3">
      <c r="A3142">
        <v>68</v>
      </c>
      <c r="B3142" t="s">
        <v>15</v>
      </c>
      <c r="C3142">
        <v>29.9</v>
      </c>
      <c r="D3142">
        <v>134</v>
      </c>
      <c r="E3142">
        <v>73</v>
      </c>
      <c r="F3142">
        <v>234.7</v>
      </c>
      <c r="G3142">
        <v>132.6</v>
      </c>
      <c r="H3142">
        <v>79</v>
      </c>
      <c r="I3142">
        <v>2</v>
      </c>
      <c r="J3142" t="s">
        <v>27</v>
      </c>
      <c r="K3142" t="s">
        <v>21</v>
      </c>
      <c r="L3142" t="s">
        <v>18</v>
      </c>
      <c r="M3142">
        <v>3.8</v>
      </c>
      <c r="N3142">
        <v>10159.09</v>
      </c>
      <c r="O3142" t="s">
        <v>23</v>
      </c>
      <c r="P3142" t="str">
        <f t="shared" si="1667"/>
        <v>30-44</v>
      </c>
      <c r="Q3142" t="str">
        <f>IF(PatientData[[#This Row],[bmi]]&lt;18.5,"Underweight",
IF(PatientData[[#This Row],[bmi]]&lt;25,"Normal",
IF(PatientData[[#This Row],[bmi]]&lt;30,"Overweight","Obese")))</f>
        <v>Overweight</v>
      </c>
      <c r="R3142" t="str">
        <f t="shared" si="1665"/>
        <v>High BP</v>
      </c>
      <c r="S3142" t="str">
        <f t="shared" si="1666"/>
        <v>Normal Cost</v>
      </c>
    </row>
    <row r="3143" spans="1:19" x14ac:dyDescent="0.3">
      <c r="A3143">
        <v>77</v>
      </c>
      <c r="B3143" t="s">
        <v>20</v>
      </c>
      <c r="C3143">
        <v>24.8</v>
      </c>
      <c r="D3143">
        <v>133</v>
      </c>
      <c r="E3143">
        <v>85</v>
      </c>
      <c r="F3143">
        <v>220.2</v>
      </c>
      <c r="G3143">
        <v>78.099999999999994</v>
      </c>
      <c r="H3143">
        <v>65</v>
      </c>
      <c r="I3143">
        <v>1</v>
      </c>
      <c r="J3143" t="s">
        <v>16</v>
      </c>
      <c r="K3143" t="s">
        <v>26</v>
      </c>
      <c r="L3143" t="s">
        <v>25</v>
      </c>
      <c r="M3143">
        <v>7.5</v>
      </c>
      <c r="N3143">
        <v>12553.56</v>
      </c>
      <c r="O3143" t="s">
        <v>19</v>
      </c>
      <c r="P3143" t="str">
        <f t="shared" ref="P3143:P3145" si="1668">IF(A3143&lt;30,"18-29",IF(A3143&lt;45,"30-44",IF(A3143&lt;60,"45-59",IF(A3143&lt;75,"60-74","75+"))))</f>
        <v>75+</v>
      </c>
      <c r="Q3143" t="str">
        <f>IF(PatientData[[#This Row],[bmi]]&lt;18.5,"Underweight",
IF(PatientData[[#This Row],[bmi]]&lt;25,"Normal",
IF(PatientData[[#This Row],[bmi]]&lt;30,"Overweight","Obese")))</f>
        <v>Normal</v>
      </c>
      <c r="R3143" t="str">
        <f t="shared" si="1665"/>
        <v>High BP</v>
      </c>
      <c r="S3143" t="str">
        <f t="shared" si="1666"/>
        <v>Normal Cost</v>
      </c>
    </row>
    <row r="3144" spans="1:19" x14ac:dyDescent="0.3">
      <c r="A3144">
        <v>54</v>
      </c>
      <c r="B3144" t="s">
        <v>20</v>
      </c>
      <c r="C3144">
        <v>24.8</v>
      </c>
      <c r="D3144">
        <v>116</v>
      </c>
      <c r="E3144">
        <v>63</v>
      </c>
      <c r="F3144">
        <v>202.4</v>
      </c>
      <c r="G3144">
        <v>115</v>
      </c>
      <c r="H3144">
        <v>76</v>
      </c>
      <c r="I3144">
        <v>1</v>
      </c>
      <c r="J3144" t="s">
        <v>24</v>
      </c>
      <c r="K3144" t="s">
        <v>21</v>
      </c>
      <c r="L3144" t="s">
        <v>25</v>
      </c>
      <c r="M3144">
        <v>5</v>
      </c>
      <c r="N3144">
        <v>11286.27</v>
      </c>
      <c r="O3144" t="s">
        <v>19</v>
      </c>
      <c r="P3144" t="str">
        <f t="shared" si="1668"/>
        <v>45-59</v>
      </c>
      <c r="Q3144" t="str">
        <f>IF(PatientData[[#This Row],[bmi]]&lt;18.5,"Underweight",
IF(PatientData[[#This Row],[bmi]]&lt;25,"Normal",
IF(PatientData[[#This Row],[bmi]]&lt;30,"Overweight","Obese")))</f>
        <v>Normal</v>
      </c>
      <c r="R3144" t="str">
        <f t="shared" si="1665"/>
        <v>Normal BP</v>
      </c>
      <c r="S3144" t="str">
        <f t="shared" si="1666"/>
        <v>Normal Cost</v>
      </c>
    </row>
    <row r="3145" spans="1:19" x14ac:dyDescent="0.3">
      <c r="A3145">
        <v>74</v>
      </c>
      <c r="B3145" t="s">
        <v>20</v>
      </c>
      <c r="C3145">
        <v>24.8</v>
      </c>
      <c r="D3145">
        <v>111</v>
      </c>
      <c r="E3145">
        <v>63</v>
      </c>
      <c r="F3145">
        <v>229.4</v>
      </c>
      <c r="G3145">
        <v>131.5</v>
      </c>
      <c r="H3145">
        <v>73</v>
      </c>
      <c r="I3145">
        <v>2</v>
      </c>
      <c r="J3145" t="s">
        <v>27</v>
      </c>
      <c r="K3145" t="s">
        <v>17</v>
      </c>
      <c r="L3145" t="s">
        <v>18</v>
      </c>
      <c r="M3145">
        <v>10</v>
      </c>
      <c r="N3145">
        <v>19641.16</v>
      </c>
      <c r="O3145" t="s">
        <v>19</v>
      </c>
      <c r="P3145" t="str">
        <f t="shared" si="1668"/>
        <v>60-74</v>
      </c>
      <c r="Q3145" t="str">
        <f>IF(PatientData[[#This Row],[bmi]]&lt;18.5,"Underweight",
IF(PatientData[[#This Row],[bmi]]&lt;25,"Normal",
IF(PatientData[[#This Row],[bmi]]&lt;30,"Overweight","Obese")))</f>
        <v>Normal</v>
      </c>
      <c r="R3145" t="str">
        <f t="shared" si="1665"/>
        <v>Normal BP</v>
      </c>
      <c r="S3145" t="str">
        <f t="shared" si="1666"/>
        <v>High Cost</v>
      </c>
    </row>
    <row r="3146" spans="1:19" x14ac:dyDescent="0.3">
      <c r="A3146">
        <v>92</v>
      </c>
      <c r="B3146" t="s">
        <v>15</v>
      </c>
      <c r="C3146">
        <v>32.799999999999997</v>
      </c>
      <c r="D3146">
        <v>119</v>
      </c>
      <c r="E3146">
        <v>65</v>
      </c>
      <c r="F3146">
        <v>275.10000000000002</v>
      </c>
      <c r="G3146">
        <v>129.80000000000001</v>
      </c>
      <c r="H3146">
        <v>79</v>
      </c>
      <c r="I3146">
        <v>2</v>
      </c>
      <c r="J3146" t="s">
        <v>16</v>
      </c>
      <c r="K3146" t="s">
        <v>28</v>
      </c>
      <c r="L3146" t="s">
        <v>18</v>
      </c>
      <c r="M3146">
        <v>10</v>
      </c>
      <c r="N3146">
        <v>20728.09</v>
      </c>
      <c r="O3146" t="s">
        <v>19</v>
      </c>
      <c r="P3146" t="str">
        <f t="shared" ref="P3146:P3147" si="1669">IF(A3143&lt;30,"18-29",IF(A3143&lt;45,"30-44",IF(A3143&lt;60,"45-59",IF(A3143&lt;75,"60-74","75+"))))</f>
        <v>75+</v>
      </c>
      <c r="Q3146" t="str">
        <f>IF(PatientData[[#This Row],[bmi]]&lt;18.5,"Underweight",
IF(PatientData[[#This Row],[bmi]]&lt;25,"Normal",
IF(PatientData[[#This Row],[bmi]]&lt;30,"Overweight","Obese")))</f>
        <v>Obese</v>
      </c>
      <c r="R3146" t="str">
        <f t="shared" si="1665"/>
        <v>Normal BP</v>
      </c>
      <c r="S3146" t="str">
        <f t="shared" si="1666"/>
        <v>High Cost</v>
      </c>
    </row>
    <row r="3147" spans="1:19" x14ac:dyDescent="0.3">
      <c r="A3147">
        <v>84</v>
      </c>
      <c r="B3147" t="s">
        <v>15</v>
      </c>
      <c r="C3147">
        <v>28.5</v>
      </c>
      <c r="D3147">
        <v>135</v>
      </c>
      <c r="E3147">
        <v>77</v>
      </c>
      <c r="F3147">
        <v>200.3</v>
      </c>
      <c r="G3147">
        <v>147.4</v>
      </c>
      <c r="H3147">
        <v>84</v>
      </c>
      <c r="I3147">
        <v>1</v>
      </c>
      <c r="J3147" t="s">
        <v>27</v>
      </c>
      <c r="K3147" t="s">
        <v>26</v>
      </c>
      <c r="L3147" t="s">
        <v>25</v>
      </c>
      <c r="M3147">
        <v>6.1</v>
      </c>
      <c r="N3147">
        <v>9976.2199999999993</v>
      </c>
      <c r="O3147" t="s">
        <v>19</v>
      </c>
      <c r="P3147" t="str">
        <f t="shared" si="1669"/>
        <v>45-59</v>
      </c>
      <c r="Q3147" t="str">
        <f>IF(PatientData[[#This Row],[bmi]]&lt;18.5,"Underweight",
IF(PatientData[[#This Row],[bmi]]&lt;25,"Normal",
IF(PatientData[[#This Row],[bmi]]&lt;30,"Overweight","Obese")))</f>
        <v>Overweight</v>
      </c>
      <c r="R3147" t="str">
        <f t="shared" si="1665"/>
        <v>High BP</v>
      </c>
      <c r="S3147" t="str">
        <f t="shared" si="1666"/>
        <v>Normal Cost</v>
      </c>
    </row>
    <row r="3148" spans="1:19" x14ac:dyDescent="0.3">
      <c r="A3148">
        <v>42</v>
      </c>
      <c r="B3148" t="s">
        <v>20</v>
      </c>
      <c r="C3148">
        <v>24.8</v>
      </c>
      <c r="D3148">
        <v>122</v>
      </c>
      <c r="E3148">
        <v>77</v>
      </c>
      <c r="F3148">
        <v>187.6</v>
      </c>
      <c r="G3148">
        <v>94.5</v>
      </c>
      <c r="H3148">
        <v>69</v>
      </c>
      <c r="I3148">
        <v>0</v>
      </c>
      <c r="J3148" t="s">
        <v>16</v>
      </c>
      <c r="K3148" t="s">
        <v>26</v>
      </c>
      <c r="L3148" t="s">
        <v>25</v>
      </c>
      <c r="M3148">
        <v>15.9</v>
      </c>
      <c r="N3148">
        <v>26560.65</v>
      </c>
      <c r="O3148" t="s">
        <v>19</v>
      </c>
      <c r="P3148" t="str">
        <f t="shared" ref="P3148:P3150" si="1670">IF(A3148&lt;30,"18-29",IF(A3148&lt;45,"30-44",IF(A3148&lt;60,"45-59",IF(A3148&lt;75,"60-74","75+"))))</f>
        <v>30-44</v>
      </c>
      <c r="Q3148" t="str">
        <f>IF(PatientData[[#This Row],[bmi]]&lt;18.5,"Underweight",
IF(PatientData[[#This Row],[bmi]]&lt;25,"Normal",
IF(PatientData[[#This Row],[bmi]]&lt;30,"Overweight","Obese")))</f>
        <v>Normal</v>
      </c>
      <c r="R3148" t="str">
        <f t="shared" si="1665"/>
        <v>High BP</v>
      </c>
      <c r="S3148" t="str">
        <f t="shared" si="1666"/>
        <v>High Cost</v>
      </c>
    </row>
    <row r="3149" spans="1:19" x14ac:dyDescent="0.3">
      <c r="A3149">
        <v>75</v>
      </c>
      <c r="B3149" t="s">
        <v>20</v>
      </c>
      <c r="C3149">
        <v>24.8</v>
      </c>
      <c r="D3149">
        <v>114</v>
      </c>
      <c r="E3149">
        <v>65</v>
      </c>
      <c r="F3149">
        <v>270.2</v>
      </c>
      <c r="G3149">
        <v>81.900000000000006</v>
      </c>
      <c r="H3149">
        <v>89</v>
      </c>
      <c r="I3149">
        <v>1</v>
      </c>
      <c r="J3149" t="s">
        <v>16</v>
      </c>
      <c r="K3149" t="s">
        <v>21</v>
      </c>
      <c r="L3149" t="s">
        <v>18</v>
      </c>
      <c r="M3149">
        <v>8</v>
      </c>
      <c r="N3149">
        <v>15817.58</v>
      </c>
      <c r="O3149" t="s">
        <v>19</v>
      </c>
      <c r="P3149" t="str">
        <f t="shared" si="1670"/>
        <v>75+</v>
      </c>
      <c r="Q3149" t="str">
        <f>IF(PatientData[[#This Row],[bmi]]&lt;18.5,"Underweight",
IF(PatientData[[#This Row],[bmi]]&lt;25,"Normal",
IF(PatientData[[#This Row],[bmi]]&lt;30,"Overweight","Obese")))</f>
        <v>Normal</v>
      </c>
      <c r="R3149" t="str">
        <f t="shared" si="1665"/>
        <v>Normal BP</v>
      </c>
      <c r="S3149" t="str">
        <f t="shared" si="1666"/>
        <v>High Cost</v>
      </c>
    </row>
    <row r="3150" spans="1:19" x14ac:dyDescent="0.3">
      <c r="A3150">
        <v>62</v>
      </c>
      <c r="B3150" t="s">
        <v>20</v>
      </c>
      <c r="C3150">
        <v>24.8</v>
      </c>
      <c r="D3150">
        <v>114</v>
      </c>
      <c r="E3150">
        <v>67</v>
      </c>
      <c r="F3150">
        <v>203.7</v>
      </c>
      <c r="G3150">
        <v>105.7</v>
      </c>
      <c r="H3150">
        <v>95</v>
      </c>
      <c r="I3150">
        <v>4</v>
      </c>
      <c r="J3150" t="s">
        <v>16</v>
      </c>
      <c r="K3150" t="s">
        <v>17</v>
      </c>
      <c r="L3150" t="s">
        <v>18</v>
      </c>
      <c r="M3150">
        <v>6.4</v>
      </c>
      <c r="N3150">
        <v>13067.69</v>
      </c>
      <c r="O3150" t="s">
        <v>19</v>
      </c>
      <c r="P3150" t="str">
        <f t="shared" si="1670"/>
        <v>60-74</v>
      </c>
      <c r="Q3150" t="str">
        <f>IF(PatientData[[#This Row],[bmi]]&lt;18.5,"Underweight",
IF(PatientData[[#This Row],[bmi]]&lt;25,"Normal",
IF(PatientData[[#This Row],[bmi]]&lt;30,"Overweight","Obese")))</f>
        <v>Normal</v>
      </c>
      <c r="R3150" t="str">
        <f t="shared" si="1665"/>
        <v>Normal BP</v>
      </c>
      <c r="S3150" t="str">
        <f t="shared" si="1666"/>
        <v>Normal Cost</v>
      </c>
    </row>
    <row r="3151" spans="1:19" x14ac:dyDescent="0.3">
      <c r="A3151">
        <v>71</v>
      </c>
      <c r="B3151" t="s">
        <v>15</v>
      </c>
      <c r="C3151">
        <v>30.2</v>
      </c>
      <c r="D3151">
        <v>130</v>
      </c>
      <c r="E3151">
        <v>73</v>
      </c>
      <c r="F3151">
        <v>216.7</v>
      </c>
      <c r="G3151">
        <v>138.6</v>
      </c>
      <c r="H3151">
        <v>85</v>
      </c>
      <c r="I3151">
        <v>1</v>
      </c>
      <c r="J3151" t="s">
        <v>27</v>
      </c>
      <c r="K3151" t="s">
        <v>17</v>
      </c>
      <c r="L3151" t="s">
        <v>18</v>
      </c>
      <c r="M3151">
        <v>1</v>
      </c>
      <c r="N3151">
        <v>3493.38</v>
      </c>
      <c r="O3151" t="s">
        <v>19</v>
      </c>
      <c r="P3151" t="str">
        <f t="shared" ref="P3151" si="1671">IF(A3148&lt;30,"18-29",IF(A3148&lt;45,"30-44",IF(A3148&lt;60,"45-59",IF(A3148&lt;75,"60-74","75+"))))</f>
        <v>30-44</v>
      </c>
      <c r="Q3151" t="str">
        <f>IF(PatientData[[#This Row],[bmi]]&lt;18.5,"Underweight",
IF(PatientData[[#This Row],[bmi]]&lt;25,"Normal",
IF(PatientData[[#This Row],[bmi]]&lt;30,"Overweight","Obese")))</f>
        <v>Obese</v>
      </c>
      <c r="R3151" t="str">
        <f t="shared" si="1665"/>
        <v>High BP</v>
      </c>
      <c r="S3151" t="str">
        <f t="shared" si="1666"/>
        <v>Normal Cost</v>
      </c>
    </row>
    <row r="3152" spans="1:19" x14ac:dyDescent="0.3">
      <c r="A3152">
        <v>79</v>
      </c>
      <c r="B3152" t="s">
        <v>20</v>
      </c>
      <c r="C3152">
        <v>24.8</v>
      </c>
      <c r="D3152">
        <v>126</v>
      </c>
      <c r="E3152">
        <v>79</v>
      </c>
      <c r="F3152">
        <v>240.4</v>
      </c>
      <c r="G3152">
        <v>86.1</v>
      </c>
      <c r="H3152">
        <v>75</v>
      </c>
      <c r="I3152">
        <v>0</v>
      </c>
      <c r="J3152" t="s">
        <v>16</v>
      </c>
      <c r="K3152" t="s">
        <v>26</v>
      </c>
      <c r="L3152" t="s">
        <v>22</v>
      </c>
      <c r="M3152">
        <v>7.5</v>
      </c>
      <c r="N3152">
        <v>12387.7</v>
      </c>
      <c r="O3152" t="s">
        <v>19</v>
      </c>
      <c r="P3152" t="str">
        <f t="shared" ref="P3152" si="1672">IF(A3152&lt;30,"18-29",IF(A3152&lt;45,"30-44",IF(A3152&lt;60,"45-59",IF(A3152&lt;75,"60-74","75+"))))</f>
        <v>75+</v>
      </c>
      <c r="Q3152" t="str">
        <f>IF(PatientData[[#This Row],[bmi]]&lt;18.5,"Underweight",
IF(PatientData[[#This Row],[bmi]]&lt;25,"Normal",
IF(PatientData[[#This Row],[bmi]]&lt;30,"Overweight","Obese")))</f>
        <v>Normal</v>
      </c>
      <c r="R3152" t="str">
        <f t="shared" si="1665"/>
        <v>High BP</v>
      </c>
      <c r="S3152" t="str">
        <f t="shared" si="1666"/>
        <v>Normal Cost</v>
      </c>
    </row>
    <row r="3153" spans="1:19" x14ac:dyDescent="0.3">
      <c r="A3153">
        <v>80</v>
      </c>
      <c r="B3153" t="s">
        <v>15</v>
      </c>
      <c r="C3153">
        <v>27.9</v>
      </c>
      <c r="D3153">
        <v>124</v>
      </c>
      <c r="E3153">
        <v>73</v>
      </c>
      <c r="F3153">
        <v>263.2</v>
      </c>
      <c r="G3153">
        <v>136.9</v>
      </c>
      <c r="H3153">
        <v>70</v>
      </c>
      <c r="I3153">
        <v>0</v>
      </c>
      <c r="J3153" t="s">
        <v>16</v>
      </c>
      <c r="K3153" t="s">
        <v>26</v>
      </c>
      <c r="L3153" t="s">
        <v>25</v>
      </c>
      <c r="M3153">
        <v>12.4</v>
      </c>
      <c r="N3153">
        <v>21141.95</v>
      </c>
      <c r="O3153" t="s">
        <v>19</v>
      </c>
      <c r="P3153" t="str">
        <f t="shared" ref="P3153" si="1673">IF(A3150&lt;30,"18-29",IF(A3150&lt;45,"30-44",IF(A3150&lt;60,"45-59",IF(A3150&lt;75,"60-74","75+"))))</f>
        <v>60-74</v>
      </c>
      <c r="Q3153" t="str">
        <f>IF(PatientData[[#This Row],[bmi]]&lt;18.5,"Underweight",
IF(PatientData[[#This Row],[bmi]]&lt;25,"Normal",
IF(PatientData[[#This Row],[bmi]]&lt;30,"Overweight","Obese")))</f>
        <v>Overweight</v>
      </c>
      <c r="R3153" t="str">
        <f t="shared" si="1665"/>
        <v>High BP</v>
      </c>
      <c r="S3153" t="str">
        <f t="shared" si="1666"/>
        <v>High Cost</v>
      </c>
    </row>
    <row r="3154" spans="1:19" x14ac:dyDescent="0.3">
      <c r="A3154">
        <v>47</v>
      </c>
      <c r="B3154" t="s">
        <v>20</v>
      </c>
      <c r="C3154">
        <v>24.8</v>
      </c>
      <c r="D3154">
        <v>132</v>
      </c>
      <c r="E3154">
        <v>70</v>
      </c>
      <c r="F3154">
        <v>211.4</v>
      </c>
      <c r="G3154">
        <v>122.9</v>
      </c>
      <c r="H3154">
        <v>67</v>
      </c>
      <c r="I3154">
        <v>1</v>
      </c>
      <c r="J3154" t="s">
        <v>24</v>
      </c>
      <c r="K3154" t="s">
        <v>26</v>
      </c>
      <c r="L3154" t="s">
        <v>22</v>
      </c>
      <c r="M3154">
        <v>5.6</v>
      </c>
      <c r="N3154">
        <v>10063.219999999999</v>
      </c>
      <c r="O3154" t="s">
        <v>19</v>
      </c>
      <c r="P3154" t="str">
        <f t="shared" ref="P3154" si="1674">IF(A3154&lt;30,"18-29",IF(A3154&lt;45,"30-44",IF(A3154&lt;60,"45-59",IF(A3154&lt;75,"60-74","75+"))))</f>
        <v>45-59</v>
      </c>
      <c r="Q3154" t="str">
        <f>IF(PatientData[[#This Row],[bmi]]&lt;18.5,"Underweight",
IF(PatientData[[#This Row],[bmi]]&lt;25,"Normal",
IF(PatientData[[#This Row],[bmi]]&lt;30,"Overweight","Obese")))</f>
        <v>Normal</v>
      </c>
      <c r="R3154" t="str">
        <f t="shared" si="1665"/>
        <v>High BP</v>
      </c>
      <c r="S3154" t="str">
        <f t="shared" si="1666"/>
        <v>Normal Cost</v>
      </c>
    </row>
    <row r="3155" spans="1:19" x14ac:dyDescent="0.3">
      <c r="A3155">
        <v>76</v>
      </c>
      <c r="B3155" t="s">
        <v>15</v>
      </c>
      <c r="C3155">
        <v>29.3</v>
      </c>
      <c r="D3155">
        <v>130</v>
      </c>
      <c r="E3155">
        <v>78</v>
      </c>
      <c r="F3155">
        <v>217.8</v>
      </c>
      <c r="G3155">
        <v>100.6</v>
      </c>
      <c r="H3155">
        <v>101</v>
      </c>
      <c r="I3155">
        <v>2</v>
      </c>
      <c r="J3155" t="s">
        <v>16</v>
      </c>
      <c r="K3155" t="s">
        <v>26</v>
      </c>
      <c r="L3155" t="s">
        <v>18</v>
      </c>
      <c r="M3155">
        <v>7.7</v>
      </c>
      <c r="N3155">
        <v>14577.93</v>
      </c>
      <c r="O3155" t="s">
        <v>19</v>
      </c>
      <c r="P3155" t="str">
        <f t="shared" ref="P3155:P3156" si="1675">IF(A3152&lt;30,"18-29",IF(A3152&lt;45,"30-44",IF(A3152&lt;60,"45-59",IF(A3152&lt;75,"60-74","75+"))))</f>
        <v>75+</v>
      </c>
      <c r="Q3155" t="str">
        <f>IF(PatientData[[#This Row],[bmi]]&lt;18.5,"Underweight",
IF(PatientData[[#This Row],[bmi]]&lt;25,"Normal",
IF(PatientData[[#This Row],[bmi]]&lt;30,"Overweight","Obese")))</f>
        <v>Overweight</v>
      </c>
      <c r="R3155" t="str">
        <f t="shared" si="1665"/>
        <v>High BP</v>
      </c>
      <c r="S3155" t="str">
        <f t="shared" si="1666"/>
        <v>Normal Cost</v>
      </c>
    </row>
    <row r="3156" spans="1:19" x14ac:dyDescent="0.3">
      <c r="A3156">
        <v>41</v>
      </c>
      <c r="B3156" t="s">
        <v>15</v>
      </c>
      <c r="C3156">
        <v>32.700000000000003</v>
      </c>
      <c r="D3156">
        <v>122</v>
      </c>
      <c r="E3156">
        <v>74</v>
      </c>
      <c r="F3156">
        <v>224.6</v>
      </c>
      <c r="G3156">
        <v>140.6</v>
      </c>
      <c r="H3156">
        <v>86</v>
      </c>
      <c r="I3156">
        <v>0</v>
      </c>
      <c r="J3156" t="s">
        <v>16</v>
      </c>
      <c r="K3156" t="s">
        <v>17</v>
      </c>
      <c r="L3156" t="s">
        <v>22</v>
      </c>
      <c r="M3156">
        <v>5.8</v>
      </c>
      <c r="N3156">
        <v>11332.64</v>
      </c>
      <c r="O3156" t="s">
        <v>19</v>
      </c>
      <c r="P3156" t="str">
        <f t="shared" si="1675"/>
        <v>75+</v>
      </c>
      <c r="Q3156" t="str">
        <f>IF(PatientData[[#This Row],[bmi]]&lt;18.5,"Underweight",
IF(PatientData[[#This Row],[bmi]]&lt;25,"Normal",
IF(PatientData[[#This Row],[bmi]]&lt;30,"Overweight","Obese")))</f>
        <v>Obese</v>
      </c>
      <c r="R3156" t="str">
        <f t="shared" si="1665"/>
        <v>High BP</v>
      </c>
      <c r="S3156" t="str">
        <f t="shared" si="1666"/>
        <v>Normal Cost</v>
      </c>
    </row>
    <row r="3157" spans="1:19" x14ac:dyDescent="0.3">
      <c r="A3157">
        <v>92</v>
      </c>
      <c r="B3157" t="s">
        <v>20</v>
      </c>
      <c r="C3157">
        <v>24.8</v>
      </c>
      <c r="D3157">
        <v>128</v>
      </c>
      <c r="E3157">
        <v>67</v>
      </c>
      <c r="F3157">
        <v>215.4</v>
      </c>
      <c r="G3157">
        <v>88.4</v>
      </c>
      <c r="H3157">
        <v>72</v>
      </c>
      <c r="I3157">
        <v>2</v>
      </c>
      <c r="J3157" t="s">
        <v>24</v>
      </c>
      <c r="K3157" t="s">
        <v>21</v>
      </c>
      <c r="L3157" t="s">
        <v>22</v>
      </c>
      <c r="M3157">
        <v>7</v>
      </c>
      <c r="N3157">
        <v>13133.11</v>
      </c>
      <c r="O3157" t="s">
        <v>23</v>
      </c>
      <c r="P3157" t="str">
        <f t="shared" ref="P3157:P3158" si="1676">IF(A3157&lt;30,"18-29",IF(A3157&lt;45,"30-44",IF(A3157&lt;60,"45-59",IF(A3157&lt;75,"60-74","75+"))))</f>
        <v>75+</v>
      </c>
      <c r="Q3157" t="str">
        <f>IF(PatientData[[#This Row],[bmi]]&lt;18.5,"Underweight",
IF(PatientData[[#This Row],[bmi]]&lt;25,"Normal",
IF(PatientData[[#This Row],[bmi]]&lt;30,"Overweight","Obese")))</f>
        <v>Normal</v>
      </c>
      <c r="R3157" t="str">
        <f t="shared" si="1665"/>
        <v>High BP</v>
      </c>
      <c r="S3157" t="str">
        <f t="shared" si="1666"/>
        <v>Normal Cost</v>
      </c>
    </row>
    <row r="3158" spans="1:19" x14ac:dyDescent="0.3">
      <c r="A3158">
        <v>87</v>
      </c>
      <c r="B3158" t="s">
        <v>20</v>
      </c>
      <c r="C3158">
        <v>24.8</v>
      </c>
      <c r="D3158">
        <v>126</v>
      </c>
      <c r="E3158">
        <v>75</v>
      </c>
      <c r="F3158">
        <v>222.8</v>
      </c>
      <c r="G3158">
        <v>96.4</v>
      </c>
      <c r="H3158">
        <v>67</v>
      </c>
      <c r="I3158">
        <v>2</v>
      </c>
      <c r="J3158" t="s">
        <v>27</v>
      </c>
      <c r="K3158" t="s">
        <v>28</v>
      </c>
      <c r="L3158" t="s">
        <v>18</v>
      </c>
      <c r="M3158">
        <v>6.1</v>
      </c>
      <c r="N3158">
        <v>14212.06</v>
      </c>
      <c r="O3158" t="s">
        <v>19</v>
      </c>
      <c r="P3158" t="str">
        <f t="shared" si="1676"/>
        <v>75+</v>
      </c>
      <c r="Q3158" t="str">
        <f>IF(PatientData[[#This Row],[bmi]]&lt;18.5,"Underweight",
IF(PatientData[[#This Row],[bmi]]&lt;25,"Normal",
IF(PatientData[[#This Row],[bmi]]&lt;30,"Overweight","Obese")))</f>
        <v>Normal</v>
      </c>
      <c r="R3158" t="str">
        <f t="shared" si="1665"/>
        <v>High BP</v>
      </c>
      <c r="S3158" t="str">
        <f t="shared" si="1666"/>
        <v>Normal Cost</v>
      </c>
    </row>
    <row r="3159" spans="1:19" x14ac:dyDescent="0.3">
      <c r="A3159">
        <v>48</v>
      </c>
      <c r="B3159" t="s">
        <v>15</v>
      </c>
      <c r="C3159">
        <v>18.399999999999999</v>
      </c>
      <c r="D3159">
        <v>100</v>
      </c>
      <c r="E3159">
        <v>60</v>
      </c>
      <c r="F3159">
        <v>194.2</v>
      </c>
      <c r="G3159">
        <v>91.1</v>
      </c>
      <c r="H3159">
        <v>95</v>
      </c>
      <c r="I3159">
        <v>1</v>
      </c>
      <c r="J3159" t="s">
        <v>16</v>
      </c>
      <c r="K3159" t="s">
        <v>26</v>
      </c>
      <c r="L3159" t="s">
        <v>18</v>
      </c>
      <c r="M3159">
        <v>6.1</v>
      </c>
      <c r="N3159">
        <v>14243.75</v>
      </c>
      <c r="O3159" t="s">
        <v>19</v>
      </c>
      <c r="P3159" t="str">
        <f t="shared" ref="P3159" si="1677">IF(A3156&lt;30,"18-29",IF(A3156&lt;45,"30-44",IF(A3156&lt;60,"45-59",IF(A3156&lt;75,"60-74","75+"))))</f>
        <v>30-44</v>
      </c>
      <c r="Q3159" t="str">
        <f>IF(PatientData[[#This Row],[bmi]]&lt;18.5,"Underweight",
IF(PatientData[[#This Row],[bmi]]&lt;25,"Normal",
IF(PatientData[[#This Row],[bmi]]&lt;30,"Overweight","Obese")))</f>
        <v>Underweight</v>
      </c>
      <c r="R3159" t="str">
        <f t="shared" si="1665"/>
        <v>Normal BP</v>
      </c>
      <c r="S3159" t="str">
        <f t="shared" si="1666"/>
        <v>Normal Cost</v>
      </c>
    </row>
    <row r="3160" spans="1:19" x14ac:dyDescent="0.3">
      <c r="A3160">
        <v>77</v>
      </c>
      <c r="B3160" t="s">
        <v>20</v>
      </c>
      <c r="C3160">
        <v>24.8</v>
      </c>
      <c r="D3160">
        <v>127</v>
      </c>
      <c r="E3160">
        <v>74</v>
      </c>
      <c r="F3160">
        <v>248.9</v>
      </c>
      <c r="G3160">
        <v>149.1</v>
      </c>
      <c r="H3160">
        <v>70</v>
      </c>
      <c r="I3160">
        <v>0</v>
      </c>
      <c r="J3160" t="s">
        <v>24</v>
      </c>
      <c r="K3160" t="s">
        <v>26</v>
      </c>
      <c r="L3160" t="s">
        <v>18</v>
      </c>
      <c r="M3160">
        <v>5.6</v>
      </c>
      <c r="N3160">
        <v>11943.68</v>
      </c>
      <c r="O3160" t="s">
        <v>23</v>
      </c>
      <c r="P3160" t="str">
        <f t="shared" ref="P3160" si="1678">IF(A3160&lt;30,"18-29",IF(A3160&lt;45,"30-44",IF(A3160&lt;60,"45-59",IF(A3160&lt;75,"60-74","75+"))))</f>
        <v>75+</v>
      </c>
      <c r="Q3160" t="str">
        <f>IF(PatientData[[#This Row],[bmi]]&lt;18.5,"Underweight",
IF(PatientData[[#This Row],[bmi]]&lt;25,"Normal",
IF(PatientData[[#This Row],[bmi]]&lt;30,"Overweight","Obese")))</f>
        <v>Normal</v>
      </c>
      <c r="R3160" t="str">
        <f t="shared" si="1665"/>
        <v>High BP</v>
      </c>
      <c r="S3160" t="str">
        <f t="shared" si="1666"/>
        <v>Normal Cost</v>
      </c>
    </row>
    <row r="3161" spans="1:19" x14ac:dyDescent="0.3">
      <c r="A3161">
        <v>60</v>
      </c>
      <c r="B3161" t="s">
        <v>15</v>
      </c>
      <c r="C3161">
        <v>27.5</v>
      </c>
      <c r="D3161">
        <v>127</v>
      </c>
      <c r="E3161">
        <v>77</v>
      </c>
      <c r="F3161">
        <v>218.3</v>
      </c>
      <c r="G3161">
        <v>90.1</v>
      </c>
      <c r="H3161">
        <v>72</v>
      </c>
      <c r="I3161">
        <v>2</v>
      </c>
      <c r="J3161" t="s">
        <v>16</v>
      </c>
      <c r="K3161" t="s">
        <v>21</v>
      </c>
      <c r="L3161" t="s">
        <v>22</v>
      </c>
      <c r="M3161">
        <v>9.4</v>
      </c>
      <c r="N3161">
        <v>20705.11</v>
      </c>
      <c r="O3161" t="s">
        <v>19</v>
      </c>
      <c r="P3161" t="str">
        <f t="shared" ref="P3161:P3164" si="1679">IF(A3158&lt;30,"18-29",IF(A3158&lt;45,"30-44",IF(A3158&lt;60,"45-59",IF(A3158&lt;75,"60-74","75+"))))</f>
        <v>75+</v>
      </c>
      <c r="Q3161" t="str">
        <f>IF(PatientData[[#This Row],[bmi]]&lt;18.5,"Underweight",
IF(PatientData[[#This Row],[bmi]]&lt;25,"Normal",
IF(PatientData[[#This Row],[bmi]]&lt;30,"Overweight","Obese")))</f>
        <v>Overweight</v>
      </c>
      <c r="R3161" t="str">
        <f t="shared" si="1665"/>
        <v>High BP</v>
      </c>
      <c r="S3161" t="str">
        <f t="shared" si="1666"/>
        <v>High Cost</v>
      </c>
    </row>
    <row r="3162" spans="1:19" x14ac:dyDescent="0.3">
      <c r="A3162">
        <v>65</v>
      </c>
      <c r="B3162" t="s">
        <v>15</v>
      </c>
      <c r="C3162">
        <v>29.2</v>
      </c>
      <c r="D3162">
        <v>135</v>
      </c>
      <c r="E3162">
        <v>74</v>
      </c>
      <c r="F3162">
        <v>258.39999999999998</v>
      </c>
      <c r="G3162">
        <v>96.1</v>
      </c>
      <c r="H3162">
        <v>100</v>
      </c>
      <c r="I3162">
        <v>2</v>
      </c>
      <c r="J3162" t="s">
        <v>24</v>
      </c>
      <c r="K3162" t="s">
        <v>28</v>
      </c>
      <c r="L3162" t="s">
        <v>25</v>
      </c>
      <c r="M3162">
        <v>5.7</v>
      </c>
      <c r="N3162">
        <v>14394.24</v>
      </c>
      <c r="O3162" t="s">
        <v>19</v>
      </c>
      <c r="P3162" t="str">
        <f t="shared" si="1679"/>
        <v>45-59</v>
      </c>
      <c r="Q3162" t="str">
        <f>IF(PatientData[[#This Row],[bmi]]&lt;18.5,"Underweight",
IF(PatientData[[#This Row],[bmi]]&lt;25,"Normal",
IF(PatientData[[#This Row],[bmi]]&lt;30,"Overweight","Obese")))</f>
        <v>Overweight</v>
      </c>
      <c r="R3162" t="str">
        <f t="shared" si="1665"/>
        <v>High BP</v>
      </c>
      <c r="S3162" t="str">
        <f t="shared" si="1666"/>
        <v>Normal Cost</v>
      </c>
    </row>
    <row r="3163" spans="1:19" x14ac:dyDescent="0.3">
      <c r="A3163">
        <v>85</v>
      </c>
      <c r="B3163" t="s">
        <v>15</v>
      </c>
      <c r="C3163">
        <v>24.4</v>
      </c>
      <c r="D3163">
        <v>120</v>
      </c>
      <c r="E3163">
        <v>71</v>
      </c>
      <c r="F3163">
        <v>231</v>
      </c>
      <c r="G3163">
        <v>85.2</v>
      </c>
      <c r="H3163">
        <v>69</v>
      </c>
      <c r="I3163">
        <v>1</v>
      </c>
      <c r="J3163" t="s">
        <v>24</v>
      </c>
      <c r="K3163" t="s">
        <v>21</v>
      </c>
      <c r="L3163" t="s">
        <v>18</v>
      </c>
      <c r="M3163">
        <v>5.8</v>
      </c>
      <c r="N3163">
        <v>12067.59</v>
      </c>
      <c r="O3163" t="s">
        <v>19</v>
      </c>
      <c r="P3163" t="str">
        <f t="shared" si="1679"/>
        <v>75+</v>
      </c>
      <c r="Q3163" t="str">
        <f>IF(PatientData[[#This Row],[bmi]]&lt;18.5,"Underweight",
IF(PatientData[[#This Row],[bmi]]&lt;25,"Normal",
IF(PatientData[[#This Row],[bmi]]&lt;30,"Overweight","Obese")))</f>
        <v>Normal</v>
      </c>
      <c r="R3163" t="str">
        <f t="shared" si="1665"/>
        <v>High BP</v>
      </c>
      <c r="S3163" t="str">
        <f t="shared" si="1666"/>
        <v>Normal Cost</v>
      </c>
    </row>
    <row r="3164" spans="1:19" x14ac:dyDescent="0.3">
      <c r="A3164">
        <v>66</v>
      </c>
      <c r="B3164" t="s">
        <v>15</v>
      </c>
      <c r="C3164">
        <v>34.1</v>
      </c>
      <c r="D3164">
        <v>130</v>
      </c>
      <c r="E3164">
        <v>81</v>
      </c>
      <c r="F3164">
        <v>232.4</v>
      </c>
      <c r="G3164">
        <v>121.7</v>
      </c>
      <c r="H3164">
        <v>73</v>
      </c>
      <c r="I3164">
        <v>0</v>
      </c>
      <c r="J3164" t="s">
        <v>24</v>
      </c>
      <c r="K3164" t="s">
        <v>17</v>
      </c>
      <c r="L3164" t="s">
        <v>18</v>
      </c>
      <c r="M3164">
        <v>12.5</v>
      </c>
      <c r="N3164">
        <v>21650.68</v>
      </c>
      <c r="O3164" t="s">
        <v>19</v>
      </c>
      <c r="P3164" t="str">
        <f t="shared" si="1679"/>
        <v>60-74</v>
      </c>
      <c r="Q3164" t="str">
        <f>IF(PatientData[[#This Row],[bmi]]&lt;18.5,"Underweight",
IF(PatientData[[#This Row],[bmi]]&lt;25,"Normal",
IF(PatientData[[#This Row],[bmi]]&lt;30,"Overweight","Obese")))</f>
        <v>Obese</v>
      </c>
      <c r="R3164" t="str">
        <f t="shared" si="1665"/>
        <v>High BP</v>
      </c>
      <c r="S3164" t="str">
        <f t="shared" si="1666"/>
        <v>High Cost</v>
      </c>
    </row>
    <row r="3165" spans="1:19" x14ac:dyDescent="0.3">
      <c r="A3165">
        <v>51</v>
      </c>
      <c r="B3165" t="s">
        <v>20</v>
      </c>
      <c r="C3165">
        <v>24.8</v>
      </c>
      <c r="D3165">
        <v>116</v>
      </c>
      <c r="E3165">
        <v>74</v>
      </c>
      <c r="F3165">
        <v>229.1</v>
      </c>
      <c r="G3165">
        <v>101.3</v>
      </c>
      <c r="H3165">
        <v>84</v>
      </c>
      <c r="I3165">
        <v>1</v>
      </c>
      <c r="J3165" t="s">
        <v>27</v>
      </c>
      <c r="K3165" t="s">
        <v>26</v>
      </c>
      <c r="L3165" t="s">
        <v>25</v>
      </c>
      <c r="M3165">
        <v>1</v>
      </c>
      <c r="N3165">
        <v>3688.25</v>
      </c>
      <c r="O3165" t="s">
        <v>19</v>
      </c>
      <c r="P3165" t="str">
        <f t="shared" ref="P3165" si="1680">IF(A3165&lt;30,"18-29",IF(A3165&lt;45,"30-44",IF(A3165&lt;60,"45-59",IF(A3165&lt;75,"60-74","75+"))))</f>
        <v>45-59</v>
      </c>
      <c r="Q3165" t="str">
        <f>IF(PatientData[[#This Row],[bmi]]&lt;18.5,"Underweight",
IF(PatientData[[#This Row],[bmi]]&lt;25,"Normal",
IF(PatientData[[#This Row],[bmi]]&lt;30,"Overweight","Obese")))</f>
        <v>Normal</v>
      </c>
      <c r="R3165" t="str">
        <f t="shared" si="1665"/>
        <v>Normal BP</v>
      </c>
      <c r="S3165" t="str">
        <f t="shared" si="1666"/>
        <v>Normal Cost</v>
      </c>
    </row>
    <row r="3166" spans="1:19" x14ac:dyDescent="0.3">
      <c r="A3166">
        <v>47</v>
      </c>
      <c r="B3166" t="s">
        <v>15</v>
      </c>
      <c r="C3166">
        <v>23.4</v>
      </c>
      <c r="D3166">
        <v>140</v>
      </c>
      <c r="E3166">
        <v>86</v>
      </c>
      <c r="F3166">
        <v>218.1</v>
      </c>
      <c r="G3166">
        <v>111.9</v>
      </c>
      <c r="H3166">
        <v>94</v>
      </c>
      <c r="I3166">
        <v>2</v>
      </c>
      <c r="J3166" t="s">
        <v>16</v>
      </c>
      <c r="K3166" t="s">
        <v>17</v>
      </c>
      <c r="L3166" t="s">
        <v>18</v>
      </c>
      <c r="M3166">
        <v>6.5</v>
      </c>
      <c r="N3166">
        <v>13895.22</v>
      </c>
      <c r="O3166" t="s">
        <v>19</v>
      </c>
      <c r="P3166" t="str">
        <f t="shared" ref="P3166" si="1681">IF(A3163&lt;30,"18-29",IF(A3163&lt;45,"30-44",IF(A3163&lt;60,"45-59",IF(A3163&lt;75,"60-74","75+"))))</f>
        <v>75+</v>
      </c>
      <c r="Q3166" t="str">
        <f>IF(PatientData[[#This Row],[bmi]]&lt;18.5,"Underweight",
IF(PatientData[[#This Row],[bmi]]&lt;25,"Normal",
IF(PatientData[[#This Row],[bmi]]&lt;30,"Overweight","Obese")))</f>
        <v>Normal</v>
      </c>
      <c r="R3166" t="str">
        <f t="shared" si="1665"/>
        <v>High BP</v>
      </c>
      <c r="S3166" t="str">
        <f t="shared" si="1666"/>
        <v>Normal Cost</v>
      </c>
    </row>
    <row r="3167" spans="1:19" x14ac:dyDescent="0.3">
      <c r="A3167">
        <v>59</v>
      </c>
      <c r="B3167" t="s">
        <v>20</v>
      </c>
      <c r="C3167">
        <v>24.8</v>
      </c>
      <c r="D3167">
        <v>127</v>
      </c>
      <c r="E3167">
        <v>73</v>
      </c>
      <c r="F3167">
        <v>202</v>
      </c>
      <c r="G3167">
        <v>123.8</v>
      </c>
      <c r="H3167">
        <v>92</v>
      </c>
      <c r="I3167">
        <v>1</v>
      </c>
      <c r="J3167" t="s">
        <v>16</v>
      </c>
      <c r="K3167" t="s">
        <v>28</v>
      </c>
      <c r="L3167" t="s">
        <v>25</v>
      </c>
      <c r="M3167">
        <v>9.1</v>
      </c>
      <c r="N3167">
        <v>22428.84</v>
      </c>
      <c r="O3167" t="s">
        <v>19</v>
      </c>
      <c r="P3167" t="str">
        <f t="shared" ref="P3167:P3168" si="1682">IF(A3167&lt;30,"18-29",IF(A3167&lt;45,"30-44",IF(A3167&lt;60,"45-59",IF(A3167&lt;75,"60-74","75+"))))</f>
        <v>45-59</v>
      </c>
      <c r="Q3167" t="str">
        <f>IF(PatientData[[#This Row],[bmi]]&lt;18.5,"Underweight",
IF(PatientData[[#This Row],[bmi]]&lt;25,"Normal",
IF(PatientData[[#This Row],[bmi]]&lt;30,"Overweight","Obese")))</f>
        <v>Normal</v>
      </c>
      <c r="R3167" t="str">
        <f t="shared" si="1665"/>
        <v>High BP</v>
      </c>
      <c r="S3167" t="str">
        <f t="shared" si="1666"/>
        <v>High Cost</v>
      </c>
    </row>
    <row r="3168" spans="1:19" x14ac:dyDescent="0.3">
      <c r="A3168">
        <v>62</v>
      </c>
      <c r="B3168" t="s">
        <v>20</v>
      </c>
      <c r="C3168">
        <v>24.8</v>
      </c>
      <c r="D3168">
        <v>119</v>
      </c>
      <c r="E3168">
        <v>69</v>
      </c>
      <c r="F3168">
        <v>228.4</v>
      </c>
      <c r="G3168">
        <v>111</v>
      </c>
      <c r="H3168">
        <v>84</v>
      </c>
      <c r="I3168">
        <v>0</v>
      </c>
      <c r="J3168" t="s">
        <v>16</v>
      </c>
      <c r="K3168" t="s">
        <v>21</v>
      </c>
      <c r="L3168" t="s">
        <v>25</v>
      </c>
      <c r="M3168">
        <v>13.8</v>
      </c>
      <c r="N3168">
        <v>26285.83</v>
      </c>
      <c r="O3168" t="s">
        <v>19</v>
      </c>
      <c r="P3168" t="str">
        <f t="shared" si="1682"/>
        <v>60-74</v>
      </c>
      <c r="Q3168" t="str">
        <f>IF(PatientData[[#This Row],[bmi]]&lt;18.5,"Underweight",
IF(PatientData[[#This Row],[bmi]]&lt;25,"Normal",
IF(PatientData[[#This Row],[bmi]]&lt;30,"Overweight","Obese")))</f>
        <v>Normal</v>
      </c>
      <c r="R3168" t="str">
        <f t="shared" si="1665"/>
        <v>Normal BP</v>
      </c>
      <c r="S3168" t="str">
        <f t="shared" si="1666"/>
        <v>High Cost</v>
      </c>
    </row>
    <row r="3169" spans="1:19" x14ac:dyDescent="0.3">
      <c r="A3169">
        <v>79</v>
      </c>
      <c r="B3169" t="s">
        <v>15</v>
      </c>
      <c r="C3169">
        <v>26.7</v>
      </c>
      <c r="D3169">
        <v>124</v>
      </c>
      <c r="E3169">
        <v>80</v>
      </c>
      <c r="F3169">
        <v>245</v>
      </c>
      <c r="G3169">
        <v>91.1</v>
      </c>
      <c r="H3169">
        <v>66</v>
      </c>
      <c r="I3169">
        <v>3</v>
      </c>
      <c r="J3169" t="s">
        <v>16</v>
      </c>
      <c r="K3169" t="s">
        <v>28</v>
      </c>
      <c r="L3169" t="s">
        <v>22</v>
      </c>
      <c r="M3169">
        <v>9.9</v>
      </c>
      <c r="N3169">
        <v>19508.400000000001</v>
      </c>
      <c r="O3169" t="s">
        <v>19</v>
      </c>
      <c r="P3169" t="str">
        <f t="shared" ref="P3169" si="1683">IF(A3166&lt;30,"18-29",IF(A3166&lt;45,"30-44",IF(A3166&lt;60,"45-59",IF(A3166&lt;75,"60-74","75+"))))</f>
        <v>45-59</v>
      </c>
      <c r="Q3169" t="str">
        <f>IF(PatientData[[#This Row],[bmi]]&lt;18.5,"Underweight",
IF(PatientData[[#This Row],[bmi]]&lt;25,"Normal",
IF(PatientData[[#This Row],[bmi]]&lt;30,"Overweight","Obese")))</f>
        <v>Overweight</v>
      </c>
      <c r="R3169" t="str">
        <f t="shared" si="1665"/>
        <v>High BP</v>
      </c>
      <c r="S3169" t="str">
        <f t="shared" si="1666"/>
        <v>High Cost</v>
      </c>
    </row>
    <row r="3170" spans="1:19" x14ac:dyDescent="0.3">
      <c r="A3170">
        <v>61</v>
      </c>
      <c r="B3170" t="s">
        <v>20</v>
      </c>
      <c r="C3170">
        <v>24.8</v>
      </c>
      <c r="D3170">
        <v>123</v>
      </c>
      <c r="E3170">
        <v>75</v>
      </c>
      <c r="F3170">
        <v>209</v>
      </c>
      <c r="G3170">
        <v>77.400000000000006</v>
      </c>
      <c r="H3170">
        <v>88</v>
      </c>
      <c r="I3170">
        <v>3</v>
      </c>
      <c r="J3170" t="s">
        <v>24</v>
      </c>
      <c r="K3170" t="s">
        <v>21</v>
      </c>
      <c r="L3170" t="s">
        <v>22</v>
      </c>
      <c r="M3170">
        <v>7.5</v>
      </c>
      <c r="N3170">
        <v>15353.56</v>
      </c>
      <c r="O3170" t="s">
        <v>23</v>
      </c>
      <c r="P3170" t="str">
        <f t="shared" ref="P3170" si="1684">IF(A3170&lt;30,"18-29",IF(A3170&lt;45,"30-44",IF(A3170&lt;60,"45-59",IF(A3170&lt;75,"60-74","75+"))))</f>
        <v>60-74</v>
      </c>
      <c r="Q3170" t="str">
        <f>IF(PatientData[[#This Row],[bmi]]&lt;18.5,"Underweight",
IF(PatientData[[#This Row],[bmi]]&lt;25,"Normal",
IF(PatientData[[#This Row],[bmi]]&lt;30,"Overweight","Obese")))</f>
        <v>Normal</v>
      </c>
      <c r="R3170" t="str">
        <f t="shared" si="1665"/>
        <v>High BP</v>
      </c>
      <c r="S3170" t="str">
        <f t="shared" si="1666"/>
        <v>High Cost</v>
      </c>
    </row>
    <row r="3171" spans="1:19" x14ac:dyDescent="0.3">
      <c r="A3171">
        <v>50</v>
      </c>
      <c r="B3171" t="s">
        <v>15</v>
      </c>
      <c r="C3171">
        <v>26.1</v>
      </c>
      <c r="D3171">
        <v>129</v>
      </c>
      <c r="E3171">
        <v>76</v>
      </c>
      <c r="F3171">
        <v>216</v>
      </c>
      <c r="G3171">
        <v>119.9</v>
      </c>
      <c r="H3171">
        <v>77</v>
      </c>
      <c r="I3171">
        <v>1</v>
      </c>
      <c r="J3171" t="s">
        <v>24</v>
      </c>
      <c r="K3171" t="s">
        <v>17</v>
      </c>
      <c r="L3171" t="s">
        <v>25</v>
      </c>
      <c r="M3171">
        <v>6.6</v>
      </c>
      <c r="N3171">
        <v>12408.45</v>
      </c>
      <c r="O3171" t="s">
        <v>19</v>
      </c>
      <c r="P3171" t="str">
        <f t="shared" ref="P3171" si="1685">IF(A3168&lt;30,"18-29",IF(A3168&lt;45,"30-44",IF(A3168&lt;60,"45-59",IF(A3168&lt;75,"60-74","75+"))))</f>
        <v>60-74</v>
      </c>
      <c r="Q3171" t="str">
        <f>IF(PatientData[[#This Row],[bmi]]&lt;18.5,"Underweight",
IF(PatientData[[#This Row],[bmi]]&lt;25,"Normal",
IF(PatientData[[#This Row],[bmi]]&lt;30,"Overweight","Obese")))</f>
        <v>Overweight</v>
      </c>
      <c r="R3171" t="str">
        <f t="shared" si="1665"/>
        <v>High BP</v>
      </c>
      <c r="S3171" t="str">
        <f t="shared" si="1666"/>
        <v>Normal Cost</v>
      </c>
    </row>
    <row r="3172" spans="1:19" x14ac:dyDescent="0.3">
      <c r="A3172">
        <v>73</v>
      </c>
      <c r="B3172" t="s">
        <v>20</v>
      </c>
      <c r="C3172">
        <v>24.8</v>
      </c>
      <c r="D3172">
        <v>142</v>
      </c>
      <c r="E3172">
        <v>84</v>
      </c>
      <c r="F3172">
        <v>230.8</v>
      </c>
      <c r="G3172">
        <v>172.9</v>
      </c>
      <c r="H3172">
        <v>92</v>
      </c>
      <c r="I3172">
        <v>2</v>
      </c>
      <c r="J3172" t="s">
        <v>16</v>
      </c>
      <c r="K3172" t="s">
        <v>17</v>
      </c>
      <c r="L3172" t="s">
        <v>18</v>
      </c>
      <c r="M3172">
        <v>5.9</v>
      </c>
      <c r="N3172">
        <v>12838.74</v>
      </c>
      <c r="O3172" t="s">
        <v>19</v>
      </c>
      <c r="P3172" t="str">
        <f t="shared" ref="P3172" si="1686">IF(A3172&lt;30,"18-29",IF(A3172&lt;45,"30-44",IF(A3172&lt;60,"45-59",IF(A3172&lt;75,"60-74","75+"))))</f>
        <v>60-74</v>
      </c>
      <c r="Q3172" t="str">
        <f>IF(PatientData[[#This Row],[bmi]]&lt;18.5,"Underweight",
IF(PatientData[[#This Row],[bmi]]&lt;25,"Normal",
IF(PatientData[[#This Row],[bmi]]&lt;30,"Overweight","Obese")))</f>
        <v>Normal</v>
      </c>
      <c r="R3172" t="str">
        <f t="shared" si="1665"/>
        <v>High BP</v>
      </c>
      <c r="S3172" t="str">
        <f t="shared" si="1666"/>
        <v>Normal Cost</v>
      </c>
    </row>
    <row r="3173" spans="1:19" x14ac:dyDescent="0.3">
      <c r="A3173">
        <v>67</v>
      </c>
      <c r="B3173" t="s">
        <v>15</v>
      </c>
      <c r="C3173">
        <v>29.9</v>
      </c>
      <c r="D3173">
        <v>126</v>
      </c>
      <c r="E3173">
        <v>83</v>
      </c>
      <c r="F3173">
        <v>215.7</v>
      </c>
      <c r="G3173">
        <v>92.7</v>
      </c>
      <c r="H3173">
        <v>81</v>
      </c>
      <c r="I3173">
        <v>1</v>
      </c>
      <c r="J3173" t="s">
        <v>24</v>
      </c>
      <c r="K3173" t="s">
        <v>21</v>
      </c>
      <c r="L3173" t="s">
        <v>18</v>
      </c>
      <c r="M3173">
        <v>5</v>
      </c>
      <c r="N3173">
        <v>9859.77</v>
      </c>
      <c r="O3173" t="s">
        <v>19</v>
      </c>
      <c r="P3173" t="str">
        <f t="shared" ref="P3173:P3177" si="1687">IF(A3170&lt;30,"18-29",IF(A3170&lt;45,"30-44",IF(A3170&lt;60,"45-59",IF(A3170&lt;75,"60-74","75+"))))</f>
        <v>60-74</v>
      </c>
      <c r="Q3173" t="str">
        <f>IF(PatientData[[#This Row],[bmi]]&lt;18.5,"Underweight",
IF(PatientData[[#This Row],[bmi]]&lt;25,"Normal",
IF(PatientData[[#This Row],[bmi]]&lt;30,"Overweight","Obese")))</f>
        <v>Overweight</v>
      </c>
      <c r="R3173" t="str">
        <f t="shared" si="1665"/>
        <v>High BP</v>
      </c>
      <c r="S3173" t="str">
        <f t="shared" si="1666"/>
        <v>Normal Cost</v>
      </c>
    </row>
    <row r="3174" spans="1:19" x14ac:dyDescent="0.3">
      <c r="A3174">
        <v>58</v>
      </c>
      <c r="B3174" t="s">
        <v>15</v>
      </c>
      <c r="C3174">
        <v>21.4</v>
      </c>
      <c r="D3174">
        <v>124</v>
      </c>
      <c r="E3174">
        <v>81</v>
      </c>
      <c r="F3174">
        <v>185.8</v>
      </c>
      <c r="G3174">
        <v>123.9</v>
      </c>
      <c r="H3174">
        <v>99</v>
      </c>
      <c r="I3174">
        <v>1</v>
      </c>
      <c r="J3174" t="s">
        <v>16</v>
      </c>
      <c r="K3174" t="s">
        <v>17</v>
      </c>
      <c r="L3174" t="s">
        <v>18</v>
      </c>
      <c r="M3174">
        <v>6.2</v>
      </c>
      <c r="N3174">
        <v>13151.04</v>
      </c>
      <c r="O3174" t="s">
        <v>19</v>
      </c>
      <c r="P3174" t="str">
        <f t="shared" si="1687"/>
        <v>45-59</v>
      </c>
      <c r="Q3174" t="str">
        <f>IF(PatientData[[#This Row],[bmi]]&lt;18.5,"Underweight",
IF(PatientData[[#This Row],[bmi]]&lt;25,"Normal",
IF(PatientData[[#This Row],[bmi]]&lt;30,"Overweight","Obese")))</f>
        <v>Normal</v>
      </c>
      <c r="R3174" t="str">
        <f t="shared" si="1665"/>
        <v>High BP</v>
      </c>
      <c r="S3174" t="str">
        <f t="shared" si="1666"/>
        <v>Normal Cost</v>
      </c>
    </row>
    <row r="3175" spans="1:19" x14ac:dyDescent="0.3">
      <c r="A3175">
        <v>94</v>
      </c>
      <c r="B3175" t="s">
        <v>15</v>
      </c>
      <c r="C3175">
        <v>22.3</v>
      </c>
      <c r="D3175">
        <v>118</v>
      </c>
      <c r="E3175">
        <v>76</v>
      </c>
      <c r="F3175">
        <v>204.1</v>
      </c>
      <c r="G3175">
        <v>119.3</v>
      </c>
      <c r="H3175">
        <v>62</v>
      </c>
      <c r="I3175">
        <v>1</v>
      </c>
      <c r="J3175" t="s">
        <v>27</v>
      </c>
      <c r="K3175" t="s">
        <v>17</v>
      </c>
      <c r="L3175" t="s">
        <v>25</v>
      </c>
      <c r="M3175">
        <v>3.7</v>
      </c>
      <c r="N3175">
        <v>7614.78</v>
      </c>
      <c r="O3175" t="s">
        <v>19</v>
      </c>
      <c r="P3175" t="str">
        <f t="shared" si="1687"/>
        <v>60-74</v>
      </c>
      <c r="Q3175" t="str">
        <f>IF(PatientData[[#This Row],[bmi]]&lt;18.5,"Underweight",
IF(PatientData[[#This Row],[bmi]]&lt;25,"Normal",
IF(PatientData[[#This Row],[bmi]]&lt;30,"Overweight","Obese")))</f>
        <v>Normal</v>
      </c>
      <c r="R3175" t="str">
        <f t="shared" si="1665"/>
        <v>Normal BP</v>
      </c>
      <c r="S3175" t="str">
        <f t="shared" si="1666"/>
        <v>Normal Cost</v>
      </c>
    </row>
    <row r="3176" spans="1:19" x14ac:dyDescent="0.3">
      <c r="A3176">
        <v>56</v>
      </c>
      <c r="B3176" t="s">
        <v>15</v>
      </c>
      <c r="C3176">
        <v>27.1</v>
      </c>
      <c r="D3176">
        <v>143</v>
      </c>
      <c r="E3176">
        <v>90</v>
      </c>
      <c r="F3176">
        <v>265.39999999999998</v>
      </c>
      <c r="G3176">
        <v>115.3</v>
      </c>
      <c r="H3176">
        <v>87</v>
      </c>
      <c r="I3176">
        <v>3</v>
      </c>
      <c r="J3176" t="s">
        <v>16</v>
      </c>
      <c r="K3176" t="s">
        <v>17</v>
      </c>
      <c r="L3176" t="s">
        <v>18</v>
      </c>
      <c r="M3176">
        <v>4.5</v>
      </c>
      <c r="N3176">
        <v>8715.2900000000009</v>
      </c>
      <c r="O3176" t="s">
        <v>19</v>
      </c>
      <c r="P3176" t="str">
        <f t="shared" si="1687"/>
        <v>60-74</v>
      </c>
      <c r="Q3176" t="str">
        <f>IF(PatientData[[#This Row],[bmi]]&lt;18.5,"Underweight",
IF(PatientData[[#This Row],[bmi]]&lt;25,"Normal",
IF(PatientData[[#This Row],[bmi]]&lt;30,"Overweight","Obese")))</f>
        <v>Overweight</v>
      </c>
      <c r="R3176" t="str">
        <f t="shared" si="1665"/>
        <v>High BP</v>
      </c>
      <c r="S3176" t="str">
        <f t="shared" si="1666"/>
        <v>Normal Cost</v>
      </c>
    </row>
    <row r="3177" spans="1:19" x14ac:dyDescent="0.3">
      <c r="A3177">
        <v>49</v>
      </c>
      <c r="B3177" t="s">
        <v>15</v>
      </c>
      <c r="C3177">
        <v>23.8</v>
      </c>
      <c r="D3177">
        <v>103</v>
      </c>
      <c r="E3177">
        <v>60</v>
      </c>
      <c r="F3177">
        <v>232.9</v>
      </c>
      <c r="G3177">
        <v>82.8</v>
      </c>
      <c r="H3177">
        <v>70</v>
      </c>
      <c r="I3177">
        <v>1</v>
      </c>
      <c r="J3177" t="s">
        <v>27</v>
      </c>
      <c r="K3177" t="s">
        <v>21</v>
      </c>
      <c r="L3177" t="s">
        <v>25</v>
      </c>
      <c r="M3177">
        <v>5.7</v>
      </c>
      <c r="N3177">
        <v>14734.83</v>
      </c>
      <c r="O3177" t="s">
        <v>19</v>
      </c>
      <c r="P3177" t="str">
        <f t="shared" si="1687"/>
        <v>45-59</v>
      </c>
      <c r="Q3177" t="str">
        <f>IF(PatientData[[#This Row],[bmi]]&lt;18.5,"Underweight",
IF(PatientData[[#This Row],[bmi]]&lt;25,"Normal",
IF(PatientData[[#This Row],[bmi]]&lt;30,"Overweight","Obese")))</f>
        <v>Normal</v>
      </c>
      <c r="R3177" t="str">
        <f t="shared" si="1665"/>
        <v>Normal BP</v>
      </c>
      <c r="S3177" t="str">
        <f t="shared" si="1666"/>
        <v>Normal Cost</v>
      </c>
    </row>
    <row r="3178" spans="1:19" x14ac:dyDescent="0.3">
      <c r="A3178">
        <v>71</v>
      </c>
      <c r="B3178" t="s">
        <v>20</v>
      </c>
      <c r="C3178">
        <v>24.8</v>
      </c>
      <c r="D3178">
        <v>121</v>
      </c>
      <c r="E3178">
        <v>65</v>
      </c>
      <c r="F3178">
        <v>233.9</v>
      </c>
      <c r="G3178">
        <v>105.9</v>
      </c>
      <c r="H3178">
        <v>89</v>
      </c>
      <c r="I3178">
        <v>1</v>
      </c>
      <c r="J3178" t="s">
        <v>16</v>
      </c>
      <c r="K3178" t="s">
        <v>21</v>
      </c>
      <c r="L3178" t="s">
        <v>18</v>
      </c>
      <c r="M3178">
        <v>9.6</v>
      </c>
      <c r="N3178">
        <v>22143.119999999999</v>
      </c>
      <c r="O3178" t="s">
        <v>19</v>
      </c>
      <c r="P3178" t="str">
        <f t="shared" ref="P3178:P3181" si="1688">IF(A3178&lt;30,"18-29",IF(A3178&lt;45,"30-44",IF(A3178&lt;60,"45-59",IF(A3178&lt;75,"60-74","75+"))))</f>
        <v>60-74</v>
      </c>
      <c r="Q3178" t="str">
        <f>IF(PatientData[[#This Row],[bmi]]&lt;18.5,"Underweight",
IF(PatientData[[#This Row],[bmi]]&lt;25,"Normal",
IF(PatientData[[#This Row],[bmi]]&lt;30,"Overweight","Obese")))</f>
        <v>Normal</v>
      </c>
      <c r="R3178" t="str">
        <f t="shared" si="1665"/>
        <v>High BP</v>
      </c>
      <c r="S3178" t="str">
        <f t="shared" si="1666"/>
        <v>High Cost</v>
      </c>
    </row>
    <row r="3179" spans="1:19" x14ac:dyDescent="0.3">
      <c r="A3179">
        <v>67</v>
      </c>
      <c r="B3179" t="s">
        <v>20</v>
      </c>
      <c r="C3179">
        <v>24.8</v>
      </c>
      <c r="D3179">
        <v>123</v>
      </c>
      <c r="E3179">
        <v>68</v>
      </c>
      <c r="F3179">
        <v>220</v>
      </c>
      <c r="G3179">
        <v>135.30000000000001</v>
      </c>
      <c r="H3179">
        <v>74</v>
      </c>
      <c r="I3179">
        <v>2</v>
      </c>
      <c r="J3179" t="s">
        <v>24</v>
      </c>
      <c r="K3179" t="s">
        <v>17</v>
      </c>
      <c r="L3179" t="s">
        <v>18</v>
      </c>
      <c r="M3179">
        <v>6.4</v>
      </c>
      <c r="N3179">
        <v>10058.870000000001</v>
      </c>
      <c r="O3179" t="s">
        <v>19</v>
      </c>
      <c r="P3179" t="str">
        <f t="shared" si="1688"/>
        <v>60-74</v>
      </c>
      <c r="Q3179" t="str">
        <f>IF(PatientData[[#This Row],[bmi]]&lt;18.5,"Underweight",
IF(PatientData[[#This Row],[bmi]]&lt;25,"Normal",
IF(PatientData[[#This Row],[bmi]]&lt;30,"Overweight","Obese")))</f>
        <v>Normal</v>
      </c>
      <c r="R3179" t="str">
        <f t="shared" si="1665"/>
        <v>High BP</v>
      </c>
      <c r="S3179" t="str">
        <f t="shared" si="1666"/>
        <v>Normal Cost</v>
      </c>
    </row>
    <row r="3180" spans="1:19" x14ac:dyDescent="0.3">
      <c r="A3180">
        <v>61</v>
      </c>
      <c r="B3180" t="s">
        <v>20</v>
      </c>
      <c r="C3180">
        <v>24.8</v>
      </c>
      <c r="D3180">
        <v>134</v>
      </c>
      <c r="E3180">
        <v>92</v>
      </c>
      <c r="F3180">
        <v>214.7</v>
      </c>
      <c r="G3180">
        <v>88.8</v>
      </c>
      <c r="H3180">
        <v>81</v>
      </c>
      <c r="I3180">
        <v>1</v>
      </c>
      <c r="J3180" t="s">
        <v>16</v>
      </c>
      <c r="K3180" t="s">
        <v>26</v>
      </c>
      <c r="L3180" t="s">
        <v>18</v>
      </c>
      <c r="M3180">
        <v>8.5</v>
      </c>
      <c r="N3180">
        <v>13943.48</v>
      </c>
      <c r="O3180" t="s">
        <v>19</v>
      </c>
      <c r="P3180" t="str">
        <f t="shared" si="1688"/>
        <v>60-74</v>
      </c>
      <c r="Q3180" t="str">
        <f>IF(PatientData[[#This Row],[bmi]]&lt;18.5,"Underweight",
IF(PatientData[[#This Row],[bmi]]&lt;25,"Normal",
IF(PatientData[[#This Row],[bmi]]&lt;30,"Overweight","Obese")))</f>
        <v>Normal</v>
      </c>
      <c r="R3180" t="str">
        <f t="shared" si="1665"/>
        <v>High BP</v>
      </c>
      <c r="S3180" t="str">
        <f t="shared" si="1666"/>
        <v>Normal Cost</v>
      </c>
    </row>
    <row r="3181" spans="1:19" x14ac:dyDescent="0.3">
      <c r="A3181">
        <v>46</v>
      </c>
      <c r="B3181" t="s">
        <v>20</v>
      </c>
      <c r="C3181">
        <v>24.8</v>
      </c>
      <c r="D3181">
        <v>106</v>
      </c>
      <c r="E3181">
        <v>60</v>
      </c>
      <c r="F3181">
        <v>210</v>
      </c>
      <c r="G3181">
        <v>104.3</v>
      </c>
      <c r="H3181">
        <v>85</v>
      </c>
      <c r="I3181">
        <v>3</v>
      </c>
      <c r="J3181" t="s">
        <v>16</v>
      </c>
      <c r="K3181" t="s">
        <v>21</v>
      </c>
      <c r="L3181" t="s">
        <v>18</v>
      </c>
      <c r="M3181">
        <v>8.8000000000000007</v>
      </c>
      <c r="N3181">
        <v>20895.09</v>
      </c>
      <c r="O3181" t="s">
        <v>19</v>
      </c>
      <c r="P3181" t="str">
        <f t="shared" si="1688"/>
        <v>45-59</v>
      </c>
      <c r="Q3181" t="str">
        <f>IF(PatientData[[#This Row],[bmi]]&lt;18.5,"Underweight",
IF(PatientData[[#This Row],[bmi]]&lt;25,"Normal",
IF(PatientData[[#This Row],[bmi]]&lt;30,"Overweight","Obese")))</f>
        <v>Normal</v>
      </c>
      <c r="R3181" t="str">
        <f t="shared" si="1665"/>
        <v>Normal BP</v>
      </c>
      <c r="S3181" t="str">
        <f t="shared" si="1666"/>
        <v>High Cost</v>
      </c>
    </row>
    <row r="3182" spans="1:19" x14ac:dyDescent="0.3">
      <c r="A3182">
        <v>36</v>
      </c>
      <c r="B3182" t="s">
        <v>15</v>
      </c>
      <c r="C3182">
        <v>31.3</v>
      </c>
      <c r="D3182">
        <v>118</v>
      </c>
      <c r="E3182">
        <v>74</v>
      </c>
      <c r="F3182">
        <v>228.2</v>
      </c>
      <c r="G3182">
        <v>130.6</v>
      </c>
      <c r="H3182">
        <v>80</v>
      </c>
      <c r="I3182">
        <v>0</v>
      </c>
      <c r="J3182" t="s">
        <v>16</v>
      </c>
      <c r="K3182" t="s">
        <v>26</v>
      </c>
      <c r="L3182" t="s">
        <v>25</v>
      </c>
      <c r="M3182">
        <v>8.8000000000000007</v>
      </c>
      <c r="N3182">
        <v>15211.97</v>
      </c>
      <c r="O3182" t="s">
        <v>19</v>
      </c>
      <c r="P3182" t="str">
        <f t="shared" ref="P3182:P3185" si="1689">IF(A3179&lt;30,"18-29",IF(A3179&lt;45,"30-44",IF(A3179&lt;60,"45-59",IF(A3179&lt;75,"60-74","75+"))))</f>
        <v>60-74</v>
      </c>
      <c r="Q3182" t="str">
        <f>IF(PatientData[[#This Row],[bmi]]&lt;18.5,"Underweight",
IF(PatientData[[#This Row],[bmi]]&lt;25,"Normal",
IF(PatientData[[#This Row],[bmi]]&lt;30,"Overweight","Obese")))</f>
        <v>Obese</v>
      </c>
      <c r="R3182" t="str">
        <f t="shared" si="1665"/>
        <v>Normal BP</v>
      </c>
      <c r="S3182" t="str">
        <f t="shared" si="1666"/>
        <v>High Cost</v>
      </c>
    </row>
    <row r="3183" spans="1:19" x14ac:dyDescent="0.3">
      <c r="A3183">
        <v>83</v>
      </c>
      <c r="B3183" t="s">
        <v>15</v>
      </c>
      <c r="C3183">
        <v>18</v>
      </c>
      <c r="D3183">
        <v>137</v>
      </c>
      <c r="E3183">
        <v>91</v>
      </c>
      <c r="F3183">
        <v>209.6</v>
      </c>
      <c r="G3183">
        <v>97.3</v>
      </c>
      <c r="H3183">
        <v>104</v>
      </c>
      <c r="I3183">
        <v>1</v>
      </c>
      <c r="J3183" t="s">
        <v>16</v>
      </c>
      <c r="K3183" t="s">
        <v>26</v>
      </c>
      <c r="L3183" t="s">
        <v>25</v>
      </c>
      <c r="M3183">
        <v>11.5</v>
      </c>
      <c r="N3183">
        <v>18614.099999999999</v>
      </c>
      <c r="O3183" t="s">
        <v>19</v>
      </c>
      <c r="P3183" t="str">
        <f t="shared" si="1689"/>
        <v>60-74</v>
      </c>
      <c r="Q3183" t="str">
        <f>IF(PatientData[[#This Row],[bmi]]&lt;18.5,"Underweight",
IF(PatientData[[#This Row],[bmi]]&lt;25,"Normal",
IF(PatientData[[#This Row],[bmi]]&lt;30,"Overweight","Obese")))</f>
        <v>Underweight</v>
      </c>
      <c r="R3183" t="str">
        <f t="shared" si="1665"/>
        <v>High BP</v>
      </c>
      <c r="S3183" t="str">
        <f t="shared" si="1666"/>
        <v>High Cost</v>
      </c>
    </row>
    <row r="3184" spans="1:19" x14ac:dyDescent="0.3">
      <c r="A3184">
        <v>78</v>
      </c>
      <c r="B3184" t="s">
        <v>15</v>
      </c>
      <c r="C3184">
        <v>23.2</v>
      </c>
      <c r="D3184">
        <v>132</v>
      </c>
      <c r="E3184">
        <v>82</v>
      </c>
      <c r="F3184">
        <v>197.9</v>
      </c>
      <c r="G3184">
        <v>108.2</v>
      </c>
      <c r="H3184">
        <v>81</v>
      </c>
      <c r="I3184">
        <v>1</v>
      </c>
      <c r="J3184" t="s">
        <v>16</v>
      </c>
      <c r="K3184" t="s">
        <v>21</v>
      </c>
      <c r="L3184" t="s">
        <v>25</v>
      </c>
      <c r="M3184">
        <v>8.6</v>
      </c>
      <c r="N3184">
        <v>18039.34</v>
      </c>
      <c r="O3184" t="s">
        <v>19</v>
      </c>
      <c r="P3184" t="str">
        <f t="shared" si="1689"/>
        <v>45-59</v>
      </c>
      <c r="Q3184" t="str">
        <f>IF(PatientData[[#This Row],[bmi]]&lt;18.5,"Underweight",
IF(PatientData[[#This Row],[bmi]]&lt;25,"Normal",
IF(PatientData[[#This Row],[bmi]]&lt;30,"Overweight","Obese")))</f>
        <v>Normal</v>
      </c>
      <c r="R3184" t="str">
        <f t="shared" si="1665"/>
        <v>High BP</v>
      </c>
      <c r="S3184" t="str">
        <f t="shared" si="1666"/>
        <v>High Cost</v>
      </c>
    </row>
    <row r="3185" spans="1:19" x14ac:dyDescent="0.3">
      <c r="A3185">
        <v>58</v>
      </c>
      <c r="B3185" t="s">
        <v>15</v>
      </c>
      <c r="C3185">
        <v>31.8</v>
      </c>
      <c r="D3185">
        <v>136</v>
      </c>
      <c r="E3185">
        <v>83</v>
      </c>
      <c r="F3185">
        <v>255.6</v>
      </c>
      <c r="G3185">
        <v>127.9</v>
      </c>
      <c r="H3185">
        <v>88</v>
      </c>
      <c r="I3185">
        <v>2</v>
      </c>
      <c r="J3185" t="s">
        <v>16</v>
      </c>
      <c r="K3185" t="s">
        <v>21</v>
      </c>
      <c r="L3185" t="s">
        <v>18</v>
      </c>
      <c r="M3185">
        <v>7.9</v>
      </c>
      <c r="N3185">
        <v>14353.83</v>
      </c>
      <c r="O3185" t="s">
        <v>19</v>
      </c>
      <c r="P3185" t="str">
        <f t="shared" si="1689"/>
        <v>30-44</v>
      </c>
      <c r="Q3185" t="str">
        <f>IF(PatientData[[#This Row],[bmi]]&lt;18.5,"Underweight",
IF(PatientData[[#This Row],[bmi]]&lt;25,"Normal",
IF(PatientData[[#This Row],[bmi]]&lt;30,"Overweight","Obese")))</f>
        <v>Obese</v>
      </c>
      <c r="R3185" t="str">
        <f t="shared" si="1665"/>
        <v>High BP</v>
      </c>
      <c r="S3185" t="str">
        <f t="shared" si="1666"/>
        <v>Normal Cost</v>
      </c>
    </row>
    <row r="3186" spans="1:19" x14ac:dyDescent="0.3">
      <c r="A3186">
        <v>60</v>
      </c>
      <c r="B3186" t="s">
        <v>20</v>
      </c>
      <c r="C3186">
        <v>24.8</v>
      </c>
      <c r="D3186">
        <v>117</v>
      </c>
      <c r="E3186">
        <v>81</v>
      </c>
      <c r="F3186">
        <v>229.4</v>
      </c>
      <c r="G3186">
        <v>87.8</v>
      </c>
      <c r="H3186">
        <v>82</v>
      </c>
      <c r="I3186">
        <v>0</v>
      </c>
      <c r="J3186" t="s">
        <v>27</v>
      </c>
      <c r="K3186" t="s">
        <v>21</v>
      </c>
      <c r="L3186" t="s">
        <v>18</v>
      </c>
      <c r="M3186">
        <v>6.6</v>
      </c>
      <c r="N3186">
        <v>13608.43</v>
      </c>
      <c r="O3186" t="s">
        <v>19</v>
      </c>
      <c r="P3186" t="str">
        <f t="shared" ref="P3186:P3187" si="1690">IF(A3186&lt;30,"18-29",IF(A3186&lt;45,"30-44",IF(A3186&lt;60,"45-59",IF(A3186&lt;75,"60-74","75+"))))</f>
        <v>60-74</v>
      </c>
      <c r="Q3186" t="str">
        <f>IF(PatientData[[#This Row],[bmi]]&lt;18.5,"Underweight",
IF(PatientData[[#This Row],[bmi]]&lt;25,"Normal",
IF(PatientData[[#This Row],[bmi]]&lt;30,"Overweight","Obese")))</f>
        <v>Normal</v>
      </c>
      <c r="R3186" t="str">
        <f t="shared" si="1665"/>
        <v>High BP</v>
      </c>
      <c r="S3186" t="str">
        <f t="shared" si="1666"/>
        <v>Normal Cost</v>
      </c>
    </row>
    <row r="3187" spans="1:19" x14ac:dyDescent="0.3">
      <c r="A3187">
        <v>62</v>
      </c>
      <c r="B3187" t="s">
        <v>20</v>
      </c>
      <c r="C3187">
        <v>24.8</v>
      </c>
      <c r="D3187">
        <v>121</v>
      </c>
      <c r="E3187">
        <v>74</v>
      </c>
      <c r="F3187">
        <v>244.7</v>
      </c>
      <c r="G3187">
        <v>108.3</v>
      </c>
      <c r="H3187">
        <v>88</v>
      </c>
      <c r="I3187">
        <v>0</v>
      </c>
      <c r="J3187" t="s">
        <v>27</v>
      </c>
      <c r="K3187" t="s">
        <v>21</v>
      </c>
      <c r="L3187" t="s">
        <v>22</v>
      </c>
      <c r="M3187">
        <v>8.8000000000000007</v>
      </c>
      <c r="N3187">
        <v>18836.43</v>
      </c>
      <c r="O3187" t="s">
        <v>19</v>
      </c>
      <c r="P3187" t="str">
        <f t="shared" si="1690"/>
        <v>60-74</v>
      </c>
      <c r="Q3187" t="str">
        <f>IF(PatientData[[#This Row],[bmi]]&lt;18.5,"Underweight",
IF(PatientData[[#This Row],[bmi]]&lt;25,"Normal",
IF(PatientData[[#This Row],[bmi]]&lt;30,"Overweight","Obese")))</f>
        <v>Normal</v>
      </c>
      <c r="R3187" t="str">
        <f t="shared" si="1665"/>
        <v>High BP</v>
      </c>
      <c r="S3187" t="str">
        <f t="shared" si="1666"/>
        <v>High Cost</v>
      </c>
    </row>
    <row r="3188" spans="1:19" x14ac:dyDescent="0.3">
      <c r="A3188">
        <v>89</v>
      </c>
      <c r="B3188" t="s">
        <v>15</v>
      </c>
      <c r="C3188">
        <v>23.7</v>
      </c>
      <c r="D3188">
        <v>143</v>
      </c>
      <c r="E3188">
        <v>90</v>
      </c>
      <c r="F3188">
        <v>217.7</v>
      </c>
      <c r="G3188">
        <v>129.80000000000001</v>
      </c>
      <c r="H3188">
        <v>82</v>
      </c>
      <c r="I3188">
        <v>1</v>
      </c>
      <c r="J3188" t="s">
        <v>16</v>
      </c>
      <c r="K3188" t="s">
        <v>17</v>
      </c>
      <c r="L3188" t="s">
        <v>18</v>
      </c>
      <c r="M3188">
        <v>5.4</v>
      </c>
      <c r="N3188">
        <v>10741.13</v>
      </c>
      <c r="O3188" t="s">
        <v>19</v>
      </c>
      <c r="P3188" t="str">
        <f t="shared" ref="P3188:P3189" si="1691">IF(A3185&lt;30,"18-29",IF(A3185&lt;45,"30-44",IF(A3185&lt;60,"45-59",IF(A3185&lt;75,"60-74","75+"))))</f>
        <v>45-59</v>
      </c>
      <c r="Q3188" t="str">
        <f>IF(PatientData[[#This Row],[bmi]]&lt;18.5,"Underweight",
IF(PatientData[[#This Row],[bmi]]&lt;25,"Normal",
IF(PatientData[[#This Row],[bmi]]&lt;30,"Overweight","Obese")))</f>
        <v>Normal</v>
      </c>
      <c r="R3188" t="str">
        <f t="shared" si="1665"/>
        <v>High BP</v>
      </c>
      <c r="S3188" t="str">
        <f t="shared" si="1666"/>
        <v>Normal Cost</v>
      </c>
    </row>
    <row r="3189" spans="1:19" x14ac:dyDescent="0.3">
      <c r="A3189">
        <v>49</v>
      </c>
      <c r="B3189" t="s">
        <v>15</v>
      </c>
      <c r="C3189">
        <v>29.6</v>
      </c>
      <c r="D3189">
        <v>130</v>
      </c>
      <c r="E3189">
        <v>83</v>
      </c>
      <c r="F3189">
        <v>254.3</v>
      </c>
      <c r="G3189">
        <v>92.4</v>
      </c>
      <c r="H3189">
        <v>69</v>
      </c>
      <c r="I3189">
        <v>2</v>
      </c>
      <c r="J3189" t="s">
        <v>27</v>
      </c>
      <c r="K3189" t="s">
        <v>21</v>
      </c>
      <c r="L3189" t="s">
        <v>18</v>
      </c>
      <c r="M3189">
        <v>4.5</v>
      </c>
      <c r="N3189">
        <v>9113.1</v>
      </c>
      <c r="O3189" t="s">
        <v>19</v>
      </c>
      <c r="P3189" t="str">
        <f t="shared" si="1691"/>
        <v>60-74</v>
      </c>
      <c r="Q3189" t="str">
        <f>IF(PatientData[[#This Row],[bmi]]&lt;18.5,"Underweight",
IF(PatientData[[#This Row],[bmi]]&lt;25,"Normal",
IF(PatientData[[#This Row],[bmi]]&lt;30,"Overweight","Obese")))</f>
        <v>Overweight</v>
      </c>
      <c r="R3189" t="str">
        <f t="shared" si="1665"/>
        <v>High BP</v>
      </c>
      <c r="S3189" t="str">
        <f t="shared" si="1666"/>
        <v>Normal Cost</v>
      </c>
    </row>
    <row r="3190" spans="1:19" x14ac:dyDescent="0.3">
      <c r="A3190">
        <v>74</v>
      </c>
      <c r="B3190" t="s">
        <v>20</v>
      </c>
      <c r="C3190">
        <v>24.8</v>
      </c>
      <c r="D3190">
        <v>130</v>
      </c>
      <c r="E3190">
        <v>81</v>
      </c>
      <c r="F3190">
        <v>216.3</v>
      </c>
      <c r="G3190">
        <v>85.8</v>
      </c>
      <c r="H3190">
        <v>92</v>
      </c>
      <c r="I3190">
        <v>2</v>
      </c>
      <c r="J3190" t="s">
        <v>16</v>
      </c>
      <c r="K3190" t="s">
        <v>26</v>
      </c>
      <c r="L3190" t="s">
        <v>18</v>
      </c>
      <c r="M3190">
        <v>9.5</v>
      </c>
      <c r="N3190">
        <v>17839.849999999999</v>
      </c>
      <c r="O3190" t="s">
        <v>19</v>
      </c>
      <c r="P3190" t="str">
        <f t="shared" ref="P3190:P3191" si="1692">IF(A3190&lt;30,"18-29",IF(A3190&lt;45,"30-44",IF(A3190&lt;60,"45-59",IF(A3190&lt;75,"60-74","75+"))))</f>
        <v>60-74</v>
      </c>
      <c r="Q3190" t="str">
        <f>IF(PatientData[[#This Row],[bmi]]&lt;18.5,"Underweight",
IF(PatientData[[#This Row],[bmi]]&lt;25,"Normal",
IF(PatientData[[#This Row],[bmi]]&lt;30,"Overweight","Obese")))</f>
        <v>Normal</v>
      </c>
      <c r="R3190" t="str">
        <f t="shared" si="1665"/>
        <v>High BP</v>
      </c>
      <c r="S3190" t="str">
        <f t="shared" si="1666"/>
        <v>High Cost</v>
      </c>
    </row>
    <row r="3191" spans="1:19" x14ac:dyDescent="0.3">
      <c r="A3191">
        <v>64</v>
      </c>
      <c r="B3191" t="s">
        <v>20</v>
      </c>
      <c r="C3191">
        <v>24.9</v>
      </c>
      <c r="D3191">
        <v>125</v>
      </c>
      <c r="E3191">
        <v>68</v>
      </c>
      <c r="F3191">
        <v>248</v>
      </c>
      <c r="G3191">
        <v>106.2</v>
      </c>
      <c r="H3191">
        <v>96</v>
      </c>
      <c r="I3191">
        <v>2</v>
      </c>
      <c r="J3191" t="s">
        <v>16</v>
      </c>
      <c r="K3191" t="s">
        <v>21</v>
      </c>
      <c r="L3191" t="s">
        <v>18</v>
      </c>
      <c r="M3191">
        <v>8.9</v>
      </c>
      <c r="N3191">
        <v>15776.72</v>
      </c>
      <c r="O3191" t="s">
        <v>19</v>
      </c>
      <c r="P3191" t="str">
        <f t="shared" si="1692"/>
        <v>60-74</v>
      </c>
      <c r="Q3191" t="str">
        <f>IF(PatientData[[#This Row],[bmi]]&lt;18.5,"Underweight",
IF(PatientData[[#This Row],[bmi]]&lt;25,"Normal",
IF(PatientData[[#This Row],[bmi]]&lt;30,"Overweight","Obese")))</f>
        <v>Normal</v>
      </c>
      <c r="R3191" t="str">
        <f t="shared" si="1665"/>
        <v>High BP</v>
      </c>
      <c r="S3191" t="str">
        <f t="shared" si="1666"/>
        <v>High Cost</v>
      </c>
    </row>
    <row r="3192" spans="1:19" x14ac:dyDescent="0.3">
      <c r="A3192">
        <v>70</v>
      </c>
      <c r="B3192" t="s">
        <v>15</v>
      </c>
      <c r="C3192">
        <v>29.9</v>
      </c>
      <c r="D3192">
        <v>144</v>
      </c>
      <c r="E3192">
        <v>86</v>
      </c>
      <c r="F3192">
        <v>229.3</v>
      </c>
      <c r="G3192">
        <v>192.9</v>
      </c>
      <c r="H3192">
        <v>69</v>
      </c>
      <c r="I3192">
        <v>0</v>
      </c>
      <c r="J3192" t="s">
        <v>27</v>
      </c>
      <c r="K3192" t="s">
        <v>17</v>
      </c>
      <c r="L3192" t="s">
        <v>25</v>
      </c>
      <c r="M3192">
        <v>4.0999999999999996</v>
      </c>
      <c r="N3192">
        <v>9012.2199999999993</v>
      </c>
      <c r="O3192" t="s">
        <v>19</v>
      </c>
      <c r="P3192" t="str">
        <f t="shared" ref="P3192" si="1693">IF(A3189&lt;30,"18-29",IF(A3189&lt;45,"30-44",IF(A3189&lt;60,"45-59",IF(A3189&lt;75,"60-74","75+"))))</f>
        <v>45-59</v>
      </c>
      <c r="Q3192" t="str">
        <f>IF(PatientData[[#This Row],[bmi]]&lt;18.5,"Underweight",
IF(PatientData[[#This Row],[bmi]]&lt;25,"Normal",
IF(PatientData[[#This Row],[bmi]]&lt;30,"Overweight","Obese")))</f>
        <v>Overweight</v>
      </c>
      <c r="R3192" t="str">
        <f t="shared" si="1665"/>
        <v>High BP</v>
      </c>
      <c r="S3192" t="str">
        <f t="shared" si="1666"/>
        <v>Normal Cost</v>
      </c>
    </row>
    <row r="3193" spans="1:19" x14ac:dyDescent="0.3">
      <c r="A3193">
        <v>72</v>
      </c>
      <c r="B3193" t="s">
        <v>20</v>
      </c>
      <c r="C3193">
        <v>24.9</v>
      </c>
      <c r="D3193">
        <v>126</v>
      </c>
      <c r="E3193">
        <v>78</v>
      </c>
      <c r="F3193">
        <v>217.6</v>
      </c>
      <c r="G3193">
        <v>78.8</v>
      </c>
      <c r="H3193">
        <v>61</v>
      </c>
      <c r="I3193">
        <v>1</v>
      </c>
      <c r="J3193" t="s">
        <v>27</v>
      </c>
      <c r="K3193" t="s">
        <v>21</v>
      </c>
      <c r="L3193" t="s">
        <v>25</v>
      </c>
      <c r="M3193">
        <v>7.4</v>
      </c>
      <c r="N3193">
        <v>15572.47</v>
      </c>
      <c r="O3193" t="s">
        <v>19</v>
      </c>
      <c r="P3193" t="str">
        <f t="shared" ref="P3193:P3194" si="1694">IF(A3193&lt;30,"18-29",IF(A3193&lt;45,"30-44",IF(A3193&lt;60,"45-59",IF(A3193&lt;75,"60-74","75+"))))</f>
        <v>60-74</v>
      </c>
      <c r="Q3193" t="str">
        <f>IF(PatientData[[#This Row],[bmi]]&lt;18.5,"Underweight",
IF(PatientData[[#This Row],[bmi]]&lt;25,"Normal",
IF(PatientData[[#This Row],[bmi]]&lt;30,"Overweight","Obese")))</f>
        <v>Normal</v>
      </c>
      <c r="R3193" t="str">
        <f t="shared" si="1665"/>
        <v>High BP</v>
      </c>
      <c r="S3193" t="str">
        <f t="shared" si="1666"/>
        <v>High Cost</v>
      </c>
    </row>
    <row r="3194" spans="1:19" x14ac:dyDescent="0.3">
      <c r="A3194">
        <v>61</v>
      </c>
      <c r="B3194" t="s">
        <v>20</v>
      </c>
      <c r="C3194">
        <v>24.9</v>
      </c>
      <c r="D3194">
        <v>129</v>
      </c>
      <c r="E3194">
        <v>72</v>
      </c>
      <c r="F3194">
        <v>250.2</v>
      </c>
      <c r="G3194">
        <v>91.8</v>
      </c>
      <c r="H3194">
        <v>81</v>
      </c>
      <c r="I3194">
        <v>2</v>
      </c>
      <c r="J3194" t="s">
        <v>16</v>
      </c>
      <c r="K3194" t="s">
        <v>26</v>
      </c>
      <c r="L3194" t="s">
        <v>25</v>
      </c>
      <c r="M3194">
        <v>5.5</v>
      </c>
      <c r="N3194">
        <v>10655.74</v>
      </c>
      <c r="O3194" t="s">
        <v>19</v>
      </c>
      <c r="P3194" t="str">
        <f t="shared" si="1694"/>
        <v>60-74</v>
      </c>
      <c r="Q3194" t="str">
        <f>IF(PatientData[[#This Row],[bmi]]&lt;18.5,"Underweight",
IF(PatientData[[#This Row],[bmi]]&lt;25,"Normal",
IF(PatientData[[#This Row],[bmi]]&lt;30,"Overweight","Obese")))</f>
        <v>Normal</v>
      </c>
      <c r="R3194" t="str">
        <f t="shared" si="1665"/>
        <v>High BP</v>
      </c>
      <c r="S3194" t="str">
        <f t="shared" si="1666"/>
        <v>Normal Cost</v>
      </c>
    </row>
    <row r="3195" spans="1:19" x14ac:dyDescent="0.3">
      <c r="A3195">
        <v>52</v>
      </c>
      <c r="B3195" t="s">
        <v>15</v>
      </c>
      <c r="C3195">
        <v>27.6</v>
      </c>
      <c r="D3195">
        <v>110</v>
      </c>
      <c r="E3195">
        <v>60</v>
      </c>
      <c r="F3195">
        <v>206.9</v>
      </c>
      <c r="G3195">
        <v>84.4</v>
      </c>
      <c r="H3195">
        <v>67</v>
      </c>
      <c r="I3195">
        <v>0</v>
      </c>
      <c r="J3195" t="s">
        <v>24</v>
      </c>
      <c r="K3195" t="s">
        <v>21</v>
      </c>
      <c r="L3195" t="s">
        <v>18</v>
      </c>
      <c r="M3195">
        <v>6.3</v>
      </c>
      <c r="N3195">
        <v>14338.75</v>
      </c>
      <c r="O3195" t="s">
        <v>19</v>
      </c>
      <c r="P3195" t="str">
        <f t="shared" ref="P3195:P3196" si="1695">IF(A3192&lt;30,"18-29",IF(A3192&lt;45,"30-44",IF(A3192&lt;60,"45-59",IF(A3192&lt;75,"60-74","75+"))))</f>
        <v>60-74</v>
      </c>
      <c r="Q3195" t="str">
        <f>IF(PatientData[[#This Row],[bmi]]&lt;18.5,"Underweight",
IF(PatientData[[#This Row],[bmi]]&lt;25,"Normal",
IF(PatientData[[#This Row],[bmi]]&lt;30,"Overweight","Obese")))</f>
        <v>Overweight</v>
      </c>
      <c r="R3195" t="str">
        <f t="shared" si="1665"/>
        <v>Normal BP</v>
      </c>
      <c r="S3195" t="str">
        <f t="shared" si="1666"/>
        <v>Normal Cost</v>
      </c>
    </row>
    <row r="3196" spans="1:19" x14ac:dyDescent="0.3">
      <c r="A3196">
        <v>87</v>
      </c>
      <c r="B3196" t="s">
        <v>15</v>
      </c>
      <c r="C3196">
        <v>20.9</v>
      </c>
      <c r="D3196">
        <v>127</v>
      </c>
      <c r="E3196">
        <v>68</v>
      </c>
      <c r="F3196">
        <v>241.2</v>
      </c>
      <c r="G3196">
        <v>96.5</v>
      </c>
      <c r="H3196">
        <v>65</v>
      </c>
      <c r="I3196">
        <v>0</v>
      </c>
      <c r="J3196" t="s">
        <v>24</v>
      </c>
      <c r="K3196" t="s">
        <v>26</v>
      </c>
      <c r="L3196" t="s">
        <v>25</v>
      </c>
      <c r="M3196">
        <v>4.0999999999999996</v>
      </c>
      <c r="N3196">
        <v>7276.86</v>
      </c>
      <c r="O3196" t="s">
        <v>19</v>
      </c>
      <c r="P3196" t="str">
        <f t="shared" si="1695"/>
        <v>60-74</v>
      </c>
      <c r="Q3196" t="str">
        <f>IF(PatientData[[#This Row],[bmi]]&lt;18.5,"Underweight",
IF(PatientData[[#This Row],[bmi]]&lt;25,"Normal",
IF(PatientData[[#This Row],[bmi]]&lt;30,"Overweight","Obese")))</f>
        <v>Normal</v>
      </c>
      <c r="R3196" t="str">
        <f t="shared" si="1665"/>
        <v>High BP</v>
      </c>
      <c r="S3196" t="str">
        <f t="shared" si="1666"/>
        <v>Normal Cost</v>
      </c>
    </row>
    <row r="3197" spans="1:19" x14ac:dyDescent="0.3">
      <c r="A3197">
        <v>48</v>
      </c>
      <c r="B3197" t="s">
        <v>20</v>
      </c>
      <c r="C3197">
        <v>24.9</v>
      </c>
      <c r="D3197">
        <v>114</v>
      </c>
      <c r="E3197">
        <v>70</v>
      </c>
      <c r="F3197">
        <v>237.6</v>
      </c>
      <c r="G3197">
        <v>129</v>
      </c>
      <c r="H3197">
        <v>87</v>
      </c>
      <c r="I3197">
        <v>0</v>
      </c>
      <c r="J3197" t="s">
        <v>27</v>
      </c>
      <c r="K3197" t="s">
        <v>21</v>
      </c>
      <c r="L3197" t="s">
        <v>25</v>
      </c>
      <c r="M3197">
        <v>5.4</v>
      </c>
      <c r="N3197">
        <v>14316.34</v>
      </c>
      <c r="O3197" t="s">
        <v>19</v>
      </c>
      <c r="P3197" t="str">
        <f t="shared" ref="P3197:P3199" si="1696">IF(A3197&lt;30,"18-29",IF(A3197&lt;45,"30-44",IF(A3197&lt;60,"45-59",IF(A3197&lt;75,"60-74","75+"))))</f>
        <v>45-59</v>
      </c>
      <c r="Q3197" t="str">
        <f>IF(PatientData[[#This Row],[bmi]]&lt;18.5,"Underweight",
IF(PatientData[[#This Row],[bmi]]&lt;25,"Normal",
IF(PatientData[[#This Row],[bmi]]&lt;30,"Overweight","Obese")))</f>
        <v>Normal</v>
      </c>
      <c r="R3197" t="str">
        <f t="shared" si="1665"/>
        <v>Normal BP</v>
      </c>
      <c r="S3197" t="str">
        <f t="shared" si="1666"/>
        <v>Normal Cost</v>
      </c>
    </row>
    <row r="3198" spans="1:19" x14ac:dyDescent="0.3">
      <c r="A3198">
        <v>90</v>
      </c>
      <c r="B3198" t="s">
        <v>20</v>
      </c>
      <c r="C3198">
        <v>24.9</v>
      </c>
      <c r="D3198">
        <v>124</v>
      </c>
      <c r="E3198">
        <v>71</v>
      </c>
      <c r="F3198">
        <v>239.7</v>
      </c>
      <c r="G3198">
        <v>115</v>
      </c>
      <c r="H3198">
        <v>101</v>
      </c>
      <c r="I3198">
        <v>2</v>
      </c>
      <c r="J3198" t="s">
        <v>16</v>
      </c>
      <c r="K3198" t="s">
        <v>17</v>
      </c>
      <c r="L3198" t="s">
        <v>25</v>
      </c>
      <c r="M3198">
        <v>9.1</v>
      </c>
      <c r="N3198">
        <v>18247.21</v>
      </c>
      <c r="O3198" t="s">
        <v>19</v>
      </c>
      <c r="P3198" t="str">
        <f t="shared" si="1696"/>
        <v>75+</v>
      </c>
      <c r="Q3198" t="str">
        <f>IF(PatientData[[#This Row],[bmi]]&lt;18.5,"Underweight",
IF(PatientData[[#This Row],[bmi]]&lt;25,"Normal",
IF(PatientData[[#This Row],[bmi]]&lt;30,"Overweight","Obese")))</f>
        <v>Normal</v>
      </c>
      <c r="R3198" t="str">
        <f t="shared" si="1665"/>
        <v>High BP</v>
      </c>
      <c r="S3198" t="str">
        <f t="shared" si="1666"/>
        <v>High Cost</v>
      </c>
    </row>
    <row r="3199" spans="1:19" x14ac:dyDescent="0.3">
      <c r="A3199">
        <v>66</v>
      </c>
      <c r="B3199" t="s">
        <v>20</v>
      </c>
      <c r="C3199">
        <v>24.9</v>
      </c>
      <c r="D3199">
        <v>120</v>
      </c>
      <c r="E3199">
        <v>69</v>
      </c>
      <c r="F3199">
        <v>204.3</v>
      </c>
      <c r="G3199">
        <v>109.9</v>
      </c>
      <c r="H3199">
        <v>86</v>
      </c>
      <c r="I3199">
        <v>2</v>
      </c>
      <c r="J3199" t="s">
        <v>16</v>
      </c>
      <c r="K3199" t="s">
        <v>21</v>
      </c>
      <c r="L3199" t="s">
        <v>25</v>
      </c>
      <c r="M3199">
        <v>11.9</v>
      </c>
      <c r="N3199">
        <v>24111.24</v>
      </c>
      <c r="O3199" t="s">
        <v>19</v>
      </c>
      <c r="P3199" t="str">
        <f t="shared" si="1696"/>
        <v>60-74</v>
      </c>
      <c r="Q3199" t="str">
        <f>IF(PatientData[[#This Row],[bmi]]&lt;18.5,"Underweight",
IF(PatientData[[#This Row],[bmi]]&lt;25,"Normal",
IF(PatientData[[#This Row],[bmi]]&lt;30,"Overweight","Obese")))</f>
        <v>Normal</v>
      </c>
      <c r="R3199" t="str">
        <f t="shared" si="1665"/>
        <v>High BP</v>
      </c>
      <c r="S3199" t="str">
        <f t="shared" si="1666"/>
        <v>High Cost</v>
      </c>
    </row>
    <row r="3200" spans="1:19" x14ac:dyDescent="0.3">
      <c r="A3200">
        <v>52</v>
      </c>
      <c r="B3200" t="s">
        <v>15</v>
      </c>
      <c r="C3200">
        <v>33.5</v>
      </c>
      <c r="D3200">
        <v>236</v>
      </c>
      <c r="E3200">
        <v>126</v>
      </c>
      <c r="F3200">
        <v>215</v>
      </c>
      <c r="G3200">
        <v>165.3</v>
      </c>
      <c r="H3200">
        <v>68</v>
      </c>
      <c r="I3200">
        <v>2</v>
      </c>
      <c r="J3200" t="s">
        <v>16</v>
      </c>
      <c r="K3200" t="s">
        <v>17</v>
      </c>
      <c r="L3200" t="s">
        <v>18</v>
      </c>
      <c r="M3200">
        <v>11.5</v>
      </c>
      <c r="N3200">
        <v>19633.849999999999</v>
      </c>
      <c r="O3200" t="s">
        <v>19</v>
      </c>
      <c r="P3200" t="str">
        <f t="shared" ref="P3200:P3201" si="1697">IF(A3197&lt;30,"18-29",IF(A3197&lt;45,"30-44",IF(A3197&lt;60,"45-59",IF(A3197&lt;75,"60-74","75+"))))</f>
        <v>45-59</v>
      </c>
      <c r="Q3200" t="str">
        <f>IF(PatientData[[#This Row],[bmi]]&lt;18.5,"Underweight",
IF(PatientData[[#This Row],[bmi]]&lt;25,"Normal",
IF(PatientData[[#This Row],[bmi]]&lt;30,"Overweight","Obese")))</f>
        <v>Obese</v>
      </c>
      <c r="R3200" t="str">
        <f t="shared" si="1665"/>
        <v>High BP</v>
      </c>
      <c r="S3200" t="str">
        <f t="shared" si="1666"/>
        <v>High Cost</v>
      </c>
    </row>
    <row r="3201" spans="1:19" x14ac:dyDescent="0.3">
      <c r="A3201">
        <v>70</v>
      </c>
      <c r="B3201" t="s">
        <v>15</v>
      </c>
      <c r="C3201">
        <v>23.3</v>
      </c>
      <c r="D3201">
        <v>144</v>
      </c>
      <c r="E3201">
        <v>91</v>
      </c>
      <c r="F3201">
        <v>212.7</v>
      </c>
      <c r="G3201">
        <v>100.3</v>
      </c>
      <c r="H3201">
        <v>101</v>
      </c>
      <c r="I3201">
        <v>2</v>
      </c>
      <c r="J3201" t="s">
        <v>16</v>
      </c>
      <c r="K3201" t="s">
        <v>21</v>
      </c>
      <c r="L3201" t="s">
        <v>22</v>
      </c>
      <c r="M3201">
        <v>9.9</v>
      </c>
      <c r="N3201">
        <v>19411.16</v>
      </c>
      <c r="O3201" t="s">
        <v>19</v>
      </c>
      <c r="P3201" t="str">
        <f t="shared" si="1697"/>
        <v>75+</v>
      </c>
      <c r="Q3201" t="str">
        <f>IF(PatientData[[#This Row],[bmi]]&lt;18.5,"Underweight",
IF(PatientData[[#This Row],[bmi]]&lt;25,"Normal",
IF(PatientData[[#This Row],[bmi]]&lt;30,"Overweight","Obese")))</f>
        <v>Normal</v>
      </c>
      <c r="R3201" t="str">
        <f t="shared" si="1665"/>
        <v>High BP</v>
      </c>
      <c r="S3201" t="str">
        <f t="shared" si="1666"/>
        <v>High Cost</v>
      </c>
    </row>
    <row r="3202" spans="1:19" x14ac:dyDescent="0.3">
      <c r="A3202">
        <v>94</v>
      </c>
      <c r="B3202" t="s">
        <v>20</v>
      </c>
      <c r="C3202">
        <v>24.9</v>
      </c>
      <c r="D3202">
        <v>139</v>
      </c>
      <c r="E3202">
        <v>85</v>
      </c>
      <c r="F3202">
        <v>258.2</v>
      </c>
      <c r="G3202">
        <v>115</v>
      </c>
      <c r="H3202">
        <v>72</v>
      </c>
      <c r="I3202">
        <v>0</v>
      </c>
      <c r="J3202" t="s">
        <v>16</v>
      </c>
      <c r="K3202" t="s">
        <v>17</v>
      </c>
      <c r="L3202" t="s">
        <v>18</v>
      </c>
      <c r="M3202">
        <v>7.6</v>
      </c>
      <c r="N3202">
        <v>15127.95</v>
      </c>
      <c r="O3202" t="s">
        <v>19</v>
      </c>
      <c r="P3202" t="str">
        <f t="shared" ref="P3202:P3203" si="1698">IF(A3202&lt;30,"18-29",IF(A3202&lt;45,"30-44",IF(A3202&lt;60,"45-59",IF(A3202&lt;75,"60-74","75+"))))</f>
        <v>75+</v>
      </c>
      <c r="Q3202" t="str">
        <f>IF(PatientData[[#This Row],[bmi]]&lt;18.5,"Underweight",
IF(PatientData[[#This Row],[bmi]]&lt;25,"Normal",
IF(PatientData[[#This Row],[bmi]]&lt;30,"Overweight","Obese")))</f>
        <v>Normal</v>
      </c>
      <c r="R3202" t="str">
        <f t="shared" si="1665"/>
        <v>High BP</v>
      </c>
      <c r="S3202" t="str">
        <f t="shared" si="1666"/>
        <v>High Cost</v>
      </c>
    </row>
    <row r="3203" spans="1:19" x14ac:dyDescent="0.3">
      <c r="A3203">
        <v>58</v>
      </c>
      <c r="B3203" t="s">
        <v>20</v>
      </c>
      <c r="C3203">
        <v>24.9</v>
      </c>
      <c r="D3203">
        <v>127</v>
      </c>
      <c r="E3203">
        <v>82</v>
      </c>
      <c r="F3203">
        <v>186.8</v>
      </c>
      <c r="G3203">
        <v>148.6</v>
      </c>
      <c r="H3203">
        <v>59</v>
      </c>
      <c r="I3203">
        <v>1</v>
      </c>
      <c r="J3203" t="s">
        <v>24</v>
      </c>
      <c r="K3203" t="s">
        <v>17</v>
      </c>
      <c r="L3203" t="s">
        <v>18</v>
      </c>
      <c r="M3203">
        <v>2.6</v>
      </c>
      <c r="N3203">
        <v>5477.09</v>
      </c>
      <c r="O3203" t="s">
        <v>19</v>
      </c>
      <c r="P3203" t="str">
        <f t="shared" si="1698"/>
        <v>45-59</v>
      </c>
      <c r="Q3203" t="str">
        <f>IF(PatientData[[#This Row],[bmi]]&lt;18.5,"Underweight",
IF(PatientData[[#This Row],[bmi]]&lt;25,"Normal",
IF(PatientData[[#This Row],[bmi]]&lt;30,"Overweight","Obese")))</f>
        <v>Normal</v>
      </c>
      <c r="R3203" t="str">
        <f t="shared" ref="R3203:R3266" si="1699">IF(AND(D3203&lt;120,E3203&lt;80),"Normal BP","High BP")</f>
        <v>High BP</v>
      </c>
      <c r="S3203" t="str">
        <f t="shared" ref="S3203:S3266" si="1700">IF(N3203&gt;15000,"High Cost","Normal Cost")</f>
        <v>Normal Cost</v>
      </c>
    </row>
    <row r="3204" spans="1:19" x14ac:dyDescent="0.3">
      <c r="A3204">
        <v>61</v>
      </c>
      <c r="B3204" t="s">
        <v>15</v>
      </c>
      <c r="C3204">
        <v>27</v>
      </c>
      <c r="D3204">
        <v>139</v>
      </c>
      <c r="E3204">
        <v>85</v>
      </c>
      <c r="F3204">
        <v>245.3</v>
      </c>
      <c r="G3204">
        <v>89.4</v>
      </c>
      <c r="H3204">
        <v>99</v>
      </c>
      <c r="I3204">
        <v>1</v>
      </c>
      <c r="J3204" t="s">
        <v>24</v>
      </c>
      <c r="K3204" t="s">
        <v>28</v>
      </c>
      <c r="L3204" t="s">
        <v>18</v>
      </c>
      <c r="M3204">
        <v>7.8</v>
      </c>
      <c r="N3204">
        <v>16148.49</v>
      </c>
      <c r="O3204" t="s">
        <v>19</v>
      </c>
      <c r="P3204" t="str">
        <f t="shared" ref="P3204" si="1701">IF(A3201&lt;30,"18-29",IF(A3201&lt;45,"30-44",IF(A3201&lt;60,"45-59",IF(A3201&lt;75,"60-74","75+"))))</f>
        <v>60-74</v>
      </c>
      <c r="Q3204" t="str">
        <f>IF(PatientData[[#This Row],[bmi]]&lt;18.5,"Underweight",
IF(PatientData[[#This Row],[bmi]]&lt;25,"Normal",
IF(PatientData[[#This Row],[bmi]]&lt;30,"Overweight","Obese")))</f>
        <v>Overweight</v>
      </c>
      <c r="R3204" t="str">
        <f t="shared" si="1699"/>
        <v>High BP</v>
      </c>
      <c r="S3204" t="str">
        <f t="shared" si="1700"/>
        <v>High Cost</v>
      </c>
    </row>
    <row r="3205" spans="1:19" x14ac:dyDescent="0.3">
      <c r="A3205">
        <v>74</v>
      </c>
      <c r="B3205" t="s">
        <v>20</v>
      </c>
      <c r="C3205">
        <v>24.9</v>
      </c>
      <c r="D3205">
        <v>136</v>
      </c>
      <c r="E3205">
        <v>82</v>
      </c>
      <c r="F3205">
        <v>268.7</v>
      </c>
      <c r="G3205">
        <v>111.5</v>
      </c>
      <c r="H3205">
        <v>106</v>
      </c>
      <c r="I3205">
        <v>2</v>
      </c>
      <c r="J3205" t="s">
        <v>16</v>
      </c>
      <c r="K3205" t="s">
        <v>26</v>
      </c>
      <c r="L3205" t="s">
        <v>18</v>
      </c>
      <c r="M3205">
        <v>11.2</v>
      </c>
      <c r="N3205">
        <v>17888.03</v>
      </c>
      <c r="O3205" t="s">
        <v>23</v>
      </c>
      <c r="P3205" t="str">
        <f t="shared" ref="P3205:P3209" si="1702">IF(A3205&lt;30,"18-29",IF(A3205&lt;45,"30-44",IF(A3205&lt;60,"45-59",IF(A3205&lt;75,"60-74","75+"))))</f>
        <v>60-74</v>
      </c>
      <c r="Q3205" t="str">
        <f>IF(PatientData[[#This Row],[bmi]]&lt;18.5,"Underweight",
IF(PatientData[[#This Row],[bmi]]&lt;25,"Normal",
IF(PatientData[[#This Row],[bmi]]&lt;30,"Overweight","Obese")))</f>
        <v>Normal</v>
      </c>
      <c r="R3205" t="str">
        <f t="shared" si="1699"/>
        <v>High BP</v>
      </c>
      <c r="S3205" t="str">
        <f t="shared" si="1700"/>
        <v>High Cost</v>
      </c>
    </row>
    <row r="3206" spans="1:19" x14ac:dyDescent="0.3">
      <c r="A3206">
        <v>88</v>
      </c>
      <c r="B3206" t="s">
        <v>20</v>
      </c>
      <c r="C3206">
        <v>24.9</v>
      </c>
      <c r="D3206">
        <v>129</v>
      </c>
      <c r="E3206">
        <v>84</v>
      </c>
      <c r="F3206">
        <v>232</v>
      </c>
      <c r="G3206">
        <v>105.3</v>
      </c>
      <c r="H3206">
        <v>74</v>
      </c>
      <c r="I3206">
        <v>1</v>
      </c>
      <c r="J3206" t="s">
        <v>16</v>
      </c>
      <c r="K3206" t="s">
        <v>26</v>
      </c>
      <c r="L3206" t="s">
        <v>18</v>
      </c>
      <c r="M3206">
        <v>6.8</v>
      </c>
      <c r="N3206">
        <v>13118.39</v>
      </c>
      <c r="O3206" t="s">
        <v>19</v>
      </c>
      <c r="P3206" t="str">
        <f t="shared" si="1702"/>
        <v>75+</v>
      </c>
      <c r="Q3206" t="str">
        <f>IF(PatientData[[#This Row],[bmi]]&lt;18.5,"Underweight",
IF(PatientData[[#This Row],[bmi]]&lt;25,"Normal",
IF(PatientData[[#This Row],[bmi]]&lt;30,"Overweight","Obese")))</f>
        <v>Normal</v>
      </c>
      <c r="R3206" t="str">
        <f t="shared" si="1699"/>
        <v>High BP</v>
      </c>
      <c r="S3206" t="str">
        <f t="shared" si="1700"/>
        <v>Normal Cost</v>
      </c>
    </row>
    <row r="3207" spans="1:19" x14ac:dyDescent="0.3">
      <c r="A3207">
        <v>63</v>
      </c>
      <c r="B3207" t="s">
        <v>20</v>
      </c>
      <c r="C3207">
        <v>24.9</v>
      </c>
      <c r="D3207">
        <v>113</v>
      </c>
      <c r="E3207">
        <v>65</v>
      </c>
      <c r="F3207">
        <v>213.4</v>
      </c>
      <c r="G3207">
        <v>134.19999999999999</v>
      </c>
      <c r="H3207">
        <v>59</v>
      </c>
      <c r="I3207">
        <v>3</v>
      </c>
      <c r="J3207" t="s">
        <v>16</v>
      </c>
      <c r="K3207" t="s">
        <v>28</v>
      </c>
      <c r="L3207" t="s">
        <v>18</v>
      </c>
      <c r="M3207">
        <v>10.9</v>
      </c>
      <c r="N3207">
        <v>19661.349999999999</v>
      </c>
      <c r="O3207" t="s">
        <v>23</v>
      </c>
      <c r="P3207" t="str">
        <f t="shared" si="1702"/>
        <v>60-74</v>
      </c>
      <c r="Q3207" t="str">
        <f>IF(PatientData[[#This Row],[bmi]]&lt;18.5,"Underweight",
IF(PatientData[[#This Row],[bmi]]&lt;25,"Normal",
IF(PatientData[[#This Row],[bmi]]&lt;30,"Overweight","Obese")))</f>
        <v>Normal</v>
      </c>
      <c r="R3207" t="str">
        <f t="shared" si="1699"/>
        <v>Normal BP</v>
      </c>
      <c r="S3207" t="str">
        <f t="shared" si="1700"/>
        <v>High Cost</v>
      </c>
    </row>
    <row r="3208" spans="1:19" x14ac:dyDescent="0.3">
      <c r="A3208">
        <v>64</v>
      </c>
      <c r="B3208" t="s">
        <v>20</v>
      </c>
      <c r="C3208">
        <v>24.9</v>
      </c>
      <c r="D3208">
        <v>125</v>
      </c>
      <c r="E3208">
        <v>79</v>
      </c>
      <c r="F3208">
        <v>236.7</v>
      </c>
      <c r="G3208">
        <v>208.7</v>
      </c>
      <c r="H3208">
        <v>93</v>
      </c>
      <c r="I3208">
        <v>1</v>
      </c>
      <c r="J3208" t="s">
        <v>16</v>
      </c>
      <c r="K3208" t="s">
        <v>17</v>
      </c>
      <c r="L3208" t="s">
        <v>18</v>
      </c>
      <c r="M3208">
        <v>5.3</v>
      </c>
      <c r="N3208">
        <v>11304.13</v>
      </c>
      <c r="O3208" t="s">
        <v>19</v>
      </c>
      <c r="P3208" t="str">
        <f t="shared" si="1702"/>
        <v>60-74</v>
      </c>
      <c r="Q3208" t="str">
        <f>IF(PatientData[[#This Row],[bmi]]&lt;18.5,"Underweight",
IF(PatientData[[#This Row],[bmi]]&lt;25,"Normal",
IF(PatientData[[#This Row],[bmi]]&lt;30,"Overweight","Obese")))</f>
        <v>Normal</v>
      </c>
      <c r="R3208" t="str">
        <f t="shared" si="1699"/>
        <v>High BP</v>
      </c>
      <c r="S3208" t="str">
        <f t="shared" si="1700"/>
        <v>Normal Cost</v>
      </c>
    </row>
    <row r="3209" spans="1:19" x14ac:dyDescent="0.3">
      <c r="A3209">
        <v>59</v>
      </c>
      <c r="B3209" t="s">
        <v>20</v>
      </c>
      <c r="C3209">
        <v>24.9</v>
      </c>
      <c r="D3209">
        <v>131</v>
      </c>
      <c r="E3209">
        <v>74</v>
      </c>
      <c r="F3209">
        <v>213.7</v>
      </c>
      <c r="G3209">
        <v>99.7</v>
      </c>
      <c r="H3209">
        <v>78</v>
      </c>
      <c r="I3209">
        <v>0</v>
      </c>
      <c r="J3209" t="s">
        <v>16</v>
      </c>
      <c r="K3209" t="s">
        <v>28</v>
      </c>
      <c r="L3209" t="s">
        <v>22</v>
      </c>
      <c r="M3209">
        <v>7.5</v>
      </c>
      <c r="N3209">
        <v>17632.98</v>
      </c>
      <c r="O3209" t="s">
        <v>23</v>
      </c>
      <c r="P3209" t="str">
        <f t="shared" si="1702"/>
        <v>45-59</v>
      </c>
      <c r="Q3209" t="str">
        <f>IF(PatientData[[#This Row],[bmi]]&lt;18.5,"Underweight",
IF(PatientData[[#This Row],[bmi]]&lt;25,"Normal",
IF(PatientData[[#This Row],[bmi]]&lt;30,"Overweight","Obese")))</f>
        <v>Normal</v>
      </c>
      <c r="R3209" t="str">
        <f t="shared" si="1699"/>
        <v>High BP</v>
      </c>
      <c r="S3209" t="str">
        <f t="shared" si="1700"/>
        <v>High Cost</v>
      </c>
    </row>
    <row r="3210" spans="1:19" x14ac:dyDescent="0.3">
      <c r="A3210">
        <v>72</v>
      </c>
      <c r="B3210" t="s">
        <v>15</v>
      </c>
      <c r="C3210">
        <v>18.100000000000001</v>
      </c>
      <c r="D3210">
        <v>129</v>
      </c>
      <c r="E3210">
        <v>78</v>
      </c>
      <c r="F3210">
        <v>214.1</v>
      </c>
      <c r="G3210">
        <v>129.4</v>
      </c>
      <c r="H3210">
        <v>98</v>
      </c>
      <c r="I3210">
        <v>1</v>
      </c>
      <c r="J3210" t="s">
        <v>16</v>
      </c>
      <c r="K3210" t="s">
        <v>26</v>
      </c>
      <c r="L3210" t="s">
        <v>18</v>
      </c>
      <c r="M3210">
        <v>8.5</v>
      </c>
      <c r="N3210">
        <v>16022.14</v>
      </c>
      <c r="O3210" t="s">
        <v>19</v>
      </c>
      <c r="P3210" t="str">
        <f t="shared" ref="P3210" si="1703">IF(A3207&lt;30,"18-29",IF(A3207&lt;45,"30-44",IF(A3207&lt;60,"45-59",IF(A3207&lt;75,"60-74","75+"))))</f>
        <v>60-74</v>
      </c>
      <c r="Q3210" t="str">
        <f>IF(PatientData[[#This Row],[bmi]]&lt;18.5,"Underweight",
IF(PatientData[[#This Row],[bmi]]&lt;25,"Normal",
IF(PatientData[[#This Row],[bmi]]&lt;30,"Overweight","Obese")))</f>
        <v>Underweight</v>
      </c>
      <c r="R3210" t="str">
        <f t="shared" si="1699"/>
        <v>High BP</v>
      </c>
      <c r="S3210" t="str">
        <f t="shared" si="1700"/>
        <v>High Cost</v>
      </c>
    </row>
    <row r="3211" spans="1:19" x14ac:dyDescent="0.3">
      <c r="A3211">
        <v>45</v>
      </c>
      <c r="B3211" t="s">
        <v>20</v>
      </c>
      <c r="C3211">
        <v>24.9</v>
      </c>
      <c r="D3211">
        <v>223</v>
      </c>
      <c r="E3211">
        <v>125</v>
      </c>
      <c r="F3211">
        <v>208.5</v>
      </c>
      <c r="G3211">
        <v>121.5</v>
      </c>
      <c r="H3211">
        <v>64</v>
      </c>
      <c r="I3211">
        <v>3</v>
      </c>
      <c r="J3211" t="s">
        <v>27</v>
      </c>
      <c r="K3211" t="s">
        <v>26</v>
      </c>
      <c r="L3211" t="s">
        <v>25</v>
      </c>
      <c r="M3211">
        <v>3.2</v>
      </c>
      <c r="N3211">
        <v>5943.43</v>
      </c>
      <c r="O3211" t="s">
        <v>23</v>
      </c>
      <c r="P3211" t="str">
        <f t="shared" ref="P3211" si="1704">IF(A3211&lt;30,"18-29",IF(A3211&lt;45,"30-44",IF(A3211&lt;60,"45-59",IF(A3211&lt;75,"60-74","75+"))))</f>
        <v>45-59</v>
      </c>
      <c r="Q3211" t="str">
        <f>IF(PatientData[[#This Row],[bmi]]&lt;18.5,"Underweight",
IF(PatientData[[#This Row],[bmi]]&lt;25,"Normal",
IF(PatientData[[#This Row],[bmi]]&lt;30,"Overweight","Obese")))</f>
        <v>Normal</v>
      </c>
      <c r="R3211" t="str">
        <f t="shared" si="1699"/>
        <v>High BP</v>
      </c>
      <c r="S3211" t="str">
        <f t="shared" si="1700"/>
        <v>Normal Cost</v>
      </c>
    </row>
    <row r="3212" spans="1:19" x14ac:dyDescent="0.3">
      <c r="A3212">
        <v>56</v>
      </c>
      <c r="B3212" t="s">
        <v>15</v>
      </c>
      <c r="C3212">
        <v>25.3</v>
      </c>
      <c r="D3212">
        <v>136</v>
      </c>
      <c r="E3212">
        <v>73</v>
      </c>
      <c r="F3212">
        <v>233.7</v>
      </c>
      <c r="G3212">
        <v>115.6</v>
      </c>
      <c r="H3212">
        <v>88</v>
      </c>
      <c r="I3212">
        <v>2</v>
      </c>
      <c r="J3212" t="s">
        <v>24</v>
      </c>
      <c r="K3212" t="s">
        <v>21</v>
      </c>
      <c r="L3212" t="s">
        <v>25</v>
      </c>
      <c r="M3212">
        <v>8.1</v>
      </c>
      <c r="N3212">
        <v>17176.25</v>
      </c>
      <c r="O3212" t="s">
        <v>19</v>
      </c>
      <c r="P3212" t="str">
        <f t="shared" ref="P3212" si="1705">IF(A3209&lt;30,"18-29",IF(A3209&lt;45,"30-44",IF(A3209&lt;60,"45-59",IF(A3209&lt;75,"60-74","75+"))))</f>
        <v>45-59</v>
      </c>
      <c r="Q3212" t="str">
        <f>IF(PatientData[[#This Row],[bmi]]&lt;18.5,"Underweight",
IF(PatientData[[#This Row],[bmi]]&lt;25,"Normal",
IF(PatientData[[#This Row],[bmi]]&lt;30,"Overweight","Obese")))</f>
        <v>Overweight</v>
      </c>
      <c r="R3212" t="str">
        <f t="shared" si="1699"/>
        <v>High BP</v>
      </c>
      <c r="S3212" t="str">
        <f t="shared" si="1700"/>
        <v>High Cost</v>
      </c>
    </row>
    <row r="3213" spans="1:19" x14ac:dyDescent="0.3">
      <c r="A3213">
        <v>68</v>
      </c>
      <c r="B3213" t="s">
        <v>20</v>
      </c>
      <c r="C3213">
        <v>24.9</v>
      </c>
      <c r="D3213">
        <v>132</v>
      </c>
      <c r="E3213">
        <v>85</v>
      </c>
      <c r="F3213">
        <v>226.6</v>
      </c>
      <c r="G3213">
        <v>88</v>
      </c>
      <c r="H3213">
        <v>80</v>
      </c>
      <c r="I3213">
        <v>0</v>
      </c>
      <c r="J3213" t="s">
        <v>16</v>
      </c>
      <c r="K3213" t="s">
        <v>28</v>
      </c>
      <c r="L3213" t="s">
        <v>25</v>
      </c>
      <c r="M3213">
        <v>9.1</v>
      </c>
      <c r="N3213">
        <v>20174.41</v>
      </c>
      <c r="O3213" t="s">
        <v>23</v>
      </c>
      <c r="P3213" t="str">
        <f t="shared" ref="P3213" si="1706">IF(A3213&lt;30,"18-29",IF(A3213&lt;45,"30-44",IF(A3213&lt;60,"45-59",IF(A3213&lt;75,"60-74","75+"))))</f>
        <v>60-74</v>
      </c>
      <c r="Q3213" t="str">
        <f>IF(PatientData[[#This Row],[bmi]]&lt;18.5,"Underweight",
IF(PatientData[[#This Row],[bmi]]&lt;25,"Normal",
IF(PatientData[[#This Row],[bmi]]&lt;30,"Overweight","Obese")))</f>
        <v>Normal</v>
      </c>
      <c r="R3213" t="str">
        <f t="shared" si="1699"/>
        <v>High BP</v>
      </c>
      <c r="S3213" t="str">
        <f t="shared" si="1700"/>
        <v>High Cost</v>
      </c>
    </row>
    <row r="3214" spans="1:19" x14ac:dyDescent="0.3">
      <c r="A3214">
        <v>73</v>
      </c>
      <c r="B3214" t="s">
        <v>15</v>
      </c>
      <c r="C3214">
        <v>35.4</v>
      </c>
      <c r="D3214">
        <v>139</v>
      </c>
      <c r="E3214">
        <v>79</v>
      </c>
      <c r="F3214">
        <v>258.10000000000002</v>
      </c>
      <c r="G3214">
        <v>163.1</v>
      </c>
      <c r="H3214">
        <v>86</v>
      </c>
      <c r="I3214">
        <v>1</v>
      </c>
      <c r="J3214" t="s">
        <v>16</v>
      </c>
      <c r="K3214" t="s">
        <v>26</v>
      </c>
      <c r="L3214" t="s">
        <v>18</v>
      </c>
      <c r="M3214">
        <v>9.8000000000000007</v>
      </c>
      <c r="N3214">
        <v>20291.13</v>
      </c>
      <c r="O3214" t="s">
        <v>19</v>
      </c>
      <c r="P3214" t="str">
        <f t="shared" ref="P3214" si="1707">IF(A3211&lt;30,"18-29",IF(A3211&lt;45,"30-44",IF(A3211&lt;60,"45-59",IF(A3211&lt;75,"60-74","75+"))))</f>
        <v>45-59</v>
      </c>
      <c r="Q3214" t="str">
        <f>IF(PatientData[[#This Row],[bmi]]&lt;18.5,"Underweight",
IF(PatientData[[#This Row],[bmi]]&lt;25,"Normal",
IF(PatientData[[#This Row],[bmi]]&lt;30,"Overweight","Obese")))</f>
        <v>Obese</v>
      </c>
      <c r="R3214" t="str">
        <f t="shared" si="1699"/>
        <v>High BP</v>
      </c>
      <c r="S3214" t="str">
        <f t="shared" si="1700"/>
        <v>High Cost</v>
      </c>
    </row>
    <row r="3215" spans="1:19" x14ac:dyDescent="0.3">
      <c r="A3215">
        <v>65</v>
      </c>
      <c r="B3215" t="s">
        <v>20</v>
      </c>
      <c r="C3215">
        <v>24.9</v>
      </c>
      <c r="D3215">
        <v>132</v>
      </c>
      <c r="E3215">
        <v>73</v>
      </c>
      <c r="F3215">
        <v>217.3</v>
      </c>
      <c r="G3215">
        <v>83.9</v>
      </c>
      <c r="H3215">
        <v>72</v>
      </c>
      <c r="I3215">
        <v>3</v>
      </c>
      <c r="J3215" t="s">
        <v>24</v>
      </c>
      <c r="K3215" t="s">
        <v>21</v>
      </c>
      <c r="L3215" t="s">
        <v>18</v>
      </c>
      <c r="M3215">
        <v>9.5</v>
      </c>
      <c r="N3215">
        <v>17263.18</v>
      </c>
      <c r="O3215" t="s">
        <v>19</v>
      </c>
      <c r="P3215" t="str">
        <f t="shared" ref="P3215" si="1708">IF(A3215&lt;30,"18-29",IF(A3215&lt;45,"30-44",IF(A3215&lt;60,"45-59",IF(A3215&lt;75,"60-74","75+"))))</f>
        <v>60-74</v>
      </c>
      <c r="Q3215" t="str">
        <f>IF(PatientData[[#This Row],[bmi]]&lt;18.5,"Underweight",
IF(PatientData[[#This Row],[bmi]]&lt;25,"Normal",
IF(PatientData[[#This Row],[bmi]]&lt;30,"Overweight","Obese")))</f>
        <v>Normal</v>
      </c>
      <c r="R3215" t="str">
        <f t="shared" si="1699"/>
        <v>High BP</v>
      </c>
      <c r="S3215" t="str">
        <f t="shared" si="1700"/>
        <v>High Cost</v>
      </c>
    </row>
    <row r="3216" spans="1:19" x14ac:dyDescent="0.3">
      <c r="A3216">
        <v>84</v>
      </c>
      <c r="B3216" t="s">
        <v>15</v>
      </c>
      <c r="C3216">
        <v>30.2</v>
      </c>
      <c r="D3216">
        <v>134</v>
      </c>
      <c r="E3216">
        <v>81</v>
      </c>
      <c r="F3216">
        <v>234.1</v>
      </c>
      <c r="G3216">
        <v>88.2</v>
      </c>
      <c r="H3216">
        <v>94</v>
      </c>
      <c r="I3216">
        <v>1</v>
      </c>
      <c r="J3216" t="s">
        <v>16</v>
      </c>
      <c r="K3216" t="s">
        <v>26</v>
      </c>
      <c r="L3216" t="s">
        <v>18</v>
      </c>
      <c r="M3216">
        <v>5.0999999999999996</v>
      </c>
      <c r="N3216">
        <v>10126.64</v>
      </c>
      <c r="O3216" t="s">
        <v>19</v>
      </c>
      <c r="P3216" t="str">
        <f t="shared" ref="P3216:P3219" si="1709">IF(A3213&lt;30,"18-29",IF(A3213&lt;45,"30-44",IF(A3213&lt;60,"45-59",IF(A3213&lt;75,"60-74","75+"))))</f>
        <v>60-74</v>
      </c>
      <c r="Q3216" t="str">
        <f>IF(PatientData[[#This Row],[bmi]]&lt;18.5,"Underweight",
IF(PatientData[[#This Row],[bmi]]&lt;25,"Normal",
IF(PatientData[[#This Row],[bmi]]&lt;30,"Overweight","Obese")))</f>
        <v>Obese</v>
      </c>
      <c r="R3216" t="str">
        <f t="shared" si="1699"/>
        <v>High BP</v>
      </c>
      <c r="S3216" t="str">
        <f t="shared" si="1700"/>
        <v>Normal Cost</v>
      </c>
    </row>
    <row r="3217" spans="1:19" x14ac:dyDescent="0.3">
      <c r="A3217">
        <v>93</v>
      </c>
      <c r="B3217" t="s">
        <v>15</v>
      </c>
      <c r="C3217">
        <v>34.799999999999997</v>
      </c>
      <c r="D3217">
        <v>114</v>
      </c>
      <c r="E3217">
        <v>68</v>
      </c>
      <c r="F3217">
        <v>268.10000000000002</v>
      </c>
      <c r="G3217">
        <v>105.4</v>
      </c>
      <c r="H3217">
        <v>82</v>
      </c>
      <c r="I3217">
        <v>2</v>
      </c>
      <c r="J3217" t="s">
        <v>24</v>
      </c>
      <c r="K3217" t="s">
        <v>26</v>
      </c>
      <c r="L3217" t="s">
        <v>22</v>
      </c>
      <c r="M3217">
        <v>6.6</v>
      </c>
      <c r="N3217">
        <v>9104.16</v>
      </c>
      <c r="O3217" t="s">
        <v>19</v>
      </c>
      <c r="P3217" t="str">
        <f t="shared" si="1709"/>
        <v>60-74</v>
      </c>
      <c r="Q3217" t="str">
        <f>IF(PatientData[[#This Row],[bmi]]&lt;18.5,"Underweight",
IF(PatientData[[#This Row],[bmi]]&lt;25,"Normal",
IF(PatientData[[#This Row],[bmi]]&lt;30,"Overweight","Obese")))</f>
        <v>Obese</v>
      </c>
      <c r="R3217" t="str">
        <f t="shared" si="1699"/>
        <v>Normal BP</v>
      </c>
      <c r="S3217" t="str">
        <f t="shared" si="1700"/>
        <v>Normal Cost</v>
      </c>
    </row>
    <row r="3218" spans="1:19" x14ac:dyDescent="0.3">
      <c r="A3218">
        <v>57</v>
      </c>
      <c r="B3218" t="s">
        <v>15</v>
      </c>
      <c r="C3218">
        <v>26.2</v>
      </c>
      <c r="D3218">
        <v>116</v>
      </c>
      <c r="E3218">
        <v>65</v>
      </c>
      <c r="F3218">
        <v>238.9</v>
      </c>
      <c r="G3218">
        <v>113.6</v>
      </c>
      <c r="H3218">
        <v>83</v>
      </c>
      <c r="I3218">
        <v>1</v>
      </c>
      <c r="J3218" t="s">
        <v>16</v>
      </c>
      <c r="K3218" t="s">
        <v>17</v>
      </c>
      <c r="L3218" t="s">
        <v>25</v>
      </c>
      <c r="M3218">
        <v>6</v>
      </c>
      <c r="N3218">
        <v>11783.88</v>
      </c>
      <c r="O3218" t="s">
        <v>19</v>
      </c>
      <c r="P3218" t="str">
        <f t="shared" si="1709"/>
        <v>60-74</v>
      </c>
      <c r="Q3218" t="str">
        <f>IF(PatientData[[#This Row],[bmi]]&lt;18.5,"Underweight",
IF(PatientData[[#This Row],[bmi]]&lt;25,"Normal",
IF(PatientData[[#This Row],[bmi]]&lt;30,"Overweight","Obese")))</f>
        <v>Overweight</v>
      </c>
      <c r="R3218" t="str">
        <f t="shared" si="1699"/>
        <v>Normal BP</v>
      </c>
      <c r="S3218" t="str">
        <f t="shared" si="1700"/>
        <v>Normal Cost</v>
      </c>
    </row>
    <row r="3219" spans="1:19" x14ac:dyDescent="0.3">
      <c r="A3219">
        <v>67</v>
      </c>
      <c r="B3219" t="s">
        <v>15</v>
      </c>
      <c r="C3219">
        <v>32.6</v>
      </c>
      <c r="D3219">
        <v>127</v>
      </c>
      <c r="E3219">
        <v>76</v>
      </c>
      <c r="F3219">
        <v>214.2</v>
      </c>
      <c r="G3219">
        <v>152.5</v>
      </c>
      <c r="H3219">
        <v>65</v>
      </c>
      <c r="I3219">
        <v>0</v>
      </c>
      <c r="J3219" t="s">
        <v>24</v>
      </c>
      <c r="K3219" t="s">
        <v>26</v>
      </c>
      <c r="L3219" t="s">
        <v>25</v>
      </c>
      <c r="M3219">
        <v>1.8</v>
      </c>
      <c r="N3219">
        <v>4576.93</v>
      </c>
      <c r="O3219" t="s">
        <v>19</v>
      </c>
      <c r="P3219" t="str">
        <f t="shared" si="1709"/>
        <v>75+</v>
      </c>
      <c r="Q3219" t="str">
        <f>IF(PatientData[[#This Row],[bmi]]&lt;18.5,"Underweight",
IF(PatientData[[#This Row],[bmi]]&lt;25,"Normal",
IF(PatientData[[#This Row],[bmi]]&lt;30,"Overweight","Obese")))</f>
        <v>Obese</v>
      </c>
      <c r="R3219" t="str">
        <f t="shared" si="1699"/>
        <v>High BP</v>
      </c>
      <c r="S3219" t="str">
        <f t="shared" si="1700"/>
        <v>Normal Cost</v>
      </c>
    </row>
    <row r="3220" spans="1:19" x14ac:dyDescent="0.3">
      <c r="A3220">
        <v>95</v>
      </c>
      <c r="B3220" t="s">
        <v>20</v>
      </c>
      <c r="C3220">
        <v>24.9</v>
      </c>
      <c r="D3220">
        <v>160</v>
      </c>
      <c r="E3220">
        <v>96</v>
      </c>
      <c r="F3220">
        <v>238.3</v>
      </c>
      <c r="G3220">
        <v>133.9</v>
      </c>
      <c r="H3220">
        <v>77</v>
      </c>
      <c r="I3220">
        <v>2</v>
      </c>
      <c r="J3220" t="s">
        <v>27</v>
      </c>
      <c r="K3220" t="s">
        <v>17</v>
      </c>
      <c r="L3220" t="s">
        <v>18</v>
      </c>
      <c r="M3220">
        <v>5.2</v>
      </c>
      <c r="N3220">
        <v>10783.53</v>
      </c>
      <c r="O3220" t="s">
        <v>19</v>
      </c>
      <c r="P3220" t="str">
        <f t="shared" ref="P3220:P3222" si="1710">IF(A3220&lt;30,"18-29",IF(A3220&lt;45,"30-44",IF(A3220&lt;60,"45-59",IF(A3220&lt;75,"60-74","75+"))))</f>
        <v>75+</v>
      </c>
      <c r="Q3220" t="str">
        <f>IF(PatientData[[#This Row],[bmi]]&lt;18.5,"Underweight",
IF(PatientData[[#This Row],[bmi]]&lt;25,"Normal",
IF(PatientData[[#This Row],[bmi]]&lt;30,"Overweight","Obese")))</f>
        <v>Normal</v>
      </c>
      <c r="R3220" t="str">
        <f t="shared" si="1699"/>
        <v>High BP</v>
      </c>
      <c r="S3220" t="str">
        <f t="shared" si="1700"/>
        <v>Normal Cost</v>
      </c>
    </row>
    <row r="3221" spans="1:19" x14ac:dyDescent="0.3">
      <c r="A3221">
        <v>49</v>
      </c>
      <c r="B3221" t="s">
        <v>20</v>
      </c>
      <c r="C3221">
        <v>24.9</v>
      </c>
      <c r="D3221">
        <v>131</v>
      </c>
      <c r="E3221">
        <v>88</v>
      </c>
      <c r="F3221">
        <v>250.5</v>
      </c>
      <c r="G3221">
        <v>101.5</v>
      </c>
      <c r="H3221">
        <v>85</v>
      </c>
      <c r="I3221">
        <v>1</v>
      </c>
      <c r="J3221" t="s">
        <v>16</v>
      </c>
      <c r="K3221" t="s">
        <v>21</v>
      </c>
      <c r="L3221" t="s">
        <v>18</v>
      </c>
      <c r="M3221">
        <v>9.8000000000000007</v>
      </c>
      <c r="N3221">
        <v>16836.13</v>
      </c>
      <c r="O3221" t="s">
        <v>23</v>
      </c>
      <c r="P3221" t="str">
        <f t="shared" si="1710"/>
        <v>45-59</v>
      </c>
      <c r="Q3221" t="str">
        <f>IF(PatientData[[#This Row],[bmi]]&lt;18.5,"Underweight",
IF(PatientData[[#This Row],[bmi]]&lt;25,"Normal",
IF(PatientData[[#This Row],[bmi]]&lt;30,"Overweight","Obese")))</f>
        <v>Normal</v>
      </c>
      <c r="R3221" t="str">
        <f t="shared" si="1699"/>
        <v>High BP</v>
      </c>
      <c r="S3221" t="str">
        <f t="shared" si="1700"/>
        <v>High Cost</v>
      </c>
    </row>
    <row r="3222" spans="1:19" x14ac:dyDescent="0.3">
      <c r="A3222">
        <v>81</v>
      </c>
      <c r="B3222" t="s">
        <v>20</v>
      </c>
      <c r="C3222">
        <v>24.9</v>
      </c>
      <c r="D3222">
        <v>136</v>
      </c>
      <c r="E3222">
        <v>79</v>
      </c>
      <c r="F3222">
        <v>192</v>
      </c>
      <c r="G3222">
        <v>98.3</v>
      </c>
      <c r="H3222">
        <v>75</v>
      </c>
      <c r="I3222">
        <v>2</v>
      </c>
      <c r="J3222" t="s">
        <v>16</v>
      </c>
      <c r="K3222" t="s">
        <v>26</v>
      </c>
      <c r="L3222" t="s">
        <v>25</v>
      </c>
      <c r="M3222">
        <v>12.3</v>
      </c>
      <c r="N3222">
        <v>24596.27</v>
      </c>
      <c r="O3222" t="s">
        <v>23</v>
      </c>
      <c r="P3222" t="str">
        <f t="shared" si="1710"/>
        <v>75+</v>
      </c>
      <c r="Q3222" t="str">
        <f>IF(PatientData[[#This Row],[bmi]]&lt;18.5,"Underweight",
IF(PatientData[[#This Row],[bmi]]&lt;25,"Normal",
IF(PatientData[[#This Row],[bmi]]&lt;30,"Overweight","Obese")))</f>
        <v>Normal</v>
      </c>
      <c r="R3222" t="str">
        <f t="shared" si="1699"/>
        <v>High BP</v>
      </c>
      <c r="S3222" t="str">
        <f t="shared" si="1700"/>
        <v>High Cost</v>
      </c>
    </row>
    <row r="3223" spans="1:19" x14ac:dyDescent="0.3">
      <c r="A3223">
        <v>77</v>
      </c>
      <c r="B3223" t="s">
        <v>15</v>
      </c>
      <c r="C3223">
        <v>34.1</v>
      </c>
      <c r="D3223">
        <v>132</v>
      </c>
      <c r="E3223">
        <v>92</v>
      </c>
      <c r="F3223">
        <v>229.9</v>
      </c>
      <c r="G3223">
        <v>105.7</v>
      </c>
      <c r="H3223">
        <v>63</v>
      </c>
      <c r="I3223">
        <v>3</v>
      </c>
      <c r="J3223" t="s">
        <v>27</v>
      </c>
      <c r="K3223" t="s">
        <v>21</v>
      </c>
      <c r="L3223" t="s">
        <v>22</v>
      </c>
      <c r="M3223">
        <v>10.9</v>
      </c>
      <c r="N3223">
        <v>21024.41</v>
      </c>
      <c r="O3223" t="s">
        <v>19</v>
      </c>
      <c r="P3223" t="str">
        <f t="shared" ref="P3223:P3226" si="1711">IF(A3220&lt;30,"18-29",IF(A3220&lt;45,"30-44",IF(A3220&lt;60,"45-59",IF(A3220&lt;75,"60-74","75+"))))</f>
        <v>75+</v>
      </c>
      <c r="Q3223" t="str">
        <f>IF(PatientData[[#This Row],[bmi]]&lt;18.5,"Underweight",
IF(PatientData[[#This Row],[bmi]]&lt;25,"Normal",
IF(PatientData[[#This Row],[bmi]]&lt;30,"Overweight","Obese")))</f>
        <v>Obese</v>
      </c>
      <c r="R3223" t="str">
        <f t="shared" si="1699"/>
        <v>High BP</v>
      </c>
      <c r="S3223" t="str">
        <f t="shared" si="1700"/>
        <v>High Cost</v>
      </c>
    </row>
    <row r="3224" spans="1:19" x14ac:dyDescent="0.3">
      <c r="A3224">
        <v>49</v>
      </c>
      <c r="B3224" t="s">
        <v>15</v>
      </c>
      <c r="C3224">
        <v>31.2</v>
      </c>
      <c r="D3224">
        <v>136</v>
      </c>
      <c r="E3224">
        <v>75</v>
      </c>
      <c r="F3224">
        <v>258</v>
      </c>
      <c r="G3224">
        <v>113.8</v>
      </c>
      <c r="H3224">
        <v>106</v>
      </c>
      <c r="I3224">
        <v>2</v>
      </c>
      <c r="J3224" t="s">
        <v>27</v>
      </c>
      <c r="K3224" t="s">
        <v>21</v>
      </c>
      <c r="L3224" t="s">
        <v>25</v>
      </c>
      <c r="M3224">
        <v>6.4</v>
      </c>
      <c r="N3224">
        <v>12467.34</v>
      </c>
      <c r="O3224" t="s">
        <v>19</v>
      </c>
      <c r="P3224" t="str">
        <f t="shared" si="1711"/>
        <v>45-59</v>
      </c>
      <c r="Q3224" t="str">
        <f>IF(PatientData[[#This Row],[bmi]]&lt;18.5,"Underweight",
IF(PatientData[[#This Row],[bmi]]&lt;25,"Normal",
IF(PatientData[[#This Row],[bmi]]&lt;30,"Overweight","Obese")))</f>
        <v>Obese</v>
      </c>
      <c r="R3224" t="str">
        <f t="shared" si="1699"/>
        <v>High BP</v>
      </c>
      <c r="S3224" t="str">
        <f t="shared" si="1700"/>
        <v>Normal Cost</v>
      </c>
    </row>
    <row r="3225" spans="1:19" x14ac:dyDescent="0.3">
      <c r="A3225">
        <v>59</v>
      </c>
      <c r="B3225" t="s">
        <v>15</v>
      </c>
      <c r="C3225">
        <v>28.2</v>
      </c>
      <c r="D3225">
        <v>204</v>
      </c>
      <c r="E3225">
        <v>136</v>
      </c>
      <c r="F3225">
        <v>235.5</v>
      </c>
      <c r="G3225">
        <v>154.1</v>
      </c>
      <c r="H3225">
        <v>64</v>
      </c>
      <c r="I3225">
        <v>0</v>
      </c>
      <c r="J3225" t="s">
        <v>27</v>
      </c>
      <c r="K3225" t="s">
        <v>21</v>
      </c>
      <c r="L3225" t="s">
        <v>25</v>
      </c>
      <c r="M3225">
        <v>9</v>
      </c>
      <c r="N3225">
        <v>14765.48</v>
      </c>
      <c r="O3225" t="s">
        <v>23</v>
      </c>
      <c r="P3225" t="str">
        <f t="shared" si="1711"/>
        <v>75+</v>
      </c>
      <c r="Q3225" t="str">
        <f>IF(PatientData[[#This Row],[bmi]]&lt;18.5,"Underweight",
IF(PatientData[[#This Row],[bmi]]&lt;25,"Normal",
IF(PatientData[[#This Row],[bmi]]&lt;30,"Overweight","Obese")))</f>
        <v>Overweight</v>
      </c>
      <c r="R3225" t="str">
        <f t="shared" si="1699"/>
        <v>High BP</v>
      </c>
      <c r="S3225" t="str">
        <f t="shared" si="1700"/>
        <v>Normal Cost</v>
      </c>
    </row>
    <row r="3226" spans="1:19" x14ac:dyDescent="0.3">
      <c r="A3226">
        <v>58</v>
      </c>
      <c r="B3226" t="s">
        <v>15</v>
      </c>
      <c r="C3226">
        <v>25.4</v>
      </c>
      <c r="D3226">
        <v>138</v>
      </c>
      <c r="E3226">
        <v>81</v>
      </c>
      <c r="F3226">
        <v>227.6</v>
      </c>
      <c r="G3226">
        <v>88.7</v>
      </c>
      <c r="H3226">
        <v>68</v>
      </c>
      <c r="I3226">
        <v>1</v>
      </c>
      <c r="J3226" t="s">
        <v>24</v>
      </c>
      <c r="K3226" t="s">
        <v>21</v>
      </c>
      <c r="L3226" t="s">
        <v>18</v>
      </c>
      <c r="M3226">
        <v>8.6</v>
      </c>
      <c r="N3226">
        <v>18247.97</v>
      </c>
      <c r="O3226" t="s">
        <v>23</v>
      </c>
      <c r="P3226" t="str">
        <f t="shared" si="1711"/>
        <v>75+</v>
      </c>
      <c r="Q3226" t="str">
        <f>IF(PatientData[[#This Row],[bmi]]&lt;18.5,"Underweight",
IF(PatientData[[#This Row],[bmi]]&lt;25,"Normal",
IF(PatientData[[#This Row],[bmi]]&lt;30,"Overweight","Obese")))</f>
        <v>Overweight</v>
      </c>
      <c r="R3226" t="str">
        <f t="shared" si="1699"/>
        <v>High BP</v>
      </c>
      <c r="S3226" t="str">
        <f t="shared" si="1700"/>
        <v>High Cost</v>
      </c>
    </row>
    <row r="3227" spans="1:19" x14ac:dyDescent="0.3">
      <c r="A3227">
        <v>53</v>
      </c>
      <c r="B3227" t="s">
        <v>20</v>
      </c>
      <c r="C3227">
        <v>24.9</v>
      </c>
      <c r="D3227">
        <v>124</v>
      </c>
      <c r="E3227">
        <v>74</v>
      </c>
      <c r="F3227">
        <v>168.5</v>
      </c>
      <c r="G3227">
        <v>144.6</v>
      </c>
      <c r="H3227">
        <v>64</v>
      </c>
      <c r="I3227">
        <v>0</v>
      </c>
      <c r="J3227" t="s">
        <v>24</v>
      </c>
      <c r="K3227" t="s">
        <v>26</v>
      </c>
      <c r="L3227" t="s">
        <v>18</v>
      </c>
      <c r="M3227">
        <v>9.4</v>
      </c>
      <c r="N3227">
        <v>15563.79</v>
      </c>
      <c r="O3227" t="s">
        <v>19</v>
      </c>
      <c r="P3227" t="str">
        <f t="shared" ref="P3227" si="1712">IF(A3227&lt;30,"18-29",IF(A3227&lt;45,"30-44",IF(A3227&lt;60,"45-59",IF(A3227&lt;75,"60-74","75+"))))</f>
        <v>45-59</v>
      </c>
      <c r="Q3227" t="str">
        <f>IF(PatientData[[#This Row],[bmi]]&lt;18.5,"Underweight",
IF(PatientData[[#This Row],[bmi]]&lt;25,"Normal",
IF(PatientData[[#This Row],[bmi]]&lt;30,"Overweight","Obese")))</f>
        <v>Normal</v>
      </c>
      <c r="R3227" t="str">
        <f t="shared" si="1699"/>
        <v>High BP</v>
      </c>
      <c r="S3227" t="str">
        <f t="shared" si="1700"/>
        <v>High Cost</v>
      </c>
    </row>
    <row r="3228" spans="1:19" x14ac:dyDescent="0.3">
      <c r="A3228">
        <v>64</v>
      </c>
      <c r="B3228" t="s">
        <v>15</v>
      </c>
      <c r="C3228">
        <v>25.4</v>
      </c>
      <c r="D3228">
        <v>121</v>
      </c>
      <c r="E3228">
        <v>71</v>
      </c>
      <c r="F3228">
        <v>226.1</v>
      </c>
      <c r="G3228">
        <v>85.8</v>
      </c>
      <c r="H3228">
        <v>65</v>
      </c>
      <c r="I3228">
        <v>2</v>
      </c>
      <c r="J3228" t="s">
        <v>24</v>
      </c>
      <c r="K3228" t="s">
        <v>26</v>
      </c>
      <c r="L3228" t="s">
        <v>25</v>
      </c>
      <c r="M3228">
        <v>5</v>
      </c>
      <c r="N3228">
        <v>10574.05</v>
      </c>
      <c r="O3228" t="s">
        <v>19</v>
      </c>
      <c r="P3228" t="str">
        <f t="shared" ref="P3228:P3231" si="1713">IF(A3225&lt;30,"18-29",IF(A3225&lt;45,"30-44",IF(A3225&lt;60,"45-59",IF(A3225&lt;75,"60-74","75+"))))</f>
        <v>45-59</v>
      </c>
      <c r="Q3228" t="str">
        <f>IF(PatientData[[#This Row],[bmi]]&lt;18.5,"Underweight",
IF(PatientData[[#This Row],[bmi]]&lt;25,"Normal",
IF(PatientData[[#This Row],[bmi]]&lt;30,"Overweight","Obese")))</f>
        <v>Overweight</v>
      </c>
      <c r="R3228" t="str">
        <f t="shared" si="1699"/>
        <v>High BP</v>
      </c>
      <c r="S3228" t="str">
        <f t="shared" si="1700"/>
        <v>Normal Cost</v>
      </c>
    </row>
    <row r="3229" spans="1:19" x14ac:dyDescent="0.3">
      <c r="A3229">
        <v>48</v>
      </c>
      <c r="B3229" t="s">
        <v>15</v>
      </c>
      <c r="C3229">
        <v>20.9</v>
      </c>
      <c r="D3229">
        <v>125</v>
      </c>
      <c r="E3229">
        <v>72</v>
      </c>
      <c r="F3229">
        <v>188.5</v>
      </c>
      <c r="G3229">
        <v>90.6</v>
      </c>
      <c r="H3229">
        <v>65</v>
      </c>
      <c r="I3229">
        <v>1</v>
      </c>
      <c r="J3229" t="s">
        <v>27</v>
      </c>
      <c r="K3229" t="s">
        <v>21</v>
      </c>
      <c r="L3229" t="s">
        <v>18</v>
      </c>
      <c r="M3229">
        <v>4.7</v>
      </c>
      <c r="N3229">
        <v>11194.91</v>
      </c>
      <c r="O3229" t="s">
        <v>19</v>
      </c>
      <c r="P3229" t="str">
        <f t="shared" si="1713"/>
        <v>45-59</v>
      </c>
      <c r="Q3229" t="str">
        <f>IF(PatientData[[#This Row],[bmi]]&lt;18.5,"Underweight",
IF(PatientData[[#This Row],[bmi]]&lt;25,"Normal",
IF(PatientData[[#This Row],[bmi]]&lt;30,"Overweight","Obese")))</f>
        <v>Normal</v>
      </c>
      <c r="R3229" t="str">
        <f t="shared" si="1699"/>
        <v>High BP</v>
      </c>
      <c r="S3229" t="str">
        <f t="shared" si="1700"/>
        <v>Normal Cost</v>
      </c>
    </row>
    <row r="3230" spans="1:19" x14ac:dyDescent="0.3">
      <c r="A3230">
        <v>67</v>
      </c>
      <c r="B3230" t="s">
        <v>15</v>
      </c>
      <c r="C3230">
        <v>38.4</v>
      </c>
      <c r="D3230">
        <v>122</v>
      </c>
      <c r="E3230">
        <v>68</v>
      </c>
      <c r="F3230">
        <v>280.8</v>
      </c>
      <c r="G3230">
        <v>139.1</v>
      </c>
      <c r="H3230">
        <v>94</v>
      </c>
      <c r="I3230">
        <v>0</v>
      </c>
      <c r="J3230" t="s">
        <v>16</v>
      </c>
      <c r="K3230" t="s">
        <v>21</v>
      </c>
      <c r="L3230" t="s">
        <v>18</v>
      </c>
      <c r="M3230">
        <v>8.3000000000000007</v>
      </c>
      <c r="N3230">
        <v>15938.67</v>
      </c>
      <c r="O3230" t="s">
        <v>19</v>
      </c>
      <c r="P3230" t="str">
        <f t="shared" si="1713"/>
        <v>45-59</v>
      </c>
      <c r="Q3230" t="str">
        <f>IF(PatientData[[#This Row],[bmi]]&lt;18.5,"Underweight",
IF(PatientData[[#This Row],[bmi]]&lt;25,"Normal",
IF(PatientData[[#This Row],[bmi]]&lt;30,"Overweight","Obese")))</f>
        <v>Obese</v>
      </c>
      <c r="R3230" t="str">
        <f t="shared" si="1699"/>
        <v>High BP</v>
      </c>
      <c r="S3230" t="str">
        <f t="shared" si="1700"/>
        <v>High Cost</v>
      </c>
    </row>
    <row r="3231" spans="1:19" x14ac:dyDescent="0.3">
      <c r="A3231">
        <v>69</v>
      </c>
      <c r="B3231" t="s">
        <v>15</v>
      </c>
      <c r="C3231">
        <v>33.1</v>
      </c>
      <c r="D3231">
        <v>122</v>
      </c>
      <c r="E3231">
        <v>82</v>
      </c>
      <c r="F3231">
        <v>269</v>
      </c>
      <c r="G3231">
        <v>99.3</v>
      </c>
      <c r="H3231">
        <v>66</v>
      </c>
      <c r="I3231">
        <v>0</v>
      </c>
      <c r="J3231" t="s">
        <v>16</v>
      </c>
      <c r="K3231" t="s">
        <v>21</v>
      </c>
      <c r="L3231" t="s">
        <v>25</v>
      </c>
      <c r="M3231">
        <v>7.5</v>
      </c>
      <c r="N3231">
        <v>19032.080000000002</v>
      </c>
      <c r="O3231" t="s">
        <v>19</v>
      </c>
      <c r="P3231" t="str">
        <f t="shared" si="1713"/>
        <v>60-74</v>
      </c>
      <c r="Q3231" t="str">
        <f>IF(PatientData[[#This Row],[bmi]]&lt;18.5,"Underweight",
IF(PatientData[[#This Row],[bmi]]&lt;25,"Normal",
IF(PatientData[[#This Row],[bmi]]&lt;30,"Overweight","Obese")))</f>
        <v>Obese</v>
      </c>
      <c r="R3231" t="str">
        <f t="shared" si="1699"/>
        <v>High BP</v>
      </c>
      <c r="S3231" t="str">
        <f t="shared" si="1700"/>
        <v>High Cost</v>
      </c>
    </row>
    <row r="3232" spans="1:19" x14ac:dyDescent="0.3">
      <c r="A3232">
        <v>77</v>
      </c>
      <c r="B3232" t="s">
        <v>20</v>
      </c>
      <c r="C3232">
        <v>24.9</v>
      </c>
      <c r="D3232">
        <v>112</v>
      </c>
      <c r="E3232">
        <v>72</v>
      </c>
      <c r="F3232">
        <v>229</v>
      </c>
      <c r="G3232">
        <v>96.4</v>
      </c>
      <c r="H3232">
        <v>62</v>
      </c>
      <c r="I3232">
        <v>0</v>
      </c>
      <c r="J3232" t="s">
        <v>27</v>
      </c>
      <c r="K3232" t="s">
        <v>21</v>
      </c>
      <c r="L3232" t="s">
        <v>25</v>
      </c>
      <c r="M3232">
        <v>4.3</v>
      </c>
      <c r="N3232">
        <v>11775.08</v>
      </c>
      <c r="O3232" t="s">
        <v>19</v>
      </c>
      <c r="P3232" t="str">
        <f t="shared" ref="P3232:P3233" si="1714">IF(A3232&lt;30,"18-29",IF(A3232&lt;45,"30-44",IF(A3232&lt;60,"45-59",IF(A3232&lt;75,"60-74","75+"))))</f>
        <v>75+</v>
      </c>
      <c r="Q3232" t="str">
        <f>IF(PatientData[[#This Row],[bmi]]&lt;18.5,"Underweight",
IF(PatientData[[#This Row],[bmi]]&lt;25,"Normal",
IF(PatientData[[#This Row],[bmi]]&lt;30,"Overweight","Obese")))</f>
        <v>Normal</v>
      </c>
      <c r="R3232" t="str">
        <f t="shared" si="1699"/>
        <v>Normal BP</v>
      </c>
      <c r="S3232" t="str">
        <f t="shared" si="1700"/>
        <v>Normal Cost</v>
      </c>
    </row>
    <row r="3233" spans="1:19" x14ac:dyDescent="0.3">
      <c r="A3233">
        <v>59</v>
      </c>
      <c r="B3233" t="s">
        <v>20</v>
      </c>
      <c r="C3233">
        <v>24.9</v>
      </c>
      <c r="D3233">
        <v>119</v>
      </c>
      <c r="E3233">
        <v>69</v>
      </c>
      <c r="F3233">
        <v>253.9</v>
      </c>
      <c r="G3233">
        <v>91</v>
      </c>
      <c r="H3233">
        <v>84</v>
      </c>
      <c r="I3233">
        <v>3</v>
      </c>
      <c r="J3233" t="s">
        <v>27</v>
      </c>
      <c r="K3233" t="s">
        <v>21</v>
      </c>
      <c r="L3233" t="s">
        <v>18</v>
      </c>
      <c r="M3233">
        <v>7.8</v>
      </c>
      <c r="N3233">
        <v>15401.23</v>
      </c>
      <c r="O3233" t="s">
        <v>19</v>
      </c>
      <c r="P3233" t="str">
        <f t="shared" si="1714"/>
        <v>45-59</v>
      </c>
      <c r="Q3233" t="str">
        <f>IF(PatientData[[#This Row],[bmi]]&lt;18.5,"Underweight",
IF(PatientData[[#This Row],[bmi]]&lt;25,"Normal",
IF(PatientData[[#This Row],[bmi]]&lt;30,"Overweight","Obese")))</f>
        <v>Normal</v>
      </c>
      <c r="R3233" t="str">
        <f t="shared" si="1699"/>
        <v>Normal BP</v>
      </c>
      <c r="S3233" t="str">
        <f t="shared" si="1700"/>
        <v>High Cost</v>
      </c>
    </row>
    <row r="3234" spans="1:19" x14ac:dyDescent="0.3">
      <c r="A3234">
        <v>88</v>
      </c>
      <c r="B3234" t="s">
        <v>15</v>
      </c>
      <c r="C3234">
        <v>31.5</v>
      </c>
      <c r="D3234">
        <v>153</v>
      </c>
      <c r="E3234">
        <v>97</v>
      </c>
      <c r="F3234">
        <v>267.39999999999998</v>
      </c>
      <c r="G3234">
        <v>111.5</v>
      </c>
      <c r="H3234">
        <v>90</v>
      </c>
      <c r="I3234">
        <v>0</v>
      </c>
      <c r="J3234" t="s">
        <v>27</v>
      </c>
      <c r="K3234" t="s">
        <v>26</v>
      </c>
      <c r="L3234" t="s">
        <v>25</v>
      </c>
      <c r="M3234">
        <v>6</v>
      </c>
      <c r="N3234">
        <v>11633.8</v>
      </c>
      <c r="O3234" t="s">
        <v>19</v>
      </c>
      <c r="P3234" t="str">
        <f t="shared" ref="P3234:P3238" si="1715">IF(A3231&lt;30,"18-29",IF(A3231&lt;45,"30-44",IF(A3231&lt;60,"45-59",IF(A3231&lt;75,"60-74","75+"))))</f>
        <v>60-74</v>
      </c>
      <c r="Q3234" t="str">
        <f>IF(PatientData[[#This Row],[bmi]]&lt;18.5,"Underweight",
IF(PatientData[[#This Row],[bmi]]&lt;25,"Normal",
IF(PatientData[[#This Row],[bmi]]&lt;30,"Overweight","Obese")))</f>
        <v>Obese</v>
      </c>
      <c r="R3234" t="str">
        <f t="shared" si="1699"/>
        <v>High BP</v>
      </c>
      <c r="S3234" t="str">
        <f t="shared" si="1700"/>
        <v>Normal Cost</v>
      </c>
    </row>
    <row r="3235" spans="1:19" x14ac:dyDescent="0.3">
      <c r="A3235">
        <v>53</v>
      </c>
      <c r="B3235" t="s">
        <v>15</v>
      </c>
      <c r="C3235">
        <v>22.2</v>
      </c>
      <c r="D3235">
        <v>120</v>
      </c>
      <c r="E3235">
        <v>79</v>
      </c>
      <c r="F3235">
        <v>220.3</v>
      </c>
      <c r="G3235">
        <v>88.1</v>
      </c>
      <c r="H3235">
        <v>90</v>
      </c>
      <c r="I3235">
        <v>3</v>
      </c>
      <c r="J3235" t="s">
        <v>16</v>
      </c>
      <c r="K3235" t="s">
        <v>26</v>
      </c>
      <c r="L3235" t="s">
        <v>22</v>
      </c>
      <c r="M3235">
        <v>7.8</v>
      </c>
      <c r="N3235">
        <v>14221.45</v>
      </c>
      <c r="O3235" t="s">
        <v>19</v>
      </c>
      <c r="P3235" t="str">
        <f t="shared" si="1715"/>
        <v>75+</v>
      </c>
      <c r="Q3235" t="str">
        <f>IF(PatientData[[#This Row],[bmi]]&lt;18.5,"Underweight",
IF(PatientData[[#This Row],[bmi]]&lt;25,"Normal",
IF(PatientData[[#This Row],[bmi]]&lt;30,"Overweight","Obese")))</f>
        <v>Normal</v>
      </c>
      <c r="R3235" t="str">
        <f t="shared" si="1699"/>
        <v>High BP</v>
      </c>
      <c r="S3235" t="str">
        <f t="shared" si="1700"/>
        <v>Normal Cost</v>
      </c>
    </row>
    <row r="3236" spans="1:19" x14ac:dyDescent="0.3">
      <c r="A3236">
        <v>54</v>
      </c>
      <c r="B3236" t="s">
        <v>15</v>
      </c>
      <c r="C3236">
        <v>30.8</v>
      </c>
      <c r="D3236">
        <v>128</v>
      </c>
      <c r="E3236">
        <v>72</v>
      </c>
      <c r="F3236">
        <v>205.8</v>
      </c>
      <c r="G3236">
        <v>138.6</v>
      </c>
      <c r="H3236">
        <v>80</v>
      </c>
      <c r="I3236">
        <v>2</v>
      </c>
      <c r="J3236" t="s">
        <v>24</v>
      </c>
      <c r="K3236" t="s">
        <v>17</v>
      </c>
      <c r="L3236" t="s">
        <v>18</v>
      </c>
      <c r="M3236">
        <v>1.4</v>
      </c>
      <c r="N3236">
        <v>3695.56</v>
      </c>
      <c r="O3236" t="s">
        <v>19</v>
      </c>
      <c r="P3236" t="str">
        <f t="shared" si="1715"/>
        <v>45-59</v>
      </c>
      <c r="Q3236" t="str">
        <f>IF(PatientData[[#This Row],[bmi]]&lt;18.5,"Underweight",
IF(PatientData[[#This Row],[bmi]]&lt;25,"Normal",
IF(PatientData[[#This Row],[bmi]]&lt;30,"Overweight","Obese")))</f>
        <v>Obese</v>
      </c>
      <c r="R3236" t="str">
        <f t="shared" si="1699"/>
        <v>High BP</v>
      </c>
      <c r="S3236" t="str">
        <f t="shared" si="1700"/>
        <v>Normal Cost</v>
      </c>
    </row>
    <row r="3237" spans="1:19" x14ac:dyDescent="0.3">
      <c r="A3237">
        <v>75</v>
      </c>
      <c r="B3237" t="s">
        <v>15</v>
      </c>
      <c r="C3237">
        <v>35</v>
      </c>
      <c r="D3237">
        <v>136</v>
      </c>
      <c r="E3237">
        <v>88</v>
      </c>
      <c r="F3237">
        <v>246.4</v>
      </c>
      <c r="G3237">
        <v>121.6</v>
      </c>
      <c r="H3237">
        <v>77</v>
      </c>
      <c r="I3237">
        <v>1</v>
      </c>
      <c r="J3237" t="s">
        <v>27</v>
      </c>
      <c r="K3237" t="s">
        <v>21</v>
      </c>
      <c r="L3237" t="s">
        <v>25</v>
      </c>
      <c r="M3237">
        <v>5.8</v>
      </c>
      <c r="N3237">
        <v>11917.53</v>
      </c>
      <c r="O3237" t="s">
        <v>19</v>
      </c>
      <c r="P3237" t="str">
        <f t="shared" si="1715"/>
        <v>75+</v>
      </c>
      <c r="Q3237" t="str">
        <f>IF(PatientData[[#This Row],[bmi]]&lt;18.5,"Underweight",
IF(PatientData[[#This Row],[bmi]]&lt;25,"Normal",
IF(PatientData[[#This Row],[bmi]]&lt;30,"Overweight","Obese")))</f>
        <v>Obese</v>
      </c>
      <c r="R3237" t="str">
        <f t="shared" si="1699"/>
        <v>High BP</v>
      </c>
      <c r="S3237" t="str">
        <f t="shared" si="1700"/>
        <v>Normal Cost</v>
      </c>
    </row>
    <row r="3238" spans="1:19" x14ac:dyDescent="0.3">
      <c r="A3238">
        <v>63</v>
      </c>
      <c r="B3238" t="s">
        <v>15</v>
      </c>
      <c r="C3238">
        <v>23.7</v>
      </c>
      <c r="D3238">
        <v>143</v>
      </c>
      <c r="E3238">
        <v>85</v>
      </c>
      <c r="F3238">
        <v>260.89999999999998</v>
      </c>
      <c r="G3238">
        <v>106.4</v>
      </c>
      <c r="H3238">
        <v>98</v>
      </c>
      <c r="I3238">
        <v>2</v>
      </c>
      <c r="J3238" t="s">
        <v>16</v>
      </c>
      <c r="K3238" t="s">
        <v>26</v>
      </c>
      <c r="L3238" t="s">
        <v>25</v>
      </c>
      <c r="M3238">
        <v>8.6</v>
      </c>
      <c r="N3238">
        <v>18079.91</v>
      </c>
      <c r="O3238" t="s">
        <v>19</v>
      </c>
      <c r="P3238" t="str">
        <f t="shared" si="1715"/>
        <v>45-59</v>
      </c>
      <c r="Q3238" t="str">
        <f>IF(PatientData[[#This Row],[bmi]]&lt;18.5,"Underweight",
IF(PatientData[[#This Row],[bmi]]&lt;25,"Normal",
IF(PatientData[[#This Row],[bmi]]&lt;30,"Overweight","Obese")))</f>
        <v>Normal</v>
      </c>
      <c r="R3238" t="str">
        <f t="shared" si="1699"/>
        <v>High BP</v>
      </c>
      <c r="S3238" t="str">
        <f t="shared" si="1700"/>
        <v>High Cost</v>
      </c>
    </row>
    <row r="3239" spans="1:19" x14ac:dyDescent="0.3">
      <c r="A3239">
        <v>57</v>
      </c>
      <c r="B3239" t="s">
        <v>20</v>
      </c>
      <c r="C3239">
        <v>24.9</v>
      </c>
      <c r="D3239">
        <v>127</v>
      </c>
      <c r="E3239">
        <v>66</v>
      </c>
      <c r="F3239">
        <v>199</v>
      </c>
      <c r="G3239">
        <v>127.3</v>
      </c>
      <c r="H3239">
        <v>93</v>
      </c>
      <c r="I3239">
        <v>4</v>
      </c>
      <c r="J3239" t="s">
        <v>16</v>
      </c>
      <c r="K3239" t="s">
        <v>17</v>
      </c>
      <c r="L3239" t="s">
        <v>18</v>
      </c>
      <c r="M3239">
        <v>13.5</v>
      </c>
      <c r="N3239">
        <v>24259</v>
      </c>
      <c r="O3239" t="s">
        <v>19</v>
      </c>
      <c r="P3239" t="str">
        <f t="shared" ref="P3239:P3241" si="1716">IF(A3239&lt;30,"18-29",IF(A3239&lt;45,"30-44",IF(A3239&lt;60,"45-59",IF(A3239&lt;75,"60-74","75+"))))</f>
        <v>45-59</v>
      </c>
      <c r="Q3239" t="str">
        <f>IF(PatientData[[#This Row],[bmi]]&lt;18.5,"Underweight",
IF(PatientData[[#This Row],[bmi]]&lt;25,"Normal",
IF(PatientData[[#This Row],[bmi]]&lt;30,"Overweight","Obese")))</f>
        <v>Normal</v>
      </c>
      <c r="R3239" t="str">
        <f t="shared" si="1699"/>
        <v>High BP</v>
      </c>
      <c r="S3239" t="str">
        <f t="shared" si="1700"/>
        <v>High Cost</v>
      </c>
    </row>
    <row r="3240" spans="1:19" x14ac:dyDescent="0.3">
      <c r="A3240">
        <v>39</v>
      </c>
      <c r="B3240" t="s">
        <v>20</v>
      </c>
      <c r="C3240">
        <v>24.9</v>
      </c>
      <c r="D3240">
        <v>116</v>
      </c>
      <c r="E3240">
        <v>67</v>
      </c>
      <c r="F3240">
        <v>214.8</v>
      </c>
      <c r="G3240">
        <v>124.6</v>
      </c>
      <c r="H3240">
        <v>67</v>
      </c>
      <c r="I3240">
        <v>3</v>
      </c>
      <c r="J3240" t="s">
        <v>27</v>
      </c>
      <c r="K3240" t="s">
        <v>21</v>
      </c>
      <c r="L3240" t="s">
        <v>25</v>
      </c>
      <c r="M3240">
        <v>4.9000000000000004</v>
      </c>
      <c r="N3240">
        <v>9810.64</v>
      </c>
      <c r="O3240" t="s">
        <v>19</v>
      </c>
      <c r="P3240" t="str">
        <f t="shared" si="1716"/>
        <v>30-44</v>
      </c>
      <c r="Q3240" t="str">
        <f>IF(PatientData[[#This Row],[bmi]]&lt;18.5,"Underweight",
IF(PatientData[[#This Row],[bmi]]&lt;25,"Normal",
IF(PatientData[[#This Row],[bmi]]&lt;30,"Overweight","Obese")))</f>
        <v>Normal</v>
      </c>
      <c r="R3240" t="str">
        <f t="shared" si="1699"/>
        <v>Normal BP</v>
      </c>
      <c r="S3240" t="str">
        <f t="shared" si="1700"/>
        <v>Normal Cost</v>
      </c>
    </row>
    <row r="3241" spans="1:19" x14ac:dyDescent="0.3">
      <c r="A3241">
        <v>72</v>
      </c>
      <c r="B3241" t="s">
        <v>20</v>
      </c>
      <c r="C3241">
        <v>24.9</v>
      </c>
      <c r="D3241">
        <v>136</v>
      </c>
      <c r="E3241">
        <v>82</v>
      </c>
      <c r="F3241">
        <v>220.2</v>
      </c>
      <c r="G3241">
        <v>94.5</v>
      </c>
      <c r="H3241">
        <v>95</v>
      </c>
      <c r="I3241">
        <v>1</v>
      </c>
      <c r="J3241" t="s">
        <v>16</v>
      </c>
      <c r="K3241" t="s">
        <v>26</v>
      </c>
      <c r="L3241" t="s">
        <v>18</v>
      </c>
      <c r="M3241">
        <v>8.5</v>
      </c>
      <c r="N3241">
        <v>13854.31</v>
      </c>
      <c r="O3241" t="s">
        <v>23</v>
      </c>
      <c r="P3241" t="str">
        <f t="shared" si="1716"/>
        <v>60-74</v>
      </c>
      <c r="Q3241" t="str">
        <f>IF(PatientData[[#This Row],[bmi]]&lt;18.5,"Underweight",
IF(PatientData[[#This Row],[bmi]]&lt;25,"Normal",
IF(PatientData[[#This Row],[bmi]]&lt;30,"Overweight","Obese")))</f>
        <v>Normal</v>
      </c>
      <c r="R3241" t="str">
        <f t="shared" si="1699"/>
        <v>High BP</v>
      </c>
      <c r="S3241" t="str">
        <f t="shared" si="1700"/>
        <v>Normal Cost</v>
      </c>
    </row>
    <row r="3242" spans="1:19" x14ac:dyDescent="0.3">
      <c r="A3242">
        <v>64</v>
      </c>
      <c r="B3242" t="s">
        <v>15</v>
      </c>
      <c r="C3242">
        <v>21.2</v>
      </c>
      <c r="D3242">
        <v>127</v>
      </c>
      <c r="E3242">
        <v>83</v>
      </c>
      <c r="F3242">
        <v>200.1</v>
      </c>
      <c r="G3242">
        <v>145.5</v>
      </c>
      <c r="H3242">
        <v>75</v>
      </c>
      <c r="I3242">
        <v>1</v>
      </c>
      <c r="J3242" t="s">
        <v>16</v>
      </c>
      <c r="K3242" t="s">
        <v>17</v>
      </c>
      <c r="L3242" t="s">
        <v>18</v>
      </c>
      <c r="M3242">
        <v>7</v>
      </c>
      <c r="N3242">
        <v>13493.71</v>
      </c>
      <c r="O3242" t="s">
        <v>19</v>
      </c>
      <c r="P3242" t="str">
        <f t="shared" ref="P3242:P3243" si="1717">IF(A3239&lt;30,"18-29",IF(A3239&lt;45,"30-44",IF(A3239&lt;60,"45-59",IF(A3239&lt;75,"60-74","75+"))))</f>
        <v>45-59</v>
      </c>
      <c r="Q3242" t="str">
        <f>IF(PatientData[[#This Row],[bmi]]&lt;18.5,"Underweight",
IF(PatientData[[#This Row],[bmi]]&lt;25,"Normal",
IF(PatientData[[#This Row],[bmi]]&lt;30,"Overweight","Obese")))</f>
        <v>Normal</v>
      </c>
      <c r="R3242" t="str">
        <f t="shared" si="1699"/>
        <v>High BP</v>
      </c>
      <c r="S3242" t="str">
        <f t="shared" si="1700"/>
        <v>Normal Cost</v>
      </c>
    </row>
    <row r="3243" spans="1:19" x14ac:dyDescent="0.3">
      <c r="A3243">
        <v>43</v>
      </c>
      <c r="B3243" t="s">
        <v>15</v>
      </c>
      <c r="C3243">
        <v>26.2</v>
      </c>
      <c r="D3243">
        <v>131</v>
      </c>
      <c r="E3243">
        <v>85</v>
      </c>
      <c r="F3243">
        <v>226.5</v>
      </c>
      <c r="G3243">
        <v>162.4</v>
      </c>
      <c r="H3243">
        <v>77</v>
      </c>
      <c r="I3243">
        <v>2</v>
      </c>
      <c r="J3243" t="s">
        <v>16</v>
      </c>
      <c r="K3243" t="s">
        <v>26</v>
      </c>
      <c r="L3243" t="s">
        <v>25</v>
      </c>
      <c r="M3243">
        <v>9</v>
      </c>
      <c r="N3243">
        <v>18165.07</v>
      </c>
      <c r="O3243" t="s">
        <v>19</v>
      </c>
      <c r="P3243" t="str">
        <f t="shared" si="1717"/>
        <v>30-44</v>
      </c>
      <c r="Q3243" t="str">
        <f>IF(PatientData[[#This Row],[bmi]]&lt;18.5,"Underweight",
IF(PatientData[[#This Row],[bmi]]&lt;25,"Normal",
IF(PatientData[[#This Row],[bmi]]&lt;30,"Overweight","Obese")))</f>
        <v>Overweight</v>
      </c>
      <c r="R3243" t="str">
        <f t="shared" si="1699"/>
        <v>High BP</v>
      </c>
      <c r="S3243" t="str">
        <f t="shared" si="1700"/>
        <v>High Cost</v>
      </c>
    </row>
    <row r="3244" spans="1:19" x14ac:dyDescent="0.3">
      <c r="A3244">
        <v>79</v>
      </c>
      <c r="B3244" t="s">
        <v>20</v>
      </c>
      <c r="C3244">
        <v>24.9</v>
      </c>
      <c r="D3244">
        <v>132</v>
      </c>
      <c r="E3244">
        <v>78</v>
      </c>
      <c r="F3244">
        <v>229.3</v>
      </c>
      <c r="G3244">
        <v>143.69999999999999</v>
      </c>
      <c r="H3244">
        <v>72</v>
      </c>
      <c r="I3244">
        <v>0</v>
      </c>
      <c r="J3244" t="s">
        <v>24</v>
      </c>
      <c r="K3244" t="s">
        <v>17</v>
      </c>
      <c r="L3244" t="s">
        <v>18</v>
      </c>
      <c r="M3244">
        <v>9</v>
      </c>
      <c r="N3244">
        <v>15695.06</v>
      </c>
      <c r="O3244" t="s">
        <v>19</v>
      </c>
      <c r="P3244" t="str">
        <f t="shared" ref="P3244:P3246" si="1718">IF(A3244&lt;30,"18-29",IF(A3244&lt;45,"30-44",IF(A3244&lt;60,"45-59",IF(A3244&lt;75,"60-74","75+"))))</f>
        <v>75+</v>
      </c>
      <c r="Q3244" t="str">
        <f>IF(PatientData[[#This Row],[bmi]]&lt;18.5,"Underweight",
IF(PatientData[[#This Row],[bmi]]&lt;25,"Normal",
IF(PatientData[[#This Row],[bmi]]&lt;30,"Overweight","Obese")))</f>
        <v>Normal</v>
      </c>
      <c r="R3244" t="str">
        <f t="shared" si="1699"/>
        <v>High BP</v>
      </c>
      <c r="S3244" t="str">
        <f t="shared" si="1700"/>
        <v>High Cost</v>
      </c>
    </row>
    <row r="3245" spans="1:19" x14ac:dyDescent="0.3">
      <c r="A3245">
        <v>69</v>
      </c>
      <c r="B3245" t="s">
        <v>20</v>
      </c>
      <c r="C3245">
        <v>24.9</v>
      </c>
      <c r="D3245">
        <v>116</v>
      </c>
      <c r="E3245">
        <v>60</v>
      </c>
      <c r="F3245">
        <v>211.3</v>
      </c>
      <c r="G3245">
        <v>120.3</v>
      </c>
      <c r="H3245">
        <v>81</v>
      </c>
      <c r="I3245">
        <v>2</v>
      </c>
      <c r="J3245" t="s">
        <v>16</v>
      </c>
      <c r="K3245" t="s">
        <v>28</v>
      </c>
      <c r="L3245" t="s">
        <v>25</v>
      </c>
      <c r="M3245">
        <v>5.6</v>
      </c>
      <c r="N3245">
        <v>14661.16</v>
      </c>
      <c r="O3245" t="s">
        <v>19</v>
      </c>
      <c r="P3245" t="str">
        <f t="shared" si="1718"/>
        <v>60-74</v>
      </c>
      <c r="Q3245" t="str">
        <f>IF(PatientData[[#This Row],[bmi]]&lt;18.5,"Underweight",
IF(PatientData[[#This Row],[bmi]]&lt;25,"Normal",
IF(PatientData[[#This Row],[bmi]]&lt;30,"Overweight","Obese")))</f>
        <v>Normal</v>
      </c>
      <c r="R3245" t="str">
        <f t="shared" si="1699"/>
        <v>Normal BP</v>
      </c>
      <c r="S3245" t="str">
        <f t="shared" si="1700"/>
        <v>Normal Cost</v>
      </c>
    </row>
    <row r="3246" spans="1:19" x14ac:dyDescent="0.3">
      <c r="A3246">
        <v>60</v>
      </c>
      <c r="B3246" t="s">
        <v>20</v>
      </c>
      <c r="C3246">
        <v>24.9</v>
      </c>
      <c r="D3246">
        <v>129</v>
      </c>
      <c r="E3246">
        <v>76</v>
      </c>
      <c r="F3246">
        <v>215.9</v>
      </c>
      <c r="G3246">
        <v>98.3</v>
      </c>
      <c r="H3246">
        <v>82</v>
      </c>
      <c r="I3246">
        <v>0</v>
      </c>
      <c r="J3246" t="s">
        <v>24</v>
      </c>
      <c r="K3246" t="s">
        <v>26</v>
      </c>
      <c r="L3246" t="s">
        <v>22</v>
      </c>
      <c r="M3246">
        <v>3.8</v>
      </c>
      <c r="N3246">
        <v>8197.41</v>
      </c>
      <c r="O3246" t="s">
        <v>19</v>
      </c>
      <c r="P3246" t="str">
        <f t="shared" si="1718"/>
        <v>60-74</v>
      </c>
      <c r="Q3246" t="str">
        <f>IF(PatientData[[#This Row],[bmi]]&lt;18.5,"Underweight",
IF(PatientData[[#This Row],[bmi]]&lt;25,"Normal",
IF(PatientData[[#This Row],[bmi]]&lt;30,"Overweight","Obese")))</f>
        <v>Normal</v>
      </c>
      <c r="R3246" t="str">
        <f t="shared" si="1699"/>
        <v>High BP</v>
      </c>
      <c r="S3246" t="str">
        <f t="shared" si="1700"/>
        <v>Normal Cost</v>
      </c>
    </row>
    <row r="3247" spans="1:19" x14ac:dyDescent="0.3">
      <c r="A3247">
        <v>75</v>
      </c>
      <c r="B3247" t="s">
        <v>15</v>
      </c>
      <c r="C3247">
        <v>26.9</v>
      </c>
      <c r="D3247">
        <v>132</v>
      </c>
      <c r="E3247">
        <v>82</v>
      </c>
      <c r="F3247">
        <v>239.3</v>
      </c>
      <c r="G3247">
        <v>108.3</v>
      </c>
      <c r="H3247">
        <v>163</v>
      </c>
      <c r="I3247">
        <v>1</v>
      </c>
      <c r="J3247" t="s">
        <v>24</v>
      </c>
      <c r="K3247" t="s">
        <v>28</v>
      </c>
      <c r="L3247" t="s">
        <v>18</v>
      </c>
      <c r="M3247">
        <v>6.3</v>
      </c>
      <c r="N3247">
        <v>11728.94</v>
      </c>
      <c r="O3247" t="s">
        <v>19</v>
      </c>
      <c r="P3247" t="str">
        <f t="shared" ref="P3247" si="1719">IF(A3244&lt;30,"18-29",IF(A3244&lt;45,"30-44",IF(A3244&lt;60,"45-59",IF(A3244&lt;75,"60-74","75+"))))</f>
        <v>75+</v>
      </c>
      <c r="Q3247" t="str">
        <f>IF(PatientData[[#This Row],[bmi]]&lt;18.5,"Underweight",
IF(PatientData[[#This Row],[bmi]]&lt;25,"Normal",
IF(PatientData[[#This Row],[bmi]]&lt;30,"Overweight","Obese")))</f>
        <v>Overweight</v>
      </c>
      <c r="R3247" t="str">
        <f t="shared" si="1699"/>
        <v>High BP</v>
      </c>
      <c r="S3247" t="str">
        <f t="shared" si="1700"/>
        <v>Normal Cost</v>
      </c>
    </row>
    <row r="3248" spans="1:19" x14ac:dyDescent="0.3">
      <c r="A3248">
        <v>87</v>
      </c>
      <c r="B3248" t="s">
        <v>20</v>
      </c>
      <c r="C3248">
        <v>24.9</v>
      </c>
      <c r="D3248">
        <v>115</v>
      </c>
      <c r="E3248">
        <v>69</v>
      </c>
      <c r="F3248">
        <v>212.1</v>
      </c>
      <c r="G3248">
        <v>116.9</v>
      </c>
      <c r="H3248">
        <v>82</v>
      </c>
      <c r="I3248">
        <v>2</v>
      </c>
      <c r="J3248" t="s">
        <v>16</v>
      </c>
      <c r="K3248" t="s">
        <v>28</v>
      </c>
      <c r="L3248" t="s">
        <v>25</v>
      </c>
      <c r="M3248">
        <v>10.5</v>
      </c>
      <c r="N3248">
        <v>18795.21</v>
      </c>
      <c r="O3248" t="s">
        <v>19</v>
      </c>
      <c r="P3248" t="str">
        <f t="shared" ref="P3248" si="1720">IF(A3248&lt;30,"18-29",IF(A3248&lt;45,"30-44",IF(A3248&lt;60,"45-59",IF(A3248&lt;75,"60-74","75+"))))</f>
        <v>75+</v>
      </c>
      <c r="Q3248" t="str">
        <f>IF(PatientData[[#This Row],[bmi]]&lt;18.5,"Underweight",
IF(PatientData[[#This Row],[bmi]]&lt;25,"Normal",
IF(PatientData[[#This Row],[bmi]]&lt;30,"Overweight","Obese")))</f>
        <v>Normal</v>
      </c>
      <c r="R3248" t="str">
        <f t="shared" si="1699"/>
        <v>Normal BP</v>
      </c>
      <c r="S3248" t="str">
        <f t="shared" si="1700"/>
        <v>High Cost</v>
      </c>
    </row>
    <row r="3249" spans="1:19" x14ac:dyDescent="0.3">
      <c r="A3249">
        <v>50</v>
      </c>
      <c r="B3249" t="s">
        <v>15</v>
      </c>
      <c r="C3249">
        <v>22.4</v>
      </c>
      <c r="D3249">
        <v>115</v>
      </c>
      <c r="E3249">
        <v>74</v>
      </c>
      <c r="F3249">
        <v>177.5</v>
      </c>
      <c r="G3249">
        <v>123.5</v>
      </c>
      <c r="H3249">
        <v>94</v>
      </c>
      <c r="I3249">
        <v>0</v>
      </c>
      <c r="J3249" t="s">
        <v>16</v>
      </c>
      <c r="K3249" t="s">
        <v>26</v>
      </c>
      <c r="L3249" t="s">
        <v>18</v>
      </c>
      <c r="M3249">
        <v>6.9</v>
      </c>
      <c r="N3249">
        <v>12710.86</v>
      </c>
      <c r="O3249" t="s">
        <v>19</v>
      </c>
      <c r="P3249" t="str">
        <f t="shared" ref="P3249" si="1721">IF(A3246&lt;30,"18-29",IF(A3246&lt;45,"30-44",IF(A3246&lt;60,"45-59",IF(A3246&lt;75,"60-74","75+"))))</f>
        <v>60-74</v>
      </c>
      <c r="Q3249" t="str">
        <f>IF(PatientData[[#This Row],[bmi]]&lt;18.5,"Underweight",
IF(PatientData[[#This Row],[bmi]]&lt;25,"Normal",
IF(PatientData[[#This Row],[bmi]]&lt;30,"Overweight","Obese")))</f>
        <v>Normal</v>
      </c>
      <c r="R3249" t="str">
        <f t="shared" si="1699"/>
        <v>Normal BP</v>
      </c>
      <c r="S3249" t="str">
        <f t="shared" si="1700"/>
        <v>Normal Cost</v>
      </c>
    </row>
    <row r="3250" spans="1:19" x14ac:dyDescent="0.3">
      <c r="A3250">
        <v>74</v>
      </c>
      <c r="B3250" t="s">
        <v>20</v>
      </c>
      <c r="C3250">
        <v>24.9</v>
      </c>
      <c r="D3250">
        <v>131</v>
      </c>
      <c r="E3250">
        <v>93</v>
      </c>
      <c r="F3250">
        <v>249.8</v>
      </c>
      <c r="G3250">
        <v>117.6</v>
      </c>
      <c r="H3250">
        <v>95</v>
      </c>
      <c r="I3250">
        <v>0</v>
      </c>
      <c r="J3250" t="s">
        <v>16</v>
      </c>
      <c r="K3250" t="s">
        <v>21</v>
      </c>
      <c r="L3250" t="s">
        <v>18</v>
      </c>
      <c r="M3250">
        <v>8.1</v>
      </c>
      <c r="N3250">
        <v>16045.92</v>
      </c>
      <c r="O3250" t="s">
        <v>19</v>
      </c>
      <c r="P3250" t="str">
        <f t="shared" ref="P3250:P3252" si="1722">IF(A3250&lt;30,"18-29",IF(A3250&lt;45,"30-44",IF(A3250&lt;60,"45-59",IF(A3250&lt;75,"60-74","75+"))))</f>
        <v>60-74</v>
      </c>
      <c r="Q3250" t="str">
        <f>IF(PatientData[[#This Row],[bmi]]&lt;18.5,"Underweight",
IF(PatientData[[#This Row],[bmi]]&lt;25,"Normal",
IF(PatientData[[#This Row],[bmi]]&lt;30,"Overweight","Obese")))</f>
        <v>Normal</v>
      </c>
      <c r="R3250" t="str">
        <f t="shared" si="1699"/>
        <v>High BP</v>
      </c>
      <c r="S3250" t="str">
        <f t="shared" si="1700"/>
        <v>High Cost</v>
      </c>
    </row>
    <row r="3251" spans="1:19" x14ac:dyDescent="0.3">
      <c r="A3251">
        <v>77</v>
      </c>
      <c r="B3251" t="s">
        <v>20</v>
      </c>
      <c r="C3251">
        <v>24.9</v>
      </c>
      <c r="D3251">
        <v>117</v>
      </c>
      <c r="E3251">
        <v>71</v>
      </c>
      <c r="F3251">
        <v>231.9</v>
      </c>
      <c r="G3251">
        <v>99.4</v>
      </c>
      <c r="H3251">
        <v>86</v>
      </c>
      <c r="I3251">
        <v>0</v>
      </c>
      <c r="J3251" t="s">
        <v>27</v>
      </c>
      <c r="K3251" t="s">
        <v>26</v>
      </c>
      <c r="L3251" t="s">
        <v>25</v>
      </c>
      <c r="M3251">
        <v>9.1</v>
      </c>
      <c r="N3251">
        <v>15929.55</v>
      </c>
      <c r="O3251" t="s">
        <v>19</v>
      </c>
      <c r="P3251" t="str">
        <f t="shared" si="1722"/>
        <v>75+</v>
      </c>
      <c r="Q3251" t="str">
        <f>IF(PatientData[[#This Row],[bmi]]&lt;18.5,"Underweight",
IF(PatientData[[#This Row],[bmi]]&lt;25,"Normal",
IF(PatientData[[#This Row],[bmi]]&lt;30,"Overweight","Obese")))</f>
        <v>Normal</v>
      </c>
      <c r="R3251" t="str">
        <f t="shared" si="1699"/>
        <v>Normal BP</v>
      </c>
      <c r="S3251" t="str">
        <f t="shared" si="1700"/>
        <v>High Cost</v>
      </c>
    </row>
    <row r="3252" spans="1:19" x14ac:dyDescent="0.3">
      <c r="A3252">
        <v>53</v>
      </c>
      <c r="B3252" t="s">
        <v>20</v>
      </c>
      <c r="C3252">
        <v>24.9</v>
      </c>
      <c r="D3252">
        <v>104</v>
      </c>
      <c r="E3252">
        <v>60</v>
      </c>
      <c r="F3252">
        <v>169.3</v>
      </c>
      <c r="G3252">
        <v>88.9</v>
      </c>
      <c r="H3252">
        <v>81</v>
      </c>
      <c r="I3252">
        <v>0</v>
      </c>
      <c r="J3252" t="s">
        <v>27</v>
      </c>
      <c r="K3252" t="s">
        <v>21</v>
      </c>
      <c r="L3252" t="s">
        <v>18</v>
      </c>
      <c r="M3252">
        <v>3.8</v>
      </c>
      <c r="N3252">
        <v>9742.42</v>
      </c>
      <c r="O3252" t="s">
        <v>19</v>
      </c>
      <c r="P3252" t="str">
        <f t="shared" si="1722"/>
        <v>45-59</v>
      </c>
      <c r="Q3252" t="str">
        <f>IF(PatientData[[#This Row],[bmi]]&lt;18.5,"Underweight",
IF(PatientData[[#This Row],[bmi]]&lt;25,"Normal",
IF(PatientData[[#This Row],[bmi]]&lt;30,"Overweight","Obese")))</f>
        <v>Normal</v>
      </c>
      <c r="R3252" t="str">
        <f t="shared" si="1699"/>
        <v>Normal BP</v>
      </c>
      <c r="S3252" t="str">
        <f t="shared" si="1700"/>
        <v>Normal Cost</v>
      </c>
    </row>
    <row r="3253" spans="1:19" x14ac:dyDescent="0.3">
      <c r="A3253">
        <v>59</v>
      </c>
      <c r="B3253" t="s">
        <v>15</v>
      </c>
      <c r="C3253">
        <v>26.7</v>
      </c>
      <c r="D3253">
        <v>124</v>
      </c>
      <c r="E3253">
        <v>78</v>
      </c>
      <c r="F3253">
        <v>221.5</v>
      </c>
      <c r="G3253">
        <v>110.5</v>
      </c>
      <c r="H3253">
        <v>67</v>
      </c>
      <c r="I3253">
        <v>3</v>
      </c>
      <c r="J3253" t="s">
        <v>24</v>
      </c>
      <c r="K3253" t="s">
        <v>21</v>
      </c>
      <c r="L3253" t="s">
        <v>25</v>
      </c>
      <c r="M3253">
        <v>7.5</v>
      </c>
      <c r="N3253">
        <v>14158.87</v>
      </c>
      <c r="O3253" t="s">
        <v>23</v>
      </c>
      <c r="P3253" t="str">
        <f t="shared" ref="P3253" si="1723">IF(A3250&lt;30,"18-29",IF(A3250&lt;45,"30-44",IF(A3250&lt;60,"45-59",IF(A3250&lt;75,"60-74","75+"))))</f>
        <v>60-74</v>
      </c>
      <c r="Q3253" t="str">
        <f>IF(PatientData[[#This Row],[bmi]]&lt;18.5,"Underweight",
IF(PatientData[[#This Row],[bmi]]&lt;25,"Normal",
IF(PatientData[[#This Row],[bmi]]&lt;30,"Overweight","Obese")))</f>
        <v>Overweight</v>
      </c>
      <c r="R3253" t="str">
        <f t="shared" si="1699"/>
        <v>High BP</v>
      </c>
      <c r="S3253" t="str">
        <f t="shared" si="1700"/>
        <v>Normal Cost</v>
      </c>
    </row>
    <row r="3254" spans="1:19" x14ac:dyDescent="0.3">
      <c r="A3254">
        <v>80</v>
      </c>
      <c r="B3254" t="s">
        <v>20</v>
      </c>
      <c r="C3254">
        <v>24.9</v>
      </c>
      <c r="D3254">
        <v>160</v>
      </c>
      <c r="E3254">
        <v>90</v>
      </c>
      <c r="F3254">
        <v>209.4</v>
      </c>
      <c r="G3254">
        <v>126.1</v>
      </c>
      <c r="H3254">
        <v>85</v>
      </c>
      <c r="I3254">
        <v>0</v>
      </c>
      <c r="J3254" t="s">
        <v>24</v>
      </c>
      <c r="K3254" t="s">
        <v>17</v>
      </c>
      <c r="L3254" t="s">
        <v>18</v>
      </c>
      <c r="M3254">
        <v>6</v>
      </c>
      <c r="N3254">
        <v>10920.84</v>
      </c>
      <c r="O3254" t="s">
        <v>19</v>
      </c>
      <c r="P3254" t="str">
        <f t="shared" ref="P3254" si="1724">IF(A3254&lt;30,"18-29",IF(A3254&lt;45,"30-44",IF(A3254&lt;60,"45-59",IF(A3254&lt;75,"60-74","75+"))))</f>
        <v>75+</v>
      </c>
      <c r="Q3254" t="str">
        <f>IF(PatientData[[#This Row],[bmi]]&lt;18.5,"Underweight",
IF(PatientData[[#This Row],[bmi]]&lt;25,"Normal",
IF(PatientData[[#This Row],[bmi]]&lt;30,"Overweight","Obese")))</f>
        <v>Normal</v>
      </c>
      <c r="R3254" t="str">
        <f t="shared" si="1699"/>
        <v>High BP</v>
      </c>
      <c r="S3254" t="str">
        <f t="shared" si="1700"/>
        <v>Normal Cost</v>
      </c>
    </row>
    <row r="3255" spans="1:19" x14ac:dyDescent="0.3">
      <c r="A3255">
        <v>35</v>
      </c>
      <c r="B3255" t="s">
        <v>15</v>
      </c>
      <c r="C3255">
        <v>11.9</v>
      </c>
      <c r="D3255">
        <v>132</v>
      </c>
      <c r="E3255">
        <v>80</v>
      </c>
      <c r="F3255">
        <v>202.2</v>
      </c>
      <c r="G3255">
        <v>114.5</v>
      </c>
      <c r="H3255">
        <v>100</v>
      </c>
      <c r="I3255">
        <v>0</v>
      </c>
      <c r="J3255" t="s">
        <v>16</v>
      </c>
      <c r="K3255" t="s">
        <v>26</v>
      </c>
      <c r="L3255" t="s">
        <v>18</v>
      </c>
      <c r="M3255">
        <v>10.199999999999999</v>
      </c>
      <c r="N3255">
        <v>18912.509999999998</v>
      </c>
      <c r="O3255" t="s">
        <v>19</v>
      </c>
      <c r="P3255" t="str">
        <f t="shared" ref="P3255:P3257" si="1725">IF(A3252&lt;30,"18-29",IF(A3252&lt;45,"30-44",IF(A3252&lt;60,"45-59",IF(A3252&lt;75,"60-74","75+"))))</f>
        <v>45-59</v>
      </c>
      <c r="Q3255" t="str">
        <f>IF(PatientData[[#This Row],[bmi]]&lt;18.5,"Underweight",
IF(PatientData[[#This Row],[bmi]]&lt;25,"Normal",
IF(PatientData[[#This Row],[bmi]]&lt;30,"Overweight","Obese")))</f>
        <v>Underweight</v>
      </c>
      <c r="R3255" t="str">
        <f t="shared" si="1699"/>
        <v>High BP</v>
      </c>
      <c r="S3255" t="str">
        <f t="shared" si="1700"/>
        <v>High Cost</v>
      </c>
    </row>
    <row r="3256" spans="1:19" x14ac:dyDescent="0.3">
      <c r="A3256">
        <v>65</v>
      </c>
      <c r="B3256" t="s">
        <v>15</v>
      </c>
      <c r="C3256">
        <v>34.700000000000003</v>
      </c>
      <c r="D3256">
        <v>139</v>
      </c>
      <c r="E3256">
        <v>90</v>
      </c>
      <c r="F3256">
        <v>286</v>
      </c>
      <c r="G3256">
        <v>91.1</v>
      </c>
      <c r="H3256">
        <v>87</v>
      </c>
      <c r="I3256">
        <v>2</v>
      </c>
      <c r="J3256" t="s">
        <v>16</v>
      </c>
      <c r="K3256" t="s">
        <v>21</v>
      </c>
      <c r="L3256" t="s">
        <v>25</v>
      </c>
      <c r="M3256">
        <v>10.5</v>
      </c>
      <c r="N3256">
        <v>20092.25</v>
      </c>
      <c r="O3256" t="s">
        <v>19</v>
      </c>
      <c r="P3256" t="str">
        <f t="shared" si="1725"/>
        <v>45-59</v>
      </c>
      <c r="Q3256" t="str">
        <f>IF(PatientData[[#This Row],[bmi]]&lt;18.5,"Underweight",
IF(PatientData[[#This Row],[bmi]]&lt;25,"Normal",
IF(PatientData[[#This Row],[bmi]]&lt;30,"Overweight","Obese")))</f>
        <v>Obese</v>
      </c>
      <c r="R3256" t="str">
        <f t="shared" si="1699"/>
        <v>High BP</v>
      </c>
      <c r="S3256" t="str">
        <f t="shared" si="1700"/>
        <v>High Cost</v>
      </c>
    </row>
    <row r="3257" spans="1:19" x14ac:dyDescent="0.3">
      <c r="A3257">
        <v>89</v>
      </c>
      <c r="B3257" t="s">
        <v>15</v>
      </c>
      <c r="C3257">
        <v>27</v>
      </c>
      <c r="D3257">
        <v>146</v>
      </c>
      <c r="E3257">
        <v>95</v>
      </c>
      <c r="F3257">
        <v>247.2</v>
      </c>
      <c r="G3257">
        <v>86.9</v>
      </c>
      <c r="H3257">
        <v>89</v>
      </c>
      <c r="I3257">
        <v>2</v>
      </c>
      <c r="J3257" t="s">
        <v>16</v>
      </c>
      <c r="K3257" t="s">
        <v>28</v>
      </c>
      <c r="L3257" t="s">
        <v>22</v>
      </c>
      <c r="M3257">
        <v>8.1</v>
      </c>
      <c r="N3257">
        <v>18488.75</v>
      </c>
      <c r="O3257" t="s">
        <v>23</v>
      </c>
      <c r="P3257" t="str">
        <f t="shared" si="1725"/>
        <v>75+</v>
      </c>
      <c r="Q3257" t="str">
        <f>IF(PatientData[[#This Row],[bmi]]&lt;18.5,"Underweight",
IF(PatientData[[#This Row],[bmi]]&lt;25,"Normal",
IF(PatientData[[#This Row],[bmi]]&lt;30,"Overweight","Obese")))</f>
        <v>Overweight</v>
      </c>
      <c r="R3257" t="str">
        <f t="shared" si="1699"/>
        <v>High BP</v>
      </c>
      <c r="S3257" t="str">
        <f t="shared" si="1700"/>
        <v>High Cost</v>
      </c>
    </row>
    <row r="3258" spans="1:19" x14ac:dyDescent="0.3">
      <c r="A3258">
        <v>74</v>
      </c>
      <c r="B3258" t="s">
        <v>20</v>
      </c>
      <c r="C3258">
        <v>24.9</v>
      </c>
      <c r="D3258">
        <v>120</v>
      </c>
      <c r="E3258">
        <v>77</v>
      </c>
      <c r="F3258">
        <v>252</v>
      </c>
      <c r="G3258">
        <v>79.2</v>
      </c>
      <c r="H3258">
        <v>72</v>
      </c>
      <c r="I3258">
        <v>0</v>
      </c>
      <c r="J3258" t="s">
        <v>27</v>
      </c>
      <c r="K3258" t="s">
        <v>26</v>
      </c>
      <c r="L3258" t="s">
        <v>18</v>
      </c>
      <c r="M3258">
        <v>2.1</v>
      </c>
      <c r="N3258">
        <v>5208.7700000000004</v>
      </c>
      <c r="O3258" t="s">
        <v>19</v>
      </c>
      <c r="P3258" t="str">
        <f t="shared" ref="P3258" si="1726">IF(A3258&lt;30,"18-29",IF(A3258&lt;45,"30-44",IF(A3258&lt;60,"45-59",IF(A3258&lt;75,"60-74","75+"))))</f>
        <v>60-74</v>
      </c>
      <c r="Q3258" t="str">
        <f>IF(PatientData[[#This Row],[bmi]]&lt;18.5,"Underweight",
IF(PatientData[[#This Row],[bmi]]&lt;25,"Normal",
IF(PatientData[[#This Row],[bmi]]&lt;30,"Overweight","Obese")))</f>
        <v>Normal</v>
      </c>
      <c r="R3258" t="str">
        <f t="shared" si="1699"/>
        <v>High BP</v>
      </c>
      <c r="S3258" t="str">
        <f t="shared" si="1700"/>
        <v>Normal Cost</v>
      </c>
    </row>
    <row r="3259" spans="1:19" x14ac:dyDescent="0.3">
      <c r="A3259">
        <v>80</v>
      </c>
      <c r="B3259" t="s">
        <v>15</v>
      </c>
      <c r="C3259">
        <v>32.700000000000003</v>
      </c>
      <c r="D3259">
        <v>130</v>
      </c>
      <c r="E3259">
        <v>70</v>
      </c>
      <c r="F3259">
        <v>222.9</v>
      </c>
      <c r="G3259">
        <v>90.5</v>
      </c>
      <c r="H3259">
        <v>81</v>
      </c>
      <c r="I3259">
        <v>1</v>
      </c>
      <c r="J3259" t="s">
        <v>16</v>
      </c>
      <c r="K3259" t="s">
        <v>21</v>
      </c>
      <c r="L3259" t="s">
        <v>25</v>
      </c>
      <c r="M3259">
        <v>8</v>
      </c>
      <c r="N3259">
        <v>17072.89</v>
      </c>
      <c r="O3259" t="s">
        <v>19</v>
      </c>
      <c r="P3259" t="str">
        <f t="shared" ref="P3259:P3260" si="1727">IF(A3256&lt;30,"18-29",IF(A3256&lt;45,"30-44",IF(A3256&lt;60,"45-59",IF(A3256&lt;75,"60-74","75+"))))</f>
        <v>60-74</v>
      </c>
      <c r="Q3259" t="str">
        <f>IF(PatientData[[#This Row],[bmi]]&lt;18.5,"Underweight",
IF(PatientData[[#This Row],[bmi]]&lt;25,"Normal",
IF(PatientData[[#This Row],[bmi]]&lt;30,"Overweight","Obese")))</f>
        <v>Obese</v>
      </c>
      <c r="R3259" t="str">
        <f t="shared" si="1699"/>
        <v>High BP</v>
      </c>
      <c r="S3259" t="str">
        <f t="shared" si="1700"/>
        <v>High Cost</v>
      </c>
    </row>
    <row r="3260" spans="1:19" x14ac:dyDescent="0.3">
      <c r="A3260">
        <v>70</v>
      </c>
      <c r="B3260" t="s">
        <v>15</v>
      </c>
      <c r="C3260">
        <v>29</v>
      </c>
      <c r="D3260">
        <v>138</v>
      </c>
      <c r="E3260">
        <v>79</v>
      </c>
      <c r="F3260">
        <v>228.2</v>
      </c>
      <c r="G3260">
        <v>105.3</v>
      </c>
      <c r="H3260">
        <v>87</v>
      </c>
      <c r="I3260">
        <v>0</v>
      </c>
      <c r="J3260" t="s">
        <v>16</v>
      </c>
      <c r="K3260" t="s">
        <v>21</v>
      </c>
      <c r="L3260" t="s">
        <v>18</v>
      </c>
      <c r="M3260">
        <v>10.6</v>
      </c>
      <c r="N3260">
        <v>20590.36</v>
      </c>
      <c r="O3260" t="s">
        <v>19</v>
      </c>
      <c r="P3260" t="str">
        <f t="shared" si="1727"/>
        <v>75+</v>
      </c>
      <c r="Q3260" t="str">
        <f>IF(PatientData[[#This Row],[bmi]]&lt;18.5,"Underweight",
IF(PatientData[[#This Row],[bmi]]&lt;25,"Normal",
IF(PatientData[[#This Row],[bmi]]&lt;30,"Overweight","Obese")))</f>
        <v>Overweight</v>
      </c>
      <c r="R3260" t="str">
        <f t="shared" si="1699"/>
        <v>High BP</v>
      </c>
      <c r="S3260" t="str">
        <f t="shared" si="1700"/>
        <v>High Cost</v>
      </c>
    </row>
    <row r="3261" spans="1:19" x14ac:dyDescent="0.3">
      <c r="A3261">
        <v>64</v>
      </c>
      <c r="B3261" t="s">
        <v>20</v>
      </c>
      <c r="C3261">
        <v>25</v>
      </c>
      <c r="D3261">
        <v>126</v>
      </c>
      <c r="E3261">
        <v>76</v>
      </c>
      <c r="F3261">
        <v>216.4</v>
      </c>
      <c r="G3261">
        <v>129.80000000000001</v>
      </c>
      <c r="H3261">
        <v>85</v>
      </c>
      <c r="I3261">
        <v>3</v>
      </c>
      <c r="J3261" t="s">
        <v>24</v>
      </c>
      <c r="K3261" t="s">
        <v>26</v>
      </c>
      <c r="L3261" t="s">
        <v>25</v>
      </c>
      <c r="M3261">
        <v>2.7</v>
      </c>
      <c r="N3261">
        <v>5716.74</v>
      </c>
      <c r="O3261" t="s">
        <v>19</v>
      </c>
      <c r="P3261" t="str">
        <f t="shared" ref="P3261" si="1728">IF(A3261&lt;30,"18-29",IF(A3261&lt;45,"30-44",IF(A3261&lt;60,"45-59",IF(A3261&lt;75,"60-74","75+"))))</f>
        <v>60-74</v>
      </c>
      <c r="Q3261" t="str">
        <f>IF(PatientData[[#This Row],[bmi]]&lt;18.5,"Underweight",
IF(PatientData[[#This Row],[bmi]]&lt;25,"Normal",
IF(PatientData[[#This Row],[bmi]]&lt;30,"Overweight","Obese")))</f>
        <v>Overweight</v>
      </c>
      <c r="R3261" t="str">
        <f t="shared" si="1699"/>
        <v>High BP</v>
      </c>
      <c r="S3261" t="str">
        <f t="shared" si="1700"/>
        <v>Normal Cost</v>
      </c>
    </row>
    <row r="3262" spans="1:19" x14ac:dyDescent="0.3">
      <c r="A3262">
        <v>67</v>
      </c>
      <c r="B3262" t="s">
        <v>15</v>
      </c>
      <c r="C3262">
        <v>26.5</v>
      </c>
      <c r="D3262">
        <v>131</v>
      </c>
      <c r="E3262">
        <v>75</v>
      </c>
      <c r="F3262">
        <v>226.1</v>
      </c>
      <c r="G3262">
        <v>85.4</v>
      </c>
      <c r="H3262">
        <v>70</v>
      </c>
      <c r="I3262">
        <v>2</v>
      </c>
      <c r="J3262" t="s">
        <v>27</v>
      </c>
      <c r="K3262" t="s">
        <v>28</v>
      </c>
      <c r="L3262" t="s">
        <v>25</v>
      </c>
      <c r="M3262">
        <v>6.7</v>
      </c>
      <c r="N3262">
        <v>13071.27</v>
      </c>
      <c r="O3262" t="s">
        <v>19</v>
      </c>
      <c r="P3262" t="str">
        <f t="shared" ref="P3262" si="1729">IF(A3259&lt;30,"18-29",IF(A3259&lt;45,"30-44",IF(A3259&lt;60,"45-59",IF(A3259&lt;75,"60-74","75+"))))</f>
        <v>75+</v>
      </c>
      <c r="Q3262" t="str">
        <f>IF(PatientData[[#This Row],[bmi]]&lt;18.5,"Underweight",
IF(PatientData[[#This Row],[bmi]]&lt;25,"Normal",
IF(PatientData[[#This Row],[bmi]]&lt;30,"Overweight","Obese")))</f>
        <v>Overweight</v>
      </c>
      <c r="R3262" t="str">
        <f t="shared" si="1699"/>
        <v>High BP</v>
      </c>
      <c r="S3262" t="str">
        <f t="shared" si="1700"/>
        <v>Normal Cost</v>
      </c>
    </row>
    <row r="3263" spans="1:19" x14ac:dyDescent="0.3">
      <c r="A3263">
        <v>37</v>
      </c>
      <c r="B3263" t="s">
        <v>20</v>
      </c>
      <c r="C3263">
        <v>25</v>
      </c>
      <c r="D3263">
        <v>125</v>
      </c>
      <c r="E3263">
        <v>71</v>
      </c>
      <c r="F3263">
        <v>158.30000000000001</v>
      </c>
      <c r="G3263">
        <v>87</v>
      </c>
      <c r="H3263">
        <v>68</v>
      </c>
      <c r="I3263">
        <v>1</v>
      </c>
      <c r="J3263" t="s">
        <v>27</v>
      </c>
      <c r="K3263" t="s">
        <v>26</v>
      </c>
      <c r="L3263" t="s">
        <v>22</v>
      </c>
      <c r="M3263">
        <v>1.1000000000000001</v>
      </c>
      <c r="N3263">
        <v>3972.68</v>
      </c>
      <c r="O3263" t="s">
        <v>19</v>
      </c>
      <c r="P3263" t="str">
        <f t="shared" ref="P3263" si="1730">IF(A3263&lt;30,"18-29",IF(A3263&lt;45,"30-44",IF(A3263&lt;60,"45-59",IF(A3263&lt;75,"60-74","75+"))))</f>
        <v>30-44</v>
      </c>
      <c r="Q3263" t="str">
        <f>IF(PatientData[[#This Row],[bmi]]&lt;18.5,"Underweight",
IF(PatientData[[#This Row],[bmi]]&lt;25,"Normal",
IF(PatientData[[#This Row],[bmi]]&lt;30,"Overweight","Obese")))</f>
        <v>Overweight</v>
      </c>
      <c r="R3263" t="str">
        <f t="shared" si="1699"/>
        <v>High BP</v>
      </c>
      <c r="S3263" t="str">
        <f t="shared" si="1700"/>
        <v>Normal Cost</v>
      </c>
    </row>
    <row r="3264" spans="1:19" x14ac:dyDescent="0.3">
      <c r="A3264">
        <v>49</v>
      </c>
      <c r="B3264" t="s">
        <v>15</v>
      </c>
      <c r="C3264">
        <v>42.5</v>
      </c>
      <c r="D3264">
        <v>133</v>
      </c>
      <c r="E3264">
        <v>76</v>
      </c>
      <c r="F3264">
        <v>243.1</v>
      </c>
      <c r="G3264">
        <v>119.7</v>
      </c>
      <c r="H3264">
        <v>87</v>
      </c>
      <c r="I3264">
        <v>1</v>
      </c>
      <c r="J3264" t="s">
        <v>24</v>
      </c>
      <c r="K3264" t="s">
        <v>26</v>
      </c>
      <c r="L3264" t="s">
        <v>25</v>
      </c>
      <c r="M3264">
        <v>2.2999999999999998</v>
      </c>
      <c r="N3264">
        <v>6013.18</v>
      </c>
      <c r="O3264" t="s">
        <v>19</v>
      </c>
      <c r="P3264" t="str">
        <f t="shared" ref="P3264:P3265" si="1731">IF(A3261&lt;30,"18-29",IF(A3261&lt;45,"30-44",IF(A3261&lt;60,"45-59",IF(A3261&lt;75,"60-74","75+"))))</f>
        <v>60-74</v>
      </c>
      <c r="Q3264" t="str">
        <f>IF(PatientData[[#This Row],[bmi]]&lt;18.5,"Underweight",
IF(PatientData[[#This Row],[bmi]]&lt;25,"Normal",
IF(PatientData[[#This Row],[bmi]]&lt;30,"Overweight","Obese")))</f>
        <v>Obese</v>
      </c>
      <c r="R3264" t="str">
        <f t="shared" si="1699"/>
        <v>High BP</v>
      </c>
      <c r="S3264" t="str">
        <f t="shared" si="1700"/>
        <v>Normal Cost</v>
      </c>
    </row>
    <row r="3265" spans="1:19" x14ac:dyDescent="0.3">
      <c r="A3265">
        <v>63</v>
      </c>
      <c r="B3265" t="s">
        <v>15</v>
      </c>
      <c r="C3265">
        <v>24</v>
      </c>
      <c r="D3265">
        <v>132</v>
      </c>
      <c r="E3265">
        <v>76</v>
      </c>
      <c r="F3265">
        <v>213.4</v>
      </c>
      <c r="G3265">
        <v>114</v>
      </c>
      <c r="H3265">
        <v>86</v>
      </c>
      <c r="I3265">
        <v>5</v>
      </c>
      <c r="J3265" t="s">
        <v>27</v>
      </c>
      <c r="K3265" t="s">
        <v>21</v>
      </c>
      <c r="L3265" t="s">
        <v>18</v>
      </c>
      <c r="M3265">
        <v>4.5</v>
      </c>
      <c r="N3265">
        <v>10766.07</v>
      </c>
      <c r="O3265" t="s">
        <v>19</v>
      </c>
      <c r="P3265" t="str">
        <f t="shared" si="1731"/>
        <v>60-74</v>
      </c>
      <c r="Q3265" t="str">
        <f>IF(PatientData[[#This Row],[bmi]]&lt;18.5,"Underweight",
IF(PatientData[[#This Row],[bmi]]&lt;25,"Normal",
IF(PatientData[[#This Row],[bmi]]&lt;30,"Overweight","Obese")))</f>
        <v>Normal</v>
      </c>
      <c r="R3265" t="str">
        <f t="shared" si="1699"/>
        <v>High BP</v>
      </c>
      <c r="S3265" t="str">
        <f t="shared" si="1700"/>
        <v>Normal Cost</v>
      </c>
    </row>
    <row r="3266" spans="1:19" x14ac:dyDescent="0.3">
      <c r="A3266">
        <v>68</v>
      </c>
      <c r="B3266" t="s">
        <v>20</v>
      </c>
      <c r="C3266">
        <v>25</v>
      </c>
      <c r="D3266">
        <v>119</v>
      </c>
      <c r="E3266">
        <v>74</v>
      </c>
      <c r="F3266">
        <v>205.7</v>
      </c>
      <c r="G3266">
        <v>93.4</v>
      </c>
      <c r="H3266">
        <v>81</v>
      </c>
      <c r="I3266">
        <v>0</v>
      </c>
      <c r="J3266" t="s">
        <v>24</v>
      </c>
      <c r="K3266" t="s">
        <v>21</v>
      </c>
      <c r="L3266" t="s">
        <v>18</v>
      </c>
      <c r="M3266">
        <v>4.8</v>
      </c>
      <c r="N3266">
        <v>12350.82</v>
      </c>
      <c r="O3266" t="s">
        <v>19</v>
      </c>
      <c r="P3266" t="str">
        <f t="shared" ref="P3266" si="1732">IF(A3266&lt;30,"18-29",IF(A3266&lt;45,"30-44",IF(A3266&lt;60,"45-59",IF(A3266&lt;75,"60-74","75+"))))</f>
        <v>60-74</v>
      </c>
      <c r="Q3266" t="str">
        <f>IF(PatientData[[#This Row],[bmi]]&lt;18.5,"Underweight",
IF(PatientData[[#This Row],[bmi]]&lt;25,"Normal",
IF(PatientData[[#This Row],[bmi]]&lt;30,"Overweight","Obese")))</f>
        <v>Overweight</v>
      </c>
      <c r="R3266" t="str">
        <f t="shared" si="1699"/>
        <v>Normal BP</v>
      </c>
      <c r="S3266" t="str">
        <f t="shared" si="1700"/>
        <v>Normal Cost</v>
      </c>
    </row>
    <row r="3267" spans="1:19" x14ac:dyDescent="0.3">
      <c r="A3267">
        <v>60</v>
      </c>
      <c r="B3267" t="s">
        <v>15</v>
      </c>
      <c r="C3267">
        <v>31.3</v>
      </c>
      <c r="D3267">
        <v>129</v>
      </c>
      <c r="E3267">
        <v>82</v>
      </c>
      <c r="F3267">
        <v>246.1</v>
      </c>
      <c r="G3267">
        <v>122.6</v>
      </c>
      <c r="H3267">
        <v>69</v>
      </c>
      <c r="I3267">
        <v>1</v>
      </c>
      <c r="J3267" t="s">
        <v>27</v>
      </c>
      <c r="K3267" t="s">
        <v>21</v>
      </c>
      <c r="L3267" t="s">
        <v>25</v>
      </c>
      <c r="M3267">
        <v>3.6</v>
      </c>
      <c r="N3267">
        <v>7973.54</v>
      </c>
      <c r="O3267" t="s">
        <v>19</v>
      </c>
      <c r="P3267" t="str">
        <f t="shared" ref="P3267:P3268" si="1733">IF(A3264&lt;30,"18-29",IF(A3264&lt;45,"30-44",IF(A3264&lt;60,"45-59",IF(A3264&lt;75,"60-74","75+"))))</f>
        <v>45-59</v>
      </c>
      <c r="Q3267" t="str">
        <f>IF(PatientData[[#This Row],[bmi]]&lt;18.5,"Underweight",
IF(PatientData[[#This Row],[bmi]]&lt;25,"Normal",
IF(PatientData[[#This Row],[bmi]]&lt;30,"Overweight","Obese")))</f>
        <v>Obese</v>
      </c>
      <c r="R3267" t="str">
        <f t="shared" ref="R3267:R3330" si="1734">IF(AND(D3267&lt;120,E3267&lt;80),"Normal BP","High BP")</f>
        <v>High BP</v>
      </c>
      <c r="S3267" t="str">
        <f t="shared" ref="S3267:S3330" si="1735">IF(N3267&gt;15000,"High Cost","Normal Cost")</f>
        <v>Normal Cost</v>
      </c>
    </row>
    <row r="3268" spans="1:19" x14ac:dyDescent="0.3">
      <c r="A3268">
        <v>58</v>
      </c>
      <c r="B3268" t="s">
        <v>15</v>
      </c>
      <c r="C3268">
        <v>22.4</v>
      </c>
      <c r="D3268">
        <v>130</v>
      </c>
      <c r="E3268">
        <v>70</v>
      </c>
      <c r="F3268">
        <v>227.3</v>
      </c>
      <c r="G3268">
        <v>114.5</v>
      </c>
      <c r="H3268">
        <v>135</v>
      </c>
      <c r="I3268">
        <v>0</v>
      </c>
      <c r="J3268" t="s">
        <v>16</v>
      </c>
      <c r="K3268" t="s">
        <v>21</v>
      </c>
      <c r="L3268" t="s">
        <v>18</v>
      </c>
      <c r="M3268">
        <v>7.2</v>
      </c>
      <c r="N3268">
        <v>14938.24</v>
      </c>
      <c r="O3268" t="s">
        <v>19</v>
      </c>
      <c r="P3268" t="str">
        <f t="shared" si="1733"/>
        <v>60-74</v>
      </c>
      <c r="Q3268" t="str">
        <f>IF(PatientData[[#This Row],[bmi]]&lt;18.5,"Underweight",
IF(PatientData[[#This Row],[bmi]]&lt;25,"Normal",
IF(PatientData[[#This Row],[bmi]]&lt;30,"Overweight","Obese")))</f>
        <v>Normal</v>
      </c>
      <c r="R3268" t="str">
        <f t="shared" si="1734"/>
        <v>High BP</v>
      </c>
      <c r="S3268" t="str">
        <f t="shared" si="1735"/>
        <v>Normal Cost</v>
      </c>
    </row>
    <row r="3269" spans="1:19" x14ac:dyDescent="0.3">
      <c r="A3269">
        <v>46</v>
      </c>
      <c r="B3269" t="s">
        <v>20</v>
      </c>
      <c r="C3269">
        <v>25</v>
      </c>
      <c r="D3269">
        <v>127</v>
      </c>
      <c r="E3269">
        <v>72</v>
      </c>
      <c r="F3269">
        <v>212.7</v>
      </c>
      <c r="G3269">
        <v>140.69999999999999</v>
      </c>
      <c r="H3269">
        <v>82</v>
      </c>
      <c r="I3269">
        <v>1</v>
      </c>
      <c r="J3269" t="s">
        <v>24</v>
      </c>
      <c r="K3269" t="s">
        <v>17</v>
      </c>
      <c r="L3269" t="s">
        <v>18</v>
      </c>
      <c r="M3269">
        <v>8.3000000000000007</v>
      </c>
      <c r="N3269">
        <v>15233.72</v>
      </c>
      <c r="O3269" t="s">
        <v>19</v>
      </c>
      <c r="P3269" t="str">
        <f t="shared" ref="P3269:P3271" si="1736">IF(A3269&lt;30,"18-29",IF(A3269&lt;45,"30-44",IF(A3269&lt;60,"45-59",IF(A3269&lt;75,"60-74","75+"))))</f>
        <v>45-59</v>
      </c>
      <c r="Q3269" t="str">
        <f>IF(PatientData[[#This Row],[bmi]]&lt;18.5,"Underweight",
IF(PatientData[[#This Row],[bmi]]&lt;25,"Normal",
IF(PatientData[[#This Row],[bmi]]&lt;30,"Overweight","Obese")))</f>
        <v>Overweight</v>
      </c>
      <c r="R3269" t="str">
        <f t="shared" si="1734"/>
        <v>High BP</v>
      </c>
      <c r="S3269" t="str">
        <f t="shared" si="1735"/>
        <v>High Cost</v>
      </c>
    </row>
    <row r="3270" spans="1:19" x14ac:dyDescent="0.3">
      <c r="A3270">
        <v>52</v>
      </c>
      <c r="B3270" t="s">
        <v>20</v>
      </c>
      <c r="C3270">
        <v>25</v>
      </c>
      <c r="D3270">
        <v>119</v>
      </c>
      <c r="E3270">
        <v>80</v>
      </c>
      <c r="F3270">
        <v>238</v>
      </c>
      <c r="G3270">
        <v>80.7</v>
      </c>
      <c r="H3270">
        <v>80</v>
      </c>
      <c r="I3270">
        <v>3</v>
      </c>
      <c r="J3270" t="s">
        <v>27</v>
      </c>
      <c r="K3270" t="s">
        <v>21</v>
      </c>
      <c r="L3270" t="s">
        <v>25</v>
      </c>
      <c r="M3270">
        <v>6.6</v>
      </c>
      <c r="N3270">
        <v>11577.75</v>
      </c>
      <c r="O3270" t="s">
        <v>19</v>
      </c>
      <c r="P3270" t="str">
        <f t="shared" si="1736"/>
        <v>45-59</v>
      </c>
      <c r="Q3270" t="str">
        <f>IF(PatientData[[#This Row],[bmi]]&lt;18.5,"Underweight",
IF(PatientData[[#This Row],[bmi]]&lt;25,"Normal",
IF(PatientData[[#This Row],[bmi]]&lt;30,"Overweight","Obese")))</f>
        <v>Overweight</v>
      </c>
      <c r="R3270" t="str">
        <f t="shared" si="1734"/>
        <v>High BP</v>
      </c>
      <c r="S3270" t="str">
        <f t="shared" si="1735"/>
        <v>Normal Cost</v>
      </c>
    </row>
    <row r="3271" spans="1:19" x14ac:dyDescent="0.3">
      <c r="A3271">
        <v>55</v>
      </c>
      <c r="B3271" t="s">
        <v>20</v>
      </c>
      <c r="C3271">
        <v>25</v>
      </c>
      <c r="D3271">
        <v>126</v>
      </c>
      <c r="E3271">
        <v>74</v>
      </c>
      <c r="F3271">
        <v>208.7</v>
      </c>
      <c r="G3271">
        <v>90.9</v>
      </c>
      <c r="H3271">
        <v>62</v>
      </c>
      <c r="I3271">
        <v>1</v>
      </c>
      <c r="J3271" t="s">
        <v>27</v>
      </c>
      <c r="K3271" t="s">
        <v>21</v>
      </c>
      <c r="L3271" t="s">
        <v>18</v>
      </c>
      <c r="M3271">
        <v>5.0999999999999996</v>
      </c>
      <c r="N3271">
        <v>12804.85</v>
      </c>
      <c r="O3271" t="s">
        <v>19</v>
      </c>
      <c r="P3271" t="str">
        <f t="shared" si="1736"/>
        <v>45-59</v>
      </c>
      <c r="Q3271" t="str">
        <f>IF(PatientData[[#This Row],[bmi]]&lt;18.5,"Underweight",
IF(PatientData[[#This Row],[bmi]]&lt;25,"Normal",
IF(PatientData[[#This Row],[bmi]]&lt;30,"Overweight","Obese")))</f>
        <v>Overweight</v>
      </c>
      <c r="R3271" t="str">
        <f t="shared" si="1734"/>
        <v>High BP</v>
      </c>
      <c r="S3271" t="str">
        <f t="shared" si="1735"/>
        <v>Normal Cost</v>
      </c>
    </row>
    <row r="3272" spans="1:19" x14ac:dyDescent="0.3">
      <c r="A3272">
        <v>64</v>
      </c>
      <c r="B3272" t="s">
        <v>15</v>
      </c>
      <c r="C3272">
        <v>25.2</v>
      </c>
      <c r="D3272">
        <v>116</v>
      </c>
      <c r="E3272">
        <v>71</v>
      </c>
      <c r="F3272">
        <v>195.6</v>
      </c>
      <c r="G3272">
        <v>86.8</v>
      </c>
      <c r="H3272">
        <v>91</v>
      </c>
      <c r="I3272">
        <v>2</v>
      </c>
      <c r="J3272" t="s">
        <v>16</v>
      </c>
      <c r="K3272" t="s">
        <v>26</v>
      </c>
      <c r="L3272" t="s">
        <v>18</v>
      </c>
      <c r="M3272">
        <v>6.1</v>
      </c>
      <c r="N3272">
        <v>13427.01</v>
      </c>
      <c r="O3272" t="s">
        <v>19</v>
      </c>
      <c r="P3272" t="str">
        <f t="shared" ref="P3272:P3273" si="1737">IF(A3269&lt;30,"18-29",IF(A3269&lt;45,"30-44",IF(A3269&lt;60,"45-59",IF(A3269&lt;75,"60-74","75+"))))</f>
        <v>45-59</v>
      </c>
      <c r="Q3272" t="str">
        <f>IF(PatientData[[#This Row],[bmi]]&lt;18.5,"Underweight",
IF(PatientData[[#This Row],[bmi]]&lt;25,"Normal",
IF(PatientData[[#This Row],[bmi]]&lt;30,"Overweight","Obese")))</f>
        <v>Overweight</v>
      </c>
      <c r="R3272" t="str">
        <f t="shared" si="1734"/>
        <v>Normal BP</v>
      </c>
      <c r="S3272" t="str">
        <f t="shared" si="1735"/>
        <v>Normal Cost</v>
      </c>
    </row>
    <row r="3273" spans="1:19" x14ac:dyDescent="0.3">
      <c r="A3273">
        <v>56</v>
      </c>
      <c r="B3273" t="s">
        <v>15</v>
      </c>
      <c r="C3273">
        <v>37.299999999999997</v>
      </c>
      <c r="D3273">
        <v>127</v>
      </c>
      <c r="E3273">
        <v>75</v>
      </c>
      <c r="F3273">
        <v>276.7</v>
      </c>
      <c r="G3273">
        <v>121.2</v>
      </c>
      <c r="H3273">
        <v>100</v>
      </c>
      <c r="I3273">
        <v>1</v>
      </c>
      <c r="J3273" t="s">
        <v>16</v>
      </c>
      <c r="K3273" t="s">
        <v>21</v>
      </c>
      <c r="L3273" t="s">
        <v>25</v>
      </c>
      <c r="M3273">
        <v>8.3000000000000007</v>
      </c>
      <c r="N3273">
        <v>16218.71</v>
      </c>
      <c r="O3273" t="s">
        <v>19</v>
      </c>
      <c r="P3273" t="str">
        <f t="shared" si="1737"/>
        <v>45-59</v>
      </c>
      <c r="Q3273" t="str">
        <f>IF(PatientData[[#This Row],[bmi]]&lt;18.5,"Underweight",
IF(PatientData[[#This Row],[bmi]]&lt;25,"Normal",
IF(PatientData[[#This Row],[bmi]]&lt;30,"Overweight","Obese")))</f>
        <v>Obese</v>
      </c>
      <c r="R3273" t="str">
        <f t="shared" si="1734"/>
        <v>High BP</v>
      </c>
      <c r="S3273" t="str">
        <f t="shared" si="1735"/>
        <v>High Cost</v>
      </c>
    </row>
    <row r="3274" spans="1:19" x14ac:dyDescent="0.3">
      <c r="A3274">
        <v>53</v>
      </c>
      <c r="B3274" t="s">
        <v>20</v>
      </c>
      <c r="C3274">
        <v>25</v>
      </c>
      <c r="D3274">
        <v>126</v>
      </c>
      <c r="E3274">
        <v>71</v>
      </c>
      <c r="F3274">
        <v>209.9</v>
      </c>
      <c r="G3274">
        <v>93.4</v>
      </c>
      <c r="H3274">
        <v>83</v>
      </c>
      <c r="I3274">
        <v>0</v>
      </c>
      <c r="J3274" t="s">
        <v>16</v>
      </c>
      <c r="K3274" t="s">
        <v>28</v>
      </c>
      <c r="L3274" t="s">
        <v>22</v>
      </c>
      <c r="M3274">
        <v>9.3000000000000007</v>
      </c>
      <c r="N3274">
        <v>17954.099999999999</v>
      </c>
      <c r="O3274" t="s">
        <v>19</v>
      </c>
      <c r="P3274" t="str">
        <f t="shared" ref="P3274:P3278" si="1738">IF(A3274&lt;30,"18-29",IF(A3274&lt;45,"30-44",IF(A3274&lt;60,"45-59",IF(A3274&lt;75,"60-74","75+"))))</f>
        <v>45-59</v>
      </c>
      <c r="Q3274" t="str">
        <f>IF(PatientData[[#This Row],[bmi]]&lt;18.5,"Underweight",
IF(PatientData[[#This Row],[bmi]]&lt;25,"Normal",
IF(PatientData[[#This Row],[bmi]]&lt;30,"Overweight","Obese")))</f>
        <v>Overweight</v>
      </c>
      <c r="R3274" t="str">
        <f t="shared" si="1734"/>
        <v>High BP</v>
      </c>
      <c r="S3274" t="str">
        <f t="shared" si="1735"/>
        <v>High Cost</v>
      </c>
    </row>
    <row r="3275" spans="1:19" x14ac:dyDescent="0.3">
      <c r="A3275">
        <v>47</v>
      </c>
      <c r="B3275" t="s">
        <v>20</v>
      </c>
      <c r="C3275">
        <v>25</v>
      </c>
      <c r="D3275">
        <v>117</v>
      </c>
      <c r="E3275">
        <v>76</v>
      </c>
      <c r="F3275">
        <v>189.6</v>
      </c>
      <c r="G3275">
        <v>105.9</v>
      </c>
      <c r="H3275">
        <v>78</v>
      </c>
      <c r="I3275">
        <v>1</v>
      </c>
      <c r="J3275" t="s">
        <v>24</v>
      </c>
      <c r="K3275" t="s">
        <v>21</v>
      </c>
      <c r="L3275" t="s">
        <v>18</v>
      </c>
      <c r="M3275">
        <v>7.5</v>
      </c>
      <c r="N3275">
        <v>16108.66</v>
      </c>
      <c r="O3275" t="s">
        <v>19</v>
      </c>
      <c r="P3275" t="str">
        <f t="shared" si="1738"/>
        <v>45-59</v>
      </c>
      <c r="Q3275" t="str">
        <f>IF(PatientData[[#This Row],[bmi]]&lt;18.5,"Underweight",
IF(PatientData[[#This Row],[bmi]]&lt;25,"Normal",
IF(PatientData[[#This Row],[bmi]]&lt;30,"Overweight","Obese")))</f>
        <v>Overweight</v>
      </c>
      <c r="R3275" t="str">
        <f t="shared" si="1734"/>
        <v>Normal BP</v>
      </c>
      <c r="S3275" t="str">
        <f t="shared" si="1735"/>
        <v>High Cost</v>
      </c>
    </row>
    <row r="3276" spans="1:19" x14ac:dyDescent="0.3">
      <c r="A3276">
        <v>67</v>
      </c>
      <c r="B3276" t="s">
        <v>20</v>
      </c>
      <c r="C3276">
        <v>25</v>
      </c>
      <c r="D3276">
        <v>136</v>
      </c>
      <c r="E3276">
        <v>76</v>
      </c>
      <c r="F3276">
        <v>196.1</v>
      </c>
      <c r="G3276">
        <v>146.19999999999999</v>
      </c>
      <c r="H3276">
        <v>52</v>
      </c>
      <c r="I3276">
        <v>1</v>
      </c>
      <c r="J3276" t="s">
        <v>24</v>
      </c>
      <c r="K3276" t="s">
        <v>28</v>
      </c>
      <c r="L3276" t="s">
        <v>25</v>
      </c>
      <c r="M3276">
        <v>4.5</v>
      </c>
      <c r="N3276">
        <v>9733.69</v>
      </c>
      <c r="O3276" t="s">
        <v>19</v>
      </c>
      <c r="P3276" t="str">
        <f t="shared" si="1738"/>
        <v>60-74</v>
      </c>
      <c r="Q3276" t="str">
        <f>IF(PatientData[[#This Row],[bmi]]&lt;18.5,"Underweight",
IF(PatientData[[#This Row],[bmi]]&lt;25,"Normal",
IF(PatientData[[#This Row],[bmi]]&lt;30,"Overweight","Obese")))</f>
        <v>Overweight</v>
      </c>
      <c r="R3276" t="str">
        <f t="shared" si="1734"/>
        <v>High BP</v>
      </c>
      <c r="S3276" t="str">
        <f t="shared" si="1735"/>
        <v>Normal Cost</v>
      </c>
    </row>
    <row r="3277" spans="1:19" x14ac:dyDescent="0.3">
      <c r="A3277">
        <v>68</v>
      </c>
      <c r="B3277" t="s">
        <v>20</v>
      </c>
      <c r="C3277">
        <v>25</v>
      </c>
      <c r="D3277">
        <v>122</v>
      </c>
      <c r="E3277">
        <v>79</v>
      </c>
      <c r="F3277">
        <v>252</v>
      </c>
      <c r="G3277">
        <v>86.4</v>
      </c>
      <c r="H3277">
        <v>74</v>
      </c>
      <c r="I3277">
        <v>0</v>
      </c>
      <c r="J3277" t="s">
        <v>24</v>
      </c>
      <c r="K3277" t="s">
        <v>21</v>
      </c>
      <c r="L3277" t="s">
        <v>22</v>
      </c>
      <c r="M3277">
        <v>14.1</v>
      </c>
      <c r="N3277">
        <v>23969.919999999998</v>
      </c>
      <c r="O3277" t="s">
        <v>19</v>
      </c>
      <c r="P3277" t="str">
        <f t="shared" si="1738"/>
        <v>60-74</v>
      </c>
      <c r="Q3277" t="str">
        <f>IF(PatientData[[#This Row],[bmi]]&lt;18.5,"Underweight",
IF(PatientData[[#This Row],[bmi]]&lt;25,"Normal",
IF(PatientData[[#This Row],[bmi]]&lt;30,"Overweight","Obese")))</f>
        <v>Overweight</v>
      </c>
      <c r="R3277" t="str">
        <f t="shared" si="1734"/>
        <v>High BP</v>
      </c>
      <c r="S3277" t="str">
        <f t="shared" si="1735"/>
        <v>High Cost</v>
      </c>
    </row>
    <row r="3278" spans="1:19" x14ac:dyDescent="0.3">
      <c r="A3278">
        <v>53</v>
      </c>
      <c r="B3278" t="s">
        <v>20</v>
      </c>
      <c r="C3278">
        <v>25</v>
      </c>
      <c r="D3278">
        <v>116</v>
      </c>
      <c r="E3278">
        <v>72</v>
      </c>
      <c r="F3278">
        <v>222.2</v>
      </c>
      <c r="G3278">
        <v>84.8</v>
      </c>
      <c r="H3278">
        <v>87</v>
      </c>
      <c r="I3278">
        <v>4</v>
      </c>
      <c r="J3278" t="s">
        <v>16</v>
      </c>
      <c r="K3278" t="s">
        <v>21</v>
      </c>
      <c r="L3278" t="s">
        <v>25</v>
      </c>
      <c r="M3278">
        <v>11.1</v>
      </c>
      <c r="N3278">
        <v>26710.86</v>
      </c>
      <c r="O3278" t="s">
        <v>19</v>
      </c>
      <c r="P3278" t="str">
        <f t="shared" si="1738"/>
        <v>45-59</v>
      </c>
      <c r="Q3278" t="str">
        <f>IF(PatientData[[#This Row],[bmi]]&lt;18.5,"Underweight",
IF(PatientData[[#This Row],[bmi]]&lt;25,"Normal",
IF(PatientData[[#This Row],[bmi]]&lt;30,"Overweight","Obese")))</f>
        <v>Overweight</v>
      </c>
      <c r="R3278" t="str">
        <f t="shared" si="1734"/>
        <v>Normal BP</v>
      </c>
      <c r="S3278" t="str">
        <f t="shared" si="1735"/>
        <v>High Cost</v>
      </c>
    </row>
    <row r="3279" spans="1:19" x14ac:dyDescent="0.3">
      <c r="A3279">
        <v>24</v>
      </c>
      <c r="B3279" t="s">
        <v>15</v>
      </c>
      <c r="C3279">
        <v>22.6</v>
      </c>
      <c r="D3279">
        <v>111</v>
      </c>
      <c r="E3279">
        <v>65</v>
      </c>
      <c r="F3279">
        <v>180.2</v>
      </c>
      <c r="G3279">
        <v>130.4</v>
      </c>
      <c r="H3279">
        <v>94</v>
      </c>
      <c r="I3279">
        <v>1</v>
      </c>
      <c r="J3279" t="s">
        <v>24</v>
      </c>
      <c r="K3279" t="s">
        <v>17</v>
      </c>
      <c r="L3279" t="s">
        <v>18</v>
      </c>
      <c r="M3279">
        <v>2.4</v>
      </c>
      <c r="N3279">
        <v>5926.43</v>
      </c>
      <c r="O3279" t="s">
        <v>19</v>
      </c>
      <c r="P3279" t="str">
        <f t="shared" ref="P3279:P3280" si="1739">IF(A3276&lt;30,"18-29",IF(A3276&lt;45,"30-44",IF(A3276&lt;60,"45-59",IF(A3276&lt;75,"60-74","75+"))))</f>
        <v>60-74</v>
      </c>
      <c r="Q3279" t="str">
        <f>IF(PatientData[[#This Row],[bmi]]&lt;18.5,"Underweight",
IF(PatientData[[#This Row],[bmi]]&lt;25,"Normal",
IF(PatientData[[#This Row],[bmi]]&lt;30,"Overweight","Obese")))</f>
        <v>Normal</v>
      </c>
      <c r="R3279" t="str">
        <f t="shared" si="1734"/>
        <v>Normal BP</v>
      </c>
      <c r="S3279" t="str">
        <f t="shared" si="1735"/>
        <v>Normal Cost</v>
      </c>
    </row>
    <row r="3280" spans="1:19" x14ac:dyDescent="0.3">
      <c r="A3280">
        <v>28</v>
      </c>
      <c r="B3280" t="s">
        <v>15</v>
      </c>
      <c r="C3280">
        <v>28.3</v>
      </c>
      <c r="D3280">
        <v>143</v>
      </c>
      <c r="E3280">
        <v>90</v>
      </c>
      <c r="F3280">
        <v>208.3</v>
      </c>
      <c r="G3280">
        <v>121.8</v>
      </c>
      <c r="H3280">
        <v>81</v>
      </c>
      <c r="I3280">
        <v>0</v>
      </c>
      <c r="J3280" t="s">
        <v>24</v>
      </c>
      <c r="K3280" t="s">
        <v>26</v>
      </c>
      <c r="L3280" t="s">
        <v>22</v>
      </c>
      <c r="M3280">
        <v>5.9</v>
      </c>
      <c r="N3280">
        <v>11802.49</v>
      </c>
      <c r="O3280" t="s">
        <v>23</v>
      </c>
      <c r="P3280" t="str">
        <f t="shared" si="1739"/>
        <v>60-74</v>
      </c>
      <c r="Q3280" t="str">
        <f>IF(PatientData[[#This Row],[bmi]]&lt;18.5,"Underweight",
IF(PatientData[[#This Row],[bmi]]&lt;25,"Normal",
IF(PatientData[[#This Row],[bmi]]&lt;30,"Overweight","Obese")))</f>
        <v>Overweight</v>
      </c>
      <c r="R3280" t="str">
        <f t="shared" si="1734"/>
        <v>High BP</v>
      </c>
      <c r="S3280" t="str">
        <f t="shared" si="1735"/>
        <v>Normal Cost</v>
      </c>
    </row>
    <row r="3281" spans="1:19" x14ac:dyDescent="0.3">
      <c r="A3281">
        <v>95</v>
      </c>
      <c r="B3281" t="s">
        <v>20</v>
      </c>
      <c r="C3281">
        <v>25</v>
      </c>
      <c r="D3281">
        <v>137</v>
      </c>
      <c r="E3281">
        <v>82</v>
      </c>
      <c r="F3281">
        <v>260.5</v>
      </c>
      <c r="G3281">
        <v>89.5</v>
      </c>
      <c r="H3281">
        <v>69</v>
      </c>
      <c r="I3281">
        <v>1</v>
      </c>
      <c r="J3281" t="s">
        <v>27</v>
      </c>
      <c r="K3281" t="s">
        <v>26</v>
      </c>
      <c r="L3281" t="s">
        <v>18</v>
      </c>
      <c r="M3281">
        <v>6.3</v>
      </c>
      <c r="N3281">
        <v>12466.17</v>
      </c>
      <c r="O3281" t="s">
        <v>19</v>
      </c>
      <c r="P3281" t="str">
        <f t="shared" ref="P3281" si="1740">IF(A3281&lt;30,"18-29",IF(A3281&lt;45,"30-44",IF(A3281&lt;60,"45-59",IF(A3281&lt;75,"60-74","75+"))))</f>
        <v>75+</v>
      </c>
      <c r="Q3281" t="str">
        <f>IF(PatientData[[#This Row],[bmi]]&lt;18.5,"Underweight",
IF(PatientData[[#This Row],[bmi]]&lt;25,"Normal",
IF(PatientData[[#This Row],[bmi]]&lt;30,"Overweight","Obese")))</f>
        <v>Overweight</v>
      </c>
      <c r="R3281" t="str">
        <f t="shared" si="1734"/>
        <v>High BP</v>
      </c>
      <c r="S3281" t="str">
        <f t="shared" si="1735"/>
        <v>Normal Cost</v>
      </c>
    </row>
    <row r="3282" spans="1:19" x14ac:dyDescent="0.3">
      <c r="A3282">
        <v>73</v>
      </c>
      <c r="B3282" t="s">
        <v>15</v>
      </c>
      <c r="C3282">
        <v>27</v>
      </c>
      <c r="D3282">
        <v>118</v>
      </c>
      <c r="E3282">
        <v>66</v>
      </c>
      <c r="F3282">
        <v>259.8</v>
      </c>
      <c r="G3282">
        <v>105.4</v>
      </c>
      <c r="H3282">
        <v>68</v>
      </c>
      <c r="I3282">
        <v>0</v>
      </c>
      <c r="J3282" t="s">
        <v>27</v>
      </c>
      <c r="K3282" t="s">
        <v>21</v>
      </c>
      <c r="L3282" t="s">
        <v>18</v>
      </c>
      <c r="M3282">
        <v>10.3</v>
      </c>
      <c r="N3282">
        <v>23384.21</v>
      </c>
      <c r="O3282" t="s">
        <v>19</v>
      </c>
      <c r="P3282" t="str">
        <f t="shared" ref="P3282:P3283" si="1741">IF(A3279&lt;30,"18-29",IF(A3279&lt;45,"30-44",IF(A3279&lt;60,"45-59",IF(A3279&lt;75,"60-74","75+"))))</f>
        <v>18-29</v>
      </c>
      <c r="Q3282" t="str">
        <f>IF(PatientData[[#This Row],[bmi]]&lt;18.5,"Underweight",
IF(PatientData[[#This Row],[bmi]]&lt;25,"Normal",
IF(PatientData[[#This Row],[bmi]]&lt;30,"Overweight","Obese")))</f>
        <v>Overweight</v>
      </c>
      <c r="R3282" t="str">
        <f t="shared" si="1734"/>
        <v>Normal BP</v>
      </c>
      <c r="S3282" t="str">
        <f t="shared" si="1735"/>
        <v>High Cost</v>
      </c>
    </row>
    <row r="3283" spans="1:19" x14ac:dyDescent="0.3">
      <c r="A3283">
        <v>57</v>
      </c>
      <c r="B3283" t="s">
        <v>15</v>
      </c>
      <c r="C3283">
        <v>27.9</v>
      </c>
      <c r="D3283">
        <v>128</v>
      </c>
      <c r="E3283">
        <v>79</v>
      </c>
      <c r="F3283">
        <v>204.7</v>
      </c>
      <c r="G3283">
        <v>106.9</v>
      </c>
      <c r="H3283">
        <v>90</v>
      </c>
      <c r="I3283">
        <v>0</v>
      </c>
      <c r="J3283" t="s">
        <v>16</v>
      </c>
      <c r="K3283" t="s">
        <v>21</v>
      </c>
      <c r="L3283" t="s">
        <v>22</v>
      </c>
      <c r="M3283">
        <v>8.6</v>
      </c>
      <c r="N3283">
        <v>17465.830000000002</v>
      </c>
      <c r="O3283" t="s">
        <v>19</v>
      </c>
      <c r="P3283" t="str">
        <f t="shared" si="1741"/>
        <v>18-29</v>
      </c>
      <c r="Q3283" t="str">
        <f>IF(PatientData[[#This Row],[bmi]]&lt;18.5,"Underweight",
IF(PatientData[[#This Row],[bmi]]&lt;25,"Normal",
IF(PatientData[[#This Row],[bmi]]&lt;30,"Overweight","Obese")))</f>
        <v>Overweight</v>
      </c>
      <c r="R3283" t="str">
        <f t="shared" si="1734"/>
        <v>High BP</v>
      </c>
      <c r="S3283" t="str">
        <f t="shared" si="1735"/>
        <v>High Cost</v>
      </c>
    </row>
    <row r="3284" spans="1:19" x14ac:dyDescent="0.3">
      <c r="A3284">
        <v>75</v>
      </c>
      <c r="B3284" t="s">
        <v>20</v>
      </c>
      <c r="C3284">
        <v>25</v>
      </c>
      <c r="D3284">
        <v>125</v>
      </c>
      <c r="E3284">
        <v>76</v>
      </c>
      <c r="F3284">
        <v>242.8</v>
      </c>
      <c r="G3284">
        <v>216.3</v>
      </c>
      <c r="H3284">
        <v>80</v>
      </c>
      <c r="I3284">
        <v>1</v>
      </c>
      <c r="J3284" t="s">
        <v>24</v>
      </c>
      <c r="K3284" t="s">
        <v>21</v>
      </c>
      <c r="L3284" t="s">
        <v>18</v>
      </c>
      <c r="M3284">
        <v>6.9</v>
      </c>
      <c r="N3284">
        <v>13123.39</v>
      </c>
      <c r="O3284" t="s">
        <v>19</v>
      </c>
      <c r="P3284" t="str">
        <f t="shared" ref="P3284:P3285" si="1742">IF(A3284&lt;30,"18-29",IF(A3284&lt;45,"30-44",IF(A3284&lt;60,"45-59",IF(A3284&lt;75,"60-74","75+"))))</f>
        <v>75+</v>
      </c>
      <c r="Q3284" t="str">
        <f>IF(PatientData[[#This Row],[bmi]]&lt;18.5,"Underweight",
IF(PatientData[[#This Row],[bmi]]&lt;25,"Normal",
IF(PatientData[[#This Row],[bmi]]&lt;30,"Overweight","Obese")))</f>
        <v>Overweight</v>
      </c>
      <c r="R3284" t="str">
        <f t="shared" si="1734"/>
        <v>High BP</v>
      </c>
      <c r="S3284" t="str">
        <f t="shared" si="1735"/>
        <v>Normal Cost</v>
      </c>
    </row>
    <row r="3285" spans="1:19" x14ac:dyDescent="0.3">
      <c r="A3285">
        <v>67</v>
      </c>
      <c r="B3285" t="s">
        <v>20</v>
      </c>
      <c r="C3285">
        <v>25</v>
      </c>
      <c r="D3285">
        <v>117</v>
      </c>
      <c r="E3285">
        <v>68</v>
      </c>
      <c r="F3285">
        <v>215.3</v>
      </c>
      <c r="G3285">
        <v>153.9</v>
      </c>
      <c r="H3285">
        <v>63</v>
      </c>
      <c r="I3285">
        <v>0</v>
      </c>
      <c r="J3285" t="s">
        <v>27</v>
      </c>
      <c r="K3285" t="s">
        <v>17</v>
      </c>
      <c r="L3285" t="s">
        <v>18</v>
      </c>
      <c r="M3285">
        <v>2</v>
      </c>
      <c r="N3285">
        <v>4249.45</v>
      </c>
      <c r="O3285" t="s">
        <v>19</v>
      </c>
      <c r="P3285" t="str">
        <f t="shared" si="1742"/>
        <v>60-74</v>
      </c>
      <c r="Q3285" t="str">
        <f>IF(PatientData[[#This Row],[bmi]]&lt;18.5,"Underweight",
IF(PatientData[[#This Row],[bmi]]&lt;25,"Normal",
IF(PatientData[[#This Row],[bmi]]&lt;30,"Overweight","Obese")))</f>
        <v>Overweight</v>
      </c>
      <c r="R3285" t="str">
        <f t="shared" si="1734"/>
        <v>Normal BP</v>
      </c>
      <c r="S3285" t="str">
        <f t="shared" si="1735"/>
        <v>Normal Cost</v>
      </c>
    </row>
    <row r="3286" spans="1:19" x14ac:dyDescent="0.3">
      <c r="A3286">
        <v>75</v>
      </c>
      <c r="B3286" t="s">
        <v>15</v>
      </c>
      <c r="C3286">
        <v>22</v>
      </c>
      <c r="D3286">
        <v>131</v>
      </c>
      <c r="E3286">
        <v>84</v>
      </c>
      <c r="F3286">
        <v>201.8</v>
      </c>
      <c r="G3286">
        <v>96.8</v>
      </c>
      <c r="H3286">
        <v>71</v>
      </c>
      <c r="I3286">
        <v>0</v>
      </c>
      <c r="J3286" t="s">
        <v>24</v>
      </c>
      <c r="K3286" t="s">
        <v>28</v>
      </c>
      <c r="L3286" t="s">
        <v>25</v>
      </c>
      <c r="M3286">
        <v>5.8</v>
      </c>
      <c r="N3286">
        <v>13624.96</v>
      </c>
      <c r="O3286" t="s">
        <v>19</v>
      </c>
      <c r="P3286" t="str">
        <f t="shared" ref="P3286:P3288" si="1743">IF(A3283&lt;30,"18-29",IF(A3283&lt;45,"30-44",IF(A3283&lt;60,"45-59",IF(A3283&lt;75,"60-74","75+"))))</f>
        <v>45-59</v>
      </c>
      <c r="Q3286" t="str">
        <f>IF(PatientData[[#This Row],[bmi]]&lt;18.5,"Underweight",
IF(PatientData[[#This Row],[bmi]]&lt;25,"Normal",
IF(PatientData[[#This Row],[bmi]]&lt;30,"Overweight","Obese")))</f>
        <v>Normal</v>
      </c>
      <c r="R3286" t="str">
        <f t="shared" si="1734"/>
        <v>High BP</v>
      </c>
      <c r="S3286" t="str">
        <f t="shared" si="1735"/>
        <v>Normal Cost</v>
      </c>
    </row>
    <row r="3287" spans="1:19" x14ac:dyDescent="0.3">
      <c r="A3287">
        <v>67</v>
      </c>
      <c r="B3287" t="s">
        <v>15</v>
      </c>
      <c r="C3287">
        <v>23.7</v>
      </c>
      <c r="D3287">
        <v>111</v>
      </c>
      <c r="E3287">
        <v>74</v>
      </c>
      <c r="F3287">
        <v>238.5</v>
      </c>
      <c r="G3287">
        <v>75.900000000000006</v>
      </c>
      <c r="H3287">
        <v>89</v>
      </c>
      <c r="I3287">
        <v>0</v>
      </c>
      <c r="J3287" t="s">
        <v>27</v>
      </c>
      <c r="K3287" t="s">
        <v>26</v>
      </c>
      <c r="L3287" t="s">
        <v>22</v>
      </c>
      <c r="M3287">
        <v>4.0999999999999996</v>
      </c>
      <c r="N3287">
        <v>7992.97</v>
      </c>
      <c r="O3287" t="s">
        <v>19</v>
      </c>
      <c r="P3287" t="str">
        <f t="shared" si="1743"/>
        <v>75+</v>
      </c>
      <c r="Q3287" t="str">
        <f>IF(PatientData[[#This Row],[bmi]]&lt;18.5,"Underweight",
IF(PatientData[[#This Row],[bmi]]&lt;25,"Normal",
IF(PatientData[[#This Row],[bmi]]&lt;30,"Overweight","Obese")))</f>
        <v>Normal</v>
      </c>
      <c r="R3287" t="str">
        <f t="shared" si="1734"/>
        <v>Normal BP</v>
      </c>
      <c r="S3287" t="str">
        <f t="shared" si="1735"/>
        <v>Normal Cost</v>
      </c>
    </row>
    <row r="3288" spans="1:19" x14ac:dyDescent="0.3">
      <c r="A3288">
        <v>66</v>
      </c>
      <c r="B3288" t="s">
        <v>15</v>
      </c>
      <c r="C3288">
        <v>32.6</v>
      </c>
      <c r="D3288">
        <v>129</v>
      </c>
      <c r="E3288">
        <v>81</v>
      </c>
      <c r="F3288">
        <v>238</v>
      </c>
      <c r="G3288">
        <v>114.2</v>
      </c>
      <c r="H3288">
        <v>71</v>
      </c>
      <c r="I3288">
        <v>1</v>
      </c>
      <c r="J3288" t="s">
        <v>27</v>
      </c>
      <c r="K3288" t="s">
        <v>21</v>
      </c>
      <c r="L3288" t="s">
        <v>18</v>
      </c>
      <c r="M3288">
        <v>6.2</v>
      </c>
      <c r="N3288">
        <v>13405.57</v>
      </c>
      <c r="O3288" t="s">
        <v>19</v>
      </c>
      <c r="P3288" t="str">
        <f t="shared" si="1743"/>
        <v>60-74</v>
      </c>
      <c r="Q3288" t="str">
        <f>IF(PatientData[[#This Row],[bmi]]&lt;18.5,"Underweight",
IF(PatientData[[#This Row],[bmi]]&lt;25,"Normal",
IF(PatientData[[#This Row],[bmi]]&lt;30,"Overweight","Obese")))</f>
        <v>Obese</v>
      </c>
      <c r="R3288" t="str">
        <f t="shared" si="1734"/>
        <v>High BP</v>
      </c>
      <c r="S3288" t="str">
        <f t="shared" si="1735"/>
        <v>Normal Cost</v>
      </c>
    </row>
    <row r="3289" spans="1:19" x14ac:dyDescent="0.3">
      <c r="A3289">
        <v>51</v>
      </c>
      <c r="B3289" t="s">
        <v>20</v>
      </c>
      <c r="C3289">
        <v>25</v>
      </c>
      <c r="D3289">
        <v>130</v>
      </c>
      <c r="E3289">
        <v>71</v>
      </c>
      <c r="F3289">
        <v>216.4</v>
      </c>
      <c r="G3289">
        <v>137.80000000000001</v>
      </c>
      <c r="H3289">
        <v>96</v>
      </c>
      <c r="I3289">
        <v>0</v>
      </c>
      <c r="J3289" t="s">
        <v>16</v>
      </c>
      <c r="K3289" t="s">
        <v>17</v>
      </c>
      <c r="L3289" t="s">
        <v>25</v>
      </c>
      <c r="M3289">
        <v>7.1</v>
      </c>
      <c r="N3289">
        <v>11693.89</v>
      </c>
      <c r="O3289" t="s">
        <v>19</v>
      </c>
      <c r="P3289" t="str">
        <f t="shared" ref="P3289:P3290" si="1744">IF(A3289&lt;30,"18-29",IF(A3289&lt;45,"30-44",IF(A3289&lt;60,"45-59",IF(A3289&lt;75,"60-74","75+"))))</f>
        <v>45-59</v>
      </c>
      <c r="Q3289" t="str">
        <f>IF(PatientData[[#This Row],[bmi]]&lt;18.5,"Underweight",
IF(PatientData[[#This Row],[bmi]]&lt;25,"Normal",
IF(PatientData[[#This Row],[bmi]]&lt;30,"Overweight","Obese")))</f>
        <v>Overweight</v>
      </c>
      <c r="R3289" t="str">
        <f t="shared" si="1734"/>
        <v>High BP</v>
      </c>
      <c r="S3289" t="str">
        <f t="shared" si="1735"/>
        <v>Normal Cost</v>
      </c>
    </row>
    <row r="3290" spans="1:19" x14ac:dyDescent="0.3">
      <c r="A3290">
        <v>59</v>
      </c>
      <c r="B3290" t="s">
        <v>20</v>
      </c>
      <c r="C3290">
        <v>25</v>
      </c>
      <c r="D3290">
        <v>117</v>
      </c>
      <c r="E3290">
        <v>70</v>
      </c>
      <c r="F3290">
        <v>218.5</v>
      </c>
      <c r="G3290">
        <v>108.6</v>
      </c>
      <c r="H3290">
        <v>67</v>
      </c>
      <c r="I3290">
        <v>1</v>
      </c>
      <c r="J3290" t="s">
        <v>27</v>
      </c>
      <c r="K3290" t="s">
        <v>28</v>
      </c>
      <c r="L3290" t="s">
        <v>18</v>
      </c>
      <c r="M3290">
        <v>4.0999999999999996</v>
      </c>
      <c r="N3290">
        <v>10197.83</v>
      </c>
      <c r="O3290" t="s">
        <v>19</v>
      </c>
      <c r="P3290" t="str">
        <f t="shared" si="1744"/>
        <v>45-59</v>
      </c>
      <c r="Q3290" t="str">
        <f>IF(PatientData[[#This Row],[bmi]]&lt;18.5,"Underweight",
IF(PatientData[[#This Row],[bmi]]&lt;25,"Normal",
IF(PatientData[[#This Row],[bmi]]&lt;30,"Overweight","Obese")))</f>
        <v>Overweight</v>
      </c>
      <c r="R3290" t="str">
        <f t="shared" si="1734"/>
        <v>Normal BP</v>
      </c>
      <c r="S3290" t="str">
        <f t="shared" si="1735"/>
        <v>Normal Cost</v>
      </c>
    </row>
    <row r="3291" spans="1:19" x14ac:dyDescent="0.3">
      <c r="A3291">
        <v>50</v>
      </c>
      <c r="B3291" t="s">
        <v>15</v>
      </c>
      <c r="C3291">
        <v>12.8</v>
      </c>
      <c r="D3291">
        <v>131</v>
      </c>
      <c r="E3291">
        <v>81</v>
      </c>
      <c r="F3291">
        <v>221.4</v>
      </c>
      <c r="G3291">
        <v>140.69999999999999</v>
      </c>
      <c r="H3291">
        <v>84</v>
      </c>
      <c r="I3291">
        <v>2</v>
      </c>
      <c r="J3291" t="s">
        <v>16</v>
      </c>
      <c r="K3291" t="s">
        <v>26</v>
      </c>
      <c r="L3291" t="s">
        <v>25</v>
      </c>
      <c r="M3291">
        <v>5.5</v>
      </c>
      <c r="N3291">
        <v>11580.36</v>
      </c>
      <c r="O3291" t="s">
        <v>19</v>
      </c>
      <c r="P3291" t="str">
        <f t="shared" ref="P3291:P3292" si="1745">IF(A3288&lt;30,"18-29",IF(A3288&lt;45,"30-44",IF(A3288&lt;60,"45-59",IF(A3288&lt;75,"60-74","75+"))))</f>
        <v>60-74</v>
      </c>
      <c r="Q3291" t="str">
        <f>IF(PatientData[[#This Row],[bmi]]&lt;18.5,"Underweight",
IF(PatientData[[#This Row],[bmi]]&lt;25,"Normal",
IF(PatientData[[#This Row],[bmi]]&lt;30,"Overweight","Obese")))</f>
        <v>Underweight</v>
      </c>
      <c r="R3291" t="str">
        <f t="shared" si="1734"/>
        <v>High BP</v>
      </c>
      <c r="S3291" t="str">
        <f t="shared" si="1735"/>
        <v>Normal Cost</v>
      </c>
    </row>
    <row r="3292" spans="1:19" x14ac:dyDescent="0.3">
      <c r="A3292">
        <v>53</v>
      </c>
      <c r="B3292" t="s">
        <v>15</v>
      </c>
      <c r="C3292">
        <v>19.5</v>
      </c>
      <c r="D3292">
        <v>118</v>
      </c>
      <c r="E3292">
        <v>72</v>
      </c>
      <c r="F3292">
        <v>197.8</v>
      </c>
      <c r="G3292">
        <v>102.7</v>
      </c>
      <c r="H3292">
        <v>93</v>
      </c>
      <c r="I3292">
        <v>2</v>
      </c>
      <c r="J3292" t="s">
        <v>24</v>
      </c>
      <c r="K3292" t="s">
        <v>28</v>
      </c>
      <c r="L3292" t="s">
        <v>22</v>
      </c>
      <c r="M3292">
        <v>5.6</v>
      </c>
      <c r="N3292">
        <v>14018.71</v>
      </c>
      <c r="O3292" t="s">
        <v>19</v>
      </c>
      <c r="P3292" t="str">
        <f t="shared" si="1745"/>
        <v>45-59</v>
      </c>
      <c r="Q3292" t="str">
        <f>IF(PatientData[[#This Row],[bmi]]&lt;18.5,"Underweight",
IF(PatientData[[#This Row],[bmi]]&lt;25,"Normal",
IF(PatientData[[#This Row],[bmi]]&lt;30,"Overweight","Obese")))</f>
        <v>Normal</v>
      </c>
      <c r="R3292" t="str">
        <f t="shared" si="1734"/>
        <v>Normal BP</v>
      </c>
      <c r="S3292" t="str">
        <f t="shared" si="1735"/>
        <v>Normal Cost</v>
      </c>
    </row>
    <row r="3293" spans="1:19" x14ac:dyDescent="0.3">
      <c r="A3293">
        <v>40</v>
      </c>
      <c r="B3293" t="s">
        <v>20</v>
      </c>
      <c r="C3293">
        <v>25</v>
      </c>
      <c r="D3293">
        <v>90</v>
      </c>
      <c r="E3293">
        <v>60</v>
      </c>
      <c r="F3293">
        <v>198.6</v>
      </c>
      <c r="G3293">
        <v>115.4</v>
      </c>
      <c r="H3293">
        <v>84</v>
      </c>
      <c r="I3293">
        <v>3</v>
      </c>
      <c r="J3293" t="s">
        <v>16</v>
      </c>
      <c r="K3293" t="s">
        <v>21</v>
      </c>
      <c r="L3293" t="s">
        <v>22</v>
      </c>
      <c r="M3293">
        <v>8</v>
      </c>
      <c r="N3293">
        <v>17612.599999999999</v>
      </c>
      <c r="O3293" t="s">
        <v>19</v>
      </c>
      <c r="P3293" t="str">
        <f t="shared" ref="P3293" si="1746">IF(A3293&lt;30,"18-29",IF(A3293&lt;45,"30-44",IF(A3293&lt;60,"45-59",IF(A3293&lt;75,"60-74","75+"))))</f>
        <v>30-44</v>
      </c>
      <c r="Q3293" t="str">
        <f>IF(PatientData[[#This Row],[bmi]]&lt;18.5,"Underweight",
IF(PatientData[[#This Row],[bmi]]&lt;25,"Normal",
IF(PatientData[[#This Row],[bmi]]&lt;30,"Overweight","Obese")))</f>
        <v>Overweight</v>
      </c>
      <c r="R3293" t="str">
        <f t="shared" si="1734"/>
        <v>Normal BP</v>
      </c>
      <c r="S3293" t="str">
        <f t="shared" si="1735"/>
        <v>High Cost</v>
      </c>
    </row>
    <row r="3294" spans="1:19" x14ac:dyDescent="0.3">
      <c r="A3294">
        <v>58</v>
      </c>
      <c r="B3294" t="s">
        <v>15</v>
      </c>
      <c r="C3294">
        <v>31.9</v>
      </c>
      <c r="D3294">
        <v>120</v>
      </c>
      <c r="E3294">
        <v>80</v>
      </c>
      <c r="F3294">
        <v>255.7</v>
      </c>
      <c r="G3294">
        <v>93.9</v>
      </c>
      <c r="H3294">
        <v>69</v>
      </c>
      <c r="I3294">
        <v>1</v>
      </c>
      <c r="J3294" t="s">
        <v>24</v>
      </c>
      <c r="K3294" t="s">
        <v>26</v>
      </c>
      <c r="L3294" t="s">
        <v>22</v>
      </c>
      <c r="M3294">
        <v>3.2</v>
      </c>
      <c r="N3294">
        <v>6147.3</v>
      </c>
      <c r="O3294" t="s">
        <v>19</v>
      </c>
      <c r="P3294" t="str">
        <f t="shared" ref="P3294" si="1747">IF(A3291&lt;30,"18-29",IF(A3291&lt;45,"30-44",IF(A3291&lt;60,"45-59",IF(A3291&lt;75,"60-74","75+"))))</f>
        <v>45-59</v>
      </c>
      <c r="Q3294" t="str">
        <f>IF(PatientData[[#This Row],[bmi]]&lt;18.5,"Underweight",
IF(PatientData[[#This Row],[bmi]]&lt;25,"Normal",
IF(PatientData[[#This Row],[bmi]]&lt;30,"Overweight","Obese")))</f>
        <v>Obese</v>
      </c>
      <c r="R3294" t="str">
        <f t="shared" si="1734"/>
        <v>High BP</v>
      </c>
      <c r="S3294" t="str">
        <f t="shared" si="1735"/>
        <v>Normal Cost</v>
      </c>
    </row>
    <row r="3295" spans="1:19" x14ac:dyDescent="0.3">
      <c r="A3295">
        <v>74</v>
      </c>
      <c r="B3295" t="s">
        <v>20</v>
      </c>
      <c r="C3295">
        <v>25</v>
      </c>
      <c r="D3295">
        <v>111</v>
      </c>
      <c r="E3295">
        <v>65</v>
      </c>
      <c r="F3295">
        <v>217.1</v>
      </c>
      <c r="G3295">
        <v>97.5</v>
      </c>
      <c r="H3295">
        <v>94</v>
      </c>
      <c r="I3295">
        <v>2</v>
      </c>
      <c r="J3295" t="s">
        <v>16</v>
      </c>
      <c r="K3295" t="s">
        <v>21</v>
      </c>
      <c r="L3295" t="s">
        <v>25</v>
      </c>
      <c r="M3295">
        <v>12.9</v>
      </c>
      <c r="N3295">
        <v>29436.09</v>
      </c>
      <c r="O3295" t="s">
        <v>19</v>
      </c>
      <c r="P3295" t="str">
        <f t="shared" ref="P3295:P3296" si="1748">IF(A3295&lt;30,"18-29",IF(A3295&lt;45,"30-44",IF(A3295&lt;60,"45-59",IF(A3295&lt;75,"60-74","75+"))))</f>
        <v>60-74</v>
      </c>
      <c r="Q3295" t="str">
        <f>IF(PatientData[[#This Row],[bmi]]&lt;18.5,"Underweight",
IF(PatientData[[#This Row],[bmi]]&lt;25,"Normal",
IF(PatientData[[#This Row],[bmi]]&lt;30,"Overweight","Obese")))</f>
        <v>Overweight</v>
      </c>
      <c r="R3295" t="str">
        <f t="shared" si="1734"/>
        <v>Normal BP</v>
      </c>
      <c r="S3295" t="str">
        <f t="shared" si="1735"/>
        <v>High Cost</v>
      </c>
    </row>
    <row r="3296" spans="1:19" x14ac:dyDescent="0.3">
      <c r="A3296">
        <v>86</v>
      </c>
      <c r="B3296" t="s">
        <v>20</v>
      </c>
      <c r="C3296">
        <v>25</v>
      </c>
      <c r="D3296">
        <v>139</v>
      </c>
      <c r="E3296">
        <v>74</v>
      </c>
      <c r="F3296">
        <v>181.2</v>
      </c>
      <c r="G3296">
        <v>128.69999999999999</v>
      </c>
      <c r="H3296">
        <v>84</v>
      </c>
      <c r="I3296">
        <v>2</v>
      </c>
      <c r="J3296" t="s">
        <v>24</v>
      </c>
      <c r="K3296" t="s">
        <v>28</v>
      </c>
      <c r="L3296" t="s">
        <v>25</v>
      </c>
      <c r="M3296">
        <v>11.4</v>
      </c>
      <c r="N3296">
        <v>21143.37</v>
      </c>
      <c r="O3296" t="s">
        <v>19</v>
      </c>
      <c r="P3296" t="str">
        <f t="shared" si="1748"/>
        <v>75+</v>
      </c>
      <c r="Q3296" t="str">
        <f>IF(PatientData[[#This Row],[bmi]]&lt;18.5,"Underweight",
IF(PatientData[[#This Row],[bmi]]&lt;25,"Normal",
IF(PatientData[[#This Row],[bmi]]&lt;30,"Overweight","Obese")))</f>
        <v>Overweight</v>
      </c>
      <c r="R3296" t="str">
        <f t="shared" si="1734"/>
        <v>High BP</v>
      </c>
      <c r="S3296" t="str">
        <f t="shared" si="1735"/>
        <v>High Cost</v>
      </c>
    </row>
    <row r="3297" spans="1:19" x14ac:dyDescent="0.3">
      <c r="A3297">
        <v>71</v>
      </c>
      <c r="B3297" t="s">
        <v>15</v>
      </c>
      <c r="C3297">
        <v>32</v>
      </c>
      <c r="D3297">
        <v>164</v>
      </c>
      <c r="E3297">
        <v>101</v>
      </c>
      <c r="F3297">
        <v>244.8</v>
      </c>
      <c r="G3297">
        <v>174.3</v>
      </c>
      <c r="H3297">
        <v>91</v>
      </c>
      <c r="I3297">
        <v>1</v>
      </c>
      <c r="J3297" t="s">
        <v>16</v>
      </c>
      <c r="K3297" t="s">
        <v>26</v>
      </c>
      <c r="L3297" t="s">
        <v>18</v>
      </c>
      <c r="M3297">
        <v>7</v>
      </c>
      <c r="N3297">
        <v>14025.49</v>
      </c>
      <c r="O3297" t="s">
        <v>19</v>
      </c>
      <c r="P3297" t="str">
        <f t="shared" ref="P3297" si="1749">IF(A3294&lt;30,"18-29",IF(A3294&lt;45,"30-44",IF(A3294&lt;60,"45-59",IF(A3294&lt;75,"60-74","75+"))))</f>
        <v>45-59</v>
      </c>
      <c r="Q3297" t="str">
        <f>IF(PatientData[[#This Row],[bmi]]&lt;18.5,"Underweight",
IF(PatientData[[#This Row],[bmi]]&lt;25,"Normal",
IF(PatientData[[#This Row],[bmi]]&lt;30,"Overweight","Obese")))</f>
        <v>Obese</v>
      </c>
      <c r="R3297" t="str">
        <f t="shared" si="1734"/>
        <v>High BP</v>
      </c>
      <c r="S3297" t="str">
        <f t="shared" si="1735"/>
        <v>Normal Cost</v>
      </c>
    </row>
    <row r="3298" spans="1:19" x14ac:dyDescent="0.3">
      <c r="A3298">
        <v>69</v>
      </c>
      <c r="B3298" t="s">
        <v>20</v>
      </c>
      <c r="C3298">
        <v>25</v>
      </c>
      <c r="D3298">
        <v>144</v>
      </c>
      <c r="E3298">
        <v>80</v>
      </c>
      <c r="F3298">
        <v>227.8</v>
      </c>
      <c r="G3298">
        <v>84</v>
      </c>
      <c r="H3298">
        <v>70</v>
      </c>
      <c r="I3298">
        <v>2</v>
      </c>
      <c r="J3298" t="s">
        <v>24</v>
      </c>
      <c r="K3298" t="s">
        <v>21</v>
      </c>
      <c r="L3298" t="s">
        <v>25</v>
      </c>
      <c r="M3298">
        <v>6.1</v>
      </c>
      <c r="N3298">
        <v>11149.83</v>
      </c>
      <c r="O3298" t="s">
        <v>19</v>
      </c>
      <c r="P3298" t="str">
        <f t="shared" ref="P3298" si="1750">IF(A3298&lt;30,"18-29",IF(A3298&lt;45,"30-44",IF(A3298&lt;60,"45-59",IF(A3298&lt;75,"60-74","75+"))))</f>
        <v>60-74</v>
      </c>
      <c r="Q3298" t="str">
        <f>IF(PatientData[[#This Row],[bmi]]&lt;18.5,"Underweight",
IF(PatientData[[#This Row],[bmi]]&lt;25,"Normal",
IF(PatientData[[#This Row],[bmi]]&lt;30,"Overweight","Obese")))</f>
        <v>Overweight</v>
      </c>
      <c r="R3298" t="str">
        <f t="shared" si="1734"/>
        <v>High BP</v>
      </c>
      <c r="S3298" t="str">
        <f t="shared" si="1735"/>
        <v>Normal Cost</v>
      </c>
    </row>
    <row r="3299" spans="1:19" x14ac:dyDescent="0.3">
      <c r="A3299">
        <v>63</v>
      </c>
      <c r="B3299" t="s">
        <v>15</v>
      </c>
      <c r="C3299">
        <v>23.7</v>
      </c>
      <c r="D3299">
        <v>121</v>
      </c>
      <c r="E3299">
        <v>67</v>
      </c>
      <c r="F3299">
        <v>236.3</v>
      </c>
      <c r="G3299">
        <v>93.6</v>
      </c>
      <c r="H3299">
        <v>96</v>
      </c>
      <c r="I3299">
        <v>1</v>
      </c>
      <c r="J3299" t="s">
        <v>27</v>
      </c>
      <c r="K3299" t="s">
        <v>21</v>
      </c>
      <c r="L3299" t="s">
        <v>25</v>
      </c>
      <c r="M3299">
        <v>4.9000000000000004</v>
      </c>
      <c r="N3299">
        <v>12514.89</v>
      </c>
      <c r="O3299" t="s">
        <v>19</v>
      </c>
      <c r="P3299" t="str">
        <f t="shared" ref="P3299:P3300" si="1751">IF(A3296&lt;30,"18-29",IF(A3296&lt;45,"30-44",IF(A3296&lt;60,"45-59",IF(A3296&lt;75,"60-74","75+"))))</f>
        <v>75+</v>
      </c>
      <c r="Q3299" t="str">
        <f>IF(PatientData[[#This Row],[bmi]]&lt;18.5,"Underweight",
IF(PatientData[[#This Row],[bmi]]&lt;25,"Normal",
IF(PatientData[[#This Row],[bmi]]&lt;30,"Overweight","Obese")))</f>
        <v>Normal</v>
      </c>
      <c r="R3299" t="str">
        <f t="shared" si="1734"/>
        <v>High BP</v>
      </c>
      <c r="S3299" t="str">
        <f t="shared" si="1735"/>
        <v>Normal Cost</v>
      </c>
    </row>
    <row r="3300" spans="1:19" x14ac:dyDescent="0.3">
      <c r="A3300">
        <v>71</v>
      </c>
      <c r="B3300" t="s">
        <v>15</v>
      </c>
      <c r="C3300">
        <v>38.6</v>
      </c>
      <c r="D3300">
        <v>139</v>
      </c>
      <c r="E3300">
        <v>88</v>
      </c>
      <c r="F3300">
        <v>247.1</v>
      </c>
      <c r="G3300">
        <v>102.2</v>
      </c>
      <c r="H3300">
        <v>167</v>
      </c>
      <c r="I3300">
        <v>2</v>
      </c>
      <c r="J3300" t="s">
        <v>16</v>
      </c>
      <c r="K3300" t="s">
        <v>21</v>
      </c>
      <c r="L3300" t="s">
        <v>22</v>
      </c>
      <c r="M3300">
        <v>12.5</v>
      </c>
      <c r="N3300">
        <v>23125.9</v>
      </c>
      <c r="O3300" t="s">
        <v>19</v>
      </c>
      <c r="P3300" t="str">
        <f t="shared" si="1751"/>
        <v>60-74</v>
      </c>
      <c r="Q3300" t="str">
        <f>IF(PatientData[[#This Row],[bmi]]&lt;18.5,"Underweight",
IF(PatientData[[#This Row],[bmi]]&lt;25,"Normal",
IF(PatientData[[#This Row],[bmi]]&lt;30,"Overweight","Obese")))</f>
        <v>Obese</v>
      </c>
      <c r="R3300" t="str">
        <f t="shared" si="1734"/>
        <v>High BP</v>
      </c>
      <c r="S3300" t="str">
        <f t="shared" si="1735"/>
        <v>High Cost</v>
      </c>
    </row>
    <row r="3301" spans="1:19" x14ac:dyDescent="0.3">
      <c r="A3301">
        <v>64</v>
      </c>
      <c r="B3301" t="s">
        <v>20</v>
      </c>
      <c r="C3301">
        <v>25</v>
      </c>
      <c r="D3301">
        <v>113</v>
      </c>
      <c r="E3301">
        <v>70</v>
      </c>
      <c r="F3301">
        <v>216.5</v>
      </c>
      <c r="G3301">
        <v>88.4</v>
      </c>
      <c r="H3301">
        <v>73</v>
      </c>
      <c r="I3301">
        <v>0</v>
      </c>
      <c r="J3301" t="s">
        <v>27</v>
      </c>
      <c r="K3301" t="s">
        <v>26</v>
      </c>
      <c r="L3301" t="s">
        <v>25</v>
      </c>
      <c r="M3301">
        <v>4.5999999999999996</v>
      </c>
      <c r="N3301">
        <v>8293.43</v>
      </c>
      <c r="O3301" t="s">
        <v>19</v>
      </c>
      <c r="P3301" t="str">
        <f t="shared" ref="P3301" si="1752">IF(A3301&lt;30,"18-29",IF(A3301&lt;45,"30-44",IF(A3301&lt;60,"45-59",IF(A3301&lt;75,"60-74","75+"))))</f>
        <v>60-74</v>
      </c>
      <c r="Q3301" t="str">
        <f>IF(PatientData[[#This Row],[bmi]]&lt;18.5,"Underweight",
IF(PatientData[[#This Row],[bmi]]&lt;25,"Normal",
IF(PatientData[[#This Row],[bmi]]&lt;30,"Overweight","Obese")))</f>
        <v>Overweight</v>
      </c>
      <c r="R3301" t="str">
        <f t="shared" si="1734"/>
        <v>Normal BP</v>
      </c>
      <c r="S3301" t="str">
        <f t="shared" si="1735"/>
        <v>Normal Cost</v>
      </c>
    </row>
    <row r="3302" spans="1:19" x14ac:dyDescent="0.3">
      <c r="A3302">
        <v>68</v>
      </c>
      <c r="B3302" t="s">
        <v>15</v>
      </c>
      <c r="C3302">
        <v>20.100000000000001</v>
      </c>
      <c r="D3302">
        <v>113</v>
      </c>
      <c r="E3302">
        <v>72</v>
      </c>
      <c r="F3302">
        <v>227.2</v>
      </c>
      <c r="G3302">
        <v>94.6</v>
      </c>
      <c r="H3302">
        <v>65</v>
      </c>
      <c r="I3302">
        <v>2</v>
      </c>
      <c r="J3302" t="s">
        <v>24</v>
      </c>
      <c r="K3302" t="s">
        <v>21</v>
      </c>
      <c r="L3302" t="s">
        <v>25</v>
      </c>
      <c r="M3302">
        <v>4.5999999999999996</v>
      </c>
      <c r="N3302">
        <v>12200.37</v>
      </c>
      <c r="O3302" t="s">
        <v>19</v>
      </c>
      <c r="P3302" t="str">
        <f t="shared" ref="P3302" si="1753">IF(A3299&lt;30,"18-29",IF(A3299&lt;45,"30-44",IF(A3299&lt;60,"45-59",IF(A3299&lt;75,"60-74","75+"))))</f>
        <v>60-74</v>
      </c>
      <c r="Q3302" t="str">
        <f>IF(PatientData[[#This Row],[bmi]]&lt;18.5,"Underweight",
IF(PatientData[[#This Row],[bmi]]&lt;25,"Normal",
IF(PatientData[[#This Row],[bmi]]&lt;30,"Overweight","Obese")))</f>
        <v>Normal</v>
      </c>
      <c r="R3302" t="str">
        <f t="shared" si="1734"/>
        <v>Normal BP</v>
      </c>
      <c r="S3302" t="str">
        <f t="shared" si="1735"/>
        <v>Normal Cost</v>
      </c>
    </row>
    <row r="3303" spans="1:19" x14ac:dyDescent="0.3">
      <c r="A3303">
        <v>73</v>
      </c>
      <c r="B3303" t="s">
        <v>20</v>
      </c>
      <c r="C3303">
        <v>25</v>
      </c>
      <c r="D3303">
        <v>140</v>
      </c>
      <c r="E3303">
        <v>92</v>
      </c>
      <c r="F3303">
        <v>280.3</v>
      </c>
      <c r="G3303">
        <v>86.3</v>
      </c>
      <c r="H3303">
        <v>85</v>
      </c>
      <c r="I3303">
        <v>1</v>
      </c>
      <c r="J3303" t="s">
        <v>24</v>
      </c>
      <c r="K3303" t="s">
        <v>21</v>
      </c>
      <c r="L3303" t="s">
        <v>18</v>
      </c>
      <c r="M3303">
        <v>8.8000000000000007</v>
      </c>
      <c r="N3303">
        <v>18086.240000000002</v>
      </c>
      <c r="O3303" t="s">
        <v>19</v>
      </c>
      <c r="P3303" t="str">
        <f t="shared" ref="P3303:P3304" si="1754">IF(A3303&lt;30,"18-29",IF(A3303&lt;45,"30-44",IF(A3303&lt;60,"45-59",IF(A3303&lt;75,"60-74","75+"))))</f>
        <v>60-74</v>
      </c>
      <c r="Q3303" t="str">
        <f>IF(PatientData[[#This Row],[bmi]]&lt;18.5,"Underweight",
IF(PatientData[[#This Row],[bmi]]&lt;25,"Normal",
IF(PatientData[[#This Row],[bmi]]&lt;30,"Overweight","Obese")))</f>
        <v>Overweight</v>
      </c>
      <c r="R3303" t="str">
        <f t="shared" si="1734"/>
        <v>High BP</v>
      </c>
      <c r="S3303" t="str">
        <f t="shared" si="1735"/>
        <v>High Cost</v>
      </c>
    </row>
    <row r="3304" spans="1:19" x14ac:dyDescent="0.3">
      <c r="A3304">
        <v>86</v>
      </c>
      <c r="B3304" t="s">
        <v>20</v>
      </c>
      <c r="C3304">
        <v>25</v>
      </c>
      <c r="D3304">
        <v>117</v>
      </c>
      <c r="E3304">
        <v>67</v>
      </c>
      <c r="F3304">
        <v>234.2</v>
      </c>
      <c r="G3304">
        <v>90.3</v>
      </c>
      <c r="H3304">
        <v>73</v>
      </c>
      <c r="I3304">
        <v>0</v>
      </c>
      <c r="J3304" t="s">
        <v>27</v>
      </c>
      <c r="K3304" t="s">
        <v>21</v>
      </c>
      <c r="L3304" t="s">
        <v>18</v>
      </c>
      <c r="M3304">
        <v>3</v>
      </c>
      <c r="N3304">
        <v>9347.61</v>
      </c>
      <c r="O3304" t="s">
        <v>19</v>
      </c>
      <c r="P3304" t="str">
        <f t="shared" si="1754"/>
        <v>75+</v>
      </c>
      <c r="Q3304" t="str">
        <f>IF(PatientData[[#This Row],[bmi]]&lt;18.5,"Underweight",
IF(PatientData[[#This Row],[bmi]]&lt;25,"Normal",
IF(PatientData[[#This Row],[bmi]]&lt;30,"Overweight","Obese")))</f>
        <v>Overweight</v>
      </c>
      <c r="R3304" t="str">
        <f t="shared" si="1734"/>
        <v>Normal BP</v>
      </c>
      <c r="S3304" t="str">
        <f t="shared" si="1735"/>
        <v>Normal Cost</v>
      </c>
    </row>
    <row r="3305" spans="1:19" x14ac:dyDescent="0.3">
      <c r="A3305">
        <v>59</v>
      </c>
      <c r="B3305" t="s">
        <v>15</v>
      </c>
      <c r="C3305">
        <v>25.6</v>
      </c>
      <c r="D3305">
        <v>128</v>
      </c>
      <c r="E3305">
        <v>68</v>
      </c>
      <c r="F3305">
        <v>229.1</v>
      </c>
      <c r="G3305">
        <v>95.7</v>
      </c>
      <c r="H3305">
        <v>133</v>
      </c>
      <c r="I3305">
        <v>2</v>
      </c>
      <c r="J3305" t="s">
        <v>27</v>
      </c>
      <c r="K3305" t="s">
        <v>28</v>
      </c>
      <c r="L3305" t="s">
        <v>22</v>
      </c>
      <c r="M3305">
        <v>6.3</v>
      </c>
      <c r="N3305">
        <v>16747.97</v>
      </c>
      <c r="O3305" t="s">
        <v>19</v>
      </c>
      <c r="P3305" t="str">
        <f t="shared" ref="P3305:P3311" si="1755">IF(A3302&lt;30,"18-29",IF(A3302&lt;45,"30-44",IF(A3302&lt;60,"45-59",IF(A3302&lt;75,"60-74","75+"))))</f>
        <v>60-74</v>
      </c>
      <c r="Q3305" t="str">
        <f>IF(PatientData[[#This Row],[bmi]]&lt;18.5,"Underweight",
IF(PatientData[[#This Row],[bmi]]&lt;25,"Normal",
IF(PatientData[[#This Row],[bmi]]&lt;30,"Overweight","Obese")))</f>
        <v>Overweight</v>
      </c>
      <c r="R3305" t="str">
        <f t="shared" si="1734"/>
        <v>High BP</v>
      </c>
      <c r="S3305" t="str">
        <f t="shared" si="1735"/>
        <v>High Cost</v>
      </c>
    </row>
    <row r="3306" spans="1:19" x14ac:dyDescent="0.3">
      <c r="A3306">
        <v>49</v>
      </c>
      <c r="B3306" t="s">
        <v>15</v>
      </c>
      <c r="C3306">
        <v>24.4</v>
      </c>
      <c r="D3306">
        <v>120</v>
      </c>
      <c r="E3306">
        <v>66</v>
      </c>
      <c r="F3306">
        <v>196.3</v>
      </c>
      <c r="G3306">
        <v>124.4</v>
      </c>
      <c r="H3306">
        <v>90</v>
      </c>
      <c r="I3306">
        <v>2</v>
      </c>
      <c r="J3306" t="s">
        <v>24</v>
      </c>
      <c r="K3306" t="s">
        <v>17</v>
      </c>
      <c r="L3306" t="s">
        <v>18</v>
      </c>
      <c r="M3306">
        <v>7</v>
      </c>
      <c r="N3306">
        <v>12685.48</v>
      </c>
      <c r="O3306" t="s">
        <v>19</v>
      </c>
      <c r="P3306" t="str">
        <f t="shared" si="1755"/>
        <v>60-74</v>
      </c>
      <c r="Q3306" t="str">
        <f>IF(PatientData[[#This Row],[bmi]]&lt;18.5,"Underweight",
IF(PatientData[[#This Row],[bmi]]&lt;25,"Normal",
IF(PatientData[[#This Row],[bmi]]&lt;30,"Overweight","Obese")))</f>
        <v>Normal</v>
      </c>
      <c r="R3306" t="str">
        <f t="shared" si="1734"/>
        <v>High BP</v>
      </c>
      <c r="S3306" t="str">
        <f t="shared" si="1735"/>
        <v>Normal Cost</v>
      </c>
    </row>
    <row r="3307" spans="1:19" x14ac:dyDescent="0.3">
      <c r="A3307">
        <v>72</v>
      </c>
      <c r="B3307" t="s">
        <v>15</v>
      </c>
      <c r="C3307">
        <v>23.5</v>
      </c>
      <c r="D3307">
        <v>135</v>
      </c>
      <c r="E3307">
        <v>78</v>
      </c>
      <c r="F3307">
        <v>230.6</v>
      </c>
      <c r="G3307">
        <v>94.5</v>
      </c>
      <c r="H3307">
        <v>79</v>
      </c>
      <c r="I3307">
        <v>1</v>
      </c>
      <c r="J3307" t="s">
        <v>24</v>
      </c>
      <c r="K3307" t="s">
        <v>26</v>
      </c>
      <c r="L3307" t="s">
        <v>18</v>
      </c>
      <c r="M3307">
        <v>8.6999999999999993</v>
      </c>
      <c r="N3307">
        <v>13654.39</v>
      </c>
      <c r="O3307" t="s">
        <v>19</v>
      </c>
      <c r="P3307" t="str">
        <f t="shared" si="1755"/>
        <v>75+</v>
      </c>
      <c r="Q3307" t="str">
        <f>IF(PatientData[[#This Row],[bmi]]&lt;18.5,"Underweight",
IF(PatientData[[#This Row],[bmi]]&lt;25,"Normal",
IF(PatientData[[#This Row],[bmi]]&lt;30,"Overweight","Obese")))</f>
        <v>Normal</v>
      </c>
      <c r="R3307" t="str">
        <f t="shared" si="1734"/>
        <v>High BP</v>
      </c>
      <c r="S3307" t="str">
        <f t="shared" si="1735"/>
        <v>Normal Cost</v>
      </c>
    </row>
    <row r="3308" spans="1:19" x14ac:dyDescent="0.3">
      <c r="A3308">
        <v>74</v>
      </c>
      <c r="B3308" t="s">
        <v>15</v>
      </c>
      <c r="C3308">
        <v>25.9</v>
      </c>
      <c r="D3308">
        <v>147</v>
      </c>
      <c r="E3308">
        <v>88</v>
      </c>
      <c r="F3308">
        <v>229.1</v>
      </c>
      <c r="G3308">
        <v>104.1</v>
      </c>
      <c r="H3308">
        <v>167</v>
      </c>
      <c r="I3308">
        <v>0</v>
      </c>
      <c r="J3308" t="s">
        <v>24</v>
      </c>
      <c r="K3308" t="s">
        <v>28</v>
      </c>
      <c r="L3308" t="s">
        <v>22</v>
      </c>
      <c r="M3308">
        <v>4.7</v>
      </c>
      <c r="N3308">
        <v>10568.66</v>
      </c>
      <c r="O3308" t="s">
        <v>19</v>
      </c>
      <c r="P3308" t="str">
        <f t="shared" si="1755"/>
        <v>45-59</v>
      </c>
      <c r="Q3308" t="str">
        <f>IF(PatientData[[#This Row],[bmi]]&lt;18.5,"Underweight",
IF(PatientData[[#This Row],[bmi]]&lt;25,"Normal",
IF(PatientData[[#This Row],[bmi]]&lt;30,"Overweight","Obese")))</f>
        <v>Overweight</v>
      </c>
      <c r="R3308" t="str">
        <f t="shared" si="1734"/>
        <v>High BP</v>
      </c>
      <c r="S3308" t="str">
        <f t="shared" si="1735"/>
        <v>Normal Cost</v>
      </c>
    </row>
    <row r="3309" spans="1:19" x14ac:dyDescent="0.3">
      <c r="A3309">
        <v>76</v>
      </c>
      <c r="B3309" t="s">
        <v>15</v>
      </c>
      <c r="C3309">
        <v>24.1</v>
      </c>
      <c r="D3309">
        <v>137</v>
      </c>
      <c r="E3309">
        <v>79</v>
      </c>
      <c r="F3309">
        <v>195.1</v>
      </c>
      <c r="G3309">
        <v>140.5</v>
      </c>
      <c r="H3309">
        <v>85</v>
      </c>
      <c r="I3309">
        <v>0</v>
      </c>
      <c r="J3309" t="s">
        <v>27</v>
      </c>
      <c r="K3309" t="s">
        <v>21</v>
      </c>
      <c r="L3309" t="s">
        <v>18</v>
      </c>
      <c r="M3309">
        <v>5.8</v>
      </c>
      <c r="N3309">
        <v>13688.41</v>
      </c>
      <c r="O3309" t="s">
        <v>19</v>
      </c>
      <c r="P3309" t="str">
        <f t="shared" si="1755"/>
        <v>45-59</v>
      </c>
      <c r="Q3309" t="str">
        <f>IF(PatientData[[#This Row],[bmi]]&lt;18.5,"Underweight",
IF(PatientData[[#This Row],[bmi]]&lt;25,"Normal",
IF(PatientData[[#This Row],[bmi]]&lt;30,"Overweight","Obese")))</f>
        <v>Normal</v>
      </c>
      <c r="R3309" t="str">
        <f t="shared" si="1734"/>
        <v>High BP</v>
      </c>
      <c r="S3309" t="str">
        <f t="shared" si="1735"/>
        <v>Normal Cost</v>
      </c>
    </row>
    <row r="3310" spans="1:19" x14ac:dyDescent="0.3">
      <c r="A3310">
        <v>50</v>
      </c>
      <c r="B3310" t="s">
        <v>15</v>
      </c>
      <c r="C3310">
        <v>31.1</v>
      </c>
      <c r="D3310">
        <v>116</v>
      </c>
      <c r="E3310">
        <v>69</v>
      </c>
      <c r="F3310">
        <v>163.80000000000001</v>
      </c>
      <c r="G3310">
        <v>100</v>
      </c>
      <c r="H3310">
        <v>67</v>
      </c>
      <c r="I3310">
        <v>1</v>
      </c>
      <c r="J3310" t="s">
        <v>27</v>
      </c>
      <c r="K3310" t="s">
        <v>26</v>
      </c>
      <c r="L3310" t="s">
        <v>22</v>
      </c>
      <c r="M3310">
        <v>5.8</v>
      </c>
      <c r="N3310">
        <v>11612.66</v>
      </c>
      <c r="O3310" t="s">
        <v>23</v>
      </c>
      <c r="P3310" t="str">
        <f t="shared" si="1755"/>
        <v>60-74</v>
      </c>
      <c r="Q3310" t="str">
        <f>IF(PatientData[[#This Row],[bmi]]&lt;18.5,"Underweight",
IF(PatientData[[#This Row],[bmi]]&lt;25,"Normal",
IF(PatientData[[#This Row],[bmi]]&lt;30,"Overweight","Obese")))</f>
        <v>Obese</v>
      </c>
      <c r="R3310" t="str">
        <f t="shared" si="1734"/>
        <v>Normal BP</v>
      </c>
      <c r="S3310" t="str">
        <f t="shared" si="1735"/>
        <v>Normal Cost</v>
      </c>
    </row>
    <row r="3311" spans="1:19" x14ac:dyDescent="0.3">
      <c r="A3311">
        <v>67</v>
      </c>
      <c r="B3311" t="s">
        <v>15</v>
      </c>
      <c r="C3311">
        <v>27.3</v>
      </c>
      <c r="D3311">
        <v>110</v>
      </c>
      <c r="E3311">
        <v>63</v>
      </c>
      <c r="F3311">
        <v>269.60000000000002</v>
      </c>
      <c r="G3311">
        <v>119.4</v>
      </c>
      <c r="H3311">
        <v>72</v>
      </c>
      <c r="I3311">
        <v>1</v>
      </c>
      <c r="J3311" t="s">
        <v>24</v>
      </c>
      <c r="K3311" t="s">
        <v>17</v>
      </c>
      <c r="L3311" t="s">
        <v>25</v>
      </c>
      <c r="M3311">
        <v>9.4</v>
      </c>
      <c r="N3311">
        <v>15931.12</v>
      </c>
      <c r="O3311" t="s">
        <v>19</v>
      </c>
      <c r="P3311" t="str">
        <f t="shared" si="1755"/>
        <v>60-74</v>
      </c>
      <c r="Q3311" t="str">
        <f>IF(PatientData[[#This Row],[bmi]]&lt;18.5,"Underweight",
IF(PatientData[[#This Row],[bmi]]&lt;25,"Normal",
IF(PatientData[[#This Row],[bmi]]&lt;30,"Overweight","Obese")))</f>
        <v>Overweight</v>
      </c>
      <c r="R3311" t="str">
        <f t="shared" si="1734"/>
        <v>Normal BP</v>
      </c>
      <c r="S3311" t="str">
        <f t="shared" si="1735"/>
        <v>High Cost</v>
      </c>
    </row>
    <row r="3312" spans="1:19" x14ac:dyDescent="0.3">
      <c r="A3312">
        <v>56</v>
      </c>
      <c r="B3312" t="s">
        <v>20</v>
      </c>
      <c r="C3312">
        <v>25</v>
      </c>
      <c r="D3312">
        <v>129</v>
      </c>
      <c r="E3312">
        <v>89</v>
      </c>
      <c r="F3312">
        <v>230.2</v>
      </c>
      <c r="G3312">
        <v>86.6</v>
      </c>
      <c r="H3312">
        <v>76</v>
      </c>
      <c r="I3312">
        <v>0</v>
      </c>
      <c r="J3312" t="s">
        <v>24</v>
      </c>
      <c r="K3312" t="s">
        <v>26</v>
      </c>
      <c r="L3312" t="s">
        <v>25</v>
      </c>
      <c r="M3312">
        <v>2.2000000000000002</v>
      </c>
      <c r="N3312">
        <v>4538.8900000000003</v>
      </c>
      <c r="O3312" t="s">
        <v>19</v>
      </c>
      <c r="P3312" t="str">
        <f t="shared" ref="P3312:P3314" si="1756">IF(A3312&lt;30,"18-29",IF(A3312&lt;45,"30-44",IF(A3312&lt;60,"45-59",IF(A3312&lt;75,"60-74","75+"))))</f>
        <v>45-59</v>
      </c>
      <c r="Q3312" t="str">
        <f>IF(PatientData[[#This Row],[bmi]]&lt;18.5,"Underweight",
IF(PatientData[[#This Row],[bmi]]&lt;25,"Normal",
IF(PatientData[[#This Row],[bmi]]&lt;30,"Overweight","Obese")))</f>
        <v>Overweight</v>
      </c>
      <c r="R3312" t="str">
        <f t="shared" si="1734"/>
        <v>High BP</v>
      </c>
      <c r="S3312" t="str">
        <f t="shared" si="1735"/>
        <v>Normal Cost</v>
      </c>
    </row>
    <row r="3313" spans="1:19" x14ac:dyDescent="0.3">
      <c r="A3313">
        <v>73</v>
      </c>
      <c r="B3313" t="s">
        <v>20</v>
      </c>
      <c r="C3313">
        <v>25</v>
      </c>
      <c r="D3313">
        <v>115</v>
      </c>
      <c r="E3313">
        <v>77</v>
      </c>
      <c r="F3313">
        <v>219</v>
      </c>
      <c r="G3313">
        <v>89.1</v>
      </c>
      <c r="H3313">
        <v>64</v>
      </c>
      <c r="I3313">
        <v>0</v>
      </c>
      <c r="J3313" t="s">
        <v>16</v>
      </c>
      <c r="K3313" t="s">
        <v>21</v>
      </c>
      <c r="L3313" t="s">
        <v>18</v>
      </c>
      <c r="M3313">
        <v>17.5</v>
      </c>
      <c r="N3313">
        <v>40112.93</v>
      </c>
      <c r="O3313" t="s">
        <v>19</v>
      </c>
      <c r="P3313" t="str">
        <f t="shared" si="1756"/>
        <v>60-74</v>
      </c>
      <c r="Q3313" t="str">
        <f>IF(PatientData[[#This Row],[bmi]]&lt;18.5,"Underweight",
IF(PatientData[[#This Row],[bmi]]&lt;25,"Normal",
IF(PatientData[[#This Row],[bmi]]&lt;30,"Overweight","Obese")))</f>
        <v>Overweight</v>
      </c>
      <c r="R3313" t="str">
        <f t="shared" si="1734"/>
        <v>Normal BP</v>
      </c>
      <c r="S3313" t="str">
        <f t="shared" si="1735"/>
        <v>High Cost</v>
      </c>
    </row>
    <row r="3314" spans="1:19" x14ac:dyDescent="0.3">
      <c r="A3314">
        <v>72</v>
      </c>
      <c r="B3314" t="s">
        <v>20</v>
      </c>
      <c r="C3314">
        <v>25</v>
      </c>
      <c r="D3314">
        <v>126</v>
      </c>
      <c r="E3314">
        <v>73</v>
      </c>
      <c r="F3314">
        <v>210.7</v>
      </c>
      <c r="G3314">
        <v>115.8</v>
      </c>
      <c r="H3314">
        <v>84</v>
      </c>
      <c r="I3314">
        <v>2</v>
      </c>
      <c r="J3314" t="s">
        <v>16</v>
      </c>
      <c r="K3314" t="s">
        <v>28</v>
      </c>
      <c r="L3314" t="s">
        <v>22</v>
      </c>
      <c r="M3314">
        <v>35</v>
      </c>
      <c r="N3314">
        <v>61078.01</v>
      </c>
      <c r="O3314" t="s">
        <v>23</v>
      </c>
      <c r="P3314" t="str">
        <f t="shared" si="1756"/>
        <v>60-74</v>
      </c>
      <c r="Q3314" t="str">
        <f>IF(PatientData[[#This Row],[bmi]]&lt;18.5,"Underweight",
IF(PatientData[[#This Row],[bmi]]&lt;25,"Normal",
IF(PatientData[[#This Row],[bmi]]&lt;30,"Overweight","Obese")))</f>
        <v>Overweight</v>
      </c>
      <c r="R3314" t="str">
        <f t="shared" si="1734"/>
        <v>High BP</v>
      </c>
      <c r="S3314" t="str">
        <f t="shared" si="1735"/>
        <v>High Cost</v>
      </c>
    </row>
    <row r="3315" spans="1:19" x14ac:dyDescent="0.3">
      <c r="A3315">
        <v>65</v>
      </c>
      <c r="B3315" t="s">
        <v>15</v>
      </c>
      <c r="C3315">
        <v>24.6</v>
      </c>
      <c r="D3315">
        <v>134</v>
      </c>
      <c r="E3315">
        <v>83</v>
      </c>
      <c r="F3315">
        <v>208.5</v>
      </c>
      <c r="G3315">
        <v>88.4</v>
      </c>
      <c r="H3315">
        <v>66</v>
      </c>
      <c r="I3315">
        <v>2</v>
      </c>
      <c r="J3315" t="s">
        <v>24</v>
      </c>
      <c r="K3315" t="s">
        <v>21</v>
      </c>
      <c r="L3315" t="s">
        <v>18</v>
      </c>
      <c r="M3315">
        <v>4.5</v>
      </c>
      <c r="N3315">
        <v>10934.02</v>
      </c>
      <c r="O3315" t="s">
        <v>19</v>
      </c>
      <c r="P3315" t="str">
        <f t="shared" ref="P3315:P3316" si="1757">IF(A3312&lt;30,"18-29",IF(A3312&lt;45,"30-44",IF(A3312&lt;60,"45-59",IF(A3312&lt;75,"60-74","75+"))))</f>
        <v>45-59</v>
      </c>
      <c r="Q3315" t="str">
        <f>IF(PatientData[[#This Row],[bmi]]&lt;18.5,"Underweight",
IF(PatientData[[#This Row],[bmi]]&lt;25,"Normal",
IF(PatientData[[#This Row],[bmi]]&lt;30,"Overweight","Obese")))</f>
        <v>Normal</v>
      </c>
      <c r="R3315" t="str">
        <f t="shared" si="1734"/>
        <v>High BP</v>
      </c>
      <c r="S3315" t="str">
        <f t="shared" si="1735"/>
        <v>Normal Cost</v>
      </c>
    </row>
    <row r="3316" spans="1:19" x14ac:dyDescent="0.3">
      <c r="A3316">
        <v>63</v>
      </c>
      <c r="B3316" t="s">
        <v>15</v>
      </c>
      <c r="C3316">
        <v>21</v>
      </c>
      <c r="D3316">
        <v>119</v>
      </c>
      <c r="E3316">
        <v>75</v>
      </c>
      <c r="F3316">
        <v>253.7</v>
      </c>
      <c r="G3316">
        <v>112.9</v>
      </c>
      <c r="H3316">
        <v>68</v>
      </c>
      <c r="I3316">
        <v>1</v>
      </c>
      <c r="J3316" t="s">
        <v>24</v>
      </c>
      <c r="K3316" t="s">
        <v>21</v>
      </c>
      <c r="L3316" t="s">
        <v>25</v>
      </c>
      <c r="M3316">
        <v>9</v>
      </c>
      <c r="N3316">
        <v>17028.849999999999</v>
      </c>
      <c r="O3316" t="s">
        <v>19</v>
      </c>
      <c r="P3316" t="str">
        <f t="shared" si="1757"/>
        <v>60-74</v>
      </c>
      <c r="Q3316" t="str">
        <f>IF(PatientData[[#This Row],[bmi]]&lt;18.5,"Underweight",
IF(PatientData[[#This Row],[bmi]]&lt;25,"Normal",
IF(PatientData[[#This Row],[bmi]]&lt;30,"Overweight","Obese")))</f>
        <v>Normal</v>
      </c>
      <c r="R3316" t="str">
        <f t="shared" si="1734"/>
        <v>Normal BP</v>
      </c>
      <c r="S3316" t="str">
        <f t="shared" si="1735"/>
        <v>High Cost</v>
      </c>
    </row>
    <row r="3317" spans="1:19" x14ac:dyDescent="0.3">
      <c r="A3317">
        <v>45</v>
      </c>
      <c r="B3317" t="s">
        <v>20</v>
      </c>
      <c r="C3317">
        <v>25</v>
      </c>
      <c r="D3317">
        <v>98</v>
      </c>
      <c r="E3317">
        <v>60</v>
      </c>
      <c r="F3317">
        <v>212.9</v>
      </c>
      <c r="G3317">
        <v>78.7</v>
      </c>
      <c r="H3317">
        <v>75</v>
      </c>
      <c r="I3317">
        <v>2</v>
      </c>
      <c r="J3317" t="s">
        <v>27</v>
      </c>
      <c r="K3317" t="s">
        <v>21</v>
      </c>
      <c r="L3317" t="s">
        <v>22</v>
      </c>
      <c r="M3317">
        <v>3.4</v>
      </c>
      <c r="N3317">
        <v>9759.67</v>
      </c>
      <c r="O3317" t="s">
        <v>23</v>
      </c>
      <c r="P3317" t="str">
        <f t="shared" ref="P3317" si="1758">IF(A3317&lt;30,"18-29",IF(A3317&lt;45,"30-44",IF(A3317&lt;60,"45-59",IF(A3317&lt;75,"60-74","75+"))))</f>
        <v>45-59</v>
      </c>
      <c r="Q3317" t="str">
        <f>IF(PatientData[[#This Row],[bmi]]&lt;18.5,"Underweight",
IF(PatientData[[#This Row],[bmi]]&lt;25,"Normal",
IF(PatientData[[#This Row],[bmi]]&lt;30,"Overweight","Obese")))</f>
        <v>Overweight</v>
      </c>
      <c r="R3317" t="str">
        <f t="shared" si="1734"/>
        <v>Normal BP</v>
      </c>
      <c r="S3317" t="str">
        <f t="shared" si="1735"/>
        <v>Normal Cost</v>
      </c>
    </row>
    <row r="3318" spans="1:19" x14ac:dyDescent="0.3">
      <c r="A3318">
        <v>52</v>
      </c>
      <c r="B3318" t="s">
        <v>15</v>
      </c>
      <c r="C3318">
        <v>25.9</v>
      </c>
      <c r="D3318">
        <v>130</v>
      </c>
      <c r="E3318">
        <v>69</v>
      </c>
      <c r="F3318">
        <v>178.8</v>
      </c>
      <c r="G3318">
        <v>127.2</v>
      </c>
      <c r="H3318">
        <v>81</v>
      </c>
      <c r="I3318">
        <v>2</v>
      </c>
      <c r="J3318" t="s">
        <v>16</v>
      </c>
      <c r="K3318" t="s">
        <v>17</v>
      </c>
      <c r="L3318" t="s">
        <v>25</v>
      </c>
      <c r="M3318">
        <v>10.199999999999999</v>
      </c>
      <c r="N3318">
        <v>20456.37</v>
      </c>
      <c r="O3318" t="s">
        <v>19</v>
      </c>
      <c r="P3318" t="str">
        <f t="shared" ref="P3318:P3319" si="1759">IF(A3315&lt;30,"18-29",IF(A3315&lt;45,"30-44",IF(A3315&lt;60,"45-59",IF(A3315&lt;75,"60-74","75+"))))</f>
        <v>60-74</v>
      </c>
      <c r="Q3318" t="str">
        <f>IF(PatientData[[#This Row],[bmi]]&lt;18.5,"Underweight",
IF(PatientData[[#This Row],[bmi]]&lt;25,"Normal",
IF(PatientData[[#This Row],[bmi]]&lt;30,"Overweight","Obese")))</f>
        <v>Overweight</v>
      </c>
      <c r="R3318" t="str">
        <f t="shared" si="1734"/>
        <v>High BP</v>
      </c>
      <c r="S3318" t="str">
        <f t="shared" si="1735"/>
        <v>High Cost</v>
      </c>
    </row>
    <row r="3319" spans="1:19" x14ac:dyDescent="0.3">
      <c r="A3319">
        <v>62</v>
      </c>
      <c r="B3319" t="s">
        <v>15</v>
      </c>
      <c r="C3319">
        <v>10.7</v>
      </c>
      <c r="D3319">
        <v>121</v>
      </c>
      <c r="E3319">
        <v>74</v>
      </c>
      <c r="F3319">
        <v>233.2</v>
      </c>
      <c r="G3319">
        <v>140.80000000000001</v>
      </c>
      <c r="H3319">
        <v>81</v>
      </c>
      <c r="I3319">
        <v>2</v>
      </c>
      <c r="J3319" t="s">
        <v>24</v>
      </c>
      <c r="K3319" t="s">
        <v>17</v>
      </c>
      <c r="L3319" t="s">
        <v>25</v>
      </c>
      <c r="M3319">
        <v>13.1</v>
      </c>
      <c r="N3319">
        <v>22884.400000000001</v>
      </c>
      <c r="O3319" t="s">
        <v>19</v>
      </c>
      <c r="P3319" t="str">
        <f t="shared" si="1759"/>
        <v>60-74</v>
      </c>
      <c r="Q3319" t="str">
        <f>IF(PatientData[[#This Row],[bmi]]&lt;18.5,"Underweight",
IF(PatientData[[#This Row],[bmi]]&lt;25,"Normal",
IF(PatientData[[#This Row],[bmi]]&lt;30,"Overweight","Obese")))</f>
        <v>Underweight</v>
      </c>
      <c r="R3319" t="str">
        <f t="shared" si="1734"/>
        <v>High BP</v>
      </c>
      <c r="S3319" t="str">
        <f t="shared" si="1735"/>
        <v>High Cost</v>
      </c>
    </row>
    <row r="3320" spans="1:19" x14ac:dyDescent="0.3">
      <c r="A3320">
        <v>81</v>
      </c>
      <c r="B3320" t="s">
        <v>20</v>
      </c>
      <c r="C3320">
        <v>25</v>
      </c>
      <c r="D3320">
        <v>115</v>
      </c>
      <c r="E3320">
        <v>76</v>
      </c>
      <c r="F3320">
        <v>268.10000000000002</v>
      </c>
      <c r="G3320">
        <v>80.3</v>
      </c>
      <c r="H3320">
        <v>67</v>
      </c>
      <c r="I3320">
        <v>2</v>
      </c>
      <c r="J3320" t="s">
        <v>16</v>
      </c>
      <c r="K3320" t="s">
        <v>26</v>
      </c>
      <c r="L3320" t="s">
        <v>25</v>
      </c>
      <c r="M3320">
        <v>5.9</v>
      </c>
      <c r="N3320">
        <v>12583.6</v>
      </c>
      <c r="O3320" t="s">
        <v>19</v>
      </c>
      <c r="P3320" t="str">
        <f t="shared" ref="P3320:P3322" si="1760">IF(A3320&lt;30,"18-29",IF(A3320&lt;45,"30-44",IF(A3320&lt;60,"45-59",IF(A3320&lt;75,"60-74","75+"))))</f>
        <v>75+</v>
      </c>
      <c r="Q3320" t="str">
        <f>IF(PatientData[[#This Row],[bmi]]&lt;18.5,"Underweight",
IF(PatientData[[#This Row],[bmi]]&lt;25,"Normal",
IF(PatientData[[#This Row],[bmi]]&lt;30,"Overweight","Obese")))</f>
        <v>Overweight</v>
      </c>
      <c r="R3320" t="str">
        <f t="shared" si="1734"/>
        <v>Normal BP</v>
      </c>
      <c r="S3320" t="str">
        <f t="shared" si="1735"/>
        <v>Normal Cost</v>
      </c>
    </row>
    <row r="3321" spans="1:19" x14ac:dyDescent="0.3">
      <c r="A3321">
        <v>70</v>
      </c>
      <c r="B3321" t="s">
        <v>20</v>
      </c>
      <c r="C3321">
        <v>25</v>
      </c>
      <c r="D3321">
        <v>123</v>
      </c>
      <c r="E3321">
        <v>71</v>
      </c>
      <c r="F3321">
        <v>225.8</v>
      </c>
      <c r="G3321">
        <v>108.1</v>
      </c>
      <c r="H3321">
        <v>91</v>
      </c>
      <c r="I3321">
        <v>1</v>
      </c>
      <c r="J3321" t="s">
        <v>16</v>
      </c>
      <c r="K3321" t="s">
        <v>26</v>
      </c>
      <c r="L3321" t="s">
        <v>18</v>
      </c>
      <c r="M3321">
        <v>6.3</v>
      </c>
      <c r="N3321">
        <v>15258.72</v>
      </c>
      <c r="O3321" t="s">
        <v>23</v>
      </c>
      <c r="P3321" t="str">
        <f t="shared" si="1760"/>
        <v>60-74</v>
      </c>
      <c r="Q3321" t="str">
        <f>IF(PatientData[[#This Row],[bmi]]&lt;18.5,"Underweight",
IF(PatientData[[#This Row],[bmi]]&lt;25,"Normal",
IF(PatientData[[#This Row],[bmi]]&lt;30,"Overweight","Obese")))</f>
        <v>Overweight</v>
      </c>
      <c r="R3321" t="str">
        <f t="shared" si="1734"/>
        <v>High BP</v>
      </c>
      <c r="S3321" t="str">
        <f t="shared" si="1735"/>
        <v>High Cost</v>
      </c>
    </row>
    <row r="3322" spans="1:19" x14ac:dyDescent="0.3">
      <c r="A3322">
        <v>66</v>
      </c>
      <c r="B3322" t="s">
        <v>20</v>
      </c>
      <c r="C3322">
        <v>25</v>
      </c>
      <c r="D3322">
        <v>125</v>
      </c>
      <c r="E3322">
        <v>80</v>
      </c>
      <c r="F3322">
        <v>249.4</v>
      </c>
      <c r="G3322">
        <v>93.7</v>
      </c>
      <c r="H3322">
        <v>67</v>
      </c>
      <c r="I3322">
        <v>0</v>
      </c>
      <c r="J3322" t="s">
        <v>16</v>
      </c>
      <c r="K3322" t="s">
        <v>28</v>
      </c>
      <c r="L3322" t="s">
        <v>25</v>
      </c>
      <c r="M3322">
        <v>7.2</v>
      </c>
      <c r="N3322">
        <v>17192.349999999999</v>
      </c>
      <c r="O3322" t="s">
        <v>19</v>
      </c>
      <c r="P3322" t="str">
        <f t="shared" si="1760"/>
        <v>60-74</v>
      </c>
      <c r="Q3322" t="str">
        <f>IF(PatientData[[#This Row],[bmi]]&lt;18.5,"Underweight",
IF(PatientData[[#This Row],[bmi]]&lt;25,"Normal",
IF(PatientData[[#This Row],[bmi]]&lt;30,"Overweight","Obese")))</f>
        <v>Overweight</v>
      </c>
      <c r="R3322" t="str">
        <f t="shared" si="1734"/>
        <v>High BP</v>
      </c>
      <c r="S3322" t="str">
        <f t="shared" si="1735"/>
        <v>High Cost</v>
      </c>
    </row>
    <row r="3323" spans="1:19" x14ac:dyDescent="0.3">
      <c r="A3323">
        <v>76</v>
      </c>
      <c r="B3323" t="s">
        <v>15</v>
      </c>
      <c r="C3323">
        <v>22.7</v>
      </c>
      <c r="D3323">
        <v>137</v>
      </c>
      <c r="E3323">
        <v>81</v>
      </c>
      <c r="F3323">
        <v>219</v>
      </c>
      <c r="G3323">
        <v>134.19999999999999</v>
      </c>
      <c r="H3323">
        <v>80</v>
      </c>
      <c r="I3323">
        <v>1</v>
      </c>
      <c r="J3323" t="s">
        <v>16</v>
      </c>
      <c r="K3323" t="s">
        <v>26</v>
      </c>
      <c r="L3323" t="s">
        <v>18</v>
      </c>
      <c r="M3323">
        <v>7.8</v>
      </c>
      <c r="N3323">
        <v>13698.19</v>
      </c>
      <c r="O3323" t="s">
        <v>19</v>
      </c>
      <c r="P3323" t="str">
        <f t="shared" ref="P3323" si="1761">IF(A3320&lt;30,"18-29",IF(A3320&lt;45,"30-44",IF(A3320&lt;60,"45-59",IF(A3320&lt;75,"60-74","75+"))))</f>
        <v>75+</v>
      </c>
      <c r="Q3323" t="str">
        <f>IF(PatientData[[#This Row],[bmi]]&lt;18.5,"Underweight",
IF(PatientData[[#This Row],[bmi]]&lt;25,"Normal",
IF(PatientData[[#This Row],[bmi]]&lt;30,"Overweight","Obese")))</f>
        <v>Normal</v>
      </c>
      <c r="R3323" t="str">
        <f t="shared" si="1734"/>
        <v>High BP</v>
      </c>
      <c r="S3323" t="str">
        <f t="shared" si="1735"/>
        <v>Normal Cost</v>
      </c>
    </row>
    <row r="3324" spans="1:19" x14ac:dyDescent="0.3">
      <c r="A3324">
        <v>48</v>
      </c>
      <c r="B3324" t="s">
        <v>20</v>
      </c>
      <c r="C3324">
        <v>25</v>
      </c>
      <c r="D3324">
        <v>120</v>
      </c>
      <c r="E3324">
        <v>74</v>
      </c>
      <c r="F3324">
        <v>175.1</v>
      </c>
      <c r="G3324">
        <v>87.4</v>
      </c>
      <c r="H3324">
        <v>94</v>
      </c>
      <c r="I3324">
        <v>1</v>
      </c>
      <c r="J3324" t="s">
        <v>16</v>
      </c>
      <c r="K3324" t="s">
        <v>28</v>
      </c>
      <c r="L3324" t="s">
        <v>18</v>
      </c>
      <c r="M3324">
        <v>7.4</v>
      </c>
      <c r="N3324">
        <v>19829.79</v>
      </c>
      <c r="O3324" t="s">
        <v>19</v>
      </c>
      <c r="P3324" t="str">
        <f t="shared" ref="P3324:P3329" si="1762">IF(A3324&lt;30,"18-29",IF(A3324&lt;45,"30-44",IF(A3324&lt;60,"45-59",IF(A3324&lt;75,"60-74","75+"))))</f>
        <v>45-59</v>
      </c>
      <c r="Q3324" t="str">
        <f>IF(PatientData[[#This Row],[bmi]]&lt;18.5,"Underweight",
IF(PatientData[[#This Row],[bmi]]&lt;25,"Normal",
IF(PatientData[[#This Row],[bmi]]&lt;30,"Overweight","Obese")))</f>
        <v>Overweight</v>
      </c>
      <c r="R3324" t="str">
        <f t="shared" si="1734"/>
        <v>High BP</v>
      </c>
      <c r="S3324" t="str">
        <f t="shared" si="1735"/>
        <v>High Cost</v>
      </c>
    </row>
    <row r="3325" spans="1:19" x14ac:dyDescent="0.3">
      <c r="A3325">
        <v>62</v>
      </c>
      <c r="B3325" t="s">
        <v>20</v>
      </c>
      <c r="C3325">
        <v>25</v>
      </c>
      <c r="D3325">
        <v>131</v>
      </c>
      <c r="E3325">
        <v>75</v>
      </c>
      <c r="F3325">
        <v>246.4</v>
      </c>
      <c r="G3325">
        <v>138.6</v>
      </c>
      <c r="H3325">
        <v>81</v>
      </c>
      <c r="I3325">
        <v>5</v>
      </c>
      <c r="J3325" t="s">
        <v>27</v>
      </c>
      <c r="K3325" t="s">
        <v>26</v>
      </c>
      <c r="L3325" t="s">
        <v>18</v>
      </c>
      <c r="M3325">
        <v>5.8</v>
      </c>
      <c r="N3325">
        <v>10185.709999999999</v>
      </c>
      <c r="O3325" t="s">
        <v>23</v>
      </c>
      <c r="P3325" t="str">
        <f t="shared" si="1762"/>
        <v>60-74</v>
      </c>
      <c r="Q3325" t="str">
        <f>IF(PatientData[[#This Row],[bmi]]&lt;18.5,"Underweight",
IF(PatientData[[#This Row],[bmi]]&lt;25,"Normal",
IF(PatientData[[#This Row],[bmi]]&lt;30,"Overweight","Obese")))</f>
        <v>Overweight</v>
      </c>
      <c r="R3325" t="str">
        <f t="shared" si="1734"/>
        <v>High BP</v>
      </c>
      <c r="S3325" t="str">
        <f t="shared" si="1735"/>
        <v>Normal Cost</v>
      </c>
    </row>
    <row r="3326" spans="1:19" x14ac:dyDescent="0.3">
      <c r="A3326">
        <v>72</v>
      </c>
      <c r="B3326" t="s">
        <v>20</v>
      </c>
      <c r="C3326">
        <v>25</v>
      </c>
      <c r="D3326">
        <v>121</v>
      </c>
      <c r="E3326">
        <v>73</v>
      </c>
      <c r="F3326">
        <v>240.8</v>
      </c>
      <c r="G3326">
        <v>123.8</v>
      </c>
      <c r="H3326">
        <v>80</v>
      </c>
      <c r="I3326">
        <v>2</v>
      </c>
      <c r="J3326" t="s">
        <v>16</v>
      </c>
      <c r="K3326" t="s">
        <v>17</v>
      </c>
      <c r="L3326" t="s">
        <v>18</v>
      </c>
      <c r="M3326">
        <v>11.6</v>
      </c>
      <c r="N3326">
        <v>23438.58</v>
      </c>
      <c r="O3326" t="s">
        <v>19</v>
      </c>
      <c r="P3326" t="str">
        <f t="shared" si="1762"/>
        <v>60-74</v>
      </c>
      <c r="Q3326" t="str">
        <f>IF(PatientData[[#This Row],[bmi]]&lt;18.5,"Underweight",
IF(PatientData[[#This Row],[bmi]]&lt;25,"Normal",
IF(PatientData[[#This Row],[bmi]]&lt;30,"Overweight","Obese")))</f>
        <v>Overweight</v>
      </c>
      <c r="R3326" t="str">
        <f t="shared" si="1734"/>
        <v>High BP</v>
      </c>
      <c r="S3326" t="str">
        <f t="shared" si="1735"/>
        <v>High Cost</v>
      </c>
    </row>
    <row r="3327" spans="1:19" x14ac:dyDescent="0.3">
      <c r="A3327">
        <v>86</v>
      </c>
      <c r="B3327" t="s">
        <v>20</v>
      </c>
      <c r="C3327">
        <v>25</v>
      </c>
      <c r="D3327">
        <v>141</v>
      </c>
      <c r="E3327">
        <v>81</v>
      </c>
      <c r="F3327">
        <v>230.3</v>
      </c>
      <c r="G3327">
        <v>134.19999999999999</v>
      </c>
      <c r="H3327">
        <v>78</v>
      </c>
      <c r="I3327">
        <v>0</v>
      </c>
      <c r="J3327" t="s">
        <v>27</v>
      </c>
      <c r="K3327" t="s">
        <v>17</v>
      </c>
      <c r="L3327" t="s">
        <v>18</v>
      </c>
      <c r="M3327">
        <v>2.2000000000000002</v>
      </c>
      <c r="N3327">
        <v>5896.95</v>
      </c>
      <c r="O3327" t="s">
        <v>19</v>
      </c>
      <c r="P3327" t="str">
        <f t="shared" si="1762"/>
        <v>75+</v>
      </c>
      <c r="Q3327" t="str">
        <f>IF(PatientData[[#This Row],[bmi]]&lt;18.5,"Underweight",
IF(PatientData[[#This Row],[bmi]]&lt;25,"Normal",
IF(PatientData[[#This Row],[bmi]]&lt;30,"Overweight","Obese")))</f>
        <v>Overweight</v>
      </c>
      <c r="R3327" t="str">
        <f t="shared" si="1734"/>
        <v>High BP</v>
      </c>
      <c r="S3327" t="str">
        <f t="shared" si="1735"/>
        <v>Normal Cost</v>
      </c>
    </row>
    <row r="3328" spans="1:19" x14ac:dyDescent="0.3">
      <c r="A3328">
        <v>62</v>
      </c>
      <c r="B3328" t="s">
        <v>20</v>
      </c>
      <c r="C3328">
        <v>25</v>
      </c>
      <c r="D3328">
        <v>117</v>
      </c>
      <c r="E3328">
        <v>75</v>
      </c>
      <c r="F3328">
        <v>240.4</v>
      </c>
      <c r="G3328">
        <v>108.2</v>
      </c>
      <c r="H3328">
        <v>75</v>
      </c>
      <c r="I3328">
        <v>1</v>
      </c>
      <c r="J3328" t="s">
        <v>27</v>
      </c>
      <c r="K3328" t="s">
        <v>28</v>
      </c>
      <c r="L3328" t="s">
        <v>25</v>
      </c>
      <c r="M3328">
        <v>7.1</v>
      </c>
      <c r="N3328">
        <v>16519.09</v>
      </c>
      <c r="O3328" t="s">
        <v>19</v>
      </c>
      <c r="P3328" t="str">
        <f t="shared" si="1762"/>
        <v>60-74</v>
      </c>
      <c r="Q3328" t="str">
        <f>IF(PatientData[[#This Row],[bmi]]&lt;18.5,"Underweight",
IF(PatientData[[#This Row],[bmi]]&lt;25,"Normal",
IF(PatientData[[#This Row],[bmi]]&lt;30,"Overweight","Obese")))</f>
        <v>Overweight</v>
      </c>
      <c r="R3328" t="str">
        <f t="shared" si="1734"/>
        <v>Normal BP</v>
      </c>
      <c r="S3328" t="str">
        <f t="shared" si="1735"/>
        <v>High Cost</v>
      </c>
    </row>
    <row r="3329" spans="1:19" x14ac:dyDescent="0.3">
      <c r="A3329">
        <v>88</v>
      </c>
      <c r="B3329" t="s">
        <v>20</v>
      </c>
      <c r="C3329">
        <v>25</v>
      </c>
      <c r="D3329">
        <v>128</v>
      </c>
      <c r="E3329">
        <v>71</v>
      </c>
      <c r="F3329">
        <v>247.2</v>
      </c>
      <c r="G3329">
        <v>163.30000000000001</v>
      </c>
      <c r="H3329">
        <v>72</v>
      </c>
      <c r="I3329">
        <v>2</v>
      </c>
      <c r="J3329" t="s">
        <v>27</v>
      </c>
      <c r="K3329" t="s">
        <v>17</v>
      </c>
      <c r="L3329" t="s">
        <v>25</v>
      </c>
      <c r="M3329">
        <v>5.6</v>
      </c>
      <c r="N3329">
        <v>11048.51</v>
      </c>
      <c r="O3329" t="s">
        <v>19</v>
      </c>
      <c r="P3329" t="str">
        <f t="shared" si="1762"/>
        <v>75+</v>
      </c>
      <c r="Q3329" t="str">
        <f>IF(PatientData[[#This Row],[bmi]]&lt;18.5,"Underweight",
IF(PatientData[[#This Row],[bmi]]&lt;25,"Normal",
IF(PatientData[[#This Row],[bmi]]&lt;30,"Overweight","Obese")))</f>
        <v>Overweight</v>
      </c>
      <c r="R3329" t="str">
        <f t="shared" si="1734"/>
        <v>High BP</v>
      </c>
      <c r="S3329" t="str">
        <f t="shared" si="1735"/>
        <v>Normal Cost</v>
      </c>
    </row>
    <row r="3330" spans="1:19" x14ac:dyDescent="0.3">
      <c r="A3330">
        <v>47</v>
      </c>
      <c r="B3330" t="s">
        <v>15</v>
      </c>
      <c r="C3330">
        <v>25.1</v>
      </c>
      <c r="D3330">
        <v>139</v>
      </c>
      <c r="E3330">
        <v>92</v>
      </c>
      <c r="F3330">
        <v>209.5</v>
      </c>
      <c r="G3330">
        <v>120</v>
      </c>
      <c r="H3330">
        <v>73</v>
      </c>
      <c r="I3330">
        <v>0</v>
      </c>
      <c r="J3330" t="s">
        <v>16</v>
      </c>
      <c r="K3330" t="s">
        <v>17</v>
      </c>
      <c r="L3330" t="s">
        <v>18</v>
      </c>
      <c r="M3330">
        <v>4.7</v>
      </c>
      <c r="N3330">
        <v>10123.69</v>
      </c>
      <c r="O3330" t="s">
        <v>19</v>
      </c>
      <c r="P3330" t="str">
        <f t="shared" ref="P3330" si="1763">IF(A3327&lt;30,"18-29",IF(A3327&lt;45,"30-44",IF(A3327&lt;60,"45-59",IF(A3327&lt;75,"60-74","75+"))))</f>
        <v>75+</v>
      </c>
      <c r="Q3330" t="str">
        <f>IF(PatientData[[#This Row],[bmi]]&lt;18.5,"Underweight",
IF(PatientData[[#This Row],[bmi]]&lt;25,"Normal",
IF(PatientData[[#This Row],[bmi]]&lt;30,"Overweight","Obese")))</f>
        <v>Overweight</v>
      </c>
      <c r="R3330" t="str">
        <f t="shared" si="1734"/>
        <v>High BP</v>
      </c>
      <c r="S3330" t="str">
        <f t="shared" si="1735"/>
        <v>Normal Cost</v>
      </c>
    </row>
    <row r="3331" spans="1:19" x14ac:dyDescent="0.3">
      <c r="A3331">
        <v>55</v>
      </c>
      <c r="B3331" t="s">
        <v>20</v>
      </c>
      <c r="C3331">
        <v>25</v>
      </c>
      <c r="D3331">
        <v>109</v>
      </c>
      <c r="E3331">
        <v>67</v>
      </c>
      <c r="F3331">
        <v>206.7</v>
      </c>
      <c r="G3331">
        <v>110.3</v>
      </c>
      <c r="H3331">
        <v>60</v>
      </c>
      <c r="I3331">
        <v>2</v>
      </c>
      <c r="J3331" t="s">
        <v>27</v>
      </c>
      <c r="K3331" t="s">
        <v>17</v>
      </c>
      <c r="L3331" t="s">
        <v>18</v>
      </c>
      <c r="M3331">
        <v>2.8</v>
      </c>
      <c r="N3331">
        <v>5549.24</v>
      </c>
      <c r="O3331" t="s">
        <v>19</v>
      </c>
      <c r="P3331" t="str">
        <f t="shared" ref="P3331:P3333" si="1764">IF(A3331&lt;30,"18-29",IF(A3331&lt;45,"30-44",IF(A3331&lt;60,"45-59",IF(A3331&lt;75,"60-74","75+"))))</f>
        <v>45-59</v>
      </c>
      <c r="Q3331" t="str">
        <f>IF(PatientData[[#This Row],[bmi]]&lt;18.5,"Underweight",
IF(PatientData[[#This Row],[bmi]]&lt;25,"Normal",
IF(PatientData[[#This Row],[bmi]]&lt;30,"Overweight","Obese")))</f>
        <v>Overweight</v>
      </c>
      <c r="R3331" t="str">
        <f t="shared" ref="R3331:R3394" si="1765">IF(AND(D3331&lt;120,E3331&lt;80),"Normal BP","High BP")</f>
        <v>Normal BP</v>
      </c>
      <c r="S3331" t="str">
        <f t="shared" ref="S3331:S3394" si="1766">IF(N3331&gt;15000,"High Cost","Normal Cost")</f>
        <v>Normal Cost</v>
      </c>
    </row>
    <row r="3332" spans="1:19" x14ac:dyDescent="0.3">
      <c r="A3332">
        <v>66</v>
      </c>
      <c r="B3332" t="s">
        <v>20</v>
      </c>
      <c r="C3332">
        <v>25</v>
      </c>
      <c r="D3332">
        <v>122</v>
      </c>
      <c r="E3332">
        <v>79</v>
      </c>
      <c r="F3332">
        <v>208.4</v>
      </c>
      <c r="G3332">
        <v>92.4</v>
      </c>
      <c r="H3332">
        <v>87</v>
      </c>
      <c r="I3332">
        <v>1</v>
      </c>
      <c r="J3332" t="s">
        <v>27</v>
      </c>
      <c r="K3332" t="s">
        <v>26</v>
      </c>
      <c r="L3332" t="s">
        <v>18</v>
      </c>
      <c r="M3332">
        <v>3.3</v>
      </c>
      <c r="N3332">
        <v>6851.84</v>
      </c>
      <c r="O3332" t="s">
        <v>19</v>
      </c>
      <c r="P3332" t="str">
        <f t="shared" si="1764"/>
        <v>60-74</v>
      </c>
      <c r="Q3332" t="str">
        <f>IF(PatientData[[#This Row],[bmi]]&lt;18.5,"Underweight",
IF(PatientData[[#This Row],[bmi]]&lt;25,"Normal",
IF(PatientData[[#This Row],[bmi]]&lt;30,"Overweight","Obese")))</f>
        <v>Overweight</v>
      </c>
      <c r="R3332" t="str">
        <f t="shared" si="1765"/>
        <v>High BP</v>
      </c>
      <c r="S3332" t="str">
        <f t="shared" si="1766"/>
        <v>Normal Cost</v>
      </c>
    </row>
    <row r="3333" spans="1:19" x14ac:dyDescent="0.3">
      <c r="A3333">
        <v>72</v>
      </c>
      <c r="B3333" t="s">
        <v>20</v>
      </c>
      <c r="C3333">
        <v>25</v>
      </c>
      <c r="D3333">
        <v>112</v>
      </c>
      <c r="E3333">
        <v>72</v>
      </c>
      <c r="F3333">
        <v>223.9</v>
      </c>
      <c r="G3333">
        <v>85.7</v>
      </c>
      <c r="H3333">
        <v>87</v>
      </c>
      <c r="I3333">
        <v>2</v>
      </c>
      <c r="J3333" t="s">
        <v>16</v>
      </c>
      <c r="K3333" t="s">
        <v>26</v>
      </c>
      <c r="L3333" t="s">
        <v>18</v>
      </c>
      <c r="M3333">
        <v>15.1</v>
      </c>
      <c r="N3333">
        <v>23472.93</v>
      </c>
      <c r="O3333" t="s">
        <v>19</v>
      </c>
      <c r="P3333" t="str">
        <f t="shared" si="1764"/>
        <v>60-74</v>
      </c>
      <c r="Q3333" t="str">
        <f>IF(PatientData[[#This Row],[bmi]]&lt;18.5,"Underweight",
IF(PatientData[[#This Row],[bmi]]&lt;25,"Normal",
IF(PatientData[[#This Row],[bmi]]&lt;30,"Overweight","Obese")))</f>
        <v>Overweight</v>
      </c>
      <c r="R3333" t="str">
        <f t="shared" si="1765"/>
        <v>Normal BP</v>
      </c>
      <c r="S3333" t="str">
        <f t="shared" si="1766"/>
        <v>High Cost</v>
      </c>
    </row>
    <row r="3334" spans="1:19" x14ac:dyDescent="0.3">
      <c r="A3334">
        <v>64</v>
      </c>
      <c r="B3334" t="s">
        <v>15</v>
      </c>
      <c r="C3334">
        <v>39.700000000000003</v>
      </c>
      <c r="D3334">
        <v>141</v>
      </c>
      <c r="E3334">
        <v>78</v>
      </c>
      <c r="F3334">
        <v>243.3</v>
      </c>
      <c r="G3334">
        <v>152.6</v>
      </c>
      <c r="H3334">
        <v>75</v>
      </c>
      <c r="I3334">
        <v>2</v>
      </c>
      <c r="J3334" t="s">
        <v>24</v>
      </c>
      <c r="K3334" t="s">
        <v>17</v>
      </c>
      <c r="L3334" t="s">
        <v>18</v>
      </c>
      <c r="M3334">
        <v>3.8</v>
      </c>
      <c r="N3334">
        <v>8340.1200000000008</v>
      </c>
      <c r="O3334" t="s">
        <v>23</v>
      </c>
      <c r="P3334" t="str">
        <f t="shared" ref="P3334:P3335" si="1767">IF(A3331&lt;30,"18-29",IF(A3331&lt;45,"30-44",IF(A3331&lt;60,"45-59",IF(A3331&lt;75,"60-74","75+"))))</f>
        <v>45-59</v>
      </c>
      <c r="Q3334" t="str">
        <f>IF(PatientData[[#This Row],[bmi]]&lt;18.5,"Underweight",
IF(PatientData[[#This Row],[bmi]]&lt;25,"Normal",
IF(PatientData[[#This Row],[bmi]]&lt;30,"Overweight","Obese")))</f>
        <v>Obese</v>
      </c>
      <c r="R3334" t="str">
        <f t="shared" si="1765"/>
        <v>High BP</v>
      </c>
      <c r="S3334" t="str">
        <f t="shared" si="1766"/>
        <v>Normal Cost</v>
      </c>
    </row>
    <row r="3335" spans="1:19" x14ac:dyDescent="0.3">
      <c r="A3335">
        <v>94</v>
      </c>
      <c r="B3335" t="s">
        <v>15</v>
      </c>
      <c r="C3335">
        <v>27.4</v>
      </c>
      <c r="D3335">
        <v>132</v>
      </c>
      <c r="E3335">
        <v>77</v>
      </c>
      <c r="F3335">
        <v>254.3</v>
      </c>
      <c r="G3335">
        <v>111.8</v>
      </c>
      <c r="H3335">
        <v>74</v>
      </c>
      <c r="I3335">
        <v>2</v>
      </c>
      <c r="J3335" t="s">
        <v>27</v>
      </c>
      <c r="K3335" t="s">
        <v>26</v>
      </c>
      <c r="L3335" t="s">
        <v>25</v>
      </c>
      <c r="M3335">
        <v>3.9</v>
      </c>
      <c r="N3335">
        <v>8472.09</v>
      </c>
      <c r="O3335" t="s">
        <v>19</v>
      </c>
      <c r="P3335" t="str">
        <f t="shared" si="1767"/>
        <v>60-74</v>
      </c>
      <c r="Q3335" t="str">
        <f>IF(PatientData[[#This Row],[bmi]]&lt;18.5,"Underweight",
IF(PatientData[[#This Row],[bmi]]&lt;25,"Normal",
IF(PatientData[[#This Row],[bmi]]&lt;30,"Overweight","Obese")))</f>
        <v>Overweight</v>
      </c>
      <c r="R3335" t="str">
        <f t="shared" si="1765"/>
        <v>High BP</v>
      </c>
      <c r="S3335" t="str">
        <f t="shared" si="1766"/>
        <v>Normal Cost</v>
      </c>
    </row>
    <row r="3336" spans="1:19" x14ac:dyDescent="0.3">
      <c r="A3336">
        <v>67</v>
      </c>
      <c r="B3336" t="s">
        <v>20</v>
      </c>
      <c r="C3336">
        <v>25</v>
      </c>
      <c r="D3336">
        <v>122</v>
      </c>
      <c r="E3336">
        <v>68</v>
      </c>
      <c r="F3336">
        <v>212.8</v>
      </c>
      <c r="G3336">
        <v>143.30000000000001</v>
      </c>
      <c r="H3336">
        <v>67</v>
      </c>
      <c r="I3336">
        <v>2</v>
      </c>
      <c r="J3336" t="s">
        <v>16</v>
      </c>
      <c r="K3336" t="s">
        <v>17</v>
      </c>
      <c r="L3336" t="s">
        <v>18</v>
      </c>
      <c r="M3336">
        <v>14.2</v>
      </c>
      <c r="N3336">
        <v>22729.83</v>
      </c>
      <c r="O3336" t="s">
        <v>23</v>
      </c>
      <c r="P3336" t="str">
        <f t="shared" ref="P3336:P3344" si="1768">IF(A3336&lt;30,"18-29",IF(A3336&lt;45,"30-44",IF(A3336&lt;60,"45-59",IF(A3336&lt;75,"60-74","75+"))))</f>
        <v>60-74</v>
      </c>
      <c r="Q3336" t="str">
        <f>IF(PatientData[[#This Row],[bmi]]&lt;18.5,"Underweight",
IF(PatientData[[#This Row],[bmi]]&lt;25,"Normal",
IF(PatientData[[#This Row],[bmi]]&lt;30,"Overweight","Obese")))</f>
        <v>Overweight</v>
      </c>
      <c r="R3336" t="str">
        <f t="shared" si="1765"/>
        <v>High BP</v>
      </c>
      <c r="S3336" t="str">
        <f t="shared" si="1766"/>
        <v>High Cost</v>
      </c>
    </row>
    <row r="3337" spans="1:19" x14ac:dyDescent="0.3">
      <c r="A3337">
        <v>78</v>
      </c>
      <c r="B3337" t="s">
        <v>20</v>
      </c>
      <c r="C3337">
        <v>25</v>
      </c>
      <c r="D3337">
        <v>129</v>
      </c>
      <c r="E3337">
        <v>88</v>
      </c>
      <c r="F3337">
        <v>250.2</v>
      </c>
      <c r="G3337">
        <v>123.2</v>
      </c>
      <c r="H3337">
        <v>81</v>
      </c>
      <c r="I3337">
        <v>0</v>
      </c>
      <c r="J3337" t="s">
        <v>24</v>
      </c>
      <c r="K3337" t="s">
        <v>17</v>
      </c>
      <c r="L3337" t="s">
        <v>18</v>
      </c>
      <c r="M3337">
        <v>6.9</v>
      </c>
      <c r="N3337">
        <v>12688.93</v>
      </c>
      <c r="O3337" t="s">
        <v>19</v>
      </c>
      <c r="P3337" t="str">
        <f t="shared" si="1768"/>
        <v>75+</v>
      </c>
      <c r="Q3337" t="str">
        <f>IF(PatientData[[#This Row],[bmi]]&lt;18.5,"Underweight",
IF(PatientData[[#This Row],[bmi]]&lt;25,"Normal",
IF(PatientData[[#This Row],[bmi]]&lt;30,"Overweight","Obese")))</f>
        <v>Overweight</v>
      </c>
      <c r="R3337" t="str">
        <f t="shared" si="1765"/>
        <v>High BP</v>
      </c>
      <c r="S3337" t="str">
        <f t="shared" si="1766"/>
        <v>Normal Cost</v>
      </c>
    </row>
    <row r="3338" spans="1:19" x14ac:dyDescent="0.3">
      <c r="A3338">
        <v>70</v>
      </c>
      <c r="B3338" t="s">
        <v>20</v>
      </c>
      <c r="C3338">
        <v>25</v>
      </c>
      <c r="D3338">
        <v>133</v>
      </c>
      <c r="E3338">
        <v>84</v>
      </c>
      <c r="F3338">
        <v>228</v>
      </c>
      <c r="G3338">
        <v>78.900000000000006</v>
      </c>
      <c r="H3338">
        <v>88</v>
      </c>
      <c r="I3338">
        <v>1</v>
      </c>
      <c r="J3338" t="s">
        <v>16</v>
      </c>
      <c r="K3338" t="s">
        <v>21</v>
      </c>
      <c r="L3338" t="s">
        <v>22</v>
      </c>
      <c r="M3338">
        <v>10.3</v>
      </c>
      <c r="N3338">
        <v>22320.42</v>
      </c>
      <c r="O3338" t="s">
        <v>23</v>
      </c>
      <c r="P3338" t="str">
        <f t="shared" si="1768"/>
        <v>60-74</v>
      </c>
      <c r="Q3338" t="str">
        <f>IF(PatientData[[#This Row],[bmi]]&lt;18.5,"Underweight",
IF(PatientData[[#This Row],[bmi]]&lt;25,"Normal",
IF(PatientData[[#This Row],[bmi]]&lt;30,"Overweight","Obese")))</f>
        <v>Overweight</v>
      </c>
      <c r="R3338" t="str">
        <f t="shared" si="1765"/>
        <v>High BP</v>
      </c>
      <c r="S3338" t="str">
        <f t="shared" si="1766"/>
        <v>High Cost</v>
      </c>
    </row>
    <row r="3339" spans="1:19" x14ac:dyDescent="0.3">
      <c r="A3339">
        <v>61</v>
      </c>
      <c r="B3339" t="s">
        <v>20</v>
      </c>
      <c r="C3339">
        <v>25</v>
      </c>
      <c r="D3339">
        <v>127</v>
      </c>
      <c r="E3339">
        <v>72</v>
      </c>
      <c r="F3339">
        <v>194.6</v>
      </c>
      <c r="G3339">
        <v>92.3</v>
      </c>
      <c r="H3339">
        <v>105</v>
      </c>
      <c r="I3339">
        <v>0</v>
      </c>
      <c r="J3339" t="s">
        <v>16</v>
      </c>
      <c r="K3339" t="s">
        <v>28</v>
      </c>
      <c r="L3339" t="s">
        <v>22</v>
      </c>
      <c r="M3339">
        <v>7</v>
      </c>
      <c r="N3339">
        <v>16057.4</v>
      </c>
      <c r="O3339" t="s">
        <v>19</v>
      </c>
      <c r="P3339" t="str">
        <f t="shared" si="1768"/>
        <v>60-74</v>
      </c>
      <c r="Q3339" t="str">
        <f>IF(PatientData[[#This Row],[bmi]]&lt;18.5,"Underweight",
IF(PatientData[[#This Row],[bmi]]&lt;25,"Normal",
IF(PatientData[[#This Row],[bmi]]&lt;30,"Overweight","Obese")))</f>
        <v>Overweight</v>
      </c>
      <c r="R3339" t="str">
        <f t="shared" si="1765"/>
        <v>High BP</v>
      </c>
      <c r="S3339" t="str">
        <f t="shared" si="1766"/>
        <v>High Cost</v>
      </c>
    </row>
    <row r="3340" spans="1:19" x14ac:dyDescent="0.3">
      <c r="A3340">
        <v>56</v>
      </c>
      <c r="B3340" t="s">
        <v>20</v>
      </c>
      <c r="C3340">
        <v>25</v>
      </c>
      <c r="D3340">
        <v>100</v>
      </c>
      <c r="E3340">
        <v>63</v>
      </c>
      <c r="F3340">
        <v>226.1</v>
      </c>
      <c r="G3340">
        <v>96.2</v>
      </c>
      <c r="H3340">
        <v>95</v>
      </c>
      <c r="I3340">
        <v>2</v>
      </c>
      <c r="J3340" t="s">
        <v>24</v>
      </c>
      <c r="K3340" t="s">
        <v>28</v>
      </c>
      <c r="L3340" t="s">
        <v>18</v>
      </c>
      <c r="M3340">
        <v>10.199999999999999</v>
      </c>
      <c r="N3340">
        <v>22235.38</v>
      </c>
      <c r="O3340" t="s">
        <v>19</v>
      </c>
      <c r="P3340" t="str">
        <f t="shared" si="1768"/>
        <v>45-59</v>
      </c>
      <c r="Q3340" t="str">
        <f>IF(PatientData[[#This Row],[bmi]]&lt;18.5,"Underweight",
IF(PatientData[[#This Row],[bmi]]&lt;25,"Normal",
IF(PatientData[[#This Row],[bmi]]&lt;30,"Overweight","Obese")))</f>
        <v>Overweight</v>
      </c>
      <c r="R3340" t="str">
        <f t="shared" si="1765"/>
        <v>Normal BP</v>
      </c>
      <c r="S3340" t="str">
        <f t="shared" si="1766"/>
        <v>High Cost</v>
      </c>
    </row>
    <row r="3341" spans="1:19" x14ac:dyDescent="0.3">
      <c r="A3341">
        <v>69</v>
      </c>
      <c r="B3341" t="s">
        <v>20</v>
      </c>
      <c r="C3341">
        <v>25</v>
      </c>
      <c r="D3341">
        <v>148</v>
      </c>
      <c r="E3341">
        <v>91</v>
      </c>
      <c r="F3341">
        <v>230.1</v>
      </c>
      <c r="G3341">
        <v>95.7</v>
      </c>
      <c r="H3341">
        <v>71</v>
      </c>
      <c r="I3341">
        <v>1</v>
      </c>
      <c r="J3341" t="s">
        <v>27</v>
      </c>
      <c r="K3341" t="s">
        <v>26</v>
      </c>
      <c r="L3341" t="s">
        <v>18</v>
      </c>
      <c r="M3341">
        <v>5.6</v>
      </c>
      <c r="N3341">
        <v>10173.56</v>
      </c>
      <c r="O3341" t="s">
        <v>19</v>
      </c>
      <c r="P3341" t="str">
        <f t="shared" si="1768"/>
        <v>60-74</v>
      </c>
      <c r="Q3341" t="str">
        <f>IF(PatientData[[#This Row],[bmi]]&lt;18.5,"Underweight",
IF(PatientData[[#This Row],[bmi]]&lt;25,"Normal",
IF(PatientData[[#This Row],[bmi]]&lt;30,"Overweight","Obese")))</f>
        <v>Overweight</v>
      </c>
      <c r="R3341" t="str">
        <f t="shared" si="1765"/>
        <v>High BP</v>
      </c>
      <c r="S3341" t="str">
        <f t="shared" si="1766"/>
        <v>Normal Cost</v>
      </c>
    </row>
    <row r="3342" spans="1:19" x14ac:dyDescent="0.3">
      <c r="A3342">
        <v>62</v>
      </c>
      <c r="B3342" t="s">
        <v>20</v>
      </c>
      <c r="C3342">
        <v>25</v>
      </c>
      <c r="D3342">
        <v>122</v>
      </c>
      <c r="E3342">
        <v>75</v>
      </c>
      <c r="F3342">
        <v>225</v>
      </c>
      <c r="G3342">
        <v>108.5</v>
      </c>
      <c r="H3342">
        <v>91</v>
      </c>
      <c r="I3342">
        <v>1</v>
      </c>
      <c r="J3342" t="s">
        <v>16</v>
      </c>
      <c r="K3342" t="s">
        <v>28</v>
      </c>
      <c r="L3342" t="s">
        <v>18</v>
      </c>
      <c r="M3342">
        <v>13.3</v>
      </c>
      <c r="N3342">
        <v>26514.15</v>
      </c>
      <c r="O3342" t="s">
        <v>19</v>
      </c>
      <c r="P3342" t="str">
        <f t="shared" si="1768"/>
        <v>60-74</v>
      </c>
      <c r="Q3342" t="str">
        <f>IF(PatientData[[#This Row],[bmi]]&lt;18.5,"Underweight",
IF(PatientData[[#This Row],[bmi]]&lt;25,"Normal",
IF(PatientData[[#This Row],[bmi]]&lt;30,"Overweight","Obese")))</f>
        <v>Overweight</v>
      </c>
      <c r="R3342" t="str">
        <f t="shared" si="1765"/>
        <v>High BP</v>
      </c>
      <c r="S3342" t="str">
        <f t="shared" si="1766"/>
        <v>High Cost</v>
      </c>
    </row>
    <row r="3343" spans="1:19" x14ac:dyDescent="0.3">
      <c r="A3343">
        <v>58</v>
      </c>
      <c r="B3343" t="s">
        <v>20</v>
      </c>
      <c r="C3343">
        <v>25</v>
      </c>
      <c r="D3343">
        <v>118</v>
      </c>
      <c r="E3343">
        <v>73</v>
      </c>
      <c r="F3343">
        <v>233.9</v>
      </c>
      <c r="G3343">
        <v>109.3</v>
      </c>
      <c r="H3343">
        <v>79</v>
      </c>
      <c r="I3343">
        <v>1</v>
      </c>
      <c r="J3343" t="s">
        <v>16</v>
      </c>
      <c r="K3343" t="s">
        <v>21</v>
      </c>
      <c r="L3343" t="s">
        <v>18</v>
      </c>
      <c r="M3343">
        <v>7.2</v>
      </c>
      <c r="N3343">
        <v>14723.49</v>
      </c>
      <c r="O3343" t="s">
        <v>23</v>
      </c>
      <c r="P3343" t="str">
        <f t="shared" si="1768"/>
        <v>45-59</v>
      </c>
      <c r="Q3343" t="str">
        <f>IF(PatientData[[#This Row],[bmi]]&lt;18.5,"Underweight",
IF(PatientData[[#This Row],[bmi]]&lt;25,"Normal",
IF(PatientData[[#This Row],[bmi]]&lt;30,"Overweight","Obese")))</f>
        <v>Overweight</v>
      </c>
      <c r="R3343" t="str">
        <f t="shared" si="1765"/>
        <v>Normal BP</v>
      </c>
      <c r="S3343" t="str">
        <f t="shared" si="1766"/>
        <v>Normal Cost</v>
      </c>
    </row>
    <row r="3344" spans="1:19" x14ac:dyDescent="0.3">
      <c r="A3344">
        <v>48</v>
      </c>
      <c r="B3344" t="s">
        <v>20</v>
      </c>
      <c r="C3344">
        <v>25</v>
      </c>
      <c r="D3344">
        <v>119</v>
      </c>
      <c r="E3344">
        <v>69</v>
      </c>
      <c r="F3344">
        <v>234.1</v>
      </c>
      <c r="G3344">
        <v>126.5</v>
      </c>
      <c r="H3344">
        <v>98</v>
      </c>
      <c r="I3344">
        <v>1</v>
      </c>
      <c r="J3344" t="s">
        <v>16</v>
      </c>
      <c r="K3344" t="s">
        <v>21</v>
      </c>
      <c r="L3344" t="s">
        <v>18</v>
      </c>
      <c r="M3344">
        <v>12.6</v>
      </c>
      <c r="N3344">
        <v>24427.66</v>
      </c>
      <c r="O3344" t="s">
        <v>19</v>
      </c>
      <c r="P3344" t="str">
        <f t="shared" si="1768"/>
        <v>45-59</v>
      </c>
      <c r="Q3344" t="str">
        <f>IF(PatientData[[#This Row],[bmi]]&lt;18.5,"Underweight",
IF(PatientData[[#This Row],[bmi]]&lt;25,"Normal",
IF(PatientData[[#This Row],[bmi]]&lt;30,"Overweight","Obese")))</f>
        <v>Overweight</v>
      </c>
      <c r="R3344" t="str">
        <f t="shared" si="1765"/>
        <v>Normal BP</v>
      </c>
      <c r="S3344" t="str">
        <f t="shared" si="1766"/>
        <v>High Cost</v>
      </c>
    </row>
    <row r="3345" spans="1:19" x14ac:dyDescent="0.3">
      <c r="A3345">
        <v>42</v>
      </c>
      <c r="B3345" t="s">
        <v>15</v>
      </c>
      <c r="C3345">
        <v>11.2</v>
      </c>
      <c r="D3345">
        <v>131</v>
      </c>
      <c r="E3345">
        <v>78</v>
      </c>
      <c r="F3345">
        <v>198.7</v>
      </c>
      <c r="G3345">
        <v>127.8</v>
      </c>
      <c r="H3345">
        <v>81</v>
      </c>
      <c r="I3345">
        <v>1</v>
      </c>
      <c r="J3345" t="s">
        <v>24</v>
      </c>
      <c r="K3345" t="s">
        <v>17</v>
      </c>
      <c r="L3345" t="s">
        <v>18</v>
      </c>
      <c r="M3345">
        <v>2</v>
      </c>
      <c r="N3345">
        <v>5965.04</v>
      </c>
      <c r="O3345" t="s">
        <v>19</v>
      </c>
      <c r="P3345" t="str">
        <f t="shared" ref="P3345:P3346" si="1769">IF(A3342&lt;30,"18-29",IF(A3342&lt;45,"30-44",IF(A3342&lt;60,"45-59",IF(A3342&lt;75,"60-74","75+"))))</f>
        <v>60-74</v>
      </c>
      <c r="Q3345" t="str">
        <f>IF(PatientData[[#This Row],[bmi]]&lt;18.5,"Underweight",
IF(PatientData[[#This Row],[bmi]]&lt;25,"Normal",
IF(PatientData[[#This Row],[bmi]]&lt;30,"Overweight","Obese")))</f>
        <v>Underweight</v>
      </c>
      <c r="R3345" t="str">
        <f t="shared" si="1765"/>
        <v>High BP</v>
      </c>
      <c r="S3345" t="str">
        <f t="shared" si="1766"/>
        <v>Normal Cost</v>
      </c>
    </row>
    <row r="3346" spans="1:19" x14ac:dyDescent="0.3">
      <c r="A3346">
        <v>80</v>
      </c>
      <c r="B3346" t="s">
        <v>15</v>
      </c>
      <c r="C3346">
        <v>32.700000000000003</v>
      </c>
      <c r="D3346">
        <v>144</v>
      </c>
      <c r="E3346">
        <v>84</v>
      </c>
      <c r="F3346">
        <v>205.4</v>
      </c>
      <c r="G3346">
        <v>146</v>
      </c>
      <c r="H3346">
        <v>70</v>
      </c>
      <c r="I3346">
        <v>0</v>
      </c>
      <c r="J3346" t="s">
        <v>24</v>
      </c>
      <c r="K3346" t="s">
        <v>17</v>
      </c>
      <c r="L3346" t="s">
        <v>25</v>
      </c>
      <c r="M3346">
        <v>3.7</v>
      </c>
      <c r="N3346">
        <v>6812.98</v>
      </c>
      <c r="O3346" t="s">
        <v>19</v>
      </c>
      <c r="P3346" t="str">
        <f t="shared" si="1769"/>
        <v>45-59</v>
      </c>
      <c r="Q3346" t="str">
        <f>IF(PatientData[[#This Row],[bmi]]&lt;18.5,"Underweight",
IF(PatientData[[#This Row],[bmi]]&lt;25,"Normal",
IF(PatientData[[#This Row],[bmi]]&lt;30,"Overweight","Obese")))</f>
        <v>Obese</v>
      </c>
      <c r="R3346" t="str">
        <f t="shared" si="1765"/>
        <v>High BP</v>
      </c>
      <c r="S3346" t="str">
        <f t="shared" si="1766"/>
        <v>Normal Cost</v>
      </c>
    </row>
    <row r="3347" spans="1:19" x14ac:dyDescent="0.3">
      <c r="A3347">
        <v>44</v>
      </c>
      <c r="B3347" t="s">
        <v>20</v>
      </c>
      <c r="C3347">
        <v>25</v>
      </c>
      <c r="D3347">
        <v>119</v>
      </c>
      <c r="E3347">
        <v>82</v>
      </c>
      <c r="F3347">
        <v>212.2</v>
      </c>
      <c r="G3347">
        <v>144.30000000000001</v>
      </c>
      <c r="H3347">
        <v>87</v>
      </c>
      <c r="I3347">
        <v>3</v>
      </c>
      <c r="J3347" t="s">
        <v>27</v>
      </c>
      <c r="K3347" t="s">
        <v>28</v>
      </c>
      <c r="L3347" t="s">
        <v>22</v>
      </c>
      <c r="M3347">
        <v>4.5999999999999996</v>
      </c>
      <c r="N3347">
        <v>12633.34</v>
      </c>
      <c r="O3347" t="s">
        <v>23</v>
      </c>
      <c r="P3347" t="str">
        <f t="shared" ref="P3347" si="1770">IF(A3347&lt;30,"18-29",IF(A3347&lt;45,"30-44",IF(A3347&lt;60,"45-59",IF(A3347&lt;75,"60-74","75+"))))</f>
        <v>30-44</v>
      </c>
      <c r="Q3347" t="str">
        <f>IF(PatientData[[#This Row],[bmi]]&lt;18.5,"Underweight",
IF(PatientData[[#This Row],[bmi]]&lt;25,"Normal",
IF(PatientData[[#This Row],[bmi]]&lt;30,"Overweight","Obese")))</f>
        <v>Overweight</v>
      </c>
      <c r="R3347" t="str">
        <f t="shared" si="1765"/>
        <v>High BP</v>
      </c>
      <c r="S3347" t="str">
        <f t="shared" si="1766"/>
        <v>Normal Cost</v>
      </c>
    </row>
    <row r="3348" spans="1:19" x14ac:dyDescent="0.3">
      <c r="A3348">
        <v>77</v>
      </c>
      <c r="B3348" t="s">
        <v>15</v>
      </c>
      <c r="C3348">
        <v>26.8</v>
      </c>
      <c r="D3348">
        <v>122</v>
      </c>
      <c r="E3348">
        <v>63</v>
      </c>
      <c r="F3348">
        <v>249.6</v>
      </c>
      <c r="G3348">
        <v>98.6</v>
      </c>
      <c r="H3348">
        <v>74</v>
      </c>
      <c r="I3348">
        <v>4</v>
      </c>
      <c r="J3348" t="s">
        <v>24</v>
      </c>
      <c r="K3348" t="s">
        <v>26</v>
      </c>
      <c r="L3348" t="s">
        <v>25</v>
      </c>
      <c r="M3348">
        <v>4.3</v>
      </c>
      <c r="N3348">
        <v>7651.12</v>
      </c>
      <c r="O3348" t="s">
        <v>19</v>
      </c>
      <c r="P3348" t="str">
        <f t="shared" ref="P3348:P3353" si="1771">IF(A3345&lt;30,"18-29",IF(A3345&lt;45,"30-44",IF(A3345&lt;60,"45-59",IF(A3345&lt;75,"60-74","75+"))))</f>
        <v>30-44</v>
      </c>
      <c r="Q3348" t="str">
        <f>IF(PatientData[[#This Row],[bmi]]&lt;18.5,"Underweight",
IF(PatientData[[#This Row],[bmi]]&lt;25,"Normal",
IF(PatientData[[#This Row],[bmi]]&lt;30,"Overweight","Obese")))</f>
        <v>Overweight</v>
      </c>
      <c r="R3348" t="str">
        <f t="shared" si="1765"/>
        <v>High BP</v>
      </c>
      <c r="S3348" t="str">
        <f t="shared" si="1766"/>
        <v>Normal Cost</v>
      </c>
    </row>
    <row r="3349" spans="1:19" x14ac:dyDescent="0.3">
      <c r="A3349">
        <v>67</v>
      </c>
      <c r="B3349" t="s">
        <v>15</v>
      </c>
      <c r="C3349">
        <v>28.7</v>
      </c>
      <c r="D3349">
        <v>148</v>
      </c>
      <c r="E3349">
        <v>89</v>
      </c>
      <c r="F3349">
        <v>241.9</v>
      </c>
      <c r="G3349">
        <v>101.1</v>
      </c>
      <c r="H3349">
        <v>82</v>
      </c>
      <c r="I3349">
        <v>3</v>
      </c>
      <c r="J3349" t="s">
        <v>16</v>
      </c>
      <c r="K3349" t="s">
        <v>21</v>
      </c>
      <c r="L3349" t="s">
        <v>18</v>
      </c>
      <c r="M3349">
        <v>10.3</v>
      </c>
      <c r="N3349">
        <v>19357</v>
      </c>
      <c r="O3349" t="s">
        <v>19</v>
      </c>
      <c r="P3349" t="str">
        <f t="shared" si="1771"/>
        <v>75+</v>
      </c>
      <c r="Q3349" t="str">
        <f>IF(PatientData[[#This Row],[bmi]]&lt;18.5,"Underweight",
IF(PatientData[[#This Row],[bmi]]&lt;25,"Normal",
IF(PatientData[[#This Row],[bmi]]&lt;30,"Overweight","Obese")))</f>
        <v>Overweight</v>
      </c>
      <c r="R3349" t="str">
        <f t="shared" si="1765"/>
        <v>High BP</v>
      </c>
      <c r="S3349" t="str">
        <f t="shared" si="1766"/>
        <v>High Cost</v>
      </c>
    </row>
    <row r="3350" spans="1:19" x14ac:dyDescent="0.3">
      <c r="A3350">
        <v>58</v>
      </c>
      <c r="B3350" t="s">
        <v>15</v>
      </c>
      <c r="C3350">
        <v>33.6</v>
      </c>
      <c r="D3350">
        <v>129</v>
      </c>
      <c r="E3350">
        <v>79</v>
      </c>
      <c r="F3350">
        <v>224.4</v>
      </c>
      <c r="G3350">
        <v>125.3</v>
      </c>
      <c r="H3350">
        <v>65</v>
      </c>
      <c r="I3350">
        <v>1</v>
      </c>
      <c r="J3350" t="s">
        <v>24</v>
      </c>
      <c r="K3350" t="s">
        <v>21</v>
      </c>
      <c r="L3350" t="s">
        <v>18</v>
      </c>
      <c r="M3350">
        <v>10.8</v>
      </c>
      <c r="N3350">
        <v>21814.560000000001</v>
      </c>
      <c r="O3350" t="s">
        <v>19</v>
      </c>
      <c r="P3350" t="str">
        <f t="shared" si="1771"/>
        <v>30-44</v>
      </c>
      <c r="Q3350" t="str">
        <f>IF(PatientData[[#This Row],[bmi]]&lt;18.5,"Underweight",
IF(PatientData[[#This Row],[bmi]]&lt;25,"Normal",
IF(PatientData[[#This Row],[bmi]]&lt;30,"Overweight","Obese")))</f>
        <v>Obese</v>
      </c>
      <c r="R3350" t="str">
        <f t="shared" si="1765"/>
        <v>High BP</v>
      </c>
      <c r="S3350" t="str">
        <f t="shared" si="1766"/>
        <v>High Cost</v>
      </c>
    </row>
    <row r="3351" spans="1:19" x14ac:dyDescent="0.3">
      <c r="A3351">
        <v>48</v>
      </c>
      <c r="B3351" t="s">
        <v>15</v>
      </c>
      <c r="C3351">
        <v>27.2</v>
      </c>
      <c r="D3351">
        <v>135</v>
      </c>
      <c r="E3351">
        <v>84</v>
      </c>
      <c r="F3351">
        <v>206.8</v>
      </c>
      <c r="G3351">
        <v>91.7</v>
      </c>
      <c r="H3351">
        <v>85</v>
      </c>
      <c r="I3351">
        <v>1</v>
      </c>
      <c r="J3351" t="s">
        <v>24</v>
      </c>
      <c r="K3351" t="s">
        <v>26</v>
      </c>
      <c r="L3351" t="s">
        <v>18</v>
      </c>
      <c r="M3351">
        <v>2.7</v>
      </c>
      <c r="N3351">
        <v>6463.42</v>
      </c>
      <c r="O3351" t="s">
        <v>19</v>
      </c>
      <c r="P3351" t="str">
        <f t="shared" si="1771"/>
        <v>75+</v>
      </c>
      <c r="Q3351" t="str">
        <f>IF(PatientData[[#This Row],[bmi]]&lt;18.5,"Underweight",
IF(PatientData[[#This Row],[bmi]]&lt;25,"Normal",
IF(PatientData[[#This Row],[bmi]]&lt;30,"Overweight","Obese")))</f>
        <v>Overweight</v>
      </c>
      <c r="R3351" t="str">
        <f t="shared" si="1765"/>
        <v>High BP</v>
      </c>
      <c r="S3351" t="str">
        <f t="shared" si="1766"/>
        <v>Normal Cost</v>
      </c>
    </row>
    <row r="3352" spans="1:19" x14ac:dyDescent="0.3">
      <c r="A3352">
        <v>70</v>
      </c>
      <c r="B3352" t="s">
        <v>15</v>
      </c>
      <c r="C3352">
        <v>23</v>
      </c>
      <c r="D3352">
        <v>152</v>
      </c>
      <c r="E3352">
        <v>96</v>
      </c>
      <c r="F3352">
        <v>212.9</v>
      </c>
      <c r="G3352">
        <v>130.19999999999999</v>
      </c>
      <c r="H3352">
        <v>70</v>
      </c>
      <c r="I3352">
        <v>0</v>
      </c>
      <c r="J3352" t="s">
        <v>27</v>
      </c>
      <c r="K3352" t="s">
        <v>26</v>
      </c>
      <c r="L3352" t="s">
        <v>25</v>
      </c>
      <c r="M3352">
        <v>2.9</v>
      </c>
      <c r="N3352">
        <v>6300.57</v>
      </c>
      <c r="O3352" t="s">
        <v>19</v>
      </c>
      <c r="P3352" t="str">
        <f t="shared" si="1771"/>
        <v>60-74</v>
      </c>
      <c r="Q3352" t="str">
        <f>IF(PatientData[[#This Row],[bmi]]&lt;18.5,"Underweight",
IF(PatientData[[#This Row],[bmi]]&lt;25,"Normal",
IF(PatientData[[#This Row],[bmi]]&lt;30,"Overweight","Obese")))</f>
        <v>Normal</v>
      </c>
      <c r="R3352" t="str">
        <f t="shared" si="1765"/>
        <v>High BP</v>
      </c>
      <c r="S3352" t="str">
        <f t="shared" si="1766"/>
        <v>Normal Cost</v>
      </c>
    </row>
    <row r="3353" spans="1:19" x14ac:dyDescent="0.3">
      <c r="A3353">
        <v>52</v>
      </c>
      <c r="B3353" t="s">
        <v>15</v>
      </c>
      <c r="C3353">
        <v>24</v>
      </c>
      <c r="D3353">
        <v>131</v>
      </c>
      <c r="E3353">
        <v>78</v>
      </c>
      <c r="F3353">
        <v>206.4</v>
      </c>
      <c r="G3353">
        <v>97</v>
      </c>
      <c r="H3353">
        <v>82</v>
      </c>
      <c r="I3353">
        <v>0</v>
      </c>
      <c r="J3353" t="s">
        <v>16</v>
      </c>
      <c r="K3353" t="s">
        <v>26</v>
      </c>
      <c r="L3353" t="s">
        <v>18</v>
      </c>
      <c r="M3353">
        <v>5.5</v>
      </c>
      <c r="N3353">
        <v>11618.9</v>
      </c>
      <c r="O3353" t="s">
        <v>19</v>
      </c>
      <c r="P3353" t="str">
        <f t="shared" si="1771"/>
        <v>45-59</v>
      </c>
      <c r="Q3353" t="str">
        <f>IF(PatientData[[#This Row],[bmi]]&lt;18.5,"Underweight",
IF(PatientData[[#This Row],[bmi]]&lt;25,"Normal",
IF(PatientData[[#This Row],[bmi]]&lt;30,"Overweight","Obese")))</f>
        <v>Normal</v>
      </c>
      <c r="R3353" t="str">
        <f t="shared" si="1765"/>
        <v>High BP</v>
      </c>
      <c r="S3353" t="str">
        <f t="shared" si="1766"/>
        <v>Normal Cost</v>
      </c>
    </row>
    <row r="3354" spans="1:19" x14ac:dyDescent="0.3">
      <c r="A3354">
        <v>84</v>
      </c>
      <c r="B3354" t="s">
        <v>20</v>
      </c>
      <c r="C3354">
        <v>25</v>
      </c>
      <c r="D3354">
        <v>132</v>
      </c>
      <c r="E3354">
        <v>83</v>
      </c>
      <c r="F3354">
        <v>215.7</v>
      </c>
      <c r="G3354">
        <v>132.4</v>
      </c>
      <c r="H3354">
        <v>110</v>
      </c>
      <c r="I3354">
        <v>1</v>
      </c>
      <c r="J3354" t="s">
        <v>16</v>
      </c>
      <c r="K3354" t="s">
        <v>17</v>
      </c>
      <c r="L3354" t="s">
        <v>18</v>
      </c>
      <c r="M3354">
        <v>11</v>
      </c>
      <c r="N3354">
        <v>17322.63</v>
      </c>
      <c r="O3354" t="s">
        <v>19</v>
      </c>
      <c r="P3354" t="str">
        <f t="shared" ref="P3354:P3355" si="1772">IF(A3354&lt;30,"18-29",IF(A3354&lt;45,"30-44",IF(A3354&lt;60,"45-59",IF(A3354&lt;75,"60-74","75+"))))</f>
        <v>75+</v>
      </c>
      <c r="Q3354" t="str">
        <f>IF(PatientData[[#This Row],[bmi]]&lt;18.5,"Underweight",
IF(PatientData[[#This Row],[bmi]]&lt;25,"Normal",
IF(PatientData[[#This Row],[bmi]]&lt;30,"Overweight","Obese")))</f>
        <v>Overweight</v>
      </c>
      <c r="R3354" t="str">
        <f t="shared" si="1765"/>
        <v>High BP</v>
      </c>
      <c r="S3354" t="str">
        <f t="shared" si="1766"/>
        <v>High Cost</v>
      </c>
    </row>
    <row r="3355" spans="1:19" x14ac:dyDescent="0.3">
      <c r="A3355">
        <v>56</v>
      </c>
      <c r="B3355" t="s">
        <v>20</v>
      </c>
      <c r="C3355">
        <v>25</v>
      </c>
      <c r="D3355">
        <v>125</v>
      </c>
      <c r="E3355">
        <v>71</v>
      </c>
      <c r="F3355">
        <v>218.6</v>
      </c>
      <c r="G3355">
        <v>126.4</v>
      </c>
      <c r="H3355">
        <v>72</v>
      </c>
      <c r="I3355">
        <v>2</v>
      </c>
      <c r="J3355" t="s">
        <v>27</v>
      </c>
      <c r="K3355" t="s">
        <v>21</v>
      </c>
      <c r="L3355" t="s">
        <v>22</v>
      </c>
      <c r="M3355">
        <v>3.3</v>
      </c>
      <c r="N3355">
        <v>9011.65</v>
      </c>
      <c r="O3355" t="s">
        <v>19</v>
      </c>
      <c r="P3355" t="str">
        <f t="shared" si="1772"/>
        <v>45-59</v>
      </c>
      <c r="Q3355" t="str">
        <f>IF(PatientData[[#This Row],[bmi]]&lt;18.5,"Underweight",
IF(PatientData[[#This Row],[bmi]]&lt;25,"Normal",
IF(PatientData[[#This Row],[bmi]]&lt;30,"Overweight","Obese")))</f>
        <v>Overweight</v>
      </c>
      <c r="R3355" t="str">
        <f t="shared" si="1765"/>
        <v>High BP</v>
      </c>
      <c r="S3355" t="str">
        <f t="shared" si="1766"/>
        <v>Normal Cost</v>
      </c>
    </row>
    <row r="3356" spans="1:19" x14ac:dyDescent="0.3">
      <c r="A3356">
        <v>90</v>
      </c>
      <c r="B3356" t="s">
        <v>15</v>
      </c>
      <c r="C3356">
        <v>19.8</v>
      </c>
      <c r="D3356">
        <v>124</v>
      </c>
      <c r="E3356">
        <v>75</v>
      </c>
      <c r="F3356">
        <v>206.2</v>
      </c>
      <c r="G3356">
        <v>146.30000000000001</v>
      </c>
      <c r="H3356">
        <v>77</v>
      </c>
      <c r="I3356">
        <v>1</v>
      </c>
      <c r="J3356" t="s">
        <v>16</v>
      </c>
      <c r="K3356" t="s">
        <v>21</v>
      </c>
      <c r="L3356" t="s">
        <v>22</v>
      </c>
      <c r="M3356">
        <v>8.6</v>
      </c>
      <c r="N3356">
        <v>20374.84</v>
      </c>
      <c r="O3356" t="s">
        <v>19</v>
      </c>
      <c r="P3356" t="str">
        <f t="shared" ref="P3356:P3357" si="1773">IF(A3353&lt;30,"18-29",IF(A3353&lt;45,"30-44",IF(A3353&lt;60,"45-59",IF(A3353&lt;75,"60-74","75+"))))</f>
        <v>45-59</v>
      </c>
      <c r="Q3356" t="str">
        <f>IF(PatientData[[#This Row],[bmi]]&lt;18.5,"Underweight",
IF(PatientData[[#This Row],[bmi]]&lt;25,"Normal",
IF(PatientData[[#This Row],[bmi]]&lt;30,"Overweight","Obese")))</f>
        <v>Normal</v>
      </c>
      <c r="R3356" t="str">
        <f t="shared" si="1765"/>
        <v>High BP</v>
      </c>
      <c r="S3356" t="str">
        <f t="shared" si="1766"/>
        <v>High Cost</v>
      </c>
    </row>
    <row r="3357" spans="1:19" x14ac:dyDescent="0.3">
      <c r="A3357">
        <v>69</v>
      </c>
      <c r="B3357" t="s">
        <v>15</v>
      </c>
      <c r="C3357">
        <v>25.5</v>
      </c>
      <c r="D3357">
        <v>141</v>
      </c>
      <c r="E3357">
        <v>77</v>
      </c>
      <c r="F3357">
        <v>228.2</v>
      </c>
      <c r="G3357">
        <v>85.3</v>
      </c>
      <c r="H3357">
        <v>75</v>
      </c>
      <c r="I3357">
        <v>1</v>
      </c>
      <c r="J3357" t="s">
        <v>27</v>
      </c>
      <c r="K3357" t="s">
        <v>28</v>
      </c>
      <c r="L3357" t="s">
        <v>22</v>
      </c>
      <c r="M3357">
        <v>10.4</v>
      </c>
      <c r="N3357">
        <v>21641.27</v>
      </c>
      <c r="O3357" t="s">
        <v>19</v>
      </c>
      <c r="P3357" t="str">
        <f t="shared" si="1773"/>
        <v>75+</v>
      </c>
      <c r="Q3357" t="str">
        <f>IF(PatientData[[#This Row],[bmi]]&lt;18.5,"Underweight",
IF(PatientData[[#This Row],[bmi]]&lt;25,"Normal",
IF(PatientData[[#This Row],[bmi]]&lt;30,"Overweight","Obese")))</f>
        <v>Overweight</v>
      </c>
      <c r="R3357" t="str">
        <f t="shared" si="1765"/>
        <v>High BP</v>
      </c>
      <c r="S3357" t="str">
        <f t="shared" si="1766"/>
        <v>High Cost</v>
      </c>
    </row>
    <row r="3358" spans="1:19" x14ac:dyDescent="0.3">
      <c r="A3358">
        <v>87</v>
      </c>
      <c r="B3358" t="s">
        <v>20</v>
      </c>
      <c r="C3358">
        <v>25</v>
      </c>
      <c r="D3358">
        <v>138</v>
      </c>
      <c r="E3358">
        <v>85</v>
      </c>
      <c r="F3358">
        <v>234.8</v>
      </c>
      <c r="G3358">
        <v>80.8</v>
      </c>
      <c r="H3358">
        <v>81</v>
      </c>
      <c r="I3358">
        <v>0</v>
      </c>
      <c r="J3358" t="s">
        <v>16</v>
      </c>
      <c r="K3358" t="s">
        <v>21</v>
      </c>
      <c r="L3358" t="s">
        <v>18</v>
      </c>
      <c r="M3358">
        <v>7.5</v>
      </c>
      <c r="N3358">
        <v>14641.35</v>
      </c>
      <c r="O3358" t="s">
        <v>19</v>
      </c>
      <c r="P3358" t="str">
        <f t="shared" ref="P3358" si="1774">IF(A3358&lt;30,"18-29",IF(A3358&lt;45,"30-44",IF(A3358&lt;60,"45-59",IF(A3358&lt;75,"60-74","75+"))))</f>
        <v>75+</v>
      </c>
      <c r="Q3358" t="str">
        <f>IF(PatientData[[#This Row],[bmi]]&lt;18.5,"Underweight",
IF(PatientData[[#This Row],[bmi]]&lt;25,"Normal",
IF(PatientData[[#This Row],[bmi]]&lt;30,"Overweight","Obese")))</f>
        <v>Overweight</v>
      </c>
      <c r="R3358" t="str">
        <f t="shared" si="1765"/>
        <v>High BP</v>
      </c>
      <c r="S3358" t="str">
        <f t="shared" si="1766"/>
        <v>Normal Cost</v>
      </c>
    </row>
    <row r="3359" spans="1:19" x14ac:dyDescent="0.3">
      <c r="A3359">
        <v>61</v>
      </c>
      <c r="B3359" t="s">
        <v>15</v>
      </c>
      <c r="C3359">
        <v>32.200000000000003</v>
      </c>
      <c r="D3359">
        <v>116</v>
      </c>
      <c r="E3359">
        <v>70</v>
      </c>
      <c r="F3359">
        <v>246.9</v>
      </c>
      <c r="G3359">
        <v>110.5</v>
      </c>
      <c r="H3359">
        <v>79</v>
      </c>
      <c r="I3359">
        <v>2</v>
      </c>
      <c r="J3359" t="s">
        <v>27</v>
      </c>
      <c r="K3359" t="s">
        <v>21</v>
      </c>
      <c r="L3359" t="s">
        <v>18</v>
      </c>
      <c r="M3359">
        <v>4.5</v>
      </c>
      <c r="N3359">
        <v>10337.9</v>
      </c>
      <c r="O3359" t="s">
        <v>23</v>
      </c>
      <c r="P3359" t="str">
        <f t="shared" ref="P3359" si="1775">IF(A3356&lt;30,"18-29",IF(A3356&lt;45,"30-44",IF(A3356&lt;60,"45-59",IF(A3356&lt;75,"60-74","75+"))))</f>
        <v>75+</v>
      </c>
      <c r="Q3359" t="str">
        <f>IF(PatientData[[#This Row],[bmi]]&lt;18.5,"Underweight",
IF(PatientData[[#This Row],[bmi]]&lt;25,"Normal",
IF(PatientData[[#This Row],[bmi]]&lt;30,"Overweight","Obese")))</f>
        <v>Obese</v>
      </c>
      <c r="R3359" t="str">
        <f t="shared" si="1765"/>
        <v>Normal BP</v>
      </c>
      <c r="S3359" t="str">
        <f t="shared" si="1766"/>
        <v>Normal Cost</v>
      </c>
    </row>
    <row r="3360" spans="1:19" x14ac:dyDescent="0.3">
      <c r="A3360">
        <v>53</v>
      </c>
      <c r="B3360" t="s">
        <v>20</v>
      </c>
      <c r="C3360">
        <v>25.1</v>
      </c>
      <c r="D3360">
        <v>135</v>
      </c>
      <c r="E3360">
        <v>80</v>
      </c>
      <c r="F3360">
        <v>222.6</v>
      </c>
      <c r="G3360">
        <v>134.80000000000001</v>
      </c>
      <c r="H3360">
        <v>87</v>
      </c>
      <c r="I3360">
        <v>0</v>
      </c>
      <c r="J3360" t="s">
        <v>27</v>
      </c>
      <c r="K3360" t="s">
        <v>17</v>
      </c>
      <c r="L3360" t="s">
        <v>25</v>
      </c>
      <c r="M3360">
        <v>5.0999999999999996</v>
      </c>
      <c r="N3360">
        <v>9233.3799999999992</v>
      </c>
      <c r="O3360" t="s">
        <v>19</v>
      </c>
      <c r="P3360" t="str">
        <f t="shared" ref="P3360:P3362" si="1776">IF(A3360&lt;30,"18-29",IF(A3360&lt;45,"30-44",IF(A3360&lt;60,"45-59",IF(A3360&lt;75,"60-74","75+"))))</f>
        <v>45-59</v>
      </c>
      <c r="Q3360" t="str">
        <f>IF(PatientData[[#This Row],[bmi]]&lt;18.5,"Underweight",
IF(PatientData[[#This Row],[bmi]]&lt;25,"Normal",
IF(PatientData[[#This Row],[bmi]]&lt;30,"Overweight","Obese")))</f>
        <v>Overweight</v>
      </c>
      <c r="R3360" t="str">
        <f t="shared" si="1765"/>
        <v>High BP</v>
      </c>
      <c r="S3360" t="str">
        <f t="shared" si="1766"/>
        <v>Normal Cost</v>
      </c>
    </row>
    <row r="3361" spans="1:19" x14ac:dyDescent="0.3">
      <c r="A3361">
        <v>43</v>
      </c>
      <c r="B3361" t="s">
        <v>20</v>
      </c>
      <c r="C3361">
        <v>25.1</v>
      </c>
      <c r="D3361">
        <v>110</v>
      </c>
      <c r="E3361">
        <v>60</v>
      </c>
      <c r="F3361">
        <v>220</v>
      </c>
      <c r="G3361">
        <v>216.7</v>
      </c>
      <c r="H3361">
        <v>70</v>
      </c>
      <c r="I3361">
        <v>1</v>
      </c>
      <c r="J3361" t="s">
        <v>27</v>
      </c>
      <c r="K3361" t="s">
        <v>26</v>
      </c>
      <c r="L3361" t="s">
        <v>18</v>
      </c>
      <c r="M3361">
        <v>10</v>
      </c>
      <c r="N3361">
        <v>19293.32</v>
      </c>
      <c r="O3361" t="s">
        <v>19</v>
      </c>
      <c r="P3361" t="str">
        <f t="shared" si="1776"/>
        <v>30-44</v>
      </c>
      <c r="Q3361" t="str">
        <f>IF(PatientData[[#This Row],[bmi]]&lt;18.5,"Underweight",
IF(PatientData[[#This Row],[bmi]]&lt;25,"Normal",
IF(PatientData[[#This Row],[bmi]]&lt;30,"Overweight","Obese")))</f>
        <v>Overweight</v>
      </c>
      <c r="R3361" t="str">
        <f t="shared" si="1765"/>
        <v>Normal BP</v>
      </c>
      <c r="S3361" t="str">
        <f t="shared" si="1766"/>
        <v>High Cost</v>
      </c>
    </row>
    <row r="3362" spans="1:19" x14ac:dyDescent="0.3">
      <c r="A3362">
        <v>73</v>
      </c>
      <c r="B3362" t="s">
        <v>20</v>
      </c>
      <c r="C3362">
        <v>25.1</v>
      </c>
      <c r="D3362">
        <v>113</v>
      </c>
      <c r="E3362">
        <v>70</v>
      </c>
      <c r="F3362">
        <v>254.5</v>
      </c>
      <c r="G3362">
        <v>97.5</v>
      </c>
      <c r="H3362">
        <v>76</v>
      </c>
      <c r="I3362">
        <v>1</v>
      </c>
      <c r="J3362" t="s">
        <v>24</v>
      </c>
      <c r="K3362" t="s">
        <v>28</v>
      </c>
      <c r="L3362" t="s">
        <v>22</v>
      </c>
      <c r="M3362">
        <v>5.3</v>
      </c>
      <c r="N3362">
        <v>12424.27</v>
      </c>
      <c r="O3362" t="s">
        <v>23</v>
      </c>
      <c r="P3362" t="str">
        <f t="shared" si="1776"/>
        <v>60-74</v>
      </c>
      <c r="Q3362" t="str">
        <f>IF(PatientData[[#This Row],[bmi]]&lt;18.5,"Underweight",
IF(PatientData[[#This Row],[bmi]]&lt;25,"Normal",
IF(PatientData[[#This Row],[bmi]]&lt;30,"Overweight","Obese")))</f>
        <v>Overweight</v>
      </c>
      <c r="R3362" t="str">
        <f t="shared" si="1765"/>
        <v>Normal BP</v>
      </c>
      <c r="S3362" t="str">
        <f t="shared" si="1766"/>
        <v>Normal Cost</v>
      </c>
    </row>
    <row r="3363" spans="1:19" x14ac:dyDescent="0.3">
      <c r="A3363">
        <v>83</v>
      </c>
      <c r="B3363" t="s">
        <v>15</v>
      </c>
      <c r="C3363">
        <v>23</v>
      </c>
      <c r="D3363">
        <v>141</v>
      </c>
      <c r="E3363">
        <v>94</v>
      </c>
      <c r="F3363">
        <v>230.5</v>
      </c>
      <c r="G3363">
        <v>126.2</v>
      </c>
      <c r="H3363">
        <v>79</v>
      </c>
      <c r="I3363">
        <v>0</v>
      </c>
      <c r="J3363" t="s">
        <v>16</v>
      </c>
      <c r="K3363" t="s">
        <v>21</v>
      </c>
      <c r="L3363" t="s">
        <v>22</v>
      </c>
      <c r="M3363">
        <v>11.7</v>
      </c>
      <c r="N3363">
        <v>24383.61</v>
      </c>
      <c r="O3363" t="s">
        <v>19</v>
      </c>
      <c r="P3363" t="str">
        <f t="shared" ref="P3363" si="1777">IF(A3360&lt;30,"18-29",IF(A3360&lt;45,"30-44",IF(A3360&lt;60,"45-59",IF(A3360&lt;75,"60-74","75+"))))</f>
        <v>45-59</v>
      </c>
      <c r="Q3363" t="str">
        <f>IF(PatientData[[#This Row],[bmi]]&lt;18.5,"Underweight",
IF(PatientData[[#This Row],[bmi]]&lt;25,"Normal",
IF(PatientData[[#This Row],[bmi]]&lt;30,"Overweight","Obese")))</f>
        <v>Normal</v>
      </c>
      <c r="R3363" t="str">
        <f t="shared" si="1765"/>
        <v>High BP</v>
      </c>
      <c r="S3363" t="str">
        <f t="shared" si="1766"/>
        <v>High Cost</v>
      </c>
    </row>
    <row r="3364" spans="1:19" x14ac:dyDescent="0.3">
      <c r="A3364">
        <v>58</v>
      </c>
      <c r="B3364" t="s">
        <v>20</v>
      </c>
      <c r="C3364">
        <v>25.1</v>
      </c>
      <c r="D3364">
        <v>115</v>
      </c>
      <c r="E3364">
        <v>78</v>
      </c>
      <c r="F3364">
        <v>186.4</v>
      </c>
      <c r="G3364">
        <v>125.8</v>
      </c>
      <c r="H3364">
        <v>82</v>
      </c>
      <c r="I3364">
        <v>1</v>
      </c>
      <c r="J3364" t="s">
        <v>27</v>
      </c>
      <c r="K3364" t="s">
        <v>17</v>
      </c>
      <c r="L3364" t="s">
        <v>18</v>
      </c>
      <c r="M3364">
        <v>3</v>
      </c>
      <c r="N3364">
        <v>6842.2</v>
      </c>
      <c r="O3364" t="s">
        <v>19</v>
      </c>
      <c r="P3364" t="str">
        <f t="shared" ref="P3364" si="1778">IF(A3364&lt;30,"18-29",IF(A3364&lt;45,"30-44",IF(A3364&lt;60,"45-59",IF(A3364&lt;75,"60-74","75+"))))</f>
        <v>45-59</v>
      </c>
      <c r="Q3364" t="str">
        <f>IF(PatientData[[#This Row],[bmi]]&lt;18.5,"Underweight",
IF(PatientData[[#This Row],[bmi]]&lt;25,"Normal",
IF(PatientData[[#This Row],[bmi]]&lt;30,"Overweight","Obese")))</f>
        <v>Overweight</v>
      </c>
      <c r="R3364" t="str">
        <f t="shared" si="1765"/>
        <v>Normal BP</v>
      </c>
      <c r="S3364" t="str">
        <f t="shared" si="1766"/>
        <v>Normal Cost</v>
      </c>
    </row>
    <row r="3365" spans="1:19" x14ac:dyDescent="0.3">
      <c r="A3365">
        <v>44</v>
      </c>
      <c r="B3365" t="s">
        <v>15</v>
      </c>
      <c r="C3365">
        <v>18</v>
      </c>
      <c r="D3365">
        <v>130</v>
      </c>
      <c r="E3365">
        <v>72</v>
      </c>
      <c r="F3365">
        <v>216</v>
      </c>
      <c r="G3365">
        <v>107.5</v>
      </c>
      <c r="H3365">
        <v>97</v>
      </c>
      <c r="I3365">
        <v>1</v>
      </c>
      <c r="J3365" t="s">
        <v>16</v>
      </c>
      <c r="K3365" t="s">
        <v>28</v>
      </c>
      <c r="L3365" t="s">
        <v>22</v>
      </c>
      <c r="M3365">
        <v>6.2</v>
      </c>
      <c r="N3365">
        <v>17329.900000000001</v>
      </c>
      <c r="O3365" t="s">
        <v>23</v>
      </c>
      <c r="P3365" t="str">
        <f t="shared" ref="P3365" si="1779">IF(A3362&lt;30,"18-29",IF(A3362&lt;45,"30-44",IF(A3362&lt;60,"45-59",IF(A3362&lt;75,"60-74","75+"))))</f>
        <v>60-74</v>
      </c>
      <c r="Q3365" t="str">
        <f>IF(PatientData[[#This Row],[bmi]]&lt;18.5,"Underweight",
IF(PatientData[[#This Row],[bmi]]&lt;25,"Normal",
IF(PatientData[[#This Row],[bmi]]&lt;30,"Overweight","Obese")))</f>
        <v>Underweight</v>
      </c>
      <c r="R3365" t="str">
        <f t="shared" si="1765"/>
        <v>High BP</v>
      </c>
      <c r="S3365" t="str">
        <f t="shared" si="1766"/>
        <v>High Cost</v>
      </c>
    </row>
    <row r="3366" spans="1:19" x14ac:dyDescent="0.3">
      <c r="A3366">
        <v>64</v>
      </c>
      <c r="B3366" t="s">
        <v>20</v>
      </c>
      <c r="C3366">
        <v>25.1</v>
      </c>
      <c r="D3366">
        <v>113</v>
      </c>
      <c r="E3366">
        <v>66</v>
      </c>
      <c r="F3366">
        <v>225.9</v>
      </c>
      <c r="G3366">
        <v>89</v>
      </c>
      <c r="H3366">
        <v>85</v>
      </c>
      <c r="I3366">
        <v>0</v>
      </c>
      <c r="J3366" t="s">
        <v>16</v>
      </c>
      <c r="K3366" t="s">
        <v>21</v>
      </c>
      <c r="L3366" t="s">
        <v>25</v>
      </c>
      <c r="M3366">
        <v>11.7</v>
      </c>
      <c r="N3366">
        <v>25022.36</v>
      </c>
      <c r="O3366" t="s">
        <v>19</v>
      </c>
      <c r="P3366" t="str">
        <f t="shared" ref="P3366:P3367" si="1780">IF(A3366&lt;30,"18-29",IF(A3366&lt;45,"30-44",IF(A3366&lt;60,"45-59",IF(A3366&lt;75,"60-74","75+"))))</f>
        <v>60-74</v>
      </c>
      <c r="Q3366" t="str">
        <f>IF(PatientData[[#This Row],[bmi]]&lt;18.5,"Underweight",
IF(PatientData[[#This Row],[bmi]]&lt;25,"Normal",
IF(PatientData[[#This Row],[bmi]]&lt;30,"Overweight","Obese")))</f>
        <v>Overweight</v>
      </c>
      <c r="R3366" t="str">
        <f t="shared" si="1765"/>
        <v>Normal BP</v>
      </c>
      <c r="S3366" t="str">
        <f t="shared" si="1766"/>
        <v>High Cost</v>
      </c>
    </row>
    <row r="3367" spans="1:19" x14ac:dyDescent="0.3">
      <c r="A3367">
        <v>66</v>
      </c>
      <c r="B3367" t="s">
        <v>20</v>
      </c>
      <c r="C3367">
        <v>25.1</v>
      </c>
      <c r="D3367">
        <v>116</v>
      </c>
      <c r="E3367">
        <v>67</v>
      </c>
      <c r="F3367">
        <v>231.5</v>
      </c>
      <c r="G3367">
        <v>107.8</v>
      </c>
      <c r="H3367">
        <v>77</v>
      </c>
      <c r="I3367">
        <v>1</v>
      </c>
      <c r="J3367" t="s">
        <v>27</v>
      </c>
      <c r="K3367" t="s">
        <v>26</v>
      </c>
      <c r="L3367" t="s">
        <v>25</v>
      </c>
      <c r="M3367">
        <v>2.5</v>
      </c>
      <c r="N3367">
        <v>6140.01</v>
      </c>
      <c r="O3367" t="s">
        <v>19</v>
      </c>
      <c r="P3367" t="str">
        <f t="shared" si="1780"/>
        <v>60-74</v>
      </c>
      <c r="Q3367" t="str">
        <f>IF(PatientData[[#This Row],[bmi]]&lt;18.5,"Underweight",
IF(PatientData[[#This Row],[bmi]]&lt;25,"Normal",
IF(PatientData[[#This Row],[bmi]]&lt;30,"Overweight","Obese")))</f>
        <v>Overweight</v>
      </c>
      <c r="R3367" t="str">
        <f t="shared" si="1765"/>
        <v>Normal BP</v>
      </c>
      <c r="S3367" t="str">
        <f t="shared" si="1766"/>
        <v>Normal Cost</v>
      </c>
    </row>
    <row r="3368" spans="1:19" x14ac:dyDescent="0.3">
      <c r="A3368">
        <v>42</v>
      </c>
      <c r="B3368" t="s">
        <v>15</v>
      </c>
      <c r="C3368">
        <v>27</v>
      </c>
      <c r="D3368">
        <v>122</v>
      </c>
      <c r="E3368">
        <v>77</v>
      </c>
      <c r="F3368">
        <v>216.1</v>
      </c>
      <c r="G3368">
        <v>96</v>
      </c>
      <c r="H3368">
        <v>76</v>
      </c>
      <c r="I3368">
        <v>0</v>
      </c>
      <c r="J3368" t="s">
        <v>16</v>
      </c>
      <c r="K3368" t="s">
        <v>21</v>
      </c>
      <c r="L3368" t="s">
        <v>25</v>
      </c>
      <c r="M3368">
        <v>8.6</v>
      </c>
      <c r="N3368">
        <v>16948.28</v>
      </c>
      <c r="O3368" t="s">
        <v>19</v>
      </c>
      <c r="P3368" t="str">
        <f t="shared" ref="P3368:P3370" si="1781">IF(A3365&lt;30,"18-29",IF(A3365&lt;45,"30-44",IF(A3365&lt;60,"45-59",IF(A3365&lt;75,"60-74","75+"))))</f>
        <v>30-44</v>
      </c>
      <c r="Q3368" t="str">
        <f>IF(PatientData[[#This Row],[bmi]]&lt;18.5,"Underweight",
IF(PatientData[[#This Row],[bmi]]&lt;25,"Normal",
IF(PatientData[[#This Row],[bmi]]&lt;30,"Overweight","Obese")))</f>
        <v>Overweight</v>
      </c>
      <c r="R3368" t="str">
        <f t="shared" si="1765"/>
        <v>High BP</v>
      </c>
      <c r="S3368" t="str">
        <f t="shared" si="1766"/>
        <v>High Cost</v>
      </c>
    </row>
    <row r="3369" spans="1:19" x14ac:dyDescent="0.3">
      <c r="A3369">
        <v>76</v>
      </c>
      <c r="B3369" t="s">
        <v>15</v>
      </c>
      <c r="C3369">
        <v>20.8</v>
      </c>
      <c r="D3369">
        <v>128</v>
      </c>
      <c r="E3369">
        <v>80</v>
      </c>
      <c r="F3369">
        <v>194.7</v>
      </c>
      <c r="G3369">
        <v>90.6</v>
      </c>
      <c r="H3369">
        <v>89</v>
      </c>
      <c r="I3369">
        <v>1</v>
      </c>
      <c r="J3369" t="s">
        <v>27</v>
      </c>
      <c r="K3369" t="s">
        <v>21</v>
      </c>
      <c r="L3369" t="s">
        <v>18</v>
      </c>
      <c r="M3369">
        <v>6</v>
      </c>
      <c r="N3369">
        <v>11978.9</v>
      </c>
      <c r="O3369" t="s">
        <v>19</v>
      </c>
      <c r="P3369" t="str">
        <f t="shared" si="1781"/>
        <v>60-74</v>
      </c>
      <c r="Q3369" t="str">
        <f>IF(PatientData[[#This Row],[bmi]]&lt;18.5,"Underweight",
IF(PatientData[[#This Row],[bmi]]&lt;25,"Normal",
IF(PatientData[[#This Row],[bmi]]&lt;30,"Overweight","Obese")))</f>
        <v>Normal</v>
      </c>
      <c r="R3369" t="str">
        <f t="shared" si="1765"/>
        <v>High BP</v>
      </c>
      <c r="S3369" t="str">
        <f t="shared" si="1766"/>
        <v>Normal Cost</v>
      </c>
    </row>
    <row r="3370" spans="1:19" x14ac:dyDescent="0.3">
      <c r="A3370">
        <v>59</v>
      </c>
      <c r="B3370" t="s">
        <v>15</v>
      </c>
      <c r="C3370">
        <v>31</v>
      </c>
      <c r="D3370">
        <v>134</v>
      </c>
      <c r="E3370">
        <v>84</v>
      </c>
      <c r="F3370">
        <v>210.2</v>
      </c>
      <c r="G3370">
        <v>93.2</v>
      </c>
      <c r="H3370">
        <v>79</v>
      </c>
      <c r="I3370">
        <v>1</v>
      </c>
      <c r="J3370" t="s">
        <v>27</v>
      </c>
      <c r="K3370" t="s">
        <v>21</v>
      </c>
      <c r="L3370" t="s">
        <v>18</v>
      </c>
      <c r="M3370">
        <v>5.7</v>
      </c>
      <c r="N3370">
        <v>11513.2</v>
      </c>
      <c r="O3370" t="s">
        <v>23</v>
      </c>
      <c r="P3370" t="str">
        <f t="shared" si="1781"/>
        <v>60-74</v>
      </c>
      <c r="Q3370" t="str">
        <f>IF(PatientData[[#This Row],[bmi]]&lt;18.5,"Underweight",
IF(PatientData[[#This Row],[bmi]]&lt;25,"Normal",
IF(PatientData[[#This Row],[bmi]]&lt;30,"Overweight","Obese")))</f>
        <v>Obese</v>
      </c>
      <c r="R3370" t="str">
        <f t="shared" si="1765"/>
        <v>High BP</v>
      </c>
      <c r="S3370" t="str">
        <f t="shared" si="1766"/>
        <v>Normal Cost</v>
      </c>
    </row>
    <row r="3371" spans="1:19" x14ac:dyDescent="0.3">
      <c r="A3371">
        <v>68</v>
      </c>
      <c r="B3371" t="s">
        <v>20</v>
      </c>
      <c r="C3371">
        <v>25.1</v>
      </c>
      <c r="D3371">
        <v>103</v>
      </c>
      <c r="E3371">
        <v>60</v>
      </c>
      <c r="F3371">
        <v>208.3</v>
      </c>
      <c r="G3371">
        <v>75.599999999999994</v>
      </c>
      <c r="H3371">
        <v>67</v>
      </c>
      <c r="I3371">
        <v>2</v>
      </c>
      <c r="J3371" t="s">
        <v>24</v>
      </c>
      <c r="K3371" t="s">
        <v>26</v>
      </c>
      <c r="L3371" t="s">
        <v>25</v>
      </c>
      <c r="M3371">
        <v>6.3</v>
      </c>
      <c r="N3371">
        <v>10762.9</v>
      </c>
      <c r="O3371" t="s">
        <v>19</v>
      </c>
      <c r="P3371" t="str">
        <f t="shared" ref="P3371" si="1782">IF(A3371&lt;30,"18-29",IF(A3371&lt;45,"30-44",IF(A3371&lt;60,"45-59",IF(A3371&lt;75,"60-74","75+"))))</f>
        <v>60-74</v>
      </c>
      <c r="Q3371" t="str">
        <f>IF(PatientData[[#This Row],[bmi]]&lt;18.5,"Underweight",
IF(PatientData[[#This Row],[bmi]]&lt;25,"Normal",
IF(PatientData[[#This Row],[bmi]]&lt;30,"Overweight","Obese")))</f>
        <v>Overweight</v>
      </c>
      <c r="R3371" t="str">
        <f t="shared" si="1765"/>
        <v>Normal BP</v>
      </c>
      <c r="S3371" t="str">
        <f t="shared" si="1766"/>
        <v>Normal Cost</v>
      </c>
    </row>
    <row r="3372" spans="1:19" x14ac:dyDescent="0.3">
      <c r="A3372">
        <v>71</v>
      </c>
      <c r="B3372" t="s">
        <v>15</v>
      </c>
      <c r="C3372">
        <v>18</v>
      </c>
      <c r="D3372">
        <v>128</v>
      </c>
      <c r="E3372">
        <v>76</v>
      </c>
      <c r="F3372">
        <v>233.8</v>
      </c>
      <c r="G3372">
        <v>99.4</v>
      </c>
      <c r="H3372">
        <v>73</v>
      </c>
      <c r="I3372">
        <v>3</v>
      </c>
      <c r="J3372" t="s">
        <v>27</v>
      </c>
      <c r="K3372" t="s">
        <v>21</v>
      </c>
      <c r="L3372" t="s">
        <v>18</v>
      </c>
      <c r="M3372">
        <v>4.0999999999999996</v>
      </c>
      <c r="N3372">
        <v>10491.2</v>
      </c>
      <c r="O3372" t="s">
        <v>19</v>
      </c>
      <c r="P3372" t="str">
        <f t="shared" ref="P3372" si="1783">IF(A3369&lt;30,"18-29",IF(A3369&lt;45,"30-44",IF(A3369&lt;60,"45-59",IF(A3369&lt;75,"60-74","75+"))))</f>
        <v>75+</v>
      </c>
      <c r="Q3372" t="str">
        <f>IF(PatientData[[#This Row],[bmi]]&lt;18.5,"Underweight",
IF(PatientData[[#This Row],[bmi]]&lt;25,"Normal",
IF(PatientData[[#This Row],[bmi]]&lt;30,"Overweight","Obese")))</f>
        <v>Underweight</v>
      </c>
      <c r="R3372" t="str">
        <f t="shared" si="1765"/>
        <v>High BP</v>
      </c>
      <c r="S3372" t="str">
        <f t="shared" si="1766"/>
        <v>Normal Cost</v>
      </c>
    </row>
    <row r="3373" spans="1:19" x14ac:dyDescent="0.3">
      <c r="A3373">
        <v>72</v>
      </c>
      <c r="B3373" t="s">
        <v>20</v>
      </c>
      <c r="C3373">
        <v>25.1</v>
      </c>
      <c r="D3373">
        <v>127</v>
      </c>
      <c r="E3373">
        <v>70</v>
      </c>
      <c r="F3373">
        <v>210.7</v>
      </c>
      <c r="G3373">
        <v>121.8</v>
      </c>
      <c r="H3373">
        <v>83</v>
      </c>
      <c r="I3373">
        <v>1</v>
      </c>
      <c r="J3373" t="s">
        <v>16</v>
      </c>
      <c r="K3373" t="s">
        <v>17</v>
      </c>
      <c r="L3373" t="s">
        <v>18</v>
      </c>
      <c r="M3373">
        <v>9.3000000000000007</v>
      </c>
      <c r="N3373">
        <v>16584.580000000002</v>
      </c>
      <c r="O3373" t="s">
        <v>19</v>
      </c>
      <c r="P3373" t="str">
        <f t="shared" ref="P3373" si="1784">IF(A3373&lt;30,"18-29",IF(A3373&lt;45,"30-44",IF(A3373&lt;60,"45-59",IF(A3373&lt;75,"60-74","75+"))))</f>
        <v>60-74</v>
      </c>
      <c r="Q3373" t="str">
        <f>IF(PatientData[[#This Row],[bmi]]&lt;18.5,"Underweight",
IF(PatientData[[#This Row],[bmi]]&lt;25,"Normal",
IF(PatientData[[#This Row],[bmi]]&lt;30,"Overweight","Obese")))</f>
        <v>Overweight</v>
      </c>
      <c r="R3373" t="str">
        <f t="shared" si="1765"/>
        <v>High BP</v>
      </c>
      <c r="S3373" t="str">
        <f t="shared" si="1766"/>
        <v>High Cost</v>
      </c>
    </row>
    <row r="3374" spans="1:19" x14ac:dyDescent="0.3">
      <c r="A3374">
        <v>70</v>
      </c>
      <c r="B3374" t="s">
        <v>15</v>
      </c>
      <c r="C3374">
        <v>34.200000000000003</v>
      </c>
      <c r="D3374">
        <v>112</v>
      </c>
      <c r="E3374">
        <v>67</v>
      </c>
      <c r="F3374">
        <v>236.8</v>
      </c>
      <c r="G3374">
        <v>102.6</v>
      </c>
      <c r="H3374">
        <v>109</v>
      </c>
      <c r="I3374">
        <v>0</v>
      </c>
      <c r="J3374" t="s">
        <v>16</v>
      </c>
      <c r="K3374" t="s">
        <v>21</v>
      </c>
      <c r="L3374" t="s">
        <v>18</v>
      </c>
      <c r="M3374">
        <v>8.4</v>
      </c>
      <c r="N3374">
        <v>14851.94</v>
      </c>
      <c r="O3374" t="s">
        <v>19</v>
      </c>
      <c r="P3374" t="str">
        <f t="shared" ref="P3374" si="1785">IF(A3371&lt;30,"18-29",IF(A3371&lt;45,"30-44",IF(A3371&lt;60,"45-59",IF(A3371&lt;75,"60-74","75+"))))</f>
        <v>60-74</v>
      </c>
      <c r="Q3374" t="str">
        <f>IF(PatientData[[#This Row],[bmi]]&lt;18.5,"Underweight",
IF(PatientData[[#This Row],[bmi]]&lt;25,"Normal",
IF(PatientData[[#This Row],[bmi]]&lt;30,"Overweight","Obese")))</f>
        <v>Obese</v>
      </c>
      <c r="R3374" t="str">
        <f t="shared" si="1765"/>
        <v>Normal BP</v>
      </c>
      <c r="S3374" t="str">
        <f t="shared" si="1766"/>
        <v>Normal Cost</v>
      </c>
    </row>
    <row r="3375" spans="1:19" x14ac:dyDescent="0.3">
      <c r="A3375">
        <v>81</v>
      </c>
      <c r="B3375" t="s">
        <v>20</v>
      </c>
      <c r="C3375">
        <v>25.1</v>
      </c>
      <c r="D3375">
        <v>141</v>
      </c>
      <c r="E3375">
        <v>90</v>
      </c>
      <c r="F3375">
        <v>240.8</v>
      </c>
      <c r="G3375">
        <v>116.4</v>
      </c>
      <c r="H3375">
        <v>62</v>
      </c>
      <c r="I3375">
        <v>2</v>
      </c>
      <c r="J3375" t="s">
        <v>24</v>
      </c>
      <c r="K3375" t="s">
        <v>21</v>
      </c>
      <c r="L3375" t="s">
        <v>18</v>
      </c>
      <c r="M3375">
        <v>6.9</v>
      </c>
      <c r="N3375">
        <v>17436.03</v>
      </c>
      <c r="O3375" t="s">
        <v>19</v>
      </c>
      <c r="P3375" t="str">
        <f t="shared" ref="P3375:P3378" si="1786">IF(A3375&lt;30,"18-29",IF(A3375&lt;45,"30-44",IF(A3375&lt;60,"45-59",IF(A3375&lt;75,"60-74","75+"))))</f>
        <v>75+</v>
      </c>
      <c r="Q3375" t="str">
        <f>IF(PatientData[[#This Row],[bmi]]&lt;18.5,"Underweight",
IF(PatientData[[#This Row],[bmi]]&lt;25,"Normal",
IF(PatientData[[#This Row],[bmi]]&lt;30,"Overweight","Obese")))</f>
        <v>Overweight</v>
      </c>
      <c r="R3375" t="str">
        <f t="shared" si="1765"/>
        <v>High BP</v>
      </c>
      <c r="S3375" t="str">
        <f t="shared" si="1766"/>
        <v>High Cost</v>
      </c>
    </row>
    <row r="3376" spans="1:19" x14ac:dyDescent="0.3">
      <c r="A3376">
        <v>52</v>
      </c>
      <c r="B3376" t="s">
        <v>20</v>
      </c>
      <c r="C3376">
        <v>25.1</v>
      </c>
      <c r="D3376">
        <v>124</v>
      </c>
      <c r="E3376">
        <v>67</v>
      </c>
      <c r="F3376">
        <v>207.1</v>
      </c>
      <c r="G3376">
        <v>117.5</v>
      </c>
      <c r="H3376">
        <v>75</v>
      </c>
      <c r="I3376">
        <v>2</v>
      </c>
      <c r="J3376" t="s">
        <v>16</v>
      </c>
      <c r="K3376" t="s">
        <v>17</v>
      </c>
      <c r="L3376" t="s">
        <v>18</v>
      </c>
      <c r="M3376">
        <v>5</v>
      </c>
      <c r="N3376">
        <v>11481.49</v>
      </c>
      <c r="O3376" t="s">
        <v>19</v>
      </c>
      <c r="P3376" t="str">
        <f t="shared" si="1786"/>
        <v>45-59</v>
      </c>
      <c r="Q3376" t="str">
        <f>IF(PatientData[[#This Row],[bmi]]&lt;18.5,"Underweight",
IF(PatientData[[#This Row],[bmi]]&lt;25,"Normal",
IF(PatientData[[#This Row],[bmi]]&lt;30,"Overweight","Obese")))</f>
        <v>Overweight</v>
      </c>
      <c r="R3376" t="str">
        <f t="shared" si="1765"/>
        <v>High BP</v>
      </c>
      <c r="S3376" t="str">
        <f t="shared" si="1766"/>
        <v>Normal Cost</v>
      </c>
    </row>
    <row r="3377" spans="1:19" x14ac:dyDescent="0.3">
      <c r="A3377">
        <v>64</v>
      </c>
      <c r="B3377" t="s">
        <v>20</v>
      </c>
      <c r="C3377">
        <v>25.1</v>
      </c>
      <c r="D3377">
        <v>134</v>
      </c>
      <c r="E3377">
        <v>81</v>
      </c>
      <c r="F3377">
        <v>204.2</v>
      </c>
      <c r="G3377">
        <v>138.19999999999999</v>
      </c>
      <c r="H3377">
        <v>92</v>
      </c>
      <c r="I3377">
        <v>0</v>
      </c>
      <c r="J3377" t="s">
        <v>24</v>
      </c>
      <c r="K3377" t="s">
        <v>21</v>
      </c>
      <c r="L3377" t="s">
        <v>25</v>
      </c>
      <c r="M3377">
        <v>41.9</v>
      </c>
      <c r="N3377">
        <v>71981.279999999999</v>
      </c>
      <c r="O3377" t="s">
        <v>19</v>
      </c>
      <c r="P3377" t="str">
        <f t="shared" si="1786"/>
        <v>60-74</v>
      </c>
      <c r="Q3377" t="str">
        <f>IF(PatientData[[#This Row],[bmi]]&lt;18.5,"Underweight",
IF(PatientData[[#This Row],[bmi]]&lt;25,"Normal",
IF(PatientData[[#This Row],[bmi]]&lt;30,"Overweight","Obese")))</f>
        <v>Overweight</v>
      </c>
      <c r="R3377" t="str">
        <f t="shared" si="1765"/>
        <v>High BP</v>
      </c>
      <c r="S3377" t="str">
        <f t="shared" si="1766"/>
        <v>High Cost</v>
      </c>
    </row>
    <row r="3378" spans="1:19" x14ac:dyDescent="0.3">
      <c r="A3378">
        <v>74</v>
      </c>
      <c r="B3378" t="s">
        <v>20</v>
      </c>
      <c r="C3378">
        <v>25.1</v>
      </c>
      <c r="D3378">
        <v>143</v>
      </c>
      <c r="E3378">
        <v>90</v>
      </c>
      <c r="F3378">
        <v>222.4</v>
      </c>
      <c r="G3378">
        <v>96.8</v>
      </c>
      <c r="H3378">
        <v>107</v>
      </c>
      <c r="I3378">
        <v>0</v>
      </c>
      <c r="J3378" t="s">
        <v>16</v>
      </c>
      <c r="K3378" t="s">
        <v>28</v>
      </c>
      <c r="L3378" t="s">
        <v>25</v>
      </c>
      <c r="M3378">
        <v>7.8</v>
      </c>
      <c r="N3378">
        <v>18512.86</v>
      </c>
      <c r="O3378" t="s">
        <v>19</v>
      </c>
      <c r="P3378" t="str">
        <f t="shared" si="1786"/>
        <v>60-74</v>
      </c>
      <c r="Q3378" t="str">
        <f>IF(PatientData[[#This Row],[bmi]]&lt;18.5,"Underweight",
IF(PatientData[[#This Row],[bmi]]&lt;25,"Normal",
IF(PatientData[[#This Row],[bmi]]&lt;30,"Overweight","Obese")))</f>
        <v>Overweight</v>
      </c>
      <c r="R3378" t="str">
        <f t="shared" si="1765"/>
        <v>High BP</v>
      </c>
      <c r="S3378" t="str">
        <f t="shared" si="1766"/>
        <v>High Cost</v>
      </c>
    </row>
    <row r="3379" spans="1:19" x14ac:dyDescent="0.3">
      <c r="A3379">
        <v>60</v>
      </c>
      <c r="B3379" t="s">
        <v>15</v>
      </c>
      <c r="C3379">
        <v>30.1</v>
      </c>
      <c r="D3379">
        <v>124</v>
      </c>
      <c r="E3379">
        <v>67</v>
      </c>
      <c r="F3379">
        <v>261.39999999999998</v>
      </c>
      <c r="G3379">
        <v>123.6</v>
      </c>
      <c r="H3379">
        <v>77</v>
      </c>
      <c r="I3379">
        <v>2</v>
      </c>
      <c r="J3379" t="s">
        <v>27</v>
      </c>
      <c r="K3379" t="s">
        <v>17</v>
      </c>
      <c r="L3379" t="s">
        <v>25</v>
      </c>
      <c r="M3379">
        <v>7.9</v>
      </c>
      <c r="N3379">
        <v>15385.61</v>
      </c>
      <c r="O3379" t="s">
        <v>19</v>
      </c>
      <c r="P3379" t="str">
        <f t="shared" ref="P3379:P3380" si="1787">IF(A3376&lt;30,"18-29",IF(A3376&lt;45,"30-44",IF(A3376&lt;60,"45-59",IF(A3376&lt;75,"60-74","75+"))))</f>
        <v>45-59</v>
      </c>
      <c r="Q3379" t="str">
        <f>IF(PatientData[[#This Row],[bmi]]&lt;18.5,"Underweight",
IF(PatientData[[#This Row],[bmi]]&lt;25,"Normal",
IF(PatientData[[#This Row],[bmi]]&lt;30,"Overweight","Obese")))</f>
        <v>Obese</v>
      </c>
      <c r="R3379" t="str">
        <f t="shared" si="1765"/>
        <v>High BP</v>
      </c>
      <c r="S3379" t="str">
        <f t="shared" si="1766"/>
        <v>High Cost</v>
      </c>
    </row>
    <row r="3380" spans="1:19" x14ac:dyDescent="0.3">
      <c r="A3380">
        <v>64</v>
      </c>
      <c r="B3380" t="s">
        <v>15</v>
      </c>
      <c r="C3380">
        <v>22.5</v>
      </c>
      <c r="D3380">
        <v>129</v>
      </c>
      <c r="E3380">
        <v>78</v>
      </c>
      <c r="F3380">
        <v>209.1</v>
      </c>
      <c r="G3380">
        <v>108.8</v>
      </c>
      <c r="H3380">
        <v>67</v>
      </c>
      <c r="I3380">
        <v>1</v>
      </c>
      <c r="J3380" t="s">
        <v>24</v>
      </c>
      <c r="K3380" t="s">
        <v>26</v>
      </c>
      <c r="L3380" t="s">
        <v>22</v>
      </c>
      <c r="M3380">
        <v>6.7</v>
      </c>
      <c r="N3380">
        <v>12263.08</v>
      </c>
      <c r="O3380" t="s">
        <v>19</v>
      </c>
      <c r="P3380" t="str">
        <f t="shared" si="1787"/>
        <v>60-74</v>
      </c>
      <c r="Q3380" t="str">
        <f>IF(PatientData[[#This Row],[bmi]]&lt;18.5,"Underweight",
IF(PatientData[[#This Row],[bmi]]&lt;25,"Normal",
IF(PatientData[[#This Row],[bmi]]&lt;30,"Overweight","Obese")))</f>
        <v>Normal</v>
      </c>
      <c r="R3380" t="str">
        <f t="shared" si="1765"/>
        <v>High BP</v>
      </c>
      <c r="S3380" t="str">
        <f t="shared" si="1766"/>
        <v>Normal Cost</v>
      </c>
    </row>
    <row r="3381" spans="1:19" x14ac:dyDescent="0.3">
      <c r="A3381">
        <v>86</v>
      </c>
      <c r="B3381" t="s">
        <v>20</v>
      </c>
      <c r="C3381">
        <v>25.1</v>
      </c>
      <c r="D3381">
        <v>141</v>
      </c>
      <c r="E3381">
        <v>86</v>
      </c>
      <c r="F3381">
        <v>244.2</v>
      </c>
      <c r="G3381">
        <v>84.6</v>
      </c>
      <c r="H3381">
        <v>77</v>
      </c>
      <c r="I3381">
        <v>2</v>
      </c>
      <c r="J3381" t="s">
        <v>27</v>
      </c>
      <c r="K3381" t="s">
        <v>21</v>
      </c>
      <c r="L3381" t="s">
        <v>22</v>
      </c>
      <c r="M3381">
        <v>7.2</v>
      </c>
      <c r="N3381">
        <v>15529.91</v>
      </c>
      <c r="O3381" t="s">
        <v>23</v>
      </c>
      <c r="P3381" t="str">
        <f t="shared" ref="P3381" si="1788">IF(A3381&lt;30,"18-29",IF(A3381&lt;45,"30-44",IF(A3381&lt;60,"45-59",IF(A3381&lt;75,"60-74","75+"))))</f>
        <v>75+</v>
      </c>
      <c r="Q3381" t="str">
        <f>IF(PatientData[[#This Row],[bmi]]&lt;18.5,"Underweight",
IF(PatientData[[#This Row],[bmi]]&lt;25,"Normal",
IF(PatientData[[#This Row],[bmi]]&lt;30,"Overweight","Obese")))</f>
        <v>Overweight</v>
      </c>
      <c r="R3381" t="str">
        <f t="shared" si="1765"/>
        <v>High BP</v>
      </c>
      <c r="S3381" t="str">
        <f t="shared" si="1766"/>
        <v>High Cost</v>
      </c>
    </row>
    <row r="3382" spans="1:19" x14ac:dyDescent="0.3">
      <c r="A3382">
        <v>86</v>
      </c>
      <c r="B3382" t="s">
        <v>15</v>
      </c>
      <c r="C3382">
        <v>31.3</v>
      </c>
      <c r="D3382">
        <v>152</v>
      </c>
      <c r="E3382">
        <v>93</v>
      </c>
      <c r="F3382">
        <v>255.6</v>
      </c>
      <c r="G3382">
        <v>159.5</v>
      </c>
      <c r="H3382">
        <v>81</v>
      </c>
      <c r="I3382">
        <v>2</v>
      </c>
      <c r="J3382" t="s">
        <v>16</v>
      </c>
      <c r="K3382" t="s">
        <v>17</v>
      </c>
      <c r="L3382" t="s">
        <v>25</v>
      </c>
      <c r="M3382">
        <v>10.9</v>
      </c>
      <c r="N3382">
        <v>21992.39</v>
      </c>
      <c r="O3382" t="s">
        <v>19</v>
      </c>
      <c r="P3382" t="str">
        <f t="shared" ref="P3382:P3386" si="1789">IF(A3379&lt;30,"18-29",IF(A3379&lt;45,"30-44",IF(A3379&lt;60,"45-59",IF(A3379&lt;75,"60-74","75+"))))</f>
        <v>60-74</v>
      </c>
      <c r="Q3382" t="str">
        <f>IF(PatientData[[#This Row],[bmi]]&lt;18.5,"Underweight",
IF(PatientData[[#This Row],[bmi]]&lt;25,"Normal",
IF(PatientData[[#This Row],[bmi]]&lt;30,"Overweight","Obese")))</f>
        <v>Obese</v>
      </c>
      <c r="R3382" t="str">
        <f t="shared" si="1765"/>
        <v>High BP</v>
      </c>
      <c r="S3382" t="str">
        <f t="shared" si="1766"/>
        <v>High Cost</v>
      </c>
    </row>
    <row r="3383" spans="1:19" x14ac:dyDescent="0.3">
      <c r="A3383">
        <v>46</v>
      </c>
      <c r="B3383" t="s">
        <v>15</v>
      </c>
      <c r="C3383">
        <v>25.3</v>
      </c>
      <c r="D3383">
        <v>127</v>
      </c>
      <c r="E3383">
        <v>78</v>
      </c>
      <c r="F3383">
        <v>228.1</v>
      </c>
      <c r="G3383">
        <v>122.4</v>
      </c>
      <c r="H3383">
        <v>90</v>
      </c>
      <c r="I3383">
        <v>1</v>
      </c>
      <c r="J3383" t="s">
        <v>16</v>
      </c>
      <c r="K3383" t="s">
        <v>26</v>
      </c>
      <c r="L3383" t="s">
        <v>25</v>
      </c>
      <c r="M3383">
        <v>5.4</v>
      </c>
      <c r="N3383">
        <v>12045.51</v>
      </c>
      <c r="O3383" t="s">
        <v>19</v>
      </c>
      <c r="P3383" t="str">
        <f t="shared" si="1789"/>
        <v>60-74</v>
      </c>
      <c r="Q3383" t="str">
        <f>IF(PatientData[[#This Row],[bmi]]&lt;18.5,"Underweight",
IF(PatientData[[#This Row],[bmi]]&lt;25,"Normal",
IF(PatientData[[#This Row],[bmi]]&lt;30,"Overweight","Obese")))</f>
        <v>Overweight</v>
      </c>
      <c r="R3383" t="str">
        <f t="shared" si="1765"/>
        <v>High BP</v>
      </c>
      <c r="S3383" t="str">
        <f t="shared" si="1766"/>
        <v>Normal Cost</v>
      </c>
    </row>
    <row r="3384" spans="1:19" x14ac:dyDescent="0.3">
      <c r="A3384">
        <v>62</v>
      </c>
      <c r="B3384" t="s">
        <v>15</v>
      </c>
      <c r="C3384">
        <v>30.7</v>
      </c>
      <c r="D3384">
        <v>120</v>
      </c>
      <c r="E3384">
        <v>80</v>
      </c>
      <c r="F3384">
        <v>265.2</v>
      </c>
      <c r="G3384">
        <v>88.5</v>
      </c>
      <c r="H3384">
        <v>84</v>
      </c>
      <c r="I3384">
        <v>4</v>
      </c>
      <c r="J3384" t="s">
        <v>27</v>
      </c>
      <c r="K3384" t="s">
        <v>28</v>
      </c>
      <c r="L3384" t="s">
        <v>25</v>
      </c>
      <c r="M3384">
        <v>3.7</v>
      </c>
      <c r="N3384">
        <v>11810.66</v>
      </c>
      <c r="O3384" t="s">
        <v>19</v>
      </c>
      <c r="P3384" t="str">
        <f t="shared" si="1789"/>
        <v>75+</v>
      </c>
      <c r="Q3384" t="str">
        <f>IF(PatientData[[#This Row],[bmi]]&lt;18.5,"Underweight",
IF(PatientData[[#This Row],[bmi]]&lt;25,"Normal",
IF(PatientData[[#This Row],[bmi]]&lt;30,"Overweight","Obese")))</f>
        <v>Obese</v>
      </c>
      <c r="R3384" t="str">
        <f t="shared" si="1765"/>
        <v>High BP</v>
      </c>
      <c r="S3384" t="str">
        <f t="shared" si="1766"/>
        <v>Normal Cost</v>
      </c>
    </row>
    <row r="3385" spans="1:19" x14ac:dyDescent="0.3">
      <c r="A3385">
        <v>73</v>
      </c>
      <c r="B3385" t="s">
        <v>15</v>
      </c>
      <c r="C3385">
        <v>27.2</v>
      </c>
      <c r="D3385">
        <v>114</v>
      </c>
      <c r="E3385">
        <v>70</v>
      </c>
      <c r="F3385">
        <v>217.8</v>
      </c>
      <c r="G3385">
        <v>130.80000000000001</v>
      </c>
      <c r="H3385">
        <v>60</v>
      </c>
      <c r="I3385">
        <v>0</v>
      </c>
      <c r="J3385" t="s">
        <v>24</v>
      </c>
      <c r="K3385" t="s">
        <v>28</v>
      </c>
      <c r="L3385" t="s">
        <v>22</v>
      </c>
      <c r="M3385">
        <v>11.1</v>
      </c>
      <c r="N3385">
        <v>20737.59</v>
      </c>
      <c r="O3385" t="s">
        <v>19</v>
      </c>
      <c r="P3385" t="str">
        <f t="shared" si="1789"/>
        <v>75+</v>
      </c>
      <c r="Q3385" t="str">
        <f>IF(PatientData[[#This Row],[bmi]]&lt;18.5,"Underweight",
IF(PatientData[[#This Row],[bmi]]&lt;25,"Normal",
IF(PatientData[[#This Row],[bmi]]&lt;30,"Overweight","Obese")))</f>
        <v>Overweight</v>
      </c>
      <c r="R3385" t="str">
        <f t="shared" si="1765"/>
        <v>Normal BP</v>
      </c>
      <c r="S3385" t="str">
        <f t="shared" si="1766"/>
        <v>High Cost</v>
      </c>
    </row>
    <row r="3386" spans="1:19" x14ac:dyDescent="0.3">
      <c r="A3386">
        <v>85</v>
      </c>
      <c r="B3386" t="s">
        <v>15</v>
      </c>
      <c r="C3386">
        <v>26.2</v>
      </c>
      <c r="D3386">
        <v>142</v>
      </c>
      <c r="E3386">
        <v>87</v>
      </c>
      <c r="F3386">
        <v>232.9</v>
      </c>
      <c r="G3386">
        <v>136.9</v>
      </c>
      <c r="H3386">
        <v>88</v>
      </c>
      <c r="I3386">
        <v>4</v>
      </c>
      <c r="J3386" t="s">
        <v>24</v>
      </c>
      <c r="K3386" t="s">
        <v>28</v>
      </c>
      <c r="L3386" t="s">
        <v>18</v>
      </c>
      <c r="M3386">
        <v>6.8</v>
      </c>
      <c r="N3386">
        <v>13860.97</v>
      </c>
      <c r="O3386" t="s">
        <v>19</v>
      </c>
      <c r="P3386" t="str">
        <f t="shared" si="1789"/>
        <v>45-59</v>
      </c>
      <c r="Q3386" t="str">
        <f>IF(PatientData[[#This Row],[bmi]]&lt;18.5,"Underweight",
IF(PatientData[[#This Row],[bmi]]&lt;25,"Normal",
IF(PatientData[[#This Row],[bmi]]&lt;30,"Overweight","Obese")))</f>
        <v>Overweight</v>
      </c>
      <c r="R3386" t="str">
        <f t="shared" si="1765"/>
        <v>High BP</v>
      </c>
      <c r="S3386" t="str">
        <f t="shared" si="1766"/>
        <v>Normal Cost</v>
      </c>
    </row>
    <row r="3387" spans="1:19" x14ac:dyDescent="0.3">
      <c r="A3387">
        <v>58</v>
      </c>
      <c r="B3387" t="s">
        <v>20</v>
      </c>
      <c r="C3387">
        <v>25.1</v>
      </c>
      <c r="D3387">
        <v>124</v>
      </c>
      <c r="E3387">
        <v>85</v>
      </c>
      <c r="F3387">
        <v>206.7</v>
      </c>
      <c r="G3387">
        <v>84.6</v>
      </c>
      <c r="H3387">
        <v>84</v>
      </c>
      <c r="I3387">
        <v>2</v>
      </c>
      <c r="J3387" t="s">
        <v>16</v>
      </c>
      <c r="K3387" t="s">
        <v>28</v>
      </c>
      <c r="L3387" t="s">
        <v>25</v>
      </c>
      <c r="M3387">
        <v>6.6</v>
      </c>
      <c r="N3387">
        <v>17688.34</v>
      </c>
      <c r="O3387" t="s">
        <v>19</v>
      </c>
      <c r="P3387" t="str">
        <f t="shared" ref="P3387" si="1790">IF(A3387&lt;30,"18-29",IF(A3387&lt;45,"30-44",IF(A3387&lt;60,"45-59",IF(A3387&lt;75,"60-74","75+"))))</f>
        <v>45-59</v>
      </c>
      <c r="Q3387" t="str">
        <f>IF(PatientData[[#This Row],[bmi]]&lt;18.5,"Underweight",
IF(PatientData[[#This Row],[bmi]]&lt;25,"Normal",
IF(PatientData[[#This Row],[bmi]]&lt;30,"Overweight","Obese")))</f>
        <v>Overweight</v>
      </c>
      <c r="R3387" t="str">
        <f t="shared" si="1765"/>
        <v>High BP</v>
      </c>
      <c r="S3387" t="str">
        <f t="shared" si="1766"/>
        <v>High Cost</v>
      </c>
    </row>
    <row r="3388" spans="1:19" x14ac:dyDescent="0.3">
      <c r="A3388">
        <v>27</v>
      </c>
      <c r="B3388" t="s">
        <v>15</v>
      </c>
      <c r="C3388">
        <v>25.2</v>
      </c>
      <c r="D3388">
        <v>123</v>
      </c>
      <c r="E3388">
        <v>67</v>
      </c>
      <c r="F3388">
        <v>194.2</v>
      </c>
      <c r="G3388">
        <v>85.2</v>
      </c>
      <c r="H3388">
        <v>84</v>
      </c>
      <c r="I3388">
        <v>0</v>
      </c>
      <c r="J3388" t="s">
        <v>24</v>
      </c>
      <c r="K3388" t="s">
        <v>21</v>
      </c>
      <c r="L3388" t="s">
        <v>22</v>
      </c>
      <c r="M3388">
        <v>3.7</v>
      </c>
      <c r="N3388">
        <v>9728.42</v>
      </c>
      <c r="O3388" t="s">
        <v>19</v>
      </c>
      <c r="P3388" t="str">
        <f t="shared" ref="P3388" si="1791">IF(A3385&lt;30,"18-29",IF(A3385&lt;45,"30-44",IF(A3385&lt;60,"45-59",IF(A3385&lt;75,"60-74","75+"))))</f>
        <v>60-74</v>
      </c>
      <c r="Q3388" t="str">
        <f>IF(PatientData[[#This Row],[bmi]]&lt;18.5,"Underweight",
IF(PatientData[[#This Row],[bmi]]&lt;25,"Normal",
IF(PatientData[[#This Row],[bmi]]&lt;30,"Overweight","Obese")))</f>
        <v>Overweight</v>
      </c>
      <c r="R3388" t="str">
        <f t="shared" si="1765"/>
        <v>High BP</v>
      </c>
      <c r="S3388" t="str">
        <f t="shared" si="1766"/>
        <v>Normal Cost</v>
      </c>
    </row>
    <row r="3389" spans="1:19" x14ac:dyDescent="0.3">
      <c r="A3389">
        <v>75</v>
      </c>
      <c r="B3389" t="s">
        <v>20</v>
      </c>
      <c r="C3389">
        <v>25.1</v>
      </c>
      <c r="D3389">
        <v>137</v>
      </c>
      <c r="E3389">
        <v>88</v>
      </c>
      <c r="F3389">
        <v>217.6</v>
      </c>
      <c r="G3389">
        <v>153.1</v>
      </c>
      <c r="H3389">
        <v>72</v>
      </c>
      <c r="I3389">
        <v>1</v>
      </c>
      <c r="J3389" t="s">
        <v>24</v>
      </c>
      <c r="K3389" t="s">
        <v>17</v>
      </c>
      <c r="L3389" t="s">
        <v>25</v>
      </c>
      <c r="M3389">
        <v>3</v>
      </c>
      <c r="N3389">
        <v>6908.42</v>
      </c>
      <c r="O3389" t="s">
        <v>19</v>
      </c>
      <c r="P3389" t="str">
        <f t="shared" ref="P3389" si="1792">IF(A3389&lt;30,"18-29",IF(A3389&lt;45,"30-44",IF(A3389&lt;60,"45-59",IF(A3389&lt;75,"60-74","75+"))))</f>
        <v>75+</v>
      </c>
      <c r="Q3389" t="str">
        <f>IF(PatientData[[#This Row],[bmi]]&lt;18.5,"Underweight",
IF(PatientData[[#This Row],[bmi]]&lt;25,"Normal",
IF(PatientData[[#This Row],[bmi]]&lt;30,"Overweight","Obese")))</f>
        <v>Overweight</v>
      </c>
      <c r="R3389" t="str">
        <f t="shared" si="1765"/>
        <v>High BP</v>
      </c>
      <c r="S3389" t="str">
        <f t="shared" si="1766"/>
        <v>Normal Cost</v>
      </c>
    </row>
    <row r="3390" spans="1:19" x14ac:dyDescent="0.3">
      <c r="A3390">
        <v>46</v>
      </c>
      <c r="B3390" t="s">
        <v>15</v>
      </c>
      <c r="C3390">
        <v>21.8</v>
      </c>
      <c r="D3390">
        <v>124</v>
      </c>
      <c r="E3390">
        <v>80</v>
      </c>
      <c r="F3390">
        <v>197</v>
      </c>
      <c r="G3390">
        <v>125.6</v>
      </c>
      <c r="H3390">
        <v>86</v>
      </c>
      <c r="I3390">
        <v>0</v>
      </c>
      <c r="J3390" t="s">
        <v>24</v>
      </c>
      <c r="K3390" t="s">
        <v>26</v>
      </c>
      <c r="L3390" t="s">
        <v>25</v>
      </c>
      <c r="M3390">
        <v>2.4</v>
      </c>
      <c r="N3390">
        <v>5297.72</v>
      </c>
      <c r="O3390" t="s">
        <v>19</v>
      </c>
      <c r="P3390" t="str">
        <f t="shared" ref="P3390" si="1793">IF(A3387&lt;30,"18-29",IF(A3387&lt;45,"30-44",IF(A3387&lt;60,"45-59",IF(A3387&lt;75,"60-74","75+"))))</f>
        <v>45-59</v>
      </c>
      <c r="Q3390" t="str">
        <f>IF(PatientData[[#This Row],[bmi]]&lt;18.5,"Underweight",
IF(PatientData[[#This Row],[bmi]]&lt;25,"Normal",
IF(PatientData[[#This Row],[bmi]]&lt;30,"Overweight","Obese")))</f>
        <v>Normal</v>
      </c>
      <c r="R3390" t="str">
        <f t="shared" si="1765"/>
        <v>High BP</v>
      </c>
      <c r="S3390" t="str">
        <f t="shared" si="1766"/>
        <v>Normal Cost</v>
      </c>
    </row>
    <row r="3391" spans="1:19" x14ac:dyDescent="0.3">
      <c r="A3391">
        <v>55</v>
      </c>
      <c r="B3391" t="s">
        <v>20</v>
      </c>
      <c r="C3391">
        <v>25.1</v>
      </c>
      <c r="D3391">
        <v>113</v>
      </c>
      <c r="E3391">
        <v>65</v>
      </c>
      <c r="F3391">
        <v>235.3</v>
      </c>
      <c r="G3391">
        <v>101.4</v>
      </c>
      <c r="H3391">
        <v>65</v>
      </c>
      <c r="I3391">
        <v>0</v>
      </c>
      <c r="J3391" t="s">
        <v>27</v>
      </c>
      <c r="K3391" t="s">
        <v>26</v>
      </c>
      <c r="L3391" t="s">
        <v>22</v>
      </c>
      <c r="M3391">
        <v>5.7</v>
      </c>
      <c r="N3391">
        <v>10760.44</v>
      </c>
      <c r="O3391" t="s">
        <v>19</v>
      </c>
      <c r="P3391" t="str">
        <f t="shared" ref="P3391" si="1794">IF(A3391&lt;30,"18-29",IF(A3391&lt;45,"30-44",IF(A3391&lt;60,"45-59",IF(A3391&lt;75,"60-74","75+"))))</f>
        <v>45-59</v>
      </c>
      <c r="Q3391" t="str">
        <f>IF(PatientData[[#This Row],[bmi]]&lt;18.5,"Underweight",
IF(PatientData[[#This Row],[bmi]]&lt;25,"Normal",
IF(PatientData[[#This Row],[bmi]]&lt;30,"Overweight","Obese")))</f>
        <v>Overweight</v>
      </c>
      <c r="R3391" t="str">
        <f t="shared" si="1765"/>
        <v>Normal BP</v>
      </c>
      <c r="S3391" t="str">
        <f t="shared" si="1766"/>
        <v>Normal Cost</v>
      </c>
    </row>
    <row r="3392" spans="1:19" x14ac:dyDescent="0.3">
      <c r="A3392">
        <v>71</v>
      </c>
      <c r="B3392" t="s">
        <v>15</v>
      </c>
      <c r="C3392">
        <v>34.799999999999997</v>
      </c>
      <c r="D3392">
        <v>142</v>
      </c>
      <c r="E3392">
        <v>75</v>
      </c>
      <c r="F3392">
        <v>237.7</v>
      </c>
      <c r="G3392">
        <v>146.19999999999999</v>
      </c>
      <c r="H3392">
        <v>89</v>
      </c>
      <c r="I3392">
        <v>1</v>
      </c>
      <c r="J3392" t="s">
        <v>16</v>
      </c>
      <c r="K3392" t="s">
        <v>17</v>
      </c>
      <c r="L3392" t="s">
        <v>18</v>
      </c>
      <c r="M3392">
        <v>7.6</v>
      </c>
      <c r="N3392">
        <v>15103.58</v>
      </c>
      <c r="O3392" t="s">
        <v>19</v>
      </c>
      <c r="P3392" t="str">
        <f t="shared" ref="P3392" si="1795">IF(A3389&lt;30,"18-29",IF(A3389&lt;45,"30-44",IF(A3389&lt;60,"45-59",IF(A3389&lt;75,"60-74","75+"))))</f>
        <v>75+</v>
      </c>
      <c r="Q3392" t="str">
        <f>IF(PatientData[[#This Row],[bmi]]&lt;18.5,"Underweight",
IF(PatientData[[#This Row],[bmi]]&lt;25,"Normal",
IF(PatientData[[#This Row],[bmi]]&lt;30,"Overweight","Obese")))</f>
        <v>Obese</v>
      </c>
      <c r="R3392" t="str">
        <f t="shared" si="1765"/>
        <v>High BP</v>
      </c>
      <c r="S3392" t="str">
        <f t="shared" si="1766"/>
        <v>High Cost</v>
      </c>
    </row>
    <row r="3393" spans="1:19" x14ac:dyDescent="0.3">
      <c r="A3393">
        <v>76</v>
      </c>
      <c r="B3393" t="s">
        <v>20</v>
      </c>
      <c r="C3393">
        <v>25.1</v>
      </c>
      <c r="D3393">
        <v>126</v>
      </c>
      <c r="E3393">
        <v>73</v>
      </c>
      <c r="F3393">
        <v>205.1</v>
      </c>
      <c r="G3393">
        <v>120.1</v>
      </c>
      <c r="H3393">
        <v>90</v>
      </c>
      <c r="I3393">
        <v>1</v>
      </c>
      <c r="J3393" t="s">
        <v>16</v>
      </c>
      <c r="K3393" t="s">
        <v>26</v>
      </c>
      <c r="L3393" t="s">
        <v>18</v>
      </c>
      <c r="M3393">
        <v>9.6999999999999993</v>
      </c>
      <c r="N3393">
        <v>18776.14</v>
      </c>
      <c r="O3393" t="s">
        <v>19</v>
      </c>
      <c r="P3393" t="str">
        <f t="shared" ref="P3393:P3394" si="1796">IF(A3393&lt;30,"18-29",IF(A3393&lt;45,"30-44",IF(A3393&lt;60,"45-59",IF(A3393&lt;75,"60-74","75+"))))</f>
        <v>75+</v>
      </c>
      <c r="Q3393" t="str">
        <f>IF(PatientData[[#This Row],[bmi]]&lt;18.5,"Underweight",
IF(PatientData[[#This Row],[bmi]]&lt;25,"Normal",
IF(PatientData[[#This Row],[bmi]]&lt;30,"Overweight","Obese")))</f>
        <v>Overweight</v>
      </c>
      <c r="R3393" t="str">
        <f t="shared" si="1765"/>
        <v>High BP</v>
      </c>
      <c r="S3393" t="str">
        <f t="shared" si="1766"/>
        <v>High Cost</v>
      </c>
    </row>
    <row r="3394" spans="1:19" x14ac:dyDescent="0.3">
      <c r="A3394">
        <v>91</v>
      </c>
      <c r="B3394" t="s">
        <v>20</v>
      </c>
      <c r="C3394">
        <v>25.1</v>
      </c>
      <c r="D3394">
        <v>135</v>
      </c>
      <c r="E3394">
        <v>77</v>
      </c>
      <c r="F3394">
        <v>248.6</v>
      </c>
      <c r="G3394">
        <v>81.099999999999994</v>
      </c>
      <c r="H3394">
        <v>67</v>
      </c>
      <c r="I3394">
        <v>0</v>
      </c>
      <c r="J3394" t="s">
        <v>24</v>
      </c>
      <c r="K3394" t="s">
        <v>26</v>
      </c>
      <c r="L3394" t="s">
        <v>18</v>
      </c>
      <c r="M3394">
        <v>6.8</v>
      </c>
      <c r="N3394">
        <v>11062.12</v>
      </c>
      <c r="O3394" t="s">
        <v>19</v>
      </c>
      <c r="P3394" t="str">
        <f t="shared" si="1796"/>
        <v>75+</v>
      </c>
      <c r="Q3394" t="str">
        <f>IF(PatientData[[#This Row],[bmi]]&lt;18.5,"Underweight",
IF(PatientData[[#This Row],[bmi]]&lt;25,"Normal",
IF(PatientData[[#This Row],[bmi]]&lt;30,"Overweight","Obese")))</f>
        <v>Overweight</v>
      </c>
      <c r="R3394" t="str">
        <f t="shared" si="1765"/>
        <v>High BP</v>
      </c>
      <c r="S3394" t="str">
        <f t="shared" si="1766"/>
        <v>Normal Cost</v>
      </c>
    </row>
    <row r="3395" spans="1:19" x14ac:dyDescent="0.3">
      <c r="A3395">
        <v>58</v>
      </c>
      <c r="B3395" t="s">
        <v>15</v>
      </c>
      <c r="C3395">
        <v>29.2</v>
      </c>
      <c r="D3395">
        <v>127</v>
      </c>
      <c r="E3395">
        <v>76</v>
      </c>
      <c r="F3395">
        <v>220.1</v>
      </c>
      <c r="G3395">
        <v>179.9</v>
      </c>
      <c r="H3395">
        <v>94</v>
      </c>
      <c r="I3395">
        <v>0</v>
      </c>
      <c r="J3395" t="s">
        <v>27</v>
      </c>
      <c r="K3395" t="s">
        <v>17</v>
      </c>
      <c r="L3395" t="s">
        <v>25</v>
      </c>
      <c r="M3395">
        <v>7.5</v>
      </c>
      <c r="N3395">
        <v>13360.21</v>
      </c>
      <c r="O3395" t="s">
        <v>19</v>
      </c>
      <c r="P3395" t="str">
        <f t="shared" ref="P3395" si="1797">IF(A3392&lt;30,"18-29",IF(A3392&lt;45,"30-44",IF(A3392&lt;60,"45-59",IF(A3392&lt;75,"60-74","75+"))))</f>
        <v>60-74</v>
      </c>
      <c r="Q3395" t="str">
        <f>IF(PatientData[[#This Row],[bmi]]&lt;18.5,"Underweight",
IF(PatientData[[#This Row],[bmi]]&lt;25,"Normal",
IF(PatientData[[#This Row],[bmi]]&lt;30,"Overweight","Obese")))</f>
        <v>Overweight</v>
      </c>
      <c r="R3395" t="str">
        <f t="shared" ref="R3395:R3458" si="1798">IF(AND(D3395&lt;120,E3395&lt;80),"Normal BP","High BP")</f>
        <v>High BP</v>
      </c>
      <c r="S3395" t="str">
        <f t="shared" ref="S3395:S3458" si="1799">IF(N3395&gt;15000,"High Cost","Normal Cost")</f>
        <v>Normal Cost</v>
      </c>
    </row>
    <row r="3396" spans="1:19" x14ac:dyDescent="0.3">
      <c r="A3396">
        <v>54</v>
      </c>
      <c r="B3396" t="s">
        <v>20</v>
      </c>
      <c r="C3396">
        <v>25.1</v>
      </c>
      <c r="D3396">
        <v>137</v>
      </c>
      <c r="E3396">
        <v>82</v>
      </c>
      <c r="F3396">
        <v>203.9</v>
      </c>
      <c r="G3396">
        <v>89.3</v>
      </c>
      <c r="H3396">
        <v>76</v>
      </c>
      <c r="I3396">
        <v>0</v>
      </c>
      <c r="J3396" t="s">
        <v>16</v>
      </c>
      <c r="K3396" t="s">
        <v>26</v>
      </c>
      <c r="L3396" t="s">
        <v>25</v>
      </c>
      <c r="M3396">
        <v>5.6</v>
      </c>
      <c r="N3396">
        <v>12686.11</v>
      </c>
      <c r="O3396" t="s">
        <v>19</v>
      </c>
      <c r="P3396" t="str">
        <f t="shared" ref="P3396:P3399" si="1800">IF(A3396&lt;30,"18-29",IF(A3396&lt;45,"30-44",IF(A3396&lt;60,"45-59",IF(A3396&lt;75,"60-74","75+"))))</f>
        <v>45-59</v>
      </c>
      <c r="Q3396" t="str">
        <f>IF(PatientData[[#This Row],[bmi]]&lt;18.5,"Underweight",
IF(PatientData[[#This Row],[bmi]]&lt;25,"Normal",
IF(PatientData[[#This Row],[bmi]]&lt;30,"Overweight","Obese")))</f>
        <v>Overweight</v>
      </c>
      <c r="R3396" t="str">
        <f t="shared" si="1798"/>
        <v>High BP</v>
      </c>
      <c r="S3396" t="str">
        <f t="shared" si="1799"/>
        <v>Normal Cost</v>
      </c>
    </row>
    <row r="3397" spans="1:19" x14ac:dyDescent="0.3">
      <c r="A3397">
        <v>70</v>
      </c>
      <c r="B3397" t="s">
        <v>20</v>
      </c>
      <c r="C3397">
        <v>25.1</v>
      </c>
      <c r="D3397">
        <v>126</v>
      </c>
      <c r="E3397">
        <v>72</v>
      </c>
      <c r="F3397">
        <v>225.5</v>
      </c>
      <c r="G3397">
        <v>131</v>
      </c>
      <c r="H3397">
        <v>77</v>
      </c>
      <c r="I3397">
        <v>2</v>
      </c>
      <c r="J3397" t="s">
        <v>16</v>
      </c>
      <c r="K3397" t="s">
        <v>21</v>
      </c>
      <c r="L3397" t="s">
        <v>18</v>
      </c>
      <c r="M3397">
        <v>8.6</v>
      </c>
      <c r="N3397">
        <v>16209.59</v>
      </c>
      <c r="O3397" t="s">
        <v>19</v>
      </c>
      <c r="P3397" t="str">
        <f t="shared" si="1800"/>
        <v>60-74</v>
      </c>
      <c r="Q3397" t="str">
        <f>IF(PatientData[[#This Row],[bmi]]&lt;18.5,"Underweight",
IF(PatientData[[#This Row],[bmi]]&lt;25,"Normal",
IF(PatientData[[#This Row],[bmi]]&lt;30,"Overweight","Obese")))</f>
        <v>Overweight</v>
      </c>
      <c r="R3397" t="str">
        <f t="shared" si="1798"/>
        <v>High BP</v>
      </c>
      <c r="S3397" t="str">
        <f t="shared" si="1799"/>
        <v>High Cost</v>
      </c>
    </row>
    <row r="3398" spans="1:19" x14ac:dyDescent="0.3">
      <c r="A3398">
        <v>61</v>
      </c>
      <c r="B3398" t="s">
        <v>20</v>
      </c>
      <c r="C3398">
        <v>25.1</v>
      </c>
      <c r="D3398">
        <v>114</v>
      </c>
      <c r="E3398">
        <v>72</v>
      </c>
      <c r="F3398">
        <v>254.1</v>
      </c>
      <c r="G3398">
        <v>88</v>
      </c>
      <c r="H3398">
        <v>101</v>
      </c>
      <c r="I3398">
        <v>1</v>
      </c>
      <c r="J3398" t="s">
        <v>16</v>
      </c>
      <c r="K3398" t="s">
        <v>21</v>
      </c>
      <c r="L3398" t="s">
        <v>25</v>
      </c>
      <c r="M3398">
        <v>13</v>
      </c>
      <c r="N3398">
        <v>18983.169999999998</v>
      </c>
      <c r="O3398" t="s">
        <v>19</v>
      </c>
      <c r="P3398" t="str">
        <f t="shared" si="1800"/>
        <v>60-74</v>
      </c>
      <c r="Q3398" t="str">
        <f>IF(PatientData[[#This Row],[bmi]]&lt;18.5,"Underweight",
IF(PatientData[[#This Row],[bmi]]&lt;25,"Normal",
IF(PatientData[[#This Row],[bmi]]&lt;30,"Overweight","Obese")))</f>
        <v>Overweight</v>
      </c>
      <c r="R3398" t="str">
        <f t="shared" si="1798"/>
        <v>Normal BP</v>
      </c>
      <c r="S3398" t="str">
        <f t="shared" si="1799"/>
        <v>High Cost</v>
      </c>
    </row>
    <row r="3399" spans="1:19" x14ac:dyDescent="0.3">
      <c r="A3399">
        <v>55</v>
      </c>
      <c r="B3399" t="s">
        <v>20</v>
      </c>
      <c r="C3399">
        <v>25.1</v>
      </c>
      <c r="D3399">
        <v>117</v>
      </c>
      <c r="E3399">
        <v>66</v>
      </c>
      <c r="F3399">
        <v>231.6</v>
      </c>
      <c r="G3399">
        <v>134.6</v>
      </c>
      <c r="H3399">
        <v>62</v>
      </c>
      <c r="I3399">
        <v>2</v>
      </c>
      <c r="J3399" t="s">
        <v>27</v>
      </c>
      <c r="K3399" t="s">
        <v>21</v>
      </c>
      <c r="L3399" t="s">
        <v>25</v>
      </c>
      <c r="M3399">
        <v>3.4</v>
      </c>
      <c r="N3399">
        <v>9827.9500000000007</v>
      </c>
      <c r="O3399" t="s">
        <v>19</v>
      </c>
      <c r="P3399" t="str">
        <f t="shared" si="1800"/>
        <v>45-59</v>
      </c>
      <c r="Q3399" t="str">
        <f>IF(PatientData[[#This Row],[bmi]]&lt;18.5,"Underweight",
IF(PatientData[[#This Row],[bmi]]&lt;25,"Normal",
IF(PatientData[[#This Row],[bmi]]&lt;30,"Overweight","Obese")))</f>
        <v>Overweight</v>
      </c>
      <c r="R3399" t="str">
        <f t="shared" si="1798"/>
        <v>Normal BP</v>
      </c>
      <c r="S3399" t="str">
        <f t="shared" si="1799"/>
        <v>Normal Cost</v>
      </c>
    </row>
    <row r="3400" spans="1:19" x14ac:dyDescent="0.3">
      <c r="A3400">
        <v>70</v>
      </c>
      <c r="B3400" t="s">
        <v>15</v>
      </c>
      <c r="C3400">
        <v>11.3</v>
      </c>
      <c r="D3400">
        <v>128</v>
      </c>
      <c r="E3400">
        <v>83</v>
      </c>
      <c r="F3400">
        <v>241.4</v>
      </c>
      <c r="G3400">
        <v>100.5</v>
      </c>
      <c r="H3400">
        <v>78</v>
      </c>
      <c r="I3400">
        <v>0</v>
      </c>
      <c r="J3400" t="s">
        <v>16</v>
      </c>
      <c r="K3400" t="s">
        <v>26</v>
      </c>
      <c r="L3400" t="s">
        <v>25</v>
      </c>
      <c r="M3400">
        <v>5.6</v>
      </c>
      <c r="N3400">
        <v>12909.17</v>
      </c>
      <c r="O3400" t="s">
        <v>19</v>
      </c>
      <c r="P3400" t="str">
        <f t="shared" ref="P3400" si="1801">IF(A3397&lt;30,"18-29",IF(A3397&lt;45,"30-44",IF(A3397&lt;60,"45-59",IF(A3397&lt;75,"60-74","75+"))))</f>
        <v>60-74</v>
      </c>
      <c r="Q3400" t="str">
        <f>IF(PatientData[[#This Row],[bmi]]&lt;18.5,"Underweight",
IF(PatientData[[#This Row],[bmi]]&lt;25,"Normal",
IF(PatientData[[#This Row],[bmi]]&lt;30,"Overweight","Obese")))</f>
        <v>Underweight</v>
      </c>
      <c r="R3400" t="str">
        <f t="shared" si="1798"/>
        <v>High BP</v>
      </c>
      <c r="S3400" t="str">
        <f t="shared" si="1799"/>
        <v>Normal Cost</v>
      </c>
    </row>
    <row r="3401" spans="1:19" x14ac:dyDescent="0.3">
      <c r="A3401">
        <v>60</v>
      </c>
      <c r="B3401" t="s">
        <v>20</v>
      </c>
      <c r="C3401">
        <v>25.1</v>
      </c>
      <c r="D3401">
        <v>117</v>
      </c>
      <c r="E3401">
        <v>69</v>
      </c>
      <c r="F3401">
        <v>221</v>
      </c>
      <c r="G3401">
        <v>138.9</v>
      </c>
      <c r="H3401">
        <v>80</v>
      </c>
      <c r="I3401">
        <v>0</v>
      </c>
      <c r="J3401" t="s">
        <v>27</v>
      </c>
      <c r="K3401" t="s">
        <v>17</v>
      </c>
      <c r="L3401" t="s">
        <v>18</v>
      </c>
      <c r="M3401">
        <v>1.4</v>
      </c>
      <c r="N3401">
        <v>3419.89</v>
      </c>
      <c r="O3401" t="s">
        <v>23</v>
      </c>
      <c r="P3401" t="str">
        <f t="shared" ref="P3401" si="1802">IF(A3401&lt;30,"18-29",IF(A3401&lt;45,"30-44",IF(A3401&lt;60,"45-59",IF(A3401&lt;75,"60-74","75+"))))</f>
        <v>60-74</v>
      </c>
      <c r="Q3401" t="str">
        <f>IF(PatientData[[#This Row],[bmi]]&lt;18.5,"Underweight",
IF(PatientData[[#This Row],[bmi]]&lt;25,"Normal",
IF(PatientData[[#This Row],[bmi]]&lt;30,"Overweight","Obese")))</f>
        <v>Overweight</v>
      </c>
      <c r="R3401" t="str">
        <f t="shared" si="1798"/>
        <v>Normal BP</v>
      </c>
      <c r="S3401" t="str">
        <f t="shared" si="1799"/>
        <v>Normal Cost</v>
      </c>
    </row>
    <row r="3402" spans="1:19" x14ac:dyDescent="0.3">
      <c r="A3402">
        <v>40</v>
      </c>
      <c r="B3402" t="s">
        <v>15</v>
      </c>
      <c r="C3402">
        <v>25.1</v>
      </c>
      <c r="D3402">
        <v>111</v>
      </c>
      <c r="E3402">
        <v>75</v>
      </c>
      <c r="F3402">
        <v>218.9</v>
      </c>
      <c r="G3402">
        <v>153.69999999999999</v>
      </c>
      <c r="H3402">
        <v>83</v>
      </c>
      <c r="I3402">
        <v>2</v>
      </c>
      <c r="J3402" t="s">
        <v>27</v>
      </c>
      <c r="K3402" t="s">
        <v>26</v>
      </c>
      <c r="L3402" t="s">
        <v>25</v>
      </c>
      <c r="M3402">
        <v>1.4</v>
      </c>
      <c r="N3402">
        <v>4118.53</v>
      </c>
      <c r="O3402" t="s">
        <v>19</v>
      </c>
      <c r="P3402" t="str">
        <f t="shared" ref="P3402:P3403" si="1803">IF(A3399&lt;30,"18-29",IF(A3399&lt;45,"30-44",IF(A3399&lt;60,"45-59",IF(A3399&lt;75,"60-74","75+"))))</f>
        <v>45-59</v>
      </c>
      <c r="Q3402" t="str">
        <f>IF(PatientData[[#This Row],[bmi]]&lt;18.5,"Underweight",
IF(PatientData[[#This Row],[bmi]]&lt;25,"Normal",
IF(PatientData[[#This Row],[bmi]]&lt;30,"Overweight","Obese")))</f>
        <v>Overweight</v>
      </c>
      <c r="R3402" t="str">
        <f t="shared" si="1798"/>
        <v>Normal BP</v>
      </c>
      <c r="S3402" t="str">
        <f t="shared" si="1799"/>
        <v>Normal Cost</v>
      </c>
    </row>
    <row r="3403" spans="1:19" x14ac:dyDescent="0.3">
      <c r="A3403">
        <v>46</v>
      </c>
      <c r="B3403" t="s">
        <v>15</v>
      </c>
      <c r="C3403">
        <v>27.1</v>
      </c>
      <c r="D3403">
        <v>132</v>
      </c>
      <c r="E3403">
        <v>88</v>
      </c>
      <c r="F3403">
        <v>240.7</v>
      </c>
      <c r="G3403">
        <v>114.4</v>
      </c>
      <c r="H3403">
        <v>76</v>
      </c>
      <c r="I3403">
        <v>1</v>
      </c>
      <c r="J3403" t="s">
        <v>24</v>
      </c>
      <c r="K3403" t="s">
        <v>26</v>
      </c>
      <c r="L3403" t="s">
        <v>25</v>
      </c>
      <c r="M3403">
        <v>12.2</v>
      </c>
      <c r="N3403">
        <v>16688</v>
      </c>
      <c r="O3403" t="s">
        <v>19</v>
      </c>
      <c r="P3403" t="str">
        <f t="shared" si="1803"/>
        <v>60-74</v>
      </c>
      <c r="Q3403" t="str">
        <f>IF(PatientData[[#This Row],[bmi]]&lt;18.5,"Underweight",
IF(PatientData[[#This Row],[bmi]]&lt;25,"Normal",
IF(PatientData[[#This Row],[bmi]]&lt;30,"Overweight","Obese")))</f>
        <v>Overweight</v>
      </c>
      <c r="R3403" t="str">
        <f t="shared" si="1798"/>
        <v>High BP</v>
      </c>
      <c r="S3403" t="str">
        <f t="shared" si="1799"/>
        <v>High Cost</v>
      </c>
    </row>
    <row r="3404" spans="1:19" x14ac:dyDescent="0.3">
      <c r="A3404">
        <v>41</v>
      </c>
      <c r="B3404" t="s">
        <v>20</v>
      </c>
      <c r="C3404">
        <v>25.1</v>
      </c>
      <c r="D3404">
        <v>134</v>
      </c>
      <c r="E3404">
        <v>72</v>
      </c>
      <c r="F3404">
        <v>245.2</v>
      </c>
      <c r="G3404">
        <v>86.4</v>
      </c>
      <c r="H3404">
        <v>71</v>
      </c>
      <c r="I3404">
        <v>4</v>
      </c>
      <c r="J3404" t="s">
        <v>24</v>
      </c>
      <c r="K3404" t="s">
        <v>21</v>
      </c>
      <c r="L3404" t="s">
        <v>18</v>
      </c>
      <c r="M3404">
        <v>10.8</v>
      </c>
      <c r="N3404">
        <v>18961.009999999998</v>
      </c>
      <c r="O3404" t="s">
        <v>19</v>
      </c>
      <c r="P3404" t="str">
        <f t="shared" ref="P3404" si="1804">IF(A3404&lt;30,"18-29",IF(A3404&lt;45,"30-44",IF(A3404&lt;60,"45-59",IF(A3404&lt;75,"60-74","75+"))))</f>
        <v>30-44</v>
      </c>
      <c r="Q3404" t="str">
        <f>IF(PatientData[[#This Row],[bmi]]&lt;18.5,"Underweight",
IF(PatientData[[#This Row],[bmi]]&lt;25,"Normal",
IF(PatientData[[#This Row],[bmi]]&lt;30,"Overweight","Obese")))</f>
        <v>Overweight</v>
      </c>
      <c r="R3404" t="str">
        <f t="shared" si="1798"/>
        <v>High BP</v>
      </c>
      <c r="S3404" t="str">
        <f t="shared" si="1799"/>
        <v>High Cost</v>
      </c>
    </row>
    <row r="3405" spans="1:19" x14ac:dyDescent="0.3">
      <c r="A3405">
        <v>88</v>
      </c>
      <c r="B3405" t="s">
        <v>15</v>
      </c>
      <c r="C3405">
        <v>24.6</v>
      </c>
      <c r="D3405">
        <v>140</v>
      </c>
      <c r="E3405">
        <v>92</v>
      </c>
      <c r="F3405">
        <v>255.1</v>
      </c>
      <c r="G3405">
        <v>136.19999999999999</v>
      </c>
      <c r="H3405">
        <v>59</v>
      </c>
      <c r="I3405">
        <v>1</v>
      </c>
      <c r="J3405" t="s">
        <v>24</v>
      </c>
      <c r="K3405" t="s">
        <v>17</v>
      </c>
      <c r="L3405" t="s">
        <v>18</v>
      </c>
      <c r="M3405">
        <v>8.1999999999999993</v>
      </c>
      <c r="N3405">
        <v>15349.68</v>
      </c>
      <c r="O3405" t="s">
        <v>19</v>
      </c>
      <c r="P3405" t="str">
        <f t="shared" ref="P3405" si="1805">IF(A3402&lt;30,"18-29",IF(A3402&lt;45,"30-44",IF(A3402&lt;60,"45-59",IF(A3402&lt;75,"60-74","75+"))))</f>
        <v>30-44</v>
      </c>
      <c r="Q3405" t="str">
        <f>IF(PatientData[[#This Row],[bmi]]&lt;18.5,"Underweight",
IF(PatientData[[#This Row],[bmi]]&lt;25,"Normal",
IF(PatientData[[#This Row],[bmi]]&lt;30,"Overweight","Obese")))</f>
        <v>Normal</v>
      </c>
      <c r="R3405" t="str">
        <f t="shared" si="1798"/>
        <v>High BP</v>
      </c>
      <c r="S3405" t="str">
        <f t="shared" si="1799"/>
        <v>High Cost</v>
      </c>
    </row>
    <row r="3406" spans="1:19" x14ac:dyDescent="0.3">
      <c r="A3406">
        <v>54</v>
      </c>
      <c r="B3406" t="s">
        <v>20</v>
      </c>
      <c r="C3406">
        <v>25.1</v>
      </c>
      <c r="D3406">
        <v>111</v>
      </c>
      <c r="E3406">
        <v>60</v>
      </c>
      <c r="F3406">
        <v>229.5</v>
      </c>
      <c r="G3406">
        <v>122.1</v>
      </c>
      <c r="H3406">
        <v>64</v>
      </c>
      <c r="I3406">
        <v>1</v>
      </c>
      <c r="J3406" t="s">
        <v>24</v>
      </c>
      <c r="K3406" t="s">
        <v>17</v>
      </c>
      <c r="L3406" t="s">
        <v>22</v>
      </c>
      <c r="M3406">
        <v>3.3</v>
      </c>
      <c r="N3406">
        <v>7231.85</v>
      </c>
      <c r="O3406" t="s">
        <v>19</v>
      </c>
      <c r="P3406" t="str">
        <f t="shared" ref="P3406:P3409" si="1806">IF(A3406&lt;30,"18-29",IF(A3406&lt;45,"30-44",IF(A3406&lt;60,"45-59",IF(A3406&lt;75,"60-74","75+"))))</f>
        <v>45-59</v>
      </c>
      <c r="Q3406" t="str">
        <f>IF(PatientData[[#This Row],[bmi]]&lt;18.5,"Underweight",
IF(PatientData[[#This Row],[bmi]]&lt;25,"Normal",
IF(PatientData[[#This Row],[bmi]]&lt;30,"Overweight","Obese")))</f>
        <v>Overweight</v>
      </c>
      <c r="R3406" t="str">
        <f t="shared" si="1798"/>
        <v>Normal BP</v>
      </c>
      <c r="S3406" t="str">
        <f t="shared" si="1799"/>
        <v>Normal Cost</v>
      </c>
    </row>
    <row r="3407" spans="1:19" x14ac:dyDescent="0.3">
      <c r="A3407">
        <v>81</v>
      </c>
      <c r="B3407" t="s">
        <v>20</v>
      </c>
      <c r="C3407">
        <v>25.1</v>
      </c>
      <c r="D3407">
        <v>137</v>
      </c>
      <c r="E3407">
        <v>80</v>
      </c>
      <c r="F3407">
        <v>228.5</v>
      </c>
      <c r="G3407">
        <v>93.6</v>
      </c>
      <c r="H3407">
        <v>97</v>
      </c>
      <c r="I3407">
        <v>1</v>
      </c>
      <c r="J3407" t="s">
        <v>16</v>
      </c>
      <c r="K3407" t="s">
        <v>26</v>
      </c>
      <c r="L3407" t="s">
        <v>22</v>
      </c>
      <c r="M3407">
        <v>5.7</v>
      </c>
      <c r="N3407">
        <v>12512.14</v>
      </c>
      <c r="O3407" t="s">
        <v>23</v>
      </c>
      <c r="P3407" t="str">
        <f t="shared" si="1806"/>
        <v>75+</v>
      </c>
      <c r="Q3407" t="str">
        <f>IF(PatientData[[#This Row],[bmi]]&lt;18.5,"Underweight",
IF(PatientData[[#This Row],[bmi]]&lt;25,"Normal",
IF(PatientData[[#This Row],[bmi]]&lt;30,"Overweight","Obese")))</f>
        <v>Overweight</v>
      </c>
      <c r="R3407" t="str">
        <f t="shared" si="1798"/>
        <v>High BP</v>
      </c>
      <c r="S3407" t="str">
        <f t="shared" si="1799"/>
        <v>Normal Cost</v>
      </c>
    </row>
    <row r="3408" spans="1:19" x14ac:dyDescent="0.3">
      <c r="A3408">
        <v>59</v>
      </c>
      <c r="B3408" t="s">
        <v>20</v>
      </c>
      <c r="C3408">
        <v>25.1</v>
      </c>
      <c r="D3408">
        <v>113</v>
      </c>
      <c r="E3408">
        <v>71</v>
      </c>
      <c r="F3408">
        <v>233</v>
      </c>
      <c r="G3408">
        <v>87.7</v>
      </c>
      <c r="H3408">
        <v>75</v>
      </c>
      <c r="I3408">
        <v>1</v>
      </c>
      <c r="J3408" t="s">
        <v>27</v>
      </c>
      <c r="K3408" t="s">
        <v>21</v>
      </c>
      <c r="L3408" t="s">
        <v>18</v>
      </c>
      <c r="M3408">
        <v>6</v>
      </c>
      <c r="N3408">
        <v>12875.97</v>
      </c>
      <c r="O3408" t="s">
        <v>19</v>
      </c>
      <c r="P3408" t="str">
        <f t="shared" si="1806"/>
        <v>45-59</v>
      </c>
      <c r="Q3408" t="str">
        <f>IF(PatientData[[#This Row],[bmi]]&lt;18.5,"Underweight",
IF(PatientData[[#This Row],[bmi]]&lt;25,"Normal",
IF(PatientData[[#This Row],[bmi]]&lt;30,"Overweight","Obese")))</f>
        <v>Overweight</v>
      </c>
      <c r="R3408" t="str">
        <f t="shared" si="1798"/>
        <v>Normal BP</v>
      </c>
      <c r="S3408" t="str">
        <f t="shared" si="1799"/>
        <v>Normal Cost</v>
      </c>
    </row>
    <row r="3409" spans="1:19" x14ac:dyDescent="0.3">
      <c r="A3409">
        <v>48</v>
      </c>
      <c r="B3409" t="s">
        <v>20</v>
      </c>
      <c r="C3409">
        <v>25.1</v>
      </c>
      <c r="D3409">
        <v>132</v>
      </c>
      <c r="E3409">
        <v>81</v>
      </c>
      <c r="F3409">
        <v>212.1</v>
      </c>
      <c r="G3409">
        <v>87.5</v>
      </c>
      <c r="H3409">
        <v>80</v>
      </c>
      <c r="I3409">
        <v>0</v>
      </c>
      <c r="J3409" t="s">
        <v>16</v>
      </c>
      <c r="K3409" t="s">
        <v>26</v>
      </c>
      <c r="L3409" t="s">
        <v>18</v>
      </c>
      <c r="M3409">
        <v>5.3</v>
      </c>
      <c r="N3409">
        <v>12155.06</v>
      </c>
      <c r="O3409" t="s">
        <v>19</v>
      </c>
      <c r="P3409" t="str">
        <f t="shared" si="1806"/>
        <v>45-59</v>
      </c>
      <c r="Q3409" t="str">
        <f>IF(PatientData[[#This Row],[bmi]]&lt;18.5,"Underweight",
IF(PatientData[[#This Row],[bmi]]&lt;25,"Normal",
IF(PatientData[[#This Row],[bmi]]&lt;30,"Overweight","Obese")))</f>
        <v>Overweight</v>
      </c>
      <c r="R3409" t="str">
        <f t="shared" si="1798"/>
        <v>High BP</v>
      </c>
      <c r="S3409" t="str">
        <f t="shared" si="1799"/>
        <v>Normal Cost</v>
      </c>
    </row>
    <row r="3410" spans="1:19" x14ac:dyDescent="0.3">
      <c r="A3410">
        <v>61</v>
      </c>
      <c r="B3410" t="s">
        <v>15</v>
      </c>
      <c r="C3410">
        <v>13.5</v>
      </c>
      <c r="D3410">
        <v>124</v>
      </c>
      <c r="E3410">
        <v>69</v>
      </c>
      <c r="F3410">
        <v>233.5</v>
      </c>
      <c r="G3410">
        <v>103</v>
      </c>
      <c r="H3410">
        <v>75</v>
      </c>
      <c r="I3410">
        <v>1</v>
      </c>
      <c r="J3410" t="s">
        <v>16</v>
      </c>
      <c r="K3410" t="s">
        <v>21</v>
      </c>
      <c r="L3410" t="s">
        <v>22</v>
      </c>
      <c r="M3410">
        <v>12.6</v>
      </c>
      <c r="N3410">
        <v>27467.71</v>
      </c>
      <c r="O3410" t="s">
        <v>19</v>
      </c>
      <c r="P3410" t="str">
        <f t="shared" ref="P3410:P3415" si="1807">IF(A3407&lt;30,"18-29",IF(A3407&lt;45,"30-44",IF(A3407&lt;60,"45-59",IF(A3407&lt;75,"60-74","75+"))))</f>
        <v>75+</v>
      </c>
      <c r="Q3410" t="str">
        <f>IF(PatientData[[#This Row],[bmi]]&lt;18.5,"Underweight",
IF(PatientData[[#This Row],[bmi]]&lt;25,"Normal",
IF(PatientData[[#This Row],[bmi]]&lt;30,"Overweight","Obese")))</f>
        <v>Underweight</v>
      </c>
      <c r="R3410" t="str">
        <f t="shared" si="1798"/>
        <v>High BP</v>
      </c>
      <c r="S3410" t="str">
        <f t="shared" si="1799"/>
        <v>High Cost</v>
      </c>
    </row>
    <row r="3411" spans="1:19" x14ac:dyDescent="0.3">
      <c r="A3411">
        <v>55</v>
      </c>
      <c r="B3411" t="s">
        <v>15</v>
      </c>
      <c r="C3411">
        <v>23.1</v>
      </c>
      <c r="D3411">
        <v>125</v>
      </c>
      <c r="E3411">
        <v>71</v>
      </c>
      <c r="F3411">
        <v>212.5</v>
      </c>
      <c r="G3411">
        <v>143.9</v>
      </c>
      <c r="H3411">
        <v>80</v>
      </c>
      <c r="I3411">
        <v>2</v>
      </c>
      <c r="J3411" t="s">
        <v>27</v>
      </c>
      <c r="K3411" t="s">
        <v>17</v>
      </c>
      <c r="L3411" t="s">
        <v>22</v>
      </c>
      <c r="M3411">
        <v>2.6</v>
      </c>
      <c r="N3411">
        <v>4789.74</v>
      </c>
      <c r="O3411" t="s">
        <v>23</v>
      </c>
      <c r="P3411" t="str">
        <f t="shared" si="1807"/>
        <v>45-59</v>
      </c>
      <c r="Q3411" t="str">
        <f>IF(PatientData[[#This Row],[bmi]]&lt;18.5,"Underweight",
IF(PatientData[[#This Row],[bmi]]&lt;25,"Normal",
IF(PatientData[[#This Row],[bmi]]&lt;30,"Overweight","Obese")))</f>
        <v>Normal</v>
      </c>
      <c r="R3411" t="str">
        <f t="shared" si="1798"/>
        <v>High BP</v>
      </c>
      <c r="S3411" t="str">
        <f t="shared" si="1799"/>
        <v>Normal Cost</v>
      </c>
    </row>
    <row r="3412" spans="1:19" x14ac:dyDescent="0.3">
      <c r="A3412">
        <v>95</v>
      </c>
      <c r="B3412" t="s">
        <v>15</v>
      </c>
      <c r="C3412">
        <v>24</v>
      </c>
      <c r="D3412">
        <v>137</v>
      </c>
      <c r="E3412">
        <v>88</v>
      </c>
      <c r="F3412">
        <v>254.1</v>
      </c>
      <c r="G3412">
        <v>108.7</v>
      </c>
      <c r="H3412">
        <v>60</v>
      </c>
      <c r="I3412">
        <v>0</v>
      </c>
      <c r="J3412" t="s">
        <v>16</v>
      </c>
      <c r="K3412" t="s">
        <v>21</v>
      </c>
      <c r="L3412" t="s">
        <v>22</v>
      </c>
      <c r="M3412">
        <v>13.4</v>
      </c>
      <c r="N3412">
        <v>27587.39</v>
      </c>
      <c r="O3412" t="s">
        <v>23</v>
      </c>
      <c r="P3412" t="str">
        <f t="shared" si="1807"/>
        <v>45-59</v>
      </c>
      <c r="Q3412" t="str">
        <f>IF(PatientData[[#This Row],[bmi]]&lt;18.5,"Underweight",
IF(PatientData[[#This Row],[bmi]]&lt;25,"Normal",
IF(PatientData[[#This Row],[bmi]]&lt;30,"Overweight","Obese")))</f>
        <v>Normal</v>
      </c>
      <c r="R3412" t="str">
        <f t="shared" si="1798"/>
        <v>High BP</v>
      </c>
      <c r="S3412" t="str">
        <f t="shared" si="1799"/>
        <v>High Cost</v>
      </c>
    </row>
    <row r="3413" spans="1:19" x14ac:dyDescent="0.3">
      <c r="A3413">
        <v>66</v>
      </c>
      <c r="B3413" t="s">
        <v>15</v>
      </c>
      <c r="C3413">
        <v>32.1</v>
      </c>
      <c r="D3413">
        <v>157</v>
      </c>
      <c r="E3413">
        <v>99</v>
      </c>
      <c r="F3413">
        <v>235.8</v>
      </c>
      <c r="G3413">
        <v>92.6</v>
      </c>
      <c r="H3413">
        <v>83</v>
      </c>
      <c r="I3413">
        <v>0</v>
      </c>
      <c r="J3413" t="s">
        <v>16</v>
      </c>
      <c r="K3413" t="s">
        <v>21</v>
      </c>
      <c r="L3413" t="s">
        <v>18</v>
      </c>
      <c r="M3413">
        <v>8.4</v>
      </c>
      <c r="N3413">
        <v>17586.97</v>
      </c>
      <c r="O3413" t="s">
        <v>19</v>
      </c>
      <c r="P3413" t="str">
        <f t="shared" si="1807"/>
        <v>60-74</v>
      </c>
      <c r="Q3413" t="str">
        <f>IF(PatientData[[#This Row],[bmi]]&lt;18.5,"Underweight",
IF(PatientData[[#This Row],[bmi]]&lt;25,"Normal",
IF(PatientData[[#This Row],[bmi]]&lt;30,"Overweight","Obese")))</f>
        <v>Obese</v>
      </c>
      <c r="R3413" t="str">
        <f t="shared" si="1798"/>
        <v>High BP</v>
      </c>
      <c r="S3413" t="str">
        <f t="shared" si="1799"/>
        <v>High Cost</v>
      </c>
    </row>
    <row r="3414" spans="1:19" x14ac:dyDescent="0.3">
      <c r="A3414">
        <v>71</v>
      </c>
      <c r="B3414" t="s">
        <v>15</v>
      </c>
      <c r="C3414">
        <v>24</v>
      </c>
      <c r="D3414">
        <v>134</v>
      </c>
      <c r="E3414">
        <v>84</v>
      </c>
      <c r="F3414">
        <v>206.7</v>
      </c>
      <c r="G3414">
        <v>94.2</v>
      </c>
      <c r="H3414">
        <v>100</v>
      </c>
      <c r="I3414">
        <v>1</v>
      </c>
      <c r="J3414" t="s">
        <v>16</v>
      </c>
      <c r="K3414" t="s">
        <v>28</v>
      </c>
      <c r="L3414" t="s">
        <v>25</v>
      </c>
      <c r="M3414">
        <v>7.1</v>
      </c>
      <c r="N3414">
        <v>15827.33</v>
      </c>
      <c r="O3414" t="s">
        <v>19</v>
      </c>
      <c r="P3414" t="str">
        <f t="shared" si="1807"/>
        <v>45-59</v>
      </c>
      <c r="Q3414" t="str">
        <f>IF(PatientData[[#This Row],[bmi]]&lt;18.5,"Underweight",
IF(PatientData[[#This Row],[bmi]]&lt;25,"Normal",
IF(PatientData[[#This Row],[bmi]]&lt;30,"Overweight","Obese")))</f>
        <v>Normal</v>
      </c>
      <c r="R3414" t="str">
        <f t="shared" si="1798"/>
        <v>High BP</v>
      </c>
      <c r="S3414" t="str">
        <f t="shared" si="1799"/>
        <v>High Cost</v>
      </c>
    </row>
    <row r="3415" spans="1:19" x14ac:dyDescent="0.3">
      <c r="A3415">
        <v>70</v>
      </c>
      <c r="B3415" t="s">
        <v>15</v>
      </c>
      <c r="C3415">
        <v>32</v>
      </c>
      <c r="D3415">
        <v>127</v>
      </c>
      <c r="E3415">
        <v>74</v>
      </c>
      <c r="F3415">
        <v>269.89999999999998</v>
      </c>
      <c r="G3415">
        <v>173.6</v>
      </c>
      <c r="H3415">
        <v>96</v>
      </c>
      <c r="I3415">
        <v>1</v>
      </c>
      <c r="J3415" t="s">
        <v>16</v>
      </c>
      <c r="K3415" t="s">
        <v>28</v>
      </c>
      <c r="L3415" t="s">
        <v>25</v>
      </c>
      <c r="M3415">
        <v>7.4</v>
      </c>
      <c r="N3415">
        <v>16857.57</v>
      </c>
      <c r="O3415" t="s">
        <v>19</v>
      </c>
      <c r="P3415" t="str">
        <f t="shared" si="1807"/>
        <v>75+</v>
      </c>
      <c r="Q3415" t="str">
        <f>IF(PatientData[[#This Row],[bmi]]&lt;18.5,"Underweight",
IF(PatientData[[#This Row],[bmi]]&lt;25,"Normal",
IF(PatientData[[#This Row],[bmi]]&lt;30,"Overweight","Obese")))</f>
        <v>Obese</v>
      </c>
      <c r="R3415" t="str">
        <f t="shared" si="1798"/>
        <v>High BP</v>
      </c>
      <c r="S3415" t="str">
        <f t="shared" si="1799"/>
        <v>High Cost</v>
      </c>
    </row>
    <row r="3416" spans="1:19" x14ac:dyDescent="0.3">
      <c r="A3416">
        <v>68</v>
      </c>
      <c r="B3416" t="s">
        <v>20</v>
      </c>
      <c r="C3416">
        <v>25.1</v>
      </c>
      <c r="D3416">
        <v>131</v>
      </c>
      <c r="E3416">
        <v>71</v>
      </c>
      <c r="F3416">
        <v>251.9</v>
      </c>
      <c r="G3416">
        <v>116.5</v>
      </c>
      <c r="H3416">
        <v>70</v>
      </c>
      <c r="I3416">
        <v>0</v>
      </c>
      <c r="J3416" t="s">
        <v>16</v>
      </c>
      <c r="K3416" t="s">
        <v>17</v>
      </c>
      <c r="L3416" t="s">
        <v>18</v>
      </c>
      <c r="M3416">
        <v>8.4</v>
      </c>
      <c r="N3416">
        <v>18524.96</v>
      </c>
      <c r="O3416" t="s">
        <v>19</v>
      </c>
      <c r="P3416" t="str">
        <f t="shared" ref="P3416:P3417" si="1808">IF(A3416&lt;30,"18-29",IF(A3416&lt;45,"30-44",IF(A3416&lt;60,"45-59",IF(A3416&lt;75,"60-74","75+"))))</f>
        <v>60-74</v>
      </c>
      <c r="Q3416" t="str">
        <f>IF(PatientData[[#This Row],[bmi]]&lt;18.5,"Underweight",
IF(PatientData[[#This Row],[bmi]]&lt;25,"Normal",
IF(PatientData[[#This Row],[bmi]]&lt;30,"Overweight","Obese")))</f>
        <v>Overweight</v>
      </c>
      <c r="R3416" t="str">
        <f t="shared" si="1798"/>
        <v>High BP</v>
      </c>
      <c r="S3416" t="str">
        <f t="shared" si="1799"/>
        <v>High Cost</v>
      </c>
    </row>
    <row r="3417" spans="1:19" x14ac:dyDescent="0.3">
      <c r="A3417">
        <v>66</v>
      </c>
      <c r="B3417" t="s">
        <v>20</v>
      </c>
      <c r="C3417">
        <v>25.1</v>
      </c>
      <c r="D3417">
        <v>136</v>
      </c>
      <c r="E3417">
        <v>87</v>
      </c>
      <c r="F3417">
        <v>202</v>
      </c>
      <c r="G3417">
        <v>120.4</v>
      </c>
      <c r="H3417">
        <v>90</v>
      </c>
      <c r="I3417">
        <v>2</v>
      </c>
      <c r="J3417" t="s">
        <v>16</v>
      </c>
      <c r="K3417" t="s">
        <v>17</v>
      </c>
      <c r="L3417" t="s">
        <v>25</v>
      </c>
      <c r="M3417">
        <v>8.4</v>
      </c>
      <c r="N3417">
        <v>16473.259999999998</v>
      </c>
      <c r="O3417" t="s">
        <v>19</v>
      </c>
      <c r="P3417" t="str">
        <f t="shared" si="1808"/>
        <v>60-74</v>
      </c>
      <c r="Q3417" t="str">
        <f>IF(PatientData[[#This Row],[bmi]]&lt;18.5,"Underweight",
IF(PatientData[[#This Row],[bmi]]&lt;25,"Normal",
IF(PatientData[[#This Row],[bmi]]&lt;30,"Overweight","Obese")))</f>
        <v>Overweight</v>
      </c>
      <c r="R3417" t="str">
        <f t="shared" si="1798"/>
        <v>High BP</v>
      </c>
      <c r="S3417" t="str">
        <f t="shared" si="1799"/>
        <v>High Cost</v>
      </c>
    </row>
    <row r="3418" spans="1:19" x14ac:dyDescent="0.3">
      <c r="A3418">
        <v>60</v>
      </c>
      <c r="B3418" t="s">
        <v>15</v>
      </c>
      <c r="C3418">
        <v>31.5</v>
      </c>
      <c r="D3418">
        <v>124</v>
      </c>
      <c r="E3418">
        <v>78</v>
      </c>
      <c r="F3418">
        <v>233.6</v>
      </c>
      <c r="G3418">
        <v>92.9</v>
      </c>
      <c r="H3418">
        <v>104</v>
      </c>
      <c r="I3418">
        <v>1</v>
      </c>
      <c r="J3418" t="s">
        <v>16</v>
      </c>
      <c r="K3418" t="s">
        <v>28</v>
      </c>
      <c r="L3418" t="s">
        <v>18</v>
      </c>
      <c r="M3418">
        <v>9.6999999999999993</v>
      </c>
      <c r="N3418">
        <v>20651.95</v>
      </c>
      <c r="O3418" t="s">
        <v>19</v>
      </c>
      <c r="P3418" t="str">
        <f t="shared" ref="P3418" si="1809">IF(A3415&lt;30,"18-29",IF(A3415&lt;45,"30-44",IF(A3415&lt;60,"45-59",IF(A3415&lt;75,"60-74","75+"))))</f>
        <v>60-74</v>
      </c>
      <c r="Q3418" t="str">
        <f>IF(PatientData[[#This Row],[bmi]]&lt;18.5,"Underweight",
IF(PatientData[[#This Row],[bmi]]&lt;25,"Normal",
IF(PatientData[[#This Row],[bmi]]&lt;30,"Overweight","Obese")))</f>
        <v>Obese</v>
      </c>
      <c r="R3418" t="str">
        <f t="shared" si="1798"/>
        <v>High BP</v>
      </c>
      <c r="S3418" t="str">
        <f t="shared" si="1799"/>
        <v>High Cost</v>
      </c>
    </row>
    <row r="3419" spans="1:19" x14ac:dyDescent="0.3">
      <c r="A3419">
        <v>54</v>
      </c>
      <c r="B3419" t="s">
        <v>20</v>
      </c>
      <c r="C3419">
        <v>25.1</v>
      </c>
      <c r="D3419">
        <v>126</v>
      </c>
      <c r="E3419">
        <v>76</v>
      </c>
      <c r="F3419">
        <v>203</v>
      </c>
      <c r="G3419">
        <v>82.7</v>
      </c>
      <c r="H3419">
        <v>70</v>
      </c>
      <c r="I3419">
        <v>1</v>
      </c>
      <c r="J3419" t="s">
        <v>24</v>
      </c>
      <c r="K3419" t="s">
        <v>21</v>
      </c>
      <c r="L3419" t="s">
        <v>25</v>
      </c>
      <c r="M3419">
        <v>4</v>
      </c>
      <c r="N3419">
        <v>9469.2900000000009</v>
      </c>
      <c r="O3419" t="s">
        <v>19</v>
      </c>
      <c r="P3419" t="str">
        <f t="shared" ref="P3419" si="1810">IF(A3419&lt;30,"18-29",IF(A3419&lt;45,"30-44",IF(A3419&lt;60,"45-59",IF(A3419&lt;75,"60-74","75+"))))</f>
        <v>45-59</v>
      </c>
      <c r="Q3419" t="str">
        <f>IF(PatientData[[#This Row],[bmi]]&lt;18.5,"Underweight",
IF(PatientData[[#This Row],[bmi]]&lt;25,"Normal",
IF(PatientData[[#This Row],[bmi]]&lt;30,"Overweight","Obese")))</f>
        <v>Overweight</v>
      </c>
      <c r="R3419" t="str">
        <f t="shared" si="1798"/>
        <v>High BP</v>
      </c>
      <c r="S3419" t="str">
        <f t="shared" si="1799"/>
        <v>Normal Cost</v>
      </c>
    </row>
    <row r="3420" spans="1:19" x14ac:dyDescent="0.3">
      <c r="A3420">
        <v>70</v>
      </c>
      <c r="B3420" t="s">
        <v>15</v>
      </c>
      <c r="C3420">
        <v>32.299999999999997</v>
      </c>
      <c r="D3420">
        <v>132</v>
      </c>
      <c r="E3420">
        <v>87</v>
      </c>
      <c r="F3420">
        <v>216.1</v>
      </c>
      <c r="G3420">
        <v>104.4</v>
      </c>
      <c r="H3420">
        <v>80</v>
      </c>
      <c r="I3420">
        <v>2</v>
      </c>
      <c r="J3420" t="s">
        <v>27</v>
      </c>
      <c r="K3420" t="s">
        <v>26</v>
      </c>
      <c r="L3420" t="s">
        <v>18</v>
      </c>
      <c r="M3420">
        <v>44.7</v>
      </c>
      <c r="N3420">
        <v>76556.05</v>
      </c>
      <c r="O3420" t="s">
        <v>19</v>
      </c>
      <c r="P3420" t="str">
        <f t="shared" ref="P3420:P3421" si="1811">IF(A3417&lt;30,"18-29",IF(A3417&lt;45,"30-44",IF(A3417&lt;60,"45-59",IF(A3417&lt;75,"60-74","75+"))))</f>
        <v>60-74</v>
      </c>
      <c r="Q3420" t="str">
        <f>IF(PatientData[[#This Row],[bmi]]&lt;18.5,"Underweight",
IF(PatientData[[#This Row],[bmi]]&lt;25,"Normal",
IF(PatientData[[#This Row],[bmi]]&lt;30,"Overweight","Obese")))</f>
        <v>Obese</v>
      </c>
      <c r="R3420" t="str">
        <f t="shared" si="1798"/>
        <v>High BP</v>
      </c>
      <c r="S3420" t="str">
        <f t="shared" si="1799"/>
        <v>High Cost</v>
      </c>
    </row>
    <row r="3421" spans="1:19" x14ac:dyDescent="0.3">
      <c r="A3421">
        <v>51</v>
      </c>
      <c r="B3421" t="s">
        <v>15</v>
      </c>
      <c r="C3421">
        <v>35.200000000000003</v>
      </c>
      <c r="D3421">
        <v>132</v>
      </c>
      <c r="E3421">
        <v>79</v>
      </c>
      <c r="F3421">
        <v>236.2</v>
      </c>
      <c r="G3421">
        <v>125.2</v>
      </c>
      <c r="H3421">
        <v>80</v>
      </c>
      <c r="I3421">
        <v>1</v>
      </c>
      <c r="J3421" t="s">
        <v>27</v>
      </c>
      <c r="K3421" t="s">
        <v>26</v>
      </c>
      <c r="L3421" t="s">
        <v>18</v>
      </c>
      <c r="M3421">
        <v>2.6</v>
      </c>
      <c r="N3421">
        <v>5805.86</v>
      </c>
      <c r="O3421" t="s">
        <v>19</v>
      </c>
      <c r="P3421" t="str">
        <f t="shared" si="1811"/>
        <v>60-74</v>
      </c>
      <c r="Q3421" t="str">
        <f>IF(PatientData[[#This Row],[bmi]]&lt;18.5,"Underweight",
IF(PatientData[[#This Row],[bmi]]&lt;25,"Normal",
IF(PatientData[[#This Row],[bmi]]&lt;30,"Overweight","Obese")))</f>
        <v>Obese</v>
      </c>
      <c r="R3421" t="str">
        <f t="shared" si="1798"/>
        <v>High BP</v>
      </c>
      <c r="S3421" t="str">
        <f t="shared" si="1799"/>
        <v>Normal Cost</v>
      </c>
    </row>
    <row r="3422" spans="1:19" x14ac:dyDescent="0.3">
      <c r="A3422">
        <v>51</v>
      </c>
      <c r="B3422" t="s">
        <v>20</v>
      </c>
      <c r="C3422">
        <v>25.1</v>
      </c>
      <c r="D3422">
        <v>136</v>
      </c>
      <c r="E3422">
        <v>83</v>
      </c>
      <c r="F3422">
        <v>248</v>
      </c>
      <c r="G3422">
        <v>95.7</v>
      </c>
      <c r="H3422">
        <v>72</v>
      </c>
      <c r="I3422">
        <v>0</v>
      </c>
      <c r="J3422" t="s">
        <v>24</v>
      </c>
      <c r="K3422" t="s">
        <v>21</v>
      </c>
      <c r="L3422" t="s">
        <v>25</v>
      </c>
      <c r="M3422">
        <v>4.4000000000000004</v>
      </c>
      <c r="N3422">
        <v>12710.54</v>
      </c>
      <c r="O3422" t="s">
        <v>19</v>
      </c>
      <c r="P3422" t="str">
        <f t="shared" ref="P3422:P3424" si="1812">IF(A3422&lt;30,"18-29",IF(A3422&lt;45,"30-44",IF(A3422&lt;60,"45-59",IF(A3422&lt;75,"60-74","75+"))))</f>
        <v>45-59</v>
      </c>
      <c r="Q3422" t="str">
        <f>IF(PatientData[[#This Row],[bmi]]&lt;18.5,"Underweight",
IF(PatientData[[#This Row],[bmi]]&lt;25,"Normal",
IF(PatientData[[#This Row],[bmi]]&lt;30,"Overweight","Obese")))</f>
        <v>Overweight</v>
      </c>
      <c r="R3422" t="str">
        <f t="shared" si="1798"/>
        <v>High BP</v>
      </c>
      <c r="S3422" t="str">
        <f t="shared" si="1799"/>
        <v>Normal Cost</v>
      </c>
    </row>
    <row r="3423" spans="1:19" x14ac:dyDescent="0.3">
      <c r="A3423">
        <v>64</v>
      </c>
      <c r="B3423" t="s">
        <v>20</v>
      </c>
      <c r="C3423">
        <v>25.1</v>
      </c>
      <c r="D3423">
        <v>127</v>
      </c>
      <c r="E3423">
        <v>71</v>
      </c>
      <c r="F3423">
        <v>241.4</v>
      </c>
      <c r="G3423">
        <v>114</v>
      </c>
      <c r="H3423">
        <v>52</v>
      </c>
      <c r="I3423">
        <v>3</v>
      </c>
      <c r="J3423" t="s">
        <v>27</v>
      </c>
      <c r="K3423" t="s">
        <v>26</v>
      </c>
      <c r="L3423" t="s">
        <v>22</v>
      </c>
      <c r="M3423">
        <v>5.4</v>
      </c>
      <c r="N3423">
        <v>9583.56</v>
      </c>
      <c r="O3423" t="s">
        <v>23</v>
      </c>
      <c r="P3423" t="str">
        <f t="shared" si="1812"/>
        <v>60-74</v>
      </c>
      <c r="Q3423" t="str">
        <f>IF(PatientData[[#This Row],[bmi]]&lt;18.5,"Underweight",
IF(PatientData[[#This Row],[bmi]]&lt;25,"Normal",
IF(PatientData[[#This Row],[bmi]]&lt;30,"Overweight","Obese")))</f>
        <v>Overweight</v>
      </c>
      <c r="R3423" t="str">
        <f t="shared" si="1798"/>
        <v>High BP</v>
      </c>
      <c r="S3423" t="str">
        <f t="shared" si="1799"/>
        <v>Normal Cost</v>
      </c>
    </row>
    <row r="3424" spans="1:19" x14ac:dyDescent="0.3">
      <c r="A3424">
        <v>42</v>
      </c>
      <c r="B3424" t="s">
        <v>20</v>
      </c>
      <c r="C3424">
        <v>25.1</v>
      </c>
      <c r="D3424">
        <v>123</v>
      </c>
      <c r="E3424">
        <v>68</v>
      </c>
      <c r="F3424">
        <v>202.8</v>
      </c>
      <c r="G3424">
        <v>117.6</v>
      </c>
      <c r="H3424">
        <v>73</v>
      </c>
      <c r="I3424">
        <v>1</v>
      </c>
      <c r="J3424" t="s">
        <v>27</v>
      </c>
      <c r="K3424" t="s">
        <v>21</v>
      </c>
      <c r="L3424" t="s">
        <v>18</v>
      </c>
      <c r="M3424">
        <v>4</v>
      </c>
      <c r="N3424">
        <v>9217.2000000000007</v>
      </c>
      <c r="O3424" t="s">
        <v>19</v>
      </c>
      <c r="P3424" t="str">
        <f t="shared" si="1812"/>
        <v>30-44</v>
      </c>
      <c r="Q3424" t="str">
        <f>IF(PatientData[[#This Row],[bmi]]&lt;18.5,"Underweight",
IF(PatientData[[#This Row],[bmi]]&lt;25,"Normal",
IF(PatientData[[#This Row],[bmi]]&lt;30,"Overweight","Obese")))</f>
        <v>Overweight</v>
      </c>
      <c r="R3424" t="str">
        <f t="shared" si="1798"/>
        <v>High BP</v>
      </c>
      <c r="S3424" t="str">
        <f t="shared" si="1799"/>
        <v>Normal Cost</v>
      </c>
    </row>
    <row r="3425" spans="1:19" x14ac:dyDescent="0.3">
      <c r="A3425">
        <v>60</v>
      </c>
      <c r="B3425" t="s">
        <v>15</v>
      </c>
      <c r="C3425">
        <v>29.2</v>
      </c>
      <c r="D3425">
        <v>127</v>
      </c>
      <c r="E3425">
        <v>85</v>
      </c>
      <c r="F3425">
        <v>213.1</v>
      </c>
      <c r="G3425">
        <v>157.30000000000001</v>
      </c>
      <c r="H3425">
        <v>66</v>
      </c>
      <c r="I3425">
        <v>1</v>
      </c>
      <c r="J3425" t="s">
        <v>24</v>
      </c>
      <c r="K3425" t="s">
        <v>17</v>
      </c>
      <c r="L3425" t="s">
        <v>18</v>
      </c>
      <c r="M3425">
        <v>5.2</v>
      </c>
      <c r="N3425">
        <v>10883.19</v>
      </c>
      <c r="O3425" t="s">
        <v>19</v>
      </c>
      <c r="P3425" t="str">
        <f t="shared" ref="P3425" si="1813">IF(A3422&lt;30,"18-29",IF(A3422&lt;45,"30-44",IF(A3422&lt;60,"45-59",IF(A3422&lt;75,"60-74","75+"))))</f>
        <v>45-59</v>
      </c>
      <c r="Q3425" t="str">
        <f>IF(PatientData[[#This Row],[bmi]]&lt;18.5,"Underweight",
IF(PatientData[[#This Row],[bmi]]&lt;25,"Normal",
IF(PatientData[[#This Row],[bmi]]&lt;30,"Overweight","Obese")))</f>
        <v>Overweight</v>
      </c>
      <c r="R3425" t="str">
        <f t="shared" si="1798"/>
        <v>High BP</v>
      </c>
      <c r="S3425" t="str">
        <f t="shared" si="1799"/>
        <v>Normal Cost</v>
      </c>
    </row>
    <row r="3426" spans="1:19" x14ac:dyDescent="0.3">
      <c r="A3426">
        <v>64</v>
      </c>
      <c r="B3426" t="s">
        <v>20</v>
      </c>
      <c r="C3426">
        <v>25.1</v>
      </c>
      <c r="D3426">
        <v>133</v>
      </c>
      <c r="E3426">
        <v>80</v>
      </c>
      <c r="F3426">
        <v>256.89999999999998</v>
      </c>
      <c r="G3426">
        <v>122.7</v>
      </c>
      <c r="H3426">
        <v>79</v>
      </c>
      <c r="I3426">
        <v>1</v>
      </c>
      <c r="J3426" t="s">
        <v>27</v>
      </c>
      <c r="K3426" t="s">
        <v>17</v>
      </c>
      <c r="L3426" t="s">
        <v>18</v>
      </c>
      <c r="M3426">
        <v>1</v>
      </c>
      <c r="N3426">
        <v>3252.74</v>
      </c>
      <c r="O3426" t="s">
        <v>19</v>
      </c>
      <c r="P3426" t="str">
        <f t="shared" ref="P3426:P3434" si="1814">IF(A3426&lt;30,"18-29",IF(A3426&lt;45,"30-44",IF(A3426&lt;60,"45-59",IF(A3426&lt;75,"60-74","75+"))))</f>
        <v>60-74</v>
      </c>
      <c r="Q3426" t="str">
        <f>IF(PatientData[[#This Row],[bmi]]&lt;18.5,"Underweight",
IF(PatientData[[#This Row],[bmi]]&lt;25,"Normal",
IF(PatientData[[#This Row],[bmi]]&lt;30,"Overweight","Obese")))</f>
        <v>Overweight</v>
      </c>
      <c r="R3426" t="str">
        <f t="shared" si="1798"/>
        <v>High BP</v>
      </c>
      <c r="S3426" t="str">
        <f t="shared" si="1799"/>
        <v>Normal Cost</v>
      </c>
    </row>
    <row r="3427" spans="1:19" x14ac:dyDescent="0.3">
      <c r="A3427">
        <v>71</v>
      </c>
      <c r="B3427" t="s">
        <v>20</v>
      </c>
      <c r="C3427">
        <v>25.1</v>
      </c>
      <c r="D3427">
        <v>137</v>
      </c>
      <c r="E3427">
        <v>90</v>
      </c>
      <c r="F3427">
        <v>225.3</v>
      </c>
      <c r="G3427">
        <v>146.5</v>
      </c>
      <c r="H3427">
        <v>66</v>
      </c>
      <c r="I3427">
        <v>0</v>
      </c>
      <c r="J3427" t="s">
        <v>24</v>
      </c>
      <c r="K3427" t="s">
        <v>21</v>
      </c>
      <c r="L3427" t="s">
        <v>18</v>
      </c>
      <c r="M3427">
        <v>11</v>
      </c>
      <c r="N3427">
        <v>21097.200000000001</v>
      </c>
      <c r="O3427" t="s">
        <v>23</v>
      </c>
      <c r="P3427" t="str">
        <f t="shared" si="1814"/>
        <v>60-74</v>
      </c>
      <c r="Q3427" t="str">
        <f>IF(PatientData[[#This Row],[bmi]]&lt;18.5,"Underweight",
IF(PatientData[[#This Row],[bmi]]&lt;25,"Normal",
IF(PatientData[[#This Row],[bmi]]&lt;30,"Overweight","Obese")))</f>
        <v>Overweight</v>
      </c>
      <c r="R3427" t="str">
        <f t="shared" si="1798"/>
        <v>High BP</v>
      </c>
      <c r="S3427" t="str">
        <f t="shared" si="1799"/>
        <v>High Cost</v>
      </c>
    </row>
    <row r="3428" spans="1:19" x14ac:dyDescent="0.3">
      <c r="A3428">
        <v>66</v>
      </c>
      <c r="B3428" t="s">
        <v>20</v>
      </c>
      <c r="C3428">
        <v>25.1</v>
      </c>
      <c r="D3428">
        <v>141</v>
      </c>
      <c r="E3428">
        <v>92</v>
      </c>
      <c r="F3428">
        <v>229.7</v>
      </c>
      <c r="G3428">
        <v>182.6</v>
      </c>
      <c r="H3428">
        <v>91</v>
      </c>
      <c r="I3428">
        <v>0</v>
      </c>
      <c r="J3428" t="s">
        <v>24</v>
      </c>
      <c r="K3428" t="s">
        <v>17</v>
      </c>
      <c r="L3428" t="s">
        <v>25</v>
      </c>
      <c r="M3428">
        <v>6.7</v>
      </c>
      <c r="N3428">
        <v>13081.24</v>
      </c>
      <c r="O3428" t="s">
        <v>19</v>
      </c>
      <c r="P3428" t="str">
        <f t="shared" si="1814"/>
        <v>60-74</v>
      </c>
      <c r="Q3428" t="str">
        <f>IF(PatientData[[#This Row],[bmi]]&lt;18.5,"Underweight",
IF(PatientData[[#This Row],[bmi]]&lt;25,"Normal",
IF(PatientData[[#This Row],[bmi]]&lt;30,"Overweight","Obese")))</f>
        <v>Overweight</v>
      </c>
      <c r="R3428" t="str">
        <f t="shared" si="1798"/>
        <v>High BP</v>
      </c>
      <c r="S3428" t="str">
        <f t="shared" si="1799"/>
        <v>Normal Cost</v>
      </c>
    </row>
    <row r="3429" spans="1:19" x14ac:dyDescent="0.3">
      <c r="A3429">
        <v>53</v>
      </c>
      <c r="B3429" t="s">
        <v>20</v>
      </c>
      <c r="C3429">
        <v>25.1</v>
      </c>
      <c r="D3429">
        <v>113</v>
      </c>
      <c r="E3429">
        <v>72</v>
      </c>
      <c r="F3429">
        <v>206.7</v>
      </c>
      <c r="G3429">
        <v>125.6</v>
      </c>
      <c r="H3429">
        <v>65</v>
      </c>
      <c r="I3429">
        <v>1</v>
      </c>
      <c r="J3429" t="s">
        <v>24</v>
      </c>
      <c r="K3429" t="s">
        <v>21</v>
      </c>
      <c r="L3429" t="s">
        <v>25</v>
      </c>
      <c r="M3429">
        <v>6.2</v>
      </c>
      <c r="N3429">
        <v>11700.28</v>
      </c>
      <c r="O3429" t="s">
        <v>19</v>
      </c>
      <c r="P3429" t="str">
        <f t="shared" si="1814"/>
        <v>45-59</v>
      </c>
      <c r="Q3429" t="str">
        <f>IF(PatientData[[#This Row],[bmi]]&lt;18.5,"Underweight",
IF(PatientData[[#This Row],[bmi]]&lt;25,"Normal",
IF(PatientData[[#This Row],[bmi]]&lt;30,"Overweight","Obese")))</f>
        <v>Overweight</v>
      </c>
      <c r="R3429" t="str">
        <f t="shared" si="1798"/>
        <v>Normal BP</v>
      </c>
      <c r="S3429" t="str">
        <f t="shared" si="1799"/>
        <v>Normal Cost</v>
      </c>
    </row>
    <row r="3430" spans="1:19" x14ac:dyDescent="0.3">
      <c r="A3430">
        <v>72</v>
      </c>
      <c r="B3430" t="s">
        <v>20</v>
      </c>
      <c r="C3430">
        <v>25.1</v>
      </c>
      <c r="D3430">
        <v>122</v>
      </c>
      <c r="E3430">
        <v>65</v>
      </c>
      <c r="F3430">
        <v>223.8</v>
      </c>
      <c r="G3430">
        <v>111.7</v>
      </c>
      <c r="H3430">
        <v>79</v>
      </c>
      <c r="I3430">
        <v>1</v>
      </c>
      <c r="J3430" t="s">
        <v>27</v>
      </c>
      <c r="K3430" t="s">
        <v>28</v>
      </c>
      <c r="L3430" t="s">
        <v>18</v>
      </c>
      <c r="M3430">
        <v>3.4</v>
      </c>
      <c r="N3430">
        <v>10101.6</v>
      </c>
      <c r="O3430" t="s">
        <v>19</v>
      </c>
      <c r="P3430" t="str">
        <f t="shared" si="1814"/>
        <v>60-74</v>
      </c>
      <c r="Q3430" t="str">
        <f>IF(PatientData[[#This Row],[bmi]]&lt;18.5,"Underweight",
IF(PatientData[[#This Row],[bmi]]&lt;25,"Normal",
IF(PatientData[[#This Row],[bmi]]&lt;30,"Overweight","Obese")))</f>
        <v>Overweight</v>
      </c>
      <c r="R3430" t="str">
        <f t="shared" si="1798"/>
        <v>High BP</v>
      </c>
      <c r="S3430" t="str">
        <f t="shared" si="1799"/>
        <v>Normal Cost</v>
      </c>
    </row>
    <row r="3431" spans="1:19" x14ac:dyDescent="0.3">
      <c r="A3431">
        <v>45</v>
      </c>
      <c r="B3431" t="s">
        <v>20</v>
      </c>
      <c r="C3431">
        <v>25.1</v>
      </c>
      <c r="D3431">
        <v>114</v>
      </c>
      <c r="E3431">
        <v>65</v>
      </c>
      <c r="F3431">
        <v>233.6</v>
      </c>
      <c r="G3431">
        <v>84.5</v>
      </c>
      <c r="H3431">
        <v>71</v>
      </c>
      <c r="I3431">
        <v>1</v>
      </c>
      <c r="J3431" t="s">
        <v>24</v>
      </c>
      <c r="K3431" t="s">
        <v>21</v>
      </c>
      <c r="L3431" t="s">
        <v>18</v>
      </c>
      <c r="M3431">
        <v>5.6</v>
      </c>
      <c r="N3431">
        <v>11461.15</v>
      </c>
      <c r="O3431" t="s">
        <v>19</v>
      </c>
      <c r="P3431" t="str">
        <f t="shared" si="1814"/>
        <v>45-59</v>
      </c>
      <c r="Q3431" t="str">
        <f>IF(PatientData[[#This Row],[bmi]]&lt;18.5,"Underweight",
IF(PatientData[[#This Row],[bmi]]&lt;25,"Normal",
IF(PatientData[[#This Row],[bmi]]&lt;30,"Overweight","Obese")))</f>
        <v>Overweight</v>
      </c>
      <c r="R3431" t="str">
        <f t="shared" si="1798"/>
        <v>Normal BP</v>
      </c>
      <c r="S3431" t="str">
        <f t="shared" si="1799"/>
        <v>Normal Cost</v>
      </c>
    </row>
    <row r="3432" spans="1:19" x14ac:dyDescent="0.3">
      <c r="A3432">
        <v>84</v>
      </c>
      <c r="B3432" t="s">
        <v>20</v>
      </c>
      <c r="C3432">
        <v>25.1</v>
      </c>
      <c r="D3432">
        <v>131</v>
      </c>
      <c r="E3432">
        <v>80</v>
      </c>
      <c r="F3432">
        <v>243.9</v>
      </c>
      <c r="G3432">
        <v>101</v>
      </c>
      <c r="H3432">
        <v>74</v>
      </c>
      <c r="I3432">
        <v>1</v>
      </c>
      <c r="J3432" t="s">
        <v>24</v>
      </c>
      <c r="K3432" t="s">
        <v>28</v>
      </c>
      <c r="L3432" t="s">
        <v>25</v>
      </c>
      <c r="M3432">
        <v>6.2</v>
      </c>
      <c r="N3432">
        <v>16036.99</v>
      </c>
      <c r="O3432" t="s">
        <v>19</v>
      </c>
      <c r="P3432" t="str">
        <f t="shared" si="1814"/>
        <v>75+</v>
      </c>
      <c r="Q3432" t="str">
        <f>IF(PatientData[[#This Row],[bmi]]&lt;18.5,"Underweight",
IF(PatientData[[#This Row],[bmi]]&lt;25,"Normal",
IF(PatientData[[#This Row],[bmi]]&lt;30,"Overweight","Obese")))</f>
        <v>Overweight</v>
      </c>
      <c r="R3432" t="str">
        <f t="shared" si="1798"/>
        <v>High BP</v>
      </c>
      <c r="S3432" t="str">
        <f t="shared" si="1799"/>
        <v>High Cost</v>
      </c>
    </row>
    <row r="3433" spans="1:19" x14ac:dyDescent="0.3">
      <c r="A3433">
        <v>75</v>
      </c>
      <c r="B3433" t="s">
        <v>20</v>
      </c>
      <c r="C3433">
        <v>25.1</v>
      </c>
      <c r="D3433">
        <v>148</v>
      </c>
      <c r="E3433">
        <v>83</v>
      </c>
      <c r="F3433">
        <v>192.8</v>
      </c>
      <c r="G3433">
        <v>105</v>
      </c>
      <c r="H3433">
        <v>87</v>
      </c>
      <c r="I3433">
        <v>0</v>
      </c>
      <c r="J3433" t="s">
        <v>27</v>
      </c>
      <c r="K3433" t="s">
        <v>26</v>
      </c>
      <c r="L3433" t="s">
        <v>18</v>
      </c>
      <c r="M3433">
        <v>1.8</v>
      </c>
      <c r="N3433">
        <v>5935.21</v>
      </c>
      <c r="O3433" t="s">
        <v>19</v>
      </c>
      <c r="P3433" t="str">
        <f t="shared" si="1814"/>
        <v>75+</v>
      </c>
      <c r="Q3433" t="str">
        <f>IF(PatientData[[#This Row],[bmi]]&lt;18.5,"Underweight",
IF(PatientData[[#This Row],[bmi]]&lt;25,"Normal",
IF(PatientData[[#This Row],[bmi]]&lt;30,"Overweight","Obese")))</f>
        <v>Overweight</v>
      </c>
      <c r="R3433" t="str">
        <f t="shared" si="1798"/>
        <v>High BP</v>
      </c>
      <c r="S3433" t="str">
        <f t="shared" si="1799"/>
        <v>Normal Cost</v>
      </c>
    </row>
    <row r="3434" spans="1:19" x14ac:dyDescent="0.3">
      <c r="A3434">
        <v>58</v>
      </c>
      <c r="B3434" t="s">
        <v>20</v>
      </c>
      <c r="C3434">
        <v>25.1</v>
      </c>
      <c r="D3434">
        <v>235</v>
      </c>
      <c r="E3434">
        <v>129</v>
      </c>
      <c r="F3434">
        <v>203.4</v>
      </c>
      <c r="G3434">
        <v>121.1</v>
      </c>
      <c r="H3434">
        <v>85</v>
      </c>
      <c r="I3434">
        <v>2</v>
      </c>
      <c r="J3434" t="s">
        <v>16</v>
      </c>
      <c r="K3434" t="s">
        <v>17</v>
      </c>
      <c r="L3434" t="s">
        <v>25</v>
      </c>
      <c r="M3434">
        <v>5.2</v>
      </c>
      <c r="N3434">
        <v>11391.51</v>
      </c>
      <c r="O3434" t="s">
        <v>19</v>
      </c>
      <c r="P3434" t="str">
        <f t="shared" si="1814"/>
        <v>45-59</v>
      </c>
      <c r="Q3434" t="str">
        <f>IF(PatientData[[#This Row],[bmi]]&lt;18.5,"Underweight",
IF(PatientData[[#This Row],[bmi]]&lt;25,"Normal",
IF(PatientData[[#This Row],[bmi]]&lt;30,"Overweight","Obese")))</f>
        <v>Overweight</v>
      </c>
      <c r="R3434" t="str">
        <f t="shared" si="1798"/>
        <v>High BP</v>
      </c>
      <c r="S3434" t="str">
        <f t="shared" si="1799"/>
        <v>Normal Cost</v>
      </c>
    </row>
    <row r="3435" spans="1:19" x14ac:dyDescent="0.3">
      <c r="A3435">
        <v>73</v>
      </c>
      <c r="B3435" t="s">
        <v>15</v>
      </c>
      <c r="C3435">
        <v>26.5</v>
      </c>
      <c r="D3435">
        <v>235</v>
      </c>
      <c r="E3435">
        <v>123</v>
      </c>
      <c r="F3435">
        <v>220.7</v>
      </c>
      <c r="G3435">
        <v>109.7</v>
      </c>
      <c r="H3435">
        <v>80</v>
      </c>
      <c r="I3435">
        <v>2</v>
      </c>
      <c r="J3435" t="s">
        <v>24</v>
      </c>
      <c r="K3435" t="s">
        <v>21</v>
      </c>
      <c r="L3435" t="s">
        <v>18</v>
      </c>
      <c r="M3435">
        <v>9.3000000000000007</v>
      </c>
      <c r="N3435">
        <v>18583.63</v>
      </c>
      <c r="O3435" t="s">
        <v>19</v>
      </c>
      <c r="P3435" t="str">
        <f t="shared" ref="P3435" si="1815">IF(A3432&lt;30,"18-29",IF(A3432&lt;45,"30-44",IF(A3432&lt;60,"45-59",IF(A3432&lt;75,"60-74","75+"))))</f>
        <v>75+</v>
      </c>
      <c r="Q3435" t="str">
        <f>IF(PatientData[[#This Row],[bmi]]&lt;18.5,"Underweight",
IF(PatientData[[#This Row],[bmi]]&lt;25,"Normal",
IF(PatientData[[#This Row],[bmi]]&lt;30,"Overweight","Obese")))</f>
        <v>Overweight</v>
      </c>
      <c r="R3435" t="str">
        <f t="shared" si="1798"/>
        <v>High BP</v>
      </c>
      <c r="S3435" t="str">
        <f t="shared" si="1799"/>
        <v>High Cost</v>
      </c>
    </row>
    <row r="3436" spans="1:19" x14ac:dyDescent="0.3">
      <c r="A3436">
        <v>62</v>
      </c>
      <c r="B3436" t="s">
        <v>20</v>
      </c>
      <c r="C3436">
        <v>25.1</v>
      </c>
      <c r="D3436">
        <v>119</v>
      </c>
      <c r="E3436">
        <v>71</v>
      </c>
      <c r="F3436">
        <v>205.3</v>
      </c>
      <c r="G3436">
        <v>116.5</v>
      </c>
      <c r="H3436">
        <v>72</v>
      </c>
      <c r="I3436">
        <v>1</v>
      </c>
      <c r="J3436" t="s">
        <v>27</v>
      </c>
      <c r="K3436" t="s">
        <v>28</v>
      </c>
      <c r="L3436" t="s">
        <v>25</v>
      </c>
      <c r="M3436">
        <v>1.8</v>
      </c>
      <c r="N3436">
        <v>7560.91</v>
      </c>
      <c r="O3436" t="s">
        <v>19</v>
      </c>
      <c r="P3436" t="str">
        <f t="shared" ref="P3436" si="1816">IF(A3436&lt;30,"18-29",IF(A3436&lt;45,"30-44",IF(A3436&lt;60,"45-59",IF(A3436&lt;75,"60-74","75+"))))</f>
        <v>60-74</v>
      </c>
      <c r="Q3436" t="str">
        <f>IF(PatientData[[#This Row],[bmi]]&lt;18.5,"Underweight",
IF(PatientData[[#This Row],[bmi]]&lt;25,"Normal",
IF(PatientData[[#This Row],[bmi]]&lt;30,"Overweight","Obese")))</f>
        <v>Overweight</v>
      </c>
      <c r="R3436" t="str">
        <f t="shared" si="1798"/>
        <v>Normal BP</v>
      </c>
      <c r="S3436" t="str">
        <f t="shared" si="1799"/>
        <v>Normal Cost</v>
      </c>
    </row>
    <row r="3437" spans="1:19" x14ac:dyDescent="0.3">
      <c r="A3437">
        <v>87</v>
      </c>
      <c r="B3437" t="s">
        <v>15</v>
      </c>
      <c r="C3437">
        <v>12.3</v>
      </c>
      <c r="D3437">
        <v>134</v>
      </c>
      <c r="E3437">
        <v>83</v>
      </c>
      <c r="F3437">
        <v>227.7</v>
      </c>
      <c r="G3437">
        <v>115.7</v>
      </c>
      <c r="H3437">
        <v>79</v>
      </c>
      <c r="I3437">
        <v>2</v>
      </c>
      <c r="J3437" t="s">
        <v>27</v>
      </c>
      <c r="K3437" t="s">
        <v>17</v>
      </c>
      <c r="L3437" t="s">
        <v>22</v>
      </c>
      <c r="M3437">
        <v>1.3</v>
      </c>
      <c r="N3437">
        <v>3951.78</v>
      </c>
      <c r="O3437" t="s">
        <v>23</v>
      </c>
      <c r="P3437" t="str">
        <f t="shared" ref="P3437:P3438" si="1817">IF(A3434&lt;30,"18-29",IF(A3434&lt;45,"30-44",IF(A3434&lt;60,"45-59",IF(A3434&lt;75,"60-74","75+"))))</f>
        <v>45-59</v>
      </c>
      <c r="Q3437" t="str">
        <f>IF(PatientData[[#This Row],[bmi]]&lt;18.5,"Underweight",
IF(PatientData[[#This Row],[bmi]]&lt;25,"Normal",
IF(PatientData[[#This Row],[bmi]]&lt;30,"Overweight","Obese")))</f>
        <v>Underweight</v>
      </c>
      <c r="R3437" t="str">
        <f t="shared" si="1798"/>
        <v>High BP</v>
      </c>
      <c r="S3437" t="str">
        <f t="shared" si="1799"/>
        <v>Normal Cost</v>
      </c>
    </row>
    <row r="3438" spans="1:19" x14ac:dyDescent="0.3">
      <c r="A3438">
        <v>74</v>
      </c>
      <c r="B3438" t="s">
        <v>15</v>
      </c>
      <c r="C3438">
        <v>22.5</v>
      </c>
      <c r="D3438">
        <v>125</v>
      </c>
      <c r="E3438">
        <v>78</v>
      </c>
      <c r="F3438">
        <v>223.7</v>
      </c>
      <c r="G3438">
        <v>122.7</v>
      </c>
      <c r="H3438">
        <v>83</v>
      </c>
      <c r="I3438">
        <v>1</v>
      </c>
      <c r="J3438" t="s">
        <v>16</v>
      </c>
      <c r="K3438" t="s">
        <v>21</v>
      </c>
      <c r="L3438" t="s">
        <v>25</v>
      </c>
      <c r="M3438">
        <v>9.3000000000000007</v>
      </c>
      <c r="N3438">
        <v>18283.02</v>
      </c>
      <c r="O3438" t="s">
        <v>19</v>
      </c>
      <c r="P3438" t="str">
        <f t="shared" si="1817"/>
        <v>60-74</v>
      </c>
      <c r="Q3438" t="str">
        <f>IF(PatientData[[#This Row],[bmi]]&lt;18.5,"Underweight",
IF(PatientData[[#This Row],[bmi]]&lt;25,"Normal",
IF(PatientData[[#This Row],[bmi]]&lt;30,"Overweight","Obese")))</f>
        <v>Normal</v>
      </c>
      <c r="R3438" t="str">
        <f t="shared" si="1798"/>
        <v>High BP</v>
      </c>
      <c r="S3438" t="str">
        <f t="shared" si="1799"/>
        <v>High Cost</v>
      </c>
    </row>
    <row r="3439" spans="1:19" x14ac:dyDescent="0.3">
      <c r="A3439">
        <v>73</v>
      </c>
      <c r="B3439" t="s">
        <v>20</v>
      </c>
      <c r="C3439">
        <v>25.1</v>
      </c>
      <c r="D3439">
        <v>125</v>
      </c>
      <c r="E3439">
        <v>81</v>
      </c>
      <c r="F3439">
        <v>233</v>
      </c>
      <c r="G3439">
        <v>89.9</v>
      </c>
      <c r="H3439">
        <v>57</v>
      </c>
      <c r="I3439">
        <v>2</v>
      </c>
      <c r="J3439" t="s">
        <v>24</v>
      </c>
      <c r="K3439" t="s">
        <v>21</v>
      </c>
      <c r="L3439" t="s">
        <v>25</v>
      </c>
      <c r="M3439">
        <v>6.4</v>
      </c>
      <c r="N3439">
        <v>13443.18</v>
      </c>
      <c r="O3439" t="s">
        <v>19</v>
      </c>
      <c r="P3439" t="str">
        <f t="shared" ref="P3439:P3441" si="1818">IF(A3439&lt;30,"18-29",IF(A3439&lt;45,"30-44",IF(A3439&lt;60,"45-59",IF(A3439&lt;75,"60-74","75+"))))</f>
        <v>60-74</v>
      </c>
      <c r="Q3439" t="str">
        <f>IF(PatientData[[#This Row],[bmi]]&lt;18.5,"Underweight",
IF(PatientData[[#This Row],[bmi]]&lt;25,"Normal",
IF(PatientData[[#This Row],[bmi]]&lt;30,"Overweight","Obese")))</f>
        <v>Overweight</v>
      </c>
      <c r="R3439" t="str">
        <f t="shared" si="1798"/>
        <v>High BP</v>
      </c>
      <c r="S3439" t="str">
        <f t="shared" si="1799"/>
        <v>Normal Cost</v>
      </c>
    </row>
    <row r="3440" spans="1:19" x14ac:dyDescent="0.3">
      <c r="A3440">
        <v>67</v>
      </c>
      <c r="B3440" t="s">
        <v>20</v>
      </c>
      <c r="C3440">
        <v>25.2</v>
      </c>
      <c r="D3440">
        <v>127</v>
      </c>
      <c r="E3440">
        <v>70</v>
      </c>
      <c r="F3440">
        <v>189.2</v>
      </c>
      <c r="G3440">
        <v>109.7</v>
      </c>
      <c r="H3440">
        <v>67</v>
      </c>
      <c r="I3440">
        <v>1</v>
      </c>
      <c r="J3440" t="s">
        <v>27</v>
      </c>
      <c r="K3440" t="s">
        <v>26</v>
      </c>
      <c r="L3440" t="s">
        <v>25</v>
      </c>
      <c r="M3440">
        <v>1.3</v>
      </c>
      <c r="N3440">
        <v>3704.5</v>
      </c>
      <c r="O3440" t="s">
        <v>19</v>
      </c>
      <c r="P3440" t="str">
        <f t="shared" si="1818"/>
        <v>60-74</v>
      </c>
      <c r="Q3440" t="str">
        <f>IF(PatientData[[#This Row],[bmi]]&lt;18.5,"Underweight",
IF(PatientData[[#This Row],[bmi]]&lt;25,"Normal",
IF(PatientData[[#This Row],[bmi]]&lt;30,"Overweight","Obese")))</f>
        <v>Overweight</v>
      </c>
      <c r="R3440" t="str">
        <f t="shared" si="1798"/>
        <v>High BP</v>
      </c>
      <c r="S3440" t="str">
        <f t="shared" si="1799"/>
        <v>Normal Cost</v>
      </c>
    </row>
    <row r="3441" spans="1:19" x14ac:dyDescent="0.3">
      <c r="A3441">
        <v>42</v>
      </c>
      <c r="B3441" t="s">
        <v>20</v>
      </c>
      <c r="C3441">
        <v>25.2</v>
      </c>
      <c r="D3441">
        <v>92</v>
      </c>
      <c r="E3441">
        <v>66</v>
      </c>
      <c r="F3441">
        <v>193.7</v>
      </c>
      <c r="G3441">
        <v>124.6</v>
      </c>
      <c r="H3441">
        <v>80</v>
      </c>
      <c r="I3441">
        <v>3</v>
      </c>
      <c r="J3441" t="s">
        <v>27</v>
      </c>
      <c r="K3441" t="s">
        <v>17</v>
      </c>
      <c r="L3441" t="s">
        <v>25</v>
      </c>
      <c r="M3441">
        <v>3.9</v>
      </c>
      <c r="N3441">
        <v>7732.3</v>
      </c>
      <c r="O3441" t="s">
        <v>19</v>
      </c>
      <c r="P3441" t="str">
        <f t="shared" si="1818"/>
        <v>30-44</v>
      </c>
      <c r="Q3441" t="str">
        <f>IF(PatientData[[#This Row],[bmi]]&lt;18.5,"Underweight",
IF(PatientData[[#This Row],[bmi]]&lt;25,"Normal",
IF(PatientData[[#This Row],[bmi]]&lt;30,"Overweight","Obese")))</f>
        <v>Overweight</v>
      </c>
      <c r="R3441" t="str">
        <f t="shared" si="1798"/>
        <v>Normal BP</v>
      </c>
      <c r="S3441" t="str">
        <f t="shared" si="1799"/>
        <v>Normal Cost</v>
      </c>
    </row>
    <row r="3442" spans="1:19" x14ac:dyDescent="0.3">
      <c r="A3442">
        <v>61</v>
      </c>
      <c r="B3442" t="s">
        <v>15</v>
      </c>
      <c r="C3442">
        <v>22</v>
      </c>
      <c r="D3442">
        <v>128</v>
      </c>
      <c r="E3442">
        <v>83</v>
      </c>
      <c r="F3442">
        <v>212.3</v>
      </c>
      <c r="G3442">
        <v>111.9</v>
      </c>
      <c r="H3442">
        <v>84</v>
      </c>
      <c r="I3442">
        <v>2</v>
      </c>
      <c r="J3442" t="s">
        <v>16</v>
      </c>
      <c r="K3442" t="s">
        <v>28</v>
      </c>
      <c r="L3442" t="s">
        <v>18</v>
      </c>
      <c r="M3442">
        <v>7.6</v>
      </c>
      <c r="N3442">
        <v>20125.46</v>
      </c>
      <c r="O3442" t="s">
        <v>19</v>
      </c>
      <c r="P3442" t="str">
        <f t="shared" ref="P3442" si="1819">IF(A3439&lt;30,"18-29",IF(A3439&lt;45,"30-44",IF(A3439&lt;60,"45-59",IF(A3439&lt;75,"60-74","75+"))))</f>
        <v>60-74</v>
      </c>
      <c r="Q3442" t="str">
        <f>IF(PatientData[[#This Row],[bmi]]&lt;18.5,"Underweight",
IF(PatientData[[#This Row],[bmi]]&lt;25,"Normal",
IF(PatientData[[#This Row],[bmi]]&lt;30,"Overweight","Obese")))</f>
        <v>Normal</v>
      </c>
      <c r="R3442" t="str">
        <f t="shared" si="1798"/>
        <v>High BP</v>
      </c>
      <c r="S3442" t="str">
        <f t="shared" si="1799"/>
        <v>High Cost</v>
      </c>
    </row>
    <row r="3443" spans="1:19" x14ac:dyDescent="0.3">
      <c r="A3443">
        <v>65</v>
      </c>
      <c r="B3443" t="s">
        <v>20</v>
      </c>
      <c r="C3443">
        <v>25.2</v>
      </c>
      <c r="D3443">
        <v>132</v>
      </c>
      <c r="E3443">
        <v>86</v>
      </c>
      <c r="F3443">
        <v>220.6</v>
      </c>
      <c r="G3443">
        <v>88.4</v>
      </c>
      <c r="H3443">
        <v>96</v>
      </c>
      <c r="I3443">
        <v>1</v>
      </c>
      <c r="J3443" t="s">
        <v>16</v>
      </c>
      <c r="K3443" t="s">
        <v>26</v>
      </c>
      <c r="L3443" t="s">
        <v>18</v>
      </c>
      <c r="M3443">
        <v>7.4</v>
      </c>
      <c r="N3443">
        <v>14212.27</v>
      </c>
      <c r="O3443" t="s">
        <v>19</v>
      </c>
      <c r="P3443" t="str">
        <f t="shared" ref="P3443" si="1820">IF(A3443&lt;30,"18-29",IF(A3443&lt;45,"30-44",IF(A3443&lt;60,"45-59",IF(A3443&lt;75,"60-74","75+"))))</f>
        <v>60-74</v>
      </c>
      <c r="Q3443" t="str">
        <f>IF(PatientData[[#This Row],[bmi]]&lt;18.5,"Underweight",
IF(PatientData[[#This Row],[bmi]]&lt;25,"Normal",
IF(PatientData[[#This Row],[bmi]]&lt;30,"Overweight","Obese")))</f>
        <v>Overweight</v>
      </c>
      <c r="R3443" t="str">
        <f t="shared" si="1798"/>
        <v>High BP</v>
      </c>
      <c r="S3443" t="str">
        <f t="shared" si="1799"/>
        <v>Normal Cost</v>
      </c>
    </row>
    <row r="3444" spans="1:19" x14ac:dyDescent="0.3">
      <c r="A3444">
        <v>92</v>
      </c>
      <c r="B3444" t="s">
        <v>15</v>
      </c>
      <c r="C3444">
        <v>25.4</v>
      </c>
      <c r="D3444">
        <v>130</v>
      </c>
      <c r="E3444">
        <v>75</v>
      </c>
      <c r="F3444">
        <v>233</v>
      </c>
      <c r="G3444">
        <v>138.19999999999999</v>
      </c>
      <c r="H3444">
        <v>61</v>
      </c>
      <c r="I3444">
        <v>1</v>
      </c>
      <c r="J3444" t="s">
        <v>27</v>
      </c>
      <c r="K3444" t="s">
        <v>28</v>
      </c>
      <c r="L3444" t="s">
        <v>25</v>
      </c>
      <c r="M3444">
        <v>3.5</v>
      </c>
      <c r="N3444">
        <v>10440.07</v>
      </c>
      <c r="O3444" t="s">
        <v>19</v>
      </c>
      <c r="P3444" t="str">
        <f t="shared" ref="P3444" si="1821">IF(A3441&lt;30,"18-29",IF(A3441&lt;45,"30-44",IF(A3441&lt;60,"45-59",IF(A3441&lt;75,"60-74","75+"))))</f>
        <v>30-44</v>
      </c>
      <c r="Q3444" t="str">
        <f>IF(PatientData[[#This Row],[bmi]]&lt;18.5,"Underweight",
IF(PatientData[[#This Row],[bmi]]&lt;25,"Normal",
IF(PatientData[[#This Row],[bmi]]&lt;30,"Overweight","Obese")))</f>
        <v>Overweight</v>
      </c>
      <c r="R3444" t="str">
        <f t="shared" si="1798"/>
        <v>High BP</v>
      </c>
      <c r="S3444" t="str">
        <f t="shared" si="1799"/>
        <v>Normal Cost</v>
      </c>
    </row>
    <row r="3445" spans="1:19" x14ac:dyDescent="0.3">
      <c r="A3445">
        <v>64</v>
      </c>
      <c r="B3445" t="s">
        <v>20</v>
      </c>
      <c r="C3445">
        <v>25.2</v>
      </c>
      <c r="D3445">
        <v>120</v>
      </c>
      <c r="E3445">
        <v>67</v>
      </c>
      <c r="F3445">
        <v>200.2</v>
      </c>
      <c r="G3445">
        <v>125.3</v>
      </c>
      <c r="H3445">
        <v>77</v>
      </c>
      <c r="I3445">
        <v>0</v>
      </c>
      <c r="J3445" t="s">
        <v>16</v>
      </c>
      <c r="K3445" t="s">
        <v>17</v>
      </c>
      <c r="L3445" t="s">
        <v>25</v>
      </c>
      <c r="M3445">
        <v>10.3</v>
      </c>
      <c r="N3445">
        <v>18753.45</v>
      </c>
      <c r="O3445" t="s">
        <v>19</v>
      </c>
      <c r="P3445" t="str">
        <f t="shared" ref="P3445:P3450" si="1822">IF(A3445&lt;30,"18-29",IF(A3445&lt;45,"30-44",IF(A3445&lt;60,"45-59",IF(A3445&lt;75,"60-74","75+"))))</f>
        <v>60-74</v>
      </c>
      <c r="Q3445" t="str">
        <f>IF(PatientData[[#This Row],[bmi]]&lt;18.5,"Underweight",
IF(PatientData[[#This Row],[bmi]]&lt;25,"Normal",
IF(PatientData[[#This Row],[bmi]]&lt;30,"Overweight","Obese")))</f>
        <v>Overweight</v>
      </c>
      <c r="R3445" t="str">
        <f t="shared" si="1798"/>
        <v>High BP</v>
      </c>
      <c r="S3445" t="str">
        <f t="shared" si="1799"/>
        <v>High Cost</v>
      </c>
    </row>
    <row r="3446" spans="1:19" x14ac:dyDescent="0.3">
      <c r="A3446">
        <v>95</v>
      </c>
      <c r="B3446" t="s">
        <v>20</v>
      </c>
      <c r="C3446">
        <v>25.2</v>
      </c>
      <c r="D3446">
        <v>130</v>
      </c>
      <c r="E3446">
        <v>79</v>
      </c>
      <c r="F3446">
        <v>225.2</v>
      </c>
      <c r="G3446">
        <v>80</v>
      </c>
      <c r="H3446">
        <v>59</v>
      </c>
      <c r="I3446">
        <v>3</v>
      </c>
      <c r="J3446" t="s">
        <v>27</v>
      </c>
      <c r="K3446" t="s">
        <v>21</v>
      </c>
      <c r="L3446" t="s">
        <v>18</v>
      </c>
      <c r="M3446">
        <v>4.5</v>
      </c>
      <c r="N3446">
        <v>11224.14</v>
      </c>
      <c r="O3446" t="s">
        <v>19</v>
      </c>
      <c r="P3446" t="str">
        <f t="shared" si="1822"/>
        <v>75+</v>
      </c>
      <c r="Q3446" t="str">
        <f>IF(PatientData[[#This Row],[bmi]]&lt;18.5,"Underweight",
IF(PatientData[[#This Row],[bmi]]&lt;25,"Normal",
IF(PatientData[[#This Row],[bmi]]&lt;30,"Overweight","Obese")))</f>
        <v>Overweight</v>
      </c>
      <c r="R3446" t="str">
        <f t="shared" si="1798"/>
        <v>High BP</v>
      </c>
      <c r="S3446" t="str">
        <f t="shared" si="1799"/>
        <v>Normal Cost</v>
      </c>
    </row>
    <row r="3447" spans="1:19" x14ac:dyDescent="0.3">
      <c r="A3447">
        <v>80</v>
      </c>
      <c r="B3447" t="s">
        <v>20</v>
      </c>
      <c r="C3447">
        <v>25.2</v>
      </c>
      <c r="D3447">
        <v>115</v>
      </c>
      <c r="E3447">
        <v>72</v>
      </c>
      <c r="F3447">
        <v>235.9</v>
      </c>
      <c r="G3447">
        <v>99.7</v>
      </c>
      <c r="H3447">
        <v>76</v>
      </c>
      <c r="I3447">
        <v>3</v>
      </c>
      <c r="J3447" t="s">
        <v>16</v>
      </c>
      <c r="K3447" t="s">
        <v>21</v>
      </c>
      <c r="L3447" t="s">
        <v>25</v>
      </c>
      <c r="M3447">
        <v>10</v>
      </c>
      <c r="N3447">
        <v>19418.16</v>
      </c>
      <c r="O3447" t="s">
        <v>19</v>
      </c>
      <c r="P3447" t="str">
        <f t="shared" si="1822"/>
        <v>75+</v>
      </c>
      <c r="Q3447" t="str">
        <f>IF(PatientData[[#This Row],[bmi]]&lt;18.5,"Underweight",
IF(PatientData[[#This Row],[bmi]]&lt;25,"Normal",
IF(PatientData[[#This Row],[bmi]]&lt;30,"Overweight","Obese")))</f>
        <v>Overweight</v>
      </c>
      <c r="R3447" t="str">
        <f t="shared" si="1798"/>
        <v>Normal BP</v>
      </c>
      <c r="S3447" t="str">
        <f t="shared" si="1799"/>
        <v>High Cost</v>
      </c>
    </row>
    <row r="3448" spans="1:19" x14ac:dyDescent="0.3">
      <c r="A3448">
        <v>74</v>
      </c>
      <c r="B3448" t="s">
        <v>20</v>
      </c>
      <c r="C3448">
        <v>25.2</v>
      </c>
      <c r="D3448">
        <v>136</v>
      </c>
      <c r="E3448">
        <v>86</v>
      </c>
      <c r="F3448">
        <v>225.3</v>
      </c>
      <c r="G3448">
        <v>119.6</v>
      </c>
      <c r="H3448">
        <v>80</v>
      </c>
      <c r="I3448">
        <v>2</v>
      </c>
      <c r="J3448" t="s">
        <v>27</v>
      </c>
      <c r="K3448" t="s">
        <v>21</v>
      </c>
      <c r="L3448" t="s">
        <v>22</v>
      </c>
      <c r="M3448">
        <v>6.1</v>
      </c>
      <c r="N3448">
        <v>14863.6</v>
      </c>
      <c r="O3448" t="s">
        <v>19</v>
      </c>
      <c r="P3448" t="str">
        <f t="shared" si="1822"/>
        <v>60-74</v>
      </c>
      <c r="Q3448" t="str">
        <f>IF(PatientData[[#This Row],[bmi]]&lt;18.5,"Underweight",
IF(PatientData[[#This Row],[bmi]]&lt;25,"Normal",
IF(PatientData[[#This Row],[bmi]]&lt;30,"Overweight","Obese")))</f>
        <v>Overweight</v>
      </c>
      <c r="R3448" t="str">
        <f t="shared" si="1798"/>
        <v>High BP</v>
      </c>
      <c r="S3448" t="str">
        <f t="shared" si="1799"/>
        <v>Normal Cost</v>
      </c>
    </row>
    <row r="3449" spans="1:19" x14ac:dyDescent="0.3">
      <c r="A3449">
        <v>83</v>
      </c>
      <c r="B3449" t="s">
        <v>20</v>
      </c>
      <c r="C3449">
        <v>25.2</v>
      </c>
      <c r="D3449">
        <v>123</v>
      </c>
      <c r="E3449">
        <v>82</v>
      </c>
      <c r="F3449">
        <v>229</v>
      </c>
      <c r="G3449">
        <v>121.5</v>
      </c>
      <c r="H3449">
        <v>68</v>
      </c>
      <c r="I3449">
        <v>0</v>
      </c>
      <c r="J3449" t="s">
        <v>24</v>
      </c>
      <c r="K3449" t="s">
        <v>17</v>
      </c>
      <c r="L3449" t="s">
        <v>22</v>
      </c>
      <c r="M3449">
        <v>7.8</v>
      </c>
      <c r="N3449">
        <v>13007.28</v>
      </c>
      <c r="O3449" t="s">
        <v>23</v>
      </c>
      <c r="P3449" t="str">
        <f t="shared" si="1822"/>
        <v>75+</v>
      </c>
      <c r="Q3449" t="str">
        <f>IF(PatientData[[#This Row],[bmi]]&lt;18.5,"Underweight",
IF(PatientData[[#This Row],[bmi]]&lt;25,"Normal",
IF(PatientData[[#This Row],[bmi]]&lt;30,"Overweight","Obese")))</f>
        <v>Overweight</v>
      </c>
      <c r="R3449" t="str">
        <f t="shared" si="1798"/>
        <v>High BP</v>
      </c>
      <c r="S3449" t="str">
        <f t="shared" si="1799"/>
        <v>Normal Cost</v>
      </c>
    </row>
    <row r="3450" spans="1:19" x14ac:dyDescent="0.3">
      <c r="A3450">
        <v>77</v>
      </c>
      <c r="B3450" t="s">
        <v>20</v>
      </c>
      <c r="C3450">
        <v>25.2</v>
      </c>
      <c r="D3450">
        <v>114</v>
      </c>
      <c r="E3450">
        <v>71</v>
      </c>
      <c r="F3450">
        <v>245.9</v>
      </c>
      <c r="G3450">
        <v>81.400000000000006</v>
      </c>
      <c r="H3450">
        <v>84</v>
      </c>
      <c r="I3450">
        <v>1</v>
      </c>
      <c r="J3450" t="s">
        <v>16</v>
      </c>
      <c r="K3450" t="s">
        <v>21</v>
      </c>
      <c r="L3450" t="s">
        <v>25</v>
      </c>
      <c r="M3450">
        <v>10.5</v>
      </c>
      <c r="N3450">
        <v>21252.73</v>
      </c>
      <c r="O3450" t="s">
        <v>19</v>
      </c>
      <c r="P3450" t="str">
        <f t="shared" si="1822"/>
        <v>75+</v>
      </c>
      <c r="Q3450" t="str">
        <f>IF(PatientData[[#This Row],[bmi]]&lt;18.5,"Underweight",
IF(PatientData[[#This Row],[bmi]]&lt;25,"Normal",
IF(PatientData[[#This Row],[bmi]]&lt;30,"Overweight","Obese")))</f>
        <v>Overweight</v>
      </c>
      <c r="R3450" t="str">
        <f t="shared" si="1798"/>
        <v>Normal BP</v>
      </c>
      <c r="S3450" t="str">
        <f t="shared" si="1799"/>
        <v>High Cost</v>
      </c>
    </row>
    <row r="3451" spans="1:19" x14ac:dyDescent="0.3">
      <c r="A3451">
        <v>84</v>
      </c>
      <c r="B3451" t="s">
        <v>15</v>
      </c>
      <c r="C3451">
        <v>23.5</v>
      </c>
      <c r="D3451">
        <v>124</v>
      </c>
      <c r="E3451">
        <v>73</v>
      </c>
      <c r="F3451">
        <v>224</v>
      </c>
      <c r="G3451">
        <v>85.9</v>
      </c>
      <c r="H3451">
        <v>77</v>
      </c>
      <c r="I3451">
        <v>0</v>
      </c>
      <c r="J3451" t="s">
        <v>16</v>
      </c>
      <c r="K3451" t="s">
        <v>21</v>
      </c>
      <c r="L3451" t="s">
        <v>22</v>
      </c>
      <c r="M3451">
        <v>14</v>
      </c>
      <c r="N3451">
        <v>32114.53</v>
      </c>
      <c r="O3451" t="s">
        <v>19</v>
      </c>
      <c r="P3451" t="str">
        <f t="shared" ref="P3451:P3452" si="1823">IF(A3448&lt;30,"18-29",IF(A3448&lt;45,"30-44",IF(A3448&lt;60,"45-59",IF(A3448&lt;75,"60-74","75+"))))</f>
        <v>60-74</v>
      </c>
      <c r="Q3451" t="str">
        <f>IF(PatientData[[#This Row],[bmi]]&lt;18.5,"Underweight",
IF(PatientData[[#This Row],[bmi]]&lt;25,"Normal",
IF(PatientData[[#This Row],[bmi]]&lt;30,"Overweight","Obese")))</f>
        <v>Normal</v>
      </c>
      <c r="R3451" t="str">
        <f t="shared" si="1798"/>
        <v>High BP</v>
      </c>
      <c r="S3451" t="str">
        <f t="shared" si="1799"/>
        <v>High Cost</v>
      </c>
    </row>
    <row r="3452" spans="1:19" x14ac:dyDescent="0.3">
      <c r="A3452">
        <v>52</v>
      </c>
      <c r="B3452" t="s">
        <v>15</v>
      </c>
      <c r="C3452">
        <v>27.3</v>
      </c>
      <c r="D3452">
        <v>123</v>
      </c>
      <c r="E3452">
        <v>67</v>
      </c>
      <c r="F3452">
        <v>248.2</v>
      </c>
      <c r="G3452">
        <v>81.2</v>
      </c>
      <c r="H3452">
        <v>70</v>
      </c>
      <c r="I3452">
        <v>2</v>
      </c>
      <c r="J3452" t="s">
        <v>27</v>
      </c>
      <c r="K3452" t="s">
        <v>21</v>
      </c>
      <c r="L3452" t="s">
        <v>22</v>
      </c>
      <c r="M3452">
        <v>3.8</v>
      </c>
      <c r="N3452">
        <v>7574.08</v>
      </c>
      <c r="O3452" t="s">
        <v>19</v>
      </c>
      <c r="P3452" t="str">
        <f t="shared" si="1823"/>
        <v>75+</v>
      </c>
      <c r="Q3452" t="str">
        <f>IF(PatientData[[#This Row],[bmi]]&lt;18.5,"Underweight",
IF(PatientData[[#This Row],[bmi]]&lt;25,"Normal",
IF(PatientData[[#This Row],[bmi]]&lt;30,"Overweight","Obese")))</f>
        <v>Overweight</v>
      </c>
      <c r="R3452" t="str">
        <f t="shared" si="1798"/>
        <v>High BP</v>
      </c>
      <c r="S3452" t="str">
        <f t="shared" si="1799"/>
        <v>Normal Cost</v>
      </c>
    </row>
    <row r="3453" spans="1:19" x14ac:dyDescent="0.3">
      <c r="A3453">
        <v>86</v>
      </c>
      <c r="B3453" t="s">
        <v>20</v>
      </c>
      <c r="C3453">
        <v>25.2</v>
      </c>
      <c r="D3453">
        <v>130</v>
      </c>
      <c r="E3453">
        <v>80</v>
      </c>
      <c r="F3453">
        <v>259.8</v>
      </c>
      <c r="G3453">
        <v>81.8</v>
      </c>
      <c r="H3453">
        <v>86</v>
      </c>
      <c r="I3453">
        <v>3</v>
      </c>
      <c r="J3453" t="s">
        <v>16</v>
      </c>
      <c r="K3453" t="s">
        <v>21</v>
      </c>
      <c r="L3453" t="s">
        <v>25</v>
      </c>
      <c r="M3453">
        <v>10.3</v>
      </c>
      <c r="N3453">
        <v>21004.87</v>
      </c>
      <c r="O3453" t="s">
        <v>19</v>
      </c>
      <c r="P3453" t="str">
        <f t="shared" ref="P3453:P3454" si="1824">IF(A3453&lt;30,"18-29",IF(A3453&lt;45,"30-44",IF(A3453&lt;60,"45-59",IF(A3453&lt;75,"60-74","75+"))))</f>
        <v>75+</v>
      </c>
      <c r="Q3453" t="str">
        <f>IF(PatientData[[#This Row],[bmi]]&lt;18.5,"Underweight",
IF(PatientData[[#This Row],[bmi]]&lt;25,"Normal",
IF(PatientData[[#This Row],[bmi]]&lt;30,"Overweight","Obese")))</f>
        <v>Overweight</v>
      </c>
      <c r="R3453" t="str">
        <f t="shared" si="1798"/>
        <v>High BP</v>
      </c>
      <c r="S3453" t="str">
        <f t="shared" si="1799"/>
        <v>High Cost</v>
      </c>
    </row>
    <row r="3454" spans="1:19" x14ac:dyDescent="0.3">
      <c r="A3454">
        <v>75</v>
      </c>
      <c r="B3454" t="s">
        <v>20</v>
      </c>
      <c r="C3454">
        <v>25.2</v>
      </c>
      <c r="D3454">
        <v>113</v>
      </c>
      <c r="E3454">
        <v>66</v>
      </c>
      <c r="F3454">
        <v>211.3</v>
      </c>
      <c r="G3454">
        <v>98.7</v>
      </c>
      <c r="H3454">
        <v>79</v>
      </c>
      <c r="I3454">
        <v>1</v>
      </c>
      <c r="J3454" t="s">
        <v>27</v>
      </c>
      <c r="K3454" t="s">
        <v>26</v>
      </c>
      <c r="L3454" t="s">
        <v>25</v>
      </c>
      <c r="M3454">
        <v>3.4</v>
      </c>
      <c r="N3454">
        <v>7493.62</v>
      </c>
      <c r="O3454" t="s">
        <v>19</v>
      </c>
      <c r="P3454" t="str">
        <f t="shared" si="1824"/>
        <v>75+</v>
      </c>
      <c r="Q3454" t="str">
        <f>IF(PatientData[[#This Row],[bmi]]&lt;18.5,"Underweight",
IF(PatientData[[#This Row],[bmi]]&lt;25,"Normal",
IF(PatientData[[#This Row],[bmi]]&lt;30,"Overweight","Obese")))</f>
        <v>Overweight</v>
      </c>
      <c r="R3454" t="str">
        <f t="shared" si="1798"/>
        <v>Normal BP</v>
      </c>
      <c r="S3454" t="str">
        <f t="shared" si="1799"/>
        <v>Normal Cost</v>
      </c>
    </row>
    <row r="3455" spans="1:19" x14ac:dyDescent="0.3">
      <c r="A3455">
        <v>55</v>
      </c>
      <c r="B3455" t="s">
        <v>15</v>
      </c>
      <c r="C3455">
        <v>22</v>
      </c>
      <c r="D3455">
        <v>123</v>
      </c>
      <c r="E3455">
        <v>78</v>
      </c>
      <c r="F3455">
        <v>204.5</v>
      </c>
      <c r="G3455">
        <v>92.7</v>
      </c>
      <c r="H3455">
        <v>78</v>
      </c>
      <c r="I3455">
        <v>0</v>
      </c>
      <c r="J3455" t="s">
        <v>16</v>
      </c>
      <c r="K3455" t="s">
        <v>28</v>
      </c>
      <c r="L3455" t="s">
        <v>22</v>
      </c>
      <c r="M3455">
        <v>7.6</v>
      </c>
      <c r="N3455">
        <v>15150.8</v>
      </c>
      <c r="O3455" t="s">
        <v>23</v>
      </c>
      <c r="P3455" t="str">
        <f t="shared" ref="P3455" si="1825">IF(A3452&lt;30,"18-29",IF(A3452&lt;45,"30-44",IF(A3452&lt;60,"45-59",IF(A3452&lt;75,"60-74","75+"))))</f>
        <v>45-59</v>
      </c>
      <c r="Q3455" t="str">
        <f>IF(PatientData[[#This Row],[bmi]]&lt;18.5,"Underweight",
IF(PatientData[[#This Row],[bmi]]&lt;25,"Normal",
IF(PatientData[[#This Row],[bmi]]&lt;30,"Overweight","Obese")))</f>
        <v>Normal</v>
      </c>
      <c r="R3455" t="str">
        <f t="shared" si="1798"/>
        <v>High BP</v>
      </c>
      <c r="S3455" t="str">
        <f t="shared" si="1799"/>
        <v>High Cost</v>
      </c>
    </row>
    <row r="3456" spans="1:19" x14ac:dyDescent="0.3">
      <c r="A3456">
        <v>39</v>
      </c>
      <c r="B3456" t="s">
        <v>20</v>
      </c>
      <c r="C3456">
        <v>25.2</v>
      </c>
      <c r="D3456">
        <v>117</v>
      </c>
      <c r="E3456">
        <v>69</v>
      </c>
      <c r="F3456">
        <v>194.2</v>
      </c>
      <c r="G3456">
        <v>123.8</v>
      </c>
      <c r="H3456">
        <v>74</v>
      </c>
      <c r="I3456">
        <v>1</v>
      </c>
      <c r="J3456" t="s">
        <v>24</v>
      </c>
      <c r="K3456" t="s">
        <v>21</v>
      </c>
      <c r="L3456" t="s">
        <v>18</v>
      </c>
      <c r="M3456">
        <v>6.1</v>
      </c>
      <c r="N3456">
        <v>10777.92</v>
      </c>
      <c r="O3456" t="s">
        <v>19</v>
      </c>
      <c r="P3456" t="str">
        <f t="shared" ref="P3456" si="1826">IF(A3456&lt;30,"18-29",IF(A3456&lt;45,"30-44",IF(A3456&lt;60,"45-59",IF(A3456&lt;75,"60-74","75+"))))</f>
        <v>30-44</v>
      </c>
      <c r="Q3456" t="str">
        <f>IF(PatientData[[#This Row],[bmi]]&lt;18.5,"Underweight",
IF(PatientData[[#This Row],[bmi]]&lt;25,"Normal",
IF(PatientData[[#This Row],[bmi]]&lt;30,"Overweight","Obese")))</f>
        <v>Overweight</v>
      </c>
      <c r="R3456" t="str">
        <f t="shared" si="1798"/>
        <v>Normal BP</v>
      </c>
      <c r="S3456" t="str">
        <f t="shared" si="1799"/>
        <v>Normal Cost</v>
      </c>
    </row>
    <row r="3457" spans="1:19" x14ac:dyDescent="0.3">
      <c r="A3457">
        <v>89</v>
      </c>
      <c r="B3457" t="s">
        <v>15</v>
      </c>
      <c r="C3457">
        <v>23.2</v>
      </c>
      <c r="D3457">
        <v>128</v>
      </c>
      <c r="E3457">
        <v>73</v>
      </c>
      <c r="F3457">
        <v>244</v>
      </c>
      <c r="G3457">
        <v>103.6</v>
      </c>
      <c r="H3457">
        <v>165</v>
      </c>
      <c r="I3457">
        <v>1</v>
      </c>
      <c r="J3457" t="s">
        <v>27</v>
      </c>
      <c r="K3457" t="s">
        <v>21</v>
      </c>
      <c r="L3457" t="s">
        <v>25</v>
      </c>
      <c r="M3457">
        <v>7.1</v>
      </c>
      <c r="N3457">
        <v>14828.61</v>
      </c>
      <c r="O3457" t="s">
        <v>19</v>
      </c>
      <c r="P3457" t="str">
        <f t="shared" ref="P3457" si="1827">IF(A3454&lt;30,"18-29",IF(A3454&lt;45,"30-44",IF(A3454&lt;60,"45-59",IF(A3454&lt;75,"60-74","75+"))))</f>
        <v>75+</v>
      </c>
      <c r="Q3457" t="str">
        <f>IF(PatientData[[#This Row],[bmi]]&lt;18.5,"Underweight",
IF(PatientData[[#This Row],[bmi]]&lt;25,"Normal",
IF(PatientData[[#This Row],[bmi]]&lt;30,"Overweight","Obese")))</f>
        <v>Normal</v>
      </c>
      <c r="R3457" t="str">
        <f t="shared" si="1798"/>
        <v>High BP</v>
      </c>
      <c r="S3457" t="str">
        <f t="shared" si="1799"/>
        <v>Normal Cost</v>
      </c>
    </row>
    <row r="3458" spans="1:19" x14ac:dyDescent="0.3">
      <c r="A3458">
        <v>47</v>
      </c>
      <c r="B3458" t="s">
        <v>20</v>
      </c>
      <c r="C3458">
        <v>25.2</v>
      </c>
      <c r="D3458">
        <v>120</v>
      </c>
      <c r="E3458">
        <v>82</v>
      </c>
      <c r="F3458">
        <v>206.4</v>
      </c>
      <c r="G3458">
        <v>119.5</v>
      </c>
      <c r="H3458">
        <v>88</v>
      </c>
      <c r="I3458">
        <v>0</v>
      </c>
      <c r="J3458" t="s">
        <v>16</v>
      </c>
      <c r="K3458" t="s">
        <v>17</v>
      </c>
      <c r="L3458" t="s">
        <v>18</v>
      </c>
      <c r="M3458">
        <v>11.2</v>
      </c>
      <c r="N3458">
        <v>19068.18</v>
      </c>
      <c r="O3458" t="s">
        <v>19</v>
      </c>
      <c r="P3458" t="str">
        <f t="shared" ref="P3458:P3461" si="1828">IF(A3458&lt;30,"18-29",IF(A3458&lt;45,"30-44",IF(A3458&lt;60,"45-59",IF(A3458&lt;75,"60-74","75+"))))</f>
        <v>45-59</v>
      </c>
      <c r="Q3458" t="str">
        <f>IF(PatientData[[#This Row],[bmi]]&lt;18.5,"Underweight",
IF(PatientData[[#This Row],[bmi]]&lt;25,"Normal",
IF(PatientData[[#This Row],[bmi]]&lt;30,"Overweight","Obese")))</f>
        <v>Overweight</v>
      </c>
      <c r="R3458" t="str">
        <f t="shared" si="1798"/>
        <v>High BP</v>
      </c>
      <c r="S3458" t="str">
        <f t="shared" si="1799"/>
        <v>High Cost</v>
      </c>
    </row>
    <row r="3459" spans="1:19" x14ac:dyDescent="0.3">
      <c r="A3459">
        <v>52</v>
      </c>
      <c r="B3459" t="s">
        <v>20</v>
      </c>
      <c r="C3459">
        <v>25.2</v>
      </c>
      <c r="D3459">
        <v>118</v>
      </c>
      <c r="E3459">
        <v>73</v>
      </c>
      <c r="F3459">
        <v>244.5</v>
      </c>
      <c r="G3459">
        <v>102.6</v>
      </c>
      <c r="H3459">
        <v>90</v>
      </c>
      <c r="I3459">
        <v>1</v>
      </c>
      <c r="J3459" t="s">
        <v>16</v>
      </c>
      <c r="K3459" t="s">
        <v>28</v>
      </c>
      <c r="L3459" t="s">
        <v>18</v>
      </c>
      <c r="M3459">
        <v>7.4</v>
      </c>
      <c r="N3459">
        <v>17231.2</v>
      </c>
      <c r="O3459" t="s">
        <v>19</v>
      </c>
      <c r="P3459" t="str">
        <f t="shared" si="1828"/>
        <v>45-59</v>
      </c>
      <c r="Q3459" t="str">
        <f>IF(PatientData[[#This Row],[bmi]]&lt;18.5,"Underweight",
IF(PatientData[[#This Row],[bmi]]&lt;25,"Normal",
IF(PatientData[[#This Row],[bmi]]&lt;30,"Overweight","Obese")))</f>
        <v>Overweight</v>
      </c>
      <c r="R3459" t="str">
        <f t="shared" ref="R3459:R3522" si="1829">IF(AND(D3459&lt;120,E3459&lt;80),"Normal BP","High BP")</f>
        <v>Normal BP</v>
      </c>
      <c r="S3459" t="str">
        <f t="shared" ref="S3459:S3522" si="1830">IF(N3459&gt;15000,"High Cost","Normal Cost")</f>
        <v>High Cost</v>
      </c>
    </row>
    <row r="3460" spans="1:19" x14ac:dyDescent="0.3">
      <c r="A3460">
        <v>54</v>
      </c>
      <c r="B3460" t="s">
        <v>20</v>
      </c>
      <c r="C3460">
        <v>25.2</v>
      </c>
      <c r="D3460">
        <v>132</v>
      </c>
      <c r="E3460">
        <v>77</v>
      </c>
      <c r="F3460">
        <v>207.9</v>
      </c>
      <c r="G3460">
        <v>98.5</v>
      </c>
      <c r="H3460">
        <v>89</v>
      </c>
      <c r="I3460">
        <v>2</v>
      </c>
      <c r="J3460" t="s">
        <v>27</v>
      </c>
      <c r="K3460" t="s">
        <v>21</v>
      </c>
      <c r="L3460" t="s">
        <v>18</v>
      </c>
      <c r="M3460">
        <v>39.700000000000003</v>
      </c>
      <c r="N3460">
        <v>68521.67</v>
      </c>
      <c r="O3460" t="s">
        <v>19</v>
      </c>
      <c r="P3460" t="str">
        <f t="shared" si="1828"/>
        <v>45-59</v>
      </c>
      <c r="Q3460" t="str">
        <f>IF(PatientData[[#This Row],[bmi]]&lt;18.5,"Underweight",
IF(PatientData[[#This Row],[bmi]]&lt;25,"Normal",
IF(PatientData[[#This Row],[bmi]]&lt;30,"Overweight","Obese")))</f>
        <v>Overweight</v>
      </c>
      <c r="R3460" t="str">
        <f t="shared" si="1829"/>
        <v>High BP</v>
      </c>
      <c r="S3460" t="str">
        <f t="shared" si="1830"/>
        <v>High Cost</v>
      </c>
    </row>
    <row r="3461" spans="1:19" x14ac:dyDescent="0.3">
      <c r="A3461">
        <v>56</v>
      </c>
      <c r="B3461" t="s">
        <v>20</v>
      </c>
      <c r="C3461">
        <v>25.2</v>
      </c>
      <c r="D3461">
        <v>104</v>
      </c>
      <c r="E3461">
        <v>60</v>
      </c>
      <c r="F3461">
        <v>199.6</v>
      </c>
      <c r="G3461">
        <v>153.19999999999999</v>
      </c>
      <c r="H3461">
        <v>93</v>
      </c>
      <c r="I3461">
        <v>3</v>
      </c>
      <c r="J3461" t="s">
        <v>24</v>
      </c>
      <c r="K3461" t="s">
        <v>28</v>
      </c>
      <c r="L3461" t="s">
        <v>25</v>
      </c>
      <c r="M3461">
        <v>5.0999999999999996</v>
      </c>
      <c r="N3461">
        <v>12673.69</v>
      </c>
      <c r="O3461" t="s">
        <v>19</v>
      </c>
      <c r="P3461" t="str">
        <f t="shared" si="1828"/>
        <v>45-59</v>
      </c>
      <c r="Q3461" t="str">
        <f>IF(PatientData[[#This Row],[bmi]]&lt;18.5,"Underweight",
IF(PatientData[[#This Row],[bmi]]&lt;25,"Normal",
IF(PatientData[[#This Row],[bmi]]&lt;30,"Overweight","Obese")))</f>
        <v>Overweight</v>
      </c>
      <c r="R3461" t="str">
        <f t="shared" si="1829"/>
        <v>Normal BP</v>
      </c>
      <c r="S3461" t="str">
        <f t="shared" si="1830"/>
        <v>Normal Cost</v>
      </c>
    </row>
    <row r="3462" spans="1:19" x14ac:dyDescent="0.3">
      <c r="A3462">
        <v>68</v>
      </c>
      <c r="B3462" t="s">
        <v>15</v>
      </c>
      <c r="C3462">
        <v>18.3</v>
      </c>
      <c r="D3462">
        <v>140</v>
      </c>
      <c r="E3462">
        <v>75</v>
      </c>
      <c r="F3462">
        <v>214.1</v>
      </c>
      <c r="G3462">
        <v>118.4</v>
      </c>
      <c r="H3462">
        <v>86</v>
      </c>
      <c r="I3462">
        <v>0</v>
      </c>
      <c r="J3462" t="s">
        <v>27</v>
      </c>
      <c r="K3462" t="s">
        <v>17</v>
      </c>
      <c r="L3462" t="s">
        <v>25</v>
      </c>
      <c r="M3462">
        <v>4.4000000000000004</v>
      </c>
      <c r="N3462">
        <v>7346.66</v>
      </c>
      <c r="O3462" t="s">
        <v>19</v>
      </c>
      <c r="P3462" t="str">
        <f t="shared" ref="P3462:P3463" si="1831">IF(A3459&lt;30,"18-29",IF(A3459&lt;45,"30-44",IF(A3459&lt;60,"45-59",IF(A3459&lt;75,"60-74","75+"))))</f>
        <v>45-59</v>
      </c>
      <c r="Q3462" t="str">
        <f>IF(PatientData[[#This Row],[bmi]]&lt;18.5,"Underweight",
IF(PatientData[[#This Row],[bmi]]&lt;25,"Normal",
IF(PatientData[[#This Row],[bmi]]&lt;30,"Overweight","Obese")))</f>
        <v>Underweight</v>
      </c>
      <c r="R3462" t="str">
        <f t="shared" si="1829"/>
        <v>High BP</v>
      </c>
      <c r="S3462" t="str">
        <f t="shared" si="1830"/>
        <v>Normal Cost</v>
      </c>
    </row>
    <row r="3463" spans="1:19" x14ac:dyDescent="0.3">
      <c r="A3463">
        <v>43</v>
      </c>
      <c r="B3463" t="s">
        <v>15</v>
      </c>
      <c r="C3463">
        <v>19.5</v>
      </c>
      <c r="D3463">
        <v>114</v>
      </c>
      <c r="E3463">
        <v>66</v>
      </c>
      <c r="F3463">
        <v>175.2</v>
      </c>
      <c r="G3463">
        <v>92.3</v>
      </c>
      <c r="H3463">
        <v>78</v>
      </c>
      <c r="I3463">
        <v>0</v>
      </c>
      <c r="J3463" t="s">
        <v>16</v>
      </c>
      <c r="K3463" t="s">
        <v>21</v>
      </c>
      <c r="L3463" t="s">
        <v>18</v>
      </c>
      <c r="M3463">
        <v>16.600000000000001</v>
      </c>
      <c r="N3463">
        <v>28033.38</v>
      </c>
      <c r="O3463" t="s">
        <v>19</v>
      </c>
      <c r="P3463" t="str">
        <f t="shared" si="1831"/>
        <v>45-59</v>
      </c>
      <c r="Q3463" t="str">
        <f>IF(PatientData[[#This Row],[bmi]]&lt;18.5,"Underweight",
IF(PatientData[[#This Row],[bmi]]&lt;25,"Normal",
IF(PatientData[[#This Row],[bmi]]&lt;30,"Overweight","Obese")))</f>
        <v>Normal</v>
      </c>
      <c r="R3463" t="str">
        <f t="shared" si="1829"/>
        <v>Normal BP</v>
      </c>
      <c r="S3463" t="str">
        <f t="shared" si="1830"/>
        <v>High Cost</v>
      </c>
    </row>
    <row r="3464" spans="1:19" x14ac:dyDescent="0.3">
      <c r="A3464">
        <v>60</v>
      </c>
      <c r="B3464" t="s">
        <v>20</v>
      </c>
      <c r="C3464">
        <v>25.2</v>
      </c>
      <c r="D3464">
        <v>121</v>
      </c>
      <c r="E3464">
        <v>71</v>
      </c>
      <c r="F3464">
        <v>194</v>
      </c>
      <c r="G3464">
        <v>99</v>
      </c>
      <c r="H3464">
        <v>70</v>
      </c>
      <c r="I3464">
        <v>0</v>
      </c>
      <c r="J3464" t="s">
        <v>27</v>
      </c>
      <c r="K3464" t="s">
        <v>28</v>
      </c>
      <c r="L3464" t="s">
        <v>25</v>
      </c>
      <c r="M3464">
        <v>4.2</v>
      </c>
      <c r="N3464">
        <v>8987.58</v>
      </c>
      <c r="O3464" t="s">
        <v>23</v>
      </c>
      <c r="P3464" t="str">
        <f t="shared" ref="P3464:P3465" si="1832">IF(A3464&lt;30,"18-29",IF(A3464&lt;45,"30-44",IF(A3464&lt;60,"45-59",IF(A3464&lt;75,"60-74","75+"))))</f>
        <v>60-74</v>
      </c>
      <c r="Q3464" t="str">
        <f>IF(PatientData[[#This Row],[bmi]]&lt;18.5,"Underweight",
IF(PatientData[[#This Row],[bmi]]&lt;25,"Normal",
IF(PatientData[[#This Row],[bmi]]&lt;30,"Overweight","Obese")))</f>
        <v>Overweight</v>
      </c>
      <c r="R3464" t="str">
        <f t="shared" si="1829"/>
        <v>High BP</v>
      </c>
      <c r="S3464" t="str">
        <f t="shared" si="1830"/>
        <v>Normal Cost</v>
      </c>
    </row>
    <row r="3465" spans="1:19" x14ac:dyDescent="0.3">
      <c r="A3465">
        <v>64</v>
      </c>
      <c r="B3465" t="s">
        <v>20</v>
      </c>
      <c r="C3465">
        <v>25.2</v>
      </c>
      <c r="D3465">
        <v>135</v>
      </c>
      <c r="E3465">
        <v>79</v>
      </c>
      <c r="F3465">
        <v>216.8</v>
      </c>
      <c r="G3465">
        <v>86.7</v>
      </c>
      <c r="H3465">
        <v>79</v>
      </c>
      <c r="I3465">
        <v>2</v>
      </c>
      <c r="J3465" t="s">
        <v>24</v>
      </c>
      <c r="K3465" t="s">
        <v>21</v>
      </c>
      <c r="L3465" t="s">
        <v>18</v>
      </c>
      <c r="M3465">
        <v>5.2</v>
      </c>
      <c r="N3465">
        <v>11821.65</v>
      </c>
      <c r="O3465" t="s">
        <v>19</v>
      </c>
      <c r="P3465" t="str">
        <f t="shared" si="1832"/>
        <v>60-74</v>
      </c>
      <c r="Q3465" t="str">
        <f>IF(PatientData[[#This Row],[bmi]]&lt;18.5,"Underweight",
IF(PatientData[[#This Row],[bmi]]&lt;25,"Normal",
IF(PatientData[[#This Row],[bmi]]&lt;30,"Overweight","Obese")))</f>
        <v>Overweight</v>
      </c>
      <c r="R3465" t="str">
        <f t="shared" si="1829"/>
        <v>High BP</v>
      </c>
      <c r="S3465" t="str">
        <f t="shared" si="1830"/>
        <v>Normal Cost</v>
      </c>
    </row>
    <row r="3466" spans="1:19" x14ac:dyDescent="0.3">
      <c r="A3466">
        <v>78</v>
      </c>
      <c r="B3466" t="s">
        <v>15</v>
      </c>
      <c r="C3466">
        <v>33.799999999999997</v>
      </c>
      <c r="D3466">
        <v>135</v>
      </c>
      <c r="E3466">
        <v>82</v>
      </c>
      <c r="F3466">
        <v>236.2</v>
      </c>
      <c r="G3466">
        <v>140.80000000000001</v>
      </c>
      <c r="H3466">
        <v>72</v>
      </c>
      <c r="I3466">
        <v>0</v>
      </c>
      <c r="J3466" t="s">
        <v>24</v>
      </c>
      <c r="K3466" t="s">
        <v>21</v>
      </c>
      <c r="L3466" t="s">
        <v>18</v>
      </c>
      <c r="M3466">
        <v>11.7</v>
      </c>
      <c r="N3466">
        <v>22926.79</v>
      </c>
      <c r="O3466" t="s">
        <v>19</v>
      </c>
      <c r="P3466" t="str">
        <f t="shared" ref="P3466" si="1833">IF(A3463&lt;30,"18-29",IF(A3463&lt;45,"30-44",IF(A3463&lt;60,"45-59",IF(A3463&lt;75,"60-74","75+"))))</f>
        <v>30-44</v>
      </c>
      <c r="Q3466" t="str">
        <f>IF(PatientData[[#This Row],[bmi]]&lt;18.5,"Underweight",
IF(PatientData[[#This Row],[bmi]]&lt;25,"Normal",
IF(PatientData[[#This Row],[bmi]]&lt;30,"Overweight","Obese")))</f>
        <v>Obese</v>
      </c>
      <c r="R3466" t="str">
        <f t="shared" si="1829"/>
        <v>High BP</v>
      </c>
      <c r="S3466" t="str">
        <f t="shared" si="1830"/>
        <v>High Cost</v>
      </c>
    </row>
    <row r="3467" spans="1:19" x14ac:dyDescent="0.3">
      <c r="A3467">
        <v>66</v>
      </c>
      <c r="B3467" t="s">
        <v>20</v>
      </c>
      <c r="C3467">
        <v>25.2</v>
      </c>
      <c r="D3467">
        <v>117</v>
      </c>
      <c r="E3467">
        <v>75</v>
      </c>
      <c r="F3467">
        <v>193.2</v>
      </c>
      <c r="G3467">
        <v>86.5</v>
      </c>
      <c r="H3467">
        <v>50</v>
      </c>
      <c r="I3467">
        <v>1</v>
      </c>
      <c r="J3467" t="s">
        <v>24</v>
      </c>
      <c r="K3467" t="s">
        <v>26</v>
      </c>
      <c r="L3467" t="s">
        <v>22</v>
      </c>
      <c r="M3467">
        <v>2</v>
      </c>
      <c r="N3467">
        <v>4263.84</v>
      </c>
      <c r="O3467" t="s">
        <v>19</v>
      </c>
      <c r="P3467" t="str">
        <f t="shared" ref="P3467" si="1834">IF(A3467&lt;30,"18-29",IF(A3467&lt;45,"30-44",IF(A3467&lt;60,"45-59",IF(A3467&lt;75,"60-74","75+"))))</f>
        <v>60-74</v>
      </c>
      <c r="Q3467" t="str">
        <f>IF(PatientData[[#This Row],[bmi]]&lt;18.5,"Underweight",
IF(PatientData[[#This Row],[bmi]]&lt;25,"Normal",
IF(PatientData[[#This Row],[bmi]]&lt;30,"Overweight","Obese")))</f>
        <v>Overweight</v>
      </c>
      <c r="R3467" t="str">
        <f t="shared" si="1829"/>
        <v>Normal BP</v>
      </c>
      <c r="S3467" t="str">
        <f t="shared" si="1830"/>
        <v>Normal Cost</v>
      </c>
    </row>
    <row r="3468" spans="1:19" x14ac:dyDescent="0.3">
      <c r="A3468">
        <v>69</v>
      </c>
      <c r="B3468" t="s">
        <v>15</v>
      </c>
      <c r="C3468">
        <v>28.1</v>
      </c>
      <c r="D3468">
        <v>148</v>
      </c>
      <c r="E3468">
        <v>95</v>
      </c>
      <c r="F3468">
        <v>233.3</v>
      </c>
      <c r="G3468">
        <v>117.5</v>
      </c>
      <c r="H3468">
        <v>60</v>
      </c>
      <c r="I3468">
        <v>1</v>
      </c>
      <c r="J3468" t="s">
        <v>24</v>
      </c>
      <c r="K3468" t="s">
        <v>17</v>
      </c>
      <c r="L3468" t="s">
        <v>25</v>
      </c>
      <c r="M3468">
        <v>2.2999999999999998</v>
      </c>
      <c r="N3468">
        <v>5923.1</v>
      </c>
      <c r="O3468" t="s">
        <v>19</v>
      </c>
      <c r="P3468" t="str">
        <f t="shared" ref="P3468" si="1835">IF(A3465&lt;30,"18-29",IF(A3465&lt;45,"30-44",IF(A3465&lt;60,"45-59",IF(A3465&lt;75,"60-74","75+"))))</f>
        <v>60-74</v>
      </c>
      <c r="Q3468" t="str">
        <f>IF(PatientData[[#This Row],[bmi]]&lt;18.5,"Underweight",
IF(PatientData[[#This Row],[bmi]]&lt;25,"Normal",
IF(PatientData[[#This Row],[bmi]]&lt;30,"Overweight","Obese")))</f>
        <v>Overweight</v>
      </c>
      <c r="R3468" t="str">
        <f t="shared" si="1829"/>
        <v>High BP</v>
      </c>
      <c r="S3468" t="str">
        <f t="shared" si="1830"/>
        <v>Normal Cost</v>
      </c>
    </row>
    <row r="3469" spans="1:19" x14ac:dyDescent="0.3">
      <c r="A3469">
        <v>44</v>
      </c>
      <c r="B3469" t="s">
        <v>20</v>
      </c>
      <c r="C3469">
        <v>25.2</v>
      </c>
      <c r="D3469">
        <v>132</v>
      </c>
      <c r="E3469">
        <v>83</v>
      </c>
      <c r="F3469">
        <v>174</v>
      </c>
      <c r="G3469">
        <v>90.2</v>
      </c>
      <c r="H3469">
        <v>76</v>
      </c>
      <c r="I3469">
        <v>2</v>
      </c>
      <c r="J3469" t="s">
        <v>27</v>
      </c>
      <c r="K3469" t="s">
        <v>26</v>
      </c>
      <c r="L3469" t="s">
        <v>25</v>
      </c>
      <c r="M3469">
        <v>1.4</v>
      </c>
      <c r="N3469">
        <v>4113.47</v>
      </c>
      <c r="O3469" t="s">
        <v>19</v>
      </c>
      <c r="P3469" t="str">
        <f t="shared" ref="P3469:P3470" si="1836">IF(A3469&lt;30,"18-29",IF(A3469&lt;45,"30-44",IF(A3469&lt;60,"45-59",IF(A3469&lt;75,"60-74","75+"))))</f>
        <v>30-44</v>
      </c>
      <c r="Q3469" t="str">
        <f>IF(PatientData[[#This Row],[bmi]]&lt;18.5,"Underweight",
IF(PatientData[[#This Row],[bmi]]&lt;25,"Normal",
IF(PatientData[[#This Row],[bmi]]&lt;30,"Overweight","Obese")))</f>
        <v>Overweight</v>
      </c>
      <c r="R3469" t="str">
        <f t="shared" si="1829"/>
        <v>High BP</v>
      </c>
      <c r="S3469" t="str">
        <f t="shared" si="1830"/>
        <v>Normal Cost</v>
      </c>
    </row>
    <row r="3470" spans="1:19" x14ac:dyDescent="0.3">
      <c r="A3470">
        <v>59</v>
      </c>
      <c r="B3470" t="s">
        <v>20</v>
      </c>
      <c r="C3470">
        <v>25.2</v>
      </c>
      <c r="D3470">
        <v>118</v>
      </c>
      <c r="E3470">
        <v>76</v>
      </c>
      <c r="F3470">
        <v>247.4</v>
      </c>
      <c r="G3470">
        <v>106.2</v>
      </c>
      <c r="H3470">
        <v>98</v>
      </c>
      <c r="I3470">
        <v>2</v>
      </c>
      <c r="J3470" t="s">
        <v>27</v>
      </c>
      <c r="K3470" t="s">
        <v>26</v>
      </c>
      <c r="L3470" t="s">
        <v>18</v>
      </c>
      <c r="M3470">
        <v>2.2999999999999998</v>
      </c>
      <c r="N3470">
        <v>5813.5</v>
      </c>
      <c r="O3470" t="s">
        <v>19</v>
      </c>
      <c r="P3470" t="str">
        <f t="shared" si="1836"/>
        <v>45-59</v>
      </c>
      <c r="Q3470" t="str">
        <f>IF(PatientData[[#This Row],[bmi]]&lt;18.5,"Underweight",
IF(PatientData[[#This Row],[bmi]]&lt;25,"Normal",
IF(PatientData[[#This Row],[bmi]]&lt;30,"Overweight","Obese")))</f>
        <v>Overweight</v>
      </c>
      <c r="R3470" t="str">
        <f t="shared" si="1829"/>
        <v>Normal BP</v>
      </c>
      <c r="S3470" t="str">
        <f t="shared" si="1830"/>
        <v>Normal Cost</v>
      </c>
    </row>
    <row r="3471" spans="1:19" x14ac:dyDescent="0.3">
      <c r="A3471">
        <v>75</v>
      </c>
      <c r="B3471" t="s">
        <v>15</v>
      </c>
      <c r="C3471">
        <v>25.4</v>
      </c>
      <c r="D3471">
        <v>137</v>
      </c>
      <c r="E3471">
        <v>82</v>
      </c>
      <c r="F3471">
        <v>221.2</v>
      </c>
      <c r="G3471">
        <v>120.7</v>
      </c>
      <c r="H3471">
        <v>61</v>
      </c>
      <c r="I3471">
        <v>0</v>
      </c>
      <c r="J3471" t="s">
        <v>24</v>
      </c>
      <c r="K3471" t="s">
        <v>21</v>
      </c>
      <c r="L3471" t="s">
        <v>18</v>
      </c>
      <c r="M3471">
        <v>7.7</v>
      </c>
      <c r="N3471">
        <v>16427.21</v>
      </c>
      <c r="O3471" t="s">
        <v>19</v>
      </c>
      <c r="P3471" t="str">
        <f t="shared" ref="P3471:P3472" si="1837">IF(A3468&lt;30,"18-29",IF(A3468&lt;45,"30-44",IF(A3468&lt;60,"45-59",IF(A3468&lt;75,"60-74","75+"))))</f>
        <v>60-74</v>
      </c>
      <c r="Q3471" t="str">
        <f>IF(PatientData[[#This Row],[bmi]]&lt;18.5,"Underweight",
IF(PatientData[[#This Row],[bmi]]&lt;25,"Normal",
IF(PatientData[[#This Row],[bmi]]&lt;30,"Overweight","Obese")))</f>
        <v>Overweight</v>
      </c>
      <c r="R3471" t="str">
        <f t="shared" si="1829"/>
        <v>High BP</v>
      </c>
      <c r="S3471" t="str">
        <f t="shared" si="1830"/>
        <v>High Cost</v>
      </c>
    </row>
    <row r="3472" spans="1:19" x14ac:dyDescent="0.3">
      <c r="A3472">
        <v>63</v>
      </c>
      <c r="B3472" t="s">
        <v>15</v>
      </c>
      <c r="C3472">
        <v>23.5</v>
      </c>
      <c r="D3472">
        <v>109</v>
      </c>
      <c r="E3472">
        <v>62</v>
      </c>
      <c r="F3472">
        <v>219.4</v>
      </c>
      <c r="G3472">
        <v>93.5</v>
      </c>
      <c r="H3472">
        <v>74</v>
      </c>
      <c r="I3472">
        <v>2</v>
      </c>
      <c r="J3472" t="s">
        <v>16</v>
      </c>
      <c r="K3472" t="s">
        <v>26</v>
      </c>
      <c r="L3472" t="s">
        <v>25</v>
      </c>
      <c r="M3472">
        <v>9.1999999999999993</v>
      </c>
      <c r="N3472">
        <v>18355.810000000001</v>
      </c>
      <c r="O3472" t="s">
        <v>19</v>
      </c>
      <c r="P3472" t="str">
        <f t="shared" si="1837"/>
        <v>30-44</v>
      </c>
      <c r="Q3472" t="str">
        <f>IF(PatientData[[#This Row],[bmi]]&lt;18.5,"Underweight",
IF(PatientData[[#This Row],[bmi]]&lt;25,"Normal",
IF(PatientData[[#This Row],[bmi]]&lt;30,"Overweight","Obese")))</f>
        <v>Normal</v>
      </c>
      <c r="R3472" t="str">
        <f t="shared" si="1829"/>
        <v>Normal BP</v>
      </c>
      <c r="S3472" t="str">
        <f t="shared" si="1830"/>
        <v>High Cost</v>
      </c>
    </row>
    <row r="3473" spans="1:19" x14ac:dyDescent="0.3">
      <c r="A3473">
        <v>49</v>
      </c>
      <c r="B3473" t="s">
        <v>20</v>
      </c>
      <c r="C3473">
        <v>25.2</v>
      </c>
      <c r="D3473">
        <v>143</v>
      </c>
      <c r="E3473">
        <v>92</v>
      </c>
      <c r="F3473">
        <v>226.1</v>
      </c>
      <c r="G3473">
        <v>77</v>
      </c>
      <c r="H3473">
        <v>88</v>
      </c>
      <c r="I3473">
        <v>0</v>
      </c>
      <c r="J3473" t="s">
        <v>16</v>
      </c>
      <c r="K3473" t="s">
        <v>26</v>
      </c>
      <c r="L3473" t="s">
        <v>22</v>
      </c>
      <c r="M3473">
        <v>8</v>
      </c>
      <c r="N3473">
        <v>13602.34</v>
      </c>
      <c r="O3473" t="s">
        <v>19</v>
      </c>
      <c r="P3473" t="str">
        <f t="shared" ref="P3473:P3479" si="1838">IF(A3473&lt;30,"18-29",IF(A3473&lt;45,"30-44",IF(A3473&lt;60,"45-59",IF(A3473&lt;75,"60-74","75+"))))</f>
        <v>45-59</v>
      </c>
      <c r="Q3473" t="str">
        <f>IF(PatientData[[#This Row],[bmi]]&lt;18.5,"Underweight",
IF(PatientData[[#This Row],[bmi]]&lt;25,"Normal",
IF(PatientData[[#This Row],[bmi]]&lt;30,"Overweight","Obese")))</f>
        <v>Overweight</v>
      </c>
      <c r="R3473" t="str">
        <f t="shared" si="1829"/>
        <v>High BP</v>
      </c>
      <c r="S3473" t="str">
        <f t="shared" si="1830"/>
        <v>Normal Cost</v>
      </c>
    </row>
    <row r="3474" spans="1:19" x14ac:dyDescent="0.3">
      <c r="A3474">
        <v>63</v>
      </c>
      <c r="B3474" t="s">
        <v>20</v>
      </c>
      <c r="C3474">
        <v>25.2</v>
      </c>
      <c r="D3474">
        <v>135</v>
      </c>
      <c r="E3474">
        <v>89</v>
      </c>
      <c r="F3474">
        <v>246.6</v>
      </c>
      <c r="G3474">
        <v>79.5</v>
      </c>
      <c r="H3474">
        <v>97</v>
      </c>
      <c r="I3474">
        <v>0</v>
      </c>
      <c r="J3474" t="s">
        <v>16</v>
      </c>
      <c r="K3474" t="s">
        <v>21</v>
      </c>
      <c r="L3474" t="s">
        <v>18</v>
      </c>
      <c r="M3474">
        <v>15.4</v>
      </c>
      <c r="N3474">
        <v>29816.23</v>
      </c>
      <c r="O3474" t="s">
        <v>19</v>
      </c>
      <c r="P3474" t="str">
        <f t="shared" si="1838"/>
        <v>60-74</v>
      </c>
      <c r="Q3474" t="str">
        <f>IF(PatientData[[#This Row],[bmi]]&lt;18.5,"Underweight",
IF(PatientData[[#This Row],[bmi]]&lt;25,"Normal",
IF(PatientData[[#This Row],[bmi]]&lt;30,"Overweight","Obese")))</f>
        <v>Overweight</v>
      </c>
      <c r="R3474" t="str">
        <f t="shared" si="1829"/>
        <v>High BP</v>
      </c>
      <c r="S3474" t="str">
        <f t="shared" si="1830"/>
        <v>High Cost</v>
      </c>
    </row>
    <row r="3475" spans="1:19" x14ac:dyDescent="0.3">
      <c r="A3475">
        <v>65</v>
      </c>
      <c r="B3475" t="s">
        <v>20</v>
      </c>
      <c r="C3475">
        <v>25.2</v>
      </c>
      <c r="D3475">
        <v>125</v>
      </c>
      <c r="E3475">
        <v>71</v>
      </c>
      <c r="F3475">
        <v>230.9</v>
      </c>
      <c r="G3475">
        <v>137.80000000000001</v>
      </c>
      <c r="H3475">
        <v>79</v>
      </c>
      <c r="I3475">
        <v>3</v>
      </c>
      <c r="J3475" t="s">
        <v>27</v>
      </c>
      <c r="K3475" t="s">
        <v>26</v>
      </c>
      <c r="L3475" t="s">
        <v>18</v>
      </c>
      <c r="M3475">
        <v>1.9</v>
      </c>
      <c r="N3475">
        <v>4467.17</v>
      </c>
      <c r="O3475" t="s">
        <v>19</v>
      </c>
      <c r="P3475" t="str">
        <f t="shared" si="1838"/>
        <v>60-74</v>
      </c>
      <c r="Q3475" t="str">
        <f>IF(PatientData[[#This Row],[bmi]]&lt;18.5,"Underweight",
IF(PatientData[[#This Row],[bmi]]&lt;25,"Normal",
IF(PatientData[[#This Row],[bmi]]&lt;30,"Overweight","Obese")))</f>
        <v>Overweight</v>
      </c>
      <c r="R3475" t="str">
        <f t="shared" si="1829"/>
        <v>High BP</v>
      </c>
      <c r="S3475" t="str">
        <f t="shared" si="1830"/>
        <v>Normal Cost</v>
      </c>
    </row>
    <row r="3476" spans="1:19" x14ac:dyDescent="0.3">
      <c r="A3476">
        <v>71</v>
      </c>
      <c r="B3476" t="s">
        <v>20</v>
      </c>
      <c r="C3476">
        <v>25.2</v>
      </c>
      <c r="D3476">
        <v>113</v>
      </c>
      <c r="E3476">
        <v>63</v>
      </c>
      <c r="F3476">
        <v>228.2</v>
      </c>
      <c r="G3476">
        <v>81</v>
      </c>
      <c r="H3476">
        <v>78</v>
      </c>
      <c r="I3476">
        <v>2</v>
      </c>
      <c r="J3476" t="s">
        <v>27</v>
      </c>
      <c r="K3476" t="s">
        <v>26</v>
      </c>
      <c r="L3476" t="s">
        <v>22</v>
      </c>
      <c r="M3476">
        <v>5.4</v>
      </c>
      <c r="N3476">
        <v>10416.59</v>
      </c>
      <c r="O3476" t="s">
        <v>19</v>
      </c>
      <c r="P3476" t="str">
        <f t="shared" si="1838"/>
        <v>60-74</v>
      </c>
      <c r="Q3476" t="str">
        <f>IF(PatientData[[#This Row],[bmi]]&lt;18.5,"Underweight",
IF(PatientData[[#This Row],[bmi]]&lt;25,"Normal",
IF(PatientData[[#This Row],[bmi]]&lt;30,"Overweight","Obese")))</f>
        <v>Overweight</v>
      </c>
      <c r="R3476" t="str">
        <f t="shared" si="1829"/>
        <v>Normal BP</v>
      </c>
      <c r="S3476" t="str">
        <f t="shared" si="1830"/>
        <v>Normal Cost</v>
      </c>
    </row>
    <row r="3477" spans="1:19" x14ac:dyDescent="0.3">
      <c r="A3477">
        <v>54</v>
      </c>
      <c r="B3477" t="s">
        <v>20</v>
      </c>
      <c r="C3477">
        <v>25.2</v>
      </c>
      <c r="D3477">
        <v>120</v>
      </c>
      <c r="E3477">
        <v>69</v>
      </c>
      <c r="F3477">
        <v>203.1</v>
      </c>
      <c r="G3477">
        <v>127.9</v>
      </c>
      <c r="H3477">
        <v>96</v>
      </c>
      <c r="I3477">
        <v>1</v>
      </c>
      <c r="J3477" t="s">
        <v>16</v>
      </c>
      <c r="K3477" t="s">
        <v>28</v>
      </c>
      <c r="L3477" t="s">
        <v>18</v>
      </c>
      <c r="M3477">
        <v>14.7</v>
      </c>
      <c r="N3477">
        <v>28293.29</v>
      </c>
      <c r="O3477" t="s">
        <v>19</v>
      </c>
      <c r="P3477" t="str">
        <f t="shared" si="1838"/>
        <v>45-59</v>
      </c>
      <c r="Q3477" t="str">
        <f>IF(PatientData[[#This Row],[bmi]]&lt;18.5,"Underweight",
IF(PatientData[[#This Row],[bmi]]&lt;25,"Normal",
IF(PatientData[[#This Row],[bmi]]&lt;30,"Overweight","Obese")))</f>
        <v>Overweight</v>
      </c>
      <c r="R3477" t="str">
        <f t="shared" si="1829"/>
        <v>High BP</v>
      </c>
      <c r="S3477" t="str">
        <f t="shared" si="1830"/>
        <v>High Cost</v>
      </c>
    </row>
    <row r="3478" spans="1:19" x14ac:dyDescent="0.3">
      <c r="A3478">
        <v>50</v>
      </c>
      <c r="B3478" t="s">
        <v>20</v>
      </c>
      <c r="C3478">
        <v>25.2</v>
      </c>
      <c r="D3478">
        <v>119</v>
      </c>
      <c r="E3478">
        <v>73</v>
      </c>
      <c r="F3478">
        <v>227.4</v>
      </c>
      <c r="G3478">
        <v>105.4</v>
      </c>
      <c r="H3478">
        <v>85</v>
      </c>
      <c r="I3478">
        <v>0</v>
      </c>
      <c r="J3478" t="s">
        <v>24</v>
      </c>
      <c r="K3478" t="s">
        <v>21</v>
      </c>
      <c r="L3478" t="s">
        <v>22</v>
      </c>
      <c r="M3478">
        <v>12.3</v>
      </c>
      <c r="N3478">
        <v>27141.24</v>
      </c>
      <c r="O3478" t="s">
        <v>23</v>
      </c>
      <c r="P3478" t="str">
        <f t="shared" si="1838"/>
        <v>45-59</v>
      </c>
      <c r="Q3478" t="str">
        <f>IF(PatientData[[#This Row],[bmi]]&lt;18.5,"Underweight",
IF(PatientData[[#This Row],[bmi]]&lt;25,"Normal",
IF(PatientData[[#This Row],[bmi]]&lt;30,"Overweight","Obese")))</f>
        <v>Overweight</v>
      </c>
      <c r="R3478" t="str">
        <f t="shared" si="1829"/>
        <v>Normal BP</v>
      </c>
      <c r="S3478" t="str">
        <f t="shared" si="1830"/>
        <v>High Cost</v>
      </c>
    </row>
    <row r="3479" spans="1:19" x14ac:dyDescent="0.3">
      <c r="A3479">
        <v>55</v>
      </c>
      <c r="B3479" t="s">
        <v>20</v>
      </c>
      <c r="C3479">
        <v>25.2</v>
      </c>
      <c r="D3479">
        <v>127</v>
      </c>
      <c r="E3479">
        <v>74</v>
      </c>
      <c r="F3479">
        <v>219.1</v>
      </c>
      <c r="G3479">
        <v>77.7</v>
      </c>
      <c r="H3479">
        <v>82</v>
      </c>
      <c r="I3479">
        <v>0</v>
      </c>
      <c r="J3479" t="s">
        <v>16</v>
      </c>
      <c r="K3479" t="s">
        <v>21</v>
      </c>
      <c r="L3479" t="s">
        <v>22</v>
      </c>
      <c r="M3479">
        <v>10.9</v>
      </c>
      <c r="N3479">
        <v>22366.11</v>
      </c>
      <c r="O3479" t="s">
        <v>19</v>
      </c>
      <c r="P3479" t="str">
        <f t="shared" si="1838"/>
        <v>45-59</v>
      </c>
      <c r="Q3479" t="str">
        <f>IF(PatientData[[#This Row],[bmi]]&lt;18.5,"Underweight",
IF(PatientData[[#This Row],[bmi]]&lt;25,"Normal",
IF(PatientData[[#This Row],[bmi]]&lt;30,"Overweight","Obese")))</f>
        <v>Overweight</v>
      </c>
      <c r="R3479" t="str">
        <f t="shared" si="1829"/>
        <v>High BP</v>
      </c>
      <c r="S3479" t="str">
        <f t="shared" si="1830"/>
        <v>High Cost</v>
      </c>
    </row>
    <row r="3480" spans="1:19" x14ac:dyDescent="0.3">
      <c r="A3480">
        <v>62</v>
      </c>
      <c r="B3480" t="s">
        <v>15</v>
      </c>
      <c r="C3480">
        <v>31.6</v>
      </c>
      <c r="D3480">
        <v>136</v>
      </c>
      <c r="E3480">
        <v>80</v>
      </c>
      <c r="F3480">
        <v>252.3</v>
      </c>
      <c r="G3480">
        <v>107.3</v>
      </c>
      <c r="H3480">
        <v>70</v>
      </c>
      <c r="I3480">
        <v>0</v>
      </c>
      <c r="J3480" t="s">
        <v>24</v>
      </c>
      <c r="K3480" t="s">
        <v>26</v>
      </c>
      <c r="L3480" t="s">
        <v>25</v>
      </c>
      <c r="M3480">
        <v>6.7</v>
      </c>
      <c r="N3480">
        <v>12261.37</v>
      </c>
      <c r="O3480" t="s">
        <v>19</v>
      </c>
      <c r="P3480" t="str">
        <f t="shared" ref="P3480:P3482" si="1839">IF(A3477&lt;30,"18-29",IF(A3477&lt;45,"30-44",IF(A3477&lt;60,"45-59",IF(A3477&lt;75,"60-74","75+"))))</f>
        <v>45-59</v>
      </c>
      <c r="Q3480" t="str">
        <f>IF(PatientData[[#This Row],[bmi]]&lt;18.5,"Underweight",
IF(PatientData[[#This Row],[bmi]]&lt;25,"Normal",
IF(PatientData[[#This Row],[bmi]]&lt;30,"Overweight","Obese")))</f>
        <v>Obese</v>
      </c>
      <c r="R3480" t="str">
        <f t="shared" si="1829"/>
        <v>High BP</v>
      </c>
      <c r="S3480" t="str">
        <f t="shared" si="1830"/>
        <v>Normal Cost</v>
      </c>
    </row>
    <row r="3481" spans="1:19" x14ac:dyDescent="0.3">
      <c r="A3481">
        <v>57</v>
      </c>
      <c r="B3481" t="s">
        <v>15</v>
      </c>
      <c r="C3481">
        <v>37.700000000000003</v>
      </c>
      <c r="D3481">
        <v>134</v>
      </c>
      <c r="E3481">
        <v>79</v>
      </c>
      <c r="F3481">
        <v>240.6</v>
      </c>
      <c r="G3481">
        <v>147.19999999999999</v>
      </c>
      <c r="H3481">
        <v>59</v>
      </c>
      <c r="I3481">
        <v>2</v>
      </c>
      <c r="J3481" t="s">
        <v>27</v>
      </c>
      <c r="K3481" t="s">
        <v>17</v>
      </c>
      <c r="L3481" t="s">
        <v>22</v>
      </c>
      <c r="M3481">
        <v>3.9</v>
      </c>
      <c r="N3481">
        <v>6738.7</v>
      </c>
      <c r="O3481" t="s">
        <v>23</v>
      </c>
      <c r="P3481" t="str">
        <f t="shared" si="1839"/>
        <v>45-59</v>
      </c>
      <c r="Q3481" t="str">
        <f>IF(PatientData[[#This Row],[bmi]]&lt;18.5,"Underweight",
IF(PatientData[[#This Row],[bmi]]&lt;25,"Normal",
IF(PatientData[[#This Row],[bmi]]&lt;30,"Overweight","Obese")))</f>
        <v>Obese</v>
      </c>
      <c r="R3481" t="str">
        <f t="shared" si="1829"/>
        <v>High BP</v>
      </c>
      <c r="S3481" t="str">
        <f t="shared" si="1830"/>
        <v>Normal Cost</v>
      </c>
    </row>
    <row r="3482" spans="1:19" x14ac:dyDescent="0.3">
      <c r="A3482">
        <v>73</v>
      </c>
      <c r="B3482" t="s">
        <v>15</v>
      </c>
      <c r="C3482">
        <v>24.5</v>
      </c>
      <c r="D3482">
        <v>132</v>
      </c>
      <c r="E3482">
        <v>85</v>
      </c>
      <c r="F3482">
        <v>202</v>
      </c>
      <c r="G3482">
        <v>100.3</v>
      </c>
      <c r="H3482">
        <v>80</v>
      </c>
      <c r="I3482">
        <v>3</v>
      </c>
      <c r="J3482" t="s">
        <v>24</v>
      </c>
      <c r="K3482" t="s">
        <v>21</v>
      </c>
      <c r="L3482" t="s">
        <v>18</v>
      </c>
      <c r="M3482">
        <v>6.1</v>
      </c>
      <c r="N3482">
        <v>12866.69</v>
      </c>
      <c r="O3482" t="s">
        <v>23</v>
      </c>
      <c r="P3482" t="str">
        <f t="shared" si="1839"/>
        <v>45-59</v>
      </c>
      <c r="Q3482" t="str">
        <f>IF(PatientData[[#This Row],[bmi]]&lt;18.5,"Underweight",
IF(PatientData[[#This Row],[bmi]]&lt;25,"Normal",
IF(PatientData[[#This Row],[bmi]]&lt;30,"Overweight","Obese")))</f>
        <v>Normal</v>
      </c>
      <c r="R3482" t="str">
        <f t="shared" si="1829"/>
        <v>High BP</v>
      </c>
      <c r="S3482" t="str">
        <f t="shared" si="1830"/>
        <v>Normal Cost</v>
      </c>
    </row>
    <row r="3483" spans="1:19" x14ac:dyDescent="0.3">
      <c r="A3483">
        <v>94</v>
      </c>
      <c r="B3483" t="s">
        <v>20</v>
      </c>
      <c r="C3483">
        <v>25.2</v>
      </c>
      <c r="D3483">
        <v>142</v>
      </c>
      <c r="E3483">
        <v>84</v>
      </c>
      <c r="F3483">
        <v>206</v>
      </c>
      <c r="G3483">
        <v>115.1</v>
      </c>
      <c r="H3483">
        <v>73</v>
      </c>
      <c r="I3483">
        <v>1</v>
      </c>
      <c r="J3483" t="s">
        <v>24</v>
      </c>
      <c r="K3483" t="s">
        <v>28</v>
      </c>
      <c r="L3483" t="s">
        <v>18</v>
      </c>
      <c r="M3483">
        <v>5</v>
      </c>
      <c r="N3483">
        <v>10974.54</v>
      </c>
      <c r="O3483" t="s">
        <v>19</v>
      </c>
      <c r="P3483" t="str">
        <f t="shared" ref="P3483" si="1840">IF(A3483&lt;30,"18-29",IF(A3483&lt;45,"30-44",IF(A3483&lt;60,"45-59",IF(A3483&lt;75,"60-74","75+"))))</f>
        <v>75+</v>
      </c>
      <c r="Q3483" t="str">
        <f>IF(PatientData[[#This Row],[bmi]]&lt;18.5,"Underweight",
IF(PatientData[[#This Row],[bmi]]&lt;25,"Normal",
IF(PatientData[[#This Row],[bmi]]&lt;30,"Overweight","Obese")))</f>
        <v>Overweight</v>
      </c>
      <c r="R3483" t="str">
        <f t="shared" si="1829"/>
        <v>High BP</v>
      </c>
      <c r="S3483" t="str">
        <f t="shared" si="1830"/>
        <v>Normal Cost</v>
      </c>
    </row>
    <row r="3484" spans="1:19" x14ac:dyDescent="0.3">
      <c r="A3484">
        <v>84</v>
      </c>
      <c r="B3484" t="s">
        <v>15</v>
      </c>
      <c r="C3484">
        <v>20.7</v>
      </c>
      <c r="D3484">
        <v>151</v>
      </c>
      <c r="E3484">
        <v>87</v>
      </c>
      <c r="F3484">
        <v>188</v>
      </c>
      <c r="G3484">
        <v>85.1</v>
      </c>
      <c r="H3484">
        <v>75</v>
      </c>
      <c r="I3484">
        <v>1</v>
      </c>
      <c r="J3484" t="s">
        <v>24</v>
      </c>
      <c r="K3484" t="s">
        <v>26</v>
      </c>
      <c r="L3484" t="s">
        <v>25</v>
      </c>
      <c r="M3484">
        <v>13.5</v>
      </c>
      <c r="N3484">
        <v>26235.18</v>
      </c>
      <c r="O3484" t="s">
        <v>19</v>
      </c>
      <c r="P3484" t="str">
        <f t="shared" ref="P3484" si="1841">IF(A3481&lt;30,"18-29",IF(A3481&lt;45,"30-44",IF(A3481&lt;60,"45-59",IF(A3481&lt;75,"60-74","75+"))))</f>
        <v>45-59</v>
      </c>
      <c r="Q3484" t="str">
        <f>IF(PatientData[[#This Row],[bmi]]&lt;18.5,"Underweight",
IF(PatientData[[#This Row],[bmi]]&lt;25,"Normal",
IF(PatientData[[#This Row],[bmi]]&lt;30,"Overweight","Obese")))</f>
        <v>Normal</v>
      </c>
      <c r="R3484" t="str">
        <f t="shared" si="1829"/>
        <v>High BP</v>
      </c>
      <c r="S3484" t="str">
        <f t="shared" si="1830"/>
        <v>High Cost</v>
      </c>
    </row>
    <row r="3485" spans="1:19" x14ac:dyDescent="0.3">
      <c r="A3485">
        <v>70</v>
      </c>
      <c r="B3485" t="s">
        <v>20</v>
      </c>
      <c r="C3485">
        <v>25.2</v>
      </c>
      <c r="D3485">
        <v>119</v>
      </c>
      <c r="E3485">
        <v>77</v>
      </c>
      <c r="F3485">
        <v>181.1</v>
      </c>
      <c r="G3485">
        <v>144.1</v>
      </c>
      <c r="H3485">
        <v>81</v>
      </c>
      <c r="I3485">
        <v>0</v>
      </c>
      <c r="J3485" t="s">
        <v>24</v>
      </c>
      <c r="K3485" t="s">
        <v>17</v>
      </c>
      <c r="L3485" t="s">
        <v>18</v>
      </c>
      <c r="M3485">
        <v>9.8000000000000007</v>
      </c>
      <c r="N3485">
        <v>17529.060000000001</v>
      </c>
      <c r="O3485" t="s">
        <v>19</v>
      </c>
      <c r="P3485" t="str">
        <f t="shared" ref="P3485:P3487" si="1842">IF(A3485&lt;30,"18-29",IF(A3485&lt;45,"30-44",IF(A3485&lt;60,"45-59",IF(A3485&lt;75,"60-74","75+"))))</f>
        <v>60-74</v>
      </c>
      <c r="Q3485" t="str">
        <f>IF(PatientData[[#This Row],[bmi]]&lt;18.5,"Underweight",
IF(PatientData[[#This Row],[bmi]]&lt;25,"Normal",
IF(PatientData[[#This Row],[bmi]]&lt;30,"Overweight","Obese")))</f>
        <v>Overweight</v>
      </c>
      <c r="R3485" t="str">
        <f t="shared" si="1829"/>
        <v>Normal BP</v>
      </c>
      <c r="S3485" t="str">
        <f t="shared" si="1830"/>
        <v>High Cost</v>
      </c>
    </row>
    <row r="3486" spans="1:19" x14ac:dyDescent="0.3">
      <c r="A3486">
        <v>60</v>
      </c>
      <c r="B3486" t="s">
        <v>20</v>
      </c>
      <c r="C3486">
        <v>25.2</v>
      </c>
      <c r="D3486">
        <v>116</v>
      </c>
      <c r="E3486">
        <v>64</v>
      </c>
      <c r="F3486">
        <v>218.7</v>
      </c>
      <c r="G3486">
        <v>139.4</v>
      </c>
      <c r="H3486">
        <v>83</v>
      </c>
      <c r="I3486">
        <v>2</v>
      </c>
      <c r="J3486" t="s">
        <v>16</v>
      </c>
      <c r="K3486" t="s">
        <v>17</v>
      </c>
      <c r="L3486" t="s">
        <v>25</v>
      </c>
      <c r="M3486">
        <v>7.4</v>
      </c>
      <c r="N3486">
        <v>12906.19</v>
      </c>
      <c r="O3486" t="s">
        <v>19</v>
      </c>
      <c r="P3486" t="str">
        <f t="shared" si="1842"/>
        <v>60-74</v>
      </c>
      <c r="Q3486" t="str">
        <f>IF(PatientData[[#This Row],[bmi]]&lt;18.5,"Underweight",
IF(PatientData[[#This Row],[bmi]]&lt;25,"Normal",
IF(PatientData[[#This Row],[bmi]]&lt;30,"Overweight","Obese")))</f>
        <v>Overweight</v>
      </c>
      <c r="R3486" t="str">
        <f t="shared" si="1829"/>
        <v>Normal BP</v>
      </c>
      <c r="S3486" t="str">
        <f t="shared" si="1830"/>
        <v>Normal Cost</v>
      </c>
    </row>
    <row r="3487" spans="1:19" x14ac:dyDescent="0.3">
      <c r="A3487">
        <v>73</v>
      </c>
      <c r="B3487" t="s">
        <v>20</v>
      </c>
      <c r="C3487">
        <v>25.2</v>
      </c>
      <c r="D3487">
        <v>119</v>
      </c>
      <c r="E3487">
        <v>69</v>
      </c>
      <c r="F3487">
        <v>208.1</v>
      </c>
      <c r="G3487">
        <v>140.5</v>
      </c>
      <c r="H3487">
        <v>66</v>
      </c>
      <c r="I3487">
        <v>0</v>
      </c>
      <c r="J3487" t="s">
        <v>27</v>
      </c>
      <c r="K3487" t="s">
        <v>17</v>
      </c>
      <c r="L3487" t="s">
        <v>18</v>
      </c>
      <c r="M3487">
        <v>6.6</v>
      </c>
      <c r="N3487">
        <v>12067.91</v>
      </c>
      <c r="O3487" t="s">
        <v>19</v>
      </c>
      <c r="P3487" t="str">
        <f t="shared" si="1842"/>
        <v>60-74</v>
      </c>
      <c r="Q3487" t="str">
        <f>IF(PatientData[[#This Row],[bmi]]&lt;18.5,"Underweight",
IF(PatientData[[#This Row],[bmi]]&lt;25,"Normal",
IF(PatientData[[#This Row],[bmi]]&lt;30,"Overweight","Obese")))</f>
        <v>Overweight</v>
      </c>
      <c r="R3487" t="str">
        <f t="shared" si="1829"/>
        <v>Normal BP</v>
      </c>
      <c r="S3487" t="str">
        <f t="shared" si="1830"/>
        <v>Normal Cost</v>
      </c>
    </row>
    <row r="3488" spans="1:19" x14ac:dyDescent="0.3">
      <c r="A3488">
        <v>36</v>
      </c>
      <c r="B3488" t="s">
        <v>15</v>
      </c>
      <c r="C3488">
        <v>34.200000000000003</v>
      </c>
      <c r="D3488">
        <v>112</v>
      </c>
      <c r="E3488">
        <v>65</v>
      </c>
      <c r="F3488">
        <v>210.2</v>
      </c>
      <c r="G3488">
        <v>99</v>
      </c>
      <c r="H3488">
        <v>73</v>
      </c>
      <c r="I3488">
        <v>1</v>
      </c>
      <c r="J3488" t="s">
        <v>24</v>
      </c>
      <c r="K3488" t="s">
        <v>26</v>
      </c>
      <c r="L3488" t="s">
        <v>22</v>
      </c>
      <c r="M3488">
        <v>4.5999999999999996</v>
      </c>
      <c r="N3488">
        <v>9291.06</v>
      </c>
      <c r="O3488" t="s">
        <v>19</v>
      </c>
      <c r="P3488" t="str">
        <f t="shared" ref="P3488:P3492" si="1843">IF(A3485&lt;30,"18-29",IF(A3485&lt;45,"30-44",IF(A3485&lt;60,"45-59",IF(A3485&lt;75,"60-74","75+"))))</f>
        <v>60-74</v>
      </c>
      <c r="Q3488" t="str">
        <f>IF(PatientData[[#This Row],[bmi]]&lt;18.5,"Underweight",
IF(PatientData[[#This Row],[bmi]]&lt;25,"Normal",
IF(PatientData[[#This Row],[bmi]]&lt;30,"Overweight","Obese")))</f>
        <v>Obese</v>
      </c>
      <c r="R3488" t="str">
        <f t="shared" si="1829"/>
        <v>Normal BP</v>
      </c>
      <c r="S3488" t="str">
        <f t="shared" si="1830"/>
        <v>Normal Cost</v>
      </c>
    </row>
    <row r="3489" spans="1:19" x14ac:dyDescent="0.3">
      <c r="A3489">
        <v>47</v>
      </c>
      <c r="B3489" t="s">
        <v>15</v>
      </c>
      <c r="C3489">
        <v>23.6</v>
      </c>
      <c r="D3489">
        <v>130</v>
      </c>
      <c r="E3489">
        <v>83</v>
      </c>
      <c r="F3489">
        <v>182.9</v>
      </c>
      <c r="G3489">
        <v>94.1</v>
      </c>
      <c r="H3489">
        <v>77</v>
      </c>
      <c r="I3489">
        <v>0</v>
      </c>
      <c r="J3489" t="s">
        <v>24</v>
      </c>
      <c r="K3489" t="s">
        <v>26</v>
      </c>
      <c r="L3489" t="s">
        <v>25</v>
      </c>
      <c r="M3489">
        <v>5.5</v>
      </c>
      <c r="N3489">
        <v>9067.2199999999993</v>
      </c>
      <c r="O3489" t="s">
        <v>19</v>
      </c>
      <c r="P3489" t="str">
        <f t="shared" si="1843"/>
        <v>60-74</v>
      </c>
      <c r="Q3489" t="str">
        <f>IF(PatientData[[#This Row],[bmi]]&lt;18.5,"Underweight",
IF(PatientData[[#This Row],[bmi]]&lt;25,"Normal",
IF(PatientData[[#This Row],[bmi]]&lt;30,"Overweight","Obese")))</f>
        <v>Normal</v>
      </c>
      <c r="R3489" t="str">
        <f t="shared" si="1829"/>
        <v>High BP</v>
      </c>
      <c r="S3489" t="str">
        <f t="shared" si="1830"/>
        <v>Normal Cost</v>
      </c>
    </row>
    <row r="3490" spans="1:19" x14ac:dyDescent="0.3">
      <c r="A3490">
        <v>64</v>
      </c>
      <c r="B3490" t="s">
        <v>15</v>
      </c>
      <c r="C3490">
        <v>24.7</v>
      </c>
      <c r="D3490">
        <v>113</v>
      </c>
      <c r="E3490">
        <v>66</v>
      </c>
      <c r="F3490">
        <v>205.8</v>
      </c>
      <c r="G3490">
        <v>138.5</v>
      </c>
      <c r="H3490">
        <v>92</v>
      </c>
      <c r="I3490">
        <v>0</v>
      </c>
      <c r="J3490" t="s">
        <v>16</v>
      </c>
      <c r="K3490" t="s">
        <v>17</v>
      </c>
      <c r="L3490" t="s">
        <v>25</v>
      </c>
      <c r="M3490">
        <v>7.5</v>
      </c>
      <c r="N3490">
        <v>15302.95</v>
      </c>
      <c r="O3490" t="s">
        <v>19</v>
      </c>
      <c r="P3490" t="str">
        <f t="shared" si="1843"/>
        <v>60-74</v>
      </c>
      <c r="Q3490" t="str">
        <f>IF(PatientData[[#This Row],[bmi]]&lt;18.5,"Underweight",
IF(PatientData[[#This Row],[bmi]]&lt;25,"Normal",
IF(PatientData[[#This Row],[bmi]]&lt;30,"Overweight","Obese")))</f>
        <v>Normal</v>
      </c>
      <c r="R3490" t="str">
        <f t="shared" si="1829"/>
        <v>Normal BP</v>
      </c>
      <c r="S3490" t="str">
        <f t="shared" si="1830"/>
        <v>High Cost</v>
      </c>
    </row>
    <row r="3491" spans="1:19" x14ac:dyDescent="0.3">
      <c r="A3491">
        <v>71</v>
      </c>
      <c r="B3491" t="s">
        <v>15</v>
      </c>
      <c r="C3491">
        <v>33.200000000000003</v>
      </c>
      <c r="D3491">
        <v>143</v>
      </c>
      <c r="E3491">
        <v>96</v>
      </c>
      <c r="F3491">
        <v>244.4</v>
      </c>
      <c r="G3491">
        <v>142.5</v>
      </c>
      <c r="H3491">
        <v>83</v>
      </c>
      <c r="I3491">
        <v>0</v>
      </c>
      <c r="J3491" t="s">
        <v>24</v>
      </c>
      <c r="K3491" t="s">
        <v>17</v>
      </c>
      <c r="L3491" t="s">
        <v>25</v>
      </c>
      <c r="M3491">
        <v>10.4</v>
      </c>
      <c r="N3491">
        <v>18891.88</v>
      </c>
      <c r="O3491" t="s">
        <v>19</v>
      </c>
      <c r="P3491" t="str">
        <f t="shared" si="1843"/>
        <v>30-44</v>
      </c>
      <c r="Q3491" t="str">
        <f>IF(PatientData[[#This Row],[bmi]]&lt;18.5,"Underweight",
IF(PatientData[[#This Row],[bmi]]&lt;25,"Normal",
IF(PatientData[[#This Row],[bmi]]&lt;30,"Overweight","Obese")))</f>
        <v>Obese</v>
      </c>
      <c r="R3491" t="str">
        <f t="shared" si="1829"/>
        <v>High BP</v>
      </c>
      <c r="S3491" t="str">
        <f t="shared" si="1830"/>
        <v>High Cost</v>
      </c>
    </row>
    <row r="3492" spans="1:19" x14ac:dyDescent="0.3">
      <c r="A3492">
        <v>72</v>
      </c>
      <c r="B3492" t="s">
        <v>15</v>
      </c>
      <c r="C3492">
        <v>31.2</v>
      </c>
      <c r="D3492">
        <v>120</v>
      </c>
      <c r="E3492">
        <v>72</v>
      </c>
      <c r="F3492">
        <v>247.6</v>
      </c>
      <c r="G3492">
        <v>120</v>
      </c>
      <c r="H3492">
        <v>76</v>
      </c>
      <c r="I3492">
        <v>2</v>
      </c>
      <c r="J3492" t="s">
        <v>27</v>
      </c>
      <c r="K3492" t="s">
        <v>17</v>
      </c>
      <c r="L3492" t="s">
        <v>25</v>
      </c>
      <c r="M3492">
        <v>4.7</v>
      </c>
      <c r="N3492">
        <v>9250.11</v>
      </c>
      <c r="O3492" t="s">
        <v>19</v>
      </c>
      <c r="P3492" t="str">
        <f t="shared" si="1843"/>
        <v>45-59</v>
      </c>
      <c r="Q3492" t="str">
        <f>IF(PatientData[[#This Row],[bmi]]&lt;18.5,"Underweight",
IF(PatientData[[#This Row],[bmi]]&lt;25,"Normal",
IF(PatientData[[#This Row],[bmi]]&lt;30,"Overweight","Obese")))</f>
        <v>Obese</v>
      </c>
      <c r="R3492" t="str">
        <f t="shared" si="1829"/>
        <v>High BP</v>
      </c>
      <c r="S3492" t="str">
        <f t="shared" si="1830"/>
        <v>Normal Cost</v>
      </c>
    </row>
    <row r="3493" spans="1:19" x14ac:dyDescent="0.3">
      <c r="A3493">
        <v>75</v>
      </c>
      <c r="B3493" t="s">
        <v>20</v>
      </c>
      <c r="C3493">
        <v>25.2</v>
      </c>
      <c r="D3493">
        <v>122</v>
      </c>
      <c r="E3493">
        <v>79</v>
      </c>
      <c r="F3493">
        <v>204.4</v>
      </c>
      <c r="G3493">
        <v>82.6</v>
      </c>
      <c r="H3493">
        <v>65</v>
      </c>
      <c r="I3493">
        <v>1</v>
      </c>
      <c r="J3493" t="s">
        <v>27</v>
      </c>
      <c r="K3493" t="s">
        <v>26</v>
      </c>
      <c r="L3493" t="s">
        <v>25</v>
      </c>
      <c r="M3493">
        <v>2.2999999999999998</v>
      </c>
      <c r="N3493">
        <v>5924.79</v>
      </c>
      <c r="O3493" t="s">
        <v>19</v>
      </c>
      <c r="P3493" t="str">
        <f t="shared" ref="P3493:P3496" si="1844">IF(A3493&lt;30,"18-29",IF(A3493&lt;45,"30-44",IF(A3493&lt;60,"45-59",IF(A3493&lt;75,"60-74","75+"))))</f>
        <v>75+</v>
      </c>
      <c r="Q3493" t="str">
        <f>IF(PatientData[[#This Row],[bmi]]&lt;18.5,"Underweight",
IF(PatientData[[#This Row],[bmi]]&lt;25,"Normal",
IF(PatientData[[#This Row],[bmi]]&lt;30,"Overweight","Obese")))</f>
        <v>Overweight</v>
      </c>
      <c r="R3493" t="str">
        <f t="shared" si="1829"/>
        <v>High BP</v>
      </c>
      <c r="S3493" t="str">
        <f t="shared" si="1830"/>
        <v>Normal Cost</v>
      </c>
    </row>
    <row r="3494" spans="1:19" x14ac:dyDescent="0.3">
      <c r="A3494">
        <v>66</v>
      </c>
      <c r="B3494" t="s">
        <v>20</v>
      </c>
      <c r="C3494">
        <v>25.2</v>
      </c>
      <c r="D3494">
        <v>115</v>
      </c>
      <c r="E3494">
        <v>64</v>
      </c>
      <c r="F3494">
        <v>212.7</v>
      </c>
      <c r="G3494">
        <v>97.9</v>
      </c>
      <c r="H3494">
        <v>94</v>
      </c>
      <c r="I3494">
        <v>2</v>
      </c>
      <c r="J3494" t="s">
        <v>27</v>
      </c>
      <c r="K3494" t="s">
        <v>26</v>
      </c>
      <c r="L3494" t="s">
        <v>18</v>
      </c>
      <c r="M3494">
        <v>4.5</v>
      </c>
      <c r="N3494">
        <v>9125.17</v>
      </c>
      <c r="O3494" t="s">
        <v>19</v>
      </c>
      <c r="P3494" t="str">
        <f t="shared" si="1844"/>
        <v>60-74</v>
      </c>
      <c r="Q3494" t="str">
        <f>IF(PatientData[[#This Row],[bmi]]&lt;18.5,"Underweight",
IF(PatientData[[#This Row],[bmi]]&lt;25,"Normal",
IF(PatientData[[#This Row],[bmi]]&lt;30,"Overweight","Obese")))</f>
        <v>Overweight</v>
      </c>
      <c r="R3494" t="str">
        <f t="shared" si="1829"/>
        <v>Normal BP</v>
      </c>
      <c r="S3494" t="str">
        <f t="shared" si="1830"/>
        <v>Normal Cost</v>
      </c>
    </row>
    <row r="3495" spans="1:19" x14ac:dyDescent="0.3">
      <c r="A3495">
        <v>75</v>
      </c>
      <c r="B3495" t="s">
        <v>20</v>
      </c>
      <c r="C3495">
        <v>25.2</v>
      </c>
      <c r="D3495">
        <v>127</v>
      </c>
      <c r="E3495">
        <v>82</v>
      </c>
      <c r="F3495">
        <v>231.5</v>
      </c>
      <c r="G3495">
        <v>102.3</v>
      </c>
      <c r="H3495">
        <v>63</v>
      </c>
      <c r="I3495">
        <v>0</v>
      </c>
      <c r="J3495" t="s">
        <v>27</v>
      </c>
      <c r="K3495" t="s">
        <v>26</v>
      </c>
      <c r="L3495" t="s">
        <v>25</v>
      </c>
      <c r="M3495">
        <v>5.7</v>
      </c>
      <c r="N3495">
        <v>9248.8700000000008</v>
      </c>
      <c r="O3495" t="s">
        <v>19</v>
      </c>
      <c r="P3495" t="str">
        <f t="shared" si="1844"/>
        <v>75+</v>
      </c>
      <c r="Q3495" t="str">
        <f>IF(PatientData[[#This Row],[bmi]]&lt;18.5,"Underweight",
IF(PatientData[[#This Row],[bmi]]&lt;25,"Normal",
IF(PatientData[[#This Row],[bmi]]&lt;30,"Overweight","Obese")))</f>
        <v>Overweight</v>
      </c>
      <c r="R3495" t="str">
        <f t="shared" si="1829"/>
        <v>High BP</v>
      </c>
      <c r="S3495" t="str">
        <f t="shared" si="1830"/>
        <v>Normal Cost</v>
      </c>
    </row>
    <row r="3496" spans="1:19" x14ac:dyDescent="0.3">
      <c r="A3496">
        <v>74</v>
      </c>
      <c r="B3496" t="s">
        <v>20</v>
      </c>
      <c r="C3496">
        <v>25.2</v>
      </c>
      <c r="D3496">
        <v>123</v>
      </c>
      <c r="E3496">
        <v>76</v>
      </c>
      <c r="F3496">
        <v>223</v>
      </c>
      <c r="G3496">
        <v>85.6</v>
      </c>
      <c r="H3496">
        <v>84</v>
      </c>
      <c r="I3496">
        <v>2</v>
      </c>
      <c r="J3496" t="s">
        <v>27</v>
      </c>
      <c r="K3496" t="s">
        <v>26</v>
      </c>
      <c r="L3496" t="s">
        <v>25</v>
      </c>
      <c r="M3496">
        <v>5.3</v>
      </c>
      <c r="N3496">
        <v>10320.93</v>
      </c>
      <c r="O3496" t="s">
        <v>19</v>
      </c>
      <c r="P3496" t="str">
        <f t="shared" si="1844"/>
        <v>60-74</v>
      </c>
      <c r="Q3496" t="str">
        <f>IF(PatientData[[#This Row],[bmi]]&lt;18.5,"Underweight",
IF(PatientData[[#This Row],[bmi]]&lt;25,"Normal",
IF(PatientData[[#This Row],[bmi]]&lt;30,"Overweight","Obese")))</f>
        <v>Overweight</v>
      </c>
      <c r="R3496" t="str">
        <f t="shared" si="1829"/>
        <v>High BP</v>
      </c>
      <c r="S3496" t="str">
        <f t="shared" si="1830"/>
        <v>Normal Cost</v>
      </c>
    </row>
    <row r="3497" spans="1:19" x14ac:dyDescent="0.3">
      <c r="A3497">
        <v>75</v>
      </c>
      <c r="B3497" t="s">
        <v>15</v>
      </c>
      <c r="C3497">
        <v>22.2</v>
      </c>
      <c r="D3497">
        <v>113</v>
      </c>
      <c r="E3497">
        <v>62</v>
      </c>
      <c r="F3497">
        <v>221.5</v>
      </c>
      <c r="G3497">
        <v>106.5</v>
      </c>
      <c r="H3497">
        <v>90</v>
      </c>
      <c r="I3497">
        <v>6</v>
      </c>
      <c r="J3497" t="s">
        <v>16</v>
      </c>
      <c r="K3497" t="s">
        <v>21</v>
      </c>
      <c r="L3497" t="s">
        <v>18</v>
      </c>
      <c r="M3497">
        <v>7.7</v>
      </c>
      <c r="N3497">
        <v>15638.28</v>
      </c>
      <c r="O3497" t="s">
        <v>19</v>
      </c>
      <c r="P3497" t="str">
        <f t="shared" ref="P3497" si="1845">IF(A3494&lt;30,"18-29",IF(A3494&lt;45,"30-44",IF(A3494&lt;60,"45-59",IF(A3494&lt;75,"60-74","75+"))))</f>
        <v>60-74</v>
      </c>
      <c r="Q3497" t="str">
        <f>IF(PatientData[[#This Row],[bmi]]&lt;18.5,"Underweight",
IF(PatientData[[#This Row],[bmi]]&lt;25,"Normal",
IF(PatientData[[#This Row],[bmi]]&lt;30,"Overweight","Obese")))</f>
        <v>Normal</v>
      </c>
      <c r="R3497" t="str">
        <f t="shared" si="1829"/>
        <v>Normal BP</v>
      </c>
      <c r="S3497" t="str">
        <f t="shared" si="1830"/>
        <v>High Cost</v>
      </c>
    </row>
    <row r="3498" spans="1:19" x14ac:dyDescent="0.3">
      <c r="A3498">
        <v>52</v>
      </c>
      <c r="B3498" t="s">
        <v>20</v>
      </c>
      <c r="C3498">
        <v>25.2</v>
      </c>
      <c r="D3498">
        <v>119</v>
      </c>
      <c r="E3498">
        <v>74</v>
      </c>
      <c r="F3498">
        <v>223.1</v>
      </c>
      <c r="G3498">
        <v>115.9</v>
      </c>
      <c r="H3498">
        <v>68</v>
      </c>
      <c r="I3498">
        <v>2</v>
      </c>
      <c r="J3498" t="s">
        <v>24</v>
      </c>
      <c r="K3498" t="s">
        <v>17</v>
      </c>
      <c r="L3498" t="s">
        <v>18</v>
      </c>
      <c r="M3498">
        <v>4.3</v>
      </c>
      <c r="N3498">
        <v>7982.64</v>
      </c>
      <c r="O3498" t="s">
        <v>19</v>
      </c>
      <c r="P3498" t="str">
        <f t="shared" ref="P3498:P3499" si="1846">IF(A3498&lt;30,"18-29",IF(A3498&lt;45,"30-44",IF(A3498&lt;60,"45-59",IF(A3498&lt;75,"60-74","75+"))))</f>
        <v>45-59</v>
      </c>
      <c r="Q3498" t="str">
        <f>IF(PatientData[[#This Row],[bmi]]&lt;18.5,"Underweight",
IF(PatientData[[#This Row],[bmi]]&lt;25,"Normal",
IF(PatientData[[#This Row],[bmi]]&lt;30,"Overweight","Obese")))</f>
        <v>Overweight</v>
      </c>
      <c r="R3498" t="str">
        <f t="shared" si="1829"/>
        <v>Normal BP</v>
      </c>
      <c r="S3498" t="str">
        <f t="shared" si="1830"/>
        <v>Normal Cost</v>
      </c>
    </row>
    <row r="3499" spans="1:19" x14ac:dyDescent="0.3">
      <c r="A3499">
        <v>66</v>
      </c>
      <c r="B3499" t="s">
        <v>20</v>
      </c>
      <c r="C3499">
        <v>25.2</v>
      </c>
      <c r="D3499">
        <v>118</v>
      </c>
      <c r="E3499">
        <v>73</v>
      </c>
      <c r="F3499">
        <v>227.7</v>
      </c>
      <c r="G3499">
        <v>95.5</v>
      </c>
      <c r="H3499">
        <v>75</v>
      </c>
      <c r="I3499">
        <v>3</v>
      </c>
      <c r="J3499" t="s">
        <v>27</v>
      </c>
      <c r="K3499" t="s">
        <v>21</v>
      </c>
      <c r="L3499" t="s">
        <v>22</v>
      </c>
      <c r="M3499">
        <v>4.8</v>
      </c>
      <c r="N3499">
        <v>11445.76</v>
      </c>
      <c r="O3499" t="s">
        <v>23</v>
      </c>
      <c r="P3499" t="str">
        <f t="shared" si="1846"/>
        <v>60-74</v>
      </c>
      <c r="Q3499" t="str">
        <f>IF(PatientData[[#This Row],[bmi]]&lt;18.5,"Underweight",
IF(PatientData[[#This Row],[bmi]]&lt;25,"Normal",
IF(PatientData[[#This Row],[bmi]]&lt;30,"Overweight","Obese")))</f>
        <v>Overweight</v>
      </c>
      <c r="R3499" t="str">
        <f t="shared" si="1829"/>
        <v>Normal BP</v>
      </c>
      <c r="S3499" t="str">
        <f t="shared" si="1830"/>
        <v>Normal Cost</v>
      </c>
    </row>
    <row r="3500" spans="1:19" x14ac:dyDescent="0.3">
      <c r="A3500">
        <v>61</v>
      </c>
      <c r="B3500" t="s">
        <v>15</v>
      </c>
      <c r="C3500">
        <v>24.1</v>
      </c>
      <c r="D3500">
        <v>143</v>
      </c>
      <c r="E3500">
        <v>91</v>
      </c>
      <c r="F3500">
        <v>198.2</v>
      </c>
      <c r="G3500">
        <v>126.8</v>
      </c>
      <c r="H3500">
        <v>84</v>
      </c>
      <c r="I3500">
        <v>0</v>
      </c>
      <c r="J3500" t="s">
        <v>16</v>
      </c>
      <c r="K3500" t="s">
        <v>17</v>
      </c>
      <c r="L3500" t="s">
        <v>18</v>
      </c>
      <c r="M3500">
        <v>5.6</v>
      </c>
      <c r="N3500">
        <v>11527.74</v>
      </c>
      <c r="O3500" t="s">
        <v>19</v>
      </c>
      <c r="P3500" t="str">
        <f t="shared" ref="P3500" si="1847">IF(A3497&lt;30,"18-29",IF(A3497&lt;45,"30-44",IF(A3497&lt;60,"45-59",IF(A3497&lt;75,"60-74","75+"))))</f>
        <v>75+</v>
      </c>
      <c r="Q3500" t="str">
        <f>IF(PatientData[[#This Row],[bmi]]&lt;18.5,"Underweight",
IF(PatientData[[#This Row],[bmi]]&lt;25,"Normal",
IF(PatientData[[#This Row],[bmi]]&lt;30,"Overweight","Obese")))</f>
        <v>Normal</v>
      </c>
      <c r="R3500" t="str">
        <f t="shared" si="1829"/>
        <v>High BP</v>
      </c>
      <c r="S3500" t="str">
        <f t="shared" si="1830"/>
        <v>Normal Cost</v>
      </c>
    </row>
    <row r="3501" spans="1:19" x14ac:dyDescent="0.3">
      <c r="A3501">
        <v>56</v>
      </c>
      <c r="B3501" t="s">
        <v>20</v>
      </c>
      <c r="C3501">
        <v>25.2</v>
      </c>
      <c r="D3501">
        <v>116</v>
      </c>
      <c r="E3501">
        <v>71</v>
      </c>
      <c r="F3501">
        <v>217</v>
      </c>
      <c r="G3501">
        <v>155.4</v>
      </c>
      <c r="H3501">
        <v>78</v>
      </c>
      <c r="I3501">
        <v>0</v>
      </c>
      <c r="J3501" t="s">
        <v>27</v>
      </c>
      <c r="K3501" t="s">
        <v>21</v>
      </c>
      <c r="L3501" t="s">
        <v>25</v>
      </c>
      <c r="M3501">
        <v>3.2</v>
      </c>
      <c r="N3501">
        <v>9255.14</v>
      </c>
      <c r="O3501" t="s">
        <v>19</v>
      </c>
      <c r="P3501" t="str">
        <f t="shared" ref="P3501" si="1848">IF(A3501&lt;30,"18-29",IF(A3501&lt;45,"30-44",IF(A3501&lt;60,"45-59",IF(A3501&lt;75,"60-74","75+"))))</f>
        <v>45-59</v>
      </c>
      <c r="Q3501" t="str">
        <f>IF(PatientData[[#This Row],[bmi]]&lt;18.5,"Underweight",
IF(PatientData[[#This Row],[bmi]]&lt;25,"Normal",
IF(PatientData[[#This Row],[bmi]]&lt;30,"Overweight","Obese")))</f>
        <v>Overweight</v>
      </c>
      <c r="R3501" t="str">
        <f t="shared" si="1829"/>
        <v>Normal BP</v>
      </c>
      <c r="S3501" t="str">
        <f t="shared" si="1830"/>
        <v>Normal Cost</v>
      </c>
    </row>
    <row r="3502" spans="1:19" x14ac:dyDescent="0.3">
      <c r="A3502">
        <v>36</v>
      </c>
      <c r="B3502" t="s">
        <v>15</v>
      </c>
      <c r="C3502">
        <v>29.8</v>
      </c>
      <c r="D3502">
        <v>128</v>
      </c>
      <c r="E3502">
        <v>77</v>
      </c>
      <c r="F3502">
        <v>226.9</v>
      </c>
      <c r="G3502">
        <v>170.3</v>
      </c>
      <c r="H3502">
        <v>110</v>
      </c>
      <c r="I3502">
        <v>3</v>
      </c>
      <c r="J3502" t="s">
        <v>16</v>
      </c>
      <c r="K3502" t="s">
        <v>17</v>
      </c>
      <c r="L3502" t="s">
        <v>18</v>
      </c>
      <c r="M3502">
        <v>9.6</v>
      </c>
      <c r="N3502">
        <v>19574.77</v>
      </c>
      <c r="O3502" t="s">
        <v>19</v>
      </c>
      <c r="P3502" t="str">
        <f t="shared" ref="P3502" si="1849">IF(A3499&lt;30,"18-29",IF(A3499&lt;45,"30-44",IF(A3499&lt;60,"45-59",IF(A3499&lt;75,"60-74","75+"))))</f>
        <v>60-74</v>
      </c>
      <c r="Q3502" t="str">
        <f>IF(PatientData[[#This Row],[bmi]]&lt;18.5,"Underweight",
IF(PatientData[[#This Row],[bmi]]&lt;25,"Normal",
IF(PatientData[[#This Row],[bmi]]&lt;30,"Overweight","Obese")))</f>
        <v>Overweight</v>
      </c>
      <c r="R3502" t="str">
        <f t="shared" si="1829"/>
        <v>High BP</v>
      </c>
      <c r="S3502" t="str">
        <f t="shared" si="1830"/>
        <v>High Cost</v>
      </c>
    </row>
    <row r="3503" spans="1:19" x14ac:dyDescent="0.3">
      <c r="A3503">
        <v>63</v>
      </c>
      <c r="B3503" t="s">
        <v>20</v>
      </c>
      <c r="C3503">
        <v>25.2</v>
      </c>
      <c r="D3503">
        <v>134</v>
      </c>
      <c r="E3503">
        <v>82</v>
      </c>
      <c r="F3503">
        <v>198.2</v>
      </c>
      <c r="G3503">
        <v>90.1</v>
      </c>
      <c r="H3503">
        <v>167</v>
      </c>
      <c r="I3503">
        <v>0</v>
      </c>
      <c r="J3503" t="s">
        <v>16</v>
      </c>
      <c r="K3503" t="s">
        <v>21</v>
      </c>
      <c r="L3503" t="s">
        <v>25</v>
      </c>
      <c r="M3503">
        <v>8.9</v>
      </c>
      <c r="N3503">
        <v>16222.28</v>
      </c>
      <c r="O3503" t="s">
        <v>19</v>
      </c>
      <c r="P3503" t="str">
        <f t="shared" ref="P3503:P3504" si="1850">IF(A3503&lt;30,"18-29",IF(A3503&lt;45,"30-44",IF(A3503&lt;60,"45-59",IF(A3503&lt;75,"60-74","75+"))))</f>
        <v>60-74</v>
      </c>
      <c r="Q3503" t="str">
        <f>IF(PatientData[[#This Row],[bmi]]&lt;18.5,"Underweight",
IF(PatientData[[#This Row],[bmi]]&lt;25,"Normal",
IF(PatientData[[#This Row],[bmi]]&lt;30,"Overweight","Obese")))</f>
        <v>Overweight</v>
      </c>
      <c r="R3503" t="str">
        <f t="shared" si="1829"/>
        <v>High BP</v>
      </c>
      <c r="S3503" t="str">
        <f t="shared" si="1830"/>
        <v>High Cost</v>
      </c>
    </row>
    <row r="3504" spans="1:19" x14ac:dyDescent="0.3">
      <c r="A3504">
        <v>78</v>
      </c>
      <c r="B3504" t="s">
        <v>20</v>
      </c>
      <c r="C3504">
        <v>25.2</v>
      </c>
      <c r="D3504">
        <v>131</v>
      </c>
      <c r="E3504">
        <v>79</v>
      </c>
      <c r="F3504">
        <v>208.8</v>
      </c>
      <c r="G3504">
        <v>104.5</v>
      </c>
      <c r="H3504">
        <v>93</v>
      </c>
      <c r="I3504">
        <v>0</v>
      </c>
      <c r="J3504" t="s">
        <v>16</v>
      </c>
      <c r="K3504" t="s">
        <v>26</v>
      </c>
      <c r="L3504" t="s">
        <v>18</v>
      </c>
      <c r="M3504">
        <v>7.5</v>
      </c>
      <c r="N3504">
        <v>10858.69</v>
      </c>
      <c r="O3504" t="s">
        <v>19</v>
      </c>
      <c r="P3504" t="str">
        <f t="shared" si="1850"/>
        <v>75+</v>
      </c>
      <c r="Q3504" t="str">
        <f>IF(PatientData[[#This Row],[bmi]]&lt;18.5,"Underweight",
IF(PatientData[[#This Row],[bmi]]&lt;25,"Normal",
IF(PatientData[[#This Row],[bmi]]&lt;30,"Overweight","Obese")))</f>
        <v>Overweight</v>
      </c>
      <c r="R3504" t="str">
        <f t="shared" si="1829"/>
        <v>High BP</v>
      </c>
      <c r="S3504" t="str">
        <f t="shared" si="1830"/>
        <v>Normal Cost</v>
      </c>
    </row>
    <row r="3505" spans="1:19" x14ac:dyDescent="0.3">
      <c r="A3505">
        <v>74</v>
      </c>
      <c r="B3505" t="s">
        <v>15</v>
      </c>
      <c r="C3505">
        <v>40.299999999999997</v>
      </c>
      <c r="D3505">
        <v>132</v>
      </c>
      <c r="E3505">
        <v>86</v>
      </c>
      <c r="F3505">
        <v>240.9</v>
      </c>
      <c r="G3505">
        <v>135.30000000000001</v>
      </c>
      <c r="H3505">
        <v>76</v>
      </c>
      <c r="I3505">
        <v>1</v>
      </c>
      <c r="J3505" t="s">
        <v>16</v>
      </c>
      <c r="K3505" t="s">
        <v>17</v>
      </c>
      <c r="L3505" t="s">
        <v>18</v>
      </c>
      <c r="M3505">
        <v>9.1</v>
      </c>
      <c r="N3505">
        <v>16547.71</v>
      </c>
      <c r="O3505" t="s">
        <v>19</v>
      </c>
      <c r="P3505" t="str">
        <f t="shared" ref="P3505" si="1851">IF(A3502&lt;30,"18-29",IF(A3502&lt;45,"30-44",IF(A3502&lt;60,"45-59",IF(A3502&lt;75,"60-74","75+"))))</f>
        <v>30-44</v>
      </c>
      <c r="Q3505" t="str">
        <f>IF(PatientData[[#This Row],[bmi]]&lt;18.5,"Underweight",
IF(PatientData[[#This Row],[bmi]]&lt;25,"Normal",
IF(PatientData[[#This Row],[bmi]]&lt;30,"Overweight","Obese")))</f>
        <v>Obese</v>
      </c>
      <c r="R3505" t="str">
        <f t="shared" si="1829"/>
        <v>High BP</v>
      </c>
      <c r="S3505" t="str">
        <f t="shared" si="1830"/>
        <v>High Cost</v>
      </c>
    </row>
    <row r="3506" spans="1:19" x14ac:dyDescent="0.3">
      <c r="A3506">
        <v>47</v>
      </c>
      <c r="B3506" t="s">
        <v>20</v>
      </c>
      <c r="C3506">
        <v>25.2</v>
      </c>
      <c r="D3506">
        <v>99</v>
      </c>
      <c r="E3506">
        <v>60</v>
      </c>
      <c r="F3506">
        <v>218.6</v>
      </c>
      <c r="G3506">
        <v>134.9</v>
      </c>
      <c r="H3506">
        <v>96</v>
      </c>
      <c r="I3506">
        <v>0</v>
      </c>
      <c r="J3506" t="s">
        <v>16</v>
      </c>
      <c r="K3506" t="s">
        <v>17</v>
      </c>
      <c r="L3506" t="s">
        <v>25</v>
      </c>
      <c r="M3506">
        <v>4.4000000000000004</v>
      </c>
      <c r="N3506">
        <v>9424.36</v>
      </c>
      <c r="O3506" t="s">
        <v>19</v>
      </c>
      <c r="P3506" t="str">
        <f t="shared" ref="P3506:P3508" si="1852">IF(A3506&lt;30,"18-29",IF(A3506&lt;45,"30-44",IF(A3506&lt;60,"45-59",IF(A3506&lt;75,"60-74","75+"))))</f>
        <v>45-59</v>
      </c>
      <c r="Q3506" t="str">
        <f>IF(PatientData[[#This Row],[bmi]]&lt;18.5,"Underweight",
IF(PatientData[[#This Row],[bmi]]&lt;25,"Normal",
IF(PatientData[[#This Row],[bmi]]&lt;30,"Overweight","Obese")))</f>
        <v>Overweight</v>
      </c>
      <c r="R3506" t="str">
        <f t="shared" si="1829"/>
        <v>Normal BP</v>
      </c>
      <c r="S3506" t="str">
        <f t="shared" si="1830"/>
        <v>Normal Cost</v>
      </c>
    </row>
    <row r="3507" spans="1:19" x14ac:dyDescent="0.3">
      <c r="A3507">
        <v>66</v>
      </c>
      <c r="B3507" t="s">
        <v>20</v>
      </c>
      <c r="C3507">
        <v>25.2</v>
      </c>
      <c r="D3507">
        <v>123</v>
      </c>
      <c r="E3507">
        <v>76</v>
      </c>
      <c r="F3507">
        <v>202</v>
      </c>
      <c r="G3507">
        <v>96</v>
      </c>
      <c r="H3507">
        <v>72</v>
      </c>
      <c r="I3507">
        <v>2</v>
      </c>
      <c r="J3507" t="s">
        <v>16</v>
      </c>
      <c r="K3507" t="s">
        <v>26</v>
      </c>
      <c r="L3507" t="s">
        <v>18</v>
      </c>
      <c r="M3507">
        <v>9.6</v>
      </c>
      <c r="N3507">
        <v>16835.63</v>
      </c>
      <c r="O3507" t="s">
        <v>19</v>
      </c>
      <c r="P3507" t="str">
        <f t="shared" si="1852"/>
        <v>60-74</v>
      </c>
      <c r="Q3507" t="str">
        <f>IF(PatientData[[#This Row],[bmi]]&lt;18.5,"Underweight",
IF(PatientData[[#This Row],[bmi]]&lt;25,"Normal",
IF(PatientData[[#This Row],[bmi]]&lt;30,"Overweight","Obese")))</f>
        <v>Overweight</v>
      </c>
      <c r="R3507" t="str">
        <f t="shared" si="1829"/>
        <v>High BP</v>
      </c>
      <c r="S3507" t="str">
        <f t="shared" si="1830"/>
        <v>High Cost</v>
      </c>
    </row>
    <row r="3508" spans="1:19" x14ac:dyDescent="0.3">
      <c r="A3508">
        <v>71</v>
      </c>
      <c r="B3508" t="s">
        <v>20</v>
      </c>
      <c r="C3508">
        <v>25.3</v>
      </c>
      <c r="D3508">
        <v>126</v>
      </c>
      <c r="E3508">
        <v>72</v>
      </c>
      <c r="F3508">
        <v>216.1</v>
      </c>
      <c r="G3508">
        <v>111.3</v>
      </c>
      <c r="H3508">
        <v>77</v>
      </c>
      <c r="I3508">
        <v>3</v>
      </c>
      <c r="J3508" t="s">
        <v>24</v>
      </c>
      <c r="K3508" t="s">
        <v>21</v>
      </c>
      <c r="L3508" t="s">
        <v>25</v>
      </c>
      <c r="M3508">
        <v>4.7</v>
      </c>
      <c r="N3508">
        <v>12020.07</v>
      </c>
      <c r="O3508" t="s">
        <v>19</v>
      </c>
      <c r="P3508" t="str">
        <f t="shared" si="1852"/>
        <v>60-74</v>
      </c>
      <c r="Q3508" t="str">
        <f>IF(PatientData[[#This Row],[bmi]]&lt;18.5,"Underweight",
IF(PatientData[[#This Row],[bmi]]&lt;25,"Normal",
IF(PatientData[[#This Row],[bmi]]&lt;30,"Overweight","Obese")))</f>
        <v>Overweight</v>
      </c>
      <c r="R3508" t="str">
        <f t="shared" si="1829"/>
        <v>High BP</v>
      </c>
      <c r="S3508" t="str">
        <f t="shared" si="1830"/>
        <v>Normal Cost</v>
      </c>
    </row>
    <row r="3509" spans="1:19" x14ac:dyDescent="0.3">
      <c r="A3509">
        <v>69</v>
      </c>
      <c r="B3509" t="s">
        <v>15</v>
      </c>
      <c r="C3509">
        <v>20</v>
      </c>
      <c r="D3509">
        <v>119</v>
      </c>
      <c r="E3509">
        <v>74</v>
      </c>
      <c r="F3509">
        <v>227.1</v>
      </c>
      <c r="G3509">
        <v>110.8</v>
      </c>
      <c r="H3509">
        <v>72</v>
      </c>
      <c r="I3509">
        <v>1</v>
      </c>
      <c r="J3509" t="s">
        <v>27</v>
      </c>
      <c r="K3509" t="s">
        <v>17</v>
      </c>
      <c r="L3509" t="s">
        <v>18</v>
      </c>
      <c r="M3509">
        <v>11.9</v>
      </c>
      <c r="N3509">
        <v>19118.73</v>
      </c>
      <c r="O3509" t="s">
        <v>19</v>
      </c>
      <c r="P3509" t="str">
        <f t="shared" ref="P3509" si="1853">IF(A3506&lt;30,"18-29",IF(A3506&lt;45,"30-44",IF(A3506&lt;60,"45-59",IF(A3506&lt;75,"60-74","75+"))))</f>
        <v>45-59</v>
      </c>
      <c r="Q3509" t="str">
        <f>IF(PatientData[[#This Row],[bmi]]&lt;18.5,"Underweight",
IF(PatientData[[#This Row],[bmi]]&lt;25,"Normal",
IF(PatientData[[#This Row],[bmi]]&lt;30,"Overweight","Obese")))</f>
        <v>Normal</v>
      </c>
      <c r="R3509" t="str">
        <f t="shared" si="1829"/>
        <v>Normal BP</v>
      </c>
      <c r="S3509" t="str">
        <f t="shared" si="1830"/>
        <v>High Cost</v>
      </c>
    </row>
    <row r="3510" spans="1:19" x14ac:dyDescent="0.3">
      <c r="A3510">
        <v>73</v>
      </c>
      <c r="B3510" t="s">
        <v>20</v>
      </c>
      <c r="C3510">
        <v>25.3</v>
      </c>
      <c r="D3510">
        <v>125</v>
      </c>
      <c r="E3510">
        <v>71</v>
      </c>
      <c r="F3510">
        <v>205.4</v>
      </c>
      <c r="G3510">
        <v>87.8</v>
      </c>
      <c r="H3510">
        <v>99</v>
      </c>
      <c r="I3510">
        <v>2</v>
      </c>
      <c r="J3510" t="s">
        <v>16</v>
      </c>
      <c r="K3510" t="s">
        <v>21</v>
      </c>
      <c r="L3510" t="s">
        <v>18</v>
      </c>
      <c r="M3510">
        <v>9.9</v>
      </c>
      <c r="N3510">
        <v>19592.59</v>
      </c>
      <c r="O3510" t="s">
        <v>19</v>
      </c>
      <c r="P3510" t="str">
        <f t="shared" ref="P3510" si="1854">IF(A3510&lt;30,"18-29",IF(A3510&lt;45,"30-44",IF(A3510&lt;60,"45-59",IF(A3510&lt;75,"60-74","75+"))))</f>
        <v>60-74</v>
      </c>
      <c r="Q3510" t="str">
        <f>IF(PatientData[[#This Row],[bmi]]&lt;18.5,"Underweight",
IF(PatientData[[#This Row],[bmi]]&lt;25,"Normal",
IF(PatientData[[#This Row],[bmi]]&lt;30,"Overweight","Obese")))</f>
        <v>Overweight</v>
      </c>
      <c r="R3510" t="str">
        <f t="shared" si="1829"/>
        <v>High BP</v>
      </c>
      <c r="S3510" t="str">
        <f t="shared" si="1830"/>
        <v>High Cost</v>
      </c>
    </row>
    <row r="3511" spans="1:19" x14ac:dyDescent="0.3">
      <c r="A3511">
        <v>62</v>
      </c>
      <c r="B3511" t="s">
        <v>15</v>
      </c>
      <c r="C3511">
        <v>31.9</v>
      </c>
      <c r="D3511">
        <v>123</v>
      </c>
      <c r="E3511">
        <v>76</v>
      </c>
      <c r="F3511">
        <v>262.3</v>
      </c>
      <c r="G3511">
        <v>114.5</v>
      </c>
      <c r="H3511">
        <v>72</v>
      </c>
      <c r="I3511">
        <v>1</v>
      </c>
      <c r="J3511" t="s">
        <v>24</v>
      </c>
      <c r="K3511" t="s">
        <v>26</v>
      </c>
      <c r="L3511" t="s">
        <v>25</v>
      </c>
      <c r="M3511">
        <v>3.4</v>
      </c>
      <c r="N3511">
        <v>5694.47</v>
      </c>
      <c r="O3511" t="s">
        <v>19</v>
      </c>
      <c r="P3511" t="str">
        <f t="shared" ref="P3511:P3513" si="1855">IF(A3508&lt;30,"18-29",IF(A3508&lt;45,"30-44",IF(A3508&lt;60,"45-59",IF(A3508&lt;75,"60-74","75+"))))</f>
        <v>60-74</v>
      </c>
      <c r="Q3511" t="str">
        <f>IF(PatientData[[#This Row],[bmi]]&lt;18.5,"Underweight",
IF(PatientData[[#This Row],[bmi]]&lt;25,"Normal",
IF(PatientData[[#This Row],[bmi]]&lt;30,"Overweight","Obese")))</f>
        <v>Obese</v>
      </c>
      <c r="R3511" t="str">
        <f t="shared" si="1829"/>
        <v>High BP</v>
      </c>
      <c r="S3511" t="str">
        <f t="shared" si="1830"/>
        <v>Normal Cost</v>
      </c>
    </row>
    <row r="3512" spans="1:19" x14ac:dyDescent="0.3">
      <c r="A3512">
        <v>95</v>
      </c>
      <c r="B3512" t="s">
        <v>15</v>
      </c>
      <c r="C3512">
        <v>26.4</v>
      </c>
      <c r="D3512">
        <v>139</v>
      </c>
      <c r="E3512">
        <v>86</v>
      </c>
      <c r="F3512">
        <v>268.5</v>
      </c>
      <c r="G3512">
        <v>87.8</v>
      </c>
      <c r="H3512">
        <v>79</v>
      </c>
      <c r="I3512">
        <v>0</v>
      </c>
      <c r="J3512" t="s">
        <v>24</v>
      </c>
      <c r="K3512" t="s">
        <v>21</v>
      </c>
      <c r="L3512" t="s">
        <v>25</v>
      </c>
      <c r="M3512">
        <v>6.2</v>
      </c>
      <c r="N3512">
        <v>13464.86</v>
      </c>
      <c r="O3512" t="s">
        <v>19</v>
      </c>
      <c r="P3512" t="str">
        <f t="shared" si="1855"/>
        <v>60-74</v>
      </c>
      <c r="Q3512" t="str">
        <f>IF(PatientData[[#This Row],[bmi]]&lt;18.5,"Underweight",
IF(PatientData[[#This Row],[bmi]]&lt;25,"Normal",
IF(PatientData[[#This Row],[bmi]]&lt;30,"Overweight","Obese")))</f>
        <v>Overweight</v>
      </c>
      <c r="R3512" t="str">
        <f t="shared" si="1829"/>
        <v>High BP</v>
      </c>
      <c r="S3512" t="str">
        <f t="shared" si="1830"/>
        <v>Normal Cost</v>
      </c>
    </row>
    <row r="3513" spans="1:19" x14ac:dyDescent="0.3">
      <c r="A3513">
        <v>69</v>
      </c>
      <c r="B3513" t="s">
        <v>15</v>
      </c>
      <c r="C3513">
        <v>20.2</v>
      </c>
      <c r="D3513">
        <v>118</v>
      </c>
      <c r="E3513">
        <v>70</v>
      </c>
      <c r="F3513">
        <v>212.2</v>
      </c>
      <c r="G3513">
        <v>104.2</v>
      </c>
      <c r="H3513">
        <v>62</v>
      </c>
      <c r="I3513">
        <v>1</v>
      </c>
      <c r="J3513" t="s">
        <v>27</v>
      </c>
      <c r="K3513" t="s">
        <v>26</v>
      </c>
      <c r="L3513" t="s">
        <v>25</v>
      </c>
      <c r="M3513">
        <v>1.2</v>
      </c>
      <c r="N3513">
        <v>3702.92</v>
      </c>
      <c r="O3513" t="s">
        <v>19</v>
      </c>
      <c r="P3513" t="str">
        <f t="shared" si="1855"/>
        <v>60-74</v>
      </c>
      <c r="Q3513" t="str">
        <f>IF(PatientData[[#This Row],[bmi]]&lt;18.5,"Underweight",
IF(PatientData[[#This Row],[bmi]]&lt;25,"Normal",
IF(PatientData[[#This Row],[bmi]]&lt;30,"Overweight","Obese")))</f>
        <v>Normal</v>
      </c>
      <c r="R3513" t="str">
        <f t="shared" si="1829"/>
        <v>Normal BP</v>
      </c>
      <c r="S3513" t="str">
        <f t="shared" si="1830"/>
        <v>Normal Cost</v>
      </c>
    </row>
    <row r="3514" spans="1:19" x14ac:dyDescent="0.3">
      <c r="A3514">
        <v>76</v>
      </c>
      <c r="B3514" t="s">
        <v>20</v>
      </c>
      <c r="C3514">
        <v>25.3</v>
      </c>
      <c r="D3514">
        <v>131</v>
      </c>
      <c r="E3514">
        <v>79</v>
      </c>
      <c r="F3514">
        <v>248</v>
      </c>
      <c r="G3514">
        <v>90.9</v>
      </c>
      <c r="H3514">
        <v>78</v>
      </c>
      <c r="I3514">
        <v>3</v>
      </c>
      <c r="J3514" t="s">
        <v>24</v>
      </c>
      <c r="K3514" t="s">
        <v>21</v>
      </c>
      <c r="L3514" t="s">
        <v>25</v>
      </c>
      <c r="M3514">
        <v>4.5999999999999996</v>
      </c>
      <c r="N3514">
        <v>11009.8</v>
      </c>
      <c r="O3514" t="s">
        <v>19</v>
      </c>
      <c r="P3514" t="str">
        <f t="shared" ref="P3514:P3517" si="1856">IF(A3514&lt;30,"18-29",IF(A3514&lt;45,"30-44",IF(A3514&lt;60,"45-59",IF(A3514&lt;75,"60-74","75+"))))</f>
        <v>75+</v>
      </c>
      <c r="Q3514" t="str">
        <f>IF(PatientData[[#This Row],[bmi]]&lt;18.5,"Underweight",
IF(PatientData[[#This Row],[bmi]]&lt;25,"Normal",
IF(PatientData[[#This Row],[bmi]]&lt;30,"Overweight","Obese")))</f>
        <v>Overweight</v>
      </c>
      <c r="R3514" t="str">
        <f t="shared" si="1829"/>
        <v>High BP</v>
      </c>
      <c r="S3514" t="str">
        <f t="shared" si="1830"/>
        <v>Normal Cost</v>
      </c>
    </row>
    <row r="3515" spans="1:19" x14ac:dyDescent="0.3">
      <c r="A3515">
        <v>56</v>
      </c>
      <c r="B3515" t="s">
        <v>20</v>
      </c>
      <c r="C3515">
        <v>25.3</v>
      </c>
      <c r="D3515">
        <v>122</v>
      </c>
      <c r="E3515">
        <v>70</v>
      </c>
      <c r="F3515">
        <v>192.3</v>
      </c>
      <c r="G3515">
        <v>83.2</v>
      </c>
      <c r="H3515">
        <v>71</v>
      </c>
      <c r="I3515">
        <v>1</v>
      </c>
      <c r="J3515" t="s">
        <v>24</v>
      </c>
      <c r="K3515" t="s">
        <v>26</v>
      </c>
      <c r="L3515" t="s">
        <v>25</v>
      </c>
      <c r="M3515">
        <v>3</v>
      </c>
      <c r="N3515">
        <v>6278.02</v>
      </c>
      <c r="O3515" t="s">
        <v>19</v>
      </c>
      <c r="P3515" t="str">
        <f t="shared" si="1856"/>
        <v>45-59</v>
      </c>
      <c r="Q3515" t="str">
        <f>IF(PatientData[[#This Row],[bmi]]&lt;18.5,"Underweight",
IF(PatientData[[#This Row],[bmi]]&lt;25,"Normal",
IF(PatientData[[#This Row],[bmi]]&lt;30,"Overweight","Obese")))</f>
        <v>Overweight</v>
      </c>
      <c r="R3515" t="str">
        <f t="shared" si="1829"/>
        <v>High BP</v>
      </c>
      <c r="S3515" t="str">
        <f t="shared" si="1830"/>
        <v>Normal Cost</v>
      </c>
    </row>
    <row r="3516" spans="1:19" x14ac:dyDescent="0.3">
      <c r="A3516">
        <v>75</v>
      </c>
      <c r="B3516" t="s">
        <v>20</v>
      </c>
      <c r="C3516">
        <v>25.3</v>
      </c>
      <c r="D3516">
        <v>121</v>
      </c>
      <c r="E3516">
        <v>77</v>
      </c>
      <c r="F3516">
        <v>206</v>
      </c>
      <c r="G3516">
        <v>87.1</v>
      </c>
      <c r="H3516">
        <v>99</v>
      </c>
      <c r="I3516">
        <v>1</v>
      </c>
      <c r="J3516" t="s">
        <v>16</v>
      </c>
      <c r="K3516" t="s">
        <v>26</v>
      </c>
      <c r="L3516" t="s">
        <v>22</v>
      </c>
      <c r="M3516">
        <v>6.8</v>
      </c>
      <c r="N3516">
        <v>12260.6</v>
      </c>
      <c r="O3516" t="s">
        <v>19</v>
      </c>
      <c r="P3516" t="str">
        <f t="shared" si="1856"/>
        <v>75+</v>
      </c>
      <c r="Q3516" t="str">
        <f>IF(PatientData[[#This Row],[bmi]]&lt;18.5,"Underweight",
IF(PatientData[[#This Row],[bmi]]&lt;25,"Normal",
IF(PatientData[[#This Row],[bmi]]&lt;30,"Overweight","Obese")))</f>
        <v>Overweight</v>
      </c>
      <c r="R3516" t="str">
        <f t="shared" si="1829"/>
        <v>High BP</v>
      </c>
      <c r="S3516" t="str">
        <f t="shared" si="1830"/>
        <v>Normal Cost</v>
      </c>
    </row>
    <row r="3517" spans="1:19" x14ac:dyDescent="0.3">
      <c r="A3517">
        <v>59</v>
      </c>
      <c r="B3517" t="s">
        <v>20</v>
      </c>
      <c r="C3517">
        <v>25.3</v>
      </c>
      <c r="D3517">
        <v>133</v>
      </c>
      <c r="E3517">
        <v>84</v>
      </c>
      <c r="F3517">
        <v>195.7</v>
      </c>
      <c r="G3517">
        <v>127</v>
      </c>
      <c r="H3517">
        <v>76</v>
      </c>
      <c r="I3517">
        <v>1</v>
      </c>
      <c r="J3517" t="s">
        <v>24</v>
      </c>
      <c r="K3517" t="s">
        <v>17</v>
      </c>
      <c r="L3517" t="s">
        <v>25</v>
      </c>
      <c r="M3517">
        <v>2</v>
      </c>
      <c r="N3517">
        <v>4779.79</v>
      </c>
      <c r="O3517" t="s">
        <v>19</v>
      </c>
      <c r="P3517" t="str">
        <f t="shared" si="1856"/>
        <v>45-59</v>
      </c>
      <c r="Q3517" t="str">
        <f>IF(PatientData[[#This Row],[bmi]]&lt;18.5,"Underweight",
IF(PatientData[[#This Row],[bmi]]&lt;25,"Normal",
IF(PatientData[[#This Row],[bmi]]&lt;30,"Overweight","Obese")))</f>
        <v>Overweight</v>
      </c>
      <c r="R3517" t="str">
        <f t="shared" si="1829"/>
        <v>High BP</v>
      </c>
      <c r="S3517" t="str">
        <f t="shared" si="1830"/>
        <v>Normal Cost</v>
      </c>
    </row>
    <row r="3518" spans="1:19" x14ac:dyDescent="0.3">
      <c r="A3518">
        <v>82</v>
      </c>
      <c r="B3518" t="s">
        <v>15</v>
      </c>
      <c r="C3518">
        <v>29.3</v>
      </c>
      <c r="D3518">
        <v>131</v>
      </c>
      <c r="E3518">
        <v>73</v>
      </c>
      <c r="F3518">
        <v>249.1</v>
      </c>
      <c r="G3518">
        <v>91.6</v>
      </c>
      <c r="H3518">
        <v>77</v>
      </c>
      <c r="I3518">
        <v>0</v>
      </c>
      <c r="J3518" t="s">
        <v>24</v>
      </c>
      <c r="K3518" t="s">
        <v>26</v>
      </c>
      <c r="L3518" t="s">
        <v>22</v>
      </c>
      <c r="M3518">
        <v>2</v>
      </c>
      <c r="N3518">
        <v>4999.59</v>
      </c>
      <c r="O3518" t="s">
        <v>19</v>
      </c>
      <c r="P3518" t="str">
        <f t="shared" ref="P3518:P3527" si="1857">IF(A3515&lt;30,"18-29",IF(A3515&lt;45,"30-44",IF(A3515&lt;60,"45-59",IF(A3515&lt;75,"60-74","75+"))))</f>
        <v>45-59</v>
      </c>
      <c r="Q3518" t="str">
        <f>IF(PatientData[[#This Row],[bmi]]&lt;18.5,"Underweight",
IF(PatientData[[#This Row],[bmi]]&lt;25,"Normal",
IF(PatientData[[#This Row],[bmi]]&lt;30,"Overweight","Obese")))</f>
        <v>Overweight</v>
      </c>
      <c r="R3518" t="str">
        <f t="shared" si="1829"/>
        <v>High BP</v>
      </c>
      <c r="S3518" t="str">
        <f t="shared" si="1830"/>
        <v>Normal Cost</v>
      </c>
    </row>
    <row r="3519" spans="1:19" x14ac:dyDescent="0.3">
      <c r="A3519">
        <v>74</v>
      </c>
      <c r="B3519" t="s">
        <v>15</v>
      </c>
      <c r="C3519">
        <v>30.6</v>
      </c>
      <c r="D3519">
        <v>132</v>
      </c>
      <c r="E3519">
        <v>71</v>
      </c>
      <c r="F3519">
        <v>236.3</v>
      </c>
      <c r="G3519">
        <v>100.4</v>
      </c>
      <c r="H3519">
        <v>64</v>
      </c>
      <c r="I3519">
        <v>2</v>
      </c>
      <c r="J3519" t="s">
        <v>27</v>
      </c>
      <c r="K3519" t="s">
        <v>21</v>
      </c>
      <c r="L3519" t="s">
        <v>25</v>
      </c>
      <c r="M3519">
        <v>7.2</v>
      </c>
      <c r="N3519">
        <v>16000.12</v>
      </c>
      <c r="O3519" t="s">
        <v>19</v>
      </c>
      <c r="P3519" t="str">
        <f t="shared" si="1857"/>
        <v>75+</v>
      </c>
      <c r="Q3519" t="str">
        <f>IF(PatientData[[#This Row],[bmi]]&lt;18.5,"Underweight",
IF(PatientData[[#This Row],[bmi]]&lt;25,"Normal",
IF(PatientData[[#This Row],[bmi]]&lt;30,"Overweight","Obese")))</f>
        <v>Obese</v>
      </c>
      <c r="R3519" t="str">
        <f t="shared" si="1829"/>
        <v>High BP</v>
      </c>
      <c r="S3519" t="str">
        <f t="shared" si="1830"/>
        <v>High Cost</v>
      </c>
    </row>
    <row r="3520" spans="1:19" x14ac:dyDescent="0.3">
      <c r="A3520">
        <v>63</v>
      </c>
      <c r="B3520" t="s">
        <v>15</v>
      </c>
      <c r="C3520">
        <v>25.8</v>
      </c>
      <c r="D3520">
        <v>119</v>
      </c>
      <c r="E3520">
        <v>73</v>
      </c>
      <c r="F3520">
        <v>198.7</v>
      </c>
      <c r="G3520">
        <v>107.5</v>
      </c>
      <c r="H3520">
        <v>84</v>
      </c>
      <c r="I3520">
        <v>1</v>
      </c>
      <c r="J3520" t="s">
        <v>16</v>
      </c>
      <c r="K3520" t="s">
        <v>26</v>
      </c>
      <c r="L3520" t="s">
        <v>25</v>
      </c>
      <c r="M3520">
        <v>5.8</v>
      </c>
      <c r="N3520">
        <v>10826.61</v>
      </c>
      <c r="O3520" t="s">
        <v>19</v>
      </c>
      <c r="P3520" t="str">
        <f t="shared" si="1857"/>
        <v>45-59</v>
      </c>
      <c r="Q3520" t="str">
        <f>IF(PatientData[[#This Row],[bmi]]&lt;18.5,"Underweight",
IF(PatientData[[#This Row],[bmi]]&lt;25,"Normal",
IF(PatientData[[#This Row],[bmi]]&lt;30,"Overweight","Obese")))</f>
        <v>Overweight</v>
      </c>
      <c r="R3520" t="str">
        <f t="shared" si="1829"/>
        <v>Normal BP</v>
      </c>
      <c r="S3520" t="str">
        <f t="shared" si="1830"/>
        <v>Normal Cost</v>
      </c>
    </row>
    <row r="3521" spans="1:19" x14ac:dyDescent="0.3">
      <c r="A3521">
        <v>62</v>
      </c>
      <c r="B3521" t="s">
        <v>15</v>
      </c>
      <c r="C3521">
        <v>21.7</v>
      </c>
      <c r="D3521">
        <v>114</v>
      </c>
      <c r="E3521">
        <v>60</v>
      </c>
      <c r="F3521">
        <v>224.2</v>
      </c>
      <c r="G3521">
        <v>141.1</v>
      </c>
      <c r="H3521">
        <v>110</v>
      </c>
      <c r="I3521">
        <v>1</v>
      </c>
      <c r="J3521" t="s">
        <v>16</v>
      </c>
      <c r="K3521" t="s">
        <v>28</v>
      </c>
      <c r="L3521" t="s">
        <v>22</v>
      </c>
      <c r="M3521">
        <v>7.7</v>
      </c>
      <c r="N3521">
        <v>16260.3</v>
      </c>
      <c r="O3521" t="s">
        <v>23</v>
      </c>
      <c r="P3521" t="str">
        <f t="shared" si="1857"/>
        <v>75+</v>
      </c>
      <c r="Q3521" t="str">
        <f>IF(PatientData[[#This Row],[bmi]]&lt;18.5,"Underweight",
IF(PatientData[[#This Row],[bmi]]&lt;25,"Normal",
IF(PatientData[[#This Row],[bmi]]&lt;30,"Overweight","Obese")))</f>
        <v>Normal</v>
      </c>
      <c r="R3521" t="str">
        <f t="shared" si="1829"/>
        <v>Normal BP</v>
      </c>
      <c r="S3521" t="str">
        <f t="shared" si="1830"/>
        <v>High Cost</v>
      </c>
    </row>
    <row r="3522" spans="1:19" x14ac:dyDescent="0.3">
      <c r="A3522">
        <v>64</v>
      </c>
      <c r="B3522" t="s">
        <v>15</v>
      </c>
      <c r="C3522">
        <v>33.299999999999997</v>
      </c>
      <c r="D3522">
        <v>141</v>
      </c>
      <c r="E3522">
        <v>83</v>
      </c>
      <c r="F3522">
        <v>237.6</v>
      </c>
      <c r="G3522">
        <v>120.7</v>
      </c>
      <c r="H3522">
        <v>73</v>
      </c>
      <c r="I3522">
        <v>0</v>
      </c>
      <c r="J3522" t="s">
        <v>24</v>
      </c>
      <c r="K3522" t="s">
        <v>26</v>
      </c>
      <c r="L3522" t="s">
        <v>18</v>
      </c>
      <c r="M3522">
        <v>7</v>
      </c>
      <c r="N3522">
        <v>13841.07</v>
      </c>
      <c r="O3522" t="s">
        <v>19</v>
      </c>
      <c r="P3522" t="str">
        <f t="shared" si="1857"/>
        <v>60-74</v>
      </c>
      <c r="Q3522" t="str">
        <f>IF(PatientData[[#This Row],[bmi]]&lt;18.5,"Underweight",
IF(PatientData[[#This Row],[bmi]]&lt;25,"Normal",
IF(PatientData[[#This Row],[bmi]]&lt;30,"Overweight","Obese")))</f>
        <v>Obese</v>
      </c>
      <c r="R3522" t="str">
        <f t="shared" si="1829"/>
        <v>High BP</v>
      </c>
      <c r="S3522" t="str">
        <f t="shared" si="1830"/>
        <v>Normal Cost</v>
      </c>
    </row>
    <row r="3523" spans="1:19" x14ac:dyDescent="0.3">
      <c r="A3523">
        <v>67</v>
      </c>
      <c r="B3523" t="s">
        <v>15</v>
      </c>
      <c r="C3523">
        <v>24</v>
      </c>
      <c r="D3523">
        <v>136</v>
      </c>
      <c r="E3523">
        <v>84</v>
      </c>
      <c r="F3523">
        <v>226.3</v>
      </c>
      <c r="G3523">
        <v>105.1</v>
      </c>
      <c r="H3523">
        <v>79</v>
      </c>
      <c r="I3523">
        <v>0</v>
      </c>
      <c r="J3523" t="s">
        <v>16</v>
      </c>
      <c r="K3523" t="s">
        <v>28</v>
      </c>
      <c r="L3523" t="s">
        <v>25</v>
      </c>
      <c r="M3523">
        <v>8.3000000000000007</v>
      </c>
      <c r="N3523">
        <v>18048.95</v>
      </c>
      <c r="O3523" t="s">
        <v>19</v>
      </c>
      <c r="P3523" t="str">
        <f t="shared" si="1857"/>
        <v>60-74</v>
      </c>
      <c r="Q3523" t="str">
        <f>IF(PatientData[[#This Row],[bmi]]&lt;18.5,"Underweight",
IF(PatientData[[#This Row],[bmi]]&lt;25,"Normal",
IF(PatientData[[#This Row],[bmi]]&lt;30,"Overweight","Obese")))</f>
        <v>Normal</v>
      </c>
      <c r="R3523" t="str">
        <f t="shared" ref="R3523:R3586" si="1858">IF(AND(D3523&lt;120,E3523&lt;80),"Normal BP","High BP")</f>
        <v>High BP</v>
      </c>
      <c r="S3523" t="str">
        <f t="shared" ref="S3523:S3586" si="1859">IF(N3523&gt;15000,"High Cost","Normal Cost")</f>
        <v>High Cost</v>
      </c>
    </row>
    <row r="3524" spans="1:19" x14ac:dyDescent="0.3">
      <c r="A3524">
        <v>84</v>
      </c>
      <c r="B3524" t="s">
        <v>15</v>
      </c>
      <c r="C3524">
        <v>25.9</v>
      </c>
      <c r="D3524">
        <v>134</v>
      </c>
      <c r="E3524">
        <v>80</v>
      </c>
      <c r="F3524">
        <v>223.4</v>
      </c>
      <c r="G3524">
        <v>138.9</v>
      </c>
      <c r="H3524">
        <v>86</v>
      </c>
      <c r="I3524">
        <v>2</v>
      </c>
      <c r="J3524" t="s">
        <v>16</v>
      </c>
      <c r="K3524" t="s">
        <v>28</v>
      </c>
      <c r="L3524" t="s">
        <v>18</v>
      </c>
      <c r="M3524">
        <v>6.1</v>
      </c>
      <c r="N3524">
        <v>16259.84</v>
      </c>
      <c r="O3524" t="s">
        <v>19</v>
      </c>
      <c r="P3524" t="str">
        <f t="shared" si="1857"/>
        <v>60-74</v>
      </c>
      <c r="Q3524" t="str">
        <f>IF(PatientData[[#This Row],[bmi]]&lt;18.5,"Underweight",
IF(PatientData[[#This Row],[bmi]]&lt;25,"Normal",
IF(PatientData[[#This Row],[bmi]]&lt;30,"Overweight","Obese")))</f>
        <v>Overweight</v>
      </c>
      <c r="R3524" t="str">
        <f t="shared" si="1858"/>
        <v>High BP</v>
      </c>
      <c r="S3524" t="str">
        <f t="shared" si="1859"/>
        <v>High Cost</v>
      </c>
    </row>
    <row r="3525" spans="1:19" x14ac:dyDescent="0.3">
      <c r="A3525">
        <v>81</v>
      </c>
      <c r="B3525" t="s">
        <v>15</v>
      </c>
      <c r="C3525">
        <v>38.799999999999997</v>
      </c>
      <c r="D3525">
        <v>134</v>
      </c>
      <c r="E3525">
        <v>91</v>
      </c>
      <c r="F3525">
        <v>300</v>
      </c>
      <c r="G3525">
        <v>132.6</v>
      </c>
      <c r="H3525">
        <v>50</v>
      </c>
      <c r="I3525">
        <v>0</v>
      </c>
      <c r="J3525" t="s">
        <v>27</v>
      </c>
      <c r="K3525" t="s">
        <v>21</v>
      </c>
      <c r="L3525" t="s">
        <v>18</v>
      </c>
      <c r="M3525">
        <v>14</v>
      </c>
      <c r="N3525">
        <v>20885.2</v>
      </c>
      <c r="O3525" t="s">
        <v>19</v>
      </c>
      <c r="P3525" t="str">
        <f t="shared" si="1857"/>
        <v>60-74</v>
      </c>
      <c r="Q3525" t="str">
        <f>IF(PatientData[[#This Row],[bmi]]&lt;18.5,"Underweight",
IF(PatientData[[#This Row],[bmi]]&lt;25,"Normal",
IF(PatientData[[#This Row],[bmi]]&lt;30,"Overweight","Obese")))</f>
        <v>Obese</v>
      </c>
      <c r="R3525" t="str">
        <f t="shared" si="1858"/>
        <v>High BP</v>
      </c>
      <c r="S3525" t="str">
        <f t="shared" si="1859"/>
        <v>High Cost</v>
      </c>
    </row>
    <row r="3526" spans="1:19" x14ac:dyDescent="0.3">
      <c r="A3526">
        <v>76</v>
      </c>
      <c r="B3526" t="s">
        <v>15</v>
      </c>
      <c r="C3526">
        <v>25.3</v>
      </c>
      <c r="D3526">
        <v>131</v>
      </c>
      <c r="E3526">
        <v>81</v>
      </c>
      <c r="F3526">
        <v>233.9</v>
      </c>
      <c r="G3526">
        <v>137.30000000000001</v>
      </c>
      <c r="H3526">
        <v>71</v>
      </c>
      <c r="I3526">
        <v>1</v>
      </c>
      <c r="J3526" t="s">
        <v>24</v>
      </c>
      <c r="K3526" t="s">
        <v>21</v>
      </c>
      <c r="L3526" t="s">
        <v>18</v>
      </c>
      <c r="M3526">
        <v>12.4</v>
      </c>
      <c r="N3526">
        <v>18705.09</v>
      </c>
      <c r="O3526" t="s">
        <v>19</v>
      </c>
      <c r="P3526" t="str">
        <f t="shared" si="1857"/>
        <v>60-74</v>
      </c>
      <c r="Q3526" t="str">
        <f>IF(PatientData[[#This Row],[bmi]]&lt;18.5,"Underweight",
IF(PatientData[[#This Row],[bmi]]&lt;25,"Normal",
IF(PatientData[[#This Row],[bmi]]&lt;30,"Overweight","Obese")))</f>
        <v>Overweight</v>
      </c>
      <c r="R3526" t="str">
        <f t="shared" si="1858"/>
        <v>High BP</v>
      </c>
      <c r="S3526" t="str">
        <f t="shared" si="1859"/>
        <v>High Cost</v>
      </c>
    </row>
    <row r="3527" spans="1:19" x14ac:dyDescent="0.3">
      <c r="A3527">
        <v>95</v>
      </c>
      <c r="B3527" t="s">
        <v>15</v>
      </c>
      <c r="C3527">
        <v>34.6</v>
      </c>
      <c r="D3527">
        <v>145</v>
      </c>
      <c r="E3527">
        <v>86</v>
      </c>
      <c r="F3527">
        <v>255.8</v>
      </c>
      <c r="G3527">
        <v>145.19999999999999</v>
      </c>
      <c r="H3527">
        <v>74</v>
      </c>
      <c r="I3527">
        <v>4</v>
      </c>
      <c r="J3527" t="s">
        <v>27</v>
      </c>
      <c r="K3527" t="s">
        <v>26</v>
      </c>
      <c r="L3527" t="s">
        <v>18</v>
      </c>
      <c r="M3527">
        <v>9.6999999999999993</v>
      </c>
      <c r="N3527">
        <v>16175.97</v>
      </c>
      <c r="O3527" t="s">
        <v>23</v>
      </c>
      <c r="P3527" t="str">
        <f t="shared" si="1857"/>
        <v>75+</v>
      </c>
      <c r="Q3527" t="str">
        <f>IF(PatientData[[#This Row],[bmi]]&lt;18.5,"Underweight",
IF(PatientData[[#This Row],[bmi]]&lt;25,"Normal",
IF(PatientData[[#This Row],[bmi]]&lt;30,"Overweight","Obese")))</f>
        <v>Obese</v>
      </c>
      <c r="R3527" t="str">
        <f t="shared" si="1858"/>
        <v>High BP</v>
      </c>
      <c r="S3527" t="str">
        <f t="shared" si="1859"/>
        <v>High Cost</v>
      </c>
    </row>
    <row r="3528" spans="1:19" x14ac:dyDescent="0.3">
      <c r="A3528">
        <v>28</v>
      </c>
      <c r="B3528" t="s">
        <v>20</v>
      </c>
      <c r="C3528">
        <v>25.3</v>
      </c>
      <c r="D3528">
        <v>121</v>
      </c>
      <c r="E3528">
        <v>67</v>
      </c>
      <c r="F3528">
        <v>175.6</v>
      </c>
      <c r="G3528">
        <v>139.4</v>
      </c>
      <c r="H3528">
        <v>93</v>
      </c>
      <c r="I3528">
        <v>0</v>
      </c>
      <c r="J3528" t="s">
        <v>16</v>
      </c>
      <c r="K3528" t="s">
        <v>17</v>
      </c>
      <c r="L3528" t="s">
        <v>25</v>
      </c>
      <c r="M3528">
        <v>6.8</v>
      </c>
      <c r="N3528">
        <v>13899.42</v>
      </c>
      <c r="O3528" t="s">
        <v>19</v>
      </c>
      <c r="P3528" t="str">
        <f t="shared" ref="P3528:P3530" si="1860">IF(A3528&lt;30,"18-29",IF(A3528&lt;45,"30-44",IF(A3528&lt;60,"45-59",IF(A3528&lt;75,"60-74","75+"))))</f>
        <v>18-29</v>
      </c>
      <c r="Q3528" t="str">
        <f>IF(PatientData[[#This Row],[bmi]]&lt;18.5,"Underweight",
IF(PatientData[[#This Row],[bmi]]&lt;25,"Normal",
IF(PatientData[[#This Row],[bmi]]&lt;30,"Overweight","Obese")))</f>
        <v>Overweight</v>
      </c>
      <c r="R3528" t="str">
        <f t="shared" si="1858"/>
        <v>High BP</v>
      </c>
      <c r="S3528" t="str">
        <f t="shared" si="1859"/>
        <v>Normal Cost</v>
      </c>
    </row>
    <row r="3529" spans="1:19" x14ac:dyDescent="0.3">
      <c r="A3529">
        <v>72</v>
      </c>
      <c r="B3529" t="s">
        <v>20</v>
      </c>
      <c r="C3529">
        <v>25.3</v>
      </c>
      <c r="D3529">
        <v>117</v>
      </c>
      <c r="E3529">
        <v>78</v>
      </c>
      <c r="F3529">
        <v>253.5</v>
      </c>
      <c r="G3529">
        <v>93.9</v>
      </c>
      <c r="H3529">
        <v>68</v>
      </c>
      <c r="I3529">
        <v>1</v>
      </c>
      <c r="J3529" t="s">
        <v>24</v>
      </c>
      <c r="K3529" t="s">
        <v>21</v>
      </c>
      <c r="L3529" t="s">
        <v>25</v>
      </c>
      <c r="M3529">
        <v>6.3</v>
      </c>
      <c r="N3529">
        <v>11986.23</v>
      </c>
      <c r="O3529" t="s">
        <v>19</v>
      </c>
      <c r="P3529" t="str">
        <f t="shared" si="1860"/>
        <v>60-74</v>
      </c>
      <c r="Q3529" t="str">
        <f>IF(PatientData[[#This Row],[bmi]]&lt;18.5,"Underweight",
IF(PatientData[[#This Row],[bmi]]&lt;25,"Normal",
IF(PatientData[[#This Row],[bmi]]&lt;30,"Overweight","Obese")))</f>
        <v>Overweight</v>
      </c>
      <c r="R3529" t="str">
        <f t="shared" si="1858"/>
        <v>Normal BP</v>
      </c>
      <c r="S3529" t="str">
        <f t="shared" si="1859"/>
        <v>Normal Cost</v>
      </c>
    </row>
    <row r="3530" spans="1:19" x14ac:dyDescent="0.3">
      <c r="A3530">
        <v>37</v>
      </c>
      <c r="B3530" t="s">
        <v>20</v>
      </c>
      <c r="C3530">
        <v>25.3</v>
      </c>
      <c r="D3530">
        <v>119</v>
      </c>
      <c r="E3530">
        <v>76</v>
      </c>
      <c r="F3530">
        <v>220.1</v>
      </c>
      <c r="G3530">
        <v>117.9</v>
      </c>
      <c r="H3530">
        <v>69</v>
      </c>
      <c r="I3530">
        <v>0</v>
      </c>
      <c r="J3530" t="s">
        <v>27</v>
      </c>
      <c r="K3530" t="s">
        <v>26</v>
      </c>
      <c r="L3530" t="s">
        <v>18</v>
      </c>
      <c r="M3530">
        <v>6.2</v>
      </c>
      <c r="N3530">
        <v>9728.0400000000009</v>
      </c>
      <c r="O3530" t="s">
        <v>19</v>
      </c>
      <c r="P3530" t="str">
        <f t="shared" si="1860"/>
        <v>30-44</v>
      </c>
      <c r="Q3530" t="str">
        <f>IF(PatientData[[#This Row],[bmi]]&lt;18.5,"Underweight",
IF(PatientData[[#This Row],[bmi]]&lt;25,"Normal",
IF(PatientData[[#This Row],[bmi]]&lt;30,"Overweight","Obese")))</f>
        <v>Overweight</v>
      </c>
      <c r="R3530" t="str">
        <f t="shared" si="1858"/>
        <v>Normal BP</v>
      </c>
      <c r="S3530" t="str">
        <f t="shared" si="1859"/>
        <v>Normal Cost</v>
      </c>
    </row>
    <row r="3531" spans="1:19" x14ac:dyDescent="0.3">
      <c r="A3531">
        <v>55</v>
      </c>
      <c r="B3531" t="s">
        <v>15</v>
      </c>
      <c r="C3531">
        <v>23.5</v>
      </c>
      <c r="D3531">
        <v>91</v>
      </c>
      <c r="E3531">
        <v>60</v>
      </c>
      <c r="F3531">
        <v>200</v>
      </c>
      <c r="G3531">
        <v>118.7</v>
      </c>
      <c r="H3531">
        <v>74</v>
      </c>
      <c r="I3531">
        <v>1</v>
      </c>
      <c r="J3531" t="s">
        <v>16</v>
      </c>
      <c r="K3531" t="s">
        <v>17</v>
      </c>
      <c r="L3531" t="s">
        <v>18</v>
      </c>
      <c r="M3531">
        <v>4.9000000000000004</v>
      </c>
      <c r="N3531">
        <v>11338.37</v>
      </c>
      <c r="O3531" t="s">
        <v>19</v>
      </c>
      <c r="P3531" t="str">
        <f t="shared" ref="P3531:P3532" si="1861">IF(A3528&lt;30,"18-29",IF(A3528&lt;45,"30-44",IF(A3528&lt;60,"45-59",IF(A3528&lt;75,"60-74","75+"))))</f>
        <v>18-29</v>
      </c>
      <c r="Q3531" t="str">
        <f>IF(PatientData[[#This Row],[bmi]]&lt;18.5,"Underweight",
IF(PatientData[[#This Row],[bmi]]&lt;25,"Normal",
IF(PatientData[[#This Row],[bmi]]&lt;30,"Overweight","Obese")))</f>
        <v>Normal</v>
      </c>
      <c r="R3531" t="str">
        <f t="shared" si="1858"/>
        <v>Normal BP</v>
      </c>
      <c r="S3531" t="str">
        <f t="shared" si="1859"/>
        <v>Normal Cost</v>
      </c>
    </row>
    <row r="3532" spans="1:19" x14ac:dyDescent="0.3">
      <c r="A3532">
        <v>51</v>
      </c>
      <c r="B3532" t="s">
        <v>15</v>
      </c>
      <c r="C3532">
        <v>32.5</v>
      </c>
      <c r="D3532">
        <v>125</v>
      </c>
      <c r="E3532">
        <v>80</v>
      </c>
      <c r="F3532">
        <v>222.9</v>
      </c>
      <c r="G3532">
        <v>98.4</v>
      </c>
      <c r="H3532">
        <v>56</v>
      </c>
      <c r="I3532">
        <v>0</v>
      </c>
      <c r="J3532" t="s">
        <v>27</v>
      </c>
      <c r="K3532" t="s">
        <v>21</v>
      </c>
      <c r="L3532" t="s">
        <v>22</v>
      </c>
      <c r="M3532">
        <v>9.1999999999999993</v>
      </c>
      <c r="N3532">
        <v>16524.150000000001</v>
      </c>
      <c r="O3532" t="s">
        <v>19</v>
      </c>
      <c r="P3532" t="str">
        <f t="shared" si="1861"/>
        <v>60-74</v>
      </c>
      <c r="Q3532" t="str">
        <f>IF(PatientData[[#This Row],[bmi]]&lt;18.5,"Underweight",
IF(PatientData[[#This Row],[bmi]]&lt;25,"Normal",
IF(PatientData[[#This Row],[bmi]]&lt;30,"Overweight","Obese")))</f>
        <v>Obese</v>
      </c>
      <c r="R3532" t="str">
        <f t="shared" si="1858"/>
        <v>High BP</v>
      </c>
      <c r="S3532" t="str">
        <f t="shared" si="1859"/>
        <v>High Cost</v>
      </c>
    </row>
    <row r="3533" spans="1:19" x14ac:dyDescent="0.3">
      <c r="A3533">
        <v>79</v>
      </c>
      <c r="B3533" t="s">
        <v>20</v>
      </c>
      <c r="C3533">
        <v>25.3</v>
      </c>
      <c r="D3533">
        <v>98</v>
      </c>
      <c r="E3533">
        <v>62</v>
      </c>
      <c r="F3533">
        <v>246.9</v>
      </c>
      <c r="G3533">
        <v>97.7</v>
      </c>
      <c r="H3533">
        <v>67</v>
      </c>
      <c r="I3533">
        <v>0</v>
      </c>
      <c r="J3533" t="s">
        <v>16</v>
      </c>
      <c r="K3533" t="s">
        <v>21</v>
      </c>
      <c r="L3533" t="s">
        <v>18</v>
      </c>
      <c r="M3533">
        <v>13.8</v>
      </c>
      <c r="N3533">
        <v>21835.06</v>
      </c>
      <c r="O3533" t="s">
        <v>19</v>
      </c>
      <c r="P3533" t="str">
        <f t="shared" ref="P3533" si="1862">IF(A3533&lt;30,"18-29",IF(A3533&lt;45,"30-44",IF(A3533&lt;60,"45-59",IF(A3533&lt;75,"60-74","75+"))))</f>
        <v>75+</v>
      </c>
      <c r="Q3533" t="str">
        <f>IF(PatientData[[#This Row],[bmi]]&lt;18.5,"Underweight",
IF(PatientData[[#This Row],[bmi]]&lt;25,"Normal",
IF(PatientData[[#This Row],[bmi]]&lt;30,"Overweight","Obese")))</f>
        <v>Overweight</v>
      </c>
      <c r="R3533" t="str">
        <f t="shared" si="1858"/>
        <v>Normal BP</v>
      </c>
      <c r="S3533" t="str">
        <f t="shared" si="1859"/>
        <v>High Cost</v>
      </c>
    </row>
    <row r="3534" spans="1:19" x14ac:dyDescent="0.3">
      <c r="A3534">
        <v>60</v>
      </c>
      <c r="B3534" t="s">
        <v>15</v>
      </c>
      <c r="C3534">
        <v>27.4</v>
      </c>
      <c r="D3534">
        <v>127</v>
      </c>
      <c r="E3534">
        <v>79</v>
      </c>
      <c r="F3534">
        <v>202.8</v>
      </c>
      <c r="G3534">
        <v>112</v>
      </c>
      <c r="H3534">
        <v>79</v>
      </c>
      <c r="I3534">
        <v>2</v>
      </c>
      <c r="J3534" t="s">
        <v>16</v>
      </c>
      <c r="K3534" t="s">
        <v>21</v>
      </c>
      <c r="L3534" t="s">
        <v>18</v>
      </c>
      <c r="M3534">
        <v>11.7</v>
      </c>
      <c r="N3534">
        <v>20306.45</v>
      </c>
      <c r="O3534" t="s">
        <v>19</v>
      </c>
      <c r="P3534" t="str">
        <f t="shared" ref="P3534:P3539" si="1863">IF(A3531&lt;30,"18-29",IF(A3531&lt;45,"30-44",IF(A3531&lt;60,"45-59",IF(A3531&lt;75,"60-74","75+"))))</f>
        <v>45-59</v>
      </c>
      <c r="Q3534" t="str">
        <f>IF(PatientData[[#This Row],[bmi]]&lt;18.5,"Underweight",
IF(PatientData[[#This Row],[bmi]]&lt;25,"Normal",
IF(PatientData[[#This Row],[bmi]]&lt;30,"Overweight","Obese")))</f>
        <v>Overweight</v>
      </c>
      <c r="R3534" t="str">
        <f t="shared" si="1858"/>
        <v>High BP</v>
      </c>
      <c r="S3534" t="str">
        <f t="shared" si="1859"/>
        <v>High Cost</v>
      </c>
    </row>
    <row r="3535" spans="1:19" x14ac:dyDescent="0.3">
      <c r="A3535">
        <v>78</v>
      </c>
      <c r="B3535" t="s">
        <v>15</v>
      </c>
      <c r="C3535">
        <v>35.5</v>
      </c>
      <c r="D3535">
        <v>140</v>
      </c>
      <c r="E3535">
        <v>81</v>
      </c>
      <c r="F3535">
        <v>249.9</v>
      </c>
      <c r="G3535">
        <v>118</v>
      </c>
      <c r="H3535">
        <v>88</v>
      </c>
      <c r="I3535">
        <v>1</v>
      </c>
      <c r="J3535" t="s">
        <v>16</v>
      </c>
      <c r="K3535" t="s">
        <v>28</v>
      </c>
      <c r="L3535" t="s">
        <v>25</v>
      </c>
      <c r="M3535">
        <v>9.9</v>
      </c>
      <c r="N3535">
        <v>16937.55</v>
      </c>
      <c r="O3535" t="s">
        <v>19</v>
      </c>
      <c r="P3535" t="str">
        <f t="shared" si="1863"/>
        <v>45-59</v>
      </c>
      <c r="Q3535" t="str">
        <f>IF(PatientData[[#This Row],[bmi]]&lt;18.5,"Underweight",
IF(PatientData[[#This Row],[bmi]]&lt;25,"Normal",
IF(PatientData[[#This Row],[bmi]]&lt;30,"Overweight","Obese")))</f>
        <v>Obese</v>
      </c>
      <c r="R3535" t="str">
        <f t="shared" si="1858"/>
        <v>High BP</v>
      </c>
      <c r="S3535" t="str">
        <f t="shared" si="1859"/>
        <v>High Cost</v>
      </c>
    </row>
    <row r="3536" spans="1:19" x14ac:dyDescent="0.3">
      <c r="A3536">
        <v>77</v>
      </c>
      <c r="B3536" t="s">
        <v>15</v>
      </c>
      <c r="C3536">
        <v>28</v>
      </c>
      <c r="D3536">
        <v>129</v>
      </c>
      <c r="E3536">
        <v>72</v>
      </c>
      <c r="F3536">
        <v>237.1</v>
      </c>
      <c r="G3536">
        <v>103</v>
      </c>
      <c r="H3536">
        <v>160</v>
      </c>
      <c r="I3536">
        <v>0</v>
      </c>
      <c r="J3536" t="s">
        <v>24</v>
      </c>
      <c r="K3536" t="s">
        <v>21</v>
      </c>
      <c r="L3536" t="s">
        <v>25</v>
      </c>
      <c r="M3536">
        <v>8.1</v>
      </c>
      <c r="N3536">
        <v>15702.81</v>
      </c>
      <c r="O3536" t="s">
        <v>19</v>
      </c>
      <c r="P3536" t="str">
        <f t="shared" si="1863"/>
        <v>75+</v>
      </c>
      <c r="Q3536" t="str">
        <f>IF(PatientData[[#This Row],[bmi]]&lt;18.5,"Underweight",
IF(PatientData[[#This Row],[bmi]]&lt;25,"Normal",
IF(PatientData[[#This Row],[bmi]]&lt;30,"Overweight","Obese")))</f>
        <v>Overweight</v>
      </c>
      <c r="R3536" t="str">
        <f t="shared" si="1858"/>
        <v>High BP</v>
      </c>
      <c r="S3536" t="str">
        <f t="shared" si="1859"/>
        <v>High Cost</v>
      </c>
    </row>
    <row r="3537" spans="1:19" x14ac:dyDescent="0.3">
      <c r="A3537">
        <v>54</v>
      </c>
      <c r="B3537" t="s">
        <v>15</v>
      </c>
      <c r="C3537">
        <v>32.6</v>
      </c>
      <c r="D3537">
        <v>126</v>
      </c>
      <c r="E3537">
        <v>70</v>
      </c>
      <c r="F3537">
        <v>213.5</v>
      </c>
      <c r="G3537">
        <v>99.1</v>
      </c>
      <c r="H3537">
        <v>88</v>
      </c>
      <c r="I3537">
        <v>1</v>
      </c>
      <c r="J3537" t="s">
        <v>16</v>
      </c>
      <c r="K3537" t="s">
        <v>21</v>
      </c>
      <c r="L3537" t="s">
        <v>22</v>
      </c>
      <c r="M3537">
        <v>7.5</v>
      </c>
      <c r="N3537">
        <v>18203.009999999998</v>
      </c>
      <c r="O3537" t="s">
        <v>19</v>
      </c>
      <c r="P3537" t="str">
        <f t="shared" si="1863"/>
        <v>60-74</v>
      </c>
      <c r="Q3537" t="str">
        <f>IF(PatientData[[#This Row],[bmi]]&lt;18.5,"Underweight",
IF(PatientData[[#This Row],[bmi]]&lt;25,"Normal",
IF(PatientData[[#This Row],[bmi]]&lt;30,"Overweight","Obese")))</f>
        <v>Obese</v>
      </c>
      <c r="R3537" t="str">
        <f t="shared" si="1858"/>
        <v>High BP</v>
      </c>
      <c r="S3537" t="str">
        <f t="shared" si="1859"/>
        <v>High Cost</v>
      </c>
    </row>
    <row r="3538" spans="1:19" x14ac:dyDescent="0.3">
      <c r="A3538">
        <v>68</v>
      </c>
      <c r="B3538" t="s">
        <v>15</v>
      </c>
      <c r="C3538">
        <v>45</v>
      </c>
      <c r="D3538">
        <v>141</v>
      </c>
      <c r="E3538">
        <v>76</v>
      </c>
      <c r="F3538">
        <v>280.10000000000002</v>
      </c>
      <c r="G3538">
        <v>113.9</v>
      </c>
      <c r="H3538">
        <v>70</v>
      </c>
      <c r="I3538">
        <v>2</v>
      </c>
      <c r="J3538" t="s">
        <v>16</v>
      </c>
      <c r="K3538" t="s">
        <v>21</v>
      </c>
      <c r="L3538" t="s">
        <v>25</v>
      </c>
      <c r="M3538">
        <v>12.2</v>
      </c>
      <c r="N3538">
        <v>22076.94</v>
      </c>
      <c r="O3538" t="s">
        <v>19</v>
      </c>
      <c r="P3538" t="str">
        <f t="shared" si="1863"/>
        <v>75+</v>
      </c>
      <c r="Q3538" t="str">
        <f>IF(PatientData[[#This Row],[bmi]]&lt;18.5,"Underweight",
IF(PatientData[[#This Row],[bmi]]&lt;25,"Normal",
IF(PatientData[[#This Row],[bmi]]&lt;30,"Overweight","Obese")))</f>
        <v>Obese</v>
      </c>
      <c r="R3538" t="str">
        <f t="shared" si="1858"/>
        <v>High BP</v>
      </c>
      <c r="S3538" t="str">
        <f t="shared" si="1859"/>
        <v>High Cost</v>
      </c>
    </row>
    <row r="3539" spans="1:19" x14ac:dyDescent="0.3">
      <c r="A3539">
        <v>85</v>
      </c>
      <c r="B3539" t="s">
        <v>15</v>
      </c>
      <c r="C3539">
        <v>44.5</v>
      </c>
      <c r="D3539">
        <v>164</v>
      </c>
      <c r="E3539">
        <v>96</v>
      </c>
      <c r="F3539">
        <v>257.89999999999998</v>
      </c>
      <c r="G3539">
        <v>135.1</v>
      </c>
      <c r="H3539">
        <v>78</v>
      </c>
      <c r="I3539">
        <v>3</v>
      </c>
      <c r="J3539" t="s">
        <v>27</v>
      </c>
      <c r="K3539" t="s">
        <v>28</v>
      </c>
      <c r="L3539" t="s">
        <v>25</v>
      </c>
      <c r="M3539">
        <v>7.5</v>
      </c>
      <c r="N3539">
        <v>16613.400000000001</v>
      </c>
      <c r="O3539" t="s">
        <v>19</v>
      </c>
      <c r="P3539" t="str">
        <f t="shared" si="1863"/>
        <v>75+</v>
      </c>
      <c r="Q3539" t="str">
        <f>IF(PatientData[[#This Row],[bmi]]&lt;18.5,"Underweight",
IF(PatientData[[#This Row],[bmi]]&lt;25,"Normal",
IF(PatientData[[#This Row],[bmi]]&lt;30,"Overweight","Obese")))</f>
        <v>Obese</v>
      </c>
      <c r="R3539" t="str">
        <f t="shared" si="1858"/>
        <v>High BP</v>
      </c>
      <c r="S3539" t="str">
        <f t="shared" si="1859"/>
        <v>High Cost</v>
      </c>
    </row>
    <row r="3540" spans="1:19" x14ac:dyDescent="0.3">
      <c r="A3540">
        <v>89</v>
      </c>
      <c r="B3540" t="s">
        <v>20</v>
      </c>
      <c r="C3540">
        <v>25.3</v>
      </c>
      <c r="D3540">
        <v>134</v>
      </c>
      <c r="E3540">
        <v>78</v>
      </c>
      <c r="F3540">
        <v>242.3</v>
      </c>
      <c r="G3540">
        <v>95.9</v>
      </c>
      <c r="H3540">
        <v>73</v>
      </c>
      <c r="I3540">
        <v>3</v>
      </c>
      <c r="J3540" t="s">
        <v>24</v>
      </c>
      <c r="K3540" t="s">
        <v>21</v>
      </c>
      <c r="L3540" t="s">
        <v>18</v>
      </c>
      <c r="M3540">
        <v>5.8</v>
      </c>
      <c r="N3540">
        <v>10665.05</v>
      </c>
      <c r="O3540" t="s">
        <v>23</v>
      </c>
      <c r="P3540" t="str">
        <f t="shared" ref="P3540" si="1864">IF(A3540&lt;30,"18-29",IF(A3540&lt;45,"30-44",IF(A3540&lt;60,"45-59",IF(A3540&lt;75,"60-74","75+"))))</f>
        <v>75+</v>
      </c>
      <c r="Q3540" t="str">
        <f>IF(PatientData[[#This Row],[bmi]]&lt;18.5,"Underweight",
IF(PatientData[[#This Row],[bmi]]&lt;25,"Normal",
IF(PatientData[[#This Row],[bmi]]&lt;30,"Overweight","Obese")))</f>
        <v>Overweight</v>
      </c>
      <c r="R3540" t="str">
        <f t="shared" si="1858"/>
        <v>High BP</v>
      </c>
      <c r="S3540" t="str">
        <f t="shared" si="1859"/>
        <v>Normal Cost</v>
      </c>
    </row>
    <row r="3541" spans="1:19" x14ac:dyDescent="0.3">
      <c r="A3541">
        <v>63</v>
      </c>
      <c r="B3541" t="s">
        <v>15</v>
      </c>
      <c r="C3541">
        <v>28.8</v>
      </c>
      <c r="D3541">
        <v>135</v>
      </c>
      <c r="E3541">
        <v>86</v>
      </c>
      <c r="F3541">
        <v>236.7</v>
      </c>
      <c r="G3541">
        <v>116.9</v>
      </c>
      <c r="H3541">
        <v>71</v>
      </c>
      <c r="I3541">
        <v>0</v>
      </c>
      <c r="J3541" t="s">
        <v>16</v>
      </c>
      <c r="K3541" t="s">
        <v>17</v>
      </c>
      <c r="L3541" t="s">
        <v>18</v>
      </c>
      <c r="M3541">
        <v>5.9</v>
      </c>
      <c r="N3541">
        <v>12870.15</v>
      </c>
      <c r="O3541" t="s">
        <v>19</v>
      </c>
      <c r="P3541" t="str">
        <f t="shared" ref="P3541:P3542" si="1865">IF(A3538&lt;30,"18-29",IF(A3538&lt;45,"30-44",IF(A3538&lt;60,"45-59",IF(A3538&lt;75,"60-74","75+"))))</f>
        <v>60-74</v>
      </c>
      <c r="Q3541" t="str">
        <f>IF(PatientData[[#This Row],[bmi]]&lt;18.5,"Underweight",
IF(PatientData[[#This Row],[bmi]]&lt;25,"Normal",
IF(PatientData[[#This Row],[bmi]]&lt;30,"Overweight","Obese")))</f>
        <v>Overweight</v>
      </c>
      <c r="R3541" t="str">
        <f t="shared" si="1858"/>
        <v>High BP</v>
      </c>
      <c r="S3541" t="str">
        <f t="shared" si="1859"/>
        <v>Normal Cost</v>
      </c>
    </row>
    <row r="3542" spans="1:19" x14ac:dyDescent="0.3">
      <c r="A3542">
        <v>69</v>
      </c>
      <c r="B3542" t="s">
        <v>15</v>
      </c>
      <c r="C3542">
        <v>22</v>
      </c>
      <c r="D3542">
        <v>128</v>
      </c>
      <c r="E3542">
        <v>72</v>
      </c>
      <c r="F3542">
        <v>216.2</v>
      </c>
      <c r="G3542">
        <v>177.7</v>
      </c>
      <c r="H3542">
        <v>85</v>
      </c>
      <c r="I3542">
        <v>0</v>
      </c>
      <c r="J3542" t="s">
        <v>24</v>
      </c>
      <c r="K3542" t="s">
        <v>28</v>
      </c>
      <c r="L3542" t="s">
        <v>18</v>
      </c>
      <c r="M3542">
        <v>5.3</v>
      </c>
      <c r="N3542">
        <v>12138.23</v>
      </c>
      <c r="O3542" t="s">
        <v>19</v>
      </c>
      <c r="P3542" t="str">
        <f t="shared" si="1865"/>
        <v>75+</v>
      </c>
      <c r="Q3542" t="str">
        <f>IF(PatientData[[#This Row],[bmi]]&lt;18.5,"Underweight",
IF(PatientData[[#This Row],[bmi]]&lt;25,"Normal",
IF(PatientData[[#This Row],[bmi]]&lt;30,"Overweight","Obese")))</f>
        <v>Normal</v>
      </c>
      <c r="R3542" t="str">
        <f t="shared" si="1858"/>
        <v>High BP</v>
      </c>
      <c r="S3542" t="str">
        <f t="shared" si="1859"/>
        <v>Normal Cost</v>
      </c>
    </row>
    <row r="3543" spans="1:19" x14ac:dyDescent="0.3">
      <c r="A3543">
        <v>63</v>
      </c>
      <c r="B3543" t="s">
        <v>20</v>
      </c>
      <c r="C3543">
        <v>25.3</v>
      </c>
      <c r="D3543">
        <v>134</v>
      </c>
      <c r="E3543">
        <v>79</v>
      </c>
      <c r="F3543">
        <v>209.7</v>
      </c>
      <c r="G3543">
        <v>127.1</v>
      </c>
      <c r="H3543">
        <v>52</v>
      </c>
      <c r="I3543">
        <v>2</v>
      </c>
      <c r="J3543" t="s">
        <v>24</v>
      </c>
      <c r="K3543" t="s">
        <v>21</v>
      </c>
      <c r="L3543" t="s">
        <v>22</v>
      </c>
      <c r="M3543">
        <v>10.4</v>
      </c>
      <c r="N3543">
        <v>16907.18</v>
      </c>
      <c r="O3543" t="s">
        <v>19</v>
      </c>
      <c r="P3543" t="str">
        <f t="shared" ref="P3543" si="1866">IF(A3543&lt;30,"18-29",IF(A3543&lt;45,"30-44",IF(A3543&lt;60,"45-59",IF(A3543&lt;75,"60-74","75+"))))</f>
        <v>60-74</v>
      </c>
      <c r="Q3543" t="str">
        <f>IF(PatientData[[#This Row],[bmi]]&lt;18.5,"Underweight",
IF(PatientData[[#This Row],[bmi]]&lt;25,"Normal",
IF(PatientData[[#This Row],[bmi]]&lt;30,"Overweight","Obese")))</f>
        <v>Overweight</v>
      </c>
      <c r="R3543" t="str">
        <f t="shared" si="1858"/>
        <v>High BP</v>
      </c>
      <c r="S3543" t="str">
        <f t="shared" si="1859"/>
        <v>High Cost</v>
      </c>
    </row>
    <row r="3544" spans="1:19" x14ac:dyDescent="0.3">
      <c r="A3544">
        <v>78</v>
      </c>
      <c r="B3544" t="s">
        <v>15</v>
      </c>
      <c r="C3544">
        <v>29.3</v>
      </c>
      <c r="D3544">
        <v>145</v>
      </c>
      <c r="E3544">
        <v>82</v>
      </c>
      <c r="F3544">
        <v>184.2</v>
      </c>
      <c r="G3544">
        <v>93.9</v>
      </c>
      <c r="H3544">
        <v>104</v>
      </c>
      <c r="I3544">
        <v>1</v>
      </c>
      <c r="J3544" t="s">
        <v>16</v>
      </c>
      <c r="K3544" t="s">
        <v>26</v>
      </c>
      <c r="L3544" t="s">
        <v>25</v>
      </c>
      <c r="M3544">
        <v>8.1999999999999993</v>
      </c>
      <c r="N3544">
        <v>15426.97</v>
      </c>
      <c r="O3544" t="s">
        <v>19</v>
      </c>
      <c r="P3544" t="str">
        <f t="shared" ref="P3544:P3545" si="1867">IF(A3541&lt;30,"18-29",IF(A3541&lt;45,"30-44",IF(A3541&lt;60,"45-59",IF(A3541&lt;75,"60-74","75+"))))</f>
        <v>60-74</v>
      </c>
      <c r="Q3544" t="str">
        <f>IF(PatientData[[#This Row],[bmi]]&lt;18.5,"Underweight",
IF(PatientData[[#This Row],[bmi]]&lt;25,"Normal",
IF(PatientData[[#This Row],[bmi]]&lt;30,"Overweight","Obese")))</f>
        <v>Overweight</v>
      </c>
      <c r="R3544" t="str">
        <f t="shared" si="1858"/>
        <v>High BP</v>
      </c>
      <c r="S3544" t="str">
        <f t="shared" si="1859"/>
        <v>High Cost</v>
      </c>
    </row>
    <row r="3545" spans="1:19" x14ac:dyDescent="0.3">
      <c r="A3545">
        <v>43</v>
      </c>
      <c r="B3545" t="s">
        <v>15</v>
      </c>
      <c r="C3545">
        <v>23.2</v>
      </c>
      <c r="D3545">
        <v>128</v>
      </c>
      <c r="E3545">
        <v>72</v>
      </c>
      <c r="F3545">
        <v>214.9</v>
      </c>
      <c r="G3545">
        <v>107.6</v>
      </c>
      <c r="H3545">
        <v>75</v>
      </c>
      <c r="I3545">
        <v>0</v>
      </c>
      <c r="J3545" t="s">
        <v>27</v>
      </c>
      <c r="K3545" t="s">
        <v>28</v>
      </c>
      <c r="L3545" t="s">
        <v>25</v>
      </c>
      <c r="M3545">
        <v>4.9000000000000004</v>
      </c>
      <c r="N3545">
        <v>11933.27</v>
      </c>
      <c r="O3545" t="s">
        <v>19</v>
      </c>
      <c r="P3545" t="str">
        <f t="shared" si="1867"/>
        <v>60-74</v>
      </c>
      <c r="Q3545" t="str">
        <f>IF(PatientData[[#This Row],[bmi]]&lt;18.5,"Underweight",
IF(PatientData[[#This Row],[bmi]]&lt;25,"Normal",
IF(PatientData[[#This Row],[bmi]]&lt;30,"Overweight","Obese")))</f>
        <v>Normal</v>
      </c>
      <c r="R3545" t="str">
        <f t="shared" si="1858"/>
        <v>High BP</v>
      </c>
      <c r="S3545" t="str">
        <f t="shared" si="1859"/>
        <v>Normal Cost</v>
      </c>
    </row>
    <row r="3546" spans="1:19" x14ac:dyDescent="0.3">
      <c r="A3546">
        <v>88</v>
      </c>
      <c r="B3546" t="s">
        <v>20</v>
      </c>
      <c r="C3546">
        <v>25.3</v>
      </c>
      <c r="D3546">
        <v>124</v>
      </c>
      <c r="E3546">
        <v>78</v>
      </c>
      <c r="F3546">
        <v>251.2</v>
      </c>
      <c r="G3546">
        <v>84.1</v>
      </c>
      <c r="H3546">
        <v>85</v>
      </c>
      <c r="I3546">
        <v>0</v>
      </c>
      <c r="J3546" t="s">
        <v>16</v>
      </c>
      <c r="K3546" t="s">
        <v>26</v>
      </c>
      <c r="L3546" t="s">
        <v>25</v>
      </c>
      <c r="M3546">
        <v>7.7</v>
      </c>
      <c r="N3546">
        <v>15130.29</v>
      </c>
      <c r="O3546" t="s">
        <v>19</v>
      </c>
      <c r="P3546" t="str">
        <f t="shared" ref="P3546" si="1868">IF(A3546&lt;30,"18-29",IF(A3546&lt;45,"30-44",IF(A3546&lt;60,"45-59",IF(A3546&lt;75,"60-74","75+"))))</f>
        <v>75+</v>
      </c>
      <c r="Q3546" t="str">
        <f>IF(PatientData[[#This Row],[bmi]]&lt;18.5,"Underweight",
IF(PatientData[[#This Row],[bmi]]&lt;25,"Normal",
IF(PatientData[[#This Row],[bmi]]&lt;30,"Overweight","Obese")))</f>
        <v>Overweight</v>
      </c>
      <c r="R3546" t="str">
        <f t="shared" si="1858"/>
        <v>High BP</v>
      </c>
      <c r="S3546" t="str">
        <f t="shared" si="1859"/>
        <v>High Cost</v>
      </c>
    </row>
    <row r="3547" spans="1:19" x14ac:dyDescent="0.3">
      <c r="A3547">
        <v>75</v>
      </c>
      <c r="B3547" t="s">
        <v>15</v>
      </c>
      <c r="C3547">
        <v>25.7</v>
      </c>
      <c r="D3547">
        <v>130</v>
      </c>
      <c r="E3547">
        <v>78</v>
      </c>
      <c r="F3547">
        <v>238.2</v>
      </c>
      <c r="G3547">
        <v>88.7</v>
      </c>
      <c r="H3547">
        <v>79</v>
      </c>
      <c r="I3547">
        <v>1</v>
      </c>
      <c r="J3547" t="s">
        <v>24</v>
      </c>
      <c r="K3547" t="s">
        <v>26</v>
      </c>
      <c r="L3547" t="s">
        <v>18</v>
      </c>
      <c r="M3547">
        <v>5</v>
      </c>
      <c r="N3547">
        <v>8525.9599999999991</v>
      </c>
      <c r="O3547" t="s">
        <v>19</v>
      </c>
      <c r="P3547" t="str">
        <f t="shared" ref="P3547:P3550" si="1869">IF(A3544&lt;30,"18-29",IF(A3544&lt;45,"30-44",IF(A3544&lt;60,"45-59",IF(A3544&lt;75,"60-74","75+"))))</f>
        <v>75+</v>
      </c>
      <c r="Q3547" t="str">
        <f>IF(PatientData[[#This Row],[bmi]]&lt;18.5,"Underweight",
IF(PatientData[[#This Row],[bmi]]&lt;25,"Normal",
IF(PatientData[[#This Row],[bmi]]&lt;30,"Overweight","Obese")))</f>
        <v>Overweight</v>
      </c>
      <c r="R3547" t="str">
        <f t="shared" si="1858"/>
        <v>High BP</v>
      </c>
      <c r="S3547" t="str">
        <f t="shared" si="1859"/>
        <v>Normal Cost</v>
      </c>
    </row>
    <row r="3548" spans="1:19" x14ac:dyDescent="0.3">
      <c r="A3548">
        <v>39</v>
      </c>
      <c r="B3548" t="s">
        <v>15</v>
      </c>
      <c r="C3548">
        <v>24.4</v>
      </c>
      <c r="D3548">
        <v>124</v>
      </c>
      <c r="E3548">
        <v>73</v>
      </c>
      <c r="F3548">
        <v>200.2</v>
      </c>
      <c r="G3548">
        <v>78.400000000000006</v>
      </c>
      <c r="H3548">
        <v>72</v>
      </c>
      <c r="I3548">
        <v>1</v>
      </c>
      <c r="J3548" t="s">
        <v>24</v>
      </c>
      <c r="K3548" t="s">
        <v>26</v>
      </c>
      <c r="L3548" t="s">
        <v>18</v>
      </c>
      <c r="M3548">
        <v>2.2000000000000002</v>
      </c>
      <c r="N3548">
        <v>5225.8999999999996</v>
      </c>
      <c r="O3548" t="s">
        <v>19</v>
      </c>
      <c r="P3548" t="str">
        <f t="shared" si="1869"/>
        <v>30-44</v>
      </c>
      <c r="Q3548" t="str">
        <f>IF(PatientData[[#This Row],[bmi]]&lt;18.5,"Underweight",
IF(PatientData[[#This Row],[bmi]]&lt;25,"Normal",
IF(PatientData[[#This Row],[bmi]]&lt;30,"Overweight","Obese")))</f>
        <v>Normal</v>
      </c>
      <c r="R3548" t="str">
        <f t="shared" si="1858"/>
        <v>High BP</v>
      </c>
      <c r="S3548" t="str">
        <f t="shared" si="1859"/>
        <v>Normal Cost</v>
      </c>
    </row>
    <row r="3549" spans="1:19" x14ac:dyDescent="0.3">
      <c r="A3549">
        <v>77</v>
      </c>
      <c r="B3549" t="s">
        <v>15</v>
      </c>
      <c r="C3549">
        <v>29.4</v>
      </c>
      <c r="D3549">
        <v>221</v>
      </c>
      <c r="E3549">
        <v>132</v>
      </c>
      <c r="F3549">
        <v>234.8</v>
      </c>
      <c r="G3549">
        <v>102.8</v>
      </c>
      <c r="H3549">
        <v>88</v>
      </c>
      <c r="I3549">
        <v>0</v>
      </c>
      <c r="J3549" t="s">
        <v>24</v>
      </c>
      <c r="K3549" t="s">
        <v>28</v>
      </c>
      <c r="L3549" t="s">
        <v>18</v>
      </c>
      <c r="M3549">
        <v>6.7</v>
      </c>
      <c r="N3549">
        <v>15151.92</v>
      </c>
      <c r="O3549" t="s">
        <v>23</v>
      </c>
      <c r="P3549" t="str">
        <f t="shared" si="1869"/>
        <v>75+</v>
      </c>
      <c r="Q3549" t="str">
        <f>IF(PatientData[[#This Row],[bmi]]&lt;18.5,"Underweight",
IF(PatientData[[#This Row],[bmi]]&lt;25,"Normal",
IF(PatientData[[#This Row],[bmi]]&lt;30,"Overweight","Obese")))</f>
        <v>Overweight</v>
      </c>
      <c r="R3549" t="str">
        <f t="shared" si="1858"/>
        <v>High BP</v>
      </c>
      <c r="S3549" t="str">
        <f t="shared" si="1859"/>
        <v>High Cost</v>
      </c>
    </row>
    <row r="3550" spans="1:19" x14ac:dyDescent="0.3">
      <c r="A3550">
        <v>72</v>
      </c>
      <c r="B3550" t="s">
        <v>15</v>
      </c>
      <c r="C3550">
        <v>24.7</v>
      </c>
      <c r="D3550">
        <v>136</v>
      </c>
      <c r="E3550">
        <v>83</v>
      </c>
      <c r="F3550">
        <v>222.7</v>
      </c>
      <c r="G3550">
        <v>104.3</v>
      </c>
      <c r="H3550">
        <v>76</v>
      </c>
      <c r="I3550">
        <v>1</v>
      </c>
      <c r="J3550" t="s">
        <v>27</v>
      </c>
      <c r="K3550" t="s">
        <v>28</v>
      </c>
      <c r="L3550" t="s">
        <v>25</v>
      </c>
      <c r="M3550">
        <v>9.6</v>
      </c>
      <c r="N3550">
        <v>21645.23</v>
      </c>
      <c r="O3550" t="s">
        <v>19</v>
      </c>
      <c r="P3550" t="str">
        <f t="shared" si="1869"/>
        <v>75+</v>
      </c>
      <c r="Q3550" t="str">
        <f>IF(PatientData[[#This Row],[bmi]]&lt;18.5,"Underweight",
IF(PatientData[[#This Row],[bmi]]&lt;25,"Normal",
IF(PatientData[[#This Row],[bmi]]&lt;30,"Overweight","Obese")))</f>
        <v>Normal</v>
      </c>
      <c r="R3550" t="str">
        <f t="shared" si="1858"/>
        <v>High BP</v>
      </c>
      <c r="S3550" t="str">
        <f t="shared" si="1859"/>
        <v>High Cost</v>
      </c>
    </row>
    <row r="3551" spans="1:19" x14ac:dyDescent="0.3">
      <c r="A3551">
        <v>51</v>
      </c>
      <c r="B3551" t="s">
        <v>20</v>
      </c>
      <c r="C3551">
        <v>25.3</v>
      </c>
      <c r="D3551">
        <v>113</v>
      </c>
      <c r="E3551">
        <v>75</v>
      </c>
      <c r="F3551">
        <v>197.8</v>
      </c>
      <c r="G3551">
        <v>149.6</v>
      </c>
      <c r="H3551">
        <v>81</v>
      </c>
      <c r="I3551">
        <v>3</v>
      </c>
      <c r="J3551" t="s">
        <v>16</v>
      </c>
      <c r="K3551" t="s">
        <v>17</v>
      </c>
      <c r="L3551" t="s">
        <v>25</v>
      </c>
      <c r="M3551">
        <v>5.4</v>
      </c>
      <c r="N3551">
        <v>11397.27</v>
      </c>
      <c r="O3551" t="s">
        <v>19</v>
      </c>
      <c r="P3551" t="str">
        <f t="shared" ref="P3551:P3552" si="1870">IF(A3551&lt;30,"18-29",IF(A3551&lt;45,"30-44",IF(A3551&lt;60,"45-59",IF(A3551&lt;75,"60-74","75+"))))</f>
        <v>45-59</v>
      </c>
      <c r="Q3551" t="str">
        <f>IF(PatientData[[#This Row],[bmi]]&lt;18.5,"Underweight",
IF(PatientData[[#This Row],[bmi]]&lt;25,"Normal",
IF(PatientData[[#This Row],[bmi]]&lt;30,"Overweight","Obese")))</f>
        <v>Overweight</v>
      </c>
      <c r="R3551" t="str">
        <f t="shared" si="1858"/>
        <v>Normal BP</v>
      </c>
      <c r="S3551" t="str">
        <f t="shared" si="1859"/>
        <v>Normal Cost</v>
      </c>
    </row>
    <row r="3552" spans="1:19" x14ac:dyDescent="0.3">
      <c r="A3552">
        <v>50</v>
      </c>
      <c r="B3552" t="s">
        <v>20</v>
      </c>
      <c r="C3552">
        <v>25.3</v>
      </c>
      <c r="D3552">
        <v>120</v>
      </c>
      <c r="E3552">
        <v>64</v>
      </c>
      <c r="F3552">
        <v>221.9</v>
      </c>
      <c r="G3552">
        <v>86.6</v>
      </c>
      <c r="H3552">
        <v>81</v>
      </c>
      <c r="I3552">
        <v>2</v>
      </c>
      <c r="J3552" t="s">
        <v>24</v>
      </c>
      <c r="K3552" t="s">
        <v>28</v>
      </c>
      <c r="L3552" t="s">
        <v>25</v>
      </c>
      <c r="M3552">
        <v>8.9</v>
      </c>
      <c r="N3552">
        <v>18748.43</v>
      </c>
      <c r="O3552" t="s">
        <v>19</v>
      </c>
      <c r="P3552" t="str">
        <f t="shared" si="1870"/>
        <v>45-59</v>
      </c>
      <c r="Q3552" t="str">
        <f>IF(PatientData[[#This Row],[bmi]]&lt;18.5,"Underweight",
IF(PatientData[[#This Row],[bmi]]&lt;25,"Normal",
IF(PatientData[[#This Row],[bmi]]&lt;30,"Overweight","Obese")))</f>
        <v>Overweight</v>
      </c>
      <c r="R3552" t="str">
        <f t="shared" si="1858"/>
        <v>High BP</v>
      </c>
      <c r="S3552" t="str">
        <f t="shared" si="1859"/>
        <v>High Cost</v>
      </c>
    </row>
    <row r="3553" spans="1:19" x14ac:dyDescent="0.3">
      <c r="A3553">
        <v>73</v>
      </c>
      <c r="B3553" t="s">
        <v>15</v>
      </c>
      <c r="C3553">
        <v>24</v>
      </c>
      <c r="D3553">
        <v>116</v>
      </c>
      <c r="E3553">
        <v>70</v>
      </c>
      <c r="F3553">
        <v>231</v>
      </c>
      <c r="G3553">
        <v>103.8</v>
      </c>
      <c r="H3553">
        <v>78</v>
      </c>
      <c r="I3553">
        <v>1</v>
      </c>
      <c r="J3553" t="s">
        <v>24</v>
      </c>
      <c r="K3553" t="s">
        <v>21</v>
      </c>
      <c r="L3553" t="s">
        <v>25</v>
      </c>
      <c r="M3553">
        <v>8.6999999999999993</v>
      </c>
      <c r="N3553">
        <v>19260.13</v>
      </c>
      <c r="O3553" t="s">
        <v>19</v>
      </c>
      <c r="P3553" t="str">
        <f t="shared" ref="P3553" si="1871">IF(A3550&lt;30,"18-29",IF(A3550&lt;45,"30-44",IF(A3550&lt;60,"45-59",IF(A3550&lt;75,"60-74","75+"))))</f>
        <v>60-74</v>
      </c>
      <c r="Q3553" t="str">
        <f>IF(PatientData[[#This Row],[bmi]]&lt;18.5,"Underweight",
IF(PatientData[[#This Row],[bmi]]&lt;25,"Normal",
IF(PatientData[[#This Row],[bmi]]&lt;30,"Overweight","Obese")))</f>
        <v>Normal</v>
      </c>
      <c r="R3553" t="str">
        <f t="shared" si="1858"/>
        <v>Normal BP</v>
      </c>
      <c r="S3553" t="str">
        <f t="shared" si="1859"/>
        <v>High Cost</v>
      </c>
    </row>
    <row r="3554" spans="1:19" x14ac:dyDescent="0.3">
      <c r="A3554">
        <v>76</v>
      </c>
      <c r="B3554" t="s">
        <v>20</v>
      </c>
      <c r="C3554">
        <v>25.3</v>
      </c>
      <c r="D3554">
        <v>107</v>
      </c>
      <c r="E3554">
        <v>73</v>
      </c>
      <c r="F3554">
        <v>235</v>
      </c>
      <c r="G3554">
        <v>79.400000000000006</v>
      </c>
      <c r="H3554">
        <v>60</v>
      </c>
      <c r="I3554">
        <v>0</v>
      </c>
      <c r="J3554" t="s">
        <v>16</v>
      </c>
      <c r="K3554" t="s">
        <v>21</v>
      </c>
      <c r="L3554" t="s">
        <v>25</v>
      </c>
      <c r="M3554">
        <v>9.9</v>
      </c>
      <c r="N3554">
        <v>20499.32</v>
      </c>
      <c r="O3554" t="s">
        <v>19</v>
      </c>
      <c r="P3554" t="str">
        <f t="shared" ref="P3554:P3555" si="1872">IF(A3554&lt;30,"18-29",IF(A3554&lt;45,"30-44",IF(A3554&lt;60,"45-59",IF(A3554&lt;75,"60-74","75+"))))</f>
        <v>75+</v>
      </c>
      <c r="Q3554" t="str">
        <f>IF(PatientData[[#This Row],[bmi]]&lt;18.5,"Underweight",
IF(PatientData[[#This Row],[bmi]]&lt;25,"Normal",
IF(PatientData[[#This Row],[bmi]]&lt;30,"Overweight","Obese")))</f>
        <v>Overweight</v>
      </c>
      <c r="R3554" t="str">
        <f t="shared" si="1858"/>
        <v>Normal BP</v>
      </c>
      <c r="S3554" t="str">
        <f t="shared" si="1859"/>
        <v>High Cost</v>
      </c>
    </row>
    <row r="3555" spans="1:19" x14ac:dyDescent="0.3">
      <c r="A3555">
        <v>50</v>
      </c>
      <c r="B3555" t="s">
        <v>20</v>
      </c>
      <c r="C3555">
        <v>25.3</v>
      </c>
      <c r="D3555">
        <v>125</v>
      </c>
      <c r="E3555">
        <v>74</v>
      </c>
      <c r="F3555">
        <v>219.5</v>
      </c>
      <c r="G3555">
        <v>82.6</v>
      </c>
      <c r="H3555">
        <v>77</v>
      </c>
      <c r="I3555">
        <v>0</v>
      </c>
      <c r="J3555" t="s">
        <v>16</v>
      </c>
      <c r="K3555" t="s">
        <v>26</v>
      </c>
      <c r="L3555" t="s">
        <v>25</v>
      </c>
      <c r="M3555">
        <v>9.1</v>
      </c>
      <c r="N3555">
        <v>17158.169999999998</v>
      </c>
      <c r="O3555" t="s">
        <v>19</v>
      </c>
      <c r="P3555" t="str">
        <f t="shared" si="1872"/>
        <v>45-59</v>
      </c>
      <c r="Q3555" t="str">
        <f>IF(PatientData[[#This Row],[bmi]]&lt;18.5,"Underweight",
IF(PatientData[[#This Row],[bmi]]&lt;25,"Normal",
IF(PatientData[[#This Row],[bmi]]&lt;30,"Overweight","Obese")))</f>
        <v>Overweight</v>
      </c>
      <c r="R3555" t="str">
        <f t="shared" si="1858"/>
        <v>High BP</v>
      </c>
      <c r="S3555" t="str">
        <f t="shared" si="1859"/>
        <v>High Cost</v>
      </c>
    </row>
    <row r="3556" spans="1:19" x14ac:dyDescent="0.3">
      <c r="A3556">
        <v>66</v>
      </c>
      <c r="B3556" t="s">
        <v>15</v>
      </c>
      <c r="C3556">
        <v>22.3</v>
      </c>
      <c r="D3556">
        <v>124</v>
      </c>
      <c r="E3556">
        <v>88</v>
      </c>
      <c r="F3556">
        <v>211.4</v>
      </c>
      <c r="G3556">
        <v>99.4</v>
      </c>
      <c r="H3556">
        <v>76</v>
      </c>
      <c r="I3556">
        <v>1</v>
      </c>
      <c r="J3556" t="s">
        <v>27</v>
      </c>
      <c r="K3556" t="s">
        <v>21</v>
      </c>
      <c r="L3556" t="s">
        <v>18</v>
      </c>
      <c r="M3556">
        <v>4</v>
      </c>
      <c r="N3556">
        <v>9354.2800000000007</v>
      </c>
      <c r="O3556" t="s">
        <v>19</v>
      </c>
      <c r="P3556" t="str">
        <f t="shared" ref="P3556" si="1873">IF(A3553&lt;30,"18-29",IF(A3553&lt;45,"30-44",IF(A3553&lt;60,"45-59",IF(A3553&lt;75,"60-74","75+"))))</f>
        <v>60-74</v>
      </c>
      <c r="Q3556" t="str">
        <f>IF(PatientData[[#This Row],[bmi]]&lt;18.5,"Underweight",
IF(PatientData[[#This Row],[bmi]]&lt;25,"Normal",
IF(PatientData[[#This Row],[bmi]]&lt;30,"Overweight","Obese")))</f>
        <v>Normal</v>
      </c>
      <c r="R3556" t="str">
        <f t="shared" si="1858"/>
        <v>High BP</v>
      </c>
      <c r="S3556" t="str">
        <f t="shared" si="1859"/>
        <v>Normal Cost</v>
      </c>
    </row>
    <row r="3557" spans="1:19" x14ac:dyDescent="0.3">
      <c r="A3557">
        <v>65</v>
      </c>
      <c r="B3557" t="s">
        <v>20</v>
      </c>
      <c r="C3557">
        <v>25.3</v>
      </c>
      <c r="D3557">
        <v>120</v>
      </c>
      <c r="E3557">
        <v>72</v>
      </c>
      <c r="F3557">
        <v>222.6</v>
      </c>
      <c r="G3557">
        <v>86.1</v>
      </c>
      <c r="H3557">
        <v>89</v>
      </c>
      <c r="I3557">
        <v>1</v>
      </c>
      <c r="J3557" t="s">
        <v>16</v>
      </c>
      <c r="K3557" t="s">
        <v>26</v>
      </c>
      <c r="L3557" t="s">
        <v>25</v>
      </c>
      <c r="M3557">
        <v>9.1</v>
      </c>
      <c r="N3557">
        <v>15822.38</v>
      </c>
      <c r="O3557" t="s">
        <v>19</v>
      </c>
      <c r="P3557" t="str">
        <f t="shared" ref="P3557" si="1874">IF(A3557&lt;30,"18-29",IF(A3557&lt;45,"30-44",IF(A3557&lt;60,"45-59",IF(A3557&lt;75,"60-74","75+"))))</f>
        <v>60-74</v>
      </c>
      <c r="Q3557" t="str">
        <f>IF(PatientData[[#This Row],[bmi]]&lt;18.5,"Underweight",
IF(PatientData[[#This Row],[bmi]]&lt;25,"Normal",
IF(PatientData[[#This Row],[bmi]]&lt;30,"Overweight","Obese")))</f>
        <v>Overweight</v>
      </c>
      <c r="R3557" t="str">
        <f t="shared" si="1858"/>
        <v>High BP</v>
      </c>
      <c r="S3557" t="str">
        <f t="shared" si="1859"/>
        <v>High Cost</v>
      </c>
    </row>
    <row r="3558" spans="1:19" x14ac:dyDescent="0.3">
      <c r="A3558">
        <v>68</v>
      </c>
      <c r="B3558" t="s">
        <v>15</v>
      </c>
      <c r="C3558">
        <v>45</v>
      </c>
      <c r="D3558">
        <v>143</v>
      </c>
      <c r="E3558">
        <v>85</v>
      </c>
      <c r="F3558">
        <v>265.60000000000002</v>
      </c>
      <c r="G3558">
        <v>127.1</v>
      </c>
      <c r="H3558">
        <v>87</v>
      </c>
      <c r="I3558">
        <v>0</v>
      </c>
      <c r="J3558" t="s">
        <v>16</v>
      </c>
      <c r="K3558" t="s">
        <v>26</v>
      </c>
      <c r="L3558" t="s">
        <v>18</v>
      </c>
      <c r="M3558">
        <v>10.5</v>
      </c>
      <c r="N3558">
        <v>18916.150000000001</v>
      </c>
      <c r="O3558" t="s">
        <v>19</v>
      </c>
      <c r="P3558" t="str">
        <f t="shared" ref="P3558:P3562" si="1875">IF(A3555&lt;30,"18-29",IF(A3555&lt;45,"30-44",IF(A3555&lt;60,"45-59",IF(A3555&lt;75,"60-74","75+"))))</f>
        <v>45-59</v>
      </c>
      <c r="Q3558" t="str">
        <f>IF(PatientData[[#This Row],[bmi]]&lt;18.5,"Underweight",
IF(PatientData[[#This Row],[bmi]]&lt;25,"Normal",
IF(PatientData[[#This Row],[bmi]]&lt;30,"Overweight","Obese")))</f>
        <v>Obese</v>
      </c>
      <c r="R3558" t="str">
        <f t="shared" si="1858"/>
        <v>High BP</v>
      </c>
      <c r="S3558" t="str">
        <f t="shared" si="1859"/>
        <v>High Cost</v>
      </c>
    </row>
    <row r="3559" spans="1:19" x14ac:dyDescent="0.3">
      <c r="A3559">
        <v>48</v>
      </c>
      <c r="B3559" t="s">
        <v>15</v>
      </c>
      <c r="C3559">
        <v>31.7</v>
      </c>
      <c r="D3559">
        <v>115</v>
      </c>
      <c r="E3559">
        <v>63</v>
      </c>
      <c r="F3559">
        <v>225.9</v>
      </c>
      <c r="G3559">
        <v>138.9</v>
      </c>
      <c r="H3559">
        <v>66</v>
      </c>
      <c r="I3559">
        <v>1</v>
      </c>
      <c r="J3559" t="s">
        <v>27</v>
      </c>
      <c r="K3559" t="s">
        <v>21</v>
      </c>
      <c r="L3559" t="s">
        <v>25</v>
      </c>
      <c r="M3559">
        <v>7</v>
      </c>
      <c r="N3559">
        <v>16267.28</v>
      </c>
      <c r="O3559" t="s">
        <v>19</v>
      </c>
      <c r="P3559" t="str">
        <f t="shared" si="1875"/>
        <v>60-74</v>
      </c>
      <c r="Q3559" t="str">
        <f>IF(PatientData[[#This Row],[bmi]]&lt;18.5,"Underweight",
IF(PatientData[[#This Row],[bmi]]&lt;25,"Normal",
IF(PatientData[[#This Row],[bmi]]&lt;30,"Overweight","Obese")))</f>
        <v>Obese</v>
      </c>
      <c r="R3559" t="str">
        <f t="shared" si="1858"/>
        <v>Normal BP</v>
      </c>
      <c r="S3559" t="str">
        <f t="shared" si="1859"/>
        <v>High Cost</v>
      </c>
    </row>
    <row r="3560" spans="1:19" x14ac:dyDescent="0.3">
      <c r="A3560">
        <v>69</v>
      </c>
      <c r="B3560" t="s">
        <v>15</v>
      </c>
      <c r="C3560">
        <v>29.7</v>
      </c>
      <c r="D3560">
        <v>136</v>
      </c>
      <c r="E3560">
        <v>76</v>
      </c>
      <c r="F3560">
        <v>218.2</v>
      </c>
      <c r="G3560">
        <v>96</v>
      </c>
      <c r="H3560">
        <v>77</v>
      </c>
      <c r="I3560">
        <v>4</v>
      </c>
      <c r="J3560" t="s">
        <v>16</v>
      </c>
      <c r="K3560" t="s">
        <v>26</v>
      </c>
      <c r="L3560" t="s">
        <v>22</v>
      </c>
      <c r="M3560">
        <v>8.3000000000000007</v>
      </c>
      <c r="N3560">
        <v>15400.29</v>
      </c>
      <c r="O3560" t="s">
        <v>23</v>
      </c>
      <c r="P3560" t="str">
        <f t="shared" si="1875"/>
        <v>60-74</v>
      </c>
      <c r="Q3560" t="str">
        <f>IF(PatientData[[#This Row],[bmi]]&lt;18.5,"Underweight",
IF(PatientData[[#This Row],[bmi]]&lt;25,"Normal",
IF(PatientData[[#This Row],[bmi]]&lt;30,"Overweight","Obese")))</f>
        <v>Overweight</v>
      </c>
      <c r="R3560" t="str">
        <f t="shared" si="1858"/>
        <v>High BP</v>
      </c>
      <c r="S3560" t="str">
        <f t="shared" si="1859"/>
        <v>High Cost</v>
      </c>
    </row>
    <row r="3561" spans="1:19" x14ac:dyDescent="0.3">
      <c r="A3561">
        <v>91</v>
      </c>
      <c r="B3561" t="s">
        <v>15</v>
      </c>
      <c r="C3561">
        <v>24.4</v>
      </c>
      <c r="D3561">
        <v>120</v>
      </c>
      <c r="E3561">
        <v>73</v>
      </c>
      <c r="F3561">
        <v>203.2</v>
      </c>
      <c r="G3561">
        <v>117.5</v>
      </c>
      <c r="H3561">
        <v>95</v>
      </c>
      <c r="I3561">
        <v>1</v>
      </c>
      <c r="J3561" t="s">
        <v>24</v>
      </c>
      <c r="K3561" t="s">
        <v>26</v>
      </c>
      <c r="L3561" t="s">
        <v>25</v>
      </c>
      <c r="M3561">
        <v>3.8</v>
      </c>
      <c r="N3561">
        <v>7491.01</v>
      </c>
      <c r="O3561" t="s">
        <v>19</v>
      </c>
      <c r="P3561" t="str">
        <f t="shared" si="1875"/>
        <v>60-74</v>
      </c>
      <c r="Q3561" t="str">
        <f>IF(PatientData[[#This Row],[bmi]]&lt;18.5,"Underweight",
IF(PatientData[[#This Row],[bmi]]&lt;25,"Normal",
IF(PatientData[[#This Row],[bmi]]&lt;30,"Overweight","Obese")))</f>
        <v>Normal</v>
      </c>
      <c r="R3561" t="str">
        <f t="shared" si="1858"/>
        <v>High BP</v>
      </c>
      <c r="S3561" t="str">
        <f t="shared" si="1859"/>
        <v>Normal Cost</v>
      </c>
    </row>
    <row r="3562" spans="1:19" x14ac:dyDescent="0.3">
      <c r="A3562">
        <v>46</v>
      </c>
      <c r="B3562" t="s">
        <v>15</v>
      </c>
      <c r="C3562">
        <v>25.1</v>
      </c>
      <c r="D3562">
        <v>113</v>
      </c>
      <c r="E3562">
        <v>71</v>
      </c>
      <c r="F3562">
        <v>184.3</v>
      </c>
      <c r="G3562">
        <v>101.4</v>
      </c>
      <c r="H3562">
        <v>80</v>
      </c>
      <c r="I3562">
        <v>1</v>
      </c>
      <c r="J3562" t="s">
        <v>16</v>
      </c>
      <c r="K3562" t="s">
        <v>28</v>
      </c>
      <c r="L3562" t="s">
        <v>18</v>
      </c>
      <c r="M3562">
        <v>6.4</v>
      </c>
      <c r="N3562">
        <v>15185.81</v>
      </c>
      <c r="O3562" t="s">
        <v>19</v>
      </c>
      <c r="P3562" t="str">
        <f t="shared" si="1875"/>
        <v>45-59</v>
      </c>
      <c r="Q3562" t="str">
        <f>IF(PatientData[[#This Row],[bmi]]&lt;18.5,"Underweight",
IF(PatientData[[#This Row],[bmi]]&lt;25,"Normal",
IF(PatientData[[#This Row],[bmi]]&lt;30,"Overweight","Obese")))</f>
        <v>Overweight</v>
      </c>
      <c r="R3562" t="str">
        <f t="shared" si="1858"/>
        <v>Normal BP</v>
      </c>
      <c r="S3562" t="str">
        <f t="shared" si="1859"/>
        <v>High Cost</v>
      </c>
    </row>
    <row r="3563" spans="1:19" x14ac:dyDescent="0.3">
      <c r="A3563">
        <v>91</v>
      </c>
      <c r="B3563" t="s">
        <v>20</v>
      </c>
      <c r="C3563">
        <v>25.3</v>
      </c>
      <c r="D3563">
        <v>129</v>
      </c>
      <c r="E3563">
        <v>85</v>
      </c>
      <c r="F3563">
        <v>219.4</v>
      </c>
      <c r="G3563">
        <v>129.6</v>
      </c>
      <c r="H3563">
        <v>96</v>
      </c>
      <c r="I3563">
        <v>0</v>
      </c>
      <c r="J3563" t="s">
        <v>16</v>
      </c>
      <c r="K3563" t="s">
        <v>21</v>
      </c>
      <c r="L3563" t="s">
        <v>18</v>
      </c>
      <c r="M3563">
        <v>9</v>
      </c>
      <c r="N3563">
        <v>17871.02</v>
      </c>
      <c r="O3563" t="s">
        <v>19</v>
      </c>
      <c r="P3563" t="str">
        <f t="shared" ref="P3563" si="1876">IF(A3563&lt;30,"18-29",IF(A3563&lt;45,"30-44",IF(A3563&lt;60,"45-59",IF(A3563&lt;75,"60-74","75+"))))</f>
        <v>75+</v>
      </c>
      <c r="Q3563" t="str">
        <f>IF(PatientData[[#This Row],[bmi]]&lt;18.5,"Underweight",
IF(PatientData[[#This Row],[bmi]]&lt;25,"Normal",
IF(PatientData[[#This Row],[bmi]]&lt;30,"Overweight","Obese")))</f>
        <v>Overweight</v>
      </c>
      <c r="R3563" t="str">
        <f t="shared" si="1858"/>
        <v>High BP</v>
      </c>
      <c r="S3563" t="str">
        <f t="shared" si="1859"/>
        <v>High Cost</v>
      </c>
    </row>
    <row r="3564" spans="1:19" x14ac:dyDescent="0.3">
      <c r="A3564">
        <v>41</v>
      </c>
      <c r="B3564" t="s">
        <v>15</v>
      </c>
      <c r="C3564">
        <v>38.799999999999997</v>
      </c>
      <c r="D3564">
        <v>133</v>
      </c>
      <c r="E3564">
        <v>75</v>
      </c>
      <c r="F3564">
        <v>228.1</v>
      </c>
      <c r="G3564">
        <v>100.3</v>
      </c>
      <c r="H3564">
        <v>59</v>
      </c>
      <c r="I3564">
        <v>3</v>
      </c>
      <c r="J3564" t="s">
        <v>24</v>
      </c>
      <c r="K3564" t="s">
        <v>26</v>
      </c>
      <c r="L3564" t="s">
        <v>18</v>
      </c>
      <c r="M3564">
        <v>2.6</v>
      </c>
      <c r="N3564">
        <v>5468.61</v>
      </c>
      <c r="O3564" t="s">
        <v>19</v>
      </c>
      <c r="P3564" t="str">
        <f t="shared" ref="P3564:P3566" si="1877">IF(A3561&lt;30,"18-29",IF(A3561&lt;45,"30-44",IF(A3561&lt;60,"45-59",IF(A3561&lt;75,"60-74","75+"))))</f>
        <v>75+</v>
      </c>
      <c r="Q3564" t="str">
        <f>IF(PatientData[[#This Row],[bmi]]&lt;18.5,"Underweight",
IF(PatientData[[#This Row],[bmi]]&lt;25,"Normal",
IF(PatientData[[#This Row],[bmi]]&lt;30,"Overweight","Obese")))</f>
        <v>Obese</v>
      </c>
      <c r="R3564" t="str">
        <f t="shared" si="1858"/>
        <v>High BP</v>
      </c>
      <c r="S3564" t="str">
        <f t="shared" si="1859"/>
        <v>Normal Cost</v>
      </c>
    </row>
    <row r="3565" spans="1:19" x14ac:dyDescent="0.3">
      <c r="A3565">
        <v>53</v>
      </c>
      <c r="B3565" t="s">
        <v>15</v>
      </c>
      <c r="C3565">
        <v>28.6</v>
      </c>
      <c r="D3565">
        <v>120</v>
      </c>
      <c r="E3565">
        <v>73</v>
      </c>
      <c r="F3565">
        <v>218.7</v>
      </c>
      <c r="G3565">
        <v>99.9</v>
      </c>
      <c r="H3565">
        <v>72</v>
      </c>
      <c r="I3565">
        <v>3</v>
      </c>
      <c r="J3565" t="s">
        <v>24</v>
      </c>
      <c r="K3565" t="s">
        <v>28</v>
      </c>
      <c r="L3565" t="s">
        <v>18</v>
      </c>
      <c r="M3565">
        <v>4.7</v>
      </c>
      <c r="N3565">
        <v>12146.46</v>
      </c>
      <c r="O3565" t="s">
        <v>19</v>
      </c>
      <c r="P3565" t="str">
        <f t="shared" si="1877"/>
        <v>45-59</v>
      </c>
      <c r="Q3565" t="str">
        <f>IF(PatientData[[#This Row],[bmi]]&lt;18.5,"Underweight",
IF(PatientData[[#This Row],[bmi]]&lt;25,"Normal",
IF(PatientData[[#This Row],[bmi]]&lt;30,"Overweight","Obese")))</f>
        <v>Overweight</v>
      </c>
      <c r="R3565" t="str">
        <f t="shared" si="1858"/>
        <v>High BP</v>
      </c>
      <c r="S3565" t="str">
        <f t="shared" si="1859"/>
        <v>Normal Cost</v>
      </c>
    </row>
    <row r="3566" spans="1:19" x14ac:dyDescent="0.3">
      <c r="A3566">
        <v>76</v>
      </c>
      <c r="B3566" t="s">
        <v>15</v>
      </c>
      <c r="C3566">
        <v>28.1</v>
      </c>
      <c r="D3566">
        <v>136</v>
      </c>
      <c r="E3566">
        <v>74</v>
      </c>
      <c r="F3566">
        <v>236.6</v>
      </c>
      <c r="G3566">
        <v>100.1</v>
      </c>
      <c r="H3566">
        <v>84</v>
      </c>
      <c r="I3566">
        <v>1</v>
      </c>
      <c r="J3566" t="s">
        <v>24</v>
      </c>
      <c r="K3566" t="s">
        <v>21</v>
      </c>
      <c r="L3566" t="s">
        <v>18</v>
      </c>
      <c r="M3566">
        <v>7.3</v>
      </c>
      <c r="N3566">
        <v>13665.7</v>
      </c>
      <c r="O3566" t="s">
        <v>23</v>
      </c>
      <c r="P3566" t="str">
        <f t="shared" si="1877"/>
        <v>75+</v>
      </c>
      <c r="Q3566" t="str">
        <f>IF(PatientData[[#This Row],[bmi]]&lt;18.5,"Underweight",
IF(PatientData[[#This Row],[bmi]]&lt;25,"Normal",
IF(PatientData[[#This Row],[bmi]]&lt;30,"Overweight","Obese")))</f>
        <v>Overweight</v>
      </c>
      <c r="R3566" t="str">
        <f t="shared" si="1858"/>
        <v>High BP</v>
      </c>
      <c r="S3566" t="str">
        <f t="shared" si="1859"/>
        <v>Normal Cost</v>
      </c>
    </row>
    <row r="3567" spans="1:19" x14ac:dyDescent="0.3">
      <c r="A3567">
        <v>95</v>
      </c>
      <c r="B3567" t="s">
        <v>20</v>
      </c>
      <c r="C3567">
        <v>25.3</v>
      </c>
      <c r="D3567">
        <v>121</v>
      </c>
      <c r="E3567">
        <v>71</v>
      </c>
      <c r="F3567">
        <v>277.8</v>
      </c>
      <c r="G3567">
        <v>136.69999999999999</v>
      </c>
      <c r="H3567">
        <v>72</v>
      </c>
      <c r="I3567">
        <v>2</v>
      </c>
      <c r="J3567" t="s">
        <v>16</v>
      </c>
      <c r="K3567" t="s">
        <v>28</v>
      </c>
      <c r="L3567" t="s">
        <v>22</v>
      </c>
      <c r="M3567">
        <v>16.3</v>
      </c>
      <c r="N3567">
        <v>28682.29</v>
      </c>
      <c r="O3567" t="s">
        <v>19</v>
      </c>
      <c r="P3567" t="str">
        <f t="shared" ref="P3567:P3571" si="1878">IF(A3567&lt;30,"18-29",IF(A3567&lt;45,"30-44",IF(A3567&lt;60,"45-59",IF(A3567&lt;75,"60-74","75+"))))</f>
        <v>75+</v>
      </c>
      <c r="Q3567" t="str">
        <f>IF(PatientData[[#This Row],[bmi]]&lt;18.5,"Underweight",
IF(PatientData[[#This Row],[bmi]]&lt;25,"Normal",
IF(PatientData[[#This Row],[bmi]]&lt;30,"Overweight","Obese")))</f>
        <v>Overweight</v>
      </c>
      <c r="R3567" t="str">
        <f t="shared" si="1858"/>
        <v>High BP</v>
      </c>
      <c r="S3567" t="str">
        <f t="shared" si="1859"/>
        <v>High Cost</v>
      </c>
    </row>
    <row r="3568" spans="1:19" x14ac:dyDescent="0.3">
      <c r="A3568">
        <v>35</v>
      </c>
      <c r="B3568" t="s">
        <v>20</v>
      </c>
      <c r="C3568">
        <v>25.3</v>
      </c>
      <c r="D3568">
        <v>125</v>
      </c>
      <c r="E3568">
        <v>77</v>
      </c>
      <c r="F3568">
        <v>182</v>
      </c>
      <c r="G3568">
        <v>109.7</v>
      </c>
      <c r="H3568">
        <v>60</v>
      </c>
      <c r="I3568">
        <v>0</v>
      </c>
      <c r="J3568" t="s">
        <v>24</v>
      </c>
      <c r="K3568" t="s">
        <v>21</v>
      </c>
      <c r="L3568" t="s">
        <v>25</v>
      </c>
      <c r="M3568">
        <v>6.2</v>
      </c>
      <c r="N3568">
        <v>13088.52</v>
      </c>
      <c r="O3568" t="s">
        <v>19</v>
      </c>
      <c r="P3568" t="str">
        <f t="shared" si="1878"/>
        <v>30-44</v>
      </c>
      <c r="Q3568" t="str">
        <f>IF(PatientData[[#This Row],[bmi]]&lt;18.5,"Underweight",
IF(PatientData[[#This Row],[bmi]]&lt;25,"Normal",
IF(PatientData[[#This Row],[bmi]]&lt;30,"Overweight","Obese")))</f>
        <v>Overweight</v>
      </c>
      <c r="R3568" t="str">
        <f t="shared" si="1858"/>
        <v>High BP</v>
      </c>
      <c r="S3568" t="str">
        <f t="shared" si="1859"/>
        <v>Normal Cost</v>
      </c>
    </row>
    <row r="3569" spans="1:19" x14ac:dyDescent="0.3">
      <c r="A3569">
        <v>76</v>
      </c>
      <c r="B3569" t="s">
        <v>20</v>
      </c>
      <c r="C3569">
        <v>25.3</v>
      </c>
      <c r="D3569">
        <v>126</v>
      </c>
      <c r="E3569">
        <v>74</v>
      </c>
      <c r="F3569">
        <v>230</v>
      </c>
      <c r="G3569">
        <v>98.8</v>
      </c>
      <c r="H3569">
        <v>70</v>
      </c>
      <c r="I3569">
        <v>1</v>
      </c>
      <c r="J3569" t="s">
        <v>27</v>
      </c>
      <c r="K3569" t="s">
        <v>28</v>
      </c>
      <c r="L3569" t="s">
        <v>25</v>
      </c>
      <c r="M3569">
        <v>3.4</v>
      </c>
      <c r="N3569">
        <v>10182.36</v>
      </c>
      <c r="O3569" t="s">
        <v>19</v>
      </c>
      <c r="P3569" t="str">
        <f t="shared" si="1878"/>
        <v>75+</v>
      </c>
      <c r="Q3569" t="str">
        <f>IF(PatientData[[#This Row],[bmi]]&lt;18.5,"Underweight",
IF(PatientData[[#This Row],[bmi]]&lt;25,"Normal",
IF(PatientData[[#This Row],[bmi]]&lt;30,"Overweight","Obese")))</f>
        <v>Overweight</v>
      </c>
      <c r="R3569" t="str">
        <f t="shared" si="1858"/>
        <v>High BP</v>
      </c>
      <c r="S3569" t="str">
        <f t="shared" si="1859"/>
        <v>Normal Cost</v>
      </c>
    </row>
    <row r="3570" spans="1:19" x14ac:dyDescent="0.3">
      <c r="A3570">
        <v>75</v>
      </c>
      <c r="B3570" t="s">
        <v>20</v>
      </c>
      <c r="C3570">
        <v>25.3</v>
      </c>
      <c r="D3570">
        <v>148</v>
      </c>
      <c r="E3570">
        <v>88</v>
      </c>
      <c r="F3570">
        <v>225.2</v>
      </c>
      <c r="G3570">
        <v>105.5</v>
      </c>
      <c r="H3570">
        <v>64</v>
      </c>
      <c r="I3570">
        <v>3</v>
      </c>
      <c r="J3570" t="s">
        <v>27</v>
      </c>
      <c r="K3570" t="s">
        <v>21</v>
      </c>
      <c r="L3570" t="s">
        <v>18</v>
      </c>
      <c r="M3570">
        <v>6.4</v>
      </c>
      <c r="N3570">
        <v>13494.49</v>
      </c>
      <c r="O3570" t="s">
        <v>19</v>
      </c>
      <c r="P3570" t="str">
        <f t="shared" si="1878"/>
        <v>75+</v>
      </c>
      <c r="Q3570" t="str">
        <f>IF(PatientData[[#This Row],[bmi]]&lt;18.5,"Underweight",
IF(PatientData[[#This Row],[bmi]]&lt;25,"Normal",
IF(PatientData[[#This Row],[bmi]]&lt;30,"Overweight","Obese")))</f>
        <v>Overweight</v>
      </c>
      <c r="R3570" t="str">
        <f t="shared" si="1858"/>
        <v>High BP</v>
      </c>
      <c r="S3570" t="str">
        <f t="shared" si="1859"/>
        <v>Normal Cost</v>
      </c>
    </row>
    <row r="3571" spans="1:19" x14ac:dyDescent="0.3">
      <c r="A3571">
        <v>43</v>
      </c>
      <c r="B3571" t="s">
        <v>20</v>
      </c>
      <c r="C3571">
        <v>25.3</v>
      </c>
      <c r="D3571">
        <v>122</v>
      </c>
      <c r="E3571">
        <v>73</v>
      </c>
      <c r="F3571">
        <v>213.5</v>
      </c>
      <c r="G3571">
        <v>107.4</v>
      </c>
      <c r="H3571">
        <v>85</v>
      </c>
      <c r="I3571">
        <v>0</v>
      </c>
      <c r="J3571" t="s">
        <v>24</v>
      </c>
      <c r="K3571" t="s">
        <v>21</v>
      </c>
      <c r="L3571" t="s">
        <v>18</v>
      </c>
      <c r="M3571">
        <v>5.0999999999999996</v>
      </c>
      <c r="N3571">
        <v>10783.26</v>
      </c>
      <c r="O3571" t="s">
        <v>19</v>
      </c>
      <c r="P3571" t="str">
        <f t="shared" si="1878"/>
        <v>30-44</v>
      </c>
      <c r="Q3571" t="str">
        <f>IF(PatientData[[#This Row],[bmi]]&lt;18.5,"Underweight",
IF(PatientData[[#This Row],[bmi]]&lt;25,"Normal",
IF(PatientData[[#This Row],[bmi]]&lt;30,"Overweight","Obese")))</f>
        <v>Overweight</v>
      </c>
      <c r="R3571" t="str">
        <f t="shared" si="1858"/>
        <v>High BP</v>
      </c>
      <c r="S3571" t="str">
        <f t="shared" si="1859"/>
        <v>Normal Cost</v>
      </c>
    </row>
    <row r="3572" spans="1:19" x14ac:dyDescent="0.3">
      <c r="A3572">
        <v>75</v>
      </c>
      <c r="B3572" t="s">
        <v>15</v>
      </c>
      <c r="C3572">
        <v>26.4</v>
      </c>
      <c r="D3572">
        <v>146</v>
      </c>
      <c r="E3572">
        <v>90</v>
      </c>
      <c r="F3572">
        <v>211.7</v>
      </c>
      <c r="G3572">
        <v>154</v>
      </c>
      <c r="H3572">
        <v>90</v>
      </c>
      <c r="I3572">
        <v>2</v>
      </c>
      <c r="J3572" t="s">
        <v>16</v>
      </c>
      <c r="K3572" t="s">
        <v>21</v>
      </c>
      <c r="L3572" t="s">
        <v>22</v>
      </c>
      <c r="M3572">
        <v>9.6999999999999993</v>
      </c>
      <c r="N3572">
        <v>21188.41</v>
      </c>
      <c r="O3572" t="s">
        <v>19</v>
      </c>
      <c r="P3572" t="str">
        <f t="shared" ref="P3572" si="1879">IF(A3569&lt;30,"18-29",IF(A3569&lt;45,"30-44",IF(A3569&lt;60,"45-59",IF(A3569&lt;75,"60-74","75+"))))</f>
        <v>75+</v>
      </c>
      <c r="Q3572" t="str">
        <f>IF(PatientData[[#This Row],[bmi]]&lt;18.5,"Underweight",
IF(PatientData[[#This Row],[bmi]]&lt;25,"Normal",
IF(PatientData[[#This Row],[bmi]]&lt;30,"Overweight","Obese")))</f>
        <v>Overweight</v>
      </c>
      <c r="R3572" t="str">
        <f t="shared" si="1858"/>
        <v>High BP</v>
      </c>
      <c r="S3572" t="str">
        <f t="shared" si="1859"/>
        <v>High Cost</v>
      </c>
    </row>
    <row r="3573" spans="1:19" x14ac:dyDescent="0.3">
      <c r="A3573">
        <v>53</v>
      </c>
      <c r="B3573" t="s">
        <v>20</v>
      </c>
      <c r="C3573">
        <v>25.3</v>
      </c>
      <c r="D3573">
        <v>115</v>
      </c>
      <c r="E3573">
        <v>65</v>
      </c>
      <c r="F3573">
        <v>227.1</v>
      </c>
      <c r="G3573">
        <v>108.2</v>
      </c>
      <c r="H3573">
        <v>73</v>
      </c>
      <c r="I3573">
        <v>0</v>
      </c>
      <c r="J3573" t="s">
        <v>27</v>
      </c>
      <c r="K3573" t="s">
        <v>26</v>
      </c>
      <c r="L3573" t="s">
        <v>22</v>
      </c>
      <c r="M3573">
        <v>2</v>
      </c>
      <c r="N3573">
        <v>4889.1499999999996</v>
      </c>
      <c r="O3573" t="s">
        <v>19</v>
      </c>
      <c r="P3573" t="str">
        <f t="shared" ref="P3573:P3576" si="1880">IF(A3573&lt;30,"18-29",IF(A3573&lt;45,"30-44",IF(A3573&lt;60,"45-59",IF(A3573&lt;75,"60-74","75+"))))</f>
        <v>45-59</v>
      </c>
      <c r="Q3573" t="str">
        <f>IF(PatientData[[#This Row],[bmi]]&lt;18.5,"Underweight",
IF(PatientData[[#This Row],[bmi]]&lt;25,"Normal",
IF(PatientData[[#This Row],[bmi]]&lt;30,"Overweight","Obese")))</f>
        <v>Overweight</v>
      </c>
      <c r="R3573" t="str">
        <f t="shared" si="1858"/>
        <v>Normal BP</v>
      </c>
      <c r="S3573" t="str">
        <f t="shared" si="1859"/>
        <v>Normal Cost</v>
      </c>
    </row>
    <row r="3574" spans="1:19" x14ac:dyDescent="0.3">
      <c r="A3574">
        <v>52</v>
      </c>
      <c r="B3574" t="s">
        <v>20</v>
      </c>
      <c r="C3574">
        <v>25.3</v>
      </c>
      <c r="D3574">
        <v>108</v>
      </c>
      <c r="E3574">
        <v>72</v>
      </c>
      <c r="F3574">
        <v>216.9</v>
      </c>
      <c r="G3574">
        <v>127.1</v>
      </c>
      <c r="H3574">
        <v>50</v>
      </c>
      <c r="I3574">
        <v>0</v>
      </c>
      <c r="J3574" t="s">
        <v>24</v>
      </c>
      <c r="K3574" t="s">
        <v>17</v>
      </c>
      <c r="L3574" t="s">
        <v>18</v>
      </c>
      <c r="M3574">
        <v>3.2</v>
      </c>
      <c r="N3574">
        <v>6709.95</v>
      </c>
      <c r="O3574" t="s">
        <v>19</v>
      </c>
      <c r="P3574" t="str">
        <f t="shared" si="1880"/>
        <v>45-59</v>
      </c>
      <c r="Q3574" t="str">
        <f>IF(PatientData[[#This Row],[bmi]]&lt;18.5,"Underweight",
IF(PatientData[[#This Row],[bmi]]&lt;25,"Normal",
IF(PatientData[[#This Row],[bmi]]&lt;30,"Overweight","Obese")))</f>
        <v>Overweight</v>
      </c>
      <c r="R3574" t="str">
        <f t="shared" si="1858"/>
        <v>Normal BP</v>
      </c>
      <c r="S3574" t="str">
        <f t="shared" si="1859"/>
        <v>Normal Cost</v>
      </c>
    </row>
    <row r="3575" spans="1:19" x14ac:dyDescent="0.3">
      <c r="A3575">
        <v>48</v>
      </c>
      <c r="B3575" t="s">
        <v>20</v>
      </c>
      <c r="C3575">
        <v>25.3</v>
      </c>
      <c r="D3575">
        <v>118</v>
      </c>
      <c r="E3575">
        <v>73</v>
      </c>
      <c r="F3575">
        <v>206.7</v>
      </c>
      <c r="G3575">
        <v>105.6</v>
      </c>
      <c r="H3575">
        <v>73</v>
      </c>
      <c r="I3575">
        <v>1</v>
      </c>
      <c r="J3575" t="s">
        <v>27</v>
      </c>
      <c r="K3575" t="s">
        <v>28</v>
      </c>
      <c r="L3575" t="s">
        <v>22</v>
      </c>
      <c r="M3575">
        <v>2.9</v>
      </c>
      <c r="N3575">
        <v>9141.93</v>
      </c>
      <c r="O3575" t="s">
        <v>23</v>
      </c>
      <c r="P3575" t="str">
        <f t="shared" si="1880"/>
        <v>45-59</v>
      </c>
      <c r="Q3575" t="str">
        <f>IF(PatientData[[#This Row],[bmi]]&lt;18.5,"Underweight",
IF(PatientData[[#This Row],[bmi]]&lt;25,"Normal",
IF(PatientData[[#This Row],[bmi]]&lt;30,"Overweight","Obese")))</f>
        <v>Overweight</v>
      </c>
      <c r="R3575" t="str">
        <f t="shared" si="1858"/>
        <v>Normal BP</v>
      </c>
      <c r="S3575" t="str">
        <f t="shared" si="1859"/>
        <v>Normal Cost</v>
      </c>
    </row>
    <row r="3576" spans="1:19" x14ac:dyDescent="0.3">
      <c r="A3576">
        <v>52</v>
      </c>
      <c r="B3576" t="s">
        <v>20</v>
      </c>
      <c r="C3576">
        <v>25.3</v>
      </c>
      <c r="D3576">
        <v>132</v>
      </c>
      <c r="E3576">
        <v>79</v>
      </c>
      <c r="F3576">
        <v>200.4</v>
      </c>
      <c r="G3576">
        <v>127.4</v>
      </c>
      <c r="H3576">
        <v>76</v>
      </c>
      <c r="I3576">
        <v>3</v>
      </c>
      <c r="J3576" t="s">
        <v>16</v>
      </c>
      <c r="K3576" t="s">
        <v>28</v>
      </c>
      <c r="L3576" t="s">
        <v>25</v>
      </c>
      <c r="M3576">
        <v>6.6</v>
      </c>
      <c r="N3576">
        <v>14817.08</v>
      </c>
      <c r="O3576" t="s">
        <v>19</v>
      </c>
      <c r="P3576" t="str">
        <f t="shared" si="1880"/>
        <v>45-59</v>
      </c>
      <c r="Q3576" t="str">
        <f>IF(PatientData[[#This Row],[bmi]]&lt;18.5,"Underweight",
IF(PatientData[[#This Row],[bmi]]&lt;25,"Normal",
IF(PatientData[[#This Row],[bmi]]&lt;30,"Overweight","Obese")))</f>
        <v>Overweight</v>
      </c>
      <c r="R3576" t="str">
        <f t="shared" si="1858"/>
        <v>High BP</v>
      </c>
      <c r="S3576" t="str">
        <f t="shared" si="1859"/>
        <v>Normal Cost</v>
      </c>
    </row>
    <row r="3577" spans="1:19" x14ac:dyDescent="0.3">
      <c r="A3577">
        <v>45</v>
      </c>
      <c r="B3577" t="s">
        <v>15</v>
      </c>
      <c r="C3577">
        <v>32</v>
      </c>
      <c r="D3577">
        <v>118</v>
      </c>
      <c r="E3577">
        <v>72</v>
      </c>
      <c r="F3577">
        <v>232</v>
      </c>
      <c r="G3577">
        <v>148.4</v>
      </c>
      <c r="H3577">
        <v>74</v>
      </c>
      <c r="I3577">
        <v>0</v>
      </c>
      <c r="J3577" t="s">
        <v>27</v>
      </c>
      <c r="K3577" t="s">
        <v>28</v>
      </c>
      <c r="L3577" t="s">
        <v>18</v>
      </c>
      <c r="M3577">
        <v>1.1000000000000001</v>
      </c>
      <c r="N3577">
        <v>6646.32</v>
      </c>
      <c r="O3577" t="s">
        <v>19</v>
      </c>
      <c r="P3577" t="str">
        <f t="shared" ref="P3577:P3579" si="1881">IF(A3574&lt;30,"18-29",IF(A3574&lt;45,"30-44",IF(A3574&lt;60,"45-59",IF(A3574&lt;75,"60-74","75+"))))</f>
        <v>45-59</v>
      </c>
      <c r="Q3577" t="str">
        <f>IF(PatientData[[#This Row],[bmi]]&lt;18.5,"Underweight",
IF(PatientData[[#This Row],[bmi]]&lt;25,"Normal",
IF(PatientData[[#This Row],[bmi]]&lt;30,"Overweight","Obese")))</f>
        <v>Obese</v>
      </c>
      <c r="R3577" t="str">
        <f t="shared" si="1858"/>
        <v>Normal BP</v>
      </c>
      <c r="S3577" t="str">
        <f t="shared" si="1859"/>
        <v>Normal Cost</v>
      </c>
    </row>
    <row r="3578" spans="1:19" x14ac:dyDescent="0.3">
      <c r="A3578">
        <v>60</v>
      </c>
      <c r="B3578" t="s">
        <v>15</v>
      </c>
      <c r="C3578">
        <v>22.6</v>
      </c>
      <c r="D3578">
        <v>119</v>
      </c>
      <c r="E3578">
        <v>72</v>
      </c>
      <c r="F3578">
        <v>204.5</v>
      </c>
      <c r="G3578">
        <v>86.6</v>
      </c>
      <c r="H3578">
        <v>88</v>
      </c>
      <c r="I3578">
        <v>0</v>
      </c>
      <c r="J3578" t="s">
        <v>16</v>
      </c>
      <c r="K3578" t="s">
        <v>21</v>
      </c>
      <c r="L3578" t="s">
        <v>18</v>
      </c>
      <c r="M3578">
        <v>13</v>
      </c>
      <c r="N3578">
        <v>21050.12</v>
      </c>
      <c r="O3578" t="s">
        <v>19</v>
      </c>
      <c r="P3578" t="str">
        <f t="shared" si="1881"/>
        <v>45-59</v>
      </c>
      <c r="Q3578" t="str">
        <f>IF(PatientData[[#This Row],[bmi]]&lt;18.5,"Underweight",
IF(PatientData[[#This Row],[bmi]]&lt;25,"Normal",
IF(PatientData[[#This Row],[bmi]]&lt;30,"Overweight","Obese")))</f>
        <v>Normal</v>
      </c>
      <c r="R3578" t="str">
        <f t="shared" si="1858"/>
        <v>Normal BP</v>
      </c>
      <c r="S3578" t="str">
        <f t="shared" si="1859"/>
        <v>High Cost</v>
      </c>
    </row>
    <row r="3579" spans="1:19" x14ac:dyDescent="0.3">
      <c r="A3579">
        <v>49</v>
      </c>
      <c r="B3579" t="s">
        <v>15</v>
      </c>
      <c r="C3579">
        <v>25.9</v>
      </c>
      <c r="D3579">
        <v>119</v>
      </c>
      <c r="E3579">
        <v>70</v>
      </c>
      <c r="F3579">
        <v>206</v>
      </c>
      <c r="G3579">
        <v>174.1</v>
      </c>
      <c r="H3579">
        <v>68</v>
      </c>
      <c r="I3579">
        <v>1</v>
      </c>
      <c r="J3579" t="s">
        <v>24</v>
      </c>
      <c r="K3579" t="s">
        <v>26</v>
      </c>
      <c r="L3579" t="s">
        <v>18</v>
      </c>
      <c r="M3579">
        <v>36.4</v>
      </c>
      <c r="N3579">
        <v>63292.7</v>
      </c>
      <c r="O3579" t="s">
        <v>19</v>
      </c>
      <c r="P3579" t="str">
        <f t="shared" si="1881"/>
        <v>45-59</v>
      </c>
      <c r="Q3579" t="str">
        <f>IF(PatientData[[#This Row],[bmi]]&lt;18.5,"Underweight",
IF(PatientData[[#This Row],[bmi]]&lt;25,"Normal",
IF(PatientData[[#This Row],[bmi]]&lt;30,"Overweight","Obese")))</f>
        <v>Overweight</v>
      </c>
      <c r="R3579" t="str">
        <f t="shared" si="1858"/>
        <v>Normal BP</v>
      </c>
      <c r="S3579" t="str">
        <f t="shared" si="1859"/>
        <v>High Cost</v>
      </c>
    </row>
    <row r="3580" spans="1:19" x14ac:dyDescent="0.3">
      <c r="A3580">
        <v>52</v>
      </c>
      <c r="B3580" t="s">
        <v>20</v>
      </c>
      <c r="C3580">
        <v>25.3</v>
      </c>
      <c r="D3580">
        <v>107</v>
      </c>
      <c r="E3580">
        <v>60</v>
      </c>
      <c r="F3580">
        <v>228.5</v>
      </c>
      <c r="G3580">
        <v>131.80000000000001</v>
      </c>
      <c r="H3580">
        <v>84</v>
      </c>
      <c r="I3580">
        <v>1</v>
      </c>
      <c r="J3580" t="s">
        <v>24</v>
      </c>
      <c r="K3580" t="s">
        <v>28</v>
      </c>
      <c r="L3580" t="s">
        <v>25</v>
      </c>
      <c r="M3580">
        <v>4.5</v>
      </c>
      <c r="N3580">
        <v>12760.13</v>
      </c>
      <c r="O3580" t="s">
        <v>19</v>
      </c>
      <c r="P3580" t="str">
        <f t="shared" ref="P3580:P3581" si="1882">IF(A3580&lt;30,"18-29",IF(A3580&lt;45,"30-44",IF(A3580&lt;60,"45-59",IF(A3580&lt;75,"60-74","75+"))))</f>
        <v>45-59</v>
      </c>
      <c r="Q3580" t="str">
        <f>IF(PatientData[[#This Row],[bmi]]&lt;18.5,"Underweight",
IF(PatientData[[#This Row],[bmi]]&lt;25,"Normal",
IF(PatientData[[#This Row],[bmi]]&lt;30,"Overweight","Obese")))</f>
        <v>Overweight</v>
      </c>
      <c r="R3580" t="str">
        <f t="shared" si="1858"/>
        <v>Normal BP</v>
      </c>
      <c r="S3580" t="str">
        <f t="shared" si="1859"/>
        <v>Normal Cost</v>
      </c>
    </row>
    <row r="3581" spans="1:19" x14ac:dyDescent="0.3">
      <c r="A3581">
        <v>67</v>
      </c>
      <c r="B3581" t="s">
        <v>20</v>
      </c>
      <c r="C3581">
        <v>25.3</v>
      </c>
      <c r="D3581">
        <v>141</v>
      </c>
      <c r="E3581">
        <v>86</v>
      </c>
      <c r="F3581">
        <v>213.4</v>
      </c>
      <c r="G3581">
        <v>178.6</v>
      </c>
      <c r="H3581">
        <v>85</v>
      </c>
      <c r="I3581">
        <v>0</v>
      </c>
      <c r="J3581" t="s">
        <v>16</v>
      </c>
      <c r="K3581" t="s">
        <v>26</v>
      </c>
      <c r="L3581" t="s">
        <v>22</v>
      </c>
      <c r="M3581">
        <v>6.6</v>
      </c>
      <c r="N3581">
        <v>14596.11</v>
      </c>
      <c r="O3581" t="s">
        <v>19</v>
      </c>
      <c r="P3581" t="str">
        <f t="shared" si="1882"/>
        <v>60-74</v>
      </c>
      <c r="Q3581" t="str">
        <f>IF(PatientData[[#This Row],[bmi]]&lt;18.5,"Underweight",
IF(PatientData[[#This Row],[bmi]]&lt;25,"Normal",
IF(PatientData[[#This Row],[bmi]]&lt;30,"Overweight","Obese")))</f>
        <v>Overweight</v>
      </c>
      <c r="R3581" t="str">
        <f t="shared" si="1858"/>
        <v>High BP</v>
      </c>
      <c r="S3581" t="str">
        <f t="shared" si="1859"/>
        <v>Normal Cost</v>
      </c>
    </row>
    <row r="3582" spans="1:19" x14ac:dyDescent="0.3">
      <c r="A3582">
        <v>80</v>
      </c>
      <c r="B3582" t="s">
        <v>15</v>
      </c>
      <c r="C3582">
        <v>35</v>
      </c>
      <c r="D3582">
        <v>151</v>
      </c>
      <c r="E3582">
        <v>90</v>
      </c>
      <c r="F3582">
        <v>255</v>
      </c>
      <c r="G3582">
        <v>120.6</v>
      </c>
      <c r="H3582">
        <v>95</v>
      </c>
      <c r="I3582">
        <v>1</v>
      </c>
      <c r="J3582" t="s">
        <v>16</v>
      </c>
      <c r="K3582" t="s">
        <v>21</v>
      </c>
      <c r="L3582" t="s">
        <v>25</v>
      </c>
      <c r="M3582">
        <v>14.5</v>
      </c>
      <c r="N3582">
        <v>25453.33</v>
      </c>
      <c r="O3582" t="s">
        <v>19</v>
      </c>
      <c r="P3582" t="str">
        <f t="shared" ref="P3582" si="1883">IF(A3579&lt;30,"18-29",IF(A3579&lt;45,"30-44",IF(A3579&lt;60,"45-59",IF(A3579&lt;75,"60-74","75+"))))</f>
        <v>45-59</v>
      </c>
      <c r="Q3582" t="str">
        <f>IF(PatientData[[#This Row],[bmi]]&lt;18.5,"Underweight",
IF(PatientData[[#This Row],[bmi]]&lt;25,"Normal",
IF(PatientData[[#This Row],[bmi]]&lt;30,"Overweight","Obese")))</f>
        <v>Obese</v>
      </c>
      <c r="R3582" t="str">
        <f t="shared" si="1858"/>
        <v>High BP</v>
      </c>
      <c r="S3582" t="str">
        <f t="shared" si="1859"/>
        <v>High Cost</v>
      </c>
    </row>
    <row r="3583" spans="1:19" x14ac:dyDescent="0.3">
      <c r="A3583">
        <v>74</v>
      </c>
      <c r="B3583" t="s">
        <v>20</v>
      </c>
      <c r="C3583">
        <v>25.3</v>
      </c>
      <c r="D3583">
        <v>123</v>
      </c>
      <c r="E3583">
        <v>71</v>
      </c>
      <c r="F3583">
        <v>232.2</v>
      </c>
      <c r="G3583">
        <v>113.8</v>
      </c>
      <c r="H3583">
        <v>67</v>
      </c>
      <c r="I3583">
        <v>0</v>
      </c>
      <c r="J3583" t="s">
        <v>24</v>
      </c>
      <c r="K3583" t="s">
        <v>26</v>
      </c>
      <c r="L3583" t="s">
        <v>18</v>
      </c>
      <c r="M3583">
        <v>2.5</v>
      </c>
      <c r="N3583">
        <v>5712.02</v>
      </c>
      <c r="O3583" t="s">
        <v>23</v>
      </c>
      <c r="P3583" t="str">
        <f t="shared" ref="P3583" si="1884">IF(A3583&lt;30,"18-29",IF(A3583&lt;45,"30-44",IF(A3583&lt;60,"45-59",IF(A3583&lt;75,"60-74","75+"))))</f>
        <v>60-74</v>
      </c>
      <c r="Q3583" t="str">
        <f>IF(PatientData[[#This Row],[bmi]]&lt;18.5,"Underweight",
IF(PatientData[[#This Row],[bmi]]&lt;25,"Normal",
IF(PatientData[[#This Row],[bmi]]&lt;30,"Overweight","Obese")))</f>
        <v>Overweight</v>
      </c>
      <c r="R3583" t="str">
        <f t="shared" si="1858"/>
        <v>High BP</v>
      </c>
      <c r="S3583" t="str">
        <f t="shared" si="1859"/>
        <v>Normal Cost</v>
      </c>
    </row>
    <row r="3584" spans="1:19" x14ac:dyDescent="0.3">
      <c r="A3584">
        <v>77</v>
      </c>
      <c r="B3584" t="s">
        <v>15</v>
      </c>
      <c r="C3584">
        <v>29.1</v>
      </c>
      <c r="D3584">
        <v>125</v>
      </c>
      <c r="E3584">
        <v>78</v>
      </c>
      <c r="F3584">
        <v>218.1</v>
      </c>
      <c r="G3584">
        <v>124.9</v>
      </c>
      <c r="H3584">
        <v>81</v>
      </c>
      <c r="I3584">
        <v>2</v>
      </c>
      <c r="J3584" t="s">
        <v>16</v>
      </c>
      <c r="K3584" t="s">
        <v>17</v>
      </c>
      <c r="L3584" t="s">
        <v>18</v>
      </c>
      <c r="M3584">
        <v>5.8</v>
      </c>
      <c r="N3584">
        <v>13454.79</v>
      </c>
      <c r="O3584" t="s">
        <v>19</v>
      </c>
      <c r="P3584" t="str">
        <f t="shared" ref="P3584" si="1885">IF(A3581&lt;30,"18-29",IF(A3581&lt;45,"30-44",IF(A3581&lt;60,"45-59",IF(A3581&lt;75,"60-74","75+"))))</f>
        <v>60-74</v>
      </c>
      <c r="Q3584" t="str">
        <f>IF(PatientData[[#This Row],[bmi]]&lt;18.5,"Underweight",
IF(PatientData[[#This Row],[bmi]]&lt;25,"Normal",
IF(PatientData[[#This Row],[bmi]]&lt;30,"Overweight","Obese")))</f>
        <v>Overweight</v>
      </c>
      <c r="R3584" t="str">
        <f t="shared" si="1858"/>
        <v>High BP</v>
      </c>
      <c r="S3584" t="str">
        <f t="shared" si="1859"/>
        <v>Normal Cost</v>
      </c>
    </row>
    <row r="3585" spans="1:19" x14ac:dyDescent="0.3">
      <c r="A3585">
        <v>67</v>
      </c>
      <c r="B3585" t="s">
        <v>20</v>
      </c>
      <c r="C3585">
        <v>25.3</v>
      </c>
      <c r="D3585">
        <v>117</v>
      </c>
      <c r="E3585">
        <v>78</v>
      </c>
      <c r="F3585">
        <v>195</v>
      </c>
      <c r="G3585">
        <v>141.19999999999999</v>
      </c>
      <c r="H3585">
        <v>80</v>
      </c>
      <c r="I3585">
        <v>1</v>
      </c>
      <c r="J3585" t="s">
        <v>16</v>
      </c>
      <c r="K3585" t="s">
        <v>17</v>
      </c>
      <c r="L3585" t="s">
        <v>18</v>
      </c>
      <c r="M3585">
        <v>7.5</v>
      </c>
      <c r="N3585">
        <v>13714.72</v>
      </c>
      <c r="O3585" t="s">
        <v>23</v>
      </c>
      <c r="P3585" t="str">
        <f t="shared" ref="P3585" si="1886">IF(A3585&lt;30,"18-29",IF(A3585&lt;45,"30-44",IF(A3585&lt;60,"45-59",IF(A3585&lt;75,"60-74","75+"))))</f>
        <v>60-74</v>
      </c>
      <c r="Q3585" t="str">
        <f>IF(PatientData[[#This Row],[bmi]]&lt;18.5,"Underweight",
IF(PatientData[[#This Row],[bmi]]&lt;25,"Normal",
IF(PatientData[[#This Row],[bmi]]&lt;30,"Overweight","Obese")))</f>
        <v>Overweight</v>
      </c>
      <c r="R3585" t="str">
        <f t="shared" si="1858"/>
        <v>Normal BP</v>
      </c>
      <c r="S3585" t="str">
        <f t="shared" si="1859"/>
        <v>Normal Cost</v>
      </c>
    </row>
    <row r="3586" spans="1:19" x14ac:dyDescent="0.3">
      <c r="A3586">
        <v>74</v>
      </c>
      <c r="B3586" t="s">
        <v>15</v>
      </c>
      <c r="C3586">
        <v>23.6</v>
      </c>
      <c r="D3586">
        <v>123</v>
      </c>
      <c r="E3586">
        <v>72</v>
      </c>
      <c r="F3586">
        <v>163.19999999999999</v>
      </c>
      <c r="G3586">
        <v>156.69999999999999</v>
      </c>
      <c r="H3586">
        <v>86</v>
      </c>
      <c r="I3586">
        <v>1</v>
      </c>
      <c r="J3586" t="s">
        <v>16</v>
      </c>
      <c r="K3586" t="s">
        <v>17</v>
      </c>
      <c r="L3586" t="s">
        <v>18</v>
      </c>
      <c r="M3586">
        <v>5.3</v>
      </c>
      <c r="N3586">
        <v>11381.28</v>
      </c>
      <c r="O3586" t="s">
        <v>19</v>
      </c>
      <c r="P3586" t="str">
        <f t="shared" ref="P3586:P3588" si="1887">IF(A3583&lt;30,"18-29",IF(A3583&lt;45,"30-44",IF(A3583&lt;60,"45-59",IF(A3583&lt;75,"60-74","75+"))))</f>
        <v>60-74</v>
      </c>
      <c r="Q3586" t="str">
        <f>IF(PatientData[[#This Row],[bmi]]&lt;18.5,"Underweight",
IF(PatientData[[#This Row],[bmi]]&lt;25,"Normal",
IF(PatientData[[#This Row],[bmi]]&lt;30,"Overweight","Obese")))</f>
        <v>Normal</v>
      </c>
      <c r="R3586" t="str">
        <f t="shared" si="1858"/>
        <v>High BP</v>
      </c>
      <c r="S3586" t="str">
        <f t="shared" si="1859"/>
        <v>Normal Cost</v>
      </c>
    </row>
    <row r="3587" spans="1:19" x14ac:dyDescent="0.3">
      <c r="A3587">
        <v>69</v>
      </c>
      <c r="B3587" t="s">
        <v>15</v>
      </c>
      <c r="C3587">
        <v>28.3</v>
      </c>
      <c r="D3587">
        <v>221</v>
      </c>
      <c r="E3587">
        <v>125</v>
      </c>
      <c r="F3587">
        <v>217.3</v>
      </c>
      <c r="G3587">
        <v>90.6</v>
      </c>
      <c r="H3587">
        <v>83</v>
      </c>
      <c r="I3587">
        <v>0</v>
      </c>
      <c r="J3587" t="s">
        <v>16</v>
      </c>
      <c r="K3587" t="s">
        <v>21</v>
      </c>
      <c r="L3587" t="s">
        <v>18</v>
      </c>
      <c r="M3587">
        <v>10.199999999999999</v>
      </c>
      <c r="N3587">
        <v>18639.95</v>
      </c>
      <c r="O3587" t="s">
        <v>19</v>
      </c>
      <c r="P3587" t="str">
        <f t="shared" si="1887"/>
        <v>75+</v>
      </c>
      <c r="Q3587" t="str">
        <f>IF(PatientData[[#This Row],[bmi]]&lt;18.5,"Underweight",
IF(PatientData[[#This Row],[bmi]]&lt;25,"Normal",
IF(PatientData[[#This Row],[bmi]]&lt;30,"Overweight","Obese")))</f>
        <v>Overweight</v>
      </c>
      <c r="R3587" t="str">
        <f t="shared" ref="R3587:R3650" si="1888">IF(AND(D3587&lt;120,E3587&lt;80),"Normal BP","High BP")</f>
        <v>High BP</v>
      </c>
      <c r="S3587" t="str">
        <f t="shared" ref="S3587:S3650" si="1889">IF(N3587&gt;15000,"High Cost","Normal Cost")</f>
        <v>High Cost</v>
      </c>
    </row>
    <row r="3588" spans="1:19" x14ac:dyDescent="0.3">
      <c r="A3588">
        <v>81</v>
      </c>
      <c r="B3588" t="s">
        <v>15</v>
      </c>
      <c r="C3588">
        <v>21.9</v>
      </c>
      <c r="D3588">
        <v>126</v>
      </c>
      <c r="E3588">
        <v>76</v>
      </c>
      <c r="F3588">
        <v>214.1</v>
      </c>
      <c r="G3588">
        <v>89.8</v>
      </c>
      <c r="H3588">
        <v>75</v>
      </c>
      <c r="I3588">
        <v>1</v>
      </c>
      <c r="J3588" t="s">
        <v>27</v>
      </c>
      <c r="K3588" t="s">
        <v>26</v>
      </c>
      <c r="L3588" t="s">
        <v>25</v>
      </c>
      <c r="M3588">
        <v>9.5</v>
      </c>
      <c r="N3588">
        <v>16161.68</v>
      </c>
      <c r="O3588" t="s">
        <v>23</v>
      </c>
      <c r="P3588" t="str">
        <f t="shared" si="1887"/>
        <v>60-74</v>
      </c>
      <c r="Q3588" t="str">
        <f>IF(PatientData[[#This Row],[bmi]]&lt;18.5,"Underweight",
IF(PatientData[[#This Row],[bmi]]&lt;25,"Normal",
IF(PatientData[[#This Row],[bmi]]&lt;30,"Overweight","Obese")))</f>
        <v>Normal</v>
      </c>
      <c r="R3588" t="str">
        <f t="shared" si="1888"/>
        <v>High BP</v>
      </c>
      <c r="S3588" t="str">
        <f t="shared" si="1889"/>
        <v>High Cost</v>
      </c>
    </row>
    <row r="3589" spans="1:19" x14ac:dyDescent="0.3">
      <c r="A3589">
        <v>38</v>
      </c>
      <c r="B3589" t="s">
        <v>20</v>
      </c>
      <c r="C3589">
        <v>25.3</v>
      </c>
      <c r="D3589">
        <v>114</v>
      </c>
      <c r="E3589">
        <v>67</v>
      </c>
      <c r="F3589">
        <v>206.4</v>
      </c>
      <c r="G3589">
        <v>158.80000000000001</v>
      </c>
      <c r="H3589">
        <v>82</v>
      </c>
      <c r="I3589">
        <v>2</v>
      </c>
      <c r="J3589" t="s">
        <v>16</v>
      </c>
      <c r="K3589" t="s">
        <v>28</v>
      </c>
      <c r="L3589" t="s">
        <v>18</v>
      </c>
      <c r="M3589">
        <v>7.4</v>
      </c>
      <c r="N3589">
        <v>16753.72</v>
      </c>
      <c r="O3589" t="s">
        <v>19</v>
      </c>
      <c r="P3589" t="str">
        <f t="shared" ref="P3589" si="1890">IF(A3589&lt;30,"18-29",IF(A3589&lt;45,"30-44",IF(A3589&lt;60,"45-59",IF(A3589&lt;75,"60-74","75+"))))</f>
        <v>30-44</v>
      </c>
      <c r="Q3589" t="str">
        <f>IF(PatientData[[#This Row],[bmi]]&lt;18.5,"Underweight",
IF(PatientData[[#This Row],[bmi]]&lt;25,"Normal",
IF(PatientData[[#This Row],[bmi]]&lt;30,"Overweight","Obese")))</f>
        <v>Overweight</v>
      </c>
      <c r="R3589" t="str">
        <f t="shared" si="1888"/>
        <v>Normal BP</v>
      </c>
      <c r="S3589" t="str">
        <f t="shared" si="1889"/>
        <v>High Cost</v>
      </c>
    </row>
    <row r="3590" spans="1:19" x14ac:dyDescent="0.3">
      <c r="A3590">
        <v>47</v>
      </c>
      <c r="B3590" t="s">
        <v>15</v>
      </c>
      <c r="C3590">
        <v>28.7</v>
      </c>
      <c r="D3590">
        <v>113</v>
      </c>
      <c r="E3590">
        <v>69</v>
      </c>
      <c r="F3590">
        <v>213.5</v>
      </c>
      <c r="G3590">
        <v>123.7</v>
      </c>
      <c r="H3590">
        <v>76</v>
      </c>
      <c r="I3590">
        <v>1</v>
      </c>
      <c r="J3590" t="s">
        <v>16</v>
      </c>
      <c r="K3590" t="s">
        <v>28</v>
      </c>
      <c r="L3590" t="s">
        <v>18</v>
      </c>
      <c r="M3590">
        <v>7.3</v>
      </c>
      <c r="N3590">
        <v>17525.87</v>
      </c>
      <c r="O3590" t="s">
        <v>19</v>
      </c>
      <c r="P3590" t="str">
        <f t="shared" ref="P3590:P3591" si="1891">IF(A3587&lt;30,"18-29",IF(A3587&lt;45,"30-44",IF(A3587&lt;60,"45-59",IF(A3587&lt;75,"60-74","75+"))))</f>
        <v>60-74</v>
      </c>
      <c r="Q3590" t="str">
        <f>IF(PatientData[[#This Row],[bmi]]&lt;18.5,"Underweight",
IF(PatientData[[#This Row],[bmi]]&lt;25,"Normal",
IF(PatientData[[#This Row],[bmi]]&lt;30,"Overweight","Obese")))</f>
        <v>Overweight</v>
      </c>
      <c r="R3590" t="str">
        <f t="shared" si="1888"/>
        <v>Normal BP</v>
      </c>
      <c r="S3590" t="str">
        <f t="shared" si="1889"/>
        <v>High Cost</v>
      </c>
    </row>
    <row r="3591" spans="1:19" x14ac:dyDescent="0.3">
      <c r="A3591">
        <v>62</v>
      </c>
      <c r="B3591" t="s">
        <v>15</v>
      </c>
      <c r="C3591">
        <v>18</v>
      </c>
      <c r="D3591">
        <v>103</v>
      </c>
      <c r="E3591">
        <v>62</v>
      </c>
      <c r="F3591">
        <v>205.9</v>
      </c>
      <c r="G3591">
        <v>111.1</v>
      </c>
      <c r="H3591">
        <v>102</v>
      </c>
      <c r="I3591">
        <v>0</v>
      </c>
      <c r="J3591" t="s">
        <v>16</v>
      </c>
      <c r="K3591" t="s">
        <v>21</v>
      </c>
      <c r="L3591" t="s">
        <v>25</v>
      </c>
      <c r="M3591">
        <v>9.1</v>
      </c>
      <c r="N3591">
        <v>17187.939999999999</v>
      </c>
      <c r="O3591" t="s">
        <v>19</v>
      </c>
      <c r="P3591" t="str">
        <f t="shared" si="1891"/>
        <v>75+</v>
      </c>
      <c r="Q3591" t="str">
        <f>IF(PatientData[[#This Row],[bmi]]&lt;18.5,"Underweight",
IF(PatientData[[#This Row],[bmi]]&lt;25,"Normal",
IF(PatientData[[#This Row],[bmi]]&lt;30,"Overweight","Obese")))</f>
        <v>Underweight</v>
      </c>
      <c r="R3591" t="str">
        <f t="shared" si="1888"/>
        <v>Normal BP</v>
      </c>
      <c r="S3591" t="str">
        <f t="shared" si="1889"/>
        <v>High Cost</v>
      </c>
    </row>
    <row r="3592" spans="1:19" x14ac:dyDescent="0.3">
      <c r="A3592">
        <v>51</v>
      </c>
      <c r="B3592" t="s">
        <v>20</v>
      </c>
      <c r="C3592">
        <v>25.3</v>
      </c>
      <c r="D3592">
        <v>126</v>
      </c>
      <c r="E3592">
        <v>70</v>
      </c>
      <c r="F3592">
        <v>214.3</v>
      </c>
      <c r="G3592">
        <v>121.1</v>
      </c>
      <c r="H3592">
        <v>85</v>
      </c>
      <c r="I3592">
        <v>0</v>
      </c>
      <c r="J3592" t="s">
        <v>24</v>
      </c>
      <c r="K3592" t="s">
        <v>17</v>
      </c>
      <c r="L3592" t="s">
        <v>25</v>
      </c>
      <c r="M3592">
        <v>4.5</v>
      </c>
      <c r="N3592">
        <v>8043.6</v>
      </c>
      <c r="O3592" t="s">
        <v>19</v>
      </c>
      <c r="P3592" t="str">
        <f t="shared" ref="P3592" si="1892">IF(A3592&lt;30,"18-29",IF(A3592&lt;45,"30-44",IF(A3592&lt;60,"45-59",IF(A3592&lt;75,"60-74","75+"))))</f>
        <v>45-59</v>
      </c>
      <c r="Q3592" t="str">
        <f>IF(PatientData[[#This Row],[bmi]]&lt;18.5,"Underweight",
IF(PatientData[[#This Row],[bmi]]&lt;25,"Normal",
IF(PatientData[[#This Row],[bmi]]&lt;30,"Overweight","Obese")))</f>
        <v>Overweight</v>
      </c>
      <c r="R3592" t="str">
        <f t="shared" si="1888"/>
        <v>High BP</v>
      </c>
      <c r="S3592" t="str">
        <f t="shared" si="1889"/>
        <v>Normal Cost</v>
      </c>
    </row>
    <row r="3593" spans="1:19" x14ac:dyDescent="0.3">
      <c r="A3593">
        <v>82</v>
      </c>
      <c r="B3593" t="s">
        <v>15</v>
      </c>
      <c r="C3593">
        <v>32.200000000000003</v>
      </c>
      <c r="D3593">
        <v>118</v>
      </c>
      <c r="E3593">
        <v>76</v>
      </c>
      <c r="F3593">
        <v>286.7</v>
      </c>
      <c r="G3593">
        <v>138</v>
      </c>
      <c r="H3593">
        <v>80</v>
      </c>
      <c r="I3593">
        <v>1</v>
      </c>
      <c r="J3593" t="s">
        <v>24</v>
      </c>
      <c r="K3593" t="s">
        <v>17</v>
      </c>
      <c r="L3593" t="s">
        <v>18</v>
      </c>
      <c r="M3593">
        <v>3.7</v>
      </c>
      <c r="N3593">
        <v>6930.13</v>
      </c>
      <c r="O3593" t="s">
        <v>19</v>
      </c>
      <c r="P3593" t="str">
        <f t="shared" ref="P3593" si="1893">IF(A3590&lt;30,"18-29",IF(A3590&lt;45,"30-44",IF(A3590&lt;60,"45-59",IF(A3590&lt;75,"60-74","75+"))))</f>
        <v>45-59</v>
      </c>
      <c r="Q3593" t="str">
        <f>IF(PatientData[[#This Row],[bmi]]&lt;18.5,"Underweight",
IF(PatientData[[#This Row],[bmi]]&lt;25,"Normal",
IF(PatientData[[#This Row],[bmi]]&lt;30,"Overweight","Obese")))</f>
        <v>Obese</v>
      </c>
      <c r="R3593" t="str">
        <f t="shared" si="1888"/>
        <v>Normal BP</v>
      </c>
      <c r="S3593" t="str">
        <f t="shared" si="1889"/>
        <v>Normal Cost</v>
      </c>
    </row>
    <row r="3594" spans="1:19" x14ac:dyDescent="0.3">
      <c r="A3594">
        <v>54</v>
      </c>
      <c r="B3594" t="s">
        <v>20</v>
      </c>
      <c r="C3594">
        <v>25.3</v>
      </c>
      <c r="D3594">
        <v>118</v>
      </c>
      <c r="E3594">
        <v>72</v>
      </c>
      <c r="F3594">
        <v>236.8</v>
      </c>
      <c r="G3594">
        <v>117.7</v>
      </c>
      <c r="H3594">
        <v>91</v>
      </c>
      <c r="I3594">
        <v>1</v>
      </c>
      <c r="J3594" t="s">
        <v>24</v>
      </c>
      <c r="K3594" t="s">
        <v>17</v>
      </c>
      <c r="L3594" t="s">
        <v>25</v>
      </c>
      <c r="M3594">
        <v>4.2</v>
      </c>
      <c r="N3594">
        <v>7574.18</v>
      </c>
      <c r="O3594" t="s">
        <v>19</v>
      </c>
      <c r="P3594" t="str">
        <f t="shared" ref="P3594:P3595" si="1894">IF(A3594&lt;30,"18-29",IF(A3594&lt;45,"30-44",IF(A3594&lt;60,"45-59",IF(A3594&lt;75,"60-74","75+"))))</f>
        <v>45-59</v>
      </c>
      <c r="Q3594" t="str">
        <f>IF(PatientData[[#This Row],[bmi]]&lt;18.5,"Underweight",
IF(PatientData[[#This Row],[bmi]]&lt;25,"Normal",
IF(PatientData[[#This Row],[bmi]]&lt;30,"Overweight","Obese")))</f>
        <v>Overweight</v>
      </c>
      <c r="R3594" t="str">
        <f t="shared" si="1888"/>
        <v>Normal BP</v>
      </c>
      <c r="S3594" t="str">
        <f t="shared" si="1889"/>
        <v>Normal Cost</v>
      </c>
    </row>
    <row r="3595" spans="1:19" x14ac:dyDescent="0.3">
      <c r="A3595">
        <v>71</v>
      </c>
      <c r="B3595" t="s">
        <v>20</v>
      </c>
      <c r="C3595">
        <v>25.3</v>
      </c>
      <c r="D3595">
        <v>112</v>
      </c>
      <c r="E3595">
        <v>76</v>
      </c>
      <c r="F3595">
        <v>231.1</v>
      </c>
      <c r="G3595">
        <v>147.80000000000001</v>
      </c>
      <c r="H3595">
        <v>76</v>
      </c>
      <c r="I3595">
        <v>2</v>
      </c>
      <c r="J3595" t="s">
        <v>24</v>
      </c>
      <c r="K3595" t="s">
        <v>17</v>
      </c>
      <c r="L3595" t="s">
        <v>25</v>
      </c>
      <c r="M3595">
        <v>6.4</v>
      </c>
      <c r="N3595">
        <v>12923.58</v>
      </c>
      <c r="O3595" t="s">
        <v>19</v>
      </c>
      <c r="P3595" t="str">
        <f t="shared" si="1894"/>
        <v>60-74</v>
      </c>
      <c r="Q3595" t="str">
        <f>IF(PatientData[[#This Row],[bmi]]&lt;18.5,"Underweight",
IF(PatientData[[#This Row],[bmi]]&lt;25,"Normal",
IF(PatientData[[#This Row],[bmi]]&lt;30,"Overweight","Obese")))</f>
        <v>Overweight</v>
      </c>
      <c r="R3595" t="str">
        <f t="shared" si="1888"/>
        <v>Normal BP</v>
      </c>
      <c r="S3595" t="str">
        <f t="shared" si="1889"/>
        <v>Normal Cost</v>
      </c>
    </row>
    <row r="3596" spans="1:19" x14ac:dyDescent="0.3">
      <c r="A3596">
        <v>80</v>
      </c>
      <c r="B3596" t="s">
        <v>15</v>
      </c>
      <c r="C3596">
        <v>13.6</v>
      </c>
      <c r="D3596">
        <v>117</v>
      </c>
      <c r="E3596">
        <v>68</v>
      </c>
      <c r="F3596">
        <v>232.6</v>
      </c>
      <c r="G3596">
        <v>121.1</v>
      </c>
      <c r="H3596">
        <v>76</v>
      </c>
      <c r="I3596">
        <v>0</v>
      </c>
      <c r="J3596" t="s">
        <v>24</v>
      </c>
      <c r="K3596" t="s">
        <v>26</v>
      </c>
      <c r="L3596" t="s">
        <v>25</v>
      </c>
      <c r="M3596">
        <v>7.2</v>
      </c>
      <c r="N3596">
        <v>13253.89</v>
      </c>
      <c r="O3596" t="s">
        <v>19</v>
      </c>
      <c r="P3596" t="str">
        <f t="shared" ref="P3596" si="1895">IF(A3593&lt;30,"18-29",IF(A3593&lt;45,"30-44",IF(A3593&lt;60,"45-59",IF(A3593&lt;75,"60-74","75+"))))</f>
        <v>75+</v>
      </c>
      <c r="Q3596" t="str">
        <f>IF(PatientData[[#This Row],[bmi]]&lt;18.5,"Underweight",
IF(PatientData[[#This Row],[bmi]]&lt;25,"Normal",
IF(PatientData[[#This Row],[bmi]]&lt;30,"Overweight","Obese")))</f>
        <v>Underweight</v>
      </c>
      <c r="R3596" t="str">
        <f t="shared" si="1888"/>
        <v>Normal BP</v>
      </c>
      <c r="S3596" t="str">
        <f t="shared" si="1889"/>
        <v>Normal Cost</v>
      </c>
    </row>
    <row r="3597" spans="1:19" x14ac:dyDescent="0.3">
      <c r="A3597">
        <v>71</v>
      </c>
      <c r="B3597" t="s">
        <v>20</v>
      </c>
      <c r="C3597">
        <v>25.3</v>
      </c>
      <c r="D3597">
        <v>129</v>
      </c>
      <c r="E3597">
        <v>73</v>
      </c>
      <c r="F3597">
        <v>208.5</v>
      </c>
      <c r="G3597">
        <v>186.7</v>
      </c>
      <c r="H3597">
        <v>82</v>
      </c>
      <c r="I3597">
        <v>1</v>
      </c>
      <c r="J3597" t="s">
        <v>16</v>
      </c>
      <c r="K3597" t="s">
        <v>17</v>
      </c>
      <c r="L3597" t="s">
        <v>22</v>
      </c>
      <c r="M3597">
        <v>6.8</v>
      </c>
      <c r="N3597">
        <v>12672.05</v>
      </c>
      <c r="O3597" t="s">
        <v>19</v>
      </c>
      <c r="P3597" t="str">
        <f t="shared" ref="P3597" si="1896">IF(A3597&lt;30,"18-29",IF(A3597&lt;45,"30-44",IF(A3597&lt;60,"45-59",IF(A3597&lt;75,"60-74","75+"))))</f>
        <v>60-74</v>
      </c>
      <c r="Q3597" t="str">
        <f>IF(PatientData[[#This Row],[bmi]]&lt;18.5,"Underweight",
IF(PatientData[[#This Row],[bmi]]&lt;25,"Normal",
IF(PatientData[[#This Row],[bmi]]&lt;30,"Overweight","Obese")))</f>
        <v>Overweight</v>
      </c>
      <c r="R3597" t="str">
        <f t="shared" si="1888"/>
        <v>High BP</v>
      </c>
      <c r="S3597" t="str">
        <f t="shared" si="1889"/>
        <v>Normal Cost</v>
      </c>
    </row>
    <row r="3598" spans="1:19" x14ac:dyDescent="0.3">
      <c r="A3598">
        <v>95</v>
      </c>
      <c r="B3598" t="s">
        <v>15</v>
      </c>
      <c r="C3598">
        <v>37.9</v>
      </c>
      <c r="D3598">
        <v>146</v>
      </c>
      <c r="E3598">
        <v>88</v>
      </c>
      <c r="F3598">
        <v>300</v>
      </c>
      <c r="G3598">
        <v>100.3</v>
      </c>
      <c r="H3598">
        <v>80</v>
      </c>
      <c r="I3598">
        <v>1</v>
      </c>
      <c r="J3598" t="s">
        <v>24</v>
      </c>
      <c r="K3598" t="s">
        <v>21</v>
      </c>
      <c r="L3598" t="s">
        <v>18</v>
      </c>
      <c r="M3598">
        <v>12.9</v>
      </c>
      <c r="N3598">
        <v>21420.98</v>
      </c>
      <c r="O3598" t="s">
        <v>19</v>
      </c>
      <c r="P3598" t="str">
        <f t="shared" ref="P3598" si="1897">IF(A3595&lt;30,"18-29",IF(A3595&lt;45,"30-44",IF(A3595&lt;60,"45-59",IF(A3595&lt;75,"60-74","75+"))))</f>
        <v>60-74</v>
      </c>
      <c r="Q3598" t="str">
        <f>IF(PatientData[[#This Row],[bmi]]&lt;18.5,"Underweight",
IF(PatientData[[#This Row],[bmi]]&lt;25,"Normal",
IF(PatientData[[#This Row],[bmi]]&lt;30,"Overweight","Obese")))</f>
        <v>Obese</v>
      </c>
      <c r="R3598" t="str">
        <f t="shared" si="1888"/>
        <v>High BP</v>
      </c>
      <c r="S3598" t="str">
        <f t="shared" si="1889"/>
        <v>High Cost</v>
      </c>
    </row>
    <row r="3599" spans="1:19" x14ac:dyDescent="0.3">
      <c r="A3599">
        <v>52</v>
      </c>
      <c r="B3599" t="s">
        <v>20</v>
      </c>
      <c r="C3599">
        <v>25.3</v>
      </c>
      <c r="D3599">
        <v>123</v>
      </c>
      <c r="E3599">
        <v>77</v>
      </c>
      <c r="F3599">
        <v>219.2</v>
      </c>
      <c r="G3599">
        <v>115</v>
      </c>
      <c r="H3599">
        <v>83</v>
      </c>
      <c r="I3599">
        <v>1</v>
      </c>
      <c r="J3599" t="s">
        <v>16</v>
      </c>
      <c r="K3599" t="s">
        <v>17</v>
      </c>
      <c r="L3599" t="s">
        <v>25</v>
      </c>
      <c r="M3599">
        <v>11.3</v>
      </c>
      <c r="N3599">
        <v>16492.810000000001</v>
      </c>
      <c r="O3599" t="s">
        <v>19</v>
      </c>
      <c r="P3599" t="str">
        <f t="shared" ref="P3599" si="1898">IF(A3599&lt;30,"18-29",IF(A3599&lt;45,"30-44",IF(A3599&lt;60,"45-59",IF(A3599&lt;75,"60-74","75+"))))</f>
        <v>45-59</v>
      </c>
      <c r="Q3599" t="str">
        <f>IF(PatientData[[#This Row],[bmi]]&lt;18.5,"Underweight",
IF(PatientData[[#This Row],[bmi]]&lt;25,"Normal",
IF(PatientData[[#This Row],[bmi]]&lt;30,"Overweight","Obese")))</f>
        <v>Overweight</v>
      </c>
      <c r="R3599" t="str">
        <f t="shared" si="1888"/>
        <v>High BP</v>
      </c>
      <c r="S3599" t="str">
        <f t="shared" si="1889"/>
        <v>High Cost</v>
      </c>
    </row>
    <row r="3600" spans="1:19" x14ac:dyDescent="0.3">
      <c r="A3600">
        <v>57</v>
      </c>
      <c r="B3600" t="s">
        <v>15</v>
      </c>
      <c r="C3600">
        <v>27.2</v>
      </c>
      <c r="D3600">
        <v>125</v>
      </c>
      <c r="E3600">
        <v>70</v>
      </c>
      <c r="F3600">
        <v>228.1</v>
      </c>
      <c r="G3600">
        <v>106</v>
      </c>
      <c r="H3600">
        <v>78</v>
      </c>
      <c r="I3600">
        <v>3</v>
      </c>
      <c r="J3600" t="s">
        <v>16</v>
      </c>
      <c r="K3600" t="s">
        <v>21</v>
      </c>
      <c r="L3600" t="s">
        <v>18</v>
      </c>
      <c r="M3600">
        <v>8.1</v>
      </c>
      <c r="N3600">
        <v>18729.36</v>
      </c>
      <c r="O3600" t="s">
        <v>19</v>
      </c>
      <c r="P3600" t="str">
        <f t="shared" ref="P3600" si="1899">IF(A3597&lt;30,"18-29",IF(A3597&lt;45,"30-44",IF(A3597&lt;60,"45-59",IF(A3597&lt;75,"60-74","75+"))))</f>
        <v>60-74</v>
      </c>
      <c r="Q3600" t="str">
        <f>IF(PatientData[[#This Row],[bmi]]&lt;18.5,"Underweight",
IF(PatientData[[#This Row],[bmi]]&lt;25,"Normal",
IF(PatientData[[#This Row],[bmi]]&lt;30,"Overweight","Obese")))</f>
        <v>Overweight</v>
      </c>
      <c r="R3600" t="str">
        <f t="shared" si="1888"/>
        <v>High BP</v>
      </c>
      <c r="S3600" t="str">
        <f t="shared" si="1889"/>
        <v>High Cost</v>
      </c>
    </row>
    <row r="3601" spans="1:19" x14ac:dyDescent="0.3">
      <c r="A3601">
        <v>65</v>
      </c>
      <c r="B3601" t="s">
        <v>20</v>
      </c>
      <c r="C3601">
        <v>25.4</v>
      </c>
      <c r="D3601">
        <v>122</v>
      </c>
      <c r="E3601">
        <v>78</v>
      </c>
      <c r="F3601">
        <v>200.4</v>
      </c>
      <c r="G3601">
        <v>127</v>
      </c>
      <c r="H3601">
        <v>65</v>
      </c>
      <c r="I3601">
        <v>1</v>
      </c>
      <c r="J3601" t="s">
        <v>27</v>
      </c>
      <c r="K3601" t="s">
        <v>17</v>
      </c>
      <c r="L3601" t="s">
        <v>25</v>
      </c>
      <c r="M3601">
        <v>15</v>
      </c>
      <c r="N3601">
        <v>26357.94</v>
      </c>
      <c r="O3601" t="s">
        <v>19</v>
      </c>
      <c r="P3601" t="str">
        <f t="shared" ref="P3601" si="1900">IF(A3601&lt;30,"18-29",IF(A3601&lt;45,"30-44",IF(A3601&lt;60,"45-59",IF(A3601&lt;75,"60-74","75+"))))</f>
        <v>60-74</v>
      </c>
      <c r="Q3601" t="str">
        <f>IF(PatientData[[#This Row],[bmi]]&lt;18.5,"Underweight",
IF(PatientData[[#This Row],[bmi]]&lt;25,"Normal",
IF(PatientData[[#This Row],[bmi]]&lt;30,"Overweight","Obese")))</f>
        <v>Overweight</v>
      </c>
      <c r="R3601" t="str">
        <f t="shared" si="1888"/>
        <v>High BP</v>
      </c>
      <c r="S3601" t="str">
        <f t="shared" si="1889"/>
        <v>High Cost</v>
      </c>
    </row>
    <row r="3602" spans="1:19" x14ac:dyDescent="0.3">
      <c r="A3602">
        <v>46</v>
      </c>
      <c r="B3602" t="s">
        <v>15</v>
      </c>
      <c r="C3602">
        <v>29</v>
      </c>
      <c r="D3602">
        <v>102</v>
      </c>
      <c r="E3602">
        <v>63</v>
      </c>
      <c r="F3602">
        <v>207.3</v>
      </c>
      <c r="G3602">
        <v>105.5</v>
      </c>
      <c r="H3602">
        <v>109</v>
      </c>
      <c r="I3602">
        <v>1</v>
      </c>
      <c r="J3602" t="s">
        <v>16</v>
      </c>
      <c r="K3602" t="s">
        <v>26</v>
      </c>
      <c r="L3602" t="s">
        <v>22</v>
      </c>
      <c r="M3602">
        <v>12.8</v>
      </c>
      <c r="N3602">
        <v>22516.959999999999</v>
      </c>
      <c r="O3602" t="s">
        <v>19</v>
      </c>
      <c r="P3602" t="str">
        <f t="shared" ref="P3602" si="1901">IF(A3599&lt;30,"18-29",IF(A3599&lt;45,"30-44",IF(A3599&lt;60,"45-59",IF(A3599&lt;75,"60-74","75+"))))</f>
        <v>45-59</v>
      </c>
      <c r="Q3602" t="str">
        <f>IF(PatientData[[#This Row],[bmi]]&lt;18.5,"Underweight",
IF(PatientData[[#This Row],[bmi]]&lt;25,"Normal",
IF(PatientData[[#This Row],[bmi]]&lt;30,"Overweight","Obese")))</f>
        <v>Overweight</v>
      </c>
      <c r="R3602" t="str">
        <f t="shared" si="1888"/>
        <v>Normal BP</v>
      </c>
      <c r="S3602" t="str">
        <f t="shared" si="1889"/>
        <v>High Cost</v>
      </c>
    </row>
    <row r="3603" spans="1:19" x14ac:dyDescent="0.3">
      <c r="A3603">
        <v>39</v>
      </c>
      <c r="B3603" t="s">
        <v>20</v>
      </c>
      <c r="C3603">
        <v>25.4</v>
      </c>
      <c r="D3603">
        <v>146</v>
      </c>
      <c r="E3603">
        <v>89</v>
      </c>
      <c r="F3603">
        <v>204.4</v>
      </c>
      <c r="G3603">
        <v>113.1</v>
      </c>
      <c r="H3603">
        <v>77</v>
      </c>
      <c r="I3603">
        <v>0</v>
      </c>
      <c r="J3603" t="s">
        <v>16</v>
      </c>
      <c r="K3603" t="s">
        <v>17</v>
      </c>
      <c r="L3603" t="s">
        <v>25</v>
      </c>
      <c r="M3603">
        <v>4.8</v>
      </c>
      <c r="N3603">
        <v>9907.8799999999992</v>
      </c>
      <c r="O3603" t="s">
        <v>19</v>
      </c>
      <c r="P3603" t="str">
        <f t="shared" ref="P3603" si="1902">IF(A3603&lt;30,"18-29",IF(A3603&lt;45,"30-44",IF(A3603&lt;60,"45-59",IF(A3603&lt;75,"60-74","75+"))))</f>
        <v>30-44</v>
      </c>
      <c r="Q3603" t="str">
        <f>IF(PatientData[[#This Row],[bmi]]&lt;18.5,"Underweight",
IF(PatientData[[#This Row],[bmi]]&lt;25,"Normal",
IF(PatientData[[#This Row],[bmi]]&lt;30,"Overweight","Obese")))</f>
        <v>Overweight</v>
      </c>
      <c r="R3603" t="str">
        <f t="shared" si="1888"/>
        <v>High BP</v>
      </c>
      <c r="S3603" t="str">
        <f t="shared" si="1889"/>
        <v>Normal Cost</v>
      </c>
    </row>
    <row r="3604" spans="1:19" x14ac:dyDescent="0.3">
      <c r="A3604">
        <v>47</v>
      </c>
      <c r="B3604" t="s">
        <v>15</v>
      </c>
      <c r="C3604">
        <v>31.3</v>
      </c>
      <c r="D3604">
        <v>134</v>
      </c>
      <c r="E3604">
        <v>79</v>
      </c>
      <c r="F3604">
        <v>255.5</v>
      </c>
      <c r="G3604">
        <v>131</v>
      </c>
      <c r="H3604">
        <v>89</v>
      </c>
      <c r="I3604">
        <v>2</v>
      </c>
      <c r="J3604" t="s">
        <v>24</v>
      </c>
      <c r="K3604" t="s">
        <v>21</v>
      </c>
      <c r="L3604" t="s">
        <v>22</v>
      </c>
      <c r="M3604">
        <v>8.1</v>
      </c>
      <c r="N3604">
        <v>17661.63</v>
      </c>
      <c r="O3604" t="s">
        <v>19</v>
      </c>
      <c r="P3604" t="str">
        <f t="shared" ref="P3604:P3607" si="1903">IF(A3601&lt;30,"18-29",IF(A3601&lt;45,"30-44",IF(A3601&lt;60,"45-59",IF(A3601&lt;75,"60-74","75+"))))</f>
        <v>60-74</v>
      </c>
      <c r="Q3604" t="str">
        <f>IF(PatientData[[#This Row],[bmi]]&lt;18.5,"Underweight",
IF(PatientData[[#This Row],[bmi]]&lt;25,"Normal",
IF(PatientData[[#This Row],[bmi]]&lt;30,"Overweight","Obese")))</f>
        <v>Obese</v>
      </c>
      <c r="R3604" t="str">
        <f t="shared" si="1888"/>
        <v>High BP</v>
      </c>
      <c r="S3604" t="str">
        <f t="shared" si="1889"/>
        <v>High Cost</v>
      </c>
    </row>
    <row r="3605" spans="1:19" x14ac:dyDescent="0.3">
      <c r="A3605">
        <v>74</v>
      </c>
      <c r="B3605" t="s">
        <v>15</v>
      </c>
      <c r="C3605">
        <v>29.8</v>
      </c>
      <c r="D3605">
        <v>128</v>
      </c>
      <c r="E3605">
        <v>72</v>
      </c>
      <c r="F3605">
        <v>233.1</v>
      </c>
      <c r="G3605">
        <v>91.6</v>
      </c>
      <c r="H3605">
        <v>73</v>
      </c>
      <c r="I3605">
        <v>3</v>
      </c>
      <c r="J3605" t="s">
        <v>24</v>
      </c>
      <c r="K3605" t="s">
        <v>28</v>
      </c>
      <c r="L3605" t="s">
        <v>25</v>
      </c>
      <c r="M3605">
        <v>4.2</v>
      </c>
      <c r="N3605">
        <v>11775.84</v>
      </c>
      <c r="O3605" t="s">
        <v>19</v>
      </c>
      <c r="P3605" t="str">
        <f t="shared" si="1903"/>
        <v>45-59</v>
      </c>
      <c r="Q3605" t="str">
        <f>IF(PatientData[[#This Row],[bmi]]&lt;18.5,"Underweight",
IF(PatientData[[#This Row],[bmi]]&lt;25,"Normal",
IF(PatientData[[#This Row],[bmi]]&lt;30,"Overweight","Obese")))</f>
        <v>Overweight</v>
      </c>
      <c r="R3605" t="str">
        <f t="shared" si="1888"/>
        <v>High BP</v>
      </c>
      <c r="S3605" t="str">
        <f t="shared" si="1889"/>
        <v>Normal Cost</v>
      </c>
    </row>
    <row r="3606" spans="1:19" x14ac:dyDescent="0.3">
      <c r="A3606">
        <v>37</v>
      </c>
      <c r="B3606" t="s">
        <v>15</v>
      </c>
      <c r="C3606">
        <v>36.1</v>
      </c>
      <c r="D3606">
        <v>122</v>
      </c>
      <c r="E3606">
        <v>71</v>
      </c>
      <c r="F3606">
        <v>241.6</v>
      </c>
      <c r="G3606">
        <v>129.9</v>
      </c>
      <c r="H3606">
        <v>88</v>
      </c>
      <c r="I3606">
        <v>0</v>
      </c>
      <c r="J3606" t="s">
        <v>16</v>
      </c>
      <c r="K3606" t="s">
        <v>21</v>
      </c>
      <c r="L3606" t="s">
        <v>25</v>
      </c>
      <c r="M3606">
        <v>6.5</v>
      </c>
      <c r="N3606">
        <v>11904.37</v>
      </c>
      <c r="O3606" t="s">
        <v>19</v>
      </c>
      <c r="P3606" t="str">
        <f t="shared" si="1903"/>
        <v>30-44</v>
      </c>
      <c r="Q3606" t="str">
        <f>IF(PatientData[[#This Row],[bmi]]&lt;18.5,"Underweight",
IF(PatientData[[#This Row],[bmi]]&lt;25,"Normal",
IF(PatientData[[#This Row],[bmi]]&lt;30,"Overweight","Obese")))</f>
        <v>Obese</v>
      </c>
      <c r="R3606" t="str">
        <f t="shared" si="1888"/>
        <v>High BP</v>
      </c>
      <c r="S3606" t="str">
        <f t="shared" si="1889"/>
        <v>Normal Cost</v>
      </c>
    </row>
    <row r="3607" spans="1:19" x14ac:dyDescent="0.3">
      <c r="A3607">
        <v>66</v>
      </c>
      <c r="B3607" t="s">
        <v>15</v>
      </c>
      <c r="C3607">
        <v>24.3</v>
      </c>
      <c r="D3607">
        <v>121</v>
      </c>
      <c r="E3607">
        <v>78</v>
      </c>
      <c r="F3607">
        <v>230.2</v>
      </c>
      <c r="G3607">
        <v>109.5</v>
      </c>
      <c r="H3607">
        <v>86</v>
      </c>
      <c r="I3607">
        <v>1</v>
      </c>
      <c r="J3607" t="s">
        <v>16</v>
      </c>
      <c r="K3607" t="s">
        <v>26</v>
      </c>
      <c r="L3607" t="s">
        <v>18</v>
      </c>
      <c r="M3607">
        <v>7.2</v>
      </c>
      <c r="N3607">
        <v>13262.66</v>
      </c>
      <c r="O3607" t="s">
        <v>19</v>
      </c>
      <c r="P3607" t="str">
        <f t="shared" si="1903"/>
        <v>45-59</v>
      </c>
      <c r="Q3607" t="str">
        <f>IF(PatientData[[#This Row],[bmi]]&lt;18.5,"Underweight",
IF(PatientData[[#This Row],[bmi]]&lt;25,"Normal",
IF(PatientData[[#This Row],[bmi]]&lt;30,"Overweight","Obese")))</f>
        <v>Normal</v>
      </c>
      <c r="R3607" t="str">
        <f t="shared" si="1888"/>
        <v>High BP</v>
      </c>
      <c r="S3607" t="str">
        <f t="shared" si="1889"/>
        <v>Normal Cost</v>
      </c>
    </row>
    <row r="3608" spans="1:19" x14ac:dyDescent="0.3">
      <c r="A3608">
        <v>71</v>
      </c>
      <c r="B3608" t="s">
        <v>20</v>
      </c>
      <c r="C3608">
        <v>25.4</v>
      </c>
      <c r="D3608">
        <v>127</v>
      </c>
      <c r="E3608">
        <v>76</v>
      </c>
      <c r="F3608">
        <v>207.4</v>
      </c>
      <c r="G3608">
        <v>103</v>
      </c>
      <c r="H3608">
        <v>58</v>
      </c>
      <c r="I3608">
        <v>0</v>
      </c>
      <c r="J3608" t="s">
        <v>27</v>
      </c>
      <c r="K3608" t="s">
        <v>21</v>
      </c>
      <c r="L3608" t="s">
        <v>22</v>
      </c>
      <c r="M3608">
        <v>4.2</v>
      </c>
      <c r="N3608">
        <v>11243.48</v>
      </c>
      <c r="O3608" t="s">
        <v>19</v>
      </c>
      <c r="P3608" t="str">
        <f t="shared" ref="P3608" si="1904">IF(A3608&lt;30,"18-29",IF(A3608&lt;45,"30-44",IF(A3608&lt;60,"45-59",IF(A3608&lt;75,"60-74","75+"))))</f>
        <v>60-74</v>
      </c>
      <c r="Q3608" t="str">
        <f>IF(PatientData[[#This Row],[bmi]]&lt;18.5,"Underweight",
IF(PatientData[[#This Row],[bmi]]&lt;25,"Normal",
IF(PatientData[[#This Row],[bmi]]&lt;30,"Overweight","Obese")))</f>
        <v>Overweight</v>
      </c>
      <c r="R3608" t="str">
        <f t="shared" si="1888"/>
        <v>High BP</v>
      </c>
      <c r="S3608" t="str">
        <f t="shared" si="1889"/>
        <v>Normal Cost</v>
      </c>
    </row>
    <row r="3609" spans="1:19" x14ac:dyDescent="0.3">
      <c r="A3609">
        <v>94</v>
      </c>
      <c r="B3609" t="s">
        <v>15</v>
      </c>
      <c r="C3609">
        <v>24.1</v>
      </c>
      <c r="D3609">
        <v>132</v>
      </c>
      <c r="E3609">
        <v>83</v>
      </c>
      <c r="F3609">
        <v>221</v>
      </c>
      <c r="G3609">
        <v>127.7</v>
      </c>
      <c r="H3609">
        <v>66</v>
      </c>
      <c r="I3609">
        <v>1</v>
      </c>
      <c r="J3609" t="s">
        <v>24</v>
      </c>
      <c r="K3609" t="s">
        <v>17</v>
      </c>
      <c r="L3609" t="s">
        <v>22</v>
      </c>
      <c r="M3609">
        <v>3.9</v>
      </c>
      <c r="N3609">
        <v>6533.79</v>
      </c>
      <c r="O3609" t="s">
        <v>19</v>
      </c>
      <c r="P3609" t="str">
        <f t="shared" ref="P3609" si="1905">IF(A3606&lt;30,"18-29",IF(A3606&lt;45,"30-44",IF(A3606&lt;60,"45-59",IF(A3606&lt;75,"60-74","75+"))))</f>
        <v>30-44</v>
      </c>
      <c r="Q3609" t="str">
        <f>IF(PatientData[[#This Row],[bmi]]&lt;18.5,"Underweight",
IF(PatientData[[#This Row],[bmi]]&lt;25,"Normal",
IF(PatientData[[#This Row],[bmi]]&lt;30,"Overweight","Obese")))</f>
        <v>Normal</v>
      </c>
      <c r="R3609" t="str">
        <f t="shared" si="1888"/>
        <v>High BP</v>
      </c>
      <c r="S3609" t="str">
        <f t="shared" si="1889"/>
        <v>Normal Cost</v>
      </c>
    </row>
    <row r="3610" spans="1:19" x14ac:dyDescent="0.3">
      <c r="A3610">
        <v>71</v>
      </c>
      <c r="B3610" t="s">
        <v>20</v>
      </c>
      <c r="C3610">
        <v>25.4</v>
      </c>
      <c r="D3610">
        <v>104</v>
      </c>
      <c r="E3610">
        <v>60</v>
      </c>
      <c r="F3610">
        <v>231.9</v>
      </c>
      <c r="G3610">
        <v>120.7</v>
      </c>
      <c r="H3610">
        <v>95</v>
      </c>
      <c r="I3610">
        <v>1</v>
      </c>
      <c r="J3610" t="s">
        <v>16</v>
      </c>
      <c r="K3610" t="s">
        <v>28</v>
      </c>
      <c r="L3610" t="s">
        <v>18</v>
      </c>
      <c r="M3610">
        <v>8.3000000000000007</v>
      </c>
      <c r="N3610">
        <v>18680.939999999999</v>
      </c>
      <c r="O3610" t="s">
        <v>19</v>
      </c>
      <c r="P3610" t="str">
        <f t="shared" ref="P3610:P3612" si="1906">IF(A3610&lt;30,"18-29",IF(A3610&lt;45,"30-44",IF(A3610&lt;60,"45-59",IF(A3610&lt;75,"60-74","75+"))))</f>
        <v>60-74</v>
      </c>
      <c r="Q3610" t="str">
        <f>IF(PatientData[[#This Row],[bmi]]&lt;18.5,"Underweight",
IF(PatientData[[#This Row],[bmi]]&lt;25,"Normal",
IF(PatientData[[#This Row],[bmi]]&lt;30,"Overweight","Obese")))</f>
        <v>Overweight</v>
      </c>
      <c r="R3610" t="str">
        <f t="shared" si="1888"/>
        <v>Normal BP</v>
      </c>
      <c r="S3610" t="str">
        <f t="shared" si="1889"/>
        <v>High Cost</v>
      </c>
    </row>
    <row r="3611" spans="1:19" x14ac:dyDescent="0.3">
      <c r="A3611">
        <v>56</v>
      </c>
      <c r="B3611" t="s">
        <v>20</v>
      </c>
      <c r="C3611">
        <v>25.4</v>
      </c>
      <c r="D3611">
        <v>115</v>
      </c>
      <c r="E3611">
        <v>60</v>
      </c>
      <c r="F3611">
        <v>173.6</v>
      </c>
      <c r="G3611">
        <v>139.4</v>
      </c>
      <c r="H3611">
        <v>81</v>
      </c>
      <c r="I3611">
        <v>0</v>
      </c>
      <c r="J3611" t="s">
        <v>24</v>
      </c>
      <c r="K3611" t="s">
        <v>17</v>
      </c>
      <c r="L3611" t="s">
        <v>22</v>
      </c>
      <c r="M3611">
        <v>7.3</v>
      </c>
      <c r="N3611">
        <v>11244.37</v>
      </c>
      <c r="O3611" t="s">
        <v>19</v>
      </c>
      <c r="P3611" t="str">
        <f t="shared" si="1906"/>
        <v>45-59</v>
      </c>
      <c r="Q3611" t="str">
        <f>IF(PatientData[[#This Row],[bmi]]&lt;18.5,"Underweight",
IF(PatientData[[#This Row],[bmi]]&lt;25,"Normal",
IF(PatientData[[#This Row],[bmi]]&lt;30,"Overweight","Obese")))</f>
        <v>Overweight</v>
      </c>
      <c r="R3611" t="str">
        <f t="shared" si="1888"/>
        <v>Normal BP</v>
      </c>
      <c r="S3611" t="str">
        <f t="shared" si="1889"/>
        <v>Normal Cost</v>
      </c>
    </row>
    <row r="3612" spans="1:19" x14ac:dyDescent="0.3">
      <c r="A3612">
        <v>63</v>
      </c>
      <c r="B3612" t="s">
        <v>20</v>
      </c>
      <c r="C3612">
        <v>25.4</v>
      </c>
      <c r="D3612">
        <v>116</v>
      </c>
      <c r="E3612">
        <v>75</v>
      </c>
      <c r="F3612">
        <v>255.9</v>
      </c>
      <c r="G3612">
        <v>124</v>
      </c>
      <c r="H3612">
        <v>63</v>
      </c>
      <c r="I3612">
        <v>0</v>
      </c>
      <c r="J3612" t="s">
        <v>27</v>
      </c>
      <c r="K3612" t="s">
        <v>26</v>
      </c>
      <c r="L3612" t="s">
        <v>25</v>
      </c>
      <c r="M3612">
        <v>1.8</v>
      </c>
      <c r="N3612">
        <v>4786.53</v>
      </c>
      <c r="O3612" t="s">
        <v>19</v>
      </c>
      <c r="P3612" t="str">
        <f t="shared" si="1906"/>
        <v>60-74</v>
      </c>
      <c r="Q3612" t="str">
        <f>IF(PatientData[[#This Row],[bmi]]&lt;18.5,"Underweight",
IF(PatientData[[#This Row],[bmi]]&lt;25,"Normal",
IF(PatientData[[#This Row],[bmi]]&lt;30,"Overweight","Obese")))</f>
        <v>Overweight</v>
      </c>
      <c r="R3612" t="str">
        <f t="shared" si="1888"/>
        <v>Normal BP</v>
      </c>
      <c r="S3612" t="str">
        <f t="shared" si="1889"/>
        <v>Normal Cost</v>
      </c>
    </row>
    <row r="3613" spans="1:19" x14ac:dyDescent="0.3">
      <c r="A3613">
        <v>56</v>
      </c>
      <c r="B3613" t="s">
        <v>15</v>
      </c>
      <c r="C3613">
        <v>29.8</v>
      </c>
      <c r="D3613">
        <v>124</v>
      </c>
      <c r="E3613">
        <v>77</v>
      </c>
      <c r="F3613">
        <v>237.2</v>
      </c>
      <c r="G3613">
        <v>142.1</v>
      </c>
      <c r="H3613">
        <v>71</v>
      </c>
      <c r="I3613">
        <v>1</v>
      </c>
      <c r="J3613" t="s">
        <v>27</v>
      </c>
      <c r="K3613" t="s">
        <v>17</v>
      </c>
      <c r="L3613" t="s">
        <v>18</v>
      </c>
      <c r="M3613">
        <v>9.5</v>
      </c>
      <c r="N3613">
        <v>13755.58</v>
      </c>
      <c r="O3613" t="s">
        <v>19</v>
      </c>
      <c r="P3613" t="str">
        <f t="shared" ref="P3613:P3614" si="1907">IF(A3610&lt;30,"18-29",IF(A3610&lt;45,"30-44",IF(A3610&lt;60,"45-59",IF(A3610&lt;75,"60-74","75+"))))</f>
        <v>60-74</v>
      </c>
      <c r="Q3613" t="str">
        <f>IF(PatientData[[#This Row],[bmi]]&lt;18.5,"Underweight",
IF(PatientData[[#This Row],[bmi]]&lt;25,"Normal",
IF(PatientData[[#This Row],[bmi]]&lt;30,"Overweight","Obese")))</f>
        <v>Overweight</v>
      </c>
      <c r="R3613" t="str">
        <f t="shared" si="1888"/>
        <v>High BP</v>
      </c>
      <c r="S3613" t="str">
        <f t="shared" si="1889"/>
        <v>Normal Cost</v>
      </c>
    </row>
    <row r="3614" spans="1:19" x14ac:dyDescent="0.3">
      <c r="A3614">
        <v>75</v>
      </c>
      <c r="B3614" t="s">
        <v>15</v>
      </c>
      <c r="C3614">
        <v>19.600000000000001</v>
      </c>
      <c r="D3614">
        <v>133</v>
      </c>
      <c r="E3614">
        <v>76</v>
      </c>
      <c r="F3614">
        <v>221.9</v>
      </c>
      <c r="G3614">
        <v>141.5</v>
      </c>
      <c r="H3614">
        <v>93</v>
      </c>
      <c r="I3614">
        <v>0</v>
      </c>
      <c r="J3614" t="s">
        <v>16</v>
      </c>
      <c r="K3614" t="s">
        <v>17</v>
      </c>
      <c r="L3614" t="s">
        <v>18</v>
      </c>
      <c r="M3614">
        <v>6.1</v>
      </c>
      <c r="N3614">
        <v>11787.83</v>
      </c>
      <c r="O3614" t="s">
        <v>19</v>
      </c>
      <c r="P3614" t="str">
        <f t="shared" si="1907"/>
        <v>45-59</v>
      </c>
      <c r="Q3614" t="str">
        <f>IF(PatientData[[#This Row],[bmi]]&lt;18.5,"Underweight",
IF(PatientData[[#This Row],[bmi]]&lt;25,"Normal",
IF(PatientData[[#This Row],[bmi]]&lt;30,"Overweight","Obese")))</f>
        <v>Normal</v>
      </c>
      <c r="R3614" t="str">
        <f t="shared" si="1888"/>
        <v>High BP</v>
      </c>
      <c r="S3614" t="str">
        <f t="shared" si="1889"/>
        <v>Normal Cost</v>
      </c>
    </row>
    <row r="3615" spans="1:19" x14ac:dyDescent="0.3">
      <c r="A3615">
        <v>63</v>
      </c>
      <c r="B3615" t="s">
        <v>20</v>
      </c>
      <c r="C3615">
        <v>25.4</v>
      </c>
      <c r="D3615">
        <v>136</v>
      </c>
      <c r="E3615">
        <v>88</v>
      </c>
      <c r="F3615">
        <v>189.2</v>
      </c>
      <c r="G3615">
        <v>128.30000000000001</v>
      </c>
      <c r="H3615">
        <v>91</v>
      </c>
      <c r="I3615">
        <v>2</v>
      </c>
      <c r="J3615" t="s">
        <v>16</v>
      </c>
      <c r="K3615" t="s">
        <v>17</v>
      </c>
      <c r="L3615" t="s">
        <v>25</v>
      </c>
      <c r="M3615">
        <v>8.1</v>
      </c>
      <c r="N3615">
        <v>14396.81</v>
      </c>
      <c r="O3615" t="s">
        <v>19</v>
      </c>
      <c r="P3615" t="str">
        <f t="shared" ref="P3615" si="1908">IF(A3615&lt;30,"18-29",IF(A3615&lt;45,"30-44",IF(A3615&lt;60,"45-59",IF(A3615&lt;75,"60-74","75+"))))</f>
        <v>60-74</v>
      </c>
      <c r="Q3615" t="str">
        <f>IF(PatientData[[#This Row],[bmi]]&lt;18.5,"Underweight",
IF(PatientData[[#This Row],[bmi]]&lt;25,"Normal",
IF(PatientData[[#This Row],[bmi]]&lt;30,"Overweight","Obese")))</f>
        <v>Overweight</v>
      </c>
      <c r="R3615" t="str">
        <f t="shared" si="1888"/>
        <v>High BP</v>
      </c>
      <c r="S3615" t="str">
        <f t="shared" si="1889"/>
        <v>Normal Cost</v>
      </c>
    </row>
    <row r="3616" spans="1:19" x14ac:dyDescent="0.3">
      <c r="A3616">
        <v>53</v>
      </c>
      <c r="B3616" t="s">
        <v>15</v>
      </c>
      <c r="C3616">
        <v>34.6</v>
      </c>
      <c r="D3616">
        <v>103</v>
      </c>
      <c r="E3616">
        <v>63</v>
      </c>
      <c r="F3616">
        <v>215.2</v>
      </c>
      <c r="G3616">
        <v>118.8</v>
      </c>
      <c r="H3616">
        <v>74</v>
      </c>
      <c r="I3616">
        <v>0</v>
      </c>
      <c r="J3616" t="s">
        <v>24</v>
      </c>
      <c r="K3616" t="s">
        <v>26</v>
      </c>
      <c r="L3616" t="s">
        <v>22</v>
      </c>
      <c r="M3616">
        <v>5.9</v>
      </c>
      <c r="N3616">
        <v>11091.19</v>
      </c>
      <c r="O3616" t="s">
        <v>19</v>
      </c>
      <c r="P3616" t="str">
        <f t="shared" ref="P3616:P3617" si="1909">IF(A3613&lt;30,"18-29",IF(A3613&lt;45,"30-44",IF(A3613&lt;60,"45-59",IF(A3613&lt;75,"60-74","75+"))))</f>
        <v>45-59</v>
      </c>
      <c r="Q3616" t="str">
        <f>IF(PatientData[[#This Row],[bmi]]&lt;18.5,"Underweight",
IF(PatientData[[#This Row],[bmi]]&lt;25,"Normal",
IF(PatientData[[#This Row],[bmi]]&lt;30,"Overweight","Obese")))</f>
        <v>Obese</v>
      </c>
      <c r="R3616" t="str">
        <f t="shared" si="1888"/>
        <v>Normal BP</v>
      </c>
      <c r="S3616" t="str">
        <f t="shared" si="1889"/>
        <v>Normal Cost</v>
      </c>
    </row>
    <row r="3617" spans="1:19" x14ac:dyDescent="0.3">
      <c r="A3617">
        <v>65</v>
      </c>
      <c r="B3617" t="s">
        <v>15</v>
      </c>
      <c r="C3617">
        <v>30.4</v>
      </c>
      <c r="D3617">
        <v>223</v>
      </c>
      <c r="E3617">
        <v>124</v>
      </c>
      <c r="F3617">
        <v>275.7</v>
      </c>
      <c r="G3617">
        <v>91.9</v>
      </c>
      <c r="H3617">
        <v>72</v>
      </c>
      <c r="I3617">
        <v>2</v>
      </c>
      <c r="J3617" t="s">
        <v>27</v>
      </c>
      <c r="K3617" t="s">
        <v>28</v>
      </c>
      <c r="L3617" t="s">
        <v>18</v>
      </c>
      <c r="M3617">
        <v>6</v>
      </c>
      <c r="N3617">
        <v>15258.46</v>
      </c>
      <c r="O3617" t="s">
        <v>19</v>
      </c>
      <c r="P3617" t="str">
        <f t="shared" si="1909"/>
        <v>75+</v>
      </c>
      <c r="Q3617" t="str">
        <f>IF(PatientData[[#This Row],[bmi]]&lt;18.5,"Underweight",
IF(PatientData[[#This Row],[bmi]]&lt;25,"Normal",
IF(PatientData[[#This Row],[bmi]]&lt;30,"Overweight","Obese")))</f>
        <v>Obese</v>
      </c>
      <c r="R3617" t="str">
        <f t="shared" si="1888"/>
        <v>High BP</v>
      </c>
      <c r="S3617" t="str">
        <f t="shared" si="1889"/>
        <v>High Cost</v>
      </c>
    </row>
    <row r="3618" spans="1:19" x14ac:dyDescent="0.3">
      <c r="A3618">
        <v>66</v>
      </c>
      <c r="B3618" t="s">
        <v>20</v>
      </c>
      <c r="C3618">
        <v>25.4</v>
      </c>
      <c r="D3618">
        <v>153</v>
      </c>
      <c r="E3618">
        <v>84</v>
      </c>
      <c r="F3618">
        <v>216.8</v>
      </c>
      <c r="G3618">
        <v>113.5</v>
      </c>
      <c r="H3618">
        <v>79</v>
      </c>
      <c r="I3618">
        <v>3</v>
      </c>
      <c r="J3618" t="s">
        <v>16</v>
      </c>
      <c r="K3618" t="s">
        <v>17</v>
      </c>
      <c r="L3618" t="s">
        <v>25</v>
      </c>
      <c r="M3618">
        <v>8.1</v>
      </c>
      <c r="N3618">
        <v>16850.52</v>
      </c>
      <c r="O3618" t="s">
        <v>19</v>
      </c>
      <c r="P3618" t="str">
        <f t="shared" ref="P3618:P3620" si="1910">IF(A3618&lt;30,"18-29",IF(A3618&lt;45,"30-44",IF(A3618&lt;60,"45-59",IF(A3618&lt;75,"60-74","75+"))))</f>
        <v>60-74</v>
      </c>
      <c r="Q3618" t="str">
        <f>IF(PatientData[[#This Row],[bmi]]&lt;18.5,"Underweight",
IF(PatientData[[#This Row],[bmi]]&lt;25,"Normal",
IF(PatientData[[#This Row],[bmi]]&lt;30,"Overweight","Obese")))</f>
        <v>Overweight</v>
      </c>
      <c r="R3618" t="str">
        <f t="shared" si="1888"/>
        <v>High BP</v>
      </c>
      <c r="S3618" t="str">
        <f t="shared" si="1889"/>
        <v>High Cost</v>
      </c>
    </row>
    <row r="3619" spans="1:19" x14ac:dyDescent="0.3">
      <c r="A3619">
        <v>42</v>
      </c>
      <c r="B3619" t="s">
        <v>20</v>
      </c>
      <c r="C3619">
        <v>25.4</v>
      </c>
      <c r="D3619">
        <v>130</v>
      </c>
      <c r="E3619">
        <v>74</v>
      </c>
      <c r="F3619">
        <v>195.3</v>
      </c>
      <c r="G3619">
        <v>111.1</v>
      </c>
      <c r="H3619">
        <v>101</v>
      </c>
      <c r="I3619">
        <v>0</v>
      </c>
      <c r="J3619" t="s">
        <v>16</v>
      </c>
      <c r="K3619" t="s">
        <v>28</v>
      </c>
      <c r="L3619" t="s">
        <v>18</v>
      </c>
      <c r="M3619">
        <v>6.5</v>
      </c>
      <c r="N3619">
        <v>16649.55</v>
      </c>
      <c r="O3619" t="s">
        <v>19</v>
      </c>
      <c r="P3619" t="str">
        <f t="shared" si="1910"/>
        <v>30-44</v>
      </c>
      <c r="Q3619" t="str">
        <f>IF(PatientData[[#This Row],[bmi]]&lt;18.5,"Underweight",
IF(PatientData[[#This Row],[bmi]]&lt;25,"Normal",
IF(PatientData[[#This Row],[bmi]]&lt;30,"Overweight","Obese")))</f>
        <v>Overweight</v>
      </c>
      <c r="R3619" t="str">
        <f t="shared" si="1888"/>
        <v>High BP</v>
      </c>
      <c r="S3619" t="str">
        <f t="shared" si="1889"/>
        <v>High Cost</v>
      </c>
    </row>
    <row r="3620" spans="1:19" x14ac:dyDescent="0.3">
      <c r="A3620">
        <v>62</v>
      </c>
      <c r="B3620" t="s">
        <v>20</v>
      </c>
      <c r="C3620">
        <v>25.4</v>
      </c>
      <c r="D3620">
        <v>133</v>
      </c>
      <c r="E3620">
        <v>68</v>
      </c>
      <c r="F3620">
        <v>230.1</v>
      </c>
      <c r="G3620">
        <v>119.8</v>
      </c>
      <c r="H3620">
        <v>86</v>
      </c>
      <c r="I3620">
        <v>2</v>
      </c>
      <c r="J3620" t="s">
        <v>24</v>
      </c>
      <c r="K3620" t="s">
        <v>21</v>
      </c>
      <c r="L3620" t="s">
        <v>25</v>
      </c>
      <c r="M3620">
        <v>7.5</v>
      </c>
      <c r="N3620">
        <v>16978.75</v>
      </c>
      <c r="O3620" t="s">
        <v>19</v>
      </c>
      <c r="P3620" t="str">
        <f t="shared" si="1910"/>
        <v>60-74</v>
      </c>
      <c r="Q3620" t="str">
        <f>IF(PatientData[[#This Row],[bmi]]&lt;18.5,"Underweight",
IF(PatientData[[#This Row],[bmi]]&lt;25,"Normal",
IF(PatientData[[#This Row],[bmi]]&lt;30,"Overweight","Obese")))</f>
        <v>Overweight</v>
      </c>
      <c r="R3620" t="str">
        <f t="shared" si="1888"/>
        <v>High BP</v>
      </c>
      <c r="S3620" t="str">
        <f t="shared" si="1889"/>
        <v>High Cost</v>
      </c>
    </row>
    <row r="3621" spans="1:19" x14ac:dyDescent="0.3">
      <c r="A3621">
        <v>73</v>
      </c>
      <c r="B3621" t="s">
        <v>15</v>
      </c>
      <c r="C3621">
        <v>27.2</v>
      </c>
      <c r="D3621">
        <v>135</v>
      </c>
      <c r="E3621">
        <v>85</v>
      </c>
      <c r="F3621">
        <v>250.8</v>
      </c>
      <c r="G3621">
        <v>221.4</v>
      </c>
      <c r="H3621">
        <v>66</v>
      </c>
      <c r="I3621">
        <v>3</v>
      </c>
      <c r="J3621" t="s">
        <v>16</v>
      </c>
      <c r="K3621" t="s">
        <v>17</v>
      </c>
      <c r="L3621" t="s">
        <v>25</v>
      </c>
      <c r="M3621">
        <v>4.9000000000000004</v>
      </c>
      <c r="N3621">
        <v>12265.4</v>
      </c>
      <c r="O3621" t="s">
        <v>23</v>
      </c>
      <c r="P3621" t="str">
        <f t="shared" ref="P3621" si="1911">IF(A3618&lt;30,"18-29",IF(A3618&lt;45,"30-44",IF(A3618&lt;60,"45-59",IF(A3618&lt;75,"60-74","75+"))))</f>
        <v>60-74</v>
      </c>
      <c r="Q3621" t="str">
        <f>IF(PatientData[[#This Row],[bmi]]&lt;18.5,"Underweight",
IF(PatientData[[#This Row],[bmi]]&lt;25,"Normal",
IF(PatientData[[#This Row],[bmi]]&lt;30,"Overweight","Obese")))</f>
        <v>Overweight</v>
      </c>
      <c r="R3621" t="str">
        <f t="shared" si="1888"/>
        <v>High BP</v>
      </c>
      <c r="S3621" t="str">
        <f t="shared" si="1889"/>
        <v>Normal Cost</v>
      </c>
    </row>
    <row r="3622" spans="1:19" x14ac:dyDescent="0.3">
      <c r="A3622">
        <v>43</v>
      </c>
      <c r="B3622" t="s">
        <v>20</v>
      </c>
      <c r="C3622">
        <v>25.4</v>
      </c>
      <c r="D3622">
        <v>101</v>
      </c>
      <c r="E3622">
        <v>67</v>
      </c>
      <c r="F3622">
        <v>191.4</v>
      </c>
      <c r="G3622">
        <v>148.69999999999999</v>
      </c>
      <c r="H3622">
        <v>76</v>
      </c>
      <c r="I3622">
        <v>1</v>
      </c>
      <c r="J3622" t="s">
        <v>24</v>
      </c>
      <c r="K3622" t="s">
        <v>28</v>
      </c>
      <c r="L3622" t="s">
        <v>18</v>
      </c>
      <c r="M3622">
        <v>10.3</v>
      </c>
      <c r="N3622">
        <v>22418.38</v>
      </c>
      <c r="O3622" t="s">
        <v>19</v>
      </c>
      <c r="P3622" t="str">
        <f t="shared" ref="P3622" si="1912">IF(A3622&lt;30,"18-29",IF(A3622&lt;45,"30-44",IF(A3622&lt;60,"45-59",IF(A3622&lt;75,"60-74","75+"))))</f>
        <v>30-44</v>
      </c>
      <c r="Q3622" t="str">
        <f>IF(PatientData[[#This Row],[bmi]]&lt;18.5,"Underweight",
IF(PatientData[[#This Row],[bmi]]&lt;25,"Normal",
IF(PatientData[[#This Row],[bmi]]&lt;30,"Overweight","Obese")))</f>
        <v>Overweight</v>
      </c>
      <c r="R3622" t="str">
        <f t="shared" si="1888"/>
        <v>Normal BP</v>
      </c>
      <c r="S3622" t="str">
        <f t="shared" si="1889"/>
        <v>High Cost</v>
      </c>
    </row>
    <row r="3623" spans="1:19" x14ac:dyDescent="0.3">
      <c r="A3623">
        <v>36</v>
      </c>
      <c r="B3623" t="s">
        <v>15</v>
      </c>
      <c r="C3623">
        <v>38.4</v>
      </c>
      <c r="D3623">
        <v>129</v>
      </c>
      <c r="E3623">
        <v>73</v>
      </c>
      <c r="F3623">
        <v>211.5</v>
      </c>
      <c r="G3623">
        <v>142.69999999999999</v>
      </c>
      <c r="H3623">
        <v>104</v>
      </c>
      <c r="I3623">
        <v>3</v>
      </c>
      <c r="J3623" t="s">
        <v>16</v>
      </c>
      <c r="K3623" t="s">
        <v>17</v>
      </c>
      <c r="L3623" t="s">
        <v>25</v>
      </c>
      <c r="M3623">
        <v>7.4</v>
      </c>
      <c r="N3623">
        <v>12187.01</v>
      </c>
      <c r="O3623" t="s">
        <v>19</v>
      </c>
      <c r="P3623" t="str">
        <f t="shared" ref="P3623:P3624" si="1913">IF(A3620&lt;30,"18-29",IF(A3620&lt;45,"30-44",IF(A3620&lt;60,"45-59",IF(A3620&lt;75,"60-74","75+"))))</f>
        <v>60-74</v>
      </c>
      <c r="Q3623" t="str">
        <f>IF(PatientData[[#This Row],[bmi]]&lt;18.5,"Underweight",
IF(PatientData[[#This Row],[bmi]]&lt;25,"Normal",
IF(PatientData[[#This Row],[bmi]]&lt;30,"Overweight","Obese")))</f>
        <v>Obese</v>
      </c>
      <c r="R3623" t="str">
        <f t="shared" si="1888"/>
        <v>High BP</v>
      </c>
      <c r="S3623" t="str">
        <f t="shared" si="1889"/>
        <v>Normal Cost</v>
      </c>
    </row>
    <row r="3624" spans="1:19" x14ac:dyDescent="0.3">
      <c r="A3624">
        <v>58</v>
      </c>
      <c r="B3624" t="s">
        <v>15</v>
      </c>
      <c r="C3624">
        <v>27.6</v>
      </c>
      <c r="D3624">
        <v>126</v>
      </c>
      <c r="E3624">
        <v>82</v>
      </c>
      <c r="F3624">
        <v>221.4</v>
      </c>
      <c r="G3624">
        <v>96.6</v>
      </c>
      <c r="H3624">
        <v>79</v>
      </c>
      <c r="I3624">
        <v>2</v>
      </c>
      <c r="J3624" t="s">
        <v>27</v>
      </c>
      <c r="K3624" t="s">
        <v>26</v>
      </c>
      <c r="L3624" t="s">
        <v>25</v>
      </c>
      <c r="M3624">
        <v>3</v>
      </c>
      <c r="N3624">
        <v>7294.49</v>
      </c>
      <c r="O3624" t="s">
        <v>19</v>
      </c>
      <c r="P3624" t="str">
        <f t="shared" si="1913"/>
        <v>60-74</v>
      </c>
      <c r="Q3624" t="str">
        <f>IF(PatientData[[#This Row],[bmi]]&lt;18.5,"Underweight",
IF(PatientData[[#This Row],[bmi]]&lt;25,"Normal",
IF(PatientData[[#This Row],[bmi]]&lt;30,"Overweight","Obese")))</f>
        <v>Overweight</v>
      </c>
      <c r="R3624" t="str">
        <f t="shared" si="1888"/>
        <v>High BP</v>
      </c>
      <c r="S3624" t="str">
        <f t="shared" si="1889"/>
        <v>Normal Cost</v>
      </c>
    </row>
    <row r="3625" spans="1:19" x14ac:dyDescent="0.3">
      <c r="A3625">
        <v>79</v>
      </c>
      <c r="B3625" t="s">
        <v>20</v>
      </c>
      <c r="C3625">
        <v>25.4</v>
      </c>
      <c r="D3625">
        <v>129</v>
      </c>
      <c r="E3625">
        <v>80</v>
      </c>
      <c r="F3625">
        <v>175.8</v>
      </c>
      <c r="G3625">
        <v>119.2</v>
      </c>
      <c r="H3625">
        <v>83</v>
      </c>
      <c r="I3625">
        <v>2</v>
      </c>
      <c r="J3625" t="s">
        <v>24</v>
      </c>
      <c r="K3625" t="s">
        <v>17</v>
      </c>
      <c r="L3625" t="s">
        <v>25</v>
      </c>
      <c r="M3625">
        <v>7.2</v>
      </c>
      <c r="N3625">
        <v>13341.39</v>
      </c>
      <c r="O3625" t="s">
        <v>19</v>
      </c>
      <c r="P3625" t="str">
        <f t="shared" ref="P3625" si="1914">IF(A3625&lt;30,"18-29",IF(A3625&lt;45,"30-44",IF(A3625&lt;60,"45-59",IF(A3625&lt;75,"60-74","75+"))))</f>
        <v>75+</v>
      </c>
      <c r="Q3625" t="str">
        <f>IF(PatientData[[#This Row],[bmi]]&lt;18.5,"Underweight",
IF(PatientData[[#This Row],[bmi]]&lt;25,"Normal",
IF(PatientData[[#This Row],[bmi]]&lt;30,"Overweight","Obese")))</f>
        <v>Overweight</v>
      </c>
      <c r="R3625" t="str">
        <f t="shared" si="1888"/>
        <v>High BP</v>
      </c>
      <c r="S3625" t="str">
        <f t="shared" si="1889"/>
        <v>Normal Cost</v>
      </c>
    </row>
    <row r="3626" spans="1:19" x14ac:dyDescent="0.3">
      <c r="A3626">
        <v>87</v>
      </c>
      <c r="B3626" t="s">
        <v>15</v>
      </c>
      <c r="C3626">
        <v>26.9</v>
      </c>
      <c r="D3626">
        <v>133</v>
      </c>
      <c r="E3626">
        <v>86</v>
      </c>
      <c r="F3626">
        <v>232.3</v>
      </c>
      <c r="G3626">
        <v>89.5</v>
      </c>
      <c r="H3626">
        <v>86</v>
      </c>
      <c r="I3626">
        <v>1</v>
      </c>
      <c r="J3626" t="s">
        <v>24</v>
      </c>
      <c r="K3626" t="s">
        <v>21</v>
      </c>
      <c r="L3626" t="s">
        <v>25</v>
      </c>
      <c r="M3626">
        <v>37.299999999999997</v>
      </c>
      <c r="N3626">
        <v>64693.13</v>
      </c>
      <c r="O3626" t="s">
        <v>19</v>
      </c>
      <c r="P3626" t="str">
        <f t="shared" ref="P3626:P3628" si="1915">IF(A3623&lt;30,"18-29",IF(A3623&lt;45,"30-44",IF(A3623&lt;60,"45-59",IF(A3623&lt;75,"60-74","75+"))))</f>
        <v>30-44</v>
      </c>
      <c r="Q3626" t="str">
        <f>IF(PatientData[[#This Row],[bmi]]&lt;18.5,"Underweight",
IF(PatientData[[#This Row],[bmi]]&lt;25,"Normal",
IF(PatientData[[#This Row],[bmi]]&lt;30,"Overweight","Obese")))</f>
        <v>Overweight</v>
      </c>
      <c r="R3626" t="str">
        <f t="shared" si="1888"/>
        <v>High BP</v>
      </c>
      <c r="S3626" t="str">
        <f t="shared" si="1889"/>
        <v>High Cost</v>
      </c>
    </row>
    <row r="3627" spans="1:19" x14ac:dyDescent="0.3">
      <c r="A3627">
        <v>56</v>
      </c>
      <c r="B3627" t="s">
        <v>15</v>
      </c>
      <c r="C3627">
        <v>29.8</v>
      </c>
      <c r="D3627">
        <v>113</v>
      </c>
      <c r="E3627">
        <v>75</v>
      </c>
      <c r="F3627">
        <v>214.9</v>
      </c>
      <c r="G3627">
        <v>129</v>
      </c>
      <c r="H3627">
        <v>61</v>
      </c>
      <c r="I3627">
        <v>5</v>
      </c>
      <c r="J3627" t="s">
        <v>24</v>
      </c>
      <c r="K3627" t="s">
        <v>17</v>
      </c>
      <c r="L3627" t="s">
        <v>22</v>
      </c>
      <c r="M3627">
        <v>7.1</v>
      </c>
      <c r="N3627">
        <v>12722.93</v>
      </c>
      <c r="O3627" t="s">
        <v>19</v>
      </c>
      <c r="P3627" t="str">
        <f t="shared" si="1915"/>
        <v>45-59</v>
      </c>
      <c r="Q3627" t="str">
        <f>IF(PatientData[[#This Row],[bmi]]&lt;18.5,"Underweight",
IF(PatientData[[#This Row],[bmi]]&lt;25,"Normal",
IF(PatientData[[#This Row],[bmi]]&lt;30,"Overweight","Obese")))</f>
        <v>Overweight</v>
      </c>
      <c r="R3627" t="str">
        <f t="shared" si="1888"/>
        <v>Normal BP</v>
      </c>
      <c r="S3627" t="str">
        <f t="shared" si="1889"/>
        <v>Normal Cost</v>
      </c>
    </row>
    <row r="3628" spans="1:19" x14ac:dyDescent="0.3">
      <c r="A3628">
        <v>30</v>
      </c>
      <c r="B3628" t="s">
        <v>15</v>
      </c>
      <c r="C3628">
        <v>26</v>
      </c>
      <c r="D3628">
        <v>118</v>
      </c>
      <c r="E3628">
        <v>69</v>
      </c>
      <c r="F3628">
        <v>210.2</v>
      </c>
      <c r="G3628">
        <v>142.6</v>
      </c>
      <c r="H3628">
        <v>75</v>
      </c>
      <c r="I3628">
        <v>0</v>
      </c>
      <c r="J3628" t="s">
        <v>24</v>
      </c>
      <c r="K3628" t="s">
        <v>17</v>
      </c>
      <c r="L3628" t="s">
        <v>25</v>
      </c>
      <c r="M3628">
        <v>1.2</v>
      </c>
      <c r="N3628">
        <v>4133.8900000000003</v>
      </c>
      <c r="O3628" t="s">
        <v>19</v>
      </c>
      <c r="P3628" t="str">
        <f t="shared" si="1915"/>
        <v>75+</v>
      </c>
      <c r="Q3628" t="str">
        <f>IF(PatientData[[#This Row],[bmi]]&lt;18.5,"Underweight",
IF(PatientData[[#This Row],[bmi]]&lt;25,"Normal",
IF(PatientData[[#This Row],[bmi]]&lt;30,"Overweight","Obese")))</f>
        <v>Overweight</v>
      </c>
      <c r="R3628" t="str">
        <f t="shared" si="1888"/>
        <v>Normal BP</v>
      </c>
      <c r="S3628" t="str">
        <f t="shared" si="1889"/>
        <v>Normal Cost</v>
      </c>
    </row>
    <row r="3629" spans="1:19" x14ac:dyDescent="0.3">
      <c r="A3629">
        <v>48</v>
      </c>
      <c r="B3629" t="s">
        <v>20</v>
      </c>
      <c r="C3629">
        <v>25.4</v>
      </c>
      <c r="D3629">
        <v>112</v>
      </c>
      <c r="E3629">
        <v>73</v>
      </c>
      <c r="F3629">
        <v>248.6</v>
      </c>
      <c r="G3629">
        <v>84.7</v>
      </c>
      <c r="H3629">
        <v>83</v>
      </c>
      <c r="I3629">
        <v>1</v>
      </c>
      <c r="J3629" t="s">
        <v>27</v>
      </c>
      <c r="K3629" t="s">
        <v>28</v>
      </c>
      <c r="L3629" t="s">
        <v>18</v>
      </c>
      <c r="M3629">
        <v>3.6</v>
      </c>
      <c r="N3629">
        <v>11086.02</v>
      </c>
      <c r="O3629" t="s">
        <v>19</v>
      </c>
      <c r="P3629" t="str">
        <f t="shared" ref="P3629:P3632" si="1916">IF(A3629&lt;30,"18-29",IF(A3629&lt;45,"30-44",IF(A3629&lt;60,"45-59",IF(A3629&lt;75,"60-74","75+"))))</f>
        <v>45-59</v>
      </c>
      <c r="Q3629" t="str">
        <f>IF(PatientData[[#This Row],[bmi]]&lt;18.5,"Underweight",
IF(PatientData[[#This Row],[bmi]]&lt;25,"Normal",
IF(PatientData[[#This Row],[bmi]]&lt;30,"Overweight","Obese")))</f>
        <v>Overweight</v>
      </c>
      <c r="R3629" t="str">
        <f t="shared" si="1888"/>
        <v>Normal BP</v>
      </c>
      <c r="S3629" t="str">
        <f t="shared" si="1889"/>
        <v>Normal Cost</v>
      </c>
    </row>
    <row r="3630" spans="1:19" x14ac:dyDescent="0.3">
      <c r="A3630">
        <v>63</v>
      </c>
      <c r="B3630" t="s">
        <v>20</v>
      </c>
      <c r="C3630">
        <v>25.4</v>
      </c>
      <c r="D3630">
        <v>133</v>
      </c>
      <c r="E3630">
        <v>79</v>
      </c>
      <c r="F3630">
        <v>214.7</v>
      </c>
      <c r="G3630">
        <v>132.19999999999999</v>
      </c>
      <c r="H3630">
        <v>98</v>
      </c>
      <c r="I3630">
        <v>0</v>
      </c>
      <c r="J3630" t="s">
        <v>27</v>
      </c>
      <c r="K3630" t="s">
        <v>17</v>
      </c>
      <c r="L3630" t="s">
        <v>25</v>
      </c>
      <c r="M3630">
        <v>4.9000000000000004</v>
      </c>
      <c r="N3630">
        <v>9344.15</v>
      </c>
      <c r="O3630" t="s">
        <v>19</v>
      </c>
      <c r="P3630" t="str">
        <f t="shared" si="1916"/>
        <v>60-74</v>
      </c>
      <c r="Q3630" t="str">
        <f>IF(PatientData[[#This Row],[bmi]]&lt;18.5,"Underweight",
IF(PatientData[[#This Row],[bmi]]&lt;25,"Normal",
IF(PatientData[[#This Row],[bmi]]&lt;30,"Overweight","Obese")))</f>
        <v>Overweight</v>
      </c>
      <c r="R3630" t="str">
        <f t="shared" si="1888"/>
        <v>High BP</v>
      </c>
      <c r="S3630" t="str">
        <f t="shared" si="1889"/>
        <v>Normal Cost</v>
      </c>
    </row>
    <row r="3631" spans="1:19" x14ac:dyDescent="0.3">
      <c r="A3631">
        <v>58</v>
      </c>
      <c r="B3631" t="s">
        <v>20</v>
      </c>
      <c r="C3631">
        <v>25.4</v>
      </c>
      <c r="D3631">
        <v>125</v>
      </c>
      <c r="E3631">
        <v>77</v>
      </c>
      <c r="F3631">
        <v>185</v>
      </c>
      <c r="G3631">
        <v>100.4</v>
      </c>
      <c r="H3631">
        <v>87</v>
      </c>
      <c r="I3631">
        <v>2</v>
      </c>
      <c r="J3631" t="s">
        <v>24</v>
      </c>
      <c r="K3631" t="s">
        <v>26</v>
      </c>
      <c r="L3631" t="s">
        <v>25</v>
      </c>
      <c r="M3631">
        <v>3.7</v>
      </c>
      <c r="N3631">
        <v>8860.7000000000007</v>
      </c>
      <c r="O3631" t="s">
        <v>19</v>
      </c>
      <c r="P3631" t="str">
        <f t="shared" si="1916"/>
        <v>45-59</v>
      </c>
      <c r="Q3631" t="str">
        <f>IF(PatientData[[#This Row],[bmi]]&lt;18.5,"Underweight",
IF(PatientData[[#This Row],[bmi]]&lt;25,"Normal",
IF(PatientData[[#This Row],[bmi]]&lt;30,"Overweight","Obese")))</f>
        <v>Overweight</v>
      </c>
      <c r="R3631" t="str">
        <f t="shared" si="1888"/>
        <v>High BP</v>
      </c>
      <c r="S3631" t="str">
        <f t="shared" si="1889"/>
        <v>Normal Cost</v>
      </c>
    </row>
    <row r="3632" spans="1:19" x14ac:dyDescent="0.3">
      <c r="A3632">
        <v>73</v>
      </c>
      <c r="B3632" t="s">
        <v>20</v>
      </c>
      <c r="C3632">
        <v>25.4</v>
      </c>
      <c r="D3632">
        <v>110</v>
      </c>
      <c r="E3632">
        <v>65</v>
      </c>
      <c r="F3632">
        <v>190.3</v>
      </c>
      <c r="G3632">
        <v>107.7</v>
      </c>
      <c r="H3632">
        <v>71</v>
      </c>
      <c r="I3632">
        <v>2</v>
      </c>
      <c r="J3632" t="s">
        <v>16</v>
      </c>
      <c r="K3632" t="s">
        <v>26</v>
      </c>
      <c r="L3632" t="s">
        <v>22</v>
      </c>
      <c r="M3632">
        <v>10.9</v>
      </c>
      <c r="N3632">
        <v>16829.05</v>
      </c>
      <c r="O3632" t="s">
        <v>19</v>
      </c>
      <c r="P3632" t="str">
        <f t="shared" si="1916"/>
        <v>60-74</v>
      </c>
      <c r="Q3632" t="str">
        <f>IF(PatientData[[#This Row],[bmi]]&lt;18.5,"Underweight",
IF(PatientData[[#This Row],[bmi]]&lt;25,"Normal",
IF(PatientData[[#This Row],[bmi]]&lt;30,"Overweight","Obese")))</f>
        <v>Overweight</v>
      </c>
      <c r="R3632" t="str">
        <f t="shared" si="1888"/>
        <v>Normal BP</v>
      </c>
      <c r="S3632" t="str">
        <f t="shared" si="1889"/>
        <v>High Cost</v>
      </c>
    </row>
    <row r="3633" spans="1:19" x14ac:dyDescent="0.3">
      <c r="A3633">
        <v>41</v>
      </c>
      <c r="B3633" t="s">
        <v>15</v>
      </c>
      <c r="C3633">
        <v>26.3</v>
      </c>
      <c r="D3633">
        <v>123</v>
      </c>
      <c r="E3633">
        <v>71</v>
      </c>
      <c r="F3633">
        <v>187.4</v>
      </c>
      <c r="G3633">
        <v>107.4</v>
      </c>
      <c r="H3633">
        <v>90</v>
      </c>
      <c r="I3633">
        <v>0</v>
      </c>
      <c r="J3633" t="s">
        <v>16</v>
      </c>
      <c r="K3633" t="s">
        <v>21</v>
      </c>
      <c r="L3633" t="s">
        <v>25</v>
      </c>
      <c r="M3633">
        <v>9.6</v>
      </c>
      <c r="N3633">
        <v>19489.91</v>
      </c>
      <c r="O3633" t="s">
        <v>19</v>
      </c>
      <c r="P3633" t="str">
        <f t="shared" ref="P3633:P3637" si="1917">IF(A3630&lt;30,"18-29",IF(A3630&lt;45,"30-44",IF(A3630&lt;60,"45-59",IF(A3630&lt;75,"60-74","75+"))))</f>
        <v>60-74</v>
      </c>
      <c r="Q3633" t="str">
        <f>IF(PatientData[[#This Row],[bmi]]&lt;18.5,"Underweight",
IF(PatientData[[#This Row],[bmi]]&lt;25,"Normal",
IF(PatientData[[#This Row],[bmi]]&lt;30,"Overweight","Obese")))</f>
        <v>Overweight</v>
      </c>
      <c r="R3633" t="str">
        <f t="shared" si="1888"/>
        <v>High BP</v>
      </c>
      <c r="S3633" t="str">
        <f t="shared" si="1889"/>
        <v>High Cost</v>
      </c>
    </row>
    <row r="3634" spans="1:19" x14ac:dyDescent="0.3">
      <c r="A3634">
        <v>72</v>
      </c>
      <c r="B3634" t="s">
        <v>15</v>
      </c>
      <c r="C3634">
        <v>32.1</v>
      </c>
      <c r="D3634">
        <v>127</v>
      </c>
      <c r="E3634">
        <v>76</v>
      </c>
      <c r="F3634">
        <v>270.3</v>
      </c>
      <c r="G3634">
        <v>106.5</v>
      </c>
      <c r="H3634">
        <v>91</v>
      </c>
      <c r="I3634">
        <v>2</v>
      </c>
      <c r="J3634" t="s">
        <v>16</v>
      </c>
      <c r="K3634" t="s">
        <v>26</v>
      </c>
      <c r="L3634" t="s">
        <v>22</v>
      </c>
      <c r="M3634">
        <v>9</v>
      </c>
      <c r="N3634">
        <v>15522.07</v>
      </c>
      <c r="O3634" t="s">
        <v>23</v>
      </c>
      <c r="P3634" t="str">
        <f t="shared" si="1917"/>
        <v>45-59</v>
      </c>
      <c r="Q3634" t="str">
        <f>IF(PatientData[[#This Row],[bmi]]&lt;18.5,"Underweight",
IF(PatientData[[#This Row],[bmi]]&lt;25,"Normal",
IF(PatientData[[#This Row],[bmi]]&lt;30,"Overweight","Obese")))</f>
        <v>Obese</v>
      </c>
      <c r="R3634" t="str">
        <f t="shared" si="1888"/>
        <v>High BP</v>
      </c>
      <c r="S3634" t="str">
        <f t="shared" si="1889"/>
        <v>High Cost</v>
      </c>
    </row>
    <row r="3635" spans="1:19" x14ac:dyDescent="0.3">
      <c r="A3635">
        <v>49</v>
      </c>
      <c r="B3635" t="s">
        <v>15</v>
      </c>
      <c r="C3635">
        <v>29.9</v>
      </c>
      <c r="D3635">
        <v>109</v>
      </c>
      <c r="E3635">
        <v>60</v>
      </c>
      <c r="F3635">
        <v>233.4</v>
      </c>
      <c r="G3635">
        <v>105.9</v>
      </c>
      <c r="H3635">
        <v>79</v>
      </c>
      <c r="I3635">
        <v>0</v>
      </c>
      <c r="J3635" t="s">
        <v>24</v>
      </c>
      <c r="K3635" t="s">
        <v>26</v>
      </c>
      <c r="L3635" t="s">
        <v>22</v>
      </c>
      <c r="M3635">
        <v>9.1999999999999993</v>
      </c>
      <c r="N3635">
        <v>13704.33</v>
      </c>
      <c r="O3635" t="s">
        <v>23</v>
      </c>
      <c r="P3635" t="str">
        <f t="shared" si="1917"/>
        <v>60-74</v>
      </c>
      <c r="Q3635" t="str">
        <f>IF(PatientData[[#This Row],[bmi]]&lt;18.5,"Underweight",
IF(PatientData[[#This Row],[bmi]]&lt;25,"Normal",
IF(PatientData[[#This Row],[bmi]]&lt;30,"Overweight","Obese")))</f>
        <v>Overweight</v>
      </c>
      <c r="R3635" t="str">
        <f t="shared" si="1888"/>
        <v>Normal BP</v>
      </c>
      <c r="S3635" t="str">
        <f t="shared" si="1889"/>
        <v>Normal Cost</v>
      </c>
    </row>
    <row r="3636" spans="1:19" x14ac:dyDescent="0.3">
      <c r="A3636">
        <v>88</v>
      </c>
      <c r="B3636" t="s">
        <v>15</v>
      </c>
      <c r="C3636">
        <v>32</v>
      </c>
      <c r="D3636">
        <v>126</v>
      </c>
      <c r="E3636">
        <v>72</v>
      </c>
      <c r="F3636">
        <v>264.8</v>
      </c>
      <c r="G3636">
        <v>140.69999999999999</v>
      </c>
      <c r="H3636">
        <v>66</v>
      </c>
      <c r="I3636">
        <v>1</v>
      </c>
      <c r="J3636" t="s">
        <v>24</v>
      </c>
      <c r="K3636" t="s">
        <v>28</v>
      </c>
      <c r="L3636" t="s">
        <v>25</v>
      </c>
      <c r="M3636">
        <v>4.5999999999999996</v>
      </c>
      <c r="N3636">
        <v>11816.27</v>
      </c>
      <c r="O3636" t="s">
        <v>19</v>
      </c>
      <c r="P3636" t="str">
        <f t="shared" si="1917"/>
        <v>30-44</v>
      </c>
      <c r="Q3636" t="str">
        <f>IF(PatientData[[#This Row],[bmi]]&lt;18.5,"Underweight",
IF(PatientData[[#This Row],[bmi]]&lt;25,"Normal",
IF(PatientData[[#This Row],[bmi]]&lt;30,"Overweight","Obese")))</f>
        <v>Obese</v>
      </c>
      <c r="R3636" t="str">
        <f t="shared" si="1888"/>
        <v>High BP</v>
      </c>
      <c r="S3636" t="str">
        <f t="shared" si="1889"/>
        <v>Normal Cost</v>
      </c>
    </row>
    <row r="3637" spans="1:19" x14ac:dyDescent="0.3">
      <c r="A3637">
        <v>61</v>
      </c>
      <c r="B3637" t="s">
        <v>15</v>
      </c>
      <c r="C3637">
        <v>27.6</v>
      </c>
      <c r="D3637">
        <v>104</v>
      </c>
      <c r="E3637">
        <v>60</v>
      </c>
      <c r="F3637">
        <v>199.7</v>
      </c>
      <c r="G3637">
        <v>121.2</v>
      </c>
      <c r="H3637">
        <v>71</v>
      </c>
      <c r="I3637">
        <v>2</v>
      </c>
      <c r="J3637" t="s">
        <v>27</v>
      </c>
      <c r="K3637" t="s">
        <v>26</v>
      </c>
      <c r="L3637" t="s">
        <v>18</v>
      </c>
      <c r="M3637">
        <v>2.9</v>
      </c>
      <c r="N3637">
        <v>6399.68</v>
      </c>
      <c r="O3637" t="s">
        <v>19</v>
      </c>
      <c r="P3637" t="str">
        <f t="shared" si="1917"/>
        <v>60-74</v>
      </c>
      <c r="Q3637" t="str">
        <f>IF(PatientData[[#This Row],[bmi]]&lt;18.5,"Underweight",
IF(PatientData[[#This Row],[bmi]]&lt;25,"Normal",
IF(PatientData[[#This Row],[bmi]]&lt;30,"Overweight","Obese")))</f>
        <v>Overweight</v>
      </c>
      <c r="R3637" t="str">
        <f t="shared" si="1888"/>
        <v>Normal BP</v>
      </c>
      <c r="S3637" t="str">
        <f t="shared" si="1889"/>
        <v>Normal Cost</v>
      </c>
    </row>
    <row r="3638" spans="1:19" x14ac:dyDescent="0.3">
      <c r="A3638">
        <v>95</v>
      </c>
      <c r="B3638" t="s">
        <v>20</v>
      </c>
      <c r="C3638">
        <v>25.4</v>
      </c>
      <c r="D3638">
        <v>112</v>
      </c>
      <c r="E3638">
        <v>60</v>
      </c>
      <c r="F3638">
        <v>246</v>
      </c>
      <c r="G3638">
        <v>109.5</v>
      </c>
      <c r="H3638">
        <v>80</v>
      </c>
      <c r="I3638">
        <v>0</v>
      </c>
      <c r="J3638" t="s">
        <v>27</v>
      </c>
      <c r="K3638" t="s">
        <v>21</v>
      </c>
      <c r="L3638" t="s">
        <v>22</v>
      </c>
      <c r="M3638">
        <v>6.5</v>
      </c>
      <c r="N3638">
        <v>13171.88</v>
      </c>
      <c r="O3638" t="s">
        <v>19</v>
      </c>
      <c r="P3638" t="str">
        <f t="shared" ref="P3638" si="1918">IF(A3638&lt;30,"18-29",IF(A3638&lt;45,"30-44",IF(A3638&lt;60,"45-59",IF(A3638&lt;75,"60-74","75+"))))</f>
        <v>75+</v>
      </c>
      <c r="Q3638" t="str">
        <f>IF(PatientData[[#This Row],[bmi]]&lt;18.5,"Underweight",
IF(PatientData[[#This Row],[bmi]]&lt;25,"Normal",
IF(PatientData[[#This Row],[bmi]]&lt;30,"Overweight","Obese")))</f>
        <v>Overweight</v>
      </c>
      <c r="R3638" t="str">
        <f t="shared" si="1888"/>
        <v>Normal BP</v>
      </c>
      <c r="S3638" t="str">
        <f t="shared" si="1889"/>
        <v>Normal Cost</v>
      </c>
    </row>
    <row r="3639" spans="1:19" x14ac:dyDescent="0.3">
      <c r="A3639">
        <v>73</v>
      </c>
      <c r="B3639" t="s">
        <v>15</v>
      </c>
      <c r="C3639">
        <v>27.9</v>
      </c>
      <c r="D3639">
        <v>135</v>
      </c>
      <c r="E3639">
        <v>89</v>
      </c>
      <c r="F3639">
        <v>237.4</v>
      </c>
      <c r="G3639">
        <v>135.5</v>
      </c>
      <c r="H3639">
        <v>88</v>
      </c>
      <c r="I3639">
        <v>1</v>
      </c>
      <c r="J3639" t="s">
        <v>24</v>
      </c>
      <c r="K3639" t="s">
        <v>26</v>
      </c>
      <c r="L3639" t="s">
        <v>22</v>
      </c>
      <c r="M3639">
        <v>7.8</v>
      </c>
      <c r="N3639">
        <v>13060.4</v>
      </c>
      <c r="O3639" t="s">
        <v>19</v>
      </c>
      <c r="P3639" t="str">
        <f t="shared" ref="P3639:P3642" si="1919">IF(A3636&lt;30,"18-29",IF(A3636&lt;45,"30-44",IF(A3636&lt;60,"45-59",IF(A3636&lt;75,"60-74","75+"))))</f>
        <v>75+</v>
      </c>
      <c r="Q3639" t="str">
        <f>IF(PatientData[[#This Row],[bmi]]&lt;18.5,"Underweight",
IF(PatientData[[#This Row],[bmi]]&lt;25,"Normal",
IF(PatientData[[#This Row],[bmi]]&lt;30,"Overweight","Obese")))</f>
        <v>Overweight</v>
      </c>
      <c r="R3639" t="str">
        <f t="shared" si="1888"/>
        <v>High BP</v>
      </c>
      <c r="S3639" t="str">
        <f t="shared" si="1889"/>
        <v>Normal Cost</v>
      </c>
    </row>
    <row r="3640" spans="1:19" x14ac:dyDescent="0.3">
      <c r="A3640">
        <v>50</v>
      </c>
      <c r="B3640" t="s">
        <v>15</v>
      </c>
      <c r="C3640">
        <v>24.5</v>
      </c>
      <c r="D3640">
        <v>122</v>
      </c>
      <c r="E3640">
        <v>86</v>
      </c>
      <c r="F3640">
        <v>189.6</v>
      </c>
      <c r="G3640">
        <v>78.099999999999994</v>
      </c>
      <c r="H3640">
        <v>81</v>
      </c>
      <c r="I3640">
        <v>1</v>
      </c>
      <c r="J3640" t="s">
        <v>24</v>
      </c>
      <c r="K3640" t="s">
        <v>21</v>
      </c>
      <c r="L3640" t="s">
        <v>25</v>
      </c>
      <c r="M3640">
        <v>7.9</v>
      </c>
      <c r="N3640">
        <v>13113.08</v>
      </c>
      <c r="O3640" t="s">
        <v>19</v>
      </c>
      <c r="P3640" t="str">
        <f t="shared" si="1919"/>
        <v>60-74</v>
      </c>
      <c r="Q3640" t="str">
        <f>IF(PatientData[[#This Row],[bmi]]&lt;18.5,"Underweight",
IF(PatientData[[#This Row],[bmi]]&lt;25,"Normal",
IF(PatientData[[#This Row],[bmi]]&lt;30,"Overweight","Obese")))</f>
        <v>Normal</v>
      </c>
      <c r="R3640" t="str">
        <f t="shared" si="1888"/>
        <v>High BP</v>
      </c>
      <c r="S3640" t="str">
        <f t="shared" si="1889"/>
        <v>Normal Cost</v>
      </c>
    </row>
    <row r="3641" spans="1:19" x14ac:dyDescent="0.3">
      <c r="A3641">
        <v>74</v>
      </c>
      <c r="B3641" t="s">
        <v>15</v>
      </c>
      <c r="C3641">
        <v>33</v>
      </c>
      <c r="D3641">
        <v>127</v>
      </c>
      <c r="E3641">
        <v>76</v>
      </c>
      <c r="F3641">
        <v>234.1</v>
      </c>
      <c r="G3641">
        <v>119.1</v>
      </c>
      <c r="H3641">
        <v>59</v>
      </c>
      <c r="I3641">
        <v>1</v>
      </c>
      <c r="J3641" t="s">
        <v>24</v>
      </c>
      <c r="K3641" t="s">
        <v>21</v>
      </c>
      <c r="L3641" t="s">
        <v>22</v>
      </c>
      <c r="M3641">
        <v>6</v>
      </c>
      <c r="N3641">
        <v>11608.74</v>
      </c>
      <c r="O3641" t="s">
        <v>19</v>
      </c>
      <c r="P3641" t="str">
        <f t="shared" si="1919"/>
        <v>75+</v>
      </c>
      <c r="Q3641" t="str">
        <f>IF(PatientData[[#This Row],[bmi]]&lt;18.5,"Underweight",
IF(PatientData[[#This Row],[bmi]]&lt;25,"Normal",
IF(PatientData[[#This Row],[bmi]]&lt;30,"Overweight","Obese")))</f>
        <v>Obese</v>
      </c>
      <c r="R3641" t="str">
        <f t="shared" si="1888"/>
        <v>High BP</v>
      </c>
      <c r="S3641" t="str">
        <f t="shared" si="1889"/>
        <v>Normal Cost</v>
      </c>
    </row>
    <row r="3642" spans="1:19" x14ac:dyDescent="0.3">
      <c r="A3642">
        <v>58</v>
      </c>
      <c r="B3642" t="s">
        <v>15</v>
      </c>
      <c r="C3642">
        <v>36.4</v>
      </c>
      <c r="D3642">
        <v>130</v>
      </c>
      <c r="E3642">
        <v>78</v>
      </c>
      <c r="F3642">
        <v>260.7</v>
      </c>
      <c r="G3642">
        <v>157.5</v>
      </c>
      <c r="H3642">
        <v>78</v>
      </c>
      <c r="I3642">
        <v>1</v>
      </c>
      <c r="J3642" t="s">
        <v>24</v>
      </c>
      <c r="K3642" t="s">
        <v>21</v>
      </c>
      <c r="L3642" t="s">
        <v>25</v>
      </c>
      <c r="M3642">
        <v>8.3000000000000007</v>
      </c>
      <c r="N3642">
        <v>19496.16</v>
      </c>
      <c r="O3642" t="s">
        <v>19</v>
      </c>
      <c r="P3642" t="str">
        <f t="shared" si="1919"/>
        <v>60-74</v>
      </c>
      <c r="Q3642" t="str">
        <f>IF(PatientData[[#This Row],[bmi]]&lt;18.5,"Underweight",
IF(PatientData[[#This Row],[bmi]]&lt;25,"Normal",
IF(PatientData[[#This Row],[bmi]]&lt;30,"Overweight","Obese")))</f>
        <v>Obese</v>
      </c>
      <c r="R3642" t="str">
        <f t="shared" si="1888"/>
        <v>High BP</v>
      </c>
      <c r="S3642" t="str">
        <f t="shared" si="1889"/>
        <v>High Cost</v>
      </c>
    </row>
    <row r="3643" spans="1:19" x14ac:dyDescent="0.3">
      <c r="A3643">
        <v>91</v>
      </c>
      <c r="B3643" t="s">
        <v>20</v>
      </c>
      <c r="C3643">
        <v>25.4</v>
      </c>
      <c r="D3643">
        <v>130</v>
      </c>
      <c r="E3643">
        <v>80</v>
      </c>
      <c r="F3643">
        <v>226.4</v>
      </c>
      <c r="G3643">
        <v>122.3</v>
      </c>
      <c r="H3643">
        <v>68</v>
      </c>
      <c r="I3643">
        <v>1</v>
      </c>
      <c r="J3643" t="s">
        <v>27</v>
      </c>
      <c r="K3643" t="s">
        <v>17</v>
      </c>
      <c r="L3643" t="s">
        <v>18</v>
      </c>
      <c r="M3643">
        <v>1.4</v>
      </c>
      <c r="N3643">
        <v>4152.32</v>
      </c>
      <c r="O3643" t="s">
        <v>19</v>
      </c>
      <c r="P3643" t="str">
        <f t="shared" ref="P3643" si="1920">IF(A3643&lt;30,"18-29",IF(A3643&lt;45,"30-44",IF(A3643&lt;60,"45-59",IF(A3643&lt;75,"60-74","75+"))))</f>
        <v>75+</v>
      </c>
      <c r="Q3643" t="str">
        <f>IF(PatientData[[#This Row],[bmi]]&lt;18.5,"Underweight",
IF(PatientData[[#This Row],[bmi]]&lt;25,"Normal",
IF(PatientData[[#This Row],[bmi]]&lt;30,"Overweight","Obese")))</f>
        <v>Overweight</v>
      </c>
      <c r="R3643" t="str">
        <f t="shared" si="1888"/>
        <v>High BP</v>
      </c>
      <c r="S3643" t="str">
        <f t="shared" si="1889"/>
        <v>Normal Cost</v>
      </c>
    </row>
    <row r="3644" spans="1:19" x14ac:dyDescent="0.3">
      <c r="A3644">
        <v>64</v>
      </c>
      <c r="B3644" t="s">
        <v>15</v>
      </c>
      <c r="C3644">
        <v>36</v>
      </c>
      <c r="D3644">
        <v>127</v>
      </c>
      <c r="E3644">
        <v>70</v>
      </c>
      <c r="F3644">
        <v>255.7</v>
      </c>
      <c r="G3644">
        <v>112.3</v>
      </c>
      <c r="H3644">
        <v>79</v>
      </c>
      <c r="I3644">
        <v>2</v>
      </c>
      <c r="J3644" t="s">
        <v>24</v>
      </c>
      <c r="K3644" t="s">
        <v>21</v>
      </c>
      <c r="L3644" t="s">
        <v>25</v>
      </c>
      <c r="M3644">
        <v>7.8</v>
      </c>
      <c r="N3644">
        <v>17842.95</v>
      </c>
      <c r="O3644" t="s">
        <v>19</v>
      </c>
      <c r="P3644" t="str">
        <f t="shared" ref="P3644:P3645" si="1921">IF(A3641&lt;30,"18-29",IF(A3641&lt;45,"30-44",IF(A3641&lt;60,"45-59",IF(A3641&lt;75,"60-74","75+"))))</f>
        <v>60-74</v>
      </c>
      <c r="Q3644" t="str">
        <f>IF(PatientData[[#This Row],[bmi]]&lt;18.5,"Underweight",
IF(PatientData[[#This Row],[bmi]]&lt;25,"Normal",
IF(PatientData[[#This Row],[bmi]]&lt;30,"Overweight","Obese")))</f>
        <v>Obese</v>
      </c>
      <c r="R3644" t="str">
        <f t="shared" si="1888"/>
        <v>High BP</v>
      </c>
      <c r="S3644" t="str">
        <f t="shared" si="1889"/>
        <v>High Cost</v>
      </c>
    </row>
    <row r="3645" spans="1:19" x14ac:dyDescent="0.3">
      <c r="A3645">
        <v>49</v>
      </c>
      <c r="B3645" t="s">
        <v>15</v>
      </c>
      <c r="C3645">
        <v>34</v>
      </c>
      <c r="D3645">
        <v>122</v>
      </c>
      <c r="E3645">
        <v>68</v>
      </c>
      <c r="F3645">
        <v>217.6</v>
      </c>
      <c r="G3645">
        <v>107.1</v>
      </c>
      <c r="H3645">
        <v>83</v>
      </c>
      <c r="I3645">
        <v>0</v>
      </c>
      <c r="J3645" t="s">
        <v>24</v>
      </c>
      <c r="K3645" t="s">
        <v>26</v>
      </c>
      <c r="L3645" t="s">
        <v>18</v>
      </c>
      <c r="M3645">
        <v>1.9</v>
      </c>
      <c r="N3645">
        <v>4518.4799999999996</v>
      </c>
      <c r="O3645" t="s">
        <v>19</v>
      </c>
      <c r="P3645" t="str">
        <f t="shared" si="1921"/>
        <v>45-59</v>
      </c>
      <c r="Q3645" t="str">
        <f>IF(PatientData[[#This Row],[bmi]]&lt;18.5,"Underweight",
IF(PatientData[[#This Row],[bmi]]&lt;25,"Normal",
IF(PatientData[[#This Row],[bmi]]&lt;30,"Overweight","Obese")))</f>
        <v>Obese</v>
      </c>
      <c r="R3645" t="str">
        <f t="shared" si="1888"/>
        <v>High BP</v>
      </c>
      <c r="S3645" t="str">
        <f t="shared" si="1889"/>
        <v>Normal Cost</v>
      </c>
    </row>
    <row r="3646" spans="1:19" x14ac:dyDescent="0.3">
      <c r="A3646">
        <v>83</v>
      </c>
      <c r="B3646" t="s">
        <v>20</v>
      </c>
      <c r="C3646">
        <v>25.4</v>
      </c>
      <c r="D3646">
        <v>132</v>
      </c>
      <c r="E3646">
        <v>78</v>
      </c>
      <c r="F3646">
        <v>225.7</v>
      </c>
      <c r="G3646">
        <v>107.2</v>
      </c>
      <c r="H3646">
        <v>66</v>
      </c>
      <c r="I3646">
        <v>2</v>
      </c>
      <c r="J3646" t="s">
        <v>24</v>
      </c>
      <c r="K3646" t="s">
        <v>21</v>
      </c>
      <c r="L3646" t="s">
        <v>25</v>
      </c>
      <c r="M3646">
        <v>15.1</v>
      </c>
      <c r="N3646">
        <v>28436.65</v>
      </c>
      <c r="O3646" t="s">
        <v>19</v>
      </c>
      <c r="P3646" t="str">
        <f t="shared" ref="P3646" si="1922">IF(A3646&lt;30,"18-29",IF(A3646&lt;45,"30-44",IF(A3646&lt;60,"45-59",IF(A3646&lt;75,"60-74","75+"))))</f>
        <v>75+</v>
      </c>
      <c r="Q3646" t="str">
        <f>IF(PatientData[[#This Row],[bmi]]&lt;18.5,"Underweight",
IF(PatientData[[#This Row],[bmi]]&lt;25,"Normal",
IF(PatientData[[#This Row],[bmi]]&lt;30,"Overweight","Obese")))</f>
        <v>Overweight</v>
      </c>
      <c r="R3646" t="str">
        <f t="shared" si="1888"/>
        <v>High BP</v>
      </c>
      <c r="S3646" t="str">
        <f t="shared" si="1889"/>
        <v>High Cost</v>
      </c>
    </row>
    <row r="3647" spans="1:19" x14ac:dyDescent="0.3">
      <c r="A3647">
        <v>70</v>
      </c>
      <c r="B3647" t="s">
        <v>15</v>
      </c>
      <c r="C3647">
        <v>32</v>
      </c>
      <c r="D3647">
        <v>120</v>
      </c>
      <c r="E3647">
        <v>76</v>
      </c>
      <c r="F3647">
        <v>219.8</v>
      </c>
      <c r="G3647">
        <v>136.19999999999999</v>
      </c>
      <c r="H3647">
        <v>97</v>
      </c>
      <c r="I3647">
        <v>0</v>
      </c>
      <c r="J3647" t="s">
        <v>24</v>
      </c>
      <c r="K3647" t="s">
        <v>17</v>
      </c>
      <c r="L3647" t="s">
        <v>18</v>
      </c>
      <c r="M3647">
        <v>11</v>
      </c>
      <c r="N3647">
        <v>20438.689999999999</v>
      </c>
      <c r="O3647" t="s">
        <v>19</v>
      </c>
      <c r="P3647" t="str">
        <f t="shared" ref="P3647:P3649" si="1923">IF(A3644&lt;30,"18-29",IF(A3644&lt;45,"30-44",IF(A3644&lt;60,"45-59",IF(A3644&lt;75,"60-74","75+"))))</f>
        <v>60-74</v>
      </c>
      <c r="Q3647" t="str">
        <f>IF(PatientData[[#This Row],[bmi]]&lt;18.5,"Underweight",
IF(PatientData[[#This Row],[bmi]]&lt;25,"Normal",
IF(PatientData[[#This Row],[bmi]]&lt;30,"Overweight","Obese")))</f>
        <v>Obese</v>
      </c>
      <c r="R3647" t="str">
        <f t="shared" si="1888"/>
        <v>High BP</v>
      </c>
      <c r="S3647" t="str">
        <f t="shared" si="1889"/>
        <v>High Cost</v>
      </c>
    </row>
    <row r="3648" spans="1:19" x14ac:dyDescent="0.3">
      <c r="A3648">
        <v>30</v>
      </c>
      <c r="B3648" t="s">
        <v>15</v>
      </c>
      <c r="C3648">
        <v>21</v>
      </c>
      <c r="D3648">
        <v>124</v>
      </c>
      <c r="E3648">
        <v>70</v>
      </c>
      <c r="F3648">
        <v>202.5</v>
      </c>
      <c r="G3648">
        <v>117</v>
      </c>
      <c r="H3648">
        <v>86</v>
      </c>
      <c r="I3648">
        <v>0</v>
      </c>
      <c r="J3648" t="s">
        <v>27</v>
      </c>
      <c r="K3648" t="s">
        <v>17</v>
      </c>
      <c r="L3648" t="s">
        <v>18</v>
      </c>
      <c r="M3648">
        <v>2.9</v>
      </c>
      <c r="N3648">
        <v>5434.09</v>
      </c>
      <c r="O3648" t="s">
        <v>19</v>
      </c>
      <c r="P3648" t="str">
        <f t="shared" si="1923"/>
        <v>45-59</v>
      </c>
      <c r="Q3648" t="str">
        <f>IF(PatientData[[#This Row],[bmi]]&lt;18.5,"Underweight",
IF(PatientData[[#This Row],[bmi]]&lt;25,"Normal",
IF(PatientData[[#This Row],[bmi]]&lt;30,"Overweight","Obese")))</f>
        <v>Normal</v>
      </c>
      <c r="R3648" t="str">
        <f t="shared" si="1888"/>
        <v>High BP</v>
      </c>
      <c r="S3648" t="str">
        <f t="shared" si="1889"/>
        <v>Normal Cost</v>
      </c>
    </row>
    <row r="3649" spans="1:19" x14ac:dyDescent="0.3">
      <c r="A3649">
        <v>81</v>
      </c>
      <c r="B3649" t="s">
        <v>15</v>
      </c>
      <c r="C3649">
        <v>28.1</v>
      </c>
      <c r="D3649">
        <v>117</v>
      </c>
      <c r="E3649">
        <v>75</v>
      </c>
      <c r="F3649">
        <v>282.39999999999998</v>
      </c>
      <c r="G3649">
        <v>129.5</v>
      </c>
      <c r="H3649">
        <v>67</v>
      </c>
      <c r="I3649">
        <v>0</v>
      </c>
      <c r="J3649" t="s">
        <v>24</v>
      </c>
      <c r="K3649" t="s">
        <v>21</v>
      </c>
      <c r="L3649" t="s">
        <v>18</v>
      </c>
      <c r="M3649">
        <v>4.4000000000000004</v>
      </c>
      <c r="N3649">
        <v>8979.9</v>
      </c>
      <c r="O3649" t="s">
        <v>23</v>
      </c>
      <c r="P3649" t="str">
        <f t="shared" si="1923"/>
        <v>75+</v>
      </c>
      <c r="Q3649" t="str">
        <f>IF(PatientData[[#This Row],[bmi]]&lt;18.5,"Underweight",
IF(PatientData[[#This Row],[bmi]]&lt;25,"Normal",
IF(PatientData[[#This Row],[bmi]]&lt;30,"Overweight","Obese")))</f>
        <v>Overweight</v>
      </c>
      <c r="R3649" t="str">
        <f t="shared" si="1888"/>
        <v>Normal BP</v>
      </c>
      <c r="S3649" t="str">
        <f t="shared" si="1889"/>
        <v>Normal Cost</v>
      </c>
    </row>
    <row r="3650" spans="1:19" x14ac:dyDescent="0.3">
      <c r="A3650">
        <v>84</v>
      </c>
      <c r="B3650" t="s">
        <v>20</v>
      </c>
      <c r="C3650">
        <v>25.4</v>
      </c>
      <c r="D3650">
        <v>127</v>
      </c>
      <c r="E3650">
        <v>72</v>
      </c>
      <c r="F3650">
        <v>255.7</v>
      </c>
      <c r="G3650">
        <v>85.4</v>
      </c>
      <c r="H3650">
        <v>82</v>
      </c>
      <c r="I3650">
        <v>2</v>
      </c>
      <c r="J3650" t="s">
        <v>16</v>
      </c>
      <c r="K3650" t="s">
        <v>21</v>
      </c>
      <c r="L3650" t="s">
        <v>18</v>
      </c>
      <c r="M3650">
        <v>9.1</v>
      </c>
      <c r="N3650">
        <v>17185.62</v>
      </c>
      <c r="O3650" t="s">
        <v>19</v>
      </c>
      <c r="P3650" t="str">
        <f t="shared" ref="P3650:P3652" si="1924">IF(A3650&lt;30,"18-29",IF(A3650&lt;45,"30-44",IF(A3650&lt;60,"45-59",IF(A3650&lt;75,"60-74","75+"))))</f>
        <v>75+</v>
      </c>
      <c r="Q3650" t="str">
        <f>IF(PatientData[[#This Row],[bmi]]&lt;18.5,"Underweight",
IF(PatientData[[#This Row],[bmi]]&lt;25,"Normal",
IF(PatientData[[#This Row],[bmi]]&lt;30,"Overweight","Obese")))</f>
        <v>Overweight</v>
      </c>
      <c r="R3650" t="str">
        <f t="shared" si="1888"/>
        <v>High BP</v>
      </c>
      <c r="S3650" t="str">
        <f t="shared" si="1889"/>
        <v>High Cost</v>
      </c>
    </row>
    <row r="3651" spans="1:19" x14ac:dyDescent="0.3">
      <c r="A3651">
        <v>66</v>
      </c>
      <c r="B3651" t="s">
        <v>20</v>
      </c>
      <c r="C3651">
        <v>25.4</v>
      </c>
      <c r="D3651">
        <v>129</v>
      </c>
      <c r="E3651">
        <v>78</v>
      </c>
      <c r="F3651">
        <v>221.3</v>
      </c>
      <c r="G3651">
        <v>116.4</v>
      </c>
      <c r="H3651">
        <v>63</v>
      </c>
      <c r="I3651">
        <v>5</v>
      </c>
      <c r="J3651" t="s">
        <v>27</v>
      </c>
      <c r="K3651" t="s">
        <v>17</v>
      </c>
      <c r="L3651" t="s">
        <v>25</v>
      </c>
      <c r="M3651">
        <v>2</v>
      </c>
      <c r="N3651">
        <v>5427.82</v>
      </c>
      <c r="O3651" t="s">
        <v>19</v>
      </c>
      <c r="P3651" t="str">
        <f t="shared" si="1924"/>
        <v>60-74</v>
      </c>
      <c r="Q3651" t="str">
        <f>IF(PatientData[[#This Row],[bmi]]&lt;18.5,"Underweight",
IF(PatientData[[#This Row],[bmi]]&lt;25,"Normal",
IF(PatientData[[#This Row],[bmi]]&lt;30,"Overweight","Obese")))</f>
        <v>Overweight</v>
      </c>
      <c r="R3651" t="str">
        <f t="shared" ref="R3651:R3714" si="1925">IF(AND(D3651&lt;120,E3651&lt;80),"Normal BP","High BP")</f>
        <v>High BP</v>
      </c>
      <c r="S3651" t="str">
        <f t="shared" ref="S3651:S3714" si="1926">IF(N3651&gt;15000,"High Cost","Normal Cost")</f>
        <v>Normal Cost</v>
      </c>
    </row>
    <row r="3652" spans="1:19" x14ac:dyDescent="0.3">
      <c r="A3652">
        <v>47</v>
      </c>
      <c r="B3652" t="s">
        <v>20</v>
      </c>
      <c r="C3652">
        <v>25.4</v>
      </c>
      <c r="D3652">
        <v>121</v>
      </c>
      <c r="E3652">
        <v>77</v>
      </c>
      <c r="F3652">
        <v>200.4</v>
      </c>
      <c r="G3652">
        <v>176.6</v>
      </c>
      <c r="H3652">
        <v>77</v>
      </c>
      <c r="I3652">
        <v>1</v>
      </c>
      <c r="J3652" t="s">
        <v>27</v>
      </c>
      <c r="K3652" t="s">
        <v>17</v>
      </c>
      <c r="L3652" t="s">
        <v>22</v>
      </c>
      <c r="M3652">
        <v>5.0999999999999996</v>
      </c>
      <c r="N3652">
        <v>11347.15</v>
      </c>
      <c r="O3652" t="s">
        <v>23</v>
      </c>
      <c r="P3652" t="str">
        <f t="shared" si="1924"/>
        <v>45-59</v>
      </c>
      <c r="Q3652" t="str">
        <f>IF(PatientData[[#This Row],[bmi]]&lt;18.5,"Underweight",
IF(PatientData[[#This Row],[bmi]]&lt;25,"Normal",
IF(PatientData[[#This Row],[bmi]]&lt;30,"Overweight","Obese")))</f>
        <v>Overweight</v>
      </c>
      <c r="R3652" t="str">
        <f t="shared" si="1925"/>
        <v>High BP</v>
      </c>
      <c r="S3652" t="str">
        <f t="shared" si="1926"/>
        <v>Normal Cost</v>
      </c>
    </row>
    <row r="3653" spans="1:19" x14ac:dyDescent="0.3">
      <c r="A3653">
        <v>78</v>
      </c>
      <c r="B3653" t="s">
        <v>15</v>
      </c>
      <c r="C3653">
        <v>33.700000000000003</v>
      </c>
      <c r="D3653">
        <v>129</v>
      </c>
      <c r="E3653">
        <v>78</v>
      </c>
      <c r="F3653">
        <v>252.2</v>
      </c>
      <c r="G3653">
        <v>101.4</v>
      </c>
      <c r="H3653">
        <v>89</v>
      </c>
      <c r="I3653">
        <v>1</v>
      </c>
      <c r="J3653" t="s">
        <v>16</v>
      </c>
      <c r="K3653" t="s">
        <v>21</v>
      </c>
      <c r="L3653" t="s">
        <v>25</v>
      </c>
      <c r="M3653">
        <v>13.4</v>
      </c>
      <c r="N3653">
        <v>26160.54</v>
      </c>
      <c r="O3653" t="s">
        <v>19</v>
      </c>
      <c r="P3653" t="str">
        <f t="shared" ref="P3653" si="1927">IF(A3650&lt;30,"18-29",IF(A3650&lt;45,"30-44",IF(A3650&lt;60,"45-59",IF(A3650&lt;75,"60-74","75+"))))</f>
        <v>75+</v>
      </c>
      <c r="Q3653" t="str">
        <f>IF(PatientData[[#This Row],[bmi]]&lt;18.5,"Underweight",
IF(PatientData[[#This Row],[bmi]]&lt;25,"Normal",
IF(PatientData[[#This Row],[bmi]]&lt;30,"Overweight","Obese")))</f>
        <v>Obese</v>
      </c>
      <c r="R3653" t="str">
        <f t="shared" si="1925"/>
        <v>High BP</v>
      </c>
      <c r="S3653" t="str">
        <f t="shared" si="1926"/>
        <v>High Cost</v>
      </c>
    </row>
    <row r="3654" spans="1:19" x14ac:dyDescent="0.3">
      <c r="A3654">
        <v>68</v>
      </c>
      <c r="B3654" t="s">
        <v>20</v>
      </c>
      <c r="C3654">
        <v>25.4</v>
      </c>
      <c r="D3654">
        <v>122</v>
      </c>
      <c r="E3654">
        <v>73</v>
      </c>
      <c r="F3654">
        <v>204.7</v>
      </c>
      <c r="G3654">
        <v>82.9</v>
      </c>
      <c r="H3654">
        <v>92</v>
      </c>
      <c r="I3654">
        <v>0</v>
      </c>
      <c r="J3654" t="s">
        <v>16</v>
      </c>
      <c r="K3654" t="s">
        <v>26</v>
      </c>
      <c r="L3654" t="s">
        <v>18</v>
      </c>
      <c r="M3654">
        <v>7.1</v>
      </c>
      <c r="N3654">
        <v>15161.02</v>
      </c>
      <c r="O3654" t="s">
        <v>19</v>
      </c>
      <c r="P3654" t="str">
        <f t="shared" ref="P3654" si="1928">IF(A3654&lt;30,"18-29",IF(A3654&lt;45,"30-44",IF(A3654&lt;60,"45-59",IF(A3654&lt;75,"60-74","75+"))))</f>
        <v>60-74</v>
      </c>
      <c r="Q3654" t="str">
        <f>IF(PatientData[[#This Row],[bmi]]&lt;18.5,"Underweight",
IF(PatientData[[#This Row],[bmi]]&lt;25,"Normal",
IF(PatientData[[#This Row],[bmi]]&lt;30,"Overweight","Obese")))</f>
        <v>Overweight</v>
      </c>
      <c r="R3654" t="str">
        <f t="shared" si="1925"/>
        <v>High BP</v>
      </c>
      <c r="S3654" t="str">
        <f t="shared" si="1926"/>
        <v>High Cost</v>
      </c>
    </row>
    <row r="3655" spans="1:19" x14ac:dyDescent="0.3">
      <c r="A3655">
        <v>74</v>
      </c>
      <c r="B3655" t="s">
        <v>15</v>
      </c>
      <c r="C3655">
        <v>32.5</v>
      </c>
      <c r="D3655">
        <v>132</v>
      </c>
      <c r="E3655">
        <v>85</v>
      </c>
      <c r="F3655">
        <v>252.6</v>
      </c>
      <c r="G3655">
        <v>95.7</v>
      </c>
      <c r="H3655">
        <v>84</v>
      </c>
      <c r="I3655">
        <v>1</v>
      </c>
      <c r="J3655" t="s">
        <v>24</v>
      </c>
      <c r="K3655" t="s">
        <v>26</v>
      </c>
      <c r="L3655" t="s">
        <v>18</v>
      </c>
      <c r="M3655">
        <v>6.3</v>
      </c>
      <c r="N3655">
        <v>10893.63</v>
      </c>
      <c r="O3655" t="s">
        <v>19</v>
      </c>
      <c r="P3655" t="str">
        <f t="shared" ref="P3655:P3658" si="1929">IF(A3652&lt;30,"18-29",IF(A3652&lt;45,"30-44",IF(A3652&lt;60,"45-59",IF(A3652&lt;75,"60-74","75+"))))</f>
        <v>45-59</v>
      </c>
      <c r="Q3655" t="str">
        <f>IF(PatientData[[#This Row],[bmi]]&lt;18.5,"Underweight",
IF(PatientData[[#This Row],[bmi]]&lt;25,"Normal",
IF(PatientData[[#This Row],[bmi]]&lt;30,"Overweight","Obese")))</f>
        <v>Obese</v>
      </c>
      <c r="R3655" t="str">
        <f t="shared" si="1925"/>
        <v>High BP</v>
      </c>
      <c r="S3655" t="str">
        <f t="shared" si="1926"/>
        <v>Normal Cost</v>
      </c>
    </row>
    <row r="3656" spans="1:19" x14ac:dyDescent="0.3">
      <c r="A3656">
        <v>44</v>
      </c>
      <c r="B3656" t="s">
        <v>15</v>
      </c>
      <c r="C3656">
        <v>26.7</v>
      </c>
      <c r="D3656">
        <v>127</v>
      </c>
      <c r="E3656">
        <v>75</v>
      </c>
      <c r="F3656">
        <v>217.3</v>
      </c>
      <c r="G3656">
        <v>81.2</v>
      </c>
      <c r="H3656">
        <v>66</v>
      </c>
      <c r="I3656">
        <v>0</v>
      </c>
      <c r="J3656" t="s">
        <v>24</v>
      </c>
      <c r="K3656" t="s">
        <v>26</v>
      </c>
      <c r="L3656" t="s">
        <v>18</v>
      </c>
      <c r="M3656">
        <v>6.3</v>
      </c>
      <c r="N3656">
        <v>9766.93</v>
      </c>
      <c r="O3656" t="s">
        <v>19</v>
      </c>
      <c r="P3656" t="str">
        <f t="shared" si="1929"/>
        <v>75+</v>
      </c>
      <c r="Q3656" t="str">
        <f>IF(PatientData[[#This Row],[bmi]]&lt;18.5,"Underweight",
IF(PatientData[[#This Row],[bmi]]&lt;25,"Normal",
IF(PatientData[[#This Row],[bmi]]&lt;30,"Overweight","Obese")))</f>
        <v>Overweight</v>
      </c>
      <c r="R3656" t="str">
        <f t="shared" si="1925"/>
        <v>High BP</v>
      </c>
      <c r="S3656" t="str">
        <f t="shared" si="1926"/>
        <v>Normal Cost</v>
      </c>
    </row>
    <row r="3657" spans="1:19" x14ac:dyDescent="0.3">
      <c r="A3657">
        <v>92</v>
      </c>
      <c r="B3657" t="s">
        <v>15</v>
      </c>
      <c r="C3657">
        <v>18.7</v>
      </c>
      <c r="D3657">
        <v>111</v>
      </c>
      <c r="E3657">
        <v>69</v>
      </c>
      <c r="F3657">
        <v>209.7</v>
      </c>
      <c r="G3657">
        <v>119.7</v>
      </c>
      <c r="H3657">
        <v>78</v>
      </c>
      <c r="I3657">
        <v>3</v>
      </c>
      <c r="J3657" t="s">
        <v>27</v>
      </c>
      <c r="K3657" t="s">
        <v>17</v>
      </c>
      <c r="L3657" t="s">
        <v>18</v>
      </c>
      <c r="M3657">
        <v>6.7</v>
      </c>
      <c r="N3657">
        <v>12112.12</v>
      </c>
      <c r="O3657" t="s">
        <v>19</v>
      </c>
      <c r="P3657" t="str">
        <f t="shared" si="1929"/>
        <v>60-74</v>
      </c>
      <c r="Q3657" t="str">
        <f>IF(PatientData[[#This Row],[bmi]]&lt;18.5,"Underweight",
IF(PatientData[[#This Row],[bmi]]&lt;25,"Normal",
IF(PatientData[[#This Row],[bmi]]&lt;30,"Overweight","Obese")))</f>
        <v>Normal</v>
      </c>
      <c r="R3657" t="str">
        <f t="shared" si="1925"/>
        <v>Normal BP</v>
      </c>
      <c r="S3657" t="str">
        <f t="shared" si="1926"/>
        <v>Normal Cost</v>
      </c>
    </row>
    <row r="3658" spans="1:19" x14ac:dyDescent="0.3">
      <c r="A3658">
        <v>54</v>
      </c>
      <c r="B3658" t="s">
        <v>15</v>
      </c>
      <c r="C3658">
        <v>24.6</v>
      </c>
      <c r="D3658">
        <v>123</v>
      </c>
      <c r="E3658">
        <v>74</v>
      </c>
      <c r="F3658">
        <v>200.3</v>
      </c>
      <c r="G3658">
        <v>147</v>
      </c>
      <c r="H3658">
        <v>95</v>
      </c>
      <c r="I3658">
        <v>0</v>
      </c>
      <c r="J3658" t="s">
        <v>16</v>
      </c>
      <c r="K3658" t="s">
        <v>21</v>
      </c>
      <c r="L3658" t="s">
        <v>25</v>
      </c>
      <c r="M3658">
        <v>8.6999999999999993</v>
      </c>
      <c r="N3658">
        <v>17282.75</v>
      </c>
      <c r="O3658" t="s">
        <v>19</v>
      </c>
      <c r="P3658" t="str">
        <f t="shared" si="1929"/>
        <v>60-74</v>
      </c>
      <c r="Q3658" t="str">
        <f>IF(PatientData[[#This Row],[bmi]]&lt;18.5,"Underweight",
IF(PatientData[[#This Row],[bmi]]&lt;25,"Normal",
IF(PatientData[[#This Row],[bmi]]&lt;30,"Overweight","Obese")))</f>
        <v>Normal</v>
      </c>
      <c r="R3658" t="str">
        <f t="shared" si="1925"/>
        <v>High BP</v>
      </c>
      <c r="S3658" t="str">
        <f t="shared" si="1926"/>
        <v>High Cost</v>
      </c>
    </row>
    <row r="3659" spans="1:19" x14ac:dyDescent="0.3">
      <c r="A3659">
        <v>80</v>
      </c>
      <c r="B3659" t="s">
        <v>20</v>
      </c>
      <c r="C3659">
        <v>25.4</v>
      </c>
      <c r="D3659">
        <v>118</v>
      </c>
      <c r="E3659">
        <v>68</v>
      </c>
      <c r="F3659">
        <v>236</v>
      </c>
      <c r="G3659">
        <v>81.599999999999994</v>
      </c>
      <c r="H3659">
        <v>71</v>
      </c>
      <c r="I3659">
        <v>2</v>
      </c>
      <c r="J3659" t="s">
        <v>24</v>
      </c>
      <c r="K3659" t="s">
        <v>26</v>
      </c>
      <c r="L3659" t="s">
        <v>25</v>
      </c>
      <c r="M3659">
        <v>8.8000000000000007</v>
      </c>
      <c r="N3659">
        <v>11877.17</v>
      </c>
      <c r="O3659" t="s">
        <v>19</v>
      </c>
      <c r="P3659" t="str">
        <f t="shared" ref="P3659:P3663" si="1930">IF(A3659&lt;30,"18-29",IF(A3659&lt;45,"30-44",IF(A3659&lt;60,"45-59",IF(A3659&lt;75,"60-74","75+"))))</f>
        <v>75+</v>
      </c>
      <c r="Q3659" t="str">
        <f>IF(PatientData[[#This Row],[bmi]]&lt;18.5,"Underweight",
IF(PatientData[[#This Row],[bmi]]&lt;25,"Normal",
IF(PatientData[[#This Row],[bmi]]&lt;30,"Overweight","Obese")))</f>
        <v>Overweight</v>
      </c>
      <c r="R3659" t="str">
        <f t="shared" si="1925"/>
        <v>Normal BP</v>
      </c>
      <c r="S3659" t="str">
        <f t="shared" si="1926"/>
        <v>Normal Cost</v>
      </c>
    </row>
    <row r="3660" spans="1:19" x14ac:dyDescent="0.3">
      <c r="A3660">
        <v>64</v>
      </c>
      <c r="B3660" t="s">
        <v>20</v>
      </c>
      <c r="C3660">
        <v>25.4</v>
      </c>
      <c r="D3660">
        <v>138</v>
      </c>
      <c r="E3660">
        <v>99</v>
      </c>
      <c r="F3660">
        <v>227.8</v>
      </c>
      <c r="G3660">
        <v>134.9</v>
      </c>
      <c r="H3660">
        <v>83</v>
      </c>
      <c r="I3660">
        <v>0</v>
      </c>
      <c r="J3660" t="s">
        <v>16</v>
      </c>
      <c r="K3660" t="s">
        <v>21</v>
      </c>
      <c r="L3660" t="s">
        <v>22</v>
      </c>
      <c r="M3660">
        <v>10.1</v>
      </c>
      <c r="N3660">
        <v>19801.75</v>
      </c>
      <c r="O3660" t="s">
        <v>19</v>
      </c>
      <c r="P3660" t="str">
        <f t="shared" si="1930"/>
        <v>60-74</v>
      </c>
      <c r="Q3660" t="str">
        <f>IF(PatientData[[#This Row],[bmi]]&lt;18.5,"Underweight",
IF(PatientData[[#This Row],[bmi]]&lt;25,"Normal",
IF(PatientData[[#This Row],[bmi]]&lt;30,"Overweight","Obese")))</f>
        <v>Overweight</v>
      </c>
      <c r="R3660" t="str">
        <f t="shared" si="1925"/>
        <v>High BP</v>
      </c>
      <c r="S3660" t="str">
        <f t="shared" si="1926"/>
        <v>High Cost</v>
      </c>
    </row>
    <row r="3661" spans="1:19" x14ac:dyDescent="0.3">
      <c r="A3661">
        <v>95</v>
      </c>
      <c r="B3661" t="s">
        <v>20</v>
      </c>
      <c r="C3661">
        <v>25.4</v>
      </c>
      <c r="D3661">
        <v>135</v>
      </c>
      <c r="E3661">
        <v>83</v>
      </c>
      <c r="F3661">
        <v>229.4</v>
      </c>
      <c r="G3661">
        <v>112.5</v>
      </c>
      <c r="H3661">
        <v>76</v>
      </c>
      <c r="I3661">
        <v>1</v>
      </c>
      <c r="J3661" t="s">
        <v>24</v>
      </c>
      <c r="K3661" t="s">
        <v>17</v>
      </c>
      <c r="L3661" t="s">
        <v>25</v>
      </c>
      <c r="M3661">
        <v>5.3</v>
      </c>
      <c r="N3661">
        <v>10158.99</v>
      </c>
      <c r="O3661" t="s">
        <v>19</v>
      </c>
      <c r="P3661" t="str">
        <f t="shared" si="1930"/>
        <v>75+</v>
      </c>
      <c r="Q3661" t="str">
        <f>IF(PatientData[[#This Row],[bmi]]&lt;18.5,"Underweight",
IF(PatientData[[#This Row],[bmi]]&lt;25,"Normal",
IF(PatientData[[#This Row],[bmi]]&lt;30,"Overweight","Obese")))</f>
        <v>Overweight</v>
      </c>
      <c r="R3661" t="str">
        <f t="shared" si="1925"/>
        <v>High BP</v>
      </c>
      <c r="S3661" t="str">
        <f t="shared" si="1926"/>
        <v>Normal Cost</v>
      </c>
    </row>
    <row r="3662" spans="1:19" x14ac:dyDescent="0.3">
      <c r="A3662">
        <v>80</v>
      </c>
      <c r="B3662" t="s">
        <v>20</v>
      </c>
      <c r="C3662">
        <v>25.4</v>
      </c>
      <c r="D3662">
        <v>132</v>
      </c>
      <c r="E3662">
        <v>83</v>
      </c>
      <c r="F3662">
        <v>227.3</v>
      </c>
      <c r="G3662">
        <v>138.30000000000001</v>
      </c>
      <c r="H3662">
        <v>85</v>
      </c>
      <c r="I3662">
        <v>1</v>
      </c>
      <c r="J3662" t="s">
        <v>16</v>
      </c>
      <c r="K3662" t="s">
        <v>17</v>
      </c>
      <c r="L3662" t="s">
        <v>25</v>
      </c>
      <c r="M3662">
        <v>8.6</v>
      </c>
      <c r="N3662">
        <v>17150.61</v>
      </c>
      <c r="O3662" t="s">
        <v>19</v>
      </c>
      <c r="P3662" t="str">
        <f t="shared" si="1930"/>
        <v>75+</v>
      </c>
      <c r="Q3662" t="str">
        <f>IF(PatientData[[#This Row],[bmi]]&lt;18.5,"Underweight",
IF(PatientData[[#This Row],[bmi]]&lt;25,"Normal",
IF(PatientData[[#This Row],[bmi]]&lt;30,"Overweight","Obese")))</f>
        <v>Overweight</v>
      </c>
      <c r="R3662" t="str">
        <f t="shared" si="1925"/>
        <v>High BP</v>
      </c>
      <c r="S3662" t="str">
        <f t="shared" si="1926"/>
        <v>High Cost</v>
      </c>
    </row>
    <row r="3663" spans="1:19" x14ac:dyDescent="0.3">
      <c r="A3663">
        <v>73</v>
      </c>
      <c r="B3663" t="s">
        <v>20</v>
      </c>
      <c r="C3663">
        <v>25.4</v>
      </c>
      <c r="D3663">
        <v>112</v>
      </c>
      <c r="E3663">
        <v>61</v>
      </c>
      <c r="F3663">
        <v>216.3</v>
      </c>
      <c r="G3663">
        <v>83</v>
      </c>
      <c r="H3663">
        <v>86</v>
      </c>
      <c r="I3663">
        <v>0</v>
      </c>
      <c r="J3663" t="s">
        <v>27</v>
      </c>
      <c r="K3663" t="s">
        <v>28</v>
      </c>
      <c r="L3663" t="s">
        <v>18</v>
      </c>
      <c r="M3663">
        <v>3.5</v>
      </c>
      <c r="N3663">
        <v>9671.56</v>
      </c>
      <c r="O3663" t="s">
        <v>19</v>
      </c>
      <c r="P3663" t="str">
        <f t="shared" si="1930"/>
        <v>60-74</v>
      </c>
      <c r="Q3663" t="str">
        <f>IF(PatientData[[#This Row],[bmi]]&lt;18.5,"Underweight",
IF(PatientData[[#This Row],[bmi]]&lt;25,"Normal",
IF(PatientData[[#This Row],[bmi]]&lt;30,"Overweight","Obese")))</f>
        <v>Overweight</v>
      </c>
      <c r="R3663" t="str">
        <f t="shared" si="1925"/>
        <v>Normal BP</v>
      </c>
      <c r="S3663" t="str">
        <f t="shared" si="1926"/>
        <v>Normal Cost</v>
      </c>
    </row>
    <row r="3664" spans="1:19" x14ac:dyDescent="0.3">
      <c r="A3664">
        <v>64</v>
      </c>
      <c r="B3664" t="s">
        <v>15</v>
      </c>
      <c r="C3664">
        <v>21.1</v>
      </c>
      <c r="D3664">
        <v>127</v>
      </c>
      <c r="E3664">
        <v>69</v>
      </c>
      <c r="F3664">
        <v>205.8</v>
      </c>
      <c r="G3664">
        <v>147.69999999999999</v>
      </c>
      <c r="H3664">
        <v>51</v>
      </c>
      <c r="I3664">
        <v>0</v>
      </c>
      <c r="J3664" t="s">
        <v>24</v>
      </c>
      <c r="K3664" t="s">
        <v>17</v>
      </c>
      <c r="L3664" t="s">
        <v>18</v>
      </c>
      <c r="M3664">
        <v>6.7</v>
      </c>
      <c r="N3664">
        <v>10615.88</v>
      </c>
      <c r="O3664" t="s">
        <v>19</v>
      </c>
      <c r="P3664" t="str">
        <f t="shared" ref="P3664:P3665" si="1931">IF(A3661&lt;30,"18-29",IF(A3661&lt;45,"30-44",IF(A3661&lt;60,"45-59",IF(A3661&lt;75,"60-74","75+"))))</f>
        <v>75+</v>
      </c>
      <c r="Q3664" t="str">
        <f>IF(PatientData[[#This Row],[bmi]]&lt;18.5,"Underweight",
IF(PatientData[[#This Row],[bmi]]&lt;25,"Normal",
IF(PatientData[[#This Row],[bmi]]&lt;30,"Overweight","Obese")))</f>
        <v>Normal</v>
      </c>
      <c r="R3664" t="str">
        <f t="shared" si="1925"/>
        <v>High BP</v>
      </c>
      <c r="S3664" t="str">
        <f t="shared" si="1926"/>
        <v>Normal Cost</v>
      </c>
    </row>
    <row r="3665" spans="1:19" x14ac:dyDescent="0.3">
      <c r="A3665">
        <v>47</v>
      </c>
      <c r="B3665" t="s">
        <v>15</v>
      </c>
      <c r="C3665">
        <v>23.4</v>
      </c>
      <c r="D3665">
        <v>122</v>
      </c>
      <c r="E3665">
        <v>72</v>
      </c>
      <c r="F3665">
        <v>195.4</v>
      </c>
      <c r="G3665">
        <v>103.4</v>
      </c>
      <c r="H3665">
        <v>83</v>
      </c>
      <c r="I3665">
        <v>1</v>
      </c>
      <c r="J3665" t="s">
        <v>24</v>
      </c>
      <c r="K3665" t="s">
        <v>28</v>
      </c>
      <c r="L3665" t="s">
        <v>22</v>
      </c>
      <c r="M3665">
        <v>6.1</v>
      </c>
      <c r="N3665">
        <v>13123.94</v>
      </c>
      <c r="O3665" t="s">
        <v>19</v>
      </c>
      <c r="P3665" t="str">
        <f t="shared" si="1931"/>
        <v>75+</v>
      </c>
      <c r="Q3665" t="str">
        <f>IF(PatientData[[#This Row],[bmi]]&lt;18.5,"Underweight",
IF(PatientData[[#This Row],[bmi]]&lt;25,"Normal",
IF(PatientData[[#This Row],[bmi]]&lt;30,"Overweight","Obese")))</f>
        <v>Normal</v>
      </c>
      <c r="R3665" t="str">
        <f t="shared" si="1925"/>
        <v>High BP</v>
      </c>
      <c r="S3665" t="str">
        <f t="shared" si="1926"/>
        <v>Normal Cost</v>
      </c>
    </row>
    <row r="3666" spans="1:19" x14ac:dyDescent="0.3">
      <c r="A3666">
        <v>76</v>
      </c>
      <c r="B3666" t="s">
        <v>20</v>
      </c>
      <c r="C3666">
        <v>25.4</v>
      </c>
      <c r="D3666">
        <v>136</v>
      </c>
      <c r="E3666">
        <v>81</v>
      </c>
      <c r="F3666">
        <v>210.8</v>
      </c>
      <c r="G3666">
        <v>139.69999999999999</v>
      </c>
      <c r="H3666">
        <v>93</v>
      </c>
      <c r="I3666">
        <v>1</v>
      </c>
      <c r="J3666" t="s">
        <v>27</v>
      </c>
      <c r="K3666" t="s">
        <v>17</v>
      </c>
      <c r="L3666" t="s">
        <v>25</v>
      </c>
      <c r="M3666">
        <v>3.9</v>
      </c>
      <c r="N3666">
        <v>7773.22</v>
      </c>
      <c r="O3666" t="s">
        <v>19</v>
      </c>
      <c r="P3666" t="str">
        <f t="shared" ref="P3666" si="1932">IF(A3666&lt;30,"18-29",IF(A3666&lt;45,"30-44",IF(A3666&lt;60,"45-59",IF(A3666&lt;75,"60-74","75+"))))</f>
        <v>75+</v>
      </c>
      <c r="Q3666" t="str">
        <f>IF(PatientData[[#This Row],[bmi]]&lt;18.5,"Underweight",
IF(PatientData[[#This Row],[bmi]]&lt;25,"Normal",
IF(PatientData[[#This Row],[bmi]]&lt;30,"Overweight","Obese")))</f>
        <v>Overweight</v>
      </c>
      <c r="R3666" t="str">
        <f t="shared" si="1925"/>
        <v>High BP</v>
      </c>
      <c r="S3666" t="str">
        <f t="shared" si="1926"/>
        <v>Normal Cost</v>
      </c>
    </row>
    <row r="3667" spans="1:19" x14ac:dyDescent="0.3">
      <c r="A3667">
        <v>65</v>
      </c>
      <c r="B3667" t="s">
        <v>15</v>
      </c>
      <c r="C3667">
        <v>26.5</v>
      </c>
      <c r="D3667">
        <v>140</v>
      </c>
      <c r="E3667">
        <v>83</v>
      </c>
      <c r="F3667">
        <v>235.4</v>
      </c>
      <c r="G3667">
        <v>80.099999999999994</v>
      </c>
      <c r="H3667">
        <v>79</v>
      </c>
      <c r="I3667">
        <v>2</v>
      </c>
      <c r="J3667" t="s">
        <v>27</v>
      </c>
      <c r="K3667" t="s">
        <v>28</v>
      </c>
      <c r="L3667" t="s">
        <v>25</v>
      </c>
      <c r="M3667">
        <v>4.5</v>
      </c>
      <c r="N3667">
        <v>10386.15</v>
      </c>
      <c r="O3667" t="s">
        <v>19</v>
      </c>
      <c r="P3667" t="str">
        <f t="shared" ref="P3667" si="1933">IF(A3664&lt;30,"18-29",IF(A3664&lt;45,"30-44",IF(A3664&lt;60,"45-59",IF(A3664&lt;75,"60-74","75+"))))</f>
        <v>60-74</v>
      </c>
      <c r="Q3667" t="str">
        <f>IF(PatientData[[#This Row],[bmi]]&lt;18.5,"Underweight",
IF(PatientData[[#This Row],[bmi]]&lt;25,"Normal",
IF(PatientData[[#This Row],[bmi]]&lt;30,"Overweight","Obese")))</f>
        <v>Overweight</v>
      </c>
      <c r="R3667" t="str">
        <f t="shared" si="1925"/>
        <v>High BP</v>
      </c>
      <c r="S3667" t="str">
        <f t="shared" si="1926"/>
        <v>Normal Cost</v>
      </c>
    </row>
    <row r="3668" spans="1:19" x14ac:dyDescent="0.3">
      <c r="A3668">
        <v>42</v>
      </c>
      <c r="B3668" t="s">
        <v>20</v>
      </c>
      <c r="C3668">
        <v>25.4</v>
      </c>
      <c r="D3668">
        <v>119</v>
      </c>
      <c r="E3668">
        <v>67</v>
      </c>
      <c r="F3668">
        <v>234.4</v>
      </c>
      <c r="G3668">
        <v>132.6</v>
      </c>
      <c r="H3668">
        <v>89</v>
      </c>
      <c r="I3668">
        <v>1</v>
      </c>
      <c r="J3668" t="s">
        <v>16</v>
      </c>
      <c r="K3668" t="s">
        <v>17</v>
      </c>
      <c r="L3668" t="s">
        <v>25</v>
      </c>
      <c r="M3668">
        <v>9.3000000000000007</v>
      </c>
      <c r="N3668">
        <v>19081.59</v>
      </c>
      <c r="O3668" t="s">
        <v>19</v>
      </c>
      <c r="P3668" t="str">
        <f t="shared" ref="P3668" si="1934">IF(A3668&lt;30,"18-29",IF(A3668&lt;45,"30-44",IF(A3668&lt;60,"45-59",IF(A3668&lt;75,"60-74","75+"))))</f>
        <v>30-44</v>
      </c>
      <c r="Q3668" t="str">
        <f>IF(PatientData[[#This Row],[bmi]]&lt;18.5,"Underweight",
IF(PatientData[[#This Row],[bmi]]&lt;25,"Normal",
IF(PatientData[[#This Row],[bmi]]&lt;30,"Overweight","Obese")))</f>
        <v>Overweight</v>
      </c>
      <c r="R3668" t="str">
        <f t="shared" si="1925"/>
        <v>Normal BP</v>
      </c>
      <c r="S3668" t="str">
        <f t="shared" si="1926"/>
        <v>High Cost</v>
      </c>
    </row>
    <row r="3669" spans="1:19" x14ac:dyDescent="0.3">
      <c r="A3669">
        <v>70</v>
      </c>
      <c r="B3669" t="s">
        <v>15</v>
      </c>
      <c r="C3669">
        <v>24.5</v>
      </c>
      <c r="D3669">
        <v>150</v>
      </c>
      <c r="E3669">
        <v>91</v>
      </c>
      <c r="F3669">
        <v>230.5</v>
      </c>
      <c r="G3669">
        <v>99.9</v>
      </c>
      <c r="H3669">
        <v>93</v>
      </c>
      <c r="I3669">
        <v>0</v>
      </c>
      <c r="J3669" t="s">
        <v>16</v>
      </c>
      <c r="K3669" t="s">
        <v>21</v>
      </c>
      <c r="L3669" t="s">
        <v>25</v>
      </c>
      <c r="M3669">
        <v>15.4</v>
      </c>
      <c r="N3669">
        <v>23133.31</v>
      </c>
      <c r="O3669" t="s">
        <v>19</v>
      </c>
      <c r="P3669" t="str">
        <f t="shared" ref="P3669:P3673" si="1935">IF(A3666&lt;30,"18-29",IF(A3666&lt;45,"30-44",IF(A3666&lt;60,"45-59",IF(A3666&lt;75,"60-74","75+"))))</f>
        <v>75+</v>
      </c>
      <c r="Q3669" t="str">
        <f>IF(PatientData[[#This Row],[bmi]]&lt;18.5,"Underweight",
IF(PatientData[[#This Row],[bmi]]&lt;25,"Normal",
IF(PatientData[[#This Row],[bmi]]&lt;30,"Overweight","Obese")))</f>
        <v>Normal</v>
      </c>
      <c r="R3669" t="str">
        <f t="shared" si="1925"/>
        <v>High BP</v>
      </c>
      <c r="S3669" t="str">
        <f t="shared" si="1926"/>
        <v>High Cost</v>
      </c>
    </row>
    <row r="3670" spans="1:19" x14ac:dyDescent="0.3">
      <c r="A3670">
        <v>67</v>
      </c>
      <c r="B3670" t="s">
        <v>15</v>
      </c>
      <c r="C3670">
        <v>35.200000000000003</v>
      </c>
      <c r="D3670">
        <v>137</v>
      </c>
      <c r="E3670">
        <v>80</v>
      </c>
      <c r="F3670">
        <v>287.7</v>
      </c>
      <c r="G3670">
        <v>93.4</v>
      </c>
      <c r="H3670">
        <v>77</v>
      </c>
      <c r="I3670">
        <v>1</v>
      </c>
      <c r="J3670" t="s">
        <v>27</v>
      </c>
      <c r="K3670" t="s">
        <v>21</v>
      </c>
      <c r="L3670" t="s">
        <v>18</v>
      </c>
      <c r="M3670">
        <v>6.5</v>
      </c>
      <c r="N3670">
        <v>12239.65</v>
      </c>
      <c r="O3670" t="s">
        <v>19</v>
      </c>
      <c r="P3670" t="str">
        <f t="shared" si="1935"/>
        <v>60-74</v>
      </c>
      <c r="Q3670" t="str">
        <f>IF(PatientData[[#This Row],[bmi]]&lt;18.5,"Underweight",
IF(PatientData[[#This Row],[bmi]]&lt;25,"Normal",
IF(PatientData[[#This Row],[bmi]]&lt;30,"Overweight","Obese")))</f>
        <v>Obese</v>
      </c>
      <c r="R3670" t="str">
        <f t="shared" si="1925"/>
        <v>High BP</v>
      </c>
      <c r="S3670" t="str">
        <f t="shared" si="1926"/>
        <v>Normal Cost</v>
      </c>
    </row>
    <row r="3671" spans="1:19" x14ac:dyDescent="0.3">
      <c r="A3671">
        <v>67</v>
      </c>
      <c r="B3671" t="s">
        <v>15</v>
      </c>
      <c r="C3671">
        <v>28.7</v>
      </c>
      <c r="D3671">
        <v>124</v>
      </c>
      <c r="E3671">
        <v>76</v>
      </c>
      <c r="F3671">
        <v>246.6</v>
      </c>
      <c r="G3671">
        <v>159.69999999999999</v>
      </c>
      <c r="H3671">
        <v>80</v>
      </c>
      <c r="I3671">
        <v>2</v>
      </c>
      <c r="J3671" t="s">
        <v>27</v>
      </c>
      <c r="K3671" t="s">
        <v>17</v>
      </c>
      <c r="L3671" t="s">
        <v>22</v>
      </c>
      <c r="M3671">
        <v>3.6</v>
      </c>
      <c r="N3671">
        <v>7023.25</v>
      </c>
      <c r="O3671" t="s">
        <v>19</v>
      </c>
      <c r="P3671" t="str">
        <f t="shared" si="1935"/>
        <v>30-44</v>
      </c>
      <c r="Q3671" t="str">
        <f>IF(PatientData[[#This Row],[bmi]]&lt;18.5,"Underweight",
IF(PatientData[[#This Row],[bmi]]&lt;25,"Normal",
IF(PatientData[[#This Row],[bmi]]&lt;30,"Overweight","Obese")))</f>
        <v>Overweight</v>
      </c>
      <c r="R3671" t="str">
        <f t="shared" si="1925"/>
        <v>High BP</v>
      </c>
      <c r="S3671" t="str">
        <f t="shared" si="1926"/>
        <v>Normal Cost</v>
      </c>
    </row>
    <row r="3672" spans="1:19" x14ac:dyDescent="0.3">
      <c r="A3672">
        <v>49</v>
      </c>
      <c r="B3672" t="s">
        <v>15</v>
      </c>
      <c r="C3672">
        <v>27.4</v>
      </c>
      <c r="D3672">
        <v>146</v>
      </c>
      <c r="E3672">
        <v>88</v>
      </c>
      <c r="F3672">
        <v>212</v>
      </c>
      <c r="G3672">
        <v>122</v>
      </c>
      <c r="H3672">
        <v>89</v>
      </c>
      <c r="I3672">
        <v>1</v>
      </c>
      <c r="J3672" t="s">
        <v>16</v>
      </c>
      <c r="K3672" t="s">
        <v>26</v>
      </c>
      <c r="L3672" t="s">
        <v>25</v>
      </c>
      <c r="M3672">
        <v>10.7</v>
      </c>
      <c r="N3672">
        <v>19472.75</v>
      </c>
      <c r="O3672" t="s">
        <v>19</v>
      </c>
      <c r="P3672" t="str">
        <f t="shared" si="1935"/>
        <v>60-74</v>
      </c>
      <c r="Q3672" t="str">
        <f>IF(PatientData[[#This Row],[bmi]]&lt;18.5,"Underweight",
IF(PatientData[[#This Row],[bmi]]&lt;25,"Normal",
IF(PatientData[[#This Row],[bmi]]&lt;30,"Overweight","Obese")))</f>
        <v>Overweight</v>
      </c>
      <c r="R3672" t="str">
        <f t="shared" si="1925"/>
        <v>High BP</v>
      </c>
      <c r="S3672" t="str">
        <f t="shared" si="1926"/>
        <v>High Cost</v>
      </c>
    </row>
    <row r="3673" spans="1:19" x14ac:dyDescent="0.3">
      <c r="A3673">
        <v>81</v>
      </c>
      <c r="B3673" t="s">
        <v>15</v>
      </c>
      <c r="C3673">
        <v>25.1</v>
      </c>
      <c r="D3673">
        <v>127</v>
      </c>
      <c r="E3673">
        <v>75</v>
      </c>
      <c r="F3673">
        <v>248.9</v>
      </c>
      <c r="G3673">
        <v>116.3</v>
      </c>
      <c r="H3673">
        <v>78</v>
      </c>
      <c r="I3673">
        <v>2</v>
      </c>
      <c r="J3673" t="s">
        <v>16</v>
      </c>
      <c r="K3673" t="s">
        <v>17</v>
      </c>
      <c r="L3673" t="s">
        <v>18</v>
      </c>
      <c r="M3673">
        <v>5.6</v>
      </c>
      <c r="N3673">
        <v>11184.78</v>
      </c>
      <c r="O3673" t="s">
        <v>19</v>
      </c>
      <c r="P3673" t="str">
        <f t="shared" si="1935"/>
        <v>60-74</v>
      </c>
      <c r="Q3673" t="str">
        <f>IF(PatientData[[#This Row],[bmi]]&lt;18.5,"Underweight",
IF(PatientData[[#This Row],[bmi]]&lt;25,"Normal",
IF(PatientData[[#This Row],[bmi]]&lt;30,"Overweight","Obese")))</f>
        <v>Overweight</v>
      </c>
      <c r="R3673" t="str">
        <f t="shared" si="1925"/>
        <v>High BP</v>
      </c>
      <c r="S3673" t="str">
        <f t="shared" si="1926"/>
        <v>Normal Cost</v>
      </c>
    </row>
    <row r="3674" spans="1:19" x14ac:dyDescent="0.3">
      <c r="A3674">
        <v>61</v>
      </c>
      <c r="B3674" t="s">
        <v>20</v>
      </c>
      <c r="C3674">
        <v>25.4</v>
      </c>
      <c r="D3674">
        <v>119</v>
      </c>
      <c r="E3674">
        <v>71</v>
      </c>
      <c r="F3674">
        <v>246.1</v>
      </c>
      <c r="G3674">
        <v>140.69999999999999</v>
      </c>
      <c r="H3674">
        <v>81</v>
      </c>
      <c r="I3674">
        <v>1</v>
      </c>
      <c r="J3674" t="s">
        <v>16</v>
      </c>
      <c r="K3674" t="s">
        <v>17</v>
      </c>
      <c r="L3674" t="s">
        <v>22</v>
      </c>
      <c r="M3674">
        <v>10.1</v>
      </c>
      <c r="N3674">
        <v>16152.5</v>
      </c>
      <c r="O3674" t="s">
        <v>23</v>
      </c>
      <c r="P3674" t="str">
        <f t="shared" ref="P3674" si="1936">IF(A3674&lt;30,"18-29",IF(A3674&lt;45,"30-44",IF(A3674&lt;60,"45-59",IF(A3674&lt;75,"60-74","75+"))))</f>
        <v>60-74</v>
      </c>
      <c r="Q3674" t="str">
        <f>IF(PatientData[[#This Row],[bmi]]&lt;18.5,"Underweight",
IF(PatientData[[#This Row],[bmi]]&lt;25,"Normal",
IF(PatientData[[#This Row],[bmi]]&lt;30,"Overweight","Obese")))</f>
        <v>Overweight</v>
      </c>
      <c r="R3674" t="str">
        <f t="shared" si="1925"/>
        <v>Normal BP</v>
      </c>
      <c r="S3674" t="str">
        <f t="shared" si="1926"/>
        <v>High Cost</v>
      </c>
    </row>
    <row r="3675" spans="1:19" x14ac:dyDescent="0.3">
      <c r="A3675">
        <v>47</v>
      </c>
      <c r="B3675" t="s">
        <v>15</v>
      </c>
      <c r="C3675">
        <v>30.2</v>
      </c>
      <c r="D3675">
        <v>119</v>
      </c>
      <c r="E3675">
        <v>74</v>
      </c>
      <c r="F3675">
        <v>247.2</v>
      </c>
      <c r="G3675">
        <v>93.4</v>
      </c>
      <c r="H3675">
        <v>81</v>
      </c>
      <c r="I3675">
        <v>1</v>
      </c>
      <c r="J3675" t="s">
        <v>16</v>
      </c>
      <c r="K3675" t="s">
        <v>28</v>
      </c>
      <c r="L3675" t="s">
        <v>25</v>
      </c>
      <c r="M3675">
        <v>8.1999999999999993</v>
      </c>
      <c r="N3675">
        <v>16924.560000000001</v>
      </c>
      <c r="O3675" t="s">
        <v>19</v>
      </c>
      <c r="P3675" t="str">
        <f t="shared" ref="P3675" si="1937">IF(A3672&lt;30,"18-29",IF(A3672&lt;45,"30-44",IF(A3672&lt;60,"45-59",IF(A3672&lt;75,"60-74","75+"))))</f>
        <v>45-59</v>
      </c>
      <c r="Q3675" t="str">
        <f>IF(PatientData[[#This Row],[bmi]]&lt;18.5,"Underweight",
IF(PatientData[[#This Row],[bmi]]&lt;25,"Normal",
IF(PatientData[[#This Row],[bmi]]&lt;30,"Overweight","Obese")))</f>
        <v>Obese</v>
      </c>
      <c r="R3675" t="str">
        <f t="shared" si="1925"/>
        <v>Normal BP</v>
      </c>
      <c r="S3675" t="str">
        <f t="shared" si="1926"/>
        <v>High Cost</v>
      </c>
    </row>
    <row r="3676" spans="1:19" x14ac:dyDescent="0.3">
      <c r="A3676">
        <v>75</v>
      </c>
      <c r="B3676" t="s">
        <v>20</v>
      </c>
      <c r="C3676">
        <v>25.4</v>
      </c>
      <c r="D3676">
        <v>138</v>
      </c>
      <c r="E3676">
        <v>77</v>
      </c>
      <c r="F3676">
        <v>241.6</v>
      </c>
      <c r="G3676">
        <v>94.4</v>
      </c>
      <c r="H3676">
        <v>67</v>
      </c>
      <c r="I3676">
        <v>1</v>
      </c>
      <c r="J3676" t="s">
        <v>27</v>
      </c>
      <c r="K3676" t="s">
        <v>21</v>
      </c>
      <c r="L3676" t="s">
        <v>18</v>
      </c>
      <c r="M3676">
        <v>7.9</v>
      </c>
      <c r="N3676">
        <v>14440.67</v>
      </c>
      <c r="O3676" t="s">
        <v>19</v>
      </c>
      <c r="P3676" t="str">
        <f t="shared" ref="P3676" si="1938">IF(A3676&lt;30,"18-29",IF(A3676&lt;45,"30-44",IF(A3676&lt;60,"45-59",IF(A3676&lt;75,"60-74","75+"))))</f>
        <v>75+</v>
      </c>
      <c r="Q3676" t="str">
        <f>IF(PatientData[[#This Row],[bmi]]&lt;18.5,"Underweight",
IF(PatientData[[#This Row],[bmi]]&lt;25,"Normal",
IF(PatientData[[#This Row],[bmi]]&lt;30,"Overweight","Obese")))</f>
        <v>Overweight</v>
      </c>
      <c r="R3676" t="str">
        <f t="shared" si="1925"/>
        <v>High BP</v>
      </c>
      <c r="S3676" t="str">
        <f t="shared" si="1926"/>
        <v>Normal Cost</v>
      </c>
    </row>
    <row r="3677" spans="1:19" x14ac:dyDescent="0.3">
      <c r="A3677">
        <v>62</v>
      </c>
      <c r="B3677" t="s">
        <v>15</v>
      </c>
      <c r="C3677">
        <v>31.6</v>
      </c>
      <c r="D3677">
        <v>140</v>
      </c>
      <c r="E3677">
        <v>86</v>
      </c>
      <c r="F3677">
        <v>238.5</v>
      </c>
      <c r="G3677">
        <v>102.6</v>
      </c>
      <c r="H3677">
        <v>83</v>
      </c>
      <c r="I3677">
        <v>1</v>
      </c>
      <c r="J3677" t="s">
        <v>24</v>
      </c>
      <c r="K3677" t="s">
        <v>26</v>
      </c>
      <c r="L3677" t="s">
        <v>22</v>
      </c>
      <c r="M3677">
        <v>2.2999999999999998</v>
      </c>
      <c r="N3677">
        <v>5732.16</v>
      </c>
      <c r="O3677" t="s">
        <v>19</v>
      </c>
      <c r="P3677" t="str">
        <f t="shared" ref="P3677:P3679" si="1939">IF(A3674&lt;30,"18-29",IF(A3674&lt;45,"30-44",IF(A3674&lt;60,"45-59",IF(A3674&lt;75,"60-74","75+"))))</f>
        <v>60-74</v>
      </c>
      <c r="Q3677" t="str">
        <f>IF(PatientData[[#This Row],[bmi]]&lt;18.5,"Underweight",
IF(PatientData[[#This Row],[bmi]]&lt;25,"Normal",
IF(PatientData[[#This Row],[bmi]]&lt;30,"Overweight","Obese")))</f>
        <v>Obese</v>
      </c>
      <c r="R3677" t="str">
        <f t="shared" si="1925"/>
        <v>High BP</v>
      </c>
      <c r="S3677" t="str">
        <f t="shared" si="1926"/>
        <v>Normal Cost</v>
      </c>
    </row>
    <row r="3678" spans="1:19" x14ac:dyDescent="0.3">
      <c r="A3678">
        <v>45</v>
      </c>
      <c r="B3678" t="s">
        <v>15</v>
      </c>
      <c r="C3678">
        <v>30.2</v>
      </c>
      <c r="D3678">
        <v>123</v>
      </c>
      <c r="E3678">
        <v>74</v>
      </c>
      <c r="F3678">
        <v>213</v>
      </c>
      <c r="G3678">
        <v>168</v>
      </c>
      <c r="H3678">
        <v>79</v>
      </c>
      <c r="I3678">
        <v>3</v>
      </c>
      <c r="J3678" t="s">
        <v>16</v>
      </c>
      <c r="K3678" t="s">
        <v>21</v>
      </c>
      <c r="L3678" t="s">
        <v>22</v>
      </c>
      <c r="M3678">
        <v>7.7</v>
      </c>
      <c r="N3678">
        <v>14712.78</v>
      </c>
      <c r="O3678" t="s">
        <v>19</v>
      </c>
      <c r="P3678" t="str">
        <f t="shared" si="1939"/>
        <v>45-59</v>
      </c>
      <c r="Q3678" t="str">
        <f>IF(PatientData[[#This Row],[bmi]]&lt;18.5,"Underweight",
IF(PatientData[[#This Row],[bmi]]&lt;25,"Normal",
IF(PatientData[[#This Row],[bmi]]&lt;30,"Overweight","Obese")))</f>
        <v>Obese</v>
      </c>
      <c r="R3678" t="str">
        <f t="shared" si="1925"/>
        <v>High BP</v>
      </c>
      <c r="S3678" t="str">
        <f t="shared" si="1926"/>
        <v>Normal Cost</v>
      </c>
    </row>
    <row r="3679" spans="1:19" x14ac:dyDescent="0.3">
      <c r="A3679">
        <v>54</v>
      </c>
      <c r="B3679" t="s">
        <v>15</v>
      </c>
      <c r="C3679">
        <v>27.2</v>
      </c>
      <c r="D3679">
        <v>125</v>
      </c>
      <c r="E3679">
        <v>71</v>
      </c>
      <c r="F3679">
        <v>222.9</v>
      </c>
      <c r="G3679">
        <v>96.9</v>
      </c>
      <c r="H3679">
        <v>82</v>
      </c>
      <c r="I3679">
        <v>3</v>
      </c>
      <c r="J3679" t="s">
        <v>27</v>
      </c>
      <c r="K3679" t="s">
        <v>26</v>
      </c>
      <c r="L3679" t="s">
        <v>18</v>
      </c>
      <c r="M3679">
        <v>6.8</v>
      </c>
      <c r="N3679">
        <v>11460.43</v>
      </c>
      <c r="O3679" t="s">
        <v>19</v>
      </c>
      <c r="P3679" t="str">
        <f t="shared" si="1939"/>
        <v>75+</v>
      </c>
      <c r="Q3679" t="str">
        <f>IF(PatientData[[#This Row],[bmi]]&lt;18.5,"Underweight",
IF(PatientData[[#This Row],[bmi]]&lt;25,"Normal",
IF(PatientData[[#This Row],[bmi]]&lt;30,"Overweight","Obese")))</f>
        <v>Overweight</v>
      </c>
      <c r="R3679" t="str">
        <f t="shared" si="1925"/>
        <v>High BP</v>
      </c>
      <c r="S3679" t="str">
        <f t="shared" si="1926"/>
        <v>Normal Cost</v>
      </c>
    </row>
    <row r="3680" spans="1:19" x14ac:dyDescent="0.3">
      <c r="A3680">
        <v>95</v>
      </c>
      <c r="B3680" t="s">
        <v>20</v>
      </c>
      <c r="C3680">
        <v>25.4</v>
      </c>
      <c r="D3680">
        <v>128</v>
      </c>
      <c r="E3680">
        <v>78</v>
      </c>
      <c r="F3680">
        <v>232.9</v>
      </c>
      <c r="G3680">
        <v>133.4</v>
      </c>
      <c r="H3680">
        <v>92</v>
      </c>
      <c r="I3680">
        <v>0</v>
      </c>
      <c r="J3680" t="s">
        <v>16</v>
      </c>
      <c r="K3680" t="s">
        <v>17</v>
      </c>
      <c r="L3680" t="s">
        <v>18</v>
      </c>
      <c r="M3680">
        <v>13.9</v>
      </c>
      <c r="N3680">
        <v>22536.68</v>
      </c>
      <c r="O3680" t="s">
        <v>19</v>
      </c>
      <c r="P3680" t="str">
        <f t="shared" ref="P3680" si="1940">IF(A3680&lt;30,"18-29",IF(A3680&lt;45,"30-44",IF(A3680&lt;60,"45-59",IF(A3680&lt;75,"60-74","75+"))))</f>
        <v>75+</v>
      </c>
      <c r="Q3680" t="str">
        <f>IF(PatientData[[#This Row],[bmi]]&lt;18.5,"Underweight",
IF(PatientData[[#This Row],[bmi]]&lt;25,"Normal",
IF(PatientData[[#This Row],[bmi]]&lt;30,"Overweight","Obese")))</f>
        <v>Overweight</v>
      </c>
      <c r="R3680" t="str">
        <f t="shared" si="1925"/>
        <v>High BP</v>
      </c>
      <c r="S3680" t="str">
        <f t="shared" si="1926"/>
        <v>High Cost</v>
      </c>
    </row>
    <row r="3681" spans="1:19" x14ac:dyDescent="0.3">
      <c r="A3681">
        <v>85</v>
      </c>
      <c r="B3681" t="s">
        <v>15</v>
      </c>
      <c r="C3681">
        <v>24.1</v>
      </c>
      <c r="D3681">
        <v>144</v>
      </c>
      <c r="E3681">
        <v>88</v>
      </c>
      <c r="F3681">
        <v>228.2</v>
      </c>
      <c r="G3681">
        <v>78.900000000000006</v>
      </c>
      <c r="H3681">
        <v>84</v>
      </c>
      <c r="I3681">
        <v>0</v>
      </c>
      <c r="J3681" t="s">
        <v>16</v>
      </c>
      <c r="K3681" t="s">
        <v>21</v>
      </c>
      <c r="L3681" t="s">
        <v>25</v>
      </c>
      <c r="M3681">
        <v>11.2</v>
      </c>
      <c r="N3681">
        <v>20619.38</v>
      </c>
      <c r="O3681" t="s">
        <v>19</v>
      </c>
      <c r="P3681" t="str">
        <f t="shared" ref="P3681" si="1941">IF(A3678&lt;30,"18-29",IF(A3678&lt;45,"30-44",IF(A3678&lt;60,"45-59",IF(A3678&lt;75,"60-74","75+"))))</f>
        <v>45-59</v>
      </c>
      <c r="Q3681" t="str">
        <f>IF(PatientData[[#This Row],[bmi]]&lt;18.5,"Underweight",
IF(PatientData[[#This Row],[bmi]]&lt;25,"Normal",
IF(PatientData[[#This Row],[bmi]]&lt;30,"Overweight","Obese")))</f>
        <v>Normal</v>
      </c>
      <c r="R3681" t="str">
        <f t="shared" si="1925"/>
        <v>High BP</v>
      </c>
      <c r="S3681" t="str">
        <f t="shared" si="1926"/>
        <v>High Cost</v>
      </c>
    </row>
    <row r="3682" spans="1:19" x14ac:dyDescent="0.3">
      <c r="A3682">
        <v>50</v>
      </c>
      <c r="B3682" t="s">
        <v>20</v>
      </c>
      <c r="C3682">
        <v>25.5</v>
      </c>
      <c r="D3682">
        <v>129</v>
      </c>
      <c r="E3682">
        <v>72</v>
      </c>
      <c r="F3682">
        <v>175.4</v>
      </c>
      <c r="G3682">
        <v>108.5</v>
      </c>
      <c r="H3682">
        <v>81</v>
      </c>
      <c r="I3682">
        <v>3</v>
      </c>
      <c r="J3682" t="s">
        <v>16</v>
      </c>
      <c r="K3682" t="s">
        <v>26</v>
      </c>
      <c r="L3682" t="s">
        <v>25</v>
      </c>
      <c r="M3682">
        <v>8.3000000000000007</v>
      </c>
      <c r="N3682">
        <v>15354.47</v>
      </c>
      <c r="O3682" t="s">
        <v>19</v>
      </c>
      <c r="P3682" t="str">
        <f t="shared" ref="P3682" si="1942">IF(A3682&lt;30,"18-29",IF(A3682&lt;45,"30-44",IF(A3682&lt;60,"45-59",IF(A3682&lt;75,"60-74","75+"))))</f>
        <v>45-59</v>
      </c>
      <c r="Q3682" t="str">
        <f>IF(PatientData[[#This Row],[bmi]]&lt;18.5,"Underweight",
IF(PatientData[[#This Row],[bmi]]&lt;25,"Normal",
IF(PatientData[[#This Row],[bmi]]&lt;30,"Overweight","Obese")))</f>
        <v>Overweight</v>
      </c>
      <c r="R3682" t="str">
        <f t="shared" si="1925"/>
        <v>High BP</v>
      </c>
      <c r="S3682" t="str">
        <f t="shared" si="1926"/>
        <v>High Cost</v>
      </c>
    </row>
    <row r="3683" spans="1:19" x14ac:dyDescent="0.3">
      <c r="A3683">
        <v>76</v>
      </c>
      <c r="B3683" t="s">
        <v>15</v>
      </c>
      <c r="C3683">
        <v>35.5</v>
      </c>
      <c r="D3683">
        <v>134</v>
      </c>
      <c r="E3683">
        <v>81</v>
      </c>
      <c r="F3683">
        <v>263.39999999999998</v>
      </c>
      <c r="G3683">
        <v>96.4</v>
      </c>
      <c r="H3683">
        <v>82</v>
      </c>
      <c r="I3683">
        <v>2</v>
      </c>
      <c r="J3683" t="s">
        <v>27</v>
      </c>
      <c r="K3683" t="s">
        <v>28</v>
      </c>
      <c r="L3683" t="s">
        <v>25</v>
      </c>
      <c r="M3683">
        <v>7.2</v>
      </c>
      <c r="N3683">
        <v>14629.28</v>
      </c>
      <c r="O3683" t="s">
        <v>23</v>
      </c>
      <c r="P3683" t="str">
        <f t="shared" ref="P3683" si="1943">IF(A3680&lt;30,"18-29",IF(A3680&lt;45,"30-44",IF(A3680&lt;60,"45-59",IF(A3680&lt;75,"60-74","75+"))))</f>
        <v>75+</v>
      </c>
      <c r="Q3683" t="str">
        <f>IF(PatientData[[#This Row],[bmi]]&lt;18.5,"Underweight",
IF(PatientData[[#This Row],[bmi]]&lt;25,"Normal",
IF(PatientData[[#This Row],[bmi]]&lt;30,"Overweight","Obese")))</f>
        <v>Obese</v>
      </c>
      <c r="R3683" t="str">
        <f t="shared" si="1925"/>
        <v>High BP</v>
      </c>
      <c r="S3683" t="str">
        <f t="shared" si="1926"/>
        <v>Normal Cost</v>
      </c>
    </row>
    <row r="3684" spans="1:19" x14ac:dyDescent="0.3">
      <c r="A3684">
        <v>66</v>
      </c>
      <c r="B3684" t="s">
        <v>20</v>
      </c>
      <c r="C3684">
        <v>25.5</v>
      </c>
      <c r="D3684">
        <v>106</v>
      </c>
      <c r="E3684">
        <v>64</v>
      </c>
      <c r="F3684">
        <v>201.9</v>
      </c>
      <c r="G3684">
        <v>90</v>
      </c>
      <c r="H3684">
        <v>91</v>
      </c>
      <c r="I3684">
        <v>0</v>
      </c>
      <c r="J3684" t="s">
        <v>27</v>
      </c>
      <c r="K3684" t="s">
        <v>26</v>
      </c>
      <c r="L3684" t="s">
        <v>18</v>
      </c>
      <c r="M3684">
        <v>5.8</v>
      </c>
      <c r="N3684">
        <v>9972.7000000000007</v>
      </c>
      <c r="O3684" t="s">
        <v>19</v>
      </c>
      <c r="P3684" t="str">
        <f t="shared" ref="P3684" si="1944">IF(A3684&lt;30,"18-29",IF(A3684&lt;45,"30-44",IF(A3684&lt;60,"45-59",IF(A3684&lt;75,"60-74","75+"))))</f>
        <v>60-74</v>
      </c>
      <c r="Q3684" t="str">
        <f>IF(PatientData[[#This Row],[bmi]]&lt;18.5,"Underweight",
IF(PatientData[[#This Row],[bmi]]&lt;25,"Normal",
IF(PatientData[[#This Row],[bmi]]&lt;30,"Overweight","Obese")))</f>
        <v>Overweight</v>
      </c>
      <c r="R3684" t="str">
        <f t="shared" si="1925"/>
        <v>Normal BP</v>
      </c>
      <c r="S3684" t="str">
        <f t="shared" si="1926"/>
        <v>Normal Cost</v>
      </c>
    </row>
    <row r="3685" spans="1:19" x14ac:dyDescent="0.3">
      <c r="A3685">
        <v>84</v>
      </c>
      <c r="B3685" t="s">
        <v>15</v>
      </c>
      <c r="C3685">
        <v>26</v>
      </c>
      <c r="D3685">
        <v>128</v>
      </c>
      <c r="E3685">
        <v>79</v>
      </c>
      <c r="F3685">
        <v>241.4</v>
      </c>
      <c r="G3685">
        <v>85</v>
      </c>
      <c r="H3685">
        <v>74</v>
      </c>
      <c r="I3685">
        <v>1</v>
      </c>
      <c r="J3685" t="s">
        <v>24</v>
      </c>
      <c r="K3685" t="s">
        <v>21</v>
      </c>
      <c r="L3685" t="s">
        <v>18</v>
      </c>
      <c r="M3685">
        <v>6.3</v>
      </c>
      <c r="N3685">
        <v>13779.59</v>
      </c>
      <c r="O3685" t="s">
        <v>19</v>
      </c>
      <c r="P3685" t="str">
        <f t="shared" ref="P3685" si="1945">IF(A3682&lt;30,"18-29",IF(A3682&lt;45,"30-44",IF(A3682&lt;60,"45-59",IF(A3682&lt;75,"60-74","75+"))))</f>
        <v>45-59</v>
      </c>
      <c r="Q3685" t="str">
        <f>IF(PatientData[[#This Row],[bmi]]&lt;18.5,"Underweight",
IF(PatientData[[#This Row],[bmi]]&lt;25,"Normal",
IF(PatientData[[#This Row],[bmi]]&lt;30,"Overweight","Obese")))</f>
        <v>Overweight</v>
      </c>
      <c r="R3685" t="str">
        <f t="shared" si="1925"/>
        <v>High BP</v>
      </c>
      <c r="S3685" t="str">
        <f t="shared" si="1926"/>
        <v>Normal Cost</v>
      </c>
    </row>
    <row r="3686" spans="1:19" x14ac:dyDescent="0.3">
      <c r="A3686">
        <v>54</v>
      </c>
      <c r="B3686" t="s">
        <v>20</v>
      </c>
      <c r="C3686">
        <v>25.5</v>
      </c>
      <c r="D3686">
        <v>118</v>
      </c>
      <c r="E3686">
        <v>74</v>
      </c>
      <c r="F3686">
        <v>220.7</v>
      </c>
      <c r="G3686">
        <v>92.5</v>
      </c>
      <c r="H3686">
        <v>81</v>
      </c>
      <c r="I3686">
        <v>2</v>
      </c>
      <c r="J3686" t="s">
        <v>27</v>
      </c>
      <c r="K3686" t="s">
        <v>26</v>
      </c>
      <c r="L3686" t="s">
        <v>18</v>
      </c>
      <c r="M3686">
        <v>1.2</v>
      </c>
      <c r="N3686">
        <v>4094.12</v>
      </c>
      <c r="O3686" t="s">
        <v>19</v>
      </c>
      <c r="P3686" t="str">
        <f t="shared" ref="P3686:P3688" si="1946">IF(A3686&lt;30,"18-29",IF(A3686&lt;45,"30-44",IF(A3686&lt;60,"45-59",IF(A3686&lt;75,"60-74","75+"))))</f>
        <v>45-59</v>
      </c>
      <c r="Q3686" t="str">
        <f>IF(PatientData[[#This Row],[bmi]]&lt;18.5,"Underweight",
IF(PatientData[[#This Row],[bmi]]&lt;25,"Normal",
IF(PatientData[[#This Row],[bmi]]&lt;30,"Overweight","Obese")))</f>
        <v>Overweight</v>
      </c>
      <c r="R3686" t="str">
        <f t="shared" si="1925"/>
        <v>Normal BP</v>
      </c>
      <c r="S3686" t="str">
        <f t="shared" si="1926"/>
        <v>Normal Cost</v>
      </c>
    </row>
    <row r="3687" spans="1:19" x14ac:dyDescent="0.3">
      <c r="A3687">
        <v>63</v>
      </c>
      <c r="B3687" t="s">
        <v>20</v>
      </c>
      <c r="C3687">
        <v>25.5</v>
      </c>
      <c r="D3687">
        <v>236</v>
      </c>
      <c r="E3687">
        <v>132</v>
      </c>
      <c r="F3687">
        <v>219.7</v>
      </c>
      <c r="G3687">
        <v>140.69999999999999</v>
      </c>
      <c r="H3687">
        <v>89</v>
      </c>
      <c r="I3687">
        <v>0</v>
      </c>
      <c r="J3687" t="s">
        <v>16</v>
      </c>
      <c r="K3687" t="s">
        <v>17</v>
      </c>
      <c r="L3687" t="s">
        <v>25</v>
      </c>
      <c r="M3687">
        <v>8.6</v>
      </c>
      <c r="N3687">
        <v>16038.88</v>
      </c>
      <c r="O3687" t="s">
        <v>19</v>
      </c>
      <c r="P3687" t="str">
        <f t="shared" si="1946"/>
        <v>60-74</v>
      </c>
      <c r="Q3687" t="str">
        <f>IF(PatientData[[#This Row],[bmi]]&lt;18.5,"Underweight",
IF(PatientData[[#This Row],[bmi]]&lt;25,"Normal",
IF(PatientData[[#This Row],[bmi]]&lt;30,"Overweight","Obese")))</f>
        <v>Overweight</v>
      </c>
      <c r="R3687" t="str">
        <f t="shared" si="1925"/>
        <v>High BP</v>
      </c>
      <c r="S3687" t="str">
        <f t="shared" si="1926"/>
        <v>High Cost</v>
      </c>
    </row>
    <row r="3688" spans="1:19" x14ac:dyDescent="0.3">
      <c r="A3688">
        <v>79</v>
      </c>
      <c r="B3688" t="s">
        <v>20</v>
      </c>
      <c r="C3688">
        <v>25.5</v>
      </c>
      <c r="D3688">
        <v>117</v>
      </c>
      <c r="E3688">
        <v>72</v>
      </c>
      <c r="F3688">
        <v>229.9</v>
      </c>
      <c r="G3688">
        <v>127</v>
      </c>
      <c r="H3688">
        <v>89</v>
      </c>
      <c r="I3688">
        <v>3</v>
      </c>
      <c r="J3688" t="s">
        <v>24</v>
      </c>
      <c r="K3688" t="s">
        <v>28</v>
      </c>
      <c r="L3688" t="s">
        <v>25</v>
      </c>
      <c r="M3688">
        <v>7.8</v>
      </c>
      <c r="N3688">
        <v>19513.41</v>
      </c>
      <c r="O3688" t="s">
        <v>19</v>
      </c>
      <c r="P3688" t="str">
        <f t="shared" si="1946"/>
        <v>75+</v>
      </c>
      <c r="Q3688" t="str">
        <f>IF(PatientData[[#This Row],[bmi]]&lt;18.5,"Underweight",
IF(PatientData[[#This Row],[bmi]]&lt;25,"Normal",
IF(PatientData[[#This Row],[bmi]]&lt;30,"Overweight","Obese")))</f>
        <v>Overweight</v>
      </c>
      <c r="R3688" t="str">
        <f t="shared" si="1925"/>
        <v>Normal BP</v>
      </c>
      <c r="S3688" t="str">
        <f t="shared" si="1926"/>
        <v>High Cost</v>
      </c>
    </row>
    <row r="3689" spans="1:19" x14ac:dyDescent="0.3">
      <c r="A3689">
        <v>63</v>
      </c>
      <c r="B3689" t="s">
        <v>15</v>
      </c>
      <c r="C3689">
        <v>38.1</v>
      </c>
      <c r="D3689">
        <v>133</v>
      </c>
      <c r="E3689">
        <v>82</v>
      </c>
      <c r="F3689">
        <v>272.5</v>
      </c>
      <c r="G3689">
        <v>131.6</v>
      </c>
      <c r="H3689">
        <v>91</v>
      </c>
      <c r="I3689">
        <v>1</v>
      </c>
      <c r="J3689" t="s">
        <v>27</v>
      </c>
      <c r="K3689" t="s">
        <v>26</v>
      </c>
      <c r="L3689" t="s">
        <v>25</v>
      </c>
      <c r="M3689">
        <v>2.8</v>
      </c>
      <c r="N3689">
        <v>5942.11</v>
      </c>
      <c r="O3689" t="s">
        <v>19</v>
      </c>
      <c r="P3689" t="str">
        <f t="shared" ref="P3689:P3691" si="1947">IF(A3686&lt;30,"18-29",IF(A3686&lt;45,"30-44",IF(A3686&lt;60,"45-59",IF(A3686&lt;75,"60-74","75+"))))</f>
        <v>45-59</v>
      </c>
      <c r="Q3689" t="str">
        <f>IF(PatientData[[#This Row],[bmi]]&lt;18.5,"Underweight",
IF(PatientData[[#This Row],[bmi]]&lt;25,"Normal",
IF(PatientData[[#This Row],[bmi]]&lt;30,"Overweight","Obese")))</f>
        <v>Obese</v>
      </c>
      <c r="R3689" t="str">
        <f t="shared" si="1925"/>
        <v>High BP</v>
      </c>
      <c r="S3689" t="str">
        <f t="shared" si="1926"/>
        <v>Normal Cost</v>
      </c>
    </row>
    <row r="3690" spans="1:19" x14ac:dyDescent="0.3">
      <c r="A3690">
        <v>72</v>
      </c>
      <c r="B3690" t="s">
        <v>15</v>
      </c>
      <c r="C3690">
        <v>23.1</v>
      </c>
      <c r="D3690">
        <v>125</v>
      </c>
      <c r="E3690">
        <v>73</v>
      </c>
      <c r="F3690">
        <v>199.5</v>
      </c>
      <c r="G3690">
        <v>100.8</v>
      </c>
      <c r="H3690">
        <v>88</v>
      </c>
      <c r="I3690">
        <v>3</v>
      </c>
      <c r="J3690" t="s">
        <v>16</v>
      </c>
      <c r="K3690" t="s">
        <v>21</v>
      </c>
      <c r="L3690" t="s">
        <v>22</v>
      </c>
      <c r="M3690">
        <v>8.4</v>
      </c>
      <c r="N3690">
        <v>16222.54</v>
      </c>
      <c r="O3690" t="s">
        <v>19</v>
      </c>
      <c r="P3690" t="str">
        <f t="shared" si="1947"/>
        <v>60-74</v>
      </c>
      <c r="Q3690" t="str">
        <f>IF(PatientData[[#This Row],[bmi]]&lt;18.5,"Underweight",
IF(PatientData[[#This Row],[bmi]]&lt;25,"Normal",
IF(PatientData[[#This Row],[bmi]]&lt;30,"Overweight","Obese")))</f>
        <v>Normal</v>
      </c>
      <c r="R3690" t="str">
        <f t="shared" si="1925"/>
        <v>High BP</v>
      </c>
      <c r="S3690" t="str">
        <f t="shared" si="1926"/>
        <v>High Cost</v>
      </c>
    </row>
    <row r="3691" spans="1:19" x14ac:dyDescent="0.3">
      <c r="A3691">
        <v>19</v>
      </c>
      <c r="B3691" t="s">
        <v>15</v>
      </c>
      <c r="C3691">
        <v>28.6</v>
      </c>
      <c r="D3691">
        <v>119</v>
      </c>
      <c r="E3691">
        <v>76</v>
      </c>
      <c r="F3691">
        <v>207.9</v>
      </c>
      <c r="G3691">
        <v>123.5</v>
      </c>
      <c r="H3691">
        <v>99</v>
      </c>
      <c r="I3691">
        <v>1</v>
      </c>
      <c r="J3691" t="s">
        <v>27</v>
      </c>
      <c r="K3691" t="s">
        <v>17</v>
      </c>
      <c r="L3691" t="s">
        <v>18</v>
      </c>
      <c r="M3691">
        <v>4.3</v>
      </c>
      <c r="N3691">
        <v>7619.51</v>
      </c>
      <c r="O3691" t="s">
        <v>19</v>
      </c>
      <c r="P3691" t="str">
        <f t="shared" si="1947"/>
        <v>75+</v>
      </c>
      <c r="Q3691" t="str">
        <f>IF(PatientData[[#This Row],[bmi]]&lt;18.5,"Underweight",
IF(PatientData[[#This Row],[bmi]]&lt;25,"Normal",
IF(PatientData[[#This Row],[bmi]]&lt;30,"Overweight","Obese")))</f>
        <v>Overweight</v>
      </c>
      <c r="R3691" t="str">
        <f t="shared" si="1925"/>
        <v>Normal BP</v>
      </c>
      <c r="S3691" t="str">
        <f t="shared" si="1926"/>
        <v>Normal Cost</v>
      </c>
    </row>
    <row r="3692" spans="1:19" x14ac:dyDescent="0.3">
      <c r="A3692">
        <v>88</v>
      </c>
      <c r="B3692" t="s">
        <v>20</v>
      </c>
      <c r="C3692">
        <v>25.5</v>
      </c>
      <c r="D3692">
        <v>140</v>
      </c>
      <c r="E3692">
        <v>95</v>
      </c>
      <c r="F3692">
        <v>261.89999999999998</v>
      </c>
      <c r="G3692">
        <v>100.2</v>
      </c>
      <c r="H3692">
        <v>90</v>
      </c>
      <c r="I3692">
        <v>0</v>
      </c>
      <c r="J3692" t="s">
        <v>16</v>
      </c>
      <c r="K3692" t="s">
        <v>21</v>
      </c>
      <c r="L3692" t="s">
        <v>18</v>
      </c>
      <c r="M3692">
        <v>8.3000000000000007</v>
      </c>
      <c r="N3692">
        <v>18990.59</v>
      </c>
      <c r="O3692" t="s">
        <v>19</v>
      </c>
      <c r="P3692" t="str">
        <f t="shared" ref="P3692:P3694" si="1948">IF(A3692&lt;30,"18-29",IF(A3692&lt;45,"30-44",IF(A3692&lt;60,"45-59",IF(A3692&lt;75,"60-74","75+"))))</f>
        <v>75+</v>
      </c>
      <c r="Q3692" t="str">
        <f>IF(PatientData[[#This Row],[bmi]]&lt;18.5,"Underweight",
IF(PatientData[[#This Row],[bmi]]&lt;25,"Normal",
IF(PatientData[[#This Row],[bmi]]&lt;30,"Overweight","Obese")))</f>
        <v>Overweight</v>
      </c>
      <c r="R3692" t="str">
        <f t="shared" si="1925"/>
        <v>High BP</v>
      </c>
      <c r="S3692" t="str">
        <f t="shared" si="1926"/>
        <v>High Cost</v>
      </c>
    </row>
    <row r="3693" spans="1:19" x14ac:dyDescent="0.3">
      <c r="A3693">
        <v>54</v>
      </c>
      <c r="B3693" t="s">
        <v>20</v>
      </c>
      <c r="C3693">
        <v>25.5</v>
      </c>
      <c r="D3693">
        <v>133</v>
      </c>
      <c r="E3693">
        <v>86</v>
      </c>
      <c r="F3693">
        <v>202</v>
      </c>
      <c r="G3693">
        <v>111</v>
      </c>
      <c r="H3693">
        <v>69</v>
      </c>
      <c r="I3693">
        <v>1</v>
      </c>
      <c r="J3693" t="s">
        <v>27</v>
      </c>
      <c r="K3693" t="s">
        <v>21</v>
      </c>
      <c r="L3693" t="s">
        <v>18</v>
      </c>
      <c r="M3693">
        <v>3.6</v>
      </c>
      <c r="N3693">
        <v>9479.5499999999993</v>
      </c>
      <c r="O3693" t="s">
        <v>19</v>
      </c>
      <c r="P3693" t="str">
        <f t="shared" si="1948"/>
        <v>45-59</v>
      </c>
      <c r="Q3693" t="str">
        <f>IF(PatientData[[#This Row],[bmi]]&lt;18.5,"Underweight",
IF(PatientData[[#This Row],[bmi]]&lt;25,"Normal",
IF(PatientData[[#This Row],[bmi]]&lt;30,"Overweight","Obese")))</f>
        <v>Overweight</v>
      </c>
      <c r="R3693" t="str">
        <f t="shared" si="1925"/>
        <v>High BP</v>
      </c>
      <c r="S3693" t="str">
        <f t="shared" si="1926"/>
        <v>Normal Cost</v>
      </c>
    </row>
    <row r="3694" spans="1:19" x14ac:dyDescent="0.3">
      <c r="A3694">
        <v>35</v>
      </c>
      <c r="B3694" t="s">
        <v>20</v>
      </c>
      <c r="C3694">
        <v>25.5</v>
      </c>
      <c r="D3694">
        <v>111</v>
      </c>
      <c r="E3694">
        <v>68</v>
      </c>
      <c r="F3694">
        <v>212.3</v>
      </c>
      <c r="G3694">
        <v>111.3</v>
      </c>
      <c r="H3694">
        <v>60</v>
      </c>
      <c r="I3694">
        <v>1</v>
      </c>
      <c r="J3694" t="s">
        <v>24</v>
      </c>
      <c r="K3694" t="s">
        <v>17</v>
      </c>
      <c r="L3694" t="s">
        <v>18</v>
      </c>
      <c r="M3694">
        <v>6.5</v>
      </c>
      <c r="N3694">
        <v>13482.78</v>
      </c>
      <c r="O3694" t="s">
        <v>19</v>
      </c>
      <c r="P3694" t="str">
        <f t="shared" si="1948"/>
        <v>30-44</v>
      </c>
      <c r="Q3694" t="str">
        <f>IF(PatientData[[#This Row],[bmi]]&lt;18.5,"Underweight",
IF(PatientData[[#This Row],[bmi]]&lt;25,"Normal",
IF(PatientData[[#This Row],[bmi]]&lt;30,"Overweight","Obese")))</f>
        <v>Overweight</v>
      </c>
      <c r="R3694" t="str">
        <f t="shared" si="1925"/>
        <v>Normal BP</v>
      </c>
      <c r="S3694" t="str">
        <f t="shared" si="1926"/>
        <v>Normal Cost</v>
      </c>
    </row>
    <row r="3695" spans="1:19" x14ac:dyDescent="0.3">
      <c r="A3695">
        <v>58</v>
      </c>
      <c r="B3695" t="s">
        <v>15</v>
      </c>
      <c r="C3695">
        <v>31.3</v>
      </c>
      <c r="D3695">
        <v>124</v>
      </c>
      <c r="E3695">
        <v>71</v>
      </c>
      <c r="F3695">
        <v>192</v>
      </c>
      <c r="G3695">
        <v>145.4</v>
      </c>
      <c r="H3695">
        <v>69</v>
      </c>
      <c r="I3695">
        <v>0</v>
      </c>
      <c r="J3695" t="s">
        <v>16</v>
      </c>
      <c r="K3695" t="s">
        <v>28</v>
      </c>
      <c r="L3695" t="s">
        <v>18</v>
      </c>
      <c r="M3695">
        <v>10.9</v>
      </c>
      <c r="N3695">
        <v>20594.11</v>
      </c>
      <c r="O3695" t="s">
        <v>19</v>
      </c>
      <c r="P3695" t="str">
        <f t="shared" ref="P3695:P3697" si="1949">IF(A3692&lt;30,"18-29",IF(A3692&lt;45,"30-44",IF(A3692&lt;60,"45-59",IF(A3692&lt;75,"60-74","75+"))))</f>
        <v>75+</v>
      </c>
      <c r="Q3695" t="str">
        <f>IF(PatientData[[#This Row],[bmi]]&lt;18.5,"Underweight",
IF(PatientData[[#This Row],[bmi]]&lt;25,"Normal",
IF(PatientData[[#This Row],[bmi]]&lt;30,"Overweight","Obese")))</f>
        <v>Obese</v>
      </c>
      <c r="R3695" t="str">
        <f t="shared" si="1925"/>
        <v>High BP</v>
      </c>
      <c r="S3695" t="str">
        <f t="shared" si="1926"/>
        <v>High Cost</v>
      </c>
    </row>
    <row r="3696" spans="1:19" x14ac:dyDescent="0.3">
      <c r="A3696">
        <v>74</v>
      </c>
      <c r="B3696" t="s">
        <v>15</v>
      </c>
      <c r="C3696">
        <v>21.8</v>
      </c>
      <c r="D3696">
        <v>124</v>
      </c>
      <c r="E3696">
        <v>77</v>
      </c>
      <c r="F3696">
        <v>222.2</v>
      </c>
      <c r="G3696">
        <v>144.5</v>
      </c>
      <c r="H3696">
        <v>87</v>
      </c>
      <c r="I3696">
        <v>1</v>
      </c>
      <c r="J3696" t="s">
        <v>24</v>
      </c>
      <c r="K3696" t="s">
        <v>17</v>
      </c>
      <c r="L3696" t="s">
        <v>25</v>
      </c>
      <c r="M3696">
        <v>4.3</v>
      </c>
      <c r="N3696">
        <v>10069.030000000001</v>
      </c>
      <c r="O3696" t="s">
        <v>19</v>
      </c>
      <c r="P3696" t="str">
        <f t="shared" si="1949"/>
        <v>45-59</v>
      </c>
      <c r="Q3696" t="str">
        <f>IF(PatientData[[#This Row],[bmi]]&lt;18.5,"Underweight",
IF(PatientData[[#This Row],[bmi]]&lt;25,"Normal",
IF(PatientData[[#This Row],[bmi]]&lt;30,"Overweight","Obese")))</f>
        <v>Normal</v>
      </c>
      <c r="R3696" t="str">
        <f t="shared" si="1925"/>
        <v>High BP</v>
      </c>
      <c r="S3696" t="str">
        <f t="shared" si="1926"/>
        <v>Normal Cost</v>
      </c>
    </row>
    <row r="3697" spans="1:19" x14ac:dyDescent="0.3">
      <c r="A3697">
        <v>54</v>
      </c>
      <c r="B3697" t="s">
        <v>15</v>
      </c>
      <c r="C3697">
        <v>31.1</v>
      </c>
      <c r="D3697">
        <v>232</v>
      </c>
      <c r="E3697">
        <v>135</v>
      </c>
      <c r="F3697">
        <v>196.6</v>
      </c>
      <c r="G3697">
        <v>94.7</v>
      </c>
      <c r="H3697">
        <v>87</v>
      </c>
      <c r="I3697">
        <v>1</v>
      </c>
      <c r="J3697" t="s">
        <v>16</v>
      </c>
      <c r="K3697" t="s">
        <v>26</v>
      </c>
      <c r="L3697" t="s">
        <v>18</v>
      </c>
      <c r="M3697">
        <v>10.7</v>
      </c>
      <c r="N3697">
        <v>17080.66</v>
      </c>
      <c r="O3697" t="s">
        <v>23</v>
      </c>
      <c r="P3697" t="str">
        <f t="shared" si="1949"/>
        <v>30-44</v>
      </c>
      <c r="Q3697" t="str">
        <f>IF(PatientData[[#This Row],[bmi]]&lt;18.5,"Underweight",
IF(PatientData[[#This Row],[bmi]]&lt;25,"Normal",
IF(PatientData[[#This Row],[bmi]]&lt;30,"Overweight","Obese")))</f>
        <v>Obese</v>
      </c>
      <c r="R3697" t="str">
        <f t="shared" si="1925"/>
        <v>High BP</v>
      </c>
      <c r="S3697" t="str">
        <f t="shared" si="1926"/>
        <v>High Cost</v>
      </c>
    </row>
    <row r="3698" spans="1:19" x14ac:dyDescent="0.3">
      <c r="A3698">
        <v>58</v>
      </c>
      <c r="B3698" t="s">
        <v>20</v>
      </c>
      <c r="C3698">
        <v>25.5</v>
      </c>
      <c r="D3698">
        <v>112</v>
      </c>
      <c r="E3698">
        <v>63</v>
      </c>
      <c r="F3698">
        <v>228.7</v>
      </c>
      <c r="G3698">
        <v>92.4</v>
      </c>
      <c r="H3698">
        <v>64</v>
      </c>
      <c r="I3698">
        <v>0</v>
      </c>
      <c r="J3698" t="s">
        <v>24</v>
      </c>
      <c r="K3698" t="s">
        <v>21</v>
      </c>
      <c r="L3698" t="s">
        <v>18</v>
      </c>
      <c r="M3698">
        <v>9.8000000000000007</v>
      </c>
      <c r="N3698">
        <v>17796.37</v>
      </c>
      <c r="O3698" t="s">
        <v>19</v>
      </c>
      <c r="P3698" t="str">
        <f t="shared" ref="P3698:P3700" si="1950">IF(A3698&lt;30,"18-29",IF(A3698&lt;45,"30-44",IF(A3698&lt;60,"45-59",IF(A3698&lt;75,"60-74","75+"))))</f>
        <v>45-59</v>
      </c>
      <c r="Q3698" t="str">
        <f>IF(PatientData[[#This Row],[bmi]]&lt;18.5,"Underweight",
IF(PatientData[[#This Row],[bmi]]&lt;25,"Normal",
IF(PatientData[[#This Row],[bmi]]&lt;30,"Overweight","Obese")))</f>
        <v>Overweight</v>
      </c>
      <c r="R3698" t="str">
        <f t="shared" si="1925"/>
        <v>Normal BP</v>
      </c>
      <c r="S3698" t="str">
        <f t="shared" si="1926"/>
        <v>High Cost</v>
      </c>
    </row>
    <row r="3699" spans="1:19" x14ac:dyDescent="0.3">
      <c r="A3699">
        <v>47</v>
      </c>
      <c r="B3699" t="s">
        <v>20</v>
      </c>
      <c r="C3699">
        <v>25.5</v>
      </c>
      <c r="D3699">
        <v>124</v>
      </c>
      <c r="E3699">
        <v>77</v>
      </c>
      <c r="F3699">
        <v>219.2</v>
      </c>
      <c r="G3699">
        <v>83</v>
      </c>
      <c r="H3699">
        <v>64</v>
      </c>
      <c r="I3699">
        <v>2</v>
      </c>
      <c r="J3699" t="s">
        <v>27</v>
      </c>
      <c r="K3699" t="s">
        <v>26</v>
      </c>
      <c r="L3699" t="s">
        <v>18</v>
      </c>
      <c r="M3699">
        <v>1</v>
      </c>
      <c r="N3699">
        <v>3330.59</v>
      </c>
      <c r="O3699" t="s">
        <v>19</v>
      </c>
      <c r="P3699" t="str">
        <f t="shared" si="1950"/>
        <v>45-59</v>
      </c>
      <c r="Q3699" t="str">
        <f>IF(PatientData[[#This Row],[bmi]]&lt;18.5,"Underweight",
IF(PatientData[[#This Row],[bmi]]&lt;25,"Normal",
IF(PatientData[[#This Row],[bmi]]&lt;30,"Overweight","Obese")))</f>
        <v>Overweight</v>
      </c>
      <c r="R3699" t="str">
        <f t="shared" si="1925"/>
        <v>High BP</v>
      </c>
      <c r="S3699" t="str">
        <f t="shared" si="1926"/>
        <v>Normal Cost</v>
      </c>
    </row>
    <row r="3700" spans="1:19" x14ac:dyDescent="0.3">
      <c r="A3700">
        <v>73</v>
      </c>
      <c r="B3700" t="s">
        <v>20</v>
      </c>
      <c r="C3700">
        <v>25.5</v>
      </c>
      <c r="D3700">
        <v>123</v>
      </c>
      <c r="E3700">
        <v>73</v>
      </c>
      <c r="F3700">
        <v>236</v>
      </c>
      <c r="G3700">
        <v>104</v>
      </c>
      <c r="H3700">
        <v>105</v>
      </c>
      <c r="I3700">
        <v>2</v>
      </c>
      <c r="J3700" t="s">
        <v>16</v>
      </c>
      <c r="K3700" t="s">
        <v>28</v>
      </c>
      <c r="L3700" t="s">
        <v>22</v>
      </c>
      <c r="M3700">
        <v>8.1</v>
      </c>
      <c r="N3700">
        <v>18015.91</v>
      </c>
      <c r="O3700" t="s">
        <v>19</v>
      </c>
      <c r="P3700" t="str">
        <f t="shared" si="1950"/>
        <v>60-74</v>
      </c>
      <c r="Q3700" t="str">
        <f>IF(PatientData[[#This Row],[bmi]]&lt;18.5,"Underweight",
IF(PatientData[[#This Row],[bmi]]&lt;25,"Normal",
IF(PatientData[[#This Row],[bmi]]&lt;30,"Overweight","Obese")))</f>
        <v>Overweight</v>
      </c>
      <c r="R3700" t="str">
        <f t="shared" si="1925"/>
        <v>High BP</v>
      </c>
      <c r="S3700" t="str">
        <f t="shared" si="1926"/>
        <v>High Cost</v>
      </c>
    </row>
    <row r="3701" spans="1:19" x14ac:dyDescent="0.3">
      <c r="A3701">
        <v>56</v>
      </c>
      <c r="B3701" t="s">
        <v>15</v>
      </c>
      <c r="C3701">
        <v>27.7</v>
      </c>
      <c r="D3701">
        <v>118</v>
      </c>
      <c r="E3701">
        <v>70</v>
      </c>
      <c r="F3701">
        <v>211</v>
      </c>
      <c r="G3701">
        <v>88.5</v>
      </c>
      <c r="H3701">
        <v>76</v>
      </c>
      <c r="I3701">
        <v>2</v>
      </c>
      <c r="J3701" t="s">
        <v>16</v>
      </c>
      <c r="K3701" t="s">
        <v>21</v>
      </c>
      <c r="L3701" t="s">
        <v>25</v>
      </c>
      <c r="M3701">
        <v>11.3</v>
      </c>
      <c r="N3701">
        <v>24150.13</v>
      </c>
      <c r="O3701" t="s">
        <v>19</v>
      </c>
      <c r="P3701" t="str">
        <f t="shared" ref="P3701" si="1951">IF(A3698&lt;30,"18-29",IF(A3698&lt;45,"30-44",IF(A3698&lt;60,"45-59",IF(A3698&lt;75,"60-74","75+"))))</f>
        <v>45-59</v>
      </c>
      <c r="Q3701" t="str">
        <f>IF(PatientData[[#This Row],[bmi]]&lt;18.5,"Underweight",
IF(PatientData[[#This Row],[bmi]]&lt;25,"Normal",
IF(PatientData[[#This Row],[bmi]]&lt;30,"Overweight","Obese")))</f>
        <v>Overweight</v>
      </c>
      <c r="R3701" t="str">
        <f t="shared" si="1925"/>
        <v>Normal BP</v>
      </c>
      <c r="S3701" t="str">
        <f t="shared" si="1926"/>
        <v>High Cost</v>
      </c>
    </row>
    <row r="3702" spans="1:19" x14ac:dyDescent="0.3">
      <c r="A3702">
        <v>60</v>
      </c>
      <c r="B3702" t="s">
        <v>20</v>
      </c>
      <c r="C3702">
        <v>25.5</v>
      </c>
      <c r="D3702">
        <v>116</v>
      </c>
      <c r="E3702">
        <v>62</v>
      </c>
      <c r="F3702">
        <v>240.5</v>
      </c>
      <c r="G3702">
        <v>131.69999999999999</v>
      </c>
      <c r="H3702">
        <v>81</v>
      </c>
      <c r="I3702">
        <v>0</v>
      </c>
      <c r="J3702" t="s">
        <v>27</v>
      </c>
      <c r="K3702" t="s">
        <v>21</v>
      </c>
      <c r="L3702" t="s">
        <v>22</v>
      </c>
      <c r="M3702">
        <v>2.9</v>
      </c>
      <c r="N3702">
        <v>8533.51</v>
      </c>
      <c r="O3702" t="s">
        <v>23</v>
      </c>
      <c r="P3702" t="str">
        <f t="shared" ref="P3702:P3703" si="1952">IF(A3702&lt;30,"18-29",IF(A3702&lt;45,"30-44",IF(A3702&lt;60,"45-59",IF(A3702&lt;75,"60-74","75+"))))</f>
        <v>60-74</v>
      </c>
      <c r="Q3702" t="str">
        <f>IF(PatientData[[#This Row],[bmi]]&lt;18.5,"Underweight",
IF(PatientData[[#This Row],[bmi]]&lt;25,"Normal",
IF(PatientData[[#This Row],[bmi]]&lt;30,"Overweight","Obese")))</f>
        <v>Overweight</v>
      </c>
      <c r="R3702" t="str">
        <f t="shared" si="1925"/>
        <v>Normal BP</v>
      </c>
      <c r="S3702" t="str">
        <f t="shared" si="1926"/>
        <v>Normal Cost</v>
      </c>
    </row>
    <row r="3703" spans="1:19" x14ac:dyDescent="0.3">
      <c r="A3703">
        <v>53</v>
      </c>
      <c r="B3703" t="s">
        <v>20</v>
      </c>
      <c r="C3703">
        <v>25.5</v>
      </c>
      <c r="D3703">
        <v>132</v>
      </c>
      <c r="E3703">
        <v>81</v>
      </c>
      <c r="F3703">
        <v>205.8</v>
      </c>
      <c r="G3703">
        <v>81</v>
      </c>
      <c r="H3703">
        <v>84</v>
      </c>
      <c r="I3703">
        <v>3</v>
      </c>
      <c r="J3703" t="s">
        <v>16</v>
      </c>
      <c r="K3703" t="s">
        <v>21</v>
      </c>
      <c r="L3703" t="s">
        <v>25</v>
      </c>
      <c r="M3703">
        <v>9</v>
      </c>
      <c r="N3703">
        <v>19341.990000000002</v>
      </c>
      <c r="O3703" t="s">
        <v>19</v>
      </c>
      <c r="P3703" t="str">
        <f t="shared" si="1952"/>
        <v>45-59</v>
      </c>
      <c r="Q3703" t="str">
        <f>IF(PatientData[[#This Row],[bmi]]&lt;18.5,"Underweight",
IF(PatientData[[#This Row],[bmi]]&lt;25,"Normal",
IF(PatientData[[#This Row],[bmi]]&lt;30,"Overweight","Obese")))</f>
        <v>Overweight</v>
      </c>
      <c r="R3703" t="str">
        <f t="shared" si="1925"/>
        <v>High BP</v>
      </c>
      <c r="S3703" t="str">
        <f t="shared" si="1926"/>
        <v>High Cost</v>
      </c>
    </row>
    <row r="3704" spans="1:19" x14ac:dyDescent="0.3">
      <c r="A3704">
        <v>66</v>
      </c>
      <c r="B3704" t="s">
        <v>15</v>
      </c>
      <c r="C3704">
        <v>20.8</v>
      </c>
      <c r="D3704">
        <v>114</v>
      </c>
      <c r="E3704">
        <v>67</v>
      </c>
      <c r="F3704">
        <v>201.7</v>
      </c>
      <c r="G3704">
        <v>130.69999999999999</v>
      </c>
      <c r="H3704">
        <v>76</v>
      </c>
      <c r="I3704">
        <v>2</v>
      </c>
      <c r="J3704" t="s">
        <v>27</v>
      </c>
      <c r="K3704" t="s">
        <v>28</v>
      </c>
      <c r="L3704" t="s">
        <v>18</v>
      </c>
      <c r="M3704">
        <v>2.4</v>
      </c>
      <c r="N3704">
        <v>8128.5</v>
      </c>
      <c r="O3704" t="s">
        <v>19</v>
      </c>
      <c r="P3704" t="str">
        <f t="shared" ref="P3704" si="1953">IF(A3701&lt;30,"18-29",IF(A3701&lt;45,"30-44",IF(A3701&lt;60,"45-59",IF(A3701&lt;75,"60-74","75+"))))</f>
        <v>45-59</v>
      </c>
      <c r="Q3704" t="str">
        <f>IF(PatientData[[#This Row],[bmi]]&lt;18.5,"Underweight",
IF(PatientData[[#This Row],[bmi]]&lt;25,"Normal",
IF(PatientData[[#This Row],[bmi]]&lt;30,"Overweight","Obese")))</f>
        <v>Normal</v>
      </c>
      <c r="R3704" t="str">
        <f t="shared" si="1925"/>
        <v>Normal BP</v>
      </c>
      <c r="S3704" t="str">
        <f t="shared" si="1926"/>
        <v>Normal Cost</v>
      </c>
    </row>
    <row r="3705" spans="1:19" x14ac:dyDescent="0.3">
      <c r="A3705">
        <v>46</v>
      </c>
      <c r="B3705" t="s">
        <v>20</v>
      </c>
      <c r="C3705">
        <v>25.5</v>
      </c>
      <c r="D3705">
        <v>132</v>
      </c>
      <c r="E3705">
        <v>87</v>
      </c>
      <c r="F3705">
        <v>262.60000000000002</v>
      </c>
      <c r="G3705">
        <v>113.2</v>
      </c>
      <c r="H3705">
        <v>78</v>
      </c>
      <c r="I3705">
        <v>1</v>
      </c>
      <c r="J3705" t="s">
        <v>16</v>
      </c>
      <c r="K3705" t="s">
        <v>21</v>
      </c>
      <c r="L3705" t="s">
        <v>25</v>
      </c>
      <c r="M3705">
        <v>8.6</v>
      </c>
      <c r="N3705">
        <v>18337.39</v>
      </c>
      <c r="O3705" t="s">
        <v>19</v>
      </c>
      <c r="P3705" t="str">
        <f t="shared" ref="P3705:P3708" si="1954">IF(A3705&lt;30,"18-29",IF(A3705&lt;45,"30-44",IF(A3705&lt;60,"45-59",IF(A3705&lt;75,"60-74","75+"))))</f>
        <v>45-59</v>
      </c>
      <c r="Q3705" t="str">
        <f>IF(PatientData[[#This Row],[bmi]]&lt;18.5,"Underweight",
IF(PatientData[[#This Row],[bmi]]&lt;25,"Normal",
IF(PatientData[[#This Row],[bmi]]&lt;30,"Overweight","Obese")))</f>
        <v>Overweight</v>
      </c>
      <c r="R3705" t="str">
        <f t="shared" si="1925"/>
        <v>High BP</v>
      </c>
      <c r="S3705" t="str">
        <f t="shared" si="1926"/>
        <v>High Cost</v>
      </c>
    </row>
    <row r="3706" spans="1:19" x14ac:dyDescent="0.3">
      <c r="A3706">
        <v>59</v>
      </c>
      <c r="B3706" t="s">
        <v>20</v>
      </c>
      <c r="C3706">
        <v>25.5</v>
      </c>
      <c r="D3706">
        <v>101</v>
      </c>
      <c r="E3706">
        <v>62</v>
      </c>
      <c r="F3706">
        <v>235.3</v>
      </c>
      <c r="G3706">
        <v>91.6</v>
      </c>
      <c r="H3706">
        <v>59</v>
      </c>
      <c r="I3706">
        <v>1</v>
      </c>
      <c r="J3706" t="s">
        <v>24</v>
      </c>
      <c r="K3706" t="s">
        <v>21</v>
      </c>
      <c r="L3706" t="s">
        <v>25</v>
      </c>
      <c r="M3706">
        <v>6</v>
      </c>
      <c r="N3706">
        <v>14473.36</v>
      </c>
      <c r="O3706" t="s">
        <v>19</v>
      </c>
      <c r="P3706" t="str">
        <f t="shared" si="1954"/>
        <v>45-59</v>
      </c>
      <c r="Q3706" t="str">
        <f>IF(PatientData[[#This Row],[bmi]]&lt;18.5,"Underweight",
IF(PatientData[[#This Row],[bmi]]&lt;25,"Normal",
IF(PatientData[[#This Row],[bmi]]&lt;30,"Overweight","Obese")))</f>
        <v>Overweight</v>
      </c>
      <c r="R3706" t="str">
        <f t="shared" si="1925"/>
        <v>Normal BP</v>
      </c>
      <c r="S3706" t="str">
        <f t="shared" si="1926"/>
        <v>Normal Cost</v>
      </c>
    </row>
    <row r="3707" spans="1:19" x14ac:dyDescent="0.3">
      <c r="A3707">
        <v>75</v>
      </c>
      <c r="B3707" t="s">
        <v>20</v>
      </c>
      <c r="C3707">
        <v>25.5</v>
      </c>
      <c r="D3707">
        <v>137</v>
      </c>
      <c r="E3707">
        <v>82</v>
      </c>
      <c r="F3707">
        <v>255.1</v>
      </c>
      <c r="G3707">
        <v>107.3</v>
      </c>
      <c r="H3707">
        <v>69</v>
      </c>
      <c r="I3707">
        <v>0</v>
      </c>
      <c r="J3707" t="s">
        <v>27</v>
      </c>
      <c r="K3707" t="s">
        <v>17</v>
      </c>
      <c r="L3707" t="s">
        <v>18</v>
      </c>
      <c r="M3707">
        <v>3.5</v>
      </c>
      <c r="N3707">
        <v>6232.68</v>
      </c>
      <c r="O3707" t="s">
        <v>19</v>
      </c>
      <c r="P3707" t="str">
        <f t="shared" si="1954"/>
        <v>75+</v>
      </c>
      <c r="Q3707" t="str">
        <f>IF(PatientData[[#This Row],[bmi]]&lt;18.5,"Underweight",
IF(PatientData[[#This Row],[bmi]]&lt;25,"Normal",
IF(PatientData[[#This Row],[bmi]]&lt;30,"Overweight","Obese")))</f>
        <v>Overweight</v>
      </c>
      <c r="R3707" t="str">
        <f t="shared" si="1925"/>
        <v>High BP</v>
      </c>
      <c r="S3707" t="str">
        <f t="shared" si="1926"/>
        <v>Normal Cost</v>
      </c>
    </row>
    <row r="3708" spans="1:19" x14ac:dyDescent="0.3">
      <c r="A3708">
        <v>55</v>
      </c>
      <c r="B3708" t="s">
        <v>20</v>
      </c>
      <c r="C3708">
        <v>25.5</v>
      </c>
      <c r="D3708">
        <v>114</v>
      </c>
      <c r="E3708">
        <v>68</v>
      </c>
      <c r="F3708">
        <v>266.7</v>
      </c>
      <c r="G3708">
        <v>106</v>
      </c>
      <c r="H3708">
        <v>101</v>
      </c>
      <c r="I3708">
        <v>2</v>
      </c>
      <c r="J3708" t="s">
        <v>16</v>
      </c>
      <c r="K3708" t="s">
        <v>26</v>
      </c>
      <c r="L3708" t="s">
        <v>18</v>
      </c>
      <c r="M3708">
        <v>10.3</v>
      </c>
      <c r="N3708">
        <v>22264.35</v>
      </c>
      <c r="O3708" t="s">
        <v>19</v>
      </c>
      <c r="P3708" t="str">
        <f t="shared" si="1954"/>
        <v>45-59</v>
      </c>
      <c r="Q3708" t="str">
        <f>IF(PatientData[[#This Row],[bmi]]&lt;18.5,"Underweight",
IF(PatientData[[#This Row],[bmi]]&lt;25,"Normal",
IF(PatientData[[#This Row],[bmi]]&lt;30,"Overweight","Obese")))</f>
        <v>Overweight</v>
      </c>
      <c r="R3708" t="str">
        <f t="shared" si="1925"/>
        <v>Normal BP</v>
      </c>
      <c r="S3708" t="str">
        <f t="shared" si="1926"/>
        <v>High Cost</v>
      </c>
    </row>
    <row r="3709" spans="1:19" x14ac:dyDescent="0.3">
      <c r="A3709">
        <v>51</v>
      </c>
      <c r="B3709" t="s">
        <v>15</v>
      </c>
      <c r="C3709">
        <v>22.2</v>
      </c>
      <c r="D3709">
        <v>106</v>
      </c>
      <c r="E3709">
        <v>66</v>
      </c>
      <c r="F3709">
        <v>210.3</v>
      </c>
      <c r="G3709">
        <v>80</v>
      </c>
      <c r="H3709">
        <v>80</v>
      </c>
      <c r="I3709">
        <v>0</v>
      </c>
      <c r="J3709" t="s">
        <v>16</v>
      </c>
      <c r="K3709" t="s">
        <v>28</v>
      </c>
      <c r="L3709" t="s">
        <v>22</v>
      </c>
      <c r="M3709">
        <v>8.6999999999999993</v>
      </c>
      <c r="N3709">
        <v>17711.52</v>
      </c>
      <c r="O3709" t="s">
        <v>19</v>
      </c>
      <c r="P3709" t="str">
        <f t="shared" ref="P3709:P3710" si="1955">IF(A3706&lt;30,"18-29",IF(A3706&lt;45,"30-44",IF(A3706&lt;60,"45-59",IF(A3706&lt;75,"60-74","75+"))))</f>
        <v>45-59</v>
      </c>
      <c r="Q3709" t="str">
        <f>IF(PatientData[[#This Row],[bmi]]&lt;18.5,"Underweight",
IF(PatientData[[#This Row],[bmi]]&lt;25,"Normal",
IF(PatientData[[#This Row],[bmi]]&lt;30,"Overweight","Obese")))</f>
        <v>Normal</v>
      </c>
      <c r="R3709" t="str">
        <f t="shared" si="1925"/>
        <v>Normal BP</v>
      </c>
      <c r="S3709" t="str">
        <f t="shared" si="1926"/>
        <v>High Cost</v>
      </c>
    </row>
    <row r="3710" spans="1:19" x14ac:dyDescent="0.3">
      <c r="A3710">
        <v>71</v>
      </c>
      <c r="B3710" t="s">
        <v>15</v>
      </c>
      <c r="C3710">
        <v>27.5</v>
      </c>
      <c r="D3710">
        <v>122</v>
      </c>
      <c r="E3710">
        <v>77</v>
      </c>
      <c r="F3710">
        <v>221.3</v>
      </c>
      <c r="G3710">
        <v>136.80000000000001</v>
      </c>
      <c r="H3710">
        <v>53</v>
      </c>
      <c r="I3710">
        <v>0</v>
      </c>
      <c r="J3710" t="s">
        <v>27</v>
      </c>
      <c r="K3710" t="s">
        <v>21</v>
      </c>
      <c r="L3710" t="s">
        <v>22</v>
      </c>
      <c r="M3710">
        <v>4.9000000000000004</v>
      </c>
      <c r="N3710">
        <v>11353.37</v>
      </c>
      <c r="O3710" t="s">
        <v>19</v>
      </c>
      <c r="P3710" t="str">
        <f t="shared" si="1955"/>
        <v>75+</v>
      </c>
      <c r="Q3710" t="str">
        <f>IF(PatientData[[#This Row],[bmi]]&lt;18.5,"Underweight",
IF(PatientData[[#This Row],[bmi]]&lt;25,"Normal",
IF(PatientData[[#This Row],[bmi]]&lt;30,"Overweight","Obese")))</f>
        <v>Overweight</v>
      </c>
      <c r="R3710" t="str">
        <f t="shared" si="1925"/>
        <v>High BP</v>
      </c>
      <c r="S3710" t="str">
        <f t="shared" si="1926"/>
        <v>Normal Cost</v>
      </c>
    </row>
    <row r="3711" spans="1:19" x14ac:dyDescent="0.3">
      <c r="A3711">
        <v>65</v>
      </c>
      <c r="B3711" t="s">
        <v>20</v>
      </c>
      <c r="C3711">
        <v>25.5</v>
      </c>
      <c r="D3711">
        <v>122</v>
      </c>
      <c r="E3711">
        <v>75</v>
      </c>
      <c r="F3711">
        <v>220.2</v>
      </c>
      <c r="G3711">
        <v>83.5</v>
      </c>
      <c r="H3711">
        <v>86</v>
      </c>
      <c r="I3711">
        <v>0</v>
      </c>
      <c r="J3711" t="s">
        <v>27</v>
      </c>
      <c r="K3711" t="s">
        <v>26</v>
      </c>
      <c r="L3711" t="s">
        <v>18</v>
      </c>
      <c r="M3711">
        <v>8.5</v>
      </c>
      <c r="N3711">
        <v>14822.83</v>
      </c>
      <c r="O3711" t="s">
        <v>19</v>
      </c>
      <c r="P3711" t="str">
        <f t="shared" ref="P3711" si="1956">IF(A3711&lt;30,"18-29",IF(A3711&lt;45,"30-44",IF(A3711&lt;60,"45-59",IF(A3711&lt;75,"60-74","75+"))))</f>
        <v>60-74</v>
      </c>
      <c r="Q3711" t="str">
        <f>IF(PatientData[[#This Row],[bmi]]&lt;18.5,"Underweight",
IF(PatientData[[#This Row],[bmi]]&lt;25,"Normal",
IF(PatientData[[#This Row],[bmi]]&lt;30,"Overweight","Obese")))</f>
        <v>Overweight</v>
      </c>
      <c r="R3711" t="str">
        <f t="shared" si="1925"/>
        <v>High BP</v>
      </c>
      <c r="S3711" t="str">
        <f t="shared" si="1926"/>
        <v>Normal Cost</v>
      </c>
    </row>
    <row r="3712" spans="1:19" x14ac:dyDescent="0.3">
      <c r="A3712">
        <v>60</v>
      </c>
      <c r="B3712" t="s">
        <v>15</v>
      </c>
      <c r="C3712">
        <v>22.7</v>
      </c>
      <c r="D3712">
        <v>120</v>
      </c>
      <c r="E3712">
        <v>73</v>
      </c>
      <c r="F3712">
        <v>207.7</v>
      </c>
      <c r="G3712">
        <v>87.1</v>
      </c>
      <c r="H3712">
        <v>81</v>
      </c>
      <c r="I3712">
        <v>2</v>
      </c>
      <c r="J3712" t="s">
        <v>24</v>
      </c>
      <c r="K3712" t="s">
        <v>26</v>
      </c>
      <c r="L3712" t="s">
        <v>22</v>
      </c>
      <c r="M3712">
        <v>3.6</v>
      </c>
      <c r="N3712">
        <v>8267.6</v>
      </c>
      <c r="O3712" t="s">
        <v>19</v>
      </c>
      <c r="P3712" t="str">
        <f t="shared" ref="P3712" si="1957">IF(A3709&lt;30,"18-29",IF(A3709&lt;45,"30-44",IF(A3709&lt;60,"45-59",IF(A3709&lt;75,"60-74","75+"))))</f>
        <v>45-59</v>
      </c>
      <c r="Q3712" t="str">
        <f>IF(PatientData[[#This Row],[bmi]]&lt;18.5,"Underweight",
IF(PatientData[[#This Row],[bmi]]&lt;25,"Normal",
IF(PatientData[[#This Row],[bmi]]&lt;30,"Overweight","Obese")))</f>
        <v>Normal</v>
      </c>
      <c r="R3712" t="str">
        <f t="shared" si="1925"/>
        <v>High BP</v>
      </c>
      <c r="S3712" t="str">
        <f t="shared" si="1926"/>
        <v>Normal Cost</v>
      </c>
    </row>
    <row r="3713" spans="1:19" x14ac:dyDescent="0.3">
      <c r="A3713">
        <v>69</v>
      </c>
      <c r="B3713" t="s">
        <v>20</v>
      </c>
      <c r="C3713">
        <v>25.5</v>
      </c>
      <c r="D3713">
        <v>120</v>
      </c>
      <c r="E3713">
        <v>68</v>
      </c>
      <c r="F3713">
        <v>228.8</v>
      </c>
      <c r="G3713">
        <v>89.5</v>
      </c>
      <c r="H3713">
        <v>103</v>
      </c>
      <c r="I3713">
        <v>1</v>
      </c>
      <c r="J3713" t="s">
        <v>16</v>
      </c>
      <c r="K3713" t="s">
        <v>26</v>
      </c>
      <c r="L3713" t="s">
        <v>22</v>
      </c>
      <c r="M3713">
        <v>6.2</v>
      </c>
      <c r="N3713">
        <v>11293.11</v>
      </c>
      <c r="O3713" t="s">
        <v>19</v>
      </c>
      <c r="P3713" t="str">
        <f t="shared" ref="P3713:P3716" si="1958">IF(A3713&lt;30,"18-29",IF(A3713&lt;45,"30-44",IF(A3713&lt;60,"45-59",IF(A3713&lt;75,"60-74","75+"))))</f>
        <v>60-74</v>
      </c>
      <c r="Q3713" t="str">
        <f>IF(PatientData[[#This Row],[bmi]]&lt;18.5,"Underweight",
IF(PatientData[[#This Row],[bmi]]&lt;25,"Normal",
IF(PatientData[[#This Row],[bmi]]&lt;30,"Overweight","Obese")))</f>
        <v>Overweight</v>
      </c>
      <c r="R3713" t="str">
        <f t="shared" si="1925"/>
        <v>High BP</v>
      </c>
      <c r="S3713" t="str">
        <f t="shared" si="1926"/>
        <v>Normal Cost</v>
      </c>
    </row>
    <row r="3714" spans="1:19" x14ac:dyDescent="0.3">
      <c r="A3714">
        <v>95</v>
      </c>
      <c r="B3714" t="s">
        <v>20</v>
      </c>
      <c r="C3714">
        <v>25.5</v>
      </c>
      <c r="D3714">
        <v>118</v>
      </c>
      <c r="E3714">
        <v>73</v>
      </c>
      <c r="F3714">
        <v>264.39999999999998</v>
      </c>
      <c r="G3714">
        <v>173.8</v>
      </c>
      <c r="H3714">
        <v>76</v>
      </c>
      <c r="I3714">
        <v>1</v>
      </c>
      <c r="J3714" t="s">
        <v>27</v>
      </c>
      <c r="K3714" t="s">
        <v>17</v>
      </c>
      <c r="L3714" t="s">
        <v>18</v>
      </c>
      <c r="M3714">
        <v>2.2999999999999998</v>
      </c>
      <c r="N3714">
        <v>5608.17</v>
      </c>
      <c r="O3714" t="s">
        <v>19</v>
      </c>
      <c r="P3714" t="str">
        <f t="shared" si="1958"/>
        <v>75+</v>
      </c>
      <c r="Q3714" t="str">
        <f>IF(PatientData[[#This Row],[bmi]]&lt;18.5,"Underweight",
IF(PatientData[[#This Row],[bmi]]&lt;25,"Normal",
IF(PatientData[[#This Row],[bmi]]&lt;30,"Overweight","Obese")))</f>
        <v>Overweight</v>
      </c>
      <c r="R3714" t="str">
        <f t="shared" si="1925"/>
        <v>Normal BP</v>
      </c>
      <c r="S3714" t="str">
        <f t="shared" si="1926"/>
        <v>Normal Cost</v>
      </c>
    </row>
    <row r="3715" spans="1:19" x14ac:dyDescent="0.3">
      <c r="A3715">
        <v>66</v>
      </c>
      <c r="B3715" t="s">
        <v>20</v>
      </c>
      <c r="C3715">
        <v>25.5</v>
      </c>
      <c r="D3715">
        <v>112</v>
      </c>
      <c r="E3715">
        <v>60</v>
      </c>
      <c r="F3715">
        <v>236.2</v>
      </c>
      <c r="G3715">
        <v>111.7</v>
      </c>
      <c r="H3715">
        <v>69</v>
      </c>
      <c r="I3715">
        <v>1</v>
      </c>
      <c r="J3715" t="s">
        <v>27</v>
      </c>
      <c r="K3715" t="s">
        <v>21</v>
      </c>
      <c r="L3715" t="s">
        <v>25</v>
      </c>
      <c r="M3715">
        <v>4.9000000000000004</v>
      </c>
      <c r="N3715">
        <v>11437.76</v>
      </c>
      <c r="O3715" t="s">
        <v>19</v>
      </c>
      <c r="P3715" t="str">
        <f t="shared" si="1958"/>
        <v>60-74</v>
      </c>
      <c r="Q3715" t="str">
        <f>IF(PatientData[[#This Row],[bmi]]&lt;18.5,"Underweight",
IF(PatientData[[#This Row],[bmi]]&lt;25,"Normal",
IF(PatientData[[#This Row],[bmi]]&lt;30,"Overweight","Obese")))</f>
        <v>Overweight</v>
      </c>
      <c r="R3715" t="str">
        <f t="shared" ref="R3715:R3778" si="1959">IF(AND(D3715&lt;120,E3715&lt;80),"Normal BP","High BP")</f>
        <v>Normal BP</v>
      </c>
      <c r="S3715" t="str">
        <f t="shared" ref="S3715:S3778" si="1960">IF(N3715&gt;15000,"High Cost","Normal Cost")</f>
        <v>Normal Cost</v>
      </c>
    </row>
    <row r="3716" spans="1:19" x14ac:dyDescent="0.3">
      <c r="A3716">
        <v>95</v>
      </c>
      <c r="B3716" t="s">
        <v>20</v>
      </c>
      <c r="C3716">
        <v>25.5</v>
      </c>
      <c r="D3716">
        <v>146</v>
      </c>
      <c r="E3716">
        <v>95</v>
      </c>
      <c r="F3716">
        <v>219</v>
      </c>
      <c r="G3716">
        <v>89.8</v>
      </c>
      <c r="H3716">
        <v>67</v>
      </c>
      <c r="I3716">
        <v>1</v>
      </c>
      <c r="J3716" t="s">
        <v>24</v>
      </c>
      <c r="K3716" t="s">
        <v>28</v>
      </c>
      <c r="L3716" t="s">
        <v>18</v>
      </c>
      <c r="M3716">
        <v>6</v>
      </c>
      <c r="N3716">
        <v>15163.01</v>
      </c>
      <c r="O3716" t="s">
        <v>23</v>
      </c>
      <c r="P3716" t="str">
        <f t="shared" si="1958"/>
        <v>75+</v>
      </c>
      <c r="Q3716" t="str">
        <f>IF(PatientData[[#This Row],[bmi]]&lt;18.5,"Underweight",
IF(PatientData[[#This Row],[bmi]]&lt;25,"Normal",
IF(PatientData[[#This Row],[bmi]]&lt;30,"Overweight","Obese")))</f>
        <v>Overweight</v>
      </c>
      <c r="R3716" t="str">
        <f t="shared" si="1959"/>
        <v>High BP</v>
      </c>
      <c r="S3716" t="str">
        <f t="shared" si="1960"/>
        <v>High Cost</v>
      </c>
    </row>
    <row r="3717" spans="1:19" x14ac:dyDescent="0.3">
      <c r="A3717">
        <v>41</v>
      </c>
      <c r="B3717" t="s">
        <v>15</v>
      </c>
      <c r="C3717">
        <v>39.1</v>
      </c>
      <c r="D3717">
        <v>132</v>
      </c>
      <c r="E3717">
        <v>85</v>
      </c>
      <c r="F3717">
        <v>230.8</v>
      </c>
      <c r="G3717">
        <v>117.5</v>
      </c>
      <c r="H3717">
        <v>101</v>
      </c>
      <c r="I3717">
        <v>1</v>
      </c>
      <c r="J3717" t="s">
        <v>16</v>
      </c>
      <c r="K3717" t="s">
        <v>28</v>
      </c>
      <c r="L3717" t="s">
        <v>18</v>
      </c>
      <c r="M3717">
        <v>8.9</v>
      </c>
      <c r="N3717">
        <v>20928.330000000002</v>
      </c>
      <c r="O3717" t="s">
        <v>23</v>
      </c>
      <c r="P3717" t="str">
        <f t="shared" ref="P3717:P3722" si="1961">IF(A3714&lt;30,"18-29",IF(A3714&lt;45,"30-44",IF(A3714&lt;60,"45-59",IF(A3714&lt;75,"60-74","75+"))))</f>
        <v>75+</v>
      </c>
      <c r="Q3717" t="str">
        <f>IF(PatientData[[#This Row],[bmi]]&lt;18.5,"Underweight",
IF(PatientData[[#This Row],[bmi]]&lt;25,"Normal",
IF(PatientData[[#This Row],[bmi]]&lt;30,"Overweight","Obese")))</f>
        <v>Obese</v>
      </c>
      <c r="R3717" t="str">
        <f t="shared" si="1959"/>
        <v>High BP</v>
      </c>
      <c r="S3717" t="str">
        <f t="shared" si="1960"/>
        <v>High Cost</v>
      </c>
    </row>
    <row r="3718" spans="1:19" x14ac:dyDescent="0.3">
      <c r="A3718">
        <v>40</v>
      </c>
      <c r="B3718" t="s">
        <v>15</v>
      </c>
      <c r="C3718">
        <v>28.1</v>
      </c>
      <c r="D3718">
        <v>116</v>
      </c>
      <c r="E3718">
        <v>63</v>
      </c>
      <c r="F3718">
        <v>215.8</v>
      </c>
      <c r="G3718">
        <v>135.4</v>
      </c>
      <c r="H3718">
        <v>58</v>
      </c>
      <c r="I3718">
        <v>2</v>
      </c>
      <c r="J3718" t="s">
        <v>24</v>
      </c>
      <c r="K3718" t="s">
        <v>17</v>
      </c>
      <c r="L3718" t="s">
        <v>18</v>
      </c>
      <c r="M3718">
        <v>1.3</v>
      </c>
      <c r="N3718">
        <v>4137.6099999999997</v>
      </c>
      <c r="O3718" t="s">
        <v>19</v>
      </c>
      <c r="P3718" t="str">
        <f t="shared" si="1961"/>
        <v>60-74</v>
      </c>
      <c r="Q3718" t="str">
        <f>IF(PatientData[[#This Row],[bmi]]&lt;18.5,"Underweight",
IF(PatientData[[#This Row],[bmi]]&lt;25,"Normal",
IF(PatientData[[#This Row],[bmi]]&lt;30,"Overweight","Obese")))</f>
        <v>Overweight</v>
      </c>
      <c r="R3718" t="str">
        <f t="shared" si="1959"/>
        <v>Normal BP</v>
      </c>
      <c r="S3718" t="str">
        <f t="shared" si="1960"/>
        <v>Normal Cost</v>
      </c>
    </row>
    <row r="3719" spans="1:19" x14ac:dyDescent="0.3">
      <c r="A3719">
        <v>61</v>
      </c>
      <c r="B3719" t="s">
        <v>15</v>
      </c>
      <c r="C3719">
        <v>26.2</v>
      </c>
      <c r="D3719">
        <v>136</v>
      </c>
      <c r="E3719">
        <v>80</v>
      </c>
      <c r="F3719">
        <v>228.2</v>
      </c>
      <c r="G3719">
        <v>90.7</v>
      </c>
      <c r="H3719">
        <v>80</v>
      </c>
      <c r="I3719">
        <v>2</v>
      </c>
      <c r="J3719" t="s">
        <v>27</v>
      </c>
      <c r="K3719" t="s">
        <v>21</v>
      </c>
      <c r="L3719" t="s">
        <v>25</v>
      </c>
      <c r="M3719">
        <v>2.9</v>
      </c>
      <c r="N3719">
        <v>8604.49</v>
      </c>
      <c r="O3719" t="s">
        <v>19</v>
      </c>
      <c r="P3719" t="str">
        <f t="shared" si="1961"/>
        <v>75+</v>
      </c>
      <c r="Q3719" t="str">
        <f>IF(PatientData[[#This Row],[bmi]]&lt;18.5,"Underweight",
IF(PatientData[[#This Row],[bmi]]&lt;25,"Normal",
IF(PatientData[[#This Row],[bmi]]&lt;30,"Overweight","Obese")))</f>
        <v>Overweight</v>
      </c>
      <c r="R3719" t="str">
        <f t="shared" si="1959"/>
        <v>High BP</v>
      </c>
      <c r="S3719" t="str">
        <f t="shared" si="1960"/>
        <v>Normal Cost</v>
      </c>
    </row>
    <row r="3720" spans="1:19" x14ac:dyDescent="0.3">
      <c r="A3720">
        <v>70</v>
      </c>
      <c r="B3720" t="s">
        <v>15</v>
      </c>
      <c r="C3720">
        <v>25.1</v>
      </c>
      <c r="D3720">
        <v>115</v>
      </c>
      <c r="E3720">
        <v>75</v>
      </c>
      <c r="F3720">
        <v>233.7</v>
      </c>
      <c r="G3720">
        <v>102.1</v>
      </c>
      <c r="H3720">
        <v>87</v>
      </c>
      <c r="I3720">
        <v>0</v>
      </c>
      <c r="J3720" t="s">
        <v>16</v>
      </c>
      <c r="K3720" t="s">
        <v>21</v>
      </c>
      <c r="L3720" t="s">
        <v>25</v>
      </c>
      <c r="M3720">
        <v>12.6</v>
      </c>
      <c r="N3720">
        <v>21263.47</v>
      </c>
      <c r="O3720" t="s">
        <v>19</v>
      </c>
      <c r="P3720" t="str">
        <f t="shared" si="1961"/>
        <v>30-44</v>
      </c>
      <c r="Q3720" t="str">
        <f>IF(PatientData[[#This Row],[bmi]]&lt;18.5,"Underweight",
IF(PatientData[[#This Row],[bmi]]&lt;25,"Normal",
IF(PatientData[[#This Row],[bmi]]&lt;30,"Overweight","Obese")))</f>
        <v>Overweight</v>
      </c>
      <c r="R3720" t="str">
        <f t="shared" si="1959"/>
        <v>Normal BP</v>
      </c>
      <c r="S3720" t="str">
        <f t="shared" si="1960"/>
        <v>High Cost</v>
      </c>
    </row>
    <row r="3721" spans="1:19" x14ac:dyDescent="0.3">
      <c r="A3721">
        <v>93</v>
      </c>
      <c r="B3721" t="s">
        <v>15</v>
      </c>
      <c r="C3721">
        <v>33.200000000000003</v>
      </c>
      <c r="D3721">
        <v>127</v>
      </c>
      <c r="E3721">
        <v>74</v>
      </c>
      <c r="F3721">
        <v>210.6</v>
      </c>
      <c r="G3721">
        <v>98</v>
      </c>
      <c r="H3721">
        <v>93</v>
      </c>
      <c r="I3721">
        <v>0</v>
      </c>
      <c r="J3721" t="s">
        <v>16</v>
      </c>
      <c r="K3721" t="s">
        <v>21</v>
      </c>
      <c r="L3721" t="s">
        <v>18</v>
      </c>
      <c r="M3721">
        <v>11.3</v>
      </c>
      <c r="N3721">
        <v>23276</v>
      </c>
      <c r="O3721" t="s">
        <v>19</v>
      </c>
      <c r="P3721" t="str">
        <f t="shared" si="1961"/>
        <v>30-44</v>
      </c>
      <c r="Q3721" t="str">
        <f>IF(PatientData[[#This Row],[bmi]]&lt;18.5,"Underweight",
IF(PatientData[[#This Row],[bmi]]&lt;25,"Normal",
IF(PatientData[[#This Row],[bmi]]&lt;30,"Overweight","Obese")))</f>
        <v>Obese</v>
      </c>
      <c r="R3721" t="str">
        <f t="shared" si="1959"/>
        <v>High BP</v>
      </c>
      <c r="S3721" t="str">
        <f t="shared" si="1960"/>
        <v>High Cost</v>
      </c>
    </row>
    <row r="3722" spans="1:19" x14ac:dyDescent="0.3">
      <c r="A3722">
        <v>64</v>
      </c>
      <c r="B3722" t="s">
        <v>15</v>
      </c>
      <c r="C3722">
        <v>30.2</v>
      </c>
      <c r="D3722">
        <v>120</v>
      </c>
      <c r="E3722">
        <v>71</v>
      </c>
      <c r="F3722">
        <v>262.60000000000002</v>
      </c>
      <c r="G3722">
        <v>143.9</v>
      </c>
      <c r="H3722">
        <v>57</v>
      </c>
      <c r="I3722">
        <v>1</v>
      </c>
      <c r="J3722" t="s">
        <v>24</v>
      </c>
      <c r="K3722" t="s">
        <v>17</v>
      </c>
      <c r="L3722" t="s">
        <v>25</v>
      </c>
      <c r="M3722">
        <v>8.6999999999999993</v>
      </c>
      <c r="N3722">
        <v>19045.79</v>
      </c>
      <c r="O3722" t="s">
        <v>19</v>
      </c>
      <c r="P3722" t="str">
        <f t="shared" si="1961"/>
        <v>60-74</v>
      </c>
      <c r="Q3722" t="str">
        <f>IF(PatientData[[#This Row],[bmi]]&lt;18.5,"Underweight",
IF(PatientData[[#This Row],[bmi]]&lt;25,"Normal",
IF(PatientData[[#This Row],[bmi]]&lt;30,"Overweight","Obese")))</f>
        <v>Obese</v>
      </c>
      <c r="R3722" t="str">
        <f t="shared" si="1959"/>
        <v>High BP</v>
      </c>
      <c r="S3722" t="str">
        <f t="shared" si="1960"/>
        <v>High Cost</v>
      </c>
    </row>
    <row r="3723" spans="1:19" x14ac:dyDescent="0.3">
      <c r="A3723">
        <v>60</v>
      </c>
      <c r="B3723" t="s">
        <v>20</v>
      </c>
      <c r="C3723">
        <v>25.5</v>
      </c>
      <c r="D3723">
        <v>135</v>
      </c>
      <c r="E3723">
        <v>81</v>
      </c>
      <c r="F3723">
        <v>229.5</v>
      </c>
      <c r="G3723">
        <v>107.1</v>
      </c>
      <c r="H3723">
        <v>55</v>
      </c>
      <c r="I3723">
        <v>1</v>
      </c>
      <c r="J3723" t="s">
        <v>27</v>
      </c>
      <c r="K3723" t="s">
        <v>17</v>
      </c>
      <c r="L3723" t="s">
        <v>22</v>
      </c>
      <c r="M3723">
        <v>2.2000000000000002</v>
      </c>
      <c r="N3723">
        <v>5212.04</v>
      </c>
      <c r="O3723" t="s">
        <v>19</v>
      </c>
      <c r="P3723" t="str">
        <f t="shared" ref="P3723:P3724" si="1962">IF(A3723&lt;30,"18-29",IF(A3723&lt;45,"30-44",IF(A3723&lt;60,"45-59",IF(A3723&lt;75,"60-74","75+"))))</f>
        <v>60-74</v>
      </c>
      <c r="Q3723" t="str">
        <f>IF(PatientData[[#This Row],[bmi]]&lt;18.5,"Underweight",
IF(PatientData[[#This Row],[bmi]]&lt;25,"Normal",
IF(PatientData[[#This Row],[bmi]]&lt;30,"Overweight","Obese")))</f>
        <v>Overweight</v>
      </c>
      <c r="R3723" t="str">
        <f t="shared" si="1959"/>
        <v>High BP</v>
      </c>
      <c r="S3723" t="str">
        <f t="shared" si="1960"/>
        <v>Normal Cost</v>
      </c>
    </row>
    <row r="3724" spans="1:19" x14ac:dyDescent="0.3">
      <c r="A3724">
        <v>71</v>
      </c>
      <c r="B3724" t="s">
        <v>20</v>
      </c>
      <c r="C3724">
        <v>25.5</v>
      </c>
      <c r="D3724">
        <v>138</v>
      </c>
      <c r="E3724">
        <v>87</v>
      </c>
      <c r="F3724">
        <v>221.7</v>
      </c>
      <c r="G3724">
        <v>124.3</v>
      </c>
      <c r="H3724">
        <v>109</v>
      </c>
      <c r="I3724">
        <v>1</v>
      </c>
      <c r="J3724" t="s">
        <v>16</v>
      </c>
      <c r="K3724" t="s">
        <v>17</v>
      </c>
      <c r="L3724" t="s">
        <v>25</v>
      </c>
      <c r="M3724">
        <v>7.1</v>
      </c>
      <c r="N3724">
        <v>11512.86</v>
      </c>
      <c r="O3724" t="s">
        <v>19</v>
      </c>
      <c r="P3724" t="str">
        <f t="shared" si="1962"/>
        <v>60-74</v>
      </c>
      <c r="Q3724" t="str">
        <f>IF(PatientData[[#This Row],[bmi]]&lt;18.5,"Underweight",
IF(PatientData[[#This Row],[bmi]]&lt;25,"Normal",
IF(PatientData[[#This Row],[bmi]]&lt;30,"Overweight","Obese")))</f>
        <v>Overweight</v>
      </c>
      <c r="R3724" t="str">
        <f t="shared" si="1959"/>
        <v>High BP</v>
      </c>
      <c r="S3724" t="str">
        <f t="shared" si="1960"/>
        <v>Normal Cost</v>
      </c>
    </row>
    <row r="3725" spans="1:19" x14ac:dyDescent="0.3">
      <c r="A3725">
        <v>84</v>
      </c>
      <c r="B3725" t="s">
        <v>15</v>
      </c>
      <c r="C3725">
        <v>24.8</v>
      </c>
      <c r="D3725">
        <v>123</v>
      </c>
      <c r="E3725">
        <v>73</v>
      </c>
      <c r="F3725">
        <v>215.7</v>
      </c>
      <c r="G3725">
        <v>82.6</v>
      </c>
      <c r="H3725">
        <v>74</v>
      </c>
      <c r="I3725">
        <v>0</v>
      </c>
      <c r="J3725" t="s">
        <v>16</v>
      </c>
      <c r="K3725" t="s">
        <v>28</v>
      </c>
      <c r="L3725" t="s">
        <v>18</v>
      </c>
      <c r="M3725">
        <v>7.9</v>
      </c>
      <c r="N3725">
        <v>19379.689999999999</v>
      </c>
      <c r="O3725" t="s">
        <v>19</v>
      </c>
      <c r="P3725" t="str">
        <f t="shared" ref="P3725:P3726" si="1963">IF(A3722&lt;30,"18-29",IF(A3722&lt;45,"30-44",IF(A3722&lt;60,"45-59",IF(A3722&lt;75,"60-74","75+"))))</f>
        <v>60-74</v>
      </c>
      <c r="Q3725" t="str">
        <f>IF(PatientData[[#This Row],[bmi]]&lt;18.5,"Underweight",
IF(PatientData[[#This Row],[bmi]]&lt;25,"Normal",
IF(PatientData[[#This Row],[bmi]]&lt;30,"Overweight","Obese")))</f>
        <v>Normal</v>
      </c>
      <c r="R3725" t="str">
        <f t="shared" si="1959"/>
        <v>High BP</v>
      </c>
      <c r="S3725" t="str">
        <f t="shared" si="1960"/>
        <v>High Cost</v>
      </c>
    </row>
    <row r="3726" spans="1:19" x14ac:dyDescent="0.3">
      <c r="A3726">
        <v>55</v>
      </c>
      <c r="B3726" t="s">
        <v>15</v>
      </c>
      <c r="C3726">
        <v>27</v>
      </c>
      <c r="D3726">
        <v>123</v>
      </c>
      <c r="E3726">
        <v>69</v>
      </c>
      <c r="F3726">
        <v>226.4</v>
      </c>
      <c r="G3726">
        <v>99.9</v>
      </c>
      <c r="H3726">
        <v>89</v>
      </c>
      <c r="I3726">
        <v>0</v>
      </c>
      <c r="J3726" t="s">
        <v>27</v>
      </c>
      <c r="K3726" t="s">
        <v>21</v>
      </c>
      <c r="L3726" t="s">
        <v>25</v>
      </c>
      <c r="M3726">
        <v>3.4</v>
      </c>
      <c r="N3726">
        <v>10871.42</v>
      </c>
      <c r="O3726" t="s">
        <v>19</v>
      </c>
      <c r="P3726" t="str">
        <f t="shared" si="1963"/>
        <v>60-74</v>
      </c>
      <c r="Q3726" t="str">
        <f>IF(PatientData[[#This Row],[bmi]]&lt;18.5,"Underweight",
IF(PatientData[[#This Row],[bmi]]&lt;25,"Normal",
IF(PatientData[[#This Row],[bmi]]&lt;30,"Overweight","Obese")))</f>
        <v>Overweight</v>
      </c>
      <c r="R3726" t="str">
        <f t="shared" si="1959"/>
        <v>High BP</v>
      </c>
      <c r="S3726" t="str">
        <f t="shared" si="1960"/>
        <v>Normal Cost</v>
      </c>
    </row>
    <row r="3727" spans="1:19" x14ac:dyDescent="0.3">
      <c r="A3727">
        <v>95</v>
      </c>
      <c r="B3727" t="s">
        <v>20</v>
      </c>
      <c r="C3727">
        <v>25.5</v>
      </c>
      <c r="D3727">
        <v>125</v>
      </c>
      <c r="E3727">
        <v>82</v>
      </c>
      <c r="F3727">
        <v>263.7</v>
      </c>
      <c r="G3727">
        <v>93</v>
      </c>
      <c r="H3727">
        <v>72</v>
      </c>
      <c r="I3727">
        <v>2</v>
      </c>
      <c r="J3727" t="s">
        <v>24</v>
      </c>
      <c r="K3727" t="s">
        <v>21</v>
      </c>
      <c r="L3727" t="s">
        <v>18</v>
      </c>
      <c r="M3727">
        <v>9</v>
      </c>
      <c r="N3727">
        <v>17699.02</v>
      </c>
      <c r="O3727" t="s">
        <v>19</v>
      </c>
      <c r="P3727" t="str">
        <f t="shared" ref="P3727" si="1964">IF(A3727&lt;30,"18-29",IF(A3727&lt;45,"30-44",IF(A3727&lt;60,"45-59",IF(A3727&lt;75,"60-74","75+"))))</f>
        <v>75+</v>
      </c>
      <c r="Q3727" t="str">
        <f>IF(PatientData[[#This Row],[bmi]]&lt;18.5,"Underweight",
IF(PatientData[[#This Row],[bmi]]&lt;25,"Normal",
IF(PatientData[[#This Row],[bmi]]&lt;30,"Overweight","Obese")))</f>
        <v>Overweight</v>
      </c>
      <c r="R3727" t="str">
        <f t="shared" si="1959"/>
        <v>High BP</v>
      </c>
      <c r="S3727" t="str">
        <f t="shared" si="1960"/>
        <v>High Cost</v>
      </c>
    </row>
    <row r="3728" spans="1:19" x14ac:dyDescent="0.3">
      <c r="A3728">
        <v>68</v>
      </c>
      <c r="B3728" t="s">
        <v>15</v>
      </c>
      <c r="C3728">
        <v>21.9</v>
      </c>
      <c r="D3728">
        <v>115</v>
      </c>
      <c r="E3728">
        <v>70</v>
      </c>
      <c r="F3728">
        <v>246.3</v>
      </c>
      <c r="G3728">
        <v>106.3</v>
      </c>
      <c r="H3728">
        <v>58</v>
      </c>
      <c r="I3728">
        <v>0</v>
      </c>
      <c r="J3728" t="s">
        <v>27</v>
      </c>
      <c r="K3728" t="s">
        <v>26</v>
      </c>
      <c r="L3728" t="s">
        <v>25</v>
      </c>
      <c r="M3728">
        <v>3.3</v>
      </c>
      <c r="N3728">
        <v>6416.7</v>
      </c>
      <c r="O3728" t="s">
        <v>19</v>
      </c>
      <c r="P3728" t="str">
        <f t="shared" ref="P3728:P3730" si="1965">IF(A3725&lt;30,"18-29",IF(A3725&lt;45,"30-44",IF(A3725&lt;60,"45-59",IF(A3725&lt;75,"60-74","75+"))))</f>
        <v>75+</v>
      </c>
      <c r="Q3728" t="str">
        <f>IF(PatientData[[#This Row],[bmi]]&lt;18.5,"Underweight",
IF(PatientData[[#This Row],[bmi]]&lt;25,"Normal",
IF(PatientData[[#This Row],[bmi]]&lt;30,"Overweight","Obese")))</f>
        <v>Normal</v>
      </c>
      <c r="R3728" t="str">
        <f t="shared" si="1959"/>
        <v>Normal BP</v>
      </c>
      <c r="S3728" t="str">
        <f t="shared" si="1960"/>
        <v>Normal Cost</v>
      </c>
    </row>
    <row r="3729" spans="1:19" x14ac:dyDescent="0.3">
      <c r="A3729">
        <v>75</v>
      </c>
      <c r="B3729" t="s">
        <v>15</v>
      </c>
      <c r="C3729">
        <v>26.7</v>
      </c>
      <c r="D3729">
        <v>132</v>
      </c>
      <c r="E3729">
        <v>85</v>
      </c>
      <c r="F3729">
        <v>224.3</v>
      </c>
      <c r="G3729">
        <v>158.30000000000001</v>
      </c>
      <c r="H3729">
        <v>66</v>
      </c>
      <c r="I3729">
        <v>1</v>
      </c>
      <c r="J3729" t="s">
        <v>27</v>
      </c>
      <c r="K3729" t="s">
        <v>21</v>
      </c>
      <c r="L3729" t="s">
        <v>25</v>
      </c>
      <c r="M3729">
        <v>7.2</v>
      </c>
      <c r="N3729">
        <v>14228.59</v>
      </c>
      <c r="O3729" t="s">
        <v>19</v>
      </c>
      <c r="P3729" t="str">
        <f t="shared" si="1965"/>
        <v>45-59</v>
      </c>
      <c r="Q3729" t="str">
        <f>IF(PatientData[[#This Row],[bmi]]&lt;18.5,"Underweight",
IF(PatientData[[#This Row],[bmi]]&lt;25,"Normal",
IF(PatientData[[#This Row],[bmi]]&lt;30,"Overweight","Obese")))</f>
        <v>Overweight</v>
      </c>
      <c r="R3729" t="str">
        <f t="shared" si="1959"/>
        <v>High BP</v>
      </c>
      <c r="S3729" t="str">
        <f t="shared" si="1960"/>
        <v>Normal Cost</v>
      </c>
    </row>
    <row r="3730" spans="1:19" x14ac:dyDescent="0.3">
      <c r="A3730">
        <v>93</v>
      </c>
      <c r="B3730" t="s">
        <v>15</v>
      </c>
      <c r="C3730">
        <v>38.1</v>
      </c>
      <c r="D3730">
        <v>141</v>
      </c>
      <c r="E3730">
        <v>86</v>
      </c>
      <c r="F3730">
        <v>281</v>
      </c>
      <c r="G3730">
        <v>131</v>
      </c>
      <c r="H3730">
        <v>91</v>
      </c>
      <c r="I3730">
        <v>2</v>
      </c>
      <c r="J3730" t="s">
        <v>16</v>
      </c>
      <c r="K3730" t="s">
        <v>26</v>
      </c>
      <c r="L3730" t="s">
        <v>18</v>
      </c>
      <c r="M3730">
        <v>18.899999999999999</v>
      </c>
      <c r="N3730">
        <v>33298.379999999997</v>
      </c>
      <c r="O3730" t="s">
        <v>19</v>
      </c>
      <c r="P3730" t="str">
        <f t="shared" si="1965"/>
        <v>75+</v>
      </c>
      <c r="Q3730" t="str">
        <f>IF(PatientData[[#This Row],[bmi]]&lt;18.5,"Underweight",
IF(PatientData[[#This Row],[bmi]]&lt;25,"Normal",
IF(PatientData[[#This Row],[bmi]]&lt;30,"Overweight","Obese")))</f>
        <v>Obese</v>
      </c>
      <c r="R3730" t="str">
        <f t="shared" si="1959"/>
        <v>High BP</v>
      </c>
      <c r="S3730" t="str">
        <f t="shared" si="1960"/>
        <v>High Cost</v>
      </c>
    </row>
    <row r="3731" spans="1:19" x14ac:dyDescent="0.3">
      <c r="A3731">
        <v>42</v>
      </c>
      <c r="B3731" t="s">
        <v>20</v>
      </c>
      <c r="C3731">
        <v>25.5</v>
      </c>
      <c r="D3731">
        <v>103</v>
      </c>
      <c r="E3731">
        <v>60</v>
      </c>
      <c r="F3731">
        <v>210.2</v>
      </c>
      <c r="G3731">
        <v>79.2</v>
      </c>
      <c r="H3731">
        <v>90</v>
      </c>
      <c r="I3731">
        <v>0</v>
      </c>
      <c r="J3731" t="s">
        <v>16</v>
      </c>
      <c r="K3731" t="s">
        <v>21</v>
      </c>
      <c r="L3731" t="s">
        <v>18</v>
      </c>
      <c r="M3731">
        <v>15.3</v>
      </c>
      <c r="N3731">
        <v>30467.439999999999</v>
      </c>
      <c r="O3731" t="s">
        <v>19</v>
      </c>
      <c r="P3731" t="str">
        <f t="shared" ref="P3731" si="1966">IF(A3731&lt;30,"18-29",IF(A3731&lt;45,"30-44",IF(A3731&lt;60,"45-59",IF(A3731&lt;75,"60-74","75+"))))</f>
        <v>30-44</v>
      </c>
      <c r="Q3731" t="str">
        <f>IF(PatientData[[#This Row],[bmi]]&lt;18.5,"Underweight",
IF(PatientData[[#This Row],[bmi]]&lt;25,"Normal",
IF(PatientData[[#This Row],[bmi]]&lt;30,"Overweight","Obese")))</f>
        <v>Overweight</v>
      </c>
      <c r="R3731" t="str">
        <f t="shared" si="1959"/>
        <v>Normal BP</v>
      </c>
      <c r="S3731" t="str">
        <f t="shared" si="1960"/>
        <v>High Cost</v>
      </c>
    </row>
    <row r="3732" spans="1:19" x14ac:dyDescent="0.3">
      <c r="A3732">
        <v>78</v>
      </c>
      <c r="B3732" t="s">
        <v>15</v>
      </c>
      <c r="C3732">
        <v>23.6</v>
      </c>
      <c r="D3732">
        <v>117</v>
      </c>
      <c r="E3732">
        <v>76</v>
      </c>
      <c r="F3732">
        <v>259.3</v>
      </c>
      <c r="G3732">
        <v>109</v>
      </c>
      <c r="H3732">
        <v>78</v>
      </c>
      <c r="I3732">
        <v>3</v>
      </c>
      <c r="J3732" t="s">
        <v>16</v>
      </c>
      <c r="K3732" t="s">
        <v>28</v>
      </c>
      <c r="L3732" t="s">
        <v>25</v>
      </c>
      <c r="M3732">
        <v>6.8</v>
      </c>
      <c r="N3732">
        <v>16036.33</v>
      </c>
      <c r="O3732" t="s">
        <v>19</v>
      </c>
      <c r="P3732" t="str">
        <f t="shared" ref="P3732" si="1967">IF(A3729&lt;30,"18-29",IF(A3729&lt;45,"30-44",IF(A3729&lt;60,"45-59",IF(A3729&lt;75,"60-74","75+"))))</f>
        <v>75+</v>
      </c>
      <c r="Q3732" t="str">
        <f>IF(PatientData[[#This Row],[bmi]]&lt;18.5,"Underweight",
IF(PatientData[[#This Row],[bmi]]&lt;25,"Normal",
IF(PatientData[[#This Row],[bmi]]&lt;30,"Overweight","Obese")))</f>
        <v>Normal</v>
      </c>
      <c r="R3732" t="str">
        <f t="shared" si="1959"/>
        <v>Normal BP</v>
      </c>
      <c r="S3732" t="str">
        <f t="shared" si="1960"/>
        <v>High Cost</v>
      </c>
    </row>
    <row r="3733" spans="1:19" x14ac:dyDescent="0.3">
      <c r="A3733">
        <v>85</v>
      </c>
      <c r="B3733" t="s">
        <v>20</v>
      </c>
      <c r="C3733">
        <v>25.5</v>
      </c>
      <c r="D3733">
        <v>123</v>
      </c>
      <c r="E3733">
        <v>82</v>
      </c>
      <c r="F3733">
        <v>222.7</v>
      </c>
      <c r="G3733">
        <v>114.9</v>
      </c>
      <c r="H3733">
        <v>90</v>
      </c>
      <c r="I3733">
        <v>1</v>
      </c>
      <c r="J3733" t="s">
        <v>16</v>
      </c>
      <c r="K3733" t="s">
        <v>26</v>
      </c>
      <c r="L3733" t="s">
        <v>25</v>
      </c>
      <c r="M3733">
        <v>5.0999999999999996</v>
      </c>
      <c r="N3733">
        <v>10992.91</v>
      </c>
      <c r="O3733" t="s">
        <v>19</v>
      </c>
      <c r="P3733" t="str">
        <f t="shared" ref="P3733" si="1968">IF(A3733&lt;30,"18-29",IF(A3733&lt;45,"30-44",IF(A3733&lt;60,"45-59",IF(A3733&lt;75,"60-74","75+"))))</f>
        <v>75+</v>
      </c>
      <c r="Q3733" t="str">
        <f>IF(PatientData[[#This Row],[bmi]]&lt;18.5,"Underweight",
IF(PatientData[[#This Row],[bmi]]&lt;25,"Normal",
IF(PatientData[[#This Row],[bmi]]&lt;30,"Overweight","Obese")))</f>
        <v>Overweight</v>
      </c>
      <c r="R3733" t="str">
        <f t="shared" si="1959"/>
        <v>High BP</v>
      </c>
      <c r="S3733" t="str">
        <f t="shared" si="1960"/>
        <v>Normal Cost</v>
      </c>
    </row>
    <row r="3734" spans="1:19" x14ac:dyDescent="0.3">
      <c r="A3734">
        <v>51</v>
      </c>
      <c r="B3734" t="s">
        <v>15</v>
      </c>
      <c r="C3734">
        <v>24.6</v>
      </c>
      <c r="D3734">
        <v>117</v>
      </c>
      <c r="E3734">
        <v>61</v>
      </c>
      <c r="F3734">
        <v>159.30000000000001</v>
      </c>
      <c r="G3734">
        <v>100.9</v>
      </c>
      <c r="H3734">
        <v>88</v>
      </c>
      <c r="I3734">
        <v>2</v>
      </c>
      <c r="J3734" t="s">
        <v>27</v>
      </c>
      <c r="K3734" t="s">
        <v>26</v>
      </c>
      <c r="L3734" t="s">
        <v>18</v>
      </c>
      <c r="M3734">
        <v>5.2</v>
      </c>
      <c r="N3734">
        <v>10090.879999999999</v>
      </c>
      <c r="O3734" t="s">
        <v>19</v>
      </c>
      <c r="P3734" t="str">
        <f t="shared" ref="P3734" si="1969">IF(A3731&lt;30,"18-29",IF(A3731&lt;45,"30-44",IF(A3731&lt;60,"45-59",IF(A3731&lt;75,"60-74","75+"))))</f>
        <v>30-44</v>
      </c>
      <c r="Q3734" t="str">
        <f>IF(PatientData[[#This Row],[bmi]]&lt;18.5,"Underweight",
IF(PatientData[[#This Row],[bmi]]&lt;25,"Normal",
IF(PatientData[[#This Row],[bmi]]&lt;30,"Overweight","Obese")))</f>
        <v>Normal</v>
      </c>
      <c r="R3734" t="str">
        <f t="shared" si="1959"/>
        <v>Normal BP</v>
      </c>
      <c r="S3734" t="str">
        <f t="shared" si="1960"/>
        <v>Normal Cost</v>
      </c>
    </row>
    <row r="3735" spans="1:19" x14ac:dyDescent="0.3">
      <c r="A3735">
        <v>49</v>
      </c>
      <c r="B3735" t="s">
        <v>20</v>
      </c>
      <c r="C3735">
        <v>25.5</v>
      </c>
      <c r="D3735">
        <v>222</v>
      </c>
      <c r="E3735">
        <v>134</v>
      </c>
      <c r="F3735">
        <v>215.6</v>
      </c>
      <c r="G3735">
        <v>121</v>
      </c>
      <c r="H3735">
        <v>82</v>
      </c>
      <c r="I3735">
        <v>1</v>
      </c>
      <c r="J3735" t="s">
        <v>24</v>
      </c>
      <c r="K3735" t="s">
        <v>21</v>
      </c>
      <c r="L3735" t="s">
        <v>25</v>
      </c>
      <c r="M3735">
        <v>6.2</v>
      </c>
      <c r="N3735">
        <v>11248.57</v>
      </c>
      <c r="O3735" t="s">
        <v>19</v>
      </c>
      <c r="P3735" t="str">
        <f t="shared" ref="P3735" si="1970">IF(A3735&lt;30,"18-29",IF(A3735&lt;45,"30-44",IF(A3735&lt;60,"45-59",IF(A3735&lt;75,"60-74","75+"))))</f>
        <v>45-59</v>
      </c>
      <c r="Q3735" t="str">
        <f>IF(PatientData[[#This Row],[bmi]]&lt;18.5,"Underweight",
IF(PatientData[[#This Row],[bmi]]&lt;25,"Normal",
IF(PatientData[[#This Row],[bmi]]&lt;30,"Overweight","Obese")))</f>
        <v>Overweight</v>
      </c>
      <c r="R3735" t="str">
        <f t="shared" si="1959"/>
        <v>High BP</v>
      </c>
      <c r="S3735" t="str">
        <f t="shared" si="1960"/>
        <v>Normal Cost</v>
      </c>
    </row>
    <row r="3736" spans="1:19" x14ac:dyDescent="0.3">
      <c r="A3736">
        <v>90</v>
      </c>
      <c r="B3736" t="s">
        <v>15</v>
      </c>
      <c r="C3736">
        <v>25.1</v>
      </c>
      <c r="D3736">
        <v>138</v>
      </c>
      <c r="E3736">
        <v>83</v>
      </c>
      <c r="F3736">
        <v>213.3</v>
      </c>
      <c r="G3736">
        <v>133.1</v>
      </c>
      <c r="H3736">
        <v>96</v>
      </c>
      <c r="I3736">
        <v>2</v>
      </c>
      <c r="J3736" t="s">
        <v>27</v>
      </c>
      <c r="K3736" t="s">
        <v>17</v>
      </c>
      <c r="L3736" t="s">
        <v>18</v>
      </c>
      <c r="M3736">
        <v>1.9</v>
      </c>
      <c r="N3736">
        <v>5755.43</v>
      </c>
      <c r="O3736" t="s">
        <v>19</v>
      </c>
      <c r="P3736" t="str">
        <f t="shared" ref="P3736:P3737" si="1971">IF(A3733&lt;30,"18-29",IF(A3733&lt;45,"30-44",IF(A3733&lt;60,"45-59",IF(A3733&lt;75,"60-74","75+"))))</f>
        <v>75+</v>
      </c>
      <c r="Q3736" t="str">
        <f>IF(PatientData[[#This Row],[bmi]]&lt;18.5,"Underweight",
IF(PatientData[[#This Row],[bmi]]&lt;25,"Normal",
IF(PatientData[[#This Row],[bmi]]&lt;30,"Overweight","Obese")))</f>
        <v>Overweight</v>
      </c>
      <c r="R3736" t="str">
        <f t="shared" si="1959"/>
        <v>High BP</v>
      </c>
      <c r="S3736" t="str">
        <f t="shared" si="1960"/>
        <v>Normal Cost</v>
      </c>
    </row>
    <row r="3737" spans="1:19" x14ac:dyDescent="0.3">
      <c r="A3737">
        <v>85</v>
      </c>
      <c r="B3737" t="s">
        <v>15</v>
      </c>
      <c r="C3737">
        <v>30.2</v>
      </c>
      <c r="D3737">
        <v>139</v>
      </c>
      <c r="E3737">
        <v>84</v>
      </c>
      <c r="F3737">
        <v>245.2</v>
      </c>
      <c r="G3737">
        <v>154.4</v>
      </c>
      <c r="H3737">
        <v>79</v>
      </c>
      <c r="I3737">
        <v>1</v>
      </c>
      <c r="J3737" t="s">
        <v>16</v>
      </c>
      <c r="K3737" t="s">
        <v>17</v>
      </c>
      <c r="L3737" t="s">
        <v>18</v>
      </c>
      <c r="M3737">
        <v>7.1</v>
      </c>
      <c r="N3737">
        <v>13212.57</v>
      </c>
      <c r="O3737" t="s">
        <v>19</v>
      </c>
      <c r="P3737" t="str">
        <f t="shared" si="1971"/>
        <v>45-59</v>
      </c>
      <c r="Q3737" t="str">
        <f>IF(PatientData[[#This Row],[bmi]]&lt;18.5,"Underweight",
IF(PatientData[[#This Row],[bmi]]&lt;25,"Normal",
IF(PatientData[[#This Row],[bmi]]&lt;30,"Overweight","Obese")))</f>
        <v>Obese</v>
      </c>
      <c r="R3737" t="str">
        <f t="shared" si="1959"/>
        <v>High BP</v>
      </c>
      <c r="S3737" t="str">
        <f t="shared" si="1960"/>
        <v>Normal Cost</v>
      </c>
    </row>
    <row r="3738" spans="1:19" x14ac:dyDescent="0.3">
      <c r="A3738">
        <v>64</v>
      </c>
      <c r="B3738" t="s">
        <v>20</v>
      </c>
      <c r="C3738">
        <v>25.5</v>
      </c>
      <c r="D3738">
        <v>120</v>
      </c>
      <c r="E3738">
        <v>74</v>
      </c>
      <c r="F3738">
        <v>206.2</v>
      </c>
      <c r="G3738">
        <v>108.9</v>
      </c>
      <c r="H3738">
        <v>82</v>
      </c>
      <c r="I3738">
        <v>1</v>
      </c>
      <c r="J3738" t="s">
        <v>16</v>
      </c>
      <c r="K3738" t="s">
        <v>21</v>
      </c>
      <c r="L3738" t="s">
        <v>25</v>
      </c>
      <c r="M3738">
        <v>12.6</v>
      </c>
      <c r="N3738">
        <v>23842.55</v>
      </c>
      <c r="O3738" t="s">
        <v>19</v>
      </c>
      <c r="P3738" t="str">
        <f t="shared" ref="P3738:P3744" si="1972">IF(A3738&lt;30,"18-29",IF(A3738&lt;45,"30-44",IF(A3738&lt;60,"45-59",IF(A3738&lt;75,"60-74","75+"))))</f>
        <v>60-74</v>
      </c>
      <c r="Q3738" t="str">
        <f>IF(PatientData[[#This Row],[bmi]]&lt;18.5,"Underweight",
IF(PatientData[[#This Row],[bmi]]&lt;25,"Normal",
IF(PatientData[[#This Row],[bmi]]&lt;30,"Overweight","Obese")))</f>
        <v>Overweight</v>
      </c>
      <c r="R3738" t="str">
        <f t="shared" si="1959"/>
        <v>High BP</v>
      </c>
      <c r="S3738" t="str">
        <f t="shared" si="1960"/>
        <v>High Cost</v>
      </c>
    </row>
    <row r="3739" spans="1:19" x14ac:dyDescent="0.3">
      <c r="A3739">
        <v>67</v>
      </c>
      <c r="B3739" t="s">
        <v>20</v>
      </c>
      <c r="C3739">
        <v>25.6</v>
      </c>
      <c r="D3739">
        <v>123</v>
      </c>
      <c r="E3739">
        <v>79</v>
      </c>
      <c r="F3739">
        <v>232</v>
      </c>
      <c r="G3739">
        <v>96.9</v>
      </c>
      <c r="H3739">
        <v>78</v>
      </c>
      <c r="I3739">
        <v>0</v>
      </c>
      <c r="J3739" t="s">
        <v>27</v>
      </c>
      <c r="K3739" t="s">
        <v>21</v>
      </c>
      <c r="L3739" t="s">
        <v>18</v>
      </c>
      <c r="M3739">
        <v>4.8</v>
      </c>
      <c r="N3739">
        <v>11571.63</v>
      </c>
      <c r="O3739" t="s">
        <v>19</v>
      </c>
      <c r="P3739" t="str">
        <f t="shared" si="1972"/>
        <v>60-74</v>
      </c>
      <c r="Q3739" t="str">
        <f>IF(PatientData[[#This Row],[bmi]]&lt;18.5,"Underweight",
IF(PatientData[[#This Row],[bmi]]&lt;25,"Normal",
IF(PatientData[[#This Row],[bmi]]&lt;30,"Overweight","Obese")))</f>
        <v>Overweight</v>
      </c>
      <c r="R3739" t="str">
        <f t="shared" si="1959"/>
        <v>High BP</v>
      </c>
      <c r="S3739" t="str">
        <f t="shared" si="1960"/>
        <v>Normal Cost</v>
      </c>
    </row>
    <row r="3740" spans="1:19" x14ac:dyDescent="0.3">
      <c r="A3740">
        <v>52</v>
      </c>
      <c r="B3740" t="s">
        <v>20</v>
      </c>
      <c r="C3740">
        <v>25.6</v>
      </c>
      <c r="D3740">
        <v>114</v>
      </c>
      <c r="E3740">
        <v>73</v>
      </c>
      <c r="F3740">
        <v>199.8</v>
      </c>
      <c r="G3740">
        <v>97.2</v>
      </c>
      <c r="H3740">
        <v>94</v>
      </c>
      <c r="I3740">
        <v>1</v>
      </c>
      <c r="J3740" t="s">
        <v>27</v>
      </c>
      <c r="K3740" t="s">
        <v>21</v>
      </c>
      <c r="L3740" t="s">
        <v>22</v>
      </c>
      <c r="M3740">
        <v>6.8</v>
      </c>
      <c r="N3740">
        <v>12742.53</v>
      </c>
      <c r="O3740" t="s">
        <v>23</v>
      </c>
      <c r="P3740" t="str">
        <f t="shared" si="1972"/>
        <v>45-59</v>
      </c>
      <c r="Q3740" t="str">
        <f>IF(PatientData[[#This Row],[bmi]]&lt;18.5,"Underweight",
IF(PatientData[[#This Row],[bmi]]&lt;25,"Normal",
IF(PatientData[[#This Row],[bmi]]&lt;30,"Overweight","Obese")))</f>
        <v>Overweight</v>
      </c>
      <c r="R3740" t="str">
        <f t="shared" si="1959"/>
        <v>Normal BP</v>
      </c>
      <c r="S3740" t="str">
        <f t="shared" si="1960"/>
        <v>Normal Cost</v>
      </c>
    </row>
    <row r="3741" spans="1:19" x14ac:dyDescent="0.3">
      <c r="A3741">
        <v>95</v>
      </c>
      <c r="B3741" t="s">
        <v>20</v>
      </c>
      <c r="C3741">
        <v>25.6</v>
      </c>
      <c r="D3741">
        <v>149</v>
      </c>
      <c r="E3741">
        <v>85</v>
      </c>
      <c r="F3741">
        <v>232.4</v>
      </c>
      <c r="G3741">
        <v>122.2</v>
      </c>
      <c r="H3741">
        <v>70</v>
      </c>
      <c r="I3741">
        <v>2</v>
      </c>
      <c r="J3741" t="s">
        <v>27</v>
      </c>
      <c r="K3741" t="s">
        <v>17</v>
      </c>
      <c r="L3741" t="s">
        <v>22</v>
      </c>
      <c r="M3741">
        <v>5.7</v>
      </c>
      <c r="N3741">
        <v>11895.6</v>
      </c>
      <c r="O3741" t="s">
        <v>19</v>
      </c>
      <c r="P3741" t="str">
        <f t="shared" si="1972"/>
        <v>75+</v>
      </c>
      <c r="Q3741" t="str">
        <f>IF(PatientData[[#This Row],[bmi]]&lt;18.5,"Underweight",
IF(PatientData[[#This Row],[bmi]]&lt;25,"Normal",
IF(PatientData[[#This Row],[bmi]]&lt;30,"Overweight","Obese")))</f>
        <v>Overweight</v>
      </c>
      <c r="R3741" t="str">
        <f t="shared" si="1959"/>
        <v>High BP</v>
      </c>
      <c r="S3741" t="str">
        <f t="shared" si="1960"/>
        <v>Normal Cost</v>
      </c>
    </row>
    <row r="3742" spans="1:19" x14ac:dyDescent="0.3">
      <c r="A3742">
        <v>67</v>
      </c>
      <c r="B3742" t="s">
        <v>20</v>
      </c>
      <c r="C3742">
        <v>25.6</v>
      </c>
      <c r="D3742">
        <v>115</v>
      </c>
      <c r="E3742">
        <v>66</v>
      </c>
      <c r="F3742">
        <v>243.8</v>
      </c>
      <c r="G3742">
        <v>100.1</v>
      </c>
      <c r="H3742">
        <v>85</v>
      </c>
      <c r="I3742">
        <v>3</v>
      </c>
      <c r="J3742" t="s">
        <v>16</v>
      </c>
      <c r="K3742" t="s">
        <v>26</v>
      </c>
      <c r="L3742" t="s">
        <v>25</v>
      </c>
      <c r="M3742">
        <v>7.8</v>
      </c>
      <c r="N3742">
        <v>14234.53</v>
      </c>
      <c r="O3742" t="s">
        <v>19</v>
      </c>
      <c r="P3742" t="str">
        <f t="shared" si="1972"/>
        <v>60-74</v>
      </c>
      <c r="Q3742" t="str">
        <f>IF(PatientData[[#This Row],[bmi]]&lt;18.5,"Underweight",
IF(PatientData[[#This Row],[bmi]]&lt;25,"Normal",
IF(PatientData[[#This Row],[bmi]]&lt;30,"Overweight","Obese")))</f>
        <v>Overweight</v>
      </c>
      <c r="R3742" t="str">
        <f t="shared" si="1959"/>
        <v>Normal BP</v>
      </c>
      <c r="S3742" t="str">
        <f t="shared" si="1960"/>
        <v>Normal Cost</v>
      </c>
    </row>
    <row r="3743" spans="1:19" x14ac:dyDescent="0.3">
      <c r="A3743">
        <v>54</v>
      </c>
      <c r="B3743" t="s">
        <v>20</v>
      </c>
      <c r="C3743">
        <v>25.6</v>
      </c>
      <c r="D3743">
        <v>132</v>
      </c>
      <c r="E3743">
        <v>77</v>
      </c>
      <c r="F3743">
        <v>206.4</v>
      </c>
      <c r="G3743">
        <v>99.6</v>
      </c>
      <c r="H3743">
        <v>79</v>
      </c>
      <c r="I3743">
        <v>1</v>
      </c>
      <c r="J3743" t="s">
        <v>27</v>
      </c>
      <c r="K3743" t="s">
        <v>21</v>
      </c>
      <c r="L3743" t="s">
        <v>22</v>
      </c>
      <c r="M3743">
        <v>2.8</v>
      </c>
      <c r="N3743">
        <v>8872.06</v>
      </c>
      <c r="O3743" t="s">
        <v>19</v>
      </c>
      <c r="P3743" t="str">
        <f t="shared" si="1972"/>
        <v>45-59</v>
      </c>
      <c r="Q3743" t="str">
        <f>IF(PatientData[[#This Row],[bmi]]&lt;18.5,"Underweight",
IF(PatientData[[#This Row],[bmi]]&lt;25,"Normal",
IF(PatientData[[#This Row],[bmi]]&lt;30,"Overweight","Obese")))</f>
        <v>Overweight</v>
      </c>
      <c r="R3743" t="str">
        <f t="shared" si="1959"/>
        <v>High BP</v>
      </c>
      <c r="S3743" t="str">
        <f t="shared" si="1960"/>
        <v>Normal Cost</v>
      </c>
    </row>
    <row r="3744" spans="1:19" x14ac:dyDescent="0.3">
      <c r="A3744">
        <v>48</v>
      </c>
      <c r="B3744" t="s">
        <v>20</v>
      </c>
      <c r="C3744">
        <v>25.6</v>
      </c>
      <c r="D3744">
        <v>122</v>
      </c>
      <c r="E3744">
        <v>77</v>
      </c>
      <c r="F3744">
        <v>212.4</v>
      </c>
      <c r="G3744">
        <v>114.5</v>
      </c>
      <c r="H3744">
        <v>90</v>
      </c>
      <c r="I3744">
        <v>0</v>
      </c>
      <c r="J3744" t="s">
        <v>27</v>
      </c>
      <c r="K3744" t="s">
        <v>21</v>
      </c>
      <c r="L3744" t="s">
        <v>22</v>
      </c>
      <c r="M3744">
        <v>8.4</v>
      </c>
      <c r="N3744">
        <v>15451.96</v>
      </c>
      <c r="O3744" t="s">
        <v>19</v>
      </c>
      <c r="P3744" t="str">
        <f t="shared" si="1972"/>
        <v>45-59</v>
      </c>
      <c r="Q3744" t="str">
        <f>IF(PatientData[[#This Row],[bmi]]&lt;18.5,"Underweight",
IF(PatientData[[#This Row],[bmi]]&lt;25,"Normal",
IF(PatientData[[#This Row],[bmi]]&lt;30,"Overweight","Obese")))</f>
        <v>Overweight</v>
      </c>
      <c r="R3744" t="str">
        <f t="shared" si="1959"/>
        <v>High BP</v>
      </c>
      <c r="S3744" t="str">
        <f t="shared" si="1960"/>
        <v>High Cost</v>
      </c>
    </row>
    <row r="3745" spans="1:19" x14ac:dyDescent="0.3">
      <c r="A3745">
        <v>45</v>
      </c>
      <c r="B3745" t="s">
        <v>15</v>
      </c>
      <c r="C3745">
        <v>25</v>
      </c>
      <c r="D3745">
        <v>106</v>
      </c>
      <c r="E3745">
        <v>66</v>
      </c>
      <c r="F3745">
        <v>191.4</v>
      </c>
      <c r="G3745">
        <v>105.2</v>
      </c>
      <c r="H3745">
        <v>66</v>
      </c>
      <c r="I3745">
        <v>3</v>
      </c>
      <c r="J3745" t="s">
        <v>24</v>
      </c>
      <c r="K3745" t="s">
        <v>21</v>
      </c>
      <c r="L3745" t="s">
        <v>18</v>
      </c>
      <c r="M3745">
        <v>3.7</v>
      </c>
      <c r="N3745">
        <v>9260.64</v>
      </c>
      <c r="O3745" t="s">
        <v>19</v>
      </c>
      <c r="P3745" t="str">
        <f t="shared" ref="P3745:P3747" si="1973">IF(A3742&lt;30,"18-29",IF(A3742&lt;45,"30-44",IF(A3742&lt;60,"45-59",IF(A3742&lt;75,"60-74","75+"))))</f>
        <v>60-74</v>
      </c>
      <c r="Q3745" t="str">
        <f>IF(PatientData[[#This Row],[bmi]]&lt;18.5,"Underweight",
IF(PatientData[[#This Row],[bmi]]&lt;25,"Normal",
IF(PatientData[[#This Row],[bmi]]&lt;30,"Overweight","Obese")))</f>
        <v>Overweight</v>
      </c>
      <c r="R3745" t="str">
        <f t="shared" si="1959"/>
        <v>Normal BP</v>
      </c>
      <c r="S3745" t="str">
        <f t="shared" si="1960"/>
        <v>Normal Cost</v>
      </c>
    </row>
    <row r="3746" spans="1:19" x14ac:dyDescent="0.3">
      <c r="A3746">
        <v>40</v>
      </c>
      <c r="B3746" t="s">
        <v>15</v>
      </c>
      <c r="C3746">
        <v>24.1</v>
      </c>
      <c r="D3746">
        <v>115</v>
      </c>
      <c r="E3746">
        <v>74</v>
      </c>
      <c r="F3746">
        <v>219.1</v>
      </c>
      <c r="G3746">
        <v>121.4</v>
      </c>
      <c r="H3746">
        <v>79</v>
      </c>
      <c r="I3746">
        <v>2</v>
      </c>
      <c r="J3746" t="s">
        <v>16</v>
      </c>
      <c r="K3746" t="s">
        <v>21</v>
      </c>
      <c r="L3746" t="s">
        <v>22</v>
      </c>
      <c r="M3746">
        <v>17.600000000000001</v>
      </c>
      <c r="N3746">
        <v>29579.1</v>
      </c>
      <c r="O3746" t="s">
        <v>19</v>
      </c>
      <c r="P3746" t="str">
        <f t="shared" si="1973"/>
        <v>45-59</v>
      </c>
      <c r="Q3746" t="str">
        <f>IF(PatientData[[#This Row],[bmi]]&lt;18.5,"Underweight",
IF(PatientData[[#This Row],[bmi]]&lt;25,"Normal",
IF(PatientData[[#This Row],[bmi]]&lt;30,"Overweight","Obese")))</f>
        <v>Normal</v>
      </c>
      <c r="R3746" t="str">
        <f t="shared" si="1959"/>
        <v>Normal BP</v>
      </c>
      <c r="S3746" t="str">
        <f t="shared" si="1960"/>
        <v>High Cost</v>
      </c>
    </row>
    <row r="3747" spans="1:19" x14ac:dyDescent="0.3">
      <c r="A3747">
        <v>46</v>
      </c>
      <c r="B3747" t="s">
        <v>15</v>
      </c>
      <c r="C3747">
        <v>20.8</v>
      </c>
      <c r="D3747">
        <v>118</v>
      </c>
      <c r="E3747">
        <v>65</v>
      </c>
      <c r="F3747">
        <v>198.9</v>
      </c>
      <c r="G3747">
        <v>149.80000000000001</v>
      </c>
      <c r="H3747">
        <v>84</v>
      </c>
      <c r="I3747">
        <v>2</v>
      </c>
      <c r="J3747" t="s">
        <v>16</v>
      </c>
      <c r="K3747" t="s">
        <v>21</v>
      </c>
      <c r="L3747" t="s">
        <v>25</v>
      </c>
      <c r="M3747">
        <v>10.1</v>
      </c>
      <c r="N3747">
        <v>19435.91</v>
      </c>
      <c r="O3747" t="s">
        <v>19</v>
      </c>
      <c r="P3747" t="str">
        <f t="shared" si="1973"/>
        <v>45-59</v>
      </c>
      <c r="Q3747" t="str">
        <f>IF(PatientData[[#This Row],[bmi]]&lt;18.5,"Underweight",
IF(PatientData[[#This Row],[bmi]]&lt;25,"Normal",
IF(PatientData[[#This Row],[bmi]]&lt;30,"Overweight","Obese")))</f>
        <v>Normal</v>
      </c>
      <c r="R3747" t="str">
        <f t="shared" si="1959"/>
        <v>Normal BP</v>
      </c>
      <c r="S3747" t="str">
        <f t="shared" si="1960"/>
        <v>High Cost</v>
      </c>
    </row>
    <row r="3748" spans="1:19" x14ac:dyDescent="0.3">
      <c r="A3748">
        <v>77</v>
      </c>
      <c r="B3748" t="s">
        <v>20</v>
      </c>
      <c r="C3748">
        <v>25.6</v>
      </c>
      <c r="D3748">
        <v>126</v>
      </c>
      <c r="E3748">
        <v>78</v>
      </c>
      <c r="F3748">
        <v>222.7</v>
      </c>
      <c r="G3748">
        <v>128.69999999999999</v>
      </c>
      <c r="H3748">
        <v>75</v>
      </c>
      <c r="I3748">
        <v>1</v>
      </c>
      <c r="J3748" t="s">
        <v>16</v>
      </c>
      <c r="K3748" t="s">
        <v>26</v>
      </c>
      <c r="L3748" t="s">
        <v>18</v>
      </c>
      <c r="M3748">
        <v>5.8</v>
      </c>
      <c r="N3748">
        <v>10407.83</v>
      </c>
      <c r="O3748" t="s">
        <v>19</v>
      </c>
      <c r="P3748" t="str">
        <f t="shared" ref="P3748" si="1974">IF(A3748&lt;30,"18-29",IF(A3748&lt;45,"30-44",IF(A3748&lt;60,"45-59",IF(A3748&lt;75,"60-74","75+"))))</f>
        <v>75+</v>
      </c>
      <c r="Q3748" t="str">
        <f>IF(PatientData[[#This Row],[bmi]]&lt;18.5,"Underweight",
IF(PatientData[[#This Row],[bmi]]&lt;25,"Normal",
IF(PatientData[[#This Row],[bmi]]&lt;30,"Overweight","Obese")))</f>
        <v>Overweight</v>
      </c>
      <c r="R3748" t="str">
        <f t="shared" si="1959"/>
        <v>High BP</v>
      </c>
      <c r="S3748" t="str">
        <f t="shared" si="1960"/>
        <v>Normal Cost</v>
      </c>
    </row>
    <row r="3749" spans="1:19" x14ac:dyDescent="0.3">
      <c r="A3749">
        <v>54</v>
      </c>
      <c r="B3749" t="s">
        <v>15</v>
      </c>
      <c r="C3749">
        <v>27</v>
      </c>
      <c r="D3749">
        <v>132</v>
      </c>
      <c r="E3749">
        <v>73</v>
      </c>
      <c r="F3749">
        <v>226.4</v>
      </c>
      <c r="G3749">
        <v>123.3</v>
      </c>
      <c r="H3749">
        <v>145</v>
      </c>
      <c r="I3749">
        <v>0</v>
      </c>
      <c r="J3749" t="s">
        <v>24</v>
      </c>
      <c r="K3749" t="s">
        <v>28</v>
      </c>
      <c r="L3749" t="s">
        <v>25</v>
      </c>
      <c r="M3749">
        <v>7.9</v>
      </c>
      <c r="N3749">
        <v>17658.8</v>
      </c>
      <c r="O3749" t="s">
        <v>19</v>
      </c>
      <c r="P3749" t="str">
        <f t="shared" ref="P3749:P3750" si="1975">IF(A3746&lt;30,"18-29",IF(A3746&lt;45,"30-44",IF(A3746&lt;60,"45-59",IF(A3746&lt;75,"60-74","75+"))))</f>
        <v>30-44</v>
      </c>
      <c r="Q3749" t="str">
        <f>IF(PatientData[[#This Row],[bmi]]&lt;18.5,"Underweight",
IF(PatientData[[#This Row],[bmi]]&lt;25,"Normal",
IF(PatientData[[#This Row],[bmi]]&lt;30,"Overweight","Obese")))</f>
        <v>Overweight</v>
      </c>
      <c r="R3749" t="str">
        <f t="shared" si="1959"/>
        <v>High BP</v>
      </c>
      <c r="S3749" t="str">
        <f t="shared" si="1960"/>
        <v>High Cost</v>
      </c>
    </row>
    <row r="3750" spans="1:19" x14ac:dyDescent="0.3">
      <c r="A3750">
        <v>52</v>
      </c>
      <c r="B3750" t="s">
        <v>15</v>
      </c>
      <c r="C3750">
        <v>28.8</v>
      </c>
      <c r="D3750">
        <v>125</v>
      </c>
      <c r="E3750">
        <v>83</v>
      </c>
      <c r="F3750">
        <v>241.8</v>
      </c>
      <c r="G3750">
        <v>111.3</v>
      </c>
      <c r="H3750">
        <v>81</v>
      </c>
      <c r="I3750">
        <v>2</v>
      </c>
      <c r="J3750" t="s">
        <v>27</v>
      </c>
      <c r="K3750" t="s">
        <v>28</v>
      </c>
      <c r="L3750" t="s">
        <v>25</v>
      </c>
      <c r="M3750">
        <v>4.8</v>
      </c>
      <c r="N3750">
        <v>11685.83</v>
      </c>
      <c r="O3750" t="s">
        <v>19</v>
      </c>
      <c r="P3750" t="str">
        <f t="shared" si="1975"/>
        <v>45-59</v>
      </c>
      <c r="Q3750" t="str">
        <f>IF(PatientData[[#This Row],[bmi]]&lt;18.5,"Underweight",
IF(PatientData[[#This Row],[bmi]]&lt;25,"Normal",
IF(PatientData[[#This Row],[bmi]]&lt;30,"Overweight","Obese")))</f>
        <v>Overweight</v>
      </c>
      <c r="R3750" t="str">
        <f t="shared" si="1959"/>
        <v>High BP</v>
      </c>
      <c r="S3750" t="str">
        <f t="shared" si="1960"/>
        <v>Normal Cost</v>
      </c>
    </row>
    <row r="3751" spans="1:19" x14ac:dyDescent="0.3">
      <c r="A3751">
        <v>94</v>
      </c>
      <c r="B3751" t="s">
        <v>20</v>
      </c>
      <c r="C3751">
        <v>25.6</v>
      </c>
      <c r="D3751">
        <v>135</v>
      </c>
      <c r="E3751">
        <v>77</v>
      </c>
      <c r="F3751">
        <v>252.3</v>
      </c>
      <c r="G3751">
        <v>109.6</v>
      </c>
      <c r="H3751">
        <v>74</v>
      </c>
      <c r="I3751">
        <v>4</v>
      </c>
      <c r="J3751" t="s">
        <v>24</v>
      </c>
      <c r="K3751" t="s">
        <v>26</v>
      </c>
      <c r="L3751" t="s">
        <v>22</v>
      </c>
      <c r="M3751">
        <v>5</v>
      </c>
      <c r="N3751">
        <v>12221.98</v>
      </c>
      <c r="O3751" t="s">
        <v>19</v>
      </c>
      <c r="P3751" t="str">
        <f t="shared" ref="P3751:P3753" si="1976">IF(A3751&lt;30,"18-29",IF(A3751&lt;45,"30-44",IF(A3751&lt;60,"45-59",IF(A3751&lt;75,"60-74","75+"))))</f>
        <v>75+</v>
      </c>
      <c r="Q3751" t="str">
        <f>IF(PatientData[[#This Row],[bmi]]&lt;18.5,"Underweight",
IF(PatientData[[#This Row],[bmi]]&lt;25,"Normal",
IF(PatientData[[#This Row],[bmi]]&lt;30,"Overweight","Obese")))</f>
        <v>Overweight</v>
      </c>
      <c r="R3751" t="str">
        <f t="shared" si="1959"/>
        <v>High BP</v>
      </c>
      <c r="S3751" t="str">
        <f t="shared" si="1960"/>
        <v>Normal Cost</v>
      </c>
    </row>
    <row r="3752" spans="1:19" x14ac:dyDescent="0.3">
      <c r="A3752">
        <v>58</v>
      </c>
      <c r="B3752" t="s">
        <v>20</v>
      </c>
      <c r="C3752">
        <v>25.6</v>
      </c>
      <c r="D3752">
        <v>119</v>
      </c>
      <c r="E3752">
        <v>73</v>
      </c>
      <c r="F3752">
        <v>203.2</v>
      </c>
      <c r="G3752">
        <v>99.8</v>
      </c>
      <c r="H3752">
        <v>96</v>
      </c>
      <c r="I3752">
        <v>0</v>
      </c>
      <c r="J3752" t="s">
        <v>16</v>
      </c>
      <c r="K3752" t="s">
        <v>21</v>
      </c>
      <c r="L3752" t="s">
        <v>18</v>
      </c>
      <c r="M3752">
        <v>7.4</v>
      </c>
      <c r="N3752">
        <v>16671.47</v>
      </c>
      <c r="O3752" t="s">
        <v>19</v>
      </c>
      <c r="P3752" t="str">
        <f t="shared" si="1976"/>
        <v>45-59</v>
      </c>
      <c r="Q3752" t="str">
        <f>IF(PatientData[[#This Row],[bmi]]&lt;18.5,"Underweight",
IF(PatientData[[#This Row],[bmi]]&lt;25,"Normal",
IF(PatientData[[#This Row],[bmi]]&lt;30,"Overweight","Obese")))</f>
        <v>Overweight</v>
      </c>
      <c r="R3752" t="str">
        <f t="shared" si="1959"/>
        <v>Normal BP</v>
      </c>
      <c r="S3752" t="str">
        <f t="shared" si="1960"/>
        <v>High Cost</v>
      </c>
    </row>
    <row r="3753" spans="1:19" x14ac:dyDescent="0.3">
      <c r="A3753">
        <v>64</v>
      </c>
      <c r="B3753" t="s">
        <v>20</v>
      </c>
      <c r="C3753">
        <v>25.6</v>
      </c>
      <c r="D3753">
        <v>226</v>
      </c>
      <c r="E3753">
        <v>126</v>
      </c>
      <c r="F3753">
        <v>211.5</v>
      </c>
      <c r="G3753">
        <v>152.69999999999999</v>
      </c>
      <c r="H3753">
        <v>85</v>
      </c>
      <c r="I3753">
        <v>3</v>
      </c>
      <c r="J3753" t="s">
        <v>16</v>
      </c>
      <c r="K3753" t="s">
        <v>21</v>
      </c>
      <c r="L3753" t="s">
        <v>22</v>
      </c>
      <c r="M3753">
        <v>7.7</v>
      </c>
      <c r="N3753">
        <v>18027.43</v>
      </c>
      <c r="O3753" t="s">
        <v>19</v>
      </c>
      <c r="P3753" t="str">
        <f t="shared" si="1976"/>
        <v>60-74</v>
      </c>
      <c r="Q3753" t="str">
        <f>IF(PatientData[[#This Row],[bmi]]&lt;18.5,"Underweight",
IF(PatientData[[#This Row],[bmi]]&lt;25,"Normal",
IF(PatientData[[#This Row],[bmi]]&lt;30,"Overweight","Obese")))</f>
        <v>Overweight</v>
      </c>
      <c r="R3753" t="str">
        <f t="shared" si="1959"/>
        <v>High BP</v>
      </c>
      <c r="S3753" t="str">
        <f t="shared" si="1960"/>
        <v>High Cost</v>
      </c>
    </row>
    <row r="3754" spans="1:19" x14ac:dyDescent="0.3">
      <c r="A3754">
        <v>58</v>
      </c>
      <c r="B3754" t="s">
        <v>15</v>
      </c>
      <c r="C3754">
        <v>31.7</v>
      </c>
      <c r="D3754">
        <v>138</v>
      </c>
      <c r="E3754">
        <v>78</v>
      </c>
      <c r="F3754">
        <v>221.2</v>
      </c>
      <c r="G3754">
        <v>97.4</v>
      </c>
      <c r="H3754">
        <v>103</v>
      </c>
      <c r="I3754">
        <v>0</v>
      </c>
      <c r="J3754" t="s">
        <v>16</v>
      </c>
      <c r="K3754" t="s">
        <v>28</v>
      </c>
      <c r="L3754" t="s">
        <v>25</v>
      </c>
      <c r="M3754">
        <v>11.5</v>
      </c>
      <c r="N3754">
        <v>26251.86</v>
      </c>
      <c r="O3754" t="s">
        <v>19</v>
      </c>
      <c r="P3754" t="str">
        <f t="shared" ref="P3754" si="1977">IF(A3751&lt;30,"18-29",IF(A3751&lt;45,"30-44",IF(A3751&lt;60,"45-59",IF(A3751&lt;75,"60-74","75+"))))</f>
        <v>75+</v>
      </c>
      <c r="Q3754" t="str">
        <f>IF(PatientData[[#This Row],[bmi]]&lt;18.5,"Underweight",
IF(PatientData[[#This Row],[bmi]]&lt;25,"Normal",
IF(PatientData[[#This Row],[bmi]]&lt;30,"Overweight","Obese")))</f>
        <v>Obese</v>
      </c>
      <c r="R3754" t="str">
        <f t="shared" si="1959"/>
        <v>High BP</v>
      </c>
      <c r="S3754" t="str">
        <f t="shared" si="1960"/>
        <v>High Cost</v>
      </c>
    </row>
    <row r="3755" spans="1:19" x14ac:dyDescent="0.3">
      <c r="A3755">
        <v>79</v>
      </c>
      <c r="B3755" t="s">
        <v>20</v>
      </c>
      <c r="C3755">
        <v>25.6</v>
      </c>
      <c r="D3755">
        <v>146</v>
      </c>
      <c r="E3755">
        <v>92</v>
      </c>
      <c r="F3755">
        <v>259.60000000000002</v>
      </c>
      <c r="G3755">
        <v>173.9</v>
      </c>
      <c r="H3755">
        <v>72</v>
      </c>
      <c r="I3755">
        <v>2</v>
      </c>
      <c r="J3755" t="s">
        <v>16</v>
      </c>
      <c r="K3755" t="s">
        <v>17</v>
      </c>
      <c r="L3755" t="s">
        <v>22</v>
      </c>
      <c r="M3755">
        <v>9.4</v>
      </c>
      <c r="N3755">
        <v>15461.72</v>
      </c>
      <c r="O3755" t="s">
        <v>23</v>
      </c>
      <c r="P3755" t="str">
        <f t="shared" ref="P3755" si="1978">IF(A3755&lt;30,"18-29",IF(A3755&lt;45,"30-44",IF(A3755&lt;60,"45-59",IF(A3755&lt;75,"60-74","75+"))))</f>
        <v>75+</v>
      </c>
      <c r="Q3755" t="str">
        <f>IF(PatientData[[#This Row],[bmi]]&lt;18.5,"Underweight",
IF(PatientData[[#This Row],[bmi]]&lt;25,"Normal",
IF(PatientData[[#This Row],[bmi]]&lt;30,"Overweight","Obese")))</f>
        <v>Overweight</v>
      </c>
      <c r="R3755" t="str">
        <f t="shared" si="1959"/>
        <v>High BP</v>
      </c>
      <c r="S3755" t="str">
        <f t="shared" si="1960"/>
        <v>High Cost</v>
      </c>
    </row>
    <row r="3756" spans="1:19" x14ac:dyDescent="0.3">
      <c r="A3756">
        <v>72</v>
      </c>
      <c r="B3756" t="s">
        <v>15</v>
      </c>
      <c r="C3756">
        <v>27.2</v>
      </c>
      <c r="D3756">
        <v>141</v>
      </c>
      <c r="E3756">
        <v>84</v>
      </c>
      <c r="F3756">
        <v>227.7</v>
      </c>
      <c r="G3756">
        <v>137.80000000000001</v>
      </c>
      <c r="H3756">
        <v>66</v>
      </c>
      <c r="I3756">
        <v>2</v>
      </c>
      <c r="J3756" t="s">
        <v>16</v>
      </c>
      <c r="K3756" t="s">
        <v>21</v>
      </c>
      <c r="L3756" t="s">
        <v>25</v>
      </c>
      <c r="M3756">
        <v>12.5</v>
      </c>
      <c r="N3756">
        <v>24626.09</v>
      </c>
      <c r="O3756" t="s">
        <v>19</v>
      </c>
      <c r="P3756" t="str">
        <f t="shared" ref="P3756:P3760" si="1979">IF(A3753&lt;30,"18-29",IF(A3753&lt;45,"30-44",IF(A3753&lt;60,"45-59",IF(A3753&lt;75,"60-74","75+"))))</f>
        <v>60-74</v>
      </c>
      <c r="Q3756" t="str">
        <f>IF(PatientData[[#This Row],[bmi]]&lt;18.5,"Underweight",
IF(PatientData[[#This Row],[bmi]]&lt;25,"Normal",
IF(PatientData[[#This Row],[bmi]]&lt;30,"Overweight","Obese")))</f>
        <v>Overweight</v>
      </c>
      <c r="R3756" t="str">
        <f t="shared" si="1959"/>
        <v>High BP</v>
      </c>
      <c r="S3756" t="str">
        <f t="shared" si="1960"/>
        <v>High Cost</v>
      </c>
    </row>
    <row r="3757" spans="1:19" x14ac:dyDescent="0.3">
      <c r="A3757">
        <v>52</v>
      </c>
      <c r="B3757" t="s">
        <v>15</v>
      </c>
      <c r="C3757">
        <v>23.8</v>
      </c>
      <c r="D3757">
        <v>125</v>
      </c>
      <c r="E3757">
        <v>74</v>
      </c>
      <c r="F3757">
        <v>221.7</v>
      </c>
      <c r="G3757">
        <v>110.5</v>
      </c>
      <c r="H3757">
        <v>71</v>
      </c>
      <c r="I3757">
        <v>1</v>
      </c>
      <c r="J3757" t="s">
        <v>24</v>
      </c>
      <c r="K3757" t="s">
        <v>21</v>
      </c>
      <c r="L3757" t="s">
        <v>18</v>
      </c>
      <c r="M3757">
        <v>5.6</v>
      </c>
      <c r="N3757">
        <v>12508.86</v>
      </c>
      <c r="O3757" t="s">
        <v>19</v>
      </c>
      <c r="P3757" t="str">
        <f t="shared" si="1979"/>
        <v>45-59</v>
      </c>
      <c r="Q3757" t="str">
        <f>IF(PatientData[[#This Row],[bmi]]&lt;18.5,"Underweight",
IF(PatientData[[#This Row],[bmi]]&lt;25,"Normal",
IF(PatientData[[#This Row],[bmi]]&lt;30,"Overweight","Obese")))</f>
        <v>Normal</v>
      </c>
      <c r="R3757" t="str">
        <f t="shared" si="1959"/>
        <v>High BP</v>
      </c>
      <c r="S3757" t="str">
        <f t="shared" si="1960"/>
        <v>Normal Cost</v>
      </c>
    </row>
    <row r="3758" spans="1:19" x14ac:dyDescent="0.3">
      <c r="A3758">
        <v>60</v>
      </c>
      <c r="B3758" t="s">
        <v>15</v>
      </c>
      <c r="C3758">
        <v>34</v>
      </c>
      <c r="D3758">
        <v>124</v>
      </c>
      <c r="E3758">
        <v>76</v>
      </c>
      <c r="F3758">
        <v>231.8</v>
      </c>
      <c r="G3758">
        <v>116.9</v>
      </c>
      <c r="H3758">
        <v>80</v>
      </c>
      <c r="I3758">
        <v>2</v>
      </c>
      <c r="J3758" t="s">
        <v>16</v>
      </c>
      <c r="K3758" t="s">
        <v>21</v>
      </c>
      <c r="L3758" t="s">
        <v>22</v>
      </c>
      <c r="M3758">
        <v>7.2</v>
      </c>
      <c r="N3758">
        <v>16617.97</v>
      </c>
      <c r="O3758" t="s">
        <v>19</v>
      </c>
      <c r="P3758" t="str">
        <f t="shared" si="1979"/>
        <v>75+</v>
      </c>
      <c r="Q3758" t="str">
        <f>IF(PatientData[[#This Row],[bmi]]&lt;18.5,"Underweight",
IF(PatientData[[#This Row],[bmi]]&lt;25,"Normal",
IF(PatientData[[#This Row],[bmi]]&lt;30,"Overweight","Obese")))</f>
        <v>Obese</v>
      </c>
      <c r="R3758" t="str">
        <f t="shared" si="1959"/>
        <v>High BP</v>
      </c>
      <c r="S3758" t="str">
        <f t="shared" si="1960"/>
        <v>High Cost</v>
      </c>
    </row>
    <row r="3759" spans="1:19" x14ac:dyDescent="0.3">
      <c r="A3759">
        <v>57</v>
      </c>
      <c r="B3759" t="s">
        <v>15</v>
      </c>
      <c r="C3759">
        <v>24.5</v>
      </c>
      <c r="D3759">
        <v>115</v>
      </c>
      <c r="E3759">
        <v>60</v>
      </c>
      <c r="F3759">
        <v>232.1</v>
      </c>
      <c r="G3759">
        <v>86.3</v>
      </c>
      <c r="H3759">
        <v>67</v>
      </c>
      <c r="I3759">
        <v>1</v>
      </c>
      <c r="J3759" t="s">
        <v>27</v>
      </c>
      <c r="K3759" t="s">
        <v>21</v>
      </c>
      <c r="L3759" t="s">
        <v>25</v>
      </c>
      <c r="M3759">
        <v>4</v>
      </c>
      <c r="N3759">
        <v>11133.07</v>
      </c>
      <c r="O3759" t="s">
        <v>19</v>
      </c>
      <c r="P3759" t="str">
        <f t="shared" si="1979"/>
        <v>60-74</v>
      </c>
      <c r="Q3759" t="str">
        <f>IF(PatientData[[#This Row],[bmi]]&lt;18.5,"Underweight",
IF(PatientData[[#This Row],[bmi]]&lt;25,"Normal",
IF(PatientData[[#This Row],[bmi]]&lt;30,"Overweight","Obese")))</f>
        <v>Normal</v>
      </c>
      <c r="R3759" t="str">
        <f t="shared" si="1959"/>
        <v>Normal BP</v>
      </c>
      <c r="S3759" t="str">
        <f t="shared" si="1960"/>
        <v>Normal Cost</v>
      </c>
    </row>
    <row r="3760" spans="1:19" x14ac:dyDescent="0.3">
      <c r="A3760">
        <v>71</v>
      </c>
      <c r="B3760" t="s">
        <v>15</v>
      </c>
      <c r="C3760">
        <v>31</v>
      </c>
      <c r="D3760">
        <v>125</v>
      </c>
      <c r="E3760">
        <v>74</v>
      </c>
      <c r="F3760">
        <v>230.8</v>
      </c>
      <c r="G3760">
        <v>102.3</v>
      </c>
      <c r="H3760">
        <v>81</v>
      </c>
      <c r="I3760">
        <v>1</v>
      </c>
      <c r="J3760" t="s">
        <v>16</v>
      </c>
      <c r="K3760" t="s">
        <v>21</v>
      </c>
      <c r="L3760" t="s">
        <v>25</v>
      </c>
      <c r="M3760">
        <v>14.8</v>
      </c>
      <c r="N3760">
        <v>19179.98</v>
      </c>
      <c r="O3760" t="s">
        <v>19</v>
      </c>
      <c r="P3760" t="str">
        <f t="shared" si="1979"/>
        <v>45-59</v>
      </c>
      <c r="Q3760" t="str">
        <f>IF(PatientData[[#This Row],[bmi]]&lt;18.5,"Underweight",
IF(PatientData[[#This Row],[bmi]]&lt;25,"Normal",
IF(PatientData[[#This Row],[bmi]]&lt;30,"Overweight","Obese")))</f>
        <v>Obese</v>
      </c>
      <c r="R3760" t="str">
        <f t="shared" si="1959"/>
        <v>High BP</v>
      </c>
      <c r="S3760" t="str">
        <f t="shared" si="1960"/>
        <v>High Cost</v>
      </c>
    </row>
    <row r="3761" spans="1:19" x14ac:dyDescent="0.3">
      <c r="A3761">
        <v>46</v>
      </c>
      <c r="B3761" t="s">
        <v>20</v>
      </c>
      <c r="C3761">
        <v>25.6</v>
      </c>
      <c r="D3761">
        <v>141</v>
      </c>
      <c r="E3761">
        <v>88</v>
      </c>
      <c r="F3761">
        <v>211.3</v>
      </c>
      <c r="G3761">
        <v>131.6</v>
      </c>
      <c r="H3761">
        <v>86</v>
      </c>
      <c r="I3761">
        <v>1</v>
      </c>
      <c r="J3761" t="s">
        <v>27</v>
      </c>
      <c r="K3761" t="s">
        <v>17</v>
      </c>
      <c r="L3761" t="s">
        <v>18</v>
      </c>
      <c r="M3761">
        <v>1.5</v>
      </c>
      <c r="N3761">
        <v>4247.4799999999996</v>
      </c>
      <c r="O3761" t="s">
        <v>19</v>
      </c>
      <c r="P3761" t="str">
        <f t="shared" ref="P3761" si="1980">IF(A3761&lt;30,"18-29",IF(A3761&lt;45,"30-44",IF(A3761&lt;60,"45-59",IF(A3761&lt;75,"60-74","75+"))))</f>
        <v>45-59</v>
      </c>
      <c r="Q3761" t="str">
        <f>IF(PatientData[[#This Row],[bmi]]&lt;18.5,"Underweight",
IF(PatientData[[#This Row],[bmi]]&lt;25,"Normal",
IF(PatientData[[#This Row],[bmi]]&lt;30,"Overweight","Obese")))</f>
        <v>Overweight</v>
      </c>
      <c r="R3761" t="str">
        <f t="shared" si="1959"/>
        <v>High BP</v>
      </c>
      <c r="S3761" t="str">
        <f t="shared" si="1960"/>
        <v>Normal Cost</v>
      </c>
    </row>
    <row r="3762" spans="1:19" x14ac:dyDescent="0.3">
      <c r="A3762">
        <v>54</v>
      </c>
      <c r="B3762" t="s">
        <v>15</v>
      </c>
      <c r="C3762">
        <v>36.9</v>
      </c>
      <c r="D3762">
        <v>130</v>
      </c>
      <c r="E3762">
        <v>84</v>
      </c>
      <c r="F3762">
        <v>192.1</v>
      </c>
      <c r="G3762">
        <v>110.8</v>
      </c>
      <c r="H3762">
        <v>81</v>
      </c>
      <c r="I3762">
        <v>2</v>
      </c>
      <c r="J3762" t="s">
        <v>16</v>
      </c>
      <c r="K3762" t="s">
        <v>21</v>
      </c>
      <c r="L3762" t="s">
        <v>25</v>
      </c>
      <c r="M3762">
        <v>6.6</v>
      </c>
      <c r="N3762">
        <v>16793.2</v>
      </c>
      <c r="O3762" t="s">
        <v>19</v>
      </c>
      <c r="P3762" t="str">
        <f t="shared" ref="P3762" si="1981">IF(A3759&lt;30,"18-29",IF(A3759&lt;45,"30-44",IF(A3759&lt;60,"45-59",IF(A3759&lt;75,"60-74","75+"))))</f>
        <v>45-59</v>
      </c>
      <c r="Q3762" t="str">
        <f>IF(PatientData[[#This Row],[bmi]]&lt;18.5,"Underweight",
IF(PatientData[[#This Row],[bmi]]&lt;25,"Normal",
IF(PatientData[[#This Row],[bmi]]&lt;30,"Overweight","Obese")))</f>
        <v>Obese</v>
      </c>
      <c r="R3762" t="str">
        <f t="shared" si="1959"/>
        <v>High BP</v>
      </c>
      <c r="S3762" t="str">
        <f t="shared" si="1960"/>
        <v>High Cost</v>
      </c>
    </row>
    <row r="3763" spans="1:19" x14ac:dyDescent="0.3">
      <c r="A3763">
        <v>70</v>
      </c>
      <c r="B3763" t="s">
        <v>20</v>
      </c>
      <c r="C3763">
        <v>25.6</v>
      </c>
      <c r="D3763">
        <v>145</v>
      </c>
      <c r="E3763">
        <v>87</v>
      </c>
      <c r="F3763">
        <v>190.7</v>
      </c>
      <c r="G3763">
        <v>97.1</v>
      </c>
      <c r="H3763">
        <v>85</v>
      </c>
      <c r="I3763">
        <v>1</v>
      </c>
      <c r="J3763" t="s">
        <v>16</v>
      </c>
      <c r="K3763" t="s">
        <v>26</v>
      </c>
      <c r="L3763" t="s">
        <v>25</v>
      </c>
      <c r="M3763">
        <v>9.8000000000000007</v>
      </c>
      <c r="N3763">
        <v>15231.96</v>
      </c>
      <c r="O3763" t="s">
        <v>19</v>
      </c>
      <c r="P3763" t="str">
        <f t="shared" ref="P3763:P3764" si="1982">IF(A3763&lt;30,"18-29",IF(A3763&lt;45,"30-44",IF(A3763&lt;60,"45-59",IF(A3763&lt;75,"60-74","75+"))))</f>
        <v>60-74</v>
      </c>
      <c r="Q3763" t="str">
        <f>IF(PatientData[[#This Row],[bmi]]&lt;18.5,"Underweight",
IF(PatientData[[#This Row],[bmi]]&lt;25,"Normal",
IF(PatientData[[#This Row],[bmi]]&lt;30,"Overweight","Obese")))</f>
        <v>Overweight</v>
      </c>
      <c r="R3763" t="str">
        <f t="shared" si="1959"/>
        <v>High BP</v>
      </c>
      <c r="S3763" t="str">
        <f t="shared" si="1960"/>
        <v>High Cost</v>
      </c>
    </row>
    <row r="3764" spans="1:19" x14ac:dyDescent="0.3">
      <c r="A3764">
        <v>89</v>
      </c>
      <c r="B3764" t="s">
        <v>20</v>
      </c>
      <c r="C3764">
        <v>25.6</v>
      </c>
      <c r="D3764">
        <v>128</v>
      </c>
      <c r="E3764">
        <v>87</v>
      </c>
      <c r="F3764">
        <v>217.3</v>
      </c>
      <c r="G3764">
        <v>151.30000000000001</v>
      </c>
      <c r="H3764">
        <v>84</v>
      </c>
      <c r="I3764">
        <v>0</v>
      </c>
      <c r="J3764" t="s">
        <v>27</v>
      </c>
      <c r="K3764" t="s">
        <v>21</v>
      </c>
      <c r="L3764" t="s">
        <v>25</v>
      </c>
      <c r="M3764">
        <v>12.6</v>
      </c>
      <c r="N3764">
        <v>25364.68</v>
      </c>
      <c r="O3764" t="s">
        <v>19</v>
      </c>
      <c r="P3764" t="str">
        <f t="shared" si="1982"/>
        <v>75+</v>
      </c>
      <c r="Q3764" t="str">
        <f>IF(PatientData[[#This Row],[bmi]]&lt;18.5,"Underweight",
IF(PatientData[[#This Row],[bmi]]&lt;25,"Normal",
IF(PatientData[[#This Row],[bmi]]&lt;30,"Overweight","Obese")))</f>
        <v>Overweight</v>
      </c>
      <c r="R3764" t="str">
        <f t="shared" si="1959"/>
        <v>High BP</v>
      </c>
      <c r="S3764" t="str">
        <f t="shared" si="1960"/>
        <v>High Cost</v>
      </c>
    </row>
    <row r="3765" spans="1:19" x14ac:dyDescent="0.3">
      <c r="A3765">
        <v>93</v>
      </c>
      <c r="B3765" t="s">
        <v>15</v>
      </c>
      <c r="C3765">
        <v>34.200000000000003</v>
      </c>
      <c r="D3765">
        <v>120</v>
      </c>
      <c r="E3765">
        <v>79</v>
      </c>
      <c r="F3765">
        <v>223.4</v>
      </c>
      <c r="G3765">
        <v>101.3</v>
      </c>
      <c r="H3765">
        <v>83</v>
      </c>
      <c r="I3765">
        <v>2</v>
      </c>
      <c r="J3765" t="s">
        <v>27</v>
      </c>
      <c r="K3765" t="s">
        <v>21</v>
      </c>
      <c r="L3765" t="s">
        <v>18</v>
      </c>
      <c r="M3765">
        <v>3.3</v>
      </c>
      <c r="N3765">
        <v>9167.24</v>
      </c>
      <c r="O3765" t="s">
        <v>19</v>
      </c>
      <c r="P3765" t="str">
        <f t="shared" ref="P3765" si="1983">IF(A3762&lt;30,"18-29",IF(A3762&lt;45,"30-44",IF(A3762&lt;60,"45-59",IF(A3762&lt;75,"60-74","75+"))))</f>
        <v>45-59</v>
      </c>
      <c r="Q3765" t="str">
        <f>IF(PatientData[[#This Row],[bmi]]&lt;18.5,"Underweight",
IF(PatientData[[#This Row],[bmi]]&lt;25,"Normal",
IF(PatientData[[#This Row],[bmi]]&lt;30,"Overweight","Obese")))</f>
        <v>Obese</v>
      </c>
      <c r="R3765" t="str">
        <f t="shared" si="1959"/>
        <v>High BP</v>
      </c>
      <c r="S3765" t="str">
        <f t="shared" si="1960"/>
        <v>Normal Cost</v>
      </c>
    </row>
    <row r="3766" spans="1:19" x14ac:dyDescent="0.3">
      <c r="A3766">
        <v>88</v>
      </c>
      <c r="B3766" t="s">
        <v>20</v>
      </c>
      <c r="C3766">
        <v>25.6</v>
      </c>
      <c r="D3766">
        <v>139</v>
      </c>
      <c r="E3766">
        <v>82</v>
      </c>
      <c r="F3766">
        <v>220.4</v>
      </c>
      <c r="G3766">
        <v>82.1</v>
      </c>
      <c r="H3766">
        <v>75</v>
      </c>
      <c r="I3766">
        <v>1</v>
      </c>
      <c r="J3766" t="s">
        <v>16</v>
      </c>
      <c r="K3766" t="s">
        <v>26</v>
      </c>
      <c r="L3766" t="s">
        <v>18</v>
      </c>
      <c r="M3766">
        <v>10</v>
      </c>
      <c r="N3766">
        <v>19653</v>
      </c>
      <c r="O3766" t="s">
        <v>19</v>
      </c>
      <c r="P3766" t="str">
        <f t="shared" ref="P3766" si="1984">IF(A3766&lt;30,"18-29",IF(A3766&lt;45,"30-44",IF(A3766&lt;60,"45-59",IF(A3766&lt;75,"60-74","75+"))))</f>
        <v>75+</v>
      </c>
      <c r="Q3766" t="str">
        <f>IF(PatientData[[#This Row],[bmi]]&lt;18.5,"Underweight",
IF(PatientData[[#This Row],[bmi]]&lt;25,"Normal",
IF(PatientData[[#This Row],[bmi]]&lt;30,"Overweight","Obese")))</f>
        <v>Overweight</v>
      </c>
      <c r="R3766" t="str">
        <f t="shared" si="1959"/>
        <v>High BP</v>
      </c>
      <c r="S3766" t="str">
        <f t="shared" si="1960"/>
        <v>High Cost</v>
      </c>
    </row>
    <row r="3767" spans="1:19" x14ac:dyDescent="0.3">
      <c r="A3767">
        <v>65</v>
      </c>
      <c r="B3767" t="s">
        <v>15</v>
      </c>
      <c r="C3767">
        <v>24</v>
      </c>
      <c r="D3767">
        <v>116</v>
      </c>
      <c r="E3767">
        <v>69</v>
      </c>
      <c r="F3767">
        <v>211.3</v>
      </c>
      <c r="G3767">
        <v>133</v>
      </c>
      <c r="H3767">
        <v>71</v>
      </c>
      <c r="I3767">
        <v>1</v>
      </c>
      <c r="J3767" t="s">
        <v>24</v>
      </c>
      <c r="K3767" t="s">
        <v>17</v>
      </c>
      <c r="L3767" t="s">
        <v>25</v>
      </c>
      <c r="M3767">
        <v>6.1</v>
      </c>
      <c r="N3767">
        <v>10654.9</v>
      </c>
      <c r="O3767" t="s">
        <v>23</v>
      </c>
      <c r="P3767" t="str">
        <f t="shared" ref="P3767" si="1985">IF(A3764&lt;30,"18-29",IF(A3764&lt;45,"30-44",IF(A3764&lt;60,"45-59",IF(A3764&lt;75,"60-74","75+"))))</f>
        <v>75+</v>
      </c>
      <c r="Q3767" t="str">
        <f>IF(PatientData[[#This Row],[bmi]]&lt;18.5,"Underweight",
IF(PatientData[[#This Row],[bmi]]&lt;25,"Normal",
IF(PatientData[[#This Row],[bmi]]&lt;30,"Overweight","Obese")))</f>
        <v>Normal</v>
      </c>
      <c r="R3767" t="str">
        <f t="shared" si="1959"/>
        <v>Normal BP</v>
      </c>
      <c r="S3767" t="str">
        <f t="shared" si="1960"/>
        <v>Normal Cost</v>
      </c>
    </row>
    <row r="3768" spans="1:19" x14ac:dyDescent="0.3">
      <c r="A3768">
        <v>79</v>
      </c>
      <c r="B3768" t="s">
        <v>20</v>
      </c>
      <c r="C3768">
        <v>25.6</v>
      </c>
      <c r="D3768">
        <v>132</v>
      </c>
      <c r="E3768">
        <v>88</v>
      </c>
      <c r="F3768">
        <v>216.8</v>
      </c>
      <c r="G3768">
        <v>113.3</v>
      </c>
      <c r="H3768">
        <v>92</v>
      </c>
      <c r="I3768">
        <v>2</v>
      </c>
      <c r="J3768" t="s">
        <v>27</v>
      </c>
      <c r="K3768" t="s">
        <v>26</v>
      </c>
      <c r="L3768" t="s">
        <v>25</v>
      </c>
      <c r="M3768">
        <v>3.1</v>
      </c>
      <c r="N3768">
        <v>6040.7</v>
      </c>
      <c r="O3768" t="s">
        <v>23</v>
      </c>
      <c r="P3768" t="str">
        <f t="shared" ref="P3768" si="1986">IF(A3768&lt;30,"18-29",IF(A3768&lt;45,"30-44",IF(A3768&lt;60,"45-59",IF(A3768&lt;75,"60-74","75+"))))</f>
        <v>75+</v>
      </c>
      <c r="Q3768" t="str">
        <f>IF(PatientData[[#This Row],[bmi]]&lt;18.5,"Underweight",
IF(PatientData[[#This Row],[bmi]]&lt;25,"Normal",
IF(PatientData[[#This Row],[bmi]]&lt;30,"Overweight","Obese")))</f>
        <v>Overweight</v>
      </c>
      <c r="R3768" t="str">
        <f t="shared" si="1959"/>
        <v>High BP</v>
      </c>
      <c r="S3768" t="str">
        <f t="shared" si="1960"/>
        <v>Normal Cost</v>
      </c>
    </row>
    <row r="3769" spans="1:19" x14ac:dyDescent="0.3">
      <c r="A3769">
        <v>51</v>
      </c>
      <c r="B3769" t="s">
        <v>15</v>
      </c>
      <c r="C3769">
        <v>27.6</v>
      </c>
      <c r="D3769">
        <v>96</v>
      </c>
      <c r="E3769">
        <v>62</v>
      </c>
      <c r="F3769">
        <v>231.4</v>
      </c>
      <c r="G3769">
        <v>85.3</v>
      </c>
      <c r="H3769">
        <v>92</v>
      </c>
      <c r="I3769">
        <v>3</v>
      </c>
      <c r="J3769" t="s">
        <v>24</v>
      </c>
      <c r="K3769" t="s">
        <v>26</v>
      </c>
      <c r="L3769" t="s">
        <v>25</v>
      </c>
      <c r="M3769">
        <v>3.8</v>
      </c>
      <c r="N3769">
        <v>6982.8</v>
      </c>
      <c r="O3769" t="s">
        <v>19</v>
      </c>
      <c r="P3769" t="str">
        <f t="shared" ref="P3769:P3771" si="1987">IF(A3766&lt;30,"18-29",IF(A3766&lt;45,"30-44",IF(A3766&lt;60,"45-59",IF(A3766&lt;75,"60-74","75+"))))</f>
        <v>75+</v>
      </c>
      <c r="Q3769" t="str">
        <f>IF(PatientData[[#This Row],[bmi]]&lt;18.5,"Underweight",
IF(PatientData[[#This Row],[bmi]]&lt;25,"Normal",
IF(PatientData[[#This Row],[bmi]]&lt;30,"Overweight","Obese")))</f>
        <v>Overweight</v>
      </c>
      <c r="R3769" t="str">
        <f t="shared" si="1959"/>
        <v>Normal BP</v>
      </c>
      <c r="S3769" t="str">
        <f t="shared" si="1960"/>
        <v>Normal Cost</v>
      </c>
    </row>
    <row r="3770" spans="1:19" x14ac:dyDescent="0.3">
      <c r="A3770">
        <v>39</v>
      </c>
      <c r="B3770" t="s">
        <v>15</v>
      </c>
      <c r="C3770">
        <v>20</v>
      </c>
      <c r="D3770">
        <v>131</v>
      </c>
      <c r="E3770">
        <v>79</v>
      </c>
      <c r="F3770">
        <v>215.3</v>
      </c>
      <c r="G3770">
        <v>93.5</v>
      </c>
      <c r="H3770">
        <v>78</v>
      </c>
      <c r="I3770">
        <v>1</v>
      </c>
      <c r="J3770" t="s">
        <v>27</v>
      </c>
      <c r="K3770" t="s">
        <v>28</v>
      </c>
      <c r="L3770" t="s">
        <v>18</v>
      </c>
      <c r="M3770">
        <v>2.2000000000000002</v>
      </c>
      <c r="N3770">
        <v>8638.2800000000007</v>
      </c>
      <c r="O3770" t="s">
        <v>19</v>
      </c>
      <c r="P3770" t="str">
        <f t="shared" si="1987"/>
        <v>60-74</v>
      </c>
      <c r="Q3770" t="str">
        <f>IF(PatientData[[#This Row],[bmi]]&lt;18.5,"Underweight",
IF(PatientData[[#This Row],[bmi]]&lt;25,"Normal",
IF(PatientData[[#This Row],[bmi]]&lt;30,"Overweight","Obese")))</f>
        <v>Normal</v>
      </c>
      <c r="R3770" t="str">
        <f t="shared" si="1959"/>
        <v>High BP</v>
      </c>
      <c r="S3770" t="str">
        <f t="shared" si="1960"/>
        <v>Normal Cost</v>
      </c>
    </row>
    <row r="3771" spans="1:19" x14ac:dyDescent="0.3">
      <c r="A3771">
        <v>60</v>
      </c>
      <c r="B3771" t="s">
        <v>15</v>
      </c>
      <c r="C3771">
        <v>23</v>
      </c>
      <c r="D3771">
        <v>102</v>
      </c>
      <c r="E3771">
        <v>68</v>
      </c>
      <c r="F3771">
        <v>210.9</v>
      </c>
      <c r="G3771">
        <v>145.9</v>
      </c>
      <c r="H3771">
        <v>93</v>
      </c>
      <c r="I3771">
        <v>2</v>
      </c>
      <c r="J3771" t="s">
        <v>16</v>
      </c>
      <c r="K3771" t="s">
        <v>21</v>
      </c>
      <c r="L3771" t="s">
        <v>25</v>
      </c>
      <c r="M3771">
        <v>9.3000000000000007</v>
      </c>
      <c r="N3771">
        <v>18963.29</v>
      </c>
      <c r="O3771" t="s">
        <v>19</v>
      </c>
      <c r="P3771" t="str">
        <f t="shared" si="1987"/>
        <v>75+</v>
      </c>
      <c r="Q3771" t="str">
        <f>IF(PatientData[[#This Row],[bmi]]&lt;18.5,"Underweight",
IF(PatientData[[#This Row],[bmi]]&lt;25,"Normal",
IF(PatientData[[#This Row],[bmi]]&lt;30,"Overweight","Obese")))</f>
        <v>Normal</v>
      </c>
      <c r="R3771" t="str">
        <f t="shared" si="1959"/>
        <v>Normal BP</v>
      </c>
      <c r="S3771" t="str">
        <f t="shared" si="1960"/>
        <v>High Cost</v>
      </c>
    </row>
    <row r="3772" spans="1:19" x14ac:dyDescent="0.3">
      <c r="A3772">
        <v>70</v>
      </c>
      <c r="B3772" t="s">
        <v>20</v>
      </c>
      <c r="C3772">
        <v>25.6</v>
      </c>
      <c r="D3772">
        <v>137</v>
      </c>
      <c r="E3772">
        <v>81</v>
      </c>
      <c r="F3772">
        <v>223.1</v>
      </c>
      <c r="G3772">
        <v>100</v>
      </c>
      <c r="H3772">
        <v>92</v>
      </c>
      <c r="I3772">
        <v>2</v>
      </c>
      <c r="J3772" t="s">
        <v>24</v>
      </c>
      <c r="K3772" t="s">
        <v>21</v>
      </c>
      <c r="L3772" t="s">
        <v>18</v>
      </c>
      <c r="M3772">
        <v>10.6</v>
      </c>
      <c r="N3772">
        <v>16406.330000000002</v>
      </c>
      <c r="O3772" t="s">
        <v>19</v>
      </c>
      <c r="P3772" t="str">
        <f t="shared" ref="P3772:P3773" si="1988">IF(A3772&lt;30,"18-29",IF(A3772&lt;45,"30-44",IF(A3772&lt;60,"45-59",IF(A3772&lt;75,"60-74","75+"))))</f>
        <v>60-74</v>
      </c>
      <c r="Q3772" t="str">
        <f>IF(PatientData[[#This Row],[bmi]]&lt;18.5,"Underweight",
IF(PatientData[[#This Row],[bmi]]&lt;25,"Normal",
IF(PatientData[[#This Row],[bmi]]&lt;30,"Overweight","Obese")))</f>
        <v>Overweight</v>
      </c>
      <c r="R3772" t="str">
        <f t="shared" si="1959"/>
        <v>High BP</v>
      </c>
      <c r="S3772" t="str">
        <f t="shared" si="1960"/>
        <v>High Cost</v>
      </c>
    </row>
    <row r="3773" spans="1:19" x14ac:dyDescent="0.3">
      <c r="A3773">
        <v>41</v>
      </c>
      <c r="B3773" t="s">
        <v>20</v>
      </c>
      <c r="C3773">
        <v>25.6</v>
      </c>
      <c r="D3773">
        <v>131</v>
      </c>
      <c r="E3773">
        <v>82</v>
      </c>
      <c r="F3773">
        <v>189.6</v>
      </c>
      <c r="G3773">
        <v>141.19999999999999</v>
      </c>
      <c r="H3773">
        <v>78</v>
      </c>
      <c r="I3773">
        <v>2</v>
      </c>
      <c r="J3773" t="s">
        <v>24</v>
      </c>
      <c r="K3773" t="s">
        <v>17</v>
      </c>
      <c r="L3773" t="s">
        <v>25</v>
      </c>
      <c r="M3773">
        <v>8</v>
      </c>
      <c r="N3773">
        <v>13092.85</v>
      </c>
      <c r="O3773" t="s">
        <v>19</v>
      </c>
      <c r="P3773" t="str">
        <f t="shared" si="1988"/>
        <v>30-44</v>
      </c>
      <c r="Q3773" t="str">
        <f>IF(PatientData[[#This Row],[bmi]]&lt;18.5,"Underweight",
IF(PatientData[[#This Row],[bmi]]&lt;25,"Normal",
IF(PatientData[[#This Row],[bmi]]&lt;30,"Overweight","Obese")))</f>
        <v>Overweight</v>
      </c>
      <c r="R3773" t="str">
        <f t="shared" si="1959"/>
        <v>High BP</v>
      </c>
      <c r="S3773" t="str">
        <f t="shared" si="1960"/>
        <v>Normal Cost</v>
      </c>
    </row>
    <row r="3774" spans="1:19" x14ac:dyDescent="0.3">
      <c r="A3774">
        <v>37</v>
      </c>
      <c r="B3774" t="s">
        <v>15</v>
      </c>
      <c r="C3774">
        <v>37.200000000000003</v>
      </c>
      <c r="D3774">
        <v>131</v>
      </c>
      <c r="E3774">
        <v>87</v>
      </c>
      <c r="F3774">
        <v>210.6</v>
      </c>
      <c r="G3774">
        <v>136.1</v>
      </c>
      <c r="H3774">
        <v>76</v>
      </c>
      <c r="I3774">
        <v>1</v>
      </c>
      <c r="J3774" t="s">
        <v>27</v>
      </c>
      <c r="K3774" t="s">
        <v>17</v>
      </c>
      <c r="L3774" t="s">
        <v>25</v>
      </c>
      <c r="M3774">
        <v>4.2</v>
      </c>
      <c r="N3774">
        <v>7952.21</v>
      </c>
      <c r="O3774" t="s">
        <v>19</v>
      </c>
      <c r="P3774" t="str">
        <f t="shared" ref="P3774" si="1989">IF(A3771&lt;30,"18-29",IF(A3771&lt;45,"30-44",IF(A3771&lt;60,"45-59",IF(A3771&lt;75,"60-74","75+"))))</f>
        <v>60-74</v>
      </c>
      <c r="Q3774" t="str">
        <f>IF(PatientData[[#This Row],[bmi]]&lt;18.5,"Underweight",
IF(PatientData[[#This Row],[bmi]]&lt;25,"Normal",
IF(PatientData[[#This Row],[bmi]]&lt;30,"Overweight","Obese")))</f>
        <v>Obese</v>
      </c>
      <c r="R3774" t="str">
        <f t="shared" si="1959"/>
        <v>High BP</v>
      </c>
      <c r="S3774" t="str">
        <f t="shared" si="1960"/>
        <v>Normal Cost</v>
      </c>
    </row>
    <row r="3775" spans="1:19" x14ac:dyDescent="0.3">
      <c r="A3775">
        <v>65</v>
      </c>
      <c r="B3775" t="s">
        <v>20</v>
      </c>
      <c r="C3775">
        <v>25.6</v>
      </c>
      <c r="D3775">
        <v>121</v>
      </c>
      <c r="E3775">
        <v>78</v>
      </c>
      <c r="F3775">
        <v>194.9</v>
      </c>
      <c r="G3775">
        <v>116.1</v>
      </c>
      <c r="H3775">
        <v>92</v>
      </c>
      <c r="I3775">
        <v>4</v>
      </c>
      <c r="J3775" t="s">
        <v>16</v>
      </c>
      <c r="K3775" t="s">
        <v>17</v>
      </c>
      <c r="L3775" t="s">
        <v>18</v>
      </c>
      <c r="M3775">
        <v>9.1</v>
      </c>
      <c r="N3775">
        <v>18449.14</v>
      </c>
      <c r="O3775" t="s">
        <v>19</v>
      </c>
      <c r="P3775" t="str">
        <f t="shared" ref="P3775:P3781" si="1990">IF(A3775&lt;30,"18-29",IF(A3775&lt;45,"30-44",IF(A3775&lt;60,"45-59",IF(A3775&lt;75,"60-74","75+"))))</f>
        <v>60-74</v>
      </c>
      <c r="Q3775" t="str">
        <f>IF(PatientData[[#This Row],[bmi]]&lt;18.5,"Underweight",
IF(PatientData[[#This Row],[bmi]]&lt;25,"Normal",
IF(PatientData[[#This Row],[bmi]]&lt;30,"Overweight","Obese")))</f>
        <v>Overweight</v>
      </c>
      <c r="R3775" t="str">
        <f t="shared" si="1959"/>
        <v>High BP</v>
      </c>
      <c r="S3775" t="str">
        <f t="shared" si="1960"/>
        <v>High Cost</v>
      </c>
    </row>
    <row r="3776" spans="1:19" x14ac:dyDescent="0.3">
      <c r="A3776">
        <v>95</v>
      </c>
      <c r="B3776" t="s">
        <v>20</v>
      </c>
      <c r="C3776">
        <v>25.6</v>
      </c>
      <c r="D3776">
        <v>142</v>
      </c>
      <c r="E3776">
        <v>90</v>
      </c>
      <c r="F3776">
        <v>220.6</v>
      </c>
      <c r="G3776">
        <v>133.9</v>
      </c>
      <c r="H3776">
        <v>80</v>
      </c>
      <c r="I3776">
        <v>1</v>
      </c>
      <c r="J3776" t="s">
        <v>24</v>
      </c>
      <c r="K3776" t="s">
        <v>17</v>
      </c>
      <c r="L3776" t="s">
        <v>25</v>
      </c>
      <c r="M3776">
        <v>8.1999999999999993</v>
      </c>
      <c r="N3776">
        <v>16927.740000000002</v>
      </c>
      <c r="O3776" t="s">
        <v>19</v>
      </c>
      <c r="P3776" t="str">
        <f t="shared" si="1990"/>
        <v>75+</v>
      </c>
      <c r="Q3776" t="str">
        <f>IF(PatientData[[#This Row],[bmi]]&lt;18.5,"Underweight",
IF(PatientData[[#This Row],[bmi]]&lt;25,"Normal",
IF(PatientData[[#This Row],[bmi]]&lt;30,"Overweight","Obese")))</f>
        <v>Overweight</v>
      </c>
      <c r="R3776" t="str">
        <f t="shared" si="1959"/>
        <v>High BP</v>
      </c>
      <c r="S3776" t="str">
        <f t="shared" si="1960"/>
        <v>High Cost</v>
      </c>
    </row>
    <row r="3777" spans="1:19" x14ac:dyDescent="0.3">
      <c r="A3777">
        <v>85</v>
      </c>
      <c r="B3777" t="s">
        <v>20</v>
      </c>
      <c r="C3777">
        <v>25.6</v>
      </c>
      <c r="D3777">
        <v>135</v>
      </c>
      <c r="E3777">
        <v>84</v>
      </c>
      <c r="F3777">
        <v>236.2</v>
      </c>
      <c r="G3777">
        <v>167.4</v>
      </c>
      <c r="H3777">
        <v>82</v>
      </c>
      <c r="I3777">
        <v>1</v>
      </c>
      <c r="J3777" t="s">
        <v>27</v>
      </c>
      <c r="K3777" t="s">
        <v>17</v>
      </c>
      <c r="L3777" t="s">
        <v>18</v>
      </c>
      <c r="M3777">
        <v>6.3</v>
      </c>
      <c r="N3777">
        <v>11586.31</v>
      </c>
      <c r="O3777" t="s">
        <v>23</v>
      </c>
      <c r="P3777" t="str">
        <f t="shared" si="1990"/>
        <v>75+</v>
      </c>
      <c r="Q3777" t="str">
        <f>IF(PatientData[[#This Row],[bmi]]&lt;18.5,"Underweight",
IF(PatientData[[#This Row],[bmi]]&lt;25,"Normal",
IF(PatientData[[#This Row],[bmi]]&lt;30,"Overweight","Obese")))</f>
        <v>Overweight</v>
      </c>
      <c r="R3777" t="str">
        <f t="shared" si="1959"/>
        <v>High BP</v>
      </c>
      <c r="S3777" t="str">
        <f t="shared" si="1960"/>
        <v>Normal Cost</v>
      </c>
    </row>
    <row r="3778" spans="1:19" x14ac:dyDescent="0.3">
      <c r="A3778">
        <v>61</v>
      </c>
      <c r="B3778" t="s">
        <v>20</v>
      </c>
      <c r="C3778">
        <v>25.6</v>
      </c>
      <c r="D3778">
        <v>124</v>
      </c>
      <c r="E3778">
        <v>74</v>
      </c>
      <c r="F3778">
        <v>212.9</v>
      </c>
      <c r="G3778">
        <v>103.1</v>
      </c>
      <c r="H3778">
        <v>75</v>
      </c>
      <c r="I3778">
        <v>0</v>
      </c>
      <c r="J3778" t="s">
        <v>16</v>
      </c>
      <c r="K3778" t="s">
        <v>26</v>
      </c>
      <c r="L3778" t="s">
        <v>18</v>
      </c>
      <c r="M3778">
        <v>7.7</v>
      </c>
      <c r="N3778">
        <v>12699.08</v>
      </c>
      <c r="O3778" t="s">
        <v>19</v>
      </c>
      <c r="P3778" t="str">
        <f t="shared" si="1990"/>
        <v>60-74</v>
      </c>
      <c r="Q3778" t="str">
        <f>IF(PatientData[[#This Row],[bmi]]&lt;18.5,"Underweight",
IF(PatientData[[#This Row],[bmi]]&lt;25,"Normal",
IF(PatientData[[#This Row],[bmi]]&lt;30,"Overweight","Obese")))</f>
        <v>Overweight</v>
      </c>
      <c r="R3778" t="str">
        <f t="shared" si="1959"/>
        <v>High BP</v>
      </c>
      <c r="S3778" t="str">
        <f t="shared" si="1960"/>
        <v>Normal Cost</v>
      </c>
    </row>
    <row r="3779" spans="1:19" x14ac:dyDescent="0.3">
      <c r="A3779">
        <v>85</v>
      </c>
      <c r="B3779" t="s">
        <v>20</v>
      </c>
      <c r="C3779">
        <v>25.6</v>
      </c>
      <c r="D3779">
        <v>132</v>
      </c>
      <c r="E3779">
        <v>86</v>
      </c>
      <c r="F3779">
        <v>247.1</v>
      </c>
      <c r="G3779">
        <v>98.6</v>
      </c>
      <c r="H3779">
        <v>96</v>
      </c>
      <c r="I3779">
        <v>1</v>
      </c>
      <c r="J3779" t="s">
        <v>16</v>
      </c>
      <c r="K3779" t="s">
        <v>26</v>
      </c>
      <c r="L3779" t="s">
        <v>18</v>
      </c>
      <c r="M3779">
        <v>10.6</v>
      </c>
      <c r="N3779">
        <v>18180.009999999998</v>
      </c>
      <c r="O3779" t="s">
        <v>19</v>
      </c>
      <c r="P3779" t="str">
        <f t="shared" si="1990"/>
        <v>75+</v>
      </c>
      <c r="Q3779" t="str">
        <f>IF(PatientData[[#This Row],[bmi]]&lt;18.5,"Underweight",
IF(PatientData[[#This Row],[bmi]]&lt;25,"Normal",
IF(PatientData[[#This Row],[bmi]]&lt;30,"Overweight","Obese")))</f>
        <v>Overweight</v>
      </c>
      <c r="R3779" t="str">
        <f t="shared" ref="R3779:R3842" si="1991">IF(AND(D3779&lt;120,E3779&lt;80),"Normal BP","High BP")</f>
        <v>High BP</v>
      </c>
      <c r="S3779" t="str">
        <f t="shared" ref="S3779:S3842" si="1992">IF(N3779&gt;15000,"High Cost","Normal Cost")</f>
        <v>High Cost</v>
      </c>
    </row>
    <row r="3780" spans="1:19" x14ac:dyDescent="0.3">
      <c r="A3780">
        <v>63</v>
      </c>
      <c r="B3780" t="s">
        <v>20</v>
      </c>
      <c r="C3780">
        <v>25.6</v>
      </c>
      <c r="D3780">
        <v>121</v>
      </c>
      <c r="E3780">
        <v>74</v>
      </c>
      <c r="F3780">
        <v>226.9</v>
      </c>
      <c r="G3780">
        <v>161.5</v>
      </c>
      <c r="H3780">
        <v>90</v>
      </c>
      <c r="I3780">
        <v>0</v>
      </c>
      <c r="J3780" t="s">
        <v>27</v>
      </c>
      <c r="K3780" t="s">
        <v>17</v>
      </c>
      <c r="L3780" t="s">
        <v>22</v>
      </c>
      <c r="M3780">
        <v>2.6</v>
      </c>
      <c r="N3780">
        <v>5332.29</v>
      </c>
      <c r="O3780" t="s">
        <v>19</v>
      </c>
      <c r="P3780" t="str">
        <f t="shared" si="1990"/>
        <v>60-74</v>
      </c>
      <c r="Q3780" t="str">
        <f>IF(PatientData[[#This Row],[bmi]]&lt;18.5,"Underweight",
IF(PatientData[[#This Row],[bmi]]&lt;25,"Normal",
IF(PatientData[[#This Row],[bmi]]&lt;30,"Overweight","Obese")))</f>
        <v>Overweight</v>
      </c>
      <c r="R3780" t="str">
        <f t="shared" si="1991"/>
        <v>High BP</v>
      </c>
      <c r="S3780" t="str">
        <f t="shared" si="1992"/>
        <v>Normal Cost</v>
      </c>
    </row>
    <row r="3781" spans="1:19" x14ac:dyDescent="0.3">
      <c r="A3781">
        <v>90</v>
      </c>
      <c r="B3781" t="s">
        <v>20</v>
      </c>
      <c r="C3781">
        <v>25.6</v>
      </c>
      <c r="D3781">
        <v>129</v>
      </c>
      <c r="E3781">
        <v>81</v>
      </c>
      <c r="F3781">
        <v>225.2</v>
      </c>
      <c r="G3781">
        <v>121</v>
      </c>
      <c r="H3781">
        <v>168</v>
      </c>
      <c r="I3781">
        <v>2</v>
      </c>
      <c r="J3781" t="s">
        <v>27</v>
      </c>
      <c r="K3781" t="s">
        <v>17</v>
      </c>
      <c r="L3781" t="s">
        <v>22</v>
      </c>
      <c r="M3781">
        <v>3.6</v>
      </c>
      <c r="N3781">
        <v>8194.25</v>
      </c>
      <c r="O3781" t="s">
        <v>23</v>
      </c>
      <c r="P3781" t="str">
        <f t="shared" si="1990"/>
        <v>75+</v>
      </c>
      <c r="Q3781" t="str">
        <f>IF(PatientData[[#This Row],[bmi]]&lt;18.5,"Underweight",
IF(PatientData[[#This Row],[bmi]]&lt;25,"Normal",
IF(PatientData[[#This Row],[bmi]]&lt;30,"Overweight","Obese")))</f>
        <v>Overweight</v>
      </c>
      <c r="R3781" t="str">
        <f t="shared" si="1991"/>
        <v>High BP</v>
      </c>
      <c r="S3781" t="str">
        <f t="shared" si="1992"/>
        <v>Normal Cost</v>
      </c>
    </row>
    <row r="3782" spans="1:19" x14ac:dyDescent="0.3">
      <c r="A3782">
        <v>64</v>
      </c>
      <c r="B3782" t="s">
        <v>15</v>
      </c>
      <c r="C3782">
        <v>31.1</v>
      </c>
      <c r="D3782">
        <v>132</v>
      </c>
      <c r="E3782">
        <v>77</v>
      </c>
      <c r="F3782">
        <v>237.2</v>
      </c>
      <c r="G3782">
        <v>132.4</v>
      </c>
      <c r="H3782">
        <v>85</v>
      </c>
      <c r="I3782">
        <v>3</v>
      </c>
      <c r="J3782" t="s">
        <v>27</v>
      </c>
      <c r="K3782" t="s">
        <v>17</v>
      </c>
      <c r="L3782" t="s">
        <v>22</v>
      </c>
      <c r="M3782">
        <v>7.4</v>
      </c>
      <c r="N3782">
        <v>12829.42</v>
      </c>
      <c r="O3782" t="s">
        <v>19</v>
      </c>
      <c r="P3782" t="str">
        <f t="shared" ref="P3782:P3784" si="1993">IF(A3779&lt;30,"18-29",IF(A3779&lt;45,"30-44",IF(A3779&lt;60,"45-59",IF(A3779&lt;75,"60-74","75+"))))</f>
        <v>75+</v>
      </c>
      <c r="Q3782" t="str">
        <f>IF(PatientData[[#This Row],[bmi]]&lt;18.5,"Underweight",
IF(PatientData[[#This Row],[bmi]]&lt;25,"Normal",
IF(PatientData[[#This Row],[bmi]]&lt;30,"Overweight","Obese")))</f>
        <v>Obese</v>
      </c>
      <c r="R3782" t="str">
        <f t="shared" si="1991"/>
        <v>High BP</v>
      </c>
      <c r="S3782" t="str">
        <f t="shared" si="1992"/>
        <v>Normal Cost</v>
      </c>
    </row>
    <row r="3783" spans="1:19" x14ac:dyDescent="0.3">
      <c r="A3783">
        <v>67</v>
      </c>
      <c r="B3783" t="s">
        <v>15</v>
      </c>
      <c r="C3783">
        <v>38</v>
      </c>
      <c r="D3783">
        <v>130</v>
      </c>
      <c r="E3783">
        <v>74</v>
      </c>
      <c r="F3783">
        <v>251.9</v>
      </c>
      <c r="G3783">
        <v>116.6</v>
      </c>
      <c r="H3783">
        <v>96</v>
      </c>
      <c r="I3783">
        <v>2</v>
      </c>
      <c r="J3783" t="s">
        <v>16</v>
      </c>
      <c r="K3783" t="s">
        <v>21</v>
      </c>
      <c r="L3783" t="s">
        <v>25</v>
      </c>
      <c r="M3783">
        <v>14.8</v>
      </c>
      <c r="N3783">
        <v>26817.01</v>
      </c>
      <c r="O3783" t="s">
        <v>23</v>
      </c>
      <c r="P3783" t="str">
        <f t="shared" si="1993"/>
        <v>60-74</v>
      </c>
      <c r="Q3783" t="str">
        <f>IF(PatientData[[#This Row],[bmi]]&lt;18.5,"Underweight",
IF(PatientData[[#This Row],[bmi]]&lt;25,"Normal",
IF(PatientData[[#This Row],[bmi]]&lt;30,"Overweight","Obese")))</f>
        <v>Obese</v>
      </c>
      <c r="R3783" t="str">
        <f t="shared" si="1991"/>
        <v>High BP</v>
      </c>
      <c r="S3783" t="str">
        <f t="shared" si="1992"/>
        <v>High Cost</v>
      </c>
    </row>
    <row r="3784" spans="1:19" x14ac:dyDescent="0.3">
      <c r="A3784">
        <v>87</v>
      </c>
      <c r="B3784" t="s">
        <v>15</v>
      </c>
      <c r="C3784">
        <v>23.5</v>
      </c>
      <c r="D3784">
        <v>139</v>
      </c>
      <c r="E3784">
        <v>87</v>
      </c>
      <c r="F3784">
        <v>231</v>
      </c>
      <c r="G3784">
        <v>142.9</v>
      </c>
      <c r="H3784">
        <v>60</v>
      </c>
      <c r="I3784">
        <v>1</v>
      </c>
      <c r="J3784" t="s">
        <v>16</v>
      </c>
      <c r="K3784" t="s">
        <v>17</v>
      </c>
      <c r="L3784" t="s">
        <v>18</v>
      </c>
      <c r="M3784">
        <v>16.100000000000001</v>
      </c>
      <c r="N3784">
        <v>31879.360000000001</v>
      </c>
      <c r="O3784" t="s">
        <v>19</v>
      </c>
      <c r="P3784" t="str">
        <f t="shared" si="1993"/>
        <v>75+</v>
      </c>
      <c r="Q3784" t="str">
        <f>IF(PatientData[[#This Row],[bmi]]&lt;18.5,"Underweight",
IF(PatientData[[#This Row],[bmi]]&lt;25,"Normal",
IF(PatientData[[#This Row],[bmi]]&lt;30,"Overweight","Obese")))</f>
        <v>Normal</v>
      </c>
      <c r="R3784" t="str">
        <f t="shared" si="1991"/>
        <v>High BP</v>
      </c>
      <c r="S3784" t="str">
        <f t="shared" si="1992"/>
        <v>High Cost</v>
      </c>
    </row>
    <row r="3785" spans="1:19" x14ac:dyDescent="0.3">
      <c r="A3785">
        <v>77</v>
      </c>
      <c r="B3785" t="s">
        <v>20</v>
      </c>
      <c r="C3785">
        <v>25.6</v>
      </c>
      <c r="D3785">
        <v>131</v>
      </c>
      <c r="E3785">
        <v>80</v>
      </c>
      <c r="F3785">
        <v>250.6</v>
      </c>
      <c r="G3785">
        <v>95.4</v>
      </c>
      <c r="H3785">
        <v>99</v>
      </c>
      <c r="I3785">
        <v>1</v>
      </c>
      <c r="J3785" t="s">
        <v>16</v>
      </c>
      <c r="K3785" t="s">
        <v>26</v>
      </c>
      <c r="L3785" t="s">
        <v>22</v>
      </c>
      <c r="M3785">
        <v>7.2</v>
      </c>
      <c r="N3785">
        <v>15646.03</v>
      </c>
      <c r="O3785" t="s">
        <v>19</v>
      </c>
      <c r="P3785" t="str">
        <f t="shared" ref="P3785:P3786" si="1994">IF(A3785&lt;30,"18-29",IF(A3785&lt;45,"30-44",IF(A3785&lt;60,"45-59",IF(A3785&lt;75,"60-74","75+"))))</f>
        <v>75+</v>
      </c>
      <c r="Q3785" t="str">
        <f>IF(PatientData[[#This Row],[bmi]]&lt;18.5,"Underweight",
IF(PatientData[[#This Row],[bmi]]&lt;25,"Normal",
IF(PatientData[[#This Row],[bmi]]&lt;30,"Overweight","Obese")))</f>
        <v>Overweight</v>
      </c>
      <c r="R3785" t="str">
        <f t="shared" si="1991"/>
        <v>High BP</v>
      </c>
      <c r="S3785" t="str">
        <f t="shared" si="1992"/>
        <v>High Cost</v>
      </c>
    </row>
    <row r="3786" spans="1:19" x14ac:dyDescent="0.3">
      <c r="A3786">
        <v>74</v>
      </c>
      <c r="B3786" t="s">
        <v>20</v>
      </c>
      <c r="C3786">
        <v>25.6</v>
      </c>
      <c r="D3786">
        <v>127</v>
      </c>
      <c r="E3786">
        <v>84</v>
      </c>
      <c r="F3786">
        <v>219.2</v>
      </c>
      <c r="G3786">
        <v>139.5</v>
      </c>
      <c r="H3786">
        <v>82</v>
      </c>
      <c r="I3786">
        <v>0</v>
      </c>
      <c r="J3786" t="s">
        <v>16</v>
      </c>
      <c r="K3786" t="s">
        <v>17</v>
      </c>
      <c r="L3786" t="s">
        <v>18</v>
      </c>
      <c r="M3786">
        <v>36.799999999999997</v>
      </c>
      <c r="N3786">
        <v>63877.03</v>
      </c>
      <c r="O3786" t="s">
        <v>19</v>
      </c>
      <c r="P3786" t="str">
        <f t="shared" si="1994"/>
        <v>60-74</v>
      </c>
      <c r="Q3786" t="str">
        <f>IF(PatientData[[#This Row],[bmi]]&lt;18.5,"Underweight",
IF(PatientData[[#This Row],[bmi]]&lt;25,"Normal",
IF(PatientData[[#This Row],[bmi]]&lt;30,"Overweight","Obese")))</f>
        <v>Overweight</v>
      </c>
      <c r="R3786" t="str">
        <f t="shared" si="1991"/>
        <v>High BP</v>
      </c>
      <c r="S3786" t="str">
        <f t="shared" si="1992"/>
        <v>High Cost</v>
      </c>
    </row>
    <row r="3787" spans="1:19" x14ac:dyDescent="0.3">
      <c r="A3787">
        <v>52</v>
      </c>
      <c r="B3787" t="s">
        <v>15</v>
      </c>
      <c r="C3787">
        <v>21.9</v>
      </c>
      <c r="D3787">
        <v>112</v>
      </c>
      <c r="E3787">
        <v>63</v>
      </c>
      <c r="F3787">
        <v>208.2</v>
      </c>
      <c r="G3787">
        <v>100.8</v>
      </c>
      <c r="H3787">
        <v>86</v>
      </c>
      <c r="I3787">
        <v>1</v>
      </c>
      <c r="J3787" t="s">
        <v>16</v>
      </c>
      <c r="K3787" t="s">
        <v>28</v>
      </c>
      <c r="L3787" t="s">
        <v>18</v>
      </c>
      <c r="M3787">
        <v>5.9</v>
      </c>
      <c r="N3787">
        <v>15843.73</v>
      </c>
      <c r="O3787" t="s">
        <v>19</v>
      </c>
      <c r="P3787" t="str">
        <f t="shared" ref="P3787" si="1995">IF(A3784&lt;30,"18-29",IF(A3784&lt;45,"30-44",IF(A3784&lt;60,"45-59",IF(A3784&lt;75,"60-74","75+"))))</f>
        <v>75+</v>
      </c>
      <c r="Q3787" t="str">
        <f>IF(PatientData[[#This Row],[bmi]]&lt;18.5,"Underweight",
IF(PatientData[[#This Row],[bmi]]&lt;25,"Normal",
IF(PatientData[[#This Row],[bmi]]&lt;30,"Overweight","Obese")))</f>
        <v>Normal</v>
      </c>
      <c r="R3787" t="str">
        <f t="shared" si="1991"/>
        <v>Normal BP</v>
      </c>
      <c r="S3787" t="str">
        <f t="shared" si="1992"/>
        <v>High Cost</v>
      </c>
    </row>
    <row r="3788" spans="1:19" x14ac:dyDescent="0.3">
      <c r="A3788">
        <v>73</v>
      </c>
      <c r="B3788" t="s">
        <v>20</v>
      </c>
      <c r="C3788">
        <v>25.6</v>
      </c>
      <c r="D3788">
        <v>204</v>
      </c>
      <c r="E3788">
        <v>133</v>
      </c>
      <c r="F3788">
        <v>262</v>
      </c>
      <c r="G3788">
        <v>121</v>
      </c>
      <c r="H3788">
        <v>92</v>
      </c>
      <c r="I3788">
        <v>4</v>
      </c>
      <c r="J3788" t="s">
        <v>16</v>
      </c>
      <c r="K3788" t="s">
        <v>17</v>
      </c>
      <c r="L3788" t="s">
        <v>18</v>
      </c>
      <c r="M3788">
        <v>5.6</v>
      </c>
      <c r="N3788">
        <v>11971.04</v>
      </c>
      <c r="O3788" t="s">
        <v>23</v>
      </c>
      <c r="P3788" t="str">
        <f t="shared" ref="P3788" si="1996">IF(A3788&lt;30,"18-29",IF(A3788&lt;45,"30-44",IF(A3788&lt;60,"45-59",IF(A3788&lt;75,"60-74","75+"))))</f>
        <v>60-74</v>
      </c>
      <c r="Q3788" t="str">
        <f>IF(PatientData[[#This Row],[bmi]]&lt;18.5,"Underweight",
IF(PatientData[[#This Row],[bmi]]&lt;25,"Normal",
IF(PatientData[[#This Row],[bmi]]&lt;30,"Overweight","Obese")))</f>
        <v>Overweight</v>
      </c>
      <c r="R3788" t="str">
        <f t="shared" si="1991"/>
        <v>High BP</v>
      </c>
      <c r="S3788" t="str">
        <f t="shared" si="1992"/>
        <v>Normal Cost</v>
      </c>
    </row>
    <row r="3789" spans="1:19" x14ac:dyDescent="0.3">
      <c r="A3789">
        <v>66</v>
      </c>
      <c r="B3789" t="s">
        <v>15</v>
      </c>
      <c r="C3789">
        <v>26.7</v>
      </c>
      <c r="D3789">
        <v>119</v>
      </c>
      <c r="E3789">
        <v>68</v>
      </c>
      <c r="F3789">
        <v>209</v>
      </c>
      <c r="G3789">
        <v>115.9</v>
      </c>
      <c r="H3789">
        <v>68</v>
      </c>
      <c r="I3789">
        <v>0</v>
      </c>
      <c r="J3789" t="s">
        <v>16</v>
      </c>
      <c r="K3789" t="s">
        <v>26</v>
      </c>
      <c r="L3789" t="s">
        <v>25</v>
      </c>
      <c r="M3789">
        <v>13.9</v>
      </c>
      <c r="N3789">
        <v>20301.349999999999</v>
      </c>
      <c r="O3789" t="s">
        <v>19</v>
      </c>
      <c r="P3789" t="str">
        <f t="shared" ref="P3789:P3790" si="1997">IF(A3786&lt;30,"18-29",IF(A3786&lt;45,"30-44",IF(A3786&lt;60,"45-59",IF(A3786&lt;75,"60-74","75+"))))</f>
        <v>60-74</v>
      </c>
      <c r="Q3789" t="str">
        <f>IF(PatientData[[#This Row],[bmi]]&lt;18.5,"Underweight",
IF(PatientData[[#This Row],[bmi]]&lt;25,"Normal",
IF(PatientData[[#This Row],[bmi]]&lt;30,"Overweight","Obese")))</f>
        <v>Overweight</v>
      </c>
      <c r="R3789" t="str">
        <f t="shared" si="1991"/>
        <v>Normal BP</v>
      </c>
      <c r="S3789" t="str">
        <f t="shared" si="1992"/>
        <v>High Cost</v>
      </c>
    </row>
    <row r="3790" spans="1:19" x14ac:dyDescent="0.3">
      <c r="A3790">
        <v>57</v>
      </c>
      <c r="B3790" t="s">
        <v>15</v>
      </c>
      <c r="C3790">
        <v>21.7</v>
      </c>
      <c r="D3790">
        <v>127</v>
      </c>
      <c r="E3790">
        <v>78</v>
      </c>
      <c r="F3790">
        <v>203</v>
      </c>
      <c r="G3790">
        <v>112</v>
      </c>
      <c r="H3790">
        <v>70</v>
      </c>
      <c r="I3790">
        <v>3</v>
      </c>
      <c r="J3790" t="s">
        <v>27</v>
      </c>
      <c r="K3790" t="s">
        <v>21</v>
      </c>
      <c r="L3790" t="s">
        <v>22</v>
      </c>
      <c r="M3790">
        <v>3.2</v>
      </c>
      <c r="N3790">
        <v>9207.3799999999992</v>
      </c>
      <c r="O3790" t="s">
        <v>23</v>
      </c>
      <c r="P3790" t="str">
        <f t="shared" si="1997"/>
        <v>45-59</v>
      </c>
      <c r="Q3790" t="str">
        <f>IF(PatientData[[#This Row],[bmi]]&lt;18.5,"Underweight",
IF(PatientData[[#This Row],[bmi]]&lt;25,"Normal",
IF(PatientData[[#This Row],[bmi]]&lt;30,"Overweight","Obese")))</f>
        <v>Normal</v>
      </c>
      <c r="R3790" t="str">
        <f t="shared" si="1991"/>
        <v>High BP</v>
      </c>
      <c r="S3790" t="str">
        <f t="shared" si="1992"/>
        <v>Normal Cost</v>
      </c>
    </row>
    <row r="3791" spans="1:19" x14ac:dyDescent="0.3">
      <c r="A3791">
        <v>71</v>
      </c>
      <c r="B3791" t="s">
        <v>20</v>
      </c>
      <c r="C3791">
        <v>25.6</v>
      </c>
      <c r="D3791">
        <v>135</v>
      </c>
      <c r="E3791">
        <v>81</v>
      </c>
      <c r="F3791">
        <v>214.8</v>
      </c>
      <c r="G3791">
        <v>119.2</v>
      </c>
      <c r="H3791">
        <v>83</v>
      </c>
      <c r="I3791">
        <v>1</v>
      </c>
      <c r="J3791" t="s">
        <v>24</v>
      </c>
      <c r="K3791" t="s">
        <v>17</v>
      </c>
      <c r="L3791" t="s">
        <v>18</v>
      </c>
      <c r="M3791">
        <v>6.5</v>
      </c>
      <c r="N3791">
        <v>14970.81</v>
      </c>
      <c r="O3791" t="s">
        <v>19</v>
      </c>
      <c r="P3791" t="str">
        <f t="shared" ref="P3791" si="1998">IF(A3791&lt;30,"18-29",IF(A3791&lt;45,"30-44",IF(A3791&lt;60,"45-59",IF(A3791&lt;75,"60-74","75+"))))</f>
        <v>60-74</v>
      </c>
      <c r="Q3791" t="str">
        <f>IF(PatientData[[#This Row],[bmi]]&lt;18.5,"Underweight",
IF(PatientData[[#This Row],[bmi]]&lt;25,"Normal",
IF(PatientData[[#This Row],[bmi]]&lt;30,"Overweight","Obese")))</f>
        <v>Overweight</v>
      </c>
      <c r="R3791" t="str">
        <f t="shared" si="1991"/>
        <v>High BP</v>
      </c>
      <c r="S3791" t="str">
        <f t="shared" si="1992"/>
        <v>Normal Cost</v>
      </c>
    </row>
    <row r="3792" spans="1:19" x14ac:dyDescent="0.3">
      <c r="A3792">
        <v>57</v>
      </c>
      <c r="B3792" t="s">
        <v>15</v>
      </c>
      <c r="C3792">
        <v>32.299999999999997</v>
      </c>
      <c r="D3792">
        <v>123</v>
      </c>
      <c r="E3792">
        <v>72</v>
      </c>
      <c r="F3792">
        <v>220.4</v>
      </c>
      <c r="G3792">
        <v>147.6</v>
      </c>
      <c r="H3792">
        <v>90</v>
      </c>
      <c r="I3792">
        <v>2</v>
      </c>
      <c r="J3792" t="s">
        <v>16</v>
      </c>
      <c r="K3792" t="s">
        <v>21</v>
      </c>
      <c r="L3792" t="s">
        <v>25</v>
      </c>
      <c r="M3792">
        <v>7.4</v>
      </c>
      <c r="N3792">
        <v>17829.990000000002</v>
      </c>
      <c r="O3792" t="s">
        <v>19</v>
      </c>
      <c r="P3792" t="str">
        <f t="shared" ref="P3792:P3793" si="1999">IF(A3789&lt;30,"18-29",IF(A3789&lt;45,"30-44",IF(A3789&lt;60,"45-59",IF(A3789&lt;75,"60-74","75+"))))</f>
        <v>60-74</v>
      </c>
      <c r="Q3792" t="str">
        <f>IF(PatientData[[#This Row],[bmi]]&lt;18.5,"Underweight",
IF(PatientData[[#This Row],[bmi]]&lt;25,"Normal",
IF(PatientData[[#This Row],[bmi]]&lt;30,"Overweight","Obese")))</f>
        <v>Obese</v>
      </c>
      <c r="R3792" t="str">
        <f t="shared" si="1991"/>
        <v>High BP</v>
      </c>
      <c r="S3792" t="str">
        <f t="shared" si="1992"/>
        <v>High Cost</v>
      </c>
    </row>
    <row r="3793" spans="1:19" x14ac:dyDescent="0.3">
      <c r="A3793">
        <v>58</v>
      </c>
      <c r="B3793" t="s">
        <v>15</v>
      </c>
      <c r="C3793">
        <v>20.3</v>
      </c>
      <c r="D3793">
        <v>126</v>
      </c>
      <c r="E3793">
        <v>69</v>
      </c>
      <c r="F3793">
        <v>213.7</v>
      </c>
      <c r="G3793">
        <v>79.2</v>
      </c>
      <c r="H3793">
        <v>82</v>
      </c>
      <c r="I3793">
        <v>1</v>
      </c>
      <c r="J3793" t="s">
        <v>16</v>
      </c>
      <c r="K3793" t="s">
        <v>26</v>
      </c>
      <c r="L3793" t="s">
        <v>18</v>
      </c>
      <c r="M3793">
        <v>4.5999999999999996</v>
      </c>
      <c r="N3793">
        <v>10421.799999999999</v>
      </c>
      <c r="O3793" t="s">
        <v>19</v>
      </c>
      <c r="P3793" t="str">
        <f t="shared" si="1999"/>
        <v>45-59</v>
      </c>
      <c r="Q3793" t="str">
        <f>IF(PatientData[[#This Row],[bmi]]&lt;18.5,"Underweight",
IF(PatientData[[#This Row],[bmi]]&lt;25,"Normal",
IF(PatientData[[#This Row],[bmi]]&lt;30,"Overweight","Obese")))</f>
        <v>Normal</v>
      </c>
      <c r="R3793" t="str">
        <f t="shared" si="1991"/>
        <v>High BP</v>
      </c>
      <c r="S3793" t="str">
        <f t="shared" si="1992"/>
        <v>Normal Cost</v>
      </c>
    </row>
    <row r="3794" spans="1:19" x14ac:dyDescent="0.3">
      <c r="A3794">
        <v>66</v>
      </c>
      <c r="B3794" t="s">
        <v>20</v>
      </c>
      <c r="C3794">
        <v>25.6</v>
      </c>
      <c r="D3794">
        <v>131</v>
      </c>
      <c r="E3794">
        <v>79</v>
      </c>
      <c r="F3794">
        <v>224.2</v>
      </c>
      <c r="G3794">
        <v>186.1</v>
      </c>
      <c r="H3794">
        <v>80</v>
      </c>
      <c r="I3794">
        <v>2</v>
      </c>
      <c r="J3794" t="s">
        <v>24</v>
      </c>
      <c r="K3794" t="s">
        <v>17</v>
      </c>
      <c r="L3794" t="s">
        <v>22</v>
      </c>
      <c r="M3794">
        <v>2.6</v>
      </c>
      <c r="N3794">
        <v>6744.43</v>
      </c>
      <c r="O3794" t="s">
        <v>23</v>
      </c>
      <c r="P3794" t="str">
        <f t="shared" ref="P3794:P3795" si="2000">IF(A3794&lt;30,"18-29",IF(A3794&lt;45,"30-44",IF(A3794&lt;60,"45-59",IF(A3794&lt;75,"60-74","75+"))))</f>
        <v>60-74</v>
      </c>
      <c r="Q3794" t="str">
        <f>IF(PatientData[[#This Row],[bmi]]&lt;18.5,"Underweight",
IF(PatientData[[#This Row],[bmi]]&lt;25,"Normal",
IF(PatientData[[#This Row],[bmi]]&lt;30,"Overweight","Obese")))</f>
        <v>Overweight</v>
      </c>
      <c r="R3794" t="str">
        <f t="shared" si="1991"/>
        <v>High BP</v>
      </c>
      <c r="S3794" t="str">
        <f t="shared" si="1992"/>
        <v>Normal Cost</v>
      </c>
    </row>
    <row r="3795" spans="1:19" x14ac:dyDescent="0.3">
      <c r="A3795">
        <v>83</v>
      </c>
      <c r="B3795" t="s">
        <v>20</v>
      </c>
      <c r="C3795">
        <v>25.6</v>
      </c>
      <c r="D3795">
        <v>127</v>
      </c>
      <c r="E3795">
        <v>74</v>
      </c>
      <c r="F3795">
        <v>234.9</v>
      </c>
      <c r="G3795">
        <v>94.1</v>
      </c>
      <c r="H3795">
        <v>83</v>
      </c>
      <c r="I3795">
        <v>2</v>
      </c>
      <c r="J3795" t="s">
        <v>24</v>
      </c>
      <c r="K3795" t="s">
        <v>26</v>
      </c>
      <c r="L3795" t="s">
        <v>25</v>
      </c>
      <c r="M3795">
        <v>7.4</v>
      </c>
      <c r="N3795">
        <v>14544.9</v>
      </c>
      <c r="O3795" t="s">
        <v>19</v>
      </c>
      <c r="P3795" t="str">
        <f t="shared" si="2000"/>
        <v>75+</v>
      </c>
      <c r="Q3795" t="str">
        <f>IF(PatientData[[#This Row],[bmi]]&lt;18.5,"Underweight",
IF(PatientData[[#This Row],[bmi]]&lt;25,"Normal",
IF(PatientData[[#This Row],[bmi]]&lt;30,"Overweight","Obese")))</f>
        <v>Overweight</v>
      </c>
      <c r="R3795" t="str">
        <f t="shared" si="1991"/>
        <v>High BP</v>
      </c>
      <c r="S3795" t="str">
        <f t="shared" si="1992"/>
        <v>Normal Cost</v>
      </c>
    </row>
    <row r="3796" spans="1:19" x14ac:dyDescent="0.3">
      <c r="A3796">
        <v>35</v>
      </c>
      <c r="B3796" t="s">
        <v>15</v>
      </c>
      <c r="C3796">
        <v>30.5</v>
      </c>
      <c r="D3796">
        <v>117</v>
      </c>
      <c r="E3796">
        <v>80</v>
      </c>
      <c r="F3796">
        <v>206.1</v>
      </c>
      <c r="G3796">
        <v>104.1</v>
      </c>
      <c r="H3796">
        <v>178</v>
      </c>
      <c r="I3796">
        <v>0</v>
      </c>
      <c r="J3796" t="s">
        <v>27</v>
      </c>
      <c r="K3796" t="s">
        <v>21</v>
      </c>
      <c r="L3796" t="s">
        <v>25</v>
      </c>
      <c r="M3796">
        <v>6.3</v>
      </c>
      <c r="N3796">
        <v>15614.37</v>
      </c>
      <c r="O3796" t="s">
        <v>19</v>
      </c>
      <c r="P3796" t="str">
        <f t="shared" ref="P3796" si="2001">IF(A3793&lt;30,"18-29",IF(A3793&lt;45,"30-44",IF(A3793&lt;60,"45-59",IF(A3793&lt;75,"60-74","75+"))))</f>
        <v>45-59</v>
      </c>
      <c r="Q3796" t="str">
        <f>IF(PatientData[[#This Row],[bmi]]&lt;18.5,"Underweight",
IF(PatientData[[#This Row],[bmi]]&lt;25,"Normal",
IF(PatientData[[#This Row],[bmi]]&lt;30,"Overweight","Obese")))</f>
        <v>Obese</v>
      </c>
      <c r="R3796" t="str">
        <f t="shared" si="1991"/>
        <v>High BP</v>
      </c>
      <c r="S3796" t="str">
        <f t="shared" si="1992"/>
        <v>High Cost</v>
      </c>
    </row>
    <row r="3797" spans="1:19" x14ac:dyDescent="0.3">
      <c r="A3797">
        <v>65</v>
      </c>
      <c r="B3797" t="s">
        <v>20</v>
      </c>
      <c r="C3797">
        <v>25.6</v>
      </c>
      <c r="D3797">
        <v>110</v>
      </c>
      <c r="E3797">
        <v>65</v>
      </c>
      <c r="F3797">
        <v>196.7</v>
      </c>
      <c r="G3797">
        <v>102.5</v>
      </c>
      <c r="H3797">
        <v>79</v>
      </c>
      <c r="I3797">
        <v>1</v>
      </c>
      <c r="J3797" t="s">
        <v>24</v>
      </c>
      <c r="K3797" t="s">
        <v>28</v>
      </c>
      <c r="L3797" t="s">
        <v>25</v>
      </c>
      <c r="M3797">
        <v>6.8</v>
      </c>
      <c r="N3797">
        <v>16044.17</v>
      </c>
      <c r="O3797" t="s">
        <v>19</v>
      </c>
      <c r="P3797" t="str">
        <f t="shared" ref="P3797:P3798" si="2002">IF(A3797&lt;30,"18-29",IF(A3797&lt;45,"30-44",IF(A3797&lt;60,"45-59",IF(A3797&lt;75,"60-74","75+"))))</f>
        <v>60-74</v>
      </c>
      <c r="Q3797" t="str">
        <f>IF(PatientData[[#This Row],[bmi]]&lt;18.5,"Underweight",
IF(PatientData[[#This Row],[bmi]]&lt;25,"Normal",
IF(PatientData[[#This Row],[bmi]]&lt;30,"Overweight","Obese")))</f>
        <v>Overweight</v>
      </c>
      <c r="R3797" t="str">
        <f t="shared" si="1991"/>
        <v>Normal BP</v>
      </c>
      <c r="S3797" t="str">
        <f t="shared" si="1992"/>
        <v>High Cost</v>
      </c>
    </row>
    <row r="3798" spans="1:19" x14ac:dyDescent="0.3">
      <c r="A3798">
        <v>52</v>
      </c>
      <c r="B3798" t="s">
        <v>20</v>
      </c>
      <c r="C3798">
        <v>25.6</v>
      </c>
      <c r="D3798">
        <v>109</v>
      </c>
      <c r="E3798">
        <v>67</v>
      </c>
      <c r="F3798">
        <v>240.1</v>
      </c>
      <c r="G3798">
        <v>91.6</v>
      </c>
      <c r="H3798">
        <v>98</v>
      </c>
      <c r="I3798">
        <v>2</v>
      </c>
      <c r="J3798" t="s">
        <v>16</v>
      </c>
      <c r="K3798" t="s">
        <v>26</v>
      </c>
      <c r="L3798" t="s">
        <v>18</v>
      </c>
      <c r="M3798">
        <v>13.2</v>
      </c>
      <c r="N3798">
        <v>23081.35</v>
      </c>
      <c r="O3798" t="s">
        <v>19</v>
      </c>
      <c r="P3798" t="str">
        <f t="shared" si="2002"/>
        <v>45-59</v>
      </c>
      <c r="Q3798" t="str">
        <f>IF(PatientData[[#This Row],[bmi]]&lt;18.5,"Underweight",
IF(PatientData[[#This Row],[bmi]]&lt;25,"Normal",
IF(PatientData[[#This Row],[bmi]]&lt;30,"Overweight","Obese")))</f>
        <v>Overweight</v>
      </c>
      <c r="R3798" t="str">
        <f t="shared" si="1991"/>
        <v>Normal BP</v>
      </c>
      <c r="S3798" t="str">
        <f t="shared" si="1992"/>
        <v>High Cost</v>
      </c>
    </row>
    <row r="3799" spans="1:19" x14ac:dyDescent="0.3">
      <c r="A3799">
        <v>76</v>
      </c>
      <c r="B3799" t="s">
        <v>15</v>
      </c>
      <c r="C3799">
        <v>32.9</v>
      </c>
      <c r="D3799">
        <v>144</v>
      </c>
      <c r="E3799">
        <v>89</v>
      </c>
      <c r="F3799">
        <v>251.9</v>
      </c>
      <c r="G3799">
        <v>122</v>
      </c>
      <c r="H3799">
        <v>67</v>
      </c>
      <c r="I3799">
        <v>2</v>
      </c>
      <c r="J3799" t="s">
        <v>24</v>
      </c>
      <c r="K3799" t="s">
        <v>26</v>
      </c>
      <c r="L3799" t="s">
        <v>18</v>
      </c>
      <c r="M3799">
        <v>1.9</v>
      </c>
      <c r="N3799">
        <v>5089.2700000000004</v>
      </c>
      <c r="O3799" t="s">
        <v>19</v>
      </c>
      <c r="P3799" t="str">
        <f t="shared" ref="P3799:P3800" si="2003">IF(A3796&lt;30,"18-29",IF(A3796&lt;45,"30-44",IF(A3796&lt;60,"45-59",IF(A3796&lt;75,"60-74","75+"))))</f>
        <v>30-44</v>
      </c>
      <c r="Q3799" t="str">
        <f>IF(PatientData[[#This Row],[bmi]]&lt;18.5,"Underweight",
IF(PatientData[[#This Row],[bmi]]&lt;25,"Normal",
IF(PatientData[[#This Row],[bmi]]&lt;30,"Overweight","Obese")))</f>
        <v>Obese</v>
      </c>
      <c r="R3799" t="str">
        <f t="shared" si="1991"/>
        <v>High BP</v>
      </c>
      <c r="S3799" t="str">
        <f t="shared" si="1992"/>
        <v>Normal Cost</v>
      </c>
    </row>
    <row r="3800" spans="1:19" x14ac:dyDescent="0.3">
      <c r="A3800">
        <v>57</v>
      </c>
      <c r="B3800" t="s">
        <v>15</v>
      </c>
      <c r="C3800">
        <v>25.2</v>
      </c>
      <c r="D3800">
        <v>148</v>
      </c>
      <c r="E3800">
        <v>91</v>
      </c>
      <c r="F3800">
        <v>246.7</v>
      </c>
      <c r="G3800">
        <v>133.5</v>
      </c>
      <c r="H3800">
        <v>75</v>
      </c>
      <c r="I3800">
        <v>2</v>
      </c>
      <c r="J3800" t="s">
        <v>27</v>
      </c>
      <c r="K3800" t="s">
        <v>17</v>
      </c>
      <c r="L3800" t="s">
        <v>25</v>
      </c>
      <c r="M3800">
        <v>3.4</v>
      </c>
      <c r="N3800">
        <v>7357.6</v>
      </c>
      <c r="O3800" t="s">
        <v>19</v>
      </c>
      <c r="P3800" t="str">
        <f t="shared" si="2003"/>
        <v>60-74</v>
      </c>
      <c r="Q3800" t="str">
        <f>IF(PatientData[[#This Row],[bmi]]&lt;18.5,"Underweight",
IF(PatientData[[#This Row],[bmi]]&lt;25,"Normal",
IF(PatientData[[#This Row],[bmi]]&lt;30,"Overweight","Obese")))</f>
        <v>Overweight</v>
      </c>
      <c r="R3800" t="str">
        <f t="shared" si="1991"/>
        <v>High BP</v>
      </c>
      <c r="S3800" t="str">
        <f t="shared" si="1992"/>
        <v>Normal Cost</v>
      </c>
    </row>
    <row r="3801" spans="1:19" x14ac:dyDescent="0.3">
      <c r="A3801">
        <v>58</v>
      </c>
      <c r="B3801" t="s">
        <v>20</v>
      </c>
      <c r="C3801">
        <v>25.6</v>
      </c>
      <c r="D3801">
        <v>100</v>
      </c>
      <c r="E3801">
        <v>64</v>
      </c>
      <c r="F3801">
        <v>197</v>
      </c>
      <c r="G3801">
        <v>94.5</v>
      </c>
      <c r="H3801">
        <v>85</v>
      </c>
      <c r="I3801">
        <v>0</v>
      </c>
      <c r="J3801" t="s">
        <v>27</v>
      </c>
      <c r="K3801" t="s">
        <v>26</v>
      </c>
      <c r="L3801" t="s">
        <v>25</v>
      </c>
      <c r="M3801">
        <v>2.2000000000000002</v>
      </c>
      <c r="N3801">
        <v>4958.45</v>
      </c>
      <c r="O3801" t="s">
        <v>19</v>
      </c>
      <c r="P3801" t="str">
        <f t="shared" ref="P3801" si="2004">IF(A3801&lt;30,"18-29",IF(A3801&lt;45,"30-44",IF(A3801&lt;60,"45-59",IF(A3801&lt;75,"60-74","75+"))))</f>
        <v>45-59</v>
      </c>
      <c r="Q3801" t="str">
        <f>IF(PatientData[[#This Row],[bmi]]&lt;18.5,"Underweight",
IF(PatientData[[#This Row],[bmi]]&lt;25,"Normal",
IF(PatientData[[#This Row],[bmi]]&lt;30,"Overweight","Obese")))</f>
        <v>Overweight</v>
      </c>
      <c r="R3801" t="str">
        <f t="shared" si="1991"/>
        <v>Normal BP</v>
      </c>
      <c r="S3801" t="str">
        <f t="shared" si="1992"/>
        <v>Normal Cost</v>
      </c>
    </row>
    <row r="3802" spans="1:19" x14ac:dyDescent="0.3">
      <c r="A3802">
        <v>59</v>
      </c>
      <c r="B3802" t="s">
        <v>15</v>
      </c>
      <c r="C3802">
        <v>23.4</v>
      </c>
      <c r="D3802">
        <v>120</v>
      </c>
      <c r="E3802">
        <v>78</v>
      </c>
      <c r="F3802">
        <v>218.3</v>
      </c>
      <c r="G3802">
        <v>147.19999999999999</v>
      </c>
      <c r="H3802">
        <v>75</v>
      </c>
      <c r="I3802">
        <v>0</v>
      </c>
      <c r="J3802" t="s">
        <v>27</v>
      </c>
      <c r="K3802" t="s">
        <v>21</v>
      </c>
      <c r="L3802" t="s">
        <v>25</v>
      </c>
      <c r="M3802">
        <v>5.9</v>
      </c>
      <c r="N3802">
        <v>13450.43</v>
      </c>
      <c r="O3802" t="s">
        <v>19</v>
      </c>
      <c r="P3802" t="str">
        <f t="shared" ref="P3802" si="2005">IF(A3799&lt;30,"18-29",IF(A3799&lt;45,"30-44",IF(A3799&lt;60,"45-59",IF(A3799&lt;75,"60-74","75+"))))</f>
        <v>75+</v>
      </c>
      <c r="Q3802" t="str">
        <f>IF(PatientData[[#This Row],[bmi]]&lt;18.5,"Underweight",
IF(PatientData[[#This Row],[bmi]]&lt;25,"Normal",
IF(PatientData[[#This Row],[bmi]]&lt;30,"Overweight","Obese")))</f>
        <v>Normal</v>
      </c>
      <c r="R3802" t="str">
        <f t="shared" si="1991"/>
        <v>High BP</v>
      </c>
      <c r="S3802" t="str">
        <f t="shared" si="1992"/>
        <v>Normal Cost</v>
      </c>
    </row>
    <row r="3803" spans="1:19" x14ac:dyDescent="0.3">
      <c r="A3803">
        <v>35</v>
      </c>
      <c r="B3803" t="s">
        <v>20</v>
      </c>
      <c r="C3803">
        <v>25.6</v>
      </c>
      <c r="D3803">
        <v>117</v>
      </c>
      <c r="E3803">
        <v>69</v>
      </c>
      <c r="F3803">
        <v>202.6</v>
      </c>
      <c r="G3803">
        <v>102.7</v>
      </c>
      <c r="H3803">
        <v>87</v>
      </c>
      <c r="I3803">
        <v>0</v>
      </c>
      <c r="J3803" t="s">
        <v>16</v>
      </c>
      <c r="K3803" t="s">
        <v>26</v>
      </c>
      <c r="L3803" t="s">
        <v>18</v>
      </c>
      <c r="M3803">
        <v>5.9</v>
      </c>
      <c r="N3803">
        <v>11221.72</v>
      </c>
      <c r="O3803" t="s">
        <v>19</v>
      </c>
      <c r="P3803" t="str">
        <f t="shared" ref="P3803:P3805" si="2006">IF(A3803&lt;30,"18-29",IF(A3803&lt;45,"30-44",IF(A3803&lt;60,"45-59",IF(A3803&lt;75,"60-74","75+"))))</f>
        <v>30-44</v>
      </c>
      <c r="Q3803" t="str">
        <f>IF(PatientData[[#This Row],[bmi]]&lt;18.5,"Underweight",
IF(PatientData[[#This Row],[bmi]]&lt;25,"Normal",
IF(PatientData[[#This Row],[bmi]]&lt;30,"Overweight","Obese")))</f>
        <v>Overweight</v>
      </c>
      <c r="R3803" t="str">
        <f t="shared" si="1991"/>
        <v>Normal BP</v>
      </c>
      <c r="S3803" t="str">
        <f t="shared" si="1992"/>
        <v>Normal Cost</v>
      </c>
    </row>
    <row r="3804" spans="1:19" x14ac:dyDescent="0.3">
      <c r="A3804">
        <v>52</v>
      </c>
      <c r="B3804" t="s">
        <v>20</v>
      </c>
      <c r="C3804">
        <v>25.6</v>
      </c>
      <c r="D3804">
        <v>132</v>
      </c>
      <c r="E3804">
        <v>80</v>
      </c>
      <c r="F3804">
        <v>223.8</v>
      </c>
      <c r="G3804">
        <v>85.5</v>
      </c>
      <c r="H3804">
        <v>87</v>
      </c>
      <c r="I3804">
        <v>0</v>
      </c>
      <c r="J3804" t="s">
        <v>27</v>
      </c>
      <c r="K3804" t="s">
        <v>21</v>
      </c>
      <c r="L3804" t="s">
        <v>25</v>
      </c>
      <c r="M3804">
        <v>11</v>
      </c>
      <c r="N3804">
        <v>21955.77</v>
      </c>
      <c r="O3804" t="s">
        <v>19</v>
      </c>
      <c r="P3804" t="str">
        <f t="shared" si="2006"/>
        <v>45-59</v>
      </c>
      <c r="Q3804" t="str">
        <f>IF(PatientData[[#This Row],[bmi]]&lt;18.5,"Underweight",
IF(PatientData[[#This Row],[bmi]]&lt;25,"Normal",
IF(PatientData[[#This Row],[bmi]]&lt;30,"Overweight","Obese")))</f>
        <v>Overweight</v>
      </c>
      <c r="R3804" t="str">
        <f t="shared" si="1991"/>
        <v>High BP</v>
      </c>
      <c r="S3804" t="str">
        <f t="shared" si="1992"/>
        <v>High Cost</v>
      </c>
    </row>
    <row r="3805" spans="1:19" x14ac:dyDescent="0.3">
      <c r="A3805">
        <v>46</v>
      </c>
      <c r="B3805" t="s">
        <v>20</v>
      </c>
      <c r="C3805">
        <v>25.6</v>
      </c>
      <c r="D3805">
        <v>126</v>
      </c>
      <c r="E3805">
        <v>72</v>
      </c>
      <c r="F3805">
        <v>221.4</v>
      </c>
      <c r="G3805">
        <v>103.3</v>
      </c>
      <c r="H3805">
        <v>65</v>
      </c>
      <c r="I3805">
        <v>1</v>
      </c>
      <c r="J3805" t="s">
        <v>24</v>
      </c>
      <c r="K3805" t="s">
        <v>28</v>
      </c>
      <c r="L3805" t="s">
        <v>18</v>
      </c>
      <c r="M3805">
        <v>4.7</v>
      </c>
      <c r="N3805">
        <v>11835.26</v>
      </c>
      <c r="O3805" t="s">
        <v>19</v>
      </c>
      <c r="P3805" t="str">
        <f t="shared" si="2006"/>
        <v>45-59</v>
      </c>
      <c r="Q3805" t="str">
        <f>IF(PatientData[[#This Row],[bmi]]&lt;18.5,"Underweight",
IF(PatientData[[#This Row],[bmi]]&lt;25,"Normal",
IF(PatientData[[#This Row],[bmi]]&lt;30,"Overweight","Obese")))</f>
        <v>Overweight</v>
      </c>
      <c r="R3805" t="str">
        <f t="shared" si="1991"/>
        <v>High BP</v>
      </c>
      <c r="S3805" t="str">
        <f t="shared" si="1992"/>
        <v>Normal Cost</v>
      </c>
    </row>
    <row r="3806" spans="1:19" x14ac:dyDescent="0.3">
      <c r="A3806">
        <v>41</v>
      </c>
      <c r="B3806" t="s">
        <v>15</v>
      </c>
      <c r="C3806">
        <v>30.9</v>
      </c>
      <c r="D3806">
        <v>136</v>
      </c>
      <c r="E3806">
        <v>76</v>
      </c>
      <c r="F3806">
        <v>239.3</v>
      </c>
      <c r="G3806">
        <v>107.8</v>
      </c>
      <c r="H3806">
        <v>77</v>
      </c>
      <c r="I3806">
        <v>1</v>
      </c>
      <c r="J3806" t="s">
        <v>27</v>
      </c>
      <c r="K3806" t="s">
        <v>21</v>
      </c>
      <c r="L3806" t="s">
        <v>25</v>
      </c>
      <c r="M3806">
        <v>15.1</v>
      </c>
      <c r="N3806">
        <v>24290.49</v>
      </c>
      <c r="O3806" t="s">
        <v>19</v>
      </c>
      <c r="P3806" t="str">
        <f t="shared" ref="P3806" si="2007">IF(A3803&lt;30,"18-29",IF(A3803&lt;45,"30-44",IF(A3803&lt;60,"45-59",IF(A3803&lt;75,"60-74","75+"))))</f>
        <v>30-44</v>
      </c>
      <c r="Q3806" t="str">
        <f>IF(PatientData[[#This Row],[bmi]]&lt;18.5,"Underweight",
IF(PatientData[[#This Row],[bmi]]&lt;25,"Normal",
IF(PatientData[[#This Row],[bmi]]&lt;30,"Overweight","Obese")))</f>
        <v>Obese</v>
      </c>
      <c r="R3806" t="str">
        <f t="shared" si="1991"/>
        <v>High BP</v>
      </c>
      <c r="S3806" t="str">
        <f t="shared" si="1992"/>
        <v>High Cost</v>
      </c>
    </row>
    <row r="3807" spans="1:19" x14ac:dyDescent="0.3">
      <c r="A3807">
        <v>67</v>
      </c>
      <c r="B3807" t="s">
        <v>20</v>
      </c>
      <c r="C3807">
        <v>25.6</v>
      </c>
      <c r="D3807">
        <v>113</v>
      </c>
      <c r="E3807">
        <v>63</v>
      </c>
      <c r="F3807">
        <v>207.3</v>
      </c>
      <c r="G3807">
        <v>115.7</v>
      </c>
      <c r="H3807">
        <v>57</v>
      </c>
      <c r="I3807">
        <v>3</v>
      </c>
      <c r="J3807" t="s">
        <v>27</v>
      </c>
      <c r="K3807" t="s">
        <v>17</v>
      </c>
      <c r="L3807" t="s">
        <v>18</v>
      </c>
      <c r="M3807">
        <v>5</v>
      </c>
      <c r="N3807">
        <v>8929.7199999999993</v>
      </c>
      <c r="O3807" t="s">
        <v>19</v>
      </c>
      <c r="P3807" t="str">
        <f t="shared" ref="P3807" si="2008">IF(A3807&lt;30,"18-29",IF(A3807&lt;45,"30-44",IF(A3807&lt;60,"45-59",IF(A3807&lt;75,"60-74","75+"))))</f>
        <v>60-74</v>
      </c>
      <c r="Q3807" t="str">
        <f>IF(PatientData[[#This Row],[bmi]]&lt;18.5,"Underweight",
IF(PatientData[[#This Row],[bmi]]&lt;25,"Normal",
IF(PatientData[[#This Row],[bmi]]&lt;30,"Overweight","Obese")))</f>
        <v>Overweight</v>
      </c>
      <c r="R3807" t="str">
        <f t="shared" si="1991"/>
        <v>Normal BP</v>
      </c>
      <c r="S3807" t="str">
        <f t="shared" si="1992"/>
        <v>Normal Cost</v>
      </c>
    </row>
    <row r="3808" spans="1:19" x14ac:dyDescent="0.3">
      <c r="A3808">
        <v>58</v>
      </c>
      <c r="B3808" t="s">
        <v>15</v>
      </c>
      <c r="C3808">
        <v>30.3</v>
      </c>
      <c r="D3808">
        <v>105</v>
      </c>
      <c r="E3808">
        <v>65</v>
      </c>
      <c r="F3808">
        <v>236.1</v>
      </c>
      <c r="G3808">
        <v>92.9</v>
      </c>
      <c r="H3808">
        <v>90</v>
      </c>
      <c r="I3808">
        <v>0</v>
      </c>
      <c r="J3808" t="s">
        <v>16</v>
      </c>
      <c r="K3808" t="s">
        <v>26</v>
      </c>
      <c r="L3808" t="s">
        <v>18</v>
      </c>
      <c r="M3808">
        <v>5.8</v>
      </c>
      <c r="N3808">
        <v>11465.28</v>
      </c>
      <c r="O3808" t="s">
        <v>19</v>
      </c>
      <c r="P3808" t="str">
        <f t="shared" ref="P3808:P3811" si="2009">IF(A3805&lt;30,"18-29",IF(A3805&lt;45,"30-44",IF(A3805&lt;60,"45-59",IF(A3805&lt;75,"60-74","75+"))))</f>
        <v>45-59</v>
      </c>
      <c r="Q3808" t="str">
        <f>IF(PatientData[[#This Row],[bmi]]&lt;18.5,"Underweight",
IF(PatientData[[#This Row],[bmi]]&lt;25,"Normal",
IF(PatientData[[#This Row],[bmi]]&lt;30,"Overweight","Obese")))</f>
        <v>Obese</v>
      </c>
      <c r="R3808" t="str">
        <f t="shared" si="1991"/>
        <v>Normal BP</v>
      </c>
      <c r="S3808" t="str">
        <f t="shared" si="1992"/>
        <v>Normal Cost</v>
      </c>
    </row>
    <row r="3809" spans="1:19" x14ac:dyDescent="0.3">
      <c r="A3809">
        <v>70</v>
      </c>
      <c r="B3809" t="s">
        <v>15</v>
      </c>
      <c r="C3809">
        <v>23.1</v>
      </c>
      <c r="D3809">
        <v>134</v>
      </c>
      <c r="E3809">
        <v>77</v>
      </c>
      <c r="F3809">
        <v>222.5</v>
      </c>
      <c r="G3809">
        <v>89.1</v>
      </c>
      <c r="H3809">
        <v>97</v>
      </c>
      <c r="I3809">
        <v>1</v>
      </c>
      <c r="J3809" t="s">
        <v>16</v>
      </c>
      <c r="K3809" t="s">
        <v>21</v>
      </c>
      <c r="L3809" t="s">
        <v>18</v>
      </c>
      <c r="M3809">
        <v>9.1999999999999993</v>
      </c>
      <c r="N3809">
        <v>20647.37</v>
      </c>
      <c r="O3809" t="s">
        <v>19</v>
      </c>
      <c r="P3809" t="str">
        <f t="shared" si="2009"/>
        <v>30-44</v>
      </c>
      <c r="Q3809" t="str">
        <f>IF(PatientData[[#This Row],[bmi]]&lt;18.5,"Underweight",
IF(PatientData[[#This Row],[bmi]]&lt;25,"Normal",
IF(PatientData[[#This Row],[bmi]]&lt;30,"Overweight","Obese")))</f>
        <v>Normal</v>
      </c>
      <c r="R3809" t="str">
        <f t="shared" si="1991"/>
        <v>High BP</v>
      </c>
      <c r="S3809" t="str">
        <f t="shared" si="1992"/>
        <v>High Cost</v>
      </c>
    </row>
    <row r="3810" spans="1:19" x14ac:dyDescent="0.3">
      <c r="A3810">
        <v>76</v>
      </c>
      <c r="B3810" t="s">
        <v>15</v>
      </c>
      <c r="C3810">
        <v>37.799999999999997</v>
      </c>
      <c r="D3810">
        <v>137</v>
      </c>
      <c r="E3810">
        <v>87</v>
      </c>
      <c r="F3810">
        <v>242.8</v>
      </c>
      <c r="G3810">
        <v>116</v>
      </c>
      <c r="H3810">
        <v>93</v>
      </c>
      <c r="I3810">
        <v>0</v>
      </c>
      <c r="J3810" t="s">
        <v>16</v>
      </c>
      <c r="K3810" t="s">
        <v>21</v>
      </c>
      <c r="L3810" t="s">
        <v>18</v>
      </c>
      <c r="M3810">
        <v>7.9</v>
      </c>
      <c r="N3810">
        <v>16608.419999999998</v>
      </c>
      <c r="O3810" t="s">
        <v>19</v>
      </c>
      <c r="P3810" t="str">
        <f t="shared" si="2009"/>
        <v>60-74</v>
      </c>
      <c r="Q3810" t="str">
        <f>IF(PatientData[[#This Row],[bmi]]&lt;18.5,"Underweight",
IF(PatientData[[#This Row],[bmi]]&lt;25,"Normal",
IF(PatientData[[#This Row],[bmi]]&lt;30,"Overweight","Obese")))</f>
        <v>Obese</v>
      </c>
      <c r="R3810" t="str">
        <f t="shared" si="1991"/>
        <v>High BP</v>
      </c>
      <c r="S3810" t="str">
        <f t="shared" si="1992"/>
        <v>High Cost</v>
      </c>
    </row>
    <row r="3811" spans="1:19" x14ac:dyDescent="0.3">
      <c r="A3811">
        <v>48</v>
      </c>
      <c r="B3811" t="s">
        <v>15</v>
      </c>
      <c r="C3811">
        <v>30.1</v>
      </c>
      <c r="D3811">
        <v>103</v>
      </c>
      <c r="E3811">
        <v>65</v>
      </c>
      <c r="F3811">
        <v>240.9</v>
      </c>
      <c r="G3811">
        <v>105.7</v>
      </c>
      <c r="H3811">
        <v>74</v>
      </c>
      <c r="I3811">
        <v>0</v>
      </c>
      <c r="J3811" t="s">
        <v>16</v>
      </c>
      <c r="K3811" t="s">
        <v>21</v>
      </c>
      <c r="L3811" t="s">
        <v>18</v>
      </c>
      <c r="M3811">
        <v>30.5</v>
      </c>
      <c r="N3811">
        <v>53786.12</v>
      </c>
      <c r="O3811" t="s">
        <v>19</v>
      </c>
      <c r="P3811" t="str">
        <f t="shared" si="2009"/>
        <v>45-59</v>
      </c>
      <c r="Q3811" t="str">
        <f>IF(PatientData[[#This Row],[bmi]]&lt;18.5,"Underweight",
IF(PatientData[[#This Row],[bmi]]&lt;25,"Normal",
IF(PatientData[[#This Row],[bmi]]&lt;30,"Overweight","Obese")))</f>
        <v>Obese</v>
      </c>
      <c r="R3811" t="str">
        <f t="shared" si="1991"/>
        <v>Normal BP</v>
      </c>
      <c r="S3811" t="str">
        <f t="shared" si="1992"/>
        <v>High Cost</v>
      </c>
    </row>
    <row r="3812" spans="1:19" x14ac:dyDescent="0.3">
      <c r="A3812">
        <v>51</v>
      </c>
      <c r="B3812" t="s">
        <v>20</v>
      </c>
      <c r="C3812">
        <v>25.6</v>
      </c>
      <c r="D3812">
        <v>127</v>
      </c>
      <c r="E3812">
        <v>76</v>
      </c>
      <c r="F3812">
        <v>199.7</v>
      </c>
      <c r="G3812">
        <v>139.19999999999999</v>
      </c>
      <c r="H3812">
        <v>71</v>
      </c>
      <c r="I3812">
        <v>1</v>
      </c>
      <c r="J3812" t="s">
        <v>27</v>
      </c>
      <c r="K3812" t="s">
        <v>17</v>
      </c>
      <c r="L3812" t="s">
        <v>25</v>
      </c>
      <c r="M3812">
        <v>1</v>
      </c>
      <c r="N3812">
        <v>3391.55</v>
      </c>
      <c r="O3812" t="s">
        <v>19</v>
      </c>
      <c r="P3812" t="str">
        <f t="shared" ref="P3812" si="2010">IF(A3812&lt;30,"18-29",IF(A3812&lt;45,"30-44",IF(A3812&lt;60,"45-59",IF(A3812&lt;75,"60-74","75+"))))</f>
        <v>45-59</v>
      </c>
      <c r="Q3812" t="str">
        <f>IF(PatientData[[#This Row],[bmi]]&lt;18.5,"Underweight",
IF(PatientData[[#This Row],[bmi]]&lt;25,"Normal",
IF(PatientData[[#This Row],[bmi]]&lt;30,"Overweight","Obese")))</f>
        <v>Overweight</v>
      </c>
      <c r="R3812" t="str">
        <f t="shared" si="1991"/>
        <v>High BP</v>
      </c>
      <c r="S3812" t="str">
        <f t="shared" si="1992"/>
        <v>Normal Cost</v>
      </c>
    </row>
    <row r="3813" spans="1:19" x14ac:dyDescent="0.3">
      <c r="A3813">
        <v>50</v>
      </c>
      <c r="B3813" t="s">
        <v>15</v>
      </c>
      <c r="C3813">
        <v>27.4</v>
      </c>
      <c r="D3813">
        <v>106</v>
      </c>
      <c r="E3813">
        <v>66</v>
      </c>
      <c r="F3813">
        <v>207.4</v>
      </c>
      <c r="G3813">
        <v>81.5</v>
      </c>
      <c r="H3813">
        <v>92</v>
      </c>
      <c r="I3813">
        <v>2</v>
      </c>
      <c r="J3813" t="s">
        <v>16</v>
      </c>
      <c r="K3813" t="s">
        <v>26</v>
      </c>
      <c r="L3813" t="s">
        <v>18</v>
      </c>
      <c r="M3813">
        <v>9.6</v>
      </c>
      <c r="N3813">
        <v>21335.39</v>
      </c>
      <c r="O3813" t="s">
        <v>19</v>
      </c>
      <c r="P3813" t="str">
        <f t="shared" ref="P3813:P3814" si="2011">IF(A3810&lt;30,"18-29",IF(A3810&lt;45,"30-44",IF(A3810&lt;60,"45-59",IF(A3810&lt;75,"60-74","75+"))))</f>
        <v>75+</v>
      </c>
      <c r="Q3813" t="str">
        <f>IF(PatientData[[#This Row],[bmi]]&lt;18.5,"Underweight",
IF(PatientData[[#This Row],[bmi]]&lt;25,"Normal",
IF(PatientData[[#This Row],[bmi]]&lt;30,"Overweight","Obese")))</f>
        <v>Overweight</v>
      </c>
      <c r="R3813" t="str">
        <f t="shared" si="1991"/>
        <v>Normal BP</v>
      </c>
      <c r="S3813" t="str">
        <f t="shared" si="1992"/>
        <v>High Cost</v>
      </c>
    </row>
    <row r="3814" spans="1:19" x14ac:dyDescent="0.3">
      <c r="A3814">
        <v>66</v>
      </c>
      <c r="B3814" t="s">
        <v>15</v>
      </c>
      <c r="C3814">
        <v>33.9</v>
      </c>
      <c r="D3814">
        <v>129</v>
      </c>
      <c r="E3814">
        <v>71</v>
      </c>
      <c r="F3814">
        <v>222.5</v>
      </c>
      <c r="G3814">
        <v>120.8</v>
      </c>
      <c r="H3814">
        <v>79</v>
      </c>
      <c r="I3814">
        <v>1</v>
      </c>
      <c r="J3814" t="s">
        <v>16</v>
      </c>
      <c r="K3814" t="s">
        <v>26</v>
      </c>
      <c r="L3814" t="s">
        <v>18</v>
      </c>
      <c r="M3814">
        <v>16</v>
      </c>
      <c r="N3814">
        <v>21915.88</v>
      </c>
      <c r="O3814" t="s">
        <v>19</v>
      </c>
      <c r="P3814" t="str">
        <f t="shared" si="2011"/>
        <v>45-59</v>
      </c>
      <c r="Q3814" t="str">
        <f>IF(PatientData[[#This Row],[bmi]]&lt;18.5,"Underweight",
IF(PatientData[[#This Row],[bmi]]&lt;25,"Normal",
IF(PatientData[[#This Row],[bmi]]&lt;30,"Overweight","Obese")))</f>
        <v>Obese</v>
      </c>
      <c r="R3814" t="str">
        <f t="shared" si="1991"/>
        <v>High BP</v>
      </c>
      <c r="S3814" t="str">
        <f t="shared" si="1992"/>
        <v>High Cost</v>
      </c>
    </row>
    <row r="3815" spans="1:19" x14ac:dyDescent="0.3">
      <c r="A3815">
        <v>68</v>
      </c>
      <c r="B3815" t="s">
        <v>20</v>
      </c>
      <c r="C3815">
        <v>25.6</v>
      </c>
      <c r="D3815">
        <v>129</v>
      </c>
      <c r="E3815">
        <v>78</v>
      </c>
      <c r="F3815">
        <v>227.5</v>
      </c>
      <c r="G3815">
        <v>90.5</v>
      </c>
      <c r="H3815">
        <v>74</v>
      </c>
      <c r="I3815">
        <v>1</v>
      </c>
      <c r="J3815" t="s">
        <v>16</v>
      </c>
      <c r="K3815" t="s">
        <v>26</v>
      </c>
      <c r="L3815" t="s">
        <v>18</v>
      </c>
      <c r="M3815">
        <v>8.3000000000000007</v>
      </c>
      <c r="N3815">
        <v>16032.77</v>
      </c>
      <c r="O3815" t="s">
        <v>19</v>
      </c>
      <c r="P3815" t="str">
        <f t="shared" ref="P3815" si="2012">IF(A3815&lt;30,"18-29",IF(A3815&lt;45,"30-44",IF(A3815&lt;60,"45-59",IF(A3815&lt;75,"60-74","75+"))))</f>
        <v>60-74</v>
      </c>
      <c r="Q3815" t="str">
        <f>IF(PatientData[[#This Row],[bmi]]&lt;18.5,"Underweight",
IF(PatientData[[#This Row],[bmi]]&lt;25,"Normal",
IF(PatientData[[#This Row],[bmi]]&lt;30,"Overweight","Obese")))</f>
        <v>Overweight</v>
      </c>
      <c r="R3815" t="str">
        <f t="shared" si="1991"/>
        <v>High BP</v>
      </c>
      <c r="S3815" t="str">
        <f t="shared" si="1992"/>
        <v>High Cost</v>
      </c>
    </row>
    <row r="3816" spans="1:19" x14ac:dyDescent="0.3">
      <c r="A3816">
        <v>67</v>
      </c>
      <c r="B3816" t="s">
        <v>15</v>
      </c>
      <c r="C3816">
        <v>25.2</v>
      </c>
      <c r="D3816">
        <v>112</v>
      </c>
      <c r="E3816">
        <v>60</v>
      </c>
      <c r="F3816">
        <v>246.7</v>
      </c>
      <c r="G3816">
        <v>149.80000000000001</v>
      </c>
      <c r="H3816">
        <v>69</v>
      </c>
      <c r="I3816">
        <v>2</v>
      </c>
      <c r="J3816" t="s">
        <v>24</v>
      </c>
      <c r="K3816" t="s">
        <v>21</v>
      </c>
      <c r="L3816" t="s">
        <v>22</v>
      </c>
      <c r="M3816">
        <v>7.2</v>
      </c>
      <c r="N3816">
        <v>18066.22</v>
      </c>
      <c r="O3816" t="s">
        <v>23</v>
      </c>
      <c r="P3816" t="str">
        <f t="shared" ref="P3816" si="2013">IF(A3813&lt;30,"18-29",IF(A3813&lt;45,"30-44",IF(A3813&lt;60,"45-59",IF(A3813&lt;75,"60-74","75+"))))</f>
        <v>45-59</v>
      </c>
      <c r="Q3816" t="str">
        <f>IF(PatientData[[#This Row],[bmi]]&lt;18.5,"Underweight",
IF(PatientData[[#This Row],[bmi]]&lt;25,"Normal",
IF(PatientData[[#This Row],[bmi]]&lt;30,"Overweight","Obese")))</f>
        <v>Overweight</v>
      </c>
      <c r="R3816" t="str">
        <f t="shared" si="1991"/>
        <v>Normal BP</v>
      </c>
      <c r="S3816" t="str">
        <f t="shared" si="1992"/>
        <v>High Cost</v>
      </c>
    </row>
    <row r="3817" spans="1:19" x14ac:dyDescent="0.3">
      <c r="A3817">
        <v>69</v>
      </c>
      <c r="B3817" t="s">
        <v>20</v>
      </c>
      <c r="C3817">
        <v>25.6</v>
      </c>
      <c r="D3817">
        <v>144</v>
      </c>
      <c r="E3817">
        <v>85</v>
      </c>
      <c r="F3817">
        <v>208.2</v>
      </c>
      <c r="G3817">
        <v>92.4</v>
      </c>
      <c r="H3817">
        <v>104</v>
      </c>
      <c r="I3817">
        <v>2</v>
      </c>
      <c r="J3817" t="s">
        <v>16</v>
      </c>
      <c r="K3817" t="s">
        <v>26</v>
      </c>
      <c r="L3817" t="s">
        <v>22</v>
      </c>
      <c r="M3817">
        <v>5.7</v>
      </c>
      <c r="N3817">
        <v>10832.5</v>
      </c>
      <c r="O3817" t="s">
        <v>19</v>
      </c>
      <c r="P3817" t="str">
        <f t="shared" ref="P3817" si="2014">IF(A3817&lt;30,"18-29",IF(A3817&lt;45,"30-44",IF(A3817&lt;60,"45-59",IF(A3817&lt;75,"60-74","75+"))))</f>
        <v>60-74</v>
      </c>
      <c r="Q3817" t="str">
        <f>IF(PatientData[[#This Row],[bmi]]&lt;18.5,"Underweight",
IF(PatientData[[#This Row],[bmi]]&lt;25,"Normal",
IF(PatientData[[#This Row],[bmi]]&lt;30,"Overweight","Obese")))</f>
        <v>Overweight</v>
      </c>
      <c r="R3817" t="str">
        <f t="shared" si="1991"/>
        <v>High BP</v>
      </c>
      <c r="S3817" t="str">
        <f t="shared" si="1992"/>
        <v>Normal Cost</v>
      </c>
    </row>
    <row r="3818" spans="1:19" x14ac:dyDescent="0.3">
      <c r="A3818">
        <v>48</v>
      </c>
      <c r="B3818" t="s">
        <v>15</v>
      </c>
      <c r="C3818">
        <v>27.3</v>
      </c>
      <c r="D3818">
        <v>112</v>
      </c>
      <c r="E3818">
        <v>71</v>
      </c>
      <c r="F3818">
        <v>268.10000000000002</v>
      </c>
      <c r="G3818">
        <v>104.8</v>
      </c>
      <c r="H3818">
        <v>82</v>
      </c>
      <c r="I3818">
        <v>3</v>
      </c>
      <c r="J3818" t="s">
        <v>16</v>
      </c>
      <c r="K3818" t="s">
        <v>21</v>
      </c>
      <c r="L3818" t="s">
        <v>25</v>
      </c>
      <c r="M3818">
        <v>12.2</v>
      </c>
      <c r="N3818">
        <v>28360.57</v>
      </c>
      <c r="O3818" t="s">
        <v>19</v>
      </c>
      <c r="P3818" t="str">
        <f t="shared" ref="P3818" si="2015">IF(A3815&lt;30,"18-29",IF(A3815&lt;45,"30-44",IF(A3815&lt;60,"45-59",IF(A3815&lt;75,"60-74","75+"))))</f>
        <v>60-74</v>
      </c>
      <c r="Q3818" t="str">
        <f>IF(PatientData[[#This Row],[bmi]]&lt;18.5,"Underweight",
IF(PatientData[[#This Row],[bmi]]&lt;25,"Normal",
IF(PatientData[[#This Row],[bmi]]&lt;30,"Overweight","Obese")))</f>
        <v>Overweight</v>
      </c>
      <c r="R3818" t="str">
        <f t="shared" si="1991"/>
        <v>Normal BP</v>
      </c>
      <c r="S3818" t="str">
        <f t="shared" si="1992"/>
        <v>High Cost</v>
      </c>
    </row>
    <row r="3819" spans="1:19" x14ac:dyDescent="0.3">
      <c r="A3819">
        <v>85</v>
      </c>
      <c r="B3819" t="s">
        <v>20</v>
      </c>
      <c r="C3819">
        <v>25.6</v>
      </c>
      <c r="D3819">
        <v>151</v>
      </c>
      <c r="E3819">
        <v>88</v>
      </c>
      <c r="F3819">
        <v>206.7</v>
      </c>
      <c r="G3819">
        <v>122.4</v>
      </c>
      <c r="H3819">
        <v>67</v>
      </c>
      <c r="I3819">
        <v>2</v>
      </c>
      <c r="J3819" t="s">
        <v>24</v>
      </c>
      <c r="K3819" t="s">
        <v>21</v>
      </c>
      <c r="L3819" t="s">
        <v>22</v>
      </c>
      <c r="M3819">
        <v>7.3</v>
      </c>
      <c r="N3819">
        <v>15115.84</v>
      </c>
      <c r="O3819" t="s">
        <v>19</v>
      </c>
      <c r="P3819" t="str">
        <f t="shared" ref="P3819:P3820" si="2016">IF(A3819&lt;30,"18-29",IF(A3819&lt;45,"30-44",IF(A3819&lt;60,"45-59",IF(A3819&lt;75,"60-74","75+"))))</f>
        <v>75+</v>
      </c>
      <c r="Q3819" t="str">
        <f>IF(PatientData[[#This Row],[bmi]]&lt;18.5,"Underweight",
IF(PatientData[[#This Row],[bmi]]&lt;25,"Normal",
IF(PatientData[[#This Row],[bmi]]&lt;30,"Overweight","Obese")))</f>
        <v>Overweight</v>
      </c>
      <c r="R3819" t="str">
        <f t="shared" si="1991"/>
        <v>High BP</v>
      </c>
      <c r="S3819" t="str">
        <f t="shared" si="1992"/>
        <v>High Cost</v>
      </c>
    </row>
    <row r="3820" spans="1:19" x14ac:dyDescent="0.3">
      <c r="A3820">
        <v>73</v>
      </c>
      <c r="B3820" t="s">
        <v>20</v>
      </c>
      <c r="C3820">
        <v>25.6</v>
      </c>
      <c r="D3820">
        <v>142</v>
      </c>
      <c r="E3820">
        <v>92</v>
      </c>
      <c r="F3820">
        <v>233.2</v>
      </c>
      <c r="G3820">
        <v>110.6</v>
      </c>
      <c r="H3820">
        <v>79</v>
      </c>
      <c r="I3820">
        <v>0</v>
      </c>
      <c r="J3820" t="s">
        <v>27</v>
      </c>
      <c r="K3820" t="s">
        <v>17</v>
      </c>
      <c r="L3820" t="s">
        <v>18</v>
      </c>
      <c r="M3820">
        <v>1</v>
      </c>
      <c r="N3820">
        <v>3315.33</v>
      </c>
      <c r="O3820" t="s">
        <v>23</v>
      </c>
      <c r="P3820" t="str">
        <f t="shared" si="2016"/>
        <v>60-74</v>
      </c>
      <c r="Q3820" t="str">
        <f>IF(PatientData[[#This Row],[bmi]]&lt;18.5,"Underweight",
IF(PatientData[[#This Row],[bmi]]&lt;25,"Normal",
IF(PatientData[[#This Row],[bmi]]&lt;30,"Overweight","Obese")))</f>
        <v>Overweight</v>
      </c>
      <c r="R3820" t="str">
        <f t="shared" si="1991"/>
        <v>High BP</v>
      </c>
      <c r="S3820" t="str">
        <f t="shared" si="1992"/>
        <v>Normal Cost</v>
      </c>
    </row>
    <row r="3821" spans="1:19" x14ac:dyDescent="0.3">
      <c r="A3821">
        <v>58</v>
      </c>
      <c r="B3821" t="s">
        <v>15</v>
      </c>
      <c r="C3821">
        <v>29.5</v>
      </c>
      <c r="D3821">
        <v>125</v>
      </c>
      <c r="E3821">
        <v>71</v>
      </c>
      <c r="F3821">
        <v>248.8</v>
      </c>
      <c r="G3821">
        <v>121.3</v>
      </c>
      <c r="H3821">
        <v>87</v>
      </c>
      <c r="I3821">
        <v>2</v>
      </c>
      <c r="J3821" t="s">
        <v>16</v>
      </c>
      <c r="K3821" t="s">
        <v>17</v>
      </c>
      <c r="L3821" t="s">
        <v>18</v>
      </c>
      <c r="M3821">
        <v>10.4</v>
      </c>
      <c r="N3821">
        <v>20102.57</v>
      </c>
      <c r="O3821" t="s">
        <v>19</v>
      </c>
      <c r="P3821" t="str">
        <f t="shared" ref="P3821:P3823" si="2017">IF(A3818&lt;30,"18-29",IF(A3818&lt;45,"30-44",IF(A3818&lt;60,"45-59",IF(A3818&lt;75,"60-74","75+"))))</f>
        <v>45-59</v>
      </c>
      <c r="Q3821" t="str">
        <f>IF(PatientData[[#This Row],[bmi]]&lt;18.5,"Underweight",
IF(PatientData[[#This Row],[bmi]]&lt;25,"Normal",
IF(PatientData[[#This Row],[bmi]]&lt;30,"Overweight","Obese")))</f>
        <v>Overweight</v>
      </c>
      <c r="R3821" t="str">
        <f t="shared" si="1991"/>
        <v>High BP</v>
      </c>
      <c r="S3821" t="str">
        <f t="shared" si="1992"/>
        <v>High Cost</v>
      </c>
    </row>
    <row r="3822" spans="1:19" x14ac:dyDescent="0.3">
      <c r="A3822">
        <v>80</v>
      </c>
      <c r="B3822" t="s">
        <v>15</v>
      </c>
      <c r="C3822">
        <v>33.200000000000003</v>
      </c>
      <c r="D3822">
        <v>204</v>
      </c>
      <c r="E3822">
        <v>133</v>
      </c>
      <c r="F3822">
        <v>237.6</v>
      </c>
      <c r="G3822">
        <v>97.6</v>
      </c>
      <c r="H3822">
        <v>90</v>
      </c>
      <c r="I3822">
        <v>1</v>
      </c>
      <c r="J3822" t="s">
        <v>16</v>
      </c>
      <c r="K3822" t="s">
        <v>26</v>
      </c>
      <c r="L3822" t="s">
        <v>18</v>
      </c>
      <c r="M3822">
        <v>11.1</v>
      </c>
      <c r="N3822">
        <v>17826.669999999998</v>
      </c>
      <c r="O3822" t="s">
        <v>19</v>
      </c>
      <c r="P3822" t="str">
        <f t="shared" si="2017"/>
        <v>75+</v>
      </c>
      <c r="Q3822" t="str">
        <f>IF(PatientData[[#This Row],[bmi]]&lt;18.5,"Underweight",
IF(PatientData[[#This Row],[bmi]]&lt;25,"Normal",
IF(PatientData[[#This Row],[bmi]]&lt;30,"Overweight","Obese")))</f>
        <v>Obese</v>
      </c>
      <c r="R3822" t="str">
        <f t="shared" si="1991"/>
        <v>High BP</v>
      </c>
      <c r="S3822" t="str">
        <f t="shared" si="1992"/>
        <v>High Cost</v>
      </c>
    </row>
    <row r="3823" spans="1:19" x14ac:dyDescent="0.3">
      <c r="A3823">
        <v>57</v>
      </c>
      <c r="B3823" t="s">
        <v>15</v>
      </c>
      <c r="C3823">
        <v>30.6</v>
      </c>
      <c r="D3823">
        <v>130</v>
      </c>
      <c r="E3823">
        <v>67</v>
      </c>
      <c r="F3823">
        <v>238.8</v>
      </c>
      <c r="G3823">
        <v>147.9</v>
      </c>
      <c r="H3823">
        <v>86</v>
      </c>
      <c r="I3823">
        <v>2</v>
      </c>
      <c r="J3823" t="s">
        <v>16</v>
      </c>
      <c r="K3823" t="s">
        <v>17</v>
      </c>
      <c r="L3823" t="s">
        <v>18</v>
      </c>
      <c r="M3823">
        <v>7.6</v>
      </c>
      <c r="N3823">
        <v>13183.79</v>
      </c>
      <c r="O3823" t="s">
        <v>19</v>
      </c>
      <c r="P3823" t="str">
        <f t="shared" si="2017"/>
        <v>60-74</v>
      </c>
      <c r="Q3823" t="str">
        <f>IF(PatientData[[#This Row],[bmi]]&lt;18.5,"Underweight",
IF(PatientData[[#This Row],[bmi]]&lt;25,"Normal",
IF(PatientData[[#This Row],[bmi]]&lt;30,"Overweight","Obese")))</f>
        <v>Obese</v>
      </c>
      <c r="R3823" t="str">
        <f t="shared" si="1991"/>
        <v>High BP</v>
      </c>
      <c r="S3823" t="str">
        <f t="shared" si="1992"/>
        <v>Normal Cost</v>
      </c>
    </row>
    <row r="3824" spans="1:19" x14ac:dyDescent="0.3">
      <c r="A3824">
        <v>95</v>
      </c>
      <c r="B3824" t="s">
        <v>20</v>
      </c>
      <c r="C3824">
        <v>25.6</v>
      </c>
      <c r="D3824">
        <v>131</v>
      </c>
      <c r="E3824">
        <v>81</v>
      </c>
      <c r="F3824">
        <v>197.5</v>
      </c>
      <c r="G3824">
        <v>106.2</v>
      </c>
      <c r="H3824">
        <v>85</v>
      </c>
      <c r="I3824">
        <v>0</v>
      </c>
      <c r="J3824" t="s">
        <v>24</v>
      </c>
      <c r="K3824" t="s">
        <v>21</v>
      </c>
      <c r="L3824" t="s">
        <v>18</v>
      </c>
      <c r="M3824">
        <v>9.6</v>
      </c>
      <c r="N3824">
        <v>18316.18</v>
      </c>
      <c r="O3824" t="s">
        <v>19</v>
      </c>
      <c r="P3824" t="str">
        <f t="shared" ref="P3824" si="2018">IF(A3824&lt;30,"18-29",IF(A3824&lt;45,"30-44",IF(A3824&lt;60,"45-59",IF(A3824&lt;75,"60-74","75+"))))</f>
        <v>75+</v>
      </c>
      <c r="Q3824" t="str">
        <f>IF(PatientData[[#This Row],[bmi]]&lt;18.5,"Underweight",
IF(PatientData[[#This Row],[bmi]]&lt;25,"Normal",
IF(PatientData[[#This Row],[bmi]]&lt;30,"Overweight","Obese")))</f>
        <v>Overweight</v>
      </c>
      <c r="R3824" t="str">
        <f t="shared" si="1991"/>
        <v>High BP</v>
      </c>
      <c r="S3824" t="str">
        <f t="shared" si="1992"/>
        <v>High Cost</v>
      </c>
    </row>
    <row r="3825" spans="1:19" x14ac:dyDescent="0.3">
      <c r="A3825">
        <v>51</v>
      </c>
      <c r="B3825" t="s">
        <v>15</v>
      </c>
      <c r="C3825">
        <v>45</v>
      </c>
      <c r="D3825">
        <v>134</v>
      </c>
      <c r="E3825">
        <v>79</v>
      </c>
      <c r="F3825">
        <v>236.6</v>
      </c>
      <c r="G3825">
        <v>165.8</v>
      </c>
      <c r="H3825">
        <v>90</v>
      </c>
      <c r="I3825">
        <v>1</v>
      </c>
      <c r="J3825" t="s">
        <v>16</v>
      </c>
      <c r="K3825" t="s">
        <v>17</v>
      </c>
      <c r="L3825" t="s">
        <v>18</v>
      </c>
      <c r="M3825">
        <v>4.3</v>
      </c>
      <c r="N3825">
        <v>9381.9</v>
      </c>
      <c r="O3825" t="s">
        <v>23</v>
      </c>
      <c r="P3825" t="str">
        <f t="shared" ref="P3825:P3829" si="2019">IF(A3822&lt;30,"18-29",IF(A3822&lt;45,"30-44",IF(A3822&lt;60,"45-59",IF(A3822&lt;75,"60-74","75+"))))</f>
        <v>75+</v>
      </c>
      <c r="Q3825" t="str">
        <f>IF(PatientData[[#This Row],[bmi]]&lt;18.5,"Underweight",
IF(PatientData[[#This Row],[bmi]]&lt;25,"Normal",
IF(PatientData[[#This Row],[bmi]]&lt;30,"Overweight","Obese")))</f>
        <v>Obese</v>
      </c>
      <c r="R3825" t="str">
        <f t="shared" si="1991"/>
        <v>High BP</v>
      </c>
      <c r="S3825" t="str">
        <f t="shared" si="1992"/>
        <v>Normal Cost</v>
      </c>
    </row>
    <row r="3826" spans="1:19" x14ac:dyDescent="0.3">
      <c r="A3826">
        <v>87</v>
      </c>
      <c r="B3826" t="s">
        <v>15</v>
      </c>
      <c r="C3826">
        <v>30.1</v>
      </c>
      <c r="D3826">
        <v>133</v>
      </c>
      <c r="E3826">
        <v>88</v>
      </c>
      <c r="F3826">
        <v>269.39999999999998</v>
      </c>
      <c r="G3826">
        <v>123.7</v>
      </c>
      <c r="H3826">
        <v>63</v>
      </c>
      <c r="I3826">
        <v>2</v>
      </c>
      <c r="J3826" t="s">
        <v>24</v>
      </c>
      <c r="K3826" t="s">
        <v>21</v>
      </c>
      <c r="L3826" t="s">
        <v>25</v>
      </c>
      <c r="M3826">
        <v>10</v>
      </c>
      <c r="N3826">
        <v>18095.59</v>
      </c>
      <c r="O3826" t="s">
        <v>19</v>
      </c>
      <c r="P3826" t="str">
        <f t="shared" si="2019"/>
        <v>45-59</v>
      </c>
      <c r="Q3826" t="str">
        <f>IF(PatientData[[#This Row],[bmi]]&lt;18.5,"Underweight",
IF(PatientData[[#This Row],[bmi]]&lt;25,"Normal",
IF(PatientData[[#This Row],[bmi]]&lt;30,"Overweight","Obese")))</f>
        <v>Obese</v>
      </c>
      <c r="R3826" t="str">
        <f t="shared" si="1991"/>
        <v>High BP</v>
      </c>
      <c r="S3826" t="str">
        <f t="shared" si="1992"/>
        <v>High Cost</v>
      </c>
    </row>
    <row r="3827" spans="1:19" x14ac:dyDescent="0.3">
      <c r="A3827">
        <v>68</v>
      </c>
      <c r="B3827" t="s">
        <v>15</v>
      </c>
      <c r="C3827">
        <v>25.7</v>
      </c>
      <c r="D3827">
        <v>132</v>
      </c>
      <c r="E3827">
        <v>79</v>
      </c>
      <c r="F3827">
        <v>207.9</v>
      </c>
      <c r="G3827">
        <v>114.1</v>
      </c>
      <c r="H3827">
        <v>85</v>
      </c>
      <c r="I3827">
        <v>1</v>
      </c>
      <c r="J3827" t="s">
        <v>16</v>
      </c>
      <c r="K3827" t="s">
        <v>17</v>
      </c>
      <c r="L3827" t="s">
        <v>25</v>
      </c>
      <c r="M3827">
        <v>9.3000000000000007</v>
      </c>
      <c r="N3827">
        <v>18746.740000000002</v>
      </c>
      <c r="O3827" t="s">
        <v>19</v>
      </c>
      <c r="P3827" t="str">
        <f t="shared" si="2019"/>
        <v>75+</v>
      </c>
      <c r="Q3827" t="str">
        <f>IF(PatientData[[#This Row],[bmi]]&lt;18.5,"Underweight",
IF(PatientData[[#This Row],[bmi]]&lt;25,"Normal",
IF(PatientData[[#This Row],[bmi]]&lt;30,"Overweight","Obese")))</f>
        <v>Overweight</v>
      </c>
      <c r="R3827" t="str">
        <f t="shared" si="1991"/>
        <v>High BP</v>
      </c>
      <c r="S3827" t="str">
        <f t="shared" si="1992"/>
        <v>High Cost</v>
      </c>
    </row>
    <row r="3828" spans="1:19" x14ac:dyDescent="0.3">
      <c r="A3828">
        <v>71</v>
      </c>
      <c r="B3828" t="s">
        <v>15</v>
      </c>
      <c r="C3828">
        <v>26.4</v>
      </c>
      <c r="D3828">
        <v>144</v>
      </c>
      <c r="E3828">
        <v>91</v>
      </c>
      <c r="F3828">
        <v>232.4</v>
      </c>
      <c r="G3828">
        <v>121.8</v>
      </c>
      <c r="H3828">
        <v>78</v>
      </c>
      <c r="I3828">
        <v>2</v>
      </c>
      <c r="J3828" t="s">
        <v>24</v>
      </c>
      <c r="K3828" t="s">
        <v>17</v>
      </c>
      <c r="L3828" t="s">
        <v>18</v>
      </c>
      <c r="M3828">
        <v>5.2</v>
      </c>
      <c r="N3828">
        <v>9950.4</v>
      </c>
      <c r="O3828" t="s">
        <v>19</v>
      </c>
      <c r="P3828" t="str">
        <f t="shared" si="2019"/>
        <v>45-59</v>
      </c>
      <c r="Q3828" t="str">
        <f>IF(PatientData[[#This Row],[bmi]]&lt;18.5,"Underweight",
IF(PatientData[[#This Row],[bmi]]&lt;25,"Normal",
IF(PatientData[[#This Row],[bmi]]&lt;30,"Overweight","Obese")))</f>
        <v>Overweight</v>
      </c>
      <c r="R3828" t="str">
        <f t="shared" si="1991"/>
        <v>High BP</v>
      </c>
      <c r="S3828" t="str">
        <f t="shared" si="1992"/>
        <v>Normal Cost</v>
      </c>
    </row>
    <row r="3829" spans="1:19" x14ac:dyDescent="0.3">
      <c r="A3829">
        <v>50</v>
      </c>
      <c r="B3829" t="s">
        <v>15</v>
      </c>
      <c r="C3829">
        <v>37.6</v>
      </c>
      <c r="D3829">
        <v>95</v>
      </c>
      <c r="E3829">
        <v>60</v>
      </c>
      <c r="F3829">
        <v>276.60000000000002</v>
      </c>
      <c r="G3829">
        <v>182.5</v>
      </c>
      <c r="H3829">
        <v>88</v>
      </c>
      <c r="I3829">
        <v>2</v>
      </c>
      <c r="J3829" t="s">
        <v>16</v>
      </c>
      <c r="K3829" t="s">
        <v>17</v>
      </c>
      <c r="L3829" t="s">
        <v>18</v>
      </c>
      <c r="M3829">
        <v>9.6</v>
      </c>
      <c r="N3829">
        <v>14899.38</v>
      </c>
      <c r="O3829" t="s">
        <v>19</v>
      </c>
      <c r="P3829" t="str">
        <f t="shared" si="2019"/>
        <v>75+</v>
      </c>
      <c r="Q3829" t="str">
        <f>IF(PatientData[[#This Row],[bmi]]&lt;18.5,"Underweight",
IF(PatientData[[#This Row],[bmi]]&lt;25,"Normal",
IF(PatientData[[#This Row],[bmi]]&lt;30,"Overweight","Obese")))</f>
        <v>Obese</v>
      </c>
      <c r="R3829" t="str">
        <f t="shared" si="1991"/>
        <v>Normal BP</v>
      </c>
      <c r="S3829" t="str">
        <f t="shared" si="1992"/>
        <v>Normal Cost</v>
      </c>
    </row>
    <row r="3830" spans="1:19" x14ac:dyDescent="0.3">
      <c r="A3830">
        <v>61</v>
      </c>
      <c r="B3830" t="s">
        <v>20</v>
      </c>
      <c r="C3830">
        <v>25.7</v>
      </c>
      <c r="D3830">
        <v>142</v>
      </c>
      <c r="E3830">
        <v>81</v>
      </c>
      <c r="F3830">
        <v>214.9</v>
      </c>
      <c r="G3830">
        <v>119.7</v>
      </c>
      <c r="H3830">
        <v>88</v>
      </c>
      <c r="I3830">
        <v>2</v>
      </c>
      <c r="J3830" t="s">
        <v>27</v>
      </c>
      <c r="K3830" t="s">
        <v>17</v>
      </c>
      <c r="L3830" t="s">
        <v>25</v>
      </c>
      <c r="M3830">
        <v>3.8</v>
      </c>
      <c r="N3830">
        <v>8402.2099999999991</v>
      </c>
      <c r="O3830" t="s">
        <v>19</v>
      </c>
      <c r="P3830" t="str">
        <f t="shared" ref="P3830" si="2020">IF(A3830&lt;30,"18-29",IF(A3830&lt;45,"30-44",IF(A3830&lt;60,"45-59",IF(A3830&lt;75,"60-74","75+"))))</f>
        <v>60-74</v>
      </c>
      <c r="Q3830" t="str">
        <f>IF(PatientData[[#This Row],[bmi]]&lt;18.5,"Underweight",
IF(PatientData[[#This Row],[bmi]]&lt;25,"Normal",
IF(PatientData[[#This Row],[bmi]]&lt;30,"Overweight","Obese")))</f>
        <v>Overweight</v>
      </c>
      <c r="R3830" t="str">
        <f t="shared" si="1991"/>
        <v>High BP</v>
      </c>
      <c r="S3830" t="str">
        <f t="shared" si="1992"/>
        <v>Normal Cost</v>
      </c>
    </row>
    <row r="3831" spans="1:19" x14ac:dyDescent="0.3">
      <c r="A3831">
        <v>76</v>
      </c>
      <c r="B3831" t="s">
        <v>15</v>
      </c>
      <c r="C3831">
        <v>34.700000000000003</v>
      </c>
      <c r="D3831">
        <v>126</v>
      </c>
      <c r="E3831">
        <v>71</v>
      </c>
      <c r="F3831">
        <v>265.7</v>
      </c>
      <c r="G3831">
        <v>132.6</v>
      </c>
      <c r="H3831">
        <v>79</v>
      </c>
      <c r="I3831">
        <v>2</v>
      </c>
      <c r="J3831" t="s">
        <v>24</v>
      </c>
      <c r="K3831" t="s">
        <v>28</v>
      </c>
      <c r="L3831" t="s">
        <v>25</v>
      </c>
      <c r="M3831">
        <v>3.9</v>
      </c>
      <c r="N3831">
        <v>11279.73</v>
      </c>
      <c r="O3831" t="s">
        <v>23</v>
      </c>
      <c r="P3831" t="str">
        <f t="shared" ref="P3831:P3832" si="2021">IF(A3828&lt;30,"18-29",IF(A3828&lt;45,"30-44",IF(A3828&lt;60,"45-59",IF(A3828&lt;75,"60-74","75+"))))</f>
        <v>60-74</v>
      </c>
      <c r="Q3831" t="str">
        <f>IF(PatientData[[#This Row],[bmi]]&lt;18.5,"Underweight",
IF(PatientData[[#This Row],[bmi]]&lt;25,"Normal",
IF(PatientData[[#This Row],[bmi]]&lt;30,"Overweight","Obese")))</f>
        <v>Obese</v>
      </c>
      <c r="R3831" t="str">
        <f t="shared" si="1991"/>
        <v>High BP</v>
      </c>
      <c r="S3831" t="str">
        <f t="shared" si="1992"/>
        <v>Normal Cost</v>
      </c>
    </row>
    <row r="3832" spans="1:19" x14ac:dyDescent="0.3">
      <c r="A3832">
        <v>60</v>
      </c>
      <c r="B3832" t="s">
        <v>15</v>
      </c>
      <c r="C3832">
        <v>27.2</v>
      </c>
      <c r="D3832">
        <v>236</v>
      </c>
      <c r="E3832">
        <v>132</v>
      </c>
      <c r="F3832">
        <v>223.6</v>
      </c>
      <c r="G3832">
        <v>90.9</v>
      </c>
      <c r="H3832">
        <v>86</v>
      </c>
      <c r="I3832">
        <v>1</v>
      </c>
      <c r="J3832" t="s">
        <v>16</v>
      </c>
      <c r="K3832" t="s">
        <v>26</v>
      </c>
      <c r="L3832" t="s">
        <v>25</v>
      </c>
      <c r="M3832">
        <v>5.6</v>
      </c>
      <c r="N3832">
        <v>11358.61</v>
      </c>
      <c r="O3832" t="s">
        <v>19</v>
      </c>
      <c r="P3832" t="str">
        <f t="shared" si="2021"/>
        <v>45-59</v>
      </c>
      <c r="Q3832" t="str">
        <f>IF(PatientData[[#This Row],[bmi]]&lt;18.5,"Underweight",
IF(PatientData[[#This Row],[bmi]]&lt;25,"Normal",
IF(PatientData[[#This Row],[bmi]]&lt;30,"Overweight","Obese")))</f>
        <v>Overweight</v>
      </c>
      <c r="R3832" t="str">
        <f t="shared" si="1991"/>
        <v>High BP</v>
      </c>
      <c r="S3832" t="str">
        <f t="shared" si="1992"/>
        <v>Normal Cost</v>
      </c>
    </row>
    <row r="3833" spans="1:19" x14ac:dyDescent="0.3">
      <c r="A3833">
        <v>42</v>
      </c>
      <c r="B3833" t="s">
        <v>20</v>
      </c>
      <c r="C3833">
        <v>25.7</v>
      </c>
      <c r="D3833">
        <v>111</v>
      </c>
      <c r="E3833">
        <v>67</v>
      </c>
      <c r="F3833">
        <v>236.9</v>
      </c>
      <c r="G3833">
        <v>102.2</v>
      </c>
      <c r="H3833">
        <v>78</v>
      </c>
      <c r="I3833">
        <v>2</v>
      </c>
      <c r="J3833" t="s">
        <v>27</v>
      </c>
      <c r="K3833" t="s">
        <v>26</v>
      </c>
      <c r="L3833" t="s">
        <v>25</v>
      </c>
      <c r="M3833">
        <v>1</v>
      </c>
      <c r="N3833">
        <v>3387.68</v>
      </c>
      <c r="O3833" t="s">
        <v>19</v>
      </c>
      <c r="P3833" t="str">
        <f t="shared" ref="P3833:P3834" si="2022">IF(A3833&lt;30,"18-29",IF(A3833&lt;45,"30-44",IF(A3833&lt;60,"45-59",IF(A3833&lt;75,"60-74","75+"))))</f>
        <v>30-44</v>
      </c>
      <c r="Q3833" t="str">
        <f>IF(PatientData[[#This Row],[bmi]]&lt;18.5,"Underweight",
IF(PatientData[[#This Row],[bmi]]&lt;25,"Normal",
IF(PatientData[[#This Row],[bmi]]&lt;30,"Overweight","Obese")))</f>
        <v>Overweight</v>
      </c>
      <c r="R3833" t="str">
        <f t="shared" si="1991"/>
        <v>Normal BP</v>
      </c>
      <c r="S3833" t="str">
        <f t="shared" si="1992"/>
        <v>Normal Cost</v>
      </c>
    </row>
    <row r="3834" spans="1:19" x14ac:dyDescent="0.3">
      <c r="A3834">
        <v>76</v>
      </c>
      <c r="B3834" t="s">
        <v>20</v>
      </c>
      <c r="C3834">
        <v>25.7</v>
      </c>
      <c r="D3834">
        <v>116</v>
      </c>
      <c r="E3834">
        <v>74</v>
      </c>
      <c r="F3834">
        <v>247.6</v>
      </c>
      <c r="G3834">
        <v>91.1</v>
      </c>
      <c r="H3834">
        <v>81</v>
      </c>
      <c r="I3834">
        <v>1</v>
      </c>
      <c r="J3834" t="s">
        <v>24</v>
      </c>
      <c r="K3834" t="s">
        <v>21</v>
      </c>
      <c r="L3834" t="s">
        <v>25</v>
      </c>
      <c r="M3834">
        <v>4.9000000000000004</v>
      </c>
      <c r="N3834">
        <v>10507.87</v>
      </c>
      <c r="O3834" t="s">
        <v>19</v>
      </c>
      <c r="P3834" t="str">
        <f t="shared" si="2022"/>
        <v>75+</v>
      </c>
      <c r="Q3834" t="str">
        <f>IF(PatientData[[#This Row],[bmi]]&lt;18.5,"Underweight",
IF(PatientData[[#This Row],[bmi]]&lt;25,"Normal",
IF(PatientData[[#This Row],[bmi]]&lt;30,"Overweight","Obese")))</f>
        <v>Overweight</v>
      </c>
      <c r="R3834" t="str">
        <f t="shared" si="1991"/>
        <v>Normal BP</v>
      </c>
      <c r="S3834" t="str">
        <f t="shared" si="1992"/>
        <v>Normal Cost</v>
      </c>
    </row>
    <row r="3835" spans="1:19" x14ac:dyDescent="0.3">
      <c r="A3835">
        <v>48</v>
      </c>
      <c r="B3835" t="s">
        <v>15</v>
      </c>
      <c r="C3835">
        <v>36.5</v>
      </c>
      <c r="D3835">
        <v>115</v>
      </c>
      <c r="E3835">
        <v>79</v>
      </c>
      <c r="F3835">
        <v>240.5</v>
      </c>
      <c r="G3835">
        <v>181.2</v>
      </c>
      <c r="H3835">
        <v>76</v>
      </c>
      <c r="I3835">
        <v>2</v>
      </c>
      <c r="J3835" t="s">
        <v>27</v>
      </c>
      <c r="K3835" t="s">
        <v>21</v>
      </c>
      <c r="L3835" t="s">
        <v>25</v>
      </c>
      <c r="M3835">
        <v>2.7</v>
      </c>
      <c r="N3835">
        <v>7946.37</v>
      </c>
      <c r="O3835" t="s">
        <v>19</v>
      </c>
      <c r="P3835" t="str">
        <f t="shared" ref="P3835:P3837" si="2023">IF(A3832&lt;30,"18-29",IF(A3832&lt;45,"30-44",IF(A3832&lt;60,"45-59",IF(A3832&lt;75,"60-74","75+"))))</f>
        <v>60-74</v>
      </c>
      <c r="Q3835" t="str">
        <f>IF(PatientData[[#This Row],[bmi]]&lt;18.5,"Underweight",
IF(PatientData[[#This Row],[bmi]]&lt;25,"Normal",
IF(PatientData[[#This Row],[bmi]]&lt;30,"Overweight","Obese")))</f>
        <v>Obese</v>
      </c>
      <c r="R3835" t="str">
        <f t="shared" si="1991"/>
        <v>Normal BP</v>
      </c>
      <c r="S3835" t="str">
        <f t="shared" si="1992"/>
        <v>Normal Cost</v>
      </c>
    </row>
    <row r="3836" spans="1:19" x14ac:dyDescent="0.3">
      <c r="A3836">
        <v>72</v>
      </c>
      <c r="B3836" t="s">
        <v>15</v>
      </c>
      <c r="C3836">
        <v>22.8</v>
      </c>
      <c r="D3836">
        <v>138</v>
      </c>
      <c r="E3836">
        <v>83</v>
      </c>
      <c r="F3836">
        <v>230.6</v>
      </c>
      <c r="G3836">
        <v>105.4</v>
      </c>
      <c r="H3836">
        <v>98</v>
      </c>
      <c r="I3836">
        <v>1</v>
      </c>
      <c r="J3836" t="s">
        <v>16</v>
      </c>
      <c r="K3836" t="s">
        <v>21</v>
      </c>
      <c r="L3836" t="s">
        <v>18</v>
      </c>
      <c r="M3836">
        <v>8.5</v>
      </c>
      <c r="N3836">
        <v>18261.62</v>
      </c>
      <c r="O3836" t="s">
        <v>23</v>
      </c>
      <c r="P3836" t="str">
        <f t="shared" si="2023"/>
        <v>30-44</v>
      </c>
      <c r="Q3836" t="str">
        <f>IF(PatientData[[#This Row],[bmi]]&lt;18.5,"Underweight",
IF(PatientData[[#This Row],[bmi]]&lt;25,"Normal",
IF(PatientData[[#This Row],[bmi]]&lt;30,"Overweight","Obese")))</f>
        <v>Normal</v>
      </c>
      <c r="R3836" t="str">
        <f t="shared" si="1991"/>
        <v>High BP</v>
      </c>
      <c r="S3836" t="str">
        <f t="shared" si="1992"/>
        <v>High Cost</v>
      </c>
    </row>
    <row r="3837" spans="1:19" x14ac:dyDescent="0.3">
      <c r="A3837">
        <v>58</v>
      </c>
      <c r="B3837" t="s">
        <v>15</v>
      </c>
      <c r="C3837">
        <v>27.5</v>
      </c>
      <c r="D3837">
        <v>123</v>
      </c>
      <c r="E3837">
        <v>67</v>
      </c>
      <c r="F3837">
        <v>202.4</v>
      </c>
      <c r="G3837">
        <v>91.7</v>
      </c>
      <c r="H3837">
        <v>77</v>
      </c>
      <c r="I3837">
        <v>0</v>
      </c>
      <c r="J3837" t="s">
        <v>24</v>
      </c>
      <c r="K3837" t="s">
        <v>26</v>
      </c>
      <c r="L3837" t="s">
        <v>25</v>
      </c>
      <c r="M3837">
        <v>1.7</v>
      </c>
      <c r="N3837">
        <v>4965.8</v>
      </c>
      <c r="O3837" t="s">
        <v>19</v>
      </c>
      <c r="P3837" t="str">
        <f t="shared" si="2023"/>
        <v>75+</v>
      </c>
      <c r="Q3837" t="str">
        <f>IF(PatientData[[#This Row],[bmi]]&lt;18.5,"Underweight",
IF(PatientData[[#This Row],[bmi]]&lt;25,"Normal",
IF(PatientData[[#This Row],[bmi]]&lt;30,"Overweight","Obese")))</f>
        <v>Overweight</v>
      </c>
      <c r="R3837" t="str">
        <f t="shared" si="1991"/>
        <v>High BP</v>
      </c>
      <c r="S3837" t="str">
        <f t="shared" si="1992"/>
        <v>Normal Cost</v>
      </c>
    </row>
    <row r="3838" spans="1:19" x14ac:dyDescent="0.3">
      <c r="A3838">
        <v>69</v>
      </c>
      <c r="B3838" t="s">
        <v>20</v>
      </c>
      <c r="C3838">
        <v>25.7</v>
      </c>
      <c r="D3838">
        <v>135</v>
      </c>
      <c r="E3838">
        <v>84</v>
      </c>
      <c r="F3838">
        <v>212.3</v>
      </c>
      <c r="G3838">
        <v>82.9</v>
      </c>
      <c r="H3838">
        <v>72</v>
      </c>
      <c r="I3838">
        <v>2</v>
      </c>
      <c r="J3838" t="s">
        <v>16</v>
      </c>
      <c r="K3838" t="s">
        <v>21</v>
      </c>
      <c r="L3838" t="s">
        <v>18</v>
      </c>
      <c r="M3838">
        <v>15.5</v>
      </c>
      <c r="N3838">
        <v>31295.9</v>
      </c>
      <c r="O3838" t="s">
        <v>19</v>
      </c>
      <c r="P3838" t="str">
        <f t="shared" ref="P3838" si="2024">IF(A3838&lt;30,"18-29",IF(A3838&lt;45,"30-44",IF(A3838&lt;60,"45-59",IF(A3838&lt;75,"60-74","75+"))))</f>
        <v>60-74</v>
      </c>
      <c r="Q3838" t="str">
        <f>IF(PatientData[[#This Row],[bmi]]&lt;18.5,"Underweight",
IF(PatientData[[#This Row],[bmi]]&lt;25,"Normal",
IF(PatientData[[#This Row],[bmi]]&lt;30,"Overweight","Obese")))</f>
        <v>Overweight</v>
      </c>
      <c r="R3838" t="str">
        <f t="shared" si="1991"/>
        <v>High BP</v>
      </c>
      <c r="S3838" t="str">
        <f t="shared" si="1992"/>
        <v>High Cost</v>
      </c>
    </row>
    <row r="3839" spans="1:19" x14ac:dyDescent="0.3">
      <c r="A3839">
        <v>57</v>
      </c>
      <c r="B3839" t="s">
        <v>15</v>
      </c>
      <c r="C3839">
        <v>40.200000000000003</v>
      </c>
      <c r="D3839">
        <v>120</v>
      </c>
      <c r="E3839">
        <v>77</v>
      </c>
      <c r="F3839">
        <v>231.8</v>
      </c>
      <c r="G3839">
        <v>152.30000000000001</v>
      </c>
      <c r="H3839">
        <v>84</v>
      </c>
      <c r="I3839">
        <v>0</v>
      </c>
      <c r="J3839" t="s">
        <v>27</v>
      </c>
      <c r="K3839" t="s">
        <v>17</v>
      </c>
      <c r="L3839" t="s">
        <v>25</v>
      </c>
      <c r="M3839">
        <v>1</v>
      </c>
      <c r="N3839">
        <v>3591.09</v>
      </c>
      <c r="O3839" t="s">
        <v>19</v>
      </c>
      <c r="P3839" t="str">
        <f t="shared" ref="P3839" si="2025">IF(A3836&lt;30,"18-29",IF(A3836&lt;45,"30-44",IF(A3836&lt;60,"45-59",IF(A3836&lt;75,"60-74","75+"))))</f>
        <v>60-74</v>
      </c>
      <c r="Q3839" t="str">
        <f>IF(PatientData[[#This Row],[bmi]]&lt;18.5,"Underweight",
IF(PatientData[[#This Row],[bmi]]&lt;25,"Normal",
IF(PatientData[[#This Row],[bmi]]&lt;30,"Overweight","Obese")))</f>
        <v>Obese</v>
      </c>
      <c r="R3839" t="str">
        <f t="shared" si="1991"/>
        <v>High BP</v>
      </c>
      <c r="S3839" t="str">
        <f t="shared" si="1992"/>
        <v>Normal Cost</v>
      </c>
    </row>
    <row r="3840" spans="1:19" x14ac:dyDescent="0.3">
      <c r="A3840">
        <v>49</v>
      </c>
      <c r="B3840" t="s">
        <v>20</v>
      </c>
      <c r="C3840">
        <v>25.7</v>
      </c>
      <c r="D3840">
        <v>103</v>
      </c>
      <c r="E3840">
        <v>60</v>
      </c>
      <c r="F3840">
        <v>230.3</v>
      </c>
      <c r="G3840">
        <v>80.2</v>
      </c>
      <c r="H3840">
        <v>62</v>
      </c>
      <c r="I3840">
        <v>0</v>
      </c>
      <c r="J3840" t="s">
        <v>27</v>
      </c>
      <c r="K3840" t="s">
        <v>28</v>
      </c>
      <c r="L3840" t="s">
        <v>18</v>
      </c>
      <c r="M3840">
        <v>1.5</v>
      </c>
      <c r="N3840">
        <v>6866.04</v>
      </c>
      <c r="O3840" t="s">
        <v>19</v>
      </c>
      <c r="P3840" t="str">
        <f t="shared" ref="P3840:P3842" si="2026">IF(A3840&lt;30,"18-29",IF(A3840&lt;45,"30-44",IF(A3840&lt;60,"45-59",IF(A3840&lt;75,"60-74","75+"))))</f>
        <v>45-59</v>
      </c>
      <c r="Q3840" t="str">
        <f>IF(PatientData[[#This Row],[bmi]]&lt;18.5,"Underweight",
IF(PatientData[[#This Row],[bmi]]&lt;25,"Normal",
IF(PatientData[[#This Row],[bmi]]&lt;30,"Overweight","Obese")))</f>
        <v>Overweight</v>
      </c>
      <c r="R3840" t="str">
        <f t="shared" si="1991"/>
        <v>Normal BP</v>
      </c>
      <c r="S3840" t="str">
        <f t="shared" si="1992"/>
        <v>Normal Cost</v>
      </c>
    </row>
    <row r="3841" spans="1:19" x14ac:dyDescent="0.3">
      <c r="A3841">
        <v>64</v>
      </c>
      <c r="B3841" t="s">
        <v>20</v>
      </c>
      <c r="C3841">
        <v>25.7</v>
      </c>
      <c r="D3841">
        <v>130</v>
      </c>
      <c r="E3841">
        <v>76</v>
      </c>
      <c r="F3841">
        <v>239.7</v>
      </c>
      <c r="G3841">
        <v>100.9</v>
      </c>
      <c r="H3841">
        <v>78</v>
      </c>
      <c r="I3841">
        <v>0</v>
      </c>
      <c r="J3841" t="s">
        <v>27</v>
      </c>
      <c r="K3841" t="s">
        <v>28</v>
      </c>
      <c r="L3841" t="s">
        <v>25</v>
      </c>
      <c r="M3841">
        <v>2.8</v>
      </c>
      <c r="N3841">
        <v>10236</v>
      </c>
      <c r="O3841" t="s">
        <v>23</v>
      </c>
      <c r="P3841" t="str">
        <f t="shared" si="2026"/>
        <v>60-74</v>
      </c>
      <c r="Q3841" t="str">
        <f>IF(PatientData[[#This Row],[bmi]]&lt;18.5,"Underweight",
IF(PatientData[[#This Row],[bmi]]&lt;25,"Normal",
IF(PatientData[[#This Row],[bmi]]&lt;30,"Overweight","Obese")))</f>
        <v>Overweight</v>
      </c>
      <c r="R3841" t="str">
        <f t="shared" si="1991"/>
        <v>High BP</v>
      </c>
      <c r="S3841" t="str">
        <f t="shared" si="1992"/>
        <v>Normal Cost</v>
      </c>
    </row>
    <row r="3842" spans="1:19" x14ac:dyDescent="0.3">
      <c r="A3842">
        <v>65</v>
      </c>
      <c r="B3842" t="s">
        <v>20</v>
      </c>
      <c r="C3842">
        <v>25.7</v>
      </c>
      <c r="D3842">
        <v>126</v>
      </c>
      <c r="E3842">
        <v>72</v>
      </c>
      <c r="F3842">
        <v>206.6</v>
      </c>
      <c r="G3842">
        <v>118.9</v>
      </c>
      <c r="H3842">
        <v>71</v>
      </c>
      <c r="I3842">
        <v>0</v>
      </c>
      <c r="J3842" t="s">
        <v>27</v>
      </c>
      <c r="K3842" t="s">
        <v>26</v>
      </c>
      <c r="L3842" t="s">
        <v>18</v>
      </c>
      <c r="M3842">
        <v>1.5</v>
      </c>
      <c r="N3842">
        <v>3978.41</v>
      </c>
      <c r="O3842" t="s">
        <v>19</v>
      </c>
      <c r="P3842" t="str">
        <f t="shared" si="2026"/>
        <v>60-74</v>
      </c>
      <c r="Q3842" t="str">
        <f>IF(PatientData[[#This Row],[bmi]]&lt;18.5,"Underweight",
IF(PatientData[[#This Row],[bmi]]&lt;25,"Normal",
IF(PatientData[[#This Row],[bmi]]&lt;30,"Overweight","Obese")))</f>
        <v>Overweight</v>
      </c>
      <c r="R3842" t="str">
        <f t="shared" si="1991"/>
        <v>High BP</v>
      </c>
      <c r="S3842" t="str">
        <f t="shared" si="1992"/>
        <v>Normal Cost</v>
      </c>
    </row>
    <row r="3843" spans="1:19" x14ac:dyDescent="0.3">
      <c r="A3843">
        <v>56</v>
      </c>
      <c r="B3843" t="s">
        <v>15</v>
      </c>
      <c r="C3843">
        <v>35.799999999999997</v>
      </c>
      <c r="D3843">
        <v>110</v>
      </c>
      <c r="E3843">
        <v>65</v>
      </c>
      <c r="F3843">
        <v>278.39999999999998</v>
      </c>
      <c r="G3843">
        <v>95.2</v>
      </c>
      <c r="H3843">
        <v>65</v>
      </c>
      <c r="I3843">
        <v>1</v>
      </c>
      <c r="J3843" t="s">
        <v>24</v>
      </c>
      <c r="K3843" t="s">
        <v>21</v>
      </c>
      <c r="L3843" t="s">
        <v>25</v>
      </c>
      <c r="M3843">
        <v>6.6</v>
      </c>
      <c r="N3843">
        <v>14397.76</v>
      </c>
      <c r="O3843" t="s">
        <v>19</v>
      </c>
      <c r="P3843" t="str">
        <f t="shared" ref="P3843:P3846" si="2027">IF(A3840&lt;30,"18-29",IF(A3840&lt;45,"30-44",IF(A3840&lt;60,"45-59",IF(A3840&lt;75,"60-74","75+"))))</f>
        <v>45-59</v>
      </c>
      <c r="Q3843" t="str">
        <f>IF(PatientData[[#This Row],[bmi]]&lt;18.5,"Underweight",
IF(PatientData[[#This Row],[bmi]]&lt;25,"Normal",
IF(PatientData[[#This Row],[bmi]]&lt;30,"Overweight","Obese")))</f>
        <v>Obese</v>
      </c>
      <c r="R3843" t="str">
        <f t="shared" ref="R3843:R3906" si="2028">IF(AND(D3843&lt;120,E3843&lt;80),"Normal BP","High BP")</f>
        <v>Normal BP</v>
      </c>
      <c r="S3843" t="str">
        <f t="shared" ref="S3843:S3906" si="2029">IF(N3843&gt;15000,"High Cost","Normal Cost")</f>
        <v>Normal Cost</v>
      </c>
    </row>
    <row r="3844" spans="1:19" x14ac:dyDescent="0.3">
      <c r="A3844">
        <v>65</v>
      </c>
      <c r="B3844" t="s">
        <v>15</v>
      </c>
      <c r="C3844">
        <v>22.3</v>
      </c>
      <c r="D3844">
        <v>116</v>
      </c>
      <c r="E3844">
        <v>66</v>
      </c>
      <c r="F3844">
        <v>199</v>
      </c>
      <c r="G3844">
        <v>144.19999999999999</v>
      </c>
      <c r="H3844">
        <v>77</v>
      </c>
      <c r="I3844">
        <v>1</v>
      </c>
      <c r="J3844" t="s">
        <v>16</v>
      </c>
      <c r="K3844" t="s">
        <v>17</v>
      </c>
      <c r="L3844" t="s">
        <v>18</v>
      </c>
      <c r="M3844">
        <v>10.4</v>
      </c>
      <c r="N3844">
        <v>17085.060000000001</v>
      </c>
      <c r="O3844" t="s">
        <v>19</v>
      </c>
      <c r="P3844" t="str">
        <f t="shared" si="2027"/>
        <v>60-74</v>
      </c>
      <c r="Q3844" t="str">
        <f>IF(PatientData[[#This Row],[bmi]]&lt;18.5,"Underweight",
IF(PatientData[[#This Row],[bmi]]&lt;25,"Normal",
IF(PatientData[[#This Row],[bmi]]&lt;30,"Overweight","Obese")))</f>
        <v>Normal</v>
      </c>
      <c r="R3844" t="str">
        <f t="shared" si="2028"/>
        <v>Normal BP</v>
      </c>
      <c r="S3844" t="str">
        <f t="shared" si="2029"/>
        <v>High Cost</v>
      </c>
    </row>
    <row r="3845" spans="1:19" x14ac:dyDescent="0.3">
      <c r="A3845">
        <v>50</v>
      </c>
      <c r="B3845" t="s">
        <v>15</v>
      </c>
      <c r="C3845">
        <v>25.2</v>
      </c>
      <c r="D3845">
        <v>125</v>
      </c>
      <c r="E3845">
        <v>70</v>
      </c>
      <c r="F3845">
        <v>213</v>
      </c>
      <c r="G3845">
        <v>125.4</v>
      </c>
      <c r="H3845">
        <v>93</v>
      </c>
      <c r="I3845">
        <v>0</v>
      </c>
      <c r="J3845" t="s">
        <v>16</v>
      </c>
      <c r="K3845" t="s">
        <v>17</v>
      </c>
      <c r="L3845" t="s">
        <v>22</v>
      </c>
      <c r="M3845">
        <v>13.6</v>
      </c>
      <c r="N3845">
        <v>20004.52</v>
      </c>
      <c r="O3845" t="s">
        <v>19</v>
      </c>
      <c r="P3845" t="str">
        <f t="shared" si="2027"/>
        <v>60-74</v>
      </c>
      <c r="Q3845" t="str">
        <f>IF(PatientData[[#This Row],[bmi]]&lt;18.5,"Underweight",
IF(PatientData[[#This Row],[bmi]]&lt;25,"Normal",
IF(PatientData[[#This Row],[bmi]]&lt;30,"Overweight","Obese")))</f>
        <v>Overweight</v>
      </c>
      <c r="R3845" t="str">
        <f t="shared" si="2028"/>
        <v>High BP</v>
      </c>
      <c r="S3845" t="str">
        <f t="shared" si="2029"/>
        <v>High Cost</v>
      </c>
    </row>
    <row r="3846" spans="1:19" x14ac:dyDescent="0.3">
      <c r="A3846">
        <v>70</v>
      </c>
      <c r="B3846" t="s">
        <v>15</v>
      </c>
      <c r="C3846">
        <v>34.4</v>
      </c>
      <c r="D3846">
        <v>118</v>
      </c>
      <c r="E3846">
        <v>72</v>
      </c>
      <c r="F3846">
        <v>219.8</v>
      </c>
      <c r="G3846">
        <v>119.6</v>
      </c>
      <c r="H3846">
        <v>69</v>
      </c>
      <c r="I3846">
        <v>1</v>
      </c>
      <c r="J3846" t="s">
        <v>24</v>
      </c>
      <c r="K3846" t="s">
        <v>21</v>
      </c>
      <c r="L3846" t="s">
        <v>25</v>
      </c>
      <c r="M3846">
        <v>4.0999999999999996</v>
      </c>
      <c r="N3846">
        <v>11638.75</v>
      </c>
      <c r="O3846" t="s">
        <v>19</v>
      </c>
      <c r="P3846" t="str">
        <f t="shared" si="2027"/>
        <v>45-59</v>
      </c>
      <c r="Q3846" t="str">
        <f>IF(PatientData[[#This Row],[bmi]]&lt;18.5,"Underweight",
IF(PatientData[[#This Row],[bmi]]&lt;25,"Normal",
IF(PatientData[[#This Row],[bmi]]&lt;30,"Overweight","Obese")))</f>
        <v>Obese</v>
      </c>
      <c r="R3846" t="str">
        <f t="shared" si="2028"/>
        <v>Normal BP</v>
      </c>
      <c r="S3846" t="str">
        <f t="shared" si="2029"/>
        <v>Normal Cost</v>
      </c>
    </row>
    <row r="3847" spans="1:19" x14ac:dyDescent="0.3">
      <c r="A3847">
        <v>37</v>
      </c>
      <c r="B3847" t="s">
        <v>20</v>
      </c>
      <c r="C3847">
        <v>25.7</v>
      </c>
      <c r="D3847">
        <v>115</v>
      </c>
      <c r="E3847">
        <v>78</v>
      </c>
      <c r="F3847">
        <v>215</v>
      </c>
      <c r="G3847">
        <v>112.6</v>
      </c>
      <c r="H3847">
        <v>89</v>
      </c>
      <c r="I3847">
        <v>1</v>
      </c>
      <c r="J3847" t="s">
        <v>27</v>
      </c>
      <c r="K3847" t="s">
        <v>21</v>
      </c>
      <c r="L3847" t="s">
        <v>18</v>
      </c>
      <c r="M3847">
        <v>3.5</v>
      </c>
      <c r="N3847">
        <v>9650.1</v>
      </c>
      <c r="O3847" t="s">
        <v>19</v>
      </c>
      <c r="P3847" t="str">
        <f t="shared" ref="P3847:P3850" si="2030">IF(A3847&lt;30,"18-29",IF(A3847&lt;45,"30-44",IF(A3847&lt;60,"45-59",IF(A3847&lt;75,"60-74","75+"))))</f>
        <v>30-44</v>
      </c>
      <c r="Q3847" t="str">
        <f>IF(PatientData[[#This Row],[bmi]]&lt;18.5,"Underweight",
IF(PatientData[[#This Row],[bmi]]&lt;25,"Normal",
IF(PatientData[[#This Row],[bmi]]&lt;30,"Overweight","Obese")))</f>
        <v>Overweight</v>
      </c>
      <c r="R3847" t="str">
        <f t="shared" si="2028"/>
        <v>Normal BP</v>
      </c>
      <c r="S3847" t="str">
        <f t="shared" si="2029"/>
        <v>Normal Cost</v>
      </c>
    </row>
    <row r="3848" spans="1:19" x14ac:dyDescent="0.3">
      <c r="A3848">
        <v>74</v>
      </c>
      <c r="B3848" t="s">
        <v>20</v>
      </c>
      <c r="C3848">
        <v>25.7</v>
      </c>
      <c r="D3848">
        <v>132</v>
      </c>
      <c r="E3848">
        <v>74</v>
      </c>
      <c r="F3848">
        <v>267.3</v>
      </c>
      <c r="G3848">
        <v>126.7</v>
      </c>
      <c r="H3848">
        <v>80</v>
      </c>
      <c r="I3848">
        <v>0</v>
      </c>
      <c r="J3848" t="s">
        <v>16</v>
      </c>
      <c r="K3848" t="s">
        <v>17</v>
      </c>
      <c r="L3848" t="s">
        <v>22</v>
      </c>
      <c r="M3848">
        <v>9.1999999999999993</v>
      </c>
      <c r="N3848">
        <v>17248.03</v>
      </c>
      <c r="O3848" t="s">
        <v>19</v>
      </c>
      <c r="P3848" t="str">
        <f t="shared" si="2030"/>
        <v>60-74</v>
      </c>
      <c r="Q3848" t="str">
        <f>IF(PatientData[[#This Row],[bmi]]&lt;18.5,"Underweight",
IF(PatientData[[#This Row],[bmi]]&lt;25,"Normal",
IF(PatientData[[#This Row],[bmi]]&lt;30,"Overweight","Obese")))</f>
        <v>Overweight</v>
      </c>
      <c r="R3848" t="str">
        <f t="shared" si="2028"/>
        <v>High BP</v>
      </c>
      <c r="S3848" t="str">
        <f t="shared" si="2029"/>
        <v>High Cost</v>
      </c>
    </row>
    <row r="3849" spans="1:19" x14ac:dyDescent="0.3">
      <c r="A3849">
        <v>72</v>
      </c>
      <c r="B3849" t="s">
        <v>20</v>
      </c>
      <c r="C3849">
        <v>25.7</v>
      </c>
      <c r="D3849">
        <v>152</v>
      </c>
      <c r="E3849">
        <v>95</v>
      </c>
      <c r="F3849">
        <v>216.2</v>
      </c>
      <c r="G3849">
        <v>113.9</v>
      </c>
      <c r="H3849">
        <v>101</v>
      </c>
      <c r="I3849">
        <v>0</v>
      </c>
      <c r="J3849" t="s">
        <v>16</v>
      </c>
      <c r="K3849" t="s">
        <v>21</v>
      </c>
      <c r="L3849" t="s">
        <v>22</v>
      </c>
      <c r="M3849">
        <v>6.6</v>
      </c>
      <c r="N3849">
        <v>16307.8</v>
      </c>
      <c r="O3849" t="s">
        <v>19</v>
      </c>
      <c r="P3849" t="str">
        <f t="shared" si="2030"/>
        <v>60-74</v>
      </c>
      <c r="Q3849" t="str">
        <f>IF(PatientData[[#This Row],[bmi]]&lt;18.5,"Underweight",
IF(PatientData[[#This Row],[bmi]]&lt;25,"Normal",
IF(PatientData[[#This Row],[bmi]]&lt;30,"Overweight","Obese")))</f>
        <v>Overweight</v>
      </c>
      <c r="R3849" t="str">
        <f t="shared" si="2028"/>
        <v>High BP</v>
      </c>
      <c r="S3849" t="str">
        <f t="shared" si="2029"/>
        <v>High Cost</v>
      </c>
    </row>
    <row r="3850" spans="1:19" x14ac:dyDescent="0.3">
      <c r="A3850">
        <v>47</v>
      </c>
      <c r="B3850" t="s">
        <v>20</v>
      </c>
      <c r="C3850">
        <v>25.7</v>
      </c>
      <c r="D3850">
        <v>113</v>
      </c>
      <c r="E3850">
        <v>64</v>
      </c>
      <c r="F3850">
        <v>190.8</v>
      </c>
      <c r="G3850">
        <v>101.8</v>
      </c>
      <c r="H3850">
        <v>100</v>
      </c>
      <c r="I3850">
        <v>2</v>
      </c>
      <c r="J3850" t="s">
        <v>16</v>
      </c>
      <c r="K3850" t="s">
        <v>26</v>
      </c>
      <c r="L3850" t="s">
        <v>18</v>
      </c>
      <c r="M3850">
        <v>4.8</v>
      </c>
      <c r="N3850">
        <v>9646.5400000000009</v>
      </c>
      <c r="O3850" t="s">
        <v>19</v>
      </c>
      <c r="P3850" t="str">
        <f t="shared" si="2030"/>
        <v>45-59</v>
      </c>
      <c r="Q3850" t="str">
        <f>IF(PatientData[[#This Row],[bmi]]&lt;18.5,"Underweight",
IF(PatientData[[#This Row],[bmi]]&lt;25,"Normal",
IF(PatientData[[#This Row],[bmi]]&lt;30,"Overweight","Obese")))</f>
        <v>Overweight</v>
      </c>
      <c r="R3850" t="str">
        <f t="shared" si="2028"/>
        <v>Normal BP</v>
      </c>
      <c r="S3850" t="str">
        <f t="shared" si="2029"/>
        <v>Normal Cost</v>
      </c>
    </row>
    <row r="3851" spans="1:19" x14ac:dyDescent="0.3">
      <c r="A3851">
        <v>94</v>
      </c>
      <c r="B3851" t="s">
        <v>15</v>
      </c>
      <c r="C3851">
        <v>27.4</v>
      </c>
      <c r="D3851">
        <v>138</v>
      </c>
      <c r="E3851">
        <v>90</v>
      </c>
      <c r="F3851">
        <v>235.9</v>
      </c>
      <c r="G3851">
        <v>97.6</v>
      </c>
      <c r="H3851">
        <v>71</v>
      </c>
      <c r="I3851">
        <v>0</v>
      </c>
      <c r="J3851" t="s">
        <v>16</v>
      </c>
      <c r="K3851" t="s">
        <v>21</v>
      </c>
      <c r="L3851" t="s">
        <v>22</v>
      </c>
      <c r="M3851">
        <v>12.3</v>
      </c>
      <c r="N3851">
        <v>22526.3</v>
      </c>
      <c r="O3851" t="s">
        <v>19</v>
      </c>
      <c r="P3851" t="str">
        <f t="shared" ref="P3851:P3853" si="2031">IF(A3848&lt;30,"18-29",IF(A3848&lt;45,"30-44",IF(A3848&lt;60,"45-59",IF(A3848&lt;75,"60-74","75+"))))</f>
        <v>60-74</v>
      </c>
      <c r="Q3851" t="str">
        <f>IF(PatientData[[#This Row],[bmi]]&lt;18.5,"Underweight",
IF(PatientData[[#This Row],[bmi]]&lt;25,"Normal",
IF(PatientData[[#This Row],[bmi]]&lt;30,"Overweight","Obese")))</f>
        <v>Overweight</v>
      </c>
      <c r="R3851" t="str">
        <f t="shared" si="2028"/>
        <v>High BP</v>
      </c>
      <c r="S3851" t="str">
        <f t="shared" si="2029"/>
        <v>High Cost</v>
      </c>
    </row>
    <row r="3852" spans="1:19" x14ac:dyDescent="0.3">
      <c r="A3852">
        <v>65</v>
      </c>
      <c r="B3852" t="s">
        <v>15</v>
      </c>
      <c r="C3852">
        <v>32.799999999999997</v>
      </c>
      <c r="D3852">
        <v>120</v>
      </c>
      <c r="E3852">
        <v>76</v>
      </c>
      <c r="F3852">
        <v>230.8</v>
      </c>
      <c r="G3852">
        <v>151.5</v>
      </c>
      <c r="H3852">
        <v>96</v>
      </c>
      <c r="I3852">
        <v>3</v>
      </c>
      <c r="J3852" t="s">
        <v>16</v>
      </c>
      <c r="K3852" t="s">
        <v>26</v>
      </c>
      <c r="L3852" t="s">
        <v>18</v>
      </c>
      <c r="M3852">
        <v>6.3</v>
      </c>
      <c r="N3852">
        <v>12991.41</v>
      </c>
      <c r="O3852" t="s">
        <v>19</v>
      </c>
      <c r="P3852" t="str">
        <f t="shared" si="2031"/>
        <v>60-74</v>
      </c>
      <c r="Q3852" t="str">
        <f>IF(PatientData[[#This Row],[bmi]]&lt;18.5,"Underweight",
IF(PatientData[[#This Row],[bmi]]&lt;25,"Normal",
IF(PatientData[[#This Row],[bmi]]&lt;30,"Overweight","Obese")))</f>
        <v>Obese</v>
      </c>
      <c r="R3852" t="str">
        <f t="shared" si="2028"/>
        <v>High BP</v>
      </c>
      <c r="S3852" t="str">
        <f t="shared" si="2029"/>
        <v>Normal Cost</v>
      </c>
    </row>
    <row r="3853" spans="1:19" x14ac:dyDescent="0.3">
      <c r="A3853">
        <v>85</v>
      </c>
      <c r="B3853" t="s">
        <v>15</v>
      </c>
      <c r="C3853">
        <v>28.4</v>
      </c>
      <c r="D3853">
        <v>146</v>
      </c>
      <c r="E3853">
        <v>84</v>
      </c>
      <c r="F3853">
        <v>261.3</v>
      </c>
      <c r="G3853">
        <v>97</v>
      </c>
      <c r="H3853">
        <v>87</v>
      </c>
      <c r="I3853">
        <v>3</v>
      </c>
      <c r="J3853" t="s">
        <v>24</v>
      </c>
      <c r="K3853" t="s">
        <v>21</v>
      </c>
      <c r="L3853" t="s">
        <v>22</v>
      </c>
      <c r="M3853">
        <v>7.5</v>
      </c>
      <c r="N3853">
        <v>16999.37</v>
      </c>
      <c r="O3853" t="s">
        <v>23</v>
      </c>
      <c r="P3853" t="str">
        <f t="shared" si="2031"/>
        <v>45-59</v>
      </c>
      <c r="Q3853" t="str">
        <f>IF(PatientData[[#This Row],[bmi]]&lt;18.5,"Underweight",
IF(PatientData[[#This Row],[bmi]]&lt;25,"Normal",
IF(PatientData[[#This Row],[bmi]]&lt;30,"Overweight","Obese")))</f>
        <v>Overweight</v>
      </c>
      <c r="R3853" t="str">
        <f t="shared" si="2028"/>
        <v>High BP</v>
      </c>
      <c r="S3853" t="str">
        <f t="shared" si="2029"/>
        <v>High Cost</v>
      </c>
    </row>
    <row r="3854" spans="1:19" x14ac:dyDescent="0.3">
      <c r="A3854">
        <v>62</v>
      </c>
      <c r="B3854" t="s">
        <v>20</v>
      </c>
      <c r="C3854">
        <v>25.7</v>
      </c>
      <c r="D3854">
        <v>137</v>
      </c>
      <c r="E3854">
        <v>74</v>
      </c>
      <c r="F3854">
        <v>233.5</v>
      </c>
      <c r="G3854">
        <v>87.2</v>
      </c>
      <c r="H3854">
        <v>50</v>
      </c>
      <c r="I3854">
        <v>0</v>
      </c>
      <c r="J3854" t="s">
        <v>24</v>
      </c>
      <c r="K3854" t="s">
        <v>28</v>
      </c>
      <c r="L3854" t="s">
        <v>18</v>
      </c>
      <c r="M3854">
        <v>8.3000000000000007</v>
      </c>
      <c r="N3854">
        <v>16979.990000000002</v>
      </c>
      <c r="O3854" t="s">
        <v>23</v>
      </c>
      <c r="P3854" t="str">
        <f t="shared" ref="P3854:P3856" si="2032">IF(A3854&lt;30,"18-29",IF(A3854&lt;45,"30-44",IF(A3854&lt;60,"45-59",IF(A3854&lt;75,"60-74","75+"))))</f>
        <v>60-74</v>
      </c>
      <c r="Q3854" t="str">
        <f>IF(PatientData[[#This Row],[bmi]]&lt;18.5,"Underweight",
IF(PatientData[[#This Row],[bmi]]&lt;25,"Normal",
IF(PatientData[[#This Row],[bmi]]&lt;30,"Overweight","Obese")))</f>
        <v>Overweight</v>
      </c>
      <c r="R3854" t="str">
        <f t="shared" si="2028"/>
        <v>High BP</v>
      </c>
      <c r="S3854" t="str">
        <f t="shared" si="2029"/>
        <v>High Cost</v>
      </c>
    </row>
    <row r="3855" spans="1:19" x14ac:dyDescent="0.3">
      <c r="A3855">
        <v>53</v>
      </c>
      <c r="B3855" t="s">
        <v>20</v>
      </c>
      <c r="C3855">
        <v>25.7</v>
      </c>
      <c r="D3855">
        <v>117</v>
      </c>
      <c r="E3855">
        <v>73</v>
      </c>
      <c r="F3855">
        <v>188.8</v>
      </c>
      <c r="G3855">
        <v>119.6</v>
      </c>
      <c r="H3855">
        <v>70</v>
      </c>
      <c r="I3855">
        <v>0</v>
      </c>
      <c r="J3855" t="s">
        <v>16</v>
      </c>
      <c r="K3855" t="s">
        <v>17</v>
      </c>
      <c r="L3855" t="s">
        <v>18</v>
      </c>
      <c r="M3855">
        <v>5.3</v>
      </c>
      <c r="N3855">
        <v>10190.549999999999</v>
      </c>
      <c r="O3855" t="s">
        <v>19</v>
      </c>
      <c r="P3855" t="str">
        <f t="shared" si="2032"/>
        <v>45-59</v>
      </c>
      <c r="Q3855" t="str">
        <f>IF(PatientData[[#This Row],[bmi]]&lt;18.5,"Underweight",
IF(PatientData[[#This Row],[bmi]]&lt;25,"Normal",
IF(PatientData[[#This Row],[bmi]]&lt;30,"Overweight","Obese")))</f>
        <v>Overweight</v>
      </c>
      <c r="R3855" t="str">
        <f t="shared" si="2028"/>
        <v>Normal BP</v>
      </c>
      <c r="S3855" t="str">
        <f t="shared" si="2029"/>
        <v>Normal Cost</v>
      </c>
    </row>
    <row r="3856" spans="1:19" x14ac:dyDescent="0.3">
      <c r="A3856">
        <v>66</v>
      </c>
      <c r="B3856" t="s">
        <v>20</v>
      </c>
      <c r="C3856">
        <v>25.7</v>
      </c>
      <c r="D3856">
        <v>134</v>
      </c>
      <c r="E3856">
        <v>81</v>
      </c>
      <c r="F3856">
        <v>251</v>
      </c>
      <c r="G3856">
        <v>90.3</v>
      </c>
      <c r="H3856">
        <v>81</v>
      </c>
      <c r="I3856">
        <v>1</v>
      </c>
      <c r="J3856" t="s">
        <v>27</v>
      </c>
      <c r="K3856" t="s">
        <v>26</v>
      </c>
      <c r="L3856" t="s">
        <v>25</v>
      </c>
      <c r="M3856">
        <v>3</v>
      </c>
      <c r="N3856">
        <v>5463.77</v>
      </c>
      <c r="O3856" t="s">
        <v>19</v>
      </c>
      <c r="P3856" t="str">
        <f t="shared" si="2032"/>
        <v>60-74</v>
      </c>
      <c r="Q3856" t="str">
        <f>IF(PatientData[[#This Row],[bmi]]&lt;18.5,"Underweight",
IF(PatientData[[#This Row],[bmi]]&lt;25,"Normal",
IF(PatientData[[#This Row],[bmi]]&lt;30,"Overweight","Obese")))</f>
        <v>Overweight</v>
      </c>
      <c r="R3856" t="str">
        <f t="shared" si="2028"/>
        <v>High BP</v>
      </c>
      <c r="S3856" t="str">
        <f t="shared" si="2029"/>
        <v>Normal Cost</v>
      </c>
    </row>
    <row r="3857" spans="1:19" x14ac:dyDescent="0.3">
      <c r="A3857">
        <v>73</v>
      </c>
      <c r="B3857" t="s">
        <v>15</v>
      </c>
      <c r="C3857">
        <v>23.5</v>
      </c>
      <c r="D3857">
        <v>132</v>
      </c>
      <c r="E3857">
        <v>74</v>
      </c>
      <c r="F3857">
        <v>219.4</v>
      </c>
      <c r="G3857">
        <v>135.9</v>
      </c>
      <c r="H3857">
        <v>91</v>
      </c>
      <c r="I3857">
        <v>0</v>
      </c>
      <c r="J3857" t="s">
        <v>27</v>
      </c>
      <c r="K3857" t="s">
        <v>28</v>
      </c>
      <c r="L3857" t="s">
        <v>25</v>
      </c>
      <c r="M3857">
        <v>3.8</v>
      </c>
      <c r="N3857">
        <v>10647.63</v>
      </c>
      <c r="O3857" t="s">
        <v>19</v>
      </c>
      <c r="P3857" t="str">
        <f t="shared" ref="P3857:P3858" si="2033">IF(A3854&lt;30,"18-29",IF(A3854&lt;45,"30-44",IF(A3854&lt;60,"45-59",IF(A3854&lt;75,"60-74","75+"))))</f>
        <v>60-74</v>
      </c>
      <c r="Q3857" t="str">
        <f>IF(PatientData[[#This Row],[bmi]]&lt;18.5,"Underweight",
IF(PatientData[[#This Row],[bmi]]&lt;25,"Normal",
IF(PatientData[[#This Row],[bmi]]&lt;30,"Overweight","Obese")))</f>
        <v>Normal</v>
      </c>
      <c r="R3857" t="str">
        <f t="shared" si="2028"/>
        <v>High BP</v>
      </c>
      <c r="S3857" t="str">
        <f t="shared" si="2029"/>
        <v>Normal Cost</v>
      </c>
    </row>
    <row r="3858" spans="1:19" x14ac:dyDescent="0.3">
      <c r="A3858">
        <v>74</v>
      </c>
      <c r="B3858" t="s">
        <v>15</v>
      </c>
      <c r="C3858">
        <v>18</v>
      </c>
      <c r="D3858">
        <v>124</v>
      </c>
      <c r="E3858">
        <v>75</v>
      </c>
      <c r="F3858">
        <v>222.9</v>
      </c>
      <c r="G3858">
        <v>124.2</v>
      </c>
      <c r="H3858">
        <v>108</v>
      </c>
      <c r="I3858">
        <v>0</v>
      </c>
      <c r="J3858" t="s">
        <v>16</v>
      </c>
      <c r="K3858" t="s">
        <v>17</v>
      </c>
      <c r="L3858" t="s">
        <v>18</v>
      </c>
      <c r="M3858">
        <v>9.1999999999999993</v>
      </c>
      <c r="N3858">
        <v>14612.02</v>
      </c>
      <c r="O3858" t="s">
        <v>23</v>
      </c>
      <c r="P3858" t="str">
        <f t="shared" si="2033"/>
        <v>45-59</v>
      </c>
      <c r="Q3858" t="str">
        <f>IF(PatientData[[#This Row],[bmi]]&lt;18.5,"Underweight",
IF(PatientData[[#This Row],[bmi]]&lt;25,"Normal",
IF(PatientData[[#This Row],[bmi]]&lt;30,"Overweight","Obese")))</f>
        <v>Underweight</v>
      </c>
      <c r="R3858" t="str">
        <f t="shared" si="2028"/>
        <v>High BP</v>
      </c>
      <c r="S3858" t="str">
        <f t="shared" si="2029"/>
        <v>Normal Cost</v>
      </c>
    </row>
    <row r="3859" spans="1:19" x14ac:dyDescent="0.3">
      <c r="A3859">
        <v>71</v>
      </c>
      <c r="B3859" t="s">
        <v>20</v>
      </c>
      <c r="C3859">
        <v>25.7</v>
      </c>
      <c r="D3859">
        <v>132</v>
      </c>
      <c r="E3859">
        <v>73</v>
      </c>
      <c r="F3859">
        <v>248.1</v>
      </c>
      <c r="G3859">
        <v>84.9</v>
      </c>
      <c r="H3859">
        <v>77</v>
      </c>
      <c r="I3859">
        <v>1</v>
      </c>
      <c r="J3859" t="s">
        <v>16</v>
      </c>
      <c r="K3859" t="s">
        <v>21</v>
      </c>
      <c r="L3859" t="s">
        <v>18</v>
      </c>
      <c r="M3859">
        <v>13.1</v>
      </c>
      <c r="N3859">
        <v>21602.74</v>
      </c>
      <c r="O3859" t="s">
        <v>19</v>
      </c>
      <c r="P3859" t="str">
        <f t="shared" ref="P3859" si="2034">IF(A3859&lt;30,"18-29",IF(A3859&lt;45,"30-44",IF(A3859&lt;60,"45-59",IF(A3859&lt;75,"60-74","75+"))))</f>
        <v>60-74</v>
      </c>
      <c r="Q3859" t="str">
        <f>IF(PatientData[[#This Row],[bmi]]&lt;18.5,"Underweight",
IF(PatientData[[#This Row],[bmi]]&lt;25,"Normal",
IF(PatientData[[#This Row],[bmi]]&lt;30,"Overweight","Obese")))</f>
        <v>Overweight</v>
      </c>
      <c r="R3859" t="str">
        <f t="shared" si="2028"/>
        <v>High BP</v>
      </c>
      <c r="S3859" t="str">
        <f t="shared" si="2029"/>
        <v>High Cost</v>
      </c>
    </row>
    <row r="3860" spans="1:19" x14ac:dyDescent="0.3">
      <c r="A3860">
        <v>67</v>
      </c>
      <c r="B3860" t="s">
        <v>15</v>
      </c>
      <c r="C3860">
        <v>29.2</v>
      </c>
      <c r="D3860">
        <v>130</v>
      </c>
      <c r="E3860">
        <v>79</v>
      </c>
      <c r="F3860">
        <v>275.2</v>
      </c>
      <c r="G3860">
        <v>103.3</v>
      </c>
      <c r="H3860">
        <v>82</v>
      </c>
      <c r="I3860">
        <v>1</v>
      </c>
      <c r="J3860" t="s">
        <v>24</v>
      </c>
      <c r="K3860" t="s">
        <v>21</v>
      </c>
      <c r="L3860" t="s">
        <v>25</v>
      </c>
      <c r="M3860">
        <v>13.3</v>
      </c>
      <c r="N3860">
        <v>24906.85</v>
      </c>
      <c r="O3860" t="s">
        <v>19</v>
      </c>
      <c r="P3860" t="str">
        <f t="shared" ref="P3860" si="2035">IF(A3857&lt;30,"18-29",IF(A3857&lt;45,"30-44",IF(A3857&lt;60,"45-59",IF(A3857&lt;75,"60-74","75+"))))</f>
        <v>60-74</v>
      </c>
      <c r="Q3860" t="str">
        <f>IF(PatientData[[#This Row],[bmi]]&lt;18.5,"Underweight",
IF(PatientData[[#This Row],[bmi]]&lt;25,"Normal",
IF(PatientData[[#This Row],[bmi]]&lt;30,"Overweight","Obese")))</f>
        <v>Overweight</v>
      </c>
      <c r="R3860" t="str">
        <f t="shared" si="2028"/>
        <v>High BP</v>
      </c>
      <c r="S3860" t="str">
        <f t="shared" si="2029"/>
        <v>High Cost</v>
      </c>
    </row>
    <row r="3861" spans="1:19" x14ac:dyDescent="0.3">
      <c r="A3861">
        <v>64</v>
      </c>
      <c r="B3861" t="s">
        <v>20</v>
      </c>
      <c r="C3861">
        <v>25.7</v>
      </c>
      <c r="D3861">
        <v>143</v>
      </c>
      <c r="E3861">
        <v>78</v>
      </c>
      <c r="F3861">
        <v>208.3</v>
      </c>
      <c r="G3861">
        <v>108.7</v>
      </c>
      <c r="H3861">
        <v>75</v>
      </c>
      <c r="I3861">
        <v>1</v>
      </c>
      <c r="J3861" t="s">
        <v>27</v>
      </c>
      <c r="K3861" t="s">
        <v>17</v>
      </c>
      <c r="L3861" t="s">
        <v>25</v>
      </c>
      <c r="M3861">
        <v>8.8000000000000007</v>
      </c>
      <c r="N3861">
        <v>14684.94</v>
      </c>
      <c r="O3861" t="s">
        <v>19</v>
      </c>
      <c r="P3861" t="str">
        <f t="shared" ref="P3861:P3863" si="2036">IF(A3861&lt;30,"18-29",IF(A3861&lt;45,"30-44",IF(A3861&lt;60,"45-59",IF(A3861&lt;75,"60-74","75+"))))</f>
        <v>60-74</v>
      </c>
      <c r="Q3861" t="str">
        <f>IF(PatientData[[#This Row],[bmi]]&lt;18.5,"Underweight",
IF(PatientData[[#This Row],[bmi]]&lt;25,"Normal",
IF(PatientData[[#This Row],[bmi]]&lt;30,"Overweight","Obese")))</f>
        <v>Overweight</v>
      </c>
      <c r="R3861" t="str">
        <f t="shared" si="2028"/>
        <v>High BP</v>
      </c>
      <c r="S3861" t="str">
        <f t="shared" si="2029"/>
        <v>Normal Cost</v>
      </c>
    </row>
    <row r="3862" spans="1:19" x14ac:dyDescent="0.3">
      <c r="A3862">
        <v>64</v>
      </c>
      <c r="B3862" t="s">
        <v>20</v>
      </c>
      <c r="C3862">
        <v>25.7</v>
      </c>
      <c r="D3862">
        <v>127</v>
      </c>
      <c r="E3862">
        <v>76</v>
      </c>
      <c r="F3862">
        <v>214.9</v>
      </c>
      <c r="G3862">
        <v>88.1</v>
      </c>
      <c r="H3862">
        <v>75</v>
      </c>
      <c r="I3862">
        <v>1</v>
      </c>
      <c r="J3862" t="s">
        <v>16</v>
      </c>
      <c r="K3862" t="s">
        <v>21</v>
      </c>
      <c r="L3862" t="s">
        <v>22</v>
      </c>
      <c r="M3862">
        <v>17.3</v>
      </c>
      <c r="N3862">
        <v>30090.83</v>
      </c>
      <c r="O3862" t="s">
        <v>19</v>
      </c>
      <c r="P3862" t="str">
        <f t="shared" si="2036"/>
        <v>60-74</v>
      </c>
      <c r="Q3862" t="str">
        <f>IF(PatientData[[#This Row],[bmi]]&lt;18.5,"Underweight",
IF(PatientData[[#This Row],[bmi]]&lt;25,"Normal",
IF(PatientData[[#This Row],[bmi]]&lt;30,"Overweight","Obese")))</f>
        <v>Overweight</v>
      </c>
      <c r="R3862" t="str">
        <f t="shared" si="2028"/>
        <v>High BP</v>
      </c>
      <c r="S3862" t="str">
        <f t="shared" si="2029"/>
        <v>High Cost</v>
      </c>
    </row>
    <row r="3863" spans="1:19" x14ac:dyDescent="0.3">
      <c r="A3863">
        <v>78</v>
      </c>
      <c r="B3863" t="s">
        <v>20</v>
      </c>
      <c r="C3863">
        <v>25.7</v>
      </c>
      <c r="D3863">
        <v>129</v>
      </c>
      <c r="E3863">
        <v>71</v>
      </c>
      <c r="F3863">
        <v>234</v>
      </c>
      <c r="G3863">
        <v>141.69999999999999</v>
      </c>
      <c r="H3863">
        <v>87</v>
      </c>
      <c r="I3863">
        <v>0</v>
      </c>
      <c r="J3863" t="s">
        <v>27</v>
      </c>
      <c r="K3863" t="s">
        <v>21</v>
      </c>
      <c r="L3863" t="s">
        <v>25</v>
      </c>
      <c r="M3863">
        <v>7</v>
      </c>
      <c r="N3863">
        <v>15065.69</v>
      </c>
      <c r="O3863" t="s">
        <v>19</v>
      </c>
      <c r="P3863" t="str">
        <f t="shared" si="2036"/>
        <v>75+</v>
      </c>
      <c r="Q3863" t="str">
        <f>IF(PatientData[[#This Row],[bmi]]&lt;18.5,"Underweight",
IF(PatientData[[#This Row],[bmi]]&lt;25,"Normal",
IF(PatientData[[#This Row],[bmi]]&lt;30,"Overweight","Obese")))</f>
        <v>Overweight</v>
      </c>
      <c r="R3863" t="str">
        <f t="shared" si="2028"/>
        <v>High BP</v>
      </c>
      <c r="S3863" t="str">
        <f t="shared" si="2029"/>
        <v>High Cost</v>
      </c>
    </row>
    <row r="3864" spans="1:19" x14ac:dyDescent="0.3">
      <c r="A3864">
        <v>61</v>
      </c>
      <c r="B3864" t="s">
        <v>15</v>
      </c>
      <c r="C3864">
        <v>27</v>
      </c>
      <c r="D3864">
        <v>137</v>
      </c>
      <c r="E3864">
        <v>80</v>
      </c>
      <c r="F3864">
        <v>229.7</v>
      </c>
      <c r="G3864">
        <v>130.6</v>
      </c>
      <c r="H3864">
        <v>78</v>
      </c>
      <c r="I3864">
        <v>0</v>
      </c>
      <c r="J3864" t="s">
        <v>16</v>
      </c>
      <c r="K3864" t="s">
        <v>17</v>
      </c>
      <c r="L3864" t="s">
        <v>25</v>
      </c>
      <c r="M3864">
        <v>8.8000000000000007</v>
      </c>
      <c r="N3864">
        <v>14779.85</v>
      </c>
      <c r="O3864" t="s">
        <v>19</v>
      </c>
      <c r="P3864" t="str">
        <f t="shared" ref="P3864:P3868" si="2037">IF(A3861&lt;30,"18-29",IF(A3861&lt;45,"30-44",IF(A3861&lt;60,"45-59",IF(A3861&lt;75,"60-74","75+"))))</f>
        <v>60-74</v>
      </c>
      <c r="Q3864" t="str">
        <f>IF(PatientData[[#This Row],[bmi]]&lt;18.5,"Underweight",
IF(PatientData[[#This Row],[bmi]]&lt;25,"Normal",
IF(PatientData[[#This Row],[bmi]]&lt;30,"Overweight","Obese")))</f>
        <v>Overweight</v>
      </c>
      <c r="R3864" t="str">
        <f t="shared" si="2028"/>
        <v>High BP</v>
      </c>
      <c r="S3864" t="str">
        <f t="shared" si="2029"/>
        <v>Normal Cost</v>
      </c>
    </row>
    <row r="3865" spans="1:19" x14ac:dyDescent="0.3">
      <c r="A3865">
        <v>43</v>
      </c>
      <c r="B3865" t="s">
        <v>15</v>
      </c>
      <c r="C3865">
        <v>20.9</v>
      </c>
      <c r="D3865">
        <v>102</v>
      </c>
      <c r="E3865">
        <v>67</v>
      </c>
      <c r="F3865">
        <v>207.4</v>
      </c>
      <c r="G3865">
        <v>87.4</v>
      </c>
      <c r="H3865">
        <v>66</v>
      </c>
      <c r="I3865">
        <v>0</v>
      </c>
      <c r="J3865" t="s">
        <v>27</v>
      </c>
      <c r="K3865" t="s">
        <v>21</v>
      </c>
      <c r="L3865" t="s">
        <v>18</v>
      </c>
      <c r="M3865">
        <v>9.9</v>
      </c>
      <c r="N3865">
        <v>18747.09</v>
      </c>
      <c r="O3865" t="s">
        <v>19</v>
      </c>
      <c r="P3865" t="str">
        <f t="shared" si="2037"/>
        <v>60-74</v>
      </c>
      <c r="Q3865" t="str">
        <f>IF(PatientData[[#This Row],[bmi]]&lt;18.5,"Underweight",
IF(PatientData[[#This Row],[bmi]]&lt;25,"Normal",
IF(PatientData[[#This Row],[bmi]]&lt;30,"Overweight","Obese")))</f>
        <v>Normal</v>
      </c>
      <c r="R3865" t="str">
        <f t="shared" si="2028"/>
        <v>Normal BP</v>
      </c>
      <c r="S3865" t="str">
        <f t="shared" si="2029"/>
        <v>High Cost</v>
      </c>
    </row>
    <row r="3866" spans="1:19" x14ac:dyDescent="0.3">
      <c r="A3866">
        <v>58</v>
      </c>
      <c r="B3866" t="s">
        <v>15</v>
      </c>
      <c r="C3866">
        <v>30.9</v>
      </c>
      <c r="D3866">
        <v>135</v>
      </c>
      <c r="E3866">
        <v>80</v>
      </c>
      <c r="F3866">
        <v>248.1</v>
      </c>
      <c r="G3866">
        <v>154</v>
      </c>
      <c r="H3866">
        <v>74</v>
      </c>
      <c r="I3866">
        <v>0</v>
      </c>
      <c r="J3866" t="s">
        <v>27</v>
      </c>
      <c r="K3866" t="s">
        <v>17</v>
      </c>
      <c r="L3866" t="s">
        <v>25</v>
      </c>
      <c r="M3866">
        <v>1</v>
      </c>
      <c r="N3866">
        <v>3622.15</v>
      </c>
      <c r="O3866" t="s">
        <v>19</v>
      </c>
      <c r="P3866" t="str">
        <f t="shared" si="2037"/>
        <v>75+</v>
      </c>
      <c r="Q3866" t="str">
        <f>IF(PatientData[[#This Row],[bmi]]&lt;18.5,"Underweight",
IF(PatientData[[#This Row],[bmi]]&lt;25,"Normal",
IF(PatientData[[#This Row],[bmi]]&lt;30,"Overweight","Obese")))</f>
        <v>Obese</v>
      </c>
      <c r="R3866" t="str">
        <f t="shared" si="2028"/>
        <v>High BP</v>
      </c>
      <c r="S3866" t="str">
        <f t="shared" si="2029"/>
        <v>Normal Cost</v>
      </c>
    </row>
    <row r="3867" spans="1:19" x14ac:dyDescent="0.3">
      <c r="A3867">
        <v>56</v>
      </c>
      <c r="B3867" t="s">
        <v>15</v>
      </c>
      <c r="C3867">
        <v>18</v>
      </c>
      <c r="D3867">
        <v>123</v>
      </c>
      <c r="E3867">
        <v>68</v>
      </c>
      <c r="F3867">
        <v>187.1</v>
      </c>
      <c r="G3867">
        <v>85.1</v>
      </c>
      <c r="H3867">
        <v>54</v>
      </c>
      <c r="I3867">
        <v>0</v>
      </c>
      <c r="J3867" t="s">
        <v>24</v>
      </c>
      <c r="K3867" t="s">
        <v>21</v>
      </c>
      <c r="L3867" t="s">
        <v>18</v>
      </c>
      <c r="M3867">
        <v>5.4</v>
      </c>
      <c r="N3867">
        <v>11246.86</v>
      </c>
      <c r="O3867" t="s">
        <v>19</v>
      </c>
      <c r="P3867" t="str">
        <f t="shared" si="2037"/>
        <v>60-74</v>
      </c>
      <c r="Q3867" t="str">
        <f>IF(PatientData[[#This Row],[bmi]]&lt;18.5,"Underweight",
IF(PatientData[[#This Row],[bmi]]&lt;25,"Normal",
IF(PatientData[[#This Row],[bmi]]&lt;30,"Overweight","Obese")))</f>
        <v>Underweight</v>
      </c>
      <c r="R3867" t="str">
        <f t="shared" si="2028"/>
        <v>High BP</v>
      </c>
      <c r="S3867" t="str">
        <f t="shared" si="2029"/>
        <v>Normal Cost</v>
      </c>
    </row>
    <row r="3868" spans="1:19" x14ac:dyDescent="0.3">
      <c r="A3868">
        <v>55</v>
      </c>
      <c r="B3868" t="s">
        <v>15</v>
      </c>
      <c r="C3868">
        <v>30.2</v>
      </c>
      <c r="D3868">
        <v>110</v>
      </c>
      <c r="E3868">
        <v>61</v>
      </c>
      <c r="F3868">
        <v>259.89999999999998</v>
      </c>
      <c r="G3868">
        <v>107.1</v>
      </c>
      <c r="H3868">
        <v>63</v>
      </c>
      <c r="I3868">
        <v>0</v>
      </c>
      <c r="J3868" t="s">
        <v>27</v>
      </c>
      <c r="K3868" t="s">
        <v>21</v>
      </c>
      <c r="L3868" t="s">
        <v>25</v>
      </c>
      <c r="M3868">
        <v>7.2</v>
      </c>
      <c r="N3868">
        <v>17385.61</v>
      </c>
      <c r="O3868" t="s">
        <v>19</v>
      </c>
      <c r="P3868" t="str">
        <f t="shared" si="2037"/>
        <v>30-44</v>
      </c>
      <c r="Q3868" t="str">
        <f>IF(PatientData[[#This Row],[bmi]]&lt;18.5,"Underweight",
IF(PatientData[[#This Row],[bmi]]&lt;25,"Normal",
IF(PatientData[[#This Row],[bmi]]&lt;30,"Overweight","Obese")))</f>
        <v>Obese</v>
      </c>
      <c r="R3868" t="str">
        <f t="shared" si="2028"/>
        <v>Normal BP</v>
      </c>
      <c r="S3868" t="str">
        <f t="shared" si="2029"/>
        <v>High Cost</v>
      </c>
    </row>
    <row r="3869" spans="1:19" x14ac:dyDescent="0.3">
      <c r="A3869">
        <v>84</v>
      </c>
      <c r="B3869" t="s">
        <v>20</v>
      </c>
      <c r="C3869">
        <v>25.7</v>
      </c>
      <c r="D3869">
        <v>118</v>
      </c>
      <c r="E3869">
        <v>73</v>
      </c>
      <c r="F3869">
        <v>258.5</v>
      </c>
      <c r="G3869">
        <v>97.2</v>
      </c>
      <c r="H3869">
        <v>77</v>
      </c>
      <c r="I3869">
        <v>2</v>
      </c>
      <c r="J3869" t="s">
        <v>16</v>
      </c>
      <c r="K3869" t="s">
        <v>21</v>
      </c>
      <c r="L3869" t="s">
        <v>22</v>
      </c>
      <c r="M3869">
        <v>16.2</v>
      </c>
      <c r="N3869">
        <v>35156.980000000003</v>
      </c>
      <c r="O3869" t="s">
        <v>23</v>
      </c>
      <c r="P3869" t="str">
        <f t="shared" ref="P3869:P3870" si="2038">IF(A3869&lt;30,"18-29",IF(A3869&lt;45,"30-44",IF(A3869&lt;60,"45-59",IF(A3869&lt;75,"60-74","75+"))))</f>
        <v>75+</v>
      </c>
      <c r="Q3869" t="str">
        <f>IF(PatientData[[#This Row],[bmi]]&lt;18.5,"Underweight",
IF(PatientData[[#This Row],[bmi]]&lt;25,"Normal",
IF(PatientData[[#This Row],[bmi]]&lt;30,"Overweight","Obese")))</f>
        <v>Overweight</v>
      </c>
      <c r="R3869" t="str">
        <f t="shared" si="2028"/>
        <v>Normal BP</v>
      </c>
      <c r="S3869" t="str">
        <f t="shared" si="2029"/>
        <v>High Cost</v>
      </c>
    </row>
    <row r="3870" spans="1:19" x14ac:dyDescent="0.3">
      <c r="A3870">
        <v>60</v>
      </c>
      <c r="B3870" t="s">
        <v>20</v>
      </c>
      <c r="C3870">
        <v>25.7</v>
      </c>
      <c r="D3870">
        <v>117</v>
      </c>
      <c r="E3870">
        <v>69</v>
      </c>
      <c r="F3870">
        <v>184</v>
      </c>
      <c r="G3870">
        <v>92.8</v>
      </c>
      <c r="H3870">
        <v>73</v>
      </c>
      <c r="I3870">
        <v>2</v>
      </c>
      <c r="J3870" t="s">
        <v>16</v>
      </c>
      <c r="K3870" t="s">
        <v>21</v>
      </c>
      <c r="L3870" t="s">
        <v>22</v>
      </c>
      <c r="M3870">
        <v>12</v>
      </c>
      <c r="N3870">
        <v>24303.7</v>
      </c>
      <c r="O3870" t="s">
        <v>19</v>
      </c>
      <c r="P3870" t="str">
        <f t="shared" si="2038"/>
        <v>60-74</v>
      </c>
      <c r="Q3870" t="str">
        <f>IF(PatientData[[#This Row],[bmi]]&lt;18.5,"Underweight",
IF(PatientData[[#This Row],[bmi]]&lt;25,"Normal",
IF(PatientData[[#This Row],[bmi]]&lt;30,"Overweight","Obese")))</f>
        <v>Overweight</v>
      </c>
      <c r="R3870" t="str">
        <f t="shared" si="2028"/>
        <v>Normal BP</v>
      </c>
      <c r="S3870" t="str">
        <f t="shared" si="2029"/>
        <v>High Cost</v>
      </c>
    </row>
    <row r="3871" spans="1:19" x14ac:dyDescent="0.3">
      <c r="A3871">
        <v>60</v>
      </c>
      <c r="B3871" t="s">
        <v>15</v>
      </c>
      <c r="C3871">
        <v>18.399999999999999</v>
      </c>
      <c r="D3871">
        <v>124</v>
      </c>
      <c r="E3871">
        <v>74</v>
      </c>
      <c r="F3871">
        <v>188.3</v>
      </c>
      <c r="G3871">
        <v>92.3</v>
      </c>
      <c r="H3871">
        <v>81</v>
      </c>
      <c r="I3871">
        <v>2</v>
      </c>
      <c r="J3871" t="s">
        <v>24</v>
      </c>
      <c r="K3871" t="s">
        <v>21</v>
      </c>
      <c r="L3871" t="s">
        <v>25</v>
      </c>
      <c r="M3871">
        <v>12.3</v>
      </c>
      <c r="N3871">
        <v>26562.39</v>
      </c>
      <c r="O3871" t="s">
        <v>19</v>
      </c>
      <c r="P3871" t="str">
        <f t="shared" ref="P3871:P3874" si="2039">IF(A3868&lt;30,"18-29",IF(A3868&lt;45,"30-44",IF(A3868&lt;60,"45-59",IF(A3868&lt;75,"60-74","75+"))))</f>
        <v>45-59</v>
      </c>
      <c r="Q3871" t="str">
        <f>IF(PatientData[[#This Row],[bmi]]&lt;18.5,"Underweight",
IF(PatientData[[#This Row],[bmi]]&lt;25,"Normal",
IF(PatientData[[#This Row],[bmi]]&lt;30,"Overweight","Obese")))</f>
        <v>Underweight</v>
      </c>
      <c r="R3871" t="str">
        <f t="shared" si="2028"/>
        <v>High BP</v>
      </c>
      <c r="S3871" t="str">
        <f t="shared" si="2029"/>
        <v>High Cost</v>
      </c>
    </row>
    <row r="3872" spans="1:19" x14ac:dyDescent="0.3">
      <c r="A3872">
        <v>59</v>
      </c>
      <c r="B3872" t="s">
        <v>15</v>
      </c>
      <c r="C3872">
        <v>28.7</v>
      </c>
      <c r="D3872">
        <v>132</v>
      </c>
      <c r="E3872">
        <v>80</v>
      </c>
      <c r="F3872">
        <v>265.60000000000002</v>
      </c>
      <c r="G3872">
        <v>93.2</v>
      </c>
      <c r="H3872">
        <v>82</v>
      </c>
      <c r="I3872">
        <v>0</v>
      </c>
      <c r="J3872" t="s">
        <v>27</v>
      </c>
      <c r="K3872" t="s">
        <v>26</v>
      </c>
      <c r="L3872" t="s">
        <v>25</v>
      </c>
      <c r="M3872">
        <v>38.1</v>
      </c>
      <c r="N3872">
        <v>65904.740000000005</v>
      </c>
      <c r="O3872" t="s">
        <v>19</v>
      </c>
      <c r="P3872" t="str">
        <f t="shared" si="2039"/>
        <v>75+</v>
      </c>
      <c r="Q3872" t="str">
        <f>IF(PatientData[[#This Row],[bmi]]&lt;18.5,"Underweight",
IF(PatientData[[#This Row],[bmi]]&lt;25,"Normal",
IF(PatientData[[#This Row],[bmi]]&lt;30,"Overweight","Obese")))</f>
        <v>Overweight</v>
      </c>
      <c r="R3872" t="str">
        <f t="shared" si="2028"/>
        <v>High BP</v>
      </c>
      <c r="S3872" t="str">
        <f t="shared" si="2029"/>
        <v>High Cost</v>
      </c>
    </row>
    <row r="3873" spans="1:19" x14ac:dyDescent="0.3">
      <c r="A3873">
        <v>44</v>
      </c>
      <c r="B3873" t="s">
        <v>15</v>
      </c>
      <c r="C3873">
        <v>24.3</v>
      </c>
      <c r="D3873">
        <v>109</v>
      </c>
      <c r="E3873">
        <v>69</v>
      </c>
      <c r="F3873">
        <v>221.7</v>
      </c>
      <c r="G3873">
        <v>113.4</v>
      </c>
      <c r="H3873">
        <v>94</v>
      </c>
      <c r="I3873">
        <v>3</v>
      </c>
      <c r="J3873" t="s">
        <v>16</v>
      </c>
      <c r="K3873" t="s">
        <v>28</v>
      </c>
      <c r="L3873" t="s">
        <v>25</v>
      </c>
      <c r="M3873">
        <v>11.3</v>
      </c>
      <c r="N3873">
        <v>20490.509999999998</v>
      </c>
      <c r="O3873" t="s">
        <v>19</v>
      </c>
      <c r="P3873" t="str">
        <f t="shared" si="2039"/>
        <v>60-74</v>
      </c>
      <c r="Q3873" t="str">
        <f>IF(PatientData[[#This Row],[bmi]]&lt;18.5,"Underweight",
IF(PatientData[[#This Row],[bmi]]&lt;25,"Normal",
IF(PatientData[[#This Row],[bmi]]&lt;30,"Overweight","Obese")))</f>
        <v>Normal</v>
      </c>
      <c r="R3873" t="str">
        <f t="shared" si="2028"/>
        <v>Normal BP</v>
      </c>
      <c r="S3873" t="str">
        <f t="shared" si="2029"/>
        <v>High Cost</v>
      </c>
    </row>
    <row r="3874" spans="1:19" x14ac:dyDescent="0.3">
      <c r="A3874">
        <v>61</v>
      </c>
      <c r="B3874" t="s">
        <v>15</v>
      </c>
      <c r="C3874">
        <v>37.4</v>
      </c>
      <c r="D3874">
        <v>126</v>
      </c>
      <c r="E3874">
        <v>78</v>
      </c>
      <c r="F3874">
        <v>239.9</v>
      </c>
      <c r="G3874">
        <v>130.30000000000001</v>
      </c>
      <c r="H3874">
        <v>156</v>
      </c>
      <c r="I3874">
        <v>0</v>
      </c>
      <c r="J3874" t="s">
        <v>24</v>
      </c>
      <c r="K3874" t="s">
        <v>17</v>
      </c>
      <c r="L3874" t="s">
        <v>18</v>
      </c>
      <c r="M3874">
        <v>1.4</v>
      </c>
      <c r="N3874">
        <v>4206.38</v>
      </c>
      <c r="O3874" t="s">
        <v>19</v>
      </c>
      <c r="P3874" t="str">
        <f t="shared" si="2039"/>
        <v>60-74</v>
      </c>
      <c r="Q3874" t="str">
        <f>IF(PatientData[[#This Row],[bmi]]&lt;18.5,"Underweight",
IF(PatientData[[#This Row],[bmi]]&lt;25,"Normal",
IF(PatientData[[#This Row],[bmi]]&lt;30,"Overweight","Obese")))</f>
        <v>Obese</v>
      </c>
      <c r="R3874" t="str">
        <f t="shared" si="2028"/>
        <v>High BP</v>
      </c>
      <c r="S3874" t="str">
        <f t="shared" si="2029"/>
        <v>Normal Cost</v>
      </c>
    </row>
    <row r="3875" spans="1:19" x14ac:dyDescent="0.3">
      <c r="A3875">
        <v>74</v>
      </c>
      <c r="B3875" t="s">
        <v>20</v>
      </c>
      <c r="C3875">
        <v>25.7</v>
      </c>
      <c r="D3875">
        <v>131</v>
      </c>
      <c r="E3875">
        <v>79</v>
      </c>
      <c r="F3875">
        <v>258.60000000000002</v>
      </c>
      <c r="G3875">
        <v>146.1</v>
      </c>
      <c r="H3875">
        <v>79</v>
      </c>
      <c r="I3875">
        <v>0</v>
      </c>
      <c r="J3875" t="s">
        <v>16</v>
      </c>
      <c r="K3875" t="s">
        <v>26</v>
      </c>
      <c r="L3875" t="s">
        <v>18</v>
      </c>
      <c r="M3875">
        <v>5.5</v>
      </c>
      <c r="N3875">
        <v>10147.83</v>
      </c>
      <c r="O3875" t="s">
        <v>19</v>
      </c>
      <c r="P3875" t="str">
        <f t="shared" ref="P3875" si="2040">IF(A3875&lt;30,"18-29",IF(A3875&lt;45,"30-44",IF(A3875&lt;60,"45-59",IF(A3875&lt;75,"60-74","75+"))))</f>
        <v>60-74</v>
      </c>
      <c r="Q3875" t="str">
        <f>IF(PatientData[[#This Row],[bmi]]&lt;18.5,"Underweight",
IF(PatientData[[#This Row],[bmi]]&lt;25,"Normal",
IF(PatientData[[#This Row],[bmi]]&lt;30,"Overweight","Obese")))</f>
        <v>Overweight</v>
      </c>
      <c r="R3875" t="str">
        <f t="shared" si="2028"/>
        <v>High BP</v>
      </c>
      <c r="S3875" t="str">
        <f t="shared" si="2029"/>
        <v>Normal Cost</v>
      </c>
    </row>
    <row r="3876" spans="1:19" x14ac:dyDescent="0.3">
      <c r="A3876">
        <v>82</v>
      </c>
      <c r="B3876" t="s">
        <v>15</v>
      </c>
      <c r="C3876">
        <v>21.4</v>
      </c>
      <c r="D3876">
        <v>134</v>
      </c>
      <c r="E3876">
        <v>77</v>
      </c>
      <c r="F3876">
        <v>227.4</v>
      </c>
      <c r="G3876">
        <v>136.5</v>
      </c>
      <c r="H3876">
        <v>75</v>
      </c>
      <c r="I3876">
        <v>0</v>
      </c>
      <c r="J3876" t="s">
        <v>24</v>
      </c>
      <c r="K3876" t="s">
        <v>17</v>
      </c>
      <c r="L3876" t="s">
        <v>25</v>
      </c>
      <c r="M3876">
        <v>9.4</v>
      </c>
      <c r="N3876">
        <v>13078.5</v>
      </c>
      <c r="O3876" t="s">
        <v>23</v>
      </c>
      <c r="P3876" t="str">
        <f t="shared" ref="P3876:P3878" si="2041">IF(A3873&lt;30,"18-29",IF(A3873&lt;45,"30-44",IF(A3873&lt;60,"45-59",IF(A3873&lt;75,"60-74","75+"))))</f>
        <v>30-44</v>
      </c>
      <c r="Q3876" t="str">
        <f>IF(PatientData[[#This Row],[bmi]]&lt;18.5,"Underweight",
IF(PatientData[[#This Row],[bmi]]&lt;25,"Normal",
IF(PatientData[[#This Row],[bmi]]&lt;30,"Overweight","Obese")))</f>
        <v>Normal</v>
      </c>
      <c r="R3876" t="str">
        <f t="shared" si="2028"/>
        <v>High BP</v>
      </c>
      <c r="S3876" t="str">
        <f t="shared" si="2029"/>
        <v>Normal Cost</v>
      </c>
    </row>
    <row r="3877" spans="1:19" x14ac:dyDescent="0.3">
      <c r="A3877">
        <v>71</v>
      </c>
      <c r="B3877" t="s">
        <v>15</v>
      </c>
      <c r="C3877">
        <v>19.3</v>
      </c>
      <c r="D3877">
        <v>120</v>
      </c>
      <c r="E3877">
        <v>66</v>
      </c>
      <c r="F3877">
        <v>240.9</v>
      </c>
      <c r="G3877">
        <v>98.6</v>
      </c>
      <c r="H3877">
        <v>75</v>
      </c>
      <c r="I3877">
        <v>1</v>
      </c>
      <c r="J3877" t="s">
        <v>16</v>
      </c>
      <c r="K3877" t="s">
        <v>26</v>
      </c>
      <c r="L3877" t="s">
        <v>18</v>
      </c>
      <c r="M3877">
        <v>6.5</v>
      </c>
      <c r="N3877">
        <v>12798</v>
      </c>
      <c r="O3877" t="s">
        <v>19</v>
      </c>
      <c r="P3877" t="str">
        <f t="shared" si="2041"/>
        <v>60-74</v>
      </c>
      <c r="Q3877" t="str">
        <f>IF(PatientData[[#This Row],[bmi]]&lt;18.5,"Underweight",
IF(PatientData[[#This Row],[bmi]]&lt;25,"Normal",
IF(PatientData[[#This Row],[bmi]]&lt;30,"Overweight","Obese")))</f>
        <v>Normal</v>
      </c>
      <c r="R3877" t="str">
        <f t="shared" si="2028"/>
        <v>High BP</v>
      </c>
      <c r="S3877" t="str">
        <f t="shared" si="2029"/>
        <v>Normal Cost</v>
      </c>
    </row>
    <row r="3878" spans="1:19" x14ac:dyDescent="0.3">
      <c r="A3878">
        <v>61</v>
      </c>
      <c r="B3878" t="s">
        <v>15</v>
      </c>
      <c r="C3878">
        <v>24</v>
      </c>
      <c r="D3878">
        <v>119</v>
      </c>
      <c r="E3878">
        <v>67</v>
      </c>
      <c r="F3878">
        <v>199.4</v>
      </c>
      <c r="G3878">
        <v>116.3</v>
      </c>
      <c r="H3878">
        <v>71</v>
      </c>
      <c r="I3878">
        <v>2</v>
      </c>
      <c r="J3878" t="s">
        <v>24</v>
      </c>
      <c r="K3878" t="s">
        <v>21</v>
      </c>
      <c r="L3878" t="s">
        <v>22</v>
      </c>
      <c r="M3878">
        <v>12.4</v>
      </c>
      <c r="N3878">
        <v>25607.84</v>
      </c>
      <c r="O3878" t="s">
        <v>19</v>
      </c>
      <c r="P3878" t="str">
        <f t="shared" si="2041"/>
        <v>60-74</v>
      </c>
      <c r="Q3878" t="str">
        <f>IF(PatientData[[#This Row],[bmi]]&lt;18.5,"Underweight",
IF(PatientData[[#This Row],[bmi]]&lt;25,"Normal",
IF(PatientData[[#This Row],[bmi]]&lt;30,"Overweight","Obese")))</f>
        <v>Normal</v>
      </c>
      <c r="R3878" t="str">
        <f t="shared" si="2028"/>
        <v>Normal BP</v>
      </c>
      <c r="S3878" t="str">
        <f t="shared" si="2029"/>
        <v>High Cost</v>
      </c>
    </row>
    <row r="3879" spans="1:19" x14ac:dyDescent="0.3">
      <c r="A3879">
        <v>95</v>
      </c>
      <c r="B3879" t="s">
        <v>20</v>
      </c>
      <c r="C3879">
        <v>25.7</v>
      </c>
      <c r="D3879">
        <v>107</v>
      </c>
      <c r="E3879">
        <v>65</v>
      </c>
      <c r="F3879">
        <v>237.3</v>
      </c>
      <c r="G3879">
        <v>100.6</v>
      </c>
      <c r="H3879">
        <v>84</v>
      </c>
      <c r="I3879">
        <v>2</v>
      </c>
      <c r="J3879" t="s">
        <v>16</v>
      </c>
      <c r="K3879" t="s">
        <v>21</v>
      </c>
      <c r="L3879" t="s">
        <v>18</v>
      </c>
      <c r="M3879">
        <v>8.5</v>
      </c>
      <c r="N3879">
        <v>18959.97</v>
      </c>
      <c r="O3879" t="s">
        <v>19</v>
      </c>
      <c r="P3879" t="str">
        <f t="shared" ref="P3879:P3880" si="2042">IF(A3879&lt;30,"18-29",IF(A3879&lt;45,"30-44",IF(A3879&lt;60,"45-59",IF(A3879&lt;75,"60-74","75+"))))</f>
        <v>75+</v>
      </c>
      <c r="Q3879" t="str">
        <f>IF(PatientData[[#This Row],[bmi]]&lt;18.5,"Underweight",
IF(PatientData[[#This Row],[bmi]]&lt;25,"Normal",
IF(PatientData[[#This Row],[bmi]]&lt;30,"Overweight","Obese")))</f>
        <v>Overweight</v>
      </c>
      <c r="R3879" t="str">
        <f t="shared" si="2028"/>
        <v>Normal BP</v>
      </c>
      <c r="S3879" t="str">
        <f t="shared" si="2029"/>
        <v>High Cost</v>
      </c>
    </row>
    <row r="3880" spans="1:19" x14ac:dyDescent="0.3">
      <c r="A3880">
        <v>71</v>
      </c>
      <c r="B3880" t="s">
        <v>20</v>
      </c>
      <c r="C3880">
        <v>25.7</v>
      </c>
      <c r="D3880">
        <v>112</v>
      </c>
      <c r="E3880">
        <v>62</v>
      </c>
      <c r="F3880">
        <v>233.1</v>
      </c>
      <c r="G3880">
        <v>85.9</v>
      </c>
      <c r="H3880">
        <v>73</v>
      </c>
      <c r="I3880">
        <v>2</v>
      </c>
      <c r="J3880" t="s">
        <v>27</v>
      </c>
      <c r="K3880" t="s">
        <v>28</v>
      </c>
      <c r="L3880" t="s">
        <v>25</v>
      </c>
      <c r="M3880">
        <v>9.8000000000000007</v>
      </c>
      <c r="N3880">
        <v>17696.87</v>
      </c>
      <c r="O3880" t="s">
        <v>19</v>
      </c>
      <c r="P3880" t="str">
        <f t="shared" si="2042"/>
        <v>60-74</v>
      </c>
      <c r="Q3880" t="str">
        <f>IF(PatientData[[#This Row],[bmi]]&lt;18.5,"Underweight",
IF(PatientData[[#This Row],[bmi]]&lt;25,"Normal",
IF(PatientData[[#This Row],[bmi]]&lt;30,"Overweight","Obese")))</f>
        <v>Overweight</v>
      </c>
      <c r="R3880" t="str">
        <f t="shared" si="2028"/>
        <v>Normal BP</v>
      </c>
      <c r="S3880" t="str">
        <f t="shared" si="2029"/>
        <v>High Cost</v>
      </c>
    </row>
    <row r="3881" spans="1:19" x14ac:dyDescent="0.3">
      <c r="A3881">
        <v>61</v>
      </c>
      <c r="B3881" t="s">
        <v>15</v>
      </c>
      <c r="C3881">
        <v>28.1</v>
      </c>
      <c r="D3881">
        <v>126</v>
      </c>
      <c r="E3881">
        <v>60</v>
      </c>
      <c r="F3881">
        <v>213.2</v>
      </c>
      <c r="G3881">
        <v>136.9</v>
      </c>
      <c r="H3881">
        <v>66</v>
      </c>
      <c r="I3881">
        <v>1</v>
      </c>
      <c r="J3881" t="s">
        <v>27</v>
      </c>
      <c r="K3881" t="s">
        <v>17</v>
      </c>
      <c r="L3881" t="s">
        <v>18</v>
      </c>
      <c r="M3881">
        <v>1</v>
      </c>
      <c r="N3881">
        <v>3858.97</v>
      </c>
      <c r="O3881" t="s">
        <v>19</v>
      </c>
      <c r="P3881" t="str">
        <f t="shared" ref="P3881" si="2043">IF(A3878&lt;30,"18-29",IF(A3878&lt;45,"30-44",IF(A3878&lt;60,"45-59",IF(A3878&lt;75,"60-74","75+"))))</f>
        <v>60-74</v>
      </c>
      <c r="Q3881" t="str">
        <f>IF(PatientData[[#This Row],[bmi]]&lt;18.5,"Underweight",
IF(PatientData[[#This Row],[bmi]]&lt;25,"Normal",
IF(PatientData[[#This Row],[bmi]]&lt;30,"Overweight","Obese")))</f>
        <v>Overweight</v>
      </c>
      <c r="R3881" t="str">
        <f t="shared" si="2028"/>
        <v>High BP</v>
      </c>
      <c r="S3881" t="str">
        <f t="shared" si="2029"/>
        <v>Normal Cost</v>
      </c>
    </row>
    <row r="3882" spans="1:19" x14ac:dyDescent="0.3">
      <c r="A3882">
        <v>80</v>
      </c>
      <c r="B3882" t="s">
        <v>20</v>
      </c>
      <c r="C3882">
        <v>25.7</v>
      </c>
      <c r="D3882">
        <v>128</v>
      </c>
      <c r="E3882">
        <v>82</v>
      </c>
      <c r="F3882">
        <v>241.6</v>
      </c>
      <c r="G3882">
        <v>123.5</v>
      </c>
      <c r="H3882">
        <v>90</v>
      </c>
      <c r="I3882">
        <v>4</v>
      </c>
      <c r="J3882" t="s">
        <v>16</v>
      </c>
      <c r="K3882" t="s">
        <v>26</v>
      </c>
      <c r="L3882" t="s">
        <v>25</v>
      </c>
      <c r="M3882">
        <v>7.5</v>
      </c>
      <c r="N3882">
        <v>14060.32</v>
      </c>
      <c r="O3882" t="s">
        <v>19</v>
      </c>
      <c r="P3882" t="str">
        <f t="shared" ref="P3882:P3884" si="2044">IF(A3882&lt;30,"18-29",IF(A3882&lt;45,"30-44",IF(A3882&lt;60,"45-59",IF(A3882&lt;75,"60-74","75+"))))</f>
        <v>75+</v>
      </c>
      <c r="Q3882" t="str">
        <f>IF(PatientData[[#This Row],[bmi]]&lt;18.5,"Underweight",
IF(PatientData[[#This Row],[bmi]]&lt;25,"Normal",
IF(PatientData[[#This Row],[bmi]]&lt;30,"Overweight","Obese")))</f>
        <v>Overweight</v>
      </c>
      <c r="R3882" t="str">
        <f t="shared" si="2028"/>
        <v>High BP</v>
      </c>
      <c r="S3882" t="str">
        <f t="shared" si="2029"/>
        <v>Normal Cost</v>
      </c>
    </row>
    <row r="3883" spans="1:19" x14ac:dyDescent="0.3">
      <c r="A3883">
        <v>61</v>
      </c>
      <c r="B3883" t="s">
        <v>20</v>
      </c>
      <c r="C3883">
        <v>25.7</v>
      </c>
      <c r="D3883">
        <v>132</v>
      </c>
      <c r="E3883">
        <v>79</v>
      </c>
      <c r="F3883">
        <v>247.6</v>
      </c>
      <c r="G3883">
        <v>128.80000000000001</v>
      </c>
      <c r="H3883">
        <v>84</v>
      </c>
      <c r="I3883">
        <v>0</v>
      </c>
      <c r="J3883" t="s">
        <v>24</v>
      </c>
      <c r="K3883" t="s">
        <v>17</v>
      </c>
      <c r="L3883" t="s">
        <v>25</v>
      </c>
      <c r="M3883">
        <v>6.9</v>
      </c>
      <c r="N3883">
        <v>12779.76</v>
      </c>
      <c r="O3883" t="s">
        <v>19</v>
      </c>
      <c r="P3883" t="str">
        <f t="shared" si="2044"/>
        <v>60-74</v>
      </c>
      <c r="Q3883" t="str">
        <f>IF(PatientData[[#This Row],[bmi]]&lt;18.5,"Underweight",
IF(PatientData[[#This Row],[bmi]]&lt;25,"Normal",
IF(PatientData[[#This Row],[bmi]]&lt;30,"Overweight","Obese")))</f>
        <v>Overweight</v>
      </c>
      <c r="R3883" t="str">
        <f t="shared" si="2028"/>
        <v>High BP</v>
      </c>
      <c r="S3883" t="str">
        <f t="shared" si="2029"/>
        <v>Normal Cost</v>
      </c>
    </row>
    <row r="3884" spans="1:19" x14ac:dyDescent="0.3">
      <c r="A3884">
        <v>84</v>
      </c>
      <c r="B3884" t="s">
        <v>20</v>
      </c>
      <c r="C3884">
        <v>25.7</v>
      </c>
      <c r="D3884">
        <v>135</v>
      </c>
      <c r="E3884">
        <v>77</v>
      </c>
      <c r="F3884">
        <v>180.7</v>
      </c>
      <c r="G3884">
        <v>133.6</v>
      </c>
      <c r="H3884">
        <v>86</v>
      </c>
      <c r="I3884">
        <v>2</v>
      </c>
      <c r="J3884" t="s">
        <v>24</v>
      </c>
      <c r="K3884" t="s">
        <v>17</v>
      </c>
      <c r="L3884" t="s">
        <v>18</v>
      </c>
      <c r="M3884">
        <v>4.2</v>
      </c>
      <c r="N3884">
        <v>8659.19</v>
      </c>
      <c r="O3884" t="s">
        <v>19</v>
      </c>
      <c r="P3884" t="str">
        <f t="shared" si="2044"/>
        <v>75+</v>
      </c>
      <c r="Q3884" t="str">
        <f>IF(PatientData[[#This Row],[bmi]]&lt;18.5,"Underweight",
IF(PatientData[[#This Row],[bmi]]&lt;25,"Normal",
IF(PatientData[[#This Row],[bmi]]&lt;30,"Overweight","Obese")))</f>
        <v>Overweight</v>
      </c>
      <c r="R3884" t="str">
        <f t="shared" si="2028"/>
        <v>High BP</v>
      </c>
      <c r="S3884" t="str">
        <f t="shared" si="2029"/>
        <v>Normal Cost</v>
      </c>
    </row>
    <row r="3885" spans="1:19" x14ac:dyDescent="0.3">
      <c r="A3885">
        <v>64</v>
      </c>
      <c r="B3885" t="s">
        <v>15</v>
      </c>
      <c r="C3885">
        <v>34.6</v>
      </c>
      <c r="D3885">
        <v>140</v>
      </c>
      <c r="E3885">
        <v>77</v>
      </c>
      <c r="F3885">
        <v>268.2</v>
      </c>
      <c r="G3885">
        <v>123.1</v>
      </c>
      <c r="H3885">
        <v>95</v>
      </c>
      <c r="I3885">
        <v>1</v>
      </c>
      <c r="J3885" t="s">
        <v>16</v>
      </c>
      <c r="K3885" t="s">
        <v>28</v>
      </c>
      <c r="L3885" t="s">
        <v>25</v>
      </c>
      <c r="M3885">
        <v>6.5</v>
      </c>
      <c r="N3885">
        <v>14210.48</v>
      </c>
      <c r="O3885" t="s">
        <v>19</v>
      </c>
      <c r="P3885" t="str">
        <f t="shared" ref="P3885" si="2045">IF(A3882&lt;30,"18-29",IF(A3882&lt;45,"30-44",IF(A3882&lt;60,"45-59",IF(A3882&lt;75,"60-74","75+"))))</f>
        <v>75+</v>
      </c>
      <c r="Q3885" t="str">
        <f>IF(PatientData[[#This Row],[bmi]]&lt;18.5,"Underweight",
IF(PatientData[[#This Row],[bmi]]&lt;25,"Normal",
IF(PatientData[[#This Row],[bmi]]&lt;30,"Overweight","Obese")))</f>
        <v>Obese</v>
      </c>
      <c r="R3885" t="str">
        <f t="shared" si="2028"/>
        <v>High BP</v>
      </c>
      <c r="S3885" t="str">
        <f t="shared" si="2029"/>
        <v>Normal Cost</v>
      </c>
    </row>
    <row r="3886" spans="1:19" x14ac:dyDescent="0.3">
      <c r="A3886">
        <v>51</v>
      </c>
      <c r="B3886" t="s">
        <v>20</v>
      </c>
      <c r="C3886">
        <v>25.7</v>
      </c>
      <c r="D3886">
        <v>145</v>
      </c>
      <c r="E3886">
        <v>86</v>
      </c>
      <c r="F3886">
        <v>230.7</v>
      </c>
      <c r="G3886">
        <v>90.2</v>
      </c>
      <c r="H3886">
        <v>82</v>
      </c>
      <c r="I3886">
        <v>5</v>
      </c>
      <c r="J3886" t="s">
        <v>24</v>
      </c>
      <c r="K3886" t="s">
        <v>21</v>
      </c>
      <c r="L3886" t="s">
        <v>25</v>
      </c>
      <c r="M3886">
        <v>9</v>
      </c>
      <c r="N3886">
        <v>17120.16</v>
      </c>
      <c r="O3886" t="s">
        <v>19</v>
      </c>
      <c r="P3886" t="str">
        <f t="shared" ref="P3886:P3890" si="2046">IF(A3886&lt;30,"18-29",IF(A3886&lt;45,"30-44",IF(A3886&lt;60,"45-59",IF(A3886&lt;75,"60-74","75+"))))</f>
        <v>45-59</v>
      </c>
      <c r="Q3886" t="str">
        <f>IF(PatientData[[#This Row],[bmi]]&lt;18.5,"Underweight",
IF(PatientData[[#This Row],[bmi]]&lt;25,"Normal",
IF(PatientData[[#This Row],[bmi]]&lt;30,"Overweight","Obese")))</f>
        <v>Overweight</v>
      </c>
      <c r="R3886" t="str">
        <f t="shared" si="2028"/>
        <v>High BP</v>
      </c>
      <c r="S3886" t="str">
        <f t="shared" si="2029"/>
        <v>High Cost</v>
      </c>
    </row>
    <row r="3887" spans="1:19" x14ac:dyDescent="0.3">
      <c r="A3887">
        <v>73</v>
      </c>
      <c r="B3887" t="s">
        <v>20</v>
      </c>
      <c r="C3887">
        <v>25.7</v>
      </c>
      <c r="D3887">
        <v>114</v>
      </c>
      <c r="E3887">
        <v>67</v>
      </c>
      <c r="F3887">
        <v>217.6</v>
      </c>
      <c r="G3887">
        <v>108.4</v>
      </c>
      <c r="H3887">
        <v>78</v>
      </c>
      <c r="I3887">
        <v>0</v>
      </c>
      <c r="J3887" t="s">
        <v>16</v>
      </c>
      <c r="K3887" t="s">
        <v>26</v>
      </c>
      <c r="L3887" t="s">
        <v>18</v>
      </c>
      <c r="M3887">
        <v>9.4</v>
      </c>
      <c r="N3887">
        <v>19525.88</v>
      </c>
      <c r="O3887" t="s">
        <v>19</v>
      </c>
      <c r="P3887" t="str">
        <f t="shared" si="2046"/>
        <v>60-74</v>
      </c>
      <c r="Q3887" t="str">
        <f>IF(PatientData[[#This Row],[bmi]]&lt;18.5,"Underweight",
IF(PatientData[[#This Row],[bmi]]&lt;25,"Normal",
IF(PatientData[[#This Row],[bmi]]&lt;30,"Overweight","Obese")))</f>
        <v>Overweight</v>
      </c>
      <c r="R3887" t="str">
        <f t="shared" si="2028"/>
        <v>Normal BP</v>
      </c>
      <c r="S3887" t="str">
        <f t="shared" si="2029"/>
        <v>High Cost</v>
      </c>
    </row>
    <row r="3888" spans="1:19" x14ac:dyDescent="0.3">
      <c r="A3888">
        <v>78</v>
      </c>
      <c r="B3888" t="s">
        <v>20</v>
      </c>
      <c r="C3888">
        <v>25.7</v>
      </c>
      <c r="D3888">
        <v>119</v>
      </c>
      <c r="E3888">
        <v>63</v>
      </c>
      <c r="F3888">
        <v>216.5</v>
      </c>
      <c r="G3888">
        <v>149.30000000000001</v>
      </c>
      <c r="H3888">
        <v>69</v>
      </c>
      <c r="I3888">
        <v>2</v>
      </c>
      <c r="J3888" t="s">
        <v>27</v>
      </c>
      <c r="K3888" t="s">
        <v>17</v>
      </c>
      <c r="L3888" t="s">
        <v>25</v>
      </c>
      <c r="M3888">
        <v>11.7</v>
      </c>
      <c r="N3888">
        <v>18445.419999999998</v>
      </c>
      <c r="O3888" t="s">
        <v>23</v>
      </c>
      <c r="P3888" t="str">
        <f t="shared" si="2046"/>
        <v>75+</v>
      </c>
      <c r="Q3888" t="str">
        <f>IF(PatientData[[#This Row],[bmi]]&lt;18.5,"Underweight",
IF(PatientData[[#This Row],[bmi]]&lt;25,"Normal",
IF(PatientData[[#This Row],[bmi]]&lt;30,"Overweight","Obese")))</f>
        <v>Overweight</v>
      </c>
      <c r="R3888" t="str">
        <f t="shared" si="2028"/>
        <v>Normal BP</v>
      </c>
      <c r="S3888" t="str">
        <f t="shared" si="2029"/>
        <v>High Cost</v>
      </c>
    </row>
    <row r="3889" spans="1:19" x14ac:dyDescent="0.3">
      <c r="A3889">
        <v>64</v>
      </c>
      <c r="B3889" t="s">
        <v>20</v>
      </c>
      <c r="C3889">
        <v>25.7</v>
      </c>
      <c r="D3889">
        <v>134</v>
      </c>
      <c r="E3889">
        <v>88</v>
      </c>
      <c r="F3889">
        <v>201.1</v>
      </c>
      <c r="G3889">
        <v>123</v>
      </c>
      <c r="H3889">
        <v>93</v>
      </c>
      <c r="I3889">
        <v>2</v>
      </c>
      <c r="J3889" t="s">
        <v>16</v>
      </c>
      <c r="K3889" t="s">
        <v>21</v>
      </c>
      <c r="L3889" t="s">
        <v>25</v>
      </c>
      <c r="M3889">
        <v>10.199999999999999</v>
      </c>
      <c r="N3889">
        <v>20235.41</v>
      </c>
      <c r="O3889" t="s">
        <v>19</v>
      </c>
      <c r="P3889" t="str">
        <f t="shared" si="2046"/>
        <v>60-74</v>
      </c>
      <c r="Q3889" t="str">
        <f>IF(PatientData[[#This Row],[bmi]]&lt;18.5,"Underweight",
IF(PatientData[[#This Row],[bmi]]&lt;25,"Normal",
IF(PatientData[[#This Row],[bmi]]&lt;30,"Overweight","Obese")))</f>
        <v>Overweight</v>
      </c>
      <c r="R3889" t="str">
        <f t="shared" si="2028"/>
        <v>High BP</v>
      </c>
      <c r="S3889" t="str">
        <f t="shared" si="2029"/>
        <v>High Cost</v>
      </c>
    </row>
    <row r="3890" spans="1:19" x14ac:dyDescent="0.3">
      <c r="A3890">
        <v>63</v>
      </c>
      <c r="B3890" t="s">
        <v>20</v>
      </c>
      <c r="C3890">
        <v>25.7</v>
      </c>
      <c r="D3890">
        <v>119</v>
      </c>
      <c r="E3890">
        <v>72</v>
      </c>
      <c r="F3890">
        <v>186.1</v>
      </c>
      <c r="G3890">
        <v>122.3</v>
      </c>
      <c r="H3890">
        <v>74</v>
      </c>
      <c r="I3890">
        <v>0</v>
      </c>
      <c r="J3890" t="s">
        <v>16</v>
      </c>
      <c r="K3890" t="s">
        <v>26</v>
      </c>
      <c r="L3890" t="s">
        <v>25</v>
      </c>
      <c r="M3890">
        <v>9.3000000000000007</v>
      </c>
      <c r="N3890">
        <v>14723.54</v>
      </c>
      <c r="O3890" t="s">
        <v>19</v>
      </c>
      <c r="P3890" t="str">
        <f t="shared" si="2046"/>
        <v>60-74</v>
      </c>
      <c r="Q3890" t="str">
        <f>IF(PatientData[[#This Row],[bmi]]&lt;18.5,"Underweight",
IF(PatientData[[#This Row],[bmi]]&lt;25,"Normal",
IF(PatientData[[#This Row],[bmi]]&lt;30,"Overweight","Obese")))</f>
        <v>Overweight</v>
      </c>
      <c r="R3890" t="str">
        <f t="shared" si="2028"/>
        <v>Normal BP</v>
      </c>
      <c r="S3890" t="str">
        <f t="shared" si="2029"/>
        <v>Normal Cost</v>
      </c>
    </row>
    <row r="3891" spans="1:19" x14ac:dyDescent="0.3">
      <c r="A3891">
        <v>52</v>
      </c>
      <c r="B3891" t="s">
        <v>15</v>
      </c>
      <c r="C3891">
        <v>32.9</v>
      </c>
      <c r="D3891">
        <v>137</v>
      </c>
      <c r="E3891">
        <v>75</v>
      </c>
      <c r="F3891">
        <v>221.8</v>
      </c>
      <c r="G3891">
        <v>101</v>
      </c>
      <c r="H3891">
        <v>82</v>
      </c>
      <c r="I3891">
        <v>0</v>
      </c>
      <c r="J3891" t="s">
        <v>24</v>
      </c>
      <c r="K3891" t="s">
        <v>26</v>
      </c>
      <c r="L3891" t="s">
        <v>22</v>
      </c>
      <c r="M3891">
        <v>2.5</v>
      </c>
      <c r="N3891">
        <v>6370.58</v>
      </c>
      <c r="O3891" t="s">
        <v>19</v>
      </c>
      <c r="P3891" t="str">
        <f t="shared" ref="P3891" si="2047">IF(A3888&lt;30,"18-29",IF(A3888&lt;45,"30-44",IF(A3888&lt;60,"45-59",IF(A3888&lt;75,"60-74","75+"))))</f>
        <v>75+</v>
      </c>
      <c r="Q3891" t="str">
        <f>IF(PatientData[[#This Row],[bmi]]&lt;18.5,"Underweight",
IF(PatientData[[#This Row],[bmi]]&lt;25,"Normal",
IF(PatientData[[#This Row],[bmi]]&lt;30,"Overweight","Obese")))</f>
        <v>Obese</v>
      </c>
      <c r="R3891" t="str">
        <f t="shared" si="2028"/>
        <v>High BP</v>
      </c>
      <c r="S3891" t="str">
        <f t="shared" si="2029"/>
        <v>Normal Cost</v>
      </c>
    </row>
    <row r="3892" spans="1:19" x14ac:dyDescent="0.3">
      <c r="A3892">
        <v>61</v>
      </c>
      <c r="B3892" t="s">
        <v>20</v>
      </c>
      <c r="C3892">
        <v>25.7</v>
      </c>
      <c r="D3892">
        <v>126</v>
      </c>
      <c r="E3892">
        <v>78</v>
      </c>
      <c r="F3892">
        <v>247.7</v>
      </c>
      <c r="G3892">
        <v>98.6</v>
      </c>
      <c r="H3892">
        <v>70</v>
      </c>
      <c r="I3892">
        <v>2</v>
      </c>
      <c r="J3892" t="s">
        <v>27</v>
      </c>
      <c r="K3892" t="s">
        <v>26</v>
      </c>
      <c r="L3892" t="s">
        <v>22</v>
      </c>
      <c r="M3892">
        <v>2.9</v>
      </c>
      <c r="N3892">
        <v>6273.26</v>
      </c>
      <c r="O3892" t="s">
        <v>19</v>
      </c>
      <c r="P3892" t="str">
        <f t="shared" ref="P3892:P3894" si="2048">IF(A3892&lt;30,"18-29",IF(A3892&lt;45,"30-44",IF(A3892&lt;60,"45-59",IF(A3892&lt;75,"60-74","75+"))))</f>
        <v>60-74</v>
      </c>
      <c r="Q3892" t="str">
        <f>IF(PatientData[[#This Row],[bmi]]&lt;18.5,"Underweight",
IF(PatientData[[#This Row],[bmi]]&lt;25,"Normal",
IF(PatientData[[#This Row],[bmi]]&lt;30,"Overweight","Obese")))</f>
        <v>Overweight</v>
      </c>
      <c r="R3892" t="str">
        <f t="shared" si="2028"/>
        <v>High BP</v>
      </c>
      <c r="S3892" t="str">
        <f t="shared" si="2029"/>
        <v>Normal Cost</v>
      </c>
    </row>
    <row r="3893" spans="1:19" x14ac:dyDescent="0.3">
      <c r="A3893">
        <v>47</v>
      </c>
      <c r="B3893" t="s">
        <v>20</v>
      </c>
      <c r="C3893">
        <v>25.7</v>
      </c>
      <c r="D3893">
        <v>103</v>
      </c>
      <c r="E3893">
        <v>65</v>
      </c>
      <c r="F3893">
        <v>224.9</v>
      </c>
      <c r="G3893">
        <v>120.9</v>
      </c>
      <c r="H3893">
        <v>67</v>
      </c>
      <c r="I3893">
        <v>2</v>
      </c>
      <c r="J3893" t="s">
        <v>24</v>
      </c>
      <c r="K3893" t="s">
        <v>28</v>
      </c>
      <c r="L3893" t="s">
        <v>22</v>
      </c>
      <c r="M3893">
        <v>8.6</v>
      </c>
      <c r="N3893">
        <v>18767.91</v>
      </c>
      <c r="O3893" t="s">
        <v>19</v>
      </c>
      <c r="P3893" t="str">
        <f t="shared" si="2048"/>
        <v>45-59</v>
      </c>
      <c r="Q3893" t="str">
        <f>IF(PatientData[[#This Row],[bmi]]&lt;18.5,"Underweight",
IF(PatientData[[#This Row],[bmi]]&lt;25,"Normal",
IF(PatientData[[#This Row],[bmi]]&lt;30,"Overweight","Obese")))</f>
        <v>Overweight</v>
      </c>
      <c r="R3893" t="str">
        <f t="shared" si="2028"/>
        <v>Normal BP</v>
      </c>
      <c r="S3893" t="str">
        <f t="shared" si="2029"/>
        <v>High Cost</v>
      </c>
    </row>
    <row r="3894" spans="1:19" x14ac:dyDescent="0.3">
      <c r="A3894">
        <v>72</v>
      </c>
      <c r="B3894" t="s">
        <v>20</v>
      </c>
      <c r="C3894">
        <v>25.7</v>
      </c>
      <c r="D3894">
        <v>124</v>
      </c>
      <c r="E3894">
        <v>73</v>
      </c>
      <c r="F3894">
        <v>232.5</v>
      </c>
      <c r="G3894">
        <v>80.099999999999994</v>
      </c>
      <c r="H3894">
        <v>77</v>
      </c>
      <c r="I3894">
        <v>1</v>
      </c>
      <c r="J3894" t="s">
        <v>24</v>
      </c>
      <c r="K3894" t="s">
        <v>28</v>
      </c>
      <c r="L3894" t="s">
        <v>25</v>
      </c>
      <c r="M3894">
        <v>4.4000000000000004</v>
      </c>
      <c r="N3894">
        <v>11797.05</v>
      </c>
      <c r="O3894" t="s">
        <v>19</v>
      </c>
      <c r="P3894" t="str">
        <f t="shared" si="2048"/>
        <v>60-74</v>
      </c>
      <c r="Q3894" t="str">
        <f>IF(PatientData[[#This Row],[bmi]]&lt;18.5,"Underweight",
IF(PatientData[[#This Row],[bmi]]&lt;25,"Normal",
IF(PatientData[[#This Row],[bmi]]&lt;30,"Overweight","Obese")))</f>
        <v>Overweight</v>
      </c>
      <c r="R3894" t="str">
        <f t="shared" si="2028"/>
        <v>High BP</v>
      </c>
      <c r="S3894" t="str">
        <f t="shared" si="2029"/>
        <v>Normal Cost</v>
      </c>
    </row>
    <row r="3895" spans="1:19" x14ac:dyDescent="0.3">
      <c r="A3895">
        <v>55</v>
      </c>
      <c r="B3895" t="s">
        <v>15</v>
      </c>
      <c r="C3895">
        <v>29.8</v>
      </c>
      <c r="D3895">
        <v>124</v>
      </c>
      <c r="E3895">
        <v>70</v>
      </c>
      <c r="F3895">
        <v>216.3</v>
      </c>
      <c r="G3895">
        <v>155.30000000000001</v>
      </c>
      <c r="H3895">
        <v>60</v>
      </c>
      <c r="I3895">
        <v>2</v>
      </c>
      <c r="J3895" t="s">
        <v>27</v>
      </c>
      <c r="K3895" t="s">
        <v>21</v>
      </c>
      <c r="L3895" t="s">
        <v>22</v>
      </c>
      <c r="M3895">
        <v>3.7</v>
      </c>
      <c r="N3895">
        <v>8588.73</v>
      </c>
      <c r="O3895" t="s">
        <v>23</v>
      </c>
      <c r="P3895" t="str">
        <f t="shared" ref="P3895" si="2049">IF(A3892&lt;30,"18-29",IF(A3892&lt;45,"30-44",IF(A3892&lt;60,"45-59",IF(A3892&lt;75,"60-74","75+"))))</f>
        <v>60-74</v>
      </c>
      <c r="Q3895" t="str">
        <f>IF(PatientData[[#This Row],[bmi]]&lt;18.5,"Underweight",
IF(PatientData[[#This Row],[bmi]]&lt;25,"Normal",
IF(PatientData[[#This Row],[bmi]]&lt;30,"Overweight","Obese")))</f>
        <v>Overweight</v>
      </c>
      <c r="R3895" t="str">
        <f t="shared" si="2028"/>
        <v>High BP</v>
      </c>
      <c r="S3895" t="str">
        <f t="shared" si="2029"/>
        <v>Normal Cost</v>
      </c>
    </row>
    <row r="3896" spans="1:19" x14ac:dyDescent="0.3">
      <c r="A3896">
        <v>64</v>
      </c>
      <c r="B3896" t="s">
        <v>20</v>
      </c>
      <c r="C3896">
        <v>25.7</v>
      </c>
      <c r="D3896">
        <v>112</v>
      </c>
      <c r="E3896">
        <v>69</v>
      </c>
      <c r="F3896">
        <v>243.1</v>
      </c>
      <c r="G3896">
        <v>86.1</v>
      </c>
      <c r="H3896">
        <v>79</v>
      </c>
      <c r="I3896">
        <v>2</v>
      </c>
      <c r="J3896" t="s">
        <v>27</v>
      </c>
      <c r="K3896" t="s">
        <v>21</v>
      </c>
      <c r="L3896" t="s">
        <v>18</v>
      </c>
      <c r="M3896">
        <v>6.6</v>
      </c>
      <c r="N3896">
        <v>13069.45</v>
      </c>
      <c r="O3896" t="s">
        <v>23</v>
      </c>
      <c r="P3896" t="str">
        <f t="shared" ref="P3896:P3897" si="2050">IF(A3896&lt;30,"18-29",IF(A3896&lt;45,"30-44",IF(A3896&lt;60,"45-59",IF(A3896&lt;75,"60-74","75+"))))</f>
        <v>60-74</v>
      </c>
      <c r="Q3896" t="str">
        <f>IF(PatientData[[#This Row],[bmi]]&lt;18.5,"Underweight",
IF(PatientData[[#This Row],[bmi]]&lt;25,"Normal",
IF(PatientData[[#This Row],[bmi]]&lt;30,"Overweight","Obese")))</f>
        <v>Overweight</v>
      </c>
      <c r="R3896" t="str">
        <f t="shared" si="2028"/>
        <v>Normal BP</v>
      </c>
      <c r="S3896" t="str">
        <f t="shared" si="2029"/>
        <v>Normal Cost</v>
      </c>
    </row>
    <row r="3897" spans="1:19" x14ac:dyDescent="0.3">
      <c r="A3897">
        <v>49</v>
      </c>
      <c r="B3897" t="s">
        <v>20</v>
      </c>
      <c r="C3897">
        <v>25.7</v>
      </c>
      <c r="D3897">
        <v>145</v>
      </c>
      <c r="E3897">
        <v>87</v>
      </c>
      <c r="F3897">
        <v>192.9</v>
      </c>
      <c r="G3897">
        <v>116.3</v>
      </c>
      <c r="H3897">
        <v>71</v>
      </c>
      <c r="I3897">
        <v>0</v>
      </c>
      <c r="J3897" t="s">
        <v>24</v>
      </c>
      <c r="K3897" t="s">
        <v>17</v>
      </c>
      <c r="L3897" t="s">
        <v>25</v>
      </c>
      <c r="M3897">
        <v>8.5</v>
      </c>
      <c r="N3897">
        <v>17470.259999999998</v>
      </c>
      <c r="O3897" t="s">
        <v>19</v>
      </c>
      <c r="P3897" t="str">
        <f t="shared" si="2050"/>
        <v>45-59</v>
      </c>
      <c r="Q3897" t="str">
        <f>IF(PatientData[[#This Row],[bmi]]&lt;18.5,"Underweight",
IF(PatientData[[#This Row],[bmi]]&lt;25,"Normal",
IF(PatientData[[#This Row],[bmi]]&lt;30,"Overweight","Obese")))</f>
        <v>Overweight</v>
      </c>
      <c r="R3897" t="str">
        <f t="shared" si="2028"/>
        <v>High BP</v>
      </c>
      <c r="S3897" t="str">
        <f t="shared" si="2029"/>
        <v>High Cost</v>
      </c>
    </row>
    <row r="3898" spans="1:19" x14ac:dyDescent="0.3">
      <c r="A3898">
        <v>67</v>
      </c>
      <c r="B3898" t="s">
        <v>15</v>
      </c>
      <c r="C3898">
        <v>28.4</v>
      </c>
      <c r="D3898">
        <v>142</v>
      </c>
      <c r="E3898">
        <v>93</v>
      </c>
      <c r="F3898">
        <v>230.2</v>
      </c>
      <c r="G3898">
        <v>164.2</v>
      </c>
      <c r="H3898">
        <v>68</v>
      </c>
      <c r="I3898">
        <v>3</v>
      </c>
      <c r="J3898" t="s">
        <v>24</v>
      </c>
      <c r="K3898" t="s">
        <v>17</v>
      </c>
      <c r="L3898" t="s">
        <v>22</v>
      </c>
      <c r="M3898">
        <v>1.4</v>
      </c>
      <c r="N3898">
        <v>4296.53</v>
      </c>
      <c r="O3898" t="s">
        <v>19</v>
      </c>
      <c r="P3898" t="str">
        <f t="shared" ref="P3898" si="2051">IF(A3895&lt;30,"18-29",IF(A3895&lt;45,"30-44",IF(A3895&lt;60,"45-59",IF(A3895&lt;75,"60-74","75+"))))</f>
        <v>45-59</v>
      </c>
      <c r="Q3898" t="str">
        <f>IF(PatientData[[#This Row],[bmi]]&lt;18.5,"Underweight",
IF(PatientData[[#This Row],[bmi]]&lt;25,"Normal",
IF(PatientData[[#This Row],[bmi]]&lt;30,"Overweight","Obese")))</f>
        <v>Overweight</v>
      </c>
      <c r="R3898" t="str">
        <f t="shared" si="2028"/>
        <v>High BP</v>
      </c>
      <c r="S3898" t="str">
        <f t="shared" si="2029"/>
        <v>Normal Cost</v>
      </c>
    </row>
    <row r="3899" spans="1:19" x14ac:dyDescent="0.3">
      <c r="A3899">
        <v>51</v>
      </c>
      <c r="B3899" t="s">
        <v>20</v>
      </c>
      <c r="C3899">
        <v>25.7</v>
      </c>
      <c r="D3899">
        <v>103</v>
      </c>
      <c r="E3899">
        <v>60</v>
      </c>
      <c r="F3899">
        <v>249.3</v>
      </c>
      <c r="G3899">
        <v>100.9</v>
      </c>
      <c r="H3899">
        <v>62</v>
      </c>
      <c r="I3899">
        <v>2</v>
      </c>
      <c r="J3899" t="s">
        <v>27</v>
      </c>
      <c r="K3899" t="s">
        <v>28</v>
      </c>
      <c r="L3899" t="s">
        <v>25</v>
      </c>
      <c r="M3899">
        <v>2.7</v>
      </c>
      <c r="N3899">
        <v>9962.64</v>
      </c>
      <c r="O3899" t="s">
        <v>19</v>
      </c>
      <c r="P3899" t="str">
        <f t="shared" ref="P3899:P3901" si="2052">IF(A3899&lt;30,"18-29",IF(A3899&lt;45,"30-44",IF(A3899&lt;60,"45-59",IF(A3899&lt;75,"60-74","75+"))))</f>
        <v>45-59</v>
      </c>
      <c r="Q3899" t="str">
        <f>IF(PatientData[[#This Row],[bmi]]&lt;18.5,"Underweight",
IF(PatientData[[#This Row],[bmi]]&lt;25,"Normal",
IF(PatientData[[#This Row],[bmi]]&lt;30,"Overweight","Obese")))</f>
        <v>Overweight</v>
      </c>
      <c r="R3899" t="str">
        <f t="shared" si="2028"/>
        <v>Normal BP</v>
      </c>
      <c r="S3899" t="str">
        <f t="shared" si="2029"/>
        <v>Normal Cost</v>
      </c>
    </row>
    <row r="3900" spans="1:19" x14ac:dyDescent="0.3">
      <c r="A3900">
        <v>75</v>
      </c>
      <c r="B3900" t="s">
        <v>20</v>
      </c>
      <c r="C3900">
        <v>25.8</v>
      </c>
      <c r="D3900">
        <v>116</v>
      </c>
      <c r="E3900">
        <v>75</v>
      </c>
      <c r="F3900">
        <v>245.2</v>
      </c>
      <c r="G3900">
        <v>173.1</v>
      </c>
      <c r="H3900">
        <v>78</v>
      </c>
      <c r="I3900">
        <v>0</v>
      </c>
      <c r="J3900" t="s">
        <v>27</v>
      </c>
      <c r="K3900" t="s">
        <v>26</v>
      </c>
      <c r="L3900" t="s">
        <v>18</v>
      </c>
      <c r="M3900">
        <v>4.5999999999999996</v>
      </c>
      <c r="N3900">
        <v>8930.0400000000009</v>
      </c>
      <c r="O3900" t="s">
        <v>19</v>
      </c>
      <c r="P3900" t="str">
        <f t="shared" si="2052"/>
        <v>75+</v>
      </c>
      <c r="Q3900" t="str">
        <f>IF(PatientData[[#This Row],[bmi]]&lt;18.5,"Underweight",
IF(PatientData[[#This Row],[bmi]]&lt;25,"Normal",
IF(PatientData[[#This Row],[bmi]]&lt;30,"Overweight","Obese")))</f>
        <v>Overweight</v>
      </c>
      <c r="R3900" t="str">
        <f t="shared" si="2028"/>
        <v>Normal BP</v>
      </c>
      <c r="S3900" t="str">
        <f t="shared" si="2029"/>
        <v>Normal Cost</v>
      </c>
    </row>
    <row r="3901" spans="1:19" x14ac:dyDescent="0.3">
      <c r="A3901">
        <v>75</v>
      </c>
      <c r="B3901" t="s">
        <v>20</v>
      </c>
      <c r="C3901">
        <v>25.8</v>
      </c>
      <c r="D3901">
        <v>118</v>
      </c>
      <c r="E3901">
        <v>67</v>
      </c>
      <c r="F3901">
        <v>236.3</v>
      </c>
      <c r="G3901">
        <v>135</v>
      </c>
      <c r="H3901">
        <v>72</v>
      </c>
      <c r="I3901">
        <v>3</v>
      </c>
      <c r="J3901" t="s">
        <v>24</v>
      </c>
      <c r="K3901" t="s">
        <v>28</v>
      </c>
      <c r="L3901" t="s">
        <v>25</v>
      </c>
      <c r="M3901">
        <v>3.8</v>
      </c>
      <c r="N3901">
        <v>10693.86</v>
      </c>
      <c r="O3901" t="s">
        <v>19</v>
      </c>
      <c r="P3901" t="str">
        <f t="shared" si="2052"/>
        <v>75+</v>
      </c>
      <c r="Q3901" t="str">
        <f>IF(PatientData[[#This Row],[bmi]]&lt;18.5,"Underweight",
IF(PatientData[[#This Row],[bmi]]&lt;25,"Normal",
IF(PatientData[[#This Row],[bmi]]&lt;30,"Overweight","Obese")))</f>
        <v>Overweight</v>
      </c>
      <c r="R3901" t="str">
        <f t="shared" si="2028"/>
        <v>Normal BP</v>
      </c>
      <c r="S3901" t="str">
        <f t="shared" si="2029"/>
        <v>Normal Cost</v>
      </c>
    </row>
    <row r="3902" spans="1:19" x14ac:dyDescent="0.3">
      <c r="A3902">
        <v>51</v>
      </c>
      <c r="B3902" t="s">
        <v>15</v>
      </c>
      <c r="C3902">
        <v>27</v>
      </c>
      <c r="D3902">
        <v>150</v>
      </c>
      <c r="E3902">
        <v>99</v>
      </c>
      <c r="F3902">
        <v>235.9</v>
      </c>
      <c r="G3902">
        <v>118.8</v>
      </c>
      <c r="H3902">
        <v>74</v>
      </c>
      <c r="I3902">
        <v>1</v>
      </c>
      <c r="J3902" t="s">
        <v>16</v>
      </c>
      <c r="K3902" t="s">
        <v>17</v>
      </c>
      <c r="L3902" t="s">
        <v>25</v>
      </c>
      <c r="M3902">
        <v>5.7</v>
      </c>
      <c r="N3902">
        <v>11136.37</v>
      </c>
      <c r="O3902" t="s">
        <v>19</v>
      </c>
      <c r="P3902" t="str">
        <f t="shared" ref="P3902:P3903" si="2053">IF(A3899&lt;30,"18-29",IF(A3899&lt;45,"30-44",IF(A3899&lt;60,"45-59",IF(A3899&lt;75,"60-74","75+"))))</f>
        <v>45-59</v>
      </c>
      <c r="Q3902" t="str">
        <f>IF(PatientData[[#This Row],[bmi]]&lt;18.5,"Underweight",
IF(PatientData[[#This Row],[bmi]]&lt;25,"Normal",
IF(PatientData[[#This Row],[bmi]]&lt;30,"Overweight","Obese")))</f>
        <v>Overweight</v>
      </c>
      <c r="R3902" t="str">
        <f t="shared" si="2028"/>
        <v>High BP</v>
      </c>
      <c r="S3902" t="str">
        <f t="shared" si="2029"/>
        <v>Normal Cost</v>
      </c>
    </row>
    <row r="3903" spans="1:19" x14ac:dyDescent="0.3">
      <c r="A3903">
        <v>57</v>
      </c>
      <c r="B3903" t="s">
        <v>15</v>
      </c>
      <c r="C3903">
        <v>26.1</v>
      </c>
      <c r="D3903">
        <v>118</v>
      </c>
      <c r="E3903">
        <v>62</v>
      </c>
      <c r="F3903">
        <v>177.1</v>
      </c>
      <c r="G3903">
        <v>128.30000000000001</v>
      </c>
      <c r="H3903">
        <v>83</v>
      </c>
      <c r="I3903">
        <v>1</v>
      </c>
      <c r="J3903" t="s">
        <v>27</v>
      </c>
      <c r="K3903" t="s">
        <v>28</v>
      </c>
      <c r="L3903" t="s">
        <v>18</v>
      </c>
      <c r="M3903">
        <v>4.5</v>
      </c>
      <c r="N3903">
        <v>10898.45</v>
      </c>
      <c r="O3903" t="s">
        <v>19</v>
      </c>
      <c r="P3903" t="str">
        <f t="shared" si="2053"/>
        <v>75+</v>
      </c>
      <c r="Q3903" t="str">
        <f>IF(PatientData[[#This Row],[bmi]]&lt;18.5,"Underweight",
IF(PatientData[[#This Row],[bmi]]&lt;25,"Normal",
IF(PatientData[[#This Row],[bmi]]&lt;30,"Overweight","Obese")))</f>
        <v>Overweight</v>
      </c>
      <c r="R3903" t="str">
        <f t="shared" si="2028"/>
        <v>Normal BP</v>
      </c>
      <c r="S3903" t="str">
        <f t="shared" si="2029"/>
        <v>Normal Cost</v>
      </c>
    </row>
    <row r="3904" spans="1:19" x14ac:dyDescent="0.3">
      <c r="A3904">
        <v>43</v>
      </c>
      <c r="B3904" t="s">
        <v>20</v>
      </c>
      <c r="C3904">
        <v>25.8</v>
      </c>
      <c r="D3904">
        <v>115</v>
      </c>
      <c r="E3904">
        <v>64</v>
      </c>
      <c r="F3904">
        <v>233.3</v>
      </c>
      <c r="G3904">
        <v>147.30000000000001</v>
      </c>
      <c r="H3904">
        <v>52</v>
      </c>
      <c r="I3904">
        <v>0</v>
      </c>
      <c r="J3904" t="s">
        <v>24</v>
      </c>
      <c r="K3904" t="s">
        <v>17</v>
      </c>
      <c r="L3904" t="s">
        <v>25</v>
      </c>
      <c r="M3904">
        <v>3.7</v>
      </c>
      <c r="N3904">
        <v>6884.68</v>
      </c>
      <c r="O3904" t="s">
        <v>19</v>
      </c>
      <c r="P3904" t="str">
        <f t="shared" ref="P3904" si="2054">IF(A3904&lt;30,"18-29",IF(A3904&lt;45,"30-44",IF(A3904&lt;60,"45-59",IF(A3904&lt;75,"60-74","75+"))))</f>
        <v>30-44</v>
      </c>
      <c r="Q3904" t="str">
        <f>IF(PatientData[[#This Row],[bmi]]&lt;18.5,"Underweight",
IF(PatientData[[#This Row],[bmi]]&lt;25,"Normal",
IF(PatientData[[#This Row],[bmi]]&lt;30,"Overweight","Obese")))</f>
        <v>Overweight</v>
      </c>
      <c r="R3904" t="str">
        <f t="shared" si="2028"/>
        <v>Normal BP</v>
      </c>
      <c r="S3904" t="str">
        <f t="shared" si="2029"/>
        <v>Normal Cost</v>
      </c>
    </row>
    <row r="3905" spans="1:19" x14ac:dyDescent="0.3">
      <c r="A3905">
        <v>64</v>
      </c>
      <c r="B3905" t="s">
        <v>15</v>
      </c>
      <c r="C3905">
        <v>25</v>
      </c>
      <c r="D3905">
        <v>129</v>
      </c>
      <c r="E3905">
        <v>84</v>
      </c>
      <c r="F3905">
        <v>207.4</v>
      </c>
      <c r="G3905">
        <v>99</v>
      </c>
      <c r="H3905">
        <v>92</v>
      </c>
      <c r="I3905">
        <v>2</v>
      </c>
      <c r="J3905" t="s">
        <v>27</v>
      </c>
      <c r="K3905" t="s">
        <v>21</v>
      </c>
      <c r="L3905" t="s">
        <v>18</v>
      </c>
      <c r="M3905">
        <v>5.0999999999999996</v>
      </c>
      <c r="N3905">
        <v>12373.44</v>
      </c>
      <c r="O3905" t="s">
        <v>19</v>
      </c>
      <c r="P3905" t="str">
        <f t="shared" ref="P3905" si="2055">IF(A3902&lt;30,"18-29",IF(A3902&lt;45,"30-44",IF(A3902&lt;60,"45-59",IF(A3902&lt;75,"60-74","75+"))))</f>
        <v>45-59</v>
      </c>
      <c r="Q3905" t="str">
        <f>IF(PatientData[[#This Row],[bmi]]&lt;18.5,"Underweight",
IF(PatientData[[#This Row],[bmi]]&lt;25,"Normal",
IF(PatientData[[#This Row],[bmi]]&lt;30,"Overweight","Obese")))</f>
        <v>Overweight</v>
      </c>
      <c r="R3905" t="str">
        <f t="shared" si="2028"/>
        <v>High BP</v>
      </c>
      <c r="S3905" t="str">
        <f t="shared" si="2029"/>
        <v>Normal Cost</v>
      </c>
    </row>
    <row r="3906" spans="1:19" x14ac:dyDescent="0.3">
      <c r="A3906">
        <v>63</v>
      </c>
      <c r="B3906" t="s">
        <v>20</v>
      </c>
      <c r="C3906">
        <v>25.8</v>
      </c>
      <c r="D3906">
        <v>124</v>
      </c>
      <c r="E3906">
        <v>81</v>
      </c>
      <c r="F3906">
        <v>231.8</v>
      </c>
      <c r="G3906">
        <v>112.5</v>
      </c>
      <c r="H3906">
        <v>73</v>
      </c>
      <c r="I3906">
        <v>0</v>
      </c>
      <c r="J3906" t="s">
        <v>16</v>
      </c>
      <c r="K3906" t="s">
        <v>17</v>
      </c>
      <c r="L3906" t="s">
        <v>18</v>
      </c>
      <c r="M3906">
        <v>5.5</v>
      </c>
      <c r="N3906">
        <v>11770.81</v>
      </c>
      <c r="O3906" t="s">
        <v>19</v>
      </c>
      <c r="P3906" t="str">
        <f t="shared" ref="P3906" si="2056">IF(A3906&lt;30,"18-29",IF(A3906&lt;45,"30-44",IF(A3906&lt;60,"45-59",IF(A3906&lt;75,"60-74","75+"))))</f>
        <v>60-74</v>
      </c>
      <c r="Q3906" t="str">
        <f>IF(PatientData[[#This Row],[bmi]]&lt;18.5,"Underweight",
IF(PatientData[[#This Row],[bmi]]&lt;25,"Normal",
IF(PatientData[[#This Row],[bmi]]&lt;30,"Overweight","Obese")))</f>
        <v>Overweight</v>
      </c>
      <c r="R3906" t="str">
        <f t="shared" si="2028"/>
        <v>High BP</v>
      </c>
      <c r="S3906" t="str">
        <f t="shared" si="2029"/>
        <v>Normal Cost</v>
      </c>
    </row>
    <row r="3907" spans="1:19" x14ac:dyDescent="0.3">
      <c r="A3907">
        <v>76</v>
      </c>
      <c r="B3907" t="s">
        <v>15</v>
      </c>
      <c r="C3907">
        <v>21</v>
      </c>
      <c r="D3907">
        <v>138</v>
      </c>
      <c r="E3907">
        <v>83</v>
      </c>
      <c r="F3907">
        <v>236.8</v>
      </c>
      <c r="G3907">
        <v>97</v>
      </c>
      <c r="H3907">
        <v>84</v>
      </c>
      <c r="I3907">
        <v>1</v>
      </c>
      <c r="J3907" t="s">
        <v>16</v>
      </c>
      <c r="K3907" t="s">
        <v>21</v>
      </c>
      <c r="L3907" t="s">
        <v>18</v>
      </c>
      <c r="M3907">
        <v>11.7</v>
      </c>
      <c r="N3907">
        <v>23438.32</v>
      </c>
      <c r="O3907" t="s">
        <v>19</v>
      </c>
      <c r="P3907" t="str">
        <f t="shared" ref="P3907" si="2057">IF(A3904&lt;30,"18-29",IF(A3904&lt;45,"30-44",IF(A3904&lt;60,"45-59",IF(A3904&lt;75,"60-74","75+"))))</f>
        <v>30-44</v>
      </c>
      <c r="Q3907" t="str">
        <f>IF(PatientData[[#This Row],[bmi]]&lt;18.5,"Underweight",
IF(PatientData[[#This Row],[bmi]]&lt;25,"Normal",
IF(PatientData[[#This Row],[bmi]]&lt;30,"Overweight","Obese")))</f>
        <v>Normal</v>
      </c>
      <c r="R3907" t="str">
        <f t="shared" ref="R3907:R3970" si="2058">IF(AND(D3907&lt;120,E3907&lt;80),"Normal BP","High BP")</f>
        <v>High BP</v>
      </c>
      <c r="S3907" t="str">
        <f t="shared" ref="S3907:S3970" si="2059">IF(N3907&gt;15000,"High Cost","Normal Cost")</f>
        <v>High Cost</v>
      </c>
    </row>
    <row r="3908" spans="1:19" x14ac:dyDescent="0.3">
      <c r="A3908">
        <v>92</v>
      </c>
      <c r="B3908" t="s">
        <v>20</v>
      </c>
      <c r="C3908">
        <v>25.8</v>
      </c>
      <c r="D3908">
        <v>117</v>
      </c>
      <c r="E3908">
        <v>67</v>
      </c>
      <c r="F3908">
        <v>208.1</v>
      </c>
      <c r="G3908">
        <v>86.5</v>
      </c>
      <c r="H3908">
        <v>82</v>
      </c>
      <c r="I3908">
        <v>0</v>
      </c>
      <c r="J3908" t="s">
        <v>16</v>
      </c>
      <c r="K3908" t="s">
        <v>26</v>
      </c>
      <c r="L3908" t="s">
        <v>22</v>
      </c>
      <c r="M3908">
        <v>10.8</v>
      </c>
      <c r="N3908">
        <v>23533.7</v>
      </c>
      <c r="O3908" t="s">
        <v>19</v>
      </c>
      <c r="P3908" t="str">
        <f t="shared" ref="P3908" si="2060">IF(A3908&lt;30,"18-29",IF(A3908&lt;45,"30-44",IF(A3908&lt;60,"45-59",IF(A3908&lt;75,"60-74","75+"))))</f>
        <v>75+</v>
      </c>
      <c r="Q3908" t="str">
        <f>IF(PatientData[[#This Row],[bmi]]&lt;18.5,"Underweight",
IF(PatientData[[#This Row],[bmi]]&lt;25,"Normal",
IF(PatientData[[#This Row],[bmi]]&lt;30,"Overweight","Obese")))</f>
        <v>Overweight</v>
      </c>
      <c r="R3908" t="str">
        <f t="shared" si="2058"/>
        <v>Normal BP</v>
      </c>
      <c r="S3908" t="str">
        <f t="shared" si="2059"/>
        <v>High Cost</v>
      </c>
    </row>
    <row r="3909" spans="1:19" x14ac:dyDescent="0.3">
      <c r="A3909">
        <v>80</v>
      </c>
      <c r="B3909" t="s">
        <v>15</v>
      </c>
      <c r="C3909">
        <v>31.5</v>
      </c>
      <c r="D3909">
        <v>128</v>
      </c>
      <c r="E3909">
        <v>71</v>
      </c>
      <c r="F3909">
        <v>234.8</v>
      </c>
      <c r="G3909">
        <v>105.6</v>
      </c>
      <c r="H3909">
        <v>72</v>
      </c>
      <c r="I3909">
        <v>1</v>
      </c>
      <c r="J3909" t="s">
        <v>16</v>
      </c>
      <c r="K3909" t="s">
        <v>26</v>
      </c>
      <c r="L3909" t="s">
        <v>18</v>
      </c>
      <c r="M3909">
        <v>6.2</v>
      </c>
      <c r="N3909">
        <v>10588.56</v>
      </c>
      <c r="O3909" t="s">
        <v>19</v>
      </c>
      <c r="P3909" t="str">
        <f t="shared" ref="P3909" si="2061">IF(A3906&lt;30,"18-29",IF(A3906&lt;45,"30-44",IF(A3906&lt;60,"45-59",IF(A3906&lt;75,"60-74","75+"))))</f>
        <v>60-74</v>
      </c>
      <c r="Q3909" t="str">
        <f>IF(PatientData[[#This Row],[bmi]]&lt;18.5,"Underweight",
IF(PatientData[[#This Row],[bmi]]&lt;25,"Normal",
IF(PatientData[[#This Row],[bmi]]&lt;30,"Overweight","Obese")))</f>
        <v>Obese</v>
      </c>
      <c r="R3909" t="str">
        <f t="shared" si="2058"/>
        <v>High BP</v>
      </c>
      <c r="S3909" t="str">
        <f t="shared" si="2059"/>
        <v>Normal Cost</v>
      </c>
    </row>
    <row r="3910" spans="1:19" x14ac:dyDescent="0.3">
      <c r="A3910">
        <v>75</v>
      </c>
      <c r="B3910" t="s">
        <v>20</v>
      </c>
      <c r="C3910">
        <v>25.8</v>
      </c>
      <c r="D3910">
        <v>125</v>
      </c>
      <c r="E3910">
        <v>74</v>
      </c>
      <c r="F3910">
        <v>249.5</v>
      </c>
      <c r="G3910">
        <v>102.1</v>
      </c>
      <c r="H3910">
        <v>71</v>
      </c>
      <c r="I3910">
        <v>2</v>
      </c>
      <c r="J3910" t="s">
        <v>24</v>
      </c>
      <c r="K3910" t="s">
        <v>21</v>
      </c>
      <c r="L3910" t="s">
        <v>22</v>
      </c>
      <c r="M3910">
        <v>33</v>
      </c>
      <c r="N3910">
        <v>57729.85</v>
      </c>
      <c r="O3910" t="s">
        <v>19</v>
      </c>
      <c r="P3910" t="str">
        <f t="shared" ref="P3910" si="2062">IF(A3910&lt;30,"18-29",IF(A3910&lt;45,"30-44",IF(A3910&lt;60,"45-59",IF(A3910&lt;75,"60-74","75+"))))</f>
        <v>75+</v>
      </c>
      <c r="Q3910" t="str">
        <f>IF(PatientData[[#This Row],[bmi]]&lt;18.5,"Underweight",
IF(PatientData[[#This Row],[bmi]]&lt;25,"Normal",
IF(PatientData[[#This Row],[bmi]]&lt;30,"Overweight","Obese")))</f>
        <v>Overweight</v>
      </c>
      <c r="R3910" t="str">
        <f t="shared" si="2058"/>
        <v>High BP</v>
      </c>
      <c r="S3910" t="str">
        <f t="shared" si="2059"/>
        <v>High Cost</v>
      </c>
    </row>
    <row r="3911" spans="1:19" x14ac:dyDescent="0.3">
      <c r="A3911">
        <v>58</v>
      </c>
      <c r="B3911" t="s">
        <v>15</v>
      </c>
      <c r="C3911">
        <v>28.8</v>
      </c>
      <c r="D3911">
        <v>117</v>
      </c>
      <c r="E3911">
        <v>62</v>
      </c>
      <c r="F3911">
        <v>252.2</v>
      </c>
      <c r="G3911">
        <v>112.2</v>
      </c>
      <c r="H3911">
        <v>78</v>
      </c>
      <c r="I3911">
        <v>0</v>
      </c>
      <c r="J3911" t="s">
        <v>16</v>
      </c>
      <c r="K3911" t="s">
        <v>17</v>
      </c>
      <c r="L3911" t="s">
        <v>18</v>
      </c>
      <c r="M3911">
        <v>7.2</v>
      </c>
      <c r="N3911">
        <v>12805.42</v>
      </c>
      <c r="O3911" t="s">
        <v>19</v>
      </c>
      <c r="P3911" t="str">
        <f t="shared" ref="P3911:P3914" si="2063">IF(A3908&lt;30,"18-29",IF(A3908&lt;45,"30-44",IF(A3908&lt;60,"45-59",IF(A3908&lt;75,"60-74","75+"))))</f>
        <v>75+</v>
      </c>
      <c r="Q3911" t="str">
        <f>IF(PatientData[[#This Row],[bmi]]&lt;18.5,"Underweight",
IF(PatientData[[#This Row],[bmi]]&lt;25,"Normal",
IF(PatientData[[#This Row],[bmi]]&lt;30,"Overweight","Obese")))</f>
        <v>Overweight</v>
      </c>
      <c r="R3911" t="str">
        <f t="shared" si="2058"/>
        <v>Normal BP</v>
      </c>
      <c r="S3911" t="str">
        <f t="shared" si="2059"/>
        <v>Normal Cost</v>
      </c>
    </row>
    <row r="3912" spans="1:19" x14ac:dyDescent="0.3">
      <c r="A3912">
        <v>74</v>
      </c>
      <c r="B3912" t="s">
        <v>15</v>
      </c>
      <c r="C3912">
        <v>34.9</v>
      </c>
      <c r="D3912">
        <v>146</v>
      </c>
      <c r="E3912">
        <v>79</v>
      </c>
      <c r="F3912">
        <v>275.2</v>
      </c>
      <c r="G3912">
        <v>146.6</v>
      </c>
      <c r="H3912">
        <v>89</v>
      </c>
      <c r="I3912">
        <v>0</v>
      </c>
      <c r="J3912" t="s">
        <v>27</v>
      </c>
      <c r="K3912" t="s">
        <v>28</v>
      </c>
      <c r="L3912" t="s">
        <v>22</v>
      </c>
      <c r="M3912">
        <v>6.6</v>
      </c>
      <c r="N3912">
        <v>14695.99</v>
      </c>
      <c r="O3912" t="s">
        <v>19</v>
      </c>
      <c r="P3912" t="str">
        <f t="shared" si="2063"/>
        <v>75+</v>
      </c>
      <c r="Q3912" t="str">
        <f>IF(PatientData[[#This Row],[bmi]]&lt;18.5,"Underweight",
IF(PatientData[[#This Row],[bmi]]&lt;25,"Normal",
IF(PatientData[[#This Row],[bmi]]&lt;30,"Overweight","Obese")))</f>
        <v>Obese</v>
      </c>
      <c r="R3912" t="str">
        <f t="shared" si="2058"/>
        <v>High BP</v>
      </c>
      <c r="S3912" t="str">
        <f t="shared" si="2059"/>
        <v>Normal Cost</v>
      </c>
    </row>
    <row r="3913" spans="1:19" x14ac:dyDescent="0.3">
      <c r="A3913">
        <v>58</v>
      </c>
      <c r="B3913" t="s">
        <v>15</v>
      </c>
      <c r="C3913">
        <v>25.4</v>
      </c>
      <c r="D3913">
        <v>111</v>
      </c>
      <c r="E3913">
        <v>71</v>
      </c>
      <c r="F3913">
        <v>178.1</v>
      </c>
      <c r="G3913">
        <v>77.5</v>
      </c>
      <c r="H3913">
        <v>80</v>
      </c>
      <c r="I3913">
        <v>1</v>
      </c>
      <c r="J3913" t="s">
        <v>16</v>
      </c>
      <c r="K3913" t="s">
        <v>28</v>
      </c>
      <c r="L3913" t="s">
        <v>25</v>
      </c>
      <c r="M3913">
        <v>13.2</v>
      </c>
      <c r="N3913">
        <v>29687.79</v>
      </c>
      <c r="O3913" t="s">
        <v>19</v>
      </c>
      <c r="P3913" t="str">
        <f t="shared" si="2063"/>
        <v>75+</v>
      </c>
      <c r="Q3913" t="str">
        <f>IF(PatientData[[#This Row],[bmi]]&lt;18.5,"Underweight",
IF(PatientData[[#This Row],[bmi]]&lt;25,"Normal",
IF(PatientData[[#This Row],[bmi]]&lt;30,"Overweight","Obese")))</f>
        <v>Overweight</v>
      </c>
      <c r="R3913" t="str">
        <f t="shared" si="2058"/>
        <v>Normal BP</v>
      </c>
      <c r="S3913" t="str">
        <f t="shared" si="2059"/>
        <v>High Cost</v>
      </c>
    </row>
    <row r="3914" spans="1:19" x14ac:dyDescent="0.3">
      <c r="A3914">
        <v>59</v>
      </c>
      <c r="B3914" t="s">
        <v>15</v>
      </c>
      <c r="C3914">
        <v>35.200000000000003</v>
      </c>
      <c r="D3914">
        <v>121</v>
      </c>
      <c r="E3914">
        <v>68</v>
      </c>
      <c r="F3914">
        <v>270.8</v>
      </c>
      <c r="G3914">
        <v>121.5</v>
      </c>
      <c r="H3914">
        <v>87</v>
      </c>
      <c r="I3914">
        <v>4</v>
      </c>
      <c r="J3914" t="s">
        <v>24</v>
      </c>
      <c r="K3914" t="s">
        <v>21</v>
      </c>
      <c r="L3914" t="s">
        <v>25</v>
      </c>
      <c r="M3914">
        <v>5.4</v>
      </c>
      <c r="N3914">
        <v>13806.91</v>
      </c>
      <c r="O3914" t="s">
        <v>19</v>
      </c>
      <c r="P3914" t="str">
        <f t="shared" si="2063"/>
        <v>45-59</v>
      </c>
      <c r="Q3914" t="str">
        <f>IF(PatientData[[#This Row],[bmi]]&lt;18.5,"Underweight",
IF(PatientData[[#This Row],[bmi]]&lt;25,"Normal",
IF(PatientData[[#This Row],[bmi]]&lt;30,"Overweight","Obese")))</f>
        <v>Obese</v>
      </c>
      <c r="R3914" t="str">
        <f t="shared" si="2058"/>
        <v>High BP</v>
      </c>
      <c r="S3914" t="str">
        <f t="shared" si="2059"/>
        <v>Normal Cost</v>
      </c>
    </row>
    <row r="3915" spans="1:19" x14ac:dyDescent="0.3">
      <c r="A3915">
        <v>47</v>
      </c>
      <c r="B3915" t="s">
        <v>20</v>
      </c>
      <c r="C3915">
        <v>25.8</v>
      </c>
      <c r="D3915">
        <v>108</v>
      </c>
      <c r="E3915">
        <v>62</v>
      </c>
      <c r="F3915">
        <v>221.4</v>
      </c>
      <c r="G3915">
        <v>114.2</v>
      </c>
      <c r="H3915">
        <v>86</v>
      </c>
      <c r="I3915">
        <v>0</v>
      </c>
      <c r="J3915" t="s">
        <v>16</v>
      </c>
      <c r="K3915" t="s">
        <v>21</v>
      </c>
      <c r="L3915" t="s">
        <v>25</v>
      </c>
      <c r="M3915">
        <v>6.9</v>
      </c>
      <c r="N3915">
        <v>13777.18</v>
      </c>
      <c r="O3915" t="s">
        <v>19</v>
      </c>
      <c r="P3915" t="str">
        <f t="shared" ref="P3915:P3916" si="2064">IF(A3915&lt;30,"18-29",IF(A3915&lt;45,"30-44",IF(A3915&lt;60,"45-59",IF(A3915&lt;75,"60-74","75+"))))</f>
        <v>45-59</v>
      </c>
      <c r="Q3915" t="str">
        <f>IF(PatientData[[#This Row],[bmi]]&lt;18.5,"Underweight",
IF(PatientData[[#This Row],[bmi]]&lt;25,"Normal",
IF(PatientData[[#This Row],[bmi]]&lt;30,"Overweight","Obese")))</f>
        <v>Overweight</v>
      </c>
      <c r="R3915" t="str">
        <f t="shared" si="2058"/>
        <v>Normal BP</v>
      </c>
      <c r="S3915" t="str">
        <f t="shared" si="2059"/>
        <v>Normal Cost</v>
      </c>
    </row>
    <row r="3916" spans="1:19" x14ac:dyDescent="0.3">
      <c r="A3916">
        <v>52</v>
      </c>
      <c r="B3916" t="s">
        <v>20</v>
      </c>
      <c r="C3916">
        <v>25.8</v>
      </c>
      <c r="D3916">
        <v>114</v>
      </c>
      <c r="E3916">
        <v>64</v>
      </c>
      <c r="F3916">
        <v>189.3</v>
      </c>
      <c r="G3916">
        <v>88.7</v>
      </c>
      <c r="H3916">
        <v>88</v>
      </c>
      <c r="I3916">
        <v>1</v>
      </c>
      <c r="J3916" t="s">
        <v>16</v>
      </c>
      <c r="K3916" t="s">
        <v>28</v>
      </c>
      <c r="L3916" t="s">
        <v>22</v>
      </c>
      <c r="M3916">
        <v>7.9</v>
      </c>
      <c r="N3916">
        <v>15676.55</v>
      </c>
      <c r="O3916" t="s">
        <v>19</v>
      </c>
      <c r="P3916" t="str">
        <f t="shared" si="2064"/>
        <v>45-59</v>
      </c>
      <c r="Q3916" t="str">
        <f>IF(PatientData[[#This Row],[bmi]]&lt;18.5,"Underweight",
IF(PatientData[[#This Row],[bmi]]&lt;25,"Normal",
IF(PatientData[[#This Row],[bmi]]&lt;30,"Overweight","Obese")))</f>
        <v>Overweight</v>
      </c>
      <c r="R3916" t="str">
        <f t="shared" si="2058"/>
        <v>Normal BP</v>
      </c>
      <c r="S3916" t="str">
        <f t="shared" si="2059"/>
        <v>High Cost</v>
      </c>
    </row>
    <row r="3917" spans="1:19" x14ac:dyDescent="0.3">
      <c r="A3917">
        <v>91</v>
      </c>
      <c r="B3917" t="s">
        <v>15</v>
      </c>
      <c r="C3917">
        <v>21.7</v>
      </c>
      <c r="D3917">
        <v>147</v>
      </c>
      <c r="E3917">
        <v>90</v>
      </c>
      <c r="F3917">
        <v>212.7</v>
      </c>
      <c r="G3917">
        <v>89.2</v>
      </c>
      <c r="H3917">
        <v>92</v>
      </c>
      <c r="I3917">
        <v>0</v>
      </c>
      <c r="J3917" t="s">
        <v>27</v>
      </c>
      <c r="K3917" t="s">
        <v>21</v>
      </c>
      <c r="L3917" t="s">
        <v>18</v>
      </c>
      <c r="M3917">
        <v>6.6</v>
      </c>
      <c r="N3917">
        <v>13931.39</v>
      </c>
      <c r="O3917" t="s">
        <v>19</v>
      </c>
      <c r="P3917" t="str">
        <f t="shared" ref="P3917" si="2065">IF(A3914&lt;30,"18-29",IF(A3914&lt;45,"30-44",IF(A3914&lt;60,"45-59",IF(A3914&lt;75,"60-74","75+"))))</f>
        <v>45-59</v>
      </c>
      <c r="Q3917" t="str">
        <f>IF(PatientData[[#This Row],[bmi]]&lt;18.5,"Underweight",
IF(PatientData[[#This Row],[bmi]]&lt;25,"Normal",
IF(PatientData[[#This Row],[bmi]]&lt;30,"Overweight","Obese")))</f>
        <v>Normal</v>
      </c>
      <c r="R3917" t="str">
        <f t="shared" si="2058"/>
        <v>High BP</v>
      </c>
      <c r="S3917" t="str">
        <f t="shared" si="2059"/>
        <v>Normal Cost</v>
      </c>
    </row>
    <row r="3918" spans="1:19" x14ac:dyDescent="0.3">
      <c r="A3918">
        <v>64</v>
      </c>
      <c r="B3918" t="s">
        <v>20</v>
      </c>
      <c r="C3918">
        <v>25.8</v>
      </c>
      <c r="D3918">
        <v>129</v>
      </c>
      <c r="E3918">
        <v>74</v>
      </c>
      <c r="F3918">
        <v>210.8</v>
      </c>
      <c r="G3918">
        <v>123</v>
      </c>
      <c r="H3918">
        <v>91</v>
      </c>
      <c r="I3918">
        <v>1</v>
      </c>
      <c r="J3918" t="s">
        <v>16</v>
      </c>
      <c r="K3918" t="s">
        <v>17</v>
      </c>
      <c r="L3918" t="s">
        <v>25</v>
      </c>
      <c r="M3918">
        <v>6.4</v>
      </c>
      <c r="N3918">
        <v>11398.41</v>
      </c>
      <c r="O3918" t="s">
        <v>19</v>
      </c>
      <c r="P3918" t="str">
        <f t="shared" ref="P3918" si="2066">IF(A3918&lt;30,"18-29",IF(A3918&lt;45,"30-44",IF(A3918&lt;60,"45-59",IF(A3918&lt;75,"60-74","75+"))))</f>
        <v>60-74</v>
      </c>
      <c r="Q3918" t="str">
        <f>IF(PatientData[[#This Row],[bmi]]&lt;18.5,"Underweight",
IF(PatientData[[#This Row],[bmi]]&lt;25,"Normal",
IF(PatientData[[#This Row],[bmi]]&lt;30,"Overweight","Obese")))</f>
        <v>Overweight</v>
      </c>
      <c r="R3918" t="str">
        <f t="shared" si="2058"/>
        <v>High BP</v>
      </c>
      <c r="S3918" t="str">
        <f t="shared" si="2059"/>
        <v>Normal Cost</v>
      </c>
    </row>
    <row r="3919" spans="1:19" x14ac:dyDescent="0.3">
      <c r="A3919">
        <v>56</v>
      </c>
      <c r="B3919" t="s">
        <v>15</v>
      </c>
      <c r="C3919">
        <v>11.8</v>
      </c>
      <c r="D3919">
        <v>108</v>
      </c>
      <c r="E3919">
        <v>71</v>
      </c>
      <c r="F3919">
        <v>197</v>
      </c>
      <c r="G3919">
        <v>123.9</v>
      </c>
      <c r="H3919">
        <v>68</v>
      </c>
      <c r="I3919">
        <v>0</v>
      </c>
      <c r="J3919" t="s">
        <v>27</v>
      </c>
      <c r="K3919" t="s">
        <v>26</v>
      </c>
      <c r="L3919" t="s">
        <v>25</v>
      </c>
      <c r="M3919">
        <v>1.7</v>
      </c>
      <c r="N3919">
        <v>3689.02</v>
      </c>
      <c r="O3919" t="s">
        <v>19</v>
      </c>
      <c r="P3919" t="str">
        <f t="shared" ref="P3919" si="2067">IF(A3916&lt;30,"18-29",IF(A3916&lt;45,"30-44",IF(A3916&lt;60,"45-59",IF(A3916&lt;75,"60-74","75+"))))</f>
        <v>45-59</v>
      </c>
      <c r="Q3919" t="str">
        <f>IF(PatientData[[#This Row],[bmi]]&lt;18.5,"Underweight",
IF(PatientData[[#This Row],[bmi]]&lt;25,"Normal",
IF(PatientData[[#This Row],[bmi]]&lt;30,"Overweight","Obese")))</f>
        <v>Underweight</v>
      </c>
      <c r="R3919" t="str">
        <f t="shared" si="2058"/>
        <v>Normal BP</v>
      </c>
      <c r="S3919" t="str">
        <f t="shared" si="2059"/>
        <v>Normal Cost</v>
      </c>
    </row>
    <row r="3920" spans="1:19" x14ac:dyDescent="0.3">
      <c r="A3920">
        <v>56</v>
      </c>
      <c r="B3920" t="s">
        <v>20</v>
      </c>
      <c r="C3920">
        <v>25.8</v>
      </c>
      <c r="D3920">
        <v>136</v>
      </c>
      <c r="E3920">
        <v>82</v>
      </c>
      <c r="F3920">
        <v>221.2</v>
      </c>
      <c r="G3920">
        <v>96.5</v>
      </c>
      <c r="H3920">
        <v>71</v>
      </c>
      <c r="I3920">
        <v>1</v>
      </c>
      <c r="J3920" t="s">
        <v>27</v>
      </c>
      <c r="K3920" t="s">
        <v>21</v>
      </c>
      <c r="L3920" t="s">
        <v>25</v>
      </c>
      <c r="M3920">
        <v>5.0999999999999996</v>
      </c>
      <c r="N3920">
        <v>12355.53</v>
      </c>
      <c r="O3920" t="s">
        <v>19</v>
      </c>
      <c r="P3920" t="str">
        <f t="shared" ref="P3920:P3922" si="2068">IF(A3920&lt;30,"18-29",IF(A3920&lt;45,"30-44",IF(A3920&lt;60,"45-59",IF(A3920&lt;75,"60-74","75+"))))</f>
        <v>45-59</v>
      </c>
      <c r="Q3920" t="str">
        <f>IF(PatientData[[#This Row],[bmi]]&lt;18.5,"Underweight",
IF(PatientData[[#This Row],[bmi]]&lt;25,"Normal",
IF(PatientData[[#This Row],[bmi]]&lt;30,"Overweight","Obese")))</f>
        <v>Overweight</v>
      </c>
      <c r="R3920" t="str">
        <f t="shared" si="2058"/>
        <v>High BP</v>
      </c>
      <c r="S3920" t="str">
        <f t="shared" si="2059"/>
        <v>Normal Cost</v>
      </c>
    </row>
    <row r="3921" spans="1:19" x14ac:dyDescent="0.3">
      <c r="A3921">
        <v>52</v>
      </c>
      <c r="B3921" t="s">
        <v>20</v>
      </c>
      <c r="C3921">
        <v>25.8</v>
      </c>
      <c r="D3921">
        <v>109</v>
      </c>
      <c r="E3921">
        <v>61</v>
      </c>
      <c r="F3921">
        <v>245.1</v>
      </c>
      <c r="G3921">
        <v>147</v>
      </c>
      <c r="H3921">
        <v>110</v>
      </c>
      <c r="I3921">
        <v>3</v>
      </c>
      <c r="J3921" t="s">
        <v>24</v>
      </c>
      <c r="K3921" t="s">
        <v>17</v>
      </c>
      <c r="L3921" t="s">
        <v>25</v>
      </c>
      <c r="M3921">
        <v>6.2</v>
      </c>
      <c r="N3921">
        <v>12150.21</v>
      </c>
      <c r="O3921" t="s">
        <v>19</v>
      </c>
      <c r="P3921" t="str">
        <f t="shared" si="2068"/>
        <v>45-59</v>
      </c>
      <c r="Q3921" t="str">
        <f>IF(PatientData[[#This Row],[bmi]]&lt;18.5,"Underweight",
IF(PatientData[[#This Row],[bmi]]&lt;25,"Normal",
IF(PatientData[[#This Row],[bmi]]&lt;30,"Overweight","Obese")))</f>
        <v>Overweight</v>
      </c>
      <c r="R3921" t="str">
        <f t="shared" si="2058"/>
        <v>Normal BP</v>
      </c>
      <c r="S3921" t="str">
        <f t="shared" si="2059"/>
        <v>Normal Cost</v>
      </c>
    </row>
    <row r="3922" spans="1:19" x14ac:dyDescent="0.3">
      <c r="A3922">
        <v>58</v>
      </c>
      <c r="B3922" t="s">
        <v>20</v>
      </c>
      <c r="C3922">
        <v>25.8</v>
      </c>
      <c r="D3922">
        <v>131</v>
      </c>
      <c r="E3922">
        <v>86</v>
      </c>
      <c r="F3922">
        <v>204.3</v>
      </c>
      <c r="G3922">
        <v>86.5</v>
      </c>
      <c r="H3922">
        <v>65</v>
      </c>
      <c r="I3922">
        <v>2</v>
      </c>
      <c r="J3922" t="s">
        <v>27</v>
      </c>
      <c r="K3922" t="s">
        <v>28</v>
      </c>
      <c r="L3922" t="s">
        <v>18</v>
      </c>
      <c r="M3922">
        <v>4.3</v>
      </c>
      <c r="N3922">
        <v>12060.33</v>
      </c>
      <c r="O3922" t="s">
        <v>19</v>
      </c>
      <c r="P3922" t="str">
        <f t="shared" si="2068"/>
        <v>45-59</v>
      </c>
      <c r="Q3922" t="str">
        <f>IF(PatientData[[#This Row],[bmi]]&lt;18.5,"Underweight",
IF(PatientData[[#This Row],[bmi]]&lt;25,"Normal",
IF(PatientData[[#This Row],[bmi]]&lt;30,"Overweight","Obese")))</f>
        <v>Overweight</v>
      </c>
      <c r="R3922" t="str">
        <f t="shared" si="2058"/>
        <v>High BP</v>
      </c>
      <c r="S3922" t="str">
        <f t="shared" si="2059"/>
        <v>Normal Cost</v>
      </c>
    </row>
    <row r="3923" spans="1:19" x14ac:dyDescent="0.3">
      <c r="A3923">
        <v>62</v>
      </c>
      <c r="B3923" t="s">
        <v>15</v>
      </c>
      <c r="C3923">
        <v>24.8</v>
      </c>
      <c r="D3923">
        <v>111</v>
      </c>
      <c r="E3923">
        <v>66</v>
      </c>
      <c r="F3923">
        <v>199.1</v>
      </c>
      <c r="G3923">
        <v>77.400000000000006</v>
      </c>
      <c r="H3923">
        <v>81</v>
      </c>
      <c r="I3923">
        <v>1</v>
      </c>
      <c r="J3923" t="s">
        <v>16</v>
      </c>
      <c r="K3923" t="s">
        <v>21</v>
      </c>
      <c r="L3923" t="s">
        <v>25</v>
      </c>
      <c r="M3923">
        <v>10.9</v>
      </c>
      <c r="N3923">
        <v>23084.34</v>
      </c>
      <c r="O3923" t="s">
        <v>19</v>
      </c>
      <c r="P3923" t="str">
        <f t="shared" ref="P3923" si="2069">IF(A3920&lt;30,"18-29",IF(A3920&lt;45,"30-44",IF(A3920&lt;60,"45-59",IF(A3920&lt;75,"60-74","75+"))))</f>
        <v>45-59</v>
      </c>
      <c r="Q3923" t="str">
        <f>IF(PatientData[[#This Row],[bmi]]&lt;18.5,"Underweight",
IF(PatientData[[#This Row],[bmi]]&lt;25,"Normal",
IF(PatientData[[#This Row],[bmi]]&lt;30,"Overweight","Obese")))</f>
        <v>Normal</v>
      </c>
      <c r="R3923" t="str">
        <f t="shared" si="2058"/>
        <v>Normal BP</v>
      </c>
      <c r="S3923" t="str">
        <f t="shared" si="2059"/>
        <v>High Cost</v>
      </c>
    </row>
    <row r="3924" spans="1:19" x14ac:dyDescent="0.3">
      <c r="A3924">
        <v>55</v>
      </c>
      <c r="B3924" t="s">
        <v>20</v>
      </c>
      <c r="C3924">
        <v>25.8</v>
      </c>
      <c r="D3924">
        <v>129</v>
      </c>
      <c r="E3924">
        <v>72</v>
      </c>
      <c r="F3924">
        <v>235</v>
      </c>
      <c r="G3924">
        <v>108.7</v>
      </c>
      <c r="H3924">
        <v>67</v>
      </c>
      <c r="I3924">
        <v>1</v>
      </c>
      <c r="J3924" t="s">
        <v>24</v>
      </c>
      <c r="K3924" t="s">
        <v>28</v>
      </c>
      <c r="L3924" t="s">
        <v>25</v>
      </c>
      <c r="M3924">
        <v>6.8</v>
      </c>
      <c r="N3924">
        <v>16901.2</v>
      </c>
      <c r="O3924" t="s">
        <v>19</v>
      </c>
      <c r="P3924" t="str">
        <f t="shared" ref="P3924" si="2070">IF(A3924&lt;30,"18-29",IF(A3924&lt;45,"30-44",IF(A3924&lt;60,"45-59",IF(A3924&lt;75,"60-74","75+"))))</f>
        <v>45-59</v>
      </c>
      <c r="Q3924" t="str">
        <f>IF(PatientData[[#This Row],[bmi]]&lt;18.5,"Underweight",
IF(PatientData[[#This Row],[bmi]]&lt;25,"Normal",
IF(PatientData[[#This Row],[bmi]]&lt;30,"Overweight","Obese")))</f>
        <v>Overweight</v>
      </c>
      <c r="R3924" t="str">
        <f t="shared" si="2058"/>
        <v>High BP</v>
      </c>
      <c r="S3924" t="str">
        <f t="shared" si="2059"/>
        <v>High Cost</v>
      </c>
    </row>
    <row r="3925" spans="1:19" x14ac:dyDescent="0.3">
      <c r="A3925">
        <v>69</v>
      </c>
      <c r="B3925" t="s">
        <v>15</v>
      </c>
      <c r="C3925">
        <v>31.2</v>
      </c>
      <c r="D3925">
        <v>126</v>
      </c>
      <c r="E3925">
        <v>73</v>
      </c>
      <c r="F3925">
        <v>270.39999999999998</v>
      </c>
      <c r="G3925">
        <v>98.4</v>
      </c>
      <c r="H3925">
        <v>81</v>
      </c>
      <c r="I3925">
        <v>1</v>
      </c>
      <c r="J3925" t="s">
        <v>16</v>
      </c>
      <c r="K3925" t="s">
        <v>28</v>
      </c>
      <c r="L3925" t="s">
        <v>18</v>
      </c>
      <c r="M3925">
        <v>9.3000000000000007</v>
      </c>
      <c r="N3925">
        <v>21005.51</v>
      </c>
      <c r="O3925" t="s">
        <v>23</v>
      </c>
      <c r="P3925" t="str">
        <f t="shared" ref="P3925" si="2071">IF(A3922&lt;30,"18-29",IF(A3922&lt;45,"30-44",IF(A3922&lt;60,"45-59",IF(A3922&lt;75,"60-74","75+"))))</f>
        <v>45-59</v>
      </c>
      <c r="Q3925" t="str">
        <f>IF(PatientData[[#This Row],[bmi]]&lt;18.5,"Underweight",
IF(PatientData[[#This Row],[bmi]]&lt;25,"Normal",
IF(PatientData[[#This Row],[bmi]]&lt;30,"Overweight","Obese")))</f>
        <v>Obese</v>
      </c>
      <c r="R3925" t="str">
        <f t="shared" si="2058"/>
        <v>High BP</v>
      </c>
      <c r="S3925" t="str">
        <f t="shared" si="2059"/>
        <v>High Cost</v>
      </c>
    </row>
    <row r="3926" spans="1:19" x14ac:dyDescent="0.3">
      <c r="A3926">
        <v>42</v>
      </c>
      <c r="B3926" t="s">
        <v>20</v>
      </c>
      <c r="C3926">
        <v>25.8</v>
      </c>
      <c r="D3926">
        <v>115</v>
      </c>
      <c r="E3926">
        <v>66</v>
      </c>
      <c r="F3926">
        <v>263.2</v>
      </c>
      <c r="G3926">
        <v>126.5</v>
      </c>
      <c r="H3926">
        <v>90</v>
      </c>
      <c r="I3926">
        <v>1</v>
      </c>
      <c r="J3926" t="s">
        <v>16</v>
      </c>
      <c r="K3926" t="s">
        <v>21</v>
      </c>
      <c r="L3926" t="s">
        <v>22</v>
      </c>
      <c r="M3926">
        <v>10.1</v>
      </c>
      <c r="N3926">
        <v>20190.27</v>
      </c>
      <c r="O3926" t="s">
        <v>19</v>
      </c>
      <c r="P3926" t="str">
        <f t="shared" ref="P3926" si="2072">IF(A3926&lt;30,"18-29",IF(A3926&lt;45,"30-44",IF(A3926&lt;60,"45-59",IF(A3926&lt;75,"60-74","75+"))))</f>
        <v>30-44</v>
      </c>
      <c r="Q3926" t="str">
        <f>IF(PatientData[[#This Row],[bmi]]&lt;18.5,"Underweight",
IF(PatientData[[#This Row],[bmi]]&lt;25,"Normal",
IF(PatientData[[#This Row],[bmi]]&lt;30,"Overweight","Obese")))</f>
        <v>Overweight</v>
      </c>
      <c r="R3926" t="str">
        <f t="shared" si="2058"/>
        <v>Normal BP</v>
      </c>
      <c r="S3926" t="str">
        <f t="shared" si="2059"/>
        <v>High Cost</v>
      </c>
    </row>
    <row r="3927" spans="1:19" x14ac:dyDescent="0.3">
      <c r="A3927">
        <v>55</v>
      </c>
      <c r="B3927" t="s">
        <v>15</v>
      </c>
      <c r="C3927">
        <v>25.4</v>
      </c>
      <c r="D3927">
        <v>117</v>
      </c>
      <c r="E3927">
        <v>76</v>
      </c>
      <c r="F3927">
        <v>188.1</v>
      </c>
      <c r="G3927">
        <v>105.9</v>
      </c>
      <c r="H3927">
        <v>82</v>
      </c>
      <c r="I3927">
        <v>0</v>
      </c>
      <c r="J3927" t="s">
        <v>16</v>
      </c>
      <c r="K3927" t="s">
        <v>21</v>
      </c>
      <c r="L3927" t="s">
        <v>18</v>
      </c>
      <c r="M3927">
        <v>11.8</v>
      </c>
      <c r="N3927">
        <v>22833.51</v>
      </c>
      <c r="O3927" t="s">
        <v>19</v>
      </c>
      <c r="P3927" t="str">
        <f t="shared" ref="P3927" si="2073">IF(A3924&lt;30,"18-29",IF(A3924&lt;45,"30-44",IF(A3924&lt;60,"45-59",IF(A3924&lt;75,"60-74","75+"))))</f>
        <v>45-59</v>
      </c>
      <c r="Q3927" t="str">
        <f>IF(PatientData[[#This Row],[bmi]]&lt;18.5,"Underweight",
IF(PatientData[[#This Row],[bmi]]&lt;25,"Normal",
IF(PatientData[[#This Row],[bmi]]&lt;30,"Overweight","Obese")))</f>
        <v>Overweight</v>
      </c>
      <c r="R3927" t="str">
        <f t="shared" si="2058"/>
        <v>Normal BP</v>
      </c>
      <c r="S3927" t="str">
        <f t="shared" si="2059"/>
        <v>High Cost</v>
      </c>
    </row>
    <row r="3928" spans="1:19" x14ac:dyDescent="0.3">
      <c r="A3928">
        <v>79</v>
      </c>
      <c r="B3928" t="s">
        <v>20</v>
      </c>
      <c r="C3928">
        <v>25.8</v>
      </c>
      <c r="D3928">
        <v>127</v>
      </c>
      <c r="E3928">
        <v>74</v>
      </c>
      <c r="F3928">
        <v>206.7</v>
      </c>
      <c r="G3928">
        <v>123</v>
      </c>
      <c r="H3928">
        <v>65</v>
      </c>
      <c r="I3928">
        <v>1</v>
      </c>
      <c r="J3928" t="s">
        <v>27</v>
      </c>
      <c r="K3928" t="s">
        <v>17</v>
      </c>
      <c r="L3928" t="s">
        <v>18</v>
      </c>
      <c r="M3928">
        <v>15.3</v>
      </c>
      <c r="N3928">
        <v>21184.33</v>
      </c>
      <c r="O3928" t="s">
        <v>23</v>
      </c>
      <c r="P3928" t="str">
        <f t="shared" ref="P3928:P3930" si="2074">IF(A3928&lt;30,"18-29",IF(A3928&lt;45,"30-44",IF(A3928&lt;60,"45-59",IF(A3928&lt;75,"60-74","75+"))))</f>
        <v>75+</v>
      </c>
      <c r="Q3928" t="str">
        <f>IF(PatientData[[#This Row],[bmi]]&lt;18.5,"Underweight",
IF(PatientData[[#This Row],[bmi]]&lt;25,"Normal",
IF(PatientData[[#This Row],[bmi]]&lt;30,"Overweight","Obese")))</f>
        <v>Overweight</v>
      </c>
      <c r="R3928" t="str">
        <f t="shared" si="2058"/>
        <v>High BP</v>
      </c>
      <c r="S3928" t="str">
        <f t="shared" si="2059"/>
        <v>High Cost</v>
      </c>
    </row>
    <row r="3929" spans="1:19" x14ac:dyDescent="0.3">
      <c r="A3929">
        <v>45</v>
      </c>
      <c r="B3929" t="s">
        <v>20</v>
      </c>
      <c r="C3929">
        <v>25.8</v>
      </c>
      <c r="D3929">
        <v>114</v>
      </c>
      <c r="E3929">
        <v>68</v>
      </c>
      <c r="F3929">
        <v>213.2</v>
      </c>
      <c r="G3929">
        <v>84.1</v>
      </c>
      <c r="H3929">
        <v>56</v>
      </c>
      <c r="I3929">
        <v>3</v>
      </c>
      <c r="J3929" t="s">
        <v>27</v>
      </c>
      <c r="K3929" t="s">
        <v>21</v>
      </c>
      <c r="L3929" t="s">
        <v>18</v>
      </c>
      <c r="M3929">
        <v>6</v>
      </c>
      <c r="N3929">
        <v>11642.79</v>
      </c>
      <c r="O3929" t="s">
        <v>19</v>
      </c>
      <c r="P3929" t="str">
        <f t="shared" si="2074"/>
        <v>45-59</v>
      </c>
      <c r="Q3929" t="str">
        <f>IF(PatientData[[#This Row],[bmi]]&lt;18.5,"Underweight",
IF(PatientData[[#This Row],[bmi]]&lt;25,"Normal",
IF(PatientData[[#This Row],[bmi]]&lt;30,"Overweight","Obese")))</f>
        <v>Overweight</v>
      </c>
      <c r="R3929" t="str">
        <f t="shared" si="2058"/>
        <v>Normal BP</v>
      </c>
      <c r="S3929" t="str">
        <f t="shared" si="2059"/>
        <v>Normal Cost</v>
      </c>
    </row>
    <row r="3930" spans="1:19" x14ac:dyDescent="0.3">
      <c r="A3930">
        <v>50</v>
      </c>
      <c r="B3930" t="s">
        <v>20</v>
      </c>
      <c r="C3930">
        <v>25.8</v>
      </c>
      <c r="D3930">
        <v>104</v>
      </c>
      <c r="E3930">
        <v>66</v>
      </c>
      <c r="F3930">
        <v>190</v>
      </c>
      <c r="G3930">
        <v>133.19999999999999</v>
      </c>
      <c r="H3930">
        <v>88</v>
      </c>
      <c r="I3930">
        <v>1</v>
      </c>
      <c r="J3930" t="s">
        <v>27</v>
      </c>
      <c r="K3930" t="s">
        <v>17</v>
      </c>
      <c r="L3930" t="s">
        <v>25</v>
      </c>
      <c r="M3930">
        <v>2.7</v>
      </c>
      <c r="N3930">
        <v>6486.89</v>
      </c>
      <c r="O3930" t="s">
        <v>19</v>
      </c>
      <c r="P3930" t="str">
        <f t="shared" si="2074"/>
        <v>45-59</v>
      </c>
      <c r="Q3930" t="str">
        <f>IF(PatientData[[#This Row],[bmi]]&lt;18.5,"Underweight",
IF(PatientData[[#This Row],[bmi]]&lt;25,"Normal",
IF(PatientData[[#This Row],[bmi]]&lt;30,"Overweight","Obese")))</f>
        <v>Overweight</v>
      </c>
      <c r="R3930" t="str">
        <f t="shared" si="2058"/>
        <v>Normal BP</v>
      </c>
      <c r="S3930" t="str">
        <f t="shared" si="2059"/>
        <v>Normal Cost</v>
      </c>
    </row>
    <row r="3931" spans="1:19" x14ac:dyDescent="0.3">
      <c r="A3931">
        <v>81</v>
      </c>
      <c r="B3931" t="s">
        <v>15</v>
      </c>
      <c r="C3931">
        <v>31.8</v>
      </c>
      <c r="D3931">
        <v>139</v>
      </c>
      <c r="E3931">
        <v>82</v>
      </c>
      <c r="F3931">
        <v>264.3</v>
      </c>
      <c r="G3931">
        <v>249</v>
      </c>
      <c r="H3931">
        <v>67</v>
      </c>
      <c r="I3931">
        <v>1</v>
      </c>
      <c r="J3931" t="s">
        <v>24</v>
      </c>
      <c r="K3931" t="s">
        <v>17</v>
      </c>
      <c r="L3931" t="s">
        <v>18</v>
      </c>
      <c r="M3931">
        <v>5.2</v>
      </c>
      <c r="N3931">
        <v>9248.7099999999991</v>
      </c>
      <c r="O3931" t="s">
        <v>19</v>
      </c>
      <c r="P3931" t="str">
        <f t="shared" ref="P3931" si="2075">IF(A3928&lt;30,"18-29",IF(A3928&lt;45,"30-44",IF(A3928&lt;60,"45-59",IF(A3928&lt;75,"60-74","75+"))))</f>
        <v>75+</v>
      </c>
      <c r="Q3931" t="str">
        <f>IF(PatientData[[#This Row],[bmi]]&lt;18.5,"Underweight",
IF(PatientData[[#This Row],[bmi]]&lt;25,"Normal",
IF(PatientData[[#This Row],[bmi]]&lt;30,"Overweight","Obese")))</f>
        <v>Obese</v>
      </c>
      <c r="R3931" t="str">
        <f t="shared" si="2058"/>
        <v>High BP</v>
      </c>
      <c r="S3931" t="str">
        <f t="shared" si="2059"/>
        <v>Normal Cost</v>
      </c>
    </row>
    <row r="3932" spans="1:19" x14ac:dyDescent="0.3">
      <c r="A3932">
        <v>47</v>
      </c>
      <c r="B3932" t="s">
        <v>20</v>
      </c>
      <c r="C3932">
        <v>25.8</v>
      </c>
      <c r="D3932">
        <v>109</v>
      </c>
      <c r="E3932">
        <v>67</v>
      </c>
      <c r="F3932">
        <v>227.2</v>
      </c>
      <c r="G3932">
        <v>112.1</v>
      </c>
      <c r="H3932">
        <v>75</v>
      </c>
      <c r="I3932">
        <v>1</v>
      </c>
      <c r="J3932" t="s">
        <v>27</v>
      </c>
      <c r="K3932" t="s">
        <v>21</v>
      </c>
      <c r="L3932" t="s">
        <v>25</v>
      </c>
      <c r="M3932">
        <v>4</v>
      </c>
      <c r="N3932">
        <v>8633.65</v>
      </c>
      <c r="O3932" t="s">
        <v>19</v>
      </c>
      <c r="P3932" t="str">
        <f t="shared" ref="P3932" si="2076">IF(A3932&lt;30,"18-29",IF(A3932&lt;45,"30-44",IF(A3932&lt;60,"45-59",IF(A3932&lt;75,"60-74","75+"))))</f>
        <v>45-59</v>
      </c>
      <c r="Q3932" t="str">
        <f>IF(PatientData[[#This Row],[bmi]]&lt;18.5,"Underweight",
IF(PatientData[[#This Row],[bmi]]&lt;25,"Normal",
IF(PatientData[[#This Row],[bmi]]&lt;30,"Overweight","Obese")))</f>
        <v>Overweight</v>
      </c>
      <c r="R3932" t="str">
        <f t="shared" si="2058"/>
        <v>Normal BP</v>
      </c>
      <c r="S3932" t="str">
        <f t="shared" si="2059"/>
        <v>Normal Cost</v>
      </c>
    </row>
    <row r="3933" spans="1:19" x14ac:dyDescent="0.3">
      <c r="A3933">
        <v>66</v>
      </c>
      <c r="B3933" t="s">
        <v>15</v>
      </c>
      <c r="C3933">
        <v>13.3</v>
      </c>
      <c r="D3933">
        <v>121</v>
      </c>
      <c r="E3933">
        <v>77</v>
      </c>
      <c r="F3933">
        <v>214.3</v>
      </c>
      <c r="G3933">
        <v>88.5</v>
      </c>
      <c r="H3933">
        <v>70</v>
      </c>
      <c r="I3933">
        <v>0</v>
      </c>
      <c r="J3933" t="s">
        <v>27</v>
      </c>
      <c r="K3933" t="s">
        <v>21</v>
      </c>
      <c r="L3933" t="s">
        <v>25</v>
      </c>
      <c r="M3933">
        <v>2.4</v>
      </c>
      <c r="N3933">
        <v>8444.84</v>
      </c>
      <c r="O3933" t="s">
        <v>23</v>
      </c>
      <c r="P3933" t="str">
        <f t="shared" ref="P3933" si="2077">IF(A3930&lt;30,"18-29",IF(A3930&lt;45,"30-44",IF(A3930&lt;60,"45-59",IF(A3930&lt;75,"60-74","75+"))))</f>
        <v>45-59</v>
      </c>
      <c r="Q3933" t="str">
        <f>IF(PatientData[[#This Row],[bmi]]&lt;18.5,"Underweight",
IF(PatientData[[#This Row],[bmi]]&lt;25,"Normal",
IF(PatientData[[#This Row],[bmi]]&lt;30,"Overweight","Obese")))</f>
        <v>Underweight</v>
      </c>
      <c r="R3933" t="str">
        <f t="shared" si="2058"/>
        <v>High BP</v>
      </c>
      <c r="S3933" t="str">
        <f t="shared" si="2059"/>
        <v>Normal Cost</v>
      </c>
    </row>
    <row r="3934" spans="1:19" x14ac:dyDescent="0.3">
      <c r="A3934">
        <v>60</v>
      </c>
      <c r="B3934" t="s">
        <v>20</v>
      </c>
      <c r="C3934">
        <v>25.8</v>
      </c>
      <c r="D3934">
        <v>122</v>
      </c>
      <c r="E3934">
        <v>70</v>
      </c>
      <c r="F3934">
        <v>226.7</v>
      </c>
      <c r="G3934">
        <v>79.400000000000006</v>
      </c>
      <c r="H3934">
        <v>86</v>
      </c>
      <c r="I3934">
        <v>1</v>
      </c>
      <c r="J3934" t="s">
        <v>16</v>
      </c>
      <c r="K3934" t="s">
        <v>28</v>
      </c>
      <c r="L3934" t="s">
        <v>25</v>
      </c>
      <c r="M3934">
        <v>9.3000000000000007</v>
      </c>
      <c r="N3934">
        <v>21537.55</v>
      </c>
      <c r="O3934" t="s">
        <v>19</v>
      </c>
      <c r="P3934" t="str">
        <f t="shared" ref="P3934" si="2078">IF(A3934&lt;30,"18-29",IF(A3934&lt;45,"30-44",IF(A3934&lt;60,"45-59",IF(A3934&lt;75,"60-74","75+"))))</f>
        <v>60-74</v>
      </c>
      <c r="Q3934" t="str">
        <f>IF(PatientData[[#This Row],[bmi]]&lt;18.5,"Underweight",
IF(PatientData[[#This Row],[bmi]]&lt;25,"Normal",
IF(PatientData[[#This Row],[bmi]]&lt;30,"Overweight","Obese")))</f>
        <v>Overweight</v>
      </c>
      <c r="R3934" t="str">
        <f t="shared" si="2058"/>
        <v>High BP</v>
      </c>
      <c r="S3934" t="str">
        <f t="shared" si="2059"/>
        <v>High Cost</v>
      </c>
    </row>
    <row r="3935" spans="1:19" x14ac:dyDescent="0.3">
      <c r="A3935">
        <v>39</v>
      </c>
      <c r="B3935" t="s">
        <v>15</v>
      </c>
      <c r="C3935">
        <v>30.4</v>
      </c>
      <c r="D3935">
        <v>114</v>
      </c>
      <c r="E3935">
        <v>71</v>
      </c>
      <c r="F3935">
        <v>242.8</v>
      </c>
      <c r="G3935">
        <v>132.4</v>
      </c>
      <c r="H3935">
        <v>80</v>
      </c>
      <c r="I3935">
        <v>1</v>
      </c>
      <c r="J3935" t="s">
        <v>27</v>
      </c>
      <c r="K3935" t="s">
        <v>17</v>
      </c>
      <c r="L3935" t="s">
        <v>25</v>
      </c>
      <c r="M3935">
        <v>5.3</v>
      </c>
      <c r="N3935">
        <v>10595.31</v>
      </c>
      <c r="O3935" t="s">
        <v>23</v>
      </c>
      <c r="P3935" t="str">
        <f t="shared" ref="P3935:P3936" si="2079">IF(A3932&lt;30,"18-29",IF(A3932&lt;45,"30-44",IF(A3932&lt;60,"45-59",IF(A3932&lt;75,"60-74","75+"))))</f>
        <v>45-59</v>
      </c>
      <c r="Q3935" t="str">
        <f>IF(PatientData[[#This Row],[bmi]]&lt;18.5,"Underweight",
IF(PatientData[[#This Row],[bmi]]&lt;25,"Normal",
IF(PatientData[[#This Row],[bmi]]&lt;30,"Overweight","Obese")))</f>
        <v>Obese</v>
      </c>
      <c r="R3935" t="str">
        <f t="shared" si="2058"/>
        <v>Normal BP</v>
      </c>
      <c r="S3935" t="str">
        <f t="shared" si="2059"/>
        <v>Normal Cost</v>
      </c>
    </row>
    <row r="3936" spans="1:19" x14ac:dyDescent="0.3">
      <c r="A3936">
        <v>66</v>
      </c>
      <c r="B3936" t="s">
        <v>15</v>
      </c>
      <c r="C3936">
        <v>26.2</v>
      </c>
      <c r="D3936">
        <v>132</v>
      </c>
      <c r="E3936">
        <v>77</v>
      </c>
      <c r="F3936">
        <v>252.9</v>
      </c>
      <c r="G3936">
        <v>88.9</v>
      </c>
      <c r="H3936">
        <v>68</v>
      </c>
      <c r="I3936">
        <v>2</v>
      </c>
      <c r="J3936" t="s">
        <v>24</v>
      </c>
      <c r="K3936" t="s">
        <v>21</v>
      </c>
      <c r="L3936" t="s">
        <v>25</v>
      </c>
      <c r="M3936">
        <v>11.5</v>
      </c>
      <c r="N3936">
        <v>24290.25</v>
      </c>
      <c r="O3936" t="s">
        <v>19</v>
      </c>
      <c r="P3936" t="str">
        <f t="shared" si="2079"/>
        <v>60-74</v>
      </c>
      <c r="Q3936" t="str">
        <f>IF(PatientData[[#This Row],[bmi]]&lt;18.5,"Underweight",
IF(PatientData[[#This Row],[bmi]]&lt;25,"Normal",
IF(PatientData[[#This Row],[bmi]]&lt;30,"Overweight","Obese")))</f>
        <v>Overweight</v>
      </c>
      <c r="R3936" t="str">
        <f t="shared" si="2058"/>
        <v>High BP</v>
      </c>
      <c r="S3936" t="str">
        <f t="shared" si="2059"/>
        <v>High Cost</v>
      </c>
    </row>
    <row r="3937" spans="1:19" x14ac:dyDescent="0.3">
      <c r="A3937">
        <v>56</v>
      </c>
      <c r="B3937" t="s">
        <v>20</v>
      </c>
      <c r="C3937">
        <v>25.8</v>
      </c>
      <c r="D3937">
        <v>134</v>
      </c>
      <c r="E3937">
        <v>81</v>
      </c>
      <c r="F3937">
        <v>225.3</v>
      </c>
      <c r="G3937">
        <v>117</v>
      </c>
      <c r="H3937">
        <v>69</v>
      </c>
      <c r="I3937">
        <v>1</v>
      </c>
      <c r="J3937" t="s">
        <v>24</v>
      </c>
      <c r="K3937" t="s">
        <v>17</v>
      </c>
      <c r="L3937" t="s">
        <v>22</v>
      </c>
      <c r="M3937">
        <v>5.0999999999999996</v>
      </c>
      <c r="N3937">
        <v>12354.71</v>
      </c>
      <c r="O3937" t="s">
        <v>19</v>
      </c>
      <c r="P3937" t="str">
        <f t="shared" ref="P3937" si="2080">IF(A3937&lt;30,"18-29",IF(A3937&lt;45,"30-44",IF(A3937&lt;60,"45-59",IF(A3937&lt;75,"60-74","75+"))))</f>
        <v>45-59</v>
      </c>
      <c r="Q3937" t="str">
        <f>IF(PatientData[[#This Row],[bmi]]&lt;18.5,"Underweight",
IF(PatientData[[#This Row],[bmi]]&lt;25,"Normal",
IF(PatientData[[#This Row],[bmi]]&lt;30,"Overweight","Obese")))</f>
        <v>Overweight</v>
      </c>
      <c r="R3937" t="str">
        <f t="shared" si="2058"/>
        <v>High BP</v>
      </c>
      <c r="S3937" t="str">
        <f t="shared" si="2059"/>
        <v>Normal Cost</v>
      </c>
    </row>
    <row r="3938" spans="1:19" x14ac:dyDescent="0.3">
      <c r="A3938">
        <v>85</v>
      </c>
      <c r="B3938" t="s">
        <v>15</v>
      </c>
      <c r="C3938">
        <v>27.4</v>
      </c>
      <c r="D3938">
        <v>141</v>
      </c>
      <c r="E3938">
        <v>89</v>
      </c>
      <c r="F3938">
        <v>220.5</v>
      </c>
      <c r="G3938">
        <v>159.5</v>
      </c>
      <c r="H3938">
        <v>88</v>
      </c>
      <c r="I3938">
        <v>0</v>
      </c>
      <c r="J3938" t="s">
        <v>24</v>
      </c>
      <c r="K3938" t="s">
        <v>26</v>
      </c>
      <c r="L3938" t="s">
        <v>25</v>
      </c>
      <c r="M3938">
        <v>4.9000000000000004</v>
      </c>
      <c r="N3938">
        <v>10427.14</v>
      </c>
      <c r="O3938" t="s">
        <v>19</v>
      </c>
      <c r="P3938" t="str">
        <f t="shared" ref="P3938:P3941" si="2081">IF(A3935&lt;30,"18-29",IF(A3935&lt;45,"30-44",IF(A3935&lt;60,"45-59",IF(A3935&lt;75,"60-74","75+"))))</f>
        <v>30-44</v>
      </c>
      <c r="Q3938" t="str">
        <f>IF(PatientData[[#This Row],[bmi]]&lt;18.5,"Underweight",
IF(PatientData[[#This Row],[bmi]]&lt;25,"Normal",
IF(PatientData[[#This Row],[bmi]]&lt;30,"Overweight","Obese")))</f>
        <v>Overweight</v>
      </c>
      <c r="R3938" t="str">
        <f t="shared" si="2058"/>
        <v>High BP</v>
      </c>
      <c r="S3938" t="str">
        <f t="shared" si="2059"/>
        <v>Normal Cost</v>
      </c>
    </row>
    <row r="3939" spans="1:19" x14ac:dyDescent="0.3">
      <c r="A3939">
        <v>52</v>
      </c>
      <c r="B3939" t="s">
        <v>15</v>
      </c>
      <c r="C3939">
        <v>20.6</v>
      </c>
      <c r="D3939">
        <v>127</v>
      </c>
      <c r="E3939">
        <v>76</v>
      </c>
      <c r="F3939">
        <v>200.3</v>
      </c>
      <c r="G3939">
        <v>117.5</v>
      </c>
      <c r="H3939">
        <v>71</v>
      </c>
      <c r="I3939">
        <v>2</v>
      </c>
      <c r="J3939" t="s">
        <v>27</v>
      </c>
      <c r="K3939" t="s">
        <v>26</v>
      </c>
      <c r="L3939" t="s">
        <v>22</v>
      </c>
      <c r="M3939">
        <v>4.8</v>
      </c>
      <c r="N3939">
        <v>8674.8799999999992</v>
      </c>
      <c r="O3939" t="s">
        <v>23</v>
      </c>
      <c r="P3939" t="str">
        <f t="shared" si="2081"/>
        <v>60-74</v>
      </c>
      <c r="Q3939" t="str">
        <f>IF(PatientData[[#This Row],[bmi]]&lt;18.5,"Underweight",
IF(PatientData[[#This Row],[bmi]]&lt;25,"Normal",
IF(PatientData[[#This Row],[bmi]]&lt;30,"Overweight","Obese")))</f>
        <v>Normal</v>
      </c>
      <c r="R3939" t="str">
        <f t="shared" si="2058"/>
        <v>High BP</v>
      </c>
      <c r="S3939" t="str">
        <f t="shared" si="2059"/>
        <v>Normal Cost</v>
      </c>
    </row>
    <row r="3940" spans="1:19" x14ac:dyDescent="0.3">
      <c r="A3940">
        <v>42</v>
      </c>
      <c r="B3940" t="s">
        <v>15</v>
      </c>
      <c r="C3940">
        <v>25.3</v>
      </c>
      <c r="D3940">
        <v>116</v>
      </c>
      <c r="E3940">
        <v>71</v>
      </c>
      <c r="F3940">
        <v>146.30000000000001</v>
      </c>
      <c r="G3940">
        <v>85.6</v>
      </c>
      <c r="H3940">
        <v>75</v>
      </c>
      <c r="I3940">
        <v>2</v>
      </c>
      <c r="J3940" t="s">
        <v>24</v>
      </c>
      <c r="K3940" t="s">
        <v>21</v>
      </c>
      <c r="L3940" t="s">
        <v>25</v>
      </c>
      <c r="M3940">
        <v>10.4</v>
      </c>
      <c r="N3940">
        <v>19813</v>
      </c>
      <c r="O3940" t="s">
        <v>19</v>
      </c>
      <c r="P3940" t="str">
        <f t="shared" si="2081"/>
        <v>45-59</v>
      </c>
      <c r="Q3940" t="str">
        <f>IF(PatientData[[#This Row],[bmi]]&lt;18.5,"Underweight",
IF(PatientData[[#This Row],[bmi]]&lt;25,"Normal",
IF(PatientData[[#This Row],[bmi]]&lt;30,"Overweight","Obese")))</f>
        <v>Overweight</v>
      </c>
      <c r="R3940" t="str">
        <f t="shared" si="2058"/>
        <v>Normal BP</v>
      </c>
      <c r="S3940" t="str">
        <f t="shared" si="2059"/>
        <v>High Cost</v>
      </c>
    </row>
    <row r="3941" spans="1:19" x14ac:dyDescent="0.3">
      <c r="A3941">
        <v>79</v>
      </c>
      <c r="B3941" t="s">
        <v>15</v>
      </c>
      <c r="C3941">
        <v>32.4</v>
      </c>
      <c r="D3941">
        <v>140</v>
      </c>
      <c r="E3941">
        <v>78</v>
      </c>
      <c r="F3941">
        <v>254.8</v>
      </c>
      <c r="G3941">
        <v>96.6</v>
      </c>
      <c r="H3941">
        <v>70</v>
      </c>
      <c r="I3941">
        <v>1</v>
      </c>
      <c r="J3941" t="s">
        <v>27</v>
      </c>
      <c r="K3941" t="s">
        <v>21</v>
      </c>
      <c r="L3941" t="s">
        <v>22</v>
      </c>
      <c r="M3941">
        <v>9</v>
      </c>
      <c r="N3941">
        <v>14168.7</v>
      </c>
      <c r="O3941" t="s">
        <v>23</v>
      </c>
      <c r="P3941" t="str">
        <f t="shared" si="2081"/>
        <v>75+</v>
      </c>
      <c r="Q3941" t="str">
        <f>IF(PatientData[[#This Row],[bmi]]&lt;18.5,"Underweight",
IF(PatientData[[#This Row],[bmi]]&lt;25,"Normal",
IF(PatientData[[#This Row],[bmi]]&lt;30,"Overweight","Obese")))</f>
        <v>Obese</v>
      </c>
      <c r="R3941" t="str">
        <f t="shared" si="2058"/>
        <v>High BP</v>
      </c>
      <c r="S3941" t="str">
        <f t="shared" si="2059"/>
        <v>Normal Cost</v>
      </c>
    </row>
    <row r="3942" spans="1:19" x14ac:dyDescent="0.3">
      <c r="A3942">
        <v>69</v>
      </c>
      <c r="B3942" t="s">
        <v>20</v>
      </c>
      <c r="C3942">
        <v>25.8</v>
      </c>
      <c r="D3942">
        <v>130</v>
      </c>
      <c r="E3942">
        <v>75</v>
      </c>
      <c r="F3942">
        <v>253</v>
      </c>
      <c r="G3942">
        <v>96.1</v>
      </c>
      <c r="H3942">
        <v>94</v>
      </c>
      <c r="I3942">
        <v>0</v>
      </c>
      <c r="J3942" t="s">
        <v>16</v>
      </c>
      <c r="K3942" t="s">
        <v>26</v>
      </c>
      <c r="L3942" t="s">
        <v>22</v>
      </c>
      <c r="M3942">
        <v>6.5</v>
      </c>
      <c r="N3942">
        <v>13025.34</v>
      </c>
      <c r="O3942" t="s">
        <v>19</v>
      </c>
      <c r="P3942" t="str">
        <f t="shared" ref="P3942:P3943" si="2082">IF(A3942&lt;30,"18-29",IF(A3942&lt;45,"30-44",IF(A3942&lt;60,"45-59",IF(A3942&lt;75,"60-74","75+"))))</f>
        <v>60-74</v>
      </c>
      <c r="Q3942" t="str">
        <f>IF(PatientData[[#This Row],[bmi]]&lt;18.5,"Underweight",
IF(PatientData[[#This Row],[bmi]]&lt;25,"Normal",
IF(PatientData[[#This Row],[bmi]]&lt;30,"Overweight","Obese")))</f>
        <v>Overweight</v>
      </c>
      <c r="R3942" t="str">
        <f t="shared" si="2058"/>
        <v>High BP</v>
      </c>
      <c r="S3942" t="str">
        <f t="shared" si="2059"/>
        <v>Normal Cost</v>
      </c>
    </row>
    <row r="3943" spans="1:19" x14ac:dyDescent="0.3">
      <c r="A3943">
        <v>73</v>
      </c>
      <c r="B3943" t="s">
        <v>20</v>
      </c>
      <c r="C3943">
        <v>25.8</v>
      </c>
      <c r="D3943">
        <v>135</v>
      </c>
      <c r="E3943">
        <v>74</v>
      </c>
      <c r="F3943">
        <v>215</v>
      </c>
      <c r="G3943">
        <v>116.3</v>
      </c>
      <c r="H3943">
        <v>73</v>
      </c>
      <c r="I3943">
        <v>1</v>
      </c>
      <c r="J3943" t="s">
        <v>24</v>
      </c>
      <c r="K3943" t="s">
        <v>26</v>
      </c>
      <c r="L3943" t="s">
        <v>22</v>
      </c>
      <c r="M3943">
        <v>2</v>
      </c>
      <c r="N3943">
        <v>5582.56</v>
      </c>
      <c r="O3943" t="s">
        <v>19</v>
      </c>
      <c r="P3943" t="str">
        <f t="shared" si="2082"/>
        <v>60-74</v>
      </c>
      <c r="Q3943" t="str">
        <f>IF(PatientData[[#This Row],[bmi]]&lt;18.5,"Underweight",
IF(PatientData[[#This Row],[bmi]]&lt;25,"Normal",
IF(PatientData[[#This Row],[bmi]]&lt;30,"Overweight","Obese")))</f>
        <v>Overweight</v>
      </c>
      <c r="R3943" t="str">
        <f t="shared" si="2058"/>
        <v>High BP</v>
      </c>
      <c r="S3943" t="str">
        <f t="shared" si="2059"/>
        <v>Normal Cost</v>
      </c>
    </row>
    <row r="3944" spans="1:19" x14ac:dyDescent="0.3">
      <c r="A3944">
        <v>58</v>
      </c>
      <c r="B3944" t="s">
        <v>15</v>
      </c>
      <c r="C3944">
        <v>24.8</v>
      </c>
      <c r="D3944">
        <v>114</v>
      </c>
      <c r="E3944">
        <v>77</v>
      </c>
      <c r="F3944">
        <v>225.9</v>
      </c>
      <c r="G3944">
        <v>96.4</v>
      </c>
      <c r="H3944">
        <v>85</v>
      </c>
      <c r="I3944">
        <v>0</v>
      </c>
      <c r="J3944" t="s">
        <v>16</v>
      </c>
      <c r="K3944" t="s">
        <v>21</v>
      </c>
      <c r="L3944" t="s">
        <v>18</v>
      </c>
      <c r="M3944">
        <v>9</v>
      </c>
      <c r="N3944">
        <v>20210.53</v>
      </c>
      <c r="O3944" t="s">
        <v>19</v>
      </c>
      <c r="P3944" t="str">
        <f t="shared" ref="P3944:P3947" si="2083">IF(A3941&lt;30,"18-29",IF(A3941&lt;45,"30-44",IF(A3941&lt;60,"45-59",IF(A3941&lt;75,"60-74","75+"))))</f>
        <v>75+</v>
      </c>
      <c r="Q3944" t="str">
        <f>IF(PatientData[[#This Row],[bmi]]&lt;18.5,"Underweight",
IF(PatientData[[#This Row],[bmi]]&lt;25,"Normal",
IF(PatientData[[#This Row],[bmi]]&lt;30,"Overweight","Obese")))</f>
        <v>Normal</v>
      </c>
      <c r="R3944" t="str">
        <f t="shared" si="2058"/>
        <v>Normal BP</v>
      </c>
      <c r="S3944" t="str">
        <f t="shared" si="2059"/>
        <v>High Cost</v>
      </c>
    </row>
    <row r="3945" spans="1:19" x14ac:dyDescent="0.3">
      <c r="A3945">
        <v>57</v>
      </c>
      <c r="B3945" t="s">
        <v>15</v>
      </c>
      <c r="C3945">
        <v>31.3</v>
      </c>
      <c r="D3945">
        <v>129</v>
      </c>
      <c r="E3945">
        <v>76</v>
      </c>
      <c r="F3945">
        <v>221.3</v>
      </c>
      <c r="G3945">
        <v>126.9</v>
      </c>
      <c r="H3945">
        <v>91</v>
      </c>
      <c r="I3945">
        <v>1</v>
      </c>
      <c r="J3945" t="s">
        <v>16</v>
      </c>
      <c r="K3945" t="s">
        <v>21</v>
      </c>
      <c r="L3945" t="s">
        <v>25</v>
      </c>
      <c r="M3945">
        <v>8.8000000000000007</v>
      </c>
      <c r="N3945">
        <v>16805.48</v>
      </c>
      <c r="O3945" t="s">
        <v>19</v>
      </c>
      <c r="P3945" t="str">
        <f t="shared" si="2083"/>
        <v>60-74</v>
      </c>
      <c r="Q3945" t="str">
        <f>IF(PatientData[[#This Row],[bmi]]&lt;18.5,"Underweight",
IF(PatientData[[#This Row],[bmi]]&lt;25,"Normal",
IF(PatientData[[#This Row],[bmi]]&lt;30,"Overweight","Obese")))</f>
        <v>Obese</v>
      </c>
      <c r="R3945" t="str">
        <f t="shared" si="2058"/>
        <v>High BP</v>
      </c>
      <c r="S3945" t="str">
        <f t="shared" si="2059"/>
        <v>High Cost</v>
      </c>
    </row>
    <row r="3946" spans="1:19" x14ac:dyDescent="0.3">
      <c r="A3946">
        <v>85</v>
      </c>
      <c r="B3946" t="s">
        <v>15</v>
      </c>
      <c r="C3946">
        <v>19</v>
      </c>
      <c r="D3946">
        <v>121</v>
      </c>
      <c r="E3946">
        <v>71</v>
      </c>
      <c r="F3946">
        <v>209.6</v>
      </c>
      <c r="G3946">
        <v>90.4</v>
      </c>
      <c r="H3946">
        <v>103</v>
      </c>
      <c r="I3946">
        <v>2</v>
      </c>
      <c r="J3946" t="s">
        <v>16</v>
      </c>
      <c r="K3946" t="s">
        <v>21</v>
      </c>
      <c r="L3946" t="s">
        <v>18</v>
      </c>
      <c r="M3946">
        <v>11.2</v>
      </c>
      <c r="N3946">
        <v>23893.49</v>
      </c>
      <c r="O3946" t="s">
        <v>19</v>
      </c>
      <c r="P3946" t="str">
        <f t="shared" si="2083"/>
        <v>60-74</v>
      </c>
      <c r="Q3946" t="str">
        <f>IF(PatientData[[#This Row],[bmi]]&lt;18.5,"Underweight",
IF(PatientData[[#This Row],[bmi]]&lt;25,"Normal",
IF(PatientData[[#This Row],[bmi]]&lt;30,"Overweight","Obese")))</f>
        <v>Normal</v>
      </c>
      <c r="R3946" t="str">
        <f t="shared" si="2058"/>
        <v>High BP</v>
      </c>
      <c r="S3946" t="str">
        <f t="shared" si="2059"/>
        <v>High Cost</v>
      </c>
    </row>
    <row r="3947" spans="1:19" x14ac:dyDescent="0.3">
      <c r="A3947">
        <v>78</v>
      </c>
      <c r="B3947" t="s">
        <v>15</v>
      </c>
      <c r="C3947">
        <v>25.9</v>
      </c>
      <c r="D3947">
        <v>145</v>
      </c>
      <c r="E3947">
        <v>91</v>
      </c>
      <c r="F3947">
        <v>236.7</v>
      </c>
      <c r="G3947">
        <v>112.2</v>
      </c>
      <c r="H3947">
        <v>69</v>
      </c>
      <c r="I3947">
        <v>2</v>
      </c>
      <c r="J3947" t="s">
        <v>27</v>
      </c>
      <c r="K3947" t="s">
        <v>17</v>
      </c>
      <c r="L3947" t="s">
        <v>18</v>
      </c>
      <c r="M3947">
        <v>3.7</v>
      </c>
      <c r="N3947">
        <v>6904.96</v>
      </c>
      <c r="O3947" t="s">
        <v>19</v>
      </c>
      <c r="P3947" t="str">
        <f t="shared" si="2083"/>
        <v>45-59</v>
      </c>
      <c r="Q3947" t="str">
        <f>IF(PatientData[[#This Row],[bmi]]&lt;18.5,"Underweight",
IF(PatientData[[#This Row],[bmi]]&lt;25,"Normal",
IF(PatientData[[#This Row],[bmi]]&lt;30,"Overweight","Obese")))</f>
        <v>Overweight</v>
      </c>
      <c r="R3947" t="str">
        <f t="shared" si="2058"/>
        <v>High BP</v>
      </c>
      <c r="S3947" t="str">
        <f t="shared" si="2059"/>
        <v>Normal Cost</v>
      </c>
    </row>
    <row r="3948" spans="1:19" x14ac:dyDescent="0.3">
      <c r="A3948">
        <v>66</v>
      </c>
      <c r="B3948" t="s">
        <v>20</v>
      </c>
      <c r="C3948">
        <v>25.8</v>
      </c>
      <c r="D3948">
        <v>116</v>
      </c>
      <c r="E3948">
        <v>71</v>
      </c>
      <c r="F3948">
        <v>201.3</v>
      </c>
      <c r="G3948">
        <v>117.9</v>
      </c>
      <c r="H3948">
        <v>64</v>
      </c>
      <c r="I3948">
        <v>1</v>
      </c>
      <c r="J3948" t="s">
        <v>24</v>
      </c>
      <c r="K3948" t="s">
        <v>17</v>
      </c>
      <c r="L3948" t="s">
        <v>22</v>
      </c>
      <c r="M3948">
        <v>4.0999999999999996</v>
      </c>
      <c r="N3948">
        <v>8475.1200000000008</v>
      </c>
      <c r="O3948" t="s">
        <v>23</v>
      </c>
      <c r="P3948" t="str">
        <f t="shared" ref="P3948:P3949" si="2084">IF(A3948&lt;30,"18-29",IF(A3948&lt;45,"30-44",IF(A3948&lt;60,"45-59",IF(A3948&lt;75,"60-74","75+"))))</f>
        <v>60-74</v>
      </c>
      <c r="Q3948" t="str">
        <f>IF(PatientData[[#This Row],[bmi]]&lt;18.5,"Underweight",
IF(PatientData[[#This Row],[bmi]]&lt;25,"Normal",
IF(PatientData[[#This Row],[bmi]]&lt;30,"Overweight","Obese")))</f>
        <v>Overweight</v>
      </c>
      <c r="R3948" t="str">
        <f t="shared" si="2058"/>
        <v>Normal BP</v>
      </c>
      <c r="S3948" t="str">
        <f t="shared" si="2059"/>
        <v>Normal Cost</v>
      </c>
    </row>
    <row r="3949" spans="1:19" x14ac:dyDescent="0.3">
      <c r="A3949">
        <v>93</v>
      </c>
      <c r="B3949" t="s">
        <v>20</v>
      </c>
      <c r="C3949">
        <v>25.8</v>
      </c>
      <c r="D3949">
        <v>151</v>
      </c>
      <c r="E3949">
        <v>94</v>
      </c>
      <c r="F3949">
        <v>203</v>
      </c>
      <c r="G3949">
        <v>86</v>
      </c>
      <c r="H3949">
        <v>94</v>
      </c>
      <c r="I3949">
        <v>1</v>
      </c>
      <c r="J3949" t="s">
        <v>27</v>
      </c>
      <c r="K3949" t="s">
        <v>21</v>
      </c>
      <c r="L3949" t="s">
        <v>22</v>
      </c>
      <c r="M3949">
        <v>3.3</v>
      </c>
      <c r="N3949">
        <v>8329.41</v>
      </c>
      <c r="O3949" t="s">
        <v>19</v>
      </c>
      <c r="P3949" t="str">
        <f t="shared" si="2084"/>
        <v>75+</v>
      </c>
      <c r="Q3949" t="str">
        <f>IF(PatientData[[#This Row],[bmi]]&lt;18.5,"Underweight",
IF(PatientData[[#This Row],[bmi]]&lt;25,"Normal",
IF(PatientData[[#This Row],[bmi]]&lt;30,"Overweight","Obese")))</f>
        <v>Overweight</v>
      </c>
      <c r="R3949" t="str">
        <f t="shared" si="2058"/>
        <v>High BP</v>
      </c>
      <c r="S3949" t="str">
        <f t="shared" si="2059"/>
        <v>Normal Cost</v>
      </c>
    </row>
    <row r="3950" spans="1:19" x14ac:dyDescent="0.3">
      <c r="A3950">
        <v>67</v>
      </c>
      <c r="B3950" t="s">
        <v>15</v>
      </c>
      <c r="C3950">
        <v>33.9</v>
      </c>
      <c r="D3950">
        <v>135</v>
      </c>
      <c r="E3950">
        <v>79</v>
      </c>
      <c r="F3950">
        <v>260.2</v>
      </c>
      <c r="G3950">
        <v>124.8</v>
      </c>
      <c r="H3950">
        <v>50</v>
      </c>
      <c r="I3950">
        <v>1</v>
      </c>
      <c r="J3950" t="s">
        <v>24</v>
      </c>
      <c r="K3950" t="s">
        <v>17</v>
      </c>
      <c r="L3950" t="s">
        <v>25</v>
      </c>
      <c r="M3950">
        <v>6.8</v>
      </c>
      <c r="N3950">
        <v>12091.78</v>
      </c>
      <c r="O3950" t="s">
        <v>19</v>
      </c>
      <c r="P3950" t="str">
        <f t="shared" ref="P3950:P3952" si="2085">IF(A3947&lt;30,"18-29",IF(A3947&lt;45,"30-44",IF(A3947&lt;60,"45-59",IF(A3947&lt;75,"60-74","75+"))))</f>
        <v>75+</v>
      </c>
      <c r="Q3950" t="str">
        <f>IF(PatientData[[#This Row],[bmi]]&lt;18.5,"Underweight",
IF(PatientData[[#This Row],[bmi]]&lt;25,"Normal",
IF(PatientData[[#This Row],[bmi]]&lt;30,"Overweight","Obese")))</f>
        <v>Obese</v>
      </c>
      <c r="R3950" t="str">
        <f t="shared" si="2058"/>
        <v>High BP</v>
      </c>
      <c r="S3950" t="str">
        <f t="shared" si="2059"/>
        <v>Normal Cost</v>
      </c>
    </row>
    <row r="3951" spans="1:19" x14ac:dyDescent="0.3">
      <c r="A3951">
        <v>81</v>
      </c>
      <c r="B3951" t="s">
        <v>15</v>
      </c>
      <c r="C3951">
        <v>23.9</v>
      </c>
      <c r="D3951">
        <v>131</v>
      </c>
      <c r="E3951">
        <v>82</v>
      </c>
      <c r="F3951">
        <v>239.5</v>
      </c>
      <c r="G3951">
        <v>110.1</v>
      </c>
      <c r="H3951">
        <v>65</v>
      </c>
      <c r="I3951">
        <v>0</v>
      </c>
      <c r="J3951" t="s">
        <v>27</v>
      </c>
      <c r="K3951" t="s">
        <v>28</v>
      </c>
      <c r="L3951" t="s">
        <v>25</v>
      </c>
      <c r="M3951">
        <v>4.7</v>
      </c>
      <c r="N3951">
        <v>11232.27</v>
      </c>
      <c r="O3951" t="s">
        <v>19</v>
      </c>
      <c r="P3951" t="str">
        <f t="shared" si="2085"/>
        <v>60-74</v>
      </c>
      <c r="Q3951" t="str">
        <f>IF(PatientData[[#This Row],[bmi]]&lt;18.5,"Underweight",
IF(PatientData[[#This Row],[bmi]]&lt;25,"Normal",
IF(PatientData[[#This Row],[bmi]]&lt;30,"Overweight","Obese")))</f>
        <v>Normal</v>
      </c>
      <c r="R3951" t="str">
        <f t="shared" si="2058"/>
        <v>High BP</v>
      </c>
      <c r="S3951" t="str">
        <f t="shared" si="2059"/>
        <v>Normal Cost</v>
      </c>
    </row>
    <row r="3952" spans="1:19" x14ac:dyDescent="0.3">
      <c r="A3952">
        <v>85</v>
      </c>
      <c r="B3952" t="s">
        <v>15</v>
      </c>
      <c r="C3952">
        <v>23.4</v>
      </c>
      <c r="D3952">
        <v>155</v>
      </c>
      <c r="E3952">
        <v>93</v>
      </c>
      <c r="F3952">
        <v>216.8</v>
      </c>
      <c r="G3952">
        <v>103.3</v>
      </c>
      <c r="H3952">
        <v>86</v>
      </c>
      <c r="I3952">
        <v>0</v>
      </c>
      <c r="J3952" t="s">
        <v>27</v>
      </c>
      <c r="K3952" t="s">
        <v>28</v>
      </c>
      <c r="L3952" t="s">
        <v>18</v>
      </c>
      <c r="M3952">
        <v>2.9</v>
      </c>
      <c r="N3952">
        <v>10658.72</v>
      </c>
      <c r="O3952" t="s">
        <v>19</v>
      </c>
      <c r="P3952" t="str">
        <f t="shared" si="2085"/>
        <v>75+</v>
      </c>
      <c r="Q3952" t="str">
        <f>IF(PatientData[[#This Row],[bmi]]&lt;18.5,"Underweight",
IF(PatientData[[#This Row],[bmi]]&lt;25,"Normal",
IF(PatientData[[#This Row],[bmi]]&lt;30,"Overweight","Obese")))</f>
        <v>Normal</v>
      </c>
      <c r="R3952" t="str">
        <f t="shared" si="2058"/>
        <v>High BP</v>
      </c>
      <c r="S3952" t="str">
        <f t="shared" si="2059"/>
        <v>Normal Cost</v>
      </c>
    </row>
    <row r="3953" spans="1:19" x14ac:dyDescent="0.3">
      <c r="A3953">
        <v>49</v>
      </c>
      <c r="B3953" t="s">
        <v>20</v>
      </c>
      <c r="C3953">
        <v>25.8</v>
      </c>
      <c r="D3953">
        <v>111</v>
      </c>
      <c r="E3953">
        <v>65</v>
      </c>
      <c r="F3953">
        <v>224</v>
      </c>
      <c r="G3953">
        <v>166.8</v>
      </c>
      <c r="H3953">
        <v>86</v>
      </c>
      <c r="I3953">
        <v>1</v>
      </c>
      <c r="J3953" t="s">
        <v>16</v>
      </c>
      <c r="K3953" t="s">
        <v>28</v>
      </c>
      <c r="L3953" t="s">
        <v>25</v>
      </c>
      <c r="M3953">
        <v>6.5</v>
      </c>
      <c r="N3953">
        <v>15381.11</v>
      </c>
      <c r="O3953" t="s">
        <v>19</v>
      </c>
      <c r="P3953" t="str">
        <f t="shared" ref="P3953:P3954" si="2086">IF(A3953&lt;30,"18-29",IF(A3953&lt;45,"30-44",IF(A3953&lt;60,"45-59",IF(A3953&lt;75,"60-74","75+"))))</f>
        <v>45-59</v>
      </c>
      <c r="Q3953" t="str">
        <f>IF(PatientData[[#This Row],[bmi]]&lt;18.5,"Underweight",
IF(PatientData[[#This Row],[bmi]]&lt;25,"Normal",
IF(PatientData[[#This Row],[bmi]]&lt;30,"Overweight","Obese")))</f>
        <v>Overweight</v>
      </c>
      <c r="R3953" t="str">
        <f t="shared" si="2058"/>
        <v>Normal BP</v>
      </c>
      <c r="S3953" t="str">
        <f t="shared" si="2059"/>
        <v>High Cost</v>
      </c>
    </row>
    <row r="3954" spans="1:19" x14ac:dyDescent="0.3">
      <c r="A3954">
        <v>43</v>
      </c>
      <c r="B3954" t="s">
        <v>20</v>
      </c>
      <c r="C3954">
        <v>25.8</v>
      </c>
      <c r="D3954">
        <v>130</v>
      </c>
      <c r="E3954">
        <v>78</v>
      </c>
      <c r="F3954">
        <v>215.8</v>
      </c>
      <c r="G3954">
        <v>112.2</v>
      </c>
      <c r="H3954">
        <v>78</v>
      </c>
      <c r="I3954">
        <v>3</v>
      </c>
      <c r="J3954" t="s">
        <v>16</v>
      </c>
      <c r="K3954" t="s">
        <v>26</v>
      </c>
      <c r="L3954" t="s">
        <v>22</v>
      </c>
      <c r="M3954">
        <v>13.4</v>
      </c>
      <c r="N3954">
        <v>23792.76</v>
      </c>
      <c r="O3954" t="s">
        <v>23</v>
      </c>
      <c r="P3954" t="str">
        <f t="shared" si="2086"/>
        <v>30-44</v>
      </c>
      <c r="Q3954" t="str">
        <f>IF(PatientData[[#This Row],[bmi]]&lt;18.5,"Underweight",
IF(PatientData[[#This Row],[bmi]]&lt;25,"Normal",
IF(PatientData[[#This Row],[bmi]]&lt;30,"Overweight","Obese")))</f>
        <v>Overweight</v>
      </c>
      <c r="R3954" t="str">
        <f t="shared" si="2058"/>
        <v>High BP</v>
      </c>
      <c r="S3954" t="str">
        <f t="shared" si="2059"/>
        <v>High Cost</v>
      </c>
    </row>
    <row r="3955" spans="1:19" x14ac:dyDescent="0.3">
      <c r="A3955">
        <v>59</v>
      </c>
      <c r="B3955" t="s">
        <v>15</v>
      </c>
      <c r="C3955">
        <v>31.7</v>
      </c>
      <c r="D3955">
        <v>127</v>
      </c>
      <c r="E3955">
        <v>68</v>
      </c>
      <c r="F3955">
        <v>232.8</v>
      </c>
      <c r="G3955">
        <v>112.2</v>
      </c>
      <c r="H3955">
        <v>75</v>
      </c>
      <c r="I3955">
        <v>0</v>
      </c>
      <c r="J3955" t="s">
        <v>27</v>
      </c>
      <c r="K3955" t="s">
        <v>21</v>
      </c>
      <c r="L3955" t="s">
        <v>22</v>
      </c>
      <c r="M3955">
        <v>3.6</v>
      </c>
      <c r="N3955">
        <v>9983.7900000000009</v>
      </c>
      <c r="O3955" t="s">
        <v>19</v>
      </c>
      <c r="P3955" t="str">
        <f t="shared" ref="P3955:P3956" si="2087">IF(A3952&lt;30,"18-29",IF(A3952&lt;45,"30-44",IF(A3952&lt;60,"45-59",IF(A3952&lt;75,"60-74","75+"))))</f>
        <v>75+</v>
      </c>
      <c r="Q3955" t="str">
        <f>IF(PatientData[[#This Row],[bmi]]&lt;18.5,"Underweight",
IF(PatientData[[#This Row],[bmi]]&lt;25,"Normal",
IF(PatientData[[#This Row],[bmi]]&lt;30,"Overweight","Obese")))</f>
        <v>Obese</v>
      </c>
      <c r="R3955" t="str">
        <f t="shared" si="2058"/>
        <v>High BP</v>
      </c>
      <c r="S3955" t="str">
        <f t="shared" si="2059"/>
        <v>Normal Cost</v>
      </c>
    </row>
    <row r="3956" spans="1:19" x14ac:dyDescent="0.3">
      <c r="A3956">
        <v>79</v>
      </c>
      <c r="B3956" t="s">
        <v>15</v>
      </c>
      <c r="C3956">
        <v>19.3</v>
      </c>
      <c r="D3956">
        <v>131</v>
      </c>
      <c r="E3956">
        <v>80</v>
      </c>
      <c r="F3956">
        <v>162.9</v>
      </c>
      <c r="G3956">
        <v>80.900000000000006</v>
      </c>
      <c r="H3956">
        <v>82</v>
      </c>
      <c r="I3956">
        <v>1</v>
      </c>
      <c r="J3956" t="s">
        <v>27</v>
      </c>
      <c r="K3956" t="s">
        <v>26</v>
      </c>
      <c r="L3956" t="s">
        <v>25</v>
      </c>
      <c r="M3956">
        <v>2.2000000000000002</v>
      </c>
      <c r="N3956">
        <v>3913.9</v>
      </c>
      <c r="O3956" t="s">
        <v>19</v>
      </c>
      <c r="P3956" t="str">
        <f t="shared" si="2087"/>
        <v>45-59</v>
      </c>
      <c r="Q3956" t="str">
        <f>IF(PatientData[[#This Row],[bmi]]&lt;18.5,"Underweight",
IF(PatientData[[#This Row],[bmi]]&lt;25,"Normal",
IF(PatientData[[#This Row],[bmi]]&lt;30,"Overweight","Obese")))</f>
        <v>Normal</v>
      </c>
      <c r="R3956" t="str">
        <f t="shared" si="2058"/>
        <v>High BP</v>
      </c>
      <c r="S3956" t="str">
        <f t="shared" si="2059"/>
        <v>Normal Cost</v>
      </c>
    </row>
    <row r="3957" spans="1:19" x14ac:dyDescent="0.3">
      <c r="A3957">
        <v>67</v>
      </c>
      <c r="B3957" t="s">
        <v>20</v>
      </c>
      <c r="C3957">
        <v>25.8</v>
      </c>
      <c r="D3957">
        <v>127</v>
      </c>
      <c r="E3957">
        <v>82</v>
      </c>
      <c r="F3957">
        <v>219.7</v>
      </c>
      <c r="G3957">
        <v>97.4</v>
      </c>
      <c r="H3957">
        <v>84</v>
      </c>
      <c r="I3957">
        <v>2</v>
      </c>
      <c r="J3957" t="s">
        <v>24</v>
      </c>
      <c r="K3957" t="s">
        <v>21</v>
      </c>
      <c r="L3957" t="s">
        <v>25</v>
      </c>
      <c r="M3957">
        <v>8.4</v>
      </c>
      <c r="N3957">
        <v>17229.060000000001</v>
      </c>
      <c r="O3957" t="s">
        <v>19</v>
      </c>
      <c r="P3957" t="str">
        <f t="shared" ref="P3957:P3958" si="2088">IF(A3957&lt;30,"18-29",IF(A3957&lt;45,"30-44",IF(A3957&lt;60,"45-59",IF(A3957&lt;75,"60-74","75+"))))</f>
        <v>60-74</v>
      </c>
      <c r="Q3957" t="str">
        <f>IF(PatientData[[#This Row],[bmi]]&lt;18.5,"Underweight",
IF(PatientData[[#This Row],[bmi]]&lt;25,"Normal",
IF(PatientData[[#This Row],[bmi]]&lt;30,"Overweight","Obese")))</f>
        <v>Overweight</v>
      </c>
      <c r="R3957" t="str">
        <f t="shared" si="2058"/>
        <v>High BP</v>
      </c>
      <c r="S3957" t="str">
        <f t="shared" si="2059"/>
        <v>High Cost</v>
      </c>
    </row>
    <row r="3958" spans="1:19" x14ac:dyDescent="0.3">
      <c r="A3958">
        <v>73</v>
      </c>
      <c r="B3958" t="s">
        <v>20</v>
      </c>
      <c r="C3958">
        <v>25.8</v>
      </c>
      <c r="D3958">
        <v>117</v>
      </c>
      <c r="E3958">
        <v>71</v>
      </c>
      <c r="F3958">
        <v>190.3</v>
      </c>
      <c r="G3958">
        <v>153</v>
      </c>
      <c r="H3958">
        <v>62</v>
      </c>
      <c r="I3958">
        <v>2</v>
      </c>
      <c r="J3958" t="s">
        <v>27</v>
      </c>
      <c r="K3958" t="s">
        <v>21</v>
      </c>
      <c r="L3958" t="s">
        <v>25</v>
      </c>
      <c r="M3958">
        <v>6.3</v>
      </c>
      <c r="N3958">
        <v>13778.63</v>
      </c>
      <c r="O3958" t="s">
        <v>19</v>
      </c>
      <c r="P3958" t="str">
        <f t="shared" si="2088"/>
        <v>60-74</v>
      </c>
      <c r="Q3958" t="str">
        <f>IF(PatientData[[#This Row],[bmi]]&lt;18.5,"Underweight",
IF(PatientData[[#This Row],[bmi]]&lt;25,"Normal",
IF(PatientData[[#This Row],[bmi]]&lt;30,"Overweight","Obese")))</f>
        <v>Overweight</v>
      </c>
      <c r="R3958" t="str">
        <f t="shared" si="2058"/>
        <v>Normal BP</v>
      </c>
      <c r="S3958" t="str">
        <f t="shared" si="2059"/>
        <v>Normal Cost</v>
      </c>
    </row>
    <row r="3959" spans="1:19" x14ac:dyDescent="0.3">
      <c r="A3959">
        <v>88</v>
      </c>
      <c r="B3959" t="s">
        <v>15</v>
      </c>
      <c r="C3959">
        <v>32.200000000000003</v>
      </c>
      <c r="D3959">
        <v>124</v>
      </c>
      <c r="E3959">
        <v>87</v>
      </c>
      <c r="F3959">
        <v>257.60000000000002</v>
      </c>
      <c r="G3959">
        <v>115.8</v>
      </c>
      <c r="H3959">
        <v>72</v>
      </c>
      <c r="I3959">
        <v>0</v>
      </c>
      <c r="J3959" t="s">
        <v>24</v>
      </c>
      <c r="K3959" t="s">
        <v>21</v>
      </c>
      <c r="L3959" t="s">
        <v>25</v>
      </c>
      <c r="M3959">
        <v>7.7</v>
      </c>
      <c r="N3959">
        <v>14092.24</v>
      </c>
      <c r="O3959" t="s">
        <v>19</v>
      </c>
      <c r="P3959" t="str">
        <f t="shared" ref="P3959:P3961" si="2089">IF(A3956&lt;30,"18-29",IF(A3956&lt;45,"30-44",IF(A3956&lt;60,"45-59",IF(A3956&lt;75,"60-74","75+"))))</f>
        <v>75+</v>
      </c>
      <c r="Q3959" t="str">
        <f>IF(PatientData[[#This Row],[bmi]]&lt;18.5,"Underweight",
IF(PatientData[[#This Row],[bmi]]&lt;25,"Normal",
IF(PatientData[[#This Row],[bmi]]&lt;30,"Overweight","Obese")))</f>
        <v>Obese</v>
      </c>
      <c r="R3959" t="str">
        <f t="shared" si="2058"/>
        <v>High BP</v>
      </c>
      <c r="S3959" t="str">
        <f t="shared" si="2059"/>
        <v>Normal Cost</v>
      </c>
    </row>
    <row r="3960" spans="1:19" x14ac:dyDescent="0.3">
      <c r="A3960">
        <v>73</v>
      </c>
      <c r="B3960" t="s">
        <v>15</v>
      </c>
      <c r="C3960">
        <v>21.9</v>
      </c>
      <c r="D3960">
        <v>124</v>
      </c>
      <c r="E3960">
        <v>70</v>
      </c>
      <c r="F3960">
        <v>187</v>
      </c>
      <c r="G3960">
        <v>162</v>
      </c>
      <c r="H3960">
        <v>72</v>
      </c>
      <c r="I3960">
        <v>1</v>
      </c>
      <c r="J3960" t="s">
        <v>24</v>
      </c>
      <c r="K3960" t="s">
        <v>17</v>
      </c>
      <c r="L3960" t="s">
        <v>18</v>
      </c>
      <c r="M3960">
        <v>3.7</v>
      </c>
      <c r="N3960">
        <v>7097.01</v>
      </c>
      <c r="O3960" t="s">
        <v>19</v>
      </c>
      <c r="P3960" t="str">
        <f t="shared" si="2089"/>
        <v>60-74</v>
      </c>
      <c r="Q3960" t="str">
        <f>IF(PatientData[[#This Row],[bmi]]&lt;18.5,"Underweight",
IF(PatientData[[#This Row],[bmi]]&lt;25,"Normal",
IF(PatientData[[#This Row],[bmi]]&lt;30,"Overweight","Obese")))</f>
        <v>Normal</v>
      </c>
      <c r="R3960" t="str">
        <f t="shared" si="2058"/>
        <v>High BP</v>
      </c>
      <c r="S3960" t="str">
        <f t="shared" si="2059"/>
        <v>Normal Cost</v>
      </c>
    </row>
    <row r="3961" spans="1:19" x14ac:dyDescent="0.3">
      <c r="A3961">
        <v>64</v>
      </c>
      <c r="B3961" t="s">
        <v>15</v>
      </c>
      <c r="C3961">
        <v>28.4</v>
      </c>
      <c r="D3961">
        <v>119</v>
      </c>
      <c r="E3961">
        <v>72</v>
      </c>
      <c r="F3961">
        <v>224.7</v>
      </c>
      <c r="G3961">
        <v>81.900000000000006</v>
      </c>
      <c r="H3961">
        <v>77</v>
      </c>
      <c r="I3961">
        <v>1</v>
      </c>
      <c r="J3961" t="s">
        <v>16</v>
      </c>
      <c r="K3961" t="s">
        <v>26</v>
      </c>
      <c r="L3961" t="s">
        <v>25</v>
      </c>
      <c r="M3961">
        <v>7</v>
      </c>
      <c r="N3961">
        <v>12978.21</v>
      </c>
      <c r="O3961" t="s">
        <v>19</v>
      </c>
      <c r="P3961" t="str">
        <f t="shared" si="2089"/>
        <v>60-74</v>
      </c>
      <c r="Q3961" t="str">
        <f>IF(PatientData[[#This Row],[bmi]]&lt;18.5,"Underweight",
IF(PatientData[[#This Row],[bmi]]&lt;25,"Normal",
IF(PatientData[[#This Row],[bmi]]&lt;30,"Overweight","Obese")))</f>
        <v>Overweight</v>
      </c>
      <c r="R3961" t="str">
        <f t="shared" si="2058"/>
        <v>Normal BP</v>
      </c>
      <c r="S3961" t="str">
        <f t="shared" si="2059"/>
        <v>Normal Cost</v>
      </c>
    </row>
    <row r="3962" spans="1:19" x14ac:dyDescent="0.3">
      <c r="A3962">
        <v>61</v>
      </c>
      <c r="B3962" t="s">
        <v>20</v>
      </c>
      <c r="C3962">
        <v>25.8</v>
      </c>
      <c r="D3962">
        <v>118</v>
      </c>
      <c r="E3962">
        <v>65</v>
      </c>
      <c r="F3962">
        <v>198.8</v>
      </c>
      <c r="G3962">
        <v>80.2</v>
      </c>
      <c r="H3962">
        <v>97</v>
      </c>
      <c r="I3962">
        <v>2</v>
      </c>
      <c r="J3962" t="s">
        <v>16</v>
      </c>
      <c r="K3962" t="s">
        <v>28</v>
      </c>
      <c r="L3962" t="s">
        <v>25</v>
      </c>
      <c r="M3962">
        <v>15.8</v>
      </c>
      <c r="N3962">
        <v>37367.81</v>
      </c>
      <c r="O3962" t="s">
        <v>19</v>
      </c>
      <c r="P3962" t="str">
        <f t="shared" ref="P3962" si="2090">IF(A3962&lt;30,"18-29",IF(A3962&lt;45,"30-44",IF(A3962&lt;60,"45-59",IF(A3962&lt;75,"60-74","75+"))))</f>
        <v>60-74</v>
      </c>
      <c r="Q3962" t="str">
        <f>IF(PatientData[[#This Row],[bmi]]&lt;18.5,"Underweight",
IF(PatientData[[#This Row],[bmi]]&lt;25,"Normal",
IF(PatientData[[#This Row],[bmi]]&lt;30,"Overweight","Obese")))</f>
        <v>Overweight</v>
      </c>
      <c r="R3962" t="str">
        <f t="shared" si="2058"/>
        <v>Normal BP</v>
      </c>
      <c r="S3962" t="str">
        <f t="shared" si="2059"/>
        <v>High Cost</v>
      </c>
    </row>
    <row r="3963" spans="1:19" x14ac:dyDescent="0.3">
      <c r="A3963">
        <v>21</v>
      </c>
      <c r="B3963" t="s">
        <v>15</v>
      </c>
      <c r="C3963">
        <v>35.799999999999997</v>
      </c>
      <c r="D3963">
        <v>105</v>
      </c>
      <c r="E3963">
        <v>60</v>
      </c>
      <c r="F3963">
        <v>222.3</v>
      </c>
      <c r="G3963">
        <v>130.4</v>
      </c>
      <c r="H3963">
        <v>88</v>
      </c>
      <c r="I3963">
        <v>0</v>
      </c>
      <c r="J3963" t="s">
        <v>24</v>
      </c>
      <c r="K3963" t="s">
        <v>21</v>
      </c>
      <c r="L3963" t="s">
        <v>25</v>
      </c>
      <c r="M3963">
        <v>5.6</v>
      </c>
      <c r="N3963">
        <v>13655.12</v>
      </c>
      <c r="O3963" t="s">
        <v>19</v>
      </c>
      <c r="P3963" t="str">
        <f t="shared" ref="P3963:P3964" si="2091">IF(A3960&lt;30,"18-29",IF(A3960&lt;45,"30-44",IF(A3960&lt;60,"45-59",IF(A3960&lt;75,"60-74","75+"))))</f>
        <v>60-74</v>
      </c>
      <c r="Q3963" t="str">
        <f>IF(PatientData[[#This Row],[bmi]]&lt;18.5,"Underweight",
IF(PatientData[[#This Row],[bmi]]&lt;25,"Normal",
IF(PatientData[[#This Row],[bmi]]&lt;30,"Overweight","Obese")))</f>
        <v>Obese</v>
      </c>
      <c r="R3963" t="str">
        <f t="shared" si="2058"/>
        <v>Normal BP</v>
      </c>
      <c r="S3963" t="str">
        <f t="shared" si="2059"/>
        <v>Normal Cost</v>
      </c>
    </row>
    <row r="3964" spans="1:19" x14ac:dyDescent="0.3">
      <c r="A3964">
        <v>54</v>
      </c>
      <c r="B3964" t="s">
        <v>15</v>
      </c>
      <c r="C3964">
        <v>18</v>
      </c>
      <c r="D3964">
        <v>106</v>
      </c>
      <c r="E3964">
        <v>60</v>
      </c>
      <c r="F3964">
        <v>248.4</v>
      </c>
      <c r="G3964">
        <v>101.3</v>
      </c>
      <c r="H3964">
        <v>68</v>
      </c>
      <c r="I3964">
        <v>1</v>
      </c>
      <c r="J3964" t="s">
        <v>27</v>
      </c>
      <c r="K3964" t="s">
        <v>26</v>
      </c>
      <c r="L3964" t="s">
        <v>22</v>
      </c>
      <c r="M3964">
        <v>3.6</v>
      </c>
      <c r="N3964">
        <v>7665.57</v>
      </c>
      <c r="O3964" t="s">
        <v>19</v>
      </c>
      <c r="P3964" t="str">
        <f t="shared" si="2091"/>
        <v>60-74</v>
      </c>
      <c r="Q3964" t="str">
        <f>IF(PatientData[[#This Row],[bmi]]&lt;18.5,"Underweight",
IF(PatientData[[#This Row],[bmi]]&lt;25,"Normal",
IF(PatientData[[#This Row],[bmi]]&lt;30,"Overweight","Obese")))</f>
        <v>Underweight</v>
      </c>
      <c r="R3964" t="str">
        <f t="shared" si="2058"/>
        <v>Normal BP</v>
      </c>
      <c r="S3964" t="str">
        <f t="shared" si="2059"/>
        <v>Normal Cost</v>
      </c>
    </row>
    <row r="3965" spans="1:19" x14ac:dyDescent="0.3">
      <c r="A3965">
        <v>63</v>
      </c>
      <c r="B3965" t="s">
        <v>20</v>
      </c>
      <c r="C3965">
        <v>25.8</v>
      </c>
      <c r="D3965">
        <v>127</v>
      </c>
      <c r="E3965">
        <v>71</v>
      </c>
      <c r="F3965">
        <v>237.3</v>
      </c>
      <c r="G3965">
        <v>98.3</v>
      </c>
      <c r="H3965">
        <v>70</v>
      </c>
      <c r="I3965">
        <v>1</v>
      </c>
      <c r="J3965" t="s">
        <v>24</v>
      </c>
      <c r="K3965" t="s">
        <v>21</v>
      </c>
      <c r="L3965" t="s">
        <v>25</v>
      </c>
      <c r="M3965">
        <v>11</v>
      </c>
      <c r="N3965">
        <v>21355.85</v>
      </c>
      <c r="O3965" t="s">
        <v>19</v>
      </c>
      <c r="P3965" t="str">
        <f t="shared" ref="P3965" si="2092">IF(A3965&lt;30,"18-29",IF(A3965&lt;45,"30-44",IF(A3965&lt;60,"45-59",IF(A3965&lt;75,"60-74","75+"))))</f>
        <v>60-74</v>
      </c>
      <c r="Q3965" t="str">
        <f>IF(PatientData[[#This Row],[bmi]]&lt;18.5,"Underweight",
IF(PatientData[[#This Row],[bmi]]&lt;25,"Normal",
IF(PatientData[[#This Row],[bmi]]&lt;30,"Overweight","Obese")))</f>
        <v>Overweight</v>
      </c>
      <c r="R3965" t="str">
        <f t="shared" si="2058"/>
        <v>High BP</v>
      </c>
      <c r="S3965" t="str">
        <f t="shared" si="2059"/>
        <v>High Cost</v>
      </c>
    </row>
    <row r="3966" spans="1:19" x14ac:dyDescent="0.3">
      <c r="A3966">
        <v>80</v>
      </c>
      <c r="B3966" t="s">
        <v>15</v>
      </c>
      <c r="C3966">
        <v>28.6</v>
      </c>
      <c r="D3966">
        <v>127</v>
      </c>
      <c r="E3966">
        <v>82</v>
      </c>
      <c r="F3966">
        <v>227.6</v>
      </c>
      <c r="G3966">
        <v>102.6</v>
      </c>
      <c r="H3966">
        <v>85</v>
      </c>
      <c r="I3966">
        <v>3</v>
      </c>
      <c r="J3966" t="s">
        <v>27</v>
      </c>
      <c r="K3966" t="s">
        <v>28</v>
      </c>
      <c r="L3966" t="s">
        <v>22</v>
      </c>
      <c r="M3966">
        <v>2.7</v>
      </c>
      <c r="N3966">
        <v>9666.16</v>
      </c>
      <c r="O3966" t="s">
        <v>23</v>
      </c>
      <c r="P3966" t="str">
        <f t="shared" ref="P3966" si="2093">IF(A3963&lt;30,"18-29",IF(A3963&lt;45,"30-44",IF(A3963&lt;60,"45-59",IF(A3963&lt;75,"60-74","75+"))))</f>
        <v>18-29</v>
      </c>
      <c r="Q3966" t="str">
        <f>IF(PatientData[[#This Row],[bmi]]&lt;18.5,"Underweight",
IF(PatientData[[#This Row],[bmi]]&lt;25,"Normal",
IF(PatientData[[#This Row],[bmi]]&lt;30,"Overweight","Obese")))</f>
        <v>Overweight</v>
      </c>
      <c r="R3966" t="str">
        <f t="shared" si="2058"/>
        <v>High BP</v>
      </c>
      <c r="S3966" t="str">
        <f t="shared" si="2059"/>
        <v>Normal Cost</v>
      </c>
    </row>
    <row r="3967" spans="1:19" x14ac:dyDescent="0.3">
      <c r="A3967">
        <v>62</v>
      </c>
      <c r="B3967" t="s">
        <v>20</v>
      </c>
      <c r="C3967">
        <v>25.9</v>
      </c>
      <c r="D3967">
        <v>124</v>
      </c>
      <c r="E3967">
        <v>75</v>
      </c>
      <c r="F3967">
        <v>203.6</v>
      </c>
      <c r="G3967">
        <v>147.5</v>
      </c>
      <c r="H3967">
        <v>62</v>
      </c>
      <c r="I3967">
        <v>1</v>
      </c>
      <c r="J3967" t="s">
        <v>24</v>
      </c>
      <c r="K3967" t="s">
        <v>17</v>
      </c>
      <c r="L3967" t="s">
        <v>18</v>
      </c>
      <c r="M3967">
        <v>3.3</v>
      </c>
      <c r="N3967">
        <v>4998.7700000000004</v>
      </c>
      <c r="O3967" t="s">
        <v>19</v>
      </c>
      <c r="P3967" t="str">
        <f t="shared" ref="P3967" si="2094">IF(A3967&lt;30,"18-29",IF(A3967&lt;45,"30-44",IF(A3967&lt;60,"45-59",IF(A3967&lt;75,"60-74","75+"))))</f>
        <v>60-74</v>
      </c>
      <c r="Q3967" t="str">
        <f>IF(PatientData[[#This Row],[bmi]]&lt;18.5,"Underweight",
IF(PatientData[[#This Row],[bmi]]&lt;25,"Normal",
IF(PatientData[[#This Row],[bmi]]&lt;30,"Overweight","Obese")))</f>
        <v>Overweight</v>
      </c>
      <c r="R3967" t="str">
        <f t="shared" si="2058"/>
        <v>High BP</v>
      </c>
      <c r="S3967" t="str">
        <f t="shared" si="2059"/>
        <v>Normal Cost</v>
      </c>
    </row>
    <row r="3968" spans="1:19" x14ac:dyDescent="0.3">
      <c r="A3968">
        <v>67</v>
      </c>
      <c r="B3968" t="s">
        <v>15</v>
      </c>
      <c r="C3968">
        <v>25.7</v>
      </c>
      <c r="D3968">
        <v>127</v>
      </c>
      <c r="E3968">
        <v>76</v>
      </c>
      <c r="F3968">
        <v>221.8</v>
      </c>
      <c r="G3968">
        <v>103.7</v>
      </c>
      <c r="H3968">
        <v>60</v>
      </c>
      <c r="I3968">
        <v>1</v>
      </c>
      <c r="J3968" t="s">
        <v>27</v>
      </c>
      <c r="K3968" t="s">
        <v>21</v>
      </c>
      <c r="L3968" t="s">
        <v>25</v>
      </c>
      <c r="M3968">
        <v>4.5999999999999996</v>
      </c>
      <c r="N3968">
        <v>10240.530000000001</v>
      </c>
      <c r="O3968" t="s">
        <v>19</v>
      </c>
      <c r="P3968" t="str">
        <f t="shared" ref="P3968:P3969" si="2095">IF(A3965&lt;30,"18-29",IF(A3965&lt;45,"30-44",IF(A3965&lt;60,"45-59",IF(A3965&lt;75,"60-74","75+"))))</f>
        <v>60-74</v>
      </c>
      <c r="Q3968" t="str">
        <f>IF(PatientData[[#This Row],[bmi]]&lt;18.5,"Underweight",
IF(PatientData[[#This Row],[bmi]]&lt;25,"Normal",
IF(PatientData[[#This Row],[bmi]]&lt;30,"Overweight","Obese")))</f>
        <v>Overweight</v>
      </c>
      <c r="R3968" t="str">
        <f t="shared" si="2058"/>
        <v>High BP</v>
      </c>
      <c r="S3968" t="str">
        <f t="shared" si="2059"/>
        <v>Normal Cost</v>
      </c>
    </row>
    <row r="3969" spans="1:19" x14ac:dyDescent="0.3">
      <c r="A3969">
        <v>62</v>
      </c>
      <c r="B3969" t="s">
        <v>15</v>
      </c>
      <c r="C3969">
        <v>29.2</v>
      </c>
      <c r="D3969">
        <v>128</v>
      </c>
      <c r="E3969">
        <v>77</v>
      </c>
      <c r="F3969">
        <v>215.4</v>
      </c>
      <c r="G3969">
        <v>117.3</v>
      </c>
      <c r="H3969">
        <v>75</v>
      </c>
      <c r="I3969">
        <v>1</v>
      </c>
      <c r="J3969" t="s">
        <v>27</v>
      </c>
      <c r="K3969" t="s">
        <v>21</v>
      </c>
      <c r="L3969" t="s">
        <v>25</v>
      </c>
      <c r="M3969">
        <v>8.3000000000000007</v>
      </c>
      <c r="N3969">
        <v>16027.41</v>
      </c>
      <c r="O3969" t="s">
        <v>19</v>
      </c>
      <c r="P3969" t="str">
        <f t="shared" si="2095"/>
        <v>75+</v>
      </c>
      <c r="Q3969" t="str">
        <f>IF(PatientData[[#This Row],[bmi]]&lt;18.5,"Underweight",
IF(PatientData[[#This Row],[bmi]]&lt;25,"Normal",
IF(PatientData[[#This Row],[bmi]]&lt;30,"Overweight","Obese")))</f>
        <v>Overweight</v>
      </c>
      <c r="R3969" t="str">
        <f t="shared" si="2058"/>
        <v>High BP</v>
      </c>
      <c r="S3969" t="str">
        <f t="shared" si="2059"/>
        <v>High Cost</v>
      </c>
    </row>
    <row r="3970" spans="1:19" x14ac:dyDescent="0.3">
      <c r="A3970">
        <v>73</v>
      </c>
      <c r="B3970" t="s">
        <v>20</v>
      </c>
      <c r="C3970">
        <v>25.9</v>
      </c>
      <c r="D3970">
        <v>121</v>
      </c>
      <c r="E3970">
        <v>64</v>
      </c>
      <c r="F3970">
        <v>264.2</v>
      </c>
      <c r="G3970">
        <v>161.5</v>
      </c>
      <c r="H3970">
        <v>73</v>
      </c>
      <c r="I3970">
        <v>2</v>
      </c>
      <c r="J3970" t="s">
        <v>27</v>
      </c>
      <c r="K3970" t="s">
        <v>17</v>
      </c>
      <c r="L3970" t="s">
        <v>18</v>
      </c>
      <c r="M3970">
        <v>2.5</v>
      </c>
      <c r="N3970">
        <v>5257.08</v>
      </c>
      <c r="O3970" t="s">
        <v>19</v>
      </c>
      <c r="P3970" t="str">
        <f t="shared" ref="P3970" si="2096">IF(A3970&lt;30,"18-29",IF(A3970&lt;45,"30-44",IF(A3970&lt;60,"45-59",IF(A3970&lt;75,"60-74","75+"))))</f>
        <v>60-74</v>
      </c>
      <c r="Q3970" t="str">
        <f>IF(PatientData[[#This Row],[bmi]]&lt;18.5,"Underweight",
IF(PatientData[[#This Row],[bmi]]&lt;25,"Normal",
IF(PatientData[[#This Row],[bmi]]&lt;30,"Overweight","Obese")))</f>
        <v>Overweight</v>
      </c>
      <c r="R3970" t="str">
        <f t="shared" si="2058"/>
        <v>High BP</v>
      </c>
      <c r="S3970" t="str">
        <f t="shared" si="2059"/>
        <v>Normal Cost</v>
      </c>
    </row>
    <row r="3971" spans="1:19" x14ac:dyDescent="0.3">
      <c r="A3971">
        <v>95</v>
      </c>
      <c r="B3971" t="s">
        <v>15</v>
      </c>
      <c r="C3971">
        <v>21</v>
      </c>
      <c r="D3971">
        <v>123</v>
      </c>
      <c r="E3971">
        <v>81</v>
      </c>
      <c r="F3971">
        <v>244.1</v>
      </c>
      <c r="G3971">
        <v>83.9</v>
      </c>
      <c r="H3971">
        <v>59</v>
      </c>
      <c r="I3971">
        <v>0</v>
      </c>
      <c r="J3971" t="s">
        <v>24</v>
      </c>
      <c r="K3971" t="s">
        <v>21</v>
      </c>
      <c r="L3971" t="s">
        <v>18</v>
      </c>
      <c r="M3971">
        <v>6.6</v>
      </c>
      <c r="N3971">
        <v>12530.73</v>
      </c>
      <c r="O3971" t="s">
        <v>19</v>
      </c>
      <c r="P3971" t="str">
        <f t="shared" ref="P3971" si="2097">IF(A3968&lt;30,"18-29",IF(A3968&lt;45,"30-44",IF(A3968&lt;60,"45-59",IF(A3968&lt;75,"60-74","75+"))))</f>
        <v>60-74</v>
      </c>
      <c r="Q3971" t="str">
        <f>IF(PatientData[[#This Row],[bmi]]&lt;18.5,"Underweight",
IF(PatientData[[#This Row],[bmi]]&lt;25,"Normal",
IF(PatientData[[#This Row],[bmi]]&lt;30,"Overweight","Obese")))</f>
        <v>Normal</v>
      </c>
      <c r="R3971" t="str">
        <f t="shared" ref="R3971:R4034" si="2098">IF(AND(D3971&lt;120,E3971&lt;80),"Normal BP","High BP")</f>
        <v>High BP</v>
      </c>
      <c r="S3971" t="str">
        <f t="shared" ref="S3971:S4034" si="2099">IF(N3971&gt;15000,"High Cost","Normal Cost")</f>
        <v>Normal Cost</v>
      </c>
    </row>
    <row r="3972" spans="1:19" x14ac:dyDescent="0.3">
      <c r="A3972">
        <v>51</v>
      </c>
      <c r="B3972" t="s">
        <v>20</v>
      </c>
      <c r="C3972">
        <v>25.9</v>
      </c>
      <c r="D3972">
        <v>130</v>
      </c>
      <c r="E3972">
        <v>79</v>
      </c>
      <c r="F3972">
        <v>209.7</v>
      </c>
      <c r="G3972">
        <v>95.1</v>
      </c>
      <c r="H3972">
        <v>79</v>
      </c>
      <c r="I3972">
        <v>2</v>
      </c>
      <c r="J3972" t="s">
        <v>27</v>
      </c>
      <c r="K3972" t="s">
        <v>28</v>
      </c>
      <c r="L3972" t="s">
        <v>18</v>
      </c>
      <c r="M3972">
        <v>2.2999999999999998</v>
      </c>
      <c r="N3972">
        <v>8367.0499999999993</v>
      </c>
      <c r="O3972" t="s">
        <v>19</v>
      </c>
      <c r="P3972" t="str">
        <f t="shared" ref="P3972:P3973" si="2100">IF(A3972&lt;30,"18-29",IF(A3972&lt;45,"30-44",IF(A3972&lt;60,"45-59",IF(A3972&lt;75,"60-74","75+"))))</f>
        <v>45-59</v>
      </c>
      <c r="Q3972" t="str">
        <f>IF(PatientData[[#This Row],[bmi]]&lt;18.5,"Underweight",
IF(PatientData[[#This Row],[bmi]]&lt;25,"Normal",
IF(PatientData[[#This Row],[bmi]]&lt;30,"Overweight","Obese")))</f>
        <v>Overweight</v>
      </c>
      <c r="R3972" t="str">
        <f t="shared" si="2098"/>
        <v>High BP</v>
      </c>
      <c r="S3972" t="str">
        <f t="shared" si="2099"/>
        <v>Normal Cost</v>
      </c>
    </row>
    <row r="3973" spans="1:19" x14ac:dyDescent="0.3">
      <c r="A3973">
        <v>46</v>
      </c>
      <c r="B3973" t="s">
        <v>20</v>
      </c>
      <c r="C3973">
        <v>25.9</v>
      </c>
      <c r="D3973">
        <v>106</v>
      </c>
      <c r="E3973">
        <v>61</v>
      </c>
      <c r="F3973">
        <v>236.6</v>
      </c>
      <c r="G3973">
        <v>84.8</v>
      </c>
      <c r="H3973">
        <v>95</v>
      </c>
      <c r="I3973">
        <v>1</v>
      </c>
      <c r="J3973" t="s">
        <v>16</v>
      </c>
      <c r="K3973" t="s">
        <v>28</v>
      </c>
      <c r="L3973" t="s">
        <v>18</v>
      </c>
      <c r="M3973">
        <v>12.4</v>
      </c>
      <c r="N3973">
        <v>23762.04</v>
      </c>
      <c r="O3973" t="s">
        <v>19</v>
      </c>
      <c r="P3973" t="str">
        <f t="shared" si="2100"/>
        <v>45-59</v>
      </c>
      <c r="Q3973" t="str">
        <f>IF(PatientData[[#This Row],[bmi]]&lt;18.5,"Underweight",
IF(PatientData[[#This Row],[bmi]]&lt;25,"Normal",
IF(PatientData[[#This Row],[bmi]]&lt;30,"Overweight","Obese")))</f>
        <v>Overweight</v>
      </c>
      <c r="R3973" t="str">
        <f t="shared" si="2098"/>
        <v>Normal BP</v>
      </c>
      <c r="S3973" t="str">
        <f t="shared" si="2099"/>
        <v>High Cost</v>
      </c>
    </row>
    <row r="3974" spans="1:19" x14ac:dyDescent="0.3">
      <c r="A3974">
        <v>64</v>
      </c>
      <c r="B3974" t="s">
        <v>15</v>
      </c>
      <c r="C3974">
        <v>24.7</v>
      </c>
      <c r="D3974">
        <v>134</v>
      </c>
      <c r="E3974">
        <v>78</v>
      </c>
      <c r="F3974">
        <v>203.9</v>
      </c>
      <c r="G3974">
        <v>94</v>
      </c>
      <c r="H3974">
        <v>78</v>
      </c>
      <c r="I3974">
        <v>1</v>
      </c>
      <c r="J3974" t="s">
        <v>27</v>
      </c>
      <c r="K3974" t="s">
        <v>21</v>
      </c>
      <c r="L3974" t="s">
        <v>25</v>
      </c>
      <c r="M3974">
        <v>6.7</v>
      </c>
      <c r="N3974">
        <v>16908.36</v>
      </c>
      <c r="O3974" t="s">
        <v>19</v>
      </c>
      <c r="P3974" t="str">
        <f t="shared" ref="P3974" si="2101">IF(A3971&lt;30,"18-29",IF(A3971&lt;45,"30-44",IF(A3971&lt;60,"45-59",IF(A3971&lt;75,"60-74","75+"))))</f>
        <v>75+</v>
      </c>
      <c r="Q3974" t="str">
        <f>IF(PatientData[[#This Row],[bmi]]&lt;18.5,"Underweight",
IF(PatientData[[#This Row],[bmi]]&lt;25,"Normal",
IF(PatientData[[#This Row],[bmi]]&lt;30,"Overweight","Obese")))</f>
        <v>Normal</v>
      </c>
      <c r="R3974" t="str">
        <f t="shared" si="2098"/>
        <v>High BP</v>
      </c>
      <c r="S3974" t="str">
        <f t="shared" si="2099"/>
        <v>High Cost</v>
      </c>
    </row>
    <row r="3975" spans="1:19" x14ac:dyDescent="0.3">
      <c r="A3975">
        <v>70</v>
      </c>
      <c r="B3975" t="s">
        <v>20</v>
      </c>
      <c r="C3975">
        <v>25.9</v>
      </c>
      <c r="D3975">
        <v>123</v>
      </c>
      <c r="E3975">
        <v>73</v>
      </c>
      <c r="F3975">
        <v>219.8</v>
      </c>
      <c r="G3975">
        <v>110.3</v>
      </c>
      <c r="H3975">
        <v>79</v>
      </c>
      <c r="I3975">
        <v>1</v>
      </c>
      <c r="J3975" t="s">
        <v>24</v>
      </c>
      <c r="K3975" t="s">
        <v>21</v>
      </c>
      <c r="L3975" t="s">
        <v>25</v>
      </c>
      <c r="M3975">
        <v>6.6</v>
      </c>
      <c r="N3975">
        <v>14503.31</v>
      </c>
      <c r="O3975" t="s">
        <v>19</v>
      </c>
      <c r="P3975" t="str">
        <f t="shared" ref="P3975" si="2102">IF(A3975&lt;30,"18-29",IF(A3975&lt;45,"30-44",IF(A3975&lt;60,"45-59",IF(A3975&lt;75,"60-74","75+"))))</f>
        <v>60-74</v>
      </c>
      <c r="Q3975" t="str">
        <f>IF(PatientData[[#This Row],[bmi]]&lt;18.5,"Underweight",
IF(PatientData[[#This Row],[bmi]]&lt;25,"Normal",
IF(PatientData[[#This Row],[bmi]]&lt;30,"Overweight","Obese")))</f>
        <v>Overweight</v>
      </c>
      <c r="R3975" t="str">
        <f t="shared" si="2098"/>
        <v>High BP</v>
      </c>
      <c r="S3975" t="str">
        <f t="shared" si="2099"/>
        <v>Normal Cost</v>
      </c>
    </row>
    <row r="3976" spans="1:19" x14ac:dyDescent="0.3">
      <c r="A3976">
        <v>44</v>
      </c>
      <c r="B3976" t="s">
        <v>15</v>
      </c>
      <c r="C3976">
        <v>22.6</v>
      </c>
      <c r="D3976">
        <v>235</v>
      </c>
      <c r="E3976">
        <v>123</v>
      </c>
      <c r="F3976">
        <v>215.9</v>
      </c>
      <c r="G3976">
        <v>82.4</v>
      </c>
      <c r="H3976">
        <v>77</v>
      </c>
      <c r="I3976">
        <v>2</v>
      </c>
      <c r="J3976" t="s">
        <v>27</v>
      </c>
      <c r="K3976" t="s">
        <v>21</v>
      </c>
      <c r="L3976" t="s">
        <v>22</v>
      </c>
      <c r="M3976">
        <v>4.5999999999999996</v>
      </c>
      <c r="N3976">
        <v>11608.17</v>
      </c>
      <c r="O3976" t="s">
        <v>19</v>
      </c>
      <c r="P3976" t="str">
        <f t="shared" ref="P3976" si="2103">IF(A3973&lt;30,"18-29",IF(A3973&lt;45,"30-44",IF(A3973&lt;60,"45-59",IF(A3973&lt;75,"60-74","75+"))))</f>
        <v>45-59</v>
      </c>
      <c r="Q3976" t="str">
        <f>IF(PatientData[[#This Row],[bmi]]&lt;18.5,"Underweight",
IF(PatientData[[#This Row],[bmi]]&lt;25,"Normal",
IF(PatientData[[#This Row],[bmi]]&lt;30,"Overweight","Obese")))</f>
        <v>Normal</v>
      </c>
      <c r="R3976" t="str">
        <f t="shared" si="2098"/>
        <v>High BP</v>
      </c>
      <c r="S3976" t="str">
        <f t="shared" si="2099"/>
        <v>Normal Cost</v>
      </c>
    </row>
    <row r="3977" spans="1:19" x14ac:dyDescent="0.3">
      <c r="A3977">
        <v>75</v>
      </c>
      <c r="B3977" t="s">
        <v>20</v>
      </c>
      <c r="C3977">
        <v>25.9</v>
      </c>
      <c r="D3977">
        <v>121</v>
      </c>
      <c r="E3977">
        <v>77</v>
      </c>
      <c r="F3977">
        <v>260</v>
      </c>
      <c r="G3977">
        <v>114.4</v>
      </c>
      <c r="H3977">
        <v>102</v>
      </c>
      <c r="I3977">
        <v>2</v>
      </c>
      <c r="J3977" t="s">
        <v>16</v>
      </c>
      <c r="K3977" t="s">
        <v>26</v>
      </c>
      <c r="L3977" t="s">
        <v>25</v>
      </c>
      <c r="M3977">
        <v>5.2</v>
      </c>
      <c r="N3977">
        <v>12067.22</v>
      </c>
      <c r="O3977" t="s">
        <v>19</v>
      </c>
      <c r="P3977" t="str">
        <f t="shared" ref="P3977" si="2104">IF(A3977&lt;30,"18-29",IF(A3977&lt;45,"30-44",IF(A3977&lt;60,"45-59",IF(A3977&lt;75,"60-74","75+"))))</f>
        <v>75+</v>
      </c>
      <c r="Q3977" t="str">
        <f>IF(PatientData[[#This Row],[bmi]]&lt;18.5,"Underweight",
IF(PatientData[[#This Row],[bmi]]&lt;25,"Normal",
IF(PatientData[[#This Row],[bmi]]&lt;30,"Overweight","Obese")))</f>
        <v>Overweight</v>
      </c>
      <c r="R3977" t="str">
        <f t="shared" si="2098"/>
        <v>High BP</v>
      </c>
      <c r="S3977" t="str">
        <f t="shared" si="2099"/>
        <v>Normal Cost</v>
      </c>
    </row>
    <row r="3978" spans="1:19" x14ac:dyDescent="0.3">
      <c r="A3978">
        <v>76</v>
      </c>
      <c r="B3978" t="s">
        <v>15</v>
      </c>
      <c r="C3978">
        <v>28.8</v>
      </c>
      <c r="D3978">
        <v>154</v>
      </c>
      <c r="E3978">
        <v>91</v>
      </c>
      <c r="F3978">
        <v>241.1</v>
      </c>
      <c r="G3978">
        <v>114.9</v>
      </c>
      <c r="H3978">
        <v>62</v>
      </c>
      <c r="I3978">
        <v>1</v>
      </c>
      <c r="J3978" t="s">
        <v>24</v>
      </c>
      <c r="K3978" t="s">
        <v>21</v>
      </c>
      <c r="L3978" t="s">
        <v>25</v>
      </c>
      <c r="M3978">
        <v>5.9</v>
      </c>
      <c r="N3978">
        <v>13593.18</v>
      </c>
      <c r="O3978" t="s">
        <v>19</v>
      </c>
      <c r="P3978" t="str">
        <f t="shared" ref="P3978" si="2105">IF(A3975&lt;30,"18-29",IF(A3975&lt;45,"30-44",IF(A3975&lt;60,"45-59",IF(A3975&lt;75,"60-74","75+"))))</f>
        <v>60-74</v>
      </c>
      <c r="Q3978" t="str">
        <f>IF(PatientData[[#This Row],[bmi]]&lt;18.5,"Underweight",
IF(PatientData[[#This Row],[bmi]]&lt;25,"Normal",
IF(PatientData[[#This Row],[bmi]]&lt;30,"Overweight","Obese")))</f>
        <v>Overweight</v>
      </c>
      <c r="R3978" t="str">
        <f t="shared" si="2098"/>
        <v>High BP</v>
      </c>
      <c r="S3978" t="str">
        <f t="shared" si="2099"/>
        <v>Normal Cost</v>
      </c>
    </row>
    <row r="3979" spans="1:19" x14ac:dyDescent="0.3">
      <c r="A3979">
        <v>56</v>
      </c>
      <c r="B3979" t="s">
        <v>20</v>
      </c>
      <c r="C3979">
        <v>25.9</v>
      </c>
      <c r="D3979">
        <v>96</v>
      </c>
      <c r="E3979">
        <v>68</v>
      </c>
      <c r="F3979">
        <v>200.6</v>
      </c>
      <c r="G3979">
        <v>95.1</v>
      </c>
      <c r="H3979">
        <v>74</v>
      </c>
      <c r="I3979">
        <v>0</v>
      </c>
      <c r="J3979" t="s">
        <v>27</v>
      </c>
      <c r="K3979" t="s">
        <v>21</v>
      </c>
      <c r="L3979" t="s">
        <v>22</v>
      </c>
      <c r="M3979">
        <v>3.4</v>
      </c>
      <c r="N3979">
        <v>9107.25</v>
      </c>
      <c r="O3979" t="s">
        <v>19</v>
      </c>
      <c r="P3979" t="str">
        <f t="shared" ref="P3979" si="2106">IF(A3979&lt;30,"18-29",IF(A3979&lt;45,"30-44",IF(A3979&lt;60,"45-59",IF(A3979&lt;75,"60-74","75+"))))</f>
        <v>45-59</v>
      </c>
      <c r="Q3979" t="str">
        <f>IF(PatientData[[#This Row],[bmi]]&lt;18.5,"Underweight",
IF(PatientData[[#This Row],[bmi]]&lt;25,"Normal",
IF(PatientData[[#This Row],[bmi]]&lt;30,"Overweight","Obese")))</f>
        <v>Overweight</v>
      </c>
      <c r="R3979" t="str">
        <f t="shared" si="2098"/>
        <v>Normal BP</v>
      </c>
      <c r="S3979" t="str">
        <f t="shared" si="2099"/>
        <v>Normal Cost</v>
      </c>
    </row>
    <row r="3980" spans="1:19" x14ac:dyDescent="0.3">
      <c r="A3980">
        <v>74</v>
      </c>
      <c r="B3980" t="s">
        <v>15</v>
      </c>
      <c r="C3980">
        <v>21.1</v>
      </c>
      <c r="D3980">
        <v>139</v>
      </c>
      <c r="E3980">
        <v>87</v>
      </c>
      <c r="F3980">
        <v>225.9</v>
      </c>
      <c r="G3980">
        <v>141.5</v>
      </c>
      <c r="H3980">
        <v>85</v>
      </c>
      <c r="I3980">
        <v>4</v>
      </c>
      <c r="J3980" t="s">
        <v>16</v>
      </c>
      <c r="K3980" t="s">
        <v>17</v>
      </c>
      <c r="L3980" t="s">
        <v>25</v>
      </c>
      <c r="M3980">
        <v>8.4</v>
      </c>
      <c r="N3980">
        <v>15545.36</v>
      </c>
      <c r="O3980" t="s">
        <v>23</v>
      </c>
      <c r="P3980" t="str">
        <f t="shared" ref="P3980:P3981" si="2107">IF(A3977&lt;30,"18-29",IF(A3977&lt;45,"30-44",IF(A3977&lt;60,"45-59",IF(A3977&lt;75,"60-74","75+"))))</f>
        <v>75+</v>
      </c>
      <c r="Q3980" t="str">
        <f>IF(PatientData[[#This Row],[bmi]]&lt;18.5,"Underweight",
IF(PatientData[[#This Row],[bmi]]&lt;25,"Normal",
IF(PatientData[[#This Row],[bmi]]&lt;30,"Overweight","Obese")))</f>
        <v>Normal</v>
      </c>
      <c r="R3980" t="str">
        <f t="shared" si="2098"/>
        <v>High BP</v>
      </c>
      <c r="S3980" t="str">
        <f t="shared" si="2099"/>
        <v>High Cost</v>
      </c>
    </row>
    <row r="3981" spans="1:19" x14ac:dyDescent="0.3">
      <c r="A3981">
        <v>56</v>
      </c>
      <c r="B3981" t="s">
        <v>15</v>
      </c>
      <c r="C3981">
        <v>23.9</v>
      </c>
      <c r="D3981">
        <v>139</v>
      </c>
      <c r="E3981">
        <v>89</v>
      </c>
      <c r="F3981">
        <v>225.1</v>
      </c>
      <c r="G3981">
        <v>107.9</v>
      </c>
      <c r="H3981">
        <v>79</v>
      </c>
      <c r="I3981">
        <v>1</v>
      </c>
      <c r="J3981" t="s">
        <v>16</v>
      </c>
      <c r="K3981" t="s">
        <v>17</v>
      </c>
      <c r="L3981" t="s">
        <v>22</v>
      </c>
      <c r="M3981">
        <v>5</v>
      </c>
      <c r="N3981">
        <v>11018.87</v>
      </c>
      <c r="O3981" t="s">
        <v>19</v>
      </c>
      <c r="P3981" t="str">
        <f t="shared" si="2107"/>
        <v>75+</v>
      </c>
      <c r="Q3981" t="str">
        <f>IF(PatientData[[#This Row],[bmi]]&lt;18.5,"Underweight",
IF(PatientData[[#This Row],[bmi]]&lt;25,"Normal",
IF(PatientData[[#This Row],[bmi]]&lt;30,"Overweight","Obese")))</f>
        <v>Normal</v>
      </c>
      <c r="R3981" t="str">
        <f t="shared" si="2098"/>
        <v>High BP</v>
      </c>
      <c r="S3981" t="str">
        <f t="shared" si="2099"/>
        <v>Normal Cost</v>
      </c>
    </row>
    <row r="3982" spans="1:19" x14ac:dyDescent="0.3">
      <c r="A3982">
        <v>68</v>
      </c>
      <c r="B3982" t="s">
        <v>20</v>
      </c>
      <c r="C3982">
        <v>25.9</v>
      </c>
      <c r="D3982">
        <v>130</v>
      </c>
      <c r="E3982">
        <v>78</v>
      </c>
      <c r="F3982">
        <v>227.3</v>
      </c>
      <c r="G3982">
        <v>129.30000000000001</v>
      </c>
      <c r="H3982">
        <v>86</v>
      </c>
      <c r="I3982">
        <v>1</v>
      </c>
      <c r="J3982" t="s">
        <v>24</v>
      </c>
      <c r="K3982" t="s">
        <v>26</v>
      </c>
      <c r="L3982" t="s">
        <v>22</v>
      </c>
      <c r="M3982">
        <v>3.3</v>
      </c>
      <c r="N3982">
        <v>6473.63</v>
      </c>
      <c r="O3982" t="s">
        <v>19</v>
      </c>
      <c r="P3982" t="str">
        <f t="shared" ref="P3982:P3983" si="2108">IF(A3982&lt;30,"18-29",IF(A3982&lt;45,"30-44",IF(A3982&lt;60,"45-59",IF(A3982&lt;75,"60-74","75+"))))</f>
        <v>60-74</v>
      </c>
      <c r="Q3982" t="str">
        <f>IF(PatientData[[#This Row],[bmi]]&lt;18.5,"Underweight",
IF(PatientData[[#This Row],[bmi]]&lt;25,"Normal",
IF(PatientData[[#This Row],[bmi]]&lt;30,"Overweight","Obese")))</f>
        <v>Overweight</v>
      </c>
      <c r="R3982" t="str">
        <f t="shared" si="2098"/>
        <v>High BP</v>
      </c>
      <c r="S3982" t="str">
        <f t="shared" si="2099"/>
        <v>Normal Cost</v>
      </c>
    </row>
    <row r="3983" spans="1:19" x14ac:dyDescent="0.3">
      <c r="A3983">
        <v>35</v>
      </c>
      <c r="B3983" t="s">
        <v>20</v>
      </c>
      <c r="C3983">
        <v>25.9</v>
      </c>
      <c r="D3983">
        <v>122</v>
      </c>
      <c r="E3983">
        <v>76</v>
      </c>
      <c r="F3983">
        <v>222.6</v>
      </c>
      <c r="G3983">
        <v>91.1</v>
      </c>
      <c r="H3983">
        <v>86</v>
      </c>
      <c r="I3983">
        <v>0</v>
      </c>
      <c r="J3983" t="s">
        <v>24</v>
      </c>
      <c r="K3983" t="s">
        <v>21</v>
      </c>
      <c r="L3983" t="s">
        <v>25</v>
      </c>
      <c r="M3983">
        <v>5.5</v>
      </c>
      <c r="N3983">
        <v>12341.35</v>
      </c>
      <c r="O3983" t="s">
        <v>19</v>
      </c>
      <c r="P3983" t="str">
        <f t="shared" si="2108"/>
        <v>30-44</v>
      </c>
      <c r="Q3983" t="str">
        <f>IF(PatientData[[#This Row],[bmi]]&lt;18.5,"Underweight",
IF(PatientData[[#This Row],[bmi]]&lt;25,"Normal",
IF(PatientData[[#This Row],[bmi]]&lt;30,"Overweight","Obese")))</f>
        <v>Overweight</v>
      </c>
      <c r="R3983" t="str">
        <f t="shared" si="2098"/>
        <v>High BP</v>
      </c>
      <c r="S3983" t="str">
        <f t="shared" si="2099"/>
        <v>Normal Cost</v>
      </c>
    </row>
    <row r="3984" spans="1:19" x14ac:dyDescent="0.3">
      <c r="A3984">
        <v>70</v>
      </c>
      <c r="B3984" t="s">
        <v>15</v>
      </c>
      <c r="C3984">
        <v>27.7</v>
      </c>
      <c r="D3984">
        <v>110</v>
      </c>
      <c r="E3984">
        <v>63</v>
      </c>
      <c r="F3984">
        <v>234.9</v>
      </c>
      <c r="G3984">
        <v>139.19999999999999</v>
      </c>
      <c r="H3984">
        <v>105</v>
      </c>
      <c r="I3984">
        <v>2</v>
      </c>
      <c r="J3984" t="s">
        <v>16</v>
      </c>
      <c r="K3984" t="s">
        <v>17</v>
      </c>
      <c r="L3984" t="s">
        <v>25</v>
      </c>
      <c r="M3984">
        <v>18.3</v>
      </c>
      <c r="N3984">
        <v>30368.13</v>
      </c>
      <c r="O3984" t="s">
        <v>19</v>
      </c>
      <c r="P3984" t="str">
        <f t="shared" ref="P3984:P3985" si="2109">IF(A3981&lt;30,"18-29",IF(A3981&lt;45,"30-44",IF(A3981&lt;60,"45-59",IF(A3981&lt;75,"60-74","75+"))))</f>
        <v>45-59</v>
      </c>
      <c r="Q3984" t="str">
        <f>IF(PatientData[[#This Row],[bmi]]&lt;18.5,"Underweight",
IF(PatientData[[#This Row],[bmi]]&lt;25,"Normal",
IF(PatientData[[#This Row],[bmi]]&lt;30,"Overweight","Obese")))</f>
        <v>Overweight</v>
      </c>
      <c r="R3984" t="str">
        <f t="shared" si="2098"/>
        <v>Normal BP</v>
      </c>
      <c r="S3984" t="str">
        <f t="shared" si="2099"/>
        <v>High Cost</v>
      </c>
    </row>
    <row r="3985" spans="1:19" x14ac:dyDescent="0.3">
      <c r="A3985">
        <v>64</v>
      </c>
      <c r="B3985" t="s">
        <v>15</v>
      </c>
      <c r="C3985">
        <v>27.3</v>
      </c>
      <c r="D3985">
        <v>128</v>
      </c>
      <c r="E3985">
        <v>82</v>
      </c>
      <c r="F3985">
        <v>207.6</v>
      </c>
      <c r="G3985">
        <v>140.1</v>
      </c>
      <c r="H3985">
        <v>95</v>
      </c>
      <c r="I3985">
        <v>1</v>
      </c>
      <c r="J3985" t="s">
        <v>16</v>
      </c>
      <c r="K3985" t="s">
        <v>17</v>
      </c>
      <c r="L3985" t="s">
        <v>25</v>
      </c>
      <c r="M3985">
        <v>12.3</v>
      </c>
      <c r="N3985">
        <v>22995.34</v>
      </c>
      <c r="O3985" t="s">
        <v>19</v>
      </c>
      <c r="P3985" t="str">
        <f t="shared" si="2109"/>
        <v>60-74</v>
      </c>
      <c r="Q3985" t="str">
        <f>IF(PatientData[[#This Row],[bmi]]&lt;18.5,"Underweight",
IF(PatientData[[#This Row],[bmi]]&lt;25,"Normal",
IF(PatientData[[#This Row],[bmi]]&lt;30,"Overweight","Obese")))</f>
        <v>Overweight</v>
      </c>
      <c r="R3985" t="str">
        <f t="shared" si="2098"/>
        <v>High BP</v>
      </c>
      <c r="S3985" t="str">
        <f t="shared" si="2099"/>
        <v>High Cost</v>
      </c>
    </row>
    <row r="3986" spans="1:19" x14ac:dyDescent="0.3">
      <c r="A3986">
        <v>72</v>
      </c>
      <c r="B3986" t="s">
        <v>20</v>
      </c>
      <c r="C3986">
        <v>25.9</v>
      </c>
      <c r="D3986">
        <v>151</v>
      </c>
      <c r="E3986">
        <v>97</v>
      </c>
      <c r="F3986">
        <v>245.6</v>
      </c>
      <c r="G3986">
        <v>126.6</v>
      </c>
      <c r="H3986">
        <v>91</v>
      </c>
      <c r="I3986">
        <v>3</v>
      </c>
      <c r="J3986" t="s">
        <v>24</v>
      </c>
      <c r="K3986" t="s">
        <v>17</v>
      </c>
      <c r="L3986" t="s">
        <v>18</v>
      </c>
      <c r="M3986">
        <v>10.7</v>
      </c>
      <c r="N3986">
        <v>17852.36</v>
      </c>
      <c r="O3986" t="s">
        <v>19</v>
      </c>
      <c r="P3986" t="str">
        <f t="shared" ref="P3986:P3987" si="2110">IF(A3986&lt;30,"18-29",IF(A3986&lt;45,"30-44",IF(A3986&lt;60,"45-59",IF(A3986&lt;75,"60-74","75+"))))</f>
        <v>60-74</v>
      </c>
      <c r="Q3986" t="str">
        <f>IF(PatientData[[#This Row],[bmi]]&lt;18.5,"Underweight",
IF(PatientData[[#This Row],[bmi]]&lt;25,"Normal",
IF(PatientData[[#This Row],[bmi]]&lt;30,"Overweight","Obese")))</f>
        <v>Overweight</v>
      </c>
      <c r="R3986" t="str">
        <f t="shared" si="2098"/>
        <v>High BP</v>
      </c>
      <c r="S3986" t="str">
        <f t="shared" si="2099"/>
        <v>High Cost</v>
      </c>
    </row>
    <row r="3987" spans="1:19" x14ac:dyDescent="0.3">
      <c r="A3987">
        <v>48</v>
      </c>
      <c r="B3987" t="s">
        <v>20</v>
      </c>
      <c r="C3987">
        <v>25.9</v>
      </c>
      <c r="D3987">
        <v>135</v>
      </c>
      <c r="E3987">
        <v>83</v>
      </c>
      <c r="F3987">
        <v>215.9</v>
      </c>
      <c r="G3987">
        <v>112.9</v>
      </c>
      <c r="H3987">
        <v>64</v>
      </c>
      <c r="I3987">
        <v>0</v>
      </c>
      <c r="J3987" t="s">
        <v>27</v>
      </c>
      <c r="K3987" t="s">
        <v>17</v>
      </c>
      <c r="L3987" t="s">
        <v>18</v>
      </c>
      <c r="M3987">
        <v>2</v>
      </c>
      <c r="N3987">
        <v>4684.6400000000003</v>
      </c>
      <c r="O3987" t="s">
        <v>19</v>
      </c>
      <c r="P3987" t="str">
        <f t="shared" si="2110"/>
        <v>45-59</v>
      </c>
      <c r="Q3987" t="str">
        <f>IF(PatientData[[#This Row],[bmi]]&lt;18.5,"Underweight",
IF(PatientData[[#This Row],[bmi]]&lt;25,"Normal",
IF(PatientData[[#This Row],[bmi]]&lt;30,"Overweight","Obese")))</f>
        <v>Overweight</v>
      </c>
      <c r="R3987" t="str">
        <f t="shared" si="2098"/>
        <v>High BP</v>
      </c>
      <c r="S3987" t="str">
        <f t="shared" si="2099"/>
        <v>Normal Cost</v>
      </c>
    </row>
    <row r="3988" spans="1:19" x14ac:dyDescent="0.3">
      <c r="A3988">
        <v>95</v>
      </c>
      <c r="B3988" t="s">
        <v>15</v>
      </c>
      <c r="C3988">
        <v>29</v>
      </c>
      <c r="D3988">
        <v>143</v>
      </c>
      <c r="E3988">
        <v>89</v>
      </c>
      <c r="F3988">
        <v>268.3</v>
      </c>
      <c r="G3988">
        <v>109.4</v>
      </c>
      <c r="H3988">
        <v>84</v>
      </c>
      <c r="I3988">
        <v>0</v>
      </c>
      <c r="J3988" t="s">
        <v>16</v>
      </c>
      <c r="K3988" t="s">
        <v>21</v>
      </c>
      <c r="L3988" t="s">
        <v>18</v>
      </c>
      <c r="M3988">
        <v>15.3</v>
      </c>
      <c r="N3988">
        <v>27112.81</v>
      </c>
      <c r="O3988" t="s">
        <v>19</v>
      </c>
      <c r="P3988" t="str">
        <f t="shared" ref="P3988:P3990" si="2111">IF(A3985&lt;30,"18-29",IF(A3985&lt;45,"30-44",IF(A3985&lt;60,"45-59",IF(A3985&lt;75,"60-74","75+"))))</f>
        <v>60-74</v>
      </c>
      <c r="Q3988" t="str">
        <f>IF(PatientData[[#This Row],[bmi]]&lt;18.5,"Underweight",
IF(PatientData[[#This Row],[bmi]]&lt;25,"Normal",
IF(PatientData[[#This Row],[bmi]]&lt;30,"Overweight","Obese")))</f>
        <v>Overweight</v>
      </c>
      <c r="R3988" t="str">
        <f t="shared" si="2098"/>
        <v>High BP</v>
      </c>
      <c r="S3988" t="str">
        <f t="shared" si="2099"/>
        <v>High Cost</v>
      </c>
    </row>
    <row r="3989" spans="1:19" x14ac:dyDescent="0.3">
      <c r="A3989">
        <v>67</v>
      </c>
      <c r="B3989" t="s">
        <v>15</v>
      </c>
      <c r="C3989">
        <v>26</v>
      </c>
      <c r="D3989">
        <v>120</v>
      </c>
      <c r="E3989">
        <v>79</v>
      </c>
      <c r="F3989">
        <v>214.2</v>
      </c>
      <c r="G3989">
        <v>192.2</v>
      </c>
      <c r="H3989">
        <v>79</v>
      </c>
      <c r="I3989">
        <v>0</v>
      </c>
      <c r="J3989" t="s">
        <v>16</v>
      </c>
      <c r="K3989" t="s">
        <v>17</v>
      </c>
      <c r="L3989" t="s">
        <v>22</v>
      </c>
      <c r="M3989">
        <v>8.1</v>
      </c>
      <c r="N3989">
        <v>13037.97</v>
      </c>
      <c r="O3989" t="s">
        <v>23</v>
      </c>
      <c r="P3989" t="str">
        <f t="shared" si="2111"/>
        <v>60-74</v>
      </c>
      <c r="Q3989" t="str">
        <f>IF(PatientData[[#This Row],[bmi]]&lt;18.5,"Underweight",
IF(PatientData[[#This Row],[bmi]]&lt;25,"Normal",
IF(PatientData[[#This Row],[bmi]]&lt;30,"Overweight","Obese")))</f>
        <v>Overweight</v>
      </c>
      <c r="R3989" t="str">
        <f t="shared" si="2098"/>
        <v>High BP</v>
      </c>
      <c r="S3989" t="str">
        <f t="shared" si="2099"/>
        <v>Normal Cost</v>
      </c>
    </row>
    <row r="3990" spans="1:19" x14ac:dyDescent="0.3">
      <c r="A3990">
        <v>73</v>
      </c>
      <c r="B3990" t="s">
        <v>15</v>
      </c>
      <c r="C3990">
        <v>24.7</v>
      </c>
      <c r="D3990">
        <v>124</v>
      </c>
      <c r="E3990">
        <v>71</v>
      </c>
      <c r="F3990">
        <v>227.2</v>
      </c>
      <c r="G3990">
        <v>111.7</v>
      </c>
      <c r="H3990">
        <v>98</v>
      </c>
      <c r="I3990">
        <v>2</v>
      </c>
      <c r="J3990" t="s">
        <v>16</v>
      </c>
      <c r="K3990" t="s">
        <v>21</v>
      </c>
      <c r="L3990" t="s">
        <v>25</v>
      </c>
      <c r="M3990">
        <v>6.7</v>
      </c>
      <c r="N3990">
        <v>13823.07</v>
      </c>
      <c r="O3990" t="s">
        <v>19</v>
      </c>
      <c r="P3990" t="str">
        <f t="shared" si="2111"/>
        <v>45-59</v>
      </c>
      <c r="Q3990" t="str">
        <f>IF(PatientData[[#This Row],[bmi]]&lt;18.5,"Underweight",
IF(PatientData[[#This Row],[bmi]]&lt;25,"Normal",
IF(PatientData[[#This Row],[bmi]]&lt;30,"Overweight","Obese")))</f>
        <v>Normal</v>
      </c>
      <c r="R3990" t="str">
        <f t="shared" si="2098"/>
        <v>High BP</v>
      </c>
      <c r="S3990" t="str">
        <f t="shared" si="2099"/>
        <v>Normal Cost</v>
      </c>
    </row>
    <row r="3991" spans="1:19" x14ac:dyDescent="0.3">
      <c r="A3991">
        <v>65</v>
      </c>
      <c r="B3991" t="s">
        <v>20</v>
      </c>
      <c r="C3991">
        <v>25.9</v>
      </c>
      <c r="D3991">
        <v>108</v>
      </c>
      <c r="E3991">
        <v>65</v>
      </c>
      <c r="F3991">
        <v>221.3</v>
      </c>
      <c r="G3991">
        <v>102.5</v>
      </c>
      <c r="H3991">
        <v>79</v>
      </c>
      <c r="I3991">
        <v>3</v>
      </c>
      <c r="J3991" t="s">
        <v>16</v>
      </c>
      <c r="K3991" t="s">
        <v>21</v>
      </c>
      <c r="L3991" t="s">
        <v>22</v>
      </c>
      <c r="M3991">
        <v>16</v>
      </c>
      <c r="N3991">
        <v>31551.25</v>
      </c>
      <c r="O3991" t="s">
        <v>19</v>
      </c>
      <c r="P3991" t="str">
        <f t="shared" ref="P3991" si="2112">IF(A3991&lt;30,"18-29",IF(A3991&lt;45,"30-44",IF(A3991&lt;60,"45-59",IF(A3991&lt;75,"60-74","75+"))))</f>
        <v>60-74</v>
      </c>
      <c r="Q3991" t="str">
        <f>IF(PatientData[[#This Row],[bmi]]&lt;18.5,"Underweight",
IF(PatientData[[#This Row],[bmi]]&lt;25,"Normal",
IF(PatientData[[#This Row],[bmi]]&lt;30,"Overweight","Obese")))</f>
        <v>Overweight</v>
      </c>
      <c r="R3991" t="str">
        <f t="shared" si="2098"/>
        <v>Normal BP</v>
      </c>
      <c r="S3991" t="str">
        <f t="shared" si="2099"/>
        <v>High Cost</v>
      </c>
    </row>
    <row r="3992" spans="1:19" x14ac:dyDescent="0.3">
      <c r="A3992">
        <v>78</v>
      </c>
      <c r="B3992" t="s">
        <v>15</v>
      </c>
      <c r="C3992">
        <v>33</v>
      </c>
      <c r="D3992">
        <v>144</v>
      </c>
      <c r="E3992">
        <v>89</v>
      </c>
      <c r="F3992">
        <v>293.3</v>
      </c>
      <c r="G3992">
        <v>188.7</v>
      </c>
      <c r="H3992">
        <v>87</v>
      </c>
      <c r="I3992">
        <v>1</v>
      </c>
      <c r="J3992" t="s">
        <v>16</v>
      </c>
      <c r="K3992" t="s">
        <v>21</v>
      </c>
      <c r="L3992" t="s">
        <v>25</v>
      </c>
      <c r="M3992">
        <v>9.6</v>
      </c>
      <c r="N3992">
        <v>19629.38</v>
      </c>
      <c r="O3992" t="s">
        <v>19</v>
      </c>
      <c r="P3992" t="str">
        <f t="shared" ref="P3992:P3993" si="2113">IF(A3989&lt;30,"18-29",IF(A3989&lt;45,"30-44",IF(A3989&lt;60,"45-59",IF(A3989&lt;75,"60-74","75+"))))</f>
        <v>60-74</v>
      </c>
      <c r="Q3992" t="str">
        <f>IF(PatientData[[#This Row],[bmi]]&lt;18.5,"Underweight",
IF(PatientData[[#This Row],[bmi]]&lt;25,"Normal",
IF(PatientData[[#This Row],[bmi]]&lt;30,"Overweight","Obese")))</f>
        <v>Obese</v>
      </c>
      <c r="R3992" t="str">
        <f t="shared" si="2098"/>
        <v>High BP</v>
      </c>
      <c r="S3992" t="str">
        <f t="shared" si="2099"/>
        <v>High Cost</v>
      </c>
    </row>
    <row r="3993" spans="1:19" x14ac:dyDescent="0.3">
      <c r="A3993">
        <v>46</v>
      </c>
      <c r="B3993" t="s">
        <v>15</v>
      </c>
      <c r="C3993">
        <v>30.2</v>
      </c>
      <c r="D3993">
        <v>115</v>
      </c>
      <c r="E3993">
        <v>64</v>
      </c>
      <c r="F3993">
        <v>186.9</v>
      </c>
      <c r="G3993">
        <v>129.30000000000001</v>
      </c>
      <c r="H3993">
        <v>90</v>
      </c>
      <c r="I3993">
        <v>1</v>
      </c>
      <c r="J3993" t="s">
        <v>24</v>
      </c>
      <c r="K3993" t="s">
        <v>26</v>
      </c>
      <c r="L3993" t="s">
        <v>25</v>
      </c>
      <c r="M3993">
        <v>5.8</v>
      </c>
      <c r="N3993">
        <v>10448.31</v>
      </c>
      <c r="O3993" t="s">
        <v>19</v>
      </c>
      <c r="P3993" t="str">
        <f t="shared" si="2113"/>
        <v>60-74</v>
      </c>
      <c r="Q3993" t="str">
        <f>IF(PatientData[[#This Row],[bmi]]&lt;18.5,"Underweight",
IF(PatientData[[#This Row],[bmi]]&lt;25,"Normal",
IF(PatientData[[#This Row],[bmi]]&lt;30,"Overweight","Obese")))</f>
        <v>Obese</v>
      </c>
      <c r="R3993" t="str">
        <f t="shared" si="2098"/>
        <v>Normal BP</v>
      </c>
      <c r="S3993" t="str">
        <f t="shared" si="2099"/>
        <v>Normal Cost</v>
      </c>
    </row>
    <row r="3994" spans="1:19" x14ac:dyDescent="0.3">
      <c r="A3994">
        <v>71</v>
      </c>
      <c r="B3994" t="s">
        <v>20</v>
      </c>
      <c r="C3994">
        <v>25.9</v>
      </c>
      <c r="D3994">
        <v>132</v>
      </c>
      <c r="E3994">
        <v>83</v>
      </c>
      <c r="F3994">
        <v>244.8</v>
      </c>
      <c r="G3994">
        <v>92</v>
      </c>
      <c r="H3994">
        <v>68</v>
      </c>
      <c r="I3994">
        <v>0</v>
      </c>
      <c r="J3994" t="s">
        <v>16</v>
      </c>
      <c r="K3994" t="s">
        <v>21</v>
      </c>
      <c r="L3994" t="s">
        <v>18</v>
      </c>
      <c r="M3994">
        <v>9.3000000000000007</v>
      </c>
      <c r="N3994">
        <v>18927.52</v>
      </c>
      <c r="O3994" t="s">
        <v>19</v>
      </c>
      <c r="P3994" t="str">
        <f t="shared" ref="P3994" si="2114">IF(A3994&lt;30,"18-29",IF(A3994&lt;45,"30-44",IF(A3994&lt;60,"45-59",IF(A3994&lt;75,"60-74","75+"))))</f>
        <v>60-74</v>
      </c>
      <c r="Q3994" t="str">
        <f>IF(PatientData[[#This Row],[bmi]]&lt;18.5,"Underweight",
IF(PatientData[[#This Row],[bmi]]&lt;25,"Normal",
IF(PatientData[[#This Row],[bmi]]&lt;30,"Overweight","Obese")))</f>
        <v>Overweight</v>
      </c>
      <c r="R3994" t="str">
        <f t="shared" si="2098"/>
        <v>High BP</v>
      </c>
      <c r="S3994" t="str">
        <f t="shared" si="2099"/>
        <v>High Cost</v>
      </c>
    </row>
    <row r="3995" spans="1:19" x14ac:dyDescent="0.3">
      <c r="A3995">
        <v>65</v>
      </c>
      <c r="B3995" t="s">
        <v>15</v>
      </c>
      <c r="C3995">
        <v>20.3</v>
      </c>
      <c r="D3995">
        <v>126</v>
      </c>
      <c r="E3995">
        <v>69</v>
      </c>
      <c r="F3995">
        <v>202.2</v>
      </c>
      <c r="G3995">
        <v>108.5</v>
      </c>
      <c r="H3995">
        <v>90</v>
      </c>
      <c r="I3995">
        <v>2</v>
      </c>
      <c r="J3995" t="s">
        <v>16</v>
      </c>
      <c r="K3995" t="s">
        <v>28</v>
      </c>
      <c r="L3995" t="s">
        <v>22</v>
      </c>
      <c r="M3995">
        <v>5.9</v>
      </c>
      <c r="N3995">
        <v>13908.7</v>
      </c>
      <c r="O3995" t="s">
        <v>23</v>
      </c>
      <c r="P3995" t="str">
        <f t="shared" ref="P3995" si="2115">IF(A3992&lt;30,"18-29",IF(A3992&lt;45,"30-44",IF(A3992&lt;60,"45-59",IF(A3992&lt;75,"60-74","75+"))))</f>
        <v>75+</v>
      </c>
      <c r="Q3995" t="str">
        <f>IF(PatientData[[#This Row],[bmi]]&lt;18.5,"Underweight",
IF(PatientData[[#This Row],[bmi]]&lt;25,"Normal",
IF(PatientData[[#This Row],[bmi]]&lt;30,"Overweight","Obese")))</f>
        <v>Normal</v>
      </c>
      <c r="R3995" t="str">
        <f t="shared" si="2098"/>
        <v>High BP</v>
      </c>
      <c r="S3995" t="str">
        <f t="shared" si="2099"/>
        <v>Normal Cost</v>
      </c>
    </row>
    <row r="3996" spans="1:19" x14ac:dyDescent="0.3">
      <c r="A3996">
        <v>68</v>
      </c>
      <c r="B3996" t="s">
        <v>20</v>
      </c>
      <c r="C3996">
        <v>25.9</v>
      </c>
      <c r="D3996">
        <v>93</v>
      </c>
      <c r="E3996">
        <v>60</v>
      </c>
      <c r="F3996">
        <v>226.8</v>
      </c>
      <c r="G3996">
        <v>93.6</v>
      </c>
      <c r="H3996">
        <v>56</v>
      </c>
      <c r="I3996">
        <v>2</v>
      </c>
      <c r="J3996" t="s">
        <v>27</v>
      </c>
      <c r="K3996" t="s">
        <v>28</v>
      </c>
      <c r="L3996" t="s">
        <v>25</v>
      </c>
      <c r="M3996">
        <v>7.2</v>
      </c>
      <c r="N3996">
        <v>15744.79</v>
      </c>
      <c r="O3996" t="s">
        <v>19</v>
      </c>
      <c r="P3996" t="str">
        <f t="shared" ref="P3996" si="2116">IF(A3996&lt;30,"18-29",IF(A3996&lt;45,"30-44",IF(A3996&lt;60,"45-59",IF(A3996&lt;75,"60-74","75+"))))</f>
        <v>60-74</v>
      </c>
      <c r="Q3996" t="str">
        <f>IF(PatientData[[#This Row],[bmi]]&lt;18.5,"Underweight",
IF(PatientData[[#This Row],[bmi]]&lt;25,"Normal",
IF(PatientData[[#This Row],[bmi]]&lt;30,"Overweight","Obese")))</f>
        <v>Overweight</v>
      </c>
      <c r="R3996" t="str">
        <f t="shared" si="2098"/>
        <v>Normal BP</v>
      </c>
      <c r="S3996" t="str">
        <f t="shared" si="2099"/>
        <v>High Cost</v>
      </c>
    </row>
    <row r="3997" spans="1:19" x14ac:dyDescent="0.3">
      <c r="A3997">
        <v>83</v>
      </c>
      <c r="B3997" t="s">
        <v>15</v>
      </c>
      <c r="C3997">
        <v>21.4</v>
      </c>
      <c r="D3997">
        <v>119</v>
      </c>
      <c r="E3997">
        <v>69</v>
      </c>
      <c r="F3997">
        <v>217</v>
      </c>
      <c r="G3997">
        <v>133.69999999999999</v>
      </c>
      <c r="H3997">
        <v>81</v>
      </c>
      <c r="I3997">
        <v>1</v>
      </c>
      <c r="J3997" t="s">
        <v>24</v>
      </c>
      <c r="K3997" t="s">
        <v>28</v>
      </c>
      <c r="L3997" t="s">
        <v>18</v>
      </c>
      <c r="M3997">
        <v>32.799999999999997</v>
      </c>
      <c r="N3997">
        <v>57554.96</v>
      </c>
      <c r="O3997" t="s">
        <v>19</v>
      </c>
      <c r="P3997" t="str">
        <f t="shared" ref="P3997:P3999" si="2117">IF(A3994&lt;30,"18-29",IF(A3994&lt;45,"30-44",IF(A3994&lt;60,"45-59",IF(A3994&lt;75,"60-74","75+"))))</f>
        <v>60-74</v>
      </c>
      <c r="Q3997" t="str">
        <f>IF(PatientData[[#This Row],[bmi]]&lt;18.5,"Underweight",
IF(PatientData[[#This Row],[bmi]]&lt;25,"Normal",
IF(PatientData[[#This Row],[bmi]]&lt;30,"Overweight","Obese")))</f>
        <v>Normal</v>
      </c>
      <c r="R3997" t="str">
        <f t="shared" si="2098"/>
        <v>Normal BP</v>
      </c>
      <c r="S3997" t="str">
        <f t="shared" si="2099"/>
        <v>High Cost</v>
      </c>
    </row>
    <row r="3998" spans="1:19" x14ac:dyDescent="0.3">
      <c r="A3998">
        <v>53</v>
      </c>
      <c r="B3998" t="s">
        <v>15</v>
      </c>
      <c r="C3998">
        <v>24.4</v>
      </c>
      <c r="D3998">
        <v>125</v>
      </c>
      <c r="E3998">
        <v>72</v>
      </c>
      <c r="F3998">
        <v>194.9</v>
      </c>
      <c r="G3998">
        <v>149.5</v>
      </c>
      <c r="H3998">
        <v>92</v>
      </c>
      <c r="I3998">
        <v>1</v>
      </c>
      <c r="J3998" t="s">
        <v>27</v>
      </c>
      <c r="K3998" t="s">
        <v>26</v>
      </c>
      <c r="L3998" t="s">
        <v>18</v>
      </c>
      <c r="M3998">
        <v>1</v>
      </c>
      <c r="N3998">
        <v>3502.01</v>
      </c>
      <c r="O3998" t="s">
        <v>19</v>
      </c>
      <c r="P3998" t="str">
        <f t="shared" si="2117"/>
        <v>60-74</v>
      </c>
      <c r="Q3998" t="str">
        <f>IF(PatientData[[#This Row],[bmi]]&lt;18.5,"Underweight",
IF(PatientData[[#This Row],[bmi]]&lt;25,"Normal",
IF(PatientData[[#This Row],[bmi]]&lt;30,"Overweight","Obese")))</f>
        <v>Normal</v>
      </c>
      <c r="R3998" t="str">
        <f t="shared" si="2098"/>
        <v>High BP</v>
      </c>
      <c r="S3998" t="str">
        <f t="shared" si="2099"/>
        <v>Normal Cost</v>
      </c>
    </row>
    <row r="3999" spans="1:19" x14ac:dyDescent="0.3">
      <c r="A3999">
        <v>73</v>
      </c>
      <c r="B3999" t="s">
        <v>15</v>
      </c>
      <c r="C3999">
        <v>28.2</v>
      </c>
      <c r="D3999">
        <v>113</v>
      </c>
      <c r="E3999">
        <v>69</v>
      </c>
      <c r="F3999">
        <v>211.8</v>
      </c>
      <c r="G3999">
        <v>148.69999999999999</v>
      </c>
      <c r="H3999">
        <v>80</v>
      </c>
      <c r="I3999">
        <v>1</v>
      </c>
      <c r="J3999" t="s">
        <v>24</v>
      </c>
      <c r="K3999" t="s">
        <v>26</v>
      </c>
      <c r="L3999" t="s">
        <v>25</v>
      </c>
      <c r="M3999">
        <v>2</v>
      </c>
      <c r="N3999">
        <v>4509.2</v>
      </c>
      <c r="O3999" t="s">
        <v>19</v>
      </c>
      <c r="P3999" t="str">
        <f t="shared" si="2117"/>
        <v>60-74</v>
      </c>
      <c r="Q3999" t="str">
        <f>IF(PatientData[[#This Row],[bmi]]&lt;18.5,"Underweight",
IF(PatientData[[#This Row],[bmi]]&lt;25,"Normal",
IF(PatientData[[#This Row],[bmi]]&lt;30,"Overweight","Obese")))</f>
        <v>Overweight</v>
      </c>
      <c r="R3999" t="str">
        <f t="shared" si="2098"/>
        <v>Normal BP</v>
      </c>
      <c r="S3999" t="str">
        <f t="shared" si="2099"/>
        <v>Normal Cost</v>
      </c>
    </row>
    <row r="4000" spans="1:19" x14ac:dyDescent="0.3">
      <c r="A4000">
        <v>34</v>
      </c>
      <c r="B4000" t="s">
        <v>20</v>
      </c>
      <c r="C4000">
        <v>25.9</v>
      </c>
      <c r="D4000">
        <v>114</v>
      </c>
      <c r="E4000">
        <v>63</v>
      </c>
      <c r="F4000">
        <v>242.4</v>
      </c>
      <c r="G4000">
        <v>106.4</v>
      </c>
      <c r="H4000">
        <v>87</v>
      </c>
      <c r="I4000">
        <v>3</v>
      </c>
      <c r="J4000" t="s">
        <v>16</v>
      </c>
      <c r="K4000" t="s">
        <v>21</v>
      </c>
      <c r="L4000" t="s">
        <v>22</v>
      </c>
      <c r="M4000">
        <v>8.3000000000000007</v>
      </c>
      <c r="N4000">
        <v>17844.68</v>
      </c>
      <c r="O4000" t="s">
        <v>23</v>
      </c>
      <c r="P4000" t="str">
        <f t="shared" ref="P4000" si="2118">IF(A4000&lt;30,"18-29",IF(A4000&lt;45,"30-44",IF(A4000&lt;60,"45-59",IF(A4000&lt;75,"60-74","75+"))))</f>
        <v>30-44</v>
      </c>
      <c r="Q4000" t="str">
        <f>IF(PatientData[[#This Row],[bmi]]&lt;18.5,"Underweight",
IF(PatientData[[#This Row],[bmi]]&lt;25,"Normal",
IF(PatientData[[#This Row],[bmi]]&lt;30,"Overweight","Obese")))</f>
        <v>Overweight</v>
      </c>
      <c r="R4000" t="str">
        <f t="shared" si="2098"/>
        <v>Normal BP</v>
      </c>
      <c r="S4000" t="str">
        <f t="shared" si="2099"/>
        <v>High Cost</v>
      </c>
    </row>
    <row r="4001" spans="1:19" x14ac:dyDescent="0.3">
      <c r="A4001">
        <v>71</v>
      </c>
      <c r="B4001" t="s">
        <v>15</v>
      </c>
      <c r="C4001">
        <v>35.1</v>
      </c>
      <c r="D4001">
        <v>141</v>
      </c>
      <c r="E4001">
        <v>79</v>
      </c>
      <c r="F4001">
        <v>244.5</v>
      </c>
      <c r="G4001">
        <v>150.80000000000001</v>
      </c>
      <c r="H4001">
        <v>64</v>
      </c>
      <c r="I4001">
        <v>3</v>
      </c>
      <c r="J4001" t="s">
        <v>27</v>
      </c>
      <c r="K4001" t="s">
        <v>17</v>
      </c>
      <c r="L4001" t="s">
        <v>18</v>
      </c>
      <c r="M4001">
        <v>5.0999999999999996</v>
      </c>
      <c r="N4001">
        <v>11702.71</v>
      </c>
      <c r="O4001" t="s">
        <v>19</v>
      </c>
      <c r="P4001" t="str">
        <f t="shared" ref="P4001" si="2119">IF(A3998&lt;30,"18-29",IF(A3998&lt;45,"30-44",IF(A3998&lt;60,"45-59",IF(A3998&lt;75,"60-74","75+"))))</f>
        <v>45-59</v>
      </c>
      <c r="Q4001" t="str">
        <f>IF(PatientData[[#This Row],[bmi]]&lt;18.5,"Underweight",
IF(PatientData[[#This Row],[bmi]]&lt;25,"Normal",
IF(PatientData[[#This Row],[bmi]]&lt;30,"Overweight","Obese")))</f>
        <v>Obese</v>
      </c>
      <c r="R4001" t="str">
        <f t="shared" si="2098"/>
        <v>High BP</v>
      </c>
      <c r="S4001" t="str">
        <f t="shared" si="2099"/>
        <v>Normal Cost</v>
      </c>
    </row>
    <row r="4002" spans="1:19" x14ac:dyDescent="0.3">
      <c r="A4002">
        <v>70</v>
      </c>
      <c r="B4002" t="s">
        <v>20</v>
      </c>
      <c r="C4002">
        <v>25.9</v>
      </c>
      <c r="D4002">
        <v>134</v>
      </c>
      <c r="E4002">
        <v>79</v>
      </c>
      <c r="F4002">
        <v>200.6</v>
      </c>
      <c r="G4002">
        <v>120.6</v>
      </c>
      <c r="H4002">
        <v>77</v>
      </c>
      <c r="I4002">
        <v>0</v>
      </c>
      <c r="J4002" t="s">
        <v>24</v>
      </c>
      <c r="K4002" t="s">
        <v>28</v>
      </c>
      <c r="L4002" t="s">
        <v>18</v>
      </c>
      <c r="M4002">
        <v>5.0999999999999996</v>
      </c>
      <c r="N4002">
        <v>13058.84</v>
      </c>
      <c r="O4002" t="s">
        <v>19</v>
      </c>
      <c r="P4002" t="str">
        <f t="shared" ref="P4002:P4004" si="2120">IF(A4002&lt;30,"18-29",IF(A4002&lt;45,"30-44",IF(A4002&lt;60,"45-59",IF(A4002&lt;75,"60-74","75+"))))</f>
        <v>60-74</v>
      </c>
      <c r="Q4002" t="str">
        <f>IF(PatientData[[#This Row],[bmi]]&lt;18.5,"Underweight",
IF(PatientData[[#This Row],[bmi]]&lt;25,"Normal",
IF(PatientData[[#This Row],[bmi]]&lt;30,"Overweight","Obese")))</f>
        <v>Overweight</v>
      </c>
      <c r="R4002" t="str">
        <f t="shared" si="2098"/>
        <v>High BP</v>
      </c>
      <c r="S4002" t="str">
        <f t="shared" si="2099"/>
        <v>Normal Cost</v>
      </c>
    </row>
    <row r="4003" spans="1:19" x14ac:dyDescent="0.3">
      <c r="A4003">
        <v>65</v>
      </c>
      <c r="B4003" t="s">
        <v>20</v>
      </c>
      <c r="C4003">
        <v>25.9</v>
      </c>
      <c r="D4003">
        <v>128</v>
      </c>
      <c r="E4003">
        <v>74</v>
      </c>
      <c r="F4003">
        <v>197.3</v>
      </c>
      <c r="G4003">
        <v>139.9</v>
      </c>
      <c r="H4003">
        <v>97</v>
      </c>
      <c r="I4003">
        <v>1</v>
      </c>
      <c r="J4003" t="s">
        <v>24</v>
      </c>
      <c r="K4003" t="s">
        <v>17</v>
      </c>
      <c r="L4003" t="s">
        <v>25</v>
      </c>
      <c r="M4003">
        <v>3.6</v>
      </c>
      <c r="N4003">
        <v>7564.78</v>
      </c>
      <c r="O4003" t="s">
        <v>19</v>
      </c>
      <c r="P4003" t="str">
        <f t="shared" si="2120"/>
        <v>60-74</v>
      </c>
      <c r="Q4003" t="str">
        <f>IF(PatientData[[#This Row],[bmi]]&lt;18.5,"Underweight",
IF(PatientData[[#This Row],[bmi]]&lt;25,"Normal",
IF(PatientData[[#This Row],[bmi]]&lt;30,"Overweight","Obese")))</f>
        <v>Overweight</v>
      </c>
      <c r="R4003" t="str">
        <f t="shared" si="2098"/>
        <v>High BP</v>
      </c>
      <c r="S4003" t="str">
        <f t="shared" si="2099"/>
        <v>Normal Cost</v>
      </c>
    </row>
    <row r="4004" spans="1:19" x14ac:dyDescent="0.3">
      <c r="A4004">
        <v>53</v>
      </c>
      <c r="B4004" t="s">
        <v>20</v>
      </c>
      <c r="C4004">
        <v>25.9</v>
      </c>
      <c r="D4004">
        <v>111</v>
      </c>
      <c r="E4004">
        <v>69</v>
      </c>
      <c r="F4004">
        <v>216.1</v>
      </c>
      <c r="G4004">
        <v>84.2</v>
      </c>
      <c r="H4004">
        <v>77</v>
      </c>
      <c r="I4004">
        <v>1</v>
      </c>
      <c r="J4004" t="s">
        <v>16</v>
      </c>
      <c r="K4004" t="s">
        <v>26</v>
      </c>
      <c r="L4004" t="s">
        <v>22</v>
      </c>
      <c r="M4004">
        <v>8.4</v>
      </c>
      <c r="N4004">
        <v>12712.17</v>
      </c>
      <c r="O4004" t="s">
        <v>19</v>
      </c>
      <c r="P4004" t="str">
        <f t="shared" si="2120"/>
        <v>45-59</v>
      </c>
      <c r="Q4004" t="str">
        <f>IF(PatientData[[#This Row],[bmi]]&lt;18.5,"Underweight",
IF(PatientData[[#This Row],[bmi]]&lt;25,"Normal",
IF(PatientData[[#This Row],[bmi]]&lt;30,"Overweight","Obese")))</f>
        <v>Overweight</v>
      </c>
      <c r="R4004" t="str">
        <f t="shared" si="2098"/>
        <v>Normal BP</v>
      </c>
      <c r="S4004" t="str">
        <f t="shared" si="2099"/>
        <v>Normal Cost</v>
      </c>
    </row>
    <row r="4005" spans="1:19" x14ac:dyDescent="0.3">
      <c r="A4005">
        <v>46</v>
      </c>
      <c r="B4005" t="s">
        <v>15</v>
      </c>
      <c r="C4005">
        <v>40.1</v>
      </c>
      <c r="D4005">
        <v>126</v>
      </c>
      <c r="E4005">
        <v>70</v>
      </c>
      <c r="F4005">
        <v>234.4</v>
      </c>
      <c r="G4005">
        <v>157.19999999999999</v>
      </c>
      <c r="H4005">
        <v>55</v>
      </c>
      <c r="I4005">
        <v>0</v>
      </c>
      <c r="J4005" t="s">
        <v>24</v>
      </c>
      <c r="K4005" t="s">
        <v>28</v>
      </c>
      <c r="L4005" t="s">
        <v>22</v>
      </c>
      <c r="M4005">
        <v>6.5</v>
      </c>
      <c r="N4005">
        <v>15665.16</v>
      </c>
      <c r="O4005" t="s">
        <v>19</v>
      </c>
      <c r="P4005" t="str">
        <f t="shared" ref="P4005:P4009" si="2121">IF(A4002&lt;30,"18-29",IF(A4002&lt;45,"30-44",IF(A4002&lt;60,"45-59",IF(A4002&lt;75,"60-74","75+"))))</f>
        <v>60-74</v>
      </c>
      <c r="Q4005" t="str">
        <f>IF(PatientData[[#This Row],[bmi]]&lt;18.5,"Underweight",
IF(PatientData[[#This Row],[bmi]]&lt;25,"Normal",
IF(PatientData[[#This Row],[bmi]]&lt;30,"Overweight","Obese")))</f>
        <v>Obese</v>
      </c>
      <c r="R4005" t="str">
        <f t="shared" si="2098"/>
        <v>High BP</v>
      </c>
      <c r="S4005" t="str">
        <f t="shared" si="2099"/>
        <v>High Cost</v>
      </c>
    </row>
    <row r="4006" spans="1:19" x14ac:dyDescent="0.3">
      <c r="A4006">
        <v>64</v>
      </c>
      <c r="B4006" t="s">
        <v>15</v>
      </c>
      <c r="C4006">
        <v>25.6</v>
      </c>
      <c r="D4006">
        <v>125</v>
      </c>
      <c r="E4006">
        <v>73</v>
      </c>
      <c r="F4006">
        <v>239.7</v>
      </c>
      <c r="G4006">
        <v>86.6</v>
      </c>
      <c r="H4006">
        <v>69</v>
      </c>
      <c r="I4006">
        <v>0</v>
      </c>
      <c r="J4006" t="s">
        <v>27</v>
      </c>
      <c r="K4006" t="s">
        <v>28</v>
      </c>
      <c r="L4006" t="s">
        <v>25</v>
      </c>
      <c r="M4006">
        <v>4.8</v>
      </c>
      <c r="N4006">
        <v>11115.18</v>
      </c>
      <c r="O4006" t="s">
        <v>19</v>
      </c>
      <c r="P4006" t="str">
        <f t="shared" si="2121"/>
        <v>60-74</v>
      </c>
      <c r="Q4006" t="str">
        <f>IF(PatientData[[#This Row],[bmi]]&lt;18.5,"Underweight",
IF(PatientData[[#This Row],[bmi]]&lt;25,"Normal",
IF(PatientData[[#This Row],[bmi]]&lt;30,"Overweight","Obese")))</f>
        <v>Overweight</v>
      </c>
      <c r="R4006" t="str">
        <f t="shared" si="2098"/>
        <v>High BP</v>
      </c>
      <c r="S4006" t="str">
        <f t="shared" si="2099"/>
        <v>Normal Cost</v>
      </c>
    </row>
    <row r="4007" spans="1:19" x14ac:dyDescent="0.3">
      <c r="A4007">
        <v>50</v>
      </c>
      <c r="B4007" t="s">
        <v>15</v>
      </c>
      <c r="C4007">
        <v>31</v>
      </c>
      <c r="D4007">
        <v>122</v>
      </c>
      <c r="E4007">
        <v>68</v>
      </c>
      <c r="F4007">
        <v>227.9</v>
      </c>
      <c r="G4007">
        <v>110.5</v>
      </c>
      <c r="H4007">
        <v>80</v>
      </c>
      <c r="I4007">
        <v>2</v>
      </c>
      <c r="J4007" t="s">
        <v>27</v>
      </c>
      <c r="K4007" t="s">
        <v>26</v>
      </c>
      <c r="L4007" t="s">
        <v>22</v>
      </c>
      <c r="M4007">
        <v>5.2</v>
      </c>
      <c r="N4007">
        <v>10165.75</v>
      </c>
      <c r="O4007" t="s">
        <v>19</v>
      </c>
      <c r="P4007" t="str">
        <f t="shared" si="2121"/>
        <v>45-59</v>
      </c>
      <c r="Q4007" t="str">
        <f>IF(PatientData[[#This Row],[bmi]]&lt;18.5,"Underweight",
IF(PatientData[[#This Row],[bmi]]&lt;25,"Normal",
IF(PatientData[[#This Row],[bmi]]&lt;30,"Overweight","Obese")))</f>
        <v>Obese</v>
      </c>
      <c r="R4007" t="str">
        <f t="shared" si="2098"/>
        <v>High BP</v>
      </c>
      <c r="S4007" t="str">
        <f t="shared" si="2099"/>
        <v>Normal Cost</v>
      </c>
    </row>
    <row r="4008" spans="1:19" x14ac:dyDescent="0.3">
      <c r="A4008">
        <v>48</v>
      </c>
      <c r="B4008" t="s">
        <v>15</v>
      </c>
      <c r="C4008">
        <v>28.2</v>
      </c>
      <c r="D4008">
        <v>138</v>
      </c>
      <c r="E4008">
        <v>86</v>
      </c>
      <c r="F4008">
        <v>208.7</v>
      </c>
      <c r="G4008">
        <v>142.1</v>
      </c>
      <c r="H4008">
        <v>87</v>
      </c>
      <c r="I4008">
        <v>2</v>
      </c>
      <c r="J4008" t="s">
        <v>16</v>
      </c>
      <c r="K4008" t="s">
        <v>17</v>
      </c>
      <c r="L4008" t="s">
        <v>22</v>
      </c>
      <c r="M4008">
        <v>6.1</v>
      </c>
      <c r="N4008">
        <v>10548.48</v>
      </c>
      <c r="O4008" t="s">
        <v>23</v>
      </c>
      <c r="P4008" t="str">
        <f t="shared" si="2121"/>
        <v>45-59</v>
      </c>
      <c r="Q4008" t="str">
        <f>IF(PatientData[[#This Row],[bmi]]&lt;18.5,"Underweight",
IF(PatientData[[#This Row],[bmi]]&lt;25,"Normal",
IF(PatientData[[#This Row],[bmi]]&lt;30,"Overweight","Obese")))</f>
        <v>Overweight</v>
      </c>
      <c r="R4008" t="str">
        <f t="shared" si="2098"/>
        <v>High BP</v>
      </c>
      <c r="S4008" t="str">
        <f t="shared" si="2099"/>
        <v>Normal Cost</v>
      </c>
    </row>
    <row r="4009" spans="1:19" x14ac:dyDescent="0.3">
      <c r="A4009">
        <v>69</v>
      </c>
      <c r="B4009" t="s">
        <v>15</v>
      </c>
      <c r="C4009">
        <v>24.6</v>
      </c>
      <c r="D4009">
        <v>233</v>
      </c>
      <c r="E4009">
        <v>132</v>
      </c>
      <c r="F4009">
        <v>231.4</v>
      </c>
      <c r="G4009">
        <v>87.7</v>
      </c>
      <c r="H4009">
        <v>67</v>
      </c>
      <c r="I4009">
        <v>1</v>
      </c>
      <c r="J4009" t="s">
        <v>24</v>
      </c>
      <c r="K4009" t="s">
        <v>26</v>
      </c>
      <c r="L4009" t="s">
        <v>25</v>
      </c>
      <c r="M4009">
        <v>4.7</v>
      </c>
      <c r="N4009">
        <v>10383.73</v>
      </c>
      <c r="O4009" t="s">
        <v>19</v>
      </c>
      <c r="P4009" t="str">
        <f t="shared" si="2121"/>
        <v>60-74</v>
      </c>
      <c r="Q4009" t="str">
        <f>IF(PatientData[[#This Row],[bmi]]&lt;18.5,"Underweight",
IF(PatientData[[#This Row],[bmi]]&lt;25,"Normal",
IF(PatientData[[#This Row],[bmi]]&lt;30,"Overweight","Obese")))</f>
        <v>Normal</v>
      </c>
      <c r="R4009" t="str">
        <f t="shared" si="2098"/>
        <v>High BP</v>
      </c>
      <c r="S4009" t="str">
        <f t="shared" si="2099"/>
        <v>Normal Cost</v>
      </c>
    </row>
    <row r="4010" spans="1:19" x14ac:dyDescent="0.3">
      <c r="A4010">
        <v>71</v>
      </c>
      <c r="B4010" t="s">
        <v>20</v>
      </c>
      <c r="C4010">
        <v>25.9</v>
      </c>
      <c r="D4010">
        <v>120</v>
      </c>
      <c r="E4010">
        <v>71</v>
      </c>
      <c r="F4010">
        <v>200.2</v>
      </c>
      <c r="G4010">
        <v>141.69999999999999</v>
      </c>
      <c r="H4010">
        <v>87</v>
      </c>
      <c r="I4010">
        <v>1</v>
      </c>
      <c r="J4010" t="s">
        <v>16</v>
      </c>
      <c r="K4010" t="s">
        <v>26</v>
      </c>
      <c r="L4010" t="s">
        <v>25</v>
      </c>
      <c r="M4010">
        <v>9.1</v>
      </c>
      <c r="N4010">
        <v>18472.21</v>
      </c>
      <c r="O4010" t="s">
        <v>19</v>
      </c>
      <c r="P4010" t="str">
        <f t="shared" ref="P4010" si="2122">IF(A4010&lt;30,"18-29",IF(A4010&lt;45,"30-44",IF(A4010&lt;60,"45-59",IF(A4010&lt;75,"60-74","75+"))))</f>
        <v>60-74</v>
      </c>
      <c r="Q4010" t="str">
        <f>IF(PatientData[[#This Row],[bmi]]&lt;18.5,"Underweight",
IF(PatientData[[#This Row],[bmi]]&lt;25,"Normal",
IF(PatientData[[#This Row],[bmi]]&lt;30,"Overweight","Obese")))</f>
        <v>Overweight</v>
      </c>
      <c r="R4010" t="str">
        <f t="shared" si="2098"/>
        <v>High BP</v>
      </c>
      <c r="S4010" t="str">
        <f t="shared" si="2099"/>
        <v>High Cost</v>
      </c>
    </row>
    <row r="4011" spans="1:19" x14ac:dyDescent="0.3">
      <c r="A4011">
        <v>95</v>
      </c>
      <c r="B4011" t="s">
        <v>15</v>
      </c>
      <c r="C4011">
        <v>20.6</v>
      </c>
      <c r="D4011">
        <v>140</v>
      </c>
      <c r="E4011">
        <v>85</v>
      </c>
      <c r="F4011">
        <v>255.9</v>
      </c>
      <c r="G4011">
        <v>126.5</v>
      </c>
      <c r="H4011">
        <v>84</v>
      </c>
      <c r="I4011">
        <v>1</v>
      </c>
      <c r="J4011" t="s">
        <v>27</v>
      </c>
      <c r="K4011" t="s">
        <v>21</v>
      </c>
      <c r="L4011" t="s">
        <v>25</v>
      </c>
      <c r="M4011">
        <v>5.9</v>
      </c>
      <c r="N4011">
        <v>13884.5</v>
      </c>
      <c r="O4011" t="s">
        <v>19</v>
      </c>
      <c r="P4011" t="str">
        <f t="shared" ref="P4011:P4013" si="2123">IF(A4008&lt;30,"18-29",IF(A4008&lt;45,"30-44",IF(A4008&lt;60,"45-59",IF(A4008&lt;75,"60-74","75+"))))</f>
        <v>45-59</v>
      </c>
      <c r="Q4011" t="str">
        <f>IF(PatientData[[#This Row],[bmi]]&lt;18.5,"Underweight",
IF(PatientData[[#This Row],[bmi]]&lt;25,"Normal",
IF(PatientData[[#This Row],[bmi]]&lt;30,"Overweight","Obese")))</f>
        <v>Normal</v>
      </c>
      <c r="R4011" t="str">
        <f t="shared" si="2098"/>
        <v>High BP</v>
      </c>
      <c r="S4011" t="str">
        <f t="shared" si="2099"/>
        <v>Normal Cost</v>
      </c>
    </row>
    <row r="4012" spans="1:19" x14ac:dyDescent="0.3">
      <c r="A4012">
        <v>57</v>
      </c>
      <c r="B4012" t="s">
        <v>15</v>
      </c>
      <c r="C4012">
        <v>33.9</v>
      </c>
      <c r="D4012">
        <v>150</v>
      </c>
      <c r="E4012">
        <v>92</v>
      </c>
      <c r="F4012">
        <v>267.39999999999998</v>
      </c>
      <c r="G4012">
        <v>91.8</v>
      </c>
      <c r="H4012">
        <v>97</v>
      </c>
      <c r="I4012">
        <v>4</v>
      </c>
      <c r="J4012" t="s">
        <v>27</v>
      </c>
      <c r="K4012" t="s">
        <v>26</v>
      </c>
      <c r="L4012" t="s">
        <v>25</v>
      </c>
      <c r="M4012">
        <v>3.3</v>
      </c>
      <c r="N4012">
        <v>7304.34</v>
      </c>
      <c r="O4012" t="s">
        <v>23</v>
      </c>
      <c r="P4012" t="str">
        <f t="shared" si="2123"/>
        <v>60-74</v>
      </c>
      <c r="Q4012" t="str">
        <f>IF(PatientData[[#This Row],[bmi]]&lt;18.5,"Underweight",
IF(PatientData[[#This Row],[bmi]]&lt;25,"Normal",
IF(PatientData[[#This Row],[bmi]]&lt;30,"Overweight","Obese")))</f>
        <v>Obese</v>
      </c>
      <c r="R4012" t="str">
        <f t="shared" si="2098"/>
        <v>High BP</v>
      </c>
      <c r="S4012" t="str">
        <f t="shared" si="2099"/>
        <v>Normal Cost</v>
      </c>
    </row>
    <row r="4013" spans="1:19" x14ac:dyDescent="0.3">
      <c r="A4013">
        <v>61</v>
      </c>
      <c r="B4013" t="s">
        <v>15</v>
      </c>
      <c r="C4013">
        <v>26.5</v>
      </c>
      <c r="D4013">
        <v>118</v>
      </c>
      <c r="E4013">
        <v>67</v>
      </c>
      <c r="F4013">
        <v>211.2</v>
      </c>
      <c r="G4013">
        <v>145.4</v>
      </c>
      <c r="H4013">
        <v>71</v>
      </c>
      <c r="I4013">
        <v>1</v>
      </c>
      <c r="J4013" t="s">
        <v>27</v>
      </c>
      <c r="K4013" t="s">
        <v>17</v>
      </c>
      <c r="L4013" t="s">
        <v>18</v>
      </c>
      <c r="M4013">
        <v>1.7</v>
      </c>
      <c r="N4013">
        <v>4317.79</v>
      </c>
      <c r="O4013" t="s">
        <v>19</v>
      </c>
      <c r="P4013" t="str">
        <f t="shared" si="2123"/>
        <v>60-74</v>
      </c>
      <c r="Q4013" t="str">
        <f>IF(PatientData[[#This Row],[bmi]]&lt;18.5,"Underweight",
IF(PatientData[[#This Row],[bmi]]&lt;25,"Normal",
IF(PatientData[[#This Row],[bmi]]&lt;30,"Overweight","Obese")))</f>
        <v>Overweight</v>
      </c>
      <c r="R4013" t="str">
        <f t="shared" si="2098"/>
        <v>Normal BP</v>
      </c>
      <c r="S4013" t="str">
        <f t="shared" si="2099"/>
        <v>Normal Cost</v>
      </c>
    </row>
    <row r="4014" spans="1:19" x14ac:dyDescent="0.3">
      <c r="A4014">
        <v>45</v>
      </c>
      <c r="B4014" t="s">
        <v>20</v>
      </c>
      <c r="C4014">
        <v>25.9</v>
      </c>
      <c r="D4014">
        <v>115</v>
      </c>
      <c r="E4014">
        <v>63</v>
      </c>
      <c r="F4014">
        <v>196.4</v>
      </c>
      <c r="G4014">
        <v>136</v>
      </c>
      <c r="H4014">
        <v>148</v>
      </c>
      <c r="I4014">
        <v>1</v>
      </c>
      <c r="J4014" t="s">
        <v>24</v>
      </c>
      <c r="K4014" t="s">
        <v>28</v>
      </c>
      <c r="L4014" t="s">
        <v>22</v>
      </c>
      <c r="M4014">
        <v>4.5</v>
      </c>
      <c r="N4014">
        <v>10298.35</v>
      </c>
      <c r="O4014" t="s">
        <v>19</v>
      </c>
      <c r="P4014" t="str">
        <f t="shared" ref="P4014" si="2124">IF(A4014&lt;30,"18-29",IF(A4014&lt;45,"30-44",IF(A4014&lt;60,"45-59",IF(A4014&lt;75,"60-74","75+"))))</f>
        <v>45-59</v>
      </c>
      <c r="Q4014" t="str">
        <f>IF(PatientData[[#This Row],[bmi]]&lt;18.5,"Underweight",
IF(PatientData[[#This Row],[bmi]]&lt;25,"Normal",
IF(PatientData[[#This Row],[bmi]]&lt;30,"Overweight","Obese")))</f>
        <v>Overweight</v>
      </c>
      <c r="R4014" t="str">
        <f t="shared" si="2098"/>
        <v>Normal BP</v>
      </c>
      <c r="S4014" t="str">
        <f t="shared" si="2099"/>
        <v>Normal Cost</v>
      </c>
    </row>
    <row r="4015" spans="1:19" x14ac:dyDescent="0.3">
      <c r="A4015">
        <v>42</v>
      </c>
      <c r="B4015" t="s">
        <v>15</v>
      </c>
      <c r="C4015">
        <v>24.8</v>
      </c>
      <c r="D4015">
        <v>108</v>
      </c>
      <c r="E4015">
        <v>65</v>
      </c>
      <c r="F4015">
        <v>205.9</v>
      </c>
      <c r="G4015">
        <v>100.3</v>
      </c>
      <c r="H4015">
        <v>76</v>
      </c>
      <c r="I4015">
        <v>1</v>
      </c>
      <c r="J4015" t="s">
        <v>27</v>
      </c>
      <c r="K4015" t="s">
        <v>26</v>
      </c>
      <c r="L4015" t="s">
        <v>25</v>
      </c>
      <c r="M4015">
        <v>1</v>
      </c>
      <c r="N4015">
        <v>3204.22</v>
      </c>
      <c r="O4015" t="s">
        <v>23</v>
      </c>
      <c r="P4015" t="str">
        <f t="shared" ref="P4015" si="2125">IF(A4012&lt;30,"18-29",IF(A4012&lt;45,"30-44",IF(A4012&lt;60,"45-59",IF(A4012&lt;75,"60-74","75+"))))</f>
        <v>45-59</v>
      </c>
      <c r="Q4015" t="str">
        <f>IF(PatientData[[#This Row],[bmi]]&lt;18.5,"Underweight",
IF(PatientData[[#This Row],[bmi]]&lt;25,"Normal",
IF(PatientData[[#This Row],[bmi]]&lt;30,"Overweight","Obese")))</f>
        <v>Normal</v>
      </c>
      <c r="R4015" t="str">
        <f t="shared" si="2098"/>
        <v>Normal BP</v>
      </c>
      <c r="S4015" t="str">
        <f t="shared" si="2099"/>
        <v>Normal Cost</v>
      </c>
    </row>
    <row r="4016" spans="1:19" x14ac:dyDescent="0.3">
      <c r="A4016">
        <v>59</v>
      </c>
      <c r="B4016" t="s">
        <v>20</v>
      </c>
      <c r="C4016">
        <v>25.9</v>
      </c>
      <c r="D4016">
        <v>128</v>
      </c>
      <c r="E4016">
        <v>85</v>
      </c>
      <c r="F4016">
        <v>237.2</v>
      </c>
      <c r="G4016">
        <v>84.6</v>
      </c>
      <c r="H4016">
        <v>70</v>
      </c>
      <c r="I4016">
        <v>2</v>
      </c>
      <c r="J4016" t="s">
        <v>16</v>
      </c>
      <c r="K4016" t="s">
        <v>21</v>
      </c>
      <c r="L4016" t="s">
        <v>25</v>
      </c>
      <c r="M4016">
        <v>10.199999999999999</v>
      </c>
      <c r="N4016">
        <v>19401.34</v>
      </c>
      <c r="O4016" t="s">
        <v>19</v>
      </c>
      <c r="P4016" t="str">
        <f t="shared" ref="P4016" si="2126">IF(A4016&lt;30,"18-29",IF(A4016&lt;45,"30-44",IF(A4016&lt;60,"45-59",IF(A4016&lt;75,"60-74","75+"))))</f>
        <v>45-59</v>
      </c>
      <c r="Q4016" t="str">
        <f>IF(PatientData[[#This Row],[bmi]]&lt;18.5,"Underweight",
IF(PatientData[[#This Row],[bmi]]&lt;25,"Normal",
IF(PatientData[[#This Row],[bmi]]&lt;30,"Overweight","Obese")))</f>
        <v>Overweight</v>
      </c>
      <c r="R4016" t="str">
        <f t="shared" si="2098"/>
        <v>High BP</v>
      </c>
      <c r="S4016" t="str">
        <f t="shared" si="2099"/>
        <v>High Cost</v>
      </c>
    </row>
    <row r="4017" spans="1:19" x14ac:dyDescent="0.3">
      <c r="A4017">
        <v>70</v>
      </c>
      <c r="B4017" t="s">
        <v>15</v>
      </c>
      <c r="C4017">
        <v>21.6</v>
      </c>
      <c r="D4017">
        <v>126</v>
      </c>
      <c r="E4017">
        <v>76</v>
      </c>
      <c r="F4017">
        <v>210.6</v>
      </c>
      <c r="G4017">
        <v>90.5</v>
      </c>
      <c r="H4017">
        <v>87</v>
      </c>
      <c r="I4017">
        <v>2</v>
      </c>
      <c r="J4017" t="s">
        <v>16</v>
      </c>
      <c r="K4017" t="s">
        <v>21</v>
      </c>
      <c r="L4017" t="s">
        <v>18</v>
      </c>
      <c r="M4017">
        <v>10.3</v>
      </c>
      <c r="N4017">
        <v>18084.11</v>
      </c>
      <c r="O4017" t="s">
        <v>19</v>
      </c>
      <c r="P4017" t="str">
        <f t="shared" ref="P4017" si="2127">IF(A4014&lt;30,"18-29",IF(A4014&lt;45,"30-44",IF(A4014&lt;60,"45-59",IF(A4014&lt;75,"60-74","75+"))))</f>
        <v>45-59</v>
      </c>
      <c r="Q4017" t="str">
        <f>IF(PatientData[[#This Row],[bmi]]&lt;18.5,"Underweight",
IF(PatientData[[#This Row],[bmi]]&lt;25,"Normal",
IF(PatientData[[#This Row],[bmi]]&lt;30,"Overweight","Obese")))</f>
        <v>Normal</v>
      </c>
      <c r="R4017" t="str">
        <f t="shared" si="2098"/>
        <v>High BP</v>
      </c>
      <c r="S4017" t="str">
        <f t="shared" si="2099"/>
        <v>High Cost</v>
      </c>
    </row>
    <row r="4018" spans="1:19" x14ac:dyDescent="0.3">
      <c r="A4018">
        <v>67</v>
      </c>
      <c r="B4018" t="s">
        <v>20</v>
      </c>
      <c r="C4018">
        <v>25.9</v>
      </c>
      <c r="D4018">
        <v>134</v>
      </c>
      <c r="E4018">
        <v>79</v>
      </c>
      <c r="F4018">
        <v>223</v>
      </c>
      <c r="G4018">
        <v>131.19999999999999</v>
      </c>
      <c r="H4018">
        <v>81</v>
      </c>
      <c r="I4018">
        <v>2</v>
      </c>
      <c r="J4018" t="s">
        <v>24</v>
      </c>
      <c r="K4018" t="s">
        <v>17</v>
      </c>
      <c r="L4018" t="s">
        <v>18</v>
      </c>
      <c r="M4018">
        <v>2.2999999999999998</v>
      </c>
      <c r="N4018">
        <v>5437.33</v>
      </c>
      <c r="O4018" t="s">
        <v>19</v>
      </c>
      <c r="P4018" t="str">
        <f t="shared" ref="P4018:P4019" si="2128">IF(A4018&lt;30,"18-29",IF(A4018&lt;45,"30-44",IF(A4018&lt;60,"45-59",IF(A4018&lt;75,"60-74","75+"))))</f>
        <v>60-74</v>
      </c>
      <c r="Q4018" t="str">
        <f>IF(PatientData[[#This Row],[bmi]]&lt;18.5,"Underweight",
IF(PatientData[[#This Row],[bmi]]&lt;25,"Normal",
IF(PatientData[[#This Row],[bmi]]&lt;30,"Overweight","Obese")))</f>
        <v>Overweight</v>
      </c>
      <c r="R4018" t="str">
        <f t="shared" si="2098"/>
        <v>High BP</v>
      </c>
      <c r="S4018" t="str">
        <f t="shared" si="2099"/>
        <v>Normal Cost</v>
      </c>
    </row>
    <row r="4019" spans="1:19" x14ac:dyDescent="0.3">
      <c r="A4019">
        <v>67</v>
      </c>
      <c r="B4019" t="s">
        <v>20</v>
      </c>
      <c r="C4019">
        <v>25.9</v>
      </c>
      <c r="D4019">
        <v>138</v>
      </c>
      <c r="E4019">
        <v>86</v>
      </c>
      <c r="F4019">
        <v>257</v>
      </c>
      <c r="G4019">
        <v>122.6</v>
      </c>
      <c r="H4019">
        <v>81</v>
      </c>
      <c r="I4019">
        <v>0</v>
      </c>
      <c r="J4019" t="s">
        <v>24</v>
      </c>
      <c r="K4019" t="s">
        <v>17</v>
      </c>
      <c r="L4019" t="s">
        <v>22</v>
      </c>
      <c r="M4019">
        <v>3</v>
      </c>
      <c r="N4019">
        <v>6477.02</v>
      </c>
      <c r="O4019" t="s">
        <v>19</v>
      </c>
      <c r="P4019" t="str">
        <f t="shared" si="2128"/>
        <v>60-74</v>
      </c>
      <c r="Q4019" t="str">
        <f>IF(PatientData[[#This Row],[bmi]]&lt;18.5,"Underweight",
IF(PatientData[[#This Row],[bmi]]&lt;25,"Normal",
IF(PatientData[[#This Row],[bmi]]&lt;30,"Overweight","Obese")))</f>
        <v>Overweight</v>
      </c>
      <c r="R4019" t="str">
        <f t="shared" si="2098"/>
        <v>High BP</v>
      </c>
      <c r="S4019" t="str">
        <f t="shared" si="2099"/>
        <v>Normal Cost</v>
      </c>
    </row>
    <row r="4020" spans="1:19" x14ac:dyDescent="0.3">
      <c r="A4020">
        <v>71</v>
      </c>
      <c r="B4020" t="s">
        <v>15</v>
      </c>
      <c r="C4020">
        <v>29.4</v>
      </c>
      <c r="D4020">
        <v>117</v>
      </c>
      <c r="E4020">
        <v>65</v>
      </c>
      <c r="F4020">
        <v>258.10000000000002</v>
      </c>
      <c r="G4020">
        <v>102.3</v>
      </c>
      <c r="H4020">
        <v>62</v>
      </c>
      <c r="I4020">
        <v>1</v>
      </c>
      <c r="J4020" t="s">
        <v>27</v>
      </c>
      <c r="K4020" t="s">
        <v>21</v>
      </c>
      <c r="L4020" t="s">
        <v>22</v>
      </c>
      <c r="M4020">
        <v>9.3000000000000007</v>
      </c>
      <c r="N4020">
        <v>14949.18</v>
      </c>
      <c r="O4020" t="s">
        <v>19</v>
      </c>
      <c r="P4020" t="str">
        <f t="shared" ref="P4020:P4023" si="2129">IF(A4017&lt;30,"18-29",IF(A4017&lt;45,"30-44",IF(A4017&lt;60,"45-59",IF(A4017&lt;75,"60-74","75+"))))</f>
        <v>60-74</v>
      </c>
      <c r="Q4020" t="str">
        <f>IF(PatientData[[#This Row],[bmi]]&lt;18.5,"Underweight",
IF(PatientData[[#This Row],[bmi]]&lt;25,"Normal",
IF(PatientData[[#This Row],[bmi]]&lt;30,"Overweight","Obese")))</f>
        <v>Overweight</v>
      </c>
      <c r="R4020" t="str">
        <f t="shared" si="2098"/>
        <v>Normal BP</v>
      </c>
      <c r="S4020" t="str">
        <f t="shared" si="2099"/>
        <v>Normal Cost</v>
      </c>
    </row>
    <row r="4021" spans="1:19" x14ac:dyDescent="0.3">
      <c r="A4021">
        <v>87</v>
      </c>
      <c r="B4021" t="s">
        <v>15</v>
      </c>
      <c r="C4021">
        <v>27.7</v>
      </c>
      <c r="D4021">
        <v>141</v>
      </c>
      <c r="E4021">
        <v>74</v>
      </c>
      <c r="F4021">
        <v>218.7</v>
      </c>
      <c r="G4021">
        <v>85.1</v>
      </c>
      <c r="H4021">
        <v>75</v>
      </c>
      <c r="I4021">
        <v>2</v>
      </c>
      <c r="J4021" t="s">
        <v>16</v>
      </c>
      <c r="K4021" t="s">
        <v>21</v>
      </c>
      <c r="L4021" t="s">
        <v>18</v>
      </c>
      <c r="M4021">
        <v>10.199999999999999</v>
      </c>
      <c r="N4021">
        <v>23167.96</v>
      </c>
      <c r="O4021" t="s">
        <v>19</v>
      </c>
      <c r="P4021" t="str">
        <f t="shared" si="2129"/>
        <v>60-74</v>
      </c>
      <c r="Q4021" t="str">
        <f>IF(PatientData[[#This Row],[bmi]]&lt;18.5,"Underweight",
IF(PatientData[[#This Row],[bmi]]&lt;25,"Normal",
IF(PatientData[[#This Row],[bmi]]&lt;30,"Overweight","Obese")))</f>
        <v>Overweight</v>
      </c>
      <c r="R4021" t="str">
        <f t="shared" si="2098"/>
        <v>High BP</v>
      </c>
      <c r="S4021" t="str">
        <f t="shared" si="2099"/>
        <v>High Cost</v>
      </c>
    </row>
    <row r="4022" spans="1:19" x14ac:dyDescent="0.3">
      <c r="A4022">
        <v>95</v>
      </c>
      <c r="B4022" t="s">
        <v>15</v>
      </c>
      <c r="C4022">
        <v>36.4</v>
      </c>
      <c r="D4022">
        <v>133</v>
      </c>
      <c r="E4022">
        <v>76</v>
      </c>
      <c r="F4022">
        <v>256.2</v>
      </c>
      <c r="G4022">
        <v>94.4</v>
      </c>
      <c r="H4022">
        <v>69</v>
      </c>
      <c r="I4022">
        <v>2</v>
      </c>
      <c r="J4022" t="s">
        <v>27</v>
      </c>
      <c r="K4022" t="s">
        <v>26</v>
      </c>
      <c r="L4022" t="s">
        <v>22</v>
      </c>
      <c r="M4022">
        <v>5.5</v>
      </c>
      <c r="N4022">
        <v>10718.18</v>
      </c>
      <c r="O4022" t="s">
        <v>19</v>
      </c>
      <c r="P4022" t="str">
        <f t="shared" si="2129"/>
        <v>60-74</v>
      </c>
      <c r="Q4022" t="str">
        <f>IF(PatientData[[#This Row],[bmi]]&lt;18.5,"Underweight",
IF(PatientData[[#This Row],[bmi]]&lt;25,"Normal",
IF(PatientData[[#This Row],[bmi]]&lt;30,"Overweight","Obese")))</f>
        <v>Obese</v>
      </c>
      <c r="R4022" t="str">
        <f t="shared" si="2098"/>
        <v>High BP</v>
      </c>
      <c r="S4022" t="str">
        <f t="shared" si="2099"/>
        <v>Normal Cost</v>
      </c>
    </row>
    <row r="4023" spans="1:19" x14ac:dyDescent="0.3">
      <c r="A4023">
        <v>49</v>
      </c>
      <c r="B4023" t="s">
        <v>15</v>
      </c>
      <c r="C4023">
        <v>20.3</v>
      </c>
      <c r="D4023">
        <v>112</v>
      </c>
      <c r="E4023">
        <v>66</v>
      </c>
      <c r="F4023">
        <v>210.7</v>
      </c>
      <c r="G4023">
        <v>110.4</v>
      </c>
      <c r="H4023">
        <v>82</v>
      </c>
      <c r="I4023">
        <v>0</v>
      </c>
      <c r="J4023" t="s">
        <v>16</v>
      </c>
      <c r="K4023" t="s">
        <v>26</v>
      </c>
      <c r="L4023" t="s">
        <v>25</v>
      </c>
      <c r="M4023">
        <v>4.9000000000000004</v>
      </c>
      <c r="N4023">
        <v>10746.52</v>
      </c>
      <c r="O4023" t="s">
        <v>19</v>
      </c>
      <c r="P4023" t="str">
        <f t="shared" si="2129"/>
        <v>60-74</v>
      </c>
      <c r="Q4023" t="str">
        <f>IF(PatientData[[#This Row],[bmi]]&lt;18.5,"Underweight",
IF(PatientData[[#This Row],[bmi]]&lt;25,"Normal",
IF(PatientData[[#This Row],[bmi]]&lt;30,"Overweight","Obese")))</f>
        <v>Normal</v>
      </c>
      <c r="R4023" t="str">
        <f t="shared" si="2098"/>
        <v>Normal BP</v>
      </c>
      <c r="S4023" t="str">
        <f t="shared" si="2099"/>
        <v>Normal Cost</v>
      </c>
    </row>
    <row r="4024" spans="1:19" x14ac:dyDescent="0.3">
      <c r="A4024">
        <v>44</v>
      </c>
      <c r="B4024" t="s">
        <v>20</v>
      </c>
      <c r="C4024">
        <v>25.9</v>
      </c>
      <c r="D4024">
        <v>135</v>
      </c>
      <c r="E4024">
        <v>74</v>
      </c>
      <c r="F4024">
        <v>214</v>
      </c>
      <c r="G4024">
        <v>97.7</v>
      </c>
      <c r="H4024">
        <v>58</v>
      </c>
      <c r="I4024">
        <v>2</v>
      </c>
      <c r="J4024" t="s">
        <v>24</v>
      </c>
      <c r="K4024" t="s">
        <v>21</v>
      </c>
      <c r="L4024" t="s">
        <v>18</v>
      </c>
      <c r="M4024">
        <v>5.5</v>
      </c>
      <c r="N4024">
        <v>10820.14</v>
      </c>
      <c r="O4024" t="s">
        <v>19</v>
      </c>
      <c r="P4024" t="str">
        <f t="shared" ref="P4024:P4027" si="2130">IF(A4024&lt;30,"18-29",IF(A4024&lt;45,"30-44",IF(A4024&lt;60,"45-59",IF(A4024&lt;75,"60-74","75+"))))</f>
        <v>30-44</v>
      </c>
      <c r="Q4024" t="str">
        <f>IF(PatientData[[#This Row],[bmi]]&lt;18.5,"Underweight",
IF(PatientData[[#This Row],[bmi]]&lt;25,"Normal",
IF(PatientData[[#This Row],[bmi]]&lt;30,"Overweight","Obese")))</f>
        <v>Overweight</v>
      </c>
      <c r="R4024" t="str">
        <f t="shared" si="2098"/>
        <v>High BP</v>
      </c>
      <c r="S4024" t="str">
        <f t="shared" si="2099"/>
        <v>Normal Cost</v>
      </c>
    </row>
    <row r="4025" spans="1:19" x14ac:dyDescent="0.3">
      <c r="A4025">
        <v>50</v>
      </c>
      <c r="B4025" t="s">
        <v>20</v>
      </c>
      <c r="C4025">
        <v>25.9</v>
      </c>
      <c r="D4025">
        <v>117</v>
      </c>
      <c r="E4025">
        <v>67</v>
      </c>
      <c r="F4025">
        <v>204</v>
      </c>
      <c r="G4025">
        <v>83.4</v>
      </c>
      <c r="H4025">
        <v>70</v>
      </c>
      <c r="I4025">
        <v>2</v>
      </c>
      <c r="J4025" t="s">
        <v>24</v>
      </c>
      <c r="K4025" t="s">
        <v>26</v>
      </c>
      <c r="L4025" t="s">
        <v>18</v>
      </c>
      <c r="M4025">
        <v>4.2</v>
      </c>
      <c r="N4025">
        <v>7731.4</v>
      </c>
      <c r="O4025" t="s">
        <v>23</v>
      </c>
      <c r="P4025" t="str">
        <f t="shared" si="2130"/>
        <v>45-59</v>
      </c>
      <c r="Q4025" t="str">
        <f>IF(PatientData[[#This Row],[bmi]]&lt;18.5,"Underweight",
IF(PatientData[[#This Row],[bmi]]&lt;25,"Normal",
IF(PatientData[[#This Row],[bmi]]&lt;30,"Overweight","Obese")))</f>
        <v>Overweight</v>
      </c>
      <c r="R4025" t="str">
        <f t="shared" si="2098"/>
        <v>Normal BP</v>
      </c>
      <c r="S4025" t="str">
        <f t="shared" si="2099"/>
        <v>Normal Cost</v>
      </c>
    </row>
    <row r="4026" spans="1:19" x14ac:dyDescent="0.3">
      <c r="A4026">
        <v>68</v>
      </c>
      <c r="B4026" t="s">
        <v>20</v>
      </c>
      <c r="C4026">
        <v>25.9</v>
      </c>
      <c r="D4026">
        <v>110</v>
      </c>
      <c r="E4026">
        <v>60</v>
      </c>
      <c r="F4026">
        <v>218</v>
      </c>
      <c r="G4026">
        <v>98</v>
      </c>
      <c r="H4026">
        <v>142</v>
      </c>
      <c r="I4026">
        <v>0</v>
      </c>
      <c r="J4026" t="s">
        <v>16</v>
      </c>
      <c r="K4026" t="s">
        <v>21</v>
      </c>
      <c r="L4026" t="s">
        <v>22</v>
      </c>
      <c r="M4026">
        <v>10.5</v>
      </c>
      <c r="N4026">
        <v>19600.61</v>
      </c>
      <c r="O4026" t="s">
        <v>19</v>
      </c>
      <c r="P4026" t="str">
        <f t="shared" si="2130"/>
        <v>60-74</v>
      </c>
      <c r="Q4026" t="str">
        <f>IF(PatientData[[#This Row],[bmi]]&lt;18.5,"Underweight",
IF(PatientData[[#This Row],[bmi]]&lt;25,"Normal",
IF(PatientData[[#This Row],[bmi]]&lt;30,"Overweight","Obese")))</f>
        <v>Overweight</v>
      </c>
      <c r="R4026" t="str">
        <f t="shared" si="2098"/>
        <v>Normal BP</v>
      </c>
      <c r="S4026" t="str">
        <f t="shared" si="2099"/>
        <v>High Cost</v>
      </c>
    </row>
    <row r="4027" spans="1:19" x14ac:dyDescent="0.3">
      <c r="A4027">
        <v>81</v>
      </c>
      <c r="B4027" t="s">
        <v>20</v>
      </c>
      <c r="C4027">
        <v>25.9</v>
      </c>
      <c r="D4027">
        <v>134</v>
      </c>
      <c r="E4027">
        <v>87</v>
      </c>
      <c r="F4027">
        <v>220.7</v>
      </c>
      <c r="G4027">
        <v>131.5</v>
      </c>
      <c r="H4027">
        <v>82</v>
      </c>
      <c r="I4027">
        <v>1</v>
      </c>
      <c r="J4027" t="s">
        <v>27</v>
      </c>
      <c r="K4027" t="s">
        <v>26</v>
      </c>
      <c r="L4027" t="s">
        <v>22</v>
      </c>
      <c r="M4027">
        <v>2.4</v>
      </c>
      <c r="N4027">
        <v>5537.82</v>
      </c>
      <c r="O4027" t="s">
        <v>19</v>
      </c>
      <c r="P4027" t="str">
        <f t="shared" si="2130"/>
        <v>75+</v>
      </c>
      <c r="Q4027" t="str">
        <f>IF(PatientData[[#This Row],[bmi]]&lt;18.5,"Underweight",
IF(PatientData[[#This Row],[bmi]]&lt;25,"Normal",
IF(PatientData[[#This Row],[bmi]]&lt;30,"Overweight","Obese")))</f>
        <v>Overweight</v>
      </c>
      <c r="R4027" t="str">
        <f t="shared" si="2098"/>
        <v>High BP</v>
      </c>
      <c r="S4027" t="str">
        <f t="shared" si="2099"/>
        <v>Normal Cost</v>
      </c>
    </row>
    <row r="4028" spans="1:19" x14ac:dyDescent="0.3">
      <c r="A4028">
        <v>67</v>
      </c>
      <c r="B4028" t="s">
        <v>15</v>
      </c>
      <c r="C4028">
        <v>28.2</v>
      </c>
      <c r="D4028">
        <v>154</v>
      </c>
      <c r="E4028">
        <v>85</v>
      </c>
      <c r="F4028">
        <v>259.2</v>
      </c>
      <c r="G4028">
        <v>130.6</v>
      </c>
      <c r="H4028">
        <v>70</v>
      </c>
      <c r="I4028">
        <v>2</v>
      </c>
      <c r="J4028" t="s">
        <v>24</v>
      </c>
      <c r="K4028" t="s">
        <v>28</v>
      </c>
      <c r="L4028" t="s">
        <v>25</v>
      </c>
      <c r="M4028">
        <v>6.9</v>
      </c>
      <c r="N4028">
        <v>16661.86</v>
      </c>
      <c r="O4028" t="s">
        <v>19</v>
      </c>
      <c r="P4028" t="str">
        <f t="shared" ref="P4028:P4029" si="2131">IF(A4025&lt;30,"18-29",IF(A4025&lt;45,"30-44",IF(A4025&lt;60,"45-59",IF(A4025&lt;75,"60-74","75+"))))</f>
        <v>45-59</v>
      </c>
      <c r="Q4028" t="str">
        <f>IF(PatientData[[#This Row],[bmi]]&lt;18.5,"Underweight",
IF(PatientData[[#This Row],[bmi]]&lt;25,"Normal",
IF(PatientData[[#This Row],[bmi]]&lt;30,"Overweight","Obese")))</f>
        <v>Overweight</v>
      </c>
      <c r="R4028" t="str">
        <f t="shared" si="2098"/>
        <v>High BP</v>
      </c>
      <c r="S4028" t="str">
        <f t="shared" si="2099"/>
        <v>High Cost</v>
      </c>
    </row>
    <row r="4029" spans="1:19" x14ac:dyDescent="0.3">
      <c r="A4029">
        <v>71</v>
      </c>
      <c r="B4029" t="s">
        <v>15</v>
      </c>
      <c r="C4029">
        <v>18</v>
      </c>
      <c r="D4029">
        <v>122</v>
      </c>
      <c r="E4029">
        <v>72</v>
      </c>
      <c r="F4029">
        <v>167.1</v>
      </c>
      <c r="G4029">
        <v>98.9</v>
      </c>
      <c r="H4029">
        <v>98</v>
      </c>
      <c r="I4029">
        <v>0</v>
      </c>
      <c r="J4029" t="s">
        <v>16</v>
      </c>
      <c r="K4029" t="s">
        <v>21</v>
      </c>
      <c r="L4029" t="s">
        <v>22</v>
      </c>
      <c r="M4029">
        <v>10.6</v>
      </c>
      <c r="N4029">
        <v>23856.38</v>
      </c>
      <c r="O4029" t="s">
        <v>19</v>
      </c>
      <c r="P4029" t="str">
        <f t="shared" si="2131"/>
        <v>60-74</v>
      </c>
      <c r="Q4029" t="str">
        <f>IF(PatientData[[#This Row],[bmi]]&lt;18.5,"Underweight",
IF(PatientData[[#This Row],[bmi]]&lt;25,"Normal",
IF(PatientData[[#This Row],[bmi]]&lt;30,"Overweight","Obese")))</f>
        <v>Underweight</v>
      </c>
      <c r="R4029" t="str">
        <f t="shared" si="2098"/>
        <v>High BP</v>
      </c>
      <c r="S4029" t="str">
        <f t="shared" si="2099"/>
        <v>High Cost</v>
      </c>
    </row>
    <row r="4030" spans="1:19" x14ac:dyDescent="0.3">
      <c r="A4030">
        <v>73</v>
      </c>
      <c r="B4030" t="s">
        <v>20</v>
      </c>
      <c r="C4030">
        <v>25.9</v>
      </c>
      <c r="D4030">
        <v>129</v>
      </c>
      <c r="E4030">
        <v>79</v>
      </c>
      <c r="F4030">
        <v>231.4</v>
      </c>
      <c r="G4030">
        <v>92.5</v>
      </c>
      <c r="H4030">
        <v>74</v>
      </c>
      <c r="I4030">
        <v>0</v>
      </c>
      <c r="J4030" t="s">
        <v>27</v>
      </c>
      <c r="K4030" t="s">
        <v>21</v>
      </c>
      <c r="L4030" t="s">
        <v>22</v>
      </c>
      <c r="M4030">
        <v>10.6</v>
      </c>
      <c r="N4030">
        <v>19887.39</v>
      </c>
      <c r="O4030" t="s">
        <v>19</v>
      </c>
      <c r="P4030" t="str">
        <f t="shared" ref="P4030" si="2132">IF(A4030&lt;30,"18-29",IF(A4030&lt;45,"30-44",IF(A4030&lt;60,"45-59",IF(A4030&lt;75,"60-74","75+"))))</f>
        <v>60-74</v>
      </c>
      <c r="Q4030" t="str">
        <f>IF(PatientData[[#This Row],[bmi]]&lt;18.5,"Underweight",
IF(PatientData[[#This Row],[bmi]]&lt;25,"Normal",
IF(PatientData[[#This Row],[bmi]]&lt;30,"Overweight","Obese")))</f>
        <v>Overweight</v>
      </c>
      <c r="R4030" t="str">
        <f t="shared" si="2098"/>
        <v>High BP</v>
      </c>
      <c r="S4030" t="str">
        <f t="shared" si="2099"/>
        <v>High Cost</v>
      </c>
    </row>
    <row r="4031" spans="1:19" x14ac:dyDescent="0.3">
      <c r="A4031">
        <v>69</v>
      </c>
      <c r="B4031" t="s">
        <v>15</v>
      </c>
      <c r="C4031">
        <v>27.7</v>
      </c>
      <c r="D4031">
        <v>143</v>
      </c>
      <c r="E4031">
        <v>86</v>
      </c>
      <c r="F4031">
        <v>228.4</v>
      </c>
      <c r="G4031">
        <v>98.8</v>
      </c>
      <c r="H4031">
        <v>52</v>
      </c>
      <c r="I4031">
        <v>0</v>
      </c>
      <c r="J4031" t="s">
        <v>16</v>
      </c>
      <c r="K4031" t="s">
        <v>28</v>
      </c>
      <c r="L4031" t="s">
        <v>22</v>
      </c>
      <c r="M4031">
        <v>10.7</v>
      </c>
      <c r="N4031">
        <v>21542.84</v>
      </c>
      <c r="O4031" t="s">
        <v>23</v>
      </c>
      <c r="P4031" t="str">
        <f t="shared" ref="P4031" si="2133">IF(A4028&lt;30,"18-29",IF(A4028&lt;45,"30-44",IF(A4028&lt;60,"45-59",IF(A4028&lt;75,"60-74","75+"))))</f>
        <v>60-74</v>
      </c>
      <c r="Q4031" t="str">
        <f>IF(PatientData[[#This Row],[bmi]]&lt;18.5,"Underweight",
IF(PatientData[[#This Row],[bmi]]&lt;25,"Normal",
IF(PatientData[[#This Row],[bmi]]&lt;30,"Overweight","Obese")))</f>
        <v>Overweight</v>
      </c>
      <c r="R4031" t="str">
        <f t="shared" si="2098"/>
        <v>High BP</v>
      </c>
      <c r="S4031" t="str">
        <f t="shared" si="2099"/>
        <v>High Cost</v>
      </c>
    </row>
    <row r="4032" spans="1:19" x14ac:dyDescent="0.3">
      <c r="A4032">
        <v>48</v>
      </c>
      <c r="B4032" t="s">
        <v>20</v>
      </c>
      <c r="C4032">
        <v>25.9</v>
      </c>
      <c r="D4032">
        <v>122</v>
      </c>
      <c r="E4032">
        <v>74</v>
      </c>
      <c r="F4032">
        <v>220.4</v>
      </c>
      <c r="G4032">
        <v>150</v>
      </c>
      <c r="H4032">
        <v>101</v>
      </c>
      <c r="I4032">
        <v>2</v>
      </c>
      <c r="J4032" t="s">
        <v>16</v>
      </c>
      <c r="K4032" t="s">
        <v>17</v>
      </c>
      <c r="L4032" t="s">
        <v>18</v>
      </c>
      <c r="M4032">
        <v>6</v>
      </c>
      <c r="N4032">
        <v>14248.23</v>
      </c>
      <c r="O4032" t="s">
        <v>19</v>
      </c>
      <c r="P4032" t="str">
        <f t="shared" ref="P4032" si="2134">IF(A4032&lt;30,"18-29",IF(A4032&lt;45,"30-44",IF(A4032&lt;60,"45-59",IF(A4032&lt;75,"60-74","75+"))))</f>
        <v>45-59</v>
      </c>
      <c r="Q4032" t="str">
        <f>IF(PatientData[[#This Row],[bmi]]&lt;18.5,"Underweight",
IF(PatientData[[#This Row],[bmi]]&lt;25,"Normal",
IF(PatientData[[#This Row],[bmi]]&lt;30,"Overweight","Obese")))</f>
        <v>Overweight</v>
      </c>
      <c r="R4032" t="str">
        <f t="shared" si="2098"/>
        <v>High BP</v>
      </c>
      <c r="S4032" t="str">
        <f t="shared" si="2099"/>
        <v>Normal Cost</v>
      </c>
    </row>
    <row r="4033" spans="1:19" x14ac:dyDescent="0.3">
      <c r="A4033">
        <v>68</v>
      </c>
      <c r="B4033" t="s">
        <v>15</v>
      </c>
      <c r="C4033">
        <v>18</v>
      </c>
      <c r="D4033">
        <v>122</v>
      </c>
      <c r="E4033">
        <v>78</v>
      </c>
      <c r="F4033">
        <v>202.7</v>
      </c>
      <c r="G4033">
        <v>108.9</v>
      </c>
      <c r="H4033">
        <v>75</v>
      </c>
      <c r="I4033">
        <v>1</v>
      </c>
      <c r="J4033" t="s">
        <v>27</v>
      </c>
      <c r="K4033" t="s">
        <v>21</v>
      </c>
      <c r="L4033" t="s">
        <v>25</v>
      </c>
      <c r="M4033">
        <v>40.299999999999997</v>
      </c>
      <c r="N4033">
        <v>69553.039999999994</v>
      </c>
      <c r="O4033" t="s">
        <v>19</v>
      </c>
      <c r="P4033" t="str">
        <f t="shared" ref="P4033:P4034" si="2135">IF(A4030&lt;30,"18-29",IF(A4030&lt;45,"30-44",IF(A4030&lt;60,"45-59",IF(A4030&lt;75,"60-74","75+"))))</f>
        <v>60-74</v>
      </c>
      <c r="Q4033" t="str">
        <f>IF(PatientData[[#This Row],[bmi]]&lt;18.5,"Underweight",
IF(PatientData[[#This Row],[bmi]]&lt;25,"Normal",
IF(PatientData[[#This Row],[bmi]]&lt;30,"Overweight","Obese")))</f>
        <v>Underweight</v>
      </c>
      <c r="R4033" t="str">
        <f t="shared" si="2098"/>
        <v>High BP</v>
      </c>
      <c r="S4033" t="str">
        <f t="shared" si="2099"/>
        <v>High Cost</v>
      </c>
    </row>
    <row r="4034" spans="1:19" x14ac:dyDescent="0.3">
      <c r="A4034">
        <v>45</v>
      </c>
      <c r="B4034" t="s">
        <v>15</v>
      </c>
      <c r="C4034">
        <v>27.1</v>
      </c>
      <c r="D4034">
        <v>120</v>
      </c>
      <c r="E4034">
        <v>68</v>
      </c>
      <c r="F4034">
        <v>181.9</v>
      </c>
      <c r="G4034">
        <v>99.4</v>
      </c>
      <c r="H4034">
        <v>52</v>
      </c>
      <c r="I4034">
        <v>1</v>
      </c>
      <c r="J4034" t="s">
        <v>27</v>
      </c>
      <c r="K4034" t="s">
        <v>21</v>
      </c>
      <c r="L4034" t="s">
        <v>25</v>
      </c>
      <c r="M4034">
        <v>5.0999999999999996</v>
      </c>
      <c r="N4034">
        <v>12513.77</v>
      </c>
      <c r="O4034" t="s">
        <v>19</v>
      </c>
      <c r="P4034" t="str">
        <f t="shared" si="2135"/>
        <v>60-74</v>
      </c>
      <c r="Q4034" t="str">
        <f>IF(PatientData[[#This Row],[bmi]]&lt;18.5,"Underweight",
IF(PatientData[[#This Row],[bmi]]&lt;25,"Normal",
IF(PatientData[[#This Row],[bmi]]&lt;30,"Overweight","Obese")))</f>
        <v>Overweight</v>
      </c>
      <c r="R4034" t="str">
        <f t="shared" si="2098"/>
        <v>High BP</v>
      </c>
      <c r="S4034" t="str">
        <f t="shared" si="2099"/>
        <v>Normal Cost</v>
      </c>
    </row>
    <row r="4035" spans="1:19" x14ac:dyDescent="0.3">
      <c r="A4035">
        <v>74</v>
      </c>
      <c r="B4035" t="s">
        <v>20</v>
      </c>
      <c r="C4035">
        <v>25.9</v>
      </c>
      <c r="D4035">
        <v>116</v>
      </c>
      <c r="E4035">
        <v>80</v>
      </c>
      <c r="F4035">
        <v>246.3</v>
      </c>
      <c r="G4035">
        <v>133.80000000000001</v>
      </c>
      <c r="H4035">
        <v>84</v>
      </c>
      <c r="I4035">
        <v>0</v>
      </c>
      <c r="J4035" t="s">
        <v>16</v>
      </c>
      <c r="K4035" t="s">
        <v>17</v>
      </c>
      <c r="L4035" t="s">
        <v>18</v>
      </c>
      <c r="M4035">
        <v>7</v>
      </c>
      <c r="N4035">
        <v>13681.74</v>
      </c>
      <c r="O4035" t="s">
        <v>19</v>
      </c>
      <c r="P4035" t="str">
        <f t="shared" ref="P4035" si="2136">IF(A4035&lt;30,"18-29",IF(A4035&lt;45,"30-44",IF(A4035&lt;60,"45-59",IF(A4035&lt;75,"60-74","75+"))))</f>
        <v>60-74</v>
      </c>
      <c r="Q4035" t="str">
        <f>IF(PatientData[[#This Row],[bmi]]&lt;18.5,"Underweight",
IF(PatientData[[#This Row],[bmi]]&lt;25,"Normal",
IF(PatientData[[#This Row],[bmi]]&lt;30,"Overweight","Obese")))</f>
        <v>Overweight</v>
      </c>
      <c r="R4035" t="str">
        <f t="shared" ref="R4035:R4098" si="2137">IF(AND(D4035&lt;120,E4035&lt;80),"Normal BP","High BP")</f>
        <v>High BP</v>
      </c>
      <c r="S4035" t="str">
        <f t="shared" ref="S4035:S4098" si="2138">IF(N4035&gt;15000,"High Cost","Normal Cost")</f>
        <v>Normal Cost</v>
      </c>
    </row>
    <row r="4036" spans="1:19" x14ac:dyDescent="0.3">
      <c r="A4036">
        <v>93</v>
      </c>
      <c r="B4036" t="s">
        <v>15</v>
      </c>
      <c r="C4036">
        <v>18.5</v>
      </c>
      <c r="D4036">
        <v>141</v>
      </c>
      <c r="E4036">
        <v>81</v>
      </c>
      <c r="F4036">
        <v>216.5</v>
      </c>
      <c r="G4036">
        <v>93.1</v>
      </c>
      <c r="H4036">
        <v>80</v>
      </c>
      <c r="I4036">
        <v>1</v>
      </c>
      <c r="J4036" t="s">
        <v>24</v>
      </c>
      <c r="K4036" t="s">
        <v>21</v>
      </c>
      <c r="L4036" t="s">
        <v>25</v>
      </c>
      <c r="M4036">
        <v>7.9</v>
      </c>
      <c r="N4036">
        <v>16284.05</v>
      </c>
      <c r="O4036" t="s">
        <v>19</v>
      </c>
      <c r="P4036" t="str">
        <f t="shared" ref="P4036" si="2139">IF(A4033&lt;30,"18-29",IF(A4033&lt;45,"30-44",IF(A4033&lt;60,"45-59",IF(A4033&lt;75,"60-74","75+"))))</f>
        <v>60-74</v>
      </c>
      <c r="Q4036" t="str">
        <f>IF(PatientData[[#This Row],[bmi]]&lt;18.5,"Underweight",
IF(PatientData[[#This Row],[bmi]]&lt;25,"Normal",
IF(PatientData[[#This Row],[bmi]]&lt;30,"Overweight","Obese")))</f>
        <v>Normal</v>
      </c>
      <c r="R4036" t="str">
        <f t="shared" si="2137"/>
        <v>High BP</v>
      </c>
      <c r="S4036" t="str">
        <f t="shared" si="2138"/>
        <v>High Cost</v>
      </c>
    </row>
    <row r="4037" spans="1:19" x14ac:dyDescent="0.3">
      <c r="A4037">
        <v>75</v>
      </c>
      <c r="B4037" t="s">
        <v>20</v>
      </c>
      <c r="C4037">
        <v>25.9</v>
      </c>
      <c r="D4037">
        <v>137</v>
      </c>
      <c r="E4037">
        <v>78</v>
      </c>
      <c r="F4037">
        <v>269.8</v>
      </c>
      <c r="G4037">
        <v>104.4</v>
      </c>
      <c r="H4037">
        <v>64</v>
      </c>
      <c r="I4037">
        <v>1</v>
      </c>
      <c r="J4037" t="s">
        <v>27</v>
      </c>
      <c r="K4037" t="s">
        <v>26</v>
      </c>
      <c r="L4037" t="s">
        <v>22</v>
      </c>
      <c r="M4037">
        <v>6.7</v>
      </c>
      <c r="N4037">
        <v>12187.09</v>
      </c>
      <c r="O4037" t="s">
        <v>19</v>
      </c>
      <c r="P4037" t="str">
        <f t="shared" ref="P4037:P4042" si="2140">IF(A4037&lt;30,"18-29",IF(A4037&lt;45,"30-44",IF(A4037&lt;60,"45-59",IF(A4037&lt;75,"60-74","75+"))))</f>
        <v>75+</v>
      </c>
      <c r="Q4037" t="str">
        <f>IF(PatientData[[#This Row],[bmi]]&lt;18.5,"Underweight",
IF(PatientData[[#This Row],[bmi]]&lt;25,"Normal",
IF(PatientData[[#This Row],[bmi]]&lt;30,"Overweight","Obese")))</f>
        <v>Overweight</v>
      </c>
      <c r="R4037" t="str">
        <f t="shared" si="2137"/>
        <v>High BP</v>
      </c>
      <c r="S4037" t="str">
        <f t="shared" si="2138"/>
        <v>Normal Cost</v>
      </c>
    </row>
    <row r="4038" spans="1:19" x14ac:dyDescent="0.3">
      <c r="A4038">
        <v>61</v>
      </c>
      <c r="B4038" t="s">
        <v>20</v>
      </c>
      <c r="C4038">
        <v>25.9</v>
      </c>
      <c r="D4038">
        <v>130</v>
      </c>
      <c r="E4038">
        <v>70</v>
      </c>
      <c r="F4038">
        <v>223.9</v>
      </c>
      <c r="G4038">
        <v>100.3</v>
      </c>
      <c r="H4038">
        <v>75</v>
      </c>
      <c r="I4038">
        <v>0</v>
      </c>
      <c r="J4038" t="s">
        <v>24</v>
      </c>
      <c r="K4038" t="s">
        <v>21</v>
      </c>
      <c r="L4038" t="s">
        <v>18</v>
      </c>
      <c r="M4038">
        <v>9.1999999999999993</v>
      </c>
      <c r="N4038">
        <v>19221.79</v>
      </c>
      <c r="O4038" t="s">
        <v>19</v>
      </c>
      <c r="P4038" t="str">
        <f t="shared" si="2140"/>
        <v>60-74</v>
      </c>
      <c r="Q4038" t="str">
        <f>IF(PatientData[[#This Row],[bmi]]&lt;18.5,"Underweight",
IF(PatientData[[#This Row],[bmi]]&lt;25,"Normal",
IF(PatientData[[#This Row],[bmi]]&lt;30,"Overweight","Obese")))</f>
        <v>Overweight</v>
      </c>
      <c r="R4038" t="str">
        <f t="shared" si="2137"/>
        <v>High BP</v>
      </c>
      <c r="S4038" t="str">
        <f t="shared" si="2138"/>
        <v>High Cost</v>
      </c>
    </row>
    <row r="4039" spans="1:19" x14ac:dyDescent="0.3">
      <c r="A4039">
        <v>54</v>
      </c>
      <c r="B4039" t="s">
        <v>20</v>
      </c>
      <c r="C4039">
        <v>26</v>
      </c>
      <c r="D4039">
        <v>138</v>
      </c>
      <c r="E4039">
        <v>82</v>
      </c>
      <c r="F4039">
        <v>231.2</v>
      </c>
      <c r="G4039">
        <v>99.2</v>
      </c>
      <c r="H4039">
        <v>58</v>
      </c>
      <c r="I4039">
        <v>2</v>
      </c>
      <c r="J4039" t="s">
        <v>16</v>
      </c>
      <c r="K4039" t="s">
        <v>21</v>
      </c>
      <c r="L4039" t="s">
        <v>25</v>
      </c>
      <c r="M4039">
        <v>10.1</v>
      </c>
      <c r="N4039">
        <v>20104.5</v>
      </c>
      <c r="O4039" t="s">
        <v>19</v>
      </c>
      <c r="P4039" t="str">
        <f t="shared" si="2140"/>
        <v>45-59</v>
      </c>
      <c r="Q4039" t="str">
        <f>IF(PatientData[[#This Row],[bmi]]&lt;18.5,"Underweight",
IF(PatientData[[#This Row],[bmi]]&lt;25,"Normal",
IF(PatientData[[#This Row],[bmi]]&lt;30,"Overweight","Obese")))</f>
        <v>Overweight</v>
      </c>
      <c r="R4039" t="str">
        <f t="shared" si="2137"/>
        <v>High BP</v>
      </c>
      <c r="S4039" t="str">
        <f t="shared" si="2138"/>
        <v>High Cost</v>
      </c>
    </row>
    <row r="4040" spans="1:19" x14ac:dyDescent="0.3">
      <c r="A4040">
        <v>53</v>
      </c>
      <c r="B4040" t="s">
        <v>20</v>
      </c>
      <c r="C4040">
        <v>26</v>
      </c>
      <c r="D4040">
        <v>119</v>
      </c>
      <c r="E4040">
        <v>79</v>
      </c>
      <c r="F4040">
        <v>187.8</v>
      </c>
      <c r="G4040">
        <v>131.6</v>
      </c>
      <c r="H4040">
        <v>90</v>
      </c>
      <c r="I4040">
        <v>1</v>
      </c>
      <c r="J4040" t="s">
        <v>24</v>
      </c>
      <c r="K4040" t="s">
        <v>28</v>
      </c>
      <c r="L4040" t="s">
        <v>25</v>
      </c>
      <c r="M4040">
        <v>8.6</v>
      </c>
      <c r="N4040">
        <v>15823.01</v>
      </c>
      <c r="O4040" t="s">
        <v>19</v>
      </c>
      <c r="P4040" t="str">
        <f t="shared" si="2140"/>
        <v>45-59</v>
      </c>
      <c r="Q4040" t="str">
        <f>IF(PatientData[[#This Row],[bmi]]&lt;18.5,"Underweight",
IF(PatientData[[#This Row],[bmi]]&lt;25,"Normal",
IF(PatientData[[#This Row],[bmi]]&lt;30,"Overweight","Obese")))</f>
        <v>Overweight</v>
      </c>
      <c r="R4040" t="str">
        <f t="shared" si="2137"/>
        <v>Normal BP</v>
      </c>
      <c r="S4040" t="str">
        <f t="shared" si="2138"/>
        <v>High Cost</v>
      </c>
    </row>
    <row r="4041" spans="1:19" x14ac:dyDescent="0.3">
      <c r="A4041">
        <v>68</v>
      </c>
      <c r="B4041" t="s">
        <v>20</v>
      </c>
      <c r="C4041">
        <v>26</v>
      </c>
      <c r="D4041">
        <v>119</v>
      </c>
      <c r="E4041">
        <v>79</v>
      </c>
      <c r="F4041">
        <v>186.2</v>
      </c>
      <c r="G4041">
        <v>97.3</v>
      </c>
      <c r="H4041">
        <v>72</v>
      </c>
      <c r="I4041">
        <v>2</v>
      </c>
      <c r="J4041" t="s">
        <v>27</v>
      </c>
      <c r="K4041" t="s">
        <v>28</v>
      </c>
      <c r="L4041" t="s">
        <v>22</v>
      </c>
      <c r="M4041">
        <v>2.4</v>
      </c>
      <c r="N4041">
        <v>7540.06</v>
      </c>
      <c r="O4041" t="s">
        <v>19</v>
      </c>
      <c r="P4041" t="str">
        <f t="shared" si="2140"/>
        <v>60-74</v>
      </c>
      <c r="Q4041" t="str">
        <f>IF(PatientData[[#This Row],[bmi]]&lt;18.5,"Underweight",
IF(PatientData[[#This Row],[bmi]]&lt;25,"Normal",
IF(PatientData[[#This Row],[bmi]]&lt;30,"Overweight","Obese")))</f>
        <v>Overweight</v>
      </c>
      <c r="R4041" t="str">
        <f t="shared" si="2137"/>
        <v>Normal BP</v>
      </c>
      <c r="S4041" t="str">
        <f t="shared" si="2138"/>
        <v>Normal Cost</v>
      </c>
    </row>
    <row r="4042" spans="1:19" x14ac:dyDescent="0.3">
      <c r="A4042">
        <v>72</v>
      </c>
      <c r="B4042" t="s">
        <v>20</v>
      </c>
      <c r="C4042">
        <v>26</v>
      </c>
      <c r="D4042">
        <v>141</v>
      </c>
      <c r="E4042">
        <v>78</v>
      </c>
      <c r="F4042">
        <v>247.3</v>
      </c>
      <c r="G4042">
        <v>116.3</v>
      </c>
      <c r="H4042">
        <v>69</v>
      </c>
      <c r="I4042">
        <v>2</v>
      </c>
      <c r="J4042" t="s">
        <v>27</v>
      </c>
      <c r="K4042" t="s">
        <v>21</v>
      </c>
      <c r="L4042" t="s">
        <v>25</v>
      </c>
      <c r="M4042">
        <v>6.6</v>
      </c>
      <c r="N4042">
        <v>13006.83</v>
      </c>
      <c r="O4042" t="s">
        <v>19</v>
      </c>
      <c r="P4042" t="str">
        <f t="shared" si="2140"/>
        <v>60-74</v>
      </c>
      <c r="Q4042" t="str">
        <f>IF(PatientData[[#This Row],[bmi]]&lt;18.5,"Underweight",
IF(PatientData[[#This Row],[bmi]]&lt;25,"Normal",
IF(PatientData[[#This Row],[bmi]]&lt;30,"Overweight","Obese")))</f>
        <v>Overweight</v>
      </c>
      <c r="R4042" t="str">
        <f t="shared" si="2137"/>
        <v>High BP</v>
      </c>
      <c r="S4042" t="str">
        <f t="shared" si="2138"/>
        <v>Normal Cost</v>
      </c>
    </row>
    <row r="4043" spans="1:19" x14ac:dyDescent="0.3">
      <c r="A4043">
        <v>81</v>
      </c>
      <c r="B4043" t="s">
        <v>15</v>
      </c>
      <c r="C4043">
        <v>29.5</v>
      </c>
      <c r="D4043">
        <v>141</v>
      </c>
      <c r="E4043">
        <v>85</v>
      </c>
      <c r="F4043">
        <v>230.1</v>
      </c>
      <c r="G4043">
        <v>167.9</v>
      </c>
      <c r="H4043">
        <v>105</v>
      </c>
      <c r="I4043">
        <v>1</v>
      </c>
      <c r="J4043" t="s">
        <v>16</v>
      </c>
      <c r="K4043" t="s">
        <v>26</v>
      </c>
      <c r="L4043" t="s">
        <v>18</v>
      </c>
      <c r="M4043">
        <v>5.3</v>
      </c>
      <c r="N4043">
        <v>11276.19</v>
      </c>
      <c r="O4043" t="s">
        <v>19</v>
      </c>
      <c r="P4043" t="str">
        <f t="shared" ref="P4043:P4044" si="2141">IF(A4040&lt;30,"18-29",IF(A4040&lt;45,"30-44",IF(A4040&lt;60,"45-59",IF(A4040&lt;75,"60-74","75+"))))</f>
        <v>45-59</v>
      </c>
      <c r="Q4043" t="str">
        <f>IF(PatientData[[#This Row],[bmi]]&lt;18.5,"Underweight",
IF(PatientData[[#This Row],[bmi]]&lt;25,"Normal",
IF(PatientData[[#This Row],[bmi]]&lt;30,"Overweight","Obese")))</f>
        <v>Overweight</v>
      </c>
      <c r="R4043" t="str">
        <f t="shared" si="2137"/>
        <v>High BP</v>
      </c>
      <c r="S4043" t="str">
        <f t="shared" si="2138"/>
        <v>Normal Cost</v>
      </c>
    </row>
    <row r="4044" spans="1:19" x14ac:dyDescent="0.3">
      <c r="A4044">
        <v>77</v>
      </c>
      <c r="B4044" t="s">
        <v>15</v>
      </c>
      <c r="C4044">
        <v>26.1</v>
      </c>
      <c r="D4044">
        <v>142</v>
      </c>
      <c r="E4044">
        <v>79</v>
      </c>
      <c r="F4044">
        <v>224.9</v>
      </c>
      <c r="G4044">
        <v>97.3</v>
      </c>
      <c r="H4044">
        <v>67</v>
      </c>
      <c r="I4044">
        <v>1</v>
      </c>
      <c r="J4044" t="s">
        <v>24</v>
      </c>
      <c r="K4044" t="s">
        <v>28</v>
      </c>
      <c r="L4044" t="s">
        <v>22</v>
      </c>
      <c r="M4044">
        <v>40.1</v>
      </c>
      <c r="N4044">
        <v>69205.990000000005</v>
      </c>
      <c r="O4044" t="s">
        <v>19</v>
      </c>
      <c r="P4044" t="str">
        <f t="shared" si="2141"/>
        <v>60-74</v>
      </c>
      <c r="Q4044" t="str">
        <f>IF(PatientData[[#This Row],[bmi]]&lt;18.5,"Underweight",
IF(PatientData[[#This Row],[bmi]]&lt;25,"Normal",
IF(PatientData[[#This Row],[bmi]]&lt;30,"Overweight","Obese")))</f>
        <v>Overweight</v>
      </c>
      <c r="R4044" t="str">
        <f t="shared" si="2137"/>
        <v>High BP</v>
      </c>
      <c r="S4044" t="str">
        <f t="shared" si="2138"/>
        <v>High Cost</v>
      </c>
    </row>
    <row r="4045" spans="1:19" x14ac:dyDescent="0.3">
      <c r="A4045">
        <v>76</v>
      </c>
      <c r="B4045" t="s">
        <v>20</v>
      </c>
      <c r="C4045">
        <v>26</v>
      </c>
      <c r="D4045">
        <v>119</v>
      </c>
      <c r="E4045">
        <v>69</v>
      </c>
      <c r="F4045">
        <v>234.5</v>
      </c>
      <c r="G4045">
        <v>96.1</v>
      </c>
      <c r="H4045">
        <v>99</v>
      </c>
      <c r="I4045">
        <v>1</v>
      </c>
      <c r="J4045" t="s">
        <v>16</v>
      </c>
      <c r="K4045" t="s">
        <v>21</v>
      </c>
      <c r="L4045" t="s">
        <v>22</v>
      </c>
      <c r="M4045">
        <v>9.8000000000000007</v>
      </c>
      <c r="N4045">
        <v>21500.6</v>
      </c>
      <c r="O4045" t="s">
        <v>23</v>
      </c>
      <c r="P4045" t="str">
        <f t="shared" ref="P4045" si="2142">IF(A4045&lt;30,"18-29",IF(A4045&lt;45,"30-44",IF(A4045&lt;60,"45-59",IF(A4045&lt;75,"60-74","75+"))))</f>
        <v>75+</v>
      </c>
      <c r="Q4045" t="str">
        <f>IF(PatientData[[#This Row],[bmi]]&lt;18.5,"Underweight",
IF(PatientData[[#This Row],[bmi]]&lt;25,"Normal",
IF(PatientData[[#This Row],[bmi]]&lt;30,"Overweight","Obese")))</f>
        <v>Overweight</v>
      </c>
      <c r="R4045" t="str">
        <f t="shared" si="2137"/>
        <v>Normal BP</v>
      </c>
      <c r="S4045" t="str">
        <f t="shared" si="2138"/>
        <v>High Cost</v>
      </c>
    </row>
    <row r="4046" spans="1:19" x14ac:dyDescent="0.3">
      <c r="A4046">
        <v>61</v>
      </c>
      <c r="B4046" t="s">
        <v>15</v>
      </c>
      <c r="C4046">
        <v>25.3</v>
      </c>
      <c r="D4046">
        <v>118</v>
      </c>
      <c r="E4046">
        <v>66</v>
      </c>
      <c r="F4046">
        <v>217.9</v>
      </c>
      <c r="G4046">
        <v>86.8</v>
      </c>
      <c r="H4046">
        <v>75</v>
      </c>
      <c r="I4046">
        <v>2</v>
      </c>
      <c r="J4046" t="s">
        <v>16</v>
      </c>
      <c r="K4046" t="s">
        <v>26</v>
      </c>
      <c r="L4046" t="s">
        <v>22</v>
      </c>
      <c r="M4046">
        <v>5.6</v>
      </c>
      <c r="N4046">
        <v>12061.03</v>
      </c>
      <c r="O4046" t="s">
        <v>19</v>
      </c>
      <c r="P4046" t="str">
        <f t="shared" ref="P4046:P4048" si="2143">IF(A4043&lt;30,"18-29",IF(A4043&lt;45,"30-44",IF(A4043&lt;60,"45-59",IF(A4043&lt;75,"60-74","75+"))))</f>
        <v>75+</v>
      </c>
      <c r="Q4046" t="str">
        <f>IF(PatientData[[#This Row],[bmi]]&lt;18.5,"Underweight",
IF(PatientData[[#This Row],[bmi]]&lt;25,"Normal",
IF(PatientData[[#This Row],[bmi]]&lt;30,"Overweight","Obese")))</f>
        <v>Overweight</v>
      </c>
      <c r="R4046" t="str">
        <f t="shared" si="2137"/>
        <v>Normal BP</v>
      </c>
      <c r="S4046" t="str">
        <f t="shared" si="2138"/>
        <v>Normal Cost</v>
      </c>
    </row>
    <row r="4047" spans="1:19" x14ac:dyDescent="0.3">
      <c r="A4047">
        <v>80</v>
      </c>
      <c r="B4047" t="s">
        <v>15</v>
      </c>
      <c r="C4047">
        <v>34.1</v>
      </c>
      <c r="D4047">
        <v>164</v>
      </c>
      <c r="E4047">
        <v>99</v>
      </c>
      <c r="F4047">
        <v>240</v>
      </c>
      <c r="G4047">
        <v>94</v>
      </c>
      <c r="H4047">
        <v>85</v>
      </c>
      <c r="I4047">
        <v>2</v>
      </c>
      <c r="J4047" t="s">
        <v>16</v>
      </c>
      <c r="K4047" t="s">
        <v>26</v>
      </c>
      <c r="L4047" t="s">
        <v>22</v>
      </c>
      <c r="M4047">
        <v>7.9</v>
      </c>
      <c r="N4047">
        <v>12772.42</v>
      </c>
      <c r="O4047" t="s">
        <v>19</v>
      </c>
      <c r="P4047" t="str">
        <f t="shared" si="2143"/>
        <v>75+</v>
      </c>
      <c r="Q4047" t="str">
        <f>IF(PatientData[[#This Row],[bmi]]&lt;18.5,"Underweight",
IF(PatientData[[#This Row],[bmi]]&lt;25,"Normal",
IF(PatientData[[#This Row],[bmi]]&lt;30,"Overweight","Obese")))</f>
        <v>Obese</v>
      </c>
      <c r="R4047" t="str">
        <f t="shared" si="2137"/>
        <v>High BP</v>
      </c>
      <c r="S4047" t="str">
        <f t="shared" si="2138"/>
        <v>Normal Cost</v>
      </c>
    </row>
    <row r="4048" spans="1:19" x14ac:dyDescent="0.3">
      <c r="A4048">
        <v>37</v>
      </c>
      <c r="B4048" t="s">
        <v>15</v>
      </c>
      <c r="C4048">
        <v>30.2</v>
      </c>
      <c r="D4048">
        <v>138</v>
      </c>
      <c r="E4048">
        <v>82</v>
      </c>
      <c r="F4048">
        <v>183</v>
      </c>
      <c r="G4048">
        <v>115.5</v>
      </c>
      <c r="H4048">
        <v>84</v>
      </c>
      <c r="I4048">
        <v>2</v>
      </c>
      <c r="J4048" t="s">
        <v>16</v>
      </c>
      <c r="K4048" t="s">
        <v>21</v>
      </c>
      <c r="L4048" t="s">
        <v>18</v>
      </c>
      <c r="M4048">
        <v>8</v>
      </c>
      <c r="N4048">
        <v>17519.47</v>
      </c>
      <c r="O4048" t="s">
        <v>23</v>
      </c>
      <c r="P4048" t="str">
        <f t="shared" si="2143"/>
        <v>75+</v>
      </c>
      <c r="Q4048" t="str">
        <f>IF(PatientData[[#This Row],[bmi]]&lt;18.5,"Underweight",
IF(PatientData[[#This Row],[bmi]]&lt;25,"Normal",
IF(PatientData[[#This Row],[bmi]]&lt;30,"Overweight","Obese")))</f>
        <v>Obese</v>
      </c>
      <c r="R4048" t="str">
        <f t="shared" si="2137"/>
        <v>High BP</v>
      </c>
      <c r="S4048" t="str">
        <f t="shared" si="2138"/>
        <v>High Cost</v>
      </c>
    </row>
    <row r="4049" spans="1:19" x14ac:dyDescent="0.3">
      <c r="A4049">
        <v>55</v>
      </c>
      <c r="B4049" t="s">
        <v>20</v>
      </c>
      <c r="C4049">
        <v>26</v>
      </c>
      <c r="D4049">
        <v>125</v>
      </c>
      <c r="E4049">
        <v>82</v>
      </c>
      <c r="F4049">
        <v>251.8</v>
      </c>
      <c r="G4049">
        <v>125.9</v>
      </c>
      <c r="H4049">
        <v>99</v>
      </c>
      <c r="I4049">
        <v>2</v>
      </c>
      <c r="J4049" t="s">
        <v>24</v>
      </c>
      <c r="K4049" t="s">
        <v>17</v>
      </c>
      <c r="L4049" t="s">
        <v>18</v>
      </c>
      <c r="M4049">
        <v>5.6</v>
      </c>
      <c r="N4049">
        <v>12280.5</v>
      </c>
      <c r="O4049" t="s">
        <v>19</v>
      </c>
      <c r="P4049" t="str">
        <f t="shared" ref="P4049:P4050" si="2144">IF(A4049&lt;30,"18-29",IF(A4049&lt;45,"30-44",IF(A4049&lt;60,"45-59",IF(A4049&lt;75,"60-74","75+"))))</f>
        <v>45-59</v>
      </c>
      <c r="Q4049" t="str">
        <f>IF(PatientData[[#This Row],[bmi]]&lt;18.5,"Underweight",
IF(PatientData[[#This Row],[bmi]]&lt;25,"Normal",
IF(PatientData[[#This Row],[bmi]]&lt;30,"Overweight","Obese")))</f>
        <v>Overweight</v>
      </c>
      <c r="R4049" t="str">
        <f t="shared" si="2137"/>
        <v>High BP</v>
      </c>
      <c r="S4049" t="str">
        <f t="shared" si="2138"/>
        <v>Normal Cost</v>
      </c>
    </row>
    <row r="4050" spans="1:19" x14ac:dyDescent="0.3">
      <c r="A4050">
        <v>68</v>
      </c>
      <c r="B4050" t="s">
        <v>20</v>
      </c>
      <c r="C4050">
        <v>26</v>
      </c>
      <c r="D4050">
        <v>132</v>
      </c>
      <c r="E4050">
        <v>80</v>
      </c>
      <c r="F4050">
        <v>221.3</v>
      </c>
      <c r="G4050">
        <v>113.8</v>
      </c>
      <c r="H4050">
        <v>87</v>
      </c>
      <c r="I4050">
        <v>0</v>
      </c>
      <c r="J4050" t="s">
        <v>16</v>
      </c>
      <c r="K4050" t="s">
        <v>26</v>
      </c>
      <c r="L4050" t="s">
        <v>25</v>
      </c>
      <c r="M4050">
        <v>10.5</v>
      </c>
      <c r="N4050">
        <v>16332.89</v>
      </c>
      <c r="O4050" t="s">
        <v>19</v>
      </c>
      <c r="P4050" t="str">
        <f t="shared" si="2144"/>
        <v>60-74</v>
      </c>
      <c r="Q4050" t="str">
        <f>IF(PatientData[[#This Row],[bmi]]&lt;18.5,"Underweight",
IF(PatientData[[#This Row],[bmi]]&lt;25,"Normal",
IF(PatientData[[#This Row],[bmi]]&lt;30,"Overweight","Obese")))</f>
        <v>Overweight</v>
      </c>
      <c r="R4050" t="str">
        <f t="shared" si="2137"/>
        <v>High BP</v>
      </c>
      <c r="S4050" t="str">
        <f t="shared" si="2138"/>
        <v>High Cost</v>
      </c>
    </row>
    <row r="4051" spans="1:19" x14ac:dyDescent="0.3">
      <c r="A4051">
        <v>60</v>
      </c>
      <c r="B4051" t="s">
        <v>15</v>
      </c>
      <c r="C4051">
        <v>29.7</v>
      </c>
      <c r="D4051">
        <v>138</v>
      </c>
      <c r="E4051">
        <v>80</v>
      </c>
      <c r="F4051">
        <v>210.7</v>
      </c>
      <c r="G4051">
        <v>117.9</v>
      </c>
      <c r="H4051">
        <v>78</v>
      </c>
      <c r="I4051">
        <v>4</v>
      </c>
      <c r="J4051" t="s">
        <v>16</v>
      </c>
      <c r="K4051" t="s">
        <v>21</v>
      </c>
      <c r="L4051" t="s">
        <v>18</v>
      </c>
      <c r="M4051">
        <v>19.3</v>
      </c>
      <c r="N4051">
        <v>32629.35</v>
      </c>
      <c r="O4051" t="s">
        <v>19</v>
      </c>
      <c r="P4051" t="str">
        <f t="shared" ref="P4051" si="2145">IF(A4048&lt;30,"18-29",IF(A4048&lt;45,"30-44",IF(A4048&lt;60,"45-59",IF(A4048&lt;75,"60-74","75+"))))</f>
        <v>30-44</v>
      </c>
      <c r="Q4051" t="str">
        <f>IF(PatientData[[#This Row],[bmi]]&lt;18.5,"Underweight",
IF(PatientData[[#This Row],[bmi]]&lt;25,"Normal",
IF(PatientData[[#This Row],[bmi]]&lt;30,"Overweight","Obese")))</f>
        <v>Overweight</v>
      </c>
      <c r="R4051" t="str">
        <f t="shared" si="2137"/>
        <v>High BP</v>
      </c>
      <c r="S4051" t="str">
        <f t="shared" si="2138"/>
        <v>High Cost</v>
      </c>
    </row>
    <row r="4052" spans="1:19" x14ac:dyDescent="0.3">
      <c r="A4052">
        <v>78</v>
      </c>
      <c r="B4052" t="s">
        <v>20</v>
      </c>
      <c r="C4052">
        <v>26</v>
      </c>
      <c r="D4052">
        <v>114</v>
      </c>
      <c r="E4052">
        <v>69</v>
      </c>
      <c r="F4052">
        <v>221.4</v>
      </c>
      <c r="G4052">
        <v>102.4</v>
      </c>
      <c r="H4052">
        <v>155</v>
      </c>
      <c r="I4052">
        <v>1</v>
      </c>
      <c r="J4052" t="s">
        <v>16</v>
      </c>
      <c r="K4052" t="s">
        <v>28</v>
      </c>
      <c r="L4052" t="s">
        <v>18</v>
      </c>
      <c r="M4052">
        <v>9.4</v>
      </c>
      <c r="N4052">
        <v>21433.69</v>
      </c>
      <c r="O4052" t="s">
        <v>19</v>
      </c>
      <c r="P4052" t="str">
        <f t="shared" ref="P4052:P4056" si="2146">IF(A4052&lt;30,"18-29",IF(A4052&lt;45,"30-44",IF(A4052&lt;60,"45-59",IF(A4052&lt;75,"60-74","75+"))))</f>
        <v>75+</v>
      </c>
      <c r="Q4052" t="str">
        <f>IF(PatientData[[#This Row],[bmi]]&lt;18.5,"Underweight",
IF(PatientData[[#This Row],[bmi]]&lt;25,"Normal",
IF(PatientData[[#This Row],[bmi]]&lt;30,"Overweight","Obese")))</f>
        <v>Overweight</v>
      </c>
      <c r="R4052" t="str">
        <f t="shared" si="2137"/>
        <v>Normal BP</v>
      </c>
      <c r="S4052" t="str">
        <f t="shared" si="2138"/>
        <v>High Cost</v>
      </c>
    </row>
    <row r="4053" spans="1:19" x14ac:dyDescent="0.3">
      <c r="A4053">
        <v>52</v>
      </c>
      <c r="B4053" t="s">
        <v>20</v>
      </c>
      <c r="C4053">
        <v>26</v>
      </c>
      <c r="D4053">
        <v>133</v>
      </c>
      <c r="E4053">
        <v>76</v>
      </c>
      <c r="F4053">
        <v>248.1</v>
      </c>
      <c r="G4053">
        <v>105</v>
      </c>
      <c r="H4053">
        <v>68</v>
      </c>
      <c r="I4053">
        <v>2</v>
      </c>
      <c r="J4053" t="s">
        <v>27</v>
      </c>
      <c r="K4053" t="s">
        <v>26</v>
      </c>
      <c r="L4053" t="s">
        <v>18</v>
      </c>
      <c r="M4053">
        <v>10.199999999999999</v>
      </c>
      <c r="N4053">
        <v>19202.37</v>
      </c>
      <c r="O4053" t="s">
        <v>19</v>
      </c>
      <c r="P4053" t="str">
        <f t="shared" si="2146"/>
        <v>45-59</v>
      </c>
      <c r="Q4053" t="str">
        <f>IF(PatientData[[#This Row],[bmi]]&lt;18.5,"Underweight",
IF(PatientData[[#This Row],[bmi]]&lt;25,"Normal",
IF(PatientData[[#This Row],[bmi]]&lt;30,"Overweight","Obese")))</f>
        <v>Overweight</v>
      </c>
      <c r="R4053" t="str">
        <f t="shared" si="2137"/>
        <v>High BP</v>
      </c>
      <c r="S4053" t="str">
        <f t="shared" si="2138"/>
        <v>High Cost</v>
      </c>
    </row>
    <row r="4054" spans="1:19" x14ac:dyDescent="0.3">
      <c r="A4054">
        <v>71</v>
      </c>
      <c r="B4054" t="s">
        <v>20</v>
      </c>
      <c r="C4054">
        <v>26</v>
      </c>
      <c r="D4054">
        <v>126</v>
      </c>
      <c r="E4054">
        <v>73</v>
      </c>
      <c r="F4054">
        <v>214.8</v>
      </c>
      <c r="G4054">
        <v>121.3</v>
      </c>
      <c r="H4054">
        <v>80</v>
      </c>
      <c r="I4054">
        <v>1</v>
      </c>
      <c r="J4054" t="s">
        <v>16</v>
      </c>
      <c r="K4054" t="s">
        <v>17</v>
      </c>
      <c r="L4054" t="s">
        <v>25</v>
      </c>
      <c r="M4054">
        <v>7.1</v>
      </c>
      <c r="N4054">
        <v>12330.33</v>
      </c>
      <c r="O4054" t="s">
        <v>19</v>
      </c>
      <c r="P4054" t="str">
        <f t="shared" si="2146"/>
        <v>60-74</v>
      </c>
      <c r="Q4054" t="str">
        <f>IF(PatientData[[#This Row],[bmi]]&lt;18.5,"Underweight",
IF(PatientData[[#This Row],[bmi]]&lt;25,"Normal",
IF(PatientData[[#This Row],[bmi]]&lt;30,"Overweight","Obese")))</f>
        <v>Overweight</v>
      </c>
      <c r="R4054" t="str">
        <f t="shared" si="2137"/>
        <v>High BP</v>
      </c>
      <c r="S4054" t="str">
        <f t="shared" si="2138"/>
        <v>Normal Cost</v>
      </c>
    </row>
    <row r="4055" spans="1:19" x14ac:dyDescent="0.3">
      <c r="A4055">
        <v>55</v>
      </c>
      <c r="B4055" t="s">
        <v>20</v>
      </c>
      <c r="C4055">
        <v>26</v>
      </c>
      <c r="D4055">
        <v>108</v>
      </c>
      <c r="E4055">
        <v>60</v>
      </c>
      <c r="F4055">
        <v>247.9</v>
      </c>
      <c r="G4055">
        <v>112.5</v>
      </c>
      <c r="H4055">
        <v>74</v>
      </c>
      <c r="I4055">
        <v>0</v>
      </c>
      <c r="J4055" t="s">
        <v>16</v>
      </c>
      <c r="K4055" t="s">
        <v>17</v>
      </c>
      <c r="L4055" t="s">
        <v>18</v>
      </c>
      <c r="M4055">
        <v>9.4</v>
      </c>
      <c r="N4055">
        <v>15271.3</v>
      </c>
      <c r="O4055" t="s">
        <v>19</v>
      </c>
      <c r="P4055" t="str">
        <f t="shared" si="2146"/>
        <v>45-59</v>
      </c>
      <c r="Q4055" t="str">
        <f>IF(PatientData[[#This Row],[bmi]]&lt;18.5,"Underweight",
IF(PatientData[[#This Row],[bmi]]&lt;25,"Normal",
IF(PatientData[[#This Row],[bmi]]&lt;30,"Overweight","Obese")))</f>
        <v>Overweight</v>
      </c>
      <c r="R4055" t="str">
        <f t="shared" si="2137"/>
        <v>Normal BP</v>
      </c>
      <c r="S4055" t="str">
        <f t="shared" si="2138"/>
        <v>High Cost</v>
      </c>
    </row>
    <row r="4056" spans="1:19" x14ac:dyDescent="0.3">
      <c r="A4056">
        <v>95</v>
      </c>
      <c r="B4056" t="s">
        <v>20</v>
      </c>
      <c r="C4056">
        <v>26</v>
      </c>
      <c r="D4056">
        <v>137</v>
      </c>
      <c r="E4056">
        <v>83</v>
      </c>
      <c r="F4056">
        <v>215.3</v>
      </c>
      <c r="G4056">
        <v>86.9</v>
      </c>
      <c r="H4056">
        <v>58</v>
      </c>
      <c r="I4056">
        <v>0</v>
      </c>
      <c r="J4056" t="s">
        <v>24</v>
      </c>
      <c r="K4056" t="s">
        <v>21</v>
      </c>
      <c r="L4056" t="s">
        <v>18</v>
      </c>
      <c r="M4056">
        <v>5.2</v>
      </c>
      <c r="N4056">
        <v>12637.65</v>
      </c>
      <c r="O4056" t="s">
        <v>19</v>
      </c>
      <c r="P4056" t="str">
        <f t="shared" si="2146"/>
        <v>75+</v>
      </c>
      <c r="Q4056" t="str">
        <f>IF(PatientData[[#This Row],[bmi]]&lt;18.5,"Underweight",
IF(PatientData[[#This Row],[bmi]]&lt;25,"Normal",
IF(PatientData[[#This Row],[bmi]]&lt;30,"Overweight","Obese")))</f>
        <v>Overweight</v>
      </c>
      <c r="R4056" t="str">
        <f t="shared" si="2137"/>
        <v>High BP</v>
      </c>
      <c r="S4056" t="str">
        <f t="shared" si="2138"/>
        <v>Normal Cost</v>
      </c>
    </row>
    <row r="4057" spans="1:19" x14ac:dyDescent="0.3">
      <c r="A4057">
        <v>45</v>
      </c>
      <c r="B4057" t="s">
        <v>15</v>
      </c>
      <c r="C4057">
        <v>25.6</v>
      </c>
      <c r="D4057">
        <v>122</v>
      </c>
      <c r="E4057">
        <v>75</v>
      </c>
      <c r="F4057">
        <v>178.9</v>
      </c>
      <c r="G4057">
        <v>87.3</v>
      </c>
      <c r="H4057">
        <v>96</v>
      </c>
      <c r="I4057">
        <v>1</v>
      </c>
      <c r="J4057" t="s">
        <v>27</v>
      </c>
      <c r="K4057" t="s">
        <v>28</v>
      </c>
      <c r="L4057" t="s">
        <v>22</v>
      </c>
      <c r="M4057">
        <v>5.7</v>
      </c>
      <c r="N4057">
        <v>15263.38</v>
      </c>
      <c r="O4057" t="s">
        <v>19</v>
      </c>
      <c r="P4057" t="str">
        <f t="shared" ref="P4057" si="2147">IF(A4054&lt;30,"18-29",IF(A4054&lt;45,"30-44",IF(A4054&lt;60,"45-59",IF(A4054&lt;75,"60-74","75+"))))</f>
        <v>60-74</v>
      </c>
      <c r="Q4057" t="str">
        <f>IF(PatientData[[#This Row],[bmi]]&lt;18.5,"Underweight",
IF(PatientData[[#This Row],[bmi]]&lt;25,"Normal",
IF(PatientData[[#This Row],[bmi]]&lt;30,"Overweight","Obese")))</f>
        <v>Overweight</v>
      </c>
      <c r="R4057" t="str">
        <f t="shared" si="2137"/>
        <v>High BP</v>
      </c>
      <c r="S4057" t="str">
        <f t="shared" si="2138"/>
        <v>High Cost</v>
      </c>
    </row>
    <row r="4058" spans="1:19" x14ac:dyDescent="0.3">
      <c r="A4058">
        <v>78</v>
      </c>
      <c r="B4058" t="s">
        <v>20</v>
      </c>
      <c r="C4058">
        <v>26</v>
      </c>
      <c r="D4058">
        <v>124</v>
      </c>
      <c r="E4058">
        <v>77</v>
      </c>
      <c r="F4058">
        <v>219.2</v>
      </c>
      <c r="G4058">
        <v>116.2</v>
      </c>
      <c r="H4058">
        <v>68</v>
      </c>
      <c r="I4058">
        <v>3</v>
      </c>
      <c r="J4058" t="s">
        <v>16</v>
      </c>
      <c r="K4058" t="s">
        <v>17</v>
      </c>
      <c r="L4058" t="s">
        <v>18</v>
      </c>
      <c r="M4058">
        <v>6.5</v>
      </c>
      <c r="N4058">
        <v>11248.96</v>
      </c>
      <c r="O4058" t="s">
        <v>19</v>
      </c>
      <c r="P4058" t="str">
        <f t="shared" ref="P4058" si="2148">IF(A4058&lt;30,"18-29",IF(A4058&lt;45,"30-44",IF(A4058&lt;60,"45-59",IF(A4058&lt;75,"60-74","75+"))))</f>
        <v>75+</v>
      </c>
      <c r="Q4058" t="str">
        <f>IF(PatientData[[#This Row],[bmi]]&lt;18.5,"Underweight",
IF(PatientData[[#This Row],[bmi]]&lt;25,"Normal",
IF(PatientData[[#This Row],[bmi]]&lt;30,"Overweight","Obese")))</f>
        <v>Overweight</v>
      </c>
      <c r="R4058" t="str">
        <f t="shared" si="2137"/>
        <v>High BP</v>
      </c>
      <c r="S4058" t="str">
        <f t="shared" si="2138"/>
        <v>Normal Cost</v>
      </c>
    </row>
    <row r="4059" spans="1:19" x14ac:dyDescent="0.3">
      <c r="A4059">
        <v>73</v>
      </c>
      <c r="B4059" t="s">
        <v>15</v>
      </c>
      <c r="C4059">
        <v>28.8</v>
      </c>
      <c r="D4059">
        <v>139</v>
      </c>
      <c r="E4059">
        <v>91</v>
      </c>
      <c r="F4059">
        <v>239</v>
      </c>
      <c r="G4059">
        <v>114.4</v>
      </c>
      <c r="H4059">
        <v>77</v>
      </c>
      <c r="I4059">
        <v>2</v>
      </c>
      <c r="J4059" t="s">
        <v>27</v>
      </c>
      <c r="K4059" t="s">
        <v>21</v>
      </c>
      <c r="L4059" t="s">
        <v>25</v>
      </c>
      <c r="M4059">
        <v>9.3000000000000007</v>
      </c>
      <c r="N4059">
        <v>17654.55</v>
      </c>
      <c r="O4059" t="s">
        <v>19</v>
      </c>
      <c r="P4059" t="str">
        <f t="shared" ref="P4059" si="2149">IF(A4056&lt;30,"18-29",IF(A4056&lt;45,"30-44",IF(A4056&lt;60,"45-59",IF(A4056&lt;75,"60-74","75+"))))</f>
        <v>75+</v>
      </c>
      <c r="Q4059" t="str">
        <f>IF(PatientData[[#This Row],[bmi]]&lt;18.5,"Underweight",
IF(PatientData[[#This Row],[bmi]]&lt;25,"Normal",
IF(PatientData[[#This Row],[bmi]]&lt;30,"Overweight","Obese")))</f>
        <v>Overweight</v>
      </c>
      <c r="R4059" t="str">
        <f t="shared" si="2137"/>
        <v>High BP</v>
      </c>
      <c r="S4059" t="str">
        <f t="shared" si="2138"/>
        <v>High Cost</v>
      </c>
    </row>
    <row r="4060" spans="1:19" x14ac:dyDescent="0.3">
      <c r="A4060">
        <v>88</v>
      </c>
      <c r="B4060" t="s">
        <v>20</v>
      </c>
      <c r="C4060">
        <v>26</v>
      </c>
      <c r="D4060">
        <v>117</v>
      </c>
      <c r="E4060">
        <v>80</v>
      </c>
      <c r="F4060">
        <v>250.1</v>
      </c>
      <c r="G4060">
        <v>176.1</v>
      </c>
      <c r="H4060">
        <v>61</v>
      </c>
      <c r="I4060">
        <v>2</v>
      </c>
      <c r="J4060" t="s">
        <v>24</v>
      </c>
      <c r="K4060" t="s">
        <v>17</v>
      </c>
      <c r="L4060" t="s">
        <v>18</v>
      </c>
      <c r="M4060">
        <v>5.8</v>
      </c>
      <c r="N4060">
        <v>10208.27</v>
      </c>
      <c r="O4060" t="s">
        <v>23</v>
      </c>
      <c r="P4060" t="str">
        <f t="shared" ref="P4060:P4061" si="2150">IF(A4060&lt;30,"18-29",IF(A4060&lt;45,"30-44",IF(A4060&lt;60,"45-59",IF(A4060&lt;75,"60-74","75+"))))</f>
        <v>75+</v>
      </c>
      <c r="Q4060" t="str">
        <f>IF(PatientData[[#This Row],[bmi]]&lt;18.5,"Underweight",
IF(PatientData[[#This Row],[bmi]]&lt;25,"Normal",
IF(PatientData[[#This Row],[bmi]]&lt;30,"Overweight","Obese")))</f>
        <v>Overweight</v>
      </c>
      <c r="R4060" t="str">
        <f t="shared" si="2137"/>
        <v>High BP</v>
      </c>
      <c r="S4060" t="str">
        <f t="shared" si="2138"/>
        <v>Normal Cost</v>
      </c>
    </row>
    <row r="4061" spans="1:19" x14ac:dyDescent="0.3">
      <c r="A4061">
        <v>72</v>
      </c>
      <c r="B4061" t="s">
        <v>20</v>
      </c>
      <c r="C4061">
        <v>26</v>
      </c>
      <c r="D4061">
        <v>124</v>
      </c>
      <c r="E4061">
        <v>68</v>
      </c>
      <c r="F4061">
        <v>264.8</v>
      </c>
      <c r="G4061">
        <v>135.6</v>
      </c>
      <c r="H4061">
        <v>77</v>
      </c>
      <c r="I4061">
        <v>1</v>
      </c>
      <c r="J4061" t="s">
        <v>24</v>
      </c>
      <c r="K4061" t="s">
        <v>17</v>
      </c>
      <c r="L4061" t="s">
        <v>25</v>
      </c>
      <c r="M4061">
        <v>8.3000000000000007</v>
      </c>
      <c r="N4061">
        <v>13382.87</v>
      </c>
      <c r="O4061" t="s">
        <v>19</v>
      </c>
      <c r="P4061" t="str">
        <f t="shared" si="2150"/>
        <v>60-74</v>
      </c>
      <c r="Q4061" t="str">
        <f>IF(PatientData[[#This Row],[bmi]]&lt;18.5,"Underweight",
IF(PatientData[[#This Row],[bmi]]&lt;25,"Normal",
IF(PatientData[[#This Row],[bmi]]&lt;30,"Overweight","Obese")))</f>
        <v>Overweight</v>
      </c>
      <c r="R4061" t="str">
        <f t="shared" si="2137"/>
        <v>High BP</v>
      </c>
      <c r="S4061" t="str">
        <f t="shared" si="2138"/>
        <v>Normal Cost</v>
      </c>
    </row>
    <row r="4062" spans="1:19" x14ac:dyDescent="0.3">
      <c r="A4062">
        <v>49</v>
      </c>
      <c r="B4062" t="s">
        <v>15</v>
      </c>
      <c r="C4062">
        <v>28.6</v>
      </c>
      <c r="D4062">
        <v>137</v>
      </c>
      <c r="E4062">
        <v>82</v>
      </c>
      <c r="F4062">
        <v>194.9</v>
      </c>
      <c r="G4062">
        <v>121.7</v>
      </c>
      <c r="H4062">
        <v>68</v>
      </c>
      <c r="I4062">
        <v>0</v>
      </c>
      <c r="J4062" t="s">
        <v>27</v>
      </c>
      <c r="K4062" t="s">
        <v>17</v>
      </c>
      <c r="L4062" t="s">
        <v>25</v>
      </c>
      <c r="M4062">
        <v>6.6</v>
      </c>
      <c r="N4062">
        <v>13208.45</v>
      </c>
      <c r="O4062" t="s">
        <v>19</v>
      </c>
      <c r="P4062" t="str">
        <f t="shared" ref="P4062:P4063" si="2151">IF(A4059&lt;30,"18-29",IF(A4059&lt;45,"30-44",IF(A4059&lt;60,"45-59",IF(A4059&lt;75,"60-74","75+"))))</f>
        <v>60-74</v>
      </c>
      <c r="Q4062" t="str">
        <f>IF(PatientData[[#This Row],[bmi]]&lt;18.5,"Underweight",
IF(PatientData[[#This Row],[bmi]]&lt;25,"Normal",
IF(PatientData[[#This Row],[bmi]]&lt;30,"Overweight","Obese")))</f>
        <v>Overweight</v>
      </c>
      <c r="R4062" t="str">
        <f t="shared" si="2137"/>
        <v>High BP</v>
      </c>
      <c r="S4062" t="str">
        <f t="shared" si="2138"/>
        <v>Normal Cost</v>
      </c>
    </row>
    <row r="4063" spans="1:19" x14ac:dyDescent="0.3">
      <c r="A4063">
        <v>63</v>
      </c>
      <c r="B4063" t="s">
        <v>15</v>
      </c>
      <c r="C4063">
        <v>24.3</v>
      </c>
      <c r="D4063">
        <v>126</v>
      </c>
      <c r="E4063">
        <v>77</v>
      </c>
      <c r="F4063">
        <v>234.3</v>
      </c>
      <c r="G4063">
        <v>120.2</v>
      </c>
      <c r="H4063">
        <v>86</v>
      </c>
      <c r="I4063">
        <v>1</v>
      </c>
      <c r="J4063" t="s">
        <v>27</v>
      </c>
      <c r="K4063" t="s">
        <v>17</v>
      </c>
      <c r="L4063" t="s">
        <v>18</v>
      </c>
      <c r="M4063">
        <v>3.8</v>
      </c>
      <c r="N4063">
        <v>8324.64</v>
      </c>
      <c r="O4063" t="s">
        <v>19</v>
      </c>
      <c r="P4063" t="str">
        <f t="shared" si="2151"/>
        <v>75+</v>
      </c>
      <c r="Q4063" t="str">
        <f>IF(PatientData[[#This Row],[bmi]]&lt;18.5,"Underweight",
IF(PatientData[[#This Row],[bmi]]&lt;25,"Normal",
IF(PatientData[[#This Row],[bmi]]&lt;30,"Overweight","Obese")))</f>
        <v>Normal</v>
      </c>
      <c r="R4063" t="str">
        <f t="shared" si="2137"/>
        <v>High BP</v>
      </c>
      <c r="S4063" t="str">
        <f t="shared" si="2138"/>
        <v>Normal Cost</v>
      </c>
    </row>
    <row r="4064" spans="1:19" x14ac:dyDescent="0.3">
      <c r="A4064">
        <v>44</v>
      </c>
      <c r="B4064" t="s">
        <v>20</v>
      </c>
      <c r="C4064">
        <v>26</v>
      </c>
      <c r="D4064">
        <v>125</v>
      </c>
      <c r="E4064">
        <v>76</v>
      </c>
      <c r="F4064">
        <v>221.6</v>
      </c>
      <c r="G4064">
        <v>98.8</v>
      </c>
      <c r="H4064">
        <v>85</v>
      </c>
      <c r="I4064">
        <v>0</v>
      </c>
      <c r="J4064" t="s">
        <v>24</v>
      </c>
      <c r="K4064" t="s">
        <v>21</v>
      </c>
      <c r="L4064" t="s">
        <v>25</v>
      </c>
      <c r="M4064">
        <v>7</v>
      </c>
      <c r="N4064">
        <v>16514.75</v>
      </c>
      <c r="O4064" t="s">
        <v>19</v>
      </c>
      <c r="P4064" t="str">
        <f t="shared" ref="P4064" si="2152">IF(A4064&lt;30,"18-29",IF(A4064&lt;45,"30-44",IF(A4064&lt;60,"45-59",IF(A4064&lt;75,"60-74","75+"))))</f>
        <v>30-44</v>
      </c>
      <c r="Q4064" t="str">
        <f>IF(PatientData[[#This Row],[bmi]]&lt;18.5,"Underweight",
IF(PatientData[[#This Row],[bmi]]&lt;25,"Normal",
IF(PatientData[[#This Row],[bmi]]&lt;30,"Overweight","Obese")))</f>
        <v>Overweight</v>
      </c>
      <c r="R4064" t="str">
        <f t="shared" si="2137"/>
        <v>High BP</v>
      </c>
      <c r="S4064" t="str">
        <f t="shared" si="2138"/>
        <v>High Cost</v>
      </c>
    </row>
    <row r="4065" spans="1:19" x14ac:dyDescent="0.3">
      <c r="A4065">
        <v>53</v>
      </c>
      <c r="B4065" t="s">
        <v>15</v>
      </c>
      <c r="C4065">
        <v>29.9</v>
      </c>
      <c r="D4065">
        <v>130</v>
      </c>
      <c r="E4065">
        <v>75</v>
      </c>
      <c r="F4065">
        <v>221.3</v>
      </c>
      <c r="G4065">
        <v>125.1</v>
      </c>
      <c r="H4065">
        <v>78</v>
      </c>
      <c r="I4065">
        <v>0</v>
      </c>
      <c r="J4065" t="s">
        <v>24</v>
      </c>
      <c r="K4065" t="s">
        <v>17</v>
      </c>
      <c r="L4065" t="s">
        <v>25</v>
      </c>
      <c r="M4065">
        <v>6.7</v>
      </c>
      <c r="N4065">
        <v>12781.3</v>
      </c>
      <c r="O4065" t="s">
        <v>19</v>
      </c>
      <c r="P4065" t="str">
        <f t="shared" ref="P4065" si="2153">IF(A4062&lt;30,"18-29",IF(A4062&lt;45,"30-44",IF(A4062&lt;60,"45-59",IF(A4062&lt;75,"60-74","75+"))))</f>
        <v>45-59</v>
      </c>
      <c r="Q4065" t="str">
        <f>IF(PatientData[[#This Row],[bmi]]&lt;18.5,"Underweight",
IF(PatientData[[#This Row],[bmi]]&lt;25,"Normal",
IF(PatientData[[#This Row],[bmi]]&lt;30,"Overweight","Obese")))</f>
        <v>Overweight</v>
      </c>
      <c r="R4065" t="str">
        <f t="shared" si="2137"/>
        <v>High BP</v>
      </c>
      <c r="S4065" t="str">
        <f t="shared" si="2138"/>
        <v>Normal Cost</v>
      </c>
    </row>
    <row r="4066" spans="1:19" x14ac:dyDescent="0.3">
      <c r="A4066">
        <v>68</v>
      </c>
      <c r="B4066" t="s">
        <v>20</v>
      </c>
      <c r="C4066">
        <v>26</v>
      </c>
      <c r="D4066">
        <v>122</v>
      </c>
      <c r="E4066">
        <v>78</v>
      </c>
      <c r="F4066">
        <v>223.6</v>
      </c>
      <c r="G4066">
        <v>88.6</v>
      </c>
      <c r="H4066">
        <v>74</v>
      </c>
      <c r="I4066">
        <v>2</v>
      </c>
      <c r="J4066" t="s">
        <v>27</v>
      </c>
      <c r="K4066" t="s">
        <v>26</v>
      </c>
      <c r="L4066" t="s">
        <v>25</v>
      </c>
      <c r="M4066">
        <v>2.2000000000000002</v>
      </c>
      <c r="N4066">
        <v>4796.8599999999997</v>
      </c>
      <c r="O4066" t="s">
        <v>19</v>
      </c>
      <c r="P4066" t="str">
        <f t="shared" ref="P4066" si="2154">IF(A4066&lt;30,"18-29",IF(A4066&lt;45,"30-44",IF(A4066&lt;60,"45-59",IF(A4066&lt;75,"60-74","75+"))))</f>
        <v>60-74</v>
      </c>
      <c r="Q4066" t="str">
        <f>IF(PatientData[[#This Row],[bmi]]&lt;18.5,"Underweight",
IF(PatientData[[#This Row],[bmi]]&lt;25,"Normal",
IF(PatientData[[#This Row],[bmi]]&lt;30,"Overweight","Obese")))</f>
        <v>Overweight</v>
      </c>
      <c r="R4066" t="str">
        <f t="shared" si="2137"/>
        <v>High BP</v>
      </c>
      <c r="S4066" t="str">
        <f t="shared" si="2138"/>
        <v>Normal Cost</v>
      </c>
    </row>
    <row r="4067" spans="1:19" x14ac:dyDescent="0.3">
      <c r="A4067">
        <v>78</v>
      </c>
      <c r="B4067" t="s">
        <v>15</v>
      </c>
      <c r="C4067">
        <v>25.8</v>
      </c>
      <c r="D4067">
        <v>135</v>
      </c>
      <c r="E4067">
        <v>84</v>
      </c>
      <c r="F4067">
        <v>250.8</v>
      </c>
      <c r="G4067">
        <v>158.80000000000001</v>
      </c>
      <c r="H4067">
        <v>86</v>
      </c>
      <c r="I4067">
        <v>5</v>
      </c>
      <c r="J4067" t="s">
        <v>27</v>
      </c>
      <c r="K4067" t="s">
        <v>17</v>
      </c>
      <c r="L4067" t="s">
        <v>22</v>
      </c>
      <c r="M4067">
        <v>1.9</v>
      </c>
      <c r="N4067">
        <v>5147.96</v>
      </c>
      <c r="O4067" t="s">
        <v>23</v>
      </c>
      <c r="P4067" t="str">
        <f t="shared" ref="P4067:P4068" si="2155">IF(A4064&lt;30,"18-29",IF(A4064&lt;45,"30-44",IF(A4064&lt;60,"45-59",IF(A4064&lt;75,"60-74","75+"))))</f>
        <v>30-44</v>
      </c>
      <c r="Q4067" t="str">
        <f>IF(PatientData[[#This Row],[bmi]]&lt;18.5,"Underweight",
IF(PatientData[[#This Row],[bmi]]&lt;25,"Normal",
IF(PatientData[[#This Row],[bmi]]&lt;30,"Overweight","Obese")))</f>
        <v>Overweight</v>
      </c>
      <c r="R4067" t="str">
        <f t="shared" si="2137"/>
        <v>High BP</v>
      </c>
      <c r="S4067" t="str">
        <f t="shared" si="2138"/>
        <v>Normal Cost</v>
      </c>
    </row>
    <row r="4068" spans="1:19" x14ac:dyDescent="0.3">
      <c r="A4068">
        <v>69</v>
      </c>
      <c r="B4068" t="s">
        <v>15</v>
      </c>
      <c r="C4068">
        <v>33.6</v>
      </c>
      <c r="D4068">
        <v>132</v>
      </c>
      <c r="E4068">
        <v>73</v>
      </c>
      <c r="F4068">
        <v>239.3</v>
      </c>
      <c r="G4068">
        <v>149.30000000000001</v>
      </c>
      <c r="H4068">
        <v>64</v>
      </c>
      <c r="I4068">
        <v>0</v>
      </c>
      <c r="J4068" t="s">
        <v>27</v>
      </c>
      <c r="K4068" t="s">
        <v>21</v>
      </c>
      <c r="L4068" t="s">
        <v>18</v>
      </c>
      <c r="M4068">
        <v>4.0999999999999996</v>
      </c>
      <c r="N4068">
        <v>11227.48</v>
      </c>
      <c r="O4068" t="s">
        <v>19</v>
      </c>
      <c r="P4068" t="str">
        <f t="shared" si="2155"/>
        <v>45-59</v>
      </c>
      <c r="Q4068" t="str">
        <f>IF(PatientData[[#This Row],[bmi]]&lt;18.5,"Underweight",
IF(PatientData[[#This Row],[bmi]]&lt;25,"Normal",
IF(PatientData[[#This Row],[bmi]]&lt;30,"Overweight","Obese")))</f>
        <v>Obese</v>
      </c>
      <c r="R4068" t="str">
        <f t="shared" si="2137"/>
        <v>High BP</v>
      </c>
      <c r="S4068" t="str">
        <f t="shared" si="2138"/>
        <v>Normal Cost</v>
      </c>
    </row>
    <row r="4069" spans="1:19" x14ac:dyDescent="0.3">
      <c r="A4069">
        <v>81</v>
      </c>
      <c r="B4069" t="s">
        <v>20</v>
      </c>
      <c r="C4069">
        <v>26</v>
      </c>
      <c r="D4069">
        <v>122</v>
      </c>
      <c r="E4069">
        <v>86</v>
      </c>
      <c r="F4069">
        <v>255.8</v>
      </c>
      <c r="G4069">
        <v>129.30000000000001</v>
      </c>
      <c r="H4069">
        <v>80</v>
      </c>
      <c r="I4069">
        <v>1</v>
      </c>
      <c r="J4069" t="s">
        <v>16</v>
      </c>
      <c r="K4069" t="s">
        <v>17</v>
      </c>
      <c r="L4069" t="s">
        <v>18</v>
      </c>
      <c r="M4069">
        <v>6.7</v>
      </c>
      <c r="N4069">
        <v>12016.64</v>
      </c>
      <c r="O4069" t="s">
        <v>23</v>
      </c>
      <c r="P4069" t="str">
        <f t="shared" ref="P4069:P4071" si="2156">IF(A4069&lt;30,"18-29",IF(A4069&lt;45,"30-44",IF(A4069&lt;60,"45-59",IF(A4069&lt;75,"60-74","75+"))))</f>
        <v>75+</v>
      </c>
      <c r="Q4069" t="str">
        <f>IF(PatientData[[#This Row],[bmi]]&lt;18.5,"Underweight",
IF(PatientData[[#This Row],[bmi]]&lt;25,"Normal",
IF(PatientData[[#This Row],[bmi]]&lt;30,"Overweight","Obese")))</f>
        <v>Overweight</v>
      </c>
      <c r="R4069" t="str">
        <f t="shared" si="2137"/>
        <v>High BP</v>
      </c>
      <c r="S4069" t="str">
        <f t="shared" si="2138"/>
        <v>Normal Cost</v>
      </c>
    </row>
    <row r="4070" spans="1:19" x14ac:dyDescent="0.3">
      <c r="A4070">
        <v>64</v>
      </c>
      <c r="B4070" t="s">
        <v>20</v>
      </c>
      <c r="C4070">
        <v>26</v>
      </c>
      <c r="D4070">
        <v>120</v>
      </c>
      <c r="E4070">
        <v>71</v>
      </c>
      <c r="F4070">
        <v>217.1</v>
      </c>
      <c r="G4070">
        <v>79.3</v>
      </c>
      <c r="H4070">
        <v>86</v>
      </c>
      <c r="I4070">
        <v>0</v>
      </c>
      <c r="J4070" t="s">
        <v>16</v>
      </c>
      <c r="K4070" t="s">
        <v>28</v>
      </c>
      <c r="L4070" t="s">
        <v>18</v>
      </c>
      <c r="M4070">
        <v>6</v>
      </c>
      <c r="N4070">
        <v>15827.08</v>
      </c>
      <c r="O4070" t="s">
        <v>19</v>
      </c>
      <c r="P4070" t="str">
        <f t="shared" si="2156"/>
        <v>60-74</v>
      </c>
      <c r="Q4070" t="str">
        <f>IF(PatientData[[#This Row],[bmi]]&lt;18.5,"Underweight",
IF(PatientData[[#This Row],[bmi]]&lt;25,"Normal",
IF(PatientData[[#This Row],[bmi]]&lt;30,"Overweight","Obese")))</f>
        <v>Overweight</v>
      </c>
      <c r="R4070" t="str">
        <f t="shared" si="2137"/>
        <v>High BP</v>
      </c>
      <c r="S4070" t="str">
        <f t="shared" si="2138"/>
        <v>High Cost</v>
      </c>
    </row>
    <row r="4071" spans="1:19" x14ac:dyDescent="0.3">
      <c r="A4071">
        <v>56</v>
      </c>
      <c r="B4071" t="s">
        <v>20</v>
      </c>
      <c r="C4071">
        <v>26</v>
      </c>
      <c r="D4071">
        <v>127</v>
      </c>
      <c r="E4071">
        <v>80</v>
      </c>
      <c r="F4071">
        <v>210.8</v>
      </c>
      <c r="G4071">
        <v>133.4</v>
      </c>
      <c r="H4071">
        <v>94</v>
      </c>
      <c r="I4071">
        <v>0</v>
      </c>
      <c r="J4071" t="s">
        <v>16</v>
      </c>
      <c r="K4071" t="s">
        <v>17</v>
      </c>
      <c r="L4071" t="s">
        <v>25</v>
      </c>
      <c r="M4071">
        <v>5.6</v>
      </c>
      <c r="N4071">
        <v>11829.36</v>
      </c>
      <c r="O4071" t="s">
        <v>19</v>
      </c>
      <c r="P4071" t="str">
        <f t="shared" si="2156"/>
        <v>45-59</v>
      </c>
      <c r="Q4071" t="str">
        <f>IF(PatientData[[#This Row],[bmi]]&lt;18.5,"Underweight",
IF(PatientData[[#This Row],[bmi]]&lt;25,"Normal",
IF(PatientData[[#This Row],[bmi]]&lt;30,"Overweight","Obese")))</f>
        <v>Overweight</v>
      </c>
      <c r="R4071" t="str">
        <f t="shared" si="2137"/>
        <v>High BP</v>
      </c>
      <c r="S4071" t="str">
        <f t="shared" si="2138"/>
        <v>Normal Cost</v>
      </c>
    </row>
    <row r="4072" spans="1:19" x14ac:dyDescent="0.3">
      <c r="A4072">
        <v>64</v>
      </c>
      <c r="B4072" t="s">
        <v>15</v>
      </c>
      <c r="C4072">
        <v>25.8</v>
      </c>
      <c r="D4072">
        <v>131</v>
      </c>
      <c r="E4072">
        <v>81</v>
      </c>
      <c r="F4072">
        <v>204.4</v>
      </c>
      <c r="G4072">
        <v>93.2</v>
      </c>
      <c r="H4072">
        <v>50</v>
      </c>
      <c r="I4072">
        <v>1</v>
      </c>
      <c r="J4072" t="s">
        <v>24</v>
      </c>
      <c r="K4072" t="s">
        <v>28</v>
      </c>
      <c r="L4072" t="s">
        <v>22</v>
      </c>
      <c r="M4072">
        <v>9.4</v>
      </c>
      <c r="N4072">
        <v>19095.349999999999</v>
      </c>
      <c r="O4072" t="s">
        <v>19</v>
      </c>
      <c r="P4072" t="str">
        <f t="shared" ref="P4072" si="2157">IF(A4069&lt;30,"18-29",IF(A4069&lt;45,"30-44",IF(A4069&lt;60,"45-59",IF(A4069&lt;75,"60-74","75+"))))</f>
        <v>75+</v>
      </c>
      <c r="Q4072" t="str">
        <f>IF(PatientData[[#This Row],[bmi]]&lt;18.5,"Underweight",
IF(PatientData[[#This Row],[bmi]]&lt;25,"Normal",
IF(PatientData[[#This Row],[bmi]]&lt;30,"Overweight","Obese")))</f>
        <v>Overweight</v>
      </c>
      <c r="R4072" t="str">
        <f t="shared" si="2137"/>
        <v>High BP</v>
      </c>
      <c r="S4072" t="str">
        <f t="shared" si="2138"/>
        <v>High Cost</v>
      </c>
    </row>
    <row r="4073" spans="1:19" x14ac:dyDescent="0.3">
      <c r="A4073">
        <v>75</v>
      </c>
      <c r="B4073" t="s">
        <v>20</v>
      </c>
      <c r="C4073">
        <v>26</v>
      </c>
      <c r="D4073">
        <v>137</v>
      </c>
      <c r="E4073">
        <v>66</v>
      </c>
      <c r="F4073">
        <v>244.1</v>
      </c>
      <c r="G4073">
        <v>99</v>
      </c>
      <c r="H4073">
        <v>79</v>
      </c>
      <c r="I4073">
        <v>2</v>
      </c>
      <c r="J4073" t="s">
        <v>16</v>
      </c>
      <c r="K4073" t="s">
        <v>21</v>
      </c>
      <c r="L4073" t="s">
        <v>22</v>
      </c>
      <c r="M4073">
        <v>13.6</v>
      </c>
      <c r="N4073">
        <v>25821.66</v>
      </c>
      <c r="O4073" t="s">
        <v>19</v>
      </c>
      <c r="P4073" t="str">
        <f t="shared" ref="P4073:P4077" si="2158">IF(A4073&lt;30,"18-29",IF(A4073&lt;45,"30-44",IF(A4073&lt;60,"45-59",IF(A4073&lt;75,"60-74","75+"))))</f>
        <v>75+</v>
      </c>
      <c r="Q4073" t="str">
        <f>IF(PatientData[[#This Row],[bmi]]&lt;18.5,"Underweight",
IF(PatientData[[#This Row],[bmi]]&lt;25,"Normal",
IF(PatientData[[#This Row],[bmi]]&lt;30,"Overweight","Obese")))</f>
        <v>Overweight</v>
      </c>
      <c r="R4073" t="str">
        <f t="shared" si="2137"/>
        <v>High BP</v>
      </c>
      <c r="S4073" t="str">
        <f t="shared" si="2138"/>
        <v>High Cost</v>
      </c>
    </row>
    <row r="4074" spans="1:19" x14ac:dyDescent="0.3">
      <c r="A4074">
        <v>72</v>
      </c>
      <c r="B4074" t="s">
        <v>20</v>
      </c>
      <c r="C4074">
        <v>26</v>
      </c>
      <c r="D4074">
        <v>137</v>
      </c>
      <c r="E4074">
        <v>84</v>
      </c>
      <c r="F4074">
        <v>238.4</v>
      </c>
      <c r="G4074">
        <v>120</v>
      </c>
      <c r="H4074">
        <v>71</v>
      </c>
      <c r="I4074">
        <v>1</v>
      </c>
      <c r="J4074" t="s">
        <v>27</v>
      </c>
      <c r="K4074" t="s">
        <v>26</v>
      </c>
      <c r="L4074" t="s">
        <v>18</v>
      </c>
      <c r="M4074">
        <v>4.4000000000000004</v>
      </c>
      <c r="N4074">
        <v>9692.19</v>
      </c>
      <c r="O4074" t="s">
        <v>19</v>
      </c>
      <c r="P4074" t="str">
        <f t="shared" si="2158"/>
        <v>60-74</v>
      </c>
      <c r="Q4074" t="str">
        <f>IF(PatientData[[#This Row],[bmi]]&lt;18.5,"Underweight",
IF(PatientData[[#This Row],[bmi]]&lt;25,"Normal",
IF(PatientData[[#This Row],[bmi]]&lt;30,"Overweight","Obese")))</f>
        <v>Overweight</v>
      </c>
      <c r="R4074" t="str">
        <f t="shared" si="2137"/>
        <v>High BP</v>
      </c>
      <c r="S4074" t="str">
        <f t="shared" si="2138"/>
        <v>Normal Cost</v>
      </c>
    </row>
    <row r="4075" spans="1:19" x14ac:dyDescent="0.3">
      <c r="A4075">
        <v>66</v>
      </c>
      <c r="B4075" t="s">
        <v>20</v>
      </c>
      <c r="C4075">
        <v>26</v>
      </c>
      <c r="D4075">
        <v>132</v>
      </c>
      <c r="E4075">
        <v>79</v>
      </c>
      <c r="F4075">
        <v>216.6</v>
      </c>
      <c r="G4075">
        <v>93.7</v>
      </c>
      <c r="H4075">
        <v>90</v>
      </c>
      <c r="I4075">
        <v>1</v>
      </c>
      <c r="J4075" t="s">
        <v>24</v>
      </c>
      <c r="K4075" t="s">
        <v>26</v>
      </c>
      <c r="L4075" t="s">
        <v>25</v>
      </c>
      <c r="M4075">
        <v>5.7</v>
      </c>
      <c r="N4075">
        <v>13244.36</v>
      </c>
      <c r="O4075" t="s">
        <v>19</v>
      </c>
      <c r="P4075" t="str">
        <f t="shared" si="2158"/>
        <v>60-74</v>
      </c>
      <c r="Q4075" t="str">
        <f>IF(PatientData[[#This Row],[bmi]]&lt;18.5,"Underweight",
IF(PatientData[[#This Row],[bmi]]&lt;25,"Normal",
IF(PatientData[[#This Row],[bmi]]&lt;30,"Overweight","Obese")))</f>
        <v>Overweight</v>
      </c>
      <c r="R4075" t="str">
        <f t="shared" si="2137"/>
        <v>High BP</v>
      </c>
      <c r="S4075" t="str">
        <f t="shared" si="2138"/>
        <v>Normal Cost</v>
      </c>
    </row>
    <row r="4076" spans="1:19" x14ac:dyDescent="0.3">
      <c r="A4076">
        <v>41</v>
      </c>
      <c r="B4076" t="s">
        <v>20</v>
      </c>
      <c r="C4076">
        <v>26</v>
      </c>
      <c r="D4076">
        <v>102</v>
      </c>
      <c r="E4076">
        <v>70</v>
      </c>
      <c r="F4076">
        <v>197.1</v>
      </c>
      <c r="G4076">
        <v>93.4</v>
      </c>
      <c r="H4076">
        <v>87</v>
      </c>
      <c r="I4076">
        <v>1</v>
      </c>
      <c r="J4076" t="s">
        <v>16</v>
      </c>
      <c r="K4076" t="s">
        <v>21</v>
      </c>
      <c r="L4076" t="s">
        <v>22</v>
      </c>
      <c r="M4076">
        <v>9.3000000000000007</v>
      </c>
      <c r="N4076">
        <v>15186.84</v>
      </c>
      <c r="O4076" t="s">
        <v>19</v>
      </c>
      <c r="P4076" t="str">
        <f t="shared" si="2158"/>
        <v>30-44</v>
      </c>
      <c r="Q4076" t="str">
        <f>IF(PatientData[[#This Row],[bmi]]&lt;18.5,"Underweight",
IF(PatientData[[#This Row],[bmi]]&lt;25,"Normal",
IF(PatientData[[#This Row],[bmi]]&lt;30,"Overweight","Obese")))</f>
        <v>Overweight</v>
      </c>
      <c r="R4076" t="str">
        <f t="shared" si="2137"/>
        <v>Normal BP</v>
      </c>
      <c r="S4076" t="str">
        <f t="shared" si="2138"/>
        <v>High Cost</v>
      </c>
    </row>
    <row r="4077" spans="1:19" x14ac:dyDescent="0.3">
      <c r="A4077">
        <v>48</v>
      </c>
      <c r="B4077" t="s">
        <v>20</v>
      </c>
      <c r="C4077">
        <v>26</v>
      </c>
      <c r="D4077">
        <v>115</v>
      </c>
      <c r="E4077">
        <v>68</v>
      </c>
      <c r="F4077">
        <v>236.5</v>
      </c>
      <c r="G4077">
        <v>102</v>
      </c>
      <c r="H4077">
        <v>84</v>
      </c>
      <c r="I4077">
        <v>1</v>
      </c>
      <c r="J4077" t="s">
        <v>24</v>
      </c>
      <c r="K4077" t="s">
        <v>28</v>
      </c>
      <c r="L4077" t="s">
        <v>18</v>
      </c>
      <c r="M4077">
        <v>7.2</v>
      </c>
      <c r="N4077">
        <v>16680.82</v>
      </c>
      <c r="O4077" t="s">
        <v>19</v>
      </c>
      <c r="P4077" t="str">
        <f t="shared" si="2158"/>
        <v>45-59</v>
      </c>
      <c r="Q4077" t="str">
        <f>IF(PatientData[[#This Row],[bmi]]&lt;18.5,"Underweight",
IF(PatientData[[#This Row],[bmi]]&lt;25,"Normal",
IF(PatientData[[#This Row],[bmi]]&lt;30,"Overweight","Obese")))</f>
        <v>Overweight</v>
      </c>
      <c r="R4077" t="str">
        <f t="shared" si="2137"/>
        <v>Normal BP</v>
      </c>
      <c r="S4077" t="str">
        <f t="shared" si="2138"/>
        <v>High Cost</v>
      </c>
    </row>
    <row r="4078" spans="1:19" x14ac:dyDescent="0.3">
      <c r="A4078">
        <v>76</v>
      </c>
      <c r="B4078" t="s">
        <v>15</v>
      </c>
      <c r="C4078">
        <v>30.3</v>
      </c>
      <c r="D4078">
        <v>136</v>
      </c>
      <c r="E4078">
        <v>77</v>
      </c>
      <c r="F4078">
        <v>235</v>
      </c>
      <c r="G4078">
        <v>105.9</v>
      </c>
      <c r="H4078">
        <v>79</v>
      </c>
      <c r="I4078">
        <v>0</v>
      </c>
      <c r="J4078" t="s">
        <v>24</v>
      </c>
      <c r="K4078" t="s">
        <v>21</v>
      </c>
      <c r="L4078" t="s">
        <v>18</v>
      </c>
      <c r="M4078">
        <v>12.1</v>
      </c>
      <c r="N4078">
        <v>20969.43</v>
      </c>
      <c r="O4078" t="s">
        <v>19</v>
      </c>
      <c r="P4078" t="str">
        <f t="shared" ref="P4078:P4079" si="2159">IF(A4075&lt;30,"18-29",IF(A4075&lt;45,"30-44",IF(A4075&lt;60,"45-59",IF(A4075&lt;75,"60-74","75+"))))</f>
        <v>60-74</v>
      </c>
      <c r="Q4078" t="str">
        <f>IF(PatientData[[#This Row],[bmi]]&lt;18.5,"Underweight",
IF(PatientData[[#This Row],[bmi]]&lt;25,"Normal",
IF(PatientData[[#This Row],[bmi]]&lt;30,"Overweight","Obese")))</f>
        <v>Obese</v>
      </c>
      <c r="R4078" t="str">
        <f t="shared" si="2137"/>
        <v>High BP</v>
      </c>
      <c r="S4078" t="str">
        <f t="shared" si="2138"/>
        <v>High Cost</v>
      </c>
    </row>
    <row r="4079" spans="1:19" x14ac:dyDescent="0.3">
      <c r="A4079">
        <v>64</v>
      </c>
      <c r="B4079" t="s">
        <v>15</v>
      </c>
      <c r="C4079">
        <v>28</v>
      </c>
      <c r="D4079">
        <v>114</v>
      </c>
      <c r="E4079">
        <v>67</v>
      </c>
      <c r="F4079">
        <v>225.9</v>
      </c>
      <c r="G4079">
        <v>110.7</v>
      </c>
      <c r="H4079">
        <v>84</v>
      </c>
      <c r="I4079">
        <v>2</v>
      </c>
      <c r="J4079" t="s">
        <v>16</v>
      </c>
      <c r="K4079" t="s">
        <v>21</v>
      </c>
      <c r="L4079" t="s">
        <v>25</v>
      </c>
      <c r="M4079">
        <v>18</v>
      </c>
      <c r="N4079">
        <v>29206.22</v>
      </c>
      <c r="O4079" t="s">
        <v>19</v>
      </c>
      <c r="P4079" t="str">
        <f t="shared" si="2159"/>
        <v>30-44</v>
      </c>
      <c r="Q4079" t="str">
        <f>IF(PatientData[[#This Row],[bmi]]&lt;18.5,"Underweight",
IF(PatientData[[#This Row],[bmi]]&lt;25,"Normal",
IF(PatientData[[#This Row],[bmi]]&lt;30,"Overweight","Obese")))</f>
        <v>Overweight</v>
      </c>
      <c r="R4079" t="str">
        <f t="shared" si="2137"/>
        <v>Normal BP</v>
      </c>
      <c r="S4079" t="str">
        <f t="shared" si="2138"/>
        <v>High Cost</v>
      </c>
    </row>
    <row r="4080" spans="1:19" x14ac:dyDescent="0.3">
      <c r="A4080">
        <v>65</v>
      </c>
      <c r="B4080" t="s">
        <v>20</v>
      </c>
      <c r="C4080">
        <v>26</v>
      </c>
      <c r="D4080">
        <v>131</v>
      </c>
      <c r="E4080">
        <v>77</v>
      </c>
      <c r="F4080">
        <v>202.4</v>
      </c>
      <c r="G4080">
        <v>118.2</v>
      </c>
      <c r="H4080">
        <v>60</v>
      </c>
      <c r="I4080">
        <v>2</v>
      </c>
      <c r="J4080" t="s">
        <v>24</v>
      </c>
      <c r="K4080" t="s">
        <v>17</v>
      </c>
      <c r="L4080" t="s">
        <v>18</v>
      </c>
      <c r="M4080">
        <v>3.1</v>
      </c>
      <c r="N4080">
        <v>6673.09</v>
      </c>
      <c r="O4080" t="s">
        <v>19</v>
      </c>
      <c r="P4080" t="str">
        <f t="shared" ref="P4080" si="2160">IF(A4080&lt;30,"18-29",IF(A4080&lt;45,"30-44",IF(A4080&lt;60,"45-59",IF(A4080&lt;75,"60-74","75+"))))</f>
        <v>60-74</v>
      </c>
      <c r="Q4080" t="str">
        <f>IF(PatientData[[#This Row],[bmi]]&lt;18.5,"Underweight",
IF(PatientData[[#This Row],[bmi]]&lt;25,"Normal",
IF(PatientData[[#This Row],[bmi]]&lt;30,"Overweight","Obese")))</f>
        <v>Overweight</v>
      </c>
      <c r="R4080" t="str">
        <f t="shared" si="2137"/>
        <v>High BP</v>
      </c>
      <c r="S4080" t="str">
        <f t="shared" si="2138"/>
        <v>Normal Cost</v>
      </c>
    </row>
    <row r="4081" spans="1:19" x14ac:dyDescent="0.3">
      <c r="A4081">
        <v>53</v>
      </c>
      <c r="B4081" t="s">
        <v>15</v>
      </c>
      <c r="C4081">
        <v>28.1</v>
      </c>
      <c r="D4081">
        <v>136</v>
      </c>
      <c r="E4081">
        <v>71</v>
      </c>
      <c r="F4081">
        <v>203.7</v>
      </c>
      <c r="G4081">
        <v>91</v>
      </c>
      <c r="H4081">
        <v>75</v>
      </c>
      <c r="I4081">
        <v>1</v>
      </c>
      <c r="J4081" t="s">
        <v>24</v>
      </c>
      <c r="K4081" t="s">
        <v>21</v>
      </c>
      <c r="L4081" t="s">
        <v>18</v>
      </c>
      <c r="M4081">
        <v>6.4</v>
      </c>
      <c r="N4081">
        <v>13750.57</v>
      </c>
      <c r="O4081" t="s">
        <v>19</v>
      </c>
      <c r="P4081" t="str">
        <f t="shared" ref="P4081" si="2161">IF(A4078&lt;30,"18-29",IF(A4078&lt;45,"30-44",IF(A4078&lt;60,"45-59",IF(A4078&lt;75,"60-74","75+"))))</f>
        <v>75+</v>
      </c>
      <c r="Q4081" t="str">
        <f>IF(PatientData[[#This Row],[bmi]]&lt;18.5,"Underweight",
IF(PatientData[[#This Row],[bmi]]&lt;25,"Normal",
IF(PatientData[[#This Row],[bmi]]&lt;30,"Overweight","Obese")))</f>
        <v>Overweight</v>
      </c>
      <c r="R4081" t="str">
        <f t="shared" si="2137"/>
        <v>High BP</v>
      </c>
      <c r="S4081" t="str">
        <f t="shared" si="2138"/>
        <v>Normal Cost</v>
      </c>
    </row>
    <row r="4082" spans="1:19" x14ac:dyDescent="0.3">
      <c r="A4082">
        <v>86</v>
      </c>
      <c r="B4082" t="s">
        <v>20</v>
      </c>
      <c r="C4082">
        <v>26</v>
      </c>
      <c r="D4082">
        <v>121</v>
      </c>
      <c r="E4082">
        <v>72</v>
      </c>
      <c r="F4082">
        <v>238.7</v>
      </c>
      <c r="G4082">
        <v>122.2</v>
      </c>
      <c r="H4082">
        <v>84</v>
      </c>
      <c r="I4082">
        <v>1</v>
      </c>
      <c r="J4082" t="s">
        <v>16</v>
      </c>
      <c r="K4082" t="s">
        <v>17</v>
      </c>
      <c r="L4082" t="s">
        <v>22</v>
      </c>
      <c r="M4082">
        <v>7.3</v>
      </c>
      <c r="N4082">
        <v>13770.55</v>
      </c>
      <c r="O4082" t="s">
        <v>19</v>
      </c>
      <c r="P4082" t="str">
        <f t="shared" ref="P4082" si="2162">IF(A4082&lt;30,"18-29",IF(A4082&lt;45,"30-44",IF(A4082&lt;60,"45-59",IF(A4082&lt;75,"60-74","75+"))))</f>
        <v>75+</v>
      </c>
      <c r="Q4082" t="str">
        <f>IF(PatientData[[#This Row],[bmi]]&lt;18.5,"Underweight",
IF(PatientData[[#This Row],[bmi]]&lt;25,"Normal",
IF(PatientData[[#This Row],[bmi]]&lt;30,"Overweight","Obese")))</f>
        <v>Overweight</v>
      </c>
      <c r="R4082" t="str">
        <f t="shared" si="2137"/>
        <v>High BP</v>
      </c>
      <c r="S4082" t="str">
        <f t="shared" si="2138"/>
        <v>Normal Cost</v>
      </c>
    </row>
    <row r="4083" spans="1:19" x14ac:dyDescent="0.3">
      <c r="A4083">
        <v>68</v>
      </c>
      <c r="B4083" t="s">
        <v>15</v>
      </c>
      <c r="C4083">
        <v>25.9</v>
      </c>
      <c r="D4083">
        <v>124</v>
      </c>
      <c r="E4083">
        <v>79</v>
      </c>
      <c r="F4083">
        <v>219.2</v>
      </c>
      <c r="G4083">
        <v>80.8</v>
      </c>
      <c r="H4083">
        <v>72</v>
      </c>
      <c r="I4083">
        <v>3</v>
      </c>
      <c r="J4083" t="s">
        <v>27</v>
      </c>
      <c r="K4083" t="s">
        <v>21</v>
      </c>
      <c r="L4083" t="s">
        <v>18</v>
      </c>
      <c r="M4083">
        <v>6</v>
      </c>
      <c r="N4083">
        <v>12896.97</v>
      </c>
      <c r="O4083" t="s">
        <v>19</v>
      </c>
      <c r="P4083" t="str">
        <f t="shared" ref="P4083" si="2163">IF(A4080&lt;30,"18-29",IF(A4080&lt;45,"30-44",IF(A4080&lt;60,"45-59",IF(A4080&lt;75,"60-74","75+"))))</f>
        <v>60-74</v>
      </c>
      <c r="Q4083" t="str">
        <f>IF(PatientData[[#This Row],[bmi]]&lt;18.5,"Underweight",
IF(PatientData[[#This Row],[bmi]]&lt;25,"Normal",
IF(PatientData[[#This Row],[bmi]]&lt;30,"Overweight","Obese")))</f>
        <v>Overweight</v>
      </c>
      <c r="R4083" t="str">
        <f t="shared" si="2137"/>
        <v>High BP</v>
      </c>
      <c r="S4083" t="str">
        <f t="shared" si="2138"/>
        <v>Normal Cost</v>
      </c>
    </row>
    <row r="4084" spans="1:19" x14ac:dyDescent="0.3">
      <c r="A4084">
        <v>60</v>
      </c>
      <c r="B4084" t="s">
        <v>20</v>
      </c>
      <c r="C4084">
        <v>26</v>
      </c>
      <c r="D4084">
        <v>124</v>
      </c>
      <c r="E4084">
        <v>75</v>
      </c>
      <c r="F4084">
        <v>221.6</v>
      </c>
      <c r="G4084">
        <v>80.900000000000006</v>
      </c>
      <c r="H4084">
        <v>73</v>
      </c>
      <c r="I4084">
        <v>1</v>
      </c>
      <c r="J4084" t="s">
        <v>27</v>
      </c>
      <c r="K4084" t="s">
        <v>21</v>
      </c>
      <c r="L4084" t="s">
        <v>18</v>
      </c>
      <c r="M4084">
        <v>13.8</v>
      </c>
      <c r="N4084">
        <v>27629.9</v>
      </c>
      <c r="O4084" t="s">
        <v>19</v>
      </c>
      <c r="P4084" t="str">
        <f t="shared" ref="P4084:P4085" si="2164">IF(A4084&lt;30,"18-29",IF(A4084&lt;45,"30-44",IF(A4084&lt;60,"45-59",IF(A4084&lt;75,"60-74","75+"))))</f>
        <v>60-74</v>
      </c>
      <c r="Q4084" t="str">
        <f>IF(PatientData[[#This Row],[bmi]]&lt;18.5,"Underweight",
IF(PatientData[[#This Row],[bmi]]&lt;25,"Normal",
IF(PatientData[[#This Row],[bmi]]&lt;30,"Overweight","Obese")))</f>
        <v>Overweight</v>
      </c>
      <c r="R4084" t="str">
        <f t="shared" si="2137"/>
        <v>High BP</v>
      </c>
      <c r="S4084" t="str">
        <f t="shared" si="2138"/>
        <v>High Cost</v>
      </c>
    </row>
    <row r="4085" spans="1:19" x14ac:dyDescent="0.3">
      <c r="A4085">
        <v>68</v>
      </c>
      <c r="B4085" t="s">
        <v>20</v>
      </c>
      <c r="C4085">
        <v>26</v>
      </c>
      <c r="D4085">
        <v>141</v>
      </c>
      <c r="E4085">
        <v>79</v>
      </c>
      <c r="F4085">
        <v>229.1</v>
      </c>
      <c r="G4085">
        <v>151.5</v>
      </c>
      <c r="H4085">
        <v>66</v>
      </c>
      <c r="I4085">
        <v>0</v>
      </c>
      <c r="J4085" t="s">
        <v>24</v>
      </c>
      <c r="K4085" t="s">
        <v>17</v>
      </c>
      <c r="L4085" t="s">
        <v>25</v>
      </c>
      <c r="M4085">
        <v>11.3</v>
      </c>
      <c r="N4085">
        <v>21588.65</v>
      </c>
      <c r="O4085" t="s">
        <v>19</v>
      </c>
      <c r="P4085" t="str">
        <f t="shared" si="2164"/>
        <v>60-74</v>
      </c>
      <c r="Q4085" t="str">
        <f>IF(PatientData[[#This Row],[bmi]]&lt;18.5,"Underweight",
IF(PatientData[[#This Row],[bmi]]&lt;25,"Normal",
IF(PatientData[[#This Row],[bmi]]&lt;30,"Overweight","Obese")))</f>
        <v>Overweight</v>
      </c>
      <c r="R4085" t="str">
        <f t="shared" si="2137"/>
        <v>High BP</v>
      </c>
      <c r="S4085" t="str">
        <f t="shared" si="2138"/>
        <v>High Cost</v>
      </c>
    </row>
    <row r="4086" spans="1:19" x14ac:dyDescent="0.3">
      <c r="A4086">
        <v>44</v>
      </c>
      <c r="B4086" t="s">
        <v>15</v>
      </c>
      <c r="C4086">
        <v>21.6</v>
      </c>
      <c r="D4086">
        <v>124</v>
      </c>
      <c r="E4086">
        <v>65</v>
      </c>
      <c r="F4086">
        <v>216.6</v>
      </c>
      <c r="G4086">
        <v>92.7</v>
      </c>
      <c r="H4086">
        <v>86</v>
      </c>
      <c r="I4086">
        <v>0</v>
      </c>
      <c r="J4086" t="s">
        <v>16</v>
      </c>
      <c r="K4086" t="s">
        <v>28</v>
      </c>
      <c r="L4086" t="s">
        <v>25</v>
      </c>
      <c r="M4086">
        <v>11</v>
      </c>
      <c r="N4086">
        <v>25416.41</v>
      </c>
      <c r="O4086" t="s">
        <v>19</v>
      </c>
      <c r="P4086" t="str">
        <f t="shared" ref="P4086:P4088" si="2165">IF(A4083&lt;30,"18-29",IF(A4083&lt;45,"30-44",IF(A4083&lt;60,"45-59",IF(A4083&lt;75,"60-74","75+"))))</f>
        <v>60-74</v>
      </c>
      <c r="Q4086" t="str">
        <f>IF(PatientData[[#This Row],[bmi]]&lt;18.5,"Underweight",
IF(PatientData[[#This Row],[bmi]]&lt;25,"Normal",
IF(PatientData[[#This Row],[bmi]]&lt;30,"Overweight","Obese")))</f>
        <v>Normal</v>
      </c>
      <c r="R4086" t="str">
        <f t="shared" si="2137"/>
        <v>High BP</v>
      </c>
      <c r="S4086" t="str">
        <f t="shared" si="2138"/>
        <v>High Cost</v>
      </c>
    </row>
    <row r="4087" spans="1:19" x14ac:dyDescent="0.3">
      <c r="A4087">
        <v>61</v>
      </c>
      <c r="B4087" t="s">
        <v>15</v>
      </c>
      <c r="C4087">
        <v>20.9</v>
      </c>
      <c r="D4087">
        <v>113</v>
      </c>
      <c r="E4087">
        <v>64</v>
      </c>
      <c r="F4087">
        <v>217</v>
      </c>
      <c r="G4087">
        <v>96.4</v>
      </c>
      <c r="H4087">
        <v>88</v>
      </c>
      <c r="I4087">
        <v>3</v>
      </c>
      <c r="J4087" t="s">
        <v>24</v>
      </c>
      <c r="K4087" t="s">
        <v>21</v>
      </c>
      <c r="L4087" t="s">
        <v>18</v>
      </c>
      <c r="M4087">
        <v>4.9000000000000004</v>
      </c>
      <c r="N4087">
        <v>11550.22</v>
      </c>
      <c r="O4087" t="s">
        <v>23</v>
      </c>
      <c r="P4087" t="str">
        <f t="shared" si="2165"/>
        <v>60-74</v>
      </c>
      <c r="Q4087" t="str">
        <f>IF(PatientData[[#This Row],[bmi]]&lt;18.5,"Underweight",
IF(PatientData[[#This Row],[bmi]]&lt;25,"Normal",
IF(PatientData[[#This Row],[bmi]]&lt;30,"Overweight","Obese")))</f>
        <v>Normal</v>
      </c>
      <c r="R4087" t="str">
        <f t="shared" si="2137"/>
        <v>Normal BP</v>
      </c>
      <c r="S4087" t="str">
        <f t="shared" si="2138"/>
        <v>Normal Cost</v>
      </c>
    </row>
    <row r="4088" spans="1:19" x14ac:dyDescent="0.3">
      <c r="A4088">
        <v>87</v>
      </c>
      <c r="B4088" t="s">
        <v>15</v>
      </c>
      <c r="C4088">
        <v>28.1</v>
      </c>
      <c r="D4088">
        <v>141</v>
      </c>
      <c r="E4088">
        <v>88</v>
      </c>
      <c r="F4088">
        <v>225.5</v>
      </c>
      <c r="G4088">
        <v>123.9</v>
      </c>
      <c r="H4088">
        <v>69</v>
      </c>
      <c r="I4088">
        <v>0</v>
      </c>
      <c r="J4088" t="s">
        <v>27</v>
      </c>
      <c r="K4088" t="s">
        <v>21</v>
      </c>
      <c r="L4088" t="s">
        <v>18</v>
      </c>
      <c r="M4088">
        <v>6.3</v>
      </c>
      <c r="N4088">
        <v>14460.32</v>
      </c>
      <c r="O4088" t="s">
        <v>19</v>
      </c>
      <c r="P4088" t="str">
        <f t="shared" si="2165"/>
        <v>60-74</v>
      </c>
      <c r="Q4088" t="str">
        <f>IF(PatientData[[#This Row],[bmi]]&lt;18.5,"Underweight",
IF(PatientData[[#This Row],[bmi]]&lt;25,"Normal",
IF(PatientData[[#This Row],[bmi]]&lt;30,"Overweight","Obese")))</f>
        <v>Overweight</v>
      </c>
      <c r="R4088" t="str">
        <f t="shared" si="2137"/>
        <v>High BP</v>
      </c>
      <c r="S4088" t="str">
        <f t="shared" si="2138"/>
        <v>Normal Cost</v>
      </c>
    </row>
    <row r="4089" spans="1:19" x14ac:dyDescent="0.3">
      <c r="A4089">
        <v>63</v>
      </c>
      <c r="B4089" t="s">
        <v>20</v>
      </c>
      <c r="C4089">
        <v>26</v>
      </c>
      <c r="D4089">
        <v>119</v>
      </c>
      <c r="E4089">
        <v>67</v>
      </c>
      <c r="F4089">
        <v>208.7</v>
      </c>
      <c r="G4089">
        <v>141.19999999999999</v>
      </c>
      <c r="H4089">
        <v>90</v>
      </c>
      <c r="I4089">
        <v>0</v>
      </c>
      <c r="J4089" t="s">
        <v>16</v>
      </c>
      <c r="K4089" t="s">
        <v>17</v>
      </c>
      <c r="L4089" t="s">
        <v>25</v>
      </c>
      <c r="M4089">
        <v>13.3</v>
      </c>
      <c r="N4089">
        <v>21978.43</v>
      </c>
      <c r="O4089" t="s">
        <v>19</v>
      </c>
      <c r="P4089" t="str">
        <f t="shared" ref="P4089:P4090" si="2166">IF(A4089&lt;30,"18-29",IF(A4089&lt;45,"30-44",IF(A4089&lt;60,"45-59",IF(A4089&lt;75,"60-74","75+"))))</f>
        <v>60-74</v>
      </c>
      <c r="Q4089" t="str">
        <f>IF(PatientData[[#This Row],[bmi]]&lt;18.5,"Underweight",
IF(PatientData[[#This Row],[bmi]]&lt;25,"Normal",
IF(PatientData[[#This Row],[bmi]]&lt;30,"Overweight","Obese")))</f>
        <v>Overweight</v>
      </c>
      <c r="R4089" t="str">
        <f t="shared" si="2137"/>
        <v>Normal BP</v>
      </c>
      <c r="S4089" t="str">
        <f t="shared" si="2138"/>
        <v>High Cost</v>
      </c>
    </row>
    <row r="4090" spans="1:19" x14ac:dyDescent="0.3">
      <c r="A4090">
        <v>46</v>
      </c>
      <c r="B4090" t="s">
        <v>20</v>
      </c>
      <c r="C4090">
        <v>26</v>
      </c>
      <c r="D4090">
        <v>122</v>
      </c>
      <c r="E4090">
        <v>75</v>
      </c>
      <c r="F4090">
        <v>215.1</v>
      </c>
      <c r="G4090">
        <v>123.8</v>
      </c>
      <c r="H4090">
        <v>83</v>
      </c>
      <c r="I4090">
        <v>1</v>
      </c>
      <c r="J4090" t="s">
        <v>27</v>
      </c>
      <c r="K4090" t="s">
        <v>17</v>
      </c>
      <c r="L4090" t="s">
        <v>25</v>
      </c>
      <c r="M4090">
        <v>4.4000000000000004</v>
      </c>
      <c r="N4090">
        <v>8918.82</v>
      </c>
      <c r="O4090" t="s">
        <v>19</v>
      </c>
      <c r="P4090" t="str">
        <f t="shared" si="2166"/>
        <v>45-59</v>
      </c>
      <c r="Q4090" t="str">
        <f>IF(PatientData[[#This Row],[bmi]]&lt;18.5,"Underweight",
IF(PatientData[[#This Row],[bmi]]&lt;25,"Normal",
IF(PatientData[[#This Row],[bmi]]&lt;30,"Overweight","Obese")))</f>
        <v>Overweight</v>
      </c>
      <c r="R4090" t="str">
        <f t="shared" si="2137"/>
        <v>High BP</v>
      </c>
      <c r="S4090" t="str">
        <f t="shared" si="2138"/>
        <v>Normal Cost</v>
      </c>
    </row>
    <row r="4091" spans="1:19" x14ac:dyDescent="0.3">
      <c r="A4091">
        <v>66</v>
      </c>
      <c r="B4091" t="s">
        <v>15</v>
      </c>
      <c r="C4091">
        <v>38.9</v>
      </c>
      <c r="D4091">
        <v>131</v>
      </c>
      <c r="E4091">
        <v>80</v>
      </c>
      <c r="F4091">
        <v>235.5</v>
      </c>
      <c r="G4091">
        <v>167.4</v>
      </c>
      <c r="H4091">
        <v>60</v>
      </c>
      <c r="I4091">
        <v>0</v>
      </c>
      <c r="J4091" t="s">
        <v>24</v>
      </c>
      <c r="K4091" t="s">
        <v>17</v>
      </c>
      <c r="L4091" t="s">
        <v>18</v>
      </c>
      <c r="M4091">
        <v>3.8</v>
      </c>
      <c r="N4091">
        <v>6456.81</v>
      </c>
      <c r="O4091" t="s">
        <v>19</v>
      </c>
      <c r="P4091" t="str">
        <f t="shared" ref="P4091" si="2167">IF(A4088&lt;30,"18-29",IF(A4088&lt;45,"30-44",IF(A4088&lt;60,"45-59",IF(A4088&lt;75,"60-74","75+"))))</f>
        <v>75+</v>
      </c>
      <c r="Q4091" t="str">
        <f>IF(PatientData[[#This Row],[bmi]]&lt;18.5,"Underweight",
IF(PatientData[[#This Row],[bmi]]&lt;25,"Normal",
IF(PatientData[[#This Row],[bmi]]&lt;30,"Overweight","Obese")))</f>
        <v>Obese</v>
      </c>
      <c r="R4091" t="str">
        <f t="shared" si="2137"/>
        <v>High BP</v>
      </c>
      <c r="S4091" t="str">
        <f t="shared" si="2138"/>
        <v>Normal Cost</v>
      </c>
    </row>
    <row r="4092" spans="1:19" x14ac:dyDescent="0.3">
      <c r="A4092">
        <v>66</v>
      </c>
      <c r="B4092" t="s">
        <v>20</v>
      </c>
      <c r="C4092">
        <v>26</v>
      </c>
      <c r="D4092">
        <v>128</v>
      </c>
      <c r="E4092">
        <v>76</v>
      </c>
      <c r="F4092">
        <v>278.89999999999998</v>
      </c>
      <c r="G4092">
        <v>109.2</v>
      </c>
      <c r="H4092">
        <v>78</v>
      </c>
      <c r="I4092">
        <v>1</v>
      </c>
      <c r="J4092" t="s">
        <v>24</v>
      </c>
      <c r="K4092" t="s">
        <v>26</v>
      </c>
      <c r="L4092" t="s">
        <v>22</v>
      </c>
      <c r="M4092">
        <v>2.9</v>
      </c>
      <c r="N4092">
        <v>6055.61</v>
      </c>
      <c r="O4092" t="s">
        <v>23</v>
      </c>
      <c r="P4092" t="str">
        <f t="shared" ref="P4092" si="2168">IF(A4092&lt;30,"18-29",IF(A4092&lt;45,"30-44",IF(A4092&lt;60,"45-59",IF(A4092&lt;75,"60-74","75+"))))</f>
        <v>60-74</v>
      </c>
      <c r="Q4092" t="str">
        <f>IF(PatientData[[#This Row],[bmi]]&lt;18.5,"Underweight",
IF(PatientData[[#This Row],[bmi]]&lt;25,"Normal",
IF(PatientData[[#This Row],[bmi]]&lt;30,"Overweight","Obese")))</f>
        <v>Overweight</v>
      </c>
      <c r="R4092" t="str">
        <f t="shared" si="2137"/>
        <v>High BP</v>
      </c>
      <c r="S4092" t="str">
        <f t="shared" si="2138"/>
        <v>Normal Cost</v>
      </c>
    </row>
    <row r="4093" spans="1:19" x14ac:dyDescent="0.3">
      <c r="A4093">
        <v>76</v>
      </c>
      <c r="B4093" t="s">
        <v>15</v>
      </c>
      <c r="C4093">
        <v>24.2</v>
      </c>
      <c r="D4093">
        <v>130</v>
      </c>
      <c r="E4093">
        <v>80</v>
      </c>
      <c r="F4093">
        <v>199.8</v>
      </c>
      <c r="G4093">
        <v>84.2</v>
      </c>
      <c r="H4093">
        <v>96</v>
      </c>
      <c r="I4093">
        <v>2</v>
      </c>
      <c r="J4093" t="s">
        <v>16</v>
      </c>
      <c r="K4093" t="s">
        <v>26</v>
      </c>
      <c r="L4093" t="s">
        <v>25</v>
      </c>
      <c r="M4093">
        <v>9.4</v>
      </c>
      <c r="N4093">
        <v>18539.689999999999</v>
      </c>
      <c r="O4093" t="s">
        <v>23</v>
      </c>
      <c r="P4093" t="str">
        <f t="shared" ref="P4093:P4094" si="2169">IF(A4090&lt;30,"18-29",IF(A4090&lt;45,"30-44",IF(A4090&lt;60,"45-59",IF(A4090&lt;75,"60-74","75+"))))</f>
        <v>45-59</v>
      </c>
      <c r="Q4093" t="str">
        <f>IF(PatientData[[#This Row],[bmi]]&lt;18.5,"Underweight",
IF(PatientData[[#This Row],[bmi]]&lt;25,"Normal",
IF(PatientData[[#This Row],[bmi]]&lt;30,"Overweight","Obese")))</f>
        <v>Normal</v>
      </c>
      <c r="R4093" t="str">
        <f t="shared" si="2137"/>
        <v>High BP</v>
      </c>
      <c r="S4093" t="str">
        <f t="shared" si="2138"/>
        <v>High Cost</v>
      </c>
    </row>
    <row r="4094" spans="1:19" x14ac:dyDescent="0.3">
      <c r="A4094">
        <v>78</v>
      </c>
      <c r="B4094" t="s">
        <v>15</v>
      </c>
      <c r="C4094">
        <v>33.1</v>
      </c>
      <c r="D4094">
        <v>129</v>
      </c>
      <c r="E4094">
        <v>81</v>
      </c>
      <c r="F4094">
        <v>236.6</v>
      </c>
      <c r="G4094">
        <v>126.9</v>
      </c>
      <c r="H4094">
        <v>83</v>
      </c>
      <c r="I4094">
        <v>2</v>
      </c>
      <c r="J4094" t="s">
        <v>24</v>
      </c>
      <c r="K4094" t="s">
        <v>21</v>
      </c>
      <c r="L4094" t="s">
        <v>22</v>
      </c>
      <c r="M4094">
        <v>12.9</v>
      </c>
      <c r="N4094">
        <v>21243.37</v>
      </c>
      <c r="O4094" t="s">
        <v>19</v>
      </c>
      <c r="P4094" t="str">
        <f t="shared" si="2169"/>
        <v>60-74</v>
      </c>
      <c r="Q4094" t="str">
        <f>IF(PatientData[[#This Row],[bmi]]&lt;18.5,"Underweight",
IF(PatientData[[#This Row],[bmi]]&lt;25,"Normal",
IF(PatientData[[#This Row],[bmi]]&lt;30,"Overweight","Obese")))</f>
        <v>Obese</v>
      </c>
      <c r="R4094" t="str">
        <f t="shared" si="2137"/>
        <v>High BP</v>
      </c>
      <c r="S4094" t="str">
        <f t="shared" si="2138"/>
        <v>High Cost</v>
      </c>
    </row>
    <row r="4095" spans="1:19" x14ac:dyDescent="0.3">
      <c r="A4095">
        <v>45</v>
      </c>
      <c r="B4095" t="s">
        <v>20</v>
      </c>
      <c r="C4095">
        <v>26</v>
      </c>
      <c r="D4095">
        <v>98</v>
      </c>
      <c r="E4095">
        <v>60</v>
      </c>
      <c r="F4095">
        <v>214.4</v>
      </c>
      <c r="G4095">
        <v>159.19999999999999</v>
      </c>
      <c r="H4095">
        <v>77</v>
      </c>
      <c r="I4095">
        <v>0</v>
      </c>
      <c r="J4095" t="s">
        <v>16</v>
      </c>
      <c r="K4095" t="s">
        <v>26</v>
      </c>
      <c r="L4095" t="s">
        <v>22</v>
      </c>
      <c r="M4095">
        <v>9.1</v>
      </c>
      <c r="N4095">
        <v>16270.02</v>
      </c>
      <c r="O4095" t="s">
        <v>19</v>
      </c>
      <c r="P4095" t="str">
        <f t="shared" ref="P4095" si="2170">IF(A4095&lt;30,"18-29",IF(A4095&lt;45,"30-44",IF(A4095&lt;60,"45-59",IF(A4095&lt;75,"60-74","75+"))))</f>
        <v>45-59</v>
      </c>
      <c r="Q4095" t="str">
        <f>IF(PatientData[[#This Row],[bmi]]&lt;18.5,"Underweight",
IF(PatientData[[#This Row],[bmi]]&lt;25,"Normal",
IF(PatientData[[#This Row],[bmi]]&lt;30,"Overweight","Obese")))</f>
        <v>Overweight</v>
      </c>
      <c r="R4095" t="str">
        <f t="shared" si="2137"/>
        <v>Normal BP</v>
      </c>
      <c r="S4095" t="str">
        <f t="shared" si="2138"/>
        <v>High Cost</v>
      </c>
    </row>
    <row r="4096" spans="1:19" x14ac:dyDescent="0.3">
      <c r="A4096">
        <v>66</v>
      </c>
      <c r="B4096" t="s">
        <v>15</v>
      </c>
      <c r="C4096">
        <v>29.8</v>
      </c>
      <c r="D4096">
        <v>119</v>
      </c>
      <c r="E4096">
        <v>74</v>
      </c>
      <c r="F4096">
        <v>248.1</v>
      </c>
      <c r="G4096">
        <v>148.6</v>
      </c>
      <c r="H4096">
        <v>60</v>
      </c>
      <c r="I4096">
        <v>0</v>
      </c>
      <c r="J4096" t="s">
        <v>24</v>
      </c>
      <c r="K4096" t="s">
        <v>17</v>
      </c>
      <c r="L4096" t="s">
        <v>22</v>
      </c>
      <c r="M4096">
        <v>11</v>
      </c>
      <c r="N4096">
        <v>17692.11</v>
      </c>
      <c r="O4096" t="s">
        <v>19</v>
      </c>
      <c r="P4096" t="str">
        <f t="shared" ref="P4096:P4101" si="2171">IF(A4093&lt;30,"18-29",IF(A4093&lt;45,"30-44",IF(A4093&lt;60,"45-59",IF(A4093&lt;75,"60-74","75+"))))</f>
        <v>75+</v>
      </c>
      <c r="Q4096" t="str">
        <f>IF(PatientData[[#This Row],[bmi]]&lt;18.5,"Underweight",
IF(PatientData[[#This Row],[bmi]]&lt;25,"Normal",
IF(PatientData[[#This Row],[bmi]]&lt;30,"Overweight","Obese")))</f>
        <v>Overweight</v>
      </c>
      <c r="R4096" t="str">
        <f t="shared" si="2137"/>
        <v>Normal BP</v>
      </c>
      <c r="S4096" t="str">
        <f t="shared" si="2138"/>
        <v>High Cost</v>
      </c>
    </row>
    <row r="4097" spans="1:19" x14ac:dyDescent="0.3">
      <c r="A4097">
        <v>35</v>
      </c>
      <c r="B4097" t="s">
        <v>15</v>
      </c>
      <c r="C4097">
        <v>26.7</v>
      </c>
      <c r="D4097">
        <v>123</v>
      </c>
      <c r="E4097">
        <v>65</v>
      </c>
      <c r="F4097">
        <v>212.5</v>
      </c>
      <c r="G4097">
        <v>116.5</v>
      </c>
      <c r="H4097">
        <v>82</v>
      </c>
      <c r="I4097">
        <v>1</v>
      </c>
      <c r="J4097" t="s">
        <v>27</v>
      </c>
      <c r="K4097" t="s">
        <v>17</v>
      </c>
      <c r="L4097" t="s">
        <v>25</v>
      </c>
      <c r="M4097">
        <v>2.2000000000000002</v>
      </c>
      <c r="N4097">
        <v>5672.82</v>
      </c>
      <c r="O4097" t="s">
        <v>19</v>
      </c>
      <c r="P4097" t="str">
        <f t="shared" si="2171"/>
        <v>75+</v>
      </c>
      <c r="Q4097" t="str">
        <f>IF(PatientData[[#This Row],[bmi]]&lt;18.5,"Underweight",
IF(PatientData[[#This Row],[bmi]]&lt;25,"Normal",
IF(PatientData[[#This Row],[bmi]]&lt;30,"Overweight","Obese")))</f>
        <v>Overweight</v>
      </c>
      <c r="R4097" t="str">
        <f t="shared" si="2137"/>
        <v>High BP</v>
      </c>
      <c r="S4097" t="str">
        <f t="shared" si="2138"/>
        <v>Normal Cost</v>
      </c>
    </row>
    <row r="4098" spans="1:19" x14ac:dyDescent="0.3">
      <c r="A4098">
        <v>77</v>
      </c>
      <c r="B4098" t="s">
        <v>15</v>
      </c>
      <c r="C4098">
        <v>30.7</v>
      </c>
      <c r="D4098">
        <v>137</v>
      </c>
      <c r="E4098">
        <v>93</v>
      </c>
      <c r="F4098">
        <v>199.7</v>
      </c>
      <c r="G4098">
        <v>91.3</v>
      </c>
      <c r="H4098">
        <v>93</v>
      </c>
      <c r="I4098">
        <v>1</v>
      </c>
      <c r="J4098" t="s">
        <v>24</v>
      </c>
      <c r="K4098" t="s">
        <v>26</v>
      </c>
      <c r="L4098" t="s">
        <v>22</v>
      </c>
      <c r="M4098">
        <v>5.3</v>
      </c>
      <c r="N4098">
        <v>9116.4500000000007</v>
      </c>
      <c r="O4098" t="s">
        <v>23</v>
      </c>
      <c r="P4098" t="str">
        <f t="shared" si="2171"/>
        <v>45-59</v>
      </c>
      <c r="Q4098" t="str">
        <f>IF(PatientData[[#This Row],[bmi]]&lt;18.5,"Underweight",
IF(PatientData[[#This Row],[bmi]]&lt;25,"Normal",
IF(PatientData[[#This Row],[bmi]]&lt;30,"Overweight","Obese")))</f>
        <v>Obese</v>
      </c>
      <c r="R4098" t="str">
        <f t="shared" si="2137"/>
        <v>High BP</v>
      </c>
      <c r="S4098" t="str">
        <f t="shared" si="2138"/>
        <v>Normal Cost</v>
      </c>
    </row>
    <row r="4099" spans="1:19" x14ac:dyDescent="0.3">
      <c r="A4099">
        <v>60</v>
      </c>
      <c r="B4099" t="s">
        <v>15</v>
      </c>
      <c r="C4099">
        <v>31.8</v>
      </c>
      <c r="D4099">
        <v>137</v>
      </c>
      <c r="E4099">
        <v>96</v>
      </c>
      <c r="F4099">
        <v>233.1</v>
      </c>
      <c r="G4099">
        <v>113.3</v>
      </c>
      <c r="H4099">
        <v>74</v>
      </c>
      <c r="I4099">
        <v>2</v>
      </c>
      <c r="J4099" t="s">
        <v>27</v>
      </c>
      <c r="K4099" t="s">
        <v>28</v>
      </c>
      <c r="L4099" t="s">
        <v>18</v>
      </c>
      <c r="M4099">
        <v>3.8</v>
      </c>
      <c r="N4099">
        <v>11756.47</v>
      </c>
      <c r="O4099" t="s">
        <v>19</v>
      </c>
      <c r="P4099" t="str">
        <f t="shared" si="2171"/>
        <v>60-74</v>
      </c>
      <c r="Q4099" t="str">
        <f>IF(PatientData[[#This Row],[bmi]]&lt;18.5,"Underweight",
IF(PatientData[[#This Row],[bmi]]&lt;25,"Normal",
IF(PatientData[[#This Row],[bmi]]&lt;30,"Overweight","Obese")))</f>
        <v>Obese</v>
      </c>
      <c r="R4099" t="str">
        <f t="shared" ref="R4099:R4162" si="2172">IF(AND(D4099&lt;120,E4099&lt;80),"Normal BP","High BP")</f>
        <v>High BP</v>
      </c>
      <c r="S4099" t="str">
        <f t="shared" ref="S4099:S4162" si="2173">IF(N4099&gt;15000,"High Cost","Normal Cost")</f>
        <v>Normal Cost</v>
      </c>
    </row>
    <row r="4100" spans="1:19" x14ac:dyDescent="0.3">
      <c r="A4100">
        <v>47</v>
      </c>
      <c r="B4100" t="s">
        <v>15</v>
      </c>
      <c r="C4100">
        <v>30.8</v>
      </c>
      <c r="D4100">
        <v>100</v>
      </c>
      <c r="E4100">
        <v>67</v>
      </c>
      <c r="F4100">
        <v>201.9</v>
      </c>
      <c r="G4100">
        <v>106.8</v>
      </c>
      <c r="H4100">
        <v>76</v>
      </c>
      <c r="I4100">
        <v>3</v>
      </c>
      <c r="J4100" t="s">
        <v>24</v>
      </c>
      <c r="K4100" t="s">
        <v>21</v>
      </c>
      <c r="L4100" t="s">
        <v>22</v>
      </c>
      <c r="M4100">
        <v>11.1</v>
      </c>
      <c r="N4100">
        <v>20427.59</v>
      </c>
      <c r="O4100" t="s">
        <v>19</v>
      </c>
      <c r="P4100" t="str">
        <f t="shared" si="2171"/>
        <v>30-44</v>
      </c>
      <c r="Q4100" t="str">
        <f>IF(PatientData[[#This Row],[bmi]]&lt;18.5,"Underweight",
IF(PatientData[[#This Row],[bmi]]&lt;25,"Normal",
IF(PatientData[[#This Row],[bmi]]&lt;30,"Overweight","Obese")))</f>
        <v>Obese</v>
      </c>
      <c r="R4100" t="str">
        <f t="shared" si="2172"/>
        <v>Normal BP</v>
      </c>
      <c r="S4100" t="str">
        <f t="shared" si="2173"/>
        <v>High Cost</v>
      </c>
    </row>
    <row r="4101" spans="1:19" x14ac:dyDescent="0.3">
      <c r="A4101">
        <v>70</v>
      </c>
      <c r="B4101" t="s">
        <v>15</v>
      </c>
      <c r="C4101">
        <v>19.899999999999999</v>
      </c>
      <c r="D4101">
        <v>108</v>
      </c>
      <c r="E4101">
        <v>65</v>
      </c>
      <c r="F4101">
        <v>210.2</v>
      </c>
      <c r="G4101">
        <v>136.69999999999999</v>
      </c>
      <c r="H4101">
        <v>88</v>
      </c>
      <c r="I4101">
        <v>3</v>
      </c>
      <c r="J4101" t="s">
        <v>27</v>
      </c>
      <c r="K4101" t="s">
        <v>21</v>
      </c>
      <c r="L4101" t="s">
        <v>25</v>
      </c>
      <c r="M4101">
        <v>3.2</v>
      </c>
      <c r="N4101">
        <v>9427.2999999999993</v>
      </c>
      <c r="O4101" t="s">
        <v>23</v>
      </c>
      <c r="P4101" t="str">
        <f t="shared" si="2171"/>
        <v>75+</v>
      </c>
      <c r="Q4101" t="str">
        <f>IF(PatientData[[#This Row],[bmi]]&lt;18.5,"Underweight",
IF(PatientData[[#This Row],[bmi]]&lt;25,"Normal",
IF(PatientData[[#This Row],[bmi]]&lt;30,"Overweight","Obese")))</f>
        <v>Normal</v>
      </c>
      <c r="R4101" t="str">
        <f t="shared" si="2172"/>
        <v>Normal BP</v>
      </c>
      <c r="S4101" t="str">
        <f t="shared" si="2173"/>
        <v>Normal Cost</v>
      </c>
    </row>
    <row r="4102" spans="1:19" x14ac:dyDescent="0.3">
      <c r="A4102">
        <v>69</v>
      </c>
      <c r="B4102" t="s">
        <v>20</v>
      </c>
      <c r="C4102">
        <v>26</v>
      </c>
      <c r="D4102">
        <v>155</v>
      </c>
      <c r="E4102">
        <v>92</v>
      </c>
      <c r="F4102">
        <v>226.8</v>
      </c>
      <c r="G4102">
        <v>128.9</v>
      </c>
      <c r="H4102">
        <v>58</v>
      </c>
      <c r="I4102">
        <v>4</v>
      </c>
      <c r="J4102" t="s">
        <v>24</v>
      </c>
      <c r="K4102" t="s">
        <v>21</v>
      </c>
      <c r="L4102" t="s">
        <v>18</v>
      </c>
      <c r="M4102">
        <v>6.6</v>
      </c>
      <c r="N4102">
        <v>13644.31</v>
      </c>
      <c r="O4102" t="s">
        <v>19</v>
      </c>
      <c r="P4102" t="str">
        <f t="shared" ref="P4102" si="2174">IF(A4102&lt;30,"18-29",IF(A4102&lt;45,"30-44",IF(A4102&lt;60,"45-59",IF(A4102&lt;75,"60-74","75+"))))</f>
        <v>60-74</v>
      </c>
      <c r="Q4102" t="str">
        <f>IF(PatientData[[#This Row],[bmi]]&lt;18.5,"Underweight",
IF(PatientData[[#This Row],[bmi]]&lt;25,"Normal",
IF(PatientData[[#This Row],[bmi]]&lt;30,"Overweight","Obese")))</f>
        <v>Overweight</v>
      </c>
      <c r="R4102" t="str">
        <f t="shared" si="2172"/>
        <v>High BP</v>
      </c>
      <c r="S4102" t="str">
        <f t="shared" si="2173"/>
        <v>Normal Cost</v>
      </c>
    </row>
    <row r="4103" spans="1:19" x14ac:dyDescent="0.3">
      <c r="A4103">
        <v>84</v>
      </c>
      <c r="B4103" t="s">
        <v>15</v>
      </c>
      <c r="C4103">
        <v>43.8</v>
      </c>
      <c r="D4103">
        <v>153</v>
      </c>
      <c r="E4103">
        <v>90</v>
      </c>
      <c r="F4103">
        <v>262.8</v>
      </c>
      <c r="G4103">
        <v>151.1</v>
      </c>
      <c r="H4103">
        <v>73</v>
      </c>
      <c r="I4103">
        <v>0</v>
      </c>
      <c r="J4103" t="s">
        <v>27</v>
      </c>
      <c r="K4103" t="s">
        <v>17</v>
      </c>
      <c r="L4103" t="s">
        <v>18</v>
      </c>
      <c r="M4103">
        <v>5.0999999999999996</v>
      </c>
      <c r="N4103">
        <v>10839.3</v>
      </c>
      <c r="O4103" t="s">
        <v>19</v>
      </c>
      <c r="P4103" t="str">
        <f t="shared" ref="P4103" si="2175">IF(A4100&lt;30,"18-29",IF(A4100&lt;45,"30-44",IF(A4100&lt;60,"45-59",IF(A4100&lt;75,"60-74","75+"))))</f>
        <v>45-59</v>
      </c>
      <c r="Q4103" t="str">
        <f>IF(PatientData[[#This Row],[bmi]]&lt;18.5,"Underweight",
IF(PatientData[[#This Row],[bmi]]&lt;25,"Normal",
IF(PatientData[[#This Row],[bmi]]&lt;30,"Overweight","Obese")))</f>
        <v>Obese</v>
      </c>
      <c r="R4103" t="str">
        <f t="shared" si="2172"/>
        <v>High BP</v>
      </c>
      <c r="S4103" t="str">
        <f t="shared" si="2173"/>
        <v>Normal Cost</v>
      </c>
    </row>
    <row r="4104" spans="1:19" x14ac:dyDescent="0.3">
      <c r="A4104">
        <v>38</v>
      </c>
      <c r="B4104" t="s">
        <v>20</v>
      </c>
      <c r="C4104">
        <v>26</v>
      </c>
      <c r="D4104">
        <v>121</v>
      </c>
      <c r="E4104">
        <v>68</v>
      </c>
      <c r="F4104">
        <v>245.7</v>
      </c>
      <c r="G4104">
        <v>121.9</v>
      </c>
      <c r="H4104">
        <v>96</v>
      </c>
      <c r="I4104">
        <v>2</v>
      </c>
      <c r="J4104" t="s">
        <v>16</v>
      </c>
      <c r="K4104" t="s">
        <v>26</v>
      </c>
      <c r="L4104" t="s">
        <v>25</v>
      </c>
      <c r="M4104">
        <v>7.2</v>
      </c>
      <c r="N4104">
        <v>13705.3</v>
      </c>
      <c r="O4104" t="s">
        <v>19</v>
      </c>
      <c r="P4104" t="str">
        <f t="shared" ref="P4104" si="2176">IF(A4104&lt;30,"18-29",IF(A4104&lt;45,"30-44",IF(A4104&lt;60,"45-59",IF(A4104&lt;75,"60-74","75+"))))</f>
        <v>30-44</v>
      </c>
      <c r="Q4104" t="str">
        <f>IF(PatientData[[#This Row],[bmi]]&lt;18.5,"Underweight",
IF(PatientData[[#This Row],[bmi]]&lt;25,"Normal",
IF(PatientData[[#This Row],[bmi]]&lt;30,"Overweight","Obese")))</f>
        <v>Overweight</v>
      </c>
      <c r="R4104" t="str">
        <f t="shared" si="2172"/>
        <v>High BP</v>
      </c>
      <c r="S4104" t="str">
        <f t="shared" si="2173"/>
        <v>Normal Cost</v>
      </c>
    </row>
    <row r="4105" spans="1:19" x14ac:dyDescent="0.3">
      <c r="A4105">
        <v>95</v>
      </c>
      <c r="B4105" t="s">
        <v>15</v>
      </c>
      <c r="C4105">
        <v>30</v>
      </c>
      <c r="D4105">
        <v>135</v>
      </c>
      <c r="E4105">
        <v>87</v>
      </c>
      <c r="F4105">
        <v>271.2</v>
      </c>
      <c r="G4105">
        <v>153.19999999999999</v>
      </c>
      <c r="H4105">
        <v>93</v>
      </c>
      <c r="I4105">
        <v>1</v>
      </c>
      <c r="J4105" t="s">
        <v>16</v>
      </c>
      <c r="K4105" t="s">
        <v>17</v>
      </c>
      <c r="L4105" t="s">
        <v>22</v>
      </c>
      <c r="M4105">
        <v>13.2</v>
      </c>
      <c r="N4105">
        <v>24968.67</v>
      </c>
      <c r="O4105" t="s">
        <v>23</v>
      </c>
      <c r="P4105" t="str">
        <f t="shared" ref="P4105:P4106" si="2177">IF(A4102&lt;30,"18-29",IF(A4102&lt;45,"30-44",IF(A4102&lt;60,"45-59",IF(A4102&lt;75,"60-74","75+"))))</f>
        <v>60-74</v>
      </c>
      <c r="Q4105" t="str">
        <f>IF(PatientData[[#This Row],[bmi]]&lt;18.5,"Underweight",
IF(PatientData[[#This Row],[bmi]]&lt;25,"Normal",
IF(PatientData[[#This Row],[bmi]]&lt;30,"Overweight","Obese")))</f>
        <v>Obese</v>
      </c>
      <c r="R4105" t="str">
        <f t="shared" si="2172"/>
        <v>High BP</v>
      </c>
      <c r="S4105" t="str">
        <f t="shared" si="2173"/>
        <v>High Cost</v>
      </c>
    </row>
    <row r="4106" spans="1:19" x14ac:dyDescent="0.3">
      <c r="A4106">
        <v>78</v>
      </c>
      <c r="B4106" t="s">
        <v>15</v>
      </c>
      <c r="C4106">
        <v>40.799999999999997</v>
      </c>
      <c r="D4106">
        <v>140</v>
      </c>
      <c r="E4106">
        <v>81</v>
      </c>
      <c r="F4106">
        <v>246.2</v>
      </c>
      <c r="G4106">
        <v>155.4</v>
      </c>
      <c r="H4106">
        <v>84</v>
      </c>
      <c r="I4106">
        <v>1</v>
      </c>
      <c r="J4106" t="s">
        <v>27</v>
      </c>
      <c r="K4106" t="s">
        <v>26</v>
      </c>
      <c r="L4106" t="s">
        <v>25</v>
      </c>
      <c r="M4106">
        <v>2.2999999999999998</v>
      </c>
      <c r="N4106">
        <v>5068.8500000000004</v>
      </c>
      <c r="O4106" t="s">
        <v>19</v>
      </c>
      <c r="P4106" t="str">
        <f t="shared" si="2177"/>
        <v>75+</v>
      </c>
      <c r="Q4106" t="str">
        <f>IF(PatientData[[#This Row],[bmi]]&lt;18.5,"Underweight",
IF(PatientData[[#This Row],[bmi]]&lt;25,"Normal",
IF(PatientData[[#This Row],[bmi]]&lt;30,"Overweight","Obese")))</f>
        <v>Obese</v>
      </c>
      <c r="R4106" t="str">
        <f t="shared" si="2172"/>
        <v>High BP</v>
      </c>
      <c r="S4106" t="str">
        <f t="shared" si="2173"/>
        <v>Normal Cost</v>
      </c>
    </row>
    <row r="4107" spans="1:19" x14ac:dyDescent="0.3">
      <c r="A4107">
        <v>85</v>
      </c>
      <c r="B4107" t="s">
        <v>20</v>
      </c>
      <c r="C4107">
        <v>26</v>
      </c>
      <c r="D4107">
        <v>143</v>
      </c>
      <c r="E4107">
        <v>88</v>
      </c>
      <c r="F4107">
        <v>189.8</v>
      </c>
      <c r="G4107">
        <v>140.4</v>
      </c>
      <c r="H4107">
        <v>58</v>
      </c>
      <c r="I4107">
        <v>2</v>
      </c>
      <c r="J4107" t="s">
        <v>24</v>
      </c>
      <c r="K4107" t="s">
        <v>21</v>
      </c>
      <c r="L4107" t="s">
        <v>18</v>
      </c>
      <c r="M4107">
        <v>8.6999999999999993</v>
      </c>
      <c r="N4107">
        <v>18487.96</v>
      </c>
      <c r="O4107" t="s">
        <v>19</v>
      </c>
      <c r="P4107" t="str">
        <f t="shared" ref="P4107:P4108" si="2178">IF(A4107&lt;30,"18-29",IF(A4107&lt;45,"30-44",IF(A4107&lt;60,"45-59",IF(A4107&lt;75,"60-74","75+"))))</f>
        <v>75+</v>
      </c>
      <c r="Q4107" t="str">
        <f>IF(PatientData[[#This Row],[bmi]]&lt;18.5,"Underweight",
IF(PatientData[[#This Row],[bmi]]&lt;25,"Normal",
IF(PatientData[[#This Row],[bmi]]&lt;30,"Overweight","Obese")))</f>
        <v>Overweight</v>
      </c>
      <c r="R4107" t="str">
        <f t="shared" si="2172"/>
        <v>High BP</v>
      </c>
      <c r="S4107" t="str">
        <f t="shared" si="2173"/>
        <v>High Cost</v>
      </c>
    </row>
    <row r="4108" spans="1:19" x14ac:dyDescent="0.3">
      <c r="A4108">
        <v>65</v>
      </c>
      <c r="B4108" t="s">
        <v>20</v>
      </c>
      <c r="C4108">
        <v>26</v>
      </c>
      <c r="D4108">
        <v>117</v>
      </c>
      <c r="E4108">
        <v>66</v>
      </c>
      <c r="F4108">
        <v>261.8</v>
      </c>
      <c r="G4108">
        <v>104.8</v>
      </c>
      <c r="H4108">
        <v>88</v>
      </c>
      <c r="I4108">
        <v>2</v>
      </c>
      <c r="J4108" t="s">
        <v>16</v>
      </c>
      <c r="K4108" t="s">
        <v>28</v>
      </c>
      <c r="L4108" t="s">
        <v>22</v>
      </c>
      <c r="M4108">
        <v>11</v>
      </c>
      <c r="N4108">
        <v>21940.79</v>
      </c>
      <c r="O4108" t="s">
        <v>23</v>
      </c>
      <c r="P4108" t="str">
        <f t="shared" si="2178"/>
        <v>60-74</v>
      </c>
      <c r="Q4108" t="str">
        <f>IF(PatientData[[#This Row],[bmi]]&lt;18.5,"Underweight",
IF(PatientData[[#This Row],[bmi]]&lt;25,"Normal",
IF(PatientData[[#This Row],[bmi]]&lt;30,"Overweight","Obese")))</f>
        <v>Overweight</v>
      </c>
      <c r="R4108" t="str">
        <f t="shared" si="2172"/>
        <v>Normal BP</v>
      </c>
      <c r="S4108" t="str">
        <f t="shared" si="2173"/>
        <v>High Cost</v>
      </c>
    </row>
    <row r="4109" spans="1:19" x14ac:dyDescent="0.3">
      <c r="A4109">
        <v>92</v>
      </c>
      <c r="B4109" t="s">
        <v>15</v>
      </c>
      <c r="C4109">
        <v>20.3</v>
      </c>
      <c r="D4109">
        <v>134</v>
      </c>
      <c r="E4109">
        <v>80</v>
      </c>
      <c r="F4109">
        <v>259.2</v>
      </c>
      <c r="G4109">
        <v>124.5</v>
      </c>
      <c r="H4109">
        <v>87</v>
      </c>
      <c r="I4109">
        <v>1</v>
      </c>
      <c r="J4109" t="s">
        <v>16</v>
      </c>
      <c r="K4109" t="s">
        <v>26</v>
      </c>
      <c r="L4109" t="s">
        <v>18</v>
      </c>
      <c r="M4109">
        <v>14.8</v>
      </c>
      <c r="N4109">
        <v>24753.47</v>
      </c>
      <c r="O4109" t="s">
        <v>19</v>
      </c>
      <c r="P4109" t="str">
        <f t="shared" ref="P4109" si="2179">IF(A4106&lt;30,"18-29",IF(A4106&lt;45,"30-44",IF(A4106&lt;60,"45-59",IF(A4106&lt;75,"60-74","75+"))))</f>
        <v>75+</v>
      </c>
      <c r="Q4109" t="str">
        <f>IF(PatientData[[#This Row],[bmi]]&lt;18.5,"Underweight",
IF(PatientData[[#This Row],[bmi]]&lt;25,"Normal",
IF(PatientData[[#This Row],[bmi]]&lt;30,"Overweight","Obese")))</f>
        <v>Normal</v>
      </c>
      <c r="R4109" t="str">
        <f t="shared" si="2172"/>
        <v>High BP</v>
      </c>
      <c r="S4109" t="str">
        <f t="shared" si="2173"/>
        <v>High Cost</v>
      </c>
    </row>
    <row r="4110" spans="1:19" x14ac:dyDescent="0.3">
      <c r="A4110">
        <v>41</v>
      </c>
      <c r="B4110" t="s">
        <v>20</v>
      </c>
      <c r="C4110">
        <v>26</v>
      </c>
      <c r="D4110">
        <v>122</v>
      </c>
      <c r="E4110">
        <v>75</v>
      </c>
      <c r="F4110">
        <v>235.9</v>
      </c>
      <c r="G4110">
        <v>93.7</v>
      </c>
      <c r="H4110">
        <v>72</v>
      </c>
      <c r="I4110">
        <v>1</v>
      </c>
      <c r="J4110" t="s">
        <v>27</v>
      </c>
      <c r="K4110" t="s">
        <v>28</v>
      </c>
      <c r="L4110" t="s">
        <v>18</v>
      </c>
      <c r="M4110">
        <v>6.4</v>
      </c>
      <c r="N4110">
        <v>13016.44</v>
      </c>
      <c r="O4110" t="s">
        <v>19</v>
      </c>
      <c r="P4110" t="str">
        <f t="shared" ref="P4110:P4113" si="2180">IF(A4110&lt;30,"18-29",IF(A4110&lt;45,"30-44",IF(A4110&lt;60,"45-59",IF(A4110&lt;75,"60-74","75+"))))</f>
        <v>30-44</v>
      </c>
      <c r="Q4110" t="str">
        <f>IF(PatientData[[#This Row],[bmi]]&lt;18.5,"Underweight",
IF(PatientData[[#This Row],[bmi]]&lt;25,"Normal",
IF(PatientData[[#This Row],[bmi]]&lt;30,"Overweight","Obese")))</f>
        <v>Overweight</v>
      </c>
      <c r="R4110" t="str">
        <f t="shared" si="2172"/>
        <v>High BP</v>
      </c>
      <c r="S4110" t="str">
        <f t="shared" si="2173"/>
        <v>Normal Cost</v>
      </c>
    </row>
    <row r="4111" spans="1:19" x14ac:dyDescent="0.3">
      <c r="A4111">
        <v>66</v>
      </c>
      <c r="B4111" t="s">
        <v>20</v>
      </c>
      <c r="C4111">
        <v>26</v>
      </c>
      <c r="D4111">
        <v>131</v>
      </c>
      <c r="E4111">
        <v>90</v>
      </c>
      <c r="F4111">
        <v>237.5</v>
      </c>
      <c r="G4111">
        <v>103.8</v>
      </c>
      <c r="H4111">
        <v>75</v>
      </c>
      <c r="I4111">
        <v>0</v>
      </c>
      <c r="J4111" t="s">
        <v>24</v>
      </c>
      <c r="K4111" t="s">
        <v>21</v>
      </c>
      <c r="L4111" t="s">
        <v>25</v>
      </c>
      <c r="M4111">
        <v>4.7</v>
      </c>
      <c r="N4111">
        <v>11362.46</v>
      </c>
      <c r="O4111" t="s">
        <v>19</v>
      </c>
      <c r="P4111" t="str">
        <f t="shared" si="2180"/>
        <v>60-74</v>
      </c>
      <c r="Q4111" t="str">
        <f>IF(PatientData[[#This Row],[bmi]]&lt;18.5,"Underweight",
IF(PatientData[[#This Row],[bmi]]&lt;25,"Normal",
IF(PatientData[[#This Row],[bmi]]&lt;30,"Overweight","Obese")))</f>
        <v>Overweight</v>
      </c>
      <c r="R4111" t="str">
        <f t="shared" si="2172"/>
        <v>High BP</v>
      </c>
      <c r="S4111" t="str">
        <f t="shared" si="2173"/>
        <v>Normal Cost</v>
      </c>
    </row>
    <row r="4112" spans="1:19" x14ac:dyDescent="0.3">
      <c r="A4112">
        <v>59</v>
      </c>
      <c r="B4112" t="s">
        <v>20</v>
      </c>
      <c r="C4112">
        <v>26.1</v>
      </c>
      <c r="D4112">
        <v>123</v>
      </c>
      <c r="E4112">
        <v>75</v>
      </c>
      <c r="F4112">
        <v>227.1</v>
      </c>
      <c r="G4112">
        <v>139.6</v>
      </c>
      <c r="H4112">
        <v>85</v>
      </c>
      <c r="I4112">
        <v>1</v>
      </c>
      <c r="J4112" t="s">
        <v>27</v>
      </c>
      <c r="K4112" t="s">
        <v>28</v>
      </c>
      <c r="L4112" t="s">
        <v>25</v>
      </c>
      <c r="M4112">
        <v>4.5999999999999996</v>
      </c>
      <c r="N4112">
        <v>11571.99</v>
      </c>
      <c r="O4112" t="s">
        <v>19</v>
      </c>
      <c r="P4112" t="str">
        <f t="shared" si="2180"/>
        <v>45-59</v>
      </c>
      <c r="Q4112" t="str">
        <f>IF(PatientData[[#This Row],[bmi]]&lt;18.5,"Underweight",
IF(PatientData[[#This Row],[bmi]]&lt;25,"Normal",
IF(PatientData[[#This Row],[bmi]]&lt;30,"Overweight","Obese")))</f>
        <v>Overweight</v>
      </c>
      <c r="R4112" t="str">
        <f t="shared" si="2172"/>
        <v>High BP</v>
      </c>
      <c r="S4112" t="str">
        <f t="shared" si="2173"/>
        <v>Normal Cost</v>
      </c>
    </row>
    <row r="4113" spans="1:19" x14ac:dyDescent="0.3">
      <c r="A4113">
        <v>84</v>
      </c>
      <c r="B4113" t="s">
        <v>20</v>
      </c>
      <c r="C4113">
        <v>26.1</v>
      </c>
      <c r="D4113">
        <v>125</v>
      </c>
      <c r="E4113">
        <v>74</v>
      </c>
      <c r="F4113">
        <v>187.1</v>
      </c>
      <c r="G4113">
        <v>82.8</v>
      </c>
      <c r="H4113">
        <v>87</v>
      </c>
      <c r="I4113">
        <v>1</v>
      </c>
      <c r="J4113" t="s">
        <v>16</v>
      </c>
      <c r="K4113" t="s">
        <v>26</v>
      </c>
      <c r="L4113" t="s">
        <v>18</v>
      </c>
      <c r="M4113">
        <v>10.7</v>
      </c>
      <c r="N4113">
        <v>16454.13</v>
      </c>
      <c r="O4113" t="s">
        <v>19</v>
      </c>
      <c r="P4113" t="str">
        <f t="shared" si="2180"/>
        <v>75+</v>
      </c>
      <c r="Q4113" t="str">
        <f>IF(PatientData[[#This Row],[bmi]]&lt;18.5,"Underweight",
IF(PatientData[[#This Row],[bmi]]&lt;25,"Normal",
IF(PatientData[[#This Row],[bmi]]&lt;30,"Overweight","Obese")))</f>
        <v>Overweight</v>
      </c>
      <c r="R4113" t="str">
        <f t="shared" si="2172"/>
        <v>High BP</v>
      </c>
      <c r="S4113" t="str">
        <f t="shared" si="2173"/>
        <v>High Cost</v>
      </c>
    </row>
    <row r="4114" spans="1:19" x14ac:dyDescent="0.3">
      <c r="A4114">
        <v>46</v>
      </c>
      <c r="B4114" t="s">
        <v>15</v>
      </c>
      <c r="C4114">
        <v>21.9</v>
      </c>
      <c r="D4114">
        <v>109</v>
      </c>
      <c r="E4114">
        <v>60</v>
      </c>
      <c r="F4114">
        <v>224.5</v>
      </c>
      <c r="G4114">
        <v>128.5</v>
      </c>
      <c r="H4114">
        <v>92</v>
      </c>
      <c r="I4114">
        <v>2</v>
      </c>
      <c r="J4114" t="s">
        <v>16</v>
      </c>
      <c r="K4114" t="s">
        <v>26</v>
      </c>
      <c r="L4114" t="s">
        <v>22</v>
      </c>
      <c r="M4114">
        <v>6.8</v>
      </c>
      <c r="N4114">
        <v>13527.59</v>
      </c>
      <c r="O4114" t="s">
        <v>19</v>
      </c>
      <c r="P4114" t="str">
        <f t="shared" ref="P4114:P4115" si="2181">IF(A4111&lt;30,"18-29",IF(A4111&lt;45,"30-44",IF(A4111&lt;60,"45-59",IF(A4111&lt;75,"60-74","75+"))))</f>
        <v>60-74</v>
      </c>
      <c r="Q4114" t="str">
        <f>IF(PatientData[[#This Row],[bmi]]&lt;18.5,"Underweight",
IF(PatientData[[#This Row],[bmi]]&lt;25,"Normal",
IF(PatientData[[#This Row],[bmi]]&lt;30,"Overweight","Obese")))</f>
        <v>Normal</v>
      </c>
      <c r="R4114" t="str">
        <f t="shared" si="2172"/>
        <v>Normal BP</v>
      </c>
      <c r="S4114" t="str">
        <f t="shared" si="2173"/>
        <v>Normal Cost</v>
      </c>
    </row>
    <row r="4115" spans="1:19" x14ac:dyDescent="0.3">
      <c r="A4115">
        <v>82</v>
      </c>
      <c r="B4115" t="s">
        <v>15</v>
      </c>
      <c r="C4115">
        <v>26.4</v>
      </c>
      <c r="D4115">
        <v>120</v>
      </c>
      <c r="E4115">
        <v>67</v>
      </c>
      <c r="F4115">
        <v>209.1</v>
      </c>
      <c r="G4115">
        <v>87</v>
      </c>
      <c r="H4115">
        <v>87</v>
      </c>
      <c r="I4115">
        <v>1</v>
      </c>
      <c r="J4115" t="s">
        <v>24</v>
      </c>
      <c r="K4115" t="s">
        <v>28</v>
      </c>
      <c r="L4115" t="s">
        <v>25</v>
      </c>
      <c r="M4115">
        <v>2.9</v>
      </c>
      <c r="N4115">
        <v>9540.31</v>
      </c>
      <c r="O4115" t="s">
        <v>19</v>
      </c>
      <c r="P4115" t="str">
        <f t="shared" si="2181"/>
        <v>45-59</v>
      </c>
      <c r="Q4115" t="str">
        <f>IF(PatientData[[#This Row],[bmi]]&lt;18.5,"Underweight",
IF(PatientData[[#This Row],[bmi]]&lt;25,"Normal",
IF(PatientData[[#This Row],[bmi]]&lt;30,"Overweight","Obese")))</f>
        <v>Overweight</v>
      </c>
      <c r="R4115" t="str">
        <f t="shared" si="2172"/>
        <v>High BP</v>
      </c>
      <c r="S4115" t="str">
        <f t="shared" si="2173"/>
        <v>Normal Cost</v>
      </c>
    </row>
    <row r="4116" spans="1:19" x14ac:dyDescent="0.3">
      <c r="A4116">
        <v>30</v>
      </c>
      <c r="B4116" t="s">
        <v>20</v>
      </c>
      <c r="C4116">
        <v>26.1</v>
      </c>
      <c r="D4116">
        <v>107</v>
      </c>
      <c r="E4116">
        <v>64</v>
      </c>
      <c r="F4116">
        <v>240.2</v>
      </c>
      <c r="G4116">
        <v>93.5</v>
      </c>
      <c r="H4116">
        <v>62</v>
      </c>
      <c r="I4116">
        <v>0</v>
      </c>
      <c r="J4116" t="s">
        <v>27</v>
      </c>
      <c r="K4116" t="s">
        <v>26</v>
      </c>
      <c r="L4116" t="s">
        <v>18</v>
      </c>
      <c r="M4116">
        <v>1.4</v>
      </c>
      <c r="N4116">
        <v>3946.31</v>
      </c>
      <c r="O4116" t="s">
        <v>19</v>
      </c>
      <c r="P4116" t="str">
        <f t="shared" ref="P4116" si="2182">IF(A4116&lt;30,"18-29",IF(A4116&lt;45,"30-44",IF(A4116&lt;60,"45-59",IF(A4116&lt;75,"60-74","75+"))))</f>
        <v>30-44</v>
      </c>
      <c r="Q4116" t="str">
        <f>IF(PatientData[[#This Row],[bmi]]&lt;18.5,"Underweight",
IF(PatientData[[#This Row],[bmi]]&lt;25,"Normal",
IF(PatientData[[#This Row],[bmi]]&lt;30,"Overweight","Obese")))</f>
        <v>Overweight</v>
      </c>
      <c r="R4116" t="str">
        <f t="shared" si="2172"/>
        <v>Normal BP</v>
      </c>
      <c r="S4116" t="str">
        <f t="shared" si="2173"/>
        <v>Normal Cost</v>
      </c>
    </row>
    <row r="4117" spans="1:19" x14ac:dyDescent="0.3">
      <c r="A4117">
        <v>59</v>
      </c>
      <c r="B4117" t="s">
        <v>15</v>
      </c>
      <c r="C4117">
        <v>26.3</v>
      </c>
      <c r="D4117">
        <v>126</v>
      </c>
      <c r="E4117">
        <v>73</v>
      </c>
      <c r="F4117">
        <v>230.4</v>
      </c>
      <c r="G4117">
        <v>96.5</v>
      </c>
      <c r="H4117">
        <v>87</v>
      </c>
      <c r="I4117">
        <v>1</v>
      </c>
      <c r="J4117" t="s">
        <v>16</v>
      </c>
      <c r="K4117" t="s">
        <v>21</v>
      </c>
      <c r="L4117" t="s">
        <v>18</v>
      </c>
      <c r="M4117">
        <v>17.899999999999999</v>
      </c>
      <c r="N4117">
        <v>34648.49</v>
      </c>
      <c r="O4117" t="s">
        <v>19</v>
      </c>
      <c r="P4117" t="str">
        <f t="shared" ref="P4117" si="2183">IF(A4114&lt;30,"18-29",IF(A4114&lt;45,"30-44",IF(A4114&lt;60,"45-59",IF(A4114&lt;75,"60-74","75+"))))</f>
        <v>45-59</v>
      </c>
      <c r="Q4117" t="str">
        <f>IF(PatientData[[#This Row],[bmi]]&lt;18.5,"Underweight",
IF(PatientData[[#This Row],[bmi]]&lt;25,"Normal",
IF(PatientData[[#This Row],[bmi]]&lt;30,"Overweight","Obese")))</f>
        <v>Overweight</v>
      </c>
      <c r="R4117" t="str">
        <f t="shared" si="2172"/>
        <v>High BP</v>
      </c>
      <c r="S4117" t="str">
        <f t="shared" si="2173"/>
        <v>High Cost</v>
      </c>
    </row>
    <row r="4118" spans="1:19" x14ac:dyDescent="0.3">
      <c r="A4118">
        <v>67</v>
      </c>
      <c r="B4118" t="s">
        <v>20</v>
      </c>
      <c r="C4118">
        <v>26.1</v>
      </c>
      <c r="D4118">
        <v>131</v>
      </c>
      <c r="E4118">
        <v>67</v>
      </c>
      <c r="F4118">
        <v>212.5</v>
      </c>
      <c r="G4118">
        <v>92.8</v>
      </c>
      <c r="H4118">
        <v>100</v>
      </c>
      <c r="I4118">
        <v>0</v>
      </c>
      <c r="J4118" t="s">
        <v>16</v>
      </c>
      <c r="K4118" t="s">
        <v>26</v>
      </c>
      <c r="L4118" t="s">
        <v>25</v>
      </c>
      <c r="M4118">
        <v>13.7</v>
      </c>
      <c r="N4118">
        <v>25090.48</v>
      </c>
      <c r="O4118" t="s">
        <v>19</v>
      </c>
      <c r="P4118" t="str">
        <f t="shared" ref="P4118" si="2184">IF(A4118&lt;30,"18-29",IF(A4118&lt;45,"30-44",IF(A4118&lt;60,"45-59",IF(A4118&lt;75,"60-74","75+"))))</f>
        <v>60-74</v>
      </c>
      <c r="Q4118" t="str">
        <f>IF(PatientData[[#This Row],[bmi]]&lt;18.5,"Underweight",
IF(PatientData[[#This Row],[bmi]]&lt;25,"Normal",
IF(PatientData[[#This Row],[bmi]]&lt;30,"Overweight","Obese")))</f>
        <v>Overweight</v>
      </c>
      <c r="R4118" t="str">
        <f t="shared" si="2172"/>
        <v>High BP</v>
      </c>
      <c r="S4118" t="str">
        <f t="shared" si="2173"/>
        <v>High Cost</v>
      </c>
    </row>
    <row r="4119" spans="1:19" x14ac:dyDescent="0.3">
      <c r="A4119">
        <v>72</v>
      </c>
      <c r="B4119" t="s">
        <v>15</v>
      </c>
      <c r="C4119">
        <v>26</v>
      </c>
      <c r="D4119">
        <v>135</v>
      </c>
      <c r="E4119">
        <v>80</v>
      </c>
      <c r="F4119">
        <v>242.3</v>
      </c>
      <c r="G4119">
        <v>113.8</v>
      </c>
      <c r="H4119">
        <v>85</v>
      </c>
      <c r="I4119">
        <v>2</v>
      </c>
      <c r="J4119" t="s">
        <v>16</v>
      </c>
      <c r="K4119" t="s">
        <v>26</v>
      </c>
      <c r="L4119" t="s">
        <v>25</v>
      </c>
      <c r="M4119">
        <v>8.6</v>
      </c>
      <c r="N4119">
        <v>17057.349999999999</v>
      </c>
      <c r="O4119" t="s">
        <v>19</v>
      </c>
      <c r="P4119" t="str">
        <f t="shared" ref="P4119:P4120" si="2185">IF(A4116&lt;30,"18-29",IF(A4116&lt;45,"30-44",IF(A4116&lt;60,"45-59",IF(A4116&lt;75,"60-74","75+"))))</f>
        <v>30-44</v>
      </c>
      <c r="Q4119" t="str">
        <f>IF(PatientData[[#This Row],[bmi]]&lt;18.5,"Underweight",
IF(PatientData[[#This Row],[bmi]]&lt;25,"Normal",
IF(PatientData[[#This Row],[bmi]]&lt;30,"Overweight","Obese")))</f>
        <v>Overweight</v>
      </c>
      <c r="R4119" t="str">
        <f t="shared" si="2172"/>
        <v>High BP</v>
      </c>
      <c r="S4119" t="str">
        <f t="shared" si="2173"/>
        <v>High Cost</v>
      </c>
    </row>
    <row r="4120" spans="1:19" x14ac:dyDescent="0.3">
      <c r="A4120">
        <v>63</v>
      </c>
      <c r="B4120" t="s">
        <v>15</v>
      </c>
      <c r="C4120">
        <v>23.7</v>
      </c>
      <c r="D4120">
        <v>128</v>
      </c>
      <c r="E4120">
        <v>76</v>
      </c>
      <c r="F4120">
        <v>217.8</v>
      </c>
      <c r="G4120">
        <v>119.5</v>
      </c>
      <c r="H4120">
        <v>72</v>
      </c>
      <c r="I4120">
        <v>2</v>
      </c>
      <c r="J4120" t="s">
        <v>27</v>
      </c>
      <c r="K4120" t="s">
        <v>28</v>
      </c>
      <c r="L4120" t="s">
        <v>25</v>
      </c>
      <c r="M4120">
        <v>1.7</v>
      </c>
      <c r="N4120">
        <v>7535.59</v>
      </c>
      <c r="O4120" t="s">
        <v>19</v>
      </c>
      <c r="P4120" t="str">
        <f t="shared" si="2185"/>
        <v>45-59</v>
      </c>
      <c r="Q4120" t="str">
        <f>IF(PatientData[[#This Row],[bmi]]&lt;18.5,"Underweight",
IF(PatientData[[#This Row],[bmi]]&lt;25,"Normal",
IF(PatientData[[#This Row],[bmi]]&lt;30,"Overweight","Obese")))</f>
        <v>Normal</v>
      </c>
      <c r="R4120" t="str">
        <f t="shared" si="2172"/>
        <v>High BP</v>
      </c>
      <c r="S4120" t="str">
        <f t="shared" si="2173"/>
        <v>Normal Cost</v>
      </c>
    </row>
    <row r="4121" spans="1:19" x14ac:dyDescent="0.3">
      <c r="A4121">
        <v>57</v>
      </c>
      <c r="B4121" t="s">
        <v>20</v>
      </c>
      <c r="C4121">
        <v>26.1</v>
      </c>
      <c r="D4121">
        <v>133</v>
      </c>
      <c r="E4121">
        <v>89</v>
      </c>
      <c r="F4121">
        <v>230.5</v>
      </c>
      <c r="G4121">
        <v>109.5</v>
      </c>
      <c r="H4121">
        <v>63</v>
      </c>
      <c r="I4121">
        <v>1</v>
      </c>
      <c r="J4121" t="s">
        <v>24</v>
      </c>
      <c r="K4121" t="s">
        <v>28</v>
      </c>
      <c r="L4121" t="s">
        <v>18</v>
      </c>
      <c r="M4121">
        <v>4.4000000000000004</v>
      </c>
      <c r="N4121">
        <v>10484.23</v>
      </c>
      <c r="O4121" t="s">
        <v>19</v>
      </c>
      <c r="P4121" t="str">
        <f t="shared" ref="P4121" si="2186">IF(A4121&lt;30,"18-29",IF(A4121&lt;45,"30-44",IF(A4121&lt;60,"45-59",IF(A4121&lt;75,"60-74","75+"))))</f>
        <v>45-59</v>
      </c>
      <c r="Q4121" t="str">
        <f>IF(PatientData[[#This Row],[bmi]]&lt;18.5,"Underweight",
IF(PatientData[[#This Row],[bmi]]&lt;25,"Normal",
IF(PatientData[[#This Row],[bmi]]&lt;30,"Overweight","Obese")))</f>
        <v>Overweight</v>
      </c>
      <c r="R4121" t="str">
        <f t="shared" si="2172"/>
        <v>High BP</v>
      </c>
      <c r="S4121" t="str">
        <f t="shared" si="2173"/>
        <v>Normal Cost</v>
      </c>
    </row>
    <row r="4122" spans="1:19" x14ac:dyDescent="0.3">
      <c r="A4122">
        <v>41</v>
      </c>
      <c r="B4122" t="s">
        <v>15</v>
      </c>
      <c r="C4122">
        <v>20.399999999999999</v>
      </c>
      <c r="D4122">
        <v>113</v>
      </c>
      <c r="E4122">
        <v>64</v>
      </c>
      <c r="F4122">
        <v>181.2</v>
      </c>
      <c r="G4122">
        <v>95.8</v>
      </c>
      <c r="H4122">
        <v>81</v>
      </c>
      <c r="I4122">
        <v>0</v>
      </c>
      <c r="J4122" t="s">
        <v>24</v>
      </c>
      <c r="K4122" t="s">
        <v>21</v>
      </c>
      <c r="L4122" t="s">
        <v>25</v>
      </c>
      <c r="M4122">
        <v>12</v>
      </c>
      <c r="N4122">
        <v>23532.68</v>
      </c>
      <c r="O4122" t="s">
        <v>19</v>
      </c>
      <c r="P4122" t="str">
        <f t="shared" ref="P4122" si="2187">IF(A4119&lt;30,"18-29",IF(A4119&lt;45,"30-44",IF(A4119&lt;60,"45-59",IF(A4119&lt;75,"60-74","75+"))))</f>
        <v>60-74</v>
      </c>
      <c r="Q4122" t="str">
        <f>IF(PatientData[[#This Row],[bmi]]&lt;18.5,"Underweight",
IF(PatientData[[#This Row],[bmi]]&lt;25,"Normal",
IF(PatientData[[#This Row],[bmi]]&lt;30,"Overweight","Obese")))</f>
        <v>Normal</v>
      </c>
      <c r="R4122" t="str">
        <f t="shared" si="2172"/>
        <v>Normal BP</v>
      </c>
      <c r="S4122" t="str">
        <f t="shared" si="2173"/>
        <v>High Cost</v>
      </c>
    </row>
    <row r="4123" spans="1:19" x14ac:dyDescent="0.3">
      <c r="A4123">
        <v>60</v>
      </c>
      <c r="B4123" t="s">
        <v>20</v>
      </c>
      <c r="C4123">
        <v>26.1</v>
      </c>
      <c r="D4123">
        <v>138</v>
      </c>
      <c r="E4123">
        <v>91</v>
      </c>
      <c r="F4123">
        <v>230.7</v>
      </c>
      <c r="G4123">
        <v>111.3</v>
      </c>
      <c r="H4123">
        <v>79</v>
      </c>
      <c r="I4123">
        <v>1</v>
      </c>
      <c r="J4123" t="s">
        <v>16</v>
      </c>
      <c r="K4123" t="s">
        <v>26</v>
      </c>
      <c r="L4123" t="s">
        <v>18</v>
      </c>
      <c r="M4123">
        <v>8.9</v>
      </c>
      <c r="N4123">
        <v>16299.3</v>
      </c>
      <c r="O4123" t="s">
        <v>19</v>
      </c>
      <c r="P4123" t="str">
        <f t="shared" ref="P4123:P4129" si="2188">IF(A4123&lt;30,"18-29",IF(A4123&lt;45,"30-44",IF(A4123&lt;60,"45-59",IF(A4123&lt;75,"60-74","75+"))))</f>
        <v>60-74</v>
      </c>
      <c r="Q4123" t="str">
        <f>IF(PatientData[[#This Row],[bmi]]&lt;18.5,"Underweight",
IF(PatientData[[#This Row],[bmi]]&lt;25,"Normal",
IF(PatientData[[#This Row],[bmi]]&lt;30,"Overweight","Obese")))</f>
        <v>Overweight</v>
      </c>
      <c r="R4123" t="str">
        <f t="shared" si="2172"/>
        <v>High BP</v>
      </c>
      <c r="S4123" t="str">
        <f t="shared" si="2173"/>
        <v>High Cost</v>
      </c>
    </row>
    <row r="4124" spans="1:19" x14ac:dyDescent="0.3">
      <c r="A4124">
        <v>18</v>
      </c>
      <c r="B4124" t="s">
        <v>20</v>
      </c>
      <c r="C4124">
        <v>26.1</v>
      </c>
      <c r="D4124">
        <v>122</v>
      </c>
      <c r="E4124">
        <v>63</v>
      </c>
      <c r="F4124">
        <v>201.8</v>
      </c>
      <c r="G4124">
        <v>114.7</v>
      </c>
      <c r="H4124">
        <v>158</v>
      </c>
      <c r="I4124">
        <v>0</v>
      </c>
      <c r="J4124" t="s">
        <v>27</v>
      </c>
      <c r="K4124" t="s">
        <v>17</v>
      </c>
      <c r="L4124" t="s">
        <v>18</v>
      </c>
      <c r="M4124">
        <v>1</v>
      </c>
      <c r="N4124">
        <v>3754.7</v>
      </c>
      <c r="O4124" t="s">
        <v>19</v>
      </c>
      <c r="P4124" t="str">
        <f t="shared" si="2188"/>
        <v>18-29</v>
      </c>
      <c r="Q4124" t="str">
        <f>IF(PatientData[[#This Row],[bmi]]&lt;18.5,"Underweight",
IF(PatientData[[#This Row],[bmi]]&lt;25,"Normal",
IF(PatientData[[#This Row],[bmi]]&lt;30,"Overweight","Obese")))</f>
        <v>Overweight</v>
      </c>
      <c r="R4124" t="str">
        <f t="shared" si="2172"/>
        <v>High BP</v>
      </c>
      <c r="S4124" t="str">
        <f t="shared" si="2173"/>
        <v>Normal Cost</v>
      </c>
    </row>
    <row r="4125" spans="1:19" x14ac:dyDescent="0.3">
      <c r="A4125">
        <v>62</v>
      </c>
      <c r="B4125" t="s">
        <v>20</v>
      </c>
      <c r="C4125">
        <v>26.1</v>
      </c>
      <c r="D4125">
        <v>120</v>
      </c>
      <c r="E4125">
        <v>75</v>
      </c>
      <c r="F4125">
        <v>223.5</v>
      </c>
      <c r="G4125">
        <v>111.6</v>
      </c>
      <c r="H4125">
        <v>71</v>
      </c>
      <c r="I4125">
        <v>1</v>
      </c>
      <c r="J4125" t="s">
        <v>24</v>
      </c>
      <c r="K4125" t="s">
        <v>17</v>
      </c>
      <c r="L4125" t="s">
        <v>25</v>
      </c>
      <c r="M4125">
        <v>5.5</v>
      </c>
      <c r="N4125">
        <v>9769.5</v>
      </c>
      <c r="O4125" t="s">
        <v>19</v>
      </c>
      <c r="P4125" t="str">
        <f t="shared" si="2188"/>
        <v>60-74</v>
      </c>
      <c r="Q4125" t="str">
        <f>IF(PatientData[[#This Row],[bmi]]&lt;18.5,"Underweight",
IF(PatientData[[#This Row],[bmi]]&lt;25,"Normal",
IF(PatientData[[#This Row],[bmi]]&lt;30,"Overweight","Obese")))</f>
        <v>Overweight</v>
      </c>
      <c r="R4125" t="str">
        <f t="shared" si="2172"/>
        <v>High BP</v>
      </c>
      <c r="S4125" t="str">
        <f t="shared" si="2173"/>
        <v>Normal Cost</v>
      </c>
    </row>
    <row r="4126" spans="1:19" x14ac:dyDescent="0.3">
      <c r="A4126">
        <v>62</v>
      </c>
      <c r="B4126" t="s">
        <v>20</v>
      </c>
      <c r="C4126">
        <v>26.1</v>
      </c>
      <c r="D4126">
        <v>94</v>
      </c>
      <c r="E4126">
        <v>60</v>
      </c>
      <c r="F4126">
        <v>222.3</v>
      </c>
      <c r="G4126">
        <v>84.1</v>
      </c>
      <c r="H4126">
        <v>95</v>
      </c>
      <c r="I4126">
        <v>0</v>
      </c>
      <c r="J4126" t="s">
        <v>27</v>
      </c>
      <c r="K4126" t="s">
        <v>28</v>
      </c>
      <c r="L4126" t="s">
        <v>22</v>
      </c>
      <c r="M4126">
        <v>3.9</v>
      </c>
      <c r="N4126">
        <v>9414.32</v>
      </c>
      <c r="O4126" t="s">
        <v>19</v>
      </c>
      <c r="P4126" t="str">
        <f t="shared" si="2188"/>
        <v>60-74</v>
      </c>
      <c r="Q4126" t="str">
        <f>IF(PatientData[[#This Row],[bmi]]&lt;18.5,"Underweight",
IF(PatientData[[#This Row],[bmi]]&lt;25,"Normal",
IF(PatientData[[#This Row],[bmi]]&lt;30,"Overweight","Obese")))</f>
        <v>Overweight</v>
      </c>
      <c r="R4126" t="str">
        <f t="shared" si="2172"/>
        <v>Normal BP</v>
      </c>
      <c r="S4126" t="str">
        <f t="shared" si="2173"/>
        <v>Normal Cost</v>
      </c>
    </row>
    <row r="4127" spans="1:19" x14ac:dyDescent="0.3">
      <c r="A4127">
        <v>47</v>
      </c>
      <c r="B4127" t="s">
        <v>20</v>
      </c>
      <c r="C4127">
        <v>26.1</v>
      </c>
      <c r="D4127">
        <v>126</v>
      </c>
      <c r="E4127">
        <v>76</v>
      </c>
      <c r="F4127">
        <v>217.3</v>
      </c>
      <c r="G4127">
        <v>125.6</v>
      </c>
      <c r="H4127">
        <v>70</v>
      </c>
      <c r="I4127">
        <v>0</v>
      </c>
      <c r="J4127" t="s">
        <v>27</v>
      </c>
      <c r="K4127" t="s">
        <v>17</v>
      </c>
      <c r="L4127" t="s">
        <v>18</v>
      </c>
      <c r="M4127">
        <v>7.6</v>
      </c>
      <c r="N4127">
        <v>16090.21</v>
      </c>
      <c r="O4127" t="s">
        <v>19</v>
      </c>
      <c r="P4127" t="str">
        <f t="shared" si="2188"/>
        <v>45-59</v>
      </c>
      <c r="Q4127" t="str">
        <f>IF(PatientData[[#This Row],[bmi]]&lt;18.5,"Underweight",
IF(PatientData[[#This Row],[bmi]]&lt;25,"Normal",
IF(PatientData[[#This Row],[bmi]]&lt;30,"Overweight","Obese")))</f>
        <v>Overweight</v>
      </c>
      <c r="R4127" t="str">
        <f t="shared" si="2172"/>
        <v>High BP</v>
      </c>
      <c r="S4127" t="str">
        <f t="shared" si="2173"/>
        <v>High Cost</v>
      </c>
    </row>
    <row r="4128" spans="1:19" x14ac:dyDescent="0.3">
      <c r="A4128">
        <v>42</v>
      </c>
      <c r="B4128" t="s">
        <v>20</v>
      </c>
      <c r="C4128">
        <v>26.1</v>
      </c>
      <c r="D4128">
        <v>127</v>
      </c>
      <c r="E4128">
        <v>73</v>
      </c>
      <c r="F4128">
        <v>201.9</v>
      </c>
      <c r="G4128">
        <v>84.8</v>
      </c>
      <c r="H4128">
        <v>73</v>
      </c>
      <c r="I4128">
        <v>1</v>
      </c>
      <c r="J4128" t="s">
        <v>27</v>
      </c>
      <c r="K4128" t="s">
        <v>21</v>
      </c>
      <c r="L4128" t="s">
        <v>18</v>
      </c>
      <c r="M4128">
        <v>6</v>
      </c>
      <c r="N4128">
        <v>12603.21</v>
      </c>
      <c r="O4128" t="s">
        <v>19</v>
      </c>
      <c r="P4128" t="str">
        <f t="shared" si="2188"/>
        <v>30-44</v>
      </c>
      <c r="Q4128" t="str">
        <f>IF(PatientData[[#This Row],[bmi]]&lt;18.5,"Underweight",
IF(PatientData[[#This Row],[bmi]]&lt;25,"Normal",
IF(PatientData[[#This Row],[bmi]]&lt;30,"Overweight","Obese")))</f>
        <v>Overweight</v>
      </c>
      <c r="R4128" t="str">
        <f t="shared" si="2172"/>
        <v>High BP</v>
      </c>
      <c r="S4128" t="str">
        <f t="shared" si="2173"/>
        <v>Normal Cost</v>
      </c>
    </row>
    <row r="4129" spans="1:19" x14ac:dyDescent="0.3">
      <c r="A4129">
        <v>64</v>
      </c>
      <c r="B4129" t="s">
        <v>20</v>
      </c>
      <c r="C4129">
        <v>26.1</v>
      </c>
      <c r="D4129">
        <v>114</v>
      </c>
      <c r="E4129">
        <v>65</v>
      </c>
      <c r="F4129">
        <v>201</v>
      </c>
      <c r="G4129">
        <v>119.4</v>
      </c>
      <c r="H4129">
        <v>84</v>
      </c>
      <c r="I4129">
        <v>0</v>
      </c>
      <c r="J4129" t="s">
        <v>27</v>
      </c>
      <c r="K4129" t="s">
        <v>17</v>
      </c>
      <c r="L4129" t="s">
        <v>22</v>
      </c>
      <c r="M4129">
        <v>5.4</v>
      </c>
      <c r="N4129">
        <v>10721.68</v>
      </c>
      <c r="O4129" t="s">
        <v>19</v>
      </c>
      <c r="P4129" t="str">
        <f t="shared" si="2188"/>
        <v>60-74</v>
      </c>
      <c r="Q4129" t="str">
        <f>IF(PatientData[[#This Row],[bmi]]&lt;18.5,"Underweight",
IF(PatientData[[#This Row],[bmi]]&lt;25,"Normal",
IF(PatientData[[#This Row],[bmi]]&lt;30,"Overweight","Obese")))</f>
        <v>Overweight</v>
      </c>
      <c r="R4129" t="str">
        <f t="shared" si="2172"/>
        <v>Normal BP</v>
      </c>
      <c r="S4129" t="str">
        <f t="shared" si="2173"/>
        <v>Normal Cost</v>
      </c>
    </row>
    <row r="4130" spans="1:19" x14ac:dyDescent="0.3">
      <c r="A4130">
        <v>50</v>
      </c>
      <c r="B4130" t="s">
        <v>15</v>
      </c>
      <c r="C4130">
        <v>33.1</v>
      </c>
      <c r="D4130">
        <v>131</v>
      </c>
      <c r="E4130">
        <v>85</v>
      </c>
      <c r="F4130">
        <v>237.2</v>
      </c>
      <c r="G4130">
        <v>103.9</v>
      </c>
      <c r="H4130">
        <v>77</v>
      </c>
      <c r="I4130">
        <v>0</v>
      </c>
      <c r="J4130" t="s">
        <v>24</v>
      </c>
      <c r="K4130" t="s">
        <v>26</v>
      </c>
      <c r="L4130" t="s">
        <v>25</v>
      </c>
      <c r="M4130">
        <v>1.7</v>
      </c>
      <c r="N4130">
        <v>4998.72</v>
      </c>
      <c r="O4130" t="s">
        <v>19</v>
      </c>
      <c r="P4130" t="str">
        <f t="shared" ref="P4130:P4133" si="2189">IF(A4127&lt;30,"18-29",IF(A4127&lt;45,"30-44",IF(A4127&lt;60,"45-59",IF(A4127&lt;75,"60-74","75+"))))</f>
        <v>45-59</v>
      </c>
      <c r="Q4130" t="str">
        <f>IF(PatientData[[#This Row],[bmi]]&lt;18.5,"Underweight",
IF(PatientData[[#This Row],[bmi]]&lt;25,"Normal",
IF(PatientData[[#This Row],[bmi]]&lt;30,"Overweight","Obese")))</f>
        <v>Obese</v>
      </c>
      <c r="R4130" t="str">
        <f t="shared" si="2172"/>
        <v>High BP</v>
      </c>
      <c r="S4130" t="str">
        <f t="shared" si="2173"/>
        <v>Normal Cost</v>
      </c>
    </row>
    <row r="4131" spans="1:19" x14ac:dyDescent="0.3">
      <c r="A4131">
        <v>50</v>
      </c>
      <c r="B4131" t="s">
        <v>15</v>
      </c>
      <c r="C4131">
        <v>28.1</v>
      </c>
      <c r="D4131">
        <v>128</v>
      </c>
      <c r="E4131">
        <v>78</v>
      </c>
      <c r="F4131">
        <v>226.2</v>
      </c>
      <c r="G4131">
        <v>116.8</v>
      </c>
      <c r="H4131">
        <v>88</v>
      </c>
      <c r="I4131">
        <v>1</v>
      </c>
      <c r="J4131" t="s">
        <v>16</v>
      </c>
      <c r="K4131" t="s">
        <v>28</v>
      </c>
      <c r="L4131" t="s">
        <v>18</v>
      </c>
      <c r="M4131">
        <v>8.1</v>
      </c>
      <c r="N4131">
        <v>15885.32</v>
      </c>
      <c r="O4131" t="s">
        <v>19</v>
      </c>
      <c r="P4131" t="str">
        <f t="shared" si="2189"/>
        <v>30-44</v>
      </c>
      <c r="Q4131" t="str">
        <f>IF(PatientData[[#This Row],[bmi]]&lt;18.5,"Underweight",
IF(PatientData[[#This Row],[bmi]]&lt;25,"Normal",
IF(PatientData[[#This Row],[bmi]]&lt;30,"Overweight","Obese")))</f>
        <v>Overweight</v>
      </c>
      <c r="R4131" t="str">
        <f t="shared" si="2172"/>
        <v>High BP</v>
      </c>
      <c r="S4131" t="str">
        <f t="shared" si="2173"/>
        <v>High Cost</v>
      </c>
    </row>
    <row r="4132" spans="1:19" x14ac:dyDescent="0.3">
      <c r="A4132">
        <v>74</v>
      </c>
      <c r="B4132" t="s">
        <v>15</v>
      </c>
      <c r="C4132">
        <v>30.4</v>
      </c>
      <c r="D4132">
        <v>129</v>
      </c>
      <c r="E4132">
        <v>78</v>
      </c>
      <c r="F4132">
        <v>237.6</v>
      </c>
      <c r="G4132">
        <v>121.4</v>
      </c>
      <c r="H4132">
        <v>84</v>
      </c>
      <c r="I4132">
        <v>0</v>
      </c>
      <c r="J4132" t="s">
        <v>16</v>
      </c>
      <c r="K4132" t="s">
        <v>21</v>
      </c>
      <c r="L4132" t="s">
        <v>18</v>
      </c>
      <c r="M4132">
        <v>8.6999999999999993</v>
      </c>
      <c r="N4132">
        <v>15977.41</v>
      </c>
      <c r="O4132" t="s">
        <v>19</v>
      </c>
      <c r="P4132" t="str">
        <f t="shared" si="2189"/>
        <v>60-74</v>
      </c>
      <c r="Q4132" t="str">
        <f>IF(PatientData[[#This Row],[bmi]]&lt;18.5,"Underweight",
IF(PatientData[[#This Row],[bmi]]&lt;25,"Normal",
IF(PatientData[[#This Row],[bmi]]&lt;30,"Overweight","Obese")))</f>
        <v>Obese</v>
      </c>
      <c r="R4132" t="str">
        <f t="shared" si="2172"/>
        <v>High BP</v>
      </c>
      <c r="S4132" t="str">
        <f t="shared" si="2173"/>
        <v>High Cost</v>
      </c>
    </row>
    <row r="4133" spans="1:19" x14ac:dyDescent="0.3">
      <c r="A4133">
        <v>57</v>
      </c>
      <c r="B4133" t="s">
        <v>15</v>
      </c>
      <c r="C4133">
        <v>33</v>
      </c>
      <c r="D4133">
        <v>145</v>
      </c>
      <c r="E4133">
        <v>92</v>
      </c>
      <c r="F4133">
        <v>239.1</v>
      </c>
      <c r="G4133">
        <v>124</v>
      </c>
      <c r="H4133">
        <v>59</v>
      </c>
      <c r="I4133">
        <v>0</v>
      </c>
      <c r="J4133" t="s">
        <v>24</v>
      </c>
      <c r="K4133" t="s">
        <v>28</v>
      </c>
      <c r="L4133" t="s">
        <v>18</v>
      </c>
      <c r="M4133">
        <v>2.8</v>
      </c>
      <c r="N4133">
        <v>9433.15</v>
      </c>
      <c r="O4133" t="s">
        <v>19</v>
      </c>
      <c r="P4133" t="str">
        <f t="shared" si="2189"/>
        <v>45-59</v>
      </c>
      <c r="Q4133" t="str">
        <f>IF(PatientData[[#This Row],[bmi]]&lt;18.5,"Underweight",
IF(PatientData[[#This Row],[bmi]]&lt;25,"Normal",
IF(PatientData[[#This Row],[bmi]]&lt;30,"Overweight","Obese")))</f>
        <v>Obese</v>
      </c>
      <c r="R4133" t="str">
        <f t="shared" si="2172"/>
        <v>High BP</v>
      </c>
      <c r="S4133" t="str">
        <f t="shared" si="2173"/>
        <v>Normal Cost</v>
      </c>
    </row>
    <row r="4134" spans="1:19" x14ac:dyDescent="0.3">
      <c r="A4134">
        <v>51</v>
      </c>
      <c r="B4134" t="s">
        <v>20</v>
      </c>
      <c r="C4134">
        <v>26.1</v>
      </c>
      <c r="D4134">
        <v>124</v>
      </c>
      <c r="E4134">
        <v>76</v>
      </c>
      <c r="F4134">
        <v>210.9</v>
      </c>
      <c r="G4134">
        <v>78.2</v>
      </c>
      <c r="H4134">
        <v>82</v>
      </c>
      <c r="I4134">
        <v>0</v>
      </c>
      <c r="J4134" t="s">
        <v>24</v>
      </c>
      <c r="K4134" t="s">
        <v>26</v>
      </c>
      <c r="L4134" t="s">
        <v>25</v>
      </c>
      <c r="M4134">
        <v>5.3</v>
      </c>
      <c r="N4134">
        <v>10488.98</v>
      </c>
      <c r="O4134" t="s">
        <v>19</v>
      </c>
      <c r="P4134" t="str">
        <f t="shared" ref="P4134:P4136" si="2190">IF(A4134&lt;30,"18-29",IF(A4134&lt;45,"30-44",IF(A4134&lt;60,"45-59",IF(A4134&lt;75,"60-74","75+"))))</f>
        <v>45-59</v>
      </c>
      <c r="Q4134" t="str">
        <f>IF(PatientData[[#This Row],[bmi]]&lt;18.5,"Underweight",
IF(PatientData[[#This Row],[bmi]]&lt;25,"Normal",
IF(PatientData[[#This Row],[bmi]]&lt;30,"Overweight","Obese")))</f>
        <v>Overweight</v>
      </c>
      <c r="R4134" t="str">
        <f t="shared" si="2172"/>
        <v>High BP</v>
      </c>
      <c r="S4134" t="str">
        <f t="shared" si="2173"/>
        <v>Normal Cost</v>
      </c>
    </row>
    <row r="4135" spans="1:19" x14ac:dyDescent="0.3">
      <c r="A4135">
        <v>76</v>
      </c>
      <c r="B4135" t="s">
        <v>20</v>
      </c>
      <c r="C4135">
        <v>26.1</v>
      </c>
      <c r="D4135">
        <v>139</v>
      </c>
      <c r="E4135">
        <v>77</v>
      </c>
      <c r="F4135">
        <v>202.3</v>
      </c>
      <c r="G4135">
        <v>154.1</v>
      </c>
      <c r="H4135">
        <v>77</v>
      </c>
      <c r="I4135">
        <v>4</v>
      </c>
      <c r="J4135" t="s">
        <v>24</v>
      </c>
      <c r="K4135" t="s">
        <v>17</v>
      </c>
      <c r="L4135" t="s">
        <v>22</v>
      </c>
      <c r="M4135">
        <v>4.3</v>
      </c>
      <c r="N4135">
        <v>7256.55</v>
      </c>
      <c r="O4135" t="s">
        <v>23</v>
      </c>
      <c r="P4135" t="str">
        <f t="shared" si="2190"/>
        <v>75+</v>
      </c>
      <c r="Q4135" t="str">
        <f>IF(PatientData[[#This Row],[bmi]]&lt;18.5,"Underweight",
IF(PatientData[[#This Row],[bmi]]&lt;25,"Normal",
IF(PatientData[[#This Row],[bmi]]&lt;30,"Overweight","Obese")))</f>
        <v>Overweight</v>
      </c>
      <c r="R4135" t="str">
        <f t="shared" si="2172"/>
        <v>High BP</v>
      </c>
      <c r="S4135" t="str">
        <f t="shared" si="2173"/>
        <v>Normal Cost</v>
      </c>
    </row>
    <row r="4136" spans="1:19" x14ac:dyDescent="0.3">
      <c r="A4136">
        <v>67</v>
      </c>
      <c r="B4136" t="s">
        <v>20</v>
      </c>
      <c r="C4136">
        <v>26.1</v>
      </c>
      <c r="D4136">
        <v>116</v>
      </c>
      <c r="E4136">
        <v>70</v>
      </c>
      <c r="F4136">
        <v>244.3</v>
      </c>
      <c r="G4136">
        <v>95.7</v>
      </c>
      <c r="H4136">
        <v>60</v>
      </c>
      <c r="I4136">
        <v>0</v>
      </c>
      <c r="J4136" t="s">
        <v>27</v>
      </c>
      <c r="K4136" t="s">
        <v>28</v>
      </c>
      <c r="L4136" t="s">
        <v>22</v>
      </c>
      <c r="M4136">
        <v>3.1</v>
      </c>
      <c r="N4136">
        <v>10102.879999999999</v>
      </c>
      <c r="O4136" t="s">
        <v>23</v>
      </c>
      <c r="P4136" t="str">
        <f t="shared" si="2190"/>
        <v>60-74</v>
      </c>
      <c r="Q4136" t="str">
        <f>IF(PatientData[[#This Row],[bmi]]&lt;18.5,"Underweight",
IF(PatientData[[#This Row],[bmi]]&lt;25,"Normal",
IF(PatientData[[#This Row],[bmi]]&lt;30,"Overweight","Obese")))</f>
        <v>Overweight</v>
      </c>
      <c r="R4136" t="str">
        <f t="shared" si="2172"/>
        <v>Normal BP</v>
      </c>
      <c r="S4136" t="str">
        <f t="shared" si="2173"/>
        <v>Normal Cost</v>
      </c>
    </row>
    <row r="4137" spans="1:19" x14ac:dyDescent="0.3">
      <c r="A4137">
        <v>79</v>
      </c>
      <c r="B4137" t="s">
        <v>15</v>
      </c>
      <c r="C4137">
        <v>20.7</v>
      </c>
      <c r="D4137">
        <v>231</v>
      </c>
      <c r="E4137">
        <v>134</v>
      </c>
      <c r="F4137">
        <v>196.9</v>
      </c>
      <c r="G4137">
        <v>118.6</v>
      </c>
      <c r="H4137">
        <v>70</v>
      </c>
      <c r="I4137">
        <v>2</v>
      </c>
      <c r="J4137" t="s">
        <v>16</v>
      </c>
      <c r="K4137" t="s">
        <v>21</v>
      </c>
      <c r="L4137" t="s">
        <v>25</v>
      </c>
      <c r="M4137">
        <v>20.5</v>
      </c>
      <c r="N4137">
        <v>37610.239999999998</v>
      </c>
      <c r="O4137" t="s">
        <v>19</v>
      </c>
      <c r="P4137" t="str">
        <f t="shared" ref="P4137" si="2191">IF(A4134&lt;30,"18-29",IF(A4134&lt;45,"30-44",IF(A4134&lt;60,"45-59",IF(A4134&lt;75,"60-74","75+"))))</f>
        <v>45-59</v>
      </c>
      <c r="Q4137" t="str">
        <f>IF(PatientData[[#This Row],[bmi]]&lt;18.5,"Underweight",
IF(PatientData[[#This Row],[bmi]]&lt;25,"Normal",
IF(PatientData[[#This Row],[bmi]]&lt;30,"Overweight","Obese")))</f>
        <v>Normal</v>
      </c>
      <c r="R4137" t="str">
        <f t="shared" si="2172"/>
        <v>High BP</v>
      </c>
      <c r="S4137" t="str">
        <f t="shared" si="2173"/>
        <v>High Cost</v>
      </c>
    </row>
    <row r="4138" spans="1:19" x14ac:dyDescent="0.3">
      <c r="A4138">
        <v>72</v>
      </c>
      <c r="B4138" t="s">
        <v>20</v>
      </c>
      <c r="C4138">
        <v>26.1</v>
      </c>
      <c r="D4138">
        <v>123</v>
      </c>
      <c r="E4138">
        <v>74</v>
      </c>
      <c r="F4138">
        <v>229.6</v>
      </c>
      <c r="G4138">
        <v>136.9</v>
      </c>
      <c r="H4138">
        <v>81</v>
      </c>
      <c r="I4138">
        <v>1</v>
      </c>
      <c r="J4138" t="s">
        <v>16</v>
      </c>
      <c r="K4138" t="s">
        <v>21</v>
      </c>
      <c r="L4138" t="s">
        <v>25</v>
      </c>
      <c r="M4138">
        <v>8</v>
      </c>
      <c r="N4138">
        <v>15862.46</v>
      </c>
      <c r="O4138" t="s">
        <v>19</v>
      </c>
      <c r="P4138" t="str">
        <f t="shared" ref="P4138" si="2192">IF(A4138&lt;30,"18-29",IF(A4138&lt;45,"30-44",IF(A4138&lt;60,"45-59",IF(A4138&lt;75,"60-74","75+"))))</f>
        <v>60-74</v>
      </c>
      <c r="Q4138" t="str">
        <f>IF(PatientData[[#This Row],[bmi]]&lt;18.5,"Underweight",
IF(PatientData[[#This Row],[bmi]]&lt;25,"Normal",
IF(PatientData[[#This Row],[bmi]]&lt;30,"Overweight","Obese")))</f>
        <v>Overweight</v>
      </c>
      <c r="R4138" t="str">
        <f t="shared" si="2172"/>
        <v>High BP</v>
      </c>
      <c r="S4138" t="str">
        <f t="shared" si="2173"/>
        <v>High Cost</v>
      </c>
    </row>
    <row r="4139" spans="1:19" x14ac:dyDescent="0.3">
      <c r="A4139">
        <v>77</v>
      </c>
      <c r="B4139" t="s">
        <v>15</v>
      </c>
      <c r="C4139">
        <v>26.4</v>
      </c>
      <c r="D4139">
        <v>147</v>
      </c>
      <c r="E4139">
        <v>84</v>
      </c>
      <c r="F4139">
        <v>215.5</v>
      </c>
      <c r="G4139">
        <v>107.3</v>
      </c>
      <c r="H4139">
        <v>90</v>
      </c>
      <c r="I4139">
        <v>3</v>
      </c>
      <c r="J4139" t="s">
        <v>16</v>
      </c>
      <c r="K4139" t="s">
        <v>26</v>
      </c>
      <c r="L4139" t="s">
        <v>25</v>
      </c>
      <c r="M4139">
        <v>7.9</v>
      </c>
      <c r="N4139">
        <v>16741.79</v>
      </c>
      <c r="O4139" t="s">
        <v>19</v>
      </c>
      <c r="P4139" t="str">
        <f t="shared" ref="P4139" si="2193">IF(A4136&lt;30,"18-29",IF(A4136&lt;45,"30-44",IF(A4136&lt;60,"45-59",IF(A4136&lt;75,"60-74","75+"))))</f>
        <v>60-74</v>
      </c>
      <c r="Q4139" t="str">
        <f>IF(PatientData[[#This Row],[bmi]]&lt;18.5,"Underweight",
IF(PatientData[[#This Row],[bmi]]&lt;25,"Normal",
IF(PatientData[[#This Row],[bmi]]&lt;30,"Overweight","Obese")))</f>
        <v>Overweight</v>
      </c>
      <c r="R4139" t="str">
        <f t="shared" si="2172"/>
        <v>High BP</v>
      </c>
      <c r="S4139" t="str">
        <f t="shared" si="2173"/>
        <v>High Cost</v>
      </c>
    </row>
    <row r="4140" spans="1:19" x14ac:dyDescent="0.3">
      <c r="A4140">
        <v>48</v>
      </c>
      <c r="B4140" t="s">
        <v>20</v>
      </c>
      <c r="C4140">
        <v>26.1</v>
      </c>
      <c r="D4140">
        <v>114</v>
      </c>
      <c r="E4140">
        <v>70</v>
      </c>
      <c r="F4140">
        <v>224.3</v>
      </c>
      <c r="G4140">
        <v>87.3</v>
      </c>
      <c r="H4140">
        <v>51</v>
      </c>
      <c r="I4140">
        <v>0</v>
      </c>
      <c r="J4140" t="s">
        <v>27</v>
      </c>
      <c r="K4140" t="s">
        <v>21</v>
      </c>
      <c r="L4140" t="s">
        <v>22</v>
      </c>
      <c r="M4140">
        <v>4.5999999999999996</v>
      </c>
      <c r="N4140">
        <v>11765.4</v>
      </c>
      <c r="O4140" t="s">
        <v>19</v>
      </c>
      <c r="P4140" t="str">
        <f t="shared" ref="P4140:P4141" si="2194">IF(A4140&lt;30,"18-29",IF(A4140&lt;45,"30-44",IF(A4140&lt;60,"45-59",IF(A4140&lt;75,"60-74","75+"))))</f>
        <v>45-59</v>
      </c>
      <c r="Q4140" t="str">
        <f>IF(PatientData[[#This Row],[bmi]]&lt;18.5,"Underweight",
IF(PatientData[[#This Row],[bmi]]&lt;25,"Normal",
IF(PatientData[[#This Row],[bmi]]&lt;30,"Overweight","Obese")))</f>
        <v>Overweight</v>
      </c>
      <c r="R4140" t="str">
        <f t="shared" si="2172"/>
        <v>Normal BP</v>
      </c>
      <c r="S4140" t="str">
        <f t="shared" si="2173"/>
        <v>Normal Cost</v>
      </c>
    </row>
    <row r="4141" spans="1:19" x14ac:dyDescent="0.3">
      <c r="A4141">
        <v>60</v>
      </c>
      <c r="B4141" t="s">
        <v>20</v>
      </c>
      <c r="C4141">
        <v>26.1</v>
      </c>
      <c r="D4141">
        <v>135</v>
      </c>
      <c r="E4141">
        <v>79</v>
      </c>
      <c r="F4141">
        <v>217</v>
      </c>
      <c r="G4141">
        <v>85.1</v>
      </c>
      <c r="H4141">
        <v>68</v>
      </c>
      <c r="I4141">
        <v>0</v>
      </c>
      <c r="J4141" t="s">
        <v>16</v>
      </c>
      <c r="K4141" t="s">
        <v>26</v>
      </c>
      <c r="L4141" t="s">
        <v>22</v>
      </c>
      <c r="M4141">
        <v>6.7</v>
      </c>
      <c r="N4141">
        <v>16238.39</v>
      </c>
      <c r="O4141" t="s">
        <v>19</v>
      </c>
      <c r="P4141" t="str">
        <f t="shared" si="2194"/>
        <v>60-74</v>
      </c>
      <c r="Q4141" t="str">
        <f>IF(PatientData[[#This Row],[bmi]]&lt;18.5,"Underweight",
IF(PatientData[[#This Row],[bmi]]&lt;25,"Normal",
IF(PatientData[[#This Row],[bmi]]&lt;30,"Overweight","Obese")))</f>
        <v>Overweight</v>
      </c>
      <c r="R4141" t="str">
        <f t="shared" si="2172"/>
        <v>High BP</v>
      </c>
      <c r="S4141" t="str">
        <f t="shared" si="2173"/>
        <v>High Cost</v>
      </c>
    </row>
    <row r="4142" spans="1:19" x14ac:dyDescent="0.3">
      <c r="A4142">
        <v>69</v>
      </c>
      <c r="B4142" t="s">
        <v>15</v>
      </c>
      <c r="C4142">
        <v>26.7</v>
      </c>
      <c r="D4142">
        <v>136</v>
      </c>
      <c r="E4142">
        <v>80</v>
      </c>
      <c r="F4142">
        <v>235.2</v>
      </c>
      <c r="G4142">
        <v>115.1</v>
      </c>
      <c r="H4142">
        <v>68</v>
      </c>
      <c r="I4142">
        <v>3</v>
      </c>
      <c r="J4142" t="s">
        <v>16</v>
      </c>
      <c r="K4142" t="s">
        <v>26</v>
      </c>
      <c r="L4142" t="s">
        <v>25</v>
      </c>
      <c r="M4142">
        <v>12.9</v>
      </c>
      <c r="N4142">
        <v>24844.25</v>
      </c>
      <c r="O4142" t="s">
        <v>19</v>
      </c>
      <c r="P4142" t="str">
        <f t="shared" ref="P4142:P4144" si="2195">IF(A4139&lt;30,"18-29",IF(A4139&lt;45,"30-44",IF(A4139&lt;60,"45-59",IF(A4139&lt;75,"60-74","75+"))))</f>
        <v>75+</v>
      </c>
      <c r="Q4142" t="str">
        <f>IF(PatientData[[#This Row],[bmi]]&lt;18.5,"Underweight",
IF(PatientData[[#This Row],[bmi]]&lt;25,"Normal",
IF(PatientData[[#This Row],[bmi]]&lt;30,"Overweight","Obese")))</f>
        <v>Overweight</v>
      </c>
      <c r="R4142" t="str">
        <f t="shared" si="2172"/>
        <v>High BP</v>
      </c>
      <c r="S4142" t="str">
        <f t="shared" si="2173"/>
        <v>High Cost</v>
      </c>
    </row>
    <row r="4143" spans="1:19" x14ac:dyDescent="0.3">
      <c r="A4143">
        <v>25</v>
      </c>
      <c r="B4143" t="s">
        <v>15</v>
      </c>
      <c r="C4143">
        <v>31</v>
      </c>
      <c r="D4143">
        <v>116</v>
      </c>
      <c r="E4143">
        <v>69</v>
      </c>
      <c r="F4143">
        <v>194</v>
      </c>
      <c r="G4143">
        <v>106.2</v>
      </c>
      <c r="H4143">
        <v>80</v>
      </c>
      <c r="I4143">
        <v>0</v>
      </c>
      <c r="J4143" t="s">
        <v>27</v>
      </c>
      <c r="K4143" t="s">
        <v>28</v>
      </c>
      <c r="L4143" t="s">
        <v>25</v>
      </c>
      <c r="M4143">
        <v>4.0999999999999996</v>
      </c>
      <c r="N4143">
        <v>10606.77</v>
      </c>
      <c r="O4143" t="s">
        <v>19</v>
      </c>
      <c r="P4143" t="str">
        <f t="shared" si="2195"/>
        <v>45-59</v>
      </c>
      <c r="Q4143" t="str">
        <f>IF(PatientData[[#This Row],[bmi]]&lt;18.5,"Underweight",
IF(PatientData[[#This Row],[bmi]]&lt;25,"Normal",
IF(PatientData[[#This Row],[bmi]]&lt;30,"Overweight","Obese")))</f>
        <v>Obese</v>
      </c>
      <c r="R4143" t="str">
        <f t="shared" si="2172"/>
        <v>Normal BP</v>
      </c>
      <c r="S4143" t="str">
        <f t="shared" si="2173"/>
        <v>Normal Cost</v>
      </c>
    </row>
    <row r="4144" spans="1:19" x14ac:dyDescent="0.3">
      <c r="A4144">
        <v>52</v>
      </c>
      <c r="B4144" t="s">
        <v>15</v>
      </c>
      <c r="C4144">
        <v>23.9</v>
      </c>
      <c r="D4144">
        <v>119</v>
      </c>
      <c r="E4144">
        <v>69</v>
      </c>
      <c r="F4144">
        <v>204.3</v>
      </c>
      <c r="G4144">
        <v>153.1</v>
      </c>
      <c r="H4144">
        <v>87</v>
      </c>
      <c r="I4144">
        <v>4</v>
      </c>
      <c r="J4144" t="s">
        <v>24</v>
      </c>
      <c r="K4144" t="s">
        <v>26</v>
      </c>
      <c r="L4144" t="s">
        <v>18</v>
      </c>
      <c r="M4144">
        <v>4.5</v>
      </c>
      <c r="N4144">
        <v>9644.35</v>
      </c>
      <c r="O4144" t="s">
        <v>19</v>
      </c>
      <c r="P4144" t="str">
        <f t="shared" si="2195"/>
        <v>60-74</v>
      </c>
      <c r="Q4144" t="str">
        <f>IF(PatientData[[#This Row],[bmi]]&lt;18.5,"Underweight",
IF(PatientData[[#This Row],[bmi]]&lt;25,"Normal",
IF(PatientData[[#This Row],[bmi]]&lt;30,"Overweight","Obese")))</f>
        <v>Normal</v>
      </c>
      <c r="R4144" t="str">
        <f t="shared" si="2172"/>
        <v>Normal BP</v>
      </c>
      <c r="S4144" t="str">
        <f t="shared" si="2173"/>
        <v>Normal Cost</v>
      </c>
    </row>
    <row r="4145" spans="1:19" x14ac:dyDescent="0.3">
      <c r="A4145">
        <v>80</v>
      </c>
      <c r="B4145" t="s">
        <v>20</v>
      </c>
      <c r="C4145">
        <v>26.1</v>
      </c>
      <c r="D4145">
        <v>126</v>
      </c>
      <c r="E4145">
        <v>85</v>
      </c>
      <c r="F4145">
        <v>213.7</v>
      </c>
      <c r="G4145">
        <v>139.30000000000001</v>
      </c>
      <c r="H4145">
        <v>74</v>
      </c>
      <c r="I4145">
        <v>0</v>
      </c>
      <c r="J4145" t="s">
        <v>27</v>
      </c>
      <c r="K4145" t="s">
        <v>21</v>
      </c>
      <c r="L4145" t="s">
        <v>18</v>
      </c>
      <c r="M4145">
        <v>4.9000000000000004</v>
      </c>
      <c r="N4145">
        <v>11354.2</v>
      </c>
      <c r="O4145" t="s">
        <v>19</v>
      </c>
      <c r="P4145" t="str">
        <f t="shared" ref="P4145:P4147" si="2196">IF(A4145&lt;30,"18-29",IF(A4145&lt;45,"30-44",IF(A4145&lt;60,"45-59",IF(A4145&lt;75,"60-74","75+"))))</f>
        <v>75+</v>
      </c>
      <c r="Q4145" t="str">
        <f>IF(PatientData[[#This Row],[bmi]]&lt;18.5,"Underweight",
IF(PatientData[[#This Row],[bmi]]&lt;25,"Normal",
IF(PatientData[[#This Row],[bmi]]&lt;30,"Overweight","Obese")))</f>
        <v>Overweight</v>
      </c>
      <c r="R4145" t="str">
        <f t="shared" si="2172"/>
        <v>High BP</v>
      </c>
      <c r="S4145" t="str">
        <f t="shared" si="2173"/>
        <v>Normal Cost</v>
      </c>
    </row>
    <row r="4146" spans="1:19" x14ac:dyDescent="0.3">
      <c r="A4146">
        <v>72</v>
      </c>
      <c r="B4146" t="s">
        <v>20</v>
      </c>
      <c r="C4146">
        <v>26.1</v>
      </c>
      <c r="D4146">
        <v>131</v>
      </c>
      <c r="E4146">
        <v>77</v>
      </c>
      <c r="F4146">
        <v>283.39999999999998</v>
      </c>
      <c r="G4146">
        <v>139.1</v>
      </c>
      <c r="H4146">
        <v>77</v>
      </c>
      <c r="I4146">
        <v>3</v>
      </c>
      <c r="J4146" t="s">
        <v>16</v>
      </c>
      <c r="K4146" t="s">
        <v>21</v>
      </c>
      <c r="L4146" t="s">
        <v>22</v>
      </c>
      <c r="M4146">
        <v>8</v>
      </c>
      <c r="N4146">
        <v>18351.84</v>
      </c>
      <c r="O4146" t="s">
        <v>19</v>
      </c>
      <c r="P4146" t="str">
        <f t="shared" si="2196"/>
        <v>60-74</v>
      </c>
      <c r="Q4146" t="str">
        <f>IF(PatientData[[#This Row],[bmi]]&lt;18.5,"Underweight",
IF(PatientData[[#This Row],[bmi]]&lt;25,"Normal",
IF(PatientData[[#This Row],[bmi]]&lt;30,"Overweight","Obese")))</f>
        <v>Overweight</v>
      </c>
      <c r="R4146" t="str">
        <f t="shared" si="2172"/>
        <v>High BP</v>
      </c>
      <c r="S4146" t="str">
        <f t="shared" si="2173"/>
        <v>High Cost</v>
      </c>
    </row>
    <row r="4147" spans="1:19" x14ac:dyDescent="0.3">
      <c r="A4147">
        <v>70</v>
      </c>
      <c r="B4147" t="s">
        <v>20</v>
      </c>
      <c r="C4147">
        <v>26.1</v>
      </c>
      <c r="D4147">
        <v>130</v>
      </c>
      <c r="E4147">
        <v>70</v>
      </c>
      <c r="F4147">
        <v>271</v>
      </c>
      <c r="G4147">
        <v>84.4</v>
      </c>
      <c r="H4147">
        <v>98</v>
      </c>
      <c r="I4147">
        <v>0</v>
      </c>
      <c r="J4147" t="s">
        <v>24</v>
      </c>
      <c r="K4147" t="s">
        <v>21</v>
      </c>
      <c r="L4147" t="s">
        <v>22</v>
      </c>
      <c r="M4147">
        <v>10</v>
      </c>
      <c r="N4147">
        <v>18455.009999999998</v>
      </c>
      <c r="O4147" t="s">
        <v>19</v>
      </c>
      <c r="P4147" t="str">
        <f t="shared" si="2196"/>
        <v>60-74</v>
      </c>
      <c r="Q4147" t="str">
        <f>IF(PatientData[[#This Row],[bmi]]&lt;18.5,"Underweight",
IF(PatientData[[#This Row],[bmi]]&lt;25,"Normal",
IF(PatientData[[#This Row],[bmi]]&lt;30,"Overweight","Obese")))</f>
        <v>Overweight</v>
      </c>
      <c r="R4147" t="str">
        <f t="shared" si="2172"/>
        <v>High BP</v>
      </c>
      <c r="S4147" t="str">
        <f t="shared" si="2173"/>
        <v>High Cost</v>
      </c>
    </row>
    <row r="4148" spans="1:19" x14ac:dyDescent="0.3">
      <c r="A4148">
        <v>48</v>
      </c>
      <c r="B4148" t="s">
        <v>15</v>
      </c>
      <c r="C4148">
        <v>39.4</v>
      </c>
      <c r="D4148">
        <v>120</v>
      </c>
      <c r="E4148">
        <v>61</v>
      </c>
      <c r="F4148">
        <v>232.3</v>
      </c>
      <c r="G4148">
        <v>137.69999999999999</v>
      </c>
      <c r="H4148">
        <v>76</v>
      </c>
      <c r="I4148">
        <v>0</v>
      </c>
      <c r="J4148" t="s">
        <v>24</v>
      </c>
      <c r="K4148" t="s">
        <v>17</v>
      </c>
      <c r="L4148" t="s">
        <v>22</v>
      </c>
      <c r="M4148">
        <v>3.6</v>
      </c>
      <c r="N4148">
        <v>8721.27</v>
      </c>
      <c r="O4148" t="s">
        <v>19</v>
      </c>
      <c r="P4148" t="str">
        <f t="shared" ref="P4148:P4149" si="2197">IF(A4145&lt;30,"18-29",IF(A4145&lt;45,"30-44",IF(A4145&lt;60,"45-59",IF(A4145&lt;75,"60-74","75+"))))</f>
        <v>75+</v>
      </c>
      <c r="Q4148" t="str">
        <f>IF(PatientData[[#This Row],[bmi]]&lt;18.5,"Underweight",
IF(PatientData[[#This Row],[bmi]]&lt;25,"Normal",
IF(PatientData[[#This Row],[bmi]]&lt;30,"Overweight","Obese")))</f>
        <v>Obese</v>
      </c>
      <c r="R4148" t="str">
        <f t="shared" si="2172"/>
        <v>High BP</v>
      </c>
      <c r="S4148" t="str">
        <f t="shared" si="2173"/>
        <v>Normal Cost</v>
      </c>
    </row>
    <row r="4149" spans="1:19" x14ac:dyDescent="0.3">
      <c r="A4149">
        <v>26</v>
      </c>
      <c r="B4149" t="s">
        <v>15</v>
      </c>
      <c r="C4149">
        <v>28.1</v>
      </c>
      <c r="D4149">
        <v>126</v>
      </c>
      <c r="E4149">
        <v>81</v>
      </c>
      <c r="F4149">
        <v>212.9</v>
      </c>
      <c r="G4149">
        <v>146</v>
      </c>
      <c r="H4149">
        <v>80</v>
      </c>
      <c r="I4149">
        <v>1</v>
      </c>
      <c r="J4149" t="s">
        <v>16</v>
      </c>
      <c r="K4149" t="s">
        <v>21</v>
      </c>
      <c r="L4149" t="s">
        <v>22</v>
      </c>
      <c r="M4149">
        <v>7.1</v>
      </c>
      <c r="N4149">
        <v>15639.76</v>
      </c>
      <c r="O4149" t="s">
        <v>19</v>
      </c>
      <c r="P4149" t="str">
        <f t="shared" si="2197"/>
        <v>60-74</v>
      </c>
      <c r="Q4149" t="str">
        <f>IF(PatientData[[#This Row],[bmi]]&lt;18.5,"Underweight",
IF(PatientData[[#This Row],[bmi]]&lt;25,"Normal",
IF(PatientData[[#This Row],[bmi]]&lt;30,"Overweight","Obese")))</f>
        <v>Overweight</v>
      </c>
      <c r="R4149" t="str">
        <f t="shared" si="2172"/>
        <v>High BP</v>
      </c>
      <c r="S4149" t="str">
        <f t="shared" si="2173"/>
        <v>High Cost</v>
      </c>
    </row>
    <row r="4150" spans="1:19" x14ac:dyDescent="0.3">
      <c r="A4150">
        <v>82</v>
      </c>
      <c r="B4150" t="s">
        <v>20</v>
      </c>
      <c r="C4150">
        <v>26.1</v>
      </c>
      <c r="D4150">
        <v>143</v>
      </c>
      <c r="E4150">
        <v>85</v>
      </c>
      <c r="F4150">
        <v>263.3</v>
      </c>
      <c r="G4150">
        <v>117.1</v>
      </c>
      <c r="H4150">
        <v>81</v>
      </c>
      <c r="I4150">
        <v>0</v>
      </c>
      <c r="J4150" t="s">
        <v>27</v>
      </c>
      <c r="K4150" t="s">
        <v>26</v>
      </c>
      <c r="L4150" t="s">
        <v>18</v>
      </c>
      <c r="M4150">
        <v>12.1</v>
      </c>
      <c r="N4150">
        <v>18041.05</v>
      </c>
      <c r="O4150" t="s">
        <v>19</v>
      </c>
      <c r="P4150" t="str">
        <f t="shared" ref="P4150:P4151" si="2198">IF(A4150&lt;30,"18-29",IF(A4150&lt;45,"30-44",IF(A4150&lt;60,"45-59",IF(A4150&lt;75,"60-74","75+"))))</f>
        <v>75+</v>
      </c>
      <c r="Q4150" t="str">
        <f>IF(PatientData[[#This Row],[bmi]]&lt;18.5,"Underweight",
IF(PatientData[[#This Row],[bmi]]&lt;25,"Normal",
IF(PatientData[[#This Row],[bmi]]&lt;30,"Overweight","Obese")))</f>
        <v>Overweight</v>
      </c>
      <c r="R4150" t="str">
        <f t="shared" si="2172"/>
        <v>High BP</v>
      </c>
      <c r="S4150" t="str">
        <f t="shared" si="2173"/>
        <v>High Cost</v>
      </c>
    </row>
    <row r="4151" spans="1:19" x14ac:dyDescent="0.3">
      <c r="A4151">
        <v>66</v>
      </c>
      <c r="B4151" t="s">
        <v>20</v>
      </c>
      <c r="C4151">
        <v>26.1</v>
      </c>
      <c r="D4151">
        <v>121</v>
      </c>
      <c r="E4151">
        <v>76</v>
      </c>
      <c r="F4151">
        <v>198</v>
      </c>
      <c r="G4151">
        <v>79.8</v>
      </c>
      <c r="H4151">
        <v>93</v>
      </c>
      <c r="I4151">
        <v>2</v>
      </c>
      <c r="J4151" t="s">
        <v>16</v>
      </c>
      <c r="K4151" t="s">
        <v>21</v>
      </c>
      <c r="L4151" t="s">
        <v>22</v>
      </c>
      <c r="M4151">
        <v>8.1999999999999993</v>
      </c>
      <c r="N4151">
        <v>19264.62</v>
      </c>
      <c r="O4151" t="s">
        <v>19</v>
      </c>
      <c r="P4151" t="str">
        <f t="shared" si="2198"/>
        <v>60-74</v>
      </c>
      <c r="Q4151" t="str">
        <f>IF(PatientData[[#This Row],[bmi]]&lt;18.5,"Underweight",
IF(PatientData[[#This Row],[bmi]]&lt;25,"Normal",
IF(PatientData[[#This Row],[bmi]]&lt;30,"Overweight","Obese")))</f>
        <v>Overweight</v>
      </c>
      <c r="R4151" t="str">
        <f t="shared" si="2172"/>
        <v>High BP</v>
      </c>
      <c r="S4151" t="str">
        <f t="shared" si="2173"/>
        <v>High Cost</v>
      </c>
    </row>
    <row r="4152" spans="1:19" x14ac:dyDescent="0.3">
      <c r="A4152">
        <v>57</v>
      </c>
      <c r="B4152" t="s">
        <v>15</v>
      </c>
      <c r="C4152">
        <v>38.799999999999997</v>
      </c>
      <c r="D4152">
        <v>125</v>
      </c>
      <c r="E4152">
        <v>81</v>
      </c>
      <c r="F4152">
        <v>272.60000000000002</v>
      </c>
      <c r="G4152">
        <v>122.8</v>
      </c>
      <c r="H4152">
        <v>66</v>
      </c>
      <c r="I4152">
        <v>1</v>
      </c>
      <c r="J4152" t="s">
        <v>24</v>
      </c>
      <c r="K4152" t="s">
        <v>26</v>
      </c>
      <c r="L4152" t="s">
        <v>18</v>
      </c>
      <c r="M4152">
        <v>8.8000000000000007</v>
      </c>
      <c r="N4152">
        <v>15827.48</v>
      </c>
      <c r="O4152" t="s">
        <v>19</v>
      </c>
      <c r="P4152" t="str">
        <f t="shared" ref="P4152:P4153" si="2199">IF(A4149&lt;30,"18-29",IF(A4149&lt;45,"30-44",IF(A4149&lt;60,"45-59",IF(A4149&lt;75,"60-74","75+"))))</f>
        <v>18-29</v>
      </c>
      <c r="Q4152" t="str">
        <f>IF(PatientData[[#This Row],[bmi]]&lt;18.5,"Underweight",
IF(PatientData[[#This Row],[bmi]]&lt;25,"Normal",
IF(PatientData[[#This Row],[bmi]]&lt;30,"Overweight","Obese")))</f>
        <v>Obese</v>
      </c>
      <c r="R4152" t="str">
        <f t="shared" si="2172"/>
        <v>High BP</v>
      </c>
      <c r="S4152" t="str">
        <f t="shared" si="2173"/>
        <v>High Cost</v>
      </c>
    </row>
    <row r="4153" spans="1:19" x14ac:dyDescent="0.3">
      <c r="A4153">
        <v>68</v>
      </c>
      <c r="B4153" t="s">
        <v>15</v>
      </c>
      <c r="C4153">
        <v>26.9</v>
      </c>
      <c r="D4153">
        <v>113</v>
      </c>
      <c r="E4153">
        <v>71</v>
      </c>
      <c r="F4153">
        <v>288.3</v>
      </c>
      <c r="G4153">
        <v>98</v>
      </c>
      <c r="H4153">
        <v>71</v>
      </c>
      <c r="I4153">
        <v>2</v>
      </c>
      <c r="J4153" t="s">
        <v>27</v>
      </c>
      <c r="K4153" t="s">
        <v>21</v>
      </c>
      <c r="L4153" t="s">
        <v>25</v>
      </c>
      <c r="M4153">
        <v>3.5</v>
      </c>
      <c r="N4153">
        <v>9037.2800000000007</v>
      </c>
      <c r="O4153" t="s">
        <v>19</v>
      </c>
      <c r="P4153" t="str">
        <f t="shared" si="2199"/>
        <v>75+</v>
      </c>
      <c r="Q4153" t="str">
        <f>IF(PatientData[[#This Row],[bmi]]&lt;18.5,"Underweight",
IF(PatientData[[#This Row],[bmi]]&lt;25,"Normal",
IF(PatientData[[#This Row],[bmi]]&lt;30,"Overweight","Obese")))</f>
        <v>Overweight</v>
      </c>
      <c r="R4153" t="str">
        <f t="shared" si="2172"/>
        <v>Normal BP</v>
      </c>
      <c r="S4153" t="str">
        <f t="shared" si="2173"/>
        <v>Normal Cost</v>
      </c>
    </row>
    <row r="4154" spans="1:19" x14ac:dyDescent="0.3">
      <c r="A4154">
        <v>52</v>
      </c>
      <c r="B4154" t="s">
        <v>20</v>
      </c>
      <c r="C4154">
        <v>26.1</v>
      </c>
      <c r="D4154">
        <v>114</v>
      </c>
      <c r="E4154">
        <v>74</v>
      </c>
      <c r="F4154">
        <v>246.6</v>
      </c>
      <c r="G4154">
        <v>92.5</v>
      </c>
      <c r="H4154">
        <v>60</v>
      </c>
      <c r="I4154">
        <v>2</v>
      </c>
      <c r="J4154" t="s">
        <v>27</v>
      </c>
      <c r="K4154" t="s">
        <v>26</v>
      </c>
      <c r="L4154" t="s">
        <v>22</v>
      </c>
      <c r="M4154">
        <v>1</v>
      </c>
      <c r="N4154">
        <v>3279.35</v>
      </c>
      <c r="O4154" t="s">
        <v>23</v>
      </c>
      <c r="P4154" t="str">
        <f t="shared" ref="P4154" si="2200">IF(A4154&lt;30,"18-29",IF(A4154&lt;45,"30-44",IF(A4154&lt;60,"45-59",IF(A4154&lt;75,"60-74","75+"))))</f>
        <v>45-59</v>
      </c>
      <c r="Q4154" t="str">
        <f>IF(PatientData[[#This Row],[bmi]]&lt;18.5,"Underweight",
IF(PatientData[[#This Row],[bmi]]&lt;25,"Normal",
IF(PatientData[[#This Row],[bmi]]&lt;30,"Overweight","Obese")))</f>
        <v>Overweight</v>
      </c>
      <c r="R4154" t="str">
        <f t="shared" si="2172"/>
        <v>Normal BP</v>
      </c>
      <c r="S4154" t="str">
        <f t="shared" si="2173"/>
        <v>Normal Cost</v>
      </c>
    </row>
    <row r="4155" spans="1:19" x14ac:dyDescent="0.3">
      <c r="A4155">
        <v>65</v>
      </c>
      <c r="B4155" t="s">
        <v>15</v>
      </c>
      <c r="C4155">
        <v>26.5</v>
      </c>
      <c r="D4155">
        <v>123</v>
      </c>
      <c r="E4155">
        <v>72</v>
      </c>
      <c r="F4155">
        <v>228.1</v>
      </c>
      <c r="G4155">
        <v>116.4</v>
      </c>
      <c r="H4155">
        <v>79</v>
      </c>
      <c r="I4155">
        <v>1</v>
      </c>
      <c r="J4155" t="s">
        <v>16</v>
      </c>
      <c r="K4155" t="s">
        <v>26</v>
      </c>
      <c r="L4155" t="s">
        <v>25</v>
      </c>
      <c r="M4155">
        <v>7.5</v>
      </c>
      <c r="N4155">
        <v>16241.32</v>
      </c>
      <c r="O4155" t="s">
        <v>19</v>
      </c>
      <c r="P4155" t="str">
        <f t="shared" ref="P4155:P4157" si="2201">IF(A4152&lt;30,"18-29",IF(A4152&lt;45,"30-44",IF(A4152&lt;60,"45-59",IF(A4152&lt;75,"60-74","75+"))))</f>
        <v>45-59</v>
      </c>
      <c r="Q4155" t="str">
        <f>IF(PatientData[[#This Row],[bmi]]&lt;18.5,"Underweight",
IF(PatientData[[#This Row],[bmi]]&lt;25,"Normal",
IF(PatientData[[#This Row],[bmi]]&lt;30,"Overweight","Obese")))</f>
        <v>Overweight</v>
      </c>
      <c r="R4155" t="str">
        <f t="shared" si="2172"/>
        <v>High BP</v>
      </c>
      <c r="S4155" t="str">
        <f t="shared" si="2173"/>
        <v>High Cost</v>
      </c>
    </row>
    <row r="4156" spans="1:19" x14ac:dyDescent="0.3">
      <c r="A4156">
        <v>80</v>
      </c>
      <c r="B4156" t="s">
        <v>15</v>
      </c>
      <c r="C4156">
        <v>26.6</v>
      </c>
      <c r="D4156">
        <v>116</v>
      </c>
      <c r="E4156">
        <v>69</v>
      </c>
      <c r="F4156">
        <v>233.9</v>
      </c>
      <c r="G4156">
        <v>139.6</v>
      </c>
      <c r="H4156">
        <v>81</v>
      </c>
      <c r="I4156">
        <v>6</v>
      </c>
      <c r="J4156" t="s">
        <v>27</v>
      </c>
      <c r="K4156" t="s">
        <v>17</v>
      </c>
      <c r="L4156" t="s">
        <v>25</v>
      </c>
      <c r="M4156">
        <v>2.2000000000000002</v>
      </c>
      <c r="N4156">
        <v>5211.93</v>
      </c>
      <c r="O4156" t="s">
        <v>19</v>
      </c>
      <c r="P4156" t="str">
        <f t="shared" si="2201"/>
        <v>60-74</v>
      </c>
      <c r="Q4156" t="str">
        <f>IF(PatientData[[#This Row],[bmi]]&lt;18.5,"Underweight",
IF(PatientData[[#This Row],[bmi]]&lt;25,"Normal",
IF(PatientData[[#This Row],[bmi]]&lt;30,"Overweight","Obese")))</f>
        <v>Overweight</v>
      </c>
      <c r="R4156" t="str">
        <f t="shared" si="2172"/>
        <v>Normal BP</v>
      </c>
      <c r="S4156" t="str">
        <f t="shared" si="2173"/>
        <v>Normal Cost</v>
      </c>
    </row>
    <row r="4157" spans="1:19" x14ac:dyDescent="0.3">
      <c r="A4157">
        <v>62</v>
      </c>
      <c r="B4157" t="s">
        <v>15</v>
      </c>
      <c r="C4157">
        <v>24.6</v>
      </c>
      <c r="D4157">
        <v>128</v>
      </c>
      <c r="E4157">
        <v>78</v>
      </c>
      <c r="F4157">
        <v>199.9</v>
      </c>
      <c r="G4157">
        <v>89.1</v>
      </c>
      <c r="H4157">
        <v>82</v>
      </c>
      <c r="I4157">
        <v>3</v>
      </c>
      <c r="J4157" t="s">
        <v>27</v>
      </c>
      <c r="K4157" t="s">
        <v>21</v>
      </c>
      <c r="L4157" t="s">
        <v>18</v>
      </c>
      <c r="M4157">
        <v>4.7</v>
      </c>
      <c r="N4157">
        <v>10595.54</v>
      </c>
      <c r="O4157" t="s">
        <v>23</v>
      </c>
      <c r="P4157" t="str">
        <f t="shared" si="2201"/>
        <v>45-59</v>
      </c>
      <c r="Q4157" t="str">
        <f>IF(PatientData[[#This Row],[bmi]]&lt;18.5,"Underweight",
IF(PatientData[[#This Row],[bmi]]&lt;25,"Normal",
IF(PatientData[[#This Row],[bmi]]&lt;30,"Overweight","Obese")))</f>
        <v>Normal</v>
      </c>
      <c r="R4157" t="str">
        <f t="shared" si="2172"/>
        <v>High BP</v>
      </c>
      <c r="S4157" t="str">
        <f t="shared" si="2173"/>
        <v>Normal Cost</v>
      </c>
    </row>
    <row r="4158" spans="1:19" x14ac:dyDescent="0.3">
      <c r="A4158">
        <v>73</v>
      </c>
      <c r="B4158" t="s">
        <v>20</v>
      </c>
      <c r="C4158">
        <v>26.1</v>
      </c>
      <c r="D4158">
        <v>119</v>
      </c>
      <c r="E4158">
        <v>67</v>
      </c>
      <c r="F4158">
        <v>239.6</v>
      </c>
      <c r="G4158">
        <v>107.2</v>
      </c>
      <c r="H4158">
        <v>82</v>
      </c>
      <c r="I4158">
        <v>1</v>
      </c>
      <c r="J4158" t="s">
        <v>27</v>
      </c>
      <c r="K4158" t="s">
        <v>21</v>
      </c>
      <c r="L4158" t="s">
        <v>18</v>
      </c>
      <c r="M4158">
        <v>8.4</v>
      </c>
      <c r="N4158">
        <v>17405.509999999998</v>
      </c>
      <c r="O4158" t="s">
        <v>19</v>
      </c>
      <c r="P4158" t="str">
        <f t="shared" ref="P4158:P4162" si="2202">IF(A4158&lt;30,"18-29",IF(A4158&lt;45,"30-44",IF(A4158&lt;60,"45-59",IF(A4158&lt;75,"60-74","75+"))))</f>
        <v>60-74</v>
      </c>
      <c r="Q4158" t="str">
        <f>IF(PatientData[[#This Row],[bmi]]&lt;18.5,"Underweight",
IF(PatientData[[#This Row],[bmi]]&lt;25,"Normal",
IF(PatientData[[#This Row],[bmi]]&lt;30,"Overweight","Obese")))</f>
        <v>Overweight</v>
      </c>
      <c r="R4158" t="str">
        <f t="shared" si="2172"/>
        <v>Normal BP</v>
      </c>
      <c r="S4158" t="str">
        <f t="shared" si="2173"/>
        <v>High Cost</v>
      </c>
    </row>
    <row r="4159" spans="1:19" x14ac:dyDescent="0.3">
      <c r="A4159">
        <v>90</v>
      </c>
      <c r="B4159" t="s">
        <v>20</v>
      </c>
      <c r="C4159">
        <v>26.1</v>
      </c>
      <c r="D4159">
        <v>107</v>
      </c>
      <c r="E4159">
        <v>72</v>
      </c>
      <c r="F4159">
        <v>215</v>
      </c>
      <c r="G4159">
        <v>105.1</v>
      </c>
      <c r="H4159">
        <v>80</v>
      </c>
      <c r="I4159">
        <v>0</v>
      </c>
      <c r="J4159" t="s">
        <v>16</v>
      </c>
      <c r="K4159" t="s">
        <v>28</v>
      </c>
      <c r="L4159" t="s">
        <v>22</v>
      </c>
      <c r="M4159">
        <v>13</v>
      </c>
      <c r="N4159">
        <v>23516.32</v>
      </c>
      <c r="O4159" t="s">
        <v>19</v>
      </c>
      <c r="P4159" t="str">
        <f t="shared" si="2202"/>
        <v>75+</v>
      </c>
      <c r="Q4159" t="str">
        <f>IF(PatientData[[#This Row],[bmi]]&lt;18.5,"Underweight",
IF(PatientData[[#This Row],[bmi]]&lt;25,"Normal",
IF(PatientData[[#This Row],[bmi]]&lt;30,"Overweight","Obese")))</f>
        <v>Overweight</v>
      </c>
      <c r="R4159" t="str">
        <f t="shared" si="2172"/>
        <v>Normal BP</v>
      </c>
      <c r="S4159" t="str">
        <f t="shared" si="2173"/>
        <v>High Cost</v>
      </c>
    </row>
    <row r="4160" spans="1:19" x14ac:dyDescent="0.3">
      <c r="A4160">
        <v>88</v>
      </c>
      <c r="B4160" t="s">
        <v>20</v>
      </c>
      <c r="C4160">
        <v>26.1</v>
      </c>
      <c r="D4160">
        <v>137</v>
      </c>
      <c r="E4160">
        <v>84</v>
      </c>
      <c r="F4160">
        <v>227.3</v>
      </c>
      <c r="G4160">
        <v>146.4</v>
      </c>
      <c r="H4160">
        <v>69</v>
      </c>
      <c r="I4160">
        <v>1</v>
      </c>
      <c r="J4160" t="s">
        <v>24</v>
      </c>
      <c r="K4160" t="s">
        <v>17</v>
      </c>
      <c r="L4160" t="s">
        <v>25</v>
      </c>
      <c r="M4160">
        <v>3.4</v>
      </c>
      <c r="N4160">
        <v>7106.46</v>
      </c>
      <c r="O4160" t="s">
        <v>19</v>
      </c>
      <c r="P4160" t="str">
        <f t="shared" si="2202"/>
        <v>75+</v>
      </c>
      <c r="Q4160" t="str">
        <f>IF(PatientData[[#This Row],[bmi]]&lt;18.5,"Underweight",
IF(PatientData[[#This Row],[bmi]]&lt;25,"Normal",
IF(PatientData[[#This Row],[bmi]]&lt;30,"Overweight","Obese")))</f>
        <v>Overweight</v>
      </c>
      <c r="R4160" t="str">
        <f t="shared" si="2172"/>
        <v>High BP</v>
      </c>
      <c r="S4160" t="str">
        <f t="shared" si="2173"/>
        <v>Normal Cost</v>
      </c>
    </row>
    <row r="4161" spans="1:19" x14ac:dyDescent="0.3">
      <c r="A4161">
        <v>78</v>
      </c>
      <c r="B4161" t="s">
        <v>20</v>
      </c>
      <c r="C4161">
        <v>26.1</v>
      </c>
      <c r="D4161">
        <v>124</v>
      </c>
      <c r="E4161">
        <v>62</v>
      </c>
      <c r="F4161">
        <v>248.9</v>
      </c>
      <c r="G4161">
        <v>106.9</v>
      </c>
      <c r="H4161">
        <v>79</v>
      </c>
      <c r="I4161">
        <v>0</v>
      </c>
      <c r="J4161" t="s">
        <v>24</v>
      </c>
      <c r="K4161" t="s">
        <v>28</v>
      </c>
      <c r="L4161" t="s">
        <v>25</v>
      </c>
      <c r="M4161">
        <v>5.0999999999999996</v>
      </c>
      <c r="N4161">
        <v>11705.4</v>
      </c>
      <c r="O4161" t="s">
        <v>19</v>
      </c>
      <c r="P4161" t="str">
        <f t="shared" si="2202"/>
        <v>75+</v>
      </c>
      <c r="Q4161" t="str">
        <f>IF(PatientData[[#This Row],[bmi]]&lt;18.5,"Underweight",
IF(PatientData[[#This Row],[bmi]]&lt;25,"Normal",
IF(PatientData[[#This Row],[bmi]]&lt;30,"Overweight","Obese")))</f>
        <v>Overweight</v>
      </c>
      <c r="R4161" t="str">
        <f t="shared" si="2172"/>
        <v>High BP</v>
      </c>
      <c r="S4161" t="str">
        <f t="shared" si="2173"/>
        <v>Normal Cost</v>
      </c>
    </row>
    <row r="4162" spans="1:19" x14ac:dyDescent="0.3">
      <c r="A4162">
        <v>70</v>
      </c>
      <c r="B4162" t="s">
        <v>20</v>
      </c>
      <c r="C4162">
        <v>26.1</v>
      </c>
      <c r="D4162">
        <v>124</v>
      </c>
      <c r="E4162">
        <v>68</v>
      </c>
      <c r="F4162">
        <v>207</v>
      </c>
      <c r="G4162">
        <v>85.3</v>
      </c>
      <c r="H4162">
        <v>67</v>
      </c>
      <c r="I4162">
        <v>1</v>
      </c>
      <c r="J4162" t="s">
        <v>27</v>
      </c>
      <c r="K4162" t="s">
        <v>21</v>
      </c>
      <c r="L4162" t="s">
        <v>18</v>
      </c>
      <c r="M4162">
        <v>11.9</v>
      </c>
      <c r="N4162">
        <v>24983.5</v>
      </c>
      <c r="O4162" t="s">
        <v>19</v>
      </c>
      <c r="P4162" t="str">
        <f t="shared" si="2202"/>
        <v>60-74</v>
      </c>
      <c r="Q4162" t="str">
        <f>IF(PatientData[[#This Row],[bmi]]&lt;18.5,"Underweight",
IF(PatientData[[#This Row],[bmi]]&lt;25,"Normal",
IF(PatientData[[#This Row],[bmi]]&lt;30,"Overweight","Obese")))</f>
        <v>Overweight</v>
      </c>
      <c r="R4162" t="str">
        <f t="shared" si="2172"/>
        <v>High BP</v>
      </c>
      <c r="S4162" t="str">
        <f t="shared" si="2173"/>
        <v>High Cost</v>
      </c>
    </row>
    <row r="4163" spans="1:19" x14ac:dyDescent="0.3">
      <c r="A4163">
        <v>54</v>
      </c>
      <c r="B4163" t="s">
        <v>15</v>
      </c>
      <c r="C4163">
        <v>33.200000000000003</v>
      </c>
      <c r="D4163">
        <v>140</v>
      </c>
      <c r="E4163">
        <v>83</v>
      </c>
      <c r="F4163">
        <v>219.1</v>
      </c>
      <c r="G4163">
        <v>153.4</v>
      </c>
      <c r="H4163">
        <v>97</v>
      </c>
      <c r="I4163">
        <v>0</v>
      </c>
      <c r="J4163" t="s">
        <v>16</v>
      </c>
      <c r="K4163" t="s">
        <v>28</v>
      </c>
      <c r="L4163" t="s">
        <v>22</v>
      </c>
      <c r="M4163">
        <v>10.4</v>
      </c>
      <c r="N4163">
        <v>21515.37</v>
      </c>
      <c r="O4163" t="s">
        <v>19</v>
      </c>
      <c r="P4163" t="str">
        <f t="shared" ref="P4163" si="2203">IF(A4160&lt;30,"18-29",IF(A4160&lt;45,"30-44",IF(A4160&lt;60,"45-59",IF(A4160&lt;75,"60-74","75+"))))</f>
        <v>75+</v>
      </c>
      <c r="Q4163" t="str">
        <f>IF(PatientData[[#This Row],[bmi]]&lt;18.5,"Underweight",
IF(PatientData[[#This Row],[bmi]]&lt;25,"Normal",
IF(PatientData[[#This Row],[bmi]]&lt;30,"Overweight","Obese")))</f>
        <v>Obese</v>
      </c>
      <c r="R4163" t="str">
        <f t="shared" ref="R4163:R4226" si="2204">IF(AND(D4163&lt;120,E4163&lt;80),"Normal BP","High BP")</f>
        <v>High BP</v>
      </c>
      <c r="S4163" t="str">
        <f t="shared" ref="S4163:S4226" si="2205">IF(N4163&gt;15000,"High Cost","Normal Cost")</f>
        <v>High Cost</v>
      </c>
    </row>
    <row r="4164" spans="1:19" x14ac:dyDescent="0.3">
      <c r="A4164">
        <v>73</v>
      </c>
      <c r="B4164" t="s">
        <v>20</v>
      </c>
      <c r="C4164">
        <v>26.1</v>
      </c>
      <c r="D4164">
        <v>116</v>
      </c>
      <c r="E4164">
        <v>76</v>
      </c>
      <c r="F4164">
        <v>226.4</v>
      </c>
      <c r="G4164">
        <v>85</v>
      </c>
      <c r="H4164">
        <v>77</v>
      </c>
      <c r="I4164">
        <v>1</v>
      </c>
      <c r="J4164" t="s">
        <v>16</v>
      </c>
      <c r="K4164" t="s">
        <v>21</v>
      </c>
      <c r="L4164" t="s">
        <v>22</v>
      </c>
      <c r="M4164">
        <v>11.7</v>
      </c>
      <c r="N4164">
        <v>19816.05</v>
      </c>
      <c r="O4164" t="s">
        <v>19</v>
      </c>
      <c r="P4164" t="str">
        <f t="shared" ref="P4164" si="2206">IF(A4164&lt;30,"18-29",IF(A4164&lt;45,"30-44",IF(A4164&lt;60,"45-59",IF(A4164&lt;75,"60-74","75+"))))</f>
        <v>60-74</v>
      </c>
      <c r="Q4164" t="str">
        <f>IF(PatientData[[#This Row],[bmi]]&lt;18.5,"Underweight",
IF(PatientData[[#This Row],[bmi]]&lt;25,"Normal",
IF(PatientData[[#This Row],[bmi]]&lt;30,"Overweight","Obese")))</f>
        <v>Overweight</v>
      </c>
      <c r="R4164" t="str">
        <f t="shared" si="2204"/>
        <v>Normal BP</v>
      </c>
      <c r="S4164" t="str">
        <f t="shared" si="2205"/>
        <v>High Cost</v>
      </c>
    </row>
    <row r="4165" spans="1:19" x14ac:dyDescent="0.3">
      <c r="A4165">
        <v>52</v>
      </c>
      <c r="B4165" t="s">
        <v>15</v>
      </c>
      <c r="C4165">
        <v>21.4</v>
      </c>
      <c r="D4165">
        <v>127</v>
      </c>
      <c r="E4165">
        <v>78</v>
      </c>
      <c r="F4165">
        <v>194.3</v>
      </c>
      <c r="G4165">
        <v>87.2</v>
      </c>
      <c r="H4165">
        <v>80</v>
      </c>
      <c r="I4165">
        <v>3</v>
      </c>
      <c r="J4165" t="s">
        <v>16</v>
      </c>
      <c r="K4165" t="s">
        <v>21</v>
      </c>
      <c r="L4165" t="s">
        <v>18</v>
      </c>
      <c r="M4165">
        <v>6.3</v>
      </c>
      <c r="N4165">
        <v>14266.26</v>
      </c>
      <c r="O4165" t="s">
        <v>19</v>
      </c>
      <c r="P4165" t="str">
        <f t="shared" ref="P4165" si="2207">IF(A4162&lt;30,"18-29",IF(A4162&lt;45,"30-44",IF(A4162&lt;60,"45-59",IF(A4162&lt;75,"60-74","75+"))))</f>
        <v>60-74</v>
      </c>
      <c r="Q4165" t="str">
        <f>IF(PatientData[[#This Row],[bmi]]&lt;18.5,"Underweight",
IF(PatientData[[#This Row],[bmi]]&lt;25,"Normal",
IF(PatientData[[#This Row],[bmi]]&lt;30,"Overweight","Obese")))</f>
        <v>Normal</v>
      </c>
      <c r="R4165" t="str">
        <f t="shared" si="2204"/>
        <v>High BP</v>
      </c>
      <c r="S4165" t="str">
        <f t="shared" si="2205"/>
        <v>Normal Cost</v>
      </c>
    </row>
    <row r="4166" spans="1:19" x14ac:dyDescent="0.3">
      <c r="A4166">
        <v>53</v>
      </c>
      <c r="B4166" t="s">
        <v>20</v>
      </c>
      <c r="C4166">
        <v>26.1</v>
      </c>
      <c r="D4166">
        <v>129</v>
      </c>
      <c r="E4166">
        <v>85</v>
      </c>
      <c r="F4166">
        <v>191.3</v>
      </c>
      <c r="G4166">
        <v>78.599999999999994</v>
      </c>
      <c r="H4166">
        <v>88</v>
      </c>
      <c r="I4166">
        <v>1</v>
      </c>
      <c r="J4166" t="s">
        <v>27</v>
      </c>
      <c r="K4166" t="s">
        <v>26</v>
      </c>
      <c r="L4166" t="s">
        <v>25</v>
      </c>
      <c r="M4166">
        <v>4.5</v>
      </c>
      <c r="N4166">
        <v>7786.42</v>
      </c>
      <c r="O4166" t="s">
        <v>19</v>
      </c>
      <c r="P4166" t="str">
        <f t="shared" ref="P4166" si="2208">IF(A4166&lt;30,"18-29",IF(A4166&lt;45,"30-44",IF(A4166&lt;60,"45-59",IF(A4166&lt;75,"60-74","75+"))))</f>
        <v>45-59</v>
      </c>
      <c r="Q4166" t="str">
        <f>IF(PatientData[[#This Row],[bmi]]&lt;18.5,"Underweight",
IF(PatientData[[#This Row],[bmi]]&lt;25,"Normal",
IF(PatientData[[#This Row],[bmi]]&lt;30,"Overweight","Obese")))</f>
        <v>Overweight</v>
      </c>
      <c r="R4166" t="str">
        <f t="shared" si="2204"/>
        <v>High BP</v>
      </c>
      <c r="S4166" t="str">
        <f t="shared" si="2205"/>
        <v>Normal Cost</v>
      </c>
    </row>
    <row r="4167" spans="1:19" x14ac:dyDescent="0.3">
      <c r="A4167">
        <v>51</v>
      </c>
      <c r="B4167" t="s">
        <v>15</v>
      </c>
      <c r="C4167">
        <v>40.9</v>
      </c>
      <c r="D4167">
        <v>126</v>
      </c>
      <c r="E4167">
        <v>74</v>
      </c>
      <c r="F4167">
        <v>243.2</v>
      </c>
      <c r="G4167">
        <v>117.4</v>
      </c>
      <c r="H4167">
        <v>78</v>
      </c>
      <c r="I4167">
        <v>0</v>
      </c>
      <c r="J4167" t="s">
        <v>24</v>
      </c>
      <c r="K4167" t="s">
        <v>21</v>
      </c>
      <c r="L4167" t="s">
        <v>25</v>
      </c>
      <c r="M4167">
        <v>6.4</v>
      </c>
      <c r="N4167">
        <v>11866.73</v>
      </c>
      <c r="O4167" t="s">
        <v>19</v>
      </c>
      <c r="P4167" t="str">
        <f t="shared" ref="P4167:P4172" si="2209">IF(A4164&lt;30,"18-29",IF(A4164&lt;45,"30-44",IF(A4164&lt;60,"45-59",IF(A4164&lt;75,"60-74","75+"))))</f>
        <v>60-74</v>
      </c>
      <c r="Q4167" t="str">
        <f>IF(PatientData[[#This Row],[bmi]]&lt;18.5,"Underweight",
IF(PatientData[[#This Row],[bmi]]&lt;25,"Normal",
IF(PatientData[[#This Row],[bmi]]&lt;30,"Overweight","Obese")))</f>
        <v>Obese</v>
      </c>
      <c r="R4167" t="str">
        <f t="shared" si="2204"/>
        <v>High BP</v>
      </c>
      <c r="S4167" t="str">
        <f t="shared" si="2205"/>
        <v>Normal Cost</v>
      </c>
    </row>
    <row r="4168" spans="1:19" x14ac:dyDescent="0.3">
      <c r="A4168">
        <v>69</v>
      </c>
      <c r="B4168" t="s">
        <v>15</v>
      </c>
      <c r="C4168">
        <v>23.6</v>
      </c>
      <c r="D4168">
        <v>130</v>
      </c>
      <c r="E4168">
        <v>69</v>
      </c>
      <c r="F4168">
        <v>214.7</v>
      </c>
      <c r="G4168">
        <v>102.6</v>
      </c>
      <c r="H4168">
        <v>87</v>
      </c>
      <c r="I4168">
        <v>0</v>
      </c>
      <c r="J4168" t="s">
        <v>16</v>
      </c>
      <c r="K4168" t="s">
        <v>28</v>
      </c>
      <c r="L4168" t="s">
        <v>25</v>
      </c>
      <c r="M4168">
        <v>7.9</v>
      </c>
      <c r="N4168">
        <v>19877.03</v>
      </c>
      <c r="O4168" t="s">
        <v>19</v>
      </c>
      <c r="P4168" t="str">
        <f t="shared" si="2209"/>
        <v>45-59</v>
      </c>
      <c r="Q4168" t="str">
        <f>IF(PatientData[[#This Row],[bmi]]&lt;18.5,"Underweight",
IF(PatientData[[#This Row],[bmi]]&lt;25,"Normal",
IF(PatientData[[#This Row],[bmi]]&lt;30,"Overweight","Obese")))</f>
        <v>Normal</v>
      </c>
      <c r="R4168" t="str">
        <f t="shared" si="2204"/>
        <v>High BP</v>
      </c>
      <c r="S4168" t="str">
        <f t="shared" si="2205"/>
        <v>High Cost</v>
      </c>
    </row>
    <row r="4169" spans="1:19" x14ac:dyDescent="0.3">
      <c r="A4169">
        <v>76</v>
      </c>
      <c r="B4169" t="s">
        <v>15</v>
      </c>
      <c r="C4169">
        <v>26.2</v>
      </c>
      <c r="D4169">
        <v>137</v>
      </c>
      <c r="E4169">
        <v>85</v>
      </c>
      <c r="F4169">
        <v>239.7</v>
      </c>
      <c r="G4169">
        <v>182.4</v>
      </c>
      <c r="H4169">
        <v>78</v>
      </c>
      <c r="I4169">
        <v>1</v>
      </c>
      <c r="J4169" t="s">
        <v>27</v>
      </c>
      <c r="K4169" t="s">
        <v>17</v>
      </c>
      <c r="L4169" t="s">
        <v>18</v>
      </c>
      <c r="M4169">
        <v>8.1</v>
      </c>
      <c r="N4169">
        <v>13591.34</v>
      </c>
      <c r="O4169" t="s">
        <v>19</v>
      </c>
      <c r="P4169" t="str">
        <f t="shared" si="2209"/>
        <v>45-59</v>
      </c>
      <c r="Q4169" t="str">
        <f>IF(PatientData[[#This Row],[bmi]]&lt;18.5,"Underweight",
IF(PatientData[[#This Row],[bmi]]&lt;25,"Normal",
IF(PatientData[[#This Row],[bmi]]&lt;30,"Overweight","Obese")))</f>
        <v>Overweight</v>
      </c>
      <c r="R4169" t="str">
        <f t="shared" si="2204"/>
        <v>High BP</v>
      </c>
      <c r="S4169" t="str">
        <f t="shared" si="2205"/>
        <v>Normal Cost</v>
      </c>
    </row>
    <row r="4170" spans="1:19" x14ac:dyDescent="0.3">
      <c r="A4170">
        <v>91</v>
      </c>
      <c r="B4170" t="s">
        <v>15</v>
      </c>
      <c r="C4170">
        <v>21.2</v>
      </c>
      <c r="D4170">
        <v>119</v>
      </c>
      <c r="E4170">
        <v>66</v>
      </c>
      <c r="F4170">
        <v>216</v>
      </c>
      <c r="G4170">
        <v>88.7</v>
      </c>
      <c r="H4170">
        <v>99</v>
      </c>
      <c r="I4170">
        <v>1</v>
      </c>
      <c r="J4170" t="s">
        <v>16</v>
      </c>
      <c r="K4170" t="s">
        <v>28</v>
      </c>
      <c r="L4170" t="s">
        <v>18</v>
      </c>
      <c r="M4170">
        <v>9</v>
      </c>
      <c r="N4170">
        <v>20783.89</v>
      </c>
      <c r="O4170" t="s">
        <v>19</v>
      </c>
      <c r="P4170" t="str">
        <f t="shared" si="2209"/>
        <v>45-59</v>
      </c>
      <c r="Q4170" t="str">
        <f>IF(PatientData[[#This Row],[bmi]]&lt;18.5,"Underweight",
IF(PatientData[[#This Row],[bmi]]&lt;25,"Normal",
IF(PatientData[[#This Row],[bmi]]&lt;30,"Overweight","Obese")))</f>
        <v>Normal</v>
      </c>
      <c r="R4170" t="str">
        <f t="shared" si="2204"/>
        <v>Normal BP</v>
      </c>
      <c r="S4170" t="str">
        <f t="shared" si="2205"/>
        <v>High Cost</v>
      </c>
    </row>
    <row r="4171" spans="1:19" x14ac:dyDescent="0.3">
      <c r="A4171">
        <v>95</v>
      </c>
      <c r="B4171" t="s">
        <v>15</v>
      </c>
      <c r="C4171">
        <v>39.299999999999997</v>
      </c>
      <c r="D4171">
        <v>141</v>
      </c>
      <c r="E4171">
        <v>81</v>
      </c>
      <c r="F4171">
        <v>268</v>
      </c>
      <c r="G4171">
        <v>135.30000000000001</v>
      </c>
      <c r="H4171">
        <v>85</v>
      </c>
      <c r="I4171">
        <v>0</v>
      </c>
      <c r="J4171" t="s">
        <v>16</v>
      </c>
      <c r="K4171" t="s">
        <v>17</v>
      </c>
      <c r="L4171" t="s">
        <v>18</v>
      </c>
      <c r="M4171">
        <v>6.7</v>
      </c>
      <c r="N4171">
        <v>13669.8</v>
      </c>
      <c r="O4171" t="s">
        <v>19</v>
      </c>
      <c r="P4171" t="str">
        <f t="shared" si="2209"/>
        <v>60-74</v>
      </c>
      <c r="Q4171" t="str">
        <f>IF(PatientData[[#This Row],[bmi]]&lt;18.5,"Underweight",
IF(PatientData[[#This Row],[bmi]]&lt;25,"Normal",
IF(PatientData[[#This Row],[bmi]]&lt;30,"Overweight","Obese")))</f>
        <v>Obese</v>
      </c>
      <c r="R4171" t="str">
        <f t="shared" si="2204"/>
        <v>High BP</v>
      </c>
      <c r="S4171" t="str">
        <f t="shared" si="2205"/>
        <v>Normal Cost</v>
      </c>
    </row>
    <row r="4172" spans="1:19" x14ac:dyDescent="0.3">
      <c r="A4172">
        <v>75</v>
      </c>
      <c r="B4172" t="s">
        <v>15</v>
      </c>
      <c r="C4172">
        <v>20.100000000000001</v>
      </c>
      <c r="D4172">
        <v>125</v>
      </c>
      <c r="E4172">
        <v>75</v>
      </c>
      <c r="F4172">
        <v>225.7</v>
      </c>
      <c r="G4172">
        <v>112.9</v>
      </c>
      <c r="H4172">
        <v>79</v>
      </c>
      <c r="I4172">
        <v>2</v>
      </c>
      <c r="J4172" t="s">
        <v>27</v>
      </c>
      <c r="K4172" t="s">
        <v>26</v>
      </c>
      <c r="L4172" t="s">
        <v>25</v>
      </c>
      <c r="M4172">
        <v>2.2999999999999998</v>
      </c>
      <c r="N4172">
        <v>5311.43</v>
      </c>
      <c r="O4172" t="s">
        <v>19</v>
      </c>
      <c r="P4172" t="str">
        <f t="shared" si="2209"/>
        <v>75+</v>
      </c>
      <c r="Q4172" t="str">
        <f>IF(PatientData[[#This Row],[bmi]]&lt;18.5,"Underweight",
IF(PatientData[[#This Row],[bmi]]&lt;25,"Normal",
IF(PatientData[[#This Row],[bmi]]&lt;30,"Overweight","Obese")))</f>
        <v>Normal</v>
      </c>
      <c r="R4172" t="str">
        <f t="shared" si="2204"/>
        <v>High BP</v>
      </c>
      <c r="S4172" t="str">
        <f t="shared" si="2205"/>
        <v>Normal Cost</v>
      </c>
    </row>
    <row r="4173" spans="1:19" x14ac:dyDescent="0.3">
      <c r="A4173">
        <v>62</v>
      </c>
      <c r="B4173" t="s">
        <v>20</v>
      </c>
      <c r="C4173">
        <v>26.1</v>
      </c>
      <c r="D4173">
        <v>140</v>
      </c>
      <c r="E4173">
        <v>76</v>
      </c>
      <c r="F4173">
        <v>241.2</v>
      </c>
      <c r="G4173">
        <v>131.19999999999999</v>
      </c>
      <c r="H4173">
        <v>74</v>
      </c>
      <c r="I4173">
        <v>3</v>
      </c>
      <c r="J4173" t="s">
        <v>16</v>
      </c>
      <c r="K4173" t="s">
        <v>17</v>
      </c>
      <c r="L4173" t="s">
        <v>18</v>
      </c>
      <c r="M4173">
        <v>10.4</v>
      </c>
      <c r="N4173">
        <v>17682.259999999998</v>
      </c>
      <c r="O4173" t="s">
        <v>19</v>
      </c>
      <c r="P4173" t="str">
        <f t="shared" ref="P4173" si="2210">IF(A4173&lt;30,"18-29",IF(A4173&lt;45,"30-44",IF(A4173&lt;60,"45-59",IF(A4173&lt;75,"60-74","75+"))))</f>
        <v>60-74</v>
      </c>
      <c r="Q4173" t="str">
        <f>IF(PatientData[[#This Row],[bmi]]&lt;18.5,"Underweight",
IF(PatientData[[#This Row],[bmi]]&lt;25,"Normal",
IF(PatientData[[#This Row],[bmi]]&lt;30,"Overweight","Obese")))</f>
        <v>Overweight</v>
      </c>
      <c r="R4173" t="str">
        <f t="shared" si="2204"/>
        <v>High BP</v>
      </c>
      <c r="S4173" t="str">
        <f t="shared" si="2205"/>
        <v>High Cost</v>
      </c>
    </row>
    <row r="4174" spans="1:19" x14ac:dyDescent="0.3">
      <c r="A4174">
        <v>47</v>
      </c>
      <c r="B4174" t="s">
        <v>15</v>
      </c>
      <c r="C4174">
        <v>31.7</v>
      </c>
      <c r="D4174">
        <v>118</v>
      </c>
      <c r="E4174">
        <v>71</v>
      </c>
      <c r="F4174">
        <v>214.5</v>
      </c>
      <c r="G4174">
        <v>94.6</v>
      </c>
      <c r="H4174">
        <v>71</v>
      </c>
      <c r="I4174">
        <v>1</v>
      </c>
      <c r="J4174" t="s">
        <v>24</v>
      </c>
      <c r="K4174" t="s">
        <v>26</v>
      </c>
      <c r="L4174" t="s">
        <v>25</v>
      </c>
      <c r="M4174">
        <v>8.3000000000000007</v>
      </c>
      <c r="N4174">
        <v>15260.33</v>
      </c>
      <c r="O4174" t="s">
        <v>19</v>
      </c>
      <c r="P4174" t="str">
        <f t="shared" ref="P4174" si="2211">IF(A4171&lt;30,"18-29",IF(A4171&lt;45,"30-44",IF(A4171&lt;60,"45-59",IF(A4171&lt;75,"60-74","75+"))))</f>
        <v>75+</v>
      </c>
      <c r="Q4174" t="str">
        <f>IF(PatientData[[#This Row],[bmi]]&lt;18.5,"Underweight",
IF(PatientData[[#This Row],[bmi]]&lt;25,"Normal",
IF(PatientData[[#This Row],[bmi]]&lt;30,"Overweight","Obese")))</f>
        <v>Obese</v>
      </c>
      <c r="R4174" t="str">
        <f t="shared" si="2204"/>
        <v>Normal BP</v>
      </c>
      <c r="S4174" t="str">
        <f t="shared" si="2205"/>
        <v>High Cost</v>
      </c>
    </row>
    <row r="4175" spans="1:19" x14ac:dyDescent="0.3">
      <c r="A4175">
        <v>75</v>
      </c>
      <c r="B4175" t="s">
        <v>20</v>
      </c>
      <c r="C4175">
        <v>26.1</v>
      </c>
      <c r="D4175">
        <v>143</v>
      </c>
      <c r="E4175">
        <v>82</v>
      </c>
      <c r="F4175">
        <v>224.2</v>
      </c>
      <c r="G4175">
        <v>94.1</v>
      </c>
      <c r="H4175">
        <v>86</v>
      </c>
      <c r="I4175">
        <v>0</v>
      </c>
      <c r="J4175" t="s">
        <v>16</v>
      </c>
      <c r="K4175" t="s">
        <v>28</v>
      </c>
      <c r="L4175" t="s">
        <v>18</v>
      </c>
      <c r="M4175">
        <v>12.1</v>
      </c>
      <c r="N4175">
        <v>22800.25</v>
      </c>
      <c r="O4175" t="s">
        <v>19</v>
      </c>
      <c r="P4175" t="str">
        <f t="shared" ref="P4175:P4179" si="2212">IF(A4175&lt;30,"18-29",IF(A4175&lt;45,"30-44",IF(A4175&lt;60,"45-59",IF(A4175&lt;75,"60-74","75+"))))</f>
        <v>75+</v>
      </c>
      <c r="Q4175" t="str">
        <f>IF(PatientData[[#This Row],[bmi]]&lt;18.5,"Underweight",
IF(PatientData[[#This Row],[bmi]]&lt;25,"Normal",
IF(PatientData[[#This Row],[bmi]]&lt;30,"Overweight","Obese")))</f>
        <v>Overweight</v>
      </c>
      <c r="R4175" t="str">
        <f t="shared" si="2204"/>
        <v>High BP</v>
      </c>
      <c r="S4175" t="str">
        <f t="shared" si="2205"/>
        <v>High Cost</v>
      </c>
    </row>
    <row r="4176" spans="1:19" x14ac:dyDescent="0.3">
      <c r="A4176">
        <v>53</v>
      </c>
      <c r="B4176" t="s">
        <v>20</v>
      </c>
      <c r="C4176">
        <v>26.1</v>
      </c>
      <c r="D4176">
        <v>133</v>
      </c>
      <c r="E4176">
        <v>79</v>
      </c>
      <c r="F4176">
        <v>200.2</v>
      </c>
      <c r="G4176">
        <v>109.8</v>
      </c>
      <c r="H4176">
        <v>81</v>
      </c>
      <c r="I4176">
        <v>0</v>
      </c>
      <c r="J4176" t="s">
        <v>27</v>
      </c>
      <c r="K4176" t="s">
        <v>17</v>
      </c>
      <c r="L4176" t="s">
        <v>18</v>
      </c>
      <c r="M4176">
        <v>4.9000000000000004</v>
      </c>
      <c r="N4176">
        <v>9172.92</v>
      </c>
      <c r="O4176" t="s">
        <v>19</v>
      </c>
      <c r="P4176" t="str">
        <f t="shared" si="2212"/>
        <v>45-59</v>
      </c>
      <c r="Q4176" t="str">
        <f>IF(PatientData[[#This Row],[bmi]]&lt;18.5,"Underweight",
IF(PatientData[[#This Row],[bmi]]&lt;25,"Normal",
IF(PatientData[[#This Row],[bmi]]&lt;30,"Overweight","Obese")))</f>
        <v>Overweight</v>
      </c>
      <c r="R4176" t="str">
        <f t="shared" si="2204"/>
        <v>High BP</v>
      </c>
      <c r="S4176" t="str">
        <f t="shared" si="2205"/>
        <v>Normal Cost</v>
      </c>
    </row>
    <row r="4177" spans="1:19" x14ac:dyDescent="0.3">
      <c r="A4177">
        <v>69</v>
      </c>
      <c r="B4177" t="s">
        <v>20</v>
      </c>
      <c r="C4177">
        <v>26.1</v>
      </c>
      <c r="D4177">
        <v>117</v>
      </c>
      <c r="E4177">
        <v>68</v>
      </c>
      <c r="F4177">
        <v>225.1</v>
      </c>
      <c r="G4177">
        <v>98</v>
      </c>
      <c r="H4177">
        <v>65</v>
      </c>
      <c r="I4177">
        <v>1</v>
      </c>
      <c r="J4177" t="s">
        <v>24</v>
      </c>
      <c r="K4177" t="s">
        <v>26</v>
      </c>
      <c r="L4177" t="s">
        <v>22</v>
      </c>
      <c r="M4177">
        <v>9.8000000000000007</v>
      </c>
      <c r="N4177">
        <v>17017.060000000001</v>
      </c>
      <c r="O4177" t="s">
        <v>23</v>
      </c>
      <c r="P4177" t="str">
        <f t="shared" si="2212"/>
        <v>60-74</v>
      </c>
      <c r="Q4177" t="str">
        <f>IF(PatientData[[#This Row],[bmi]]&lt;18.5,"Underweight",
IF(PatientData[[#This Row],[bmi]]&lt;25,"Normal",
IF(PatientData[[#This Row],[bmi]]&lt;30,"Overweight","Obese")))</f>
        <v>Overweight</v>
      </c>
      <c r="R4177" t="str">
        <f t="shared" si="2204"/>
        <v>Normal BP</v>
      </c>
      <c r="S4177" t="str">
        <f t="shared" si="2205"/>
        <v>High Cost</v>
      </c>
    </row>
    <row r="4178" spans="1:19" x14ac:dyDescent="0.3">
      <c r="A4178">
        <v>60</v>
      </c>
      <c r="B4178" t="s">
        <v>20</v>
      </c>
      <c r="C4178">
        <v>26.1</v>
      </c>
      <c r="D4178">
        <v>128</v>
      </c>
      <c r="E4178">
        <v>79</v>
      </c>
      <c r="F4178">
        <v>237.1</v>
      </c>
      <c r="G4178">
        <v>97.3</v>
      </c>
      <c r="H4178">
        <v>74</v>
      </c>
      <c r="I4178">
        <v>3</v>
      </c>
      <c r="J4178" t="s">
        <v>24</v>
      </c>
      <c r="K4178" t="s">
        <v>26</v>
      </c>
      <c r="L4178" t="s">
        <v>22</v>
      </c>
      <c r="M4178">
        <v>1.6</v>
      </c>
      <c r="N4178">
        <v>4677.68</v>
      </c>
      <c r="O4178" t="s">
        <v>19</v>
      </c>
      <c r="P4178" t="str">
        <f t="shared" si="2212"/>
        <v>60-74</v>
      </c>
      <c r="Q4178" t="str">
        <f>IF(PatientData[[#This Row],[bmi]]&lt;18.5,"Underweight",
IF(PatientData[[#This Row],[bmi]]&lt;25,"Normal",
IF(PatientData[[#This Row],[bmi]]&lt;30,"Overweight","Obese")))</f>
        <v>Overweight</v>
      </c>
      <c r="R4178" t="str">
        <f t="shared" si="2204"/>
        <v>High BP</v>
      </c>
      <c r="S4178" t="str">
        <f t="shared" si="2205"/>
        <v>Normal Cost</v>
      </c>
    </row>
    <row r="4179" spans="1:19" x14ac:dyDescent="0.3">
      <c r="A4179">
        <v>70</v>
      </c>
      <c r="B4179" t="s">
        <v>20</v>
      </c>
      <c r="C4179">
        <v>26.2</v>
      </c>
      <c r="D4179">
        <v>124</v>
      </c>
      <c r="E4179">
        <v>81</v>
      </c>
      <c r="F4179">
        <v>225.1</v>
      </c>
      <c r="G4179">
        <v>93.9</v>
      </c>
      <c r="H4179">
        <v>90</v>
      </c>
      <c r="I4179">
        <v>2</v>
      </c>
      <c r="J4179" t="s">
        <v>16</v>
      </c>
      <c r="K4179" t="s">
        <v>26</v>
      </c>
      <c r="L4179" t="s">
        <v>18</v>
      </c>
      <c r="M4179">
        <v>8.6999999999999993</v>
      </c>
      <c r="N4179">
        <v>17677.84</v>
      </c>
      <c r="O4179" t="s">
        <v>19</v>
      </c>
      <c r="P4179" t="str">
        <f t="shared" si="2212"/>
        <v>60-74</v>
      </c>
      <c r="Q4179" t="str">
        <f>IF(PatientData[[#This Row],[bmi]]&lt;18.5,"Underweight",
IF(PatientData[[#This Row],[bmi]]&lt;25,"Normal",
IF(PatientData[[#This Row],[bmi]]&lt;30,"Overweight","Obese")))</f>
        <v>Overweight</v>
      </c>
      <c r="R4179" t="str">
        <f t="shared" si="2204"/>
        <v>High BP</v>
      </c>
      <c r="S4179" t="str">
        <f t="shared" si="2205"/>
        <v>High Cost</v>
      </c>
    </row>
    <row r="4180" spans="1:19" x14ac:dyDescent="0.3">
      <c r="A4180">
        <v>30</v>
      </c>
      <c r="B4180" t="s">
        <v>15</v>
      </c>
      <c r="C4180">
        <v>26</v>
      </c>
      <c r="D4180">
        <v>103</v>
      </c>
      <c r="E4180">
        <v>60</v>
      </c>
      <c r="F4180">
        <v>211.7</v>
      </c>
      <c r="G4180">
        <v>169.9</v>
      </c>
      <c r="H4180">
        <v>86</v>
      </c>
      <c r="I4180">
        <v>1</v>
      </c>
      <c r="J4180" t="s">
        <v>16</v>
      </c>
      <c r="K4180" t="s">
        <v>28</v>
      </c>
      <c r="L4180" t="s">
        <v>25</v>
      </c>
      <c r="M4180">
        <v>11.9</v>
      </c>
      <c r="N4180">
        <v>20683.71</v>
      </c>
      <c r="O4180" t="s">
        <v>19</v>
      </c>
      <c r="P4180" t="str">
        <f t="shared" ref="P4180:P4182" si="2213">IF(A4177&lt;30,"18-29",IF(A4177&lt;45,"30-44",IF(A4177&lt;60,"45-59",IF(A4177&lt;75,"60-74","75+"))))</f>
        <v>60-74</v>
      </c>
      <c r="Q4180" t="str">
        <f>IF(PatientData[[#This Row],[bmi]]&lt;18.5,"Underweight",
IF(PatientData[[#This Row],[bmi]]&lt;25,"Normal",
IF(PatientData[[#This Row],[bmi]]&lt;30,"Overweight","Obese")))</f>
        <v>Overweight</v>
      </c>
      <c r="R4180" t="str">
        <f t="shared" si="2204"/>
        <v>Normal BP</v>
      </c>
      <c r="S4180" t="str">
        <f t="shared" si="2205"/>
        <v>High Cost</v>
      </c>
    </row>
    <row r="4181" spans="1:19" x14ac:dyDescent="0.3">
      <c r="A4181">
        <v>74</v>
      </c>
      <c r="B4181" t="s">
        <v>15</v>
      </c>
      <c r="C4181">
        <v>21.7</v>
      </c>
      <c r="D4181">
        <v>130</v>
      </c>
      <c r="E4181">
        <v>70</v>
      </c>
      <c r="F4181">
        <v>245.5</v>
      </c>
      <c r="G4181">
        <v>84.1</v>
      </c>
      <c r="H4181">
        <v>69</v>
      </c>
      <c r="I4181">
        <v>4</v>
      </c>
      <c r="J4181" t="s">
        <v>16</v>
      </c>
      <c r="K4181" t="s">
        <v>26</v>
      </c>
      <c r="L4181" t="s">
        <v>18</v>
      </c>
      <c r="M4181">
        <v>9.1</v>
      </c>
      <c r="N4181">
        <v>14511.19</v>
      </c>
      <c r="O4181" t="s">
        <v>19</v>
      </c>
      <c r="P4181" t="str">
        <f t="shared" si="2213"/>
        <v>60-74</v>
      </c>
      <c r="Q4181" t="str">
        <f>IF(PatientData[[#This Row],[bmi]]&lt;18.5,"Underweight",
IF(PatientData[[#This Row],[bmi]]&lt;25,"Normal",
IF(PatientData[[#This Row],[bmi]]&lt;30,"Overweight","Obese")))</f>
        <v>Normal</v>
      </c>
      <c r="R4181" t="str">
        <f t="shared" si="2204"/>
        <v>High BP</v>
      </c>
      <c r="S4181" t="str">
        <f t="shared" si="2205"/>
        <v>Normal Cost</v>
      </c>
    </row>
    <row r="4182" spans="1:19" x14ac:dyDescent="0.3">
      <c r="A4182">
        <v>85</v>
      </c>
      <c r="B4182" t="s">
        <v>15</v>
      </c>
      <c r="C4182">
        <v>29.3</v>
      </c>
      <c r="D4182">
        <v>117</v>
      </c>
      <c r="E4182">
        <v>70</v>
      </c>
      <c r="F4182">
        <v>262</v>
      </c>
      <c r="G4182">
        <v>97.9</v>
      </c>
      <c r="H4182">
        <v>80</v>
      </c>
      <c r="I4182">
        <v>1</v>
      </c>
      <c r="J4182" t="s">
        <v>16</v>
      </c>
      <c r="K4182" t="s">
        <v>21</v>
      </c>
      <c r="L4182" t="s">
        <v>25</v>
      </c>
      <c r="M4182">
        <v>12.7</v>
      </c>
      <c r="N4182">
        <v>28092.44</v>
      </c>
      <c r="O4182" t="s">
        <v>19</v>
      </c>
      <c r="P4182" t="str">
        <f t="shared" si="2213"/>
        <v>60-74</v>
      </c>
      <c r="Q4182" t="str">
        <f>IF(PatientData[[#This Row],[bmi]]&lt;18.5,"Underweight",
IF(PatientData[[#This Row],[bmi]]&lt;25,"Normal",
IF(PatientData[[#This Row],[bmi]]&lt;30,"Overweight","Obese")))</f>
        <v>Overweight</v>
      </c>
      <c r="R4182" t="str">
        <f t="shared" si="2204"/>
        <v>Normal BP</v>
      </c>
      <c r="S4182" t="str">
        <f t="shared" si="2205"/>
        <v>High Cost</v>
      </c>
    </row>
    <row r="4183" spans="1:19" x14ac:dyDescent="0.3">
      <c r="A4183">
        <v>68</v>
      </c>
      <c r="B4183" t="s">
        <v>20</v>
      </c>
      <c r="C4183">
        <v>26.2</v>
      </c>
      <c r="D4183">
        <v>126</v>
      </c>
      <c r="E4183">
        <v>80</v>
      </c>
      <c r="F4183">
        <v>213.3</v>
      </c>
      <c r="G4183">
        <v>88.5</v>
      </c>
      <c r="H4183">
        <v>91</v>
      </c>
      <c r="I4183">
        <v>2</v>
      </c>
      <c r="J4183" t="s">
        <v>27</v>
      </c>
      <c r="K4183" t="s">
        <v>21</v>
      </c>
      <c r="L4183" t="s">
        <v>18</v>
      </c>
      <c r="M4183">
        <v>4.9000000000000004</v>
      </c>
      <c r="N4183">
        <v>12108.74</v>
      </c>
      <c r="O4183" t="s">
        <v>19</v>
      </c>
      <c r="P4183" t="str">
        <f t="shared" ref="P4183:P4184" si="2214">IF(A4183&lt;30,"18-29",IF(A4183&lt;45,"30-44",IF(A4183&lt;60,"45-59",IF(A4183&lt;75,"60-74","75+"))))</f>
        <v>60-74</v>
      </c>
      <c r="Q4183" t="str">
        <f>IF(PatientData[[#This Row],[bmi]]&lt;18.5,"Underweight",
IF(PatientData[[#This Row],[bmi]]&lt;25,"Normal",
IF(PatientData[[#This Row],[bmi]]&lt;30,"Overweight","Obese")))</f>
        <v>Overweight</v>
      </c>
      <c r="R4183" t="str">
        <f t="shared" si="2204"/>
        <v>High BP</v>
      </c>
      <c r="S4183" t="str">
        <f t="shared" si="2205"/>
        <v>Normal Cost</v>
      </c>
    </row>
    <row r="4184" spans="1:19" x14ac:dyDescent="0.3">
      <c r="A4184">
        <v>46</v>
      </c>
      <c r="B4184" t="s">
        <v>20</v>
      </c>
      <c r="C4184">
        <v>26.2</v>
      </c>
      <c r="D4184">
        <v>124</v>
      </c>
      <c r="E4184">
        <v>75</v>
      </c>
      <c r="F4184">
        <v>223.9</v>
      </c>
      <c r="G4184">
        <v>139.19999999999999</v>
      </c>
      <c r="H4184">
        <v>82</v>
      </c>
      <c r="I4184">
        <v>1</v>
      </c>
      <c r="J4184" t="s">
        <v>24</v>
      </c>
      <c r="K4184" t="s">
        <v>17</v>
      </c>
      <c r="L4184" t="s">
        <v>18</v>
      </c>
      <c r="M4184">
        <v>4.4000000000000004</v>
      </c>
      <c r="N4184">
        <v>10051.24</v>
      </c>
      <c r="O4184" t="s">
        <v>19</v>
      </c>
      <c r="P4184" t="str">
        <f t="shared" si="2214"/>
        <v>45-59</v>
      </c>
      <c r="Q4184" t="str">
        <f>IF(PatientData[[#This Row],[bmi]]&lt;18.5,"Underweight",
IF(PatientData[[#This Row],[bmi]]&lt;25,"Normal",
IF(PatientData[[#This Row],[bmi]]&lt;30,"Overweight","Obese")))</f>
        <v>Overweight</v>
      </c>
      <c r="R4184" t="str">
        <f t="shared" si="2204"/>
        <v>High BP</v>
      </c>
      <c r="S4184" t="str">
        <f t="shared" si="2205"/>
        <v>Normal Cost</v>
      </c>
    </row>
    <row r="4185" spans="1:19" x14ac:dyDescent="0.3">
      <c r="A4185">
        <v>65</v>
      </c>
      <c r="B4185" t="s">
        <v>15</v>
      </c>
      <c r="C4185">
        <v>30.2</v>
      </c>
      <c r="D4185">
        <v>121</v>
      </c>
      <c r="E4185">
        <v>81</v>
      </c>
      <c r="F4185">
        <v>216.8</v>
      </c>
      <c r="G4185">
        <v>100.8</v>
      </c>
      <c r="H4185">
        <v>95</v>
      </c>
      <c r="I4185">
        <v>0</v>
      </c>
      <c r="J4185" t="s">
        <v>16</v>
      </c>
      <c r="K4185" t="s">
        <v>21</v>
      </c>
      <c r="L4185" t="s">
        <v>25</v>
      </c>
      <c r="M4185">
        <v>8.4</v>
      </c>
      <c r="N4185">
        <v>19487.66</v>
      </c>
      <c r="O4185" t="s">
        <v>19</v>
      </c>
      <c r="P4185" t="str">
        <f t="shared" ref="P4185:P4186" si="2215">IF(A4182&lt;30,"18-29",IF(A4182&lt;45,"30-44",IF(A4182&lt;60,"45-59",IF(A4182&lt;75,"60-74","75+"))))</f>
        <v>75+</v>
      </c>
      <c r="Q4185" t="str">
        <f>IF(PatientData[[#This Row],[bmi]]&lt;18.5,"Underweight",
IF(PatientData[[#This Row],[bmi]]&lt;25,"Normal",
IF(PatientData[[#This Row],[bmi]]&lt;30,"Overweight","Obese")))</f>
        <v>Obese</v>
      </c>
      <c r="R4185" t="str">
        <f t="shared" si="2204"/>
        <v>High BP</v>
      </c>
      <c r="S4185" t="str">
        <f t="shared" si="2205"/>
        <v>High Cost</v>
      </c>
    </row>
    <row r="4186" spans="1:19" x14ac:dyDescent="0.3">
      <c r="A4186">
        <v>68</v>
      </c>
      <c r="B4186" t="s">
        <v>15</v>
      </c>
      <c r="C4186">
        <v>24.1</v>
      </c>
      <c r="D4186">
        <v>126</v>
      </c>
      <c r="E4186">
        <v>83</v>
      </c>
      <c r="F4186">
        <v>236.1</v>
      </c>
      <c r="G4186">
        <v>106.7</v>
      </c>
      <c r="H4186">
        <v>79</v>
      </c>
      <c r="I4186">
        <v>1</v>
      </c>
      <c r="J4186" t="s">
        <v>24</v>
      </c>
      <c r="K4186" t="s">
        <v>26</v>
      </c>
      <c r="L4186" t="s">
        <v>18</v>
      </c>
      <c r="M4186">
        <v>7.2</v>
      </c>
      <c r="N4186">
        <v>12042.38</v>
      </c>
      <c r="O4186" t="s">
        <v>19</v>
      </c>
      <c r="P4186" t="str">
        <f t="shared" si="2215"/>
        <v>60-74</v>
      </c>
      <c r="Q4186" t="str">
        <f>IF(PatientData[[#This Row],[bmi]]&lt;18.5,"Underweight",
IF(PatientData[[#This Row],[bmi]]&lt;25,"Normal",
IF(PatientData[[#This Row],[bmi]]&lt;30,"Overweight","Obese")))</f>
        <v>Normal</v>
      </c>
      <c r="R4186" t="str">
        <f t="shared" si="2204"/>
        <v>High BP</v>
      </c>
      <c r="S4186" t="str">
        <f t="shared" si="2205"/>
        <v>Normal Cost</v>
      </c>
    </row>
    <row r="4187" spans="1:19" x14ac:dyDescent="0.3">
      <c r="A4187">
        <v>79</v>
      </c>
      <c r="B4187" t="s">
        <v>20</v>
      </c>
      <c r="C4187">
        <v>26.2</v>
      </c>
      <c r="D4187">
        <v>140</v>
      </c>
      <c r="E4187">
        <v>88</v>
      </c>
      <c r="F4187">
        <v>252.6</v>
      </c>
      <c r="G4187">
        <v>111.2</v>
      </c>
      <c r="H4187">
        <v>78</v>
      </c>
      <c r="I4187">
        <v>0</v>
      </c>
      <c r="J4187" t="s">
        <v>16</v>
      </c>
      <c r="K4187" t="s">
        <v>17</v>
      </c>
      <c r="L4187" t="s">
        <v>22</v>
      </c>
      <c r="M4187">
        <v>9.9</v>
      </c>
      <c r="N4187">
        <v>18954.189999999999</v>
      </c>
      <c r="O4187" t="s">
        <v>23</v>
      </c>
      <c r="P4187" t="str">
        <f t="shared" ref="P4187" si="2216">IF(A4187&lt;30,"18-29",IF(A4187&lt;45,"30-44",IF(A4187&lt;60,"45-59",IF(A4187&lt;75,"60-74","75+"))))</f>
        <v>75+</v>
      </c>
      <c r="Q4187" t="str">
        <f>IF(PatientData[[#This Row],[bmi]]&lt;18.5,"Underweight",
IF(PatientData[[#This Row],[bmi]]&lt;25,"Normal",
IF(PatientData[[#This Row],[bmi]]&lt;30,"Overweight","Obese")))</f>
        <v>Overweight</v>
      </c>
      <c r="R4187" t="str">
        <f t="shared" si="2204"/>
        <v>High BP</v>
      </c>
      <c r="S4187" t="str">
        <f t="shared" si="2205"/>
        <v>High Cost</v>
      </c>
    </row>
    <row r="4188" spans="1:19" x14ac:dyDescent="0.3">
      <c r="A4188">
        <v>64</v>
      </c>
      <c r="B4188" t="s">
        <v>15</v>
      </c>
      <c r="C4188">
        <v>29.7</v>
      </c>
      <c r="D4188">
        <v>115</v>
      </c>
      <c r="E4188">
        <v>75</v>
      </c>
      <c r="F4188">
        <v>230.6</v>
      </c>
      <c r="G4188">
        <v>106.7</v>
      </c>
      <c r="H4188">
        <v>71</v>
      </c>
      <c r="I4188">
        <v>3</v>
      </c>
      <c r="J4188" t="s">
        <v>24</v>
      </c>
      <c r="K4188" t="s">
        <v>21</v>
      </c>
      <c r="L4188" t="s">
        <v>18</v>
      </c>
      <c r="M4188">
        <v>9.6999999999999993</v>
      </c>
      <c r="N4188">
        <v>16030.75</v>
      </c>
      <c r="O4188" t="s">
        <v>19</v>
      </c>
      <c r="P4188" t="str">
        <f t="shared" ref="P4188" si="2217">IF(A4185&lt;30,"18-29",IF(A4185&lt;45,"30-44",IF(A4185&lt;60,"45-59",IF(A4185&lt;75,"60-74","75+"))))</f>
        <v>60-74</v>
      </c>
      <c r="Q4188" t="str">
        <f>IF(PatientData[[#This Row],[bmi]]&lt;18.5,"Underweight",
IF(PatientData[[#This Row],[bmi]]&lt;25,"Normal",
IF(PatientData[[#This Row],[bmi]]&lt;30,"Overweight","Obese")))</f>
        <v>Overweight</v>
      </c>
      <c r="R4188" t="str">
        <f t="shared" si="2204"/>
        <v>Normal BP</v>
      </c>
      <c r="S4188" t="str">
        <f t="shared" si="2205"/>
        <v>High Cost</v>
      </c>
    </row>
    <row r="4189" spans="1:19" x14ac:dyDescent="0.3">
      <c r="A4189">
        <v>95</v>
      </c>
      <c r="B4189" t="s">
        <v>20</v>
      </c>
      <c r="C4189">
        <v>26.2</v>
      </c>
      <c r="D4189">
        <v>127</v>
      </c>
      <c r="E4189">
        <v>79</v>
      </c>
      <c r="F4189">
        <v>214</v>
      </c>
      <c r="G4189">
        <v>144.9</v>
      </c>
      <c r="H4189">
        <v>86</v>
      </c>
      <c r="I4189">
        <v>2</v>
      </c>
      <c r="J4189" t="s">
        <v>16</v>
      </c>
      <c r="K4189" t="s">
        <v>21</v>
      </c>
      <c r="L4189" t="s">
        <v>25</v>
      </c>
      <c r="M4189">
        <v>8.6999999999999993</v>
      </c>
      <c r="N4189">
        <v>16713.05</v>
      </c>
      <c r="O4189" t="s">
        <v>19</v>
      </c>
      <c r="P4189" t="str">
        <f t="shared" ref="P4189:P4196" si="2218">IF(A4189&lt;30,"18-29",IF(A4189&lt;45,"30-44",IF(A4189&lt;60,"45-59",IF(A4189&lt;75,"60-74","75+"))))</f>
        <v>75+</v>
      </c>
      <c r="Q4189" t="str">
        <f>IF(PatientData[[#This Row],[bmi]]&lt;18.5,"Underweight",
IF(PatientData[[#This Row],[bmi]]&lt;25,"Normal",
IF(PatientData[[#This Row],[bmi]]&lt;30,"Overweight","Obese")))</f>
        <v>Overweight</v>
      </c>
      <c r="R4189" t="str">
        <f t="shared" si="2204"/>
        <v>High BP</v>
      </c>
      <c r="S4189" t="str">
        <f t="shared" si="2205"/>
        <v>High Cost</v>
      </c>
    </row>
    <row r="4190" spans="1:19" x14ac:dyDescent="0.3">
      <c r="A4190">
        <v>68</v>
      </c>
      <c r="B4190" t="s">
        <v>20</v>
      </c>
      <c r="C4190">
        <v>26.2</v>
      </c>
      <c r="D4190">
        <v>154</v>
      </c>
      <c r="E4190">
        <v>90</v>
      </c>
      <c r="F4190">
        <v>204.5</v>
      </c>
      <c r="G4190">
        <v>93.1</v>
      </c>
      <c r="H4190">
        <v>95</v>
      </c>
      <c r="I4190">
        <v>1</v>
      </c>
      <c r="J4190" t="s">
        <v>16</v>
      </c>
      <c r="K4190" t="s">
        <v>21</v>
      </c>
      <c r="L4190" t="s">
        <v>25</v>
      </c>
      <c r="M4190">
        <v>7.8</v>
      </c>
      <c r="N4190">
        <v>16512.3</v>
      </c>
      <c r="O4190" t="s">
        <v>19</v>
      </c>
      <c r="P4190" t="str">
        <f t="shared" si="2218"/>
        <v>60-74</v>
      </c>
      <c r="Q4190" t="str">
        <f>IF(PatientData[[#This Row],[bmi]]&lt;18.5,"Underweight",
IF(PatientData[[#This Row],[bmi]]&lt;25,"Normal",
IF(PatientData[[#This Row],[bmi]]&lt;30,"Overweight","Obese")))</f>
        <v>Overweight</v>
      </c>
      <c r="R4190" t="str">
        <f t="shared" si="2204"/>
        <v>High BP</v>
      </c>
      <c r="S4190" t="str">
        <f t="shared" si="2205"/>
        <v>High Cost</v>
      </c>
    </row>
    <row r="4191" spans="1:19" x14ac:dyDescent="0.3">
      <c r="A4191">
        <v>67</v>
      </c>
      <c r="B4191" t="s">
        <v>20</v>
      </c>
      <c r="C4191">
        <v>26.2</v>
      </c>
      <c r="D4191">
        <v>123</v>
      </c>
      <c r="E4191">
        <v>78</v>
      </c>
      <c r="F4191">
        <v>200.5</v>
      </c>
      <c r="G4191">
        <v>122.3</v>
      </c>
      <c r="H4191">
        <v>87</v>
      </c>
      <c r="I4191">
        <v>2</v>
      </c>
      <c r="J4191" t="s">
        <v>16</v>
      </c>
      <c r="K4191" t="s">
        <v>17</v>
      </c>
      <c r="L4191" t="s">
        <v>18</v>
      </c>
      <c r="M4191">
        <v>7.1</v>
      </c>
      <c r="N4191">
        <v>13581.74</v>
      </c>
      <c r="O4191" t="s">
        <v>19</v>
      </c>
      <c r="P4191" t="str">
        <f t="shared" si="2218"/>
        <v>60-74</v>
      </c>
      <c r="Q4191" t="str">
        <f>IF(PatientData[[#This Row],[bmi]]&lt;18.5,"Underweight",
IF(PatientData[[#This Row],[bmi]]&lt;25,"Normal",
IF(PatientData[[#This Row],[bmi]]&lt;30,"Overweight","Obese")))</f>
        <v>Overweight</v>
      </c>
      <c r="R4191" t="str">
        <f t="shared" si="2204"/>
        <v>High BP</v>
      </c>
      <c r="S4191" t="str">
        <f t="shared" si="2205"/>
        <v>Normal Cost</v>
      </c>
    </row>
    <row r="4192" spans="1:19" x14ac:dyDescent="0.3">
      <c r="A4192">
        <v>85</v>
      </c>
      <c r="B4192" t="s">
        <v>20</v>
      </c>
      <c r="C4192">
        <v>26.2</v>
      </c>
      <c r="D4192">
        <v>123</v>
      </c>
      <c r="E4192">
        <v>81</v>
      </c>
      <c r="F4192">
        <v>223.5</v>
      </c>
      <c r="G4192">
        <v>104</v>
      </c>
      <c r="H4192">
        <v>70</v>
      </c>
      <c r="I4192">
        <v>3</v>
      </c>
      <c r="J4192" t="s">
        <v>27</v>
      </c>
      <c r="K4192" t="s">
        <v>21</v>
      </c>
      <c r="L4192" t="s">
        <v>18</v>
      </c>
      <c r="M4192">
        <v>6.7</v>
      </c>
      <c r="N4192">
        <v>17242.25</v>
      </c>
      <c r="O4192" t="s">
        <v>23</v>
      </c>
      <c r="P4192" t="str">
        <f t="shared" si="2218"/>
        <v>75+</v>
      </c>
      <c r="Q4192" t="str">
        <f>IF(PatientData[[#This Row],[bmi]]&lt;18.5,"Underweight",
IF(PatientData[[#This Row],[bmi]]&lt;25,"Normal",
IF(PatientData[[#This Row],[bmi]]&lt;30,"Overweight","Obese")))</f>
        <v>Overweight</v>
      </c>
      <c r="R4192" t="str">
        <f t="shared" si="2204"/>
        <v>High BP</v>
      </c>
      <c r="S4192" t="str">
        <f t="shared" si="2205"/>
        <v>High Cost</v>
      </c>
    </row>
    <row r="4193" spans="1:19" x14ac:dyDescent="0.3">
      <c r="A4193">
        <v>68</v>
      </c>
      <c r="B4193" t="s">
        <v>20</v>
      </c>
      <c r="C4193">
        <v>26.2</v>
      </c>
      <c r="D4193">
        <v>136</v>
      </c>
      <c r="E4193">
        <v>84</v>
      </c>
      <c r="F4193">
        <v>234.3</v>
      </c>
      <c r="G4193">
        <v>95.7</v>
      </c>
      <c r="H4193">
        <v>63</v>
      </c>
      <c r="I4193">
        <v>6</v>
      </c>
      <c r="J4193" t="s">
        <v>24</v>
      </c>
      <c r="K4193" t="s">
        <v>26</v>
      </c>
      <c r="L4193" t="s">
        <v>18</v>
      </c>
      <c r="M4193">
        <v>3.3</v>
      </c>
      <c r="N4193">
        <v>7018.51</v>
      </c>
      <c r="O4193" t="s">
        <v>19</v>
      </c>
      <c r="P4193" t="str">
        <f t="shared" si="2218"/>
        <v>60-74</v>
      </c>
      <c r="Q4193" t="str">
        <f>IF(PatientData[[#This Row],[bmi]]&lt;18.5,"Underweight",
IF(PatientData[[#This Row],[bmi]]&lt;25,"Normal",
IF(PatientData[[#This Row],[bmi]]&lt;30,"Overweight","Obese")))</f>
        <v>Overweight</v>
      </c>
      <c r="R4193" t="str">
        <f t="shared" si="2204"/>
        <v>High BP</v>
      </c>
      <c r="S4193" t="str">
        <f t="shared" si="2205"/>
        <v>Normal Cost</v>
      </c>
    </row>
    <row r="4194" spans="1:19" x14ac:dyDescent="0.3">
      <c r="A4194">
        <v>66</v>
      </c>
      <c r="B4194" t="s">
        <v>20</v>
      </c>
      <c r="C4194">
        <v>26.2</v>
      </c>
      <c r="D4194">
        <v>130</v>
      </c>
      <c r="E4194">
        <v>70</v>
      </c>
      <c r="F4194">
        <v>212.8</v>
      </c>
      <c r="G4194">
        <v>193.1</v>
      </c>
      <c r="H4194">
        <v>78</v>
      </c>
      <c r="I4194">
        <v>1</v>
      </c>
      <c r="J4194" t="s">
        <v>27</v>
      </c>
      <c r="K4194" t="s">
        <v>28</v>
      </c>
      <c r="L4194" t="s">
        <v>25</v>
      </c>
      <c r="M4194">
        <v>41.2</v>
      </c>
      <c r="N4194">
        <v>70910.649999999994</v>
      </c>
      <c r="O4194" t="s">
        <v>23</v>
      </c>
      <c r="P4194" t="str">
        <f t="shared" si="2218"/>
        <v>60-74</v>
      </c>
      <c r="Q4194" t="str">
        <f>IF(PatientData[[#This Row],[bmi]]&lt;18.5,"Underweight",
IF(PatientData[[#This Row],[bmi]]&lt;25,"Normal",
IF(PatientData[[#This Row],[bmi]]&lt;30,"Overweight","Obese")))</f>
        <v>Overweight</v>
      </c>
      <c r="R4194" t="str">
        <f t="shared" si="2204"/>
        <v>High BP</v>
      </c>
      <c r="S4194" t="str">
        <f t="shared" si="2205"/>
        <v>High Cost</v>
      </c>
    </row>
    <row r="4195" spans="1:19" x14ac:dyDescent="0.3">
      <c r="A4195">
        <v>51</v>
      </c>
      <c r="B4195" t="s">
        <v>20</v>
      </c>
      <c r="C4195">
        <v>26.2</v>
      </c>
      <c r="D4195">
        <v>101</v>
      </c>
      <c r="E4195">
        <v>78</v>
      </c>
      <c r="F4195">
        <v>206.1</v>
      </c>
      <c r="G4195">
        <v>111.2</v>
      </c>
      <c r="H4195">
        <v>68</v>
      </c>
      <c r="I4195">
        <v>2</v>
      </c>
      <c r="J4195" t="s">
        <v>16</v>
      </c>
      <c r="K4195" t="s">
        <v>21</v>
      </c>
      <c r="L4195" t="s">
        <v>18</v>
      </c>
      <c r="M4195">
        <v>10.7</v>
      </c>
      <c r="N4195">
        <v>17487.84</v>
      </c>
      <c r="O4195" t="s">
        <v>19</v>
      </c>
      <c r="P4195" t="str">
        <f t="shared" si="2218"/>
        <v>45-59</v>
      </c>
      <c r="Q4195" t="str">
        <f>IF(PatientData[[#This Row],[bmi]]&lt;18.5,"Underweight",
IF(PatientData[[#This Row],[bmi]]&lt;25,"Normal",
IF(PatientData[[#This Row],[bmi]]&lt;30,"Overweight","Obese")))</f>
        <v>Overweight</v>
      </c>
      <c r="R4195" t="str">
        <f t="shared" si="2204"/>
        <v>Normal BP</v>
      </c>
      <c r="S4195" t="str">
        <f t="shared" si="2205"/>
        <v>High Cost</v>
      </c>
    </row>
    <row r="4196" spans="1:19" x14ac:dyDescent="0.3">
      <c r="A4196">
        <v>51</v>
      </c>
      <c r="B4196" t="s">
        <v>20</v>
      </c>
      <c r="C4196">
        <v>26.2</v>
      </c>
      <c r="D4196">
        <v>143</v>
      </c>
      <c r="E4196">
        <v>89</v>
      </c>
      <c r="F4196">
        <v>236.8</v>
      </c>
      <c r="G4196">
        <v>144.9</v>
      </c>
      <c r="H4196">
        <v>79</v>
      </c>
      <c r="I4196">
        <v>2</v>
      </c>
      <c r="J4196" t="s">
        <v>24</v>
      </c>
      <c r="K4196" t="s">
        <v>17</v>
      </c>
      <c r="L4196" t="s">
        <v>25</v>
      </c>
      <c r="M4196">
        <v>1.8</v>
      </c>
      <c r="N4196">
        <v>4556.87</v>
      </c>
      <c r="O4196" t="s">
        <v>19</v>
      </c>
      <c r="P4196" t="str">
        <f t="shared" si="2218"/>
        <v>45-59</v>
      </c>
      <c r="Q4196" t="str">
        <f>IF(PatientData[[#This Row],[bmi]]&lt;18.5,"Underweight",
IF(PatientData[[#This Row],[bmi]]&lt;25,"Normal",
IF(PatientData[[#This Row],[bmi]]&lt;30,"Overweight","Obese")))</f>
        <v>Overweight</v>
      </c>
      <c r="R4196" t="str">
        <f t="shared" si="2204"/>
        <v>High BP</v>
      </c>
      <c r="S4196" t="str">
        <f t="shared" si="2205"/>
        <v>Normal Cost</v>
      </c>
    </row>
    <row r="4197" spans="1:19" x14ac:dyDescent="0.3">
      <c r="A4197">
        <v>58</v>
      </c>
      <c r="B4197" t="s">
        <v>15</v>
      </c>
      <c r="C4197">
        <v>24.5</v>
      </c>
      <c r="D4197">
        <v>122</v>
      </c>
      <c r="E4197">
        <v>67</v>
      </c>
      <c r="F4197">
        <v>242.1</v>
      </c>
      <c r="G4197">
        <v>84.6</v>
      </c>
      <c r="H4197">
        <v>74</v>
      </c>
      <c r="I4197">
        <v>1</v>
      </c>
      <c r="J4197" t="s">
        <v>16</v>
      </c>
      <c r="K4197" t="s">
        <v>26</v>
      </c>
      <c r="L4197" t="s">
        <v>22</v>
      </c>
      <c r="M4197">
        <v>13</v>
      </c>
      <c r="N4197">
        <v>26817.83</v>
      </c>
      <c r="O4197" t="s">
        <v>23</v>
      </c>
      <c r="P4197" t="str">
        <f t="shared" ref="P4197:P4200" si="2219">IF(A4194&lt;30,"18-29",IF(A4194&lt;45,"30-44",IF(A4194&lt;60,"45-59",IF(A4194&lt;75,"60-74","75+"))))</f>
        <v>60-74</v>
      </c>
      <c r="Q4197" t="str">
        <f>IF(PatientData[[#This Row],[bmi]]&lt;18.5,"Underweight",
IF(PatientData[[#This Row],[bmi]]&lt;25,"Normal",
IF(PatientData[[#This Row],[bmi]]&lt;30,"Overweight","Obese")))</f>
        <v>Normal</v>
      </c>
      <c r="R4197" t="str">
        <f t="shared" si="2204"/>
        <v>High BP</v>
      </c>
      <c r="S4197" t="str">
        <f t="shared" si="2205"/>
        <v>High Cost</v>
      </c>
    </row>
    <row r="4198" spans="1:19" x14ac:dyDescent="0.3">
      <c r="A4198">
        <v>53</v>
      </c>
      <c r="B4198" t="s">
        <v>15</v>
      </c>
      <c r="C4198">
        <v>28.4</v>
      </c>
      <c r="D4198">
        <v>105</v>
      </c>
      <c r="E4198">
        <v>61</v>
      </c>
      <c r="F4198">
        <v>250.1</v>
      </c>
      <c r="G4198">
        <v>138.19999999999999</v>
      </c>
      <c r="H4198">
        <v>86</v>
      </c>
      <c r="I4198">
        <v>0</v>
      </c>
      <c r="J4198" t="s">
        <v>16</v>
      </c>
      <c r="K4198" t="s">
        <v>17</v>
      </c>
      <c r="L4198" t="s">
        <v>18</v>
      </c>
      <c r="M4198">
        <v>6.5</v>
      </c>
      <c r="N4198">
        <v>14652.66</v>
      </c>
      <c r="O4198" t="s">
        <v>19</v>
      </c>
      <c r="P4198" t="str">
        <f t="shared" si="2219"/>
        <v>45-59</v>
      </c>
      <c r="Q4198" t="str">
        <f>IF(PatientData[[#This Row],[bmi]]&lt;18.5,"Underweight",
IF(PatientData[[#This Row],[bmi]]&lt;25,"Normal",
IF(PatientData[[#This Row],[bmi]]&lt;30,"Overweight","Obese")))</f>
        <v>Overweight</v>
      </c>
      <c r="R4198" t="str">
        <f t="shared" si="2204"/>
        <v>Normal BP</v>
      </c>
      <c r="S4198" t="str">
        <f t="shared" si="2205"/>
        <v>Normal Cost</v>
      </c>
    </row>
    <row r="4199" spans="1:19" x14ac:dyDescent="0.3">
      <c r="A4199">
        <v>77</v>
      </c>
      <c r="B4199" t="s">
        <v>15</v>
      </c>
      <c r="C4199">
        <v>22</v>
      </c>
      <c r="D4199">
        <v>138</v>
      </c>
      <c r="E4199">
        <v>81</v>
      </c>
      <c r="F4199">
        <v>183.3</v>
      </c>
      <c r="G4199">
        <v>103.1</v>
      </c>
      <c r="H4199">
        <v>57</v>
      </c>
      <c r="I4199">
        <v>2</v>
      </c>
      <c r="J4199" t="s">
        <v>27</v>
      </c>
      <c r="K4199" t="s">
        <v>26</v>
      </c>
      <c r="L4199" t="s">
        <v>22</v>
      </c>
      <c r="M4199">
        <v>2.2999999999999998</v>
      </c>
      <c r="N4199">
        <v>5693.58</v>
      </c>
      <c r="O4199" t="s">
        <v>19</v>
      </c>
      <c r="P4199" t="str">
        <f t="shared" si="2219"/>
        <v>45-59</v>
      </c>
      <c r="Q4199" t="str">
        <f>IF(PatientData[[#This Row],[bmi]]&lt;18.5,"Underweight",
IF(PatientData[[#This Row],[bmi]]&lt;25,"Normal",
IF(PatientData[[#This Row],[bmi]]&lt;30,"Overweight","Obese")))</f>
        <v>Normal</v>
      </c>
      <c r="R4199" t="str">
        <f t="shared" si="2204"/>
        <v>High BP</v>
      </c>
      <c r="S4199" t="str">
        <f t="shared" si="2205"/>
        <v>Normal Cost</v>
      </c>
    </row>
    <row r="4200" spans="1:19" x14ac:dyDescent="0.3">
      <c r="A4200">
        <v>76</v>
      </c>
      <c r="B4200" t="s">
        <v>15</v>
      </c>
      <c r="C4200">
        <v>26.6</v>
      </c>
      <c r="D4200">
        <v>133</v>
      </c>
      <c r="E4200">
        <v>78</v>
      </c>
      <c r="F4200">
        <v>253.7</v>
      </c>
      <c r="G4200">
        <v>89.2</v>
      </c>
      <c r="H4200">
        <v>72</v>
      </c>
      <c r="I4200">
        <v>1</v>
      </c>
      <c r="J4200" t="s">
        <v>27</v>
      </c>
      <c r="K4200" t="s">
        <v>21</v>
      </c>
      <c r="L4200" t="s">
        <v>25</v>
      </c>
      <c r="M4200">
        <v>4</v>
      </c>
      <c r="N4200">
        <v>9054.49</v>
      </c>
      <c r="O4200" t="s">
        <v>19</v>
      </c>
      <c r="P4200" t="str">
        <f t="shared" si="2219"/>
        <v>45-59</v>
      </c>
      <c r="Q4200" t="str">
        <f>IF(PatientData[[#This Row],[bmi]]&lt;18.5,"Underweight",
IF(PatientData[[#This Row],[bmi]]&lt;25,"Normal",
IF(PatientData[[#This Row],[bmi]]&lt;30,"Overweight","Obese")))</f>
        <v>Overweight</v>
      </c>
      <c r="R4200" t="str">
        <f t="shared" si="2204"/>
        <v>High BP</v>
      </c>
      <c r="S4200" t="str">
        <f t="shared" si="2205"/>
        <v>Normal Cost</v>
      </c>
    </row>
    <row r="4201" spans="1:19" x14ac:dyDescent="0.3">
      <c r="A4201">
        <v>76</v>
      </c>
      <c r="B4201" t="s">
        <v>20</v>
      </c>
      <c r="C4201">
        <v>26.2</v>
      </c>
      <c r="D4201">
        <v>113</v>
      </c>
      <c r="E4201">
        <v>60</v>
      </c>
      <c r="F4201">
        <v>224.4</v>
      </c>
      <c r="G4201">
        <v>94.1</v>
      </c>
      <c r="H4201">
        <v>83</v>
      </c>
      <c r="I4201">
        <v>3</v>
      </c>
      <c r="J4201" t="s">
        <v>24</v>
      </c>
      <c r="K4201" t="s">
        <v>28</v>
      </c>
      <c r="L4201" t="s">
        <v>25</v>
      </c>
      <c r="M4201">
        <v>3.6</v>
      </c>
      <c r="N4201">
        <v>9701.77</v>
      </c>
      <c r="O4201" t="s">
        <v>19</v>
      </c>
      <c r="P4201" t="str">
        <f t="shared" ref="P4201:P4202" si="2220">IF(A4201&lt;30,"18-29",IF(A4201&lt;45,"30-44",IF(A4201&lt;60,"45-59",IF(A4201&lt;75,"60-74","75+"))))</f>
        <v>75+</v>
      </c>
      <c r="Q4201" t="str">
        <f>IF(PatientData[[#This Row],[bmi]]&lt;18.5,"Underweight",
IF(PatientData[[#This Row],[bmi]]&lt;25,"Normal",
IF(PatientData[[#This Row],[bmi]]&lt;30,"Overweight","Obese")))</f>
        <v>Overweight</v>
      </c>
      <c r="R4201" t="str">
        <f t="shared" si="2204"/>
        <v>Normal BP</v>
      </c>
      <c r="S4201" t="str">
        <f t="shared" si="2205"/>
        <v>Normal Cost</v>
      </c>
    </row>
    <row r="4202" spans="1:19" x14ac:dyDescent="0.3">
      <c r="A4202">
        <v>39</v>
      </c>
      <c r="B4202" t="s">
        <v>20</v>
      </c>
      <c r="C4202">
        <v>26.2</v>
      </c>
      <c r="D4202">
        <v>100</v>
      </c>
      <c r="E4202">
        <v>69</v>
      </c>
      <c r="F4202">
        <v>216</v>
      </c>
      <c r="G4202">
        <v>135.19999999999999</v>
      </c>
      <c r="H4202">
        <v>84</v>
      </c>
      <c r="I4202">
        <v>2</v>
      </c>
      <c r="J4202" t="s">
        <v>16</v>
      </c>
      <c r="K4202" t="s">
        <v>21</v>
      </c>
      <c r="L4202" t="s">
        <v>25</v>
      </c>
      <c r="M4202">
        <v>6.7</v>
      </c>
      <c r="N4202">
        <v>14887.43</v>
      </c>
      <c r="O4202" t="s">
        <v>19</v>
      </c>
      <c r="P4202" t="str">
        <f t="shared" si="2220"/>
        <v>30-44</v>
      </c>
      <c r="Q4202" t="str">
        <f>IF(PatientData[[#This Row],[bmi]]&lt;18.5,"Underweight",
IF(PatientData[[#This Row],[bmi]]&lt;25,"Normal",
IF(PatientData[[#This Row],[bmi]]&lt;30,"Overweight","Obese")))</f>
        <v>Overweight</v>
      </c>
      <c r="R4202" t="str">
        <f t="shared" si="2204"/>
        <v>Normal BP</v>
      </c>
      <c r="S4202" t="str">
        <f t="shared" si="2205"/>
        <v>Normal Cost</v>
      </c>
    </row>
    <row r="4203" spans="1:19" x14ac:dyDescent="0.3">
      <c r="A4203">
        <v>86</v>
      </c>
      <c r="B4203" t="s">
        <v>15</v>
      </c>
      <c r="C4203">
        <v>24.9</v>
      </c>
      <c r="D4203">
        <v>139</v>
      </c>
      <c r="E4203">
        <v>91</v>
      </c>
      <c r="F4203">
        <v>283.8</v>
      </c>
      <c r="G4203">
        <v>144.30000000000001</v>
      </c>
      <c r="H4203">
        <v>88</v>
      </c>
      <c r="I4203">
        <v>1</v>
      </c>
      <c r="J4203" t="s">
        <v>27</v>
      </c>
      <c r="K4203" t="s">
        <v>21</v>
      </c>
      <c r="L4203" t="s">
        <v>18</v>
      </c>
      <c r="M4203">
        <v>4.7</v>
      </c>
      <c r="N4203">
        <v>11730.24</v>
      </c>
      <c r="O4203" t="s">
        <v>19</v>
      </c>
      <c r="P4203" t="str">
        <f t="shared" ref="P4203:P4204" si="2221">IF(A4200&lt;30,"18-29",IF(A4200&lt;45,"30-44",IF(A4200&lt;60,"45-59",IF(A4200&lt;75,"60-74","75+"))))</f>
        <v>75+</v>
      </c>
      <c r="Q4203" t="str">
        <f>IF(PatientData[[#This Row],[bmi]]&lt;18.5,"Underweight",
IF(PatientData[[#This Row],[bmi]]&lt;25,"Normal",
IF(PatientData[[#This Row],[bmi]]&lt;30,"Overweight","Obese")))</f>
        <v>Normal</v>
      </c>
      <c r="R4203" t="str">
        <f t="shared" si="2204"/>
        <v>High BP</v>
      </c>
      <c r="S4203" t="str">
        <f t="shared" si="2205"/>
        <v>Normal Cost</v>
      </c>
    </row>
    <row r="4204" spans="1:19" x14ac:dyDescent="0.3">
      <c r="A4204">
        <v>61</v>
      </c>
      <c r="B4204" t="s">
        <v>15</v>
      </c>
      <c r="C4204">
        <v>29.6</v>
      </c>
      <c r="D4204">
        <v>133</v>
      </c>
      <c r="E4204">
        <v>69</v>
      </c>
      <c r="F4204">
        <v>235.3</v>
      </c>
      <c r="G4204">
        <v>102.7</v>
      </c>
      <c r="H4204">
        <v>68</v>
      </c>
      <c r="I4204">
        <v>2</v>
      </c>
      <c r="J4204" t="s">
        <v>27</v>
      </c>
      <c r="K4204" t="s">
        <v>28</v>
      </c>
      <c r="L4204" t="s">
        <v>22</v>
      </c>
      <c r="M4204">
        <v>4.2</v>
      </c>
      <c r="N4204">
        <v>13744.31</v>
      </c>
      <c r="O4204" t="s">
        <v>19</v>
      </c>
      <c r="P4204" t="str">
        <f t="shared" si="2221"/>
        <v>75+</v>
      </c>
      <c r="Q4204" t="str">
        <f>IF(PatientData[[#This Row],[bmi]]&lt;18.5,"Underweight",
IF(PatientData[[#This Row],[bmi]]&lt;25,"Normal",
IF(PatientData[[#This Row],[bmi]]&lt;30,"Overweight","Obese")))</f>
        <v>Overweight</v>
      </c>
      <c r="R4204" t="str">
        <f t="shared" si="2204"/>
        <v>High BP</v>
      </c>
      <c r="S4204" t="str">
        <f t="shared" si="2205"/>
        <v>Normal Cost</v>
      </c>
    </row>
    <row r="4205" spans="1:19" x14ac:dyDescent="0.3">
      <c r="A4205">
        <v>68</v>
      </c>
      <c r="B4205" t="s">
        <v>20</v>
      </c>
      <c r="C4205">
        <v>26.2</v>
      </c>
      <c r="D4205">
        <v>130</v>
      </c>
      <c r="E4205">
        <v>76</v>
      </c>
      <c r="F4205">
        <v>221.2</v>
      </c>
      <c r="G4205">
        <v>89.4</v>
      </c>
      <c r="H4205">
        <v>71</v>
      </c>
      <c r="I4205">
        <v>2</v>
      </c>
      <c r="J4205" t="s">
        <v>24</v>
      </c>
      <c r="K4205" t="s">
        <v>26</v>
      </c>
      <c r="L4205" t="s">
        <v>25</v>
      </c>
      <c r="M4205">
        <v>2.5</v>
      </c>
      <c r="N4205">
        <v>5447.37</v>
      </c>
      <c r="O4205" t="s">
        <v>19</v>
      </c>
      <c r="P4205" t="str">
        <f t="shared" ref="P4205" si="2222">IF(A4205&lt;30,"18-29",IF(A4205&lt;45,"30-44",IF(A4205&lt;60,"45-59",IF(A4205&lt;75,"60-74","75+"))))</f>
        <v>60-74</v>
      </c>
      <c r="Q4205" t="str">
        <f>IF(PatientData[[#This Row],[bmi]]&lt;18.5,"Underweight",
IF(PatientData[[#This Row],[bmi]]&lt;25,"Normal",
IF(PatientData[[#This Row],[bmi]]&lt;30,"Overweight","Obese")))</f>
        <v>Overweight</v>
      </c>
      <c r="R4205" t="str">
        <f t="shared" si="2204"/>
        <v>High BP</v>
      </c>
      <c r="S4205" t="str">
        <f t="shared" si="2205"/>
        <v>Normal Cost</v>
      </c>
    </row>
    <row r="4206" spans="1:19" x14ac:dyDescent="0.3">
      <c r="A4206">
        <v>76</v>
      </c>
      <c r="B4206" t="s">
        <v>15</v>
      </c>
      <c r="C4206">
        <v>31.4</v>
      </c>
      <c r="D4206">
        <v>220</v>
      </c>
      <c r="E4206">
        <v>130</v>
      </c>
      <c r="F4206">
        <v>260.10000000000002</v>
      </c>
      <c r="G4206">
        <v>99.4</v>
      </c>
      <c r="H4206">
        <v>82</v>
      </c>
      <c r="I4206">
        <v>0</v>
      </c>
      <c r="J4206" t="s">
        <v>27</v>
      </c>
      <c r="K4206" t="s">
        <v>26</v>
      </c>
      <c r="L4206" t="s">
        <v>22</v>
      </c>
      <c r="M4206">
        <v>1.6</v>
      </c>
      <c r="N4206">
        <v>4420.6499999999996</v>
      </c>
      <c r="O4206" t="s">
        <v>23</v>
      </c>
      <c r="P4206" t="str">
        <f t="shared" ref="P4206:P4207" si="2223">IF(A4203&lt;30,"18-29",IF(A4203&lt;45,"30-44",IF(A4203&lt;60,"45-59",IF(A4203&lt;75,"60-74","75+"))))</f>
        <v>75+</v>
      </c>
      <c r="Q4206" t="str">
        <f>IF(PatientData[[#This Row],[bmi]]&lt;18.5,"Underweight",
IF(PatientData[[#This Row],[bmi]]&lt;25,"Normal",
IF(PatientData[[#This Row],[bmi]]&lt;30,"Overweight","Obese")))</f>
        <v>Obese</v>
      </c>
      <c r="R4206" t="str">
        <f t="shared" si="2204"/>
        <v>High BP</v>
      </c>
      <c r="S4206" t="str">
        <f t="shared" si="2205"/>
        <v>Normal Cost</v>
      </c>
    </row>
    <row r="4207" spans="1:19" x14ac:dyDescent="0.3">
      <c r="A4207">
        <v>45</v>
      </c>
      <c r="B4207" t="s">
        <v>15</v>
      </c>
      <c r="C4207">
        <v>25.6</v>
      </c>
      <c r="D4207">
        <v>136</v>
      </c>
      <c r="E4207">
        <v>85</v>
      </c>
      <c r="F4207">
        <v>244.8</v>
      </c>
      <c r="G4207">
        <v>116.8</v>
      </c>
      <c r="H4207">
        <v>68</v>
      </c>
      <c r="I4207">
        <v>2</v>
      </c>
      <c r="J4207" t="s">
        <v>24</v>
      </c>
      <c r="K4207" t="s">
        <v>17</v>
      </c>
      <c r="L4207" t="s">
        <v>25</v>
      </c>
      <c r="M4207">
        <v>3.2</v>
      </c>
      <c r="N4207">
        <v>5616.65</v>
      </c>
      <c r="O4207" t="s">
        <v>19</v>
      </c>
      <c r="P4207" t="str">
        <f t="shared" si="2223"/>
        <v>60-74</v>
      </c>
      <c r="Q4207" t="str">
        <f>IF(PatientData[[#This Row],[bmi]]&lt;18.5,"Underweight",
IF(PatientData[[#This Row],[bmi]]&lt;25,"Normal",
IF(PatientData[[#This Row],[bmi]]&lt;30,"Overweight","Obese")))</f>
        <v>Overweight</v>
      </c>
      <c r="R4207" t="str">
        <f t="shared" si="2204"/>
        <v>High BP</v>
      </c>
      <c r="S4207" t="str">
        <f t="shared" si="2205"/>
        <v>Normal Cost</v>
      </c>
    </row>
    <row r="4208" spans="1:19" x14ac:dyDescent="0.3">
      <c r="A4208">
        <v>53</v>
      </c>
      <c r="B4208" t="s">
        <v>20</v>
      </c>
      <c r="C4208">
        <v>26.2</v>
      </c>
      <c r="D4208">
        <v>105</v>
      </c>
      <c r="E4208">
        <v>64</v>
      </c>
      <c r="F4208">
        <v>236.8</v>
      </c>
      <c r="G4208">
        <v>119.3</v>
      </c>
      <c r="H4208">
        <v>74</v>
      </c>
      <c r="I4208">
        <v>2</v>
      </c>
      <c r="J4208" t="s">
        <v>16</v>
      </c>
      <c r="K4208" t="s">
        <v>17</v>
      </c>
      <c r="L4208" t="s">
        <v>25</v>
      </c>
      <c r="M4208">
        <v>5.0999999999999996</v>
      </c>
      <c r="N4208">
        <v>12207.88</v>
      </c>
      <c r="O4208" t="s">
        <v>19</v>
      </c>
      <c r="P4208" t="str">
        <f t="shared" ref="P4208:P4209" si="2224">IF(A4208&lt;30,"18-29",IF(A4208&lt;45,"30-44",IF(A4208&lt;60,"45-59",IF(A4208&lt;75,"60-74","75+"))))</f>
        <v>45-59</v>
      </c>
      <c r="Q4208" t="str">
        <f>IF(PatientData[[#This Row],[bmi]]&lt;18.5,"Underweight",
IF(PatientData[[#This Row],[bmi]]&lt;25,"Normal",
IF(PatientData[[#This Row],[bmi]]&lt;30,"Overweight","Obese")))</f>
        <v>Overweight</v>
      </c>
      <c r="R4208" t="str">
        <f t="shared" si="2204"/>
        <v>Normal BP</v>
      </c>
      <c r="S4208" t="str">
        <f t="shared" si="2205"/>
        <v>Normal Cost</v>
      </c>
    </row>
    <row r="4209" spans="1:19" x14ac:dyDescent="0.3">
      <c r="A4209">
        <v>61</v>
      </c>
      <c r="B4209" t="s">
        <v>20</v>
      </c>
      <c r="C4209">
        <v>26.2</v>
      </c>
      <c r="D4209">
        <v>121</v>
      </c>
      <c r="E4209">
        <v>72</v>
      </c>
      <c r="F4209">
        <v>229</v>
      </c>
      <c r="G4209">
        <v>124.4</v>
      </c>
      <c r="H4209">
        <v>70</v>
      </c>
      <c r="I4209">
        <v>0</v>
      </c>
      <c r="J4209" t="s">
        <v>24</v>
      </c>
      <c r="K4209" t="s">
        <v>17</v>
      </c>
      <c r="L4209" t="s">
        <v>18</v>
      </c>
      <c r="M4209">
        <v>2.4</v>
      </c>
      <c r="N4209">
        <v>5634.23</v>
      </c>
      <c r="O4209" t="s">
        <v>19</v>
      </c>
      <c r="P4209" t="str">
        <f t="shared" si="2224"/>
        <v>60-74</v>
      </c>
      <c r="Q4209" t="str">
        <f>IF(PatientData[[#This Row],[bmi]]&lt;18.5,"Underweight",
IF(PatientData[[#This Row],[bmi]]&lt;25,"Normal",
IF(PatientData[[#This Row],[bmi]]&lt;30,"Overweight","Obese")))</f>
        <v>Overweight</v>
      </c>
      <c r="R4209" t="str">
        <f t="shared" si="2204"/>
        <v>High BP</v>
      </c>
      <c r="S4209" t="str">
        <f t="shared" si="2205"/>
        <v>Normal Cost</v>
      </c>
    </row>
    <row r="4210" spans="1:19" x14ac:dyDescent="0.3">
      <c r="A4210">
        <v>56</v>
      </c>
      <c r="B4210" t="s">
        <v>15</v>
      </c>
      <c r="C4210">
        <v>27.9</v>
      </c>
      <c r="D4210">
        <v>120</v>
      </c>
      <c r="E4210">
        <v>78</v>
      </c>
      <c r="F4210">
        <v>225.2</v>
      </c>
      <c r="G4210">
        <v>106.8</v>
      </c>
      <c r="H4210">
        <v>70</v>
      </c>
      <c r="I4210">
        <v>1</v>
      </c>
      <c r="J4210" t="s">
        <v>27</v>
      </c>
      <c r="K4210" t="s">
        <v>21</v>
      </c>
      <c r="L4210" t="s">
        <v>25</v>
      </c>
      <c r="M4210">
        <v>8.8000000000000007</v>
      </c>
      <c r="N4210">
        <v>15485.63</v>
      </c>
      <c r="O4210" t="s">
        <v>19</v>
      </c>
      <c r="P4210" t="str">
        <f t="shared" ref="P4210:P4212" si="2225">IF(A4207&lt;30,"18-29",IF(A4207&lt;45,"30-44",IF(A4207&lt;60,"45-59",IF(A4207&lt;75,"60-74","75+"))))</f>
        <v>45-59</v>
      </c>
      <c r="Q4210" t="str">
        <f>IF(PatientData[[#This Row],[bmi]]&lt;18.5,"Underweight",
IF(PatientData[[#This Row],[bmi]]&lt;25,"Normal",
IF(PatientData[[#This Row],[bmi]]&lt;30,"Overweight","Obese")))</f>
        <v>Overweight</v>
      </c>
      <c r="R4210" t="str">
        <f t="shared" si="2204"/>
        <v>High BP</v>
      </c>
      <c r="S4210" t="str">
        <f t="shared" si="2205"/>
        <v>High Cost</v>
      </c>
    </row>
    <row r="4211" spans="1:19" x14ac:dyDescent="0.3">
      <c r="A4211">
        <v>77</v>
      </c>
      <c r="B4211" t="s">
        <v>15</v>
      </c>
      <c r="C4211">
        <v>25.8</v>
      </c>
      <c r="D4211">
        <v>112</v>
      </c>
      <c r="E4211">
        <v>64</v>
      </c>
      <c r="F4211">
        <v>252.7</v>
      </c>
      <c r="G4211">
        <v>79.7</v>
      </c>
      <c r="H4211">
        <v>80</v>
      </c>
      <c r="I4211">
        <v>1</v>
      </c>
      <c r="J4211" t="s">
        <v>16</v>
      </c>
      <c r="K4211" t="s">
        <v>26</v>
      </c>
      <c r="L4211" t="s">
        <v>25</v>
      </c>
      <c r="M4211">
        <v>4.9000000000000004</v>
      </c>
      <c r="N4211">
        <v>8592.32</v>
      </c>
      <c r="O4211" t="s">
        <v>19</v>
      </c>
      <c r="P4211" t="str">
        <f t="shared" si="2225"/>
        <v>45-59</v>
      </c>
      <c r="Q4211" t="str">
        <f>IF(PatientData[[#This Row],[bmi]]&lt;18.5,"Underweight",
IF(PatientData[[#This Row],[bmi]]&lt;25,"Normal",
IF(PatientData[[#This Row],[bmi]]&lt;30,"Overweight","Obese")))</f>
        <v>Overweight</v>
      </c>
      <c r="R4211" t="str">
        <f t="shared" si="2204"/>
        <v>Normal BP</v>
      </c>
      <c r="S4211" t="str">
        <f t="shared" si="2205"/>
        <v>Normal Cost</v>
      </c>
    </row>
    <row r="4212" spans="1:19" x14ac:dyDescent="0.3">
      <c r="A4212">
        <v>65</v>
      </c>
      <c r="B4212" t="s">
        <v>15</v>
      </c>
      <c r="C4212">
        <v>20.2</v>
      </c>
      <c r="D4212">
        <v>105</v>
      </c>
      <c r="E4212">
        <v>60</v>
      </c>
      <c r="F4212">
        <v>203.5</v>
      </c>
      <c r="G4212">
        <v>88</v>
      </c>
      <c r="H4212">
        <v>85</v>
      </c>
      <c r="I4212">
        <v>0</v>
      </c>
      <c r="J4212" t="s">
        <v>16</v>
      </c>
      <c r="K4212" t="s">
        <v>26</v>
      </c>
      <c r="L4212" t="s">
        <v>25</v>
      </c>
      <c r="M4212">
        <v>7.3</v>
      </c>
      <c r="N4212">
        <v>17030.669999999998</v>
      </c>
      <c r="O4212" t="s">
        <v>19</v>
      </c>
      <c r="P4212" t="str">
        <f t="shared" si="2225"/>
        <v>60-74</v>
      </c>
      <c r="Q4212" t="str">
        <f>IF(PatientData[[#This Row],[bmi]]&lt;18.5,"Underweight",
IF(PatientData[[#This Row],[bmi]]&lt;25,"Normal",
IF(PatientData[[#This Row],[bmi]]&lt;30,"Overweight","Obese")))</f>
        <v>Normal</v>
      </c>
      <c r="R4212" t="str">
        <f t="shared" si="2204"/>
        <v>Normal BP</v>
      </c>
      <c r="S4212" t="str">
        <f t="shared" si="2205"/>
        <v>High Cost</v>
      </c>
    </row>
    <row r="4213" spans="1:19" x14ac:dyDescent="0.3">
      <c r="A4213">
        <v>95</v>
      </c>
      <c r="B4213" t="s">
        <v>20</v>
      </c>
      <c r="C4213">
        <v>26.2</v>
      </c>
      <c r="D4213">
        <v>137</v>
      </c>
      <c r="E4213">
        <v>72</v>
      </c>
      <c r="F4213">
        <v>227.8</v>
      </c>
      <c r="G4213">
        <v>103.6</v>
      </c>
      <c r="H4213">
        <v>81</v>
      </c>
      <c r="I4213">
        <v>0</v>
      </c>
      <c r="J4213" t="s">
        <v>27</v>
      </c>
      <c r="K4213" t="s">
        <v>21</v>
      </c>
      <c r="L4213" t="s">
        <v>18</v>
      </c>
      <c r="M4213">
        <v>7</v>
      </c>
      <c r="N4213">
        <v>15435.07</v>
      </c>
      <c r="O4213" t="s">
        <v>23</v>
      </c>
      <c r="P4213" t="str">
        <f t="shared" ref="P4213:P4214" si="2226">IF(A4213&lt;30,"18-29",IF(A4213&lt;45,"30-44",IF(A4213&lt;60,"45-59",IF(A4213&lt;75,"60-74","75+"))))</f>
        <v>75+</v>
      </c>
      <c r="Q4213" t="str">
        <f>IF(PatientData[[#This Row],[bmi]]&lt;18.5,"Underweight",
IF(PatientData[[#This Row],[bmi]]&lt;25,"Normal",
IF(PatientData[[#This Row],[bmi]]&lt;30,"Overweight","Obese")))</f>
        <v>Overweight</v>
      </c>
      <c r="R4213" t="str">
        <f t="shared" si="2204"/>
        <v>High BP</v>
      </c>
      <c r="S4213" t="str">
        <f t="shared" si="2205"/>
        <v>High Cost</v>
      </c>
    </row>
    <row r="4214" spans="1:19" x14ac:dyDescent="0.3">
      <c r="A4214">
        <v>54</v>
      </c>
      <c r="B4214" t="s">
        <v>20</v>
      </c>
      <c r="C4214">
        <v>26.2</v>
      </c>
      <c r="D4214">
        <v>118</v>
      </c>
      <c r="E4214">
        <v>66</v>
      </c>
      <c r="F4214">
        <v>172.4</v>
      </c>
      <c r="G4214">
        <v>114.2</v>
      </c>
      <c r="H4214">
        <v>87</v>
      </c>
      <c r="I4214">
        <v>0</v>
      </c>
      <c r="J4214" t="s">
        <v>24</v>
      </c>
      <c r="K4214" t="s">
        <v>17</v>
      </c>
      <c r="L4214" t="s">
        <v>25</v>
      </c>
      <c r="M4214">
        <v>5.8</v>
      </c>
      <c r="N4214">
        <v>10080.26</v>
      </c>
      <c r="O4214" t="s">
        <v>19</v>
      </c>
      <c r="P4214" t="str">
        <f t="shared" si="2226"/>
        <v>45-59</v>
      </c>
      <c r="Q4214" t="str">
        <f>IF(PatientData[[#This Row],[bmi]]&lt;18.5,"Underweight",
IF(PatientData[[#This Row],[bmi]]&lt;25,"Normal",
IF(PatientData[[#This Row],[bmi]]&lt;30,"Overweight","Obese")))</f>
        <v>Overweight</v>
      </c>
      <c r="R4214" t="str">
        <f t="shared" si="2204"/>
        <v>Normal BP</v>
      </c>
      <c r="S4214" t="str">
        <f t="shared" si="2205"/>
        <v>Normal Cost</v>
      </c>
    </row>
    <row r="4215" spans="1:19" x14ac:dyDescent="0.3">
      <c r="A4215">
        <v>57</v>
      </c>
      <c r="B4215" t="s">
        <v>15</v>
      </c>
      <c r="C4215">
        <v>29.6</v>
      </c>
      <c r="D4215">
        <v>115</v>
      </c>
      <c r="E4215">
        <v>74</v>
      </c>
      <c r="F4215">
        <v>191.2</v>
      </c>
      <c r="G4215">
        <v>99.3</v>
      </c>
      <c r="H4215">
        <v>77</v>
      </c>
      <c r="I4215">
        <v>0</v>
      </c>
      <c r="J4215" t="s">
        <v>27</v>
      </c>
      <c r="K4215" t="s">
        <v>21</v>
      </c>
      <c r="L4215" t="s">
        <v>22</v>
      </c>
      <c r="M4215">
        <v>4.4000000000000004</v>
      </c>
      <c r="N4215">
        <v>10135</v>
      </c>
      <c r="O4215" t="s">
        <v>19</v>
      </c>
      <c r="P4215" t="str">
        <f t="shared" ref="P4215" si="2227">IF(A4212&lt;30,"18-29",IF(A4212&lt;45,"30-44",IF(A4212&lt;60,"45-59",IF(A4212&lt;75,"60-74","75+"))))</f>
        <v>60-74</v>
      </c>
      <c r="Q4215" t="str">
        <f>IF(PatientData[[#This Row],[bmi]]&lt;18.5,"Underweight",
IF(PatientData[[#This Row],[bmi]]&lt;25,"Normal",
IF(PatientData[[#This Row],[bmi]]&lt;30,"Overweight","Obese")))</f>
        <v>Overweight</v>
      </c>
      <c r="R4215" t="str">
        <f t="shared" si="2204"/>
        <v>Normal BP</v>
      </c>
      <c r="S4215" t="str">
        <f t="shared" si="2205"/>
        <v>Normal Cost</v>
      </c>
    </row>
    <row r="4216" spans="1:19" x14ac:dyDescent="0.3">
      <c r="A4216">
        <v>56</v>
      </c>
      <c r="B4216" t="s">
        <v>20</v>
      </c>
      <c r="C4216">
        <v>26.2</v>
      </c>
      <c r="D4216">
        <v>118</v>
      </c>
      <c r="E4216">
        <v>71</v>
      </c>
      <c r="F4216">
        <v>179.4</v>
      </c>
      <c r="G4216">
        <v>171.8</v>
      </c>
      <c r="H4216">
        <v>74</v>
      </c>
      <c r="I4216">
        <v>1</v>
      </c>
      <c r="J4216" t="s">
        <v>16</v>
      </c>
      <c r="K4216" t="s">
        <v>17</v>
      </c>
      <c r="L4216" t="s">
        <v>25</v>
      </c>
      <c r="M4216">
        <v>15.1</v>
      </c>
      <c r="N4216">
        <v>25089.91</v>
      </c>
      <c r="O4216" t="s">
        <v>19</v>
      </c>
      <c r="P4216" t="str">
        <f t="shared" ref="P4216:P4217" si="2228">IF(A4216&lt;30,"18-29",IF(A4216&lt;45,"30-44",IF(A4216&lt;60,"45-59",IF(A4216&lt;75,"60-74","75+"))))</f>
        <v>45-59</v>
      </c>
      <c r="Q4216" t="str">
        <f>IF(PatientData[[#This Row],[bmi]]&lt;18.5,"Underweight",
IF(PatientData[[#This Row],[bmi]]&lt;25,"Normal",
IF(PatientData[[#This Row],[bmi]]&lt;30,"Overweight","Obese")))</f>
        <v>Overweight</v>
      </c>
      <c r="R4216" t="str">
        <f t="shared" si="2204"/>
        <v>Normal BP</v>
      </c>
      <c r="S4216" t="str">
        <f t="shared" si="2205"/>
        <v>High Cost</v>
      </c>
    </row>
    <row r="4217" spans="1:19" x14ac:dyDescent="0.3">
      <c r="A4217">
        <v>51</v>
      </c>
      <c r="B4217" t="s">
        <v>20</v>
      </c>
      <c r="C4217">
        <v>26.2</v>
      </c>
      <c r="D4217">
        <v>131</v>
      </c>
      <c r="E4217">
        <v>80</v>
      </c>
      <c r="F4217">
        <v>204.6</v>
      </c>
      <c r="G4217">
        <v>124.2</v>
      </c>
      <c r="H4217">
        <v>89</v>
      </c>
      <c r="I4217">
        <v>0</v>
      </c>
      <c r="J4217" t="s">
        <v>24</v>
      </c>
      <c r="K4217" t="s">
        <v>17</v>
      </c>
      <c r="L4217" t="s">
        <v>18</v>
      </c>
      <c r="M4217">
        <v>2.8</v>
      </c>
      <c r="N4217">
        <v>5479.45</v>
      </c>
      <c r="O4217" t="s">
        <v>19</v>
      </c>
      <c r="P4217" t="str">
        <f t="shared" si="2228"/>
        <v>45-59</v>
      </c>
      <c r="Q4217" t="str">
        <f>IF(PatientData[[#This Row],[bmi]]&lt;18.5,"Underweight",
IF(PatientData[[#This Row],[bmi]]&lt;25,"Normal",
IF(PatientData[[#This Row],[bmi]]&lt;30,"Overweight","Obese")))</f>
        <v>Overweight</v>
      </c>
      <c r="R4217" t="str">
        <f t="shared" si="2204"/>
        <v>High BP</v>
      </c>
      <c r="S4217" t="str">
        <f t="shared" si="2205"/>
        <v>Normal Cost</v>
      </c>
    </row>
    <row r="4218" spans="1:19" x14ac:dyDescent="0.3">
      <c r="A4218">
        <v>66</v>
      </c>
      <c r="B4218" t="s">
        <v>15</v>
      </c>
      <c r="C4218">
        <v>20.399999999999999</v>
      </c>
      <c r="D4218">
        <v>137</v>
      </c>
      <c r="E4218">
        <v>72</v>
      </c>
      <c r="F4218">
        <v>231.6</v>
      </c>
      <c r="G4218">
        <v>163</v>
      </c>
      <c r="H4218">
        <v>132</v>
      </c>
      <c r="I4218">
        <v>0</v>
      </c>
      <c r="J4218" t="s">
        <v>16</v>
      </c>
      <c r="K4218" t="s">
        <v>17</v>
      </c>
      <c r="L4218" t="s">
        <v>25</v>
      </c>
      <c r="M4218">
        <v>7.7</v>
      </c>
      <c r="N4218">
        <v>15863.07</v>
      </c>
      <c r="O4218" t="s">
        <v>19</v>
      </c>
      <c r="P4218" t="str">
        <f t="shared" ref="P4218" si="2229">IF(A4215&lt;30,"18-29",IF(A4215&lt;45,"30-44",IF(A4215&lt;60,"45-59",IF(A4215&lt;75,"60-74","75+"))))</f>
        <v>45-59</v>
      </c>
      <c r="Q4218" t="str">
        <f>IF(PatientData[[#This Row],[bmi]]&lt;18.5,"Underweight",
IF(PatientData[[#This Row],[bmi]]&lt;25,"Normal",
IF(PatientData[[#This Row],[bmi]]&lt;30,"Overweight","Obese")))</f>
        <v>Normal</v>
      </c>
      <c r="R4218" t="str">
        <f t="shared" si="2204"/>
        <v>High BP</v>
      </c>
      <c r="S4218" t="str">
        <f t="shared" si="2205"/>
        <v>High Cost</v>
      </c>
    </row>
    <row r="4219" spans="1:19" x14ac:dyDescent="0.3">
      <c r="A4219">
        <v>83</v>
      </c>
      <c r="B4219" t="s">
        <v>20</v>
      </c>
      <c r="C4219">
        <v>26.2</v>
      </c>
      <c r="D4219">
        <v>237</v>
      </c>
      <c r="E4219">
        <v>140</v>
      </c>
      <c r="F4219">
        <v>261.2</v>
      </c>
      <c r="G4219">
        <v>114.6</v>
      </c>
      <c r="H4219">
        <v>81</v>
      </c>
      <c r="I4219">
        <v>0</v>
      </c>
      <c r="J4219" t="s">
        <v>27</v>
      </c>
      <c r="K4219" t="s">
        <v>21</v>
      </c>
      <c r="L4219" t="s">
        <v>18</v>
      </c>
      <c r="M4219">
        <v>3.8</v>
      </c>
      <c r="N4219">
        <v>9477.73</v>
      </c>
      <c r="O4219" t="s">
        <v>19</v>
      </c>
      <c r="P4219" t="str">
        <f t="shared" ref="P4219:P4220" si="2230">IF(A4219&lt;30,"18-29",IF(A4219&lt;45,"30-44",IF(A4219&lt;60,"45-59",IF(A4219&lt;75,"60-74","75+"))))</f>
        <v>75+</v>
      </c>
      <c r="Q4219" t="str">
        <f>IF(PatientData[[#This Row],[bmi]]&lt;18.5,"Underweight",
IF(PatientData[[#This Row],[bmi]]&lt;25,"Normal",
IF(PatientData[[#This Row],[bmi]]&lt;30,"Overweight","Obese")))</f>
        <v>Overweight</v>
      </c>
      <c r="R4219" t="str">
        <f t="shared" si="2204"/>
        <v>High BP</v>
      </c>
      <c r="S4219" t="str">
        <f t="shared" si="2205"/>
        <v>Normal Cost</v>
      </c>
    </row>
    <row r="4220" spans="1:19" x14ac:dyDescent="0.3">
      <c r="A4220">
        <v>49</v>
      </c>
      <c r="B4220" t="s">
        <v>20</v>
      </c>
      <c r="C4220">
        <v>26.2</v>
      </c>
      <c r="D4220">
        <v>112</v>
      </c>
      <c r="E4220">
        <v>73</v>
      </c>
      <c r="F4220">
        <v>202</v>
      </c>
      <c r="G4220">
        <v>119</v>
      </c>
      <c r="H4220">
        <v>83</v>
      </c>
      <c r="I4220">
        <v>1</v>
      </c>
      <c r="J4220" t="s">
        <v>27</v>
      </c>
      <c r="K4220" t="s">
        <v>26</v>
      </c>
      <c r="L4220" t="s">
        <v>18</v>
      </c>
      <c r="M4220">
        <v>2.9</v>
      </c>
      <c r="N4220">
        <v>7101.99</v>
      </c>
      <c r="O4220" t="s">
        <v>19</v>
      </c>
      <c r="P4220" t="str">
        <f t="shared" si="2230"/>
        <v>45-59</v>
      </c>
      <c r="Q4220" t="str">
        <f>IF(PatientData[[#This Row],[bmi]]&lt;18.5,"Underweight",
IF(PatientData[[#This Row],[bmi]]&lt;25,"Normal",
IF(PatientData[[#This Row],[bmi]]&lt;30,"Overweight","Obese")))</f>
        <v>Overweight</v>
      </c>
      <c r="R4220" t="str">
        <f t="shared" si="2204"/>
        <v>Normal BP</v>
      </c>
      <c r="S4220" t="str">
        <f t="shared" si="2205"/>
        <v>Normal Cost</v>
      </c>
    </row>
    <row r="4221" spans="1:19" x14ac:dyDescent="0.3">
      <c r="A4221">
        <v>68</v>
      </c>
      <c r="B4221" t="s">
        <v>15</v>
      </c>
      <c r="C4221">
        <v>28.4</v>
      </c>
      <c r="D4221">
        <v>147</v>
      </c>
      <c r="E4221">
        <v>93</v>
      </c>
      <c r="F4221">
        <v>246.8</v>
      </c>
      <c r="G4221">
        <v>90.2</v>
      </c>
      <c r="H4221">
        <v>65</v>
      </c>
      <c r="I4221">
        <v>1</v>
      </c>
      <c r="J4221" t="s">
        <v>24</v>
      </c>
      <c r="K4221" t="s">
        <v>28</v>
      </c>
      <c r="L4221" t="s">
        <v>18</v>
      </c>
      <c r="M4221">
        <v>5.9</v>
      </c>
      <c r="N4221">
        <v>12924.11</v>
      </c>
      <c r="O4221" t="s">
        <v>19</v>
      </c>
      <c r="P4221" t="str">
        <f t="shared" ref="P4221:P4222" si="2231">IF(A4218&lt;30,"18-29",IF(A4218&lt;45,"30-44",IF(A4218&lt;60,"45-59",IF(A4218&lt;75,"60-74","75+"))))</f>
        <v>60-74</v>
      </c>
      <c r="Q4221" t="str">
        <f>IF(PatientData[[#This Row],[bmi]]&lt;18.5,"Underweight",
IF(PatientData[[#This Row],[bmi]]&lt;25,"Normal",
IF(PatientData[[#This Row],[bmi]]&lt;30,"Overweight","Obese")))</f>
        <v>Overweight</v>
      </c>
      <c r="R4221" t="str">
        <f t="shared" si="2204"/>
        <v>High BP</v>
      </c>
      <c r="S4221" t="str">
        <f t="shared" si="2205"/>
        <v>Normal Cost</v>
      </c>
    </row>
    <row r="4222" spans="1:19" x14ac:dyDescent="0.3">
      <c r="A4222">
        <v>73</v>
      </c>
      <c r="B4222" t="s">
        <v>15</v>
      </c>
      <c r="C4222">
        <v>24.4</v>
      </c>
      <c r="D4222">
        <v>136</v>
      </c>
      <c r="E4222">
        <v>78</v>
      </c>
      <c r="F4222">
        <v>221.7</v>
      </c>
      <c r="G4222">
        <v>125</v>
      </c>
      <c r="H4222">
        <v>82</v>
      </c>
      <c r="I4222">
        <v>0</v>
      </c>
      <c r="J4222" t="s">
        <v>27</v>
      </c>
      <c r="K4222" t="s">
        <v>17</v>
      </c>
      <c r="L4222" t="s">
        <v>18</v>
      </c>
      <c r="M4222">
        <v>2.4</v>
      </c>
      <c r="N4222">
        <v>5782.01</v>
      </c>
      <c r="O4222" t="s">
        <v>19</v>
      </c>
      <c r="P4222" t="str">
        <f t="shared" si="2231"/>
        <v>75+</v>
      </c>
      <c r="Q4222" t="str">
        <f>IF(PatientData[[#This Row],[bmi]]&lt;18.5,"Underweight",
IF(PatientData[[#This Row],[bmi]]&lt;25,"Normal",
IF(PatientData[[#This Row],[bmi]]&lt;30,"Overweight","Obese")))</f>
        <v>Normal</v>
      </c>
      <c r="R4222" t="str">
        <f t="shared" si="2204"/>
        <v>High BP</v>
      </c>
      <c r="S4222" t="str">
        <f t="shared" si="2205"/>
        <v>Normal Cost</v>
      </c>
    </row>
    <row r="4223" spans="1:19" x14ac:dyDescent="0.3">
      <c r="A4223">
        <v>65</v>
      </c>
      <c r="B4223" t="s">
        <v>20</v>
      </c>
      <c r="C4223">
        <v>26.2</v>
      </c>
      <c r="D4223">
        <v>123</v>
      </c>
      <c r="E4223">
        <v>71</v>
      </c>
      <c r="F4223">
        <v>195</v>
      </c>
      <c r="G4223">
        <v>113.3</v>
      </c>
      <c r="H4223">
        <v>86</v>
      </c>
      <c r="I4223">
        <v>1</v>
      </c>
      <c r="J4223" t="s">
        <v>16</v>
      </c>
      <c r="K4223" t="s">
        <v>17</v>
      </c>
      <c r="L4223" t="s">
        <v>25</v>
      </c>
      <c r="M4223">
        <v>10</v>
      </c>
      <c r="N4223">
        <v>17600.39</v>
      </c>
      <c r="O4223" t="s">
        <v>19</v>
      </c>
      <c r="P4223" t="str">
        <f t="shared" ref="P4223:P4227" si="2232">IF(A4223&lt;30,"18-29",IF(A4223&lt;45,"30-44",IF(A4223&lt;60,"45-59",IF(A4223&lt;75,"60-74","75+"))))</f>
        <v>60-74</v>
      </c>
      <c r="Q4223" t="str">
        <f>IF(PatientData[[#This Row],[bmi]]&lt;18.5,"Underweight",
IF(PatientData[[#This Row],[bmi]]&lt;25,"Normal",
IF(PatientData[[#This Row],[bmi]]&lt;30,"Overweight","Obese")))</f>
        <v>Overweight</v>
      </c>
      <c r="R4223" t="str">
        <f t="shared" si="2204"/>
        <v>High BP</v>
      </c>
      <c r="S4223" t="str">
        <f t="shared" si="2205"/>
        <v>High Cost</v>
      </c>
    </row>
    <row r="4224" spans="1:19" x14ac:dyDescent="0.3">
      <c r="A4224">
        <v>63</v>
      </c>
      <c r="B4224" t="s">
        <v>20</v>
      </c>
      <c r="C4224">
        <v>26.2</v>
      </c>
      <c r="D4224">
        <v>127</v>
      </c>
      <c r="E4224">
        <v>61</v>
      </c>
      <c r="F4224">
        <v>235.1</v>
      </c>
      <c r="G4224">
        <v>91</v>
      </c>
      <c r="H4224">
        <v>95</v>
      </c>
      <c r="I4224">
        <v>1</v>
      </c>
      <c r="J4224" t="s">
        <v>16</v>
      </c>
      <c r="K4224" t="s">
        <v>21</v>
      </c>
      <c r="L4224" t="s">
        <v>25</v>
      </c>
      <c r="M4224">
        <v>8.9</v>
      </c>
      <c r="N4224">
        <v>18046.5</v>
      </c>
      <c r="O4224" t="s">
        <v>19</v>
      </c>
      <c r="P4224" t="str">
        <f t="shared" si="2232"/>
        <v>60-74</v>
      </c>
      <c r="Q4224" t="str">
        <f>IF(PatientData[[#This Row],[bmi]]&lt;18.5,"Underweight",
IF(PatientData[[#This Row],[bmi]]&lt;25,"Normal",
IF(PatientData[[#This Row],[bmi]]&lt;30,"Overweight","Obese")))</f>
        <v>Overweight</v>
      </c>
      <c r="R4224" t="str">
        <f t="shared" si="2204"/>
        <v>High BP</v>
      </c>
      <c r="S4224" t="str">
        <f t="shared" si="2205"/>
        <v>High Cost</v>
      </c>
    </row>
    <row r="4225" spans="1:19" x14ac:dyDescent="0.3">
      <c r="A4225">
        <v>46</v>
      </c>
      <c r="B4225" t="s">
        <v>20</v>
      </c>
      <c r="C4225">
        <v>26.2</v>
      </c>
      <c r="D4225">
        <v>131</v>
      </c>
      <c r="E4225">
        <v>84</v>
      </c>
      <c r="F4225">
        <v>229.1</v>
      </c>
      <c r="G4225">
        <v>84.1</v>
      </c>
      <c r="H4225">
        <v>71</v>
      </c>
      <c r="I4225">
        <v>1</v>
      </c>
      <c r="J4225" t="s">
        <v>27</v>
      </c>
      <c r="K4225" t="s">
        <v>26</v>
      </c>
      <c r="L4225" t="s">
        <v>25</v>
      </c>
      <c r="M4225">
        <v>3.8</v>
      </c>
      <c r="N4225">
        <v>7664.62</v>
      </c>
      <c r="O4225" t="s">
        <v>19</v>
      </c>
      <c r="P4225" t="str">
        <f t="shared" si="2232"/>
        <v>45-59</v>
      </c>
      <c r="Q4225" t="str">
        <f>IF(PatientData[[#This Row],[bmi]]&lt;18.5,"Underweight",
IF(PatientData[[#This Row],[bmi]]&lt;25,"Normal",
IF(PatientData[[#This Row],[bmi]]&lt;30,"Overweight","Obese")))</f>
        <v>Overweight</v>
      </c>
      <c r="R4225" t="str">
        <f t="shared" si="2204"/>
        <v>High BP</v>
      </c>
      <c r="S4225" t="str">
        <f t="shared" si="2205"/>
        <v>Normal Cost</v>
      </c>
    </row>
    <row r="4226" spans="1:19" x14ac:dyDescent="0.3">
      <c r="A4226">
        <v>63</v>
      </c>
      <c r="B4226" t="s">
        <v>20</v>
      </c>
      <c r="C4226">
        <v>26.2</v>
      </c>
      <c r="D4226">
        <v>131</v>
      </c>
      <c r="E4226">
        <v>81</v>
      </c>
      <c r="F4226">
        <v>219.7</v>
      </c>
      <c r="G4226">
        <v>111.4</v>
      </c>
      <c r="H4226">
        <v>76</v>
      </c>
      <c r="I4226">
        <v>0</v>
      </c>
      <c r="J4226" t="s">
        <v>24</v>
      </c>
      <c r="K4226" t="s">
        <v>17</v>
      </c>
      <c r="L4226" t="s">
        <v>25</v>
      </c>
      <c r="M4226">
        <v>3.7</v>
      </c>
      <c r="N4226">
        <v>7060.76</v>
      </c>
      <c r="O4226" t="s">
        <v>23</v>
      </c>
      <c r="P4226" t="str">
        <f t="shared" si="2232"/>
        <v>60-74</v>
      </c>
      <c r="Q4226" t="str">
        <f>IF(PatientData[[#This Row],[bmi]]&lt;18.5,"Underweight",
IF(PatientData[[#This Row],[bmi]]&lt;25,"Normal",
IF(PatientData[[#This Row],[bmi]]&lt;30,"Overweight","Obese")))</f>
        <v>Overweight</v>
      </c>
      <c r="R4226" t="str">
        <f t="shared" si="2204"/>
        <v>High BP</v>
      </c>
      <c r="S4226" t="str">
        <f t="shared" si="2205"/>
        <v>Normal Cost</v>
      </c>
    </row>
    <row r="4227" spans="1:19" x14ac:dyDescent="0.3">
      <c r="A4227">
        <v>82</v>
      </c>
      <c r="B4227" t="s">
        <v>20</v>
      </c>
      <c r="C4227">
        <v>26.2</v>
      </c>
      <c r="D4227">
        <v>128</v>
      </c>
      <c r="E4227">
        <v>78</v>
      </c>
      <c r="F4227">
        <v>233.3</v>
      </c>
      <c r="G4227">
        <v>135.4</v>
      </c>
      <c r="H4227">
        <v>85</v>
      </c>
      <c r="I4227">
        <v>2</v>
      </c>
      <c r="J4227" t="s">
        <v>16</v>
      </c>
      <c r="K4227" t="s">
        <v>21</v>
      </c>
      <c r="L4227" t="s">
        <v>18</v>
      </c>
      <c r="M4227">
        <v>12.5</v>
      </c>
      <c r="N4227">
        <v>25290.73</v>
      </c>
      <c r="O4227" t="s">
        <v>19</v>
      </c>
      <c r="P4227" t="str">
        <f t="shared" si="2232"/>
        <v>75+</v>
      </c>
      <c r="Q4227" t="str">
        <f>IF(PatientData[[#This Row],[bmi]]&lt;18.5,"Underweight",
IF(PatientData[[#This Row],[bmi]]&lt;25,"Normal",
IF(PatientData[[#This Row],[bmi]]&lt;30,"Overweight","Obese")))</f>
        <v>Overweight</v>
      </c>
      <c r="R4227" t="str">
        <f t="shared" ref="R4227:R4290" si="2233">IF(AND(D4227&lt;120,E4227&lt;80),"Normal BP","High BP")</f>
        <v>High BP</v>
      </c>
      <c r="S4227" t="str">
        <f t="shared" ref="S4227:S4290" si="2234">IF(N4227&gt;15000,"High Cost","Normal Cost")</f>
        <v>High Cost</v>
      </c>
    </row>
    <row r="4228" spans="1:19" x14ac:dyDescent="0.3">
      <c r="A4228">
        <v>74</v>
      </c>
      <c r="B4228" t="s">
        <v>15</v>
      </c>
      <c r="C4228">
        <v>26.5</v>
      </c>
      <c r="D4228">
        <v>135</v>
      </c>
      <c r="E4228">
        <v>81</v>
      </c>
      <c r="F4228">
        <v>210.5</v>
      </c>
      <c r="G4228">
        <v>115.8</v>
      </c>
      <c r="H4228">
        <v>75</v>
      </c>
      <c r="I4228">
        <v>1</v>
      </c>
      <c r="J4228" t="s">
        <v>24</v>
      </c>
      <c r="K4228" t="s">
        <v>17</v>
      </c>
      <c r="L4228" t="s">
        <v>22</v>
      </c>
      <c r="M4228">
        <v>1.8</v>
      </c>
      <c r="N4228">
        <v>4792.26</v>
      </c>
      <c r="O4228" t="s">
        <v>19</v>
      </c>
      <c r="P4228" t="str">
        <f t="shared" ref="P4228" si="2235">IF(A4225&lt;30,"18-29",IF(A4225&lt;45,"30-44",IF(A4225&lt;60,"45-59",IF(A4225&lt;75,"60-74","75+"))))</f>
        <v>45-59</v>
      </c>
      <c r="Q4228" t="str">
        <f>IF(PatientData[[#This Row],[bmi]]&lt;18.5,"Underweight",
IF(PatientData[[#This Row],[bmi]]&lt;25,"Normal",
IF(PatientData[[#This Row],[bmi]]&lt;30,"Overweight","Obese")))</f>
        <v>Overweight</v>
      </c>
      <c r="R4228" t="str">
        <f t="shared" si="2233"/>
        <v>High BP</v>
      </c>
      <c r="S4228" t="str">
        <f t="shared" si="2234"/>
        <v>Normal Cost</v>
      </c>
    </row>
    <row r="4229" spans="1:19" x14ac:dyDescent="0.3">
      <c r="A4229">
        <v>58</v>
      </c>
      <c r="B4229" t="s">
        <v>20</v>
      </c>
      <c r="C4229">
        <v>26.2</v>
      </c>
      <c r="D4229">
        <v>112</v>
      </c>
      <c r="E4229">
        <v>66</v>
      </c>
      <c r="F4229">
        <v>227.2</v>
      </c>
      <c r="G4229">
        <v>99.3</v>
      </c>
      <c r="H4229">
        <v>60</v>
      </c>
      <c r="I4229">
        <v>1</v>
      </c>
      <c r="J4229" t="s">
        <v>24</v>
      </c>
      <c r="K4229" t="s">
        <v>21</v>
      </c>
      <c r="L4229" t="s">
        <v>18</v>
      </c>
      <c r="M4229">
        <v>7.6</v>
      </c>
      <c r="N4229">
        <v>15854.53</v>
      </c>
      <c r="O4229" t="s">
        <v>19</v>
      </c>
      <c r="P4229" t="str">
        <f t="shared" ref="P4229" si="2236">IF(A4229&lt;30,"18-29",IF(A4229&lt;45,"30-44",IF(A4229&lt;60,"45-59",IF(A4229&lt;75,"60-74","75+"))))</f>
        <v>45-59</v>
      </c>
      <c r="Q4229" t="str">
        <f>IF(PatientData[[#This Row],[bmi]]&lt;18.5,"Underweight",
IF(PatientData[[#This Row],[bmi]]&lt;25,"Normal",
IF(PatientData[[#This Row],[bmi]]&lt;30,"Overweight","Obese")))</f>
        <v>Overweight</v>
      </c>
      <c r="R4229" t="str">
        <f t="shared" si="2233"/>
        <v>Normal BP</v>
      </c>
      <c r="S4229" t="str">
        <f t="shared" si="2234"/>
        <v>High Cost</v>
      </c>
    </row>
    <row r="4230" spans="1:19" x14ac:dyDescent="0.3">
      <c r="A4230">
        <v>73</v>
      </c>
      <c r="B4230" t="s">
        <v>15</v>
      </c>
      <c r="C4230">
        <v>31.4</v>
      </c>
      <c r="D4230">
        <v>122</v>
      </c>
      <c r="E4230">
        <v>74</v>
      </c>
      <c r="F4230">
        <v>224</v>
      </c>
      <c r="G4230">
        <v>98.9</v>
      </c>
      <c r="H4230">
        <v>99</v>
      </c>
      <c r="I4230">
        <v>1</v>
      </c>
      <c r="J4230" t="s">
        <v>16</v>
      </c>
      <c r="K4230" t="s">
        <v>21</v>
      </c>
      <c r="L4230" t="s">
        <v>25</v>
      </c>
      <c r="M4230">
        <v>18.5</v>
      </c>
      <c r="N4230">
        <v>33426.78</v>
      </c>
      <c r="O4230" t="s">
        <v>19</v>
      </c>
      <c r="P4230" t="str">
        <f t="shared" ref="P4230:P4231" si="2237">IF(A4227&lt;30,"18-29",IF(A4227&lt;45,"30-44",IF(A4227&lt;60,"45-59",IF(A4227&lt;75,"60-74","75+"))))</f>
        <v>75+</v>
      </c>
      <c r="Q4230" t="str">
        <f>IF(PatientData[[#This Row],[bmi]]&lt;18.5,"Underweight",
IF(PatientData[[#This Row],[bmi]]&lt;25,"Normal",
IF(PatientData[[#This Row],[bmi]]&lt;30,"Overweight","Obese")))</f>
        <v>Obese</v>
      </c>
      <c r="R4230" t="str">
        <f t="shared" si="2233"/>
        <v>High BP</v>
      </c>
      <c r="S4230" t="str">
        <f t="shared" si="2234"/>
        <v>High Cost</v>
      </c>
    </row>
    <row r="4231" spans="1:19" x14ac:dyDescent="0.3">
      <c r="A4231">
        <v>66</v>
      </c>
      <c r="B4231" t="s">
        <v>15</v>
      </c>
      <c r="C4231">
        <v>25.4</v>
      </c>
      <c r="D4231">
        <v>114</v>
      </c>
      <c r="E4231">
        <v>62</v>
      </c>
      <c r="F4231">
        <v>196.1</v>
      </c>
      <c r="G4231">
        <v>98.4</v>
      </c>
      <c r="H4231">
        <v>110</v>
      </c>
      <c r="I4231">
        <v>1</v>
      </c>
      <c r="J4231" t="s">
        <v>16</v>
      </c>
      <c r="K4231" t="s">
        <v>21</v>
      </c>
      <c r="L4231" t="s">
        <v>25</v>
      </c>
      <c r="M4231">
        <v>7.9</v>
      </c>
      <c r="N4231">
        <v>18998.88</v>
      </c>
      <c r="O4231" t="s">
        <v>19</v>
      </c>
      <c r="P4231" t="str">
        <f t="shared" si="2237"/>
        <v>60-74</v>
      </c>
      <c r="Q4231" t="str">
        <f>IF(PatientData[[#This Row],[bmi]]&lt;18.5,"Underweight",
IF(PatientData[[#This Row],[bmi]]&lt;25,"Normal",
IF(PatientData[[#This Row],[bmi]]&lt;30,"Overweight","Obese")))</f>
        <v>Overweight</v>
      </c>
      <c r="R4231" t="str">
        <f t="shared" si="2233"/>
        <v>Normal BP</v>
      </c>
      <c r="S4231" t="str">
        <f t="shared" si="2234"/>
        <v>High Cost</v>
      </c>
    </row>
    <row r="4232" spans="1:19" x14ac:dyDescent="0.3">
      <c r="A4232">
        <v>73</v>
      </c>
      <c r="B4232" t="s">
        <v>20</v>
      </c>
      <c r="C4232">
        <v>26.2</v>
      </c>
      <c r="D4232">
        <v>126</v>
      </c>
      <c r="E4232">
        <v>76</v>
      </c>
      <c r="F4232">
        <v>272</v>
      </c>
      <c r="G4232">
        <v>83.6</v>
      </c>
      <c r="H4232">
        <v>56</v>
      </c>
      <c r="I4232">
        <v>0</v>
      </c>
      <c r="J4232" t="s">
        <v>24</v>
      </c>
      <c r="K4232" t="s">
        <v>26</v>
      </c>
      <c r="L4232" t="s">
        <v>22</v>
      </c>
      <c r="M4232">
        <v>13.2</v>
      </c>
      <c r="N4232">
        <v>17780.810000000001</v>
      </c>
      <c r="O4232" t="s">
        <v>19</v>
      </c>
      <c r="P4232" t="str">
        <f t="shared" ref="P4232:P4233" si="2238">IF(A4232&lt;30,"18-29",IF(A4232&lt;45,"30-44",IF(A4232&lt;60,"45-59",IF(A4232&lt;75,"60-74","75+"))))</f>
        <v>60-74</v>
      </c>
      <c r="Q4232" t="str">
        <f>IF(PatientData[[#This Row],[bmi]]&lt;18.5,"Underweight",
IF(PatientData[[#This Row],[bmi]]&lt;25,"Normal",
IF(PatientData[[#This Row],[bmi]]&lt;30,"Overweight","Obese")))</f>
        <v>Overweight</v>
      </c>
      <c r="R4232" t="str">
        <f t="shared" si="2233"/>
        <v>High BP</v>
      </c>
      <c r="S4232" t="str">
        <f t="shared" si="2234"/>
        <v>High Cost</v>
      </c>
    </row>
    <row r="4233" spans="1:19" x14ac:dyDescent="0.3">
      <c r="A4233">
        <v>61</v>
      </c>
      <c r="B4233" t="s">
        <v>20</v>
      </c>
      <c r="C4233">
        <v>26.2</v>
      </c>
      <c r="D4233">
        <v>122</v>
      </c>
      <c r="E4233">
        <v>78</v>
      </c>
      <c r="F4233">
        <v>220.9</v>
      </c>
      <c r="G4233">
        <v>126.5</v>
      </c>
      <c r="H4233">
        <v>76</v>
      </c>
      <c r="I4233">
        <v>2</v>
      </c>
      <c r="J4233" t="s">
        <v>24</v>
      </c>
      <c r="K4233" t="s">
        <v>21</v>
      </c>
      <c r="L4233" t="s">
        <v>25</v>
      </c>
      <c r="M4233">
        <v>5.7</v>
      </c>
      <c r="N4233">
        <v>12742.51</v>
      </c>
      <c r="O4233" t="s">
        <v>19</v>
      </c>
      <c r="P4233" t="str">
        <f t="shared" si="2238"/>
        <v>60-74</v>
      </c>
      <c r="Q4233" t="str">
        <f>IF(PatientData[[#This Row],[bmi]]&lt;18.5,"Underweight",
IF(PatientData[[#This Row],[bmi]]&lt;25,"Normal",
IF(PatientData[[#This Row],[bmi]]&lt;30,"Overweight","Obese")))</f>
        <v>Overweight</v>
      </c>
      <c r="R4233" t="str">
        <f t="shared" si="2233"/>
        <v>High BP</v>
      </c>
      <c r="S4233" t="str">
        <f t="shared" si="2234"/>
        <v>Normal Cost</v>
      </c>
    </row>
    <row r="4234" spans="1:19" x14ac:dyDescent="0.3">
      <c r="A4234">
        <v>61</v>
      </c>
      <c r="B4234" t="s">
        <v>15</v>
      </c>
      <c r="C4234">
        <v>35.299999999999997</v>
      </c>
      <c r="D4234">
        <v>140</v>
      </c>
      <c r="E4234">
        <v>81</v>
      </c>
      <c r="F4234">
        <v>260.39999999999998</v>
      </c>
      <c r="G4234">
        <v>133.80000000000001</v>
      </c>
      <c r="H4234">
        <v>78</v>
      </c>
      <c r="I4234">
        <v>1</v>
      </c>
      <c r="J4234" t="s">
        <v>16</v>
      </c>
      <c r="K4234" t="s">
        <v>21</v>
      </c>
      <c r="L4234" t="s">
        <v>18</v>
      </c>
      <c r="M4234">
        <v>6.9</v>
      </c>
      <c r="N4234">
        <v>13274.21</v>
      </c>
      <c r="O4234" t="s">
        <v>19</v>
      </c>
      <c r="P4234" t="str">
        <f t="shared" ref="P4234" si="2239">IF(A4231&lt;30,"18-29",IF(A4231&lt;45,"30-44",IF(A4231&lt;60,"45-59",IF(A4231&lt;75,"60-74","75+"))))</f>
        <v>60-74</v>
      </c>
      <c r="Q4234" t="str">
        <f>IF(PatientData[[#This Row],[bmi]]&lt;18.5,"Underweight",
IF(PatientData[[#This Row],[bmi]]&lt;25,"Normal",
IF(PatientData[[#This Row],[bmi]]&lt;30,"Overweight","Obese")))</f>
        <v>Obese</v>
      </c>
      <c r="R4234" t="str">
        <f t="shared" si="2233"/>
        <v>High BP</v>
      </c>
      <c r="S4234" t="str">
        <f t="shared" si="2234"/>
        <v>Normal Cost</v>
      </c>
    </row>
    <row r="4235" spans="1:19" x14ac:dyDescent="0.3">
      <c r="A4235">
        <v>76</v>
      </c>
      <c r="B4235" t="s">
        <v>20</v>
      </c>
      <c r="C4235">
        <v>26.2</v>
      </c>
      <c r="D4235">
        <v>110</v>
      </c>
      <c r="E4235">
        <v>62</v>
      </c>
      <c r="F4235">
        <v>209.1</v>
      </c>
      <c r="G4235">
        <v>93.9</v>
      </c>
      <c r="H4235">
        <v>93</v>
      </c>
      <c r="I4235">
        <v>1</v>
      </c>
      <c r="J4235" t="s">
        <v>16</v>
      </c>
      <c r="K4235" t="s">
        <v>28</v>
      </c>
      <c r="L4235" t="s">
        <v>22</v>
      </c>
      <c r="M4235">
        <v>9.1999999999999993</v>
      </c>
      <c r="N4235">
        <v>22422.76</v>
      </c>
      <c r="O4235" t="s">
        <v>19</v>
      </c>
      <c r="P4235" t="str">
        <f t="shared" ref="P4235" si="2240">IF(A4235&lt;30,"18-29",IF(A4235&lt;45,"30-44",IF(A4235&lt;60,"45-59",IF(A4235&lt;75,"60-74","75+"))))</f>
        <v>75+</v>
      </c>
      <c r="Q4235" t="str">
        <f>IF(PatientData[[#This Row],[bmi]]&lt;18.5,"Underweight",
IF(PatientData[[#This Row],[bmi]]&lt;25,"Normal",
IF(PatientData[[#This Row],[bmi]]&lt;30,"Overweight","Obese")))</f>
        <v>Overweight</v>
      </c>
      <c r="R4235" t="str">
        <f t="shared" si="2233"/>
        <v>Normal BP</v>
      </c>
      <c r="S4235" t="str">
        <f t="shared" si="2234"/>
        <v>High Cost</v>
      </c>
    </row>
    <row r="4236" spans="1:19" x14ac:dyDescent="0.3">
      <c r="A4236">
        <v>63</v>
      </c>
      <c r="B4236" t="s">
        <v>15</v>
      </c>
      <c r="C4236">
        <v>26</v>
      </c>
      <c r="D4236">
        <v>108</v>
      </c>
      <c r="E4236">
        <v>70</v>
      </c>
      <c r="F4236">
        <v>237.1</v>
      </c>
      <c r="G4236">
        <v>106.9</v>
      </c>
      <c r="H4236">
        <v>87</v>
      </c>
      <c r="I4236">
        <v>1</v>
      </c>
      <c r="J4236" t="s">
        <v>27</v>
      </c>
      <c r="K4236" t="s">
        <v>26</v>
      </c>
      <c r="L4236" t="s">
        <v>18</v>
      </c>
      <c r="M4236">
        <v>2.8</v>
      </c>
      <c r="N4236">
        <v>6087.09</v>
      </c>
      <c r="O4236" t="s">
        <v>19</v>
      </c>
      <c r="P4236" t="str">
        <f t="shared" ref="P4236:P4238" si="2241">IF(A4233&lt;30,"18-29",IF(A4233&lt;45,"30-44",IF(A4233&lt;60,"45-59",IF(A4233&lt;75,"60-74","75+"))))</f>
        <v>60-74</v>
      </c>
      <c r="Q4236" t="str">
        <f>IF(PatientData[[#This Row],[bmi]]&lt;18.5,"Underweight",
IF(PatientData[[#This Row],[bmi]]&lt;25,"Normal",
IF(PatientData[[#This Row],[bmi]]&lt;30,"Overweight","Obese")))</f>
        <v>Overweight</v>
      </c>
      <c r="R4236" t="str">
        <f t="shared" si="2233"/>
        <v>Normal BP</v>
      </c>
      <c r="S4236" t="str">
        <f t="shared" si="2234"/>
        <v>Normal Cost</v>
      </c>
    </row>
    <row r="4237" spans="1:19" x14ac:dyDescent="0.3">
      <c r="A4237">
        <v>58</v>
      </c>
      <c r="B4237" t="s">
        <v>15</v>
      </c>
      <c r="C4237">
        <v>24.7</v>
      </c>
      <c r="D4237">
        <v>116</v>
      </c>
      <c r="E4237">
        <v>69</v>
      </c>
      <c r="F4237">
        <v>221.6</v>
      </c>
      <c r="G4237">
        <v>110.8</v>
      </c>
      <c r="H4237">
        <v>84</v>
      </c>
      <c r="I4237">
        <v>0</v>
      </c>
      <c r="J4237" t="s">
        <v>27</v>
      </c>
      <c r="K4237" t="s">
        <v>28</v>
      </c>
      <c r="L4237" t="s">
        <v>25</v>
      </c>
      <c r="M4237">
        <v>2.6</v>
      </c>
      <c r="N4237">
        <v>9077.3700000000008</v>
      </c>
      <c r="O4237" t="s">
        <v>19</v>
      </c>
      <c r="P4237" t="str">
        <f t="shared" si="2241"/>
        <v>60-74</v>
      </c>
      <c r="Q4237" t="str">
        <f>IF(PatientData[[#This Row],[bmi]]&lt;18.5,"Underweight",
IF(PatientData[[#This Row],[bmi]]&lt;25,"Normal",
IF(PatientData[[#This Row],[bmi]]&lt;30,"Overweight","Obese")))</f>
        <v>Normal</v>
      </c>
      <c r="R4237" t="str">
        <f t="shared" si="2233"/>
        <v>Normal BP</v>
      </c>
      <c r="S4237" t="str">
        <f t="shared" si="2234"/>
        <v>Normal Cost</v>
      </c>
    </row>
    <row r="4238" spans="1:19" x14ac:dyDescent="0.3">
      <c r="A4238">
        <v>71</v>
      </c>
      <c r="B4238" t="s">
        <v>15</v>
      </c>
      <c r="C4238">
        <v>23.4</v>
      </c>
      <c r="D4238">
        <v>126</v>
      </c>
      <c r="E4238">
        <v>74</v>
      </c>
      <c r="F4238">
        <v>179.8</v>
      </c>
      <c r="G4238">
        <v>118.3</v>
      </c>
      <c r="H4238">
        <v>71</v>
      </c>
      <c r="I4238">
        <v>0</v>
      </c>
      <c r="J4238" t="s">
        <v>27</v>
      </c>
      <c r="K4238" t="s">
        <v>17</v>
      </c>
      <c r="L4238" t="s">
        <v>25</v>
      </c>
      <c r="M4238">
        <v>4.5999999999999996</v>
      </c>
      <c r="N4238">
        <v>8703.35</v>
      </c>
      <c r="O4238" t="s">
        <v>19</v>
      </c>
      <c r="P4238" t="str">
        <f t="shared" si="2241"/>
        <v>75+</v>
      </c>
      <c r="Q4238" t="str">
        <f>IF(PatientData[[#This Row],[bmi]]&lt;18.5,"Underweight",
IF(PatientData[[#This Row],[bmi]]&lt;25,"Normal",
IF(PatientData[[#This Row],[bmi]]&lt;30,"Overweight","Obese")))</f>
        <v>Normal</v>
      </c>
      <c r="R4238" t="str">
        <f t="shared" si="2233"/>
        <v>High BP</v>
      </c>
      <c r="S4238" t="str">
        <f t="shared" si="2234"/>
        <v>Normal Cost</v>
      </c>
    </row>
    <row r="4239" spans="1:19" x14ac:dyDescent="0.3">
      <c r="A4239">
        <v>55</v>
      </c>
      <c r="B4239" t="s">
        <v>20</v>
      </c>
      <c r="C4239">
        <v>26.2</v>
      </c>
      <c r="D4239">
        <v>105</v>
      </c>
      <c r="E4239">
        <v>60</v>
      </c>
      <c r="F4239">
        <v>227.5</v>
      </c>
      <c r="G4239">
        <v>117.1</v>
      </c>
      <c r="H4239">
        <v>74</v>
      </c>
      <c r="I4239">
        <v>1</v>
      </c>
      <c r="J4239" t="s">
        <v>24</v>
      </c>
      <c r="K4239" t="s">
        <v>17</v>
      </c>
      <c r="L4239" t="s">
        <v>18</v>
      </c>
      <c r="M4239">
        <v>9.6999999999999993</v>
      </c>
      <c r="N4239">
        <v>14677.74</v>
      </c>
      <c r="O4239" t="s">
        <v>19</v>
      </c>
      <c r="P4239" t="str">
        <f t="shared" ref="P4239:P4240" si="2242">IF(A4239&lt;30,"18-29",IF(A4239&lt;45,"30-44",IF(A4239&lt;60,"45-59",IF(A4239&lt;75,"60-74","75+"))))</f>
        <v>45-59</v>
      </c>
      <c r="Q4239" t="str">
        <f>IF(PatientData[[#This Row],[bmi]]&lt;18.5,"Underweight",
IF(PatientData[[#This Row],[bmi]]&lt;25,"Normal",
IF(PatientData[[#This Row],[bmi]]&lt;30,"Overweight","Obese")))</f>
        <v>Overweight</v>
      </c>
      <c r="R4239" t="str">
        <f t="shared" si="2233"/>
        <v>Normal BP</v>
      </c>
      <c r="S4239" t="str">
        <f t="shared" si="2234"/>
        <v>Normal Cost</v>
      </c>
    </row>
    <row r="4240" spans="1:19" x14ac:dyDescent="0.3">
      <c r="A4240">
        <v>67</v>
      </c>
      <c r="B4240" t="s">
        <v>20</v>
      </c>
      <c r="C4240">
        <v>26.2</v>
      </c>
      <c r="D4240">
        <v>130</v>
      </c>
      <c r="E4240">
        <v>83</v>
      </c>
      <c r="F4240">
        <v>205.3</v>
      </c>
      <c r="G4240">
        <v>92.9</v>
      </c>
      <c r="H4240">
        <v>62</v>
      </c>
      <c r="I4240">
        <v>3</v>
      </c>
      <c r="J4240" t="s">
        <v>24</v>
      </c>
      <c r="K4240" t="s">
        <v>28</v>
      </c>
      <c r="L4240" t="s">
        <v>22</v>
      </c>
      <c r="M4240">
        <v>5.7</v>
      </c>
      <c r="N4240">
        <v>13154.73</v>
      </c>
      <c r="O4240" t="s">
        <v>19</v>
      </c>
      <c r="P4240" t="str">
        <f t="shared" si="2242"/>
        <v>60-74</v>
      </c>
      <c r="Q4240" t="str">
        <f>IF(PatientData[[#This Row],[bmi]]&lt;18.5,"Underweight",
IF(PatientData[[#This Row],[bmi]]&lt;25,"Normal",
IF(PatientData[[#This Row],[bmi]]&lt;30,"Overweight","Obese")))</f>
        <v>Overweight</v>
      </c>
      <c r="R4240" t="str">
        <f t="shared" si="2233"/>
        <v>High BP</v>
      </c>
      <c r="S4240" t="str">
        <f t="shared" si="2234"/>
        <v>Normal Cost</v>
      </c>
    </row>
    <row r="4241" spans="1:19" x14ac:dyDescent="0.3">
      <c r="A4241">
        <v>72</v>
      </c>
      <c r="B4241" t="s">
        <v>15</v>
      </c>
      <c r="C4241">
        <v>27.5</v>
      </c>
      <c r="D4241">
        <v>117</v>
      </c>
      <c r="E4241">
        <v>72</v>
      </c>
      <c r="F4241">
        <v>239.9</v>
      </c>
      <c r="G4241">
        <v>153.1</v>
      </c>
      <c r="H4241">
        <v>92</v>
      </c>
      <c r="I4241">
        <v>2</v>
      </c>
      <c r="J4241" t="s">
        <v>16</v>
      </c>
      <c r="K4241" t="s">
        <v>17</v>
      </c>
      <c r="L4241" t="s">
        <v>18</v>
      </c>
      <c r="M4241">
        <v>10.3</v>
      </c>
      <c r="N4241">
        <v>17147.61</v>
      </c>
      <c r="O4241" t="s">
        <v>19</v>
      </c>
      <c r="P4241" t="str">
        <f t="shared" ref="P4241" si="2243">IF(A4238&lt;30,"18-29",IF(A4238&lt;45,"30-44",IF(A4238&lt;60,"45-59",IF(A4238&lt;75,"60-74","75+"))))</f>
        <v>60-74</v>
      </c>
      <c r="Q4241" t="str">
        <f>IF(PatientData[[#This Row],[bmi]]&lt;18.5,"Underweight",
IF(PatientData[[#This Row],[bmi]]&lt;25,"Normal",
IF(PatientData[[#This Row],[bmi]]&lt;30,"Overweight","Obese")))</f>
        <v>Overweight</v>
      </c>
      <c r="R4241" t="str">
        <f t="shared" si="2233"/>
        <v>Normal BP</v>
      </c>
      <c r="S4241" t="str">
        <f t="shared" si="2234"/>
        <v>High Cost</v>
      </c>
    </row>
    <row r="4242" spans="1:19" x14ac:dyDescent="0.3">
      <c r="A4242">
        <v>70</v>
      </c>
      <c r="B4242" t="s">
        <v>20</v>
      </c>
      <c r="C4242">
        <v>26.2</v>
      </c>
      <c r="D4242">
        <v>137</v>
      </c>
      <c r="E4242">
        <v>75</v>
      </c>
      <c r="F4242">
        <v>222.9</v>
      </c>
      <c r="G4242">
        <v>112.1</v>
      </c>
      <c r="H4242">
        <v>81</v>
      </c>
      <c r="I4242">
        <v>1</v>
      </c>
      <c r="J4242" t="s">
        <v>24</v>
      </c>
      <c r="K4242" t="s">
        <v>21</v>
      </c>
      <c r="L4242" t="s">
        <v>25</v>
      </c>
      <c r="M4242">
        <v>10.1</v>
      </c>
      <c r="N4242">
        <v>17587.04</v>
      </c>
      <c r="O4242" t="s">
        <v>19</v>
      </c>
      <c r="P4242" t="str">
        <f t="shared" ref="P4242" si="2244">IF(A4242&lt;30,"18-29",IF(A4242&lt;45,"30-44",IF(A4242&lt;60,"45-59",IF(A4242&lt;75,"60-74","75+"))))</f>
        <v>60-74</v>
      </c>
      <c r="Q4242" t="str">
        <f>IF(PatientData[[#This Row],[bmi]]&lt;18.5,"Underweight",
IF(PatientData[[#This Row],[bmi]]&lt;25,"Normal",
IF(PatientData[[#This Row],[bmi]]&lt;30,"Overweight","Obese")))</f>
        <v>Overweight</v>
      </c>
      <c r="R4242" t="str">
        <f t="shared" si="2233"/>
        <v>High BP</v>
      </c>
      <c r="S4242" t="str">
        <f t="shared" si="2234"/>
        <v>High Cost</v>
      </c>
    </row>
    <row r="4243" spans="1:19" x14ac:dyDescent="0.3">
      <c r="A4243">
        <v>63</v>
      </c>
      <c r="B4243" t="s">
        <v>15</v>
      </c>
      <c r="C4243">
        <v>33.9</v>
      </c>
      <c r="D4243">
        <v>122</v>
      </c>
      <c r="E4243">
        <v>69</v>
      </c>
      <c r="F4243">
        <v>237.7</v>
      </c>
      <c r="G4243">
        <v>129.6</v>
      </c>
      <c r="H4243">
        <v>70</v>
      </c>
      <c r="I4243">
        <v>2</v>
      </c>
      <c r="J4243" t="s">
        <v>27</v>
      </c>
      <c r="K4243" t="s">
        <v>26</v>
      </c>
      <c r="L4243" t="s">
        <v>25</v>
      </c>
      <c r="M4243">
        <v>1.1000000000000001</v>
      </c>
      <c r="N4243">
        <v>3898.84</v>
      </c>
      <c r="O4243" t="s">
        <v>19</v>
      </c>
      <c r="P4243" t="str">
        <f t="shared" ref="P4243" si="2245">IF(A4240&lt;30,"18-29",IF(A4240&lt;45,"30-44",IF(A4240&lt;60,"45-59",IF(A4240&lt;75,"60-74","75+"))))</f>
        <v>60-74</v>
      </c>
      <c r="Q4243" t="str">
        <f>IF(PatientData[[#This Row],[bmi]]&lt;18.5,"Underweight",
IF(PatientData[[#This Row],[bmi]]&lt;25,"Normal",
IF(PatientData[[#This Row],[bmi]]&lt;30,"Overweight","Obese")))</f>
        <v>Obese</v>
      </c>
      <c r="R4243" t="str">
        <f t="shared" si="2233"/>
        <v>High BP</v>
      </c>
      <c r="S4243" t="str">
        <f t="shared" si="2234"/>
        <v>Normal Cost</v>
      </c>
    </row>
    <row r="4244" spans="1:19" x14ac:dyDescent="0.3">
      <c r="A4244">
        <v>74</v>
      </c>
      <c r="B4244" t="s">
        <v>20</v>
      </c>
      <c r="C4244">
        <v>26.2</v>
      </c>
      <c r="D4244">
        <v>127</v>
      </c>
      <c r="E4244">
        <v>78</v>
      </c>
      <c r="F4244">
        <v>242.3</v>
      </c>
      <c r="G4244">
        <v>127.6</v>
      </c>
      <c r="H4244">
        <v>73</v>
      </c>
      <c r="I4244">
        <v>3</v>
      </c>
      <c r="J4244" t="s">
        <v>16</v>
      </c>
      <c r="K4244" t="s">
        <v>17</v>
      </c>
      <c r="L4244" t="s">
        <v>18</v>
      </c>
      <c r="M4244">
        <v>6.1</v>
      </c>
      <c r="N4244">
        <v>12846.9</v>
      </c>
      <c r="O4244" t="s">
        <v>19</v>
      </c>
      <c r="P4244" t="str">
        <f t="shared" ref="P4244" si="2246">IF(A4244&lt;30,"18-29",IF(A4244&lt;45,"30-44",IF(A4244&lt;60,"45-59",IF(A4244&lt;75,"60-74","75+"))))</f>
        <v>60-74</v>
      </c>
      <c r="Q4244" t="str">
        <f>IF(PatientData[[#This Row],[bmi]]&lt;18.5,"Underweight",
IF(PatientData[[#This Row],[bmi]]&lt;25,"Normal",
IF(PatientData[[#This Row],[bmi]]&lt;30,"Overweight","Obese")))</f>
        <v>Overweight</v>
      </c>
      <c r="R4244" t="str">
        <f t="shared" si="2233"/>
        <v>High BP</v>
      </c>
      <c r="S4244" t="str">
        <f t="shared" si="2234"/>
        <v>Normal Cost</v>
      </c>
    </row>
    <row r="4245" spans="1:19" x14ac:dyDescent="0.3">
      <c r="A4245">
        <v>95</v>
      </c>
      <c r="B4245" t="s">
        <v>15</v>
      </c>
      <c r="C4245">
        <v>27.8</v>
      </c>
      <c r="D4245">
        <v>146</v>
      </c>
      <c r="E4245">
        <v>92</v>
      </c>
      <c r="F4245">
        <v>256.10000000000002</v>
      </c>
      <c r="G4245">
        <v>125.8</v>
      </c>
      <c r="H4245">
        <v>73</v>
      </c>
      <c r="I4245">
        <v>2</v>
      </c>
      <c r="J4245" t="s">
        <v>24</v>
      </c>
      <c r="K4245" t="s">
        <v>21</v>
      </c>
      <c r="L4245" t="s">
        <v>25</v>
      </c>
      <c r="M4245">
        <v>13.7</v>
      </c>
      <c r="N4245">
        <v>27485.73</v>
      </c>
      <c r="O4245" t="s">
        <v>19</v>
      </c>
      <c r="P4245" t="str">
        <f t="shared" ref="P4245:P4246" si="2247">IF(A4242&lt;30,"18-29",IF(A4242&lt;45,"30-44",IF(A4242&lt;60,"45-59",IF(A4242&lt;75,"60-74","75+"))))</f>
        <v>60-74</v>
      </c>
      <c r="Q4245" t="str">
        <f>IF(PatientData[[#This Row],[bmi]]&lt;18.5,"Underweight",
IF(PatientData[[#This Row],[bmi]]&lt;25,"Normal",
IF(PatientData[[#This Row],[bmi]]&lt;30,"Overweight","Obese")))</f>
        <v>Overweight</v>
      </c>
      <c r="R4245" t="str">
        <f t="shared" si="2233"/>
        <v>High BP</v>
      </c>
      <c r="S4245" t="str">
        <f t="shared" si="2234"/>
        <v>High Cost</v>
      </c>
    </row>
    <row r="4246" spans="1:19" x14ac:dyDescent="0.3">
      <c r="A4246">
        <v>50</v>
      </c>
      <c r="B4246" t="s">
        <v>15</v>
      </c>
      <c r="C4246">
        <v>42.1</v>
      </c>
      <c r="D4246">
        <v>136</v>
      </c>
      <c r="E4246">
        <v>76</v>
      </c>
      <c r="F4246">
        <v>272.8</v>
      </c>
      <c r="G4246">
        <v>115.5</v>
      </c>
      <c r="H4246">
        <v>178</v>
      </c>
      <c r="I4246">
        <v>0</v>
      </c>
      <c r="J4246" t="s">
        <v>27</v>
      </c>
      <c r="K4246" t="s">
        <v>26</v>
      </c>
      <c r="L4246" t="s">
        <v>22</v>
      </c>
      <c r="M4246">
        <v>5.0999999999999996</v>
      </c>
      <c r="N4246">
        <v>8022.51</v>
      </c>
      <c r="O4246" t="s">
        <v>19</v>
      </c>
      <c r="P4246" t="str">
        <f t="shared" si="2247"/>
        <v>60-74</v>
      </c>
      <c r="Q4246" t="str">
        <f>IF(PatientData[[#This Row],[bmi]]&lt;18.5,"Underweight",
IF(PatientData[[#This Row],[bmi]]&lt;25,"Normal",
IF(PatientData[[#This Row],[bmi]]&lt;30,"Overweight","Obese")))</f>
        <v>Obese</v>
      </c>
      <c r="R4246" t="str">
        <f t="shared" si="2233"/>
        <v>High BP</v>
      </c>
      <c r="S4246" t="str">
        <f t="shared" si="2234"/>
        <v>Normal Cost</v>
      </c>
    </row>
    <row r="4247" spans="1:19" x14ac:dyDescent="0.3">
      <c r="A4247">
        <v>76</v>
      </c>
      <c r="B4247" t="s">
        <v>20</v>
      </c>
      <c r="C4247">
        <v>26.2</v>
      </c>
      <c r="D4247">
        <v>135</v>
      </c>
      <c r="E4247">
        <v>88</v>
      </c>
      <c r="F4247">
        <v>273.39999999999998</v>
      </c>
      <c r="G4247">
        <v>81</v>
      </c>
      <c r="H4247">
        <v>63</v>
      </c>
      <c r="I4247">
        <v>1</v>
      </c>
      <c r="J4247" t="s">
        <v>24</v>
      </c>
      <c r="K4247" t="s">
        <v>26</v>
      </c>
      <c r="L4247" t="s">
        <v>22</v>
      </c>
      <c r="M4247">
        <v>6.4</v>
      </c>
      <c r="N4247">
        <v>10609.65</v>
      </c>
      <c r="O4247" t="s">
        <v>19</v>
      </c>
      <c r="P4247" t="str">
        <f t="shared" ref="P4247" si="2248">IF(A4247&lt;30,"18-29",IF(A4247&lt;45,"30-44",IF(A4247&lt;60,"45-59",IF(A4247&lt;75,"60-74","75+"))))</f>
        <v>75+</v>
      </c>
      <c r="Q4247" t="str">
        <f>IF(PatientData[[#This Row],[bmi]]&lt;18.5,"Underweight",
IF(PatientData[[#This Row],[bmi]]&lt;25,"Normal",
IF(PatientData[[#This Row],[bmi]]&lt;30,"Overweight","Obese")))</f>
        <v>Overweight</v>
      </c>
      <c r="R4247" t="str">
        <f t="shared" si="2233"/>
        <v>High BP</v>
      </c>
      <c r="S4247" t="str">
        <f t="shared" si="2234"/>
        <v>Normal Cost</v>
      </c>
    </row>
    <row r="4248" spans="1:19" x14ac:dyDescent="0.3">
      <c r="A4248">
        <v>47</v>
      </c>
      <c r="B4248" t="s">
        <v>15</v>
      </c>
      <c r="C4248">
        <v>30.2</v>
      </c>
      <c r="D4248">
        <v>134</v>
      </c>
      <c r="E4248">
        <v>80</v>
      </c>
      <c r="F4248">
        <v>219.4</v>
      </c>
      <c r="G4248">
        <v>150.19999999999999</v>
      </c>
      <c r="H4248">
        <v>102</v>
      </c>
      <c r="I4248">
        <v>3</v>
      </c>
      <c r="J4248" t="s">
        <v>16</v>
      </c>
      <c r="K4248" t="s">
        <v>26</v>
      </c>
      <c r="L4248" t="s">
        <v>18</v>
      </c>
      <c r="M4248">
        <v>9.6</v>
      </c>
      <c r="N4248">
        <v>15734.79</v>
      </c>
      <c r="O4248" t="s">
        <v>19</v>
      </c>
      <c r="P4248" t="str">
        <f t="shared" ref="P4248:P4249" si="2249">IF(A4245&lt;30,"18-29",IF(A4245&lt;45,"30-44",IF(A4245&lt;60,"45-59",IF(A4245&lt;75,"60-74","75+"))))</f>
        <v>75+</v>
      </c>
      <c r="Q4248" t="str">
        <f>IF(PatientData[[#This Row],[bmi]]&lt;18.5,"Underweight",
IF(PatientData[[#This Row],[bmi]]&lt;25,"Normal",
IF(PatientData[[#This Row],[bmi]]&lt;30,"Overweight","Obese")))</f>
        <v>Obese</v>
      </c>
      <c r="R4248" t="str">
        <f t="shared" si="2233"/>
        <v>High BP</v>
      </c>
      <c r="S4248" t="str">
        <f t="shared" si="2234"/>
        <v>High Cost</v>
      </c>
    </row>
    <row r="4249" spans="1:19" x14ac:dyDescent="0.3">
      <c r="A4249">
        <v>65</v>
      </c>
      <c r="B4249" t="s">
        <v>15</v>
      </c>
      <c r="C4249">
        <v>28.7</v>
      </c>
      <c r="D4249">
        <v>138</v>
      </c>
      <c r="E4249">
        <v>88</v>
      </c>
      <c r="F4249">
        <v>223.2</v>
      </c>
      <c r="G4249">
        <v>125.1</v>
      </c>
      <c r="H4249">
        <v>61</v>
      </c>
      <c r="I4249">
        <v>2</v>
      </c>
      <c r="J4249" t="s">
        <v>27</v>
      </c>
      <c r="K4249" t="s">
        <v>17</v>
      </c>
      <c r="L4249" t="s">
        <v>25</v>
      </c>
      <c r="M4249">
        <v>4.9000000000000004</v>
      </c>
      <c r="N4249">
        <v>6035.3</v>
      </c>
      <c r="O4249" t="s">
        <v>19</v>
      </c>
      <c r="P4249" t="str">
        <f t="shared" si="2249"/>
        <v>45-59</v>
      </c>
      <c r="Q4249" t="str">
        <f>IF(PatientData[[#This Row],[bmi]]&lt;18.5,"Underweight",
IF(PatientData[[#This Row],[bmi]]&lt;25,"Normal",
IF(PatientData[[#This Row],[bmi]]&lt;30,"Overweight","Obese")))</f>
        <v>Overweight</v>
      </c>
      <c r="R4249" t="str">
        <f t="shared" si="2233"/>
        <v>High BP</v>
      </c>
      <c r="S4249" t="str">
        <f t="shared" si="2234"/>
        <v>Normal Cost</v>
      </c>
    </row>
    <row r="4250" spans="1:19" x14ac:dyDescent="0.3">
      <c r="A4250">
        <v>70</v>
      </c>
      <c r="B4250" t="s">
        <v>20</v>
      </c>
      <c r="C4250">
        <v>26.2</v>
      </c>
      <c r="D4250">
        <v>119</v>
      </c>
      <c r="E4250">
        <v>71</v>
      </c>
      <c r="F4250">
        <v>238.2</v>
      </c>
      <c r="G4250">
        <v>85</v>
      </c>
      <c r="H4250">
        <v>74</v>
      </c>
      <c r="I4250">
        <v>3</v>
      </c>
      <c r="J4250" t="s">
        <v>24</v>
      </c>
      <c r="K4250" t="s">
        <v>21</v>
      </c>
      <c r="L4250" t="s">
        <v>25</v>
      </c>
      <c r="M4250">
        <v>6.7</v>
      </c>
      <c r="N4250">
        <v>14636.52</v>
      </c>
      <c r="O4250" t="s">
        <v>19</v>
      </c>
      <c r="P4250" t="str">
        <f t="shared" ref="P4250:P4251" si="2250">IF(A4250&lt;30,"18-29",IF(A4250&lt;45,"30-44",IF(A4250&lt;60,"45-59",IF(A4250&lt;75,"60-74","75+"))))</f>
        <v>60-74</v>
      </c>
      <c r="Q4250" t="str">
        <f>IF(PatientData[[#This Row],[bmi]]&lt;18.5,"Underweight",
IF(PatientData[[#This Row],[bmi]]&lt;25,"Normal",
IF(PatientData[[#This Row],[bmi]]&lt;30,"Overweight","Obese")))</f>
        <v>Overweight</v>
      </c>
      <c r="R4250" t="str">
        <f t="shared" si="2233"/>
        <v>Normal BP</v>
      </c>
      <c r="S4250" t="str">
        <f t="shared" si="2234"/>
        <v>Normal Cost</v>
      </c>
    </row>
    <row r="4251" spans="1:19" x14ac:dyDescent="0.3">
      <c r="A4251">
        <v>80</v>
      </c>
      <c r="B4251" t="s">
        <v>20</v>
      </c>
      <c r="C4251">
        <v>26.2</v>
      </c>
      <c r="D4251">
        <v>133</v>
      </c>
      <c r="E4251">
        <v>75</v>
      </c>
      <c r="F4251">
        <v>242.1</v>
      </c>
      <c r="G4251">
        <v>178.8</v>
      </c>
      <c r="H4251">
        <v>73</v>
      </c>
      <c r="I4251">
        <v>2</v>
      </c>
      <c r="J4251" t="s">
        <v>27</v>
      </c>
      <c r="K4251" t="s">
        <v>17</v>
      </c>
      <c r="L4251" t="s">
        <v>18</v>
      </c>
      <c r="M4251">
        <v>4.0999999999999996</v>
      </c>
      <c r="N4251">
        <v>6673.68</v>
      </c>
      <c r="O4251" t="s">
        <v>19</v>
      </c>
      <c r="P4251" t="str">
        <f t="shared" si="2250"/>
        <v>75+</v>
      </c>
      <c r="Q4251" t="str">
        <f>IF(PatientData[[#This Row],[bmi]]&lt;18.5,"Underweight",
IF(PatientData[[#This Row],[bmi]]&lt;25,"Normal",
IF(PatientData[[#This Row],[bmi]]&lt;30,"Overweight","Obese")))</f>
        <v>Overweight</v>
      </c>
      <c r="R4251" t="str">
        <f t="shared" si="2233"/>
        <v>High BP</v>
      </c>
      <c r="S4251" t="str">
        <f t="shared" si="2234"/>
        <v>Normal Cost</v>
      </c>
    </row>
    <row r="4252" spans="1:19" x14ac:dyDescent="0.3">
      <c r="A4252">
        <v>67</v>
      </c>
      <c r="B4252" t="s">
        <v>15</v>
      </c>
      <c r="C4252">
        <v>24.1</v>
      </c>
      <c r="D4252">
        <v>139</v>
      </c>
      <c r="E4252">
        <v>91</v>
      </c>
      <c r="F4252">
        <v>224.4</v>
      </c>
      <c r="G4252">
        <v>125.4</v>
      </c>
      <c r="H4252">
        <v>72</v>
      </c>
      <c r="I4252">
        <v>1</v>
      </c>
      <c r="J4252" t="s">
        <v>16</v>
      </c>
      <c r="K4252" t="s">
        <v>26</v>
      </c>
      <c r="L4252" t="s">
        <v>18</v>
      </c>
      <c r="M4252">
        <v>13.9</v>
      </c>
      <c r="N4252">
        <v>20932.009999999998</v>
      </c>
      <c r="O4252" t="s">
        <v>23</v>
      </c>
      <c r="P4252" t="str">
        <f t="shared" ref="P4252:P4254" si="2251">IF(A4249&lt;30,"18-29",IF(A4249&lt;45,"30-44",IF(A4249&lt;60,"45-59",IF(A4249&lt;75,"60-74","75+"))))</f>
        <v>60-74</v>
      </c>
      <c r="Q4252" t="str">
        <f>IF(PatientData[[#This Row],[bmi]]&lt;18.5,"Underweight",
IF(PatientData[[#This Row],[bmi]]&lt;25,"Normal",
IF(PatientData[[#This Row],[bmi]]&lt;30,"Overweight","Obese")))</f>
        <v>Normal</v>
      </c>
      <c r="R4252" t="str">
        <f t="shared" si="2233"/>
        <v>High BP</v>
      </c>
      <c r="S4252" t="str">
        <f t="shared" si="2234"/>
        <v>High Cost</v>
      </c>
    </row>
    <row r="4253" spans="1:19" x14ac:dyDescent="0.3">
      <c r="A4253">
        <v>58</v>
      </c>
      <c r="B4253" t="s">
        <v>15</v>
      </c>
      <c r="C4253">
        <v>28.4</v>
      </c>
      <c r="D4253">
        <v>124</v>
      </c>
      <c r="E4253">
        <v>79</v>
      </c>
      <c r="F4253">
        <v>242.2</v>
      </c>
      <c r="G4253">
        <v>110.2</v>
      </c>
      <c r="H4253">
        <v>54</v>
      </c>
      <c r="I4253">
        <v>2</v>
      </c>
      <c r="J4253" t="s">
        <v>27</v>
      </c>
      <c r="K4253" t="s">
        <v>28</v>
      </c>
      <c r="L4253" t="s">
        <v>22</v>
      </c>
      <c r="M4253">
        <v>6.4</v>
      </c>
      <c r="N4253">
        <v>15486.49</v>
      </c>
      <c r="O4253" t="s">
        <v>19</v>
      </c>
      <c r="P4253" t="str">
        <f t="shared" si="2251"/>
        <v>60-74</v>
      </c>
      <c r="Q4253" t="str">
        <f>IF(PatientData[[#This Row],[bmi]]&lt;18.5,"Underweight",
IF(PatientData[[#This Row],[bmi]]&lt;25,"Normal",
IF(PatientData[[#This Row],[bmi]]&lt;30,"Overweight","Obese")))</f>
        <v>Overweight</v>
      </c>
      <c r="R4253" t="str">
        <f t="shared" si="2233"/>
        <v>High BP</v>
      </c>
      <c r="S4253" t="str">
        <f t="shared" si="2234"/>
        <v>High Cost</v>
      </c>
    </row>
    <row r="4254" spans="1:19" x14ac:dyDescent="0.3">
      <c r="A4254">
        <v>38</v>
      </c>
      <c r="B4254" t="s">
        <v>15</v>
      </c>
      <c r="C4254">
        <v>24.7</v>
      </c>
      <c r="D4254">
        <v>119</v>
      </c>
      <c r="E4254">
        <v>74</v>
      </c>
      <c r="F4254">
        <v>192.4</v>
      </c>
      <c r="G4254">
        <v>80.3</v>
      </c>
      <c r="H4254">
        <v>73</v>
      </c>
      <c r="I4254">
        <v>0</v>
      </c>
      <c r="J4254" t="s">
        <v>24</v>
      </c>
      <c r="K4254" t="s">
        <v>26</v>
      </c>
      <c r="L4254" t="s">
        <v>25</v>
      </c>
      <c r="M4254">
        <v>6</v>
      </c>
      <c r="N4254">
        <v>10668.6</v>
      </c>
      <c r="O4254" t="s">
        <v>19</v>
      </c>
      <c r="P4254" t="str">
        <f t="shared" si="2251"/>
        <v>75+</v>
      </c>
      <c r="Q4254" t="str">
        <f>IF(PatientData[[#This Row],[bmi]]&lt;18.5,"Underweight",
IF(PatientData[[#This Row],[bmi]]&lt;25,"Normal",
IF(PatientData[[#This Row],[bmi]]&lt;30,"Overweight","Obese")))</f>
        <v>Normal</v>
      </c>
      <c r="R4254" t="str">
        <f t="shared" si="2233"/>
        <v>Normal BP</v>
      </c>
      <c r="S4254" t="str">
        <f t="shared" si="2234"/>
        <v>Normal Cost</v>
      </c>
    </row>
    <row r="4255" spans="1:19" x14ac:dyDescent="0.3">
      <c r="A4255">
        <v>57</v>
      </c>
      <c r="B4255" t="s">
        <v>20</v>
      </c>
      <c r="C4255">
        <v>26.2</v>
      </c>
      <c r="D4255">
        <v>126</v>
      </c>
      <c r="E4255">
        <v>76</v>
      </c>
      <c r="F4255">
        <v>231</v>
      </c>
      <c r="G4255">
        <v>97.4</v>
      </c>
      <c r="H4255">
        <v>75</v>
      </c>
      <c r="I4255">
        <v>2</v>
      </c>
      <c r="J4255" t="s">
        <v>27</v>
      </c>
      <c r="K4255" t="s">
        <v>28</v>
      </c>
      <c r="L4255" t="s">
        <v>22</v>
      </c>
      <c r="M4255">
        <v>2</v>
      </c>
      <c r="N4255">
        <v>7943.05</v>
      </c>
      <c r="O4255" t="s">
        <v>23</v>
      </c>
      <c r="P4255" t="str">
        <f t="shared" ref="P4255" si="2252">IF(A4255&lt;30,"18-29",IF(A4255&lt;45,"30-44",IF(A4255&lt;60,"45-59",IF(A4255&lt;75,"60-74","75+"))))</f>
        <v>45-59</v>
      </c>
      <c r="Q4255" t="str">
        <f>IF(PatientData[[#This Row],[bmi]]&lt;18.5,"Underweight",
IF(PatientData[[#This Row],[bmi]]&lt;25,"Normal",
IF(PatientData[[#This Row],[bmi]]&lt;30,"Overweight","Obese")))</f>
        <v>Overweight</v>
      </c>
      <c r="R4255" t="str">
        <f t="shared" si="2233"/>
        <v>High BP</v>
      </c>
      <c r="S4255" t="str">
        <f t="shared" si="2234"/>
        <v>Normal Cost</v>
      </c>
    </row>
    <row r="4256" spans="1:19" x14ac:dyDescent="0.3">
      <c r="A4256">
        <v>78</v>
      </c>
      <c r="B4256" t="s">
        <v>15</v>
      </c>
      <c r="C4256">
        <v>23</v>
      </c>
      <c r="D4256">
        <v>134</v>
      </c>
      <c r="E4256">
        <v>81</v>
      </c>
      <c r="F4256">
        <v>197.7</v>
      </c>
      <c r="G4256">
        <v>122.6</v>
      </c>
      <c r="H4256">
        <v>88</v>
      </c>
      <c r="I4256">
        <v>0</v>
      </c>
      <c r="J4256" t="s">
        <v>27</v>
      </c>
      <c r="K4256" t="s">
        <v>17</v>
      </c>
      <c r="L4256" t="s">
        <v>25</v>
      </c>
      <c r="M4256">
        <v>4.7</v>
      </c>
      <c r="N4256">
        <v>10402.040000000001</v>
      </c>
      <c r="O4256" t="s">
        <v>19</v>
      </c>
      <c r="P4256" t="str">
        <f t="shared" ref="P4256" si="2253">IF(A4253&lt;30,"18-29",IF(A4253&lt;45,"30-44",IF(A4253&lt;60,"45-59",IF(A4253&lt;75,"60-74","75+"))))</f>
        <v>45-59</v>
      </c>
      <c r="Q4256" t="str">
        <f>IF(PatientData[[#This Row],[bmi]]&lt;18.5,"Underweight",
IF(PatientData[[#This Row],[bmi]]&lt;25,"Normal",
IF(PatientData[[#This Row],[bmi]]&lt;30,"Overweight","Obese")))</f>
        <v>Normal</v>
      </c>
      <c r="R4256" t="str">
        <f t="shared" si="2233"/>
        <v>High BP</v>
      </c>
      <c r="S4256" t="str">
        <f t="shared" si="2234"/>
        <v>Normal Cost</v>
      </c>
    </row>
    <row r="4257" spans="1:19" x14ac:dyDescent="0.3">
      <c r="A4257">
        <v>66</v>
      </c>
      <c r="B4257" t="s">
        <v>20</v>
      </c>
      <c r="C4257">
        <v>26.2</v>
      </c>
      <c r="D4257">
        <v>123</v>
      </c>
      <c r="E4257">
        <v>75</v>
      </c>
      <c r="F4257">
        <v>246.2</v>
      </c>
      <c r="G4257">
        <v>129</v>
      </c>
      <c r="H4257">
        <v>75</v>
      </c>
      <c r="I4257">
        <v>0</v>
      </c>
      <c r="J4257" t="s">
        <v>27</v>
      </c>
      <c r="K4257" t="s">
        <v>17</v>
      </c>
      <c r="L4257" t="s">
        <v>25</v>
      </c>
      <c r="M4257">
        <v>1.2</v>
      </c>
      <c r="N4257">
        <v>3745.82</v>
      </c>
      <c r="O4257" t="s">
        <v>19</v>
      </c>
      <c r="P4257" t="str">
        <f t="shared" ref="P4257:P4258" si="2254">IF(A4257&lt;30,"18-29",IF(A4257&lt;45,"30-44",IF(A4257&lt;60,"45-59",IF(A4257&lt;75,"60-74","75+"))))</f>
        <v>60-74</v>
      </c>
      <c r="Q4257" t="str">
        <f>IF(PatientData[[#This Row],[bmi]]&lt;18.5,"Underweight",
IF(PatientData[[#This Row],[bmi]]&lt;25,"Normal",
IF(PatientData[[#This Row],[bmi]]&lt;30,"Overweight","Obese")))</f>
        <v>Overweight</v>
      </c>
      <c r="R4257" t="str">
        <f t="shared" si="2233"/>
        <v>High BP</v>
      </c>
      <c r="S4257" t="str">
        <f t="shared" si="2234"/>
        <v>Normal Cost</v>
      </c>
    </row>
    <row r="4258" spans="1:19" x14ac:dyDescent="0.3">
      <c r="A4258">
        <v>95</v>
      </c>
      <c r="B4258" t="s">
        <v>20</v>
      </c>
      <c r="C4258">
        <v>26.2</v>
      </c>
      <c r="D4258">
        <v>142</v>
      </c>
      <c r="E4258">
        <v>83</v>
      </c>
      <c r="F4258">
        <v>242</v>
      </c>
      <c r="G4258">
        <v>111.8</v>
      </c>
      <c r="H4258">
        <v>64</v>
      </c>
      <c r="I4258">
        <v>2</v>
      </c>
      <c r="J4258" t="s">
        <v>27</v>
      </c>
      <c r="K4258" t="s">
        <v>28</v>
      </c>
      <c r="L4258" t="s">
        <v>25</v>
      </c>
      <c r="M4258">
        <v>8.8000000000000007</v>
      </c>
      <c r="N4258">
        <v>13347.93</v>
      </c>
      <c r="O4258" t="s">
        <v>19</v>
      </c>
      <c r="P4258" t="str">
        <f t="shared" si="2254"/>
        <v>75+</v>
      </c>
      <c r="Q4258" t="str">
        <f>IF(PatientData[[#This Row],[bmi]]&lt;18.5,"Underweight",
IF(PatientData[[#This Row],[bmi]]&lt;25,"Normal",
IF(PatientData[[#This Row],[bmi]]&lt;30,"Overweight","Obese")))</f>
        <v>Overweight</v>
      </c>
      <c r="R4258" t="str">
        <f t="shared" si="2233"/>
        <v>High BP</v>
      </c>
      <c r="S4258" t="str">
        <f t="shared" si="2234"/>
        <v>Normal Cost</v>
      </c>
    </row>
    <row r="4259" spans="1:19" x14ac:dyDescent="0.3">
      <c r="A4259">
        <v>66</v>
      </c>
      <c r="B4259" t="s">
        <v>15</v>
      </c>
      <c r="C4259">
        <v>27.9</v>
      </c>
      <c r="D4259">
        <v>126</v>
      </c>
      <c r="E4259">
        <v>78</v>
      </c>
      <c r="F4259">
        <v>250.8</v>
      </c>
      <c r="G4259">
        <v>99.7</v>
      </c>
      <c r="H4259">
        <v>58</v>
      </c>
      <c r="I4259">
        <v>1</v>
      </c>
      <c r="J4259" t="s">
        <v>27</v>
      </c>
      <c r="K4259" t="s">
        <v>21</v>
      </c>
      <c r="L4259" t="s">
        <v>25</v>
      </c>
      <c r="M4259">
        <v>3.3</v>
      </c>
      <c r="N4259">
        <v>8912.07</v>
      </c>
      <c r="O4259" t="s">
        <v>19</v>
      </c>
      <c r="P4259" t="str">
        <f t="shared" ref="P4259:P4262" si="2255">IF(A4256&lt;30,"18-29",IF(A4256&lt;45,"30-44",IF(A4256&lt;60,"45-59",IF(A4256&lt;75,"60-74","75+"))))</f>
        <v>75+</v>
      </c>
      <c r="Q4259" t="str">
        <f>IF(PatientData[[#This Row],[bmi]]&lt;18.5,"Underweight",
IF(PatientData[[#This Row],[bmi]]&lt;25,"Normal",
IF(PatientData[[#This Row],[bmi]]&lt;30,"Overweight","Obese")))</f>
        <v>Overweight</v>
      </c>
      <c r="R4259" t="str">
        <f t="shared" si="2233"/>
        <v>High BP</v>
      </c>
      <c r="S4259" t="str">
        <f t="shared" si="2234"/>
        <v>Normal Cost</v>
      </c>
    </row>
    <row r="4260" spans="1:19" x14ac:dyDescent="0.3">
      <c r="A4260">
        <v>70</v>
      </c>
      <c r="B4260" t="s">
        <v>15</v>
      </c>
      <c r="C4260">
        <v>23.3</v>
      </c>
      <c r="D4260">
        <v>129</v>
      </c>
      <c r="E4260">
        <v>74</v>
      </c>
      <c r="F4260">
        <v>254.6</v>
      </c>
      <c r="G4260">
        <v>138.69999999999999</v>
      </c>
      <c r="H4260">
        <v>90</v>
      </c>
      <c r="I4260">
        <v>2</v>
      </c>
      <c r="J4260" t="s">
        <v>16</v>
      </c>
      <c r="K4260" t="s">
        <v>28</v>
      </c>
      <c r="L4260" t="s">
        <v>18</v>
      </c>
      <c r="M4260">
        <v>7.3</v>
      </c>
      <c r="N4260">
        <v>16312.84</v>
      </c>
      <c r="O4260" t="s">
        <v>19</v>
      </c>
      <c r="P4260" t="str">
        <f t="shared" si="2255"/>
        <v>60-74</v>
      </c>
      <c r="Q4260" t="str">
        <f>IF(PatientData[[#This Row],[bmi]]&lt;18.5,"Underweight",
IF(PatientData[[#This Row],[bmi]]&lt;25,"Normal",
IF(PatientData[[#This Row],[bmi]]&lt;30,"Overweight","Obese")))</f>
        <v>Normal</v>
      </c>
      <c r="R4260" t="str">
        <f t="shared" si="2233"/>
        <v>High BP</v>
      </c>
      <c r="S4260" t="str">
        <f t="shared" si="2234"/>
        <v>High Cost</v>
      </c>
    </row>
    <row r="4261" spans="1:19" x14ac:dyDescent="0.3">
      <c r="A4261">
        <v>77</v>
      </c>
      <c r="B4261" t="s">
        <v>15</v>
      </c>
      <c r="C4261">
        <v>26.9</v>
      </c>
      <c r="D4261">
        <v>134</v>
      </c>
      <c r="E4261">
        <v>89</v>
      </c>
      <c r="F4261">
        <v>209.6</v>
      </c>
      <c r="G4261">
        <v>96.1</v>
      </c>
      <c r="H4261">
        <v>84</v>
      </c>
      <c r="I4261">
        <v>1</v>
      </c>
      <c r="J4261" t="s">
        <v>16</v>
      </c>
      <c r="K4261" t="s">
        <v>21</v>
      </c>
      <c r="L4261" t="s">
        <v>18</v>
      </c>
      <c r="M4261">
        <v>24.2</v>
      </c>
      <c r="N4261">
        <v>39614.019999999997</v>
      </c>
      <c r="O4261" t="s">
        <v>19</v>
      </c>
      <c r="P4261" t="str">
        <f t="shared" si="2255"/>
        <v>75+</v>
      </c>
      <c r="Q4261" t="str">
        <f>IF(PatientData[[#This Row],[bmi]]&lt;18.5,"Underweight",
IF(PatientData[[#This Row],[bmi]]&lt;25,"Normal",
IF(PatientData[[#This Row],[bmi]]&lt;30,"Overweight","Obese")))</f>
        <v>Overweight</v>
      </c>
      <c r="R4261" t="str">
        <f t="shared" si="2233"/>
        <v>High BP</v>
      </c>
      <c r="S4261" t="str">
        <f t="shared" si="2234"/>
        <v>High Cost</v>
      </c>
    </row>
    <row r="4262" spans="1:19" x14ac:dyDescent="0.3">
      <c r="A4262">
        <v>78</v>
      </c>
      <c r="B4262" t="s">
        <v>15</v>
      </c>
      <c r="C4262">
        <v>41.8</v>
      </c>
      <c r="D4262">
        <v>155</v>
      </c>
      <c r="E4262">
        <v>99</v>
      </c>
      <c r="F4262">
        <v>289.5</v>
      </c>
      <c r="G4262">
        <v>143.6</v>
      </c>
      <c r="H4262">
        <v>85</v>
      </c>
      <c r="I4262">
        <v>0</v>
      </c>
      <c r="J4262" t="s">
        <v>24</v>
      </c>
      <c r="K4262" t="s">
        <v>26</v>
      </c>
      <c r="L4262" t="s">
        <v>25</v>
      </c>
      <c r="M4262">
        <v>4.8</v>
      </c>
      <c r="N4262">
        <v>9031.2099999999991</v>
      </c>
      <c r="O4262" t="s">
        <v>19</v>
      </c>
      <c r="P4262" t="str">
        <f t="shared" si="2255"/>
        <v>60-74</v>
      </c>
      <c r="Q4262" t="str">
        <f>IF(PatientData[[#This Row],[bmi]]&lt;18.5,"Underweight",
IF(PatientData[[#This Row],[bmi]]&lt;25,"Normal",
IF(PatientData[[#This Row],[bmi]]&lt;30,"Overweight","Obese")))</f>
        <v>Obese</v>
      </c>
      <c r="R4262" t="str">
        <f t="shared" si="2233"/>
        <v>High BP</v>
      </c>
      <c r="S4262" t="str">
        <f t="shared" si="2234"/>
        <v>Normal Cost</v>
      </c>
    </row>
    <row r="4263" spans="1:19" x14ac:dyDescent="0.3">
      <c r="A4263">
        <v>75</v>
      </c>
      <c r="B4263" t="s">
        <v>20</v>
      </c>
      <c r="C4263">
        <v>26.3</v>
      </c>
      <c r="D4263">
        <v>145</v>
      </c>
      <c r="E4263">
        <v>80</v>
      </c>
      <c r="F4263">
        <v>229.9</v>
      </c>
      <c r="G4263">
        <v>85.7</v>
      </c>
      <c r="H4263">
        <v>80</v>
      </c>
      <c r="I4263">
        <v>0</v>
      </c>
      <c r="J4263" t="s">
        <v>27</v>
      </c>
      <c r="K4263" t="s">
        <v>26</v>
      </c>
      <c r="L4263" t="s">
        <v>22</v>
      </c>
      <c r="M4263">
        <v>7.4</v>
      </c>
      <c r="N4263">
        <v>11706.78</v>
      </c>
      <c r="O4263" t="s">
        <v>23</v>
      </c>
      <c r="P4263" t="str">
        <f t="shared" ref="P4263" si="2256">IF(A4263&lt;30,"18-29",IF(A4263&lt;45,"30-44",IF(A4263&lt;60,"45-59",IF(A4263&lt;75,"60-74","75+"))))</f>
        <v>75+</v>
      </c>
      <c r="Q4263" t="str">
        <f>IF(PatientData[[#This Row],[bmi]]&lt;18.5,"Underweight",
IF(PatientData[[#This Row],[bmi]]&lt;25,"Normal",
IF(PatientData[[#This Row],[bmi]]&lt;30,"Overweight","Obese")))</f>
        <v>Overweight</v>
      </c>
      <c r="R4263" t="str">
        <f t="shared" si="2233"/>
        <v>High BP</v>
      </c>
      <c r="S4263" t="str">
        <f t="shared" si="2234"/>
        <v>Normal Cost</v>
      </c>
    </row>
    <row r="4264" spans="1:19" x14ac:dyDescent="0.3">
      <c r="A4264">
        <v>39</v>
      </c>
      <c r="B4264" t="s">
        <v>15</v>
      </c>
      <c r="C4264">
        <v>30.5</v>
      </c>
      <c r="D4264">
        <v>122</v>
      </c>
      <c r="E4264">
        <v>72</v>
      </c>
      <c r="F4264">
        <v>208.6</v>
      </c>
      <c r="G4264">
        <v>140.5</v>
      </c>
      <c r="H4264">
        <v>84</v>
      </c>
      <c r="I4264">
        <v>3</v>
      </c>
      <c r="J4264" t="s">
        <v>24</v>
      </c>
      <c r="K4264" t="s">
        <v>26</v>
      </c>
      <c r="L4264" t="s">
        <v>18</v>
      </c>
      <c r="M4264">
        <v>3.8</v>
      </c>
      <c r="N4264">
        <v>6464.85</v>
      </c>
      <c r="O4264" t="s">
        <v>19</v>
      </c>
      <c r="P4264" t="str">
        <f t="shared" ref="P4264:P4265" si="2257">IF(A4261&lt;30,"18-29",IF(A4261&lt;45,"30-44",IF(A4261&lt;60,"45-59",IF(A4261&lt;75,"60-74","75+"))))</f>
        <v>75+</v>
      </c>
      <c r="Q4264" t="str">
        <f>IF(PatientData[[#This Row],[bmi]]&lt;18.5,"Underweight",
IF(PatientData[[#This Row],[bmi]]&lt;25,"Normal",
IF(PatientData[[#This Row],[bmi]]&lt;30,"Overweight","Obese")))</f>
        <v>Obese</v>
      </c>
      <c r="R4264" t="str">
        <f t="shared" si="2233"/>
        <v>High BP</v>
      </c>
      <c r="S4264" t="str">
        <f t="shared" si="2234"/>
        <v>Normal Cost</v>
      </c>
    </row>
    <row r="4265" spans="1:19" x14ac:dyDescent="0.3">
      <c r="A4265">
        <v>60</v>
      </c>
      <c r="B4265" t="s">
        <v>15</v>
      </c>
      <c r="C4265">
        <v>38.9</v>
      </c>
      <c r="D4265">
        <v>127</v>
      </c>
      <c r="E4265">
        <v>75</v>
      </c>
      <c r="F4265">
        <v>238.6</v>
      </c>
      <c r="G4265">
        <v>172.2</v>
      </c>
      <c r="H4265">
        <v>91</v>
      </c>
      <c r="I4265">
        <v>1</v>
      </c>
      <c r="J4265" t="s">
        <v>27</v>
      </c>
      <c r="K4265" t="s">
        <v>17</v>
      </c>
      <c r="L4265" t="s">
        <v>18</v>
      </c>
      <c r="M4265">
        <v>1</v>
      </c>
      <c r="N4265">
        <v>4044.76</v>
      </c>
      <c r="O4265" t="s">
        <v>19</v>
      </c>
      <c r="P4265" t="str">
        <f t="shared" si="2257"/>
        <v>75+</v>
      </c>
      <c r="Q4265" t="str">
        <f>IF(PatientData[[#This Row],[bmi]]&lt;18.5,"Underweight",
IF(PatientData[[#This Row],[bmi]]&lt;25,"Normal",
IF(PatientData[[#This Row],[bmi]]&lt;30,"Overweight","Obese")))</f>
        <v>Obese</v>
      </c>
      <c r="R4265" t="str">
        <f t="shared" si="2233"/>
        <v>High BP</v>
      </c>
      <c r="S4265" t="str">
        <f t="shared" si="2234"/>
        <v>Normal Cost</v>
      </c>
    </row>
    <row r="4266" spans="1:19" x14ac:dyDescent="0.3">
      <c r="A4266">
        <v>47</v>
      </c>
      <c r="B4266" t="s">
        <v>20</v>
      </c>
      <c r="C4266">
        <v>26.3</v>
      </c>
      <c r="D4266">
        <v>117</v>
      </c>
      <c r="E4266">
        <v>70</v>
      </c>
      <c r="F4266">
        <v>227</v>
      </c>
      <c r="G4266">
        <v>92.5</v>
      </c>
      <c r="H4266">
        <v>67</v>
      </c>
      <c r="I4266">
        <v>1</v>
      </c>
      <c r="J4266" t="s">
        <v>27</v>
      </c>
      <c r="K4266" t="s">
        <v>26</v>
      </c>
      <c r="L4266" t="s">
        <v>25</v>
      </c>
      <c r="M4266">
        <v>3.2</v>
      </c>
      <c r="N4266">
        <v>6316.06</v>
      </c>
      <c r="O4266" t="s">
        <v>19</v>
      </c>
      <c r="P4266" t="str">
        <f t="shared" ref="P4266" si="2258">IF(A4266&lt;30,"18-29",IF(A4266&lt;45,"30-44",IF(A4266&lt;60,"45-59",IF(A4266&lt;75,"60-74","75+"))))</f>
        <v>45-59</v>
      </c>
      <c r="Q4266" t="str">
        <f>IF(PatientData[[#This Row],[bmi]]&lt;18.5,"Underweight",
IF(PatientData[[#This Row],[bmi]]&lt;25,"Normal",
IF(PatientData[[#This Row],[bmi]]&lt;30,"Overweight","Obese")))</f>
        <v>Overweight</v>
      </c>
      <c r="R4266" t="str">
        <f t="shared" si="2233"/>
        <v>Normal BP</v>
      </c>
      <c r="S4266" t="str">
        <f t="shared" si="2234"/>
        <v>Normal Cost</v>
      </c>
    </row>
    <row r="4267" spans="1:19" x14ac:dyDescent="0.3">
      <c r="A4267">
        <v>51</v>
      </c>
      <c r="B4267" t="s">
        <v>15</v>
      </c>
      <c r="C4267">
        <v>26.8</v>
      </c>
      <c r="D4267">
        <v>115</v>
      </c>
      <c r="E4267">
        <v>65</v>
      </c>
      <c r="F4267">
        <v>210.1</v>
      </c>
      <c r="G4267">
        <v>89.5</v>
      </c>
      <c r="H4267">
        <v>97</v>
      </c>
      <c r="I4267">
        <v>1</v>
      </c>
      <c r="J4267" t="s">
        <v>16</v>
      </c>
      <c r="K4267" t="s">
        <v>26</v>
      </c>
      <c r="L4267" t="s">
        <v>25</v>
      </c>
      <c r="M4267">
        <v>13.2</v>
      </c>
      <c r="N4267">
        <v>24890.69</v>
      </c>
      <c r="O4267" t="s">
        <v>19</v>
      </c>
      <c r="P4267" t="str">
        <f t="shared" ref="P4267" si="2259">IF(A4264&lt;30,"18-29",IF(A4264&lt;45,"30-44",IF(A4264&lt;60,"45-59",IF(A4264&lt;75,"60-74","75+"))))</f>
        <v>30-44</v>
      </c>
      <c r="Q4267" t="str">
        <f>IF(PatientData[[#This Row],[bmi]]&lt;18.5,"Underweight",
IF(PatientData[[#This Row],[bmi]]&lt;25,"Normal",
IF(PatientData[[#This Row],[bmi]]&lt;30,"Overweight","Obese")))</f>
        <v>Overweight</v>
      </c>
      <c r="R4267" t="str">
        <f t="shared" si="2233"/>
        <v>Normal BP</v>
      </c>
      <c r="S4267" t="str">
        <f t="shared" si="2234"/>
        <v>High Cost</v>
      </c>
    </row>
    <row r="4268" spans="1:19" x14ac:dyDescent="0.3">
      <c r="A4268">
        <v>55</v>
      </c>
      <c r="B4268" t="s">
        <v>20</v>
      </c>
      <c r="C4268">
        <v>26.3</v>
      </c>
      <c r="D4268">
        <v>119</v>
      </c>
      <c r="E4268">
        <v>66</v>
      </c>
      <c r="F4268">
        <v>205</v>
      </c>
      <c r="G4268">
        <v>134.1</v>
      </c>
      <c r="H4268">
        <v>66</v>
      </c>
      <c r="I4268">
        <v>0</v>
      </c>
      <c r="J4268" t="s">
        <v>27</v>
      </c>
      <c r="K4268" t="s">
        <v>28</v>
      </c>
      <c r="L4268" t="s">
        <v>25</v>
      </c>
      <c r="M4268">
        <v>3.4</v>
      </c>
      <c r="N4268">
        <v>10366.49</v>
      </c>
      <c r="O4268" t="s">
        <v>19</v>
      </c>
      <c r="P4268" t="str">
        <f t="shared" ref="P4268" si="2260">IF(A4268&lt;30,"18-29",IF(A4268&lt;45,"30-44",IF(A4268&lt;60,"45-59",IF(A4268&lt;75,"60-74","75+"))))</f>
        <v>45-59</v>
      </c>
      <c r="Q4268" t="str">
        <f>IF(PatientData[[#This Row],[bmi]]&lt;18.5,"Underweight",
IF(PatientData[[#This Row],[bmi]]&lt;25,"Normal",
IF(PatientData[[#This Row],[bmi]]&lt;30,"Overweight","Obese")))</f>
        <v>Overweight</v>
      </c>
      <c r="R4268" t="str">
        <f t="shared" si="2233"/>
        <v>Normal BP</v>
      </c>
      <c r="S4268" t="str">
        <f t="shared" si="2234"/>
        <v>Normal Cost</v>
      </c>
    </row>
    <row r="4269" spans="1:19" x14ac:dyDescent="0.3">
      <c r="A4269">
        <v>92</v>
      </c>
      <c r="B4269" t="s">
        <v>15</v>
      </c>
      <c r="C4269">
        <v>35</v>
      </c>
      <c r="D4269">
        <v>116</v>
      </c>
      <c r="E4269">
        <v>74</v>
      </c>
      <c r="F4269">
        <v>259.8</v>
      </c>
      <c r="G4269">
        <v>110.7</v>
      </c>
      <c r="H4269">
        <v>63</v>
      </c>
      <c r="I4269">
        <v>0</v>
      </c>
      <c r="J4269" t="s">
        <v>16</v>
      </c>
      <c r="K4269" t="s">
        <v>26</v>
      </c>
      <c r="L4269" t="s">
        <v>25</v>
      </c>
      <c r="M4269">
        <v>7</v>
      </c>
      <c r="N4269">
        <v>12136.37</v>
      </c>
      <c r="O4269" t="s">
        <v>19</v>
      </c>
      <c r="P4269" t="str">
        <f t="shared" ref="P4269" si="2261">IF(A4266&lt;30,"18-29",IF(A4266&lt;45,"30-44",IF(A4266&lt;60,"45-59",IF(A4266&lt;75,"60-74","75+"))))</f>
        <v>45-59</v>
      </c>
      <c r="Q4269" t="str">
        <f>IF(PatientData[[#This Row],[bmi]]&lt;18.5,"Underweight",
IF(PatientData[[#This Row],[bmi]]&lt;25,"Normal",
IF(PatientData[[#This Row],[bmi]]&lt;30,"Overweight","Obese")))</f>
        <v>Obese</v>
      </c>
      <c r="R4269" t="str">
        <f t="shared" si="2233"/>
        <v>Normal BP</v>
      </c>
      <c r="S4269" t="str">
        <f t="shared" si="2234"/>
        <v>Normal Cost</v>
      </c>
    </row>
    <row r="4270" spans="1:19" x14ac:dyDescent="0.3">
      <c r="A4270">
        <v>67</v>
      </c>
      <c r="B4270" t="s">
        <v>20</v>
      </c>
      <c r="C4270">
        <v>26.3</v>
      </c>
      <c r="D4270">
        <v>130</v>
      </c>
      <c r="E4270">
        <v>76</v>
      </c>
      <c r="F4270">
        <v>239.3</v>
      </c>
      <c r="G4270">
        <v>114.8</v>
      </c>
      <c r="H4270">
        <v>89</v>
      </c>
      <c r="I4270">
        <v>2</v>
      </c>
      <c r="J4270" t="s">
        <v>16</v>
      </c>
      <c r="K4270" t="s">
        <v>17</v>
      </c>
      <c r="L4270" t="s">
        <v>22</v>
      </c>
      <c r="M4270">
        <v>10</v>
      </c>
      <c r="N4270">
        <v>18322.62</v>
      </c>
      <c r="O4270" t="s">
        <v>19</v>
      </c>
      <c r="P4270" t="str">
        <f t="shared" ref="P4270:P4273" si="2262">IF(A4270&lt;30,"18-29",IF(A4270&lt;45,"30-44",IF(A4270&lt;60,"45-59",IF(A4270&lt;75,"60-74","75+"))))</f>
        <v>60-74</v>
      </c>
      <c r="Q4270" t="str">
        <f>IF(PatientData[[#This Row],[bmi]]&lt;18.5,"Underweight",
IF(PatientData[[#This Row],[bmi]]&lt;25,"Normal",
IF(PatientData[[#This Row],[bmi]]&lt;30,"Overweight","Obese")))</f>
        <v>Overweight</v>
      </c>
      <c r="R4270" t="str">
        <f t="shared" si="2233"/>
        <v>High BP</v>
      </c>
      <c r="S4270" t="str">
        <f t="shared" si="2234"/>
        <v>High Cost</v>
      </c>
    </row>
    <row r="4271" spans="1:19" x14ac:dyDescent="0.3">
      <c r="A4271">
        <v>63</v>
      </c>
      <c r="B4271" t="s">
        <v>20</v>
      </c>
      <c r="C4271">
        <v>26.3</v>
      </c>
      <c r="D4271">
        <v>128</v>
      </c>
      <c r="E4271">
        <v>75</v>
      </c>
      <c r="F4271">
        <v>197.6</v>
      </c>
      <c r="G4271">
        <v>95.8</v>
      </c>
      <c r="H4271">
        <v>79</v>
      </c>
      <c r="I4271">
        <v>0</v>
      </c>
      <c r="J4271" t="s">
        <v>24</v>
      </c>
      <c r="K4271" t="s">
        <v>28</v>
      </c>
      <c r="L4271" t="s">
        <v>25</v>
      </c>
      <c r="M4271">
        <v>7.8</v>
      </c>
      <c r="N4271">
        <v>18923.53</v>
      </c>
      <c r="O4271" t="s">
        <v>19</v>
      </c>
      <c r="P4271" t="str">
        <f t="shared" si="2262"/>
        <v>60-74</v>
      </c>
      <c r="Q4271" t="str">
        <f>IF(PatientData[[#This Row],[bmi]]&lt;18.5,"Underweight",
IF(PatientData[[#This Row],[bmi]]&lt;25,"Normal",
IF(PatientData[[#This Row],[bmi]]&lt;30,"Overweight","Obese")))</f>
        <v>Overweight</v>
      </c>
      <c r="R4271" t="str">
        <f t="shared" si="2233"/>
        <v>High BP</v>
      </c>
      <c r="S4271" t="str">
        <f t="shared" si="2234"/>
        <v>High Cost</v>
      </c>
    </row>
    <row r="4272" spans="1:19" x14ac:dyDescent="0.3">
      <c r="A4272">
        <v>53</v>
      </c>
      <c r="B4272" t="s">
        <v>20</v>
      </c>
      <c r="C4272">
        <v>26.3</v>
      </c>
      <c r="D4272">
        <v>141</v>
      </c>
      <c r="E4272">
        <v>74</v>
      </c>
      <c r="F4272">
        <v>220.3</v>
      </c>
      <c r="G4272">
        <v>140.6</v>
      </c>
      <c r="H4272">
        <v>69</v>
      </c>
      <c r="I4272">
        <v>0</v>
      </c>
      <c r="J4272" t="s">
        <v>24</v>
      </c>
      <c r="K4272" t="s">
        <v>17</v>
      </c>
      <c r="L4272" t="s">
        <v>25</v>
      </c>
      <c r="M4272">
        <v>1.9</v>
      </c>
      <c r="N4272">
        <v>5078.09</v>
      </c>
      <c r="O4272" t="s">
        <v>19</v>
      </c>
      <c r="P4272" t="str">
        <f t="shared" si="2262"/>
        <v>45-59</v>
      </c>
      <c r="Q4272" t="str">
        <f>IF(PatientData[[#This Row],[bmi]]&lt;18.5,"Underweight",
IF(PatientData[[#This Row],[bmi]]&lt;25,"Normal",
IF(PatientData[[#This Row],[bmi]]&lt;30,"Overweight","Obese")))</f>
        <v>Overweight</v>
      </c>
      <c r="R4272" t="str">
        <f t="shared" si="2233"/>
        <v>High BP</v>
      </c>
      <c r="S4272" t="str">
        <f t="shared" si="2234"/>
        <v>Normal Cost</v>
      </c>
    </row>
    <row r="4273" spans="1:19" x14ac:dyDescent="0.3">
      <c r="A4273">
        <v>42</v>
      </c>
      <c r="B4273" t="s">
        <v>20</v>
      </c>
      <c r="C4273">
        <v>26.3</v>
      </c>
      <c r="D4273">
        <v>121</v>
      </c>
      <c r="E4273">
        <v>62</v>
      </c>
      <c r="F4273">
        <v>233.8</v>
      </c>
      <c r="G4273">
        <v>132.19999999999999</v>
      </c>
      <c r="H4273">
        <v>97</v>
      </c>
      <c r="I4273">
        <v>0</v>
      </c>
      <c r="J4273" t="s">
        <v>27</v>
      </c>
      <c r="K4273" t="s">
        <v>17</v>
      </c>
      <c r="L4273" t="s">
        <v>22</v>
      </c>
      <c r="M4273">
        <v>2.8</v>
      </c>
      <c r="N4273">
        <v>6758.61</v>
      </c>
      <c r="O4273" t="s">
        <v>19</v>
      </c>
      <c r="P4273" t="str">
        <f t="shared" si="2262"/>
        <v>30-44</v>
      </c>
      <c r="Q4273" t="str">
        <f>IF(PatientData[[#This Row],[bmi]]&lt;18.5,"Underweight",
IF(PatientData[[#This Row],[bmi]]&lt;25,"Normal",
IF(PatientData[[#This Row],[bmi]]&lt;30,"Overweight","Obese")))</f>
        <v>Overweight</v>
      </c>
      <c r="R4273" t="str">
        <f t="shared" si="2233"/>
        <v>High BP</v>
      </c>
      <c r="S4273" t="str">
        <f t="shared" si="2234"/>
        <v>Normal Cost</v>
      </c>
    </row>
    <row r="4274" spans="1:19" x14ac:dyDescent="0.3">
      <c r="A4274">
        <v>45</v>
      </c>
      <c r="B4274" t="s">
        <v>15</v>
      </c>
      <c r="C4274">
        <v>43.3</v>
      </c>
      <c r="D4274">
        <v>127</v>
      </c>
      <c r="E4274">
        <v>73</v>
      </c>
      <c r="F4274">
        <v>244.3</v>
      </c>
      <c r="G4274">
        <v>125.2</v>
      </c>
      <c r="H4274">
        <v>69</v>
      </c>
      <c r="I4274">
        <v>0</v>
      </c>
      <c r="J4274" t="s">
        <v>16</v>
      </c>
      <c r="K4274" t="s">
        <v>26</v>
      </c>
      <c r="L4274" t="s">
        <v>22</v>
      </c>
      <c r="M4274">
        <v>6.4</v>
      </c>
      <c r="N4274">
        <v>14055.37</v>
      </c>
      <c r="O4274" t="s">
        <v>19</v>
      </c>
      <c r="P4274" t="str">
        <f t="shared" ref="P4274:P4275" si="2263">IF(A4271&lt;30,"18-29",IF(A4271&lt;45,"30-44",IF(A4271&lt;60,"45-59",IF(A4271&lt;75,"60-74","75+"))))</f>
        <v>60-74</v>
      </c>
      <c r="Q4274" t="str">
        <f>IF(PatientData[[#This Row],[bmi]]&lt;18.5,"Underweight",
IF(PatientData[[#This Row],[bmi]]&lt;25,"Normal",
IF(PatientData[[#This Row],[bmi]]&lt;30,"Overweight","Obese")))</f>
        <v>Obese</v>
      </c>
      <c r="R4274" t="str">
        <f t="shared" si="2233"/>
        <v>High BP</v>
      </c>
      <c r="S4274" t="str">
        <f t="shared" si="2234"/>
        <v>Normal Cost</v>
      </c>
    </row>
    <row r="4275" spans="1:19" x14ac:dyDescent="0.3">
      <c r="A4275">
        <v>53</v>
      </c>
      <c r="B4275" t="s">
        <v>15</v>
      </c>
      <c r="C4275">
        <v>26.6</v>
      </c>
      <c r="D4275">
        <v>131</v>
      </c>
      <c r="E4275">
        <v>77</v>
      </c>
      <c r="F4275">
        <v>207</v>
      </c>
      <c r="G4275">
        <v>133.9</v>
      </c>
      <c r="H4275">
        <v>85</v>
      </c>
      <c r="I4275">
        <v>2</v>
      </c>
      <c r="J4275" t="s">
        <v>16</v>
      </c>
      <c r="K4275" t="s">
        <v>21</v>
      </c>
      <c r="L4275" t="s">
        <v>18</v>
      </c>
      <c r="M4275">
        <v>10.199999999999999</v>
      </c>
      <c r="N4275">
        <v>22372.71</v>
      </c>
      <c r="O4275" t="s">
        <v>19</v>
      </c>
      <c r="P4275" t="str">
        <f t="shared" si="2263"/>
        <v>45-59</v>
      </c>
      <c r="Q4275" t="str">
        <f>IF(PatientData[[#This Row],[bmi]]&lt;18.5,"Underweight",
IF(PatientData[[#This Row],[bmi]]&lt;25,"Normal",
IF(PatientData[[#This Row],[bmi]]&lt;30,"Overweight","Obese")))</f>
        <v>Overweight</v>
      </c>
      <c r="R4275" t="str">
        <f t="shared" si="2233"/>
        <v>High BP</v>
      </c>
      <c r="S4275" t="str">
        <f t="shared" si="2234"/>
        <v>High Cost</v>
      </c>
    </row>
    <row r="4276" spans="1:19" x14ac:dyDescent="0.3">
      <c r="A4276">
        <v>64</v>
      </c>
      <c r="B4276" t="s">
        <v>20</v>
      </c>
      <c r="C4276">
        <v>26.3</v>
      </c>
      <c r="D4276">
        <v>127</v>
      </c>
      <c r="E4276">
        <v>68</v>
      </c>
      <c r="F4276">
        <v>209.8</v>
      </c>
      <c r="G4276">
        <v>101.9</v>
      </c>
      <c r="H4276">
        <v>89</v>
      </c>
      <c r="I4276">
        <v>1</v>
      </c>
      <c r="J4276" t="s">
        <v>16</v>
      </c>
      <c r="K4276" t="s">
        <v>21</v>
      </c>
      <c r="L4276" t="s">
        <v>22</v>
      </c>
      <c r="M4276">
        <v>10.5</v>
      </c>
      <c r="N4276">
        <v>21889.01</v>
      </c>
      <c r="O4276" t="s">
        <v>23</v>
      </c>
      <c r="P4276" t="str">
        <f t="shared" ref="P4276:P4277" si="2264">IF(A4276&lt;30,"18-29",IF(A4276&lt;45,"30-44",IF(A4276&lt;60,"45-59",IF(A4276&lt;75,"60-74","75+"))))</f>
        <v>60-74</v>
      </c>
      <c r="Q4276" t="str">
        <f>IF(PatientData[[#This Row],[bmi]]&lt;18.5,"Underweight",
IF(PatientData[[#This Row],[bmi]]&lt;25,"Normal",
IF(PatientData[[#This Row],[bmi]]&lt;30,"Overweight","Obese")))</f>
        <v>Overweight</v>
      </c>
      <c r="R4276" t="str">
        <f t="shared" si="2233"/>
        <v>High BP</v>
      </c>
      <c r="S4276" t="str">
        <f t="shared" si="2234"/>
        <v>High Cost</v>
      </c>
    </row>
    <row r="4277" spans="1:19" x14ac:dyDescent="0.3">
      <c r="A4277">
        <v>53</v>
      </c>
      <c r="B4277" t="s">
        <v>20</v>
      </c>
      <c r="C4277">
        <v>26.3</v>
      </c>
      <c r="D4277">
        <v>113</v>
      </c>
      <c r="E4277">
        <v>66</v>
      </c>
      <c r="F4277">
        <v>231.4</v>
      </c>
      <c r="G4277">
        <v>108.4</v>
      </c>
      <c r="H4277">
        <v>73</v>
      </c>
      <c r="I4277">
        <v>0</v>
      </c>
      <c r="J4277" t="s">
        <v>16</v>
      </c>
      <c r="K4277" t="s">
        <v>21</v>
      </c>
      <c r="L4277" t="s">
        <v>18</v>
      </c>
      <c r="M4277">
        <v>7.2</v>
      </c>
      <c r="N4277">
        <v>14226.18</v>
      </c>
      <c r="O4277" t="s">
        <v>19</v>
      </c>
      <c r="P4277" t="str">
        <f t="shared" si="2264"/>
        <v>45-59</v>
      </c>
      <c r="Q4277" t="str">
        <f>IF(PatientData[[#This Row],[bmi]]&lt;18.5,"Underweight",
IF(PatientData[[#This Row],[bmi]]&lt;25,"Normal",
IF(PatientData[[#This Row],[bmi]]&lt;30,"Overweight","Obese")))</f>
        <v>Overweight</v>
      </c>
      <c r="R4277" t="str">
        <f t="shared" si="2233"/>
        <v>Normal BP</v>
      </c>
      <c r="S4277" t="str">
        <f t="shared" si="2234"/>
        <v>Normal Cost</v>
      </c>
    </row>
    <row r="4278" spans="1:19" x14ac:dyDescent="0.3">
      <c r="A4278">
        <v>59</v>
      </c>
      <c r="B4278" t="s">
        <v>15</v>
      </c>
      <c r="C4278">
        <v>31.6</v>
      </c>
      <c r="D4278">
        <v>129</v>
      </c>
      <c r="E4278">
        <v>72</v>
      </c>
      <c r="F4278">
        <v>238.6</v>
      </c>
      <c r="G4278">
        <v>108.4</v>
      </c>
      <c r="H4278">
        <v>76</v>
      </c>
      <c r="I4278">
        <v>0</v>
      </c>
      <c r="J4278" t="s">
        <v>16</v>
      </c>
      <c r="K4278" t="s">
        <v>26</v>
      </c>
      <c r="L4278" t="s">
        <v>18</v>
      </c>
      <c r="M4278">
        <v>10</v>
      </c>
      <c r="N4278">
        <v>19269.3</v>
      </c>
      <c r="O4278" t="s">
        <v>19</v>
      </c>
      <c r="P4278" t="str">
        <f t="shared" ref="P4278:P4282" si="2265">IF(A4275&lt;30,"18-29",IF(A4275&lt;45,"30-44",IF(A4275&lt;60,"45-59",IF(A4275&lt;75,"60-74","75+"))))</f>
        <v>45-59</v>
      </c>
      <c r="Q4278" t="str">
        <f>IF(PatientData[[#This Row],[bmi]]&lt;18.5,"Underweight",
IF(PatientData[[#This Row],[bmi]]&lt;25,"Normal",
IF(PatientData[[#This Row],[bmi]]&lt;30,"Overweight","Obese")))</f>
        <v>Obese</v>
      </c>
      <c r="R4278" t="str">
        <f t="shared" si="2233"/>
        <v>High BP</v>
      </c>
      <c r="S4278" t="str">
        <f t="shared" si="2234"/>
        <v>High Cost</v>
      </c>
    </row>
    <row r="4279" spans="1:19" x14ac:dyDescent="0.3">
      <c r="A4279">
        <v>69</v>
      </c>
      <c r="B4279" t="s">
        <v>15</v>
      </c>
      <c r="C4279">
        <v>25.3</v>
      </c>
      <c r="D4279">
        <v>139</v>
      </c>
      <c r="E4279">
        <v>86</v>
      </c>
      <c r="F4279">
        <v>241.8</v>
      </c>
      <c r="G4279">
        <v>118.5</v>
      </c>
      <c r="H4279">
        <v>82</v>
      </c>
      <c r="I4279">
        <v>2</v>
      </c>
      <c r="J4279" t="s">
        <v>24</v>
      </c>
      <c r="K4279" t="s">
        <v>21</v>
      </c>
      <c r="L4279" t="s">
        <v>25</v>
      </c>
      <c r="M4279">
        <v>6.7</v>
      </c>
      <c r="N4279">
        <v>15375.85</v>
      </c>
      <c r="O4279" t="s">
        <v>19</v>
      </c>
      <c r="P4279" t="str">
        <f t="shared" si="2265"/>
        <v>60-74</v>
      </c>
      <c r="Q4279" t="str">
        <f>IF(PatientData[[#This Row],[bmi]]&lt;18.5,"Underweight",
IF(PatientData[[#This Row],[bmi]]&lt;25,"Normal",
IF(PatientData[[#This Row],[bmi]]&lt;30,"Overweight","Obese")))</f>
        <v>Overweight</v>
      </c>
      <c r="R4279" t="str">
        <f t="shared" si="2233"/>
        <v>High BP</v>
      </c>
      <c r="S4279" t="str">
        <f t="shared" si="2234"/>
        <v>High Cost</v>
      </c>
    </row>
    <row r="4280" spans="1:19" x14ac:dyDescent="0.3">
      <c r="A4280">
        <v>78</v>
      </c>
      <c r="B4280" t="s">
        <v>15</v>
      </c>
      <c r="C4280">
        <v>28</v>
      </c>
      <c r="D4280">
        <v>147</v>
      </c>
      <c r="E4280">
        <v>80</v>
      </c>
      <c r="F4280">
        <v>235.8</v>
      </c>
      <c r="G4280">
        <v>105.9</v>
      </c>
      <c r="H4280">
        <v>63</v>
      </c>
      <c r="I4280">
        <v>0</v>
      </c>
      <c r="J4280" t="s">
        <v>27</v>
      </c>
      <c r="K4280" t="s">
        <v>21</v>
      </c>
      <c r="L4280" t="s">
        <v>18</v>
      </c>
      <c r="M4280">
        <v>10.5</v>
      </c>
      <c r="N4280">
        <v>17630.63</v>
      </c>
      <c r="O4280" t="s">
        <v>19</v>
      </c>
      <c r="P4280" t="str">
        <f t="shared" si="2265"/>
        <v>45-59</v>
      </c>
      <c r="Q4280" t="str">
        <f>IF(PatientData[[#This Row],[bmi]]&lt;18.5,"Underweight",
IF(PatientData[[#This Row],[bmi]]&lt;25,"Normal",
IF(PatientData[[#This Row],[bmi]]&lt;30,"Overweight","Obese")))</f>
        <v>Overweight</v>
      </c>
      <c r="R4280" t="str">
        <f t="shared" si="2233"/>
        <v>High BP</v>
      </c>
      <c r="S4280" t="str">
        <f t="shared" si="2234"/>
        <v>High Cost</v>
      </c>
    </row>
    <row r="4281" spans="1:19" x14ac:dyDescent="0.3">
      <c r="A4281">
        <v>54</v>
      </c>
      <c r="B4281" t="s">
        <v>15</v>
      </c>
      <c r="C4281">
        <v>18.5</v>
      </c>
      <c r="D4281">
        <v>115</v>
      </c>
      <c r="E4281">
        <v>66</v>
      </c>
      <c r="F4281">
        <v>226.3</v>
      </c>
      <c r="G4281">
        <v>89</v>
      </c>
      <c r="H4281">
        <v>86</v>
      </c>
      <c r="I4281">
        <v>0</v>
      </c>
      <c r="J4281" t="s">
        <v>24</v>
      </c>
      <c r="K4281" t="s">
        <v>26</v>
      </c>
      <c r="L4281" t="s">
        <v>18</v>
      </c>
      <c r="M4281">
        <v>9.1</v>
      </c>
      <c r="N4281">
        <v>16439.66</v>
      </c>
      <c r="O4281" t="s">
        <v>19</v>
      </c>
      <c r="P4281" t="str">
        <f t="shared" si="2265"/>
        <v>45-59</v>
      </c>
      <c r="Q4281" t="str">
        <f>IF(PatientData[[#This Row],[bmi]]&lt;18.5,"Underweight",
IF(PatientData[[#This Row],[bmi]]&lt;25,"Normal",
IF(PatientData[[#This Row],[bmi]]&lt;30,"Overweight","Obese")))</f>
        <v>Normal</v>
      </c>
      <c r="R4281" t="str">
        <f t="shared" si="2233"/>
        <v>Normal BP</v>
      </c>
      <c r="S4281" t="str">
        <f t="shared" si="2234"/>
        <v>High Cost</v>
      </c>
    </row>
    <row r="4282" spans="1:19" x14ac:dyDescent="0.3">
      <c r="A4282">
        <v>67</v>
      </c>
      <c r="B4282" t="s">
        <v>15</v>
      </c>
      <c r="C4282">
        <v>32.700000000000003</v>
      </c>
      <c r="D4282">
        <v>144</v>
      </c>
      <c r="E4282">
        <v>90</v>
      </c>
      <c r="F4282">
        <v>201.9</v>
      </c>
      <c r="G4282">
        <v>108.1</v>
      </c>
      <c r="H4282">
        <v>74</v>
      </c>
      <c r="I4282">
        <v>2</v>
      </c>
      <c r="J4282" t="s">
        <v>27</v>
      </c>
      <c r="K4282" t="s">
        <v>21</v>
      </c>
      <c r="L4282" t="s">
        <v>25</v>
      </c>
      <c r="M4282">
        <v>2.8</v>
      </c>
      <c r="N4282">
        <v>6661.65</v>
      </c>
      <c r="O4282" t="s">
        <v>19</v>
      </c>
      <c r="P4282" t="str">
        <f t="shared" si="2265"/>
        <v>60-74</v>
      </c>
      <c r="Q4282" t="str">
        <f>IF(PatientData[[#This Row],[bmi]]&lt;18.5,"Underweight",
IF(PatientData[[#This Row],[bmi]]&lt;25,"Normal",
IF(PatientData[[#This Row],[bmi]]&lt;30,"Overweight","Obese")))</f>
        <v>Obese</v>
      </c>
      <c r="R4282" t="str">
        <f t="shared" si="2233"/>
        <v>High BP</v>
      </c>
      <c r="S4282" t="str">
        <f t="shared" si="2234"/>
        <v>Normal Cost</v>
      </c>
    </row>
    <row r="4283" spans="1:19" x14ac:dyDescent="0.3">
      <c r="A4283">
        <v>46</v>
      </c>
      <c r="B4283" t="s">
        <v>20</v>
      </c>
      <c r="C4283">
        <v>26.3</v>
      </c>
      <c r="D4283">
        <v>131</v>
      </c>
      <c r="E4283">
        <v>78</v>
      </c>
      <c r="F4283">
        <v>231.1</v>
      </c>
      <c r="G4283">
        <v>145.69999999999999</v>
      </c>
      <c r="H4283">
        <v>92</v>
      </c>
      <c r="I4283">
        <v>0</v>
      </c>
      <c r="J4283" t="s">
        <v>16</v>
      </c>
      <c r="K4283" t="s">
        <v>17</v>
      </c>
      <c r="L4283" t="s">
        <v>25</v>
      </c>
      <c r="M4283">
        <v>4.9000000000000004</v>
      </c>
      <c r="N4283">
        <v>10910.5</v>
      </c>
      <c r="O4283" t="s">
        <v>19</v>
      </c>
      <c r="P4283" t="str">
        <f t="shared" ref="P4283" si="2266">IF(A4283&lt;30,"18-29",IF(A4283&lt;45,"30-44",IF(A4283&lt;60,"45-59",IF(A4283&lt;75,"60-74","75+"))))</f>
        <v>45-59</v>
      </c>
      <c r="Q4283" t="str">
        <f>IF(PatientData[[#This Row],[bmi]]&lt;18.5,"Underweight",
IF(PatientData[[#This Row],[bmi]]&lt;25,"Normal",
IF(PatientData[[#This Row],[bmi]]&lt;30,"Overweight","Obese")))</f>
        <v>Overweight</v>
      </c>
      <c r="R4283" t="str">
        <f t="shared" si="2233"/>
        <v>High BP</v>
      </c>
      <c r="S4283" t="str">
        <f t="shared" si="2234"/>
        <v>Normal Cost</v>
      </c>
    </row>
    <row r="4284" spans="1:19" x14ac:dyDescent="0.3">
      <c r="A4284">
        <v>68</v>
      </c>
      <c r="B4284" t="s">
        <v>15</v>
      </c>
      <c r="C4284">
        <v>25.5</v>
      </c>
      <c r="D4284">
        <v>131</v>
      </c>
      <c r="E4284">
        <v>71</v>
      </c>
      <c r="F4284">
        <v>260.8</v>
      </c>
      <c r="G4284">
        <v>172.5</v>
      </c>
      <c r="H4284">
        <v>66</v>
      </c>
      <c r="I4284">
        <v>1</v>
      </c>
      <c r="J4284" t="s">
        <v>24</v>
      </c>
      <c r="K4284" t="s">
        <v>17</v>
      </c>
      <c r="L4284" t="s">
        <v>18</v>
      </c>
      <c r="M4284">
        <v>4.4000000000000004</v>
      </c>
      <c r="N4284">
        <v>8497.98</v>
      </c>
      <c r="O4284" t="s">
        <v>19</v>
      </c>
      <c r="P4284" t="str">
        <f t="shared" ref="P4284:P4285" si="2267">IF(A4281&lt;30,"18-29",IF(A4281&lt;45,"30-44",IF(A4281&lt;60,"45-59",IF(A4281&lt;75,"60-74","75+"))))</f>
        <v>45-59</v>
      </c>
      <c r="Q4284" t="str">
        <f>IF(PatientData[[#This Row],[bmi]]&lt;18.5,"Underweight",
IF(PatientData[[#This Row],[bmi]]&lt;25,"Normal",
IF(PatientData[[#This Row],[bmi]]&lt;30,"Overweight","Obese")))</f>
        <v>Overweight</v>
      </c>
      <c r="R4284" t="str">
        <f t="shared" si="2233"/>
        <v>High BP</v>
      </c>
      <c r="S4284" t="str">
        <f t="shared" si="2234"/>
        <v>Normal Cost</v>
      </c>
    </row>
    <row r="4285" spans="1:19" x14ac:dyDescent="0.3">
      <c r="A4285">
        <v>75</v>
      </c>
      <c r="B4285" t="s">
        <v>15</v>
      </c>
      <c r="C4285">
        <v>36.9</v>
      </c>
      <c r="D4285">
        <v>153</v>
      </c>
      <c r="E4285">
        <v>82</v>
      </c>
      <c r="F4285">
        <v>249.5</v>
      </c>
      <c r="G4285">
        <v>147.1</v>
      </c>
      <c r="H4285">
        <v>80</v>
      </c>
      <c r="I4285">
        <v>0</v>
      </c>
      <c r="J4285" t="s">
        <v>24</v>
      </c>
      <c r="K4285" t="s">
        <v>21</v>
      </c>
      <c r="L4285" t="s">
        <v>18</v>
      </c>
      <c r="M4285">
        <v>6.1</v>
      </c>
      <c r="N4285">
        <v>13907.28</v>
      </c>
      <c r="O4285" t="s">
        <v>19</v>
      </c>
      <c r="P4285" t="str">
        <f t="shared" si="2267"/>
        <v>60-74</v>
      </c>
      <c r="Q4285" t="str">
        <f>IF(PatientData[[#This Row],[bmi]]&lt;18.5,"Underweight",
IF(PatientData[[#This Row],[bmi]]&lt;25,"Normal",
IF(PatientData[[#This Row],[bmi]]&lt;30,"Overweight","Obese")))</f>
        <v>Obese</v>
      </c>
      <c r="R4285" t="str">
        <f t="shared" si="2233"/>
        <v>High BP</v>
      </c>
      <c r="S4285" t="str">
        <f t="shared" si="2234"/>
        <v>Normal Cost</v>
      </c>
    </row>
    <row r="4286" spans="1:19" x14ac:dyDescent="0.3">
      <c r="A4286">
        <v>43</v>
      </c>
      <c r="B4286" t="s">
        <v>20</v>
      </c>
      <c r="C4286">
        <v>26.3</v>
      </c>
      <c r="D4286">
        <v>113</v>
      </c>
      <c r="E4286">
        <v>63</v>
      </c>
      <c r="F4286">
        <v>214.8</v>
      </c>
      <c r="G4286">
        <v>105.2</v>
      </c>
      <c r="H4286">
        <v>62</v>
      </c>
      <c r="I4286">
        <v>1</v>
      </c>
      <c r="J4286" t="s">
        <v>27</v>
      </c>
      <c r="K4286" t="s">
        <v>26</v>
      </c>
      <c r="L4286" t="s">
        <v>25</v>
      </c>
      <c r="M4286">
        <v>6.8</v>
      </c>
      <c r="N4286">
        <v>14227.93</v>
      </c>
      <c r="O4286" t="s">
        <v>19</v>
      </c>
      <c r="P4286" t="str">
        <f t="shared" ref="P4286:P4289" si="2268">IF(A4286&lt;30,"18-29",IF(A4286&lt;45,"30-44",IF(A4286&lt;60,"45-59",IF(A4286&lt;75,"60-74","75+"))))</f>
        <v>30-44</v>
      </c>
      <c r="Q4286" t="str">
        <f>IF(PatientData[[#This Row],[bmi]]&lt;18.5,"Underweight",
IF(PatientData[[#This Row],[bmi]]&lt;25,"Normal",
IF(PatientData[[#This Row],[bmi]]&lt;30,"Overweight","Obese")))</f>
        <v>Overweight</v>
      </c>
      <c r="R4286" t="str">
        <f t="shared" si="2233"/>
        <v>Normal BP</v>
      </c>
      <c r="S4286" t="str">
        <f t="shared" si="2234"/>
        <v>Normal Cost</v>
      </c>
    </row>
    <row r="4287" spans="1:19" x14ac:dyDescent="0.3">
      <c r="A4287">
        <v>81</v>
      </c>
      <c r="B4287" t="s">
        <v>20</v>
      </c>
      <c r="C4287">
        <v>26.3</v>
      </c>
      <c r="D4287">
        <v>101</v>
      </c>
      <c r="E4287">
        <v>62</v>
      </c>
      <c r="F4287">
        <v>252.4</v>
      </c>
      <c r="G4287">
        <v>129.6</v>
      </c>
      <c r="H4287">
        <v>88</v>
      </c>
      <c r="I4287">
        <v>1</v>
      </c>
      <c r="J4287" t="s">
        <v>24</v>
      </c>
      <c r="K4287" t="s">
        <v>17</v>
      </c>
      <c r="L4287" t="s">
        <v>25</v>
      </c>
      <c r="M4287">
        <v>3</v>
      </c>
      <c r="N4287">
        <v>6672.38</v>
      </c>
      <c r="O4287" t="s">
        <v>19</v>
      </c>
      <c r="P4287" t="str">
        <f t="shared" si="2268"/>
        <v>75+</v>
      </c>
      <c r="Q4287" t="str">
        <f>IF(PatientData[[#This Row],[bmi]]&lt;18.5,"Underweight",
IF(PatientData[[#This Row],[bmi]]&lt;25,"Normal",
IF(PatientData[[#This Row],[bmi]]&lt;30,"Overweight","Obese")))</f>
        <v>Overweight</v>
      </c>
      <c r="R4287" t="str">
        <f t="shared" si="2233"/>
        <v>Normal BP</v>
      </c>
      <c r="S4287" t="str">
        <f t="shared" si="2234"/>
        <v>Normal Cost</v>
      </c>
    </row>
    <row r="4288" spans="1:19" x14ac:dyDescent="0.3">
      <c r="A4288">
        <v>55</v>
      </c>
      <c r="B4288" t="s">
        <v>20</v>
      </c>
      <c r="C4288">
        <v>26.3</v>
      </c>
      <c r="D4288">
        <v>125</v>
      </c>
      <c r="E4288">
        <v>71</v>
      </c>
      <c r="F4288">
        <v>192.9</v>
      </c>
      <c r="G4288">
        <v>142.1</v>
      </c>
      <c r="H4288">
        <v>87</v>
      </c>
      <c r="I4288">
        <v>0</v>
      </c>
      <c r="J4288" t="s">
        <v>16</v>
      </c>
      <c r="K4288" t="s">
        <v>26</v>
      </c>
      <c r="L4288" t="s">
        <v>25</v>
      </c>
      <c r="M4288">
        <v>11.1</v>
      </c>
      <c r="N4288">
        <v>18153.78</v>
      </c>
      <c r="O4288" t="s">
        <v>19</v>
      </c>
      <c r="P4288" t="str">
        <f t="shared" si="2268"/>
        <v>45-59</v>
      </c>
      <c r="Q4288" t="str">
        <f>IF(PatientData[[#This Row],[bmi]]&lt;18.5,"Underweight",
IF(PatientData[[#This Row],[bmi]]&lt;25,"Normal",
IF(PatientData[[#This Row],[bmi]]&lt;30,"Overweight","Obese")))</f>
        <v>Overweight</v>
      </c>
      <c r="R4288" t="str">
        <f t="shared" si="2233"/>
        <v>High BP</v>
      </c>
      <c r="S4288" t="str">
        <f t="shared" si="2234"/>
        <v>High Cost</v>
      </c>
    </row>
    <row r="4289" spans="1:19" x14ac:dyDescent="0.3">
      <c r="A4289">
        <v>65</v>
      </c>
      <c r="B4289" t="s">
        <v>20</v>
      </c>
      <c r="C4289">
        <v>26.3</v>
      </c>
      <c r="D4289">
        <v>135</v>
      </c>
      <c r="E4289">
        <v>68</v>
      </c>
      <c r="F4289">
        <v>232.7</v>
      </c>
      <c r="G4289">
        <v>170.3</v>
      </c>
      <c r="H4289">
        <v>74</v>
      </c>
      <c r="I4289">
        <v>2</v>
      </c>
      <c r="J4289" t="s">
        <v>27</v>
      </c>
      <c r="K4289" t="s">
        <v>17</v>
      </c>
      <c r="L4289" t="s">
        <v>25</v>
      </c>
      <c r="M4289">
        <v>4.9000000000000004</v>
      </c>
      <c r="N4289">
        <v>8766.18</v>
      </c>
      <c r="O4289" t="s">
        <v>19</v>
      </c>
      <c r="P4289" t="str">
        <f t="shared" si="2268"/>
        <v>60-74</v>
      </c>
      <c r="Q4289" t="str">
        <f>IF(PatientData[[#This Row],[bmi]]&lt;18.5,"Underweight",
IF(PatientData[[#This Row],[bmi]]&lt;25,"Normal",
IF(PatientData[[#This Row],[bmi]]&lt;30,"Overweight","Obese")))</f>
        <v>Overweight</v>
      </c>
      <c r="R4289" t="str">
        <f t="shared" si="2233"/>
        <v>High BP</v>
      </c>
      <c r="S4289" t="str">
        <f t="shared" si="2234"/>
        <v>Normal Cost</v>
      </c>
    </row>
    <row r="4290" spans="1:19" x14ac:dyDescent="0.3">
      <c r="A4290">
        <v>49</v>
      </c>
      <c r="B4290" t="s">
        <v>15</v>
      </c>
      <c r="C4290">
        <v>27.5</v>
      </c>
      <c r="D4290">
        <v>107</v>
      </c>
      <c r="E4290">
        <v>62</v>
      </c>
      <c r="F4290">
        <v>230.4</v>
      </c>
      <c r="G4290">
        <v>89.5</v>
      </c>
      <c r="H4290">
        <v>78</v>
      </c>
      <c r="I4290">
        <v>0</v>
      </c>
      <c r="J4290" t="s">
        <v>27</v>
      </c>
      <c r="K4290" t="s">
        <v>21</v>
      </c>
      <c r="L4290" t="s">
        <v>25</v>
      </c>
      <c r="M4290">
        <v>3.6</v>
      </c>
      <c r="N4290">
        <v>9146.42</v>
      </c>
      <c r="O4290" t="s">
        <v>19</v>
      </c>
      <c r="P4290" t="str">
        <f t="shared" ref="P4290" si="2269">IF(A4287&lt;30,"18-29",IF(A4287&lt;45,"30-44",IF(A4287&lt;60,"45-59",IF(A4287&lt;75,"60-74","75+"))))</f>
        <v>75+</v>
      </c>
      <c r="Q4290" t="str">
        <f>IF(PatientData[[#This Row],[bmi]]&lt;18.5,"Underweight",
IF(PatientData[[#This Row],[bmi]]&lt;25,"Normal",
IF(PatientData[[#This Row],[bmi]]&lt;30,"Overweight","Obese")))</f>
        <v>Overweight</v>
      </c>
      <c r="R4290" t="str">
        <f t="shared" si="2233"/>
        <v>Normal BP</v>
      </c>
      <c r="S4290" t="str">
        <f t="shared" si="2234"/>
        <v>Normal Cost</v>
      </c>
    </row>
    <row r="4291" spans="1:19" x14ac:dyDescent="0.3">
      <c r="A4291">
        <v>61</v>
      </c>
      <c r="B4291" t="s">
        <v>20</v>
      </c>
      <c r="C4291">
        <v>26.3</v>
      </c>
      <c r="D4291">
        <v>123</v>
      </c>
      <c r="E4291">
        <v>69</v>
      </c>
      <c r="F4291">
        <v>238.2</v>
      </c>
      <c r="G4291">
        <v>90.2</v>
      </c>
      <c r="H4291">
        <v>73</v>
      </c>
      <c r="I4291">
        <v>1</v>
      </c>
      <c r="J4291" t="s">
        <v>27</v>
      </c>
      <c r="K4291" t="s">
        <v>28</v>
      </c>
      <c r="L4291" t="s">
        <v>25</v>
      </c>
      <c r="M4291">
        <v>2.9</v>
      </c>
      <c r="N4291">
        <v>10627.76</v>
      </c>
      <c r="O4291" t="s">
        <v>19</v>
      </c>
      <c r="P4291" t="str">
        <f t="shared" ref="P4291:P4292" si="2270">IF(A4291&lt;30,"18-29",IF(A4291&lt;45,"30-44",IF(A4291&lt;60,"45-59",IF(A4291&lt;75,"60-74","75+"))))</f>
        <v>60-74</v>
      </c>
      <c r="Q4291" t="str">
        <f>IF(PatientData[[#This Row],[bmi]]&lt;18.5,"Underweight",
IF(PatientData[[#This Row],[bmi]]&lt;25,"Normal",
IF(PatientData[[#This Row],[bmi]]&lt;30,"Overweight","Obese")))</f>
        <v>Overweight</v>
      </c>
      <c r="R4291" t="str">
        <f t="shared" ref="R4291:R4354" si="2271">IF(AND(D4291&lt;120,E4291&lt;80),"Normal BP","High BP")</f>
        <v>High BP</v>
      </c>
      <c r="S4291" t="str">
        <f t="shared" ref="S4291:S4354" si="2272">IF(N4291&gt;15000,"High Cost","Normal Cost")</f>
        <v>Normal Cost</v>
      </c>
    </row>
    <row r="4292" spans="1:19" x14ac:dyDescent="0.3">
      <c r="A4292">
        <v>54</v>
      </c>
      <c r="B4292" t="s">
        <v>20</v>
      </c>
      <c r="C4292">
        <v>26.3</v>
      </c>
      <c r="D4292">
        <v>106</v>
      </c>
      <c r="E4292">
        <v>60</v>
      </c>
      <c r="F4292">
        <v>237.8</v>
      </c>
      <c r="G4292">
        <v>146.19999999999999</v>
      </c>
      <c r="H4292">
        <v>90</v>
      </c>
      <c r="I4292">
        <v>0</v>
      </c>
      <c r="J4292" t="s">
        <v>16</v>
      </c>
      <c r="K4292" t="s">
        <v>17</v>
      </c>
      <c r="L4292" t="s">
        <v>18</v>
      </c>
      <c r="M4292">
        <v>8.1999999999999993</v>
      </c>
      <c r="N4292">
        <v>11989.72</v>
      </c>
      <c r="O4292" t="s">
        <v>19</v>
      </c>
      <c r="P4292" t="str">
        <f t="shared" si="2270"/>
        <v>45-59</v>
      </c>
      <c r="Q4292" t="str">
        <f>IF(PatientData[[#This Row],[bmi]]&lt;18.5,"Underweight",
IF(PatientData[[#This Row],[bmi]]&lt;25,"Normal",
IF(PatientData[[#This Row],[bmi]]&lt;30,"Overweight","Obese")))</f>
        <v>Overweight</v>
      </c>
      <c r="R4292" t="str">
        <f t="shared" si="2271"/>
        <v>Normal BP</v>
      </c>
      <c r="S4292" t="str">
        <f t="shared" si="2272"/>
        <v>Normal Cost</v>
      </c>
    </row>
    <row r="4293" spans="1:19" x14ac:dyDescent="0.3">
      <c r="A4293">
        <v>46</v>
      </c>
      <c r="B4293" t="s">
        <v>15</v>
      </c>
      <c r="C4293">
        <v>21.9</v>
      </c>
      <c r="D4293">
        <v>122</v>
      </c>
      <c r="E4293">
        <v>74</v>
      </c>
      <c r="F4293">
        <v>216.9</v>
      </c>
      <c r="G4293">
        <v>90.8</v>
      </c>
      <c r="H4293">
        <v>79</v>
      </c>
      <c r="I4293">
        <v>2</v>
      </c>
      <c r="J4293" t="s">
        <v>16</v>
      </c>
      <c r="K4293" t="s">
        <v>21</v>
      </c>
      <c r="L4293" t="s">
        <v>25</v>
      </c>
      <c r="M4293">
        <v>7.4</v>
      </c>
      <c r="N4293">
        <v>16164.97</v>
      </c>
      <c r="O4293" t="s">
        <v>19</v>
      </c>
      <c r="P4293" t="str">
        <f t="shared" ref="P4293" si="2273">IF(A4290&lt;30,"18-29",IF(A4290&lt;45,"30-44",IF(A4290&lt;60,"45-59",IF(A4290&lt;75,"60-74","75+"))))</f>
        <v>45-59</v>
      </c>
      <c r="Q4293" t="str">
        <f>IF(PatientData[[#This Row],[bmi]]&lt;18.5,"Underweight",
IF(PatientData[[#This Row],[bmi]]&lt;25,"Normal",
IF(PatientData[[#This Row],[bmi]]&lt;30,"Overweight","Obese")))</f>
        <v>Normal</v>
      </c>
      <c r="R4293" t="str">
        <f t="shared" si="2271"/>
        <v>High BP</v>
      </c>
      <c r="S4293" t="str">
        <f t="shared" si="2272"/>
        <v>High Cost</v>
      </c>
    </row>
    <row r="4294" spans="1:19" x14ac:dyDescent="0.3">
      <c r="A4294">
        <v>83</v>
      </c>
      <c r="B4294" t="s">
        <v>20</v>
      </c>
      <c r="C4294">
        <v>26.3</v>
      </c>
      <c r="D4294">
        <v>141</v>
      </c>
      <c r="E4294">
        <v>86</v>
      </c>
      <c r="F4294">
        <v>238.8</v>
      </c>
      <c r="G4294">
        <v>94.6</v>
      </c>
      <c r="H4294">
        <v>71</v>
      </c>
      <c r="I4294">
        <v>0</v>
      </c>
      <c r="J4294" t="s">
        <v>27</v>
      </c>
      <c r="K4294" t="s">
        <v>26</v>
      </c>
      <c r="L4294" t="s">
        <v>18</v>
      </c>
      <c r="M4294">
        <v>2.1</v>
      </c>
      <c r="N4294">
        <v>5515.17</v>
      </c>
      <c r="O4294" t="s">
        <v>19</v>
      </c>
      <c r="P4294" t="str">
        <f t="shared" ref="P4294:P4295" si="2274">IF(A4294&lt;30,"18-29",IF(A4294&lt;45,"30-44",IF(A4294&lt;60,"45-59",IF(A4294&lt;75,"60-74","75+"))))</f>
        <v>75+</v>
      </c>
      <c r="Q4294" t="str">
        <f>IF(PatientData[[#This Row],[bmi]]&lt;18.5,"Underweight",
IF(PatientData[[#This Row],[bmi]]&lt;25,"Normal",
IF(PatientData[[#This Row],[bmi]]&lt;30,"Overweight","Obese")))</f>
        <v>Overweight</v>
      </c>
      <c r="R4294" t="str">
        <f t="shared" si="2271"/>
        <v>High BP</v>
      </c>
      <c r="S4294" t="str">
        <f t="shared" si="2272"/>
        <v>Normal Cost</v>
      </c>
    </row>
    <row r="4295" spans="1:19" x14ac:dyDescent="0.3">
      <c r="A4295">
        <v>35</v>
      </c>
      <c r="B4295" t="s">
        <v>20</v>
      </c>
      <c r="C4295">
        <v>26.3</v>
      </c>
      <c r="D4295">
        <v>97</v>
      </c>
      <c r="E4295">
        <v>60</v>
      </c>
      <c r="F4295">
        <v>166.5</v>
      </c>
      <c r="G4295">
        <v>81.400000000000006</v>
      </c>
      <c r="H4295">
        <v>84</v>
      </c>
      <c r="I4295">
        <v>0</v>
      </c>
      <c r="J4295" t="s">
        <v>16</v>
      </c>
      <c r="K4295" t="s">
        <v>28</v>
      </c>
      <c r="L4295" t="s">
        <v>18</v>
      </c>
      <c r="M4295">
        <v>9.3000000000000007</v>
      </c>
      <c r="N4295">
        <v>18231.240000000002</v>
      </c>
      <c r="O4295" t="s">
        <v>23</v>
      </c>
      <c r="P4295" t="str">
        <f t="shared" si="2274"/>
        <v>30-44</v>
      </c>
      <c r="Q4295" t="str">
        <f>IF(PatientData[[#This Row],[bmi]]&lt;18.5,"Underweight",
IF(PatientData[[#This Row],[bmi]]&lt;25,"Normal",
IF(PatientData[[#This Row],[bmi]]&lt;30,"Overweight","Obese")))</f>
        <v>Overweight</v>
      </c>
      <c r="R4295" t="str">
        <f t="shared" si="2271"/>
        <v>Normal BP</v>
      </c>
      <c r="S4295" t="str">
        <f t="shared" si="2272"/>
        <v>High Cost</v>
      </c>
    </row>
    <row r="4296" spans="1:19" x14ac:dyDescent="0.3">
      <c r="A4296">
        <v>36</v>
      </c>
      <c r="B4296" t="s">
        <v>15</v>
      </c>
      <c r="C4296">
        <v>29.9</v>
      </c>
      <c r="D4296">
        <v>116</v>
      </c>
      <c r="E4296">
        <v>68</v>
      </c>
      <c r="F4296">
        <v>215.5</v>
      </c>
      <c r="G4296">
        <v>101.7</v>
      </c>
      <c r="H4296">
        <v>91</v>
      </c>
      <c r="I4296">
        <v>2</v>
      </c>
      <c r="J4296" t="s">
        <v>27</v>
      </c>
      <c r="K4296" t="s">
        <v>21</v>
      </c>
      <c r="L4296" t="s">
        <v>25</v>
      </c>
      <c r="M4296">
        <v>2.7</v>
      </c>
      <c r="N4296">
        <v>8068.88</v>
      </c>
      <c r="O4296" t="s">
        <v>19</v>
      </c>
      <c r="P4296" t="str">
        <f t="shared" ref="P4296:P4300" si="2275">IF(A4293&lt;30,"18-29",IF(A4293&lt;45,"30-44",IF(A4293&lt;60,"45-59",IF(A4293&lt;75,"60-74","75+"))))</f>
        <v>45-59</v>
      </c>
      <c r="Q4296" t="str">
        <f>IF(PatientData[[#This Row],[bmi]]&lt;18.5,"Underweight",
IF(PatientData[[#This Row],[bmi]]&lt;25,"Normal",
IF(PatientData[[#This Row],[bmi]]&lt;30,"Overweight","Obese")))</f>
        <v>Overweight</v>
      </c>
      <c r="R4296" t="str">
        <f t="shared" si="2271"/>
        <v>Normal BP</v>
      </c>
      <c r="S4296" t="str">
        <f t="shared" si="2272"/>
        <v>Normal Cost</v>
      </c>
    </row>
    <row r="4297" spans="1:19" x14ac:dyDescent="0.3">
      <c r="A4297">
        <v>49</v>
      </c>
      <c r="B4297" t="s">
        <v>15</v>
      </c>
      <c r="C4297">
        <v>44.5</v>
      </c>
      <c r="D4297">
        <v>139</v>
      </c>
      <c r="E4297">
        <v>85</v>
      </c>
      <c r="F4297">
        <v>258.7</v>
      </c>
      <c r="G4297">
        <v>182.3</v>
      </c>
      <c r="H4297">
        <v>78</v>
      </c>
      <c r="I4297">
        <v>2</v>
      </c>
      <c r="J4297" t="s">
        <v>27</v>
      </c>
      <c r="K4297" t="s">
        <v>17</v>
      </c>
      <c r="L4297" t="s">
        <v>22</v>
      </c>
      <c r="M4297">
        <v>4.7</v>
      </c>
      <c r="N4297">
        <v>7578.46</v>
      </c>
      <c r="O4297" t="s">
        <v>23</v>
      </c>
      <c r="P4297" t="str">
        <f t="shared" si="2275"/>
        <v>75+</v>
      </c>
      <c r="Q4297" t="str">
        <f>IF(PatientData[[#This Row],[bmi]]&lt;18.5,"Underweight",
IF(PatientData[[#This Row],[bmi]]&lt;25,"Normal",
IF(PatientData[[#This Row],[bmi]]&lt;30,"Overweight","Obese")))</f>
        <v>Obese</v>
      </c>
      <c r="R4297" t="str">
        <f t="shared" si="2271"/>
        <v>High BP</v>
      </c>
      <c r="S4297" t="str">
        <f t="shared" si="2272"/>
        <v>Normal Cost</v>
      </c>
    </row>
    <row r="4298" spans="1:19" x14ac:dyDescent="0.3">
      <c r="A4298">
        <v>81</v>
      </c>
      <c r="B4298" t="s">
        <v>15</v>
      </c>
      <c r="C4298">
        <v>31.4</v>
      </c>
      <c r="D4298">
        <v>122</v>
      </c>
      <c r="E4298">
        <v>78</v>
      </c>
      <c r="F4298">
        <v>213.2</v>
      </c>
      <c r="G4298">
        <v>137.4</v>
      </c>
      <c r="H4298">
        <v>96</v>
      </c>
      <c r="I4298">
        <v>0</v>
      </c>
      <c r="J4298" t="s">
        <v>27</v>
      </c>
      <c r="K4298" t="s">
        <v>26</v>
      </c>
      <c r="L4298" t="s">
        <v>18</v>
      </c>
      <c r="M4298">
        <v>2.1</v>
      </c>
      <c r="N4298">
        <v>5132.08</v>
      </c>
      <c r="O4298" t="s">
        <v>23</v>
      </c>
      <c r="P4298" t="str">
        <f t="shared" si="2275"/>
        <v>30-44</v>
      </c>
      <c r="Q4298" t="str">
        <f>IF(PatientData[[#This Row],[bmi]]&lt;18.5,"Underweight",
IF(PatientData[[#This Row],[bmi]]&lt;25,"Normal",
IF(PatientData[[#This Row],[bmi]]&lt;30,"Overweight","Obese")))</f>
        <v>Obese</v>
      </c>
      <c r="R4298" t="str">
        <f t="shared" si="2271"/>
        <v>High BP</v>
      </c>
      <c r="S4298" t="str">
        <f t="shared" si="2272"/>
        <v>Normal Cost</v>
      </c>
    </row>
    <row r="4299" spans="1:19" x14ac:dyDescent="0.3">
      <c r="A4299">
        <v>75</v>
      </c>
      <c r="B4299" t="s">
        <v>15</v>
      </c>
      <c r="C4299">
        <v>32.9</v>
      </c>
      <c r="D4299">
        <v>114</v>
      </c>
      <c r="E4299">
        <v>62</v>
      </c>
      <c r="F4299">
        <v>239.1</v>
      </c>
      <c r="G4299">
        <v>137.6</v>
      </c>
      <c r="H4299">
        <v>87</v>
      </c>
      <c r="I4299">
        <v>1</v>
      </c>
      <c r="J4299" t="s">
        <v>16</v>
      </c>
      <c r="K4299" t="s">
        <v>26</v>
      </c>
      <c r="L4299" t="s">
        <v>18</v>
      </c>
      <c r="M4299">
        <v>31.4</v>
      </c>
      <c r="N4299">
        <v>55194.68</v>
      </c>
      <c r="O4299" t="s">
        <v>19</v>
      </c>
      <c r="P4299" t="str">
        <f t="shared" si="2275"/>
        <v>30-44</v>
      </c>
      <c r="Q4299" t="str">
        <f>IF(PatientData[[#This Row],[bmi]]&lt;18.5,"Underweight",
IF(PatientData[[#This Row],[bmi]]&lt;25,"Normal",
IF(PatientData[[#This Row],[bmi]]&lt;30,"Overweight","Obese")))</f>
        <v>Obese</v>
      </c>
      <c r="R4299" t="str">
        <f t="shared" si="2271"/>
        <v>Normal BP</v>
      </c>
      <c r="S4299" t="str">
        <f t="shared" si="2272"/>
        <v>High Cost</v>
      </c>
    </row>
    <row r="4300" spans="1:19" x14ac:dyDescent="0.3">
      <c r="A4300">
        <v>52</v>
      </c>
      <c r="B4300" t="s">
        <v>15</v>
      </c>
      <c r="C4300">
        <v>39.5</v>
      </c>
      <c r="D4300">
        <v>125</v>
      </c>
      <c r="E4300">
        <v>69</v>
      </c>
      <c r="F4300">
        <v>247.3</v>
      </c>
      <c r="G4300">
        <v>151.19999999999999</v>
      </c>
      <c r="H4300">
        <v>59</v>
      </c>
      <c r="I4300">
        <v>0</v>
      </c>
      <c r="J4300" t="s">
        <v>24</v>
      </c>
      <c r="K4300" t="s">
        <v>17</v>
      </c>
      <c r="L4300" t="s">
        <v>18</v>
      </c>
      <c r="M4300">
        <v>2.2999999999999998</v>
      </c>
      <c r="N4300">
        <v>4719.79</v>
      </c>
      <c r="O4300" t="s">
        <v>19</v>
      </c>
      <c r="P4300" t="str">
        <f t="shared" si="2275"/>
        <v>45-59</v>
      </c>
      <c r="Q4300" t="str">
        <f>IF(PatientData[[#This Row],[bmi]]&lt;18.5,"Underweight",
IF(PatientData[[#This Row],[bmi]]&lt;25,"Normal",
IF(PatientData[[#This Row],[bmi]]&lt;30,"Overweight","Obese")))</f>
        <v>Obese</v>
      </c>
      <c r="R4300" t="str">
        <f t="shared" si="2271"/>
        <v>High BP</v>
      </c>
      <c r="S4300" t="str">
        <f t="shared" si="2272"/>
        <v>Normal Cost</v>
      </c>
    </row>
    <row r="4301" spans="1:19" x14ac:dyDescent="0.3">
      <c r="A4301">
        <v>79</v>
      </c>
      <c r="B4301" t="s">
        <v>20</v>
      </c>
      <c r="C4301">
        <v>26.3</v>
      </c>
      <c r="D4301">
        <v>135</v>
      </c>
      <c r="E4301">
        <v>79</v>
      </c>
      <c r="F4301">
        <v>244.7</v>
      </c>
      <c r="G4301">
        <v>134.19999999999999</v>
      </c>
      <c r="H4301">
        <v>88</v>
      </c>
      <c r="I4301">
        <v>2</v>
      </c>
      <c r="J4301" t="s">
        <v>24</v>
      </c>
      <c r="K4301" t="s">
        <v>17</v>
      </c>
      <c r="L4301" t="s">
        <v>18</v>
      </c>
      <c r="M4301">
        <v>4.9000000000000004</v>
      </c>
      <c r="N4301">
        <v>7548.39</v>
      </c>
      <c r="O4301" t="s">
        <v>19</v>
      </c>
      <c r="P4301" t="str">
        <f t="shared" ref="P4301" si="2276">IF(A4301&lt;30,"18-29",IF(A4301&lt;45,"30-44",IF(A4301&lt;60,"45-59",IF(A4301&lt;75,"60-74","75+"))))</f>
        <v>75+</v>
      </c>
      <c r="Q4301" t="str">
        <f>IF(PatientData[[#This Row],[bmi]]&lt;18.5,"Underweight",
IF(PatientData[[#This Row],[bmi]]&lt;25,"Normal",
IF(PatientData[[#This Row],[bmi]]&lt;30,"Overweight","Obese")))</f>
        <v>Overweight</v>
      </c>
      <c r="R4301" t="str">
        <f t="shared" si="2271"/>
        <v>High BP</v>
      </c>
      <c r="S4301" t="str">
        <f t="shared" si="2272"/>
        <v>Normal Cost</v>
      </c>
    </row>
    <row r="4302" spans="1:19" x14ac:dyDescent="0.3">
      <c r="A4302">
        <v>28</v>
      </c>
      <c r="B4302" t="s">
        <v>15</v>
      </c>
      <c r="C4302">
        <v>24.3</v>
      </c>
      <c r="D4302">
        <v>107</v>
      </c>
      <c r="E4302">
        <v>60</v>
      </c>
      <c r="F4302">
        <v>192.1</v>
      </c>
      <c r="G4302">
        <v>89.4</v>
      </c>
      <c r="H4302">
        <v>85</v>
      </c>
      <c r="I4302">
        <v>0</v>
      </c>
      <c r="J4302" t="s">
        <v>16</v>
      </c>
      <c r="K4302" t="s">
        <v>28</v>
      </c>
      <c r="L4302" t="s">
        <v>22</v>
      </c>
      <c r="M4302">
        <v>7.3</v>
      </c>
      <c r="N4302">
        <v>19189.2</v>
      </c>
      <c r="O4302" t="s">
        <v>19</v>
      </c>
      <c r="P4302" t="str">
        <f t="shared" ref="P4302" si="2277">IF(A4299&lt;30,"18-29",IF(A4299&lt;45,"30-44",IF(A4299&lt;60,"45-59",IF(A4299&lt;75,"60-74","75+"))))</f>
        <v>75+</v>
      </c>
      <c r="Q4302" t="str">
        <f>IF(PatientData[[#This Row],[bmi]]&lt;18.5,"Underweight",
IF(PatientData[[#This Row],[bmi]]&lt;25,"Normal",
IF(PatientData[[#This Row],[bmi]]&lt;30,"Overweight","Obese")))</f>
        <v>Normal</v>
      </c>
      <c r="R4302" t="str">
        <f t="shared" si="2271"/>
        <v>Normal BP</v>
      </c>
      <c r="S4302" t="str">
        <f t="shared" si="2272"/>
        <v>High Cost</v>
      </c>
    </row>
    <row r="4303" spans="1:19" x14ac:dyDescent="0.3">
      <c r="A4303">
        <v>76</v>
      </c>
      <c r="B4303" t="s">
        <v>20</v>
      </c>
      <c r="C4303">
        <v>26.3</v>
      </c>
      <c r="D4303">
        <v>133</v>
      </c>
      <c r="E4303">
        <v>76</v>
      </c>
      <c r="F4303">
        <v>213.8</v>
      </c>
      <c r="G4303">
        <v>117.4</v>
      </c>
      <c r="H4303">
        <v>67</v>
      </c>
      <c r="I4303">
        <v>0</v>
      </c>
      <c r="J4303" t="s">
        <v>16</v>
      </c>
      <c r="K4303" t="s">
        <v>28</v>
      </c>
      <c r="L4303" t="s">
        <v>18</v>
      </c>
      <c r="M4303">
        <v>9.4</v>
      </c>
      <c r="N4303">
        <v>19412.009999999998</v>
      </c>
      <c r="O4303" t="s">
        <v>19</v>
      </c>
      <c r="P4303" t="str">
        <f t="shared" ref="P4303:P4306" si="2278">IF(A4303&lt;30,"18-29",IF(A4303&lt;45,"30-44",IF(A4303&lt;60,"45-59",IF(A4303&lt;75,"60-74","75+"))))</f>
        <v>75+</v>
      </c>
      <c r="Q4303" t="str">
        <f>IF(PatientData[[#This Row],[bmi]]&lt;18.5,"Underweight",
IF(PatientData[[#This Row],[bmi]]&lt;25,"Normal",
IF(PatientData[[#This Row],[bmi]]&lt;30,"Overweight","Obese")))</f>
        <v>Overweight</v>
      </c>
      <c r="R4303" t="str">
        <f t="shared" si="2271"/>
        <v>High BP</v>
      </c>
      <c r="S4303" t="str">
        <f t="shared" si="2272"/>
        <v>High Cost</v>
      </c>
    </row>
    <row r="4304" spans="1:19" x14ac:dyDescent="0.3">
      <c r="A4304">
        <v>58</v>
      </c>
      <c r="B4304" t="s">
        <v>20</v>
      </c>
      <c r="C4304">
        <v>26.3</v>
      </c>
      <c r="D4304">
        <v>113</v>
      </c>
      <c r="E4304">
        <v>71</v>
      </c>
      <c r="F4304">
        <v>195.4</v>
      </c>
      <c r="G4304">
        <v>130.69999999999999</v>
      </c>
      <c r="H4304">
        <v>69</v>
      </c>
      <c r="I4304">
        <v>3</v>
      </c>
      <c r="J4304" t="s">
        <v>16</v>
      </c>
      <c r="K4304" t="s">
        <v>21</v>
      </c>
      <c r="L4304" t="s">
        <v>25</v>
      </c>
      <c r="M4304">
        <v>13.9</v>
      </c>
      <c r="N4304">
        <v>25383.61</v>
      </c>
      <c r="O4304" t="s">
        <v>19</v>
      </c>
      <c r="P4304" t="str">
        <f t="shared" si="2278"/>
        <v>45-59</v>
      </c>
      <c r="Q4304" t="str">
        <f>IF(PatientData[[#This Row],[bmi]]&lt;18.5,"Underweight",
IF(PatientData[[#This Row],[bmi]]&lt;25,"Normal",
IF(PatientData[[#This Row],[bmi]]&lt;30,"Overweight","Obese")))</f>
        <v>Overweight</v>
      </c>
      <c r="R4304" t="str">
        <f t="shared" si="2271"/>
        <v>Normal BP</v>
      </c>
      <c r="S4304" t="str">
        <f t="shared" si="2272"/>
        <v>High Cost</v>
      </c>
    </row>
    <row r="4305" spans="1:19" x14ac:dyDescent="0.3">
      <c r="A4305">
        <v>68</v>
      </c>
      <c r="B4305" t="s">
        <v>20</v>
      </c>
      <c r="C4305">
        <v>26.3</v>
      </c>
      <c r="D4305">
        <v>126</v>
      </c>
      <c r="E4305">
        <v>79</v>
      </c>
      <c r="F4305">
        <v>231.6</v>
      </c>
      <c r="G4305">
        <v>111.1</v>
      </c>
      <c r="H4305">
        <v>65</v>
      </c>
      <c r="I4305">
        <v>1</v>
      </c>
      <c r="J4305" t="s">
        <v>24</v>
      </c>
      <c r="K4305" t="s">
        <v>26</v>
      </c>
      <c r="L4305" t="s">
        <v>18</v>
      </c>
      <c r="M4305">
        <v>8.6</v>
      </c>
      <c r="N4305">
        <v>16942.09</v>
      </c>
      <c r="O4305" t="s">
        <v>19</v>
      </c>
      <c r="P4305" t="str">
        <f t="shared" si="2278"/>
        <v>60-74</v>
      </c>
      <c r="Q4305" t="str">
        <f>IF(PatientData[[#This Row],[bmi]]&lt;18.5,"Underweight",
IF(PatientData[[#This Row],[bmi]]&lt;25,"Normal",
IF(PatientData[[#This Row],[bmi]]&lt;30,"Overweight","Obese")))</f>
        <v>Overweight</v>
      </c>
      <c r="R4305" t="str">
        <f t="shared" si="2271"/>
        <v>High BP</v>
      </c>
      <c r="S4305" t="str">
        <f t="shared" si="2272"/>
        <v>High Cost</v>
      </c>
    </row>
    <row r="4306" spans="1:19" x14ac:dyDescent="0.3">
      <c r="A4306">
        <v>43</v>
      </c>
      <c r="B4306" t="s">
        <v>20</v>
      </c>
      <c r="C4306">
        <v>26.3</v>
      </c>
      <c r="D4306">
        <v>129</v>
      </c>
      <c r="E4306">
        <v>84</v>
      </c>
      <c r="F4306">
        <v>204.1</v>
      </c>
      <c r="G4306">
        <v>123</v>
      </c>
      <c r="H4306">
        <v>131</v>
      </c>
      <c r="I4306">
        <v>1</v>
      </c>
      <c r="J4306" t="s">
        <v>16</v>
      </c>
      <c r="K4306" t="s">
        <v>26</v>
      </c>
      <c r="L4306" t="s">
        <v>25</v>
      </c>
      <c r="M4306">
        <v>7.6</v>
      </c>
      <c r="N4306">
        <v>17352.71</v>
      </c>
      <c r="O4306" t="s">
        <v>19</v>
      </c>
      <c r="P4306" t="str">
        <f t="shared" si="2278"/>
        <v>30-44</v>
      </c>
      <c r="Q4306" t="str">
        <f>IF(PatientData[[#This Row],[bmi]]&lt;18.5,"Underweight",
IF(PatientData[[#This Row],[bmi]]&lt;25,"Normal",
IF(PatientData[[#This Row],[bmi]]&lt;30,"Overweight","Obese")))</f>
        <v>Overweight</v>
      </c>
      <c r="R4306" t="str">
        <f t="shared" si="2271"/>
        <v>High BP</v>
      </c>
      <c r="S4306" t="str">
        <f t="shared" si="2272"/>
        <v>High Cost</v>
      </c>
    </row>
    <row r="4307" spans="1:19" x14ac:dyDescent="0.3">
      <c r="A4307">
        <v>69</v>
      </c>
      <c r="B4307" t="s">
        <v>15</v>
      </c>
      <c r="C4307">
        <v>34.700000000000003</v>
      </c>
      <c r="D4307">
        <v>143</v>
      </c>
      <c r="E4307">
        <v>90</v>
      </c>
      <c r="F4307">
        <v>265.8</v>
      </c>
      <c r="G4307">
        <v>110.5</v>
      </c>
      <c r="H4307">
        <v>78</v>
      </c>
      <c r="I4307">
        <v>0</v>
      </c>
      <c r="J4307" t="s">
        <v>24</v>
      </c>
      <c r="K4307" t="s">
        <v>21</v>
      </c>
      <c r="L4307" t="s">
        <v>25</v>
      </c>
      <c r="M4307">
        <v>9.8000000000000007</v>
      </c>
      <c r="N4307">
        <v>17730.88</v>
      </c>
      <c r="O4307" t="s">
        <v>19</v>
      </c>
      <c r="P4307" t="str">
        <f t="shared" ref="P4307:P4308" si="2279">IF(A4304&lt;30,"18-29",IF(A4304&lt;45,"30-44",IF(A4304&lt;60,"45-59",IF(A4304&lt;75,"60-74","75+"))))</f>
        <v>45-59</v>
      </c>
      <c r="Q4307" t="str">
        <f>IF(PatientData[[#This Row],[bmi]]&lt;18.5,"Underweight",
IF(PatientData[[#This Row],[bmi]]&lt;25,"Normal",
IF(PatientData[[#This Row],[bmi]]&lt;30,"Overweight","Obese")))</f>
        <v>Obese</v>
      </c>
      <c r="R4307" t="str">
        <f t="shared" si="2271"/>
        <v>High BP</v>
      </c>
      <c r="S4307" t="str">
        <f t="shared" si="2272"/>
        <v>High Cost</v>
      </c>
    </row>
    <row r="4308" spans="1:19" x14ac:dyDescent="0.3">
      <c r="A4308">
        <v>78</v>
      </c>
      <c r="B4308" t="s">
        <v>15</v>
      </c>
      <c r="C4308">
        <v>30.7</v>
      </c>
      <c r="D4308">
        <v>139</v>
      </c>
      <c r="E4308">
        <v>83</v>
      </c>
      <c r="F4308">
        <v>293.10000000000002</v>
      </c>
      <c r="G4308">
        <v>145.30000000000001</v>
      </c>
      <c r="H4308">
        <v>98</v>
      </c>
      <c r="I4308">
        <v>0</v>
      </c>
      <c r="J4308" t="s">
        <v>16</v>
      </c>
      <c r="K4308" t="s">
        <v>21</v>
      </c>
      <c r="L4308" t="s">
        <v>25</v>
      </c>
      <c r="M4308">
        <v>7.2</v>
      </c>
      <c r="N4308">
        <v>19035.740000000002</v>
      </c>
      <c r="O4308" t="s">
        <v>19</v>
      </c>
      <c r="P4308" t="str">
        <f t="shared" si="2279"/>
        <v>60-74</v>
      </c>
      <c r="Q4308" t="str">
        <f>IF(PatientData[[#This Row],[bmi]]&lt;18.5,"Underweight",
IF(PatientData[[#This Row],[bmi]]&lt;25,"Normal",
IF(PatientData[[#This Row],[bmi]]&lt;30,"Overweight","Obese")))</f>
        <v>Obese</v>
      </c>
      <c r="R4308" t="str">
        <f t="shared" si="2271"/>
        <v>High BP</v>
      </c>
      <c r="S4308" t="str">
        <f t="shared" si="2272"/>
        <v>High Cost</v>
      </c>
    </row>
    <row r="4309" spans="1:19" x14ac:dyDescent="0.3">
      <c r="A4309">
        <v>55</v>
      </c>
      <c r="B4309" t="s">
        <v>20</v>
      </c>
      <c r="C4309">
        <v>26.3</v>
      </c>
      <c r="D4309">
        <v>113</v>
      </c>
      <c r="E4309">
        <v>66</v>
      </c>
      <c r="F4309">
        <v>202.1</v>
      </c>
      <c r="G4309">
        <v>114.5</v>
      </c>
      <c r="H4309">
        <v>75</v>
      </c>
      <c r="I4309">
        <v>0</v>
      </c>
      <c r="J4309" t="s">
        <v>24</v>
      </c>
      <c r="K4309" t="s">
        <v>21</v>
      </c>
      <c r="L4309" t="s">
        <v>18</v>
      </c>
      <c r="M4309">
        <v>6.6</v>
      </c>
      <c r="N4309">
        <v>13308.84</v>
      </c>
      <c r="O4309" t="s">
        <v>19</v>
      </c>
      <c r="P4309" t="str">
        <f t="shared" ref="P4309:P4311" si="2280">IF(A4309&lt;30,"18-29",IF(A4309&lt;45,"30-44",IF(A4309&lt;60,"45-59",IF(A4309&lt;75,"60-74","75+"))))</f>
        <v>45-59</v>
      </c>
      <c r="Q4309" t="str">
        <f>IF(PatientData[[#This Row],[bmi]]&lt;18.5,"Underweight",
IF(PatientData[[#This Row],[bmi]]&lt;25,"Normal",
IF(PatientData[[#This Row],[bmi]]&lt;30,"Overweight","Obese")))</f>
        <v>Overweight</v>
      </c>
      <c r="R4309" t="str">
        <f t="shared" si="2271"/>
        <v>Normal BP</v>
      </c>
      <c r="S4309" t="str">
        <f t="shared" si="2272"/>
        <v>Normal Cost</v>
      </c>
    </row>
    <row r="4310" spans="1:19" x14ac:dyDescent="0.3">
      <c r="A4310">
        <v>72</v>
      </c>
      <c r="B4310" t="s">
        <v>20</v>
      </c>
      <c r="C4310">
        <v>26.3</v>
      </c>
      <c r="D4310">
        <v>123</v>
      </c>
      <c r="E4310">
        <v>73</v>
      </c>
      <c r="F4310">
        <v>237.9</v>
      </c>
      <c r="G4310">
        <v>105.1</v>
      </c>
      <c r="H4310">
        <v>73</v>
      </c>
      <c r="I4310">
        <v>2</v>
      </c>
      <c r="J4310" t="s">
        <v>16</v>
      </c>
      <c r="K4310" t="s">
        <v>26</v>
      </c>
      <c r="L4310" t="s">
        <v>18</v>
      </c>
      <c r="M4310">
        <v>5.4</v>
      </c>
      <c r="N4310">
        <v>10117.700000000001</v>
      </c>
      <c r="O4310" t="s">
        <v>19</v>
      </c>
      <c r="P4310" t="str">
        <f t="shared" si="2280"/>
        <v>60-74</v>
      </c>
      <c r="Q4310" t="str">
        <f>IF(PatientData[[#This Row],[bmi]]&lt;18.5,"Underweight",
IF(PatientData[[#This Row],[bmi]]&lt;25,"Normal",
IF(PatientData[[#This Row],[bmi]]&lt;30,"Overweight","Obese")))</f>
        <v>Overweight</v>
      </c>
      <c r="R4310" t="str">
        <f t="shared" si="2271"/>
        <v>High BP</v>
      </c>
      <c r="S4310" t="str">
        <f t="shared" si="2272"/>
        <v>Normal Cost</v>
      </c>
    </row>
    <row r="4311" spans="1:19" x14ac:dyDescent="0.3">
      <c r="A4311">
        <v>58</v>
      </c>
      <c r="B4311" t="s">
        <v>20</v>
      </c>
      <c r="C4311">
        <v>26.3</v>
      </c>
      <c r="D4311">
        <v>121</v>
      </c>
      <c r="E4311">
        <v>69</v>
      </c>
      <c r="F4311">
        <v>206.4</v>
      </c>
      <c r="G4311">
        <v>182.2</v>
      </c>
      <c r="H4311">
        <v>87</v>
      </c>
      <c r="I4311">
        <v>2</v>
      </c>
      <c r="J4311" t="s">
        <v>16</v>
      </c>
      <c r="K4311" t="s">
        <v>21</v>
      </c>
      <c r="L4311" t="s">
        <v>25</v>
      </c>
      <c r="M4311">
        <v>11.3</v>
      </c>
      <c r="N4311">
        <v>20736.96</v>
      </c>
      <c r="O4311" t="s">
        <v>23</v>
      </c>
      <c r="P4311" t="str">
        <f t="shared" si="2280"/>
        <v>45-59</v>
      </c>
      <c r="Q4311" t="str">
        <f>IF(PatientData[[#This Row],[bmi]]&lt;18.5,"Underweight",
IF(PatientData[[#This Row],[bmi]]&lt;25,"Normal",
IF(PatientData[[#This Row],[bmi]]&lt;30,"Overweight","Obese")))</f>
        <v>Overweight</v>
      </c>
      <c r="R4311" t="str">
        <f t="shared" si="2271"/>
        <v>High BP</v>
      </c>
      <c r="S4311" t="str">
        <f t="shared" si="2272"/>
        <v>High Cost</v>
      </c>
    </row>
    <row r="4312" spans="1:19" x14ac:dyDescent="0.3">
      <c r="A4312">
        <v>65</v>
      </c>
      <c r="B4312" t="s">
        <v>15</v>
      </c>
      <c r="C4312">
        <v>28.9</v>
      </c>
      <c r="D4312">
        <v>125</v>
      </c>
      <c r="E4312">
        <v>78</v>
      </c>
      <c r="F4312">
        <v>248.3</v>
      </c>
      <c r="G4312">
        <v>170.5</v>
      </c>
      <c r="H4312">
        <v>84</v>
      </c>
      <c r="I4312">
        <v>1</v>
      </c>
      <c r="J4312" t="s">
        <v>16</v>
      </c>
      <c r="K4312" t="s">
        <v>17</v>
      </c>
      <c r="L4312" t="s">
        <v>25</v>
      </c>
      <c r="M4312">
        <v>4.5999999999999996</v>
      </c>
      <c r="N4312">
        <v>9425.07</v>
      </c>
      <c r="O4312" t="s">
        <v>19</v>
      </c>
      <c r="P4312" t="str">
        <f t="shared" ref="P4312" si="2281">IF(A4309&lt;30,"18-29",IF(A4309&lt;45,"30-44",IF(A4309&lt;60,"45-59",IF(A4309&lt;75,"60-74","75+"))))</f>
        <v>45-59</v>
      </c>
      <c r="Q4312" t="str">
        <f>IF(PatientData[[#This Row],[bmi]]&lt;18.5,"Underweight",
IF(PatientData[[#This Row],[bmi]]&lt;25,"Normal",
IF(PatientData[[#This Row],[bmi]]&lt;30,"Overweight","Obese")))</f>
        <v>Overweight</v>
      </c>
      <c r="R4312" t="str">
        <f t="shared" si="2271"/>
        <v>High BP</v>
      </c>
      <c r="S4312" t="str">
        <f t="shared" si="2272"/>
        <v>Normal Cost</v>
      </c>
    </row>
    <row r="4313" spans="1:19" x14ac:dyDescent="0.3">
      <c r="A4313">
        <v>56</v>
      </c>
      <c r="B4313" t="s">
        <v>20</v>
      </c>
      <c r="C4313">
        <v>26.3</v>
      </c>
      <c r="D4313">
        <v>119</v>
      </c>
      <c r="E4313">
        <v>73</v>
      </c>
      <c r="F4313">
        <v>199.6</v>
      </c>
      <c r="G4313">
        <v>81</v>
      </c>
      <c r="H4313">
        <v>73</v>
      </c>
      <c r="I4313">
        <v>1</v>
      </c>
      <c r="J4313" t="s">
        <v>27</v>
      </c>
      <c r="K4313" t="s">
        <v>26</v>
      </c>
      <c r="L4313" t="s">
        <v>22</v>
      </c>
      <c r="M4313">
        <v>37.700000000000003</v>
      </c>
      <c r="N4313">
        <v>65241.599999999999</v>
      </c>
      <c r="O4313" t="s">
        <v>19</v>
      </c>
      <c r="P4313" t="str">
        <f t="shared" ref="P4313" si="2282">IF(A4313&lt;30,"18-29",IF(A4313&lt;45,"30-44",IF(A4313&lt;60,"45-59",IF(A4313&lt;75,"60-74","75+"))))</f>
        <v>45-59</v>
      </c>
      <c r="Q4313" t="str">
        <f>IF(PatientData[[#This Row],[bmi]]&lt;18.5,"Underweight",
IF(PatientData[[#This Row],[bmi]]&lt;25,"Normal",
IF(PatientData[[#This Row],[bmi]]&lt;30,"Overweight","Obese")))</f>
        <v>Overweight</v>
      </c>
      <c r="R4313" t="str">
        <f t="shared" si="2271"/>
        <v>Normal BP</v>
      </c>
      <c r="S4313" t="str">
        <f t="shared" si="2272"/>
        <v>High Cost</v>
      </c>
    </row>
    <row r="4314" spans="1:19" x14ac:dyDescent="0.3">
      <c r="A4314">
        <v>59</v>
      </c>
      <c r="B4314" t="s">
        <v>15</v>
      </c>
      <c r="C4314">
        <v>24</v>
      </c>
      <c r="D4314">
        <v>130</v>
      </c>
      <c r="E4314">
        <v>74</v>
      </c>
      <c r="F4314">
        <v>202.7</v>
      </c>
      <c r="G4314">
        <v>83.8</v>
      </c>
      <c r="H4314">
        <v>74</v>
      </c>
      <c r="I4314">
        <v>1</v>
      </c>
      <c r="J4314" t="s">
        <v>24</v>
      </c>
      <c r="K4314" t="s">
        <v>26</v>
      </c>
      <c r="L4314" t="s">
        <v>25</v>
      </c>
      <c r="M4314">
        <v>5.8</v>
      </c>
      <c r="N4314">
        <v>10461.98</v>
      </c>
      <c r="O4314" t="s">
        <v>19</v>
      </c>
      <c r="P4314" t="str">
        <f t="shared" ref="P4314" si="2283">IF(A4311&lt;30,"18-29",IF(A4311&lt;45,"30-44",IF(A4311&lt;60,"45-59",IF(A4311&lt;75,"60-74","75+"))))</f>
        <v>45-59</v>
      </c>
      <c r="Q4314" t="str">
        <f>IF(PatientData[[#This Row],[bmi]]&lt;18.5,"Underweight",
IF(PatientData[[#This Row],[bmi]]&lt;25,"Normal",
IF(PatientData[[#This Row],[bmi]]&lt;30,"Overweight","Obese")))</f>
        <v>Normal</v>
      </c>
      <c r="R4314" t="str">
        <f t="shared" si="2271"/>
        <v>High BP</v>
      </c>
      <c r="S4314" t="str">
        <f t="shared" si="2272"/>
        <v>Normal Cost</v>
      </c>
    </row>
    <row r="4315" spans="1:19" x14ac:dyDescent="0.3">
      <c r="A4315">
        <v>67</v>
      </c>
      <c r="B4315" t="s">
        <v>20</v>
      </c>
      <c r="C4315">
        <v>26.3</v>
      </c>
      <c r="D4315">
        <v>131</v>
      </c>
      <c r="E4315">
        <v>81</v>
      </c>
      <c r="F4315">
        <v>200.5</v>
      </c>
      <c r="G4315">
        <v>174.7</v>
      </c>
      <c r="H4315">
        <v>96</v>
      </c>
      <c r="I4315">
        <v>0</v>
      </c>
      <c r="J4315" t="s">
        <v>16</v>
      </c>
      <c r="K4315" t="s">
        <v>17</v>
      </c>
      <c r="L4315" t="s">
        <v>25</v>
      </c>
      <c r="M4315">
        <v>8.1999999999999993</v>
      </c>
      <c r="N4315">
        <v>16415.330000000002</v>
      </c>
      <c r="O4315" t="s">
        <v>19</v>
      </c>
      <c r="P4315" t="str">
        <f t="shared" ref="P4315:P4316" si="2284">IF(A4315&lt;30,"18-29",IF(A4315&lt;45,"30-44",IF(A4315&lt;60,"45-59",IF(A4315&lt;75,"60-74","75+"))))</f>
        <v>60-74</v>
      </c>
      <c r="Q4315" t="str">
        <f>IF(PatientData[[#This Row],[bmi]]&lt;18.5,"Underweight",
IF(PatientData[[#This Row],[bmi]]&lt;25,"Normal",
IF(PatientData[[#This Row],[bmi]]&lt;30,"Overweight","Obese")))</f>
        <v>Overweight</v>
      </c>
      <c r="R4315" t="str">
        <f t="shared" si="2271"/>
        <v>High BP</v>
      </c>
      <c r="S4315" t="str">
        <f t="shared" si="2272"/>
        <v>High Cost</v>
      </c>
    </row>
    <row r="4316" spans="1:19" x14ac:dyDescent="0.3">
      <c r="A4316">
        <v>72</v>
      </c>
      <c r="B4316" t="s">
        <v>20</v>
      </c>
      <c r="C4316">
        <v>26.3</v>
      </c>
      <c r="D4316">
        <v>118</v>
      </c>
      <c r="E4316">
        <v>67</v>
      </c>
      <c r="F4316">
        <v>265.8</v>
      </c>
      <c r="G4316">
        <v>108.1</v>
      </c>
      <c r="H4316">
        <v>72</v>
      </c>
      <c r="I4316">
        <v>1</v>
      </c>
      <c r="J4316" t="s">
        <v>27</v>
      </c>
      <c r="K4316" t="s">
        <v>21</v>
      </c>
      <c r="L4316" t="s">
        <v>25</v>
      </c>
      <c r="M4316">
        <v>6.4</v>
      </c>
      <c r="N4316">
        <v>13302.67</v>
      </c>
      <c r="O4316" t="s">
        <v>19</v>
      </c>
      <c r="P4316" t="str">
        <f t="shared" si="2284"/>
        <v>60-74</v>
      </c>
      <c r="Q4316" t="str">
        <f>IF(PatientData[[#This Row],[bmi]]&lt;18.5,"Underweight",
IF(PatientData[[#This Row],[bmi]]&lt;25,"Normal",
IF(PatientData[[#This Row],[bmi]]&lt;30,"Overweight","Obese")))</f>
        <v>Overweight</v>
      </c>
      <c r="R4316" t="str">
        <f t="shared" si="2271"/>
        <v>Normal BP</v>
      </c>
      <c r="S4316" t="str">
        <f t="shared" si="2272"/>
        <v>Normal Cost</v>
      </c>
    </row>
    <row r="4317" spans="1:19" x14ac:dyDescent="0.3">
      <c r="A4317">
        <v>59</v>
      </c>
      <c r="B4317" t="s">
        <v>15</v>
      </c>
      <c r="C4317">
        <v>30.2</v>
      </c>
      <c r="D4317">
        <v>144</v>
      </c>
      <c r="E4317">
        <v>88</v>
      </c>
      <c r="F4317">
        <v>233.3</v>
      </c>
      <c r="G4317">
        <v>97.2</v>
      </c>
      <c r="H4317">
        <v>72</v>
      </c>
      <c r="I4317">
        <v>0</v>
      </c>
      <c r="J4317" t="s">
        <v>27</v>
      </c>
      <c r="K4317" t="s">
        <v>21</v>
      </c>
      <c r="L4317" t="s">
        <v>18</v>
      </c>
      <c r="M4317">
        <v>4.4000000000000004</v>
      </c>
      <c r="N4317">
        <v>9952.9599999999991</v>
      </c>
      <c r="O4317" t="s">
        <v>19</v>
      </c>
      <c r="P4317" t="str">
        <f t="shared" ref="P4317" si="2285">IF(A4314&lt;30,"18-29",IF(A4314&lt;45,"30-44",IF(A4314&lt;60,"45-59",IF(A4314&lt;75,"60-74","75+"))))</f>
        <v>45-59</v>
      </c>
      <c r="Q4317" t="str">
        <f>IF(PatientData[[#This Row],[bmi]]&lt;18.5,"Underweight",
IF(PatientData[[#This Row],[bmi]]&lt;25,"Normal",
IF(PatientData[[#This Row],[bmi]]&lt;30,"Overweight","Obese")))</f>
        <v>Obese</v>
      </c>
      <c r="R4317" t="str">
        <f t="shared" si="2271"/>
        <v>High BP</v>
      </c>
      <c r="S4317" t="str">
        <f t="shared" si="2272"/>
        <v>Normal Cost</v>
      </c>
    </row>
    <row r="4318" spans="1:19" x14ac:dyDescent="0.3">
      <c r="A4318">
        <v>41</v>
      </c>
      <c r="B4318" t="s">
        <v>20</v>
      </c>
      <c r="C4318">
        <v>26.3</v>
      </c>
      <c r="D4318">
        <v>113</v>
      </c>
      <c r="E4318">
        <v>71</v>
      </c>
      <c r="F4318">
        <v>222.9</v>
      </c>
      <c r="G4318">
        <v>90.6</v>
      </c>
      <c r="H4318">
        <v>72</v>
      </c>
      <c r="I4318">
        <v>0</v>
      </c>
      <c r="J4318" t="s">
        <v>27</v>
      </c>
      <c r="K4318" t="s">
        <v>26</v>
      </c>
      <c r="L4318" t="s">
        <v>25</v>
      </c>
      <c r="M4318">
        <v>3.4</v>
      </c>
      <c r="N4318">
        <v>7656.79</v>
      </c>
      <c r="O4318" t="s">
        <v>23</v>
      </c>
      <c r="P4318" t="str">
        <f t="shared" ref="P4318" si="2286">IF(A4318&lt;30,"18-29",IF(A4318&lt;45,"30-44",IF(A4318&lt;60,"45-59",IF(A4318&lt;75,"60-74","75+"))))</f>
        <v>30-44</v>
      </c>
      <c r="Q4318" t="str">
        <f>IF(PatientData[[#This Row],[bmi]]&lt;18.5,"Underweight",
IF(PatientData[[#This Row],[bmi]]&lt;25,"Normal",
IF(PatientData[[#This Row],[bmi]]&lt;30,"Overweight","Obese")))</f>
        <v>Overweight</v>
      </c>
      <c r="R4318" t="str">
        <f t="shared" si="2271"/>
        <v>Normal BP</v>
      </c>
      <c r="S4318" t="str">
        <f t="shared" si="2272"/>
        <v>Normal Cost</v>
      </c>
    </row>
    <row r="4319" spans="1:19" x14ac:dyDescent="0.3">
      <c r="A4319">
        <v>64</v>
      </c>
      <c r="B4319" t="s">
        <v>15</v>
      </c>
      <c r="C4319">
        <v>41.5</v>
      </c>
      <c r="D4319">
        <v>133</v>
      </c>
      <c r="E4319">
        <v>84</v>
      </c>
      <c r="F4319">
        <v>300</v>
      </c>
      <c r="G4319">
        <v>107.4</v>
      </c>
      <c r="H4319">
        <v>78</v>
      </c>
      <c r="I4319">
        <v>0</v>
      </c>
      <c r="J4319" t="s">
        <v>16</v>
      </c>
      <c r="K4319" t="s">
        <v>21</v>
      </c>
      <c r="L4319" t="s">
        <v>25</v>
      </c>
      <c r="M4319">
        <v>10.8</v>
      </c>
      <c r="N4319">
        <v>19913.27</v>
      </c>
      <c r="O4319" t="s">
        <v>19</v>
      </c>
      <c r="P4319" t="str">
        <f t="shared" ref="P4319:P4320" si="2287">IF(A4316&lt;30,"18-29",IF(A4316&lt;45,"30-44",IF(A4316&lt;60,"45-59",IF(A4316&lt;75,"60-74","75+"))))</f>
        <v>60-74</v>
      </c>
      <c r="Q4319" t="str">
        <f>IF(PatientData[[#This Row],[bmi]]&lt;18.5,"Underweight",
IF(PatientData[[#This Row],[bmi]]&lt;25,"Normal",
IF(PatientData[[#This Row],[bmi]]&lt;30,"Overweight","Obese")))</f>
        <v>Obese</v>
      </c>
      <c r="R4319" t="str">
        <f t="shared" si="2271"/>
        <v>High BP</v>
      </c>
      <c r="S4319" t="str">
        <f t="shared" si="2272"/>
        <v>High Cost</v>
      </c>
    </row>
    <row r="4320" spans="1:19" x14ac:dyDescent="0.3">
      <c r="A4320">
        <v>84</v>
      </c>
      <c r="B4320" t="s">
        <v>15</v>
      </c>
      <c r="C4320">
        <v>29.6</v>
      </c>
      <c r="D4320">
        <v>147</v>
      </c>
      <c r="E4320">
        <v>92</v>
      </c>
      <c r="F4320">
        <v>278.3</v>
      </c>
      <c r="G4320">
        <v>99.8</v>
      </c>
      <c r="H4320">
        <v>76</v>
      </c>
      <c r="I4320">
        <v>1</v>
      </c>
      <c r="J4320" t="s">
        <v>27</v>
      </c>
      <c r="K4320" t="s">
        <v>21</v>
      </c>
      <c r="L4320" t="s">
        <v>25</v>
      </c>
      <c r="M4320">
        <v>4.3</v>
      </c>
      <c r="N4320">
        <v>10306.09</v>
      </c>
      <c r="O4320" t="s">
        <v>19</v>
      </c>
      <c r="P4320" t="str">
        <f t="shared" si="2287"/>
        <v>45-59</v>
      </c>
      <c r="Q4320" t="str">
        <f>IF(PatientData[[#This Row],[bmi]]&lt;18.5,"Underweight",
IF(PatientData[[#This Row],[bmi]]&lt;25,"Normal",
IF(PatientData[[#This Row],[bmi]]&lt;30,"Overweight","Obese")))</f>
        <v>Overweight</v>
      </c>
      <c r="R4320" t="str">
        <f t="shared" si="2271"/>
        <v>High BP</v>
      </c>
      <c r="S4320" t="str">
        <f t="shared" si="2272"/>
        <v>Normal Cost</v>
      </c>
    </row>
    <row r="4321" spans="1:19" x14ac:dyDescent="0.3">
      <c r="A4321">
        <v>63</v>
      </c>
      <c r="B4321" t="s">
        <v>20</v>
      </c>
      <c r="C4321">
        <v>26.3</v>
      </c>
      <c r="D4321">
        <v>121</v>
      </c>
      <c r="E4321">
        <v>80</v>
      </c>
      <c r="F4321">
        <v>198.2</v>
      </c>
      <c r="G4321">
        <v>87.8</v>
      </c>
      <c r="H4321">
        <v>68</v>
      </c>
      <c r="I4321">
        <v>2</v>
      </c>
      <c r="J4321" t="s">
        <v>27</v>
      </c>
      <c r="K4321" t="s">
        <v>28</v>
      </c>
      <c r="L4321" t="s">
        <v>18</v>
      </c>
      <c r="M4321">
        <v>2.7</v>
      </c>
      <c r="N4321">
        <v>9237.1200000000008</v>
      </c>
      <c r="O4321" t="s">
        <v>19</v>
      </c>
      <c r="P4321" t="str">
        <f t="shared" ref="P4321:P4324" si="2288">IF(A4321&lt;30,"18-29",IF(A4321&lt;45,"30-44",IF(A4321&lt;60,"45-59",IF(A4321&lt;75,"60-74","75+"))))</f>
        <v>60-74</v>
      </c>
      <c r="Q4321" t="str">
        <f>IF(PatientData[[#This Row],[bmi]]&lt;18.5,"Underweight",
IF(PatientData[[#This Row],[bmi]]&lt;25,"Normal",
IF(PatientData[[#This Row],[bmi]]&lt;30,"Overweight","Obese")))</f>
        <v>Overweight</v>
      </c>
      <c r="R4321" t="str">
        <f t="shared" si="2271"/>
        <v>High BP</v>
      </c>
      <c r="S4321" t="str">
        <f t="shared" si="2272"/>
        <v>Normal Cost</v>
      </c>
    </row>
    <row r="4322" spans="1:19" x14ac:dyDescent="0.3">
      <c r="A4322">
        <v>66</v>
      </c>
      <c r="B4322" t="s">
        <v>20</v>
      </c>
      <c r="C4322">
        <v>26.3</v>
      </c>
      <c r="D4322">
        <v>133</v>
      </c>
      <c r="E4322">
        <v>89</v>
      </c>
      <c r="F4322">
        <v>254.3</v>
      </c>
      <c r="G4322">
        <v>174.7</v>
      </c>
      <c r="H4322">
        <v>76</v>
      </c>
      <c r="I4322">
        <v>3</v>
      </c>
      <c r="J4322" t="s">
        <v>16</v>
      </c>
      <c r="K4322" t="s">
        <v>17</v>
      </c>
      <c r="L4322" t="s">
        <v>25</v>
      </c>
      <c r="M4322">
        <v>6.6</v>
      </c>
      <c r="N4322">
        <v>11080.46</v>
      </c>
      <c r="O4322" t="s">
        <v>19</v>
      </c>
      <c r="P4322" t="str">
        <f t="shared" si="2288"/>
        <v>60-74</v>
      </c>
      <c r="Q4322" t="str">
        <f>IF(PatientData[[#This Row],[bmi]]&lt;18.5,"Underweight",
IF(PatientData[[#This Row],[bmi]]&lt;25,"Normal",
IF(PatientData[[#This Row],[bmi]]&lt;30,"Overweight","Obese")))</f>
        <v>Overweight</v>
      </c>
      <c r="R4322" t="str">
        <f t="shared" si="2271"/>
        <v>High BP</v>
      </c>
      <c r="S4322" t="str">
        <f t="shared" si="2272"/>
        <v>Normal Cost</v>
      </c>
    </row>
    <row r="4323" spans="1:19" x14ac:dyDescent="0.3">
      <c r="A4323">
        <v>68</v>
      </c>
      <c r="B4323" t="s">
        <v>20</v>
      </c>
      <c r="C4323">
        <v>26.3</v>
      </c>
      <c r="D4323">
        <v>144</v>
      </c>
      <c r="E4323">
        <v>87</v>
      </c>
      <c r="F4323">
        <v>247.7</v>
      </c>
      <c r="G4323">
        <v>118.7</v>
      </c>
      <c r="H4323">
        <v>66</v>
      </c>
      <c r="I4323">
        <v>0</v>
      </c>
      <c r="J4323" t="s">
        <v>27</v>
      </c>
      <c r="K4323" t="s">
        <v>17</v>
      </c>
      <c r="L4323" t="s">
        <v>25</v>
      </c>
      <c r="M4323">
        <v>2.2000000000000002</v>
      </c>
      <c r="N4323">
        <v>4925.07</v>
      </c>
      <c r="O4323" t="s">
        <v>19</v>
      </c>
      <c r="P4323" t="str">
        <f t="shared" si="2288"/>
        <v>60-74</v>
      </c>
      <c r="Q4323" t="str">
        <f>IF(PatientData[[#This Row],[bmi]]&lt;18.5,"Underweight",
IF(PatientData[[#This Row],[bmi]]&lt;25,"Normal",
IF(PatientData[[#This Row],[bmi]]&lt;30,"Overweight","Obese")))</f>
        <v>Overweight</v>
      </c>
      <c r="R4323" t="str">
        <f t="shared" si="2271"/>
        <v>High BP</v>
      </c>
      <c r="S4323" t="str">
        <f t="shared" si="2272"/>
        <v>Normal Cost</v>
      </c>
    </row>
    <row r="4324" spans="1:19" x14ac:dyDescent="0.3">
      <c r="A4324">
        <v>56</v>
      </c>
      <c r="B4324" t="s">
        <v>20</v>
      </c>
      <c r="C4324">
        <v>26.3</v>
      </c>
      <c r="D4324">
        <v>122</v>
      </c>
      <c r="E4324">
        <v>73</v>
      </c>
      <c r="F4324">
        <v>197.3</v>
      </c>
      <c r="G4324">
        <v>98.1</v>
      </c>
      <c r="H4324">
        <v>72</v>
      </c>
      <c r="I4324">
        <v>2</v>
      </c>
      <c r="J4324" t="s">
        <v>27</v>
      </c>
      <c r="K4324" t="s">
        <v>21</v>
      </c>
      <c r="L4324" t="s">
        <v>18</v>
      </c>
      <c r="M4324">
        <v>5.3</v>
      </c>
      <c r="N4324">
        <v>12176.5</v>
      </c>
      <c r="O4324" t="s">
        <v>19</v>
      </c>
      <c r="P4324" t="str">
        <f t="shared" si="2288"/>
        <v>45-59</v>
      </c>
      <c r="Q4324" t="str">
        <f>IF(PatientData[[#This Row],[bmi]]&lt;18.5,"Underweight",
IF(PatientData[[#This Row],[bmi]]&lt;25,"Normal",
IF(PatientData[[#This Row],[bmi]]&lt;30,"Overweight","Obese")))</f>
        <v>Overweight</v>
      </c>
      <c r="R4324" t="str">
        <f t="shared" si="2271"/>
        <v>High BP</v>
      </c>
      <c r="S4324" t="str">
        <f t="shared" si="2272"/>
        <v>Normal Cost</v>
      </c>
    </row>
    <row r="4325" spans="1:19" x14ac:dyDescent="0.3">
      <c r="A4325">
        <v>81</v>
      </c>
      <c r="B4325" t="s">
        <v>15</v>
      </c>
      <c r="C4325">
        <v>28.9</v>
      </c>
      <c r="D4325">
        <v>149</v>
      </c>
      <c r="E4325">
        <v>82</v>
      </c>
      <c r="F4325">
        <v>250.1</v>
      </c>
      <c r="G4325">
        <v>100.4</v>
      </c>
      <c r="H4325">
        <v>80</v>
      </c>
      <c r="I4325">
        <v>0</v>
      </c>
      <c r="J4325" t="s">
        <v>24</v>
      </c>
      <c r="K4325" t="s">
        <v>26</v>
      </c>
      <c r="L4325" t="s">
        <v>18</v>
      </c>
      <c r="M4325">
        <v>5.7</v>
      </c>
      <c r="N4325">
        <v>10668.95</v>
      </c>
      <c r="O4325" t="s">
        <v>19</v>
      </c>
      <c r="P4325" t="str">
        <f t="shared" ref="P4325" si="2289">IF(A4322&lt;30,"18-29",IF(A4322&lt;45,"30-44",IF(A4322&lt;60,"45-59",IF(A4322&lt;75,"60-74","75+"))))</f>
        <v>60-74</v>
      </c>
      <c r="Q4325" t="str">
        <f>IF(PatientData[[#This Row],[bmi]]&lt;18.5,"Underweight",
IF(PatientData[[#This Row],[bmi]]&lt;25,"Normal",
IF(PatientData[[#This Row],[bmi]]&lt;30,"Overweight","Obese")))</f>
        <v>Overweight</v>
      </c>
      <c r="R4325" t="str">
        <f t="shared" si="2271"/>
        <v>High BP</v>
      </c>
      <c r="S4325" t="str">
        <f t="shared" si="2272"/>
        <v>Normal Cost</v>
      </c>
    </row>
    <row r="4326" spans="1:19" x14ac:dyDescent="0.3">
      <c r="A4326">
        <v>64</v>
      </c>
      <c r="B4326" t="s">
        <v>20</v>
      </c>
      <c r="C4326">
        <v>26.3</v>
      </c>
      <c r="D4326">
        <v>110</v>
      </c>
      <c r="E4326">
        <v>65</v>
      </c>
      <c r="F4326">
        <v>190.9</v>
      </c>
      <c r="G4326">
        <v>137.4</v>
      </c>
      <c r="H4326">
        <v>80</v>
      </c>
      <c r="I4326">
        <v>3</v>
      </c>
      <c r="J4326" t="s">
        <v>24</v>
      </c>
      <c r="K4326" t="s">
        <v>17</v>
      </c>
      <c r="L4326" t="s">
        <v>25</v>
      </c>
      <c r="M4326">
        <v>32.9</v>
      </c>
      <c r="N4326">
        <v>57691.65</v>
      </c>
      <c r="O4326" t="s">
        <v>19</v>
      </c>
      <c r="P4326" t="str">
        <f t="shared" ref="P4326:P4327" si="2290">IF(A4326&lt;30,"18-29",IF(A4326&lt;45,"30-44",IF(A4326&lt;60,"45-59",IF(A4326&lt;75,"60-74","75+"))))</f>
        <v>60-74</v>
      </c>
      <c r="Q4326" t="str">
        <f>IF(PatientData[[#This Row],[bmi]]&lt;18.5,"Underweight",
IF(PatientData[[#This Row],[bmi]]&lt;25,"Normal",
IF(PatientData[[#This Row],[bmi]]&lt;30,"Overweight","Obese")))</f>
        <v>Overweight</v>
      </c>
      <c r="R4326" t="str">
        <f t="shared" si="2271"/>
        <v>Normal BP</v>
      </c>
      <c r="S4326" t="str">
        <f t="shared" si="2272"/>
        <v>High Cost</v>
      </c>
    </row>
    <row r="4327" spans="1:19" x14ac:dyDescent="0.3">
      <c r="A4327">
        <v>82</v>
      </c>
      <c r="B4327" t="s">
        <v>20</v>
      </c>
      <c r="C4327">
        <v>26.3</v>
      </c>
      <c r="D4327">
        <v>144</v>
      </c>
      <c r="E4327">
        <v>84</v>
      </c>
      <c r="F4327">
        <v>235.7</v>
      </c>
      <c r="G4327">
        <v>110.7</v>
      </c>
      <c r="H4327">
        <v>83</v>
      </c>
      <c r="I4327">
        <v>1</v>
      </c>
      <c r="J4327" t="s">
        <v>24</v>
      </c>
      <c r="K4327" t="s">
        <v>21</v>
      </c>
      <c r="L4327" t="s">
        <v>25</v>
      </c>
      <c r="M4327">
        <v>11.9</v>
      </c>
      <c r="N4327">
        <v>23778.57</v>
      </c>
      <c r="O4327" t="s">
        <v>19</v>
      </c>
      <c r="P4327" t="str">
        <f t="shared" si="2290"/>
        <v>75+</v>
      </c>
      <c r="Q4327" t="str">
        <f>IF(PatientData[[#This Row],[bmi]]&lt;18.5,"Underweight",
IF(PatientData[[#This Row],[bmi]]&lt;25,"Normal",
IF(PatientData[[#This Row],[bmi]]&lt;30,"Overweight","Obese")))</f>
        <v>Overweight</v>
      </c>
      <c r="R4327" t="str">
        <f t="shared" si="2271"/>
        <v>High BP</v>
      </c>
      <c r="S4327" t="str">
        <f t="shared" si="2272"/>
        <v>High Cost</v>
      </c>
    </row>
    <row r="4328" spans="1:19" x14ac:dyDescent="0.3">
      <c r="A4328">
        <v>72</v>
      </c>
      <c r="B4328" t="s">
        <v>15</v>
      </c>
      <c r="C4328">
        <v>29.9</v>
      </c>
      <c r="D4328">
        <v>127</v>
      </c>
      <c r="E4328">
        <v>73</v>
      </c>
      <c r="F4328">
        <v>230.8</v>
      </c>
      <c r="G4328">
        <v>124.6</v>
      </c>
      <c r="H4328">
        <v>84</v>
      </c>
      <c r="I4328">
        <v>1</v>
      </c>
      <c r="J4328" t="s">
        <v>24</v>
      </c>
      <c r="K4328" t="s">
        <v>17</v>
      </c>
      <c r="L4328" t="s">
        <v>22</v>
      </c>
      <c r="M4328">
        <v>3.2</v>
      </c>
      <c r="N4328">
        <v>6710.1</v>
      </c>
      <c r="O4328" t="s">
        <v>23</v>
      </c>
      <c r="P4328" t="str">
        <f t="shared" ref="P4328" si="2291">IF(A4325&lt;30,"18-29",IF(A4325&lt;45,"30-44",IF(A4325&lt;60,"45-59",IF(A4325&lt;75,"60-74","75+"))))</f>
        <v>75+</v>
      </c>
      <c r="Q4328" t="str">
        <f>IF(PatientData[[#This Row],[bmi]]&lt;18.5,"Underweight",
IF(PatientData[[#This Row],[bmi]]&lt;25,"Normal",
IF(PatientData[[#This Row],[bmi]]&lt;30,"Overweight","Obese")))</f>
        <v>Overweight</v>
      </c>
      <c r="R4328" t="str">
        <f t="shared" si="2271"/>
        <v>High BP</v>
      </c>
      <c r="S4328" t="str">
        <f t="shared" si="2272"/>
        <v>Normal Cost</v>
      </c>
    </row>
    <row r="4329" spans="1:19" x14ac:dyDescent="0.3">
      <c r="A4329">
        <v>81</v>
      </c>
      <c r="B4329" t="s">
        <v>20</v>
      </c>
      <c r="C4329">
        <v>26.3</v>
      </c>
      <c r="D4329">
        <v>129</v>
      </c>
      <c r="E4329">
        <v>73</v>
      </c>
      <c r="F4329">
        <v>256.3</v>
      </c>
      <c r="G4329">
        <v>124.4</v>
      </c>
      <c r="H4329">
        <v>80</v>
      </c>
      <c r="I4329">
        <v>1</v>
      </c>
      <c r="J4329" t="s">
        <v>16</v>
      </c>
      <c r="K4329" t="s">
        <v>17</v>
      </c>
      <c r="L4329" t="s">
        <v>25</v>
      </c>
      <c r="M4329">
        <v>8.3000000000000007</v>
      </c>
      <c r="N4329">
        <v>15276.39</v>
      </c>
      <c r="O4329" t="s">
        <v>19</v>
      </c>
      <c r="P4329" t="str">
        <f t="shared" ref="P4329" si="2292">IF(A4329&lt;30,"18-29",IF(A4329&lt;45,"30-44",IF(A4329&lt;60,"45-59",IF(A4329&lt;75,"60-74","75+"))))</f>
        <v>75+</v>
      </c>
      <c r="Q4329" t="str">
        <f>IF(PatientData[[#This Row],[bmi]]&lt;18.5,"Underweight",
IF(PatientData[[#This Row],[bmi]]&lt;25,"Normal",
IF(PatientData[[#This Row],[bmi]]&lt;30,"Overweight","Obese")))</f>
        <v>Overweight</v>
      </c>
      <c r="R4329" t="str">
        <f t="shared" si="2271"/>
        <v>High BP</v>
      </c>
      <c r="S4329" t="str">
        <f t="shared" si="2272"/>
        <v>High Cost</v>
      </c>
    </row>
    <row r="4330" spans="1:19" x14ac:dyDescent="0.3">
      <c r="A4330">
        <v>70</v>
      </c>
      <c r="B4330" t="s">
        <v>15</v>
      </c>
      <c r="C4330">
        <v>19.399999999999999</v>
      </c>
      <c r="D4330">
        <v>128</v>
      </c>
      <c r="E4330">
        <v>78</v>
      </c>
      <c r="F4330">
        <v>239.9</v>
      </c>
      <c r="G4330">
        <v>148.69999999999999</v>
      </c>
      <c r="H4330">
        <v>96</v>
      </c>
      <c r="I4330">
        <v>0</v>
      </c>
      <c r="J4330" t="s">
        <v>16</v>
      </c>
      <c r="K4330" t="s">
        <v>17</v>
      </c>
      <c r="L4330" t="s">
        <v>22</v>
      </c>
      <c r="M4330">
        <v>13.6</v>
      </c>
      <c r="N4330">
        <v>19457.93</v>
      </c>
      <c r="O4330" t="s">
        <v>19</v>
      </c>
      <c r="P4330" t="str">
        <f t="shared" ref="P4330" si="2293">IF(A4327&lt;30,"18-29",IF(A4327&lt;45,"30-44",IF(A4327&lt;60,"45-59",IF(A4327&lt;75,"60-74","75+"))))</f>
        <v>75+</v>
      </c>
      <c r="Q4330" t="str">
        <f>IF(PatientData[[#This Row],[bmi]]&lt;18.5,"Underweight",
IF(PatientData[[#This Row],[bmi]]&lt;25,"Normal",
IF(PatientData[[#This Row],[bmi]]&lt;30,"Overweight","Obese")))</f>
        <v>Normal</v>
      </c>
      <c r="R4330" t="str">
        <f t="shared" si="2271"/>
        <v>High BP</v>
      </c>
      <c r="S4330" t="str">
        <f t="shared" si="2272"/>
        <v>High Cost</v>
      </c>
    </row>
    <row r="4331" spans="1:19" x14ac:dyDescent="0.3">
      <c r="A4331">
        <v>75</v>
      </c>
      <c r="B4331" t="s">
        <v>20</v>
      </c>
      <c r="C4331">
        <v>26.3</v>
      </c>
      <c r="D4331">
        <v>119</v>
      </c>
      <c r="E4331">
        <v>76</v>
      </c>
      <c r="F4331">
        <v>235.9</v>
      </c>
      <c r="G4331">
        <v>116.4</v>
      </c>
      <c r="H4331">
        <v>68</v>
      </c>
      <c r="I4331">
        <v>0</v>
      </c>
      <c r="J4331" t="s">
        <v>27</v>
      </c>
      <c r="K4331" t="s">
        <v>17</v>
      </c>
      <c r="L4331" t="s">
        <v>18</v>
      </c>
      <c r="M4331">
        <v>6.9</v>
      </c>
      <c r="N4331">
        <v>10830.44</v>
      </c>
      <c r="O4331" t="s">
        <v>19</v>
      </c>
      <c r="P4331" t="str">
        <f t="shared" ref="P4331" si="2294">IF(A4331&lt;30,"18-29",IF(A4331&lt;45,"30-44",IF(A4331&lt;60,"45-59",IF(A4331&lt;75,"60-74","75+"))))</f>
        <v>75+</v>
      </c>
      <c r="Q4331" t="str">
        <f>IF(PatientData[[#This Row],[bmi]]&lt;18.5,"Underweight",
IF(PatientData[[#This Row],[bmi]]&lt;25,"Normal",
IF(PatientData[[#This Row],[bmi]]&lt;30,"Overweight","Obese")))</f>
        <v>Overweight</v>
      </c>
      <c r="R4331" t="str">
        <f t="shared" si="2271"/>
        <v>Normal BP</v>
      </c>
      <c r="S4331" t="str">
        <f t="shared" si="2272"/>
        <v>Normal Cost</v>
      </c>
    </row>
    <row r="4332" spans="1:19" x14ac:dyDescent="0.3">
      <c r="A4332">
        <v>77</v>
      </c>
      <c r="B4332" t="s">
        <v>15</v>
      </c>
      <c r="C4332">
        <v>32.299999999999997</v>
      </c>
      <c r="D4332">
        <v>113</v>
      </c>
      <c r="E4332">
        <v>73</v>
      </c>
      <c r="F4332">
        <v>230.7</v>
      </c>
      <c r="G4332">
        <v>109.5</v>
      </c>
      <c r="H4332">
        <v>74</v>
      </c>
      <c r="I4332">
        <v>1</v>
      </c>
      <c r="J4332" t="s">
        <v>16</v>
      </c>
      <c r="K4332" t="s">
        <v>21</v>
      </c>
      <c r="L4332" t="s">
        <v>22</v>
      </c>
      <c r="M4332">
        <v>12.8</v>
      </c>
      <c r="N4332">
        <v>29409.02</v>
      </c>
      <c r="O4332" t="s">
        <v>19</v>
      </c>
      <c r="P4332" t="str">
        <f t="shared" ref="P4332:P4334" si="2295">IF(A4329&lt;30,"18-29",IF(A4329&lt;45,"30-44",IF(A4329&lt;60,"45-59",IF(A4329&lt;75,"60-74","75+"))))</f>
        <v>75+</v>
      </c>
      <c r="Q4332" t="str">
        <f>IF(PatientData[[#This Row],[bmi]]&lt;18.5,"Underweight",
IF(PatientData[[#This Row],[bmi]]&lt;25,"Normal",
IF(PatientData[[#This Row],[bmi]]&lt;30,"Overweight","Obese")))</f>
        <v>Obese</v>
      </c>
      <c r="R4332" t="str">
        <f t="shared" si="2271"/>
        <v>Normal BP</v>
      </c>
      <c r="S4332" t="str">
        <f t="shared" si="2272"/>
        <v>High Cost</v>
      </c>
    </row>
    <row r="4333" spans="1:19" x14ac:dyDescent="0.3">
      <c r="A4333">
        <v>49</v>
      </c>
      <c r="B4333" t="s">
        <v>15</v>
      </c>
      <c r="C4333">
        <v>29.2</v>
      </c>
      <c r="D4333">
        <v>122</v>
      </c>
      <c r="E4333">
        <v>75</v>
      </c>
      <c r="F4333">
        <v>233.5</v>
      </c>
      <c r="G4333">
        <v>116.6</v>
      </c>
      <c r="H4333">
        <v>102</v>
      </c>
      <c r="I4333">
        <v>0</v>
      </c>
      <c r="J4333" t="s">
        <v>16</v>
      </c>
      <c r="K4333" t="s">
        <v>21</v>
      </c>
      <c r="L4333" t="s">
        <v>25</v>
      </c>
      <c r="M4333">
        <v>17.3</v>
      </c>
      <c r="N4333">
        <v>25209.13</v>
      </c>
      <c r="O4333" t="s">
        <v>19</v>
      </c>
      <c r="P4333" t="str">
        <f t="shared" si="2295"/>
        <v>60-74</v>
      </c>
      <c r="Q4333" t="str">
        <f>IF(PatientData[[#This Row],[bmi]]&lt;18.5,"Underweight",
IF(PatientData[[#This Row],[bmi]]&lt;25,"Normal",
IF(PatientData[[#This Row],[bmi]]&lt;30,"Overweight","Obese")))</f>
        <v>Overweight</v>
      </c>
      <c r="R4333" t="str">
        <f t="shared" si="2271"/>
        <v>High BP</v>
      </c>
      <c r="S4333" t="str">
        <f t="shared" si="2272"/>
        <v>High Cost</v>
      </c>
    </row>
    <row r="4334" spans="1:19" x14ac:dyDescent="0.3">
      <c r="A4334">
        <v>82</v>
      </c>
      <c r="B4334" t="s">
        <v>15</v>
      </c>
      <c r="C4334">
        <v>25</v>
      </c>
      <c r="D4334">
        <v>140</v>
      </c>
      <c r="E4334">
        <v>75</v>
      </c>
      <c r="F4334">
        <v>240.7</v>
      </c>
      <c r="G4334">
        <v>130.6</v>
      </c>
      <c r="H4334">
        <v>156</v>
      </c>
      <c r="I4334">
        <v>2</v>
      </c>
      <c r="J4334" t="s">
        <v>16</v>
      </c>
      <c r="K4334" t="s">
        <v>17</v>
      </c>
      <c r="L4334" t="s">
        <v>18</v>
      </c>
      <c r="M4334">
        <v>6</v>
      </c>
      <c r="N4334">
        <v>12652.83</v>
      </c>
      <c r="O4334" t="s">
        <v>19</v>
      </c>
      <c r="P4334" t="str">
        <f t="shared" si="2295"/>
        <v>75+</v>
      </c>
      <c r="Q4334" t="str">
        <f>IF(PatientData[[#This Row],[bmi]]&lt;18.5,"Underweight",
IF(PatientData[[#This Row],[bmi]]&lt;25,"Normal",
IF(PatientData[[#This Row],[bmi]]&lt;30,"Overweight","Obese")))</f>
        <v>Overweight</v>
      </c>
      <c r="R4334" t="str">
        <f t="shared" si="2271"/>
        <v>High BP</v>
      </c>
      <c r="S4334" t="str">
        <f t="shared" si="2272"/>
        <v>Normal Cost</v>
      </c>
    </row>
    <row r="4335" spans="1:19" x14ac:dyDescent="0.3">
      <c r="A4335">
        <v>82</v>
      </c>
      <c r="B4335" t="s">
        <v>20</v>
      </c>
      <c r="C4335">
        <v>26.3</v>
      </c>
      <c r="D4335">
        <v>140</v>
      </c>
      <c r="E4335">
        <v>85</v>
      </c>
      <c r="F4335">
        <v>229.6</v>
      </c>
      <c r="G4335">
        <v>133.19999999999999</v>
      </c>
      <c r="H4335">
        <v>86</v>
      </c>
      <c r="I4335">
        <v>1</v>
      </c>
      <c r="J4335" t="s">
        <v>16</v>
      </c>
      <c r="K4335" t="s">
        <v>28</v>
      </c>
      <c r="L4335" t="s">
        <v>25</v>
      </c>
      <c r="M4335">
        <v>11.2</v>
      </c>
      <c r="N4335">
        <v>21200.55</v>
      </c>
      <c r="O4335" t="s">
        <v>19</v>
      </c>
      <c r="P4335" t="str">
        <f t="shared" ref="P4335" si="2296">IF(A4335&lt;30,"18-29",IF(A4335&lt;45,"30-44",IF(A4335&lt;60,"45-59",IF(A4335&lt;75,"60-74","75+"))))</f>
        <v>75+</v>
      </c>
      <c r="Q4335" t="str">
        <f>IF(PatientData[[#This Row],[bmi]]&lt;18.5,"Underweight",
IF(PatientData[[#This Row],[bmi]]&lt;25,"Normal",
IF(PatientData[[#This Row],[bmi]]&lt;30,"Overweight","Obese")))</f>
        <v>Overweight</v>
      </c>
      <c r="R4335" t="str">
        <f t="shared" si="2271"/>
        <v>High BP</v>
      </c>
      <c r="S4335" t="str">
        <f t="shared" si="2272"/>
        <v>High Cost</v>
      </c>
    </row>
    <row r="4336" spans="1:19" x14ac:dyDescent="0.3">
      <c r="A4336">
        <v>43</v>
      </c>
      <c r="B4336" t="s">
        <v>15</v>
      </c>
      <c r="C4336">
        <v>35.1</v>
      </c>
      <c r="D4336">
        <v>110</v>
      </c>
      <c r="E4336">
        <v>73</v>
      </c>
      <c r="F4336">
        <v>266.3</v>
      </c>
      <c r="G4336">
        <v>170.9</v>
      </c>
      <c r="H4336">
        <v>78</v>
      </c>
      <c r="I4336">
        <v>1</v>
      </c>
      <c r="J4336" t="s">
        <v>16</v>
      </c>
      <c r="K4336" t="s">
        <v>17</v>
      </c>
      <c r="L4336" t="s">
        <v>18</v>
      </c>
      <c r="M4336">
        <v>4.5999999999999996</v>
      </c>
      <c r="N4336">
        <v>8802.16</v>
      </c>
      <c r="O4336" t="s">
        <v>19</v>
      </c>
      <c r="P4336" t="str">
        <f t="shared" ref="P4336:P4337" si="2297">IF(A4333&lt;30,"18-29",IF(A4333&lt;45,"30-44",IF(A4333&lt;60,"45-59",IF(A4333&lt;75,"60-74","75+"))))</f>
        <v>45-59</v>
      </c>
      <c r="Q4336" t="str">
        <f>IF(PatientData[[#This Row],[bmi]]&lt;18.5,"Underweight",
IF(PatientData[[#This Row],[bmi]]&lt;25,"Normal",
IF(PatientData[[#This Row],[bmi]]&lt;30,"Overweight","Obese")))</f>
        <v>Obese</v>
      </c>
      <c r="R4336" t="str">
        <f t="shared" si="2271"/>
        <v>Normal BP</v>
      </c>
      <c r="S4336" t="str">
        <f t="shared" si="2272"/>
        <v>Normal Cost</v>
      </c>
    </row>
    <row r="4337" spans="1:19" x14ac:dyDescent="0.3">
      <c r="A4337">
        <v>64</v>
      </c>
      <c r="B4337" t="s">
        <v>15</v>
      </c>
      <c r="C4337">
        <v>33.4</v>
      </c>
      <c r="D4337">
        <v>114</v>
      </c>
      <c r="E4337">
        <v>68</v>
      </c>
      <c r="F4337">
        <v>235.4</v>
      </c>
      <c r="G4337">
        <v>155.69999999999999</v>
      </c>
      <c r="H4337">
        <v>78</v>
      </c>
      <c r="I4337">
        <v>1</v>
      </c>
      <c r="J4337" t="s">
        <v>27</v>
      </c>
      <c r="K4337" t="s">
        <v>17</v>
      </c>
      <c r="L4337" t="s">
        <v>18</v>
      </c>
      <c r="M4337">
        <v>3.2</v>
      </c>
      <c r="N4337">
        <v>7618.3</v>
      </c>
      <c r="O4337" t="s">
        <v>19</v>
      </c>
      <c r="P4337" t="str">
        <f t="shared" si="2297"/>
        <v>75+</v>
      </c>
      <c r="Q4337" t="str">
        <f>IF(PatientData[[#This Row],[bmi]]&lt;18.5,"Underweight",
IF(PatientData[[#This Row],[bmi]]&lt;25,"Normal",
IF(PatientData[[#This Row],[bmi]]&lt;30,"Overweight","Obese")))</f>
        <v>Obese</v>
      </c>
      <c r="R4337" t="str">
        <f t="shared" si="2271"/>
        <v>Normal BP</v>
      </c>
      <c r="S4337" t="str">
        <f t="shared" si="2272"/>
        <v>Normal Cost</v>
      </c>
    </row>
    <row r="4338" spans="1:19" x14ac:dyDescent="0.3">
      <c r="A4338">
        <v>53</v>
      </c>
      <c r="B4338" t="s">
        <v>20</v>
      </c>
      <c r="C4338">
        <v>26.3</v>
      </c>
      <c r="D4338">
        <v>130</v>
      </c>
      <c r="E4338">
        <v>86</v>
      </c>
      <c r="F4338">
        <v>201.2</v>
      </c>
      <c r="G4338">
        <v>221.7</v>
      </c>
      <c r="H4338">
        <v>65</v>
      </c>
      <c r="I4338">
        <v>1</v>
      </c>
      <c r="J4338" t="s">
        <v>27</v>
      </c>
      <c r="K4338" t="s">
        <v>26</v>
      </c>
      <c r="L4338" t="s">
        <v>22</v>
      </c>
      <c r="M4338">
        <v>1.6</v>
      </c>
      <c r="N4338">
        <v>3984.44</v>
      </c>
      <c r="O4338" t="s">
        <v>19</v>
      </c>
      <c r="P4338" t="str">
        <f t="shared" ref="P4338:P4339" si="2298">IF(A4338&lt;30,"18-29",IF(A4338&lt;45,"30-44",IF(A4338&lt;60,"45-59",IF(A4338&lt;75,"60-74","75+"))))</f>
        <v>45-59</v>
      </c>
      <c r="Q4338" t="str">
        <f>IF(PatientData[[#This Row],[bmi]]&lt;18.5,"Underweight",
IF(PatientData[[#This Row],[bmi]]&lt;25,"Normal",
IF(PatientData[[#This Row],[bmi]]&lt;30,"Overweight","Obese")))</f>
        <v>Overweight</v>
      </c>
      <c r="R4338" t="str">
        <f t="shared" si="2271"/>
        <v>High BP</v>
      </c>
      <c r="S4338" t="str">
        <f t="shared" si="2272"/>
        <v>Normal Cost</v>
      </c>
    </row>
    <row r="4339" spans="1:19" x14ac:dyDescent="0.3">
      <c r="A4339">
        <v>52</v>
      </c>
      <c r="B4339" t="s">
        <v>20</v>
      </c>
      <c r="C4339">
        <v>26.3</v>
      </c>
      <c r="D4339">
        <v>110</v>
      </c>
      <c r="E4339">
        <v>72</v>
      </c>
      <c r="F4339">
        <v>219.7</v>
      </c>
      <c r="G4339">
        <v>116.5</v>
      </c>
      <c r="H4339">
        <v>78</v>
      </c>
      <c r="I4339">
        <v>1</v>
      </c>
      <c r="J4339" t="s">
        <v>27</v>
      </c>
      <c r="K4339" t="s">
        <v>17</v>
      </c>
      <c r="L4339" t="s">
        <v>25</v>
      </c>
      <c r="M4339">
        <v>1</v>
      </c>
      <c r="N4339">
        <v>3615.54</v>
      </c>
      <c r="O4339" t="s">
        <v>19</v>
      </c>
      <c r="P4339" t="str">
        <f t="shared" si="2298"/>
        <v>45-59</v>
      </c>
      <c r="Q4339" t="str">
        <f>IF(PatientData[[#This Row],[bmi]]&lt;18.5,"Underweight",
IF(PatientData[[#This Row],[bmi]]&lt;25,"Normal",
IF(PatientData[[#This Row],[bmi]]&lt;30,"Overweight","Obese")))</f>
        <v>Overweight</v>
      </c>
      <c r="R4339" t="str">
        <f t="shared" si="2271"/>
        <v>Normal BP</v>
      </c>
      <c r="S4339" t="str">
        <f t="shared" si="2272"/>
        <v>Normal Cost</v>
      </c>
    </row>
    <row r="4340" spans="1:19" x14ac:dyDescent="0.3">
      <c r="A4340">
        <v>63</v>
      </c>
      <c r="B4340" t="s">
        <v>15</v>
      </c>
      <c r="C4340">
        <v>29</v>
      </c>
      <c r="D4340">
        <v>116</v>
      </c>
      <c r="E4340">
        <v>69</v>
      </c>
      <c r="F4340">
        <v>240.2</v>
      </c>
      <c r="G4340">
        <v>114.4</v>
      </c>
      <c r="H4340">
        <v>66</v>
      </c>
      <c r="I4340">
        <v>0</v>
      </c>
      <c r="J4340" t="s">
        <v>16</v>
      </c>
      <c r="K4340" t="s">
        <v>17</v>
      </c>
      <c r="L4340" t="s">
        <v>18</v>
      </c>
      <c r="M4340">
        <v>7.7</v>
      </c>
      <c r="N4340">
        <v>17932.39</v>
      </c>
      <c r="O4340" t="s">
        <v>19</v>
      </c>
      <c r="P4340" t="str">
        <f t="shared" ref="P4340:P4343" si="2299">IF(A4337&lt;30,"18-29",IF(A4337&lt;45,"30-44",IF(A4337&lt;60,"45-59",IF(A4337&lt;75,"60-74","75+"))))</f>
        <v>60-74</v>
      </c>
      <c r="Q4340" t="str">
        <f>IF(PatientData[[#This Row],[bmi]]&lt;18.5,"Underweight",
IF(PatientData[[#This Row],[bmi]]&lt;25,"Normal",
IF(PatientData[[#This Row],[bmi]]&lt;30,"Overweight","Obese")))</f>
        <v>Overweight</v>
      </c>
      <c r="R4340" t="str">
        <f t="shared" si="2271"/>
        <v>Normal BP</v>
      </c>
      <c r="S4340" t="str">
        <f t="shared" si="2272"/>
        <v>High Cost</v>
      </c>
    </row>
    <row r="4341" spans="1:19" x14ac:dyDescent="0.3">
      <c r="A4341">
        <v>75</v>
      </c>
      <c r="B4341" t="s">
        <v>15</v>
      </c>
      <c r="C4341">
        <v>23.5</v>
      </c>
      <c r="D4341">
        <v>129</v>
      </c>
      <c r="E4341">
        <v>71</v>
      </c>
      <c r="F4341">
        <v>239.9</v>
      </c>
      <c r="G4341">
        <v>128.30000000000001</v>
      </c>
      <c r="H4341">
        <v>74</v>
      </c>
      <c r="I4341">
        <v>1</v>
      </c>
      <c r="J4341" t="s">
        <v>24</v>
      </c>
      <c r="K4341" t="s">
        <v>17</v>
      </c>
      <c r="L4341" t="s">
        <v>22</v>
      </c>
      <c r="M4341">
        <v>4.0999999999999996</v>
      </c>
      <c r="N4341">
        <v>9419.35</v>
      </c>
      <c r="O4341" t="s">
        <v>19</v>
      </c>
      <c r="P4341" t="str">
        <f t="shared" si="2299"/>
        <v>45-59</v>
      </c>
      <c r="Q4341" t="str">
        <f>IF(PatientData[[#This Row],[bmi]]&lt;18.5,"Underweight",
IF(PatientData[[#This Row],[bmi]]&lt;25,"Normal",
IF(PatientData[[#This Row],[bmi]]&lt;30,"Overweight","Obese")))</f>
        <v>Normal</v>
      </c>
      <c r="R4341" t="str">
        <f t="shared" si="2271"/>
        <v>High BP</v>
      </c>
      <c r="S4341" t="str">
        <f t="shared" si="2272"/>
        <v>Normal Cost</v>
      </c>
    </row>
    <row r="4342" spans="1:19" x14ac:dyDescent="0.3">
      <c r="A4342">
        <v>76</v>
      </c>
      <c r="B4342" t="s">
        <v>15</v>
      </c>
      <c r="C4342">
        <v>26.6</v>
      </c>
      <c r="D4342">
        <v>118</v>
      </c>
      <c r="E4342">
        <v>78</v>
      </c>
      <c r="F4342">
        <v>224.7</v>
      </c>
      <c r="G4342">
        <v>111.1</v>
      </c>
      <c r="H4342">
        <v>99</v>
      </c>
      <c r="I4342">
        <v>1</v>
      </c>
      <c r="J4342" t="s">
        <v>16</v>
      </c>
      <c r="K4342" t="s">
        <v>17</v>
      </c>
      <c r="L4342" t="s">
        <v>25</v>
      </c>
      <c r="M4342">
        <v>6.4</v>
      </c>
      <c r="N4342">
        <v>11038.86</v>
      </c>
      <c r="O4342" t="s">
        <v>19</v>
      </c>
      <c r="P4342" t="str">
        <f t="shared" si="2299"/>
        <v>45-59</v>
      </c>
      <c r="Q4342" t="str">
        <f>IF(PatientData[[#This Row],[bmi]]&lt;18.5,"Underweight",
IF(PatientData[[#This Row],[bmi]]&lt;25,"Normal",
IF(PatientData[[#This Row],[bmi]]&lt;30,"Overweight","Obese")))</f>
        <v>Overweight</v>
      </c>
      <c r="R4342" t="str">
        <f t="shared" si="2271"/>
        <v>Normal BP</v>
      </c>
      <c r="S4342" t="str">
        <f t="shared" si="2272"/>
        <v>Normal Cost</v>
      </c>
    </row>
    <row r="4343" spans="1:19" x14ac:dyDescent="0.3">
      <c r="A4343">
        <v>67</v>
      </c>
      <c r="B4343" t="s">
        <v>15</v>
      </c>
      <c r="C4343">
        <v>22</v>
      </c>
      <c r="D4343">
        <v>130</v>
      </c>
      <c r="E4343">
        <v>83</v>
      </c>
      <c r="F4343">
        <v>252.6</v>
      </c>
      <c r="G4343">
        <v>78.5</v>
      </c>
      <c r="H4343">
        <v>88</v>
      </c>
      <c r="I4343">
        <v>2</v>
      </c>
      <c r="J4343" t="s">
        <v>16</v>
      </c>
      <c r="K4343" t="s">
        <v>21</v>
      </c>
      <c r="L4343" t="s">
        <v>18</v>
      </c>
      <c r="M4343">
        <v>10.1</v>
      </c>
      <c r="N4343">
        <v>18936.310000000001</v>
      </c>
      <c r="O4343" t="s">
        <v>19</v>
      </c>
      <c r="P4343" t="str">
        <f t="shared" si="2299"/>
        <v>60-74</v>
      </c>
      <c r="Q4343" t="str">
        <f>IF(PatientData[[#This Row],[bmi]]&lt;18.5,"Underweight",
IF(PatientData[[#This Row],[bmi]]&lt;25,"Normal",
IF(PatientData[[#This Row],[bmi]]&lt;30,"Overweight","Obese")))</f>
        <v>Normal</v>
      </c>
      <c r="R4343" t="str">
        <f t="shared" si="2271"/>
        <v>High BP</v>
      </c>
      <c r="S4343" t="str">
        <f t="shared" si="2272"/>
        <v>High Cost</v>
      </c>
    </row>
    <row r="4344" spans="1:19" x14ac:dyDescent="0.3">
      <c r="A4344">
        <v>77</v>
      </c>
      <c r="B4344" t="s">
        <v>20</v>
      </c>
      <c r="C4344">
        <v>26.3</v>
      </c>
      <c r="D4344">
        <v>108</v>
      </c>
      <c r="E4344">
        <v>60</v>
      </c>
      <c r="F4344">
        <v>189</v>
      </c>
      <c r="G4344">
        <v>100.3</v>
      </c>
      <c r="H4344">
        <v>77</v>
      </c>
      <c r="I4344">
        <v>4</v>
      </c>
      <c r="J4344" t="s">
        <v>24</v>
      </c>
      <c r="K4344" t="s">
        <v>21</v>
      </c>
      <c r="L4344" t="s">
        <v>25</v>
      </c>
      <c r="M4344">
        <v>11.3</v>
      </c>
      <c r="N4344">
        <v>21079.24</v>
      </c>
      <c r="O4344" t="s">
        <v>19</v>
      </c>
      <c r="P4344" t="str">
        <f t="shared" ref="P4344:P4346" si="2300">IF(A4344&lt;30,"18-29",IF(A4344&lt;45,"30-44",IF(A4344&lt;60,"45-59",IF(A4344&lt;75,"60-74","75+"))))</f>
        <v>75+</v>
      </c>
      <c r="Q4344" t="str">
        <f>IF(PatientData[[#This Row],[bmi]]&lt;18.5,"Underweight",
IF(PatientData[[#This Row],[bmi]]&lt;25,"Normal",
IF(PatientData[[#This Row],[bmi]]&lt;30,"Overweight","Obese")))</f>
        <v>Overweight</v>
      </c>
      <c r="R4344" t="str">
        <f t="shared" si="2271"/>
        <v>Normal BP</v>
      </c>
      <c r="S4344" t="str">
        <f t="shared" si="2272"/>
        <v>High Cost</v>
      </c>
    </row>
    <row r="4345" spans="1:19" x14ac:dyDescent="0.3">
      <c r="A4345">
        <v>48</v>
      </c>
      <c r="B4345" t="s">
        <v>20</v>
      </c>
      <c r="C4345">
        <v>26.4</v>
      </c>
      <c r="D4345">
        <v>113</v>
      </c>
      <c r="E4345">
        <v>72</v>
      </c>
      <c r="F4345">
        <v>201.9</v>
      </c>
      <c r="G4345">
        <v>85.9</v>
      </c>
      <c r="H4345">
        <v>67</v>
      </c>
      <c r="I4345">
        <v>1</v>
      </c>
      <c r="J4345" t="s">
        <v>16</v>
      </c>
      <c r="K4345" t="s">
        <v>26</v>
      </c>
      <c r="L4345" t="s">
        <v>18</v>
      </c>
      <c r="M4345">
        <v>6.8</v>
      </c>
      <c r="N4345">
        <v>11762.12</v>
      </c>
      <c r="O4345" t="s">
        <v>19</v>
      </c>
      <c r="P4345" t="str">
        <f t="shared" si="2300"/>
        <v>45-59</v>
      </c>
      <c r="Q4345" t="str">
        <f>IF(PatientData[[#This Row],[bmi]]&lt;18.5,"Underweight",
IF(PatientData[[#This Row],[bmi]]&lt;25,"Normal",
IF(PatientData[[#This Row],[bmi]]&lt;30,"Overweight","Obese")))</f>
        <v>Overweight</v>
      </c>
      <c r="R4345" t="str">
        <f t="shared" si="2271"/>
        <v>Normal BP</v>
      </c>
      <c r="S4345" t="str">
        <f t="shared" si="2272"/>
        <v>Normal Cost</v>
      </c>
    </row>
    <row r="4346" spans="1:19" x14ac:dyDescent="0.3">
      <c r="A4346">
        <v>80</v>
      </c>
      <c r="B4346" t="s">
        <v>20</v>
      </c>
      <c r="C4346">
        <v>26.4</v>
      </c>
      <c r="D4346">
        <v>138</v>
      </c>
      <c r="E4346">
        <v>91</v>
      </c>
      <c r="F4346">
        <v>249.3</v>
      </c>
      <c r="G4346">
        <v>157.6</v>
      </c>
      <c r="H4346">
        <v>92</v>
      </c>
      <c r="I4346">
        <v>0</v>
      </c>
      <c r="J4346" t="s">
        <v>16</v>
      </c>
      <c r="K4346" t="s">
        <v>17</v>
      </c>
      <c r="L4346" t="s">
        <v>25</v>
      </c>
      <c r="M4346">
        <v>9</v>
      </c>
      <c r="N4346">
        <v>14785.38</v>
      </c>
      <c r="O4346" t="s">
        <v>19</v>
      </c>
      <c r="P4346" t="str">
        <f t="shared" si="2300"/>
        <v>75+</v>
      </c>
      <c r="Q4346" t="str">
        <f>IF(PatientData[[#This Row],[bmi]]&lt;18.5,"Underweight",
IF(PatientData[[#This Row],[bmi]]&lt;25,"Normal",
IF(PatientData[[#This Row],[bmi]]&lt;30,"Overweight","Obese")))</f>
        <v>Overweight</v>
      </c>
      <c r="R4346" t="str">
        <f t="shared" si="2271"/>
        <v>High BP</v>
      </c>
      <c r="S4346" t="str">
        <f t="shared" si="2272"/>
        <v>Normal Cost</v>
      </c>
    </row>
    <row r="4347" spans="1:19" x14ac:dyDescent="0.3">
      <c r="A4347">
        <v>44</v>
      </c>
      <c r="B4347" t="s">
        <v>15</v>
      </c>
      <c r="C4347">
        <v>26.7</v>
      </c>
      <c r="D4347">
        <v>117</v>
      </c>
      <c r="E4347">
        <v>75</v>
      </c>
      <c r="F4347">
        <v>209.7</v>
      </c>
      <c r="G4347">
        <v>85.8</v>
      </c>
      <c r="H4347">
        <v>67</v>
      </c>
      <c r="I4347">
        <v>1</v>
      </c>
      <c r="J4347" t="s">
        <v>16</v>
      </c>
      <c r="K4347" t="s">
        <v>26</v>
      </c>
      <c r="L4347" t="s">
        <v>25</v>
      </c>
      <c r="M4347">
        <v>7</v>
      </c>
      <c r="N4347">
        <v>11077.78</v>
      </c>
      <c r="O4347" t="s">
        <v>19</v>
      </c>
      <c r="P4347" t="str">
        <f t="shared" ref="P4347" si="2301">IF(A4344&lt;30,"18-29",IF(A4344&lt;45,"30-44",IF(A4344&lt;60,"45-59",IF(A4344&lt;75,"60-74","75+"))))</f>
        <v>75+</v>
      </c>
      <c r="Q4347" t="str">
        <f>IF(PatientData[[#This Row],[bmi]]&lt;18.5,"Underweight",
IF(PatientData[[#This Row],[bmi]]&lt;25,"Normal",
IF(PatientData[[#This Row],[bmi]]&lt;30,"Overweight","Obese")))</f>
        <v>Overweight</v>
      </c>
      <c r="R4347" t="str">
        <f t="shared" si="2271"/>
        <v>Normal BP</v>
      </c>
      <c r="S4347" t="str">
        <f t="shared" si="2272"/>
        <v>Normal Cost</v>
      </c>
    </row>
    <row r="4348" spans="1:19" x14ac:dyDescent="0.3">
      <c r="A4348">
        <v>85</v>
      </c>
      <c r="B4348" t="s">
        <v>20</v>
      </c>
      <c r="C4348">
        <v>26.4</v>
      </c>
      <c r="D4348">
        <v>121</v>
      </c>
      <c r="E4348">
        <v>75</v>
      </c>
      <c r="F4348">
        <v>284.10000000000002</v>
      </c>
      <c r="G4348">
        <v>123.4</v>
      </c>
      <c r="H4348">
        <v>84</v>
      </c>
      <c r="I4348">
        <v>1</v>
      </c>
      <c r="J4348" t="s">
        <v>16</v>
      </c>
      <c r="K4348" t="s">
        <v>26</v>
      </c>
      <c r="L4348" t="s">
        <v>25</v>
      </c>
      <c r="M4348">
        <v>7.4</v>
      </c>
      <c r="N4348">
        <v>14214.48</v>
      </c>
      <c r="O4348" t="s">
        <v>19</v>
      </c>
      <c r="P4348" t="str">
        <f t="shared" ref="P4348:P4353" si="2302">IF(A4348&lt;30,"18-29",IF(A4348&lt;45,"30-44",IF(A4348&lt;60,"45-59",IF(A4348&lt;75,"60-74","75+"))))</f>
        <v>75+</v>
      </c>
      <c r="Q4348" t="str">
        <f>IF(PatientData[[#This Row],[bmi]]&lt;18.5,"Underweight",
IF(PatientData[[#This Row],[bmi]]&lt;25,"Normal",
IF(PatientData[[#This Row],[bmi]]&lt;30,"Overweight","Obese")))</f>
        <v>Overweight</v>
      </c>
      <c r="R4348" t="str">
        <f t="shared" si="2271"/>
        <v>High BP</v>
      </c>
      <c r="S4348" t="str">
        <f t="shared" si="2272"/>
        <v>Normal Cost</v>
      </c>
    </row>
    <row r="4349" spans="1:19" x14ac:dyDescent="0.3">
      <c r="A4349">
        <v>66</v>
      </c>
      <c r="B4349" t="s">
        <v>20</v>
      </c>
      <c r="C4349">
        <v>26.4</v>
      </c>
      <c r="D4349">
        <v>143</v>
      </c>
      <c r="E4349">
        <v>81</v>
      </c>
      <c r="F4349">
        <v>234.5</v>
      </c>
      <c r="G4349">
        <v>98.7</v>
      </c>
      <c r="H4349">
        <v>67</v>
      </c>
      <c r="I4349">
        <v>0</v>
      </c>
      <c r="J4349" t="s">
        <v>24</v>
      </c>
      <c r="K4349" t="s">
        <v>21</v>
      </c>
      <c r="L4349" t="s">
        <v>18</v>
      </c>
      <c r="M4349">
        <v>5.9</v>
      </c>
      <c r="N4349">
        <v>13116.08</v>
      </c>
      <c r="O4349" t="s">
        <v>19</v>
      </c>
      <c r="P4349" t="str">
        <f t="shared" si="2302"/>
        <v>60-74</v>
      </c>
      <c r="Q4349" t="str">
        <f>IF(PatientData[[#This Row],[bmi]]&lt;18.5,"Underweight",
IF(PatientData[[#This Row],[bmi]]&lt;25,"Normal",
IF(PatientData[[#This Row],[bmi]]&lt;30,"Overweight","Obese")))</f>
        <v>Overweight</v>
      </c>
      <c r="R4349" t="str">
        <f t="shared" si="2271"/>
        <v>High BP</v>
      </c>
      <c r="S4349" t="str">
        <f t="shared" si="2272"/>
        <v>Normal Cost</v>
      </c>
    </row>
    <row r="4350" spans="1:19" x14ac:dyDescent="0.3">
      <c r="A4350">
        <v>51</v>
      </c>
      <c r="B4350" t="s">
        <v>20</v>
      </c>
      <c r="C4350">
        <v>26.4</v>
      </c>
      <c r="D4350">
        <v>127</v>
      </c>
      <c r="E4350">
        <v>72</v>
      </c>
      <c r="F4350">
        <v>204.7</v>
      </c>
      <c r="G4350">
        <v>102.7</v>
      </c>
      <c r="H4350">
        <v>79</v>
      </c>
      <c r="I4350">
        <v>2</v>
      </c>
      <c r="J4350" t="s">
        <v>27</v>
      </c>
      <c r="K4350" t="s">
        <v>21</v>
      </c>
      <c r="L4350" t="s">
        <v>18</v>
      </c>
      <c r="M4350">
        <v>4.2</v>
      </c>
      <c r="N4350">
        <v>8050.5</v>
      </c>
      <c r="O4350" t="s">
        <v>19</v>
      </c>
      <c r="P4350" t="str">
        <f t="shared" si="2302"/>
        <v>45-59</v>
      </c>
      <c r="Q4350" t="str">
        <f>IF(PatientData[[#This Row],[bmi]]&lt;18.5,"Underweight",
IF(PatientData[[#This Row],[bmi]]&lt;25,"Normal",
IF(PatientData[[#This Row],[bmi]]&lt;30,"Overweight","Obese")))</f>
        <v>Overweight</v>
      </c>
      <c r="R4350" t="str">
        <f t="shared" si="2271"/>
        <v>High BP</v>
      </c>
      <c r="S4350" t="str">
        <f t="shared" si="2272"/>
        <v>Normal Cost</v>
      </c>
    </row>
    <row r="4351" spans="1:19" x14ac:dyDescent="0.3">
      <c r="A4351">
        <v>54</v>
      </c>
      <c r="B4351" t="s">
        <v>20</v>
      </c>
      <c r="C4351">
        <v>26.4</v>
      </c>
      <c r="D4351">
        <v>126</v>
      </c>
      <c r="E4351">
        <v>75</v>
      </c>
      <c r="F4351">
        <v>216.8</v>
      </c>
      <c r="G4351">
        <v>136.19999999999999</v>
      </c>
      <c r="H4351">
        <v>85</v>
      </c>
      <c r="I4351">
        <v>2</v>
      </c>
      <c r="J4351" t="s">
        <v>16</v>
      </c>
      <c r="K4351" t="s">
        <v>17</v>
      </c>
      <c r="L4351" t="s">
        <v>18</v>
      </c>
      <c r="M4351">
        <v>8.1</v>
      </c>
      <c r="N4351">
        <v>14307.15</v>
      </c>
      <c r="O4351" t="s">
        <v>19</v>
      </c>
      <c r="P4351" t="str">
        <f t="shared" si="2302"/>
        <v>45-59</v>
      </c>
      <c r="Q4351" t="str">
        <f>IF(PatientData[[#This Row],[bmi]]&lt;18.5,"Underweight",
IF(PatientData[[#This Row],[bmi]]&lt;25,"Normal",
IF(PatientData[[#This Row],[bmi]]&lt;30,"Overweight","Obese")))</f>
        <v>Overweight</v>
      </c>
      <c r="R4351" t="str">
        <f t="shared" si="2271"/>
        <v>High BP</v>
      </c>
      <c r="S4351" t="str">
        <f t="shared" si="2272"/>
        <v>Normal Cost</v>
      </c>
    </row>
    <row r="4352" spans="1:19" x14ac:dyDescent="0.3">
      <c r="A4352">
        <v>73</v>
      </c>
      <c r="B4352" t="s">
        <v>20</v>
      </c>
      <c r="C4352">
        <v>26.4</v>
      </c>
      <c r="D4352">
        <v>124</v>
      </c>
      <c r="E4352">
        <v>70</v>
      </c>
      <c r="F4352">
        <v>244.3</v>
      </c>
      <c r="G4352">
        <v>94.3</v>
      </c>
      <c r="H4352">
        <v>66</v>
      </c>
      <c r="I4352">
        <v>0</v>
      </c>
      <c r="J4352" t="s">
        <v>24</v>
      </c>
      <c r="K4352" t="s">
        <v>28</v>
      </c>
      <c r="L4352" t="s">
        <v>18</v>
      </c>
      <c r="M4352">
        <v>6.9</v>
      </c>
      <c r="N4352">
        <v>15246.28</v>
      </c>
      <c r="O4352" t="s">
        <v>19</v>
      </c>
      <c r="P4352" t="str">
        <f t="shared" si="2302"/>
        <v>60-74</v>
      </c>
      <c r="Q4352" t="str">
        <f>IF(PatientData[[#This Row],[bmi]]&lt;18.5,"Underweight",
IF(PatientData[[#This Row],[bmi]]&lt;25,"Normal",
IF(PatientData[[#This Row],[bmi]]&lt;30,"Overweight","Obese")))</f>
        <v>Overweight</v>
      </c>
      <c r="R4352" t="str">
        <f t="shared" si="2271"/>
        <v>High BP</v>
      </c>
      <c r="S4352" t="str">
        <f t="shared" si="2272"/>
        <v>High Cost</v>
      </c>
    </row>
    <row r="4353" spans="1:19" x14ac:dyDescent="0.3">
      <c r="A4353">
        <v>92</v>
      </c>
      <c r="B4353" t="s">
        <v>20</v>
      </c>
      <c r="C4353">
        <v>26.4</v>
      </c>
      <c r="D4353">
        <v>143</v>
      </c>
      <c r="E4353">
        <v>88</v>
      </c>
      <c r="F4353">
        <v>217</v>
      </c>
      <c r="G4353">
        <v>126.5</v>
      </c>
      <c r="H4353">
        <v>68</v>
      </c>
      <c r="I4353">
        <v>3</v>
      </c>
      <c r="J4353" t="s">
        <v>24</v>
      </c>
      <c r="K4353" t="s">
        <v>21</v>
      </c>
      <c r="L4353" t="s">
        <v>25</v>
      </c>
      <c r="M4353">
        <v>5.4</v>
      </c>
      <c r="N4353">
        <v>11661.52</v>
      </c>
      <c r="O4353" t="s">
        <v>19</v>
      </c>
      <c r="P4353" t="str">
        <f t="shared" si="2302"/>
        <v>75+</v>
      </c>
      <c r="Q4353" t="str">
        <f>IF(PatientData[[#This Row],[bmi]]&lt;18.5,"Underweight",
IF(PatientData[[#This Row],[bmi]]&lt;25,"Normal",
IF(PatientData[[#This Row],[bmi]]&lt;30,"Overweight","Obese")))</f>
        <v>Overweight</v>
      </c>
      <c r="R4353" t="str">
        <f t="shared" si="2271"/>
        <v>High BP</v>
      </c>
      <c r="S4353" t="str">
        <f t="shared" si="2272"/>
        <v>Normal Cost</v>
      </c>
    </row>
    <row r="4354" spans="1:19" x14ac:dyDescent="0.3">
      <c r="A4354">
        <v>44</v>
      </c>
      <c r="B4354" t="s">
        <v>15</v>
      </c>
      <c r="C4354">
        <v>24.5</v>
      </c>
      <c r="D4354">
        <v>126</v>
      </c>
      <c r="E4354">
        <v>70</v>
      </c>
      <c r="F4354">
        <v>224.1</v>
      </c>
      <c r="G4354">
        <v>122.1</v>
      </c>
      <c r="H4354">
        <v>82</v>
      </c>
      <c r="I4354">
        <v>1</v>
      </c>
      <c r="J4354" t="s">
        <v>16</v>
      </c>
      <c r="K4354" t="s">
        <v>17</v>
      </c>
      <c r="L4354" t="s">
        <v>18</v>
      </c>
      <c r="M4354">
        <v>5.3</v>
      </c>
      <c r="N4354">
        <v>9412.41</v>
      </c>
      <c r="O4354" t="s">
        <v>19</v>
      </c>
      <c r="P4354" t="str">
        <f t="shared" ref="P4354" si="2303">IF(A4351&lt;30,"18-29",IF(A4351&lt;45,"30-44",IF(A4351&lt;60,"45-59",IF(A4351&lt;75,"60-74","75+"))))</f>
        <v>45-59</v>
      </c>
      <c r="Q4354" t="str">
        <f>IF(PatientData[[#This Row],[bmi]]&lt;18.5,"Underweight",
IF(PatientData[[#This Row],[bmi]]&lt;25,"Normal",
IF(PatientData[[#This Row],[bmi]]&lt;30,"Overweight","Obese")))</f>
        <v>Normal</v>
      </c>
      <c r="R4354" t="str">
        <f t="shared" si="2271"/>
        <v>High BP</v>
      </c>
      <c r="S4354" t="str">
        <f t="shared" si="2272"/>
        <v>Normal Cost</v>
      </c>
    </row>
    <row r="4355" spans="1:19" x14ac:dyDescent="0.3">
      <c r="A4355">
        <v>57</v>
      </c>
      <c r="B4355" t="s">
        <v>20</v>
      </c>
      <c r="C4355">
        <v>26.4</v>
      </c>
      <c r="D4355">
        <v>117</v>
      </c>
      <c r="E4355">
        <v>67</v>
      </c>
      <c r="F4355">
        <v>207.8</v>
      </c>
      <c r="G4355">
        <v>112</v>
      </c>
      <c r="H4355">
        <v>84</v>
      </c>
      <c r="I4355">
        <v>1</v>
      </c>
      <c r="J4355" t="s">
        <v>27</v>
      </c>
      <c r="K4355" t="s">
        <v>21</v>
      </c>
      <c r="L4355" t="s">
        <v>22</v>
      </c>
      <c r="M4355">
        <v>10.7</v>
      </c>
      <c r="N4355">
        <v>19959.25</v>
      </c>
      <c r="O4355" t="s">
        <v>23</v>
      </c>
      <c r="P4355" t="str">
        <f t="shared" ref="P4355:P4357" si="2304">IF(A4355&lt;30,"18-29",IF(A4355&lt;45,"30-44",IF(A4355&lt;60,"45-59",IF(A4355&lt;75,"60-74","75+"))))</f>
        <v>45-59</v>
      </c>
      <c r="Q4355" t="str">
        <f>IF(PatientData[[#This Row],[bmi]]&lt;18.5,"Underweight",
IF(PatientData[[#This Row],[bmi]]&lt;25,"Normal",
IF(PatientData[[#This Row],[bmi]]&lt;30,"Overweight","Obese")))</f>
        <v>Overweight</v>
      </c>
      <c r="R4355" t="str">
        <f t="shared" ref="R4355:R4418" si="2305">IF(AND(D4355&lt;120,E4355&lt;80),"Normal BP","High BP")</f>
        <v>Normal BP</v>
      </c>
      <c r="S4355" t="str">
        <f t="shared" ref="S4355:S4418" si="2306">IF(N4355&gt;15000,"High Cost","Normal Cost")</f>
        <v>High Cost</v>
      </c>
    </row>
    <row r="4356" spans="1:19" x14ac:dyDescent="0.3">
      <c r="A4356">
        <v>54</v>
      </c>
      <c r="B4356" t="s">
        <v>20</v>
      </c>
      <c r="C4356">
        <v>26.4</v>
      </c>
      <c r="D4356">
        <v>118</v>
      </c>
      <c r="E4356">
        <v>76</v>
      </c>
      <c r="F4356">
        <v>220.6</v>
      </c>
      <c r="G4356">
        <v>115</v>
      </c>
      <c r="H4356">
        <v>78</v>
      </c>
      <c r="I4356">
        <v>0</v>
      </c>
      <c r="J4356" t="s">
        <v>27</v>
      </c>
      <c r="K4356" t="s">
        <v>17</v>
      </c>
      <c r="L4356" t="s">
        <v>25</v>
      </c>
      <c r="M4356">
        <v>2.5</v>
      </c>
      <c r="N4356">
        <v>5870.18</v>
      </c>
      <c r="O4356" t="s">
        <v>19</v>
      </c>
      <c r="P4356" t="str">
        <f t="shared" si="2304"/>
        <v>45-59</v>
      </c>
      <c r="Q4356" t="str">
        <f>IF(PatientData[[#This Row],[bmi]]&lt;18.5,"Underweight",
IF(PatientData[[#This Row],[bmi]]&lt;25,"Normal",
IF(PatientData[[#This Row],[bmi]]&lt;30,"Overweight","Obese")))</f>
        <v>Overweight</v>
      </c>
      <c r="R4356" t="str">
        <f t="shared" si="2305"/>
        <v>Normal BP</v>
      </c>
      <c r="S4356" t="str">
        <f t="shared" si="2306"/>
        <v>Normal Cost</v>
      </c>
    </row>
    <row r="4357" spans="1:19" x14ac:dyDescent="0.3">
      <c r="A4357">
        <v>59</v>
      </c>
      <c r="B4357" t="s">
        <v>20</v>
      </c>
      <c r="C4357">
        <v>26.4</v>
      </c>
      <c r="D4357">
        <v>113</v>
      </c>
      <c r="E4357">
        <v>72</v>
      </c>
      <c r="F4357">
        <v>259.2</v>
      </c>
      <c r="G4357">
        <v>140.9</v>
      </c>
      <c r="H4357">
        <v>86</v>
      </c>
      <c r="I4357">
        <v>4</v>
      </c>
      <c r="J4357" t="s">
        <v>16</v>
      </c>
      <c r="K4357" t="s">
        <v>17</v>
      </c>
      <c r="L4357" t="s">
        <v>18</v>
      </c>
      <c r="M4357">
        <v>10.9</v>
      </c>
      <c r="N4357">
        <v>23304.639999999999</v>
      </c>
      <c r="O4357" t="s">
        <v>19</v>
      </c>
      <c r="P4357" t="str">
        <f t="shared" si="2304"/>
        <v>45-59</v>
      </c>
      <c r="Q4357" t="str">
        <f>IF(PatientData[[#This Row],[bmi]]&lt;18.5,"Underweight",
IF(PatientData[[#This Row],[bmi]]&lt;25,"Normal",
IF(PatientData[[#This Row],[bmi]]&lt;30,"Overweight","Obese")))</f>
        <v>Overweight</v>
      </c>
      <c r="R4357" t="str">
        <f t="shared" si="2305"/>
        <v>Normal BP</v>
      </c>
      <c r="S4357" t="str">
        <f t="shared" si="2306"/>
        <v>High Cost</v>
      </c>
    </row>
    <row r="4358" spans="1:19" x14ac:dyDescent="0.3">
      <c r="A4358">
        <v>76</v>
      </c>
      <c r="B4358" t="s">
        <v>15</v>
      </c>
      <c r="C4358">
        <v>19.899999999999999</v>
      </c>
      <c r="D4358">
        <v>126</v>
      </c>
      <c r="E4358">
        <v>77</v>
      </c>
      <c r="F4358">
        <v>242.2</v>
      </c>
      <c r="G4358">
        <v>144.1</v>
      </c>
      <c r="H4358">
        <v>70</v>
      </c>
      <c r="I4358">
        <v>2</v>
      </c>
      <c r="J4358" t="s">
        <v>27</v>
      </c>
      <c r="K4358" t="s">
        <v>17</v>
      </c>
      <c r="L4358" t="s">
        <v>18</v>
      </c>
      <c r="M4358">
        <v>9.1</v>
      </c>
      <c r="N4358">
        <v>17108.689999999999</v>
      </c>
      <c r="O4358" t="s">
        <v>19</v>
      </c>
      <c r="P4358" t="str">
        <f t="shared" ref="P4358" si="2307">IF(A4355&lt;30,"18-29",IF(A4355&lt;45,"30-44",IF(A4355&lt;60,"45-59",IF(A4355&lt;75,"60-74","75+"))))</f>
        <v>45-59</v>
      </c>
      <c r="Q4358" t="str">
        <f>IF(PatientData[[#This Row],[bmi]]&lt;18.5,"Underweight",
IF(PatientData[[#This Row],[bmi]]&lt;25,"Normal",
IF(PatientData[[#This Row],[bmi]]&lt;30,"Overweight","Obese")))</f>
        <v>Normal</v>
      </c>
      <c r="R4358" t="str">
        <f t="shared" si="2305"/>
        <v>High BP</v>
      </c>
      <c r="S4358" t="str">
        <f t="shared" si="2306"/>
        <v>High Cost</v>
      </c>
    </row>
    <row r="4359" spans="1:19" x14ac:dyDescent="0.3">
      <c r="A4359">
        <v>59</v>
      </c>
      <c r="B4359" t="s">
        <v>20</v>
      </c>
      <c r="C4359">
        <v>26.4</v>
      </c>
      <c r="D4359">
        <v>135</v>
      </c>
      <c r="E4359">
        <v>82</v>
      </c>
      <c r="F4359">
        <v>224.4</v>
      </c>
      <c r="G4359">
        <v>114.1</v>
      </c>
      <c r="H4359">
        <v>81</v>
      </c>
      <c r="I4359">
        <v>1</v>
      </c>
      <c r="J4359" t="s">
        <v>24</v>
      </c>
      <c r="K4359" t="s">
        <v>26</v>
      </c>
      <c r="L4359" t="s">
        <v>18</v>
      </c>
      <c r="M4359">
        <v>3.1</v>
      </c>
      <c r="N4359">
        <v>6849.87</v>
      </c>
      <c r="O4359" t="s">
        <v>19</v>
      </c>
      <c r="P4359" t="str">
        <f t="shared" ref="P4359:P4360" si="2308">IF(A4359&lt;30,"18-29",IF(A4359&lt;45,"30-44",IF(A4359&lt;60,"45-59",IF(A4359&lt;75,"60-74","75+"))))</f>
        <v>45-59</v>
      </c>
      <c r="Q4359" t="str">
        <f>IF(PatientData[[#This Row],[bmi]]&lt;18.5,"Underweight",
IF(PatientData[[#This Row],[bmi]]&lt;25,"Normal",
IF(PatientData[[#This Row],[bmi]]&lt;30,"Overweight","Obese")))</f>
        <v>Overweight</v>
      </c>
      <c r="R4359" t="str">
        <f t="shared" si="2305"/>
        <v>High BP</v>
      </c>
      <c r="S4359" t="str">
        <f t="shared" si="2306"/>
        <v>Normal Cost</v>
      </c>
    </row>
    <row r="4360" spans="1:19" x14ac:dyDescent="0.3">
      <c r="A4360">
        <v>52</v>
      </c>
      <c r="B4360" t="s">
        <v>20</v>
      </c>
      <c r="C4360">
        <v>26.4</v>
      </c>
      <c r="D4360">
        <v>113</v>
      </c>
      <c r="E4360">
        <v>70</v>
      </c>
      <c r="F4360">
        <v>221.7</v>
      </c>
      <c r="G4360">
        <v>117.1</v>
      </c>
      <c r="H4360">
        <v>91</v>
      </c>
      <c r="I4360">
        <v>2</v>
      </c>
      <c r="J4360" t="s">
        <v>16</v>
      </c>
      <c r="K4360" t="s">
        <v>17</v>
      </c>
      <c r="L4360" t="s">
        <v>18</v>
      </c>
      <c r="M4360">
        <v>5.8</v>
      </c>
      <c r="N4360">
        <v>13425.83</v>
      </c>
      <c r="O4360" t="s">
        <v>19</v>
      </c>
      <c r="P4360" t="str">
        <f t="shared" si="2308"/>
        <v>45-59</v>
      </c>
      <c r="Q4360" t="str">
        <f>IF(PatientData[[#This Row],[bmi]]&lt;18.5,"Underweight",
IF(PatientData[[#This Row],[bmi]]&lt;25,"Normal",
IF(PatientData[[#This Row],[bmi]]&lt;30,"Overweight","Obese")))</f>
        <v>Overweight</v>
      </c>
      <c r="R4360" t="str">
        <f t="shared" si="2305"/>
        <v>Normal BP</v>
      </c>
      <c r="S4360" t="str">
        <f t="shared" si="2306"/>
        <v>Normal Cost</v>
      </c>
    </row>
    <row r="4361" spans="1:19" x14ac:dyDescent="0.3">
      <c r="A4361">
        <v>52</v>
      </c>
      <c r="B4361" t="s">
        <v>15</v>
      </c>
      <c r="C4361">
        <v>19.8</v>
      </c>
      <c r="D4361">
        <v>112</v>
      </c>
      <c r="E4361">
        <v>66</v>
      </c>
      <c r="F4361">
        <v>231.7</v>
      </c>
      <c r="G4361">
        <v>114</v>
      </c>
      <c r="H4361">
        <v>60</v>
      </c>
      <c r="I4361">
        <v>0</v>
      </c>
      <c r="J4361" t="s">
        <v>27</v>
      </c>
      <c r="K4361" t="s">
        <v>26</v>
      </c>
      <c r="L4361" t="s">
        <v>25</v>
      </c>
      <c r="M4361">
        <v>1</v>
      </c>
      <c r="N4361">
        <v>3644.35</v>
      </c>
      <c r="O4361" t="s">
        <v>19</v>
      </c>
      <c r="P4361" t="str">
        <f t="shared" ref="P4361:P4362" si="2309">IF(A4358&lt;30,"18-29",IF(A4358&lt;45,"30-44",IF(A4358&lt;60,"45-59",IF(A4358&lt;75,"60-74","75+"))))</f>
        <v>75+</v>
      </c>
      <c r="Q4361" t="str">
        <f>IF(PatientData[[#This Row],[bmi]]&lt;18.5,"Underweight",
IF(PatientData[[#This Row],[bmi]]&lt;25,"Normal",
IF(PatientData[[#This Row],[bmi]]&lt;30,"Overweight","Obese")))</f>
        <v>Normal</v>
      </c>
      <c r="R4361" t="str">
        <f t="shared" si="2305"/>
        <v>Normal BP</v>
      </c>
      <c r="S4361" t="str">
        <f t="shared" si="2306"/>
        <v>Normal Cost</v>
      </c>
    </row>
    <row r="4362" spans="1:19" x14ac:dyDescent="0.3">
      <c r="A4362">
        <v>58</v>
      </c>
      <c r="B4362" t="s">
        <v>15</v>
      </c>
      <c r="C4362">
        <v>24.9</v>
      </c>
      <c r="D4362">
        <v>124</v>
      </c>
      <c r="E4362">
        <v>80</v>
      </c>
      <c r="F4362">
        <v>217.7</v>
      </c>
      <c r="G4362">
        <v>147.1</v>
      </c>
      <c r="H4362">
        <v>76</v>
      </c>
      <c r="I4362">
        <v>2</v>
      </c>
      <c r="J4362" t="s">
        <v>27</v>
      </c>
      <c r="K4362" t="s">
        <v>17</v>
      </c>
      <c r="L4362" t="s">
        <v>25</v>
      </c>
      <c r="M4362">
        <v>3.2</v>
      </c>
      <c r="N4362">
        <v>7609.8</v>
      </c>
      <c r="O4362" t="s">
        <v>19</v>
      </c>
      <c r="P4362" t="str">
        <f t="shared" si="2309"/>
        <v>45-59</v>
      </c>
      <c r="Q4362" t="str">
        <f>IF(PatientData[[#This Row],[bmi]]&lt;18.5,"Underweight",
IF(PatientData[[#This Row],[bmi]]&lt;25,"Normal",
IF(PatientData[[#This Row],[bmi]]&lt;30,"Overweight","Obese")))</f>
        <v>Normal</v>
      </c>
      <c r="R4362" t="str">
        <f t="shared" si="2305"/>
        <v>High BP</v>
      </c>
      <c r="S4362" t="str">
        <f t="shared" si="2306"/>
        <v>Normal Cost</v>
      </c>
    </row>
    <row r="4363" spans="1:19" x14ac:dyDescent="0.3">
      <c r="A4363">
        <v>72</v>
      </c>
      <c r="B4363" t="s">
        <v>20</v>
      </c>
      <c r="C4363">
        <v>26.4</v>
      </c>
      <c r="D4363">
        <v>133</v>
      </c>
      <c r="E4363">
        <v>69</v>
      </c>
      <c r="F4363">
        <v>222.2</v>
      </c>
      <c r="G4363">
        <v>150.9</v>
      </c>
      <c r="H4363">
        <v>88</v>
      </c>
      <c r="I4363">
        <v>2</v>
      </c>
      <c r="J4363" t="s">
        <v>27</v>
      </c>
      <c r="K4363" t="s">
        <v>17</v>
      </c>
      <c r="L4363" t="s">
        <v>22</v>
      </c>
      <c r="M4363">
        <v>5.5</v>
      </c>
      <c r="N4363">
        <v>11750.13</v>
      </c>
      <c r="O4363" t="s">
        <v>19</v>
      </c>
      <c r="P4363" t="str">
        <f t="shared" ref="P4363:P4365" si="2310">IF(A4363&lt;30,"18-29",IF(A4363&lt;45,"30-44",IF(A4363&lt;60,"45-59",IF(A4363&lt;75,"60-74","75+"))))</f>
        <v>60-74</v>
      </c>
      <c r="Q4363" t="str">
        <f>IF(PatientData[[#This Row],[bmi]]&lt;18.5,"Underweight",
IF(PatientData[[#This Row],[bmi]]&lt;25,"Normal",
IF(PatientData[[#This Row],[bmi]]&lt;30,"Overweight","Obese")))</f>
        <v>Overweight</v>
      </c>
      <c r="R4363" t="str">
        <f t="shared" si="2305"/>
        <v>High BP</v>
      </c>
      <c r="S4363" t="str">
        <f t="shared" si="2306"/>
        <v>Normal Cost</v>
      </c>
    </row>
    <row r="4364" spans="1:19" x14ac:dyDescent="0.3">
      <c r="A4364">
        <v>63</v>
      </c>
      <c r="B4364" t="s">
        <v>20</v>
      </c>
      <c r="C4364">
        <v>26.4</v>
      </c>
      <c r="D4364">
        <v>138</v>
      </c>
      <c r="E4364">
        <v>89</v>
      </c>
      <c r="F4364">
        <v>230.9</v>
      </c>
      <c r="G4364">
        <v>121.9</v>
      </c>
      <c r="H4364">
        <v>86</v>
      </c>
      <c r="I4364">
        <v>0</v>
      </c>
      <c r="J4364" t="s">
        <v>16</v>
      </c>
      <c r="K4364" t="s">
        <v>17</v>
      </c>
      <c r="L4364" t="s">
        <v>18</v>
      </c>
      <c r="M4364">
        <v>7.2</v>
      </c>
      <c r="N4364">
        <v>15504.2</v>
      </c>
      <c r="O4364" t="s">
        <v>19</v>
      </c>
      <c r="P4364" t="str">
        <f t="shared" si="2310"/>
        <v>60-74</v>
      </c>
      <c r="Q4364" t="str">
        <f>IF(PatientData[[#This Row],[bmi]]&lt;18.5,"Underweight",
IF(PatientData[[#This Row],[bmi]]&lt;25,"Normal",
IF(PatientData[[#This Row],[bmi]]&lt;30,"Overweight","Obese")))</f>
        <v>Overweight</v>
      </c>
      <c r="R4364" t="str">
        <f t="shared" si="2305"/>
        <v>High BP</v>
      </c>
      <c r="S4364" t="str">
        <f t="shared" si="2306"/>
        <v>High Cost</v>
      </c>
    </row>
    <row r="4365" spans="1:19" x14ac:dyDescent="0.3">
      <c r="A4365">
        <v>73</v>
      </c>
      <c r="B4365" t="s">
        <v>20</v>
      </c>
      <c r="C4365">
        <v>26.4</v>
      </c>
      <c r="D4365">
        <v>148</v>
      </c>
      <c r="E4365">
        <v>82</v>
      </c>
      <c r="F4365">
        <v>231.7</v>
      </c>
      <c r="G4365">
        <v>92.3</v>
      </c>
      <c r="H4365">
        <v>76</v>
      </c>
      <c r="I4365">
        <v>2</v>
      </c>
      <c r="J4365" t="s">
        <v>24</v>
      </c>
      <c r="K4365" t="s">
        <v>21</v>
      </c>
      <c r="L4365" t="s">
        <v>18</v>
      </c>
      <c r="M4365">
        <v>7.8</v>
      </c>
      <c r="N4365">
        <v>13863.04</v>
      </c>
      <c r="O4365" t="s">
        <v>19</v>
      </c>
      <c r="P4365" t="str">
        <f t="shared" si="2310"/>
        <v>60-74</v>
      </c>
      <c r="Q4365" t="str">
        <f>IF(PatientData[[#This Row],[bmi]]&lt;18.5,"Underweight",
IF(PatientData[[#This Row],[bmi]]&lt;25,"Normal",
IF(PatientData[[#This Row],[bmi]]&lt;30,"Overweight","Obese")))</f>
        <v>Overweight</v>
      </c>
      <c r="R4365" t="str">
        <f t="shared" si="2305"/>
        <v>High BP</v>
      </c>
      <c r="S4365" t="str">
        <f t="shared" si="2306"/>
        <v>Normal Cost</v>
      </c>
    </row>
    <row r="4366" spans="1:19" x14ac:dyDescent="0.3">
      <c r="A4366">
        <v>52</v>
      </c>
      <c r="B4366" t="s">
        <v>15</v>
      </c>
      <c r="C4366">
        <v>31.5</v>
      </c>
      <c r="D4366">
        <v>108</v>
      </c>
      <c r="E4366">
        <v>66</v>
      </c>
      <c r="F4366">
        <v>205.7</v>
      </c>
      <c r="G4366">
        <v>120.9</v>
      </c>
      <c r="H4366">
        <v>73</v>
      </c>
      <c r="I4366">
        <v>1</v>
      </c>
      <c r="J4366" t="s">
        <v>16</v>
      </c>
      <c r="K4366" t="s">
        <v>17</v>
      </c>
      <c r="L4366" t="s">
        <v>22</v>
      </c>
      <c r="M4366">
        <v>8</v>
      </c>
      <c r="N4366">
        <v>13558.91</v>
      </c>
      <c r="O4366" t="s">
        <v>19</v>
      </c>
      <c r="P4366" t="str">
        <f t="shared" ref="P4366" si="2311">IF(A4363&lt;30,"18-29",IF(A4363&lt;45,"30-44",IF(A4363&lt;60,"45-59",IF(A4363&lt;75,"60-74","75+"))))</f>
        <v>60-74</v>
      </c>
      <c r="Q4366" t="str">
        <f>IF(PatientData[[#This Row],[bmi]]&lt;18.5,"Underweight",
IF(PatientData[[#This Row],[bmi]]&lt;25,"Normal",
IF(PatientData[[#This Row],[bmi]]&lt;30,"Overweight","Obese")))</f>
        <v>Obese</v>
      </c>
      <c r="R4366" t="str">
        <f t="shared" si="2305"/>
        <v>Normal BP</v>
      </c>
      <c r="S4366" t="str">
        <f t="shared" si="2306"/>
        <v>Normal Cost</v>
      </c>
    </row>
    <row r="4367" spans="1:19" x14ac:dyDescent="0.3">
      <c r="A4367">
        <v>44</v>
      </c>
      <c r="B4367" t="s">
        <v>20</v>
      </c>
      <c r="C4367">
        <v>26.4</v>
      </c>
      <c r="D4367">
        <v>99</v>
      </c>
      <c r="E4367">
        <v>63</v>
      </c>
      <c r="F4367">
        <v>194.6</v>
      </c>
      <c r="G4367">
        <v>107.4</v>
      </c>
      <c r="H4367">
        <v>85</v>
      </c>
      <c r="I4367">
        <v>1</v>
      </c>
      <c r="J4367" t="s">
        <v>16</v>
      </c>
      <c r="K4367" t="s">
        <v>28</v>
      </c>
      <c r="L4367" t="s">
        <v>22</v>
      </c>
      <c r="M4367">
        <v>7.5</v>
      </c>
      <c r="N4367">
        <v>19049.189999999999</v>
      </c>
      <c r="O4367" t="s">
        <v>23</v>
      </c>
      <c r="P4367" t="str">
        <f t="shared" ref="P4367" si="2312">IF(A4367&lt;30,"18-29",IF(A4367&lt;45,"30-44",IF(A4367&lt;60,"45-59",IF(A4367&lt;75,"60-74","75+"))))</f>
        <v>30-44</v>
      </c>
      <c r="Q4367" t="str">
        <f>IF(PatientData[[#This Row],[bmi]]&lt;18.5,"Underweight",
IF(PatientData[[#This Row],[bmi]]&lt;25,"Normal",
IF(PatientData[[#This Row],[bmi]]&lt;30,"Overweight","Obese")))</f>
        <v>Overweight</v>
      </c>
      <c r="R4367" t="str">
        <f t="shared" si="2305"/>
        <v>Normal BP</v>
      </c>
      <c r="S4367" t="str">
        <f t="shared" si="2306"/>
        <v>High Cost</v>
      </c>
    </row>
    <row r="4368" spans="1:19" x14ac:dyDescent="0.3">
      <c r="A4368">
        <v>45</v>
      </c>
      <c r="B4368" t="s">
        <v>15</v>
      </c>
      <c r="C4368">
        <v>12.6</v>
      </c>
      <c r="D4368">
        <v>119</v>
      </c>
      <c r="E4368">
        <v>76</v>
      </c>
      <c r="F4368">
        <v>203.1</v>
      </c>
      <c r="G4368">
        <v>120.8</v>
      </c>
      <c r="H4368">
        <v>77</v>
      </c>
      <c r="I4368">
        <v>0</v>
      </c>
      <c r="J4368" t="s">
        <v>27</v>
      </c>
      <c r="K4368" t="s">
        <v>21</v>
      </c>
      <c r="L4368" t="s">
        <v>25</v>
      </c>
      <c r="M4368">
        <v>5.5</v>
      </c>
      <c r="N4368">
        <v>12680.25</v>
      </c>
      <c r="O4368" t="s">
        <v>19</v>
      </c>
      <c r="P4368" t="str">
        <f t="shared" ref="P4368:P4375" si="2313">IF(A4365&lt;30,"18-29",IF(A4365&lt;45,"30-44",IF(A4365&lt;60,"45-59",IF(A4365&lt;75,"60-74","75+"))))</f>
        <v>60-74</v>
      </c>
      <c r="Q4368" t="str">
        <f>IF(PatientData[[#This Row],[bmi]]&lt;18.5,"Underweight",
IF(PatientData[[#This Row],[bmi]]&lt;25,"Normal",
IF(PatientData[[#This Row],[bmi]]&lt;30,"Overweight","Obese")))</f>
        <v>Underweight</v>
      </c>
      <c r="R4368" t="str">
        <f t="shared" si="2305"/>
        <v>Normal BP</v>
      </c>
      <c r="S4368" t="str">
        <f t="shared" si="2306"/>
        <v>Normal Cost</v>
      </c>
    </row>
    <row r="4369" spans="1:19" x14ac:dyDescent="0.3">
      <c r="A4369">
        <v>78</v>
      </c>
      <c r="B4369" t="s">
        <v>15</v>
      </c>
      <c r="C4369">
        <v>37.700000000000003</v>
      </c>
      <c r="D4369">
        <v>130</v>
      </c>
      <c r="E4369">
        <v>72</v>
      </c>
      <c r="F4369">
        <v>260.39999999999998</v>
      </c>
      <c r="G4369">
        <v>137.80000000000001</v>
      </c>
      <c r="H4369">
        <v>61</v>
      </c>
      <c r="I4369">
        <v>3</v>
      </c>
      <c r="J4369" t="s">
        <v>27</v>
      </c>
      <c r="K4369" t="s">
        <v>17</v>
      </c>
      <c r="L4369" t="s">
        <v>25</v>
      </c>
      <c r="M4369">
        <v>6</v>
      </c>
      <c r="N4369">
        <v>10886.55</v>
      </c>
      <c r="O4369" t="s">
        <v>19</v>
      </c>
      <c r="P4369" t="str">
        <f t="shared" si="2313"/>
        <v>45-59</v>
      </c>
      <c r="Q4369" t="str">
        <f>IF(PatientData[[#This Row],[bmi]]&lt;18.5,"Underweight",
IF(PatientData[[#This Row],[bmi]]&lt;25,"Normal",
IF(PatientData[[#This Row],[bmi]]&lt;30,"Overweight","Obese")))</f>
        <v>Obese</v>
      </c>
      <c r="R4369" t="str">
        <f t="shared" si="2305"/>
        <v>High BP</v>
      </c>
      <c r="S4369" t="str">
        <f t="shared" si="2306"/>
        <v>Normal Cost</v>
      </c>
    </row>
    <row r="4370" spans="1:19" x14ac:dyDescent="0.3">
      <c r="A4370">
        <v>61</v>
      </c>
      <c r="B4370" t="s">
        <v>15</v>
      </c>
      <c r="C4370">
        <v>23.7</v>
      </c>
      <c r="D4370">
        <v>128</v>
      </c>
      <c r="E4370">
        <v>79</v>
      </c>
      <c r="F4370">
        <v>207.2</v>
      </c>
      <c r="G4370">
        <v>101.2</v>
      </c>
      <c r="H4370">
        <v>68</v>
      </c>
      <c r="I4370">
        <v>0</v>
      </c>
      <c r="J4370" t="s">
        <v>27</v>
      </c>
      <c r="K4370" t="s">
        <v>21</v>
      </c>
      <c r="L4370" t="s">
        <v>22</v>
      </c>
      <c r="M4370">
        <v>10.5</v>
      </c>
      <c r="N4370">
        <v>20259.740000000002</v>
      </c>
      <c r="O4370" t="s">
        <v>19</v>
      </c>
      <c r="P4370" t="str">
        <f t="shared" si="2313"/>
        <v>30-44</v>
      </c>
      <c r="Q4370" t="str">
        <f>IF(PatientData[[#This Row],[bmi]]&lt;18.5,"Underweight",
IF(PatientData[[#This Row],[bmi]]&lt;25,"Normal",
IF(PatientData[[#This Row],[bmi]]&lt;30,"Overweight","Obese")))</f>
        <v>Normal</v>
      </c>
      <c r="R4370" t="str">
        <f t="shared" si="2305"/>
        <v>High BP</v>
      </c>
      <c r="S4370" t="str">
        <f t="shared" si="2306"/>
        <v>High Cost</v>
      </c>
    </row>
    <row r="4371" spans="1:19" x14ac:dyDescent="0.3">
      <c r="A4371">
        <v>72</v>
      </c>
      <c r="B4371" t="s">
        <v>15</v>
      </c>
      <c r="C4371">
        <v>18</v>
      </c>
      <c r="D4371">
        <v>125</v>
      </c>
      <c r="E4371">
        <v>76</v>
      </c>
      <c r="F4371">
        <v>218.2</v>
      </c>
      <c r="G4371">
        <v>128.19999999999999</v>
      </c>
      <c r="H4371">
        <v>73</v>
      </c>
      <c r="I4371">
        <v>2</v>
      </c>
      <c r="J4371" t="s">
        <v>27</v>
      </c>
      <c r="K4371" t="s">
        <v>26</v>
      </c>
      <c r="L4371" t="s">
        <v>22</v>
      </c>
      <c r="M4371">
        <v>5.5</v>
      </c>
      <c r="N4371">
        <v>10973.1</v>
      </c>
      <c r="O4371" t="s">
        <v>23</v>
      </c>
      <c r="P4371" t="str">
        <f t="shared" si="2313"/>
        <v>45-59</v>
      </c>
      <c r="Q4371" t="str">
        <f>IF(PatientData[[#This Row],[bmi]]&lt;18.5,"Underweight",
IF(PatientData[[#This Row],[bmi]]&lt;25,"Normal",
IF(PatientData[[#This Row],[bmi]]&lt;30,"Overweight","Obese")))</f>
        <v>Underweight</v>
      </c>
      <c r="R4371" t="str">
        <f t="shared" si="2305"/>
        <v>High BP</v>
      </c>
      <c r="S4371" t="str">
        <f t="shared" si="2306"/>
        <v>Normal Cost</v>
      </c>
    </row>
    <row r="4372" spans="1:19" x14ac:dyDescent="0.3">
      <c r="A4372">
        <v>73</v>
      </c>
      <c r="B4372" t="s">
        <v>15</v>
      </c>
      <c r="C4372">
        <v>18.899999999999999</v>
      </c>
      <c r="D4372">
        <v>138</v>
      </c>
      <c r="E4372">
        <v>92</v>
      </c>
      <c r="F4372">
        <v>206.4</v>
      </c>
      <c r="G4372">
        <v>138.19999999999999</v>
      </c>
      <c r="H4372">
        <v>93</v>
      </c>
      <c r="I4372">
        <v>1</v>
      </c>
      <c r="J4372" t="s">
        <v>27</v>
      </c>
      <c r="K4372" t="s">
        <v>17</v>
      </c>
      <c r="L4372" t="s">
        <v>25</v>
      </c>
      <c r="M4372">
        <v>4.3</v>
      </c>
      <c r="N4372">
        <v>6695.99</v>
      </c>
      <c r="O4372" t="s">
        <v>19</v>
      </c>
      <c r="P4372" t="str">
        <f t="shared" si="2313"/>
        <v>75+</v>
      </c>
      <c r="Q4372" t="str">
        <f>IF(PatientData[[#This Row],[bmi]]&lt;18.5,"Underweight",
IF(PatientData[[#This Row],[bmi]]&lt;25,"Normal",
IF(PatientData[[#This Row],[bmi]]&lt;30,"Overweight","Obese")))</f>
        <v>Normal</v>
      </c>
      <c r="R4372" t="str">
        <f t="shared" si="2305"/>
        <v>High BP</v>
      </c>
      <c r="S4372" t="str">
        <f t="shared" si="2306"/>
        <v>Normal Cost</v>
      </c>
    </row>
    <row r="4373" spans="1:19" x14ac:dyDescent="0.3">
      <c r="A4373">
        <v>67</v>
      </c>
      <c r="B4373" t="s">
        <v>15</v>
      </c>
      <c r="C4373">
        <v>26.5</v>
      </c>
      <c r="D4373">
        <v>117</v>
      </c>
      <c r="E4373">
        <v>68</v>
      </c>
      <c r="F4373">
        <v>239.8</v>
      </c>
      <c r="G4373">
        <v>113.5</v>
      </c>
      <c r="H4373">
        <v>69</v>
      </c>
      <c r="I4373">
        <v>0</v>
      </c>
      <c r="J4373" t="s">
        <v>27</v>
      </c>
      <c r="K4373" t="s">
        <v>26</v>
      </c>
      <c r="L4373" t="s">
        <v>18</v>
      </c>
      <c r="M4373">
        <v>3.8</v>
      </c>
      <c r="N4373">
        <v>8044.75</v>
      </c>
      <c r="O4373" t="s">
        <v>19</v>
      </c>
      <c r="P4373" t="str">
        <f t="shared" si="2313"/>
        <v>60-74</v>
      </c>
      <c r="Q4373" t="str">
        <f>IF(PatientData[[#This Row],[bmi]]&lt;18.5,"Underweight",
IF(PatientData[[#This Row],[bmi]]&lt;25,"Normal",
IF(PatientData[[#This Row],[bmi]]&lt;30,"Overweight","Obese")))</f>
        <v>Overweight</v>
      </c>
      <c r="R4373" t="str">
        <f t="shared" si="2305"/>
        <v>Normal BP</v>
      </c>
      <c r="S4373" t="str">
        <f t="shared" si="2306"/>
        <v>Normal Cost</v>
      </c>
    </row>
    <row r="4374" spans="1:19" x14ac:dyDescent="0.3">
      <c r="A4374">
        <v>48</v>
      </c>
      <c r="B4374" t="s">
        <v>15</v>
      </c>
      <c r="C4374">
        <v>25.4</v>
      </c>
      <c r="D4374">
        <v>116</v>
      </c>
      <c r="E4374">
        <v>70</v>
      </c>
      <c r="F4374">
        <v>204.9</v>
      </c>
      <c r="G4374">
        <v>107.5</v>
      </c>
      <c r="H4374">
        <v>74</v>
      </c>
      <c r="I4374">
        <v>0</v>
      </c>
      <c r="J4374" t="s">
        <v>27</v>
      </c>
      <c r="K4374" t="s">
        <v>21</v>
      </c>
      <c r="L4374" t="s">
        <v>25</v>
      </c>
      <c r="M4374">
        <v>5.7</v>
      </c>
      <c r="N4374">
        <v>12964.59</v>
      </c>
      <c r="O4374" t="s">
        <v>19</v>
      </c>
      <c r="P4374" t="str">
        <f t="shared" si="2313"/>
        <v>60-74</v>
      </c>
      <c r="Q4374" t="str">
        <f>IF(PatientData[[#This Row],[bmi]]&lt;18.5,"Underweight",
IF(PatientData[[#This Row],[bmi]]&lt;25,"Normal",
IF(PatientData[[#This Row],[bmi]]&lt;30,"Overweight","Obese")))</f>
        <v>Overweight</v>
      </c>
      <c r="R4374" t="str">
        <f t="shared" si="2305"/>
        <v>Normal BP</v>
      </c>
      <c r="S4374" t="str">
        <f t="shared" si="2306"/>
        <v>Normal Cost</v>
      </c>
    </row>
    <row r="4375" spans="1:19" x14ac:dyDescent="0.3">
      <c r="A4375">
        <v>60</v>
      </c>
      <c r="B4375" t="s">
        <v>15</v>
      </c>
      <c r="C4375">
        <v>24.4</v>
      </c>
      <c r="D4375">
        <v>135</v>
      </c>
      <c r="E4375">
        <v>81</v>
      </c>
      <c r="F4375">
        <v>239.3</v>
      </c>
      <c r="G4375">
        <v>112.5</v>
      </c>
      <c r="H4375">
        <v>78</v>
      </c>
      <c r="I4375">
        <v>1</v>
      </c>
      <c r="J4375" t="s">
        <v>24</v>
      </c>
      <c r="K4375" t="s">
        <v>17</v>
      </c>
      <c r="L4375" t="s">
        <v>25</v>
      </c>
      <c r="M4375">
        <v>1.2</v>
      </c>
      <c r="N4375">
        <v>4070.94</v>
      </c>
      <c r="O4375" t="s">
        <v>19</v>
      </c>
      <c r="P4375" t="str">
        <f t="shared" si="2313"/>
        <v>60-74</v>
      </c>
      <c r="Q4375" t="str">
        <f>IF(PatientData[[#This Row],[bmi]]&lt;18.5,"Underweight",
IF(PatientData[[#This Row],[bmi]]&lt;25,"Normal",
IF(PatientData[[#This Row],[bmi]]&lt;30,"Overweight","Obese")))</f>
        <v>Normal</v>
      </c>
      <c r="R4375" t="str">
        <f t="shared" si="2305"/>
        <v>High BP</v>
      </c>
      <c r="S4375" t="str">
        <f t="shared" si="2306"/>
        <v>Normal Cost</v>
      </c>
    </row>
    <row r="4376" spans="1:19" x14ac:dyDescent="0.3">
      <c r="A4376">
        <v>63</v>
      </c>
      <c r="B4376" t="s">
        <v>20</v>
      </c>
      <c r="C4376">
        <v>26.4</v>
      </c>
      <c r="D4376">
        <v>134</v>
      </c>
      <c r="E4376">
        <v>76</v>
      </c>
      <c r="F4376">
        <v>220.7</v>
      </c>
      <c r="G4376">
        <v>121.2</v>
      </c>
      <c r="H4376">
        <v>89</v>
      </c>
      <c r="I4376">
        <v>2</v>
      </c>
      <c r="J4376" t="s">
        <v>16</v>
      </c>
      <c r="K4376" t="s">
        <v>21</v>
      </c>
      <c r="L4376" t="s">
        <v>22</v>
      </c>
      <c r="M4376">
        <v>9.4</v>
      </c>
      <c r="N4376">
        <v>20017.5</v>
      </c>
      <c r="O4376" t="s">
        <v>19</v>
      </c>
      <c r="P4376" t="str">
        <f t="shared" ref="P4376" si="2314">IF(A4376&lt;30,"18-29",IF(A4376&lt;45,"30-44",IF(A4376&lt;60,"45-59",IF(A4376&lt;75,"60-74","75+"))))</f>
        <v>60-74</v>
      </c>
      <c r="Q4376" t="str">
        <f>IF(PatientData[[#This Row],[bmi]]&lt;18.5,"Underweight",
IF(PatientData[[#This Row],[bmi]]&lt;25,"Normal",
IF(PatientData[[#This Row],[bmi]]&lt;30,"Overweight","Obese")))</f>
        <v>Overweight</v>
      </c>
      <c r="R4376" t="str">
        <f t="shared" si="2305"/>
        <v>High BP</v>
      </c>
      <c r="S4376" t="str">
        <f t="shared" si="2306"/>
        <v>High Cost</v>
      </c>
    </row>
    <row r="4377" spans="1:19" x14ac:dyDescent="0.3">
      <c r="A4377">
        <v>67</v>
      </c>
      <c r="B4377" t="s">
        <v>15</v>
      </c>
      <c r="C4377">
        <v>34.5</v>
      </c>
      <c r="D4377">
        <v>138</v>
      </c>
      <c r="E4377">
        <v>90</v>
      </c>
      <c r="F4377">
        <v>222</v>
      </c>
      <c r="G4377">
        <v>161.69999999999999</v>
      </c>
      <c r="H4377">
        <v>77</v>
      </c>
      <c r="I4377">
        <v>0</v>
      </c>
      <c r="J4377" t="s">
        <v>27</v>
      </c>
      <c r="K4377" t="s">
        <v>17</v>
      </c>
      <c r="L4377" t="s">
        <v>18</v>
      </c>
      <c r="M4377">
        <v>3.8</v>
      </c>
      <c r="N4377">
        <v>7916.28</v>
      </c>
      <c r="O4377" t="s">
        <v>19</v>
      </c>
      <c r="P4377" t="str">
        <f t="shared" ref="P4377:P4378" si="2315">IF(A4374&lt;30,"18-29",IF(A4374&lt;45,"30-44",IF(A4374&lt;60,"45-59",IF(A4374&lt;75,"60-74","75+"))))</f>
        <v>45-59</v>
      </c>
      <c r="Q4377" t="str">
        <f>IF(PatientData[[#This Row],[bmi]]&lt;18.5,"Underweight",
IF(PatientData[[#This Row],[bmi]]&lt;25,"Normal",
IF(PatientData[[#This Row],[bmi]]&lt;30,"Overweight","Obese")))</f>
        <v>Obese</v>
      </c>
      <c r="R4377" t="str">
        <f t="shared" si="2305"/>
        <v>High BP</v>
      </c>
      <c r="S4377" t="str">
        <f t="shared" si="2306"/>
        <v>Normal Cost</v>
      </c>
    </row>
    <row r="4378" spans="1:19" x14ac:dyDescent="0.3">
      <c r="A4378">
        <v>50</v>
      </c>
      <c r="B4378" t="s">
        <v>15</v>
      </c>
      <c r="C4378">
        <v>29.7</v>
      </c>
      <c r="D4378">
        <v>137</v>
      </c>
      <c r="E4378">
        <v>77</v>
      </c>
      <c r="F4378">
        <v>206.9</v>
      </c>
      <c r="G4378">
        <v>100.2</v>
      </c>
      <c r="H4378">
        <v>93</v>
      </c>
      <c r="I4378">
        <v>0</v>
      </c>
      <c r="J4378" t="s">
        <v>27</v>
      </c>
      <c r="K4378" t="s">
        <v>26</v>
      </c>
      <c r="L4378" t="s">
        <v>25</v>
      </c>
      <c r="M4378">
        <v>1.8</v>
      </c>
      <c r="N4378">
        <v>4691.6000000000004</v>
      </c>
      <c r="O4378" t="s">
        <v>19</v>
      </c>
      <c r="P4378" t="str">
        <f t="shared" si="2315"/>
        <v>60-74</v>
      </c>
      <c r="Q4378" t="str">
        <f>IF(PatientData[[#This Row],[bmi]]&lt;18.5,"Underweight",
IF(PatientData[[#This Row],[bmi]]&lt;25,"Normal",
IF(PatientData[[#This Row],[bmi]]&lt;30,"Overweight","Obese")))</f>
        <v>Overweight</v>
      </c>
      <c r="R4378" t="str">
        <f t="shared" si="2305"/>
        <v>High BP</v>
      </c>
      <c r="S4378" t="str">
        <f t="shared" si="2306"/>
        <v>Normal Cost</v>
      </c>
    </row>
    <row r="4379" spans="1:19" x14ac:dyDescent="0.3">
      <c r="A4379">
        <v>60</v>
      </c>
      <c r="B4379" t="s">
        <v>20</v>
      </c>
      <c r="C4379">
        <v>26.4</v>
      </c>
      <c r="D4379">
        <v>122</v>
      </c>
      <c r="E4379">
        <v>71</v>
      </c>
      <c r="F4379">
        <v>218.7</v>
      </c>
      <c r="G4379">
        <v>88.3</v>
      </c>
      <c r="H4379">
        <v>63</v>
      </c>
      <c r="I4379">
        <v>0</v>
      </c>
      <c r="J4379" t="s">
        <v>24</v>
      </c>
      <c r="K4379" t="s">
        <v>21</v>
      </c>
      <c r="L4379" t="s">
        <v>18</v>
      </c>
      <c r="M4379">
        <v>5.9</v>
      </c>
      <c r="N4379">
        <v>13430.97</v>
      </c>
      <c r="O4379" t="s">
        <v>19</v>
      </c>
      <c r="P4379" t="str">
        <f t="shared" ref="P4379" si="2316">IF(A4379&lt;30,"18-29",IF(A4379&lt;45,"30-44",IF(A4379&lt;60,"45-59",IF(A4379&lt;75,"60-74","75+"))))</f>
        <v>60-74</v>
      </c>
      <c r="Q4379" t="str">
        <f>IF(PatientData[[#This Row],[bmi]]&lt;18.5,"Underweight",
IF(PatientData[[#This Row],[bmi]]&lt;25,"Normal",
IF(PatientData[[#This Row],[bmi]]&lt;30,"Overweight","Obese")))</f>
        <v>Overweight</v>
      </c>
      <c r="R4379" t="str">
        <f t="shared" si="2305"/>
        <v>High BP</v>
      </c>
      <c r="S4379" t="str">
        <f t="shared" si="2306"/>
        <v>Normal Cost</v>
      </c>
    </row>
    <row r="4380" spans="1:19" x14ac:dyDescent="0.3">
      <c r="A4380">
        <v>28</v>
      </c>
      <c r="B4380" t="s">
        <v>15</v>
      </c>
      <c r="C4380">
        <v>21.8</v>
      </c>
      <c r="D4380">
        <v>107</v>
      </c>
      <c r="E4380">
        <v>66</v>
      </c>
      <c r="F4380">
        <v>169.2</v>
      </c>
      <c r="G4380">
        <v>95</v>
      </c>
      <c r="H4380">
        <v>92</v>
      </c>
      <c r="I4380">
        <v>2</v>
      </c>
      <c r="J4380" t="s">
        <v>16</v>
      </c>
      <c r="K4380" t="s">
        <v>21</v>
      </c>
      <c r="L4380" t="s">
        <v>25</v>
      </c>
      <c r="M4380">
        <v>8.3000000000000007</v>
      </c>
      <c r="N4380">
        <v>11644.3</v>
      </c>
      <c r="O4380" t="s">
        <v>19</v>
      </c>
      <c r="P4380" t="str">
        <f t="shared" ref="P4380" si="2317">IF(A4377&lt;30,"18-29",IF(A4377&lt;45,"30-44",IF(A4377&lt;60,"45-59",IF(A4377&lt;75,"60-74","75+"))))</f>
        <v>60-74</v>
      </c>
      <c r="Q4380" t="str">
        <f>IF(PatientData[[#This Row],[bmi]]&lt;18.5,"Underweight",
IF(PatientData[[#This Row],[bmi]]&lt;25,"Normal",
IF(PatientData[[#This Row],[bmi]]&lt;30,"Overweight","Obese")))</f>
        <v>Normal</v>
      </c>
      <c r="R4380" t="str">
        <f t="shared" si="2305"/>
        <v>Normal BP</v>
      </c>
      <c r="S4380" t="str">
        <f t="shared" si="2306"/>
        <v>Normal Cost</v>
      </c>
    </row>
    <row r="4381" spans="1:19" x14ac:dyDescent="0.3">
      <c r="A4381">
        <v>48</v>
      </c>
      <c r="B4381" t="s">
        <v>20</v>
      </c>
      <c r="C4381">
        <v>26.4</v>
      </c>
      <c r="D4381">
        <v>139</v>
      </c>
      <c r="E4381">
        <v>84</v>
      </c>
      <c r="F4381">
        <v>242</v>
      </c>
      <c r="G4381">
        <v>143.69999999999999</v>
      </c>
      <c r="H4381">
        <v>70</v>
      </c>
      <c r="I4381">
        <v>1</v>
      </c>
      <c r="J4381" t="s">
        <v>27</v>
      </c>
      <c r="K4381" t="s">
        <v>26</v>
      </c>
      <c r="L4381" t="s">
        <v>22</v>
      </c>
      <c r="M4381">
        <v>3.6</v>
      </c>
      <c r="N4381">
        <v>6990.54</v>
      </c>
      <c r="O4381" t="s">
        <v>19</v>
      </c>
      <c r="P4381" t="str">
        <f t="shared" ref="P4381" si="2318">IF(A4381&lt;30,"18-29",IF(A4381&lt;45,"30-44",IF(A4381&lt;60,"45-59",IF(A4381&lt;75,"60-74","75+"))))</f>
        <v>45-59</v>
      </c>
      <c r="Q4381" t="str">
        <f>IF(PatientData[[#This Row],[bmi]]&lt;18.5,"Underweight",
IF(PatientData[[#This Row],[bmi]]&lt;25,"Normal",
IF(PatientData[[#This Row],[bmi]]&lt;30,"Overweight","Obese")))</f>
        <v>Overweight</v>
      </c>
      <c r="R4381" t="str">
        <f t="shared" si="2305"/>
        <v>High BP</v>
      </c>
      <c r="S4381" t="str">
        <f t="shared" si="2306"/>
        <v>Normal Cost</v>
      </c>
    </row>
    <row r="4382" spans="1:19" x14ac:dyDescent="0.3">
      <c r="A4382">
        <v>51</v>
      </c>
      <c r="B4382" t="s">
        <v>15</v>
      </c>
      <c r="C4382">
        <v>31.2</v>
      </c>
      <c r="D4382">
        <v>138</v>
      </c>
      <c r="E4382">
        <v>84</v>
      </c>
      <c r="F4382">
        <v>207</v>
      </c>
      <c r="G4382">
        <v>117.3</v>
      </c>
      <c r="H4382">
        <v>73</v>
      </c>
      <c r="I4382">
        <v>2</v>
      </c>
      <c r="J4382" t="s">
        <v>27</v>
      </c>
      <c r="K4382" t="s">
        <v>21</v>
      </c>
      <c r="L4382" t="s">
        <v>18</v>
      </c>
      <c r="M4382">
        <v>12.6</v>
      </c>
      <c r="N4382">
        <v>23313.599999999999</v>
      </c>
      <c r="O4382" t="s">
        <v>19</v>
      </c>
      <c r="P4382" t="str">
        <f t="shared" ref="P4382:P4383" si="2319">IF(A4379&lt;30,"18-29",IF(A4379&lt;45,"30-44",IF(A4379&lt;60,"45-59",IF(A4379&lt;75,"60-74","75+"))))</f>
        <v>60-74</v>
      </c>
      <c r="Q4382" t="str">
        <f>IF(PatientData[[#This Row],[bmi]]&lt;18.5,"Underweight",
IF(PatientData[[#This Row],[bmi]]&lt;25,"Normal",
IF(PatientData[[#This Row],[bmi]]&lt;30,"Overweight","Obese")))</f>
        <v>Obese</v>
      </c>
      <c r="R4382" t="str">
        <f t="shared" si="2305"/>
        <v>High BP</v>
      </c>
      <c r="S4382" t="str">
        <f t="shared" si="2306"/>
        <v>High Cost</v>
      </c>
    </row>
    <row r="4383" spans="1:19" x14ac:dyDescent="0.3">
      <c r="A4383">
        <v>68</v>
      </c>
      <c r="B4383" t="s">
        <v>15</v>
      </c>
      <c r="C4383">
        <v>27.7</v>
      </c>
      <c r="D4383">
        <v>130</v>
      </c>
      <c r="E4383">
        <v>81</v>
      </c>
      <c r="F4383">
        <v>229.8</v>
      </c>
      <c r="G4383">
        <v>94.2</v>
      </c>
      <c r="H4383">
        <v>71</v>
      </c>
      <c r="I4383">
        <v>0</v>
      </c>
      <c r="J4383" t="s">
        <v>24</v>
      </c>
      <c r="K4383" t="s">
        <v>28</v>
      </c>
      <c r="L4383" t="s">
        <v>25</v>
      </c>
      <c r="M4383">
        <v>4.7</v>
      </c>
      <c r="N4383">
        <v>12260.32</v>
      </c>
      <c r="O4383" t="s">
        <v>19</v>
      </c>
      <c r="P4383" t="str">
        <f t="shared" si="2319"/>
        <v>18-29</v>
      </c>
      <c r="Q4383" t="str">
        <f>IF(PatientData[[#This Row],[bmi]]&lt;18.5,"Underweight",
IF(PatientData[[#This Row],[bmi]]&lt;25,"Normal",
IF(PatientData[[#This Row],[bmi]]&lt;30,"Overweight","Obese")))</f>
        <v>Overweight</v>
      </c>
      <c r="R4383" t="str">
        <f t="shared" si="2305"/>
        <v>High BP</v>
      </c>
      <c r="S4383" t="str">
        <f t="shared" si="2306"/>
        <v>Normal Cost</v>
      </c>
    </row>
    <row r="4384" spans="1:19" x14ac:dyDescent="0.3">
      <c r="A4384">
        <v>63</v>
      </c>
      <c r="B4384" t="s">
        <v>20</v>
      </c>
      <c r="C4384">
        <v>26.4</v>
      </c>
      <c r="D4384">
        <v>132</v>
      </c>
      <c r="E4384">
        <v>81</v>
      </c>
      <c r="F4384">
        <v>235.8</v>
      </c>
      <c r="G4384">
        <v>111.8</v>
      </c>
      <c r="H4384">
        <v>73</v>
      </c>
      <c r="I4384">
        <v>1</v>
      </c>
      <c r="J4384" t="s">
        <v>27</v>
      </c>
      <c r="K4384" t="s">
        <v>28</v>
      </c>
      <c r="L4384" t="s">
        <v>22</v>
      </c>
      <c r="M4384">
        <v>6.2</v>
      </c>
      <c r="N4384">
        <v>13801.4</v>
      </c>
      <c r="O4384" t="s">
        <v>19</v>
      </c>
      <c r="P4384" t="str">
        <f t="shared" ref="P4384:P4388" si="2320">IF(A4384&lt;30,"18-29",IF(A4384&lt;45,"30-44",IF(A4384&lt;60,"45-59",IF(A4384&lt;75,"60-74","75+"))))</f>
        <v>60-74</v>
      </c>
      <c r="Q4384" t="str">
        <f>IF(PatientData[[#This Row],[bmi]]&lt;18.5,"Underweight",
IF(PatientData[[#This Row],[bmi]]&lt;25,"Normal",
IF(PatientData[[#This Row],[bmi]]&lt;30,"Overweight","Obese")))</f>
        <v>Overweight</v>
      </c>
      <c r="R4384" t="str">
        <f t="shared" si="2305"/>
        <v>High BP</v>
      </c>
      <c r="S4384" t="str">
        <f t="shared" si="2306"/>
        <v>Normal Cost</v>
      </c>
    </row>
    <row r="4385" spans="1:19" x14ac:dyDescent="0.3">
      <c r="A4385">
        <v>57</v>
      </c>
      <c r="B4385" t="s">
        <v>20</v>
      </c>
      <c r="C4385">
        <v>26.4</v>
      </c>
      <c r="D4385">
        <v>135</v>
      </c>
      <c r="E4385">
        <v>78</v>
      </c>
      <c r="F4385">
        <v>213.1</v>
      </c>
      <c r="G4385">
        <v>112.9</v>
      </c>
      <c r="H4385">
        <v>93</v>
      </c>
      <c r="I4385">
        <v>1</v>
      </c>
      <c r="J4385" t="s">
        <v>16</v>
      </c>
      <c r="K4385" t="s">
        <v>28</v>
      </c>
      <c r="L4385" t="s">
        <v>25</v>
      </c>
      <c r="M4385">
        <v>15.3</v>
      </c>
      <c r="N4385">
        <v>26505.040000000001</v>
      </c>
      <c r="O4385" t="s">
        <v>19</v>
      </c>
      <c r="P4385" t="str">
        <f t="shared" si="2320"/>
        <v>45-59</v>
      </c>
      <c r="Q4385" t="str">
        <f>IF(PatientData[[#This Row],[bmi]]&lt;18.5,"Underweight",
IF(PatientData[[#This Row],[bmi]]&lt;25,"Normal",
IF(PatientData[[#This Row],[bmi]]&lt;30,"Overweight","Obese")))</f>
        <v>Overweight</v>
      </c>
      <c r="R4385" t="str">
        <f t="shared" si="2305"/>
        <v>High BP</v>
      </c>
      <c r="S4385" t="str">
        <f t="shared" si="2306"/>
        <v>High Cost</v>
      </c>
    </row>
    <row r="4386" spans="1:19" x14ac:dyDescent="0.3">
      <c r="A4386">
        <v>66</v>
      </c>
      <c r="B4386" t="s">
        <v>20</v>
      </c>
      <c r="C4386">
        <v>26.4</v>
      </c>
      <c r="D4386">
        <v>113</v>
      </c>
      <c r="E4386">
        <v>63</v>
      </c>
      <c r="F4386">
        <v>250.3</v>
      </c>
      <c r="G4386">
        <v>89</v>
      </c>
      <c r="H4386">
        <v>90</v>
      </c>
      <c r="I4386">
        <v>2</v>
      </c>
      <c r="J4386" t="s">
        <v>16</v>
      </c>
      <c r="K4386" t="s">
        <v>21</v>
      </c>
      <c r="L4386" t="s">
        <v>25</v>
      </c>
      <c r="M4386">
        <v>6.9</v>
      </c>
      <c r="N4386">
        <v>15869.04</v>
      </c>
      <c r="O4386" t="s">
        <v>19</v>
      </c>
      <c r="P4386" t="str">
        <f t="shared" si="2320"/>
        <v>60-74</v>
      </c>
      <c r="Q4386" t="str">
        <f>IF(PatientData[[#This Row],[bmi]]&lt;18.5,"Underweight",
IF(PatientData[[#This Row],[bmi]]&lt;25,"Normal",
IF(PatientData[[#This Row],[bmi]]&lt;30,"Overweight","Obese")))</f>
        <v>Overweight</v>
      </c>
      <c r="R4386" t="str">
        <f t="shared" si="2305"/>
        <v>Normal BP</v>
      </c>
      <c r="S4386" t="str">
        <f t="shared" si="2306"/>
        <v>High Cost</v>
      </c>
    </row>
    <row r="4387" spans="1:19" x14ac:dyDescent="0.3">
      <c r="A4387">
        <v>49</v>
      </c>
      <c r="B4387" t="s">
        <v>20</v>
      </c>
      <c r="C4387">
        <v>26.4</v>
      </c>
      <c r="D4387">
        <v>117</v>
      </c>
      <c r="E4387">
        <v>73</v>
      </c>
      <c r="F4387">
        <v>188</v>
      </c>
      <c r="G4387">
        <v>94.5</v>
      </c>
      <c r="H4387">
        <v>91</v>
      </c>
      <c r="I4387">
        <v>1</v>
      </c>
      <c r="J4387" t="s">
        <v>16</v>
      </c>
      <c r="K4387" t="s">
        <v>26</v>
      </c>
      <c r="L4387" t="s">
        <v>18</v>
      </c>
      <c r="M4387">
        <v>5.8</v>
      </c>
      <c r="N4387">
        <v>10747.91</v>
      </c>
      <c r="O4387" t="s">
        <v>19</v>
      </c>
      <c r="P4387" t="str">
        <f t="shared" si="2320"/>
        <v>45-59</v>
      </c>
      <c r="Q4387" t="str">
        <f>IF(PatientData[[#This Row],[bmi]]&lt;18.5,"Underweight",
IF(PatientData[[#This Row],[bmi]]&lt;25,"Normal",
IF(PatientData[[#This Row],[bmi]]&lt;30,"Overweight","Obese")))</f>
        <v>Overweight</v>
      </c>
      <c r="R4387" t="str">
        <f t="shared" si="2305"/>
        <v>Normal BP</v>
      </c>
      <c r="S4387" t="str">
        <f t="shared" si="2306"/>
        <v>Normal Cost</v>
      </c>
    </row>
    <row r="4388" spans="1:19" x14ac:dyDescent="0.3">
      <c r="A4388">
        <v>44</v>
      </c>
      <c r="B4388" t="s">
        <v>20</v>
      </c>
      <c r="C4388">
        <v>26.4</v>
      </c>
      <c r="D4388">
        <v>116</v>
      </c>
      <c r="E4388">
        <v>60</v>
      </c>
      <c r="F4388">
        <v>217.3</v>
      </c>
      <c r="G4388">
        <v>164.3</v>
      </c>
      <c r="H4388">
        <v>76</v>
      </c>
      <c r="I4388">
        <v>3</v>
      </c>
      <c r="J4388" t="s">
        <v>16</v>
      </c>
      <c r="K4388" t="s">
        <v>28</v>
      </c>
      <c r="L4388" t="s">
        <v>25</v>
      </c>
      <c r="M4388">
        <v>9.1</v>
      </c>
      <c r="N4388">
        <v>21681.21</v>
      </c>
      <c r="O4388" t="s">
        <v>19</v>
      </c>
      <c r="P4388" t="str">
        <f t="shared" si="2320"/>
        <v>30-44</v>
      </c>
      <c r="Q4388" t="str">
        <f>IF(PatientData[[#This Row],[bmi]]&lt;18.5,"Underweight",
IF(PatientData[[#This Row],[bmi]]&lt;25,"Normal",
IF(PatientData[[#This Row],[bmi]]&lt;30,"Overweight","Obese")))</f>
        <v>Overweight</v>
      </c>
      <c r="R4388" t="str">
        <f t="shared" si="2305"/>
        <v>Normal BP</v>
      </c>
      <c r="S4388" t="str">
        <f t="shared" si="2306"/>
        <v>High Cost</v>
      </c>
    </row>
    <row r="4389" spans="1:19" x14ac:dyDescent="0.3">
      <c r="A4389">
        <v>43</v>
      </c>
      <c r="B4389" t="s">
        <v>15</v>
      </c>
      <c r="C4389">
        <v>23</v>
      </c>
      <c r="D4389">
        <v>118</v>
      </c>
      <c r="E4389">
        <v>80</v>
      </c>
      <c r="F4389">
        <v>169.4</v>
      </c>
      <c r="G4389">
        <v>141.19999999999999</v>
      </c>
      <c r="H4389">
        <v>68</v>
      </c>
      <c r="I4389">
        <v>2</v>
      </c>
      <c r="J4389" t="s">
        <v>24</v>
      </c>
      <c r="K4389" t="s">
        <v>28</v>
      </c>
      <c r="L4389" t="s">
        <v>25</v>
      </c>
      <c r="M4389">
        <v>13.8</v>
      </c>
      <c r="N4389">
        <v>25110.14</v>
      </c>
      <c r="O4389" t="s">
        <v>19</v>
      </c>
      <c r="P4389" t="str">
        <f t="shared" ref="P4389:P4392" si="2321">IF(A4386&lt;30,"18-29",IF(A4386&lt;45,"30-44",IF(A4386&lt;60,"45-59",IF(A4386&lt;75,"60-74","75+"))))</f>
        <v>60-74</v>
      </c>
      <c r="Q4389" t="str">
        <f>IF(PatientData[[#This Row],[bmi]]&lt;18.5,"Underweight",
IF(PatientData[[#This Row],[bmi]]&lt;25,"Normal",
IF(PatientData[[#This Row],[bmi]]&lt;30,"Overweight","Obese")))</f>
        <v>Normal</v>
      </c>
      <c r="R4389" t="str">
        <f t="shared" si="2305"/>
        <v>High BP</v>
      </c>
      <c r="S4389" t="str">
        <f t="shared" si="2306"/>
        <v>High Cost</v>
      </c>
    </row>
    <row r="4390" spans="1:19" x14ac:dyDescent="0.3">
      <c r="A4390">
        <v>64</v>
      </c>
      <c r="B4390" t="s">
        <v>15</v>
      </c>
      <c r="C4390">
        <v>19</v>
      </c>
      <c r="D4390">
        <v>119</v>
      </c>
      <c r="E4390">
        <v>77</v>
      </c>
      <c r="F4390">
        <v>207</v>
      </c>
      <c r="G4390">
        <v>115.4</v>
      </c>
      <c r="H4390">
        <v>88</v>
      </c>
      <c r="I4390">
        <v>0</v>
      </c>
      <c r="J4390" t="s">
        <v>16</v>
      </c>
      <c r="K4390" t="s">
        <v>28</v>
      </c>
      <c r="L4390" t="s">
        <v>25</v>
      </c>
      <c r="M4390">
        <v>11</v>
      </c>
      <c r="N4390">
        <v>19141.07</v>
      </c>
      <c r="O4390" t="s">
        <v>19</v>
      </c>
      <c r="P4390" t="str">
        <f t="shared" si="2321"/>
        <v>45-59</v>
      </c>
      <c r="Q4390" t="str">
        <f>IF(PatientData[[#This Row],[bmi]]&lt;18.5,"Underweight",
IF(PatientData[[#This Row],[bmi]]&lt;25,"Normal",
IF(PatientData[[#This Row],[bmi]]&lt;30,"Overweight","Obese")))</f>
        <v>Normal</v>
      </c>
      <c r="R4390" t="str">
        <f t="shared" si="2305"/>
        <v>Normal BP</v>
      </c>
      <c r="S4390" t="str">
        <f t="shared" si="2306"/>
        <v>High Cost</v>
      </c>
    </row>
    <row r="4391" spans="1:19" x14ac:dyDescent="0.3">
      <c r="A4391">
        <v>80</v>
      </c>
      <c r="B4391" t="s">
        <v>15</v>
      </c>
      <c r="C4391">
        <v>31.5</v>
      </c>
      <c r="D4391">
        <v>216</v>
      </c>
      <c r="E4391">
        <v>130</v>
      </c>
      <c r="F4391">
        <v>253.7</v>
      </c>
      <c r="G4391">
        <v>118.4</v>
      </c>
      <c r="H4391">
        <v>66</v>
      </c>
      <c r="I4391">
        <v>4</v>
      </c>
      <c r="J4391" t="s">
        <v>16</v>
      </c>
      <c r="K4391" t="s">
        <v>28</v>
      </c>
      <c r="L4391" t="s">
        <v>22</v>
      </c>
      <c r="M4391">
        <v>11.1</v>
      </c>
      <c r="N4391">
        <v>23081.45</v>
      </c>
      <c r="O4391" t="s">
        <v>23</v>
      </c>
      <c r="P4391" t="str">
        <f t="shared" si="2321"/>
        <v>30-44</v>
      </c>
      <c r="Q4391" t="str">
        <f>IF(PatientData[[#This Row],[bmi]]&lt;18.5,"Underweight",
IF(PatientData[[#This Row],[bmi]]&lt;25,"Normal",
IF(PatientData[[#This Row],[bmi]]&lt;30,"Overweight","Obese")))</f>
        <v>Obese</v>
      </c>
      <c r="R4391" t="str">
        <f t="shared" si="2305"/>
        <v>High BP</v>
      </c>
      <c r="S4391" t="str">
        <f t="shared" si="2306"/>
        <v>High Cost</v>
      </c>
    </row>
    <row r="4392" spans="1:19" x14ac:dyDescent="0.3">
      <c r="A4392">
        <v>68</v>
      </c>
      <c r="B4392" t="s">
        <v>15</v>
      </c>
      <c r="C4392">
        <v>24.2</v>
      </c>
      <c r="D4392">
        <v>126</v>
      </c>
      <c r="E4392">
        <v>81</v>
      </c>
      <c r="F4392">
        <v>227.7</v>
      </c>
      <c r="G4392">
        <v>152.30000000000001</v>
      </c>
      <c r="H4392">
        <v>76</v>
      </c>
      <c r="I4392">
        <v>4</v>
      </c>
      <c r="J4392" t="s">
        <v>16</v>
      </c>
      <c r="K4392" t="s">
        <v>17</v>
      </c>
      <c r="L4392" t="s">
        <v>18</v>
      </c>
      <c r="M4392">
        <v>7.5</v>
      </c>
      <c r="N4392">
        <v>12999.3</v>
      </c>
      <c r="O4392" t="s">
        <v>23</v>
      </c>
      <c r="P4392" t="str">
        <f t="shared" si="2321"/>
        <v>30-44</v>
      </c>
      <c r="Q4392" t="str">
        <f>IF(PatientData[[#This Row],[bmi]]&lt;18.5,"Underweight",
IF(PatientData[[#This Row],[bmi]]&lt;25,"Normal",
IF(PatientData[[#This Row],[bmi]]&lt;30,"Overweight","Obese")))</f>
        <v>Normal</v>
      </c>
      <c r="R4392" t="str">
        <f t="shared" si="2305"/>
        <v>High BP</v>
      </c>
      <c r="S4392" t="str">
        <f t="shared" si="2306"/>
        <v>Normal Cost</v>
      </c>
    </row>
    <row r="4393" spans="1:19" x14ac:dyDescent="0.3">
      <c r="A4393">
        <v>45</v>
      </c>
      <c r="B4393" t="s">
        <v>20</v>
      </c>
      <c r="C4393">
        <v>26.4</v>
      </c>
      <c r="D4393">
        <v>113</v>
      </c>
      <c r="E4393">
        <v>64</v>
      </c>
      <c r="F4393">
        <v>185.5</v>
      </c>
      <c r="G4393">
        <v>88.9</v>
      </c>
      <c r="H4393">
        <v>67</v>
      </c>
      <c r="I4393">
        <v>2</v>
      </c>
      <c r="J4393" t="s">
        <v>27</v>
      </c>
      <c r="K4393" t="s">
        <v>21</v>
      </c>
      <c r="L4393" t="s">
        <v>25</v>
      </c>
      <c r="M4393">
        <v>11.6</v>
      </c>
      <c r="N4393">
        <v>18449.07</v>
      </c>
      <c r="O4393" t="s">
        <v>19</v>
      </c>
      <c r="P4393" t="str">
        <f t="shared" ref="P4393:P4394" si="2322">IF(A4393&lt;30,"18-29",IF(A4393&lt;45,"30-44",IF(A4393&lt;60,"45-59",IF(A4393&lt;75,"60-74","75+"))))</f>
        <v>45-59</v>
      </c>
      <c r="Q4393" t="str">
        <f>IF(PatientData[[#This Row],[bmi]]&lt;18.5,"Underweight",
IF(PatientData[[#This Row],[bmi]]&lt;25,"Normal",
IF(PatientData[[#This Row],[bmi]]&lt;30,"Overweight","Obese")))</f>
        <v>Overweight</v>
      </c>
      <c r="R4393" t="str">
        <f t="shared" si="2305"/>
        <v>Normal BP</v>
      </c>
      <c r="S4393" t="str">
        <f t="shared" si="2306"/>
        <v>High Cost</v>
      </c>
    </row>
    <row r="4394" spans="1:19" x14ac:dyDescent="0.3">
      <c r="A4394">
        <v>81</v>
      </c>
      <c r="B4394" t="s">
        <v>20</v>
      </c>
      <c r="C4394">
        <v>26.4</v>
      </c>
      <c r="D4394">
        <v>125</v>
      </c>
      <c r="E4394">
        <v>76</v>
      </c>
      <c r="F4394">
        <v>238.2</v>
      </c>
      <c r="G4394">
        <v>88.6</v>
      </c>
      <c r="H4394">
        <v>78</v>
      </c>
      <c r="I4394">
        <v>0</v>
      </c>
      <c r="J4394" t="s">
        <v>16</v>
      </c>
      <c r="K4394" t="s">
        <v>21</v>
      </c>
      <c r="L4394" t="s">
        <v>25</v>
      </c>
      <c r="M4394">
        <v>8.5</v>
      </c>
      <c r="N4394">
        <v>20568.77</v>
      </c>
      <c r="O4394" t="s">
        <v>19</v>
      </c>
      <c r="P4394" t="str">
        <f t="shared" si="2322"/>
        <v>75+</v>
      </c>
      <c r="Q4394" t="str">
        <f>IF(PatientData[[#This Row],[bmi]]&lt;18.5,"Underweight",
IF(PatientData[[#This Row],[bmi]]&lt;25,"Normal",
IF(PatientData[[#This Row],[bmi]]&lt;30,"Overweight","Obese")))</f>
        <v>Overweight</v>
      </c>
      <c r="R4394" t="str">
        <f t="shared" si="2305"/>
        <v>High BP</v>
      </c>
      <c r="S4394" t="str">
        <f t="shared" si="2306"/>
        <v>High Cost</v>
      </c>
    </row>
    <row r="4395" spans="1:19" x14ac:dyDescent="0.3">
      <c r="A4395">
        <v>44</v>
      </c>
      <c r="B4395" t="s">
        <v>15</v>
      </c>
      <c r="C4395">
        <v>25.3</v>
      </c>
      <c r="D4395">
        <v>127</v>
      </c>
      <c r="E4395">
        <v>84</v>
      </c>
      <c r="F4395">
        <v>231.9</v>
      </c>
      <c r="G4395">
        <v>93.2</v>
      </c>
      <c r="H4395">
        <v>89</v>
      </c>
      <c r="I4395">
        <v>3</v>
      </c>
      <c r="J4395" t="s">
        <v>24</v>
      </c>
      <c r="K4395" t="s">
        <v>21</v>
      </c>
      <c r="L4395" t="s">
        <v>18</v>
      </c>
      <c r="M4395">
        <v>10.6</v>
      </c>
      <c r="N4395">
        <v>19660.23</v>
      </c>
      <c r="O4395" t="s">
        <v>19</v>
      </c>
      <c r="P4395" t="str">
        <f t="shared" ref="P4395" si="2323">IF(A4392&lt;30,"18-29",IF(A4392&lt;45,"30-44",IF(A4392&lt;60,"45-59",IF(A4392&lt;75,"60-74","75+"))))</f>
        <v>60-74</v>
      </c>
      <c r="Q4395" t="str">
        <f>IF(PatientData[[#This Row],[bmi]]&lt;18.5,"Underweight",
IF(PatientData[[#This Row],[bmi]]&lt;25,"Normal",
IF(PatientData[[#This Row],[bmi]]&lt;30,"Overweight","Obese")))</f>
        <v>Overweight</v>
      </c>
      <c r="R4395" t="str">
        <f t="shared" si="2305"/>
        <v>High BP</v>
      </c>
      <c r="S4395" t="str">
        <f t="shared" si="2306"/>
        <v>High Cost</v>
      </c>
    </row>
    <row r="4396" spans="1:19" x14ac:dyDescent="0.3">
      <c r="A4396">
        <v>42</v>
      </c>
      <c r="B4396" t="s">
        <v>20</v>
      </c>
      <c r="C4396">
        <v>26.4</v>
      </c>
      <c r="D4396">
        <v>112</v>
      </c>
      <c r="E4396">
        <v>65</v>
      </c>
      <c r="F4396">
        <v>193.4</v>
      </c>
      <c r="G4396">
        <v>99.5</v>
      </c>
      <c r="H4396">
        <v>93</v>
      </c>
      <c r="I4396">
        <v>4</v>
      </c>
      <c r="J4396" t="s">
        <v>16</v>
      </c>
      <c r="K4396" t="s">
        <v>28</v>
      </c>
      <c r="L4396" t="s">
        <v>18</v>
      </c>
      <c r="M4396">
        <v>6.6</v>
      </c>
      <c r="N4396">
        <v>15943.94</v>
      </c>
      <c r="O4396" t="s">
        <v>23</v>
      </c>
      <c r="P4396" t="str">
        <f t="shared" ref="P4396:P4397" si="2324">IF(A4396&lt;30,"18-29",IF(A4396&lt;45,"30-44",IF(A4396&lt;60,"45-59",IF(A4396&lt;75,"60-74","75+"))))</f>
        <v>30-44</v>
      </c>
      <c r="Q4396" t="str">
        <f>IF(PatientData[[#This Row],[bmi]]&lt;18.5,"Underweight",
IF(PatientData[[#This Row],[bmi]]&lt;25,"Normal",
IF(PatientData[[#This Row],[bmi]]&lt;30,"Overweight","Obese")))</f>
        <v>Overweight</v>
      </c>
      <c r="R4396" t="str">
        <f t="shared" si="2305"/>
        <v>Normal BP</v>
      </c>
      <c r="S4396" t="str">
        <f t="shared" si="2306"/>
        <v>High Cost</v>
      </c>
    </row>
    <row r="4397" spans="1:19" x14ac:dyDescent="0.3">
      <c r="A4397">
        <v>68</v>
      </c>
      <c r="B4397" t="s">
        <v>20</v>
      </c>
      <c r="C4397">
        <v>26.4</v>
      </c>
      <c r="D4397">
        <v>121</v>
      </c>
      <c r="E4397">
        <v>72</v>
      </c>
      <c r="F4397">
        <v>254.8</v>
      </c>
      <c r="G4397">
        <v>141.4</v>
      </c>
      <c r="H4397">
        <v>93</v>
      </c>
      <c r="I4397">
        <v>4</v>
      </c>
      <c r="J4397" t="s">
        <v>27</v>
      </c>
      <c r="K4397" t="s">
        <v>17</v>
      </c>
      <c r="L4397" t="s">
        <v>18</v>
      </c>
      <c r="M4397">
        <v>10.199999999999999</v>
      </c>
      <c r="N4397">
        <v>19854.669999999998</v>
      </c>
      <c r="O4397" t="s">
        <v>19</v>
      </c>
      <c r="P4397" t="str">
        <f t="shared" si="2324"/>
        <v>60-74</v>
      </c>
      <c r="Q4397" t="str">
        <f>IF(PatientData[[#This Row],[bmi]]&lt;18.5,"Underweight",
IF(PatientData[[#This Row],[bmi]]&lt;25,"Normal",
IF(PatientData[[#This Row],[bmi]]&lt;30,"Overweight","Obese")))</f>
        <v>Overweight</v>
      </c>
      <c r="R4397" t="str">
        <f t="shared" si="2305"/>
        <v>High BP</v>
      </c>
      <c r="S4397" t="str">
        <f t="shared" si="2306"/>
        <v>High Cost</v>
      </c>
    </row>
    <row r="4398" spans="1:19" x14ac:dyDescent="0.3">
      <c r="A4398">
        <v>78</v>
      </c>
      <c r="B4398" t="s">
        <v>15</v>
      </c>
      <c r="C4398">
        <v>26.8</v>
      </c>
      <c r="D4398">
        <v>128</v>
      </c>
      <c r="E4398">
        <v>80</v>
      </c>
      <c r="F4398">
        <v>221</v>
      </c>
      <c r="G4398">
        <v>111.4</v>
      </c>
      <c r="H4398">
        <v>77</v>
      </c>
      <c r="I4398">
        <v>1</v>
      </c>
      <c r="J4398" t="s">
        <v>27</v>
      </c>
      <c r="K4398" t="s">
        <v>21</v>
      </c>
      <c r="L4398" t="s">
        <v>22</v>
      </c>
      <c r="M4398">
        <v>5.2</v>
      </c>
      <c r="N4398">
        <v>11982.23</v>
      </c>
      <c r="O4398" t="s">
        <v>19</v>
      </c>
      <c r="P4398" t="str">
        <f t="shared" ref="P4398:P4402" si="2325">IF(A4395&lt;30,"18-29",IF(A4395&lt;45,"30-44",IF(A4395&lt;60,"45-59",IF(A4395&lt;75,"60-74","75+"))))</f>
        <v>30-44</v>
      </c>
      <c r="Q4398" t="str">
        <f>IF(PatientData[[#This Row],[bmi]]&lt;18.5,"Underweight",
IF(PatientData[[#This Row],[bmi]]&lt;25,"Normal",
IF(PatientData[[#This Row],[bmi]]&lt;30,"Overweight","Obese")))</f>
        <v>Overweight</v>
      </c>
      <c r="R4398" t="str">
        <f t="shared" si="2305"/>
        <v>High BP</v>
      </c>
      <c r="S4398" t="str">
        <f t="shared" si="2306"/>
        <v>Normal Cost</v>
      </c>
    </row>
    <row r="4399" spans="1:19" x14ac:dyDescent="0.3">
      <c r="A4399">
        <v>80</v>
      </c>
      <c r="B4399" t="s">
        <v>15</v>
      </c>
      <c r="C4399">
        <v>28.6</v>
      </c>
      <c r="D4399">
        <v>138</v>
      </c>
      <c r="E4399">
        <v>88</v>
      </c>
      <c r="F4399">
        <v>226.3</v>
      </c>
      <c r="G4399">
        <v>108</v>
      </c>
      <c r="H4399">
        <v>95</v>
      </c>
      <c r="I4399">
        <v>1</v>
      </c>
      <c r="J4399" t="s">
        <v>16</v>
      </c>
      <c r="K4399" t="s">
        <v>26</v>
      </c>
      <c r="L4399" t="s">
        <v>22</v>
      </c>
      <c r="M4399">
        <v>11.7</v>
      </c>
      <c r="N4399">
        <v>13802.3</v>
      </c>
      <c r="O4399" t="s">
        <v>19</v>
      </c>
      <c r="P4399" t="str">
        <f t="shared" si="2325"/>
        <v>30-44</v>
      </c>
      <c r="Q4399" t="str">
        <f>IF(PatientData[[#This Row],[bmi]]&lt;18.5,"Underweight",
IF(PatientData[[#This Row],[bmi]]&lt;25,"Normal",
IF(PatientData[[#This Row],[bmi]]&lt;30,"Overweight","Obese")))</f>
        <v>Overweight</v>
      </c>
      <c r="R4399" t="str">
        <f t="shared" si="2305"/>
        <v>High BP</v>
      </c>
      <c r="S4399" t="str">
        <f t="shared" si="2306"/>
        <v>Normal Cost</v>
      </c>
    </row>
    <row r="4400" spans="1:19" x14ac:dyDescent="0.3">
      <c r="A4400">
        <v>53</v>
      </c>
      <c r="B4400" t="s">
        <v>15</v>
      </c>
      <c r="C4400">
        <v>30.6</v>
      </c>
      <c r="D4400">
        <v>136</v>
      </c>
      <c r="E4400">
        <v>84</v>
      </c>
      <c r="F4400">
        <v>203.1</v>
      </c>
      <c r="G4400">
        <v>107.1</v>
      </c>
      <c r="H4400">
        <v>69</v>
      </c>
      <c r="I4400">
        <v>1</v>
      </c>
      <c r="J4400" t="s">
        <v>27</v>
      </c>
      <c r="K4400" t="s">
        <v>21</v>
      </c>
      <c r="L4400" t="s">
        <v>25</v>
      </c>
      <c r="M4400">
        <v>5.5</v>
      </c>
      <c r="N4400">
        <v>12720.97</v>
      </c>
      <c r="O4400" t="s">
        <v>19</v>
      </c>
      <c r="P4400" t="str">
        <f t="shared" si="2325"/>
        <v>60-74</v>
      </c>
      <c r="Q4400" t="str">
        <f>IF(PatientData[[#This Row],[bmi]]&lt;18.5,"Underweight",
IF(PatientData[[#This Row],[bmi]]&lt;25,"Normal",
IF(PatientData[[#This Row],[bmi]]&lt;30,"Overweight","Obese")))</f>
        <v>Obese</v>
      </c>
      <c r="R4400" t="str">
        <f t="shared" si="2305"/>
        <v>High BP</v>
      </c>
      <c r="S4400" t="str">
        <f t="shared" si="2306"/>
        <v>Normal Cost</v>
      </c>
    </row>
    <row r="4401" spans="1:19" x14ac:dyDescent="0.3">
      <c r="A4401">
        <v>63</v>
      </c>
      <c r="B4401" t="s">
        <v>15</v>
      </c>
      <c r="C4401">
        <v>28.6</v>
      </c>
      <c r="D4401">
        <v>109</v>
      </c>
      <c r="E4401">
        <v>60</v>
      </c>
      <c r="F4401">
        <v>199.7</v>
      </c>
      <c r="G4401">
        <v>96.4</v>
      </c>
      <c r="H4401">
        <v>88</v>
      </c>
      <c r="I4401">
        <v>2</v>
      </c>
      <c r="J4401" t="s">
        <v>16</v>
      </c>
      <c r="K4401" t="s">
        <v>28</v>
      </c>
      <c r="L4401" t="s">
        <v>25</v>
      </c>
      <c r="M4401">
        <v>9.6</v>
      </c>
      <c r="N4401">
        <v>18280.45</v>
      </c>
      <c r="O4401" t="s">
        <v>19</v>
      </c>
      <c r="P4401" t="str">
        <f t="shared" si="2325"/>
        <v>75+</v>
      </c>
      <c r="Q4401" t="str">
        <f>IF(PatientData[[#This Row],[bmi]]&lt;18.5,"Underweight",
IF(PatientData[[#This Row],[bmi]]&lt;25,"Normal",
IF(PatientData[[#This Row],[bmi]]&lt;30,"Overweight","Obese")))</f>
        <v>Overweight</v>
      </c>
      <c r="R4401" t="str">
        <f t="shared" si="2305"/>
        <v>Normal BP</v>
      </c>
      <c r="S4401" t="str">
        <f t="shared" si="2306"/>
        <v>High Cost</v>
      </c>
    </row>
    <row r="4402" spans="1:19" x14ac:dyDescent="0.3">
      <c r="A4402">
        <v>83</v>
      </c>
      <c r="B4402" t="s">
        <v>15</v>
      </c>
      <c r="C4402">
        <v>22.9</v>
      </c>
      <c r="D4402">
        <v>152</v>
      </c>
      <c r="E4402">
        <v>92</v>
      </c>
      <c r="F4402">
        <v>240.7</v>
      </c>
      <c r="G4402">
        <v>108.8</v>
      </c>
      <c r="H4402">
        <v>72</v>
      </c>
      <c r="I4402">
        <v>3</v>
      </c>
      <c r="J4402" t="s">
        <v>16</v>
      </c>
      <c r="K4402" t="s">
        <v>17</v>
      </c>
      <c r="L4402" t="s">
        <v>25</v>
      </c>
      <c r="M4402">
        <v>7.3</v>
      </c>
      <c r="N4402">
        <v>14566.61</v>
      </c>
      <c r="O4402" t="s">
        <v>19</v>
      </c>
      <c r="P4402" t="str">
        <f t="shared" si="2325"/>
        <v>75+</v>
      </c>
      <c r="Q4402" t="str">
        <f>IF(PatientData[[#This Row],[bmi]]&lt;18.5,"Underweight",
IF(PatientData[[#This Row],[bmi]]&lt;25,"Normal",
IF(PatientData[[#This Row],[bmi]]&lt;30,"Overweight","Obese")))</f>
        <v>Normal</v>
      </c>
      <c r="R4402" t="str">
        <f t="shared" si="2305"/>
        <v>High BP</v>
      </c>
      <c r="S4402" t="str">
        <f t="shared" si="2306"/>
        <v>Normal Cost</v>
      </c>
    </row>
    <row r="4403" spans="1:19" x14ac:dyDescent="0.3">
      <c r="A4403">
        <v>49</v>
      </c>
      <c r="B4403" t="s">
        <v>20</v>
      </c>
      <c r="C4403">
        <v>26.4</v>
      </c>
      <c r="D4403">
        <v>139</v>
      </c>
      <c r="E4403">
        <v>80</v>
      </c>
      <c r="F4403">
        <v>235.8</v>
      </c>
      <c r="G4403">
        <v>91.3</v>
      </c>
      <c r="H4403">
        <v>106</v>
      </c>
      <c r="I4403">
        <v>2</v>
      </c>
      <c r="J4403" t="s">
        <v>16</v>
      </c>
      <c r="K4403" t="s">
        <v>28</v>
      </c>
      <c r="L4403" t="s">
        <v>18</v>
      </c>
      <c r="M4403">
        <v>25</v>
      </c>
      <c r="N4403">
        <v>43635.78</v>
      </c>
      <c r="O4403" t="s">
        <v>19</v>
      </c>
      <c r="P4403" t="str">
        <f t="shared" ref="P4403" si="2326">IF(A4403&lt;30,"18-29",IF(A4403&lt;45,"30-44",IF(A4403&lt;60,"45-59",IF(A4403&lt;75,"60-74","75+"))))</f>
        <v>45-59</v>
      </c>
      <c r="Q4403" t="str">
        <f>IF(PatientData[[#This Row],[bmi]]&lt;18.5,"Underweight",
IF(PatientData[[#This Row],[bmi]]&lt;25,"Normal",
IF(PatientData[[#This Row],[bmi]]&lt;30,"Overweight","Obese")))</f>
        <v>Overweight</v>
      </c>
      <c r="R4403" t="str">
        <f t="shared" si="2305"/>
        <v>High BP</v>
      </c>
      <c r="S4403" t="str">
        <f t="shared" si="2306"/>
        <v>High Cost</v>
      </c>
    </row>
    <row r="4404" spans="1:19" x14ac:dyDescent="0.3">
      <c r="A4404">
        <v>82</v>
      </c>
      <c r="B4404" t="s">
        <v>15</v>
      </c>
      <c r="C4404">
        <v>31.9</v>
      </c>
      <c r="D4404">
        <v>137</v>
      </c>
      <c r="E4404">
        <v>82</v>
      </c>
      <c r="F4404">
        <v>299.89999999999998</v>
      </c>
      <c r="G4404">
        <v>97.4</v>
      </c>
      <c r="H4404">
        <v>85</v>
      </c>
      <c r="I4404">
        <v>2</v>
      </c>
      <c r="J4404" t="s">
        <v>16</v>
      </c>
      <c r="K4404" t="s">
        <v>21</v>
      </c>
      <c r="L4404" t="s">
        <v>25</v>
      </c>
      <c r="M4404">
        <v>11</v>
      </c>
      <c r="N4404">
        <v>21386.26</v>
      </c>
      <c r="O4404" t="s">
        <v>19</v>
      </c>
      <c r="P4404" t="str">
        <f t="shared" ref="P4404:P4405" si="2327">IF(A4401&lt;30,"18-29",IF(A4401&lt;45,"30-44",IF(A4401&lt;60,"45-59",IF(A4401&lt;75,"60-74","75+"))))</f>
        <v>60-74</v>
      </c>
      <c r="Q4404" t="str">
        <f>IF(PatientData[[#This Row],[bmi]]&lt;18.5,"Underweight",
IF(PatientData[[#This Row],[bmi]]&lt;25,"Normal",
IF(PatientData[[#This Row],[bmi]]&lt;30,"Overweight","Obese")))</f>
        <v>Obese</v>
      </c>
      <c r="R4404" t="str">
        <f t="shared" si="2305"/>
        <v>High BP</v>
      </c>
      <c r="S4404" t="str">
        <f t="shared" si="2306"/>
        <v>High Cost</v>
      </c>
    </row>
    <row r="4405" spans="1:19" x14ac:dyDescent="0.3">
      <c r="A4405">
        <v>56</v>
      </c>
      <c r="B4405" t="s">
        <v>15</v>
      </c>
      <c r="C4405">
        <v>29.1</v>
      </c>
      <c r="D4405">
        <v>112</v>
      </c>
      <c r="E4405">
        <v>63</v>
      </c>
      <c r="F4405">
        <v>217.1</v>
      </c>
      <c r="G4405">
        <v>121.6</v>
      </c>
      <c r="H4405">
        <v>64</v>
      </c>
      <c r="I4405">
        <v>4</v>
      </c>
      <c r="J4405" t="s">
        <v>27</v>
      </c>
      <c r="K4405" t="s">
        <v>17</v>
      </c>
      <c r="L4405" t="s">
        <v>25</v>
      </c>
      <c r="M4405">
        <v>1.5</v>
      </c>
      <c r="N4405">
        <v>4018.47</v>
      </c>
      <c r="O4405" t="s">
        <v>19</v>
      </c>
      <c r="P4405" t="str">
        <f t="shared" si="2327"/>
        <v>75+</v>
      </c>
      <c r="Q4405" t="str">
        <f>IF(PatientData[[#This Row],[bmi]]&lt;18.5,"Underweight",
IF(PatientData[[#This Row],[bmi]]&lt;25,"Normal",
IF(PatientData[[#This Row],[bmi]]&lt;30,"Overweight","Obese")))</f>
        <v>Overweight</v>
      </c>
      <c r="R4405" t="str">
        <f t="shared" si="2305"/>
        <v>Normal BP</v>
      </c>
      <c r="S4405" t="str">
        <f t="shared" si="2306"/>
        <v>Normal Cost</v>
      </c>
    </row>
    <row r="4406" spans="1:19" x14ac:dyDescent="0.3">
      <c r="A4406">
        <v>79</v>
      </c>
      <c r="B4406" t="s">
        <v>20</v>
      </c>
      <c r="C4406">
        <v>26.4</v>
      </c>
      <c r="D4406">
        <v>116</v>
      </c>
      <c r="E4406">
        <v>71</v>
      </c>
      <c r="F4406">
        <v>207.8</v>
      </c>
      <c r="G4406">
        <v>89.1</v>
      </c>
      <c r="H4406">
        <v>71</v>
      </c>
      <c r="I4406">
        <v>0</v>
      </c>
      <c r="J4406" t="s">
        <v>24</v>
      </c>
      <c r="K4406" t="s">
        <v>26</v>
      </c>
      <c r="L4406" t="s">
        <v>25</v>
      </c>
      <c r="M4406">
        <v>3.9</v>
      </c>
      <c r="N4406">
        <v>8481.7999999999993</v>
      </c>
      <c r="O4406" t="s">
        <v>19</v>
      </c>
      <c r="P4406" t="str">
        <f t="shared" ref="P4406:P4408" si="2328">IF(A4406&lt;30,"18-29",IF(A4406&lt;45,"30-44",IF(A4406&lt;60,"45-59",IF(A4406&lt;75,"60-74","75+"))))</f>
        <v>75+</v>
      </c>
      <c r="Q4406" t="str">
        <f>IF(PatientData[[#This Row],[bmi]]&lt;18.5,"Underweight",
IF(PatientData[[#This Row],[bmi]]&lt;25,"Normal",
IF(PatientData[[#This Row],[bmi]]&lt;30,"Overweight","Obese")))</f>
        <v>Overweight</v>
      </c>
      <c r="R4406" t="str">
        <f t="shared" si="2305"/>
        <v>Normal BP</v>
      </c>
      <c r="S4406" t="str">
        <f t="shared" si="2306"/>
        <v>Normal Cost</v>
      </c>
    </row>
    <row r="4407" spans="1:19" x14ac:dyDescent="0.3">
      <c r="A4407">
        <v>94</v>
      </c>
      <c r="B4407" t="s">
        <v>20</v>
      </c>
      <c r="C4407">
        <v>26.4</v>
      </c>
      <c r="D4407">
        <v>132</v>
      </c>
      <c r="E4407">
        <v>77</v>
      </c>
      <c r="F4407">
        <v>231.3</v>
      </c>
      <c r="G4407">
        <v>101.4</v>
      </c>
      <c r="H4407">
        <v>80</v>
      </c>
      <c r="I4407">
        <v>2</v>
      </c>
      <c r="J4407" t="s">
        <v>27</v>
      </c>
      <c r="K4407" t="s">
        <v>21</v>
      </c>
      <c r="L4407" t="s">
        <v>18</v>
      </c>
      <c r="M4407">
        <v>7.1</v>
      </c>
      <c r="N4407">
        <v>15547.94</v>
      </c>
      <c r="O4407" t="s">
        <v>19</v>
      </c>
      <c r="P4407" t="str">
        <f t="shared" si="2328"/>
        <v>75+</v>
      </c>
      <c r="Q4407" t="str">
        <f>IF(PatientData[[#This Row],[bmi]]&lt;18.5,"Underweight",
IF(PatientData[[#This Row],[bmi]]&lt;25,"Normal",
IF(PatientData[[#This Row],[bmi]]&lt;30,"Overweight","Obese")))</f>
        <v>Overweight</v>
      </c>
      <c r="R4407" t="str">
        <f t="shared" si="2305"/>
        <v>High BP</v>
      </c>
      <c r="S4407" t="str">
        <f t="shared" si="2306"/>
        <v>High Cost</v>
      </c>
    </row>
    <row r="4408" spans="1:19" x14ac:dyDescent="0.3">
      <c r="A4408">
        <v>56</v>
      </c>
      <c r="B4408" t="s">
        <v>20</v>
      </c>
      <c r="C4408">
        <v>26.4</v>
      </c>
      <c r="D4408">
        <v>127</v>
      </c>
      <c r="E4408">
        <v>88</v>
      </c>
      <c r="F4408">
        <v>230.4</v>
      </c>
      <c r="G4408">
        <v>101.7</v>
      </c>
      <c r="H4408">
        <v>77</v>
      </c>
      <c r="I4408">
        <v>3</v>
      </c>
      <c r="J4408" t="s">
        <v>24</v>
      </c>
      <c r="K4408" t="s">
        <v>26</v>
      </c>
      <c r="L4408" t="s">
        <v>22</v>
      </c>
      <c r="M4408">
        <v>3.9</v>
      </c>
      <c r="N4408">
        <v>7869.3</v>
      </c>
      <c r="O4408" t="s">
        <v>19</v>
      </c>
      <c r="P4408" t="str">
        <f t="shared" si="2328"/>
        <v>45-59</v>
      </c>
      <c r="Q4408" t="str">
        <f>IF(PatientData[[#This Row],[bmi]]&lt;18.5,"Underweight",
IF(PatientData[[#This Row],[bmi]]&lt;25,"Normal",
IF(PatientData[[#This Row],[bmi]]&lt;30,"Overweight","Obese")))</f>
        <v>Overweight</v>
      </c>
      <c r="R4408" t="str">
        <f t="shared" si="2305"/>
        <v>High BP</v>
      </c>
      <c r="S4408" t="str">
        <f t="shared" si="2306"/>
        <v>Normal Cost</v>
      </c>
    </row>
    <row r="4409" spans="1:19" x14ac:dyDescent="0.3">
      <c r="A4409">
        <v>37</v>
      </c>
      <c r="B4409" t="s">
        <v>15</v>
      </c>
      <c r="C4409">
        <v>24.9</v>
      </c>
      <c r="D4409">
        <v>122</v>
      </c>
      <c r="E4409">
        <v>76</v>
      </c>
      <c r="F4409">
        <v>177.2</v>
      </c>
      <c r="G4409">
        <v>99.4</v>
      </c>
      <c r="H4409">
        <v>80</v>
      </c>
      <c r="I4409">
        <v>1</v>
      </c>
      <c r="J4409" t="s">
        <v>24</v>
      </c>
      <c r="K4409" t="s">
        <v>28</v>
      </c>
      <c r="L4409" t="s">
        <v>18</v>
      </c>
      <c r="M4409">
        <v>5.3</v>
      </c>
      <c r="N4409">
        <v>12540.63</v>
      </c>
      <c r="O4409" t="s">
        <v>19</v>
      </c>
      <c r="P4409" t="str">
        <f t="shared" ref="P4409:P4410" si="2329">IF(A4406&lt;30,"18-29",IF(A4406&lt;45,"30-44",IF(A4406&lt;60,"45-59",IF(A4406&lt;75,"60-74","75+"))))</f>
        <v>75+</v>
      </c>
      <c r="Q4409" t="str">
        <f>IF(PatientData[[#This Row],[bmi]]&lt;18.5,"Underweight",
IF(PatientData[[#This Row],[bmi]]&lt;25,"Normal",
IF(PatientData[[#This Row],[bmi]]&lt;30,"Overweight","Obese")))</f>
        <v>Normal</v>
      </c>
      <c r="R4409" t="str">
        <f t="shared" si="2305"/>
        <v>High BP</v>
      </c>
      <c r="S4409" t="str">
        <f t="shared" si="2306"/>
        <v>Normal Cost</v>
      </c>
    </row>
    <row r="4410" spans="1:19" x14ac:dyDescent="0.3">
      <c r="A4410">
        <v>66</v>
      </c>
      <c r="B4410" t="s">
        <v>15</v>
      </c>
      <c r="C4410">
        <v>42.3</v>
      </c>
      <c r="D4410">
        <v>133</v>
      </c>
      <c r="E4410">
        <v>78</v>
      </c>
      <c r="F4410">
        <v>235.3</v>
      </c>
      <c r="G4410">
        <v>115.1</v>
      </c>
      <c r="H4410">
        <v>88</v>
      </c>
      <c r="I4410">
        <v>2</v>
      </c>
      <c r="J4410" t="s">
        <v>27</v>
      </c>
      <c r="K4410" t="s">
        <v>26</v>
      </c>
      <c r="L4410" t="s">
        <v>25</v>
      </c>
      <c r="M4410">
        <v>6.6</v>
      </c>
      <c r="N4410">
        <v>11784.74</v>
      </c>
      <c r="O4410" t="s">
        <v>23</v>
      </c>
      <c r="P4410" t="str">
        <f t="shared" si="2329"/>
        <v>75+</v>
      </c>
      <c r="Q4410" t="str">
        <f>IF(PatientData[[#This Row],[bmi]]&lt;18.5,"Underweight",
IF(PatientData[[#This Row],[bmi]]&lt;25,"Normal",
IF(PatientData[[#This Row],[bmi]]&lt;30,"Overweight","Obese")))</f>
        <v>Obese</v>
      </c>
      <c r="R4410" t="str">
        <f t="shared" si="2305"/>
        <v>High BP</v>
      </c>
      <c r="S4410" t="str">
        <f t="shared" si="2306"/>
        <v>Normal Cost</v>
      </c>
    </row>
    <row r="4411" spans="1:19" x14ac:dyDescent="0.3">
      <c r="A4411">
        <v>70</v>
      </c>
      <c r="B4411" t="s">
        <v>20</v>
      </c>
      <c r="C4411">
        <v>26.4</v>
      </c>
      <c r="D4411">
        <v>137</v>
      </c>
      <c r="E4411">
        <v>91</v>
      </c>
      <c r="F4411">
        <v>228.4</v>
      </c>
      <c r="G4411">
        <v>163.5</v>
      </c>
      <c r="H4411">
        <v>70</v>
      </c>
      <c r="I4411">
        <v>0</v>
      </c>
      <c r="J4411" t="s">
        <v>24</v>
      </c>
      <c r="K4411" t="s">
        <v>21</v>
      </c>
      <c r="L4411" t="s">
        <v>18</v>
      </c>
      <c r="M4411">
        <v>6.7</v>
      </c>
      <c r="N4411">
        <v>11992.65</v>
      </c>
      <c r="O4411" t="s">
        <v>23</v>
      </c>
      <c r="P4411" t="str">
        <f t="shared" ref="P4411" si="2330">IF(A4411&lt;30,"18-29",IF(A4411&lt;45,"30-44",IF(A4411&lt;60,"45-59",IF(A4411&lt;75,"60-74","75+"))))</f>
        <v>60-74</v>
      </c>
      <c r="Q4411" t="str">
        <f>IF(PatientData[[#This Row],[bmi]]&lt;18.5,"Underweight",
IF(PatientData[[#This Row],[bmi]]&lt;25,"Normal",
IF(PatientData[[#This Row],[bmi]]&lt;30,"Overweight","Obese")))</f>
        <v>Overweight</v>
      </c>
      <c r="R4411" t="str">
        <f t="shared" si="2305"/>
        <v>High BP</v>
      </c>
      <c r="S4411" t="str">
        <f t="shared" si="2306"/>
        <v>Normal Cost</v>
      </c>
    </row>
    <row r="4412" spans="1:19" x14ac:dyDescent="0.3">
      <c r="A4412">
        <v>83</v>
      </c>
      <c r="B4412" t="s">
        <v>15</v>
      </c>
      <c r="C4412">
        <v>26.9</v>
      </c>
      <c r="D4412">
        <v>132</v>
      </c>
      <c r="E4412">
        <v>68</v>
      </c>
      <c r="F4412">
        <v>263</v>
      </c>
      <c r="G4412">
        <v>117.9</v>
      </c>
      <c r="H4412">
        <v>66</v>
      </c>
      <c r="I4412">
        <v>1</v>
      </c>
      <c r="J4412" t="s">
        <v>24</v>
      </c>
      <c r="K4412" t="s">
        <v>17</v>
      </c>
      <c r="L4412" t="s">
        <v>18</v>
      </c>
      <c r="M4412">
        <v>7</v>
      </c>
      <c r="N4412">
        <v>12291.22</v>
      </c>
      <c r="O4412" t="s">
        <v>19</v>
      </c>
      <c r="P4412" t="str">
        <f t="shared" ref="P4412:P4413" si="2331">IF(A4409&lt;30,"18-29",IF(A4409&lt;45,"30-44",IF(A4409&lt;60,"45-59",IF(A4409&lt;75,"60-74","75+"))))</f>
        <v>30-44</v>
      </c>
      <c r="Q4412" t="str">
        <f>IF(PatientData[[#This Row],[bmi]]&lt;18.5,"Underweight",
IF(PatientData[[#This Row],[bmi]]&lt;25,"Normal",
IF(PatientData[[#This Row],[bmi]]&lt;30,"Overweight","Obese")))</f>
        <v>Overweight</v>
      </c>
      <c r="R4412" t="str">
        <f t="shared" si="2305"/>
        <v>High BP</v>
      </c>
      <c r="S4412" t="str">
        <f t="shared" si="2306"/>
        <v>Normal Cost</v>
      </c>
    </row>
    <row r="4413" spans="1:19" x14ac:dyDescent="0.3">
      <c r="A4413">
        <v>74</v>
      </c>
      <c r="B4413" t="s">
        <v>15</v>
      </c>
      <c r="C4413">
        <v>31.1</v>
      </c>
      <c r="D4413">
        <v>144</v>
      </c>
      <c r="E4413">
        <v>86</v>
      </c>
      <c r="F4413">
        <v>280.7</v>
      </c>
      <c r="G4413">
        <v>99.6</v>
      </c>
      <c r="H4413">
        <v>77</v>
      </c>
      <c r="I4413">
        <v>1</v>
      </c>
      <c r="J4413" t="s">
        <v>27</v>
      </c>
      <c r="K4413" t="s">
        <v>21</v>
      </c>
      <c r="L4413" t="s">
        <v>18</v>
      </c>
      <c r="M4413">
        <v>8.6999999999999993</v>
      </c>
      <c r="N4413">
        <v>17302.509999999998</v>
      </c>
      <c r="O4413" t="s">
        <v>19</v>
      </c>
      <c r="P4413" t="str">
        <f t="shared" si="2331"/>
        <v>60-74</v>
      </c>
      <c r="Q4413" t="str">
        <f>IF(PatientData[[#This Row],[bmi]]&lt;18.5,"Underweight",
IF(PatientData[[#This Row],[bmi]]&lt;25,"Normal",
IF(PatientData[[#This Row],[bmi]]&lt;30,"Overweight","Obese")))</f>
        <v>Obese</v>
      </c>
      <c r="R4413" t="str">
        <f t="shared" si="2305"/>
        <v>High BP</v>
      </c>
      <c r="S4413" t="str">
        <f t="shared" si="2306"/>
        <v>High Cost</v>
      </c>
    </row>
    <row r="4414" spans="1:19" x14ac:dyDescent="0.3">
      <c r="A4414">
        <v>65</v>
      </c>
      <c r="B4414" t="s">
        <v>20</v>
      </c>
      <c r="C4414">
        <v>26.5</v>
      </c>
      <c r="D4414">
        <v>123</v>
      </c>
      <c r="E4414">
        <v>72</v>
      </c>
      <c r="F4414">
        <v>258.5</v>
      </c>
      <c r="G4414">
        <v>89.1</v>
      </c>
      <c r="H4414">
        <v>73</v>
      </c>
      <c r="I4414">
        <v>1</v>
      </c>
      <c r="J4414" t="s">
        <v>16</v>
      </c>
      <c r="K4414" t="s">
        <v>21</v>
      </c>
      <c r="L4414" t="s">
        <v>22</v>
      </c>
      <c r="M4414">
        <v>9.3000000000000007</v>
      </c>
      <c r="N4414">
        <v>19329.03</v>
      </c>
      <c r="O4414" t="s">
        <v>19</v>
      </c>
      <c r="P4414" t="str">
        <f t="shared" ref="P4414:P4415" si="2332">IF(A4414&lt;30,"18-29",IF(A4414&lt;45,"30-44",IF(A4414&lt;60,"45-59",IF(A4414&lt;75,"60-74","75+"))))</f>
        <v>60-74</v>
      </c>
      <c r="Q4414" t="str">
        <f>IF(PatientData[[#This Row],[bmi]]&lt;18.5,"Underweight",
IF(PatientData[[#This Row],[bmi]]&lt;25,"Normal",
IF(PatientData[[#This Row],[bmi]]&lt;30,"Overweight","Obese")))</f>
        <v>Overweight</v>
      </c>
      <c r="R4414" t="str">
        <f t="shared" si="2305"/>
        <v>High BP</v>
      </c>
      <c r="S4414" t="str">
        <f t="shared" si="2306"/>
        <v>High Cost</v>
      </c>
    </row>
    <row r="4415" spans="1:19" x14ac:dyDescent="0.3">
      <c r="A4415">
        <v>53</v>
      </c>
      <c r="B4415" t="s">
        <v>20</v>
      </c>
      <c r="C4415">
        <v>26.5</v>
      </c>
      <c r="D4415">
        <v>124</v>
      </c>
      <c r="E4415">
        <v>73</v>
      </c>
      <c r="F4415">
        <v>235.4</v>
      </c>
      <c r="G4415">
        <v>109.2</v>
      </c>
      <c r="H4415">
        <v>83</v>
      </c>
      <c r="I4415">
        <v>3</v>
      </c>
      <c r="J4415" t="s">
        <v>27</v>
      </c>
      <c r="K4415" t="s">
        <v>21</v>
      </c>
      <c r="L4415" t="s">
        <v>18</v>
      </c>
      <c r="M4415">
        <v>6.5</v>
      </c>
      <c r="N4415">
        <v>9541.76</v>
      </c>
      <c r="O4415" t="s">
        <v>19</v>
      </c>
      <c r="P4415" t="str">
        <f t="shared" si="2332"/>
        <v>45-59</v>
      </c>
      <c r="Q4415" t="str">
        <f>IF(PatientData[[#This Row],[bmi]]&lt;18.5,"Underweight",
IF(PatientData[[#This Row],[bmi]]&lt;25,"Normal",
IF(PatientData[[#This Row],[bmi]]&lt;30,"Overweight","Obese")))</f>
        <v>Overweight</v>
      </c>
      <c r="R4415" t="str">
        <f t="shared" si="2305"/>
        <v>High BP</v>
      </c>
      <c r="S4415" t="str">
        <f t="shared" si="2306"/>
        <v>Normal Cost</v>
      </c>
    </row>
    <row r="4416" spans="1:19" x14ac:dyDescent="0.3">
      <c r="A4416">
        <v>76</v>
      </c>
      <c r="B4416" t="s">
        <v>15</v>
      </c>
      <c r="C4416">
        <v>21.1</v>
      </c>
      <c r="D4416">
        <v>131</v>
      </c>
      <c r="E4416">
        <v>73</v>
      </c>
      <c r="F4416">
        <v>230.6</v>
      </c>
      <c r="G4416">
        <v>146.5</v>
      </c>
      <c r="H4416">
        <v>72</v>
      </c>
      <c r="I4416">
        <v>2</v>
      </c>
      <c r="J4416" t="s">
        <v>24</v>
      </c>
      <c r="K4416" t="s">
        <v>17</v>
      </c>
      <c r="L4416" t="s">
        <v>25</v>
      </c>
      <c r="M4416">
        <v>11</v>
      </c>
      <c r="N4416">
        <v>15200.2</v>
      </c>
      <c r="O4416" t="s">
        <v>19</v>
      </c>
      <c r="P4416" t="str">
        <f t="shared" ref="P4416:P4422" si="2333">IF(A4413&lt;30,"18-29",IF(A4413&lt;45,"30-44",IF(A4413&lt;60,"45-59",IF(A4413&lt;75,"60-74","75+"))))</f>
        <v>60-74</v>
      </c>
      <c r="Q4416" t="str">
        <f>IF(PatientData[[#This Row],[bmi]]&lt;18.5,"Underweight",
IF(PatientData[[#This Row],[bmi]]&lt;25,"Normal",
IF(PatientData[[#This Row],[bmi]]&lt;30,"Overweight","Obese")))</f>
        <v>Normal</v>
      </c>
      <c r="R4416" t="str">
        <f t="shared" si="2305"/>
        <v>High BP</v>
      </c>
      <c r="S4416" t="str">
        <f t="shared" si="2306"/>
        <v>High Cost</v>
      </c>
    </row>
    <row r="4417" spans="1:19" x14ac:dyDescent="0.3">
      <c r="A4417">
        <v>72</v>
      </c>
      <c r="B4417" t="s">
        <v>15</v>
      </c>
      <c r="C4417">
        <v>28.7</v>
      </c>
      <c r="D4417">
        <v>140</v>
      </c>
      <c r="E4417">
        <v>86</v>
      </c>
      <c r="F4417">
        <v>219.6</v>
      </c>
      <c r="G4417">
        <v>128.9</v>
      </c>
      <c r="H4417">
        <v>79</v>
      </c>
      <c r="I4417">
        <v>1</v>
      </c>
      <c r="J4417" t="s">
        <v>24</v>
      </c>
      <c r="K4417" t="s">
        <v>21</v>
      </c>
      <c r="L4417" t="s">
        <v>25</v>
      </c>
      <c r="M4417">
        <v>38.4</v>
      </c>
      <c r="N4417">
        <v>66388.2</v>
      </c>
      <c r="O4417" t="s">
        <v>19</v>
      </c>
      <c r="P4417" t="str">
        <f t="shared" si="2333"/>
        <v>60-74</v>
      </c>
      <c r="Q4417" t="str">
        <f>IF(PatientData[[#This Row],[bmi]]&lt;18.5,"Underweight",
IF(PatientData[[#This Row],[bmi]]&lt;25,"Normal",
IF(PatientData[[#This Row],[bmi]]&lt;30,"Overweight","Obese")))</f>
        <v>Overweight</v>
      </c>
      <c r="R4417" t="str">
        <f t="shared" si="2305"/>
        <v>High BP</v>
      </c>
      <c r="S4417" t="str">
        <f t="shared" si="2306"/>
        <v>High Cost</v>
      </c>
    </row>
    <row r="4418" spans="1:19" x14ac:dyDescent="0.3">
      <c r="A4418">
        <v>83</v>
      </c>
      <c r="B4418" t="s">
        <v>15</v>
      </c>
      <c r="C4418">
        <v>28.8</v>
      </c>
      <c r="D4418">
        <v>142</v>
      </c>
      <c r="E4418">
        <v>95</v>
      </c>
      <c r="F4418">
        <v>255.9</v>
      </c>
      <c r="G4418">
        <v>87</v>
      </c>
      <c r="H4418">
        <v>90</v>
      </c>
      <c r="I4418">
        <v>0</v>
      </c>
      <c r="J4418" t="s">
        <v>27</v>
      </c>
      <c r="K4418" t="s">
        <v>26</v>
      </c>
      <c r="L4418" t="s">
        <v>18</v>
      </c>
      <c r="M4418">
        <v>4.4000000000000004</v>
      </c>
      <c r="N4418">
        <v>8591.77</v>
      </c>
      <c r="O4418" t="s">
        <v>19</v>
      </c>
      <c r="P4418" t="str">
        <f t="shared" si="2333"/>
        <v>45-59</v>
      </c>
      <c r="Q4418" t="str">
        <f>IF(PatientData[[#This Row],[bmi]]&lt;18.5,"Underweight",
IF(PatientData[[#This Row],[bmi]]&lt;25,"Normal",
IF(PatientData[[#This Row],[bmi]]&lt;30,"Overweight","Obese")))</f>
        <v>Overweight</v>
      </c>
      <c r="R4418" t="str">
        <f t="shared" si="2305"/>
        <v>High BP</v>
      </c>
      <c r="S4418" t="str">
        <f t="shared" si="2306"/>
        <v>Normal Cost</v>
      </c>
    </row>
    <row r="4419" spans="1:19" x14ac:dyDescent="0.3">
      <c r="A4419">
        <v>32</v>
      </c>
      <c r="B4419" t="s">
        <v>15</v>
      </c>
      <c r="C4419">
        <v>33.700000000000003</v>
      </c>
      <c r="D4419">
        <v>117</v>
      </c>
      <c r="E4419">
        <v>71</v>
      </c>
      <c r="F4419">
        <v>214.4</v>
      </c>
      <c r="G4419">
        <v>101</v>
      </c>
      <c r="H4419">
        <v>82</v>
      </c>
      <c r="I4419">
        <v>1</v>
      </c>
      <c r="J4419" t="s">
        <v>24</v>
      </c>
      <c r="K4419" t="s">
        <v>26</v>
      </c>
      <c r="L4419" t="s">
        <v>25</v>
      </c>
      <c r="M4419">
        <v>2.1</v>
      </c>
      <c r="N4419">
        <v>5707.64</v>
      </c>
      <c r="O4419" t="s">
        <v>19</v>
      </c>
      <c r="P4419" t="str">
        <f t="shared" si="2333"/>
        <v>75+</v>
      </c>
      <c r="Q4419" t="str">
        <f>IF(PatientData[[#This Row],[bmi]]&lt;18.5,"Underweight",
IF(PatientData[[#This Row],[bmi]]&lt;25,"Normal",
IF(PatientData[[#This Row],[bmi]]&lt;30,"Overweight","Obese")))</f>
        <v>Obese</v>
      </c>
      <c r="R4419" t="str">
        <f t="shared" ref="R4419:R4482" si="2334">IF(AND(D4419&lt;120,E4419&lt;80),"Normal BP","High BP")</f>
        <v>Normal BP</v>
      </c>
      <c r="S4419" t="str">
        <f t="shared" ref="S4419:S4482" si="2335">IF(N4419&gt;15000,"High Cost","Normal Cost")</f>
        <v>Normal Cost</v>
      </c>
    </row>
    <row r="4420" spans="1:19" x14ac:dyDescent="0.3">
      <c r="A4420">
        <v>58</v>
      </c>
      <c r="B4420" t="s">
        <v>15</v>
      </c>
      <c r="C4420">
        <v>26</v>
      </c>
      <c r="D4420">
        <v>137</v>
      </c>
      <c r="E4420">
        <v>82</v>
      </c>
      <c r="F4420">
        <v>208.7</v>
      </c>
      <c r="G4420">
        <v>112.2</v>
      </c>
      <c r="H4420">
        <v>66</v>
      </c>
      <c r="I4420">
        <v>1</v>
      </c>
      <c r="J4420" t="s">
        <v>27</v>
      </c>
      <c r="K4420" t="s">
        <v>28</v>
      </c>
      <c r="L4420" t="s">
        <v>18</v>
      </c>
      <c r="M4420">
        <v>6.5</v>
      </c>
      <c r="N4420">
        <v>14008.22</v>
      </c>
      <c r="O4420" t="s">
        <v>19</v>
      </c>
      <c r="P4420" t="str">
        <f t="shared" si="2333"/>
        <v>60-74</v>
      </c>
      <c r="Q4420" t="str">
        <f>IF(PatientData[[#This Row],[bmi]]&lt;18.5,"Underweight",
IF(PatientData[[#This Row],[bmi]]&lt;25,"Normal",
IF(PatientData[[#This Row],[bmi]]&lt;30,"Overweight","Obese")))</f>
        <v>Overweight</v>
      </c>
      <c r="R4420" t="str">
        <f t="shared" si="2334"/>
        <v>High BP</v>
      </c>
      <c r="S4420" t="str">
        <f t="shared" si="2335"/>
        <v>Normal Cost</v>
      </c>
    </row>
    <row r="4421" spans="1:19" x14ac:dyDescent="0.3">
      <c r="A4421">
        <v>37</v>
      </c>
      <c r="B4421" t="s">
        <v>15</v>
      </c>
      <c r="C4421">
        <v>33.6</v>
      </c>
      <c r="D4421">
        <v>113</v>
      </c>
      <c r="E4421">
        <v>81</v>
      </c>
      <c r="F4421">
        <v>189.9</v>
      </c>
      <c r="G4421">
        <v>107.3</v>
      </c>
      <c r="H4421">
        <v>86</v>
      </c>
      <c r="I4421">
        <v>1</v>
      </c>
      <c r="J4421" t="s">
        <v>16</v>
      </c>
      <c r="K4421" t="s">
        <v>21</v>
      </c>
      <c r="L4421" t="s">
        <v>25</v>
      </c>
      <c r="M4421">
        <v>11.7</v>
      </c>
      <c r="N4421">
        <v>22761.279999999999</v>
      </c>
      <c r="O4421" t="s">
        <v>19</v>
      </c>
      <c r="P4421" t="str">
        <f t="shared" si="2333"/>
        <v>75+</v>
      </c>
      <c r="Q4421" t="str">
        <f>IF(PatientData[[#This Row],[bmi]]&lt;18.5,"Underweight",
IF(PatientData[[#This Row],[bmi]]&lt;25,"Normal",
IF(PatientData[[#This Row],[bmi]]&lt;30,"Overweight","Obese")))</f>
        <v>Obese</v>
      </c>
      <c r="R4421" t="str">
        <f t="shared" si="2334"/>
        <v>High BP</v>
      </c>
      <c r="S4421" t="str">
        <f t="shared" si="2335"/>
        <v>High Cost</v>
      </c>
    </row>
    <row r="4422" spans="1:19" x14ac:dyDescent="0.3">
      <c r="A4422">
        <v>75</v>
      </c>
      <c r="B4422" t="s">
        <v>15</v>
      </c>
      <c r="C4422">
        <v>30.9</v>
      </c>
      <c r="D4422">
        <v>121</v>
      </c>
      <c r="E4422">
        <v>68</v>
      </c>
      <c r="F4422">
        <v>230.7</v>
      </c>
      <c r="G4422">
        <v>122.5</v>
      </c>
      <c r="H4422">
        <v>76</v>
      </c>
      <c r="I4422">
        <v>1</v>
      </c>
      <c r="J4422" t="s">
        <v>27</v>
      </c>
      <c r="K4422" t="s">
        <v>28</v>
      </c>
      <c r="L4422" t="s">
        <v>25</v>
      </c>
      <c r="M4422">
        <v>2</v>
      </c>
      <c r="N4422">
        <v>7167.12</v>
      </c>
      <c r="O4422" t="s">
        <v>19</v>
      </c>
      <c r="P4422" t="str">
        <f t="shared" si="2333"/>
        <v>30-44</v>
      </c>
      <c r="Q4422" t="str">
        <f>IF(PatientData[[#This Row],[bmi]]&lt;18.5,"Underweight",
IF(PatientData[[#This Row],[bmi]]&lt;25,"Normal",
IF(PatientData[[#This Row],[bmi]]&lt;30,"Overweight","Obese")))</f>
        <v>Obese</v>
      </c>
      <c r="R4422" t="str">
        <f t="shared" si="2334"/>
        <v>High BP</v>
      </c>
      <c r="S4422" t="str">
        <f t="shared" si="2335"/>
        <v>Normal Cost</v>
      </c>
    </row>
    <row r="4423" spans="1:19" x14ac:dyDescent="0.3">
      <c r="A4423">
        <v>64</v>
      </c>
      <c r="B4423" t="s">
        <v>20</v>
      </c>
      <c r="C4423">
        <v>26.5</v>
      </c>
      <c r="D4423">
        <v>142</v>
      </c>
      <c r="E4423">
        <v>84</v>
      </c>
      <c r="F4423">
        <v>255.5</v>
      </c>
      <c r="G4423">
        <v>113.3</v>
      </c>
      <c r="H4423">
        <v>91</v>
      </c>
      <c r="I4423">
        <v>4</v>
      </c>
      <c r="J4423" t="s">
        <v>16</v>
      </c>
      <c r="K4423" t="s">
        <v>17</v>
      </c>
      <c r="L4423" t="s">
        <v>18</v>
      </c>
      <c r="M4423">
        <v>8.3000000000000007</v>
      </c>
      <c r="N4423">
        <v>17739.29</v>
      </c>
      <c r="O4423" t="s">
        <v>19</v>
      </c>
      <c r="P4423" t="str">
        <f t="shared" ref="P4423:P4425" si="2336">IF(A4423&lt;30,"18-29",IF(A4423&lt;45,"30-44",IF(A4423&lt;60,"45-59",IF(A4423&lt;75,"60-74","75+"))))</f>
        <v>60-74</v>
      </c>
      <c r="Q4423" t="str">
        <f>IF(PatientData[[#This Row],[bmi]]&lt;18.5,"Underweight",
IF(PatientData[[#This Row],[bmi]]&lt;25,"Normal",
IF(PatientData[[#This Row],[bmi]]&lt;30,"Overweight","Obese")))</f>
        <v>Overweight</v>
      </c>
      <c r="R4423" t="str">
        <f t="shared" si="2334"/>
        <v>High BP</v>
      </c>
      <c r="S4423" t="str">
        <f t="shared" si="2335"/>
        <v>High Cost</v>
      </c>
    </row>
    <row r="4424" spans="1:19" x14ac:dyDescent="0.3">
      <c r="A4424">
        <v>47</v>
      </c>
      <c r="B4424" t="s">
        <v>20</v>
      </c>
      <c r="C4424">
        <v>26.5</v>
      </c>
      <c r="D4424">
        <v>144</v>
      </c>
      <c r="E4424">
        <v>88</v>
      </c>
      <c r="F4424">
        <v>209.2</v>
      </c>
      <c r="G4424">
        <v>141</v>
      </c>
      <c r="H4424">
        <v>93</v>
      </c>
      <c r="I4424">
        <v>0</v>
      </c>
      <c r="J4424" t="s">
        <v>16</v>
      </c>
      <c r="K4424" t="s">
        <v>17</v>
      </c>
      <c r="L4424" t="s">
        <v>18</v>
      </c>
      <c r="M4424">
        <v>8.4</v>
      </c>
      <c r="N4424">
        <v>15904.51</v>
      </c>
      <c r="O4424" t="s">
        <v>19</v>
      </c>
      <c r="P4424" t="str">
        <f t="shared" si="2336"/>
        <v>45-59</v>
      </c>
      <c r="Q4424" t="str">
        <f>IF(PatientData[[#This Row],[bmi]]&lt;18.5,"Underweight",
IF(PatientData[[#This Row],[bmi]]&lt;25,"Normal",
IF(PatientData[[#This Row],[bmi]]&lt;30,"Overweight","Obese")))</f>
        <v>Overweight</v>
      </c>
      <c r="R4424" t="str">
        <f t="shared" si="2334"/>
        <v>High BP</v>
      </c>
      <c r="S4424" t="str">
        <f t="shared" si="2335"/>
        <v>High Cost</v>
      </c>
    </row>
    <row r="4425" spans="1:19" x14ac:dyDescent="0.3">
      <c r="A4425">
        <v>81</v>
      </c>
      <c r="B4425" t="s">
        <v>20</v>
      </c>
      <c r="C4425">
        <v>26.5</v>
      </c>
      <c r="D4425">
        <v>120</v>
      </c>
      <c r="E4425">
        <v>72</v>
      </c>
      <c r="F4425">
        <v>252.9</v>
      </c>
      <c r="G4425">
        <v>95.7</v>
      </c>
      <c r="H4425">
        <v>81</v>
      </c>
      <c r="I4425">
        <v>1</v>
      </c>
      <c r="J4425" t="s">
        <v>16</v>
      </c>
      <c r="K4425" t="s">
        <v>21</v>
      </c>
      <c r="L4425" t="s">
        <v>18</v>
      </c>
      <c r="M4425">
        <v>17.7</v>
      </c>
      <c r="N4425">
        <v>25803.19</v>
      </c>
      <c r="O4425" t="s">
        <v>19</v>
      </c>
      <c r="P4425" t="str">
        <f t="shared" si="2336"/>
        <v>75+</v>
      </c>
      <c r="Q4425" t="str">
        <f>IF(PatientData[[#This Row],[bmi]]&lt;18.5,"Underweight",
IF(PatientData[[#This Row],[bmi]]&lt;25,"Normal",
IF(PatientData[[#This Row],[bmi]]&lt;30,"Overweight","Obese")))</f>
        <v>Overweight</v>
      </c>
      <c r="R4425" t="str">
        <f t="shared" si="2334"/>
        <v>High BP</v>
      </c>
      <c r="S4425" t="str">
        <f t="shared" si="2335"/>
        <v>High Cost</v>
      </c>
    </row>
    <row r="4426" spans="1:19" x14ac:dyDescent="0.3">
      <c r="A4426">
        <v>67</v>
      </c>
      <c r="B4426" t="s">
        <v>15</v>
      </c>
      <c r="C4426">
        <v>32</v>
      </c>
      <c r="D4426">
        <v>130</v>
      </c>
      <c r="E4426">
        <v>83</v>
      </c>
      <c r="F4426">
        <v>219.1</v>
      </c>
      <c r="G4426">
        <v>131.19999999999999</v>
      </c>
      <c r="H4426">
        <v>84</v>
      </c>
      <c r="I4426">
        <v>1</v>
      </c>
      <c r="J4426" t="s">
        <v>16</v>
      </c>
      <c r="K4426" t="s">
        <v>17</v>
      </c>
      <c r="L4426" t="s">
        <v>25</v>
      </c>
      <c r="M4426">
        <v>6</v>
      </c>
      <c r="N4426">
        <v>12245.55</v>
      </c>
      <c r="O4426" t="s">
        <v>23</v>
      </c>
      <c r="P4426" t="str">
        <f t="shared" ref="P4426:P4430" si="2337">IF(A4423&lt;30,"18-29",IF(A4423&lt;45,"30-44",IF(A4423&lt;60,"45-59",IF(A4423&lt;75,"60-74","75+"))))</f>
        <v>60-74</v>
      </c>
      <c r="Q4426" t="str">
        <f>IF(PatientData[[#This Row],[bmi]]&lt;18.5,"Underweight",
IF(PatientData[[#This Row],[bmi]]&lt;25,"Normal",
IF(PatientData[[#This Row],[bmi]]&lt;30,"Overweight","Obese")))</f>
        <v>Obese</v>
      </c>
      <c r="R4426" t="str">
        <f t="shared" si="2334"/>
        <v>High BP</v>
      </c>
      <c r="S4426" t="str">
        <f t="shared" si="2335"/>
        <v>Normal Cost</v>
      </c>
    </row>
    <row r="4427" spans="1:19" x14ac:dyDescent="0.3">
      <c r="A4427">
        <v>59</v>
      </c>
      <c r="B4427" t="s">
        <v>15</v>
      </c>
      <c r="C4427">
        <v>22.7</v>
      </c>
      <c r="D4427">
        <v>109</v>
      </c>
      <c r="E4427">
        <v>67</v>
      </c>
      <c r="F4427">
        <v>196.6</v>
      </c>
      <c r="G4427">
        <v>115.8</v>
      </c>
      <c r="H4427">
        <v>75</v>
      </c>
      <c r="I4427">
        <v>2</v>
      </c>
      <c r="J4427" t="s">
        <v>27</v>
      </c>
      <c r="K4427" t="s">
        <v>21</v>
      </c>
      <c r="L4427" t="s">
        <v>18</v>
      </c>
      <c r="M4427">
        <v>7.3</v>
      </c>
      <c r="N4427">
        <v>13338.95</v>
      </c>
      <c r="O4427" t="s">
        <v>19</v>
      </c>
      <c r="P4427" t="str">
        <f t="shared" si="2337"/>
        <v>45-59</v>
      </c>
      <c r="Q4427" t="str">
        <f>IF(PatientData[[#This Row],[bmi]]&lt;18.5,"Underweight",
IF(PatientData[[#This Row],[bmi]]&lt;25,"Normal",
IF(PatientData[[#This Row],[bmi]]&lt;30,"Overweight","Obese")))</f>
        <v>Normal</v>
      </c>
      <c r="R4427" t="str">
        <f t="shared" si="2334"/>
        <v>Normal BP</v>
      </c>
      <c r="S4427" t="str">
        <f t="shared" si="2335"/>
        <v>Normal Cost</v>
      </c>
    </row>
    <row r="4428" spans="1:19" x14ac:dyDescent="0.3">
      <c r="A4428">
        <v>58</v>
      </c>
      <c r="B4428" t="s">
        <v>15</v>
      </c>
      <c r="C4428">
        <v>28.7</v>
      </c>
      <c r="D4428">
        <v>124</v>
      </c>
      <c r="E4428">
        <v>69</v>
      </c>
      <c r="F4428">
        <v>212.4</v>
      </c>
      <c r="G4428">
        <v>112.8</v>
      </c>
      <c r="H4428">
        <v>67</v>
      </c>
      <c r="I4428">
        <v>3</v>
      </c>
      <c r="J4428" t="s">
        <v>27</v>
      </c>
      <c r="K4428" t="s">
        <v>21</v>
      </c>
      <c r="L4428" t="s">
        <v>25</v>
      </c>
      <c r="M4428">
        <v>3</v>
      </c>
      <c r="N4428">
        <v>8203.15</v>
      </c>
      <c r="O4428" t="s">
        <v>19</v>
      </c>
      <c r="P4428" t="str">
        <f t="shared" si="2337"/>
        <v>75+</v>
      </c>
      <c r="Q4428" t="str">
        <f>IF(PatientData[[#This Row],[bmi]]&lt;18.5,"Underweight",
IF(PatientData[[#This Row],[bmi]]&lt;25,"Normal",
IF(PatientData[[#This Row],[bmi]]&lt;30,"Overweight","Obese")))</f>
        <v>Overweight</v>
      </c>
      <c r="R4428" t="str">
        <f t="shared" si="2334"/>
        <v>High BP</v>
      </c>
      <c r="S4428" t="str">
        <f t="shared" si="2335"/>
        <v>Normal Cost</v>
      </c>
    </row>
    <row r="4429" spans="1:19" x14ac:dyDescent="0.3">
      <c r="A4429">
        <v>46</v>
      </c>
      <c r="B4429" t="s">
        <v>15</v>
      </c>
      <c r="C4429">
        <v>42.5</v>
      </c>
      <c r="D4429">
        <v>141</v>
      </c>
      <c r="E4429">
        <v>84</v>
      </c>
      <c r="F4429">
        <v>263.3</v>
      </c>
      <c r="G4429">
        <v>107.7</v>
      </c>
      <c r="H4429">
        <v>86</v>
      </c>
      <c r="I4429">
        <v>3</v>
      </c>
      <c r="J4429" t="s">
        <v>16</v>
      </c>
      <c r="K4429" t="s">
        <v>28</v>
      </c>
      <c r="L4429" t="s">
        <v>18</v>
      </c>
      <c r="M4429">
        <v>6.2</v>
      </c>
      <c r="N4429">
        <v>14823.14</v>
      </c>
      <c r="O4429" t="s">
        <v>19</v>
      </c>
      <c r="P4429" t="str">
        <f t="shared" si="2337"/>
        <v>60-74</v>
      </c>
      <c r="Q4429" t="str">
        <f>IF(PatientData[[#This Row],[bmi]]&lt;18.5,"Underweight",
IF(PatientData[[#This Row],[bmi]]&lt;25,"Normal",
IF(PatientData[[#This Row],[bmi]]&lt;30,"Overweight","Obese")))</f>
        <v>Obese</v>
      </c>
      <c r="R4429" t="str">
        <f t="shared" si="2334"/>
        <v>High BP</v>
      </c>
      <c r="S4429" t="str">
        <f t="shared" si="2335"/>
        <v>Normal Cost</v>
      </c>
    </row>
    <row r="4430" spans="1:19" x14ac:dyDescent="0.3">
      <c r="A4430">
        <v>46</v>
      </c>
      <c r="B4430" t="s">
        <v>15</v>
      </c>
      <c r="C4430">
        <v>30</v>
      </c>
      <c r="D4430">
        <v>115</v>
      </c>
      <c r="E4430">
        <v>69</v>
      </c>
      <c r="F4430">
        <v>239.7</v>
      </c>
      <c r="G4430">
        <v>136.6</v>
      </c>
      <c r="H4430">
        <v>75</v>
      </c>
      <c r="I4430">
        <v>1</v>
      </c>
      <c r="J4430" t="s">
        <v>24</v>
      </c>
      <c r="K4430" t="s">
        <v>17</v>
      </c>
      <c r="L4430" t="s">
        <v>18</v>
      </c>
      <c r="M4430">
        <v>7.1</v>
      </c>
      <c r="N4430">
        <v>14694.7</v>
      </c>
      <c r="O4430" t="s">
        <v>19</v>
      </c>
      <c r="P4430" t="str">
        <f t="shared" si="2337"/>
        <v>45-59</v>
      </c>
      <c r="Q4430" t="str">
        <f>IF(PatientData[[#This Row],[bmi]]&lt;18.5,"Underweight",
IF(PatientData[[#This Row],[bmi]]&lt;25,"Normal",
IF(PatientData[[#This Row],[bmi]]&lt;30,"Overweight","Obese")))</f>
        <v>Obese</v>
      </c>
      <c r="R4430" t="str">
        <f t="shared" si="2334"/>
        <v>Normal BP</v>
      </c>
      <c r="S4430" t="str">
        <f t="shared" si="2335"/>
        <v>Normal Cost</v>
      </c>
    </row>
    <row r="4431" spans="1:19" x14ac:dyDescent="0.3">
      <c r="A4431">
        <v>85</v>
      </c>
      <c r="B4431" t="s">
        <v>20</v>
      </c>
      <c r="C4431">
        <v>26.5</v>
      </c>
      <c r="D4431">
        <v>127</v>
      </c>
      <c r="E4431">
        <v>76</v>
      </c>
      <c r="F4431">
        <v>225.1</v>
      </c>
      <c r="G4431">
        <v>112.7</v>
      </c>
      <c r="H4431">
        <v>78</v>
      </c>
      <c r="I4431">
        <v>1</v>
      </c>
      <c r="J4431" t="s">
        <v>27</v>
      </c>
      <c r="K4431" t="s">
        <v>21</v>
      </c>
      <c r="L4431" t="s">
        <v>25</v>
      </c>
      <c r="M4431">
        <v>7</v>
      </c>
      <c r="N4431">
        <v>14200.39</v>
      </c>
      <c r="O4431" t="s">
        <v>19</v>
      </c>
      <c r="P4431" t="str">
        <f t="shared" ref="P4431:P4433" si="2338">IF(A4431&lt;30,"18-29",IF(A4431&lt;45,"30-44",IF(A4431&lt;60,"45-59",IF(A4431&lt;75,"60-74","75+"))))</f>
        <v>75+</v>
      </c>
      <c r="Q4431" t="str">
        <f>IF(PatientData[[#This Row],[bmi]]&lt;18.5,"Underweight",
IF(PatientData[[#This Row],[bmi]]&lt;25,"Normal",
IF(PatientData[[#This Row],[bmi]]&lt;30,"Overweight","Obese")))</f>
        <v>Overweight</v>
      </c>
      <c r="R4431" t="str">
        <f t="shared" si="2334"/>
        <v>High BP</v>
      </c>
      <c r="S4431" t="str">
        <f t="shared" si="2335"/>
        <v>Normal Cost</v>
      </c>
    </row>
    <row r="4432" spans="1:19" x14ac:dyDescent="0.3">
      <c r="A4432">
        <v>78</v>
      </c>
      <c r="B4432" t="s">
        <v>20</v>
      </c>
      <c r="C4432">
        <v>26.5</v>
      </c>
      <c r="D4432">
        <v>114</v>
      </c>
      <c r="E4432">
        <v>67</v>
      </c>
      <c r="F4432">
        <v>231.5</v>
      </c>
      <c r="G4432">
        <v>119.6</v>
      </c>
      <c r="H4432">
        <v>80</v>
      </c>
      <c r="I4432">
        <v>1</v>
      </c>
      <c r="J4432" t="s">
        <v>16</v>
      </c>
      <c r="K4432" t="s">
        <v>17</v>
      </c>
      <c r="L4432" t="s">
        <v>18</v>
      </c>
      <c r="M4432">
        <v>7.1</v>
      </c>
      <c r="N4432">
        <v>12312.74</v>
      </c>
      <c r="O4432" t="s">
        <v>19</v>
      </c>
      <c r="P4432" t="str">
        <f t="shared" si="2338"/>
        <v>75+</v>
      </c>
      <c r="Q4432" t="str">
        <f>IF(PatientData[[#This Row],[bmi]]&lt;18.5,"Underweight",
IF(PatientData[[#This Row],[bmi]]&lt;25,"Normal",
IF(PatientData[[#This Row],[bmi]]&lt;30,"Overweight","Obese")))</f>
        <v>Overweight</v>
      </c>
      <c r="R4432" t="str">
        <f t="shared" si="2334"/>
        <v>Normal BP</v>
      </c>
      <c r="S4432" t="str">
        <f t="shared" si="2335"/>
        <v>Normal Cost</v>
      </c>
    </row>
    <row r="4433" spans="1:19" x14ac:dyDescent="0.3">
      <c r="A4433">
        <v>91</v>
      </c>
      <c r="B4433" t="s">
        <v>20</v>
      </c>
      <c r="C4433">
        <v>26.5</v>
      </c>
      <c r="D4433">
        <v>154</v>
      </c>
      <c r="E4433">
        <v>91</v>
      </c>
      <c r="F4433">
        <v>231.3</v>
      </c>
      <c r="G4433">
        <v>88.1</v>
      </c>
      <c r="H4433">
        <v>65</v>
      </c>
      <c r="I4433">
        <v>1</v>
      </c>
      <c r="J4433" t="s">
        <v>27</v>
      </c>
      <c r="K4433" t="s">
        <v>21</v>
      </c>
      <c r="L4433" t="s">
        <v>22</v>
      </c>
      <c r="M4433">
        <v>10.8</v>
      </c>
      <c r="N4433">
        <v>24890.23</v>
      </c>
      <c r="O4433" t="s">
        <v>19</v>
      </c>
      <c r="P4433" t="str">
        <f t="shared" si="2338"/>
        <v>75+</v>
      </c>
      <c r="Q4433" t="str">
        <f>IF(PatientData[[#This Row],[bmi]]&lt;18.5,"Underweight",
IF(PatientData[[#This Row],[bmi]]&lt;25,"Normal",
IF(PatientData[[#This Row],[bmi]]&lt;30,"Overweight","Obese")))</f>
        <v>Overweight</v>
      </c>
      <c r="R4433" t="str">
        <f t="shared" si="2334"/>
        <v>High BP</v>
      </c>
      <c r="S4433" t="str">
        <f t="shared" si="2335"/>
        <v>High Cost</v>
      </c>
    </row>
    <row r="4434" spans="1:19" x14ac:dyDescent="0.3">
      <c r="A4434">
        <v>94</v>
      </c>
      <c r="B4434" t="s">
        <v>15</v>
      </c>
      <c r="C4434">
        <v>22.8</v>
      </c>
      <c r="D4434">
        <v>158</v>
      </c>
      <c r="E4434">
        <v>87</v>
      </c>
      <c r="F4434">
        <v>269</v>
      </c>
      <c r="G4434">
        <v>105.5</v>
      </c>
      <c r="H4434">
        <v>100</v>
      </c>
      <c r="I4434">
        <v>1</v>
      </c>
      <c r="J4434" t="s">
        <v>16</v>
      </c>
      <c r="K4434" t="s">
        <v>21</v>
      </c>
      <c r="L4434" t="s">
        <v>22</v>
      </c>
      <c r="M4434">
        <v>9.6</v>
      </c>
      <c r="N4434">
        <v>20706.37</v>
      </c>
      <c r="O4434" t="s">
        <v>19</v>
      </c>
      <c r="P4434" t="str">
        <f t="shared" ref="P4434" si="2339">IF(A4431&lt;30,"18-29",IF(A4431&lt;45,"30-44",IF(A4431&lt;60,"45-59",IF(A4431&lt;75,"60-74","75+"))))</f>
        <v>75+</v>
      </c>
      <c r="Q4434" t="str">
        <f>IF(PatientData[[#This Row],[bmi]]&lt;18.5,"Underweight",
IF(PatientData[[#This Row],[bmi]]&lt;25,"Normal",
IF(PatientData[[#This Row],[bmi]]&lt;30,"Overweight","Obese")))</f>
        <v>Normal</v>
      </c>
      <c r="R4434" t="str">
        <f t="shared" si="2334"/>
        <v>High BP</v>
      </c>
      <c r="S4434" t="str">
        <f t="shared" si="2335"/>
        <v>High Cost</v>
      </c>
    </row>
    <row r="4435" spans="1:19" x14ac:dyDescent="0.3">
      <c r="A4435">
        <v>51</v>
      </c>
      <c r="B4435" t="s">
        <v>20</v>
      </c>
      <c r="C4435">
        <v>26.5</v>
      </c>
      <c r="D4435">
        <v>117</v>
      </c>
      <c r="E4435">
        <v>69</v>
      </c>
      <c r="F4435">
        <v>228.8</v>
      </c>
      <c r="G4435">
        <v>102</v>
      </c>
      <c r="H4435">
        <v>57</v>
      </c>
      <c r="I4435">
        <v>1</v>
      </c>
      <c r="J4435" t="s">
        <v>27</v>
      </c>
      <c r="K4435" t="s">
        <v>26</v>
      </c>
      <c r="L4435" t="s">
        <v>18</v>
      </c>
      <c r="M4435">
        <v>6</v>
      </c>
      <c r="N4435">
        <v>10524.71</v>
      </c>
      <c r="O4435" t="s">
        <v>19</v>
      </c>
      <c r="P4435" t="str">
        <f t="shared" ref="P4435" si="2340">IF(A4435&lt;30,"18-29",IF(A4435&lt;45,"30-44",IF(A4435&lt;60,"45-59",IF(A4435&lt;75,"60-74","75+"))))</f>
        <v>45-59</v>
      </c>
      <c r="Q4435" t="str">
        <f>IF(PatientData[[#This Row],[bmi]]&lt;18.5,"Underweight",
IF(PatientData[[#This Row],[bmi]]&lt;25,"Normal",
IF(PatientData[[#This Row],[bmi]]&lt;30,"Overweight","Obese")))</f>
        <v>Overweight</v>
      </c>
      <c r="R4435" t="str">
        <f t="shared" si="2334"/>
        <v>Normal BP</v>
      </c>
      <c r="S4435" t="str">
        <f t="shared" si="2335"/>
        <v>Normal Cost</v>
      </c>
    </row>
    <row r="4436" spans="1:19" x14ac:dyDescent="0.3">
      <c r="A4436">
        <v>87</v>
      </c>
      <c r="B4436" t="s">
        <v>15</v>
      </c>
      <c r="C4436">
        <v>31.4</v>
      </c>
      <c r="D4436">
        <v>147</v>
      </c>
      <c r="E4436">
        <v>91</v>
      </c>
      <c r="F4436">
        <v>263.2</v>
      </c>
      <c r="G4436">
        <v>93.4</v>
      </c>
      <c r="H4436">
        <v>79</v>
      </c>
      <c r="I4436">
        <v>3</v>
      </c>
      <c r="J4436" t="s">
        <v>27</v>
      </c>
      <c r="K4436" t="s">
        <v>21</v>
      </c>
      <c r="L4436" t="s">
        <v>18</v>
      </c>
      <c r="M4436">
        <v>4.7</v>
      </c>
      <c r="N4436">
        <v>8672.23</v>
      </c>
      <c r="O4436" t="s">
        <v>19</v>
      </c>
      <c r="P4436" t="str">
        <f t="shared" ref="P4436:P4438" si="2341">IF(A4433&lt;30,"18-29",IF(A4433&lt;45,"30-44",IF(A4433&lt;60,"45-59",IF(A4433&lt;75,"60-74","75+"))))</f>
        <v>75+</v>
      </c>
      <c r="Q4436" t="str">
        <f>IF(PatientData[[#This Row],[bmi]]&lt;18.5,"Underweight",
IF(PatientData[[#This Row],[bmi]]&lt;25,"Normal",
IF(PatientData[[#This Row],[bmi]]&lt;30,"Overweight","Obese")))</f>
        <v>Obese</v>
      </c>
      <c r="R4436" t="str">
        <f t="shared" si="2334"/>
        <v>High BP</v>
      </c>
      <c r="S4436" t="str">
        <f t="shared" si="2335"/>
        <v>Normal Cost</v>
      </c>
    </row>
    <row r="4437" spans="1:19" x14ac:dyDescent="0.3">
      <c r="A4437">
        <v>89</v>
      </c>
      <c r="B4437" t="s">
        <v>15</v>
      </c>
      <c r="C4437">
        <v>23.1</v>
      </c>
      <c r="D4437">
        <v>119</v>
      </c>
      <c r="E4437">
        <v>65</v>
      </c>
      <c r="F4437">
        <v>250.1</v>
      </c>
      <c r="G4437">
        <v>106.6</v>
      </c>
      <c r="H4437">
        <v>96</v>
      </c>
      <c r="I4437">
        <v>1</v>
      </c>
      <c r="J4437" t="s">
        <v>16</v>
      </c>
      <c r="K4437" t="s">
        <v>21</v>
      </c>
      <c r="L4437" t="s">
        <v>22</v>
      </c>
      <c r="M4437">
        <v>14.3</v>
      </c>
      <c r="N4437">
        <v>23146.41</v>
      </c>
      <c r="O4437" t="s">
        <v>19</v>
      </c>
      <c r="P4437" t="str">
        <f t="shared" si="2341"/>
        <v>75+</v>
      </c>
      <c r="Q4437" t="str">
        <f>IF(PatientData[[#This Row],[bmi]]&lt;18.5,"Underweight",
IF(PatientData[[#This Row],[bmi]]&lt;25,"Normal",
IF(PatientData[[#This Row],[bmi]]&lt;30,"Overweight","Obese")))</f>
        <v>Normal</v>
      </c>
      <c r="R4437" t="str">
        <f t="shared" si="2334"/>
        <v>Normal BP</v>
      </c>
      <c r="S4437" t="str">
        <f t="shared" si="2335"/>
        <v>High Cost</v>
      </c>
    </row>
    <row r="4438" spans="1:19" x14ac:dyDescent="0.3">
      <c r="A4438">
        <v>84</v>
      </c>
      <c r="B4438" t="s">
        <v>15</v>
      </c>
      <c r="C4438">
        <v>24.2</v>
      </c>
      <c r="D4438">
        <v>136</v>
      </c>
      <c r="E4438">
        <v>82</v>
      </c>
      <c r="F4438">
        <v>234.6</v>
      </c>
      <c r="G4438">
        <v>110.6</v>
      </c>
      <c r="H4438">
        <v>92</v>
      </c>
      <c r="I4438">
        <v>1</v>
      </c>
      <c r="J4438" t="s">
        <v>27</v>
      </c>
      <c r="K4438" t="s">
        <v>26</v>
      </c>
      <c r="L4438" t="s">
        <v>25</v>
      </c>
      <c r="M4438">
        <v>4.0999999999999996</v>
      </c>
      <c r="N4438">
        <v>10179.07</v>
      </c>
      <c r="O4438" t="s">
        <v>19</v>
      </c>
      <c r="P4438" t="str">
        <f t="shared" si="2341"/>
        <v>45-59</v>
      </c>
      <c r="Q4438" t="str">
        <f>IF(PatientData[[#This Row],[bmi]]&lt;18.5,"Underweight",
IF(PatientData[[#This Row],[bmi]]&lt;25,"Normal",
IF(PatientData[[#This Row],[bmi]]&lt;30,"Overweight","Obese")))</f>
        <v>Normal</v>
      </c>
      <c r="R4438" t="str">
        <f t="shared" si="2334"/>
        <v>High BP</v>
      </c>
      <c r="S4438" t="str">
        <f t="shared" si="2335"/>
        <v>Normal Cost</v>
      </c>
    </row>
    <row r="4439" spans="1:19" x14ac:dyDescent="0.3">
      <c r="A4439">
        <v>82</v>
      </c>
      <c r="B4439" t="s">
        <v>20</v>
      </c>
      <c r="C4439">
        <v>26.5</v>
      </c>
      <c r="D4439">
        <v>131</v>
      </c>
      <c r="E4439">
        <v>80</v>
      </c>
      <c r="F4439">
        <v>219.9</v>
      </c>
      <c r="G4439">
        <v>91.3</v>
      </c>
      <c r="H4439">
        <v>65</v>
      </c>
      <c r="I4439">
        <v>1</v>
      </c>
      <c r="J4439" t="s">
        <v>16</v>
      </c>
      <c r="K4439" t="s">
        <v>26</v>
      </c>
      <c r="L4439" t="s">
        <v>25</v>
      </c>
      <c r="M4439">
        <v>7.2</v>
      </c>
      <c r="N4439">
        <v>14586.64</v>
      </c>
      <c r="O4439" t="s">
        <v>19</v>
      </c>
      <c r="P4439" t="str">
        <f t="shared" ref="P4439:P4440" si="2342">IF(A4439&lt;30,"18-29",IF(A4439&lt;45,"30-44",IF(A4439&lt;60,"45-59",IF(A4439&lt;75,"60-74","75+"))))</f>
        <v>75+</v>
      </c>
      <c r="Q4439" t="str">
        <f>IF(PatientData[[#This Row],[bmi]]&lt;18.5,"Underweight",
IF(PatientData[[#This Row],[bmi]]&lt;25,"Normal",
IF(PatientData[[#This Row],[bmi]]&lt;30,"Overweight","Obese")))</f>
        <v>Overweight</v>
      </c>
      <c r="R4439" t="str">
        <f t="shared" si="2334"/>
        <v>High BP</v>
      </c>
      <c r="S4439" t="str">
        <f t="shared" si="2335"/>
        <v>Normal Cost</v>
      </c>
    </row>
    <row r="4440" spans="1:19" x14ac:dyDescent="0.3">
      <c r="A4440">
        <v>45</v>
      </c>
      <c r="B4440" t="s">
        <v>20</v>
      </c>
      <c r="C4440">
        <v>26.5</v>
      </c>
      <c r="D4440">
        <v>121</v>
      </c>
      <c r="E4440">
        <v>73</v>
      </c>
      <c r="F4440">
        <v>233.2</v>
      </c>
      <c r="G4440">
        <v>96.5</v>
      </c>
      <c r="H4440">
        <v>79</v>
      </c>
      <c r="I4440">
        <v>2</v>
      </c>
      <c r="J4440" t="s">
        <v>27</v>
      </c>
      <c r="K4440" t="s">
        <v>26</v>
      </c>
      <c r="L4440" t="s">
        <v>18</v>
      </c>
      <c r="M4440">
        <v>2.4</v>
      </c>
      <c r="N4440">
        <v>6140.83</v>
      </c>
      <c r="O4440" t="s">
        <v>19</v>
      </c>
      <c r="P4440" t="str">
        <f t="shared" si="2342"/>
        <v>45-59</v>
      </c>
      <c r="Q4440" t="str">
        <f>IF(PatientData[[#This Row],[bmi]]&lt;18.5,"Underweight",
IF(PatientData[[#This Row],[bmi]]&lt;25,"Normal",
IF(PatientData[[#This Row],[bmi]]&lt;30,"Overweight","Obese")))</f>
        <v>Overweight</v>
      </c>
      <c r="R4440" t="str">
        <f t="shared" si="2334"/>
        <v>High BP</v>
      </c>
      <c r="S4440" t="str">
        <f t="shared" si="2335"/>
        <v>Normal Cost</v>
      </c>
    </row>
    <row r="4441" spans="1:19" x14ac:dyDescent="0.3">
      <c r="A4441">
        <v>84</v>
      </c>
      <c r="B4441" t="s">
        <v>15</v>
      </c>
      <c r="C4441">
        <v>18.399999999999999</v>
      </c>
      <c r="D4441">
        <v>121</v>
      </c>
      <c r="E4441">
        <v>69</v>
      </c>
      <c r="F4441">
        <v>205</v>
      </c>
      <c r="G4441">
        <v>128.4</v>
      </c>
      <c r="H4441">
        <v>89</v>
      </c>
      <c r="I4441">
        <v>0</v>
      </c>
      <c r="J4441" t="s">
        <v>16</v>
      </c>
      <c r="K4441" t="s">
        <v>26</v>
      </c>
      <c r="L4441" t="s">
        <v>18</v>
      </c>
      <c r="M4441">
        <v>9.5</v>
      </c>
      <c r="N4441">
        <v>15820.85</v>
      </c>
      <c r="O4441" t="s">
        <v>23</v>
      </c>
      <c r="P4441" t="str">
        <f t="shared" ref="P4441" si="2343">IF(A4438&lt;30,"18-29",IF(A4438&lt;45,"30-44",IF(A4438&lt;60,"45-59",IF(A4438&lt;75,"60-74","75+"))))</f>
        <v>75+</v>
      </c>
      <c r="Q4441" t="str">
        <f>IF(PatientData[[#This Row],[bmi]]&lt;18.5,"Underweight",
IF(PatientData[[#This Row],[bmi]]&lt;25,"Normal",
IF(PatientData[[#This Row],[bmi]]&lt;30,"Overweight","Obese")))</f>
        <v>Underweight</v>
      </c>
      <c r="R4441" t="str">
        <f t="shared" si="2334"/>
        <v>High BP</v>
      </c>
      <c r="S4441" t="str">
        <f t="shared" si="2335"/>
        <v>High Cost</v>
      </c>
    </row>
    <row r="4442" spans="1:19" x14ac:dyDescent="0.3">
      <c r="A4442">
        <v>82</v>
      </c>
      <c r="B4442" t="s">
        <v>20</v>
      </c>
      <c r="C4442">
        <v>26.5</v>
      </c>
      <c r="D4442">
        <v>104</v>
      </c>
      <c r="E4442">
        <v>60</v>
      </c>
      <c r="F4442">
        <v>230.1</v>
      </c>
      <c r="G4442">
        <v>116.6</v>
      </c>
      <c r="H4442">
        <v>84</v>
      </c>
      <c r="I4442">
        <v>4</v>
      </c>
      <c r="J4442" t="s">
        <v>16</v>
      </c>
      <c r="K4442" t="s">
        <v>28</v>
      </c>
      <c r="L4442" t="s">
        <v>25</v>
      </c>
      <c r="M4442">
        <v>6.5</v>
      </c>
      <c r="N4442">
        <v>17429.53</v>
      </c>
      <c r="O4442" t="s">
        <v>19</v>
      </c>
      <c r="P4442" t="str">
        <f t="shared" ref="P4442:P4443" si="2344">IF(A4442&lt;30,"18-29",IF(A4442&lt;45,"30-44",IF(A4442&lt;60,"45-59",IF(A4442&lt;75,"60-74","75+"))))</f>
        <v>75+</v>
      </c>
      <c r="Q4442" t="str">
        <f>IF(PatientData[[#This Row],[bmi]]&lt;18.5,"Underweight",
IF(PatientData[[#This Row],[bmi]]&lt;25,"Normal",
IF(PatientData[[#This Row],[bmi]]&lt;30,"Overweight","Obese")))</f>
        <v>Overweight</v>
      </c>
      <c r="R4442" t="str">
        <f t="shared" si="2334"/>
        <v>Normal BP</v>
      </c>
      <c r="S4442" t="str">
        <f t="shared" si="2335"/>
        <v>High Cost</v>
      </c>
    </row>
    <row r="4443" spans="1:19" x14ac:dyDescent="0.3">
      <c r="A4443">
        <v>76</v>
      </c>
      <c r="B4443" t="s">
        <v>20</v>
      </c>
      <c r="C4443">
        <v>26.5</v>
      </c>
      <c r="D4443">
        <v>132</v>
      </c>
      <c r="E4443">
        <v>73</v>
      </c>
      <c r="F4443">
        <v>249.1</v>
      </c>
      <c r="G4443">
        <v>98.5</v>
      </c>
      <c r="H4443">
        <v>77</v>
      </c>
      <c r="I4443">
        <v>3</v>
      </c>
      <c r="J4443" t="s">
        <v>16</v>
      </c>
      <c r="K4443" t="s">
        <v>26</v>
      </c>
      <c r="L4443" t="s">
        <v>18</v>
      </c>
      <c r="M4443">
        <v>10.7</v>
      </c>
      <c r="N4443">
        <v>18448.98</v>
      </c>
      <c r="O4443" t="s">
        <v>23</v>
      </c>
      <c r="P4443" t="str">
        <f t="shared" si="2344"/>
        <v>75+</v>
      </c>
      <c r="Q4443" t="str">
        <f>IF(PatientData[[#This Row],[bmi]]&lt;18.5,"Underweight",
IF(PatientData[[#This Row],[bmi]]&lt;25,"Normal",
IF(PatientData[[#This Row],[bmi]]&lt;30,"Overweight","Obese")))</f>
        <v>Overweight</v>
      </c>
      <c r="R4443" t="str">
        <f t="shared" si="2334"/>
        <v>High BP</v>
      </c>
      <c r="S4443" t="str">
        <f t="shared" si="2335"/>
        <v>High Cost</v>
      </c>
    </row>
    <row r="4444" spans="1:19" x14ac:dyDescent="0.3">
      <c r="A4444">
        <v>64</v>
      </c>
      <c r="B4444" t="s">
        <v>15</v>
      </c>
      <c r="C4444">
        <v>19.100000000000001</v>
      </c>
      <c r="D4444">
        <v>124</v>
      </c>
      <c r="E4444">
        <v>79</v>
      </c>
      <c r="F4444">
        <v>184.4</v>
      </c>
      <c r="G4444">
        <v>86.1</v>
      </c>
      <c r="H4444">
        <v>95</v>
      </c>
      <c r="I4444">
        <v>2</v>
      </c>
      <c r="J4444" t="s">
        <v>16</v>
      </c>
      <c r="K4444" t="s">
        <v>21</v>
      </c>
      <c r="L4444" t="s">
        <v>18</v>
      </c>
      <c r="M4444">
        <v>8.5</v>
      </c>
      <c r="N4444">
        <v>18236.98</v>
      </c>
      <c r="O4444" t="s">
        <v>19</v>
      </c>
      <c r="P4444" t="str">
        <f t="shared" ref="P4444:P4446" si="2345">IF(A4441&lt;30,"18-29",IF(A4441&lt;45,"30-44",IF(A4441&lt;60,"45-59",IF(A4441&lt;75,"60-74","75+"))))</f>
        <v>75+</v>
      </c>
      <c r="Q4444" t="str">
        <f>IF(PatientData[[#This Row],[bmi]]&lt;18.5,"Underweight",
IF(PatientData[[#This Row],[bmi]]&lt;25,"Normal",
IF(PatientData[[#This Row],[bmi]]&lt;30,"Overweight","Obese")))</f>
        <v>Normal</v>
      </c>
      <c r="R4444" t="str">
        <f t="shared" si="2334"/>
        <v>High BP</v>
      </c>
      <c r="S4444" t="str">
        <f t="shared" si="2335"/>
        <v>High Cost</v>
      </c>
    </row>
    <row r="4445" spans="1:19" x14ac:dyDescent="0.3">
      <c r="A4445">
        <v>52</v>
      </c>
      <c r="B4445" t="s">
        <v>15</v>
      </c>
      <c r="C4445">
        <v>22.2</v>
      </c>
      <c r="D4445">
        <v>134</v>
      </c>
      <c r="E4445">
        <v>87</v>
      </c>
      <c r="F4445">
        <v>209.1</v>
      </c>
      <c r="G4445">
        <v>88.8</v>
      </c>
      <c r="H4445">
        <v>84</v>
      </c>
      <c r="I4445">
        <v>1</v>
      </c>
      <c r="J4445" t="s">
        <v>27</v>
      </c>
      <c r="K4445" t="s">
        <v>21</v>
      </c>
      <c r="L4445" t="s">
        <v>22</v>
      </c>
      <c r="M4445">
        <v>6.5</v>
      </c>
      <c r="N4445">
        <v>17487.97</v>
      </c>
      <c r="O4445" t="s">
        <v>19</v>
      </c>
      <c r="P4445" t="str">
        <f t="shared" si="2345"/>
        <v>75+</v>
      </c>
      <c r="Q4445" t="str">
        <f>IF(PatientData[[#This Row],[bmi]]&lt;18.5,"Underweight",
IF(PatientData[[#This Row],[bmi]]&lt;25,"Normal",
IF(PatientData[[#This Row],[bmi]]&lt;30,"Overweight","Obese")))</f>
        <v>Normal</v>
      </c>
      <c r="R4445" t="str">
        <f t="shared" si="2334"/>
        <v>High BP</v>
      </c>
      <c r="S4445" t="str">
        <f t="shared" si="2335"/>
        <v>High Cost</v>
      </c>
    </row>
    <row r="4446" spans="1:19" x14ac:dyDescent="0.3">
      <c r="A4446">
        <v>69</v>
      </c>
      <c r="B4446" t="s">
        <v>15</v>
      </c>
      <c r="C4446">
        <v>26.8</v>
      </c>
      <c r="D4446">
        <v>129</v>
      </c>
      <c r="E4446">
        <v>77</v>
      </c>
      <c r="F4446">
        <v>228</v>
      </c>
      <c r="G4446">
        <v>99.6</v>
      </c>
      <c r="H4446">
        <v>99</v>
      </c>
      <c r="I4446">
        <v>0</v>
      </c>
      <c r="J4446" t="s">
        <v>16</v>
      </c>
      <c r="K4446" t="s">
        <v>21</v>
      </c>
      <c r="L4446" t="s">
        <v>18</v>
      </c>
      <c r="M4446">
        <v>13.9</v>
      </c>
      <c r="N4446">
        <v>28868.77</v>
      </c>
      <c r="O4446" t="s">
        <v>19</v>
      </c>
      <c r="P4446" t="str">
        <f t="shared" si="2345"/>
        <v>75+</v>
      </c>
      <c r="Q4446" t="str">
        <f>IF(PatientData[[#This Row],[bmi]]&lt;18.5,"Underweight",
IF(PatientData[[#This Row],[bmi]]&lt;25,"Normal",
IF(PatientData[[#This Row],[bmi]]&lt;30,"Overweight","Obese")))</f>
        <v>Overweight</v>
      </c>
      <c r="R4446" t="str">
        <f t="shared" si="2334"/>
        <v>High BP</v>
      </c>
      <c r="S4446" t="str">
        <f t="shared" si="2335"/>
        <v>High Cost</v>
      </c>
    </row>
    <row r="4447" spans="1:19" x14ac:dyDescent="0.3">
      <c r="A4447">
        <v>85</v>
      </c>
      <c r="B4447" t="s">
        <v>20</v>
      </c>
      <c r="C4447">
        <v>26.5</v>
      </c>
      <c r="D4447">
        <v>125</v>
      </c>
      <c r="E4447">
        <v>79</v>
      </c>
      <c r="F4447">
        <v>245.7</v>
      </c>
      <c r="G4447">
        <v>104.3</v>
      </c>
      <c r="H4447">
        <v>71</v>
      </c>
      <c r="I4447">
        <v>0</v>
      </c>
      <c r="J4447" t="s">
        <v>24</v>
      </c>
      <c r="K4447" t="s">
        <v>21</v>
      </c>
      <c r="L4447" t="s">
        <v>22</v>
      </c>
      <c r="M4447">
        <v>7</v>
      </c>
      <c r="N4447">
        <v>13033.41</v>
      </c>
      <c r="O4447" t="s">
        <v>19</v>
      </c>
      <c r="P4447" t="str">
        <f t="shared" ref="P4447" si="2346">IF(A4447&lt;30,"18-29",IF(A4447&lt;45,"30-44",IF(A4447&lt;60,"45-59",IF(A4447&lt;75,"60-74","75+"))))</f>
        <v>75+</v>
      </c>
      <c r="Q4447" t="str">
        <f>IF(PatientData[[#This Row],[bmi]]&lt;18.5,"Underweight",
IF(PatientData[[#This Row],[bmi]]&lt;25,"Normal",
IF(PatientData[[#This Row],[bmi]]&lt;30,"Overweight","Obese")))</f>
        <v>Overweight</v>
      </c>
      <c r="R4447" t="str">
        <f t="shared" si="2334"/>
        <v>High BP</v>
      </c>
      <c r="S4447" t="str">
        <f t="shared" si="2335"/>
        <v>Normal Cost</v>
      </c>
    </row>
    <row r="4448" spans="1:19" x14ac:dyDescent="0.3">
      <c r="A4448">
        <v>51</v>
      </c>
      <c r="B4448" t="s">
        <v>15</v>
      </c>
      <c r="C4448">
        <v>26.3</v>
      </c>
      <c r="D4448">
        <v>141</v>
      </c>
      <c r="E4448">
        <v>74</v>
      </c>
      <c r="F4448">
        <v>233.2</v>
      </c>
      <c r="G4448">
        <v>91.9</v>
      </c>
      <c r="H4448">
        <v>58</v>
      </c>
      <c r="I4448">
        <v>0</v>
      </c>
      <c r="J4448" t="s">
        <v>27</v>
      </c>
      <c r="K4448" t="s">
        <v>26</v>
      </c>
      <c r="L4448" t="s">
        <v>22</v>
      </c>
      <c r="M4448">
        <v>3</v>
      </c>
      <c r="N4448">
        <v>5351.32</v>
      </c>
      <c r="O4448" t="s">
        <v>23</v>
      </c>
      <c r="P4448" t="str">
        <f t="shared" ref="P4448" si="2347">IF(A4445&lt;30,"18-29",IF(A4445&lt;45,"30-44",IF(A4445&lt;60,"45-59",IF(A4445&lt;75,"60-74","75+"))))</f>
        <v>45-59</v>
      </c>
      <c r="Q4448" t="str">
        <f>IF(PatientData[[#This Row],[bmi]]&lt;18.5,"Underweight",
IF(PatientData[[#This Row],[bmi]]&lt;25,"Normal",
IF(PatientData[[#This Row],[bmi]]&lt;30,"Overweight","Obese")))</f>
        <v>Overweight</v>
      </c>
      <c r="R4448" t="str">
        <f t="shared" si="2334"/>
        <v>High BP</v>
      </c>
      <c r="S4448" t="str">
        <f t="shared" si="2335"/>
        <v>Normal Cost</v>
      </c>
    </row>
    <row r="4449" spans="1:19" x14ac:dyDescent="0.3">
      <c r="A4449">
        <v>37</v>
      </c>
      <c r="B4449" t="s">
        <v>20</v>
      </c>
      <c r="C4449">
        <v>26.5</v>
      </c>
      <c r="D4449">
        <v>93</v>
      </c>
      <c r="E4449">
        <v>60</v>
      </c>
      <c r="F4449">
        <v>195.4</v>
      </c>
      <c r="G4449">
        <v>87.5</v>
      </c>
      <c r="H4449">
        <v>82</v>
      </c>
      <c r="I4449">
        <v>2</v>
      </c>
      <c r="J4449" t="s">
        <v>24</v>
      </c>
      <c r="K4449" t="s">
        <v>21</v>
      </c>
      <c r="L4449" t="s">
        <v>25</v>
      </c>
      <c r="M4449">
        <v>3</v>
      </c>
      <c r="N4449">
        <v>8075.71</v>
      </c>
      <c r="O4449" t="s">
        <v>19</v>
      </c>
      <c r="P4449" t="str">
        <f t="shared" ref="P4449" si="2348">IF(A4449&lt;30,"18-29",IF(A4449&lt;45,"30-44",IF(A4449&lt;60,"45-59",IF(A4449&lt;75,"60-74","75+"))))</f>
        <v>30-44</v>
      </c>
      <c r="Q4449" t="str">
        <f>IF(PatientData[[#This Row],[bmi]]&lt;18.5,"Underweight",
IF(PatientData[[#This Row],[bmi]]&lt;25,"Normal",
IF(PatientData[[#This Row],[bmi]]&lt;30,"Overweight","Obese")))</f>
        <v>Overweight</v>
      </c>
      <c r="R4449" t="str">
        <f t="shared" si="2334"/>
        <v>Normal BP</v>
      </c>
      <c r="S4449" t="str">
        <f t="shared" si="2335"/>
        <v>Normal Cost</v>
      </c>
    </row>
    <row r="4450" spans="1:19" x14ac:dyDescent="0.3">
      <c r="A4450">
        <v>32</v>
      </c>
      <c r="B4450" t="s">
        <v>15</v>
      </c>
      <c r="C4450">
        <v>19.399999999999999</v>
      </c>
      <c r="D4450">
        <v>116</v>
      </c>
      <c r="E4450">
        <v>79</v>
      </c>
      <c r="F4450">
        <v>172.6</v>
      </c>
      <c r="G4450">
        <v>130.30000000000001</v>
      </c>
      <c r="H4450">
        <v>61</v>
      </c>
      <c r="I4450">
        <v>1</v>
      </c>
      <c r="J4450" t="s">
        <v>24</v>
      </c>
      <c r="K4450" t="s">
        <v>21</v>
      </c>
      <c r="L4450" t="s">
        <v>25</v>
      </c>
      <c r="M4450">
        <v>4.5</v>
      </c>
      <c r="N4450">
        <v>10332.41</v>
      </c>
      <c r="O4450" t="s">
        <v>19</v>
      </c>
      <c r="P4450" t="str">
        <f t="shared" ref="P4450" si="2349">IF(A4447&lt;30,"18-29",IF(A4447&lt;45,"30-44",IF(A4447&lt;60,"45-59",IF(A4447&lt;75,"60-74","75+"))))</f>
        <v>75+</v>
      </c>
      <c r="Q4450" t="str">
        <f>IF(PatientData[[#This Row],[bmi]]&lt;18.5,"Underweight",
IF(PatientData[[#This Row],[bmi]]&lt;25,"Normal",
IF(PatientData[[#This Row],[bmi]]&lt;30,"Overweight","Obese")))</f>
        <v>Normal</v>
      </c>
      <c r="R4450" t="str">
        <f t="shared" si="2334"/>
        <v>Normal BP</v>
      </c>
      <c r="S4450" t="str">
        <f t="shared" si="2335"/>
        <v>Normal Cost</v>
      </c>
    </row>
    <row r="4451" spans="1:19" x14ac:dyDescent="0.3">
      <c r="A4451">
        <v>54</v>
      </c>
      <c r="B4451" t="s">
        <v>20</v>
      </c>
      <c r="C4451">
        <v>26.5</v>
      </c>
      <c r="D4451">
        <v>118</v>
      </c>
      <c r="E4451">
        <v>80</v>
      </c>
      <c r="F4451">
        <v>239.4</v>
      </c>
      <c r="G4451">
        <v>130</v>
      </c>
      <c r="H4451">
        <v>74</v>
      </c>
      <c r="I4451">
        <v>1</v>
      </c>
      <c r="J4451" t="s">
        <v>24</v>
      </c>
      <c r="K4451" t="s">
        <v>17</v>
      </c>
      <c r="L4451" t="s">
        <v>25</v>
      </c>
      <c r="M4451">
        <v>5.2</v>
      </c>
      <c r="N4451">
        <v>11629.94</v>
      </c>
      <c r="O4451" t="s">
        <v>19</v>
      </c>
      <c r="P4451" t="str">
        <f t="shared" ref="P4451" si="2350">IF(A4451&lt;30,"18-29",IF(A4451&lt;45,"30-44",IF(A4451&lt;60,"45-59",IF(A4451&lt;75,"60-74","75+"))))</f>
        <v>45-59</v>
      </c>
      <c r="Q4451" t="str">
        <f>IF(PatientData[[#This Row],[bmi]]&lt;18.5,"Underweight",
IF(PatientData[[#This Row],[bmi]]&lt;25,"Normal",
IF(PatientData[[#This Row],[bmi]]&lt;30,"Overweight","Obese")))</f>
        <v>Overweight</v>
      </c>
      <c r="R4451" t="str">
        <f t="shared" si="2334"/>
        <v>High BP</v>
      </c>
      <c r="S4451" t="str">
        <f t="shared" si="2335"/>
        <v>Normal Cost</v>
      </c>
    </row>
    <row r="4452" spans="1:19" x14ac:dyDescent="0.3">
      <c r="A4452">
        <v>58</v>
      </c>
      <c r="B4452" t="s">
        <v>15</v>
      </c>
      <c r="C4452">
        <v>25.4</v>
      </c>
      <c r="D4452">
        <v>139</v>
      </c>
      <c r="E4452">
        <v>78</v>
      </c>
      <c r="F4452">
        <v>248.3</v>
      </c>
      <c r="G4452">
        <v>137.6</v>
      </c>
      <c r="H4452">
        <v>70</v>
      </c>
      <c r="I4452">
        <v>2</v>
      </c>
      <c r="J4452" t="s">
        <v>27</v>
      </c>
      <c r="K4452" t="s">
        <v>17</v>
      </c>
      <c r="L4452" t="s">
        <v>22</v>
      </c>
      <c r="M4452">
        <v>5.5</v>
      </c>
      <c r="N4452">
        <v>9984.5300000000007</v>
      </c>
      <c r="O4452" t="s">
        <v>23</v>
      </c>
      <c r="P4452" t="str">
        <f t="shared" ref="P4452" si="2351">IF(A4449&lt;30,"18-29",IF(A4449&lt;45,"30-44",IF(A4449&lt;60,"45-59",IF(A4449&lt;75,"60-74","75+"))))</f>
        <v>30-44</v>
      </c>
      <c r="Q4452" t="str">
        <f>IF(PatientData[[#This Row],[bmi]]&lt;18.5,"Underweight",
IF(PatientData[[#This Row],[bmi]]&lt;25,"Normal",
IF(PatientData[[#This Row],[bmi]]&lt;30,"Overweight","Obese")))</f>
        <v>Overweight</v>
      </c>
      <c r="R4452" t="str">
        <f t="shared" si="2334"/>
        <v>High BP</v>
      </c>
      <c r="S4452" t="str">
        <f t="shared" si="2335"/>
        <v>Normal Cost</v>
      </c>
    </row>
    <row r="4453" spans="1:19" x14ac:dyDescent="0.3">
      <c r="A4453">
        <v>90</v>
      </c>
      <c r="B4453" t="s">
        <v>20</v>
      </c>
      <c r="C4453">
        <v>26.5</v>
      </c>
      <c r="D4453">
        <v>141</v>
      </c>
      <c r="E4453">
        <v>80</v>
      </c>
      <c r="F4453">
        <v>253.9</v>
      </c>
      <c r="G4453">
        <v>122.3</v>
      </c>
      <c r="H4453">
        <v>93</v>
      </c>
      <c r="I4453">
        <v>1</v>
      </c>
      <c r="J4453" t="s">
        <v>16</v>
      </c>
      <c r="K4453" t="s">
        <v>21</v>
      </c>
      <c r="L4453" t="s">
        <v>25</v>
      </c>
      <c r="M4453">
        <v>9.1999999999999993</v>
      </c>
      <c r="N4453">
        <v>21460.63</v>
      </c>
      <c r="O4453" t="s">
        <v>19</v>
      </c>
      <c r="P4453" t="str">
        <f t="shared" ref="P4453:P4456" si="2352">IF(A4453&lt;30,"18-29",IF(A4453&lt;45,"30-44",IF(A4453&lt;60,"45-59",IF(A4453&lt;75,"60-74","75+"))))</f>
        <v>75+</v>
      </c>
      <c r="Q4453" t="str">
        <f>IF(PatientData[[#This Row],[bmi]]&lt;18.5,"Underweight",
IF(PatientData[[#This Row],[bmi]]&lt;25,"Normal",
IF(PatientData[[#This Row],[bmi]]&lt;30,"Overweight","Obese")))</f>
        <v>Overweight</v>
      </c>
      <c r="R4453" t="str">
        <f t="shared" si="2334"/>
        <v>High BP</v>
      </c>
      <c r="S4453" t="str">
        <f t="shared" si="2335"/>
        <v>High Cost</v>
      </c>
    </row>
    <row r="4454" spans="1:19" x14ac:dyDescent="0.3">
      <c r="A4454">
        <v>63</v>
      </c>
      <c r="B4454" t="s">
        <v>20</v>
      </c>
      <c r="C4454">
        <v>26.5</v>
      </c>
      <c r="D4454">
        <v>120</v>
      </c>
      <c r="E4454">
        <v>74</v>
      </c>
      <c r="F4454">
        <v>219.3</v>
      </c>
      <c r="G4454">
        <v>100.4</v>
      </c>
      <c r="H4454">
        <v>89</v>
      </c>
      <c r="I4454">
        <v>1</v>
      </c>
      <c r="J4454" t="s">
        <v>16</v>
      </c>
      <c r="K4454" t="s">
        <v>26</v>
      </c>
      <c r="L4454" t="s">
        <v>22</v>
      </c>
      <c r="M4454">
        <v>8</v>
      </c>
      <c r="N4454">
        <v>13339.2</v>
      </c>
      <c r="O4454" t="s">
        <v>23</v>
      </c>
      <c r="P4454" t="str">
        <f t="shared" si="2352"/>
        <v>60-74</v>
      </c>
      <c r="Q4454" t="str">
        <f>IF(PatientData[[#This Row],[bmi]]&lt;18.5,"Underweight",
IF(PatientData[[#This Row],[bmi]]&lt;25,"Normal",
IF(PatientData[[#This Row],[bmi]]&lt;30,"Overweight","Obese")))</f>
        <v>Overweight</v>
      </c>
      <c r="R4454" t="str">
        <f t="shared" si="2334"/>
        <v>High BP</v>
      </c>
      <c r="S4454" t="str">
        <f t="shared" si="2335"/>
        <v>Normal Cost</v>
      </c>
    </row>
    <row r="4455" spans="1:19" x14ac:dyDescent="0.3">
      <c r="A4455">
        <v>52</v>
      </c>
      <c r="B4455" t="s">
        <v>20</v>
      </c>
      <c r="C4455">
        <v>26.5</v>
      </c>
      <c r="D4455">
        <v>144</v>
      </c>
      <c r="E4455">
        <v>73</v>
      </c>
      <c r="F4455">
        <v>220.3</v>
      </c>
      <c r="G4455">
        <v>110</v>
      </c>
      <c r="H4455">
        <v>79</v>
      </c>
      <c r="I4455">
        <v>3</v>
      </c>
      <c r="J4455" t="s">
        <v>27</v>
      </c>
      <c r="K4455" t="s">
        <v>28</v>
      </c>
      <c r="L4455" t="s">
        <v>25</v>
      </c>
      <c r="M4455">
        <v>2.4</v>
      </c>
      <c r="N4455">
        <v>7948.15</v>
      </c>
      <c r="O4455" t="s">
        <v>19</v>
      </c>
      <c r="P4455" t="str">
        <f t="shared" si="2352"/>
        <v>45-59</v>
      </c>
      <c r="Q4455" t="str">
        <f>IF(PatientData[[#This Row],[bmi]]&lt;18.5,"Underweight",
IF(PatientData[[#This Row],[bmi]]&lt;25,"Normal",
IF(PatientData[[#This Row],[bmi]]&lt;30,"Overweight","Obese")))</f>
        <v>Overweight</v>
      </c>
      <c r="R4455" t="str">
        <f t="shared" si="2334"/>
        <v>High BP</v>
      </c>
      <c r="S4455" t="str">
        <f t="shared" si="2335"/>
        <v>Normal Cost</v>
      </c>
    </row>
    <row r="4456" spans="1:19" x14ac:dyDescent="0.3">
      <c r="A4456">
        <v>58</v>
      </c>
      <c r="B4456" t="s">
        <v>20</v>
      </c>
      <c r="C4456">
        <v>26.5</v>
      </c>
      <c r="D4456">
        <v>124</v>
      </c>
      <c r="E4456">
        <v>74</v>
      </c>
      <c r="F4456">
        <v>216</v>
      </c>
      <c r="G4456">
        <v>99.4</v>
      </c>
      <c r="H4456">
        <v>80</v>
      </c>
      <c r="I4456">
        <v>1</v>
      </c>
      <c r="J4456" t="s">
        <v>16</v>
      </c>
      <c r="K4456" t="s">
        <v>21</v>
      </c>
      <c r="L4456" t="s">
        <v>22</v>
      </c>
      <c r="M4456">
        <v>7.2</v>
      </c>
      <c r="N4456">
        <v>15229.09</v>
      </c>
      <c r="O4456" t="s">
        <v>23</v>
      </c>
      <c r="P4456" t="str">
        <f t="shared" si="2352"/>
        <v>45-59</v>
      </c>
      <c r="Q4456" t="str">
        <f>IF(PatientData[[#This Row],[bmi]]&lt;18.5,"Underweight",
IF(PatientData[[#This Row],[bmi]]&lt;25,"Normal",
IF(PatientData[[#This Row],[bmi]]&lt;30,"Overweight","Obese")))</f>
        <v>Overweight</v>
      </c>
      <c r="R4456" t="str">
        <f t="shared" si="2334"/>
        <v>High BP</v>
      </c>
      <c r="S4456" t="str">
        <f t="shared" si="2335"/>
        <v>High Cost</v>
      </c>
    </row>
    <row r="4457" spans="1:19" x14ac:dyDescent="0.3">
      <c r="A4457">
        <v>63</v>
      </c>
      <c r="B4457" t="s">
        <v>15</v>
      </c>
      <c r="C4457">
        <v>27.9</v>
      </c>
      <c r="D4457">
        <v>136</v>
      </c>
      <c r="E4457">
        <v>93</v>
      </c>
      <c r="F4457">
        <v>267.2</v>
      </c>
      <c r="G4457">
        <v>109.8</v>
      </c>
      <c r="H4457">
        <v>83</v>
      </c>
      <c r="I4457">
        <v>3</v>
      </c>
      <c r="J4457" t="s">
        <v>16</v>
      </c>
      <c r="K4457" t="s">
        <v>21</v>
      </c>
      <c r="L4457" t="s">
        <v>18</v>
      </c>
      <c r="M4457">
        <v>7.8</v>
      </c>
      <c r="N4457">
        <v>17364.330000000002</v>
      </c>
      <c r="O4457" t="s">
        <v>19</v>
      </c>
      <c r="P4457" t="str">
        <f t="shared" ref="P4457" si="2353">IF(A4454&lt;30,"18-29",IF(A4454&lt;45,"30-44",IF(A4454&lt;60,"45-59",IF(A4454&lt;75,"60-74","75+"))))</f>
        <v>60-74</v>
      </c>
      <c r="Q4457" t="str">
        <f>IF(PatientData[[#This Row],[bmi]]&lt;18.5,"Underweight",
IF(PatientData[[#This Row],[bmi]]&lt;25,"Normal",
IF(PatientData[[#This Row],[bmi]]&lt;30,"Overweight","Obese")))</f>
        <v>Overweight</v>
      </c>
      <c r="R4457" t="str">
        <f t="shared" si="2334"/>
        <v>High BP</v>
      </c>
      <c r="S4457" t="str">
        <f t="shared" si="2335"/>
        <v>High Cost</v>
      </c>
    </row>
    <row r="4458" spans="1:19" x14ac:dyDescent="0.3">
      <c r="A4458">
        <v>74</v>
      </c>
      <c r="B4458" t="s">
        <v>20</v>
      </c>
      <c r="C4458">
        <v>26.5</v>
      </c>
      <c r="D4458">
        <v>130</v>
      </c>
      <c r="E4458">
        <v>86</v>
      </c>
      <c r="F4458">
        <v>194.4</v>
      </c>
      <c r="G4458">
        <v>107.8</v>
      </c>
      <c r="H4458">
        <v>94</v>
      </c>
      <c r="I4458">
        <v>0</v>
      </c>
      <c r="J4458" t="s">
        <v>16</v>
      </c>
      <c r="K4458" t="s">
        <v>26</v>
      </c>
      <c r="L4458" t="s">
        <v>25</v>
      </c>
      <c r="M4458">
        <v>5</v>
      </c>
      <c r="N4458">
        <v>10723.8</v>
      </c>
      <c r="O4458" t="s">
        <v>19</v>
      </c>
      <c r="P4458" t="str">
        <f t="shared" ref="P4458" si="2354">IF(A4458&lt;30,"18-29",IF(A4458&lt;45,"30-44",IF(A4458&lt;60,"45-59",IF(A4458&lt;75,"60-74","75+"))))</f>
        <v>60-74</v>
      </c>
      <c r="Q4458" t="str">
        <f>IF(PatientData[[#This Row],[bmi]]&lt;18.5,"Underweight",
IF(PatientData[[#This Row],[bmi]]&lt;25,"Normal",
IF(PatientData[[#This Row],[bmi]]&lt;30,"Overweight","Obese")))</f>
        <v>Overweight</v>
      </c>
      <c r="R4458" t="str">
        <f t="shared" si="2334"/>
        <v>High BP</v>
      </c>
      <c r="S4458" t="str">
        <f t="shared" si="2335"/>
        <v>Normal Cost</v>
      </c>
    </row>
    <row r="4459" spans="1:19" x14ac:dyDescent="0.3">
      <c r="A4459">
        <v>70</v>
      </c>
      <c r="B4459" t="s">
        <v>15</v>
      </c>
      <c r="C4459">
        <v>25.3</v>
      </c>
      <c r="D4459">
        <v>130</v>
      </c>
      <c r="E4459">
        <v>81</v>
      </c>
      <c r="F4459">
        <v>228.2</v>
      </c>
      <c r="G4459">
        <v>81.599999999999994</v>
      </c>
      <c r="H4459">
        <v>96</v>
      </c>
      <c r="I4459">
        <v>4</v>
      </c>
      <c r="J4459" t="s">
        <v>16</v>
      </c>
      <c r="K4459" t="s">
        <v>26</v>
      </c>
      <c r="L4459" t="s">
        <v>18</v>
      </c>
      <c r="M4459">
        <v>5</v>
      </c>
      <c r="N4459">
        <v>11115.41</v>
      </c>
      <c r="O4459" t="s">
        <v>19</v>
      </c>
      <c r="P4459" t="str">
        <f t="shared" ref="P4459:P4460" si="2355">IF(A4456&lt;30,"18-29",IF(A4456&lt;45,"30-44",IF(A4456&lt;60,"45-59",IF(A4456&lt;75,"60-74","75+"))))</f>
        <v>45-59</v>
      </c>
      <c r="Q4459" t="str">
        <f>IF(PatientData[[#This Row],[bmi]]&lt;18.5,"Underweight",
IF(PatientData[[#This Row],[bmi]]&lt;25,"Normal",
IF(PatientData[[#This Row],[bmi]]&lt;30,"Overweight","Obese")))</f>
        <v>Overweight</v>
      </c>
      <c r="R4459" t="str">
        <f t="shared" si="2334"/>
        <v>High BP</v>
      </c>
      <c r="S4459" t="str">
        <f t="shared" si="2335"/>
        <v>Normal Cost</v>
      </c>
    </row>
    <row r="4460" spans="1:19" x14ac:dyDescent="0.3">
      <c r="A4460">
        <v>57</v>
      </c>
      <c r="B4460" t="s">
        <v>15</v>
      </c>
      <c r="C4460">
        <v>26.8</v>
      </c>
      <c r="D4460">
        <v>128</v>
      </c>
      <c r="E4460">
        <v>74</v>
      </c>
      <c r="F4460">
        <v>185.5</v>
      </c>
      <c r="G4460">
        <v>90.6</v>
      </c>
      <c r="H4460">
        <v>83</v>
      </c>
      <c r="I4460">
        <v>4</v>
      </c>
      <c r="J4460" t="s">
        <v>27</v>
      </c>
      <c r="K4460" t="s">
        <v>21</v>
      </c>
      <c r="L4460" t="s">
        <v>22</v>
      </c>
      <c r="M4460">
        <v>5.9</v>
      </c>
      <c r="N4460">
        <v>14791.65</v>
      </c>
      <c r="O4460" t="s">
        <v>19</v>
      </c>
      <c r="P4460" t="str">
        <f t="shared" si="2355"/>
        <v>60-74</v>
      </c>
      <c r="Q4460" t="str">
        <f>IF(PatientData[[#This Row],[bmi]]&lt;18.5,"Underweight",
IF(PatientData[[#This Row],[bmi]]&lt;25,"Normal",
IF(PatientData[[#This Row],[bmi]]&lt;30,"Overweight","Obese")))</f>
        <v>Overweight</v>
      </c>
      <c r="R4460" t="str">
        <f t="shared" si="2334"/>
        <v>High BP</v>
      </c>
      <c r="S4460" t="str">
        <f t="shared" si="2335"/>
        <v>Normal Cost</v>
      </c>
    </row>
    <row r="4461" spans="1:19" x14ac:dyDescent="0.3">
      <c r="A4461">
        <v>58</v>
      </c>
      <c r="B4461" t="s">
        <v>20</v>
      </c>
      <c r="C4461">
        <v>26.5</v>
      </c>
      <c r="D4461">
        <v>122</v>
      </c>
      <c r="E4461">
        <v>87</v>
      </c>
      <c r="F4461">
        <v>204.3</v>
      </c>
      <c r="G4461">
        <v>115.7</v>
      </c>
      <c r="H4461">
        <v>68</v>
      </c>
      <c r="I4461">
        <v>1</v>
      </c>
      <c r="J4461" t="s">
        <v>16</v>
      </c>
      <c r="K4461" t="s">
        <v>17</v>
      </c>
      <c r="L4461" t="s">
        <v>25</v>
      </c>
      <c r="M4461">
        <v>12.3</v>
      </c>
      <c r="N4461">
        <v>17292.25</v>
      </c>
      <c r="O4461" t="s">
        <v>19</v>
      </c>
      <c r="P4461" t="str">
        <f t="shared" ref="P4461" si="2356">IF(A4461&lt;30,"18-29",IF(A4461&lt;45,"30-44",IF(A4461&lt;60,"45-59",IF(A4461&lt;75,"60-74","75+"))))</f>
        <v>45-59</v>
      </c>
      <c r="Q4461" t="str">
        <f>IF(PatientData[[#This Row],[bmi]]&lt;18.5,"Underweight",
IF(PatientData[[#This Row],[bmi]]&lt;25,"Normal",
IF(PatientData[[#This Row],[bmi]]&lt;30,"Overweight","Obese")))</f>
        <v>Overweight</v>
      </c>
      <c r="R4461" t="str">
        <f t="shared" si="2334"/>
        <v>High BP</v>
      </c>
      <c r="S4461" t="str">
        <f t="shared" si="2335"/>
        <v>High Cost</v>
      </c>
    </row>
    <row r="4462" spans="1:19" x14ac:dyDescent="0.3">
      <c r="A4462">
        <v>74</v>
      </c>
      <c r="B4462" t="s">
        <v>15</v>
      </c>
      <c r="C4462">
        <v>27.1</v>
      </c>
      <c r="D4462">
        <v>116</v>
      </c>
      <c r="E4462">
        <v>74</v>
      </c>
      <c r="F4462">
        <v>242.9</v>
      </c>
      <c r="G4462">
        <v>135.30000000000001</v>
      </c>
      <c r="H4462">
        <v>68</v>
      </c>
      <c r="I4462">
        <v>0</v>
      </c>
      <c r="J4462" t="s">
        <v>27</v>
      </c>
      <c r="K4462" t="s">
        <v>17</v>
      </c>
      <c r="L4462" t="s">
        <v>25</v>
      </c>
      <c r="M4462">
        <v>2.2000000000000002</v>
      </c>
      <c r="N4462">
        <v>5568.3</v>
      </c>
      <c r="O4462" t="s">
        <v>19</v>
      </c>
      <c r="P4462" t="str">
        <f t="shared" ref="P4462" si="2357">IF(A4459&lt;30,"18-29",IF(A4459&lt;45,"30-44",IF(A4459&lt;60,"45-59",IF(A4459&lt;75,"60-74","75+"))))</f>
        <v>60-74</v>
      </c>
      <c r="Q4462" t="str">
        <f>IF(PatientData[[#This Row],[bmi]]&lt;18.5,"Underweight",
IF(PatientData[[#This Row],[bmi]]&lt;25,"Normal",
IF(PatientData[[#This Row],[bmi]]&lt;30,"Overweight","Obese")))</f>
        <v>Overweight</v>
      </c>
      <c r="R4462" t="str">
        <f t="shared" si="2334"/>
        <v>Normal BP</v>
      </c>
      <c r="S4462" t="str">
        <f t="shared" si="2335"/>
        <v>Normal Cost</v>
      </c>
    </row>
    <row r="4463" spans="1:19" x14ac:dyDescent="0.3">
      <c r="A4463">
        <v>86</v>
      </c>
      <c r="B4463" t="s">
        <v>20</v>
      </c>
      <c r="C4463">
        <v>26.5</v>
      </c>
      <c r="D4463">
        <v>135</v>
      </c>
      <c r="E4463">
        <v>87</v>
      </c>
      <c r="F4463">
        <v>238.7</v>
      </c>
      <c r="G4463">
        <v>133.30000000000001</v>
      </c>
      <c r="H4463">
        <v>83</v>
      </c>
      <c r="I4463">
        <v>1</v>
      </c>
      <c r="J4463" t="s">
        <v>27</v>
      </c>
      <c r="K4463" t="s">
        <v>21</v>
      </c>
      <c r="L4463" t="s">
        <v>25</v>
      </c>
      <c r="M4463">
        <v>10.5</v>
      </c>
      <c r="N4463">
        <v>18973.62</v>
      </c>
      <c r="O4463" t="s">
        <v>19</v>
      </c>
      <c r="P4463" t="str">
        <f t="shared" ref="P4463:P4464" si="2358">IF(A4463&lt;30,"18-29",IF(A4463&lt;45,"30-44",IF(A4463&lt;60,"45-59",IF(A4463&lt;75,"60-74","75+"))))</f>
        <v>75+</v>
      </c>
      <c r="Q4463" t="str">
        <f>IF(PatientData[[#This Row],[bmi]]&lt;18.5,"Underweight",
IF(PatientData[[#This Row],[bmi]]&lt;25,"Normal",
IF(PatientData[[#This Row],[bmi]]&lt;30,"Overweight","Obese")))</f>
        <v>Overweight</v>
      </c>
      <c r="R4463" t="str">
        <f t="shared" si="2334"/>
        <v>High BP</v>
      </c>
      <c r="S4463" t="str">
        <f t="shared" si="2335"/>
        <v>High Cost</v>
      </c>
    </row>
    <row r="4464" spans="1:19" x14ac:dyDescent="0.3">
      <c r="A4464">
        <v>42</v>
      </c>
      <c r="B4464" t="s">
        <v>20</v>
      </c>
      <c r="C4464">
        <v>26.5</v>
      </c>
      <c r="D4464">
        <v>104</v>
      </c>
      <c r="E4464">
        <v>67</v>
      </c>
      <c r="F4464">
        <v>235.7</v>
      </c>
      <c r="G4464">
        <v>184.4</v>
      </c>
      <c r="H4464">
        <v>94</v>
      </c>
      <c r="I4464">
        <v>0</v>
      </c>
      <c r="J4464" t="s">
        <v>16</v>
      </c>
      <c r="K4464" t="s">
        <v>17</v>
      </c>
      <c r="L4464" t="s">
        <v>25</v>
      </c>
      <c r="M4464">
        <v>8.5</v>
      </c>
      <c r="N4464">
        <v>17414.02</v>
      </c>
      <c r="O4464" t="s">
        <v>19</v>
      </c>
      <c r="P4464" t="str">
        <f t="shared" si="2358"/>
        <v>30-44</v>
      </c>
      <c r="Q4464" t="str">
        <f>IF(PatientData[[#This Row],[bmi]]&lt;18.5,"Underweight",
IF(PatientData[[#This Row],[bmi]]&lt;25,"Normal",
IF(PatientData[[#This Row],[bmi]]&lt;30,"Overweight","Obese")))</f>
        <v>Overweight</v>
      </c>
      <c r="R4464" t="str">
        <f t="shared" si="2334"/>
        <v>Normal BP</v>
      </c>
      <c r="S4464" t="str">
        <f t="shared" si="2335"/>
        <v>High Cost</v>
      </c>
    </row>
    <row r="4465" spans="1:19" x14ac:dyDescent="0.3">
      <c r="A4465">
        <v>48</v>
      </c>
      <c r="B4465" t="s">
        <v>15</v>
      </c>
      <c r="C4465">
        <v>31.5</v>
      </c>
      <c r="D4465">
        <v>117</v>
      </c>
      <c r="E4465">
        <v>75</v>
      </c>
      <c r="F4465">
        <v>267.89999999999998</v>
      </c>
      <c r="G4465">
        <v>115.5</v>
      </c>
      <c r="H4465">
        <v>86</v>
      </c>
      <c r="I4465">
        <v>1</v>
      </c>
      <c r="J4465" t="s">
        <v>16</v>
      </c>
      <c r="K4465" t="s">
        <v>26</v>
      </c>
      <c r="L4465" t="s">
        <v>25</v>
      </c>
      <c r="M4465">
        <v>6.9</v>
      </c>
      <c r="N4465">
        <v>13174.16</v>
      </c>
      <c r="O4465" t="s">
        <v>19</v>
      </c>
      <c r="P4465" t="str">
        <f t="shared" ref="P4465" si="2359">IF(A4462&lt;30,"18-29",IF(A4462&lt;45,"30-44",IF(A4462&lt;60,"45-59",IF(A4462&lt;75,"60-74","75+"))))</f>
        <v>60-74</v>
      </c>
      <c r="Q4465" t="str">
        <f>IF(PatientData[[#This Row],[bmi]]&lt;18.5,"Underweight",
IF(PatientData[[#This Row],[bmi]]&lt;25,"Normal",
IF(PatientData[[#This Row],[bmi]]&lt;30,"Overweight","Obese")))</f>
        <v>Obese</v>
      </c>
      <c r="R4465" t="str">
        <f t="shared" si="2334"/>
        <v>Normal BP</v>
      </c>
      <c r="S4465" t="str">
        <f t="shared" si="2335"/>
        <v>Normal Cost</v>
      </c>
    </row>
    <row r="4466" spans="1:19" x14ac:dyDescent="0.3">
      <c r="A4466">
        <v>78</v>
      </c>
      <c r="B4466" t="s">
        <v>20</v>
      </c>
      <c r="C4466">
        <v>26.5</v>
      </c>
      <c r="D4466">
        <v>137</v>
      </c>
      <c r="E4466">
        <v>81</v>
      </c>
      <c r="F4466">
        <v>265.89999999999998</v>
      </c>
      <c r="G4466">
        <v>101.9</v>
      </c>
      <c r="H4466">
        <v>83</v>
      </c>
      <c r="I4466">
        <v>2</v>
      </c>
      <c r="J4466" t="s">
        <v>24</v>
      </c>
      <c r="K4466" t="s">
        <v>28</v>
      </c>
      <c r="L4466" t="s">
        <v>25</v>
      </c>
      <c r="M4466">
        <v>9.1</v>
      </c>
      <c r="N4466">
        <v>18610.330000000002</v>
      </c>
      <c r="O4466" t="s">
        <v>19</v>
      </c>
      <c r="P4466" t="str">
        <f t="shared" ref="P4466" si="2360">IF(A4466&lt;30,"18-29",IF(A4466&lt;45,"30-44",IF(A4466&lt;60,"45-59",IF(A4466&lt;75,"60-74","75+"))))</f>
        <v>75+</v>
      </c>
      <c r="Q4466" t="str">
        <f>IF(PatientData[[#This Row],[bmi]]&lt;18.5,"Underweight",
IF(PatientData[[#This Row],[bmi]]&lt;25,"Normal",
IF(PatientData[[#This Row],[bmi]]&lt;30,"Overweight","Obese")))</f>
        <v>Overweight</v>
      </c>
      <c r="R4466" t="str">
        <f t="shared" si="2334"/>
        <v>High BP</v>
      </c>
      <c r="S4466" t="str">
        <f t="shared" si="2335"/>
        <v>High Cost</v>
      </c>
    </row>
    <row r="4467" spans="1:19" x14ac:dyDescent="0.3">
      <c r="A4467">
        <v>57</v>
      </c>
      <c r="B4467" t="s">
        <v>15</v>
      </c>
      <c r="C4467">
        <v>30.1</v>
      </c>
      <c r="D4467">
        <v>140</v>
      </c>
      <c r="E4467">
        <v>78</v>
      </c>
      <c r="F4467">
        <v>236.4</v>
      </c>
      <c r="G4467">
        <v>136.6</v>
      </c>
      <c r="H4467">
        <v>94</v>
      </c>
      <c r="I4467">
        <v>2</v>
      </c>
      <c r="J4467" t="s">
        <v>16</v>
      </c>
      <c r="K4467" t="s">
        <v>17</v>
      </c>
      <c r="L4467" t="s">
        <v>22</v>
      </c>
      <c r="M4467">
        <v>6.3</v>
      </c>
      <c r="N4467">
        <v>13564.56</v>
      </c>
      <c r="O4467" t="s">
        <v>19</v>
      </c>
      <c r="P4467" t="str">
        <f t="shared" ref="P4467:P4469" si="2361">IF(A4464&lt;30,"18-29",IF(A4464&lt;45,"30-44",IF(A4464&lt;60,"45-59",IF(A4464&lt;75,"60-74","75+"))))</f>
        <v>30-44</v>
      </c>
      <c r="Q4467" t="str">
        <f>IF(PatientData[[#This Row],[bmi]]&lt;18.5,"Underweight",
IF(PatientData[[#This Row],[bmi]]&lt;25,"Normal",
IF(PatientData[[#This Row],[bmi]]&lt;30,"Overweight","Obese")))</f>
        <v>Obese</v>
      </c>
      <c r="R4467" t="str">
        <f t="shared" si="2334"/>
        <v>High BP</v>
      </c>
      <c r="S4467" t="str">
        <f t="shared" si="2335"/>
        <v>Normal Cost</v>
      </c>
    </row>
    <row r="4468" spans="1:19" x14ac:dyDescent="0.3">
      <c r="A4468">
        <v>66</v>
      </c>
      <c r="B4468" t="s">
        <v>15</v>
      </c>
      <c r="C4468">
        <v>30.5</v>
      </c>
      <c r="D4468">
        <v>133</v>
      </c>
      <c r="E4468">
        <v>75</v>
      </c>
      <c r="F4468">
        <v>236.8</v>
      </c>
      <c r="G4468">
        <v>133.1</v>
      </c>
      <c r="H4468">
        <v>79</v>
      </c>
      <c r="I4468">
        <v>1</v>
      </c>
      <c r="J4468" t="s">
        <v>16</v>
      </c>
      <c r="K4468" t="s">
        <v>26</v>
      </c>
      <c r="L4468" t="s">
        <v>18</v>
      </c>
      <c r="M4468">
        <v>10.8</v>
      </c>
      <c r="N4468">
        <v>18995.86</v>
      </c>
      <c r="O4468" t="s">
        <v>19</v>
      </c>
      <c r="P4468" t="str">
        <f t="shared" si="2361"/>
        <v>45-59</v>
      </c>
      <c r="Q4468" t="str">
        <f>IF(PatientData[[#This Row],[bmi]]&lt;18.5,"Underweight",
IF(PatientData[[#This Row],[bmi]]&lt;25,"Normal",
IF(PatientData[[#This Row],[bmi]]&lt;30,"Overweight","Obese")))</f>
        <v>Obese</v>
      </c>
      <c r="R4468" t="str">
        <f t="shared" si="2334"/>
        <v>High BP</v>
      </c>
      <c r="S4468" t="str">
        <f t="shared" si="2335"/>
        <v>High Cost</v>
      </c>
    </row>
    <row r="4469" spans="1:19" x14ac:dyDescent="0.3">
      <c r="A4469">
        <v>66</v>
      </c>
      <c r="B4469" t="s">
        <v>15</v>
      </c>
      <c r="C4469">
        <v>24.4</v>
      </c>
      <c r="D4469">
        <v>119</v>
      </c>
      <c r="E4469">
        <v>63</v>
      </c>
      <c r="F4469">
        <v>234.2</v>
      </c>
      <c r="G4469">
        <v>150.5</v>
      </c>
      <c r="H4469">
        <v>89</v>
      </c>
      <c r="I4469">
        <v>3</v>
      </c>
      <c r="J4469" t="s">
        <v>27</v>
      </c>
      <c r="K4469" t="s">
        <v>21</v>
      </c>
      <c r="L4469" t="s">
        <v>18</v>
      </c>
      <c r="M4469">
        <v>3.9</v>
      </c>
      <c r="N4469">
        <v>10102.68</v>
      </c>
      <c r="O4469" t="s">
        <v>23</v>
      </c>
      <c r="P4469" t="str">
        <f t="shared" si="2361"/>
        <v>75+</v>
      </c>
      <c r="Q4469" t="str">
        <f>IF(PatientData[[#This Row],[bmi]]&lt;18.5,"Underweight",
IF(PatientData[[#This Row],[bmi]]&lt;25,"Normal",
IF(PatientData[[#This Row],[bmi]]&lt;30,"Overweight","Obese")))</f>
        <v>Normal</v>
      </c>
      <c r="R4469" t="str">
        <f t="shared" si="2334"/>
        <v>Normal BP</v>
      </c>
      <c r="S4469" t="str">
        <f t="shared" si="2335"/>
        <v>Normal Cost</v>
      </c>
    </row>
    <row r="4470" spans="1:19" x14ac:dyDescent="0.3">
      <c r="A4470">
        <v>54</v>
      </c>
      <c r="B4470" t="s">
        <v>20</v>
      </c>
      <c r="C4470">
        <v>26.5</v>
      </c>
      <c r="D4470">
        <v>116</v>
      </c>
      <c r="E4470">
        <v>73</v>
      </c>
      <c r="F4470">
        <v>209.9</v>
      </c>
      <c r="G4470">
        <v>155.4</v>
      </c>
      <c r="H4470">
        <v>77</v>
      </c>
      <c r="I4470">
        <v>0</v>
      </c>
      <c r="J4470" t="s">
        <v>27</v>
      </c>
      <c r="K4470" t="s">
        <v>21</v>
      </c>
      <c r="L4470" t="s">
        <v>22</v>
      </c>
      <c r="M4470">
        <v>4.5</v>
      </c>
      <c r="N4470">
        <v>11497.52</v>
      </c>
      <c r="O4470" t="s">
        <v>19</v>
      </c>
      <c r="P4470" t="str">
        <f t="shared" ref="P4470:P4473" si="2362">IF(A4470&lt;30,"18-29",IF(A4470&lt;45,"30-44",IF(A4470&lt;60,"45-59",IF(A4470&lt;75,"60-74","75+"))))</f>
        <v>45-59</v>
      </c>
      <c r="Q4470" t="str">
        <f>IF(PatientData[[#This Row],[bmi]]&lt;18.5,"Underweight",
IF(PatientData[[#This Row],[bmi]]&lt;25,"Normal",
IF(PatientData[[#This Row],[bmi]]&lt;30,"Overweight","Obese")))</f>
        <v>Overweight</v>
      </c>
      <c r="R4470" t="str">
        <f t="shared" si="2334"/>
        <v>Normal BP</v>
      </c>
      <c r="S4470" t="str">
        <f t="shared" si="2335"/>
        <v>Normal Cost</v>
      </c>
    </row>
    <row r="4471" spans="1:19" x14ac:dyDescent="0.3">
      <c r="A4471">
        <v>68</v>
      </c>
      <c r="B4471" t="s">
        <v>20</v>
      </c>
      <c r="C4471">
        <v>26.5</v>
      </c>
      <c r="D4471">
        <v>116</v>
      </c>
      <c r="E4471">
        <v>64</v>
      </c>
      <c r="F4471">
        <v>236.3</v>
      </c>
      <c r="G4471">
        <v>103.8</v>
      </c>
      <c r="H4471">
        <v>84</v>
      </c>
      <c r="I4471">
        <v>2</v>
      </c>
      <c r="J4471" t="s">
        <v>24</v>
      </c>
      <c r="K4471" t="s">
        <v>26</v>
      </c>
      <c r="L4471" t="s">
        <v>25</v>
      </c>
      <c r="M4471">
        <v>2.9</v>
      </c>
      <c r="N4471">
        <v>5714.24</v>
      </c>
      <c r="O4471" t="s">
        <v>19</v>
      </c>
      <c r="P4471" t="str">
        <f t="shared" si="2362"/>
        <v>60-74</v>
      </c>
      <c r="Q4471" t="str">
        <f>IF(PatientData[[#This Row],[bmi]]&lt;18.5,"Underweight",
IF(PatientData[[#This Row],[bmi]]&lt;25,"Normal",
IF(PatientData[[#This Row],[bmi]]&lt;30,"Overweight","Obese")))</f>
        <v>Overweight</v>
      </c>
      <c r="R4471" t="str">
        <f t="shared" si="2334"/>
        <v>Normal BP</v>
      </c>
      <c r="S4471" t="str">
        <f t="shared" si="2335"/>
        <v>Normal Cost</v>
      </c>
    </row>
    <row r="4472" spans="1:19" x14ac:dyDescent="0.3">
      <c r="A4472">
        <v>54</v>
      </c>
      <c r="B4472" t="s">
        <v>20</v>
      </c>
      <c r="C4472">
        <v>26.5</v>
      </c>
      <c r="D4472">
        <v>123</v>
      </c>
      <c r="E4472">
        <v>75</v>
      </c>
      <c r="F4472">
        <v>195.5</v>
      </c>
      <c r="G4472">
        <v>86</v>
      </c>
      <c r="H4472">
        <v>92</v>
      </c>
      <c r="I4472">
        <v>2</v>
      </c>
      <c r="J4472" t="s">
        <v>16</v>
      </c>
      <c r="K4472" t="s">
        <v>21</v>
      </c>
      <c r="L4472" t="s">
        <v>22</v>
      </c>
      <c r="M4472">
        <v>7.4</v>
      </c>
      <c r="N4472">
        <v>15622.55</v>
      </c>
      <c r="O4472" t="s">
        <v>23</v>
      </c>
      <c r="P4472" t="str">
        <f t="shared" si="2362"/>
        <v>45-59</v>
      </c>
      <c r="Q4472" t="str">
        <f>IF(PatientData[[#This Row],[bmi]]&lt;18.5,"Underweight",
IF(PatientData[[#This Row],[bmi]]&lt;25,"Normal",
IF(PatientData[[#This Row],[bmi]]&lt;30,"Overweight","Obese")))</f>
        <v>Overweight</v>
      </c>
      <c r="R4472" t="str">
        <f t="shared" si="2334"/>
        <v>High BP</v>
      </c>
      <c r="S4472" t="str">
        <f t="shared" si="2335"/>
        <v>High Cost</v>
      </c>
    </row>
    <row r="4473" spans="1:19" x14ac:dyDescent="0.3">
      <c r="A4473">
        <v>73</v>
      </c>
      <c r="B4473" t="s">
        <v>20</v>
      </c>
      <c r="C4473">
        <v>26.5</v>
      </c>
      <c r="D4473">
        <v>129</v>
      </c>
      <c r="E4473">
        <v>80</v>
      </c>
      <c r="F4473">
        <v>250.5</v>
      </c>
      <c r="G4473">
        <v>117</v>
      </c>
      <c r="H4473">
        <v>84</v>
      </c>
      <c r="I4473">
        <v>1</v>
      </c>
      <c r="J4473" t="s">
        <v>16</v>
      </c>
      <c r="K4473" t="s">
        <v>21</v>
      </c>
      <c r="L4473" t="s">
        <v>25</v>
      </c>
      <c r="M4473">
        <v>12.3</v>
      </c>
      <c r="N4473">
        <v>19872.62</v>
      </c>
      <c r="O4473" t="s">
        <v>19</v>
      </c>
      <c r="P4473" t="str">
        <f t="shared" si="2362"/>
        <v>60-74</v>
      </c>
      <c r="Q4473" t="str">
        <f>IF(PatientData[[#This Row],[bmi]]&lt;18.5,"Underweight",
IF(PatientData[[#This Row],[bmi]]&lt;25,"Normal",
IF(PatientData[[#This Row],[bmi]]&lt;30,"Overweight","Obese")))</f>
        <v>Overweight</v>
      </c>
      <c r="R4473" t="str">
        <f t="shared" si="2334"/>
        <v>High BP</v>
      </c>
      <c r="S4473" t="str">
        <f t="shared" si="2335"/>
        <v>High Cost</v>
      </c>
    </row>
    <row r="4474" spans="1:19" x14ac:dyDescent="0.3">
      <c r="A4474">
        <v>73</v>
      </c>
      <c r="B4474" t="s">
        <v>15</v>
      </c>
      <c r="C4474">
        <v>27.1</v>
      </c>
      <c r="D4474">
        <v>124</v>
      </c>
      <c r="E4474">
        <v>83</v>
      </c>
      <c r="F4474">
        <v>212.4</v>
      </c>
      <c r="G4474">
        <v>166.4</v>
      </c>
      <c r="H4474">
        <v>91</v>
      </c>
      <c r="I4474">
        <v>1</v>
      </c>
      <c r="J4474" t="s">
        <v>16</v>
      </c>
      <c r="K4474" t="s">
        <v>17</v>
      </c>
      <c r="L4474" t="s">
        <v>25</v>
      </c>
      <c r="M4474">
        <v>7.2</v>
      </c>
      <c r="N4474">
        <v>13796.2</v>
      </c>
      <c r="O4474" t="s">
        <v>19</v>
      </c>
      <c r="P4474" t="str">
        <f t="shared" ref="P4474:P4475" si="2363">IF(A4471&lt;30,"18-29",IF(A4471&lt;45,"30-44",IF(A4471&lt;60,"45-59",IF(A4471&lt;75,"60-74","75+"))))</f>
        <v>60-74</v>
      </c>
      <c r="Q4474" t="str">
        <f>IF(PatientData[[#This Row],[bmi]]&lt;18.5,"Underweight",
IF(PatientData[[#This Row],[bmi]]&lt;25,"Normal",
IF(PatientData[[#This Row],[bmi]]&lt;30,"Overweight","Obese")))</f>
        <v>Overweight</v>
      </c>
      <c r="R4474" t="str">
        <f t="shared" si="2334"/>
        <v>High BP</v>
      </c>
      <c r="S4474" t="str">
        <f t="shared" si="2335"/>
        <v>Normal Cost</v>
      </c>
    </row>
    <row r="4475" spans="1:19" x14ac:dyDescent="0.3">
      <c r="A4475">
        <v>81</v>
      </c>
      <c r="B4475" t="s">
        <v>15</v>
      </c>
      <c r="C4475">
        <v>22.4</v>
      </c>
      <c r="D4475">
        <v>140</v>
      </c>
      <c r="E4475">
        <v>78</v>
      </c>
      <c r="F4475">
        <v>235.8</v>
      </c>
      <c r="G4475">
        <v>134.4</v>
      </c>
      <c r="H4475">
        <v>74</v>
      </c>
      <c r="I4475">
        <v>1</v>
      </c>
      <c r="J4475" t="s">
        <v>27</v>
      </c>
      <c r="K4475" t="s">
        <v>21</v>
      </c>
      <c r="L4475" t="s">
        <v>18</v>
      </c>
      <c r="M4475">
        <v>8.1</v>
      </c>
      <c r="N4475">
        <v>15536.24</v>
      </c>
      <c r="O4475" t="s">
        <v>19</v>
      </c>
      <c r="P4475" t="str">
        <f t="shared" si="2363"/>
        <v>45-59</v>
      </c>
      <c r="Q4475" t="str">
        <f>IF(PatientData[[#This Row],[bmi]]&lt;18.5,"Underweight",
IF(PatientData[[#This Row],[bmi]]&lt;25,"Normal",
IF(PatientData[[#This Row],[bmi]]&lt;30,"Overweight","Obese")))</f>
        <v>Normal</v>
      </c>
      <c r="R4475" t="str">
        <f t="shared" si="2334"/>
        <v>High BP</v>
      </c>
      <c r="S4475" t="str">
        <f t="shared" si="2335"/>
        <v>High Cost</v>
      </c>
    </row>
    <row r="4476" spans="1:19" x14ac:dyDescent="0.3">
      <c r="A4476">
        <v>30</v>
      </c>
      <c r="B4476" t="s">
        <v>20</v>
      </c>
      <c r="C4476">
        <v>26.5</v>
      </c>
      <c r="D4476">
        <v>123</v>
      </c>
      <c r="E4476">
        <v>68</v>
      </c>
      <c r="F4476">
        <v>183.5</v>
      </c>
      <c r="G4476">
        <v>87.8</v>
      </c>
      <c r="H4476">
        <v>78</v>
      </c>
      <c r="I4476">
        <v>1</v>
      </c>
      <c r="J4476" t="s">
        <v>16</v>
      </c>
      <c r="K4476" t="s">
        <v>21</v>
      </c>
      <c r="L4476" t="s">
        <v>22</v>
      </c>
      <c r="M4476">
        <v>12.4</v>
      </c>
      <c r="N4476">
        <v>24313.06</v>
      </c>
      <c r="O4476" t="s">
        <v>19</v>
      </c>
      <c r="P4476" t="str">
        <f t="shared" ref="P4476" si="2364">IF(A4476&lt;30,"18-29",IF(A4476&lt;45,"30-44",IF(A4476&lt;60,"45-59",IF(A4476&lt;75,"60-74","75+"))))</f>
        <v>30-44</v>
      </c>
      <c r="Q4476" t="str">
        <f>IF(PatientData[[#This Row],[bmi]]&lt;18.5,"Underweight",
IF(PatientData[[#This Row],[bmi]]&lt;25,"Normal",
IF(PatientData[[#This Row],[bmi]]&lt;30,"Overweight","Obese")))</f>
        <v>Overweight</v>
      </c>
      <c r="R4476" t="str">
        <f t="shared" si="2334"/>
        <v>High BP</v>
      </c>
      <c r="S4476" t="str">
        <f t="shared" si="2335"/>
        <v>High Cost</v>
      </c>
    </row>
    <row r="4477" spans="1:19" x14ac:dyDescent="0.3">
      <c r="A4477">
        <v>59</v>
      </c>
      <c r="B4477" t="s">
        <v>15</v>
      </c>
      <c r="C4477">
        <v>26.8</v>
      </c>
      <c r="D4477">
        <v>142</v>
      </c>
      <c r="E4477">
        <v>77</v>
      </c>
      <c r="F4477">
        <v>235.6</v>
      </c>
      <c r="G4477">
        <v>104.6</v>
      </c>
      <c r="H4477">
        <v>74</v>
      </c>
      <c r="I4477">
        <v>0</v>
      </c>
      <c r="J4477" t="s">
        <v>24</v>
      </c>
      <c r="K4477" t="s">
        <v>26</v>
      </c>
      <c r="L4477" t="s">
        <v>25</v>
      </c>
      <c r="M4477">
        <v>5.5</v>
      </c>
      <c r="N4477">
        <v>10738.03</v>
      </c>
      <c r="O4477" t="s">
        <v>19</v>
      </c>
      <c r="P4477" t="str">
        <f t="shared" ref="P4477:P4479" si="2365">IF(A4474&lt;30,"18-29",IF(A4474&lt;45,"30-44",IF(A4474&lt;60,"45-59",IF(A4474&lt;75,"60-74","75+"))))</f>
        <v>60-74</v>
      </c>
      <c r="Q4477" t="str">
        <f>IF(PatientData[[#This Row],[bmi]]&lt;18.5,"Underweight",
IF(PatientData[[#This Row],[bmi]]&lt;25,"Normal",
IF(PatientData[[#This Row],[bmi]]&lt;30,"Overweight","Obese")))</f>
        <v>Overweight</v>
      </c>
      <c r="R4477" t="str">
        <f t="shared" si="2334"/>
        <v>High BP</v>
      </c>
      <c r="S4477" t="str">
        <f t="shared" si="2335"/>
        <v>Normal Cost</v>
      </c>
    </row>
    <row r="4478" spans="1:19" x14ac:dyDescent="0.3">
      <c r="A4478">
        <v>56</v>
      </c>
      <c r="B4478" t="s">
        <v>15</v>
      </c>
      <c r="C4478">
        <v>27</v>
      </c>
      <c r="D4478">
        <v>124</v>
      </c>
      <c r="E4478">
        <v>79</v>
      </c>
      <c r="F4478">
        <v>235.8</v>
      </c>
      <c r="G4478">
        <v>122.8</v>
      </c>
      <c r="H4478">
        <v>65</v>
      </c>
      <c r="I4478">
        <v>0</v>
      </c>
      <c r="J4478" t="s">
        <v>27</v>
      </c>
      <c r="K4478" t="s">
        <v>17</v>
      </c>
      <c r="L4478" t="s">
        <v>18</v>
      </c>
      <c r="M4478">
        <v>5.2</v>
      </c>
      <c r="N4478">
        <v>8265.2199999999993</v>
      </c>
      <c r="O4478" t="s">
        <v>19</v>
      </c>
      <c r="P4478" t="str">
        <f t="shared" si="2365"/>
        <v>75+</v>
      </c>
      <c r="Q4478" t="str">
        <f>IF(PatientData[[#This Row],[bmi]]&lt;18.5,"Underweight",
IF(PatientData[[#This Row],[bmi]]&lt;25,"Normal",
IF(PatientData[[#This Row],[bmi]]&lt;30,"Overweight","Obese")))</f>
        <v>Overweight</v>
      </c>
      <c r="R4478" t="str">
        <f t="shared" si="2334"/>
        <v>High BP</v>
      </c>
      <c r="S4478" t="str">
        <f t="shared" si="2335"/>
        <v>Normal Cost</v>
      </c>
    </row>
    <row r="4479" spans="1:19" x14ac:dyDescent="0.3">
      <c r="A4479">
        <v>48</v>
      </c>
      <c r="B4479" t="s">
        <v>15</v>
      </c>
      <c r="C4479">
        <v>34.9</v>
      </c>
      <c r="D4479">
        <v>125</v>
      </c>
      <c r="E4479">
        <v>81</v>
      </c>
      <c r="F4479">
        <v>240.6</v>
      </c>
      <c r="G4479">
        <v>132.1</v>
      </c>
      <c r="H4479">
        <v>77</v>
      </c>
      <c r="I4479">
        <v>0</v>
      </c>
      <c r="J4479" t="s">
        <v>27</v>
      </c>
      <c r="K4479" t="s">
        <v>17</v>
      </c>
      <c r="L4479" t="s">
        <v>25</v>
      </c>
      <c r="M4479">
        <v>8.4</v>
      </c>
      <c r="N4479">
        <v>13267.06</v>
      </c>
      <c r="O4479" t="s">
        <v>19</v>
      </c>
      <c r="P4479" t="str">
        <f t="shared" si="2365"/>
        <v>30-44</v>
      </c>
      <c r="Q4479" t="str">
        <f>IF(PatientData[[#This Row],[bmi]]&lt;18.5,"Underweight",
IF(PatientData[[#This Row],[bmi]]&lt;25,"Normal",
IF(PatientData[[#This Row],[bmi]]&lt;30,"Overweight","Obese")))</f>
        <v>Obese</v>
      </c>
      <c r="R4479" t="str">
        <f t="shared" si="2334"/>
        <v>High BP</v>
      </c>
      <c r="S4479" t="str">
        <f t="shared" si="2335"/>
        <v>Normal Cost</v>
      </c>
    </row>
    <row r="4480" spans="1:19" x14ac:dyDescent="0.3">
      <c r="A4480">
        <v>50</v>
      </c>
      <c r="B4480" t="s">
        <v>20</v>
      </c>
      <c r="C4480">
        <v>26.5</v>
      </c>
      <c r="D4480">
        <v>116</v>
      </c>
      <c r="E4480">
        <v>77</v>
      </c>
      <c r="F4480">
        <v>204.2</v>
      </c>
      <c r="G4480">
        <v>94.9</v>
      </c>
      <c r="H4480">
        <v>74</v>
      </c>
      <c r="I4480">
        <v>1</v>
      </c>
      <c r="J4480" t="s">
        <v>16</v>
      </c>
      <c r="K4480" t="s">
        <v>28</v>
      </c>
      <c r="L4480" t="s">
        <v>18</v>
      </c>
      <c r="M4480">
        <v>15.4</v>
      </c>
      <c r="N4480">
        <v>25936.12</v>
      </c>
      <c r="O4480" t="s">
        <v>23</v>
      </c>
      <c r="P4480" t="str">
        <f t="shared" ref="P4480:P4481" si="2366">IF(A4480&lt;30,"18-29",IF(A4480&lt;45,"30-44",IF(A4480&lt;60,"45-59",IF(A4480&lt;75,"60-74","75+"))))</f>
        <v>45-59</v>
      </c>
      <c r="Q4480" t="str">
        <f>IF(PatientData[[#This Row],[bmi]]&lt;18.5,"Underweight",
IF(PatientData[[#This Row],[bmi]]&lt;25,"Normal",
IF(PatientData[[#This Row],[bmi]]&lt;30,"Overweight","Obese")))</f>
        <v>Overweight</v>
      </c>
      <c r="R4480" t="str">
        <f t="shared" si="2334"/>
        <v>Normal BP</v>
      </c>
      <c r="S4480" t="str">
        <f t="shared" si="2335"/>
        <v>High Cost</v>
      </c>
    </row>
    <row r="4481" spans="1:19" x14ac:dyDescent="0.3">
      <c r="A4481">
        <v>53</v>
      </c>
      <c r="B4481" t="s">
        <v>20</v>
      </c>
      <c r="C4481">
        <v>26.5</v>
      </c>
      <c r="D4481">
        <v>110</v>
      </c>
      <c r="E4481">
        <v>62</v>
      </c>
      <c r="F4481">
        <v>238.3</v>
      </c>
      <c r="G4481">
        <v>119.3</v>
      </c>
      <c r="H4481">
        <v>74</v>
      </c>
      <c r="I4481">
        <v>1</v>
      </c>
      <c r="J4481" t="s">
        <v>27</v>
      </c>
      <c r="K4481" t="s">
        <v>21</v>
      </c>
      <c r="L4481" t="s">
        <v>22</v>
      </c>
      <c r="M4481">
        <v>5.0999999999999996</v>
      </c>
      <c r="N4481">
        <v>13352.51</v>
      </c>
      <c r="O4481" t="s">
        <v>19</v>
      </c>
      <c r="P4481" t="str">
        <f t="shared" si="2366"/>
        <v>45-59</v>
      </c>
      <c r="Q4481" t="str">
        <f>IF(PatientData[[#This Row],[bmi]]&lt;18.5,"Underweight",
IF(PatientData[[#This Row],[bmi]]&lt;25,"Normal",
IF(PatientData[[#This Row],[bmi]]&lt;30,"Overweight","Obese")))</f>
        <v>Overweight</v>
      </c>
      <c r="R4481" t="str">
        <f t="shared" si="2334"/>
        <v>Normal BP</v>
      </c>
      <c r="S4481" t="str">
        <f t="shared" si="2335"/>
        <v>Normal Cost</v>
      </c>
    </row>
    <row r="4482" spans="1:19" x14ac:dyDescent="0.3">
      <c r="A4482">
        <v>76</v>
      </c>
      <c r="B4482" t="s">
        <v>15</v>
      </c>
      <c r="C4482">
        <v>26.3</v>
      </c>
      <c r="D4482">
        <v>127</v>
      </c>
      <c r="E4482">
        <v>80</v>
      </c>
      <c r="F4482">
        <v>204.9</v>
      </c>
      <c r="G4482">
        <v>82.4</v>
      </c>
      <c r="H4482">
        <v>157</v>
      </c>
      <c r="I4482">
        <v>0</v>
      </c>
      <c r="J4482" t="s">
        <v>16</v>
      </c>
      <c r="K4482" t="s">
        <v>28</v>
      </c>
      <c r="L4482" t="s">
        <v>25</v>
      </c>
      <c r="M4482">
        <v>7.9</v>
      </c>
      <c r="N4482">
        <v>14571.06</v>
      </c>
      <c r="O4482" t="s">
        <v>19</v>
      </c>
      <c r="P4482" t="str">
        <f t="shared" ref="P4482:P4483" si="2367">IF(A4479&lt;30,"18-29",IF(A4479&lt;45,"30-44",IF(A4479&lt;60,"45-59",IF(A4479&lt;75,"60-74","75+"))))</f>
        <v>45-59</v>
      </c>
      <c r="Q4482" t="str">
        <f>IF(PatientData[[#This Row],[bmi]]&lt;18.5,"Underweight",
IF(PatientData[[#This Row],[bmi]]&lt;25,"Normal",
IF(PatientData[[#This Row],[bmi]]&lt;30,"Overweight","Obese")))</f>
        <v>Overweight</v>
      </c>
      <c r="R4482" t="str">
        <f t="shared" si="2334"/>
        <v>High BP</v>
      </c>
      <c r="S4482" t="str">
        <f t="shared" si="2335"/>
        <v>Normal Cost</v>
      </c>
    </row>
    <row r="4483" spans="1:19" x14ac:dyDescent="0.3">
      <c r="A4483">
        <v>82</v>
      </c>
      <c r="B4483" t="s">
        <v>15</v>
      </c>
      <c r="C4483">
        <v>25</v>
      </c>
      <c r="D4483">
        <v>139</v>
      </c>
      <c r="E4483">
        <v>80</v>
      </c>
      <c r="F4483">
        <v>245.9</v>
      </c>
      <c r="G4483">
        <v>113.8</v>
      </c>
      <c r="H4483">
        <v>66</v>
      </c>
      <c r="I4483">
        <v>1</v>
      </c>
      <c r="J4483" t="s">
        <v>24</v>
      </c>
      <c r="K4483" t="s">
        <v>21</v>
      </c>
      <c r="L4483" t="s">
        <v>25</v>
      </c>
      <c r="M4483">
        <v>8.6</v>
      </c>
      <c r="N4483">
        <v>16316.32</v>
      </c>
      <c r="O4483" t="s">
        <v>19</v>
      </c>
      <c r="P4483" t="str">
        <f t="shared" si="2367"/>
        <v>45-59</v>
      </c>
      <c r="Q4483" t="str">
        <f>IF(PatientData[[#This Row],[bmi]]&lt;18.5,"Underweight",
IF(PatientData[[#This Row],[bmi]]&lt;25,"Normal",
IF(PatientData[[#This Row],[bmi]]&lt;30,"Overweight","Obese")))</f>
        <v>Overweight</v>
      </c>
      <c r="R4483" t="str">
        <f t="shared" ref="R4483:R4546" si="2368">IF(AND(D4483&lt;120,E4483&lt;80),"Normal BP","High BP")</f>
        <v>High BP</v>
      </c>
      <c r="S4483" t="str">
        <f t="shared" ref="S4483:S4546" si="2369">IF(N4483&gt;15000,"High Cost","Normal Cost")</f>
        <v>High Cost</v>
      </c>
    </row>
    <row r="4484" spans="1:19" x14ac:dyDescent="0.3">
      <c r="A4484">
        <v>68</v>
      </c>
      <c r="B4484" t="s">
        <v>20</v>
      </c>
      <c r="C4484">
        <v>26.5</v>
      </c>
      <c r="D4484">
        <v>133</v>
      </c>
      <c r="E4484">
        <v>69</v>
      </c>
      <c r="F4484">
        <v>240.7</v>
      </c>
      <c r="G4484">
        <v>146.5</v>
      </c>
      <c r="H4484">
        <v>66</v>
      </c>
      <c r="I4484">
        <v>1</v>
      </c>
      <c r="J4484" t="s">
        <v>16</v>
      </c>
      <c r="K4484" t="s">
        <v>21</v>
      </c>
      <c r="L4484" t="s">
        <v>25</v>
      </c>
      <c r="M4484">
        <v>9.5</v>
      </c>
      <c r="N4484">
        <v>21825.21</v>
      </c>
      <c r="O4484" t="s">
        <v>19</v>
      </c>
      <c r="P4484" t="str">
        <f t="shared" ref="P4484:P4485" si="2370">IF(A4484&lt;30,"18-29",IF(A4484&lt;45,"30-44",IF(A4484&lt;60,"45-59",IF(A4484&lt;75,"60-74","75+"))))</f>
        <v>60-74</v>
      </c>
      <c r="Q4484" t="str">
        <f>IF(PatientData[[#This Row],[bmi]]&lt;18.5,"Underweight",
IF(PatientData[[#This Row],[bmi]]&lt;25,"Normal",
IF(PatientData[[#This Row],[bmi]]&lt;30,"Overweight","Obese")))</f>
        <v>Overweight</v>
      </c>
      <c r="R4484" t="str">
        <f t="shared" si="2368"/>
        <v>High BP</v>
      </c>
      <c r="S4484" t="str">
        <f t="shared" si="2369"/>
        <v>High Cost</v>
      </c>
    </row>
    <row r="4485" spans="1:19" x14ac:dyDescent="0.3">
      <c r="A4485">
        <v>48</v>
      </c>
      <c r="B4485" t="s">
        <v>20</v>
      </c>
      <c r="C4485">
        <v>26.5</v>
      </c>
      <c r="D4485">
        <v>110</v>
      </c>
      <c r="E4485">
        <v>69</v>
      </c>
      <c r="F4485">
        <v>198.4</v>
      </c>
      <c r="G4485">
        <v>153.69999999999999</v>
      </c>
      <c r="H4485">
        <v>89</v>
      </c>
      <c r="I4485">
        <v>2</v>
      </c>
      <c r="J4485" t="s">
        <v>27</v>
      </c>
      <c r="K4485" t="s">
        <v>21</v>
      </c>
      <c r="L4485" t="s">
        <v>18</v>
      </c>
      <c r="M4485">
        <v>3.5</v>
      </c>
      <c r="N4485">
        <v>8716.7000000000007</v>
      </c>
      <c r="O4485" t="s">
        <v>19</v>
      </c>
      <c r="P4485" t="str">
        <f t="shared" si="2370"/>
        <v>45-59</v>
      </c>
      <c r="Q4485" t="str">
        <f>IF(PatientData[[#This Row],[bmi]]&lt;18.5,"Underweight",
IF(PatientData[[#This Row],[bmi]]&lt;25,"Normal",
IF(PatientData[[#This Row],[bmi]]&lt;30,"Overweight","Obese")))</f>
        <v>Overweight</v>
      </c>
      <c r="R4485" t="str">
        <f t="shared" si="2368"/>
        <v>Normal BP</v>
      </c>
      <c r="S4485" t="str">
        <f t="shared" si="2369"/>
        <v>Normal Cost</v>
      </c>
    </row>
    <row r="4486" spans="1:19" x14ac:dyDescent="0.3">
      <c r="A4486">
        <v>71</v>
      </c>
      <c r="B4486" t="s">
        <v>15</v>
      </c>
      <c r="C4486">
        <v>23.6</v>
      </c>
      <c r="D4486">
        <v>142</v>
      </c>
      <c r="E4486">
        <v>78</v>
      </c>
      <c r="F4486">
        <v>244.9</v>
      </c>
      <c r="G4486">
        <v>110</v>
      </c>
      <c r="H4486">
        <v>101</v>
      </c>
      <c r="I4486">
        <v>3</v>
      </c>
      <c r="J4486" t="s">
        <v>16</v>
      </c>
      <c r="K4486" t="s">
        <v>28</v>
      </c>
      <c r="L4486" t="s">
        <v>18</v>
      </c>
      <c r="M4486">
        <v>6.9</v>
      </c>
      <c r="N4486">
        <v>17385.009999999998</v>
      </c>
      <c r="O4486" t="s">
        <v>19</v>
      </c>
      <c r="P4486" t="str">
        <f t="shared" ref="P4486" si="2371">IF(A4483&lt;30,"18-29",IF(A4483&lt;45,"30-44",IF(A4483&lt;60,"45-59",IF(A4483&lt;75,"60-74","75+"))))</f>
        <v>75+</v>
      </c>
      <c r="Q4486" t="str">
        <f>IF(PatientData[[#This Row],[bmi]]&lt;18.5,"Underweight",
IF(PatientData[[#This Row],[bmi]]&lt;25,"Normal",
IF(PatientData[[#This Row],[bmi]]&lt;30,"Overweight","Obese")))</f>
        <v>Normal</v>
      </c>
      <c r="R4486" t="str">
        <f t="shared" si="2368"/>
        <v>High BP</v>
      </c>
      <c r="S4486" t="str">
        <f t="shared" si="2369"/>
        <v>High Cost</v>
      </c>
    </row>
    <row r="4487" spans="1:19" x14ac:dyDescent="0.3">
      <c r="A4487">
        <v>52</v>
      </c>
      <c r="B4487" t="s">
        <v>20</v>
      </c>
      <c r="C4487">
        <v>26.5</v>
      </c>
      <c r="D4487">
        <v>115</v>
      </c>
      <c r="E4487">
        <v>60</v>
      </c>
      <c r="F4487">
        <v>223.2</v>
      </c>
      <c r="G4487">
        <v>93.5</v>
      </c>
      <c r="H4487">
        <v>61</v>
      </c>
      <c r="I4487">
        <v>0</v>
      </c>
      <c r="J4487" t="s">
        <v>24</v>
      </c>
      <c r="K4487" t="s">
        <v>26</v>
      </c>
      <c r="L4487" t="s">
        <v>25</v>
      </c>
      <c r="M4487">
        <v>5</v>
      </c>
      <c r="N4487">
        <v>9101.2099999999991</v>
      </c>
      <c r="O4487" t="s">
        <v>19</v>
      </c>
      <c r="P4487" t="str">
        <f t="shared" ref="P4487" si="2372">IF(A4487&lt;30,"18-29",IF(A4487&lt;45,"30-44",IF(A4487&lt;60,"45-59",IF(A4487&lt;75,"60-74","75+"))))</f>
        <v>45-59</v>
      </c>
      <c r="Q4487" t="str">
        <f>IF(PatientData[[#This Row],[bmi]]&lt;18.5,"Underweight",
IF(PatientData[[#This Row],[bmi]]&lt;25,"Normal",
IF(PatientData[[#This Row],[bmi]]&lt;30,"Overweight","Obese")))</f>
        <v>Overweight</v>
      </c>
      <c r="R4487" t="str">
        <f t="shared" si="2368"/>
        <v>Normal BP</v>
      </c>
      <c r="S4487" t="str">
        <f t="shared" si="2369"/>
        <v>Normal Cost</v>
      </c>
    </row>
    <row r="4488" spans="1:19" x14ac:dyDescent="0.3">
      <c r="A4488">
        <v>64</v>
      </c>
      <c r="B4488" t="s">
        <v>15</v>
      </c>
      <c r="C4488">
        <v>22.7</v>
      </c>
      <c r="D4488">
        <v>119</v>
      </c>
      <c r="E4488">
        <v>72</v>
      </c>
      <c r="F4488">
        <v>216.9</v>
      </c>
      <c r="G4488">
        <v>91.4</v>
      </c>
      <c r="H4488">
        <v>56</v>
      </c>
      <c r="I4488">
        <v>3</v>
      </c>
      <c r="J4488" t="s">
        <v>16</v>
      </c>
      <c r="K4488" t="s">
        <v>21</v>
      </c>
      <c r="L4488" t="s">
        <v>25</v>
      </c>
      <c r="M4488">
        <v>14.7</v>
      </c>
      <c r="N4488">
        <v>26236.47</v>
      </c>
      <c r="O4488" t="s">
        <v>19</v>
      </c>
      <c r="P4488" t="str">
        <f t="shared" ref="P4488:P4489" si="2373">IF(A4485&lt;30,"18-29",IF(A4485&lt;45,"30-44",IF(A4485&lt;60,"45-59",IF(A4485&lt;75,"60-74","75+"))))</f>
        <v>45-59</v>
      </c>
      <c r="Q4488" t="str">
        <f>IF(PatientData[[#This Row],[bmi]]&lt;18.5,"Underweight",
IF(PatientData[[#This Row],[bmi]]&lt;25,"Normal",
IF(PatientData[[#This Row],[bmi]]&lt;30,"Overweight","Obese")))</f>
        <v>Normal</v>
      </c>
      <c r="R4488" t="str">
        <f t="shared" si="2368"/>
        <v>Normal BP</v>
      </c>
      <c r="S4488" t="str">
        <f t="shared" si="2369"/>
        <v>High Cost</v>
      </c>
    </row>
    <row r="4489" spans="1:19" x14ac:dyDescent="0.3">
      <c r="A4489">
        <v>53</v>
      </c>
      <c r="B4489" t="s">
        <v>15</v>
      </c>
      <c r="C4489">
        <v>23</v>
      </c>
      <c r="D4489">
        <v>109</v>
      </c>
      <c r="E4489">
        <v>64</v>
      </c>
      <c r="F4489">
        <v>225.9</v>
      </c>
      <c r="G4489">
        <v>89.7</v>
      </c>
      <c r="H4489">
        <v>100</v>
      </c>
      <c r="I4489">
        <v>3</v>
      </c>
      <c r="J4489" t="s">
        <v>27</v>
      </c>
      <c r="K4489" t="s">
        <v>28</v>
      </c>
      <c r="L4489" t="s">
        <v>18</v>
      </c>
      <c r="M4489">
        <v>4</v>
      </c>
      <c r="N4489">
        <v>10435.67</v>
      </c>
      <c r="O4489" t="s">
        <v>23</v>
      </c>
      <c r="P4489" t="str">
        <f t="shared" si="2373"/>
        <v>60-74</v>
      </c>
      <c r="Q4489" t="str">
        <f>IF(PatientData[[#This Row],[bmi]]&lt;18.5,"Underweight",
IF(PatientData[[#This Row],[bmi]]&lt;25,"Normal",
IF(PatientData[[#This Row],[bmi]]&lt;30,"Overweight","Obese")))</f>
        <v>Normal</v>
      </c>
      <c r="R4489" t="str">
        <f t="shared" si="2368"/>
        <v>Normal BP</v>
      </c>
      <c r="S4489" t="str">
        <f t="shared" si="2369"/>
        <v>Normal Cost</v>
      </c>
    </row>
    <row r="4490" spans="1:19" x14ac:dyDescent="0.3">
      <c r="A4490">
        <v>53</v>
      </c>
      <c r="B4490" t="s">
        <v>20</v>
      </c>
      <c r="C4490">
        <v>26.5</v>
      </c>
      <c r="D4490">
        <v>131</v>
      </c>
      <c r="E4490">
        <v>89</v>
      </c>
      <c r="F4490">
        <v>222.2</v>
      </c>
      <c r="G4490">
        <v>82.6</v>
      </c>
      <c r="H4490">
        <v>73</v>
      </c>
      <c r="I4490">
        <v>1</v>
      </c>
      <c r="J4490" t="s">
        <v>27</v>
      </c>
      <c r="K4490" t="s">
        <v>26</v>
      </c>
      <c r="L4490" t="s">
        <v>18</v>
      </c>
      <c r="M4490">
        <v>2.1</v>
      </c>
      <c r="N4490">
        <v>4726.82</v>
      </c>
      <c r="O4490" t="s">
        <v>19</v>
      </c>
      <c r="P4490" t="str">
        <f t="shared" ref="P4490:P4491" si="2374">IF(A4490&lt;30,"18-29",IF(A4490&lt;45,"30-44",IF(A4490&lt;60,"45-59",IF(A4490&lt;75,"60-74","75+"))))</f>
        <v>45-59</v>
      </c>
      <c r="Q4490" t="str">
        <f>IF(PatientData[[#This Row],[bmi]]&lt;18.5,"Underweight",
IF(PatientData[[#This Row],[bmi]]&lt;25,"Normal",
IF(PatientData[[#This Row],[bmi]]&lt;30,"Overweight","Obese")))</f>
        <v>Overweight</v>
      </c>
      <c r="R4490" t="str">
        <f t="shared" si="2368"/>
        <v>High BP</v>
      </c>
      <c r="S4490" t="str">
        <f t="shared" si="2369"/>
        <v>Normal Cost</v>
      </c>
    </row>
    <row r="4491" spans="1:19" x14ac:dyDescent="0.3">
      <c r="A4491">
        <v>57</v>
      </c>
      <c r="B4491" t="s">
        <v>20</v>
      </c>
      <c r="C4491">
        <v>26.5</v>
      </c>
      <c r="D4491">
        <v>135</v>
      </c>
      <c r="E4491">
        <v>71</v>
      </c>
      <c r="F4491">
        <v>264.10000000000002</v>
      </c>
      <c r="G4491">
        <v>119.1</v>
      </c>
      <c r="H4491">
        <v>75</v>
      </c>
      <c r="I4491">
        <v>0</v>
      </c>
      <c r="J4491" t="s">
        <v>16</v>
      </c>
      <c r="K4491" t="s">
        <v>17</v>
      </c>
      <c r="L4491" t="s">
        <v>25</v>
      </c>
      <c r="M4491">
        <v>6.4</v>
      </c>
      <c r="N4491">
        <v>12114.11</v>
      </c>
      <c r="O4491" t="s">
        <v>19</v>
      </c>
      <c r="P4491" t="str">
        <f t="shared" si="2374"/>
        <v>45-59</v>
      </c>
      <c r="Q4491" t="str">
        <f>IF(PatientData[[#This Row],[bmi]]&lt;18.5,"Underweight",
IF(PatientData[[#This Row],[bmi]]&lt;25,"Normal",
IF(PatientData[[#This Row],[bmi]]&lt;30,"Overweight","Obese")))</f>
        <v>Overweight</v>
      </c>
      <c r="R4491" t="str">
        <f t="shared" si="2368"/>
        <v>High BP</v>
      </c>
      <c r="S4491" t="str">
        <f t="shared" si="2369"/>
        <v>Normal Cost</v>
      </c>
    </row>
    <row r="4492" spans="1:19" x14ac:dyDescent="0.3">
      <c r="A4492">
        <v>32</v>
      </c>
      <c r="B4492" t="s">
        <v>15</v>
      </c>
      <c r="C4492">
        <v>22</v>
      </c>
      <c r="D4492">
        <v>107</v>
      </c>
      <c r="E4492">
        <v>63</v>
      </c>
      <c r="F4492">
        <v>183.1</v>
      </c>
      <c r="G4492">
        <v>113.4</v>
      </c>
      <c r="H4492">
        <v>66</v>
      </c>
      <c r="I4492">
        <v>1</v>
      </c>
      <c r="J4492" t="s">
        <v>27</v>
      </c>
      <c r="K4492" t="s">
        <v>26</v>
      </c>
      <c r="L4492" t="s">
        <v>18</v>
      </c>
      <c r="M4492">
        <v>1.4</v>
      </c>
      <c r="N4492">
        <v>4507.6499999999996</v>
      </c>
      <c r="O4492" t="s">
        <v>19</v>
      </c>
      <c r="P4492" t="str">
        <f t="shared" ref="P4492" si="2375">IF(A4489&lt;30,"18-29",IF(A4489&lt;45,"30-44",IF(A4489&lt;60,"45-59",IF(A4489&lt;75,"60-74","75+"))))</f>
        <v>45-59</v>
      </c>
      <c r="Q4492" t="str">
        <f>IF(PatientData[[#This Row],[bmi]]&lt;18.5,"Underweight",
IF(PatientData[[#This Row],[bmi]]&lt;25,"Normal",
IF(PatientData[[#This Row],[bmi]]&lt;30,"Overweight","Obese")))</f>
        <v>Normal</v>
      </c>
      <c r="R4492" t="str">
        <f t="shared" si="2368"/>
        <v>Normal BP</v>
      </c>
      <c r="S4492" t="str">
        <f t="shared" si="2369"/>
        <v>Normal Cost</v>
      </c>
    </row>
    <row r="4493" spans="1:19" x14ac:dyDescent="0.3">
      <c r="A4493">
        <v>65</v>
      </c>
      <c r="B4493" t="s">
        <v>20</v>
      </c>
      <c r="C4493">
        <v>26.5</v>
      </c>
      <c r="D4493">
        <v>121</v>
      </c>
      <c r="E4493">
        <v>72</v>
      </c>
      <c r="F4493">
        <v>241.3</v>
      </c>
      <c r="G4493">
        <v>97.2</v>
      </c>
      <c r="H4493">
        <v>70</v>
      </c>
      <c r="I4493">
        <v>0</v>
      </c>
      <c r="J4493" t="s">
        <v>27</v>
      </c>
      <c r="K4493" t="s">
        <v>21</v>
      </c>
      <c r="L4493" t="s">
        <v>18</v>
      </c>
      <c r="M4493">
        <v>5.9</v>
      </c>
      <c r="N4493">
        <v>11884.35</v>
      </c>
      <c r="O4493" t="s">
        <v>19</v>
      </c>
      <c r="P4493" t="str">
        <f t="shared" ref="P4493:P4497" si="2376">IF(A4493&lt;30,"18-29",IF(A4493&lt;45,"30-44",IF(A4493&lt;60,"45-59",IF(A4493&lt;75,"60-74","75+"))))</f>
        <v>60-74</v>
      </c>
      <c r="Q4493" t="str">
        <f>IF(PatientData[[#This Row],[bmi]]&lt;18.5,"Underweight",
IF(PatientData[[#This Row],[bmi]]&lt;25,"Normal",
IF(PatientData[[#This Row],[bmi]]&lt;30,"Overweight","Obese")))</f>
        <v>Overweight</v>
      </c>
      <c r="R4493" t="str">
        <f t="shared" si="2368"/>
        <v>High BP</v>
      </c>
      <c r="S4493" t="str">
        <f t="shared" si="2369"/>
        <v>Normal Cost</v>
      </c>
    </row>
    <row r="4494" spans="1:19" x14ac:dyDescent="0.3">
      <c r="A4494">
        <v>95</v>
      </c>
      <c r="B4494" t="s">
        <v>20</v>
      </c>
      <c r="C4494">
        <v>26.5</v>
      </c>
      <c r="D4494">
        <v>126</v>
      </c>
      <c r="E4494">
        <v>70</v>
      </c>
      <c r="F4494">
        <v>213.5</v>
      </c>
      <c r="G4494">
        <v>95.5</v>
      </c>
      <c r="H4494">
        <v>74</v>
      </c>
      <c r="I4494">
        <v>3</v>
      </c>
      <c r="J4494" t="s">
        <v>16</v>
      </c>
      <c r="K4494" t="s">
        <v>21</v>
      </c>
      <c r="L4494" t="s">
        <v>25</v>
      </c>
      <c r="M4494">
        <v>10.199999999999999</v>
      </c>
      <c r="N4494">
        <v>22087.55</v>
      </c>
      <c r="O4494" t="s">
        <v>19</v>
      </c>
      <c r="P4494" t="str">
        <f t="shared" si="2376"/>
        <v>75+</v>
      </c>
      <c r="Q4494" t="str">
        <f>IF(PatientData[[#This Row],[bmi]]&lt;18.5,"Underweight",
IF(PatientData[[#This Row],[bmi]]&lt;25,"Normal",
IF(PatientData[[#This Row],[bmi]]&lt;30,"Overweight","Obese")))</f>
        <v>Overweight</v>
      </c>
      <c r="R4494" t="str">
        <f t="shared" si="2368"/>
        <v>High BP</v>
      </c>
      <c r="S4494" t="str">
        <f t="shared" si="2369"/>
        <v>High Cost</v>
      </c>
    </row>
    <row r="4495" spans="1:19" x14ac:dyDescent="0.3">
      <c r="A4495">
        <v>95</v>
      </c>
      <c r="B4495" t="s">
        <v>20</v>
      </c>
      <c r="C4495">
        <v>26.5</v>
      </c>
      <c r="D4495">
        <v>143</v>
      </c>
      <c r="E4495">
        <v>80</v>
      </c>
      <c r="F4495">
        <v>248.3</v>
      </c>
      <c r="G4495">
        <v>87.1</v>
      </c>
      <c r="H4495">
        <v>82</v>
      </c>
      <c r="I4495">
        <v>1</v>
      </c>
      <c r="J4495" t="s">
        <v>27</v>
      </c>
      <c r="K4495" t="s">
        <v>21</v>
      </c>
      <c r="L4495" t="s">
        <v>25</v>
      </c>
      <c r="M4495">
        <v>11.8</v>
      </c>
      <c r="N4495">
        <v>25997.23</v>
      </c>
      <c r="O4495" t="s">
        <v>19</v>
      </c>
      <c r="P4495" t="str">
        <f t="shared" si="2376"/>
        <v>75+</v>
      </c>
      <c r="Q4495" t="str">
        <f>IF(PatientData[[#This Row],[bmi]]&lt;18.5,"Underweight",
IF(PatientData[[#This Row],[bmi]]&lt;25,"Normal",
IF(PatientData[[#This Row],[bmi]]&lt;30,"Overweight","Obese")))</f>
        <v>Overweight</v>
      </c>
      <c r="R4495" t="str">
        <f t="shared" si="2368"/>
        <v>High BP</v>
      </c>
      <c r="S4495" t="str">
        <f t="shared" si="2369"/>
        <v>High Cost</v>
      </c>
    </row>
    <row r="4496" spans="1:19" x14ac:dyDescent="0.3">
      <c r="A4496">
        <v>70</v>
      </c>
      <c r="B4496" t="s">
        <v>20</v>
      </c>
      <c r="C4496">
        <v>26.5</v>
      </c>
      <c r="D4496">
        <v>118</v>
      </c>
      <c r="E4496">
        <v>64</v>
      </c>
      <c r="F4496">
        <v>219.3</v>
      </c>
      <c r="G4496">
        <v>91.5</v>
      </c>
      <c r="H4496">
        <v>91</v>
      </c>
      <c r="I4496">
        <v>2</v>
      </c>
      <c r="J4496" t="s">
        <v>16</v>
      </c>
      <c r="K4496" t="s">
        <v>26</v>
      </c>
      <c r="L4496" t="s">
        <v>25</v>
      </c>
      <c r="M4496">
        <v>5.7</v>
      </c>
      <c r="N4496">
        <v>13733.68</v>
      </c>
      <c r="O4496" t="s">
        <v>19</v>
      </c>
      <c r="P4496" t="str">
        <f t="shared" si="2376"/>
        <v>60-74</v>
      </c>
      <c r="Q4496" t="str">
        <f>IF(PatientData[[#This Row],[bmi]]&lt;18.5,"Underweight",
IF(PatientData[[#This Row],[bmi]]&lt;25,"Normal",
IF(PatientData[[#This Row],[bmi]]&lt;30,"Overweight","Obese")))</f>
        <v>Overweight</v>
      </c>
      <c r="R4496" t="str">
        <f t="shared" si="2368"/>
        <v>Normal BP</v>
      </c>
      <c r="S4496" t="str">
        <f t="shared" si="2369"/>
        <v>Normal Cost</v>
      </c>
    </row>
    <row r="4497" spans="1:19" x14ac:dyDescent="0.3">
      <c r="A4497">
        <v>55</v>
      </c>
      <c r="B4497" t="s">
        <v>20</v>
      </c>
      <c r="C4497">
        <v>26.5</v>
      </c>
      <c r="D4497">
        <v>119</v>
      </c>
      <c r="E4497">
        <v>74</v>
      </c>
      <c r="F4497">
        <v>214.3</v>
      </c>
      <c r="G4497">
        <v>119.5</v>
      </c>
      <c r="H4497">
        <v>70</v>
      </c>
      <c r="I4497">
        <v>1</v>
      </c>
      <c r="J4497" t="s">
        <v>27</v>
      </c>
      <c r="K4497" t="s">
        <v>26</v>
      </c>
      <c r="L4497" t="s">
        <v>22</v>
      </c>
      <c r="M4497">
        <v>3.5</v>
      </c>
      <c r="N4497">
        <v>7572.11</v>
      </c>
      <c r="O4497" t="s">
        <v>19</v>
      </c>
      <c r="P4497" t="str">
        <f t="shared" si="2376"/>
        <v>45-59</v>
      </c>
      <c r="Q4497" t="str">
        <f>IF(PatientData[[#This Row],[bmi]]&lt;18.5,"Underweight",
IF(PatientData[[#This Row],[bmi]]&lt;25,"Normal",
IF(PatientData[[#This Row],[bmi]]&lt;30,"Overweight","Obese")))</f>
        <v>Overweight</v>
      </c>
      <c r="R4497" t="str">
        <f t="shared" si="2368"/>
        <v>Normal BP</v>
      </c>
      <c r="S4497" t="str">
        <f t="shared" si="2369"/>
        <v>Normal Cost</v>
      </c>
    </row>
    <row r="4498" spans="1:19" x14ac:dyDescent="0.3">
      <c r="A4498">
        <v>62</v>
      </c>
      <c r="B4498" t="s">
        <v>15</v>
      </c>
      <c r="C4498">
        <v>31.6</v>
      </c>
      <c r="D4498">
        <v>130</v>
      </c>
      <c r="E4498">
        <v>80</v>
      </c>
      <c r="F4498">
        <v>201.7</v>
      </c>
      <c r="G4498">
        <v>100.7</v>
      </c>
      <c r="H4498">
        <v>80</v>
      </c>
      <c r="I4498">
        <v>1</v>
      </c>
      <c r="J4498" t="s">
        <v>27</v>
      </c>
      <c r="K4498" t="s">
        <v>21</v>
      </c>
      <c r="L4498" t="s">
        <v>18</v>
      </c>
      <c r="M4498">
        <v>13.9</v>
      </c>
      <c r="N4498">
        <v>26744.78</v>
      </c>
      <c r="O4498" t="s">
        <v>19</v>
      </c>
      <c r="P4498" t="str">
        <f t="shared" ref="P4498:P4501" si="2377">IF(A4495&lt;30,"18-29",IF(A4495&lt;45,"30-44",IF(A4495&lt;60,"45-59",IF(A4495&lt;75,"60-74","75+"))))</f>
        <v>75+</v>
      </c>
      <c r="Q4498" t="str">
        <f>IF(PatientData[[#This Row],[bmi]]&lt;18.5,"Underweight",
IF(PatientData[[#This Row],[bmi]]&lt;25,"Normal",
IF(PatientData[[#This Row],[bmi]]&lt;30,"Overweight","Obese")))</f>
        <v>Obese</v>
      </c>
      <c r="R4498" t="str">
        <f t="shared" si="2368"/>
        <v>High BP</v>
      </c>
      <c r="S4498" t="str">
        <f t="shared" si="2369"/>
        <v>High Cost</v>
      </c>
    </row>
    <row r="4499" spans="1:19" x14ac:dyDescent="0.3">
      <c r="A4499">
        <v>62</v>
      </c>
      <c r="B4499" t="s">
        <v>15</v>
      </c>
      <c r="C4499">
        <v>22.6</v>
      </c>
      <c r="D4499">
        <v>103</v>
      </c>
      <c r="E4499">
        <v>66</v>
      </c>
      <c r="F4499">
        <v>177.9</v>
      </c>
      <c r="G4499">
        <v>113.7</v>
      </c>
      <c r="H4499">
        <v>61</v>
      </c>
      <c r="I4499">
        <v>1</v>
      </c>
      <c r="J4499" t="s">
        <v>24</v>
      </c>
      <c r="K4499" t="s">
        <v>28</v>
      </c>
      <c r="L4499" t="s">
        <v>18</v>
      </c>
      <c r="M4499">
        <v>5.4</v>
      </c>
      <c r="N4499">
        <v>11135.05</v>
      </c>
      <c r="O4499" t="s">
        <v>19</v>
      </c>
      <c r="P4499" t="str">
        <f t="shared" si="2377"/>
        <v>60-74</v>
      </c>
      <c r="Q4499" t="str">
        <f>IF(PatientData[[#This Row],[bmi]]&lt;18.5,"Underweight",
IF(PatientData[[#This Row],[bmi]]&lt;25,"Normal",
IF(PatientData[[#This Row],[bmi]]&lt;30,"Overweight","Obese")))</f>
        <v>Normal</v>
      </c>
      <c r="R4499" t="str">
        <f t="shared" si="2368"/>
        <v>Normal BP</v>
      </c>
      <c r="S4499" t="str">
        <f t="shared" si="2369"/>
        <v>Normal Cost</v>
      </c>
    </row>
    <row r="4500" spans="1:19" x14ac:dyDescent="0.3">
      <c r="A4500">
        <v>95</v>
      </c>
      <c r="B4500" t="s">
        <v>15</v>
      </c>
      <c r="C4500">
        <v>37.9</v>
      </c>
      <c r="D4500">
        <v>142</v>
      </c>
      <c r="E4500">
        <v>82</v>
      </c>
      <c r="F4500">
        <v>254.4</v>
      </c>
      <c r="G4500">
        <v>137.30000000000001</v>
      </c>
      <c r="H4500">
        <v>78</v>
      </c>
      <c r="I4500">
        <v>1</v>
      </c>
      <c r="J4500" t="s">
        <v>16</v>
      </c>
      <c r="K4500" t="s">
        <v>17</v>
      </c>
      <c r="L4500" t="s">
        <v>18</v>
      </c>
      <c r="M4500">
        <v>7</v>
      </c>
      <c r="N4500">
        <v>12994.31</v>
      </c>
      <c r="O4500" t="s">
        <v>19</v>
      </c>
      <c r="P4500" t="str">
        <f t="shared" si="2377"/>
        <v>45-59</v>
      </c>
      <c r="Q4500" t="str">
        <f>IF(PatientData[[#This Row],[bmi]]&lt;18.5,"Underweight",
IF(PatientData[[#This Row],[bmi]]&lt;25,"Normal",
IF(PatientData[[#This Row],[bmi]]&lt;30,"Overweight","Obese")))</f>
        <v>Obese</v>
      </c>
      <c r="R4500" t="str">
        <f t="shared" si="2368"/>
        <v>High BP</v>
      </c>
      <c r="S4500" t="str">
        <f t="shared" si="2369"/>
        <v>Normal Cost</v>
      </c>
    </row>
    <row r="4501" spans="1:19" x14ac:dyDescent="0.3">
      <c r="A4501">
        <v>75</v>
      </c>
      <c r="B4501" t="s">
        <v>15</v>
      </c>
      <c r="C4501">
        <v>25.1</v>
      </c>
      <c r="D4501">
        <v>134</v>
      </c>
      <c r="E4501">
        <v>79</v>
      </c>
      <c r="F4501">
        <v>202.7</v>
      </c>
      <c r="G4501">
        <v>128.19999999999999</v>
      </c>
      <c r="H4501">
        <v>73</v>
      </c>
      <c r="I4501">
        <v>3</v>
      </c>
      <c r="J4501" t="s">
        <v>24</v>
      </c>
      <c r="K4501" t="s">
        <v>17</v>
      </c>
      <c r="L4501" t="s">
        <v>25</v>
      </c>
      <c r="M4501">
        <v>1.8</v>
      </c>
      <c r="N4501">
        <v>5059.3100000000004</v>
      </c>
      <c r="O4501" t="s">
        <v>19</v>
      </c>
      <c r="P4501" t="str">
        <f t="shared" si="2377"/>
        <v>60-74</v>
      </c>
      <c r="Q4501" t="str">
        <f>IF(PatientData[[#This Row],[bmi]]&lt;18.5,"Underweight",
IF(PatientData[[#This Row],[bmi]]&lt;25,"Normal",
IF(PatientData[[#This Row],[bmi]]&lt;30,"Overweight","Obese")))</f>
        <v>Overweight</v>
      </c>
      <c r="R4501" t="str">
        <f t="shared" si="2368"/>
        <v>High BP</v>
      </c>
      <c r="S4501" t="str">
        <f t="shared" si="2369"/>
        <v>Normal Cost</v>
      </c>
    </row>
    <row r="4502" spans="1:19" x14ac:dyDescent="0.3">
      <c r="A4502">
        <v>59</v>
      </c>
      <c r="B4502" t="s">
        <v>20</v>
      </c>
      <c r="C4502">
        <v>26.5</v>
      </c>
      <c r="D4502">
        <v>95</v>
      </c>
      <c r="E4502">
        <v>60</v>
      </c>
      <c r="F4502">
        <v>226.4</v>
      </c>
      <c r="G4502">
        <v>121.5</v>
      </c>
      <c r="H4502">
        <v>72</v>
      </c>
      <c r="I4502">
        <v>0</v>
      </c>
      <c r="J4502" t="s">
        <v>27</v>
      </c>
      <c r="K4502" t="s">
        <v>26</v>
      </c>
      <c r="L4502" t="s">
        <v>25</v>
      </c>
      <c r="M4502">
        <v>5.7</v>
      </c>
      <c r="N4502">
        <v>10646.05</v>
      </c>
      <c r="O4502" t="s">
        <v>19</v>
      </c>
      <c r="P4502" t="str">
        <f t="shared" ref="P4502:P4503" si="2378">IF(A4502&lt;30,"18-29",IF(A4502&lt;45,"30-44",IF(A4502&lt;60,"45-59",IF(A4502&lt;75,"60-74","75+"))))</f>
        <v>45-59</v>
      </c>
      <c r="Q4502" t="str">
        <f>IF(PatientData[[#This Row],[bmi]]&lt;18.5,"Underweight",
IF(PatientData[[#This Row],[bmi]]&lt;25,"Normal",
IF(PatientData[[#This Row],[bmi]]&lt;30,"Overweight","Obese")))</f>
        <v>Overweight</v>
      </c>
      <c r="R4502" t="str">
        <f t="shared" si="2368"/>
        <v>Normal BP</v>
      </c>
      <c r="S4502" t="str">
        <f t="shared" si="2369"/>
        <v>Normal Cost</v>
      </c>
    </row>
    <row r="4503" spans="1:19" x14ac:dyDescent="0.3">
      <c r="A4503">
        <v>66</v>
      </c>
      <c r="B4503" t="s">
        <v>20</v>
      </c>
      <c r="C4503">
        <v>26.5</v>
      </c>
      <c r="D4503">
        <v>124</v>
      </c>
      <c r="E4503">
        <v>78</v>
      </c>
      <c r="F4503">
        <v>222.1</v>
      </c>
      <c r="G4503">
        <v>141.6</v>
      </c>
      <c r="H4503">
        <v>73</v>
      </c>
      <c r="I4503">
        <v>1</v>
      </c>
      <c r="J4503" t="s">
        <v>16</v>
      </c>
      <c r="K4503" t="s">
        <v>26</v>
      </c>
      <c r="L4503" t="s">
        <v>18</v>
      </c>
      <c r="M4503">
        <v>12.4</v>
      </c>
      <c r="N4503">
        <v>26260.27</v>
      </c>
      <c r="O4503" t="s">
        <v>19</v>
      </c>
      <c r="P4503" t="str">
        <f t="shared" si="2378"/>
        <v>60-74</v>
      </c>
      <c r="Q4503" t="str">
        <f>IF(PatientData[[#This Row],[bmi]]&lt;18.5,"Underweight",
IF(PatientData[[#This Row],[bmi]]&lt;25,"Normal",
IF(PatientData[[#This Row],[bmi]]&lt;30,"Overweight","Obese")))</f>
        <v>Overweight</v>
      </c>
      <c r="R4503" t="str">
        <f t="shared" si="2368"/>
        <v>High BP</v>
      </c>
      <c r="S4503" t="str">
        <f t="shared" si="2369"/>
        <v>High Cost</v>
      </c>
    </row>
    <row r="4504" spans="1:19" x14ac:dyDescent="0.3">
      <c r="A4504">
        <v>65</v>
      </c>
      <c r="B4504" t="s">
        <v>15</v>
      </c>
      <c r="C4504">
        <v>36.5</v>
      </c>
      <c r="D4504">
        <v>135</v>
      </c>
      <c r="E4504">
        <v>87</v>
      </c>
      <c r="F4504">
        <v>250.4</v>
      </c>
      <c r="G4504">
        <v>136.9</v>
      </c>
      <c r="H4504">
        <v>96</v>
      </c>
      <c r="I4504">
        <v>1</v>
      </c>
      <c r="J4504" t="s">
        <v>16</v>
      </c>
      <c r="K4504" t="s">
        <v>17</v>
      </c>
      <c r="L4504" t="s">
        <v>18</v>
      </c>
      <c r="M4504">
        <v>16.7</v>
      </c>
      <c r="N4504">
        <v>25857.23</v>
      </c>
      <c r="O4504" t="s">
        <v>19</v>
      </c>
      <c r="P4504" t="str">
        <f t="shared" ref="P4504:P4505" si="2379">IF(A4501&lt;30,"18-29",IF(A4501&lt;45,"30-44",IF(A4501&lt;60,"45-59",IF(A4501&lt;75,"60-74","75+"))))</f>
        <v>75+</v>
      </c>
      <c r="Q4504" t="str">
        <f>IF(PatientData[[#This Row],[bmi]]&lt;18.5,"Underweight",
IF(PatientData[[#This Row],[bmi]]&lt;25,"Normal",
IF(PatientData[[#This Row],[bmi]]&lt;30,"Overweight","Obese")))</f>
        <v>Obese</v>
      </c>
      <c r="R4504" t="str">
        <f t="shared" si="2368"/>
        <v>High BP</v>
      </c>
      <c r="S4504" t="str">
        <f t="shared" si="2369"/>
        <v>High Cost</v>
      </c>
    </row>
    <row r="4505" spans="1:19" x14ac:dyDescent="0.3">
      <c r="A4505">
        <v>48</v>
      </c>
      <c r="B4505" t="s">
        <v>15</v>
      </c>
      <c r="C4505">
        <v>28.8</v>
      </c>
      <c r="D4505">
        <v>126</v>
      </c>
      <c r="E4505">
        <v>69</v>
      </c>
      <c r="F4505">
        <v>207.9</v>
      </c>
      <c r="G4505">
        <v>107.4</v>
      </c>
      <c r="H4505">
        <v>79</v>
      </c>
      <c r="I4505">
        <v>0</v>
      </c>
      <c r="J4505" t="s">
        <v>24</v>
      </c>
      <c r="K4505" t="s">
        <v>28</v>
      </c>
      <c r="L4505" t="s">
        <v>18</v>
      </c>
      <c r="M4505">
        <v>9.3000000000000007</v>
      </c>
      <c r="N4505">
        <v>16471.72</v>
      </c>
      <c r="O4505" t="s">
        <v>19</v>
      </c>
      <c r="P4505" t="str">
        <f t="shared" si="2379"/>
        <v>45-59</v>
      </c>
      <c r="Q4505" t="str">
        <f>IF(PatientData[[#This Row],[bmi]]&lt;18.5,"Underweight",
IF(PatientData[[#This Row],[bmi]]&lt;25,"Normal",
IF(PatientData[[#This Row],[bmi]]&lt;30,"Overweight","Obese")))</f>
        <v>Overweight</v>
      </c>
      <c r="R4505" t="str">
        <f t="shared" si="2368"/>
        <v>High BP</v>
      </c>
      <c r="S4505" t="str">
        <f t="shared" si="2369"/>
        <v>High Cost</v>
      </c>
    </row>
    <row r="4506" spans="1:19" x14ac:dyDescent="0.3">
      <c r="A4506">
        <v>60</v>
      </c>
      <c r="B4506" t="s">
        <v>20</v>
      </c>
      <c r="C4506">
        <v>26.5</v>
      </c>
      <c r="D4506">
        <v>111</v>
      </c>
      <c r="E4506">
        <v>61</v>
      </c>
      <c r="F4506">
        <v>217.3</v>
      </c>
      <c r="G4506">
        <v>130</v>
      </c>
      <c r="H4506">
        <v>92</v>
      </c>
      <c r="I4506">
        <v>0</v>
      </c>
      <c r="J4506" t="s">
        <v>16</v>
      </c>
      <c r="K4506" t="s">
        <v>17</v>
      </c>
      <c r="L4506" t="s">
        <v>18</v>
      </c>
      <c r="M4506">
        <v>5.5</v>
      </c>
      <c r="N4506">
        <v>10531.85</v>
      </c>
      <c r="O4506" t="s">
        <v>19</v>
      </c>
      <c r="P4506" t="str">
        <f t="shared" ref="P4506" si="2380">IF(A4506&lt;30,"18-29",IF(A4506&lt;45,"30-44",IF(A4506&lt;60,"45-59",IF(A4506&lt;75,"60-74","75+"))))</f>
        <v>60-74</v>
      </c>
      <c r="Q4506" t="str">
        <f>IF(PatientData[[#This Row],[bmi]]&lt;18.5,"Underweight",
IF(PatientData[[#This Row],[bmi]]&lt;25,"Normal",
IF(PatientData[[#This Row],[bmi]]&lt;30,"Overweight","Obese")))</f>
        <v>Overweight</v>
      </c>
      <c r="R4506" t="str">
        <f t="shared" si="2368"/>
        <v>Normal BP</v>
      </c>
      <c r="S4506" t="str">
        <f t="shared" si="2369"/>
        <v>Normal Cost</v>
      </c>
    </row>
    <row r="4507" spans="1:19" x14ac:dyDescent="0.3">
      <c r="A4507">
        <v>74</v>
      </c>
      <c r="B4507" t="s">
        <v>15</v>
      </c>
      <c r="C4507">
        <v>34.299999999999997</v>
      </c>
      <c r="D4507">
        <v>136</v>
      </c>
      <c r="E4507">
        <v>87</v>
      </c>
      <c r="F4507">
        <v>235.8</v>
      </c>
      <c r="G4507">
        <v>114.6</v>
      </c>
      <c r="H4507">
        <v>80</v>
      </c>
      <c r="I4507">
        <v>0</v>
      </c>
      <c r="J4507" t="s">
        <v>24</v>
      </c>
      <c r="K4507" t="s">
        <v>21</v>
      </c>
      <c r="L4507" t="s">
        <v>18</v>
      </c>
      <c r="M4507">
        <v>4.7</v>
      </c>
      <c r="N4507">
        <v>11354.49</v>
      </c>
      <c r="O4507" t="s">
        <v>19</v>
      </c>
      <c r="P4507" t="str">
        <f t="shared" ref="P4507" si="2381">IF(A4504&lt;30,"18-29",IF(A4504&lt;45,"30-44",IF(A4504&lt;60,"45-59",IF(A4504&lt;75,"60-74","75+"))))</f>
        <v>60-74</v>
      </c>
      <c r="Q4507" t="str">
        <f>IF(PatientData[[#This Row],[bmi]]&lt;18.5,"Underweight",
IF(PatientData[[#This Row],[bmi]]&lt;25,"Normal",
IF(PatientData[[#This Row],[bmi]]&lt;30,"Overweight","Obese")))</f>
        <v>Obese</v>
      </c>
      <c r="R4507" t="str">
        <f t="shared" si="2368"/>
        <v>High BP</v>
      </c>
      <c r="S4507" t="str">
        <f t="shared" si="2369"/>
        <v>Normal Cost</v>
      </c>
    </row>
    <row r="4508" spans="1:19" x14ac:dyDescent="0.3">
      <c r="A4508">
        <v>90</v>
      </c>
      <c r="B4508" t="s">
        <v>20</v>
      </c>
      <c r="C4508">
        <v>26.6</v>
      </c>
      <c r="D4508">
        <v>136</v>
      </c>
      <c r="E4508">
        <v>82</v>
      </c>
      <c r="F4508">
        <v>235.2</v>
      </c>
      <c r="G4508">
        <v>155.9</v>
      </c>
      <c r="H4508">
        <v>81</v>
      </c>
      <c r="I4508">
        <v>2</v>
      </c>
      <c r="J4508" t="s">
        <v>27</v>
      </c>
      <c r="K4508" t="s">
        <v>17</v>
      </c>
      <c r="L4508" t="s">
        <v>22</v>
      </c>
      <c r="M4508">
        <v>3.9</v>
      </c>
      <c r="N4508">
        <v>6722.18</v>
      </c>
      <c r="O4508" t="s">
        <v>23</v>
      </c>
      <c r="P4508" t="str">
        <f t="shared" ref="P4508" si="2382">IF(A4508&lt;30,"18-29",IF(A4508&lt;45,"30-44",IF(A4508&lt;60,"45-59",IF(A4508&lt;75,"60-74","75+"))))</f>
        <v>75+</v>
      </c>
      <c r="Q4508" t="str">
        <f>IF(PatientData[[#This Row],[bmi]]&lt;18.5,"Underweight",
IF(PatientData[[#This Row],[bmi]]&lt;25,"Normal",
IF(PatientData[[#This Row],[bmi]]&lt;30,"Overweight","Obese")))</f>
        <v>Overweight</v>
      </c>
      <c r="R4508" t="str">
        <f t="shared" si="2368"/>
        <v>High BP</v>
      </c>
      <c r="S4508" t="str">
        <f t="shared" si="2369"/>
        <v>Normal Cost</v>
      </c>
    </row>
    <row r="4509" spans="1:19" x14ac:dyDescent="0.3">
      <c r="A4509">
        <v>84</v>
      </c>
      <c r="B4509" t="s">
        <v>15</v>
      </c>
      <c r="C4509">
        <v>22.4</v>
      </c>
      <c r="D4509">
        <v>124</v>
      </c>
      <c r="E4509">
        <v>75</v>
      </c>
      <c r="F4509">
        <v>222.3</v>
      </c>
      <c r="G4509">
        <v>203.2</v>
      </c>
      <c r="H4509">
        <v>85</v>
      </c>
      <c r="I4509">
        <v>2</v>
      </c>
      <c r="J4509" t="s">
        <v>16</v>
      </c>
      <c r="K4509" t="s">
        <v>17</v>
      </c>
      <c r="L4509" t="s">
        <v>22</v>
      </c>
      <c r="M4509">
        <v>9.5</v>
      </c>
      <c r="N4509">
        <v>18499.93</v>
      </c>
      <c r="O4509" t="s">
        <v>19</v>
      </c>
      <c r="P4509" t="str">
        <f t="shared" ref="P4509" si="2383">IF(A4506&lt;30,"18-29",IF(A4506&lt;45,"30-44",IF(A4506&lt;60,"45-59",IF(A4506&lt;75,"60-74","75+"))))</f>
        <v>60-74</v>
      </c>
      <c r="Q4509" t="str">
        <f>IF(PatientData[[#This Row],[bmi]]&lt;18.5,"Underweight",
IF(PatientData[[#This Row],[bmi]]&lt;25,"Normal",
IF(PatientData[[#This Row],[bmi]]&lt;30,"Overweight","Obese")))</f>
        <v>Normal</v>
      </c>
      <c r="R4509" t="str">
        <f t="shared" si="2368"/>
        <v>High BP</v>
      </c>
      <c r="S4509" t="str">
        <f t="shared" si="2369"/>
        <v>High Cost</v>
      </c>
    </row>
    <row r="4510" spans="1:19" x14ac:dyDescent="0.3">
      <c r="A4510">
        <v>56</v>
      </c>
      <c r="B4510" t="s">
        <v>20</v>
      </c>
      <c r="C4510">
        <v>26.6</v>
      </c>
      <c r="D4510">
        <v>127</v>
      </c>
      <c r="E4510">
        <v>72</v>
      </c>
      <c r="F4510">
        <v>200.3</v>
      </c>
      <c r="G4510">
        <v>96.6</v>
      </c>
      <c r="H4510">
        <v>73</v>
      </c>
      <c r="I4510">
        <v>2</v>
      </c>
      <c r="J4510" t="s">
        <v>24</v>
      </c>
      <c r="K4510" t="s">
        <v>21</v>
      </c>
      <c r="L4510" t="s">
        <v>18</v>
      </c>
      <c r="M4510">
        <v>6</v>
      </c>
      <c r="N4510">
        <v>13272.03</v>
      </c>
      <c r="O4510" t="s">
        <v>19</v>
      </c>
      <c r="P4510" t="str">
        <f t="shared" ref="P4510:P4511" si="2384">IF(A4510&lt;30,"18-29",IF(A4510&lt;45,"30-44",IF(A4510&lt;60,"45-59",IF(A4510&lt;75,"60-74","75+"))))</f>
        <v>45-59</v>
      </c>
      <c r="Q4510" t="str">
        <f>IF(PatientData[[#This Row],[bmi]]&lt;18.5,"Underweight",
IF(PatientData[[#This Row],[bmi]]&lt;25,"Normal",
IF(PatientData[[#This Row],[bmi]]&lt;30,"Overweight","Obese")))</f>
        <v>Overweight</v>
      </c>
      <c r="R4510" t="str">
        <f t="shared" si="2368"/>
        <v>High BP</v>
      </c>
      <c r="S4510" t="str">
        <f t="shared" si="2369"/>
        <v>Normal Cost</v>
      </c>
    </row>
    <row r="4511" spans="1:19" x14ac:dyDescent="0.3">
      <c r="A4511">
        <v>46</v>
      </c>
      <c r="B4511" t="s">
        <v>20</v>
      </c>
      <c r="C4511">
        <v>26.6</v>
      </c>
      <c r="D4511">
        <v>106</v>
      </c>
      <c r="E4511">
        <v>66</v>
      </c>
      <c r="F4511">
        <v>258.8</v>
      </c>
      <c r="G4511">
        <v>98.5</v>
      </c>
      <c r="H4511">
        <v>94</v>
      </c>
      <c r="I4511">
        <v>1</v>
      </c>
      <c r="J4511" t="s">
        <v>16</v>
      </c>
      <c r="K4511" t="s">
        <v>28</v>
      </c>
      <c r="L4511" t="s">
        <v>18</v>
      </c>
      <c r="M4511">
        <v>11.7</v>
      </c>
      <c r="N4511">
        <v>24178.92</v>
      </c>
      <c r="O4511" t="s">
        <v>19</v>
      </c>
      <c r="P4511" t="str">
        <f t="shared" si="2384"/>
        <v>45-59</v>
      </c>
      <c r="Q4511" t="str">
        <f>IF(PatientData[[#This Row],[bmi]]&lt;18.5,"Underweight",
IF(PatientData[[#This Row],[bmi]]&lt;25,"Normal",
IF(PatientData[[#This Row],[bmi]]&lt;30,"Overweight","Obese")))</f>
        <v>Overweight</v>
      </c>
      <c r="R4511" t="str">
        <f t="shared" si="2368"/>
        <v>Normal BP</v>
      </c>
      <c r="S4511" t="str">
        <f t="shared" si="2369"/>
        <v>High Cost</v>
      </c>
    </row>
    <row r="4512" spans="1:19" x14ac:dyDescent="0.3">
      <c r="A4512">
        <v>29</v>
      </c>
      <c r="B4512" t="s">
        <v>15</v>
      </c>
      <c r="C4512">
        <v>27.3</v>
      </c>
      <c r="D4512">
        <v>105</v>
      </c>
      <c r="E4512">
        <v>64</v>
      </c>
      <c r="F4512">
        <v>164.8</v>
      </c>
      <c r="G4512">
        <v>120.9</v>
      </c>
      <c r="H4512">
        <v>68</v>
      </c>
      <c r="I4512">
        <v>0</v>
      </c>
      <c r="J4512" t="s">
        <v>27</v>
      </c>
      <c r="K4512" t="s">
        <v>26</v>
      </c>
      <c r="L4512" t="s">
        <v>25</v>
      </c>
      <c r="M4512">
        <v>6.5</v>
      </c>
      <c r="N4512">
        <v>11910.68</v>
      </c>
      <c r="O4512" t="s">
        <v>19</v>
      </c>
      <c r="P4512" t="str">
        <f t="shared" ref="P4512:P4514" si="2385">IF(A4509&lt;30,"18-29",IF(A4509&lt;45,"30-44",IF(A4509&lt;60,"45-59",IF(A4509&lt;75,"60-74","75+"))))</f>
        <v>75+</v>
      </c>
      <c r="Q4512" t="str">
        <f>IF(PatientData[[#This Row],[bmi]]&lt;18.5,"Underweight",
IF(PatientData[[#This Row],[bmi]]&lt;25,"Normal",
IF(PatientData[[#This Row],[bmi]]&lt;30,"Overweight","Obese")))</f>
        <v>Overweight</v>
      </c>
      <c r="R4512" t="str">
        <f t="shared" si="2368"/>
        <v>Normal BP</v>
      </c>
      <c r="S4512" t="str">
        <f t="shared" si="2369"/>
        <v>Normal Cost</v>
      </c>
    </row>
    <row r="4513" spans="1:19" x14ac:dyDescent="0.3">
      <c r="A4513">
        <v>83</v>
      </c>
      <c r="B4513" t="s">
        <v>15</v>
      </c>
      <c r="C4513">
        <v>27.9</v>
      </c>
      <c r="D4513">
        <v>131</v>
      </c>
      <c r="E4513">
        <v>80</v>
      </c>
      <c r="F4513">
        <v>222.6</v>
      </c>
      <c r="G4513">
        <v>120.1</v>
      </c>
      <c r="H4513">
        <v>78</v>
      </c>
      <c r="I4513">
        <v>2</v>
      </c>
      <c r="J4513" t="s">
        <v>27</v>
      </c>
      <c r="K4513" t="s">
        <v>17</v>
      </c>
      <c r="L4513" t="s">
        <v>18</v>
      </c>
      <c r="M4513">
        <v>5.2</v>
      </c>
      <c r="N4513">
        <v>8717.33</v>
      </c>
      <c r="O4513" t="s">
        <v>19</v>
      </c>
      <c r="P4513" t="str">
        <f t="shared" si="2385"/>
        <v>45-59</v>
      </c>
      <c r="Q4513" t="str">
        <f>IF(PatientData[[#This Row],[bmi]]&lt;18.5,"Underweight",
IF(PatientData[[#This Row],[bmi]]&lt;25,"Normal",
IF(PatientData[[#This Row],[bmi]]&lt;30,"Overweight","Obese")))</f>
        <v>Overweight</v>
      </c>
      <c r="R4513" t="str">
        <f t="shared" si="2368"/>
        <v>High BP</v>
      </c>
      <c r="S4513" t="str">
        <f t="shared" si="2369"/>
        <v>Normal Cost</v>
      </c>
    </row>
    <row r="4514" spans="1:19" x14ac:dyDescent="0.3">
      <c r="A4514">
        <v>69</v>
      </c>
      <c r="B4514" t="s">
        <v>15</v>
      </c>
      <c r="C4514">
        <v>22.6</v>
      </c>
      <c r="D4514">
        <v>134</v>
      </c>
      <c r="E4514">
        <v>80</v>
      </c>
      <c r="F4514">
        <v>228.7</v>
      </c>
      <c r="G4514">
        <v>84.2</v>
      </c>
      <c r="H4514">
        <v>79</v>
      </c>
      <c r="I4514">
        <v>1</v>
      </c>
      <c r="J4514" t="s">
        <v>16</v>
      </c>
      <c r="K4514" t="s">
        <v>21</v>
      </c>
      <c r="L4514" t="s">
        <v>18</v>
      </c>
      <c r="M4514">
        <v>9</v>
      </c>
      <c r="N4514">
        <v>18041.189999999999</v>
      </c>
      <c r="O4514" t="s">
        <v>19</v>
      </c>
      <c r="P4514" t="str">
        <f t="shared" si="2385"/>
        <v>45-59</v>
      </c>
      <c r="Q4514" t="str">
        <f>IF(PatientData[[#This Row],[bmi]]&lt;18.5,"Underweight",
IF(PatientData[[#This Row],[bmi]]&lt;25,"Normal",
IF(PatientData[[#This Row],[bmi]]&lt;30,"Overweight","Obese")))</f>
        <v>Normal</v>
      </c>
      <c r="R4514" t="str">
        <f t="shared" si="2368"/>
        <v>High BP</v>
      </c>
      <c r="S4514" t="str">
        <f t="shared" si="2369"/>
        <v>High Cost</v>
      </c>
    </row>
    <row r="4515" spans="1:19" x14ac:dyDescent="0.3">
      <c r="A4515">
        <v>51</v>
      </c>
      <c r="B4515" t="s">
        <v>20</v>
      </c>
      <c r="C4515">
        <v>26.6</v>
      </c>
      <c r="D4515">
        <v>132</v>
      </c>
      <c r="E4515">
        <v>85</v>
      </c>
      <c r="F4515">
        <v>208.8</v>
      </c>
      <c r="G4515">
        <v>98.9</v>
      </c>
      <c r="H4515">
        <v>67</v>
      </c>
      <c r="I4515">
        <v>0</v>
      </c>
      <c r="J4515" t="s">
        <v>24</v>
      </c>
      <c r="K4515" t="s">
        <v>21</v>
      </c>
      <c r="L4515" t="s">
        <v>18</v>
      </c>
      <c r="M4515">
        <v>6.1</v>
      </c>
      <c r="N4515">
        <v>14748.76</v>
      </c>
      <c r="O4515" t="s">
        <v>19</v>
      </c>
      <c r="P4515" t="str">
        <f t="shared" ref="P4515:P4516" si="2386">IF(A4515&lt;30,"18-29",IF(A4515&lt;45,"30-44",IF(A4515&lt;60,"45-59",IF(A4515&lt;75,"60-74","75+"))))</f>
        <v>45-59</v>
      </c>
      <c r="Q4515" t="str">
        <f>IF(PatientData[[#This Row],[bmi]]&lt;18.5,"Underweight",
IF(PatientData[[#This Row],[bmi]]&lt;25,"Normal",
IF(PatientData[[#This Row],[bmi]]&lt;30,"Overweight","Obese")))</f>
        <v>Overweight</v>
      </c>
      <c r="R4515" t="str">
        <f t="shared" si="2368"/>
        <v>High BP</v>
      </c>
      <c r="S4515" t="str">
        <f t="shared" si="2369"/>
        <v>Normal Cost</v>
      </c>
    </row>
    <row r="4516" spans="1:19" x14ac:dyDescent="0.3">
      <c r="A4516">
        <v>55</v>
      </c>
      <c r="B4516" t="s">
        <v>20</v>
      </c>
      <c r="C4516">
        <v>26.6</v>
      </c>
      <c r="D4516">
        <v>134</v>
      </c>
      <c r="E4516">
        <v>78</v>
      </c>
      <c r="F4516">
        <v>178.6</v>
      </c>
      <c r="G4516">
        <v>118.7</v>
      </c>
      <c r="H4516">
        <v>80</v>
      </c>
      <c r="I4516">
        <v>0</v>
      </c>
      <c r="J4516" t="s">
        <v>24</v>
      </c>
      <c r="K4516" t="s">
        <v>26</v>
      </c>
      <c r="L4516" t="s">
        <v>18</v>
      </c>
      <c r="M4516">
        <v>3.9</v>
      </c>
      <c r="N4516">
        <v>7867.65</v>
      </c>
      <c r="O4516" t="s">
        <v>19</v>
      </c>
      <c r="P4516" t="str">
        <f t="shared" si="2386"/>
        <v>45-59</v>
      </c>
      <c r="Q4516" t="str">
        <f>IF(PatientData[[#This Row],[bmi]]&lt;18.5,"Underweight",
IF(PatientData[[#This Row],[bmi]]&lt;25,"Normal",
IF(PatientData[[#This Row],[bmi]]&lt;30,"Overweight","Obese")))</f>
        <v>Overweight</v>
      </c>
      <c r="R4516" t="str">
        <f t="shared" si="2368"/>
        <v>High BP</v>
      </c>
      <c r="S4516" t="str">
        <f t="shared" si="2369"/>
        <v>Normal Cost</v>
      </c>
    </row>
    <row r="4517" spans="1:19" x14ac:dyDescent="0.3">
      <c r="A4517">
        <v>89</v>
      </c>
      <c r="B4517" t="s">
        <v>15</v>
      </c>
      <c r="C4517">
        <v>22.2</v>
      </c>
      <c r="D4517">
        <v>137</v>
      </c>
      <c r="E4517">
        <v>87</v>
      </c>
      <c r="F4517">
        <v>245.8</v>
      </c>
      <c r="G4517">
        <v>103.4</v>
      </c>
      <c r="H4517">
        <v>88</v>
      </c>
      <c r="I4517">
        <v>3</v>
      </c>
      <c r="J4517" t="s">
        <v>16</v>
      </c>
      <c r="K4517" t="s">
        <v>21</v>
      </c>
      <c r="L4517" t="s">
        <v>22</v>
      </c>
      <c r="M4517">
        <v>10.1</v>
      </c>
      <c r="N4517">
        <v>20872.490000000002</v>
      </c>
      <c r="O4517" t="s">
        <v>19</v>
      </c>
      <c r="P4517" t="str">
        <f t="shared" ref="P4517" si="2387">IF(A4514&lt;30,"18-29",IF(A4514&lt;45,"30-44",IF(A4514&lt;60,"45-59",IF(A4514&lt;75,"60-74","75+"))))</f>
        <v>60-74</v>
      </c>
      <c r="Q4517" t="str">
        <f>IF(PatientData[[#This Row],[bmi]]&lt;18.5,"Underweight",
IF(PatientData[[#This Row],[bmi]]&lt;25,"Normal",
IF(PatientData[[#This Row],[bmi]]&lt;30,"Overweight","Obese")))</f>
        <v>Normal</v>
      </c>
      <c r="R4517" t="str">
        <f t="shared" si="2368"/>
        <v>High BP</v>
      </c>
      <c r="S4517" t="str">
        <f t="shared" si="2369"/>
        <v>High Cost</v>
      </c>
    </row>
    <row r="4518" spans="1:19" x14ac:dyDescent="0.3">
      <c r="A4518">
        <v>65</v>
      </c>
      <c r="B4518" t="s">
        <v>20</v>
      </c>
      <c r="C4518">
        <v>26.6</v>
      </c>
      <c r="D4518">
        <v>129</v>
      </c>
      <c r="E4518">
        <v>81</v>
      </c>
      <c r="F4518">
        <v>249.5</v>
      </c>
      <c r="G4518">
        <v>91.9</v>
      </c>
      <c r="H4518">
        <v>76</v>
      </c>
      <c r="I4518">
        <v>2</v>
      </c>
      <c r="J4518" t="s">
        <v>24</v>
      </c>
      <c r="K4518" t="s">
        <v>21</v>
      </c>
      <c r="L4518" t="s">
        <v>22</v>
      </c>
      <c r="M4518">
        <v>4.3</v>
      </c>
      <c r="N4518">
        <v>10038.280000000001</v>
      </c>
      <c r="O4518" t="s">
        <v>23</v>
      </c>
      <c r="P4518" t="str">
        <f t="shared" ref="P4518:P4519" si="2388">IF(A4518&lt;30,"18-29",IF(A4518&lt;45,"30-44",IF(A4518&lt;60,"45-59",IF(A4518&lt;75,"60-74","75+"))))</f>
        <v>60-74</v>
      </c>
      <c r="Q4518" t="str">
        <f>IF(PatientData[[#This Row],[bmi]]&lt;18.5,"Underweight",
IF(PatientData[[#This Row],[bmi]]&lt;25,"Normal",
IF(PatientData[[#This Row],[bmi]]&lt;30,"Overweight","Obese")))</f>
        <v>Overweight</v>
      </c>
      <c r="R4518" t="str">
        <f t="shared" si="2368"/>
        <v>High BP</v>
      </c>
      <c r="S4518" t="str">
        <f t="shared" si="2369"/>
        <v>Normal Cost</v>
      </c>
    </row>
    <row r="4519" spans="1:19" x14ac:dyDescent="0.3">
      <c r="A4519">
        <v>70</v>
      </c>
      <c r="B4519" t="s">
        <v>20</v>
      </c>
      <c r="C4519">
        <v>26.6</v>
      </c>
      <c r="D4519">
        <v>127</v>
      </c>
      <c r="E4519">
        <v>78</v>
      </c>
      <c r="F4519">
        <v>218.5</v>
      </c>
      <c r="G4519">
        <v>94.6</v>
      </c>
      <c r="H4519">
        <v>64</v>
      </c>
      <c r="I4519">
        <v>3</v>
      </c>
      <c r="J4519" t="s">
        <v>27</v>
      </c>
      <c r="K4519" t="s">
        <v>28</v>
      </c>
      <c r="L4519" t="s">
        <v>25</v>
      </c>
      <c r="M4519">
        <v>8.1</v>
      </c>
      <c r="N4519">
        <v>16163.55</v>
      </c>
      <c r="O4519" t="s">
        <v>19</v>
      </c>
      <c r="P4519" t="str">
        <f t="shared" si="2388"/>
        <v>60-74</v>
      </c>
      <c r="Q4519" t="str">
        <f>IF(PatientData[[#This Row],[bmi]]&lt;18.5,"Underweight",
IF(PatientData[[#This Row],[bmi]]&lt;25,"Normal",
IF(PatientData[[#This Row],[bmi]]&lt;30,"Overweight","Obese")))</f>
        <v>Overweight</v>
      </c>
      <c r="R4519" t="str">
        <f t="shared" si="2368"/>
        <v>High BP</v>
      </c>
      <c r="S4519" t="str">
        <f t="shared" si="2369"/>
        <v>High Cost</v>
      </c>
    </row>
    <row r="4520" spans="1:19" x14ac:dyDescent="0.3">
      <c r="A4520">
        <v>74</v>
      </c>
      <c r="B4520" t="s">
        <v>15</v>
      </c>
      <c r="C4520">
        <v>31.9</v>
      </c>
      <c r="D4520">
        <v>135</v>
      </c>
      <c r="E4520">
        <v>83</v>
      </c>
      <c r="F4520">
        <v>252.4</v>
      </c>
      <c r="G4520">
        <v>149</v>
      </c>
      <c r="H4520">
        <v>63</v>
      </c>
      <c r="I4520">
        <v>2</v>
      </c>
      <c r="J4520" t="s">
        <v>27</v>
      </c>
      <c r="K4520" t="s">
        <v>17</v>
      </c>
      <c r="L4520" t="s">
        <v>22</v>
      </c>
      <c r="M4520">
        <v>2.2999999999999998</v>
      </c>
      <c r="N4520">
        <v>5501.33</v>
      </c>
      <c r="O4520" t="s">
        <v>19</v>
      </c>
      <c r="P4520" t="str">
        <f t="shared" ref="P4520:P4521" si="2389">IF(A4517&lt;30,"18-29",IF(A4517&lt;45,"30-44",IF(A4517&lt;60,"45-59",IF(A4517&lt;75,"60-74","75+"))))</f>
        <v>75+</v>
      </c>
      <c r="Q4520" t="str">
        <f>IF(PatientData[[#This Row],[bmi]]&lt;18.5,"Underweight",
IF(PatientData[[#This Row],[bmi]]&lt;25,"Normal",
IF(PatientData[[#This Row],[bmi]]&lt;30,"Overweight","Obese")))</f>
        <v>Obese</v>
      </c>
      <c r="R4520" t="str">
        <f t="shared" si="2368"/>
        <v>High BP</v>
      </c>
      <c r="S4520" t="str">
        <f t="shared" si="2369"/>
        <v>Normal Cost</v>
      </c>
    </row>
    <row r="4521" spans="1:19" x14ac:dyDescent="0.3">
      <c r="A4521">
        <v>87</v>
      </c>
      <c r="B4521" t="s">
        <v>15</v>
      </c>
      <c r="C4521">
        <v>29.9</v>
      </c>
      <c r="D4521">
        <v>137</v>
      </c>
      <c r="E4521">
        <v>88</v>
      </c>
      <c r="F4521">
        <v>256.89999999999998</v>
      </c>
      <c r="G4521">
        <v>86.5</v>
      </c>
      <c r="H4521">
        <v>75</v>
      </c>
      <c r="I4521">
        <v>3</v>
      </c>
      <c r="J4521" t="s">
        <v>24</v>
      </c>
      <c r="K4521" t="s">
        <v>28</v>
      </c>
      <c r="L4521" t="s">
        <v>25</v>
      </c>
      <c r="M4521">
        <v>8.9</v>
      </c>
      <c r="N4521">
        <v>19374.509999999998</v>
      </c>
      <c r="O4521" t="s">
        <v>19</v>
      </c>
      <c r="P4521" t="str">
        <f t="shared" si="2389"/>
        <v>60-74</v>
      </c>
      <c r="Q4521" t="str">
        <f>IF(PatientData[[#This Row],[bmi]]&lt;18.5,"Underweight",
IF(PatientData[[#This Row],[bmi]]&lt;25,"Normal",
IF(PatientData[[#This Row],[bmi]]&lt;30,"Overweight","Obese")))</f>
        <v>Overweight</v>
      </c>
      <c r="R4521" t="str">
        <f t="shared" si="2368"/>
        <v>High BP</v>
      </c>
      <c r="S4521" t="str">
        <f t="shared" si="2369"/>
        <v>High Cost</v>
      </c>
    </row>
    <row r="4522" spans="1:19" x14ac:dyDescent="0.3">
      <c r="A4522">
        <v>70</v>
      </c>
      <c r="B4522" t="s">
        <v>20</v>
      </c>
      <c r="C4522">
        <v>26.6</v>
      </c>
      <c r="D4522">
        <v>134</v>
      </c>
      <c r="E4522">
        <v>77</v>
      </c>
      <c r="F4522">
        <v>241.8</v>
      </c>
      <c r="G4522">
        <v>149.5</v>
      </c>
      <c r="H4522">
        <v>93</v>
      </c>
      <c r="I4522">
        <v>4</v>
      </c>
      <c r="J4522" t="s">
        <v>16</v>
      </c>
      <c r="K4522" t="s">
        <v>17</v>
      </c>
      <c r="L4522" t="s">
        <v>22</v>
      </c>
      <c r="M4522">
        <v>9.4</v>
      </c>
      <c r="N4522">
        <v>19613</v>
      </c>
      <c r="O4522" t="s">
        <v>23</v>
      </c>
      <c r="P4522" t="str">
        <f t="shared" ref="P4522:P4526" si="2390">IF(A4522&lt;30,"18-29",IF(A4522&lt;45,"30-44",IF(A4522&lt;60,"45-59",IF(A4522&lt;75,"60-74","75+"))))</f>
        <v>60-74</v>
      </c>
      <c r="Q4522" t="str">
        <f>IF(PatientData[[#This Row],[bmi]]&lt;18.5,"Underweight",
IF(PatientData[[#This Row],[bmi]]&lt;25,"Normal",
IF(PatientData[[#This Row],[bmi]]&lt;30,"Overweight","Obese")))</f>
        <v>Overweight</v>
      </c>
      <c r="R4522" t="str">
        <f t="shared" si="2368"/>
        <v>High BP</v>
      </c>
      <c r="S4522" t="str">
        <f t="shared" si="2369"/>
        <v>High Cost</v>
      </c>
    </row>
    <row r="4523" spans="1:19" x14ac:dyDescent="0.3">
      <c r="A4523">
        <v>38</v>
      </c>
      <c r="B4523" t="s">
        <v>20</v>
      </c>
      <c r="C4523">
        <v>26.6</v>
      </c>
      <c r="D4523">
        <v>112</v>
      </c>
      <c r="E4523">
        <v>63</v>
      </c>
      <c r="F4523">
        <v>218.5</v>
      </c>
      <c r="G4523">
        <v>117.5</v>
      </c>
      <c r="H4523">
        <v>62</v>
      </c>
      <c r="I4523">
        <v>0</v>
      </c>
      <c r="J4523" t="s">
        <v>16</v>
      </c>
      <c r="K4523" t="s">
        <v>17</v>
      </c>
      <c r="L4523" t="s">
        <v>25</v>
      </c>
      <c r="M4523">
        <v>5</v>
      </c>
      <c r="N4523">
        <v>9218.33</v>
      </c>
      <c r="O4523" t="s">
        <v>19</v>
      </c>
      <c r="P4523" t="str">
        <f t="shared" si="2390"/>
        <v>30-44</v>
      </c>
      <c r="Q4523" t="str">
        <f>IF(PatientData[[#This Row],[bmi]]&lt;18.5,"Underweight",
IF(PatientData[[#This Row],[bmi]]&lt;25,"Normal",
IF(PatientData[[#This Row],[bmi]]&lt;30,"Overweight","Obese")))</f>
        <v>Overweight</v>
      </c>
      <c r="R4523" t="str">
        <f t="shared" si="2368"/>
        <v>Normal BP</v>
      </c>
      <c r="S4523" t="str">
        <f t="shared" si="2369"/>
        <v>Normal Cost</v>
      </c>
    </row>
    <row r="4524" spans="1:19" x14ac:dyDescent="0.3">
      <c r="A4524">
        <v>94</v>
      </c>
      <c r="B4524" t="s">
        <v>20</v>
      </c>
      <c r="C4524">
        <v>26.6</v>
      </c>
      <c r="D4524">
        <v>149</v>
      </c>
      <c r="E4524">
        <v>100</v>
      </c>
      <c r="F4524">
        <v>274.7</v>
      </c>
      <c r="G4524">
        <v>89.2</v>
      </c>
      <c r="H4524">
        <v>73</v>
      </c>
      <c r="I4524">
        <v>3</v>
      </c>
      <c r="J4524" t="s">
        <v>16</v>
      </c>
      <c r="K4524" t="s">
        <v>21</v>
      </c>
      <c r="L4524" t="s">
        <v>25</v>
      </c>
      <c r="M4524">
        <v>17.3</v>
      </c>
      <c r="N4524">
        <v>30761.97</v>
      </c>
      <c r="O4524" t="s">
        <v>19</v>
      </c>
      <c r="P4524" t="str">
        <f t="shared" si="2390"/>
        <v>75+</v>
      </c>
      <c r="Q4524" t="str">
        <f>IF(PatientData[[#This Row],[bmi]]&lt;18.5,"Underweight",
IF(PatientData[[#This Row],[bmi]]&lt;25,"Normal",
IF(PatientData[[#This Row],[bmi]]&lt;30,"Overweight","Obese")))</f>
        <v>Overweight</v>
      </c>
      <c r="R4524" t="str">
        <f t="shared" si="2368"/>
        <v>High BP</v>
      </c>
      <c r="S4524" t="str">
        <f t="shared" si="2369"/>
        <v>High Cost</v>
      </c>
    </row>
    <row r="4525" spans="1:19" x14ac:dyDescent="0.3">
      <c r="A4525">
        <v>64</v>
      </c>
      <c r="B4525" t="s">
        <v>20</v>
      </c>
      <c r="C4525">
        <v>26.6</v>
      </c>
      <c r="D4525">
        <v>122</v>
      </c>
      <c r="E4525">
        <v>79</v>
      </c>
      <c r="F4525">
        <v>218.7</v>
      </c>
      <c r="G4525">
        <v>95.9</v>
      </c>
      <c r="H4525">
        <v>91</v>
      </c>
      <c r="I4525">
        <v>3</v>
      </c>
      <c r="J4525" t="s">
        <v>16</v>
      </c>
      <c r="K4525" t="s">
        <v>26</v>
      </c>
      <c r="L4525" t="s">
        <v>22</v>
      </c>
      <c r="M4525">
        <v>6</v>
      </c>
      <c r="N4525">
        <v>13249.73</v>
      </c>
      <c r="O4525" t="s">
        <v>19</v>
      </c>
      <c r="P4525" t="str">
        <f t="shared" si="2390"/>
        <v>60-74</v>
      </c>
      <c r="Q4525" t="str">
        <f>IF(PatientData[[#This Row],[bmi]]&lt;18.5,"Underweight",
IF(PatientData[[#This Row],[bmi]]&lt;25,"Normal",
IF(PatientData[[#This Row],[bmi]]&lt;30,"Overweight","Obese")))</f>
        <v>Overweight</v>
      </c>
      <c r="R4525" t="str">
        <f t="shared" si="2368"/>
        <v>High BP</v>
      </c>
      <c r="S4525" t="str">
        <f t="shared" si="2369"/>
        <v>Normal Cost</v>
      </c>
    </row>
    <row r="4526" spans="1:19" x14ac:dyDescent="0.3">
      <c r="A4526">
        <v>86</v>
      </c>
      <c r="B4526" t="s">
        <v>20</v>
      </c>
      <c r="C4526">
        <v>26.6</v>
      </c>
      <c r="D4526">
        <v>144</v>
      </c>
      <c r="E4526">
        <v>87</v>
      </c>
      <c r="F4526">
        <v>282.8</v>
      </c>
      <c r="G4526">
        <v>144.19999999999999</v>
      </c>
      <c r="H4526">
        <v>55</v>
      </c>
      <c r="I4526">
        <v>0</v>
      </c>
      <c r="J4526" t="s">
        <v>27</v>
      </c>
      <c r="K4526" t="s">
        <v>21</v>
      </c>
      <c r="L4526" t="s">
        <v>25</v>
      </c>
      <c r="M4526">
        <v>3.5</v>
      </c>
      <c r="N4526">
        <v>8600.7800000000007</v>
      </c>
      <c r="O4526" t="s">
        <v>19</v>
      </c>
      <c r="P4526" t="str">
        <f t="shared" si="2390"/>
        <v>75+</v>
      </c>
      <c r="Q4526" t="str">
        <f>IF(PatientData[[#This Row],[bmi]]&lt;18.5,"Underweight",
IF(PatientData[[#This Row],[bmi]]&lt;25,"Normal",
IF(PatientData[[#This Row],[bmi]]&lt;30,"Overweight","Obese")))</f>
        <v>Overweight</v>
      </c>
      <c r="R4526" t="str">
        <f t="shared" si="2368"/>
        <v>High BP</v>
      </c>
      <c r="S4526" t="str">
        <f t="shared" si="2369"/>
        <v>Normal Cost</v>
      </c>
    </row>
    <row r="4527" spans="1:19" x14ac:dyDescent="0.3">
      <c r="A4527">
        <v>44</v>
      </c>
      <c r="B4527" t="s">
        <v>15</v>
      </c>
      <c r="C4527">
        <v>29.8</v>
      </c>
      <c r="D4527">
        <v>116</v>
      </c>
      <c r="E4527">
        <v>72</v>
      </c>
      <c r="F4527">
        <v>212</v>
      </c>
      <c r="G4527">
        <v>127.3</v>
      </c>
      <c r="H4527">
        <v>88</v>
      </c>
      <c r="I4527">
        <v>0</v>
      </c>
      <c r="J4527" t="s">
        <v>16</v>
      </c>
      <c r="K4527" t="s">
        <v>17</v>
      </c>
      <c r="L4527" t="s">
        <v>25</v>
      </c>
      <c r="M4527">
        <v>7.6</v>
      </c>
      <c r="N4527">
        <v>14262.37</v>
      </c>
      <c r="O4527" t="s">
        <v>19</v>
      </c>
      <c r="P4527" t="str">
        <f t="shared" ref="P4527" si="2391">IF(A4524&lt;30,"18-29",IF(A4524&lt;45,"30-44",IF(A4524&lt;60,"45-59",IF(A4524&lt;75,"60-74","75+"))))</f>
        <v>75+</v>
      </c>
      <c r="Q4527" t="str">
        <f>IF(PatientData[[#This Row],[bmi]]&lt;18.5,"Underweight",
IF(PatientData[[#This Row],[bmi]]&lt;25,"Normal",
IF(PatientData[[#This Row],[bmi]]&lt;30,"Overweight","Obese")))</f>
        <v>Overweight</v>
      </c>
      <c r="R4527" t="str">
        <f t="shared" si="2368"/>
        <v>Normal BP</v>
      </c>
      <c r="S4527" t="str">
        <f t="shared" si="2369"/>
        <v>Normal Cost</v>
      </c>
    </row>
    <row r="4528" spans="1:19" x14ac:dyDescent="0.3">
      <c r="A4528">
        <v>49</v>
      </c>
      <c r="B4528" t="s">
        <v>20</v>
      </c>
      <c r="C4528">
        <v>26.6</v>
      </c>
      <c r="D4528">
        <v>126</v>
      </c>
      <c r="E4528">
        <v>73</v>
      </c>
      <c r="F4528">
        <v>176.6</v>
      </c>
      <c r="G4528">
        <v>87.3</v>
      </c>
      <c r="H4528">
        <v>65</v>
      </c>
      <c r="I4528">
        <v>1</v>
      </c>
      <c r="J4528" t="s">
        <v>16</v>
      </c>
      <c r="K4528" t="s">
        <v>28</v>
      </c>
      <c r="L4528" t="s">
        <v>25</v>
      </c>
      <c r="M4528">
        <v>8</v>
      </c>
      <c r="N4528">
        <v>20746.98</v>
      </c>
      <c r="O4528" t="s">
        <v>19</v>
      </c>
      <c r="P4528" t="str">
        <f t="shared" ref="P4528:P4530" si="2392">IF(A4528&lt;30,"18-29",IF(A4528&lt;45,"30-44",IF(A4528&lt;60,"45-59",IF(A4528&lt;75,"60-74","75+"))))</f>
        <v>45-59</v>
      </c>
      <c r="Q4528" t="str">
        <f>IF(PatientData[[#This Row],[bmi]]&lt;18.5,"Underweight",
IF(PatientData[[#This Row],[bmi]]&lt;25,"Normal",
IF(PatientData[[#This Row],[bmi]]&lt;30,"Overweight","Obese")))</f>
        <v>Overweight</v>
      </c>
      <c r="R4528" t="str">
        <f t="shared" si="2368"/>
        <v>High BP</v>
      </c>
      <c r="S4528" t="str">
        <f t="shared" si="2369"/>
        <v>High Cost</v>
      </c>
    </row>
    <row r="4529" spans="1:19" x14ac:dyDescent="0.3">
      <c r="A4529">
        <v>77</v>
      </c>
      <c r="B4529" t="s">
        <v>20</v>
      </c>
      <c r="C4529">
        <v>26.6</v>
      </c>
      <c r="D4529">
        <v>113</v>
      </c>
      <c r="E4529">
        <v>68</v>
      </c>
      <c r="F4529">
        <v>234.5</v>
      </c>
      <c r="G4529">
        <v>134</v>
      </c>
      <c r="H4529">
        <v>83</v>
      </c>
      <c r="I4529">
        <v>0</v>
      </c>
      <c r="J4529" t="s">
        <v>16</v>
      </c>
      <c r="K4529" t="s">
        <v>28</v>
      </c>
      <c r="L4529" t="s">
        <v>18</v>
      </c>
      <c r="M4529">
        <v>7.9</v>
      </c>
      <c r="N4529">
        <v>19532.419999999998</v>
      </c>
      <c r="O4529" t="s">
        <v>19</v>
      </c>
      <c r="P4529" t="str">
        <f t="shared" si="2392"/>
        <v>75+</v>
      </c>
      <c r="Q4529" t="str">
        <f>IF(PatientData[[#This Row],[bmi]]&lt;18.5,"Underweight",
IF(PatientData[[#This Row],[bmi]]&lt;25,"Normal",
IF(PatientData[[#This Row],[bmi]]&lt;30,"Overweight","Obese")))</f>
        <v>Overweight</v>
      </c>
      <c r="R4529" t="str">
        <f t="shared" si="2368"/>
        <v>Normal BP</v>
      </c>
      <c r="S4529" t="str">
        <f t="shared" si="2369"/>
        <v>High Cost</v>
      </c>
    </row>
    <row r="4530" spans="1:19" x14ac:dyDescent="0.3">
      <c r="A4530">
        <v>56</v>
      </c>
      <c r="B4530" t="s">
        <v>20</v>
      </c>
      <c r="C4530">
        <v>26.6</v>
      </c>
      <c r="D4530">
        <v>120</v>
      </c>
      <c r="E4530">
        <v>70</v>
      </c>
      <c r="F4530">
        <v>190.2</v>
      </c>
      <c r="G4530">
        <v>92.7</v>
      </c>
      <c r="H4530">
        <v>71</v>
      </c>
      <c r="I4530">
        <v>4</v>
      </c>
      <c r="J4530" t="s">
        <v>27</v>
      </c>
      <c r="K4530" t="s">
        <v>28</v>
      </c>
      <c r="L4530" t="s">
        <v>25</v>
      </c>
      <c r="M4530">
        <v>2.6</v>
      </c>
      <c r="N4530">
        <v>9908.43</v>
      </c>
      <c r="O4530" t="s">
        <v>19</v>
      </c>
      <c r="P4530" t="str">
        <f t="shared" si="2392"/>
        <v>45-59</v>
      </c>
      <c r="Q4530" t="str">
        <f>IF(PatientData[[#This Row],[bmi]]&lt;18.5,"Underweight",
IF(PatientData[[#This Row],[bmi]]&lt;25,"Normal",
IF(PatientData[[#This Row],[bmi]]&lt;30,"Overweight","Obese")))</f>
        <v>Overweight</v>
      </c>
      <c r="R4530" t="str">
        <f t="shared" si="2368"/>
        <v>High BP</v>
      </c>
      <c r="S4530" t="str">
        <f t="shared" si="2369"/>
        <v>Normal Cost</v>
      </c>
    </row>
    <row r="4531" spans="1:19" x14ac:dyDescent="0.3">
      <c r="A4531">
        <v>71</v>
      </c>
      <c r="B4531" t="s">
        <v>15</v>
      </c>
      <c r="C4531">
        <v>27.5</v>
      </c>
      <c r="D4531">
        <v>136</v>
      </c>
      <c r="E4531">
        <v>85</v>
      </c>
      <c r="F4531">
        <v>230.9</v>
      </c>
      <c r="G4531">
        <v>94.3</v>
      </c>
      <c r="H4531">
        <v>64</v>
      </c>
      <c r="I4531">
        <v>1</v>
      </c>
      <c r="J4531" t="s">
        <v>24</v>
      </c>
      <c r="K4531" t="s">
        <v>28</v>
      </c>
      <c r="L4531" t="s">
        <v>25</v>
      </c>
      <c r="M4531">
        <v>3.4</v>
      </c>
      <c r="N4531">
        <v>9193.75</v>
      </c>
      <c r="O4531" t="s">
        <v>19</v>
      </c>
      <c r="P4531" t="str">
        <f t="shared" ref="P4531:P4535" si="2393">IF(A4528&lt;30,"18-29",IF(A4528&lt;45,"30-44",IF(A4528&lt;60,"45-59",IF(A4528&lt;75,"60-74","75+"))))</f>
        <v>45-59</v>
      </c>
      <c r="Q4531" t="str">
        <f>IF(PatientData[[#This Row],[bmi]]&lt;18.5,"Underweight",
IF(PatientData[[#This Row],[bmi]]&lt;25,"Normal",
IF(PatientData[[#This Row],[bmi]]&lt;30,"Overweight","Obese")))</f>
        <v>Overweight</v>
      </c>
      <c r="R4531" t="str">
        <f t="shared" si="2368"/>
        <v>High BP</v>
      </c>
      <c r="S4531" t="str">
        <f t="shared" si="2369"/>
        <v>Normal Cost</v>
      </c>
    </row>
    <row r="4532" spans="1:19" x14ac:dyDescent="0.3">
      <c r="A4532">
        <v>51</v>
      </c>
      <c r="B4532" t="s">
        <v>15</v>
      </c>
      <c r="C4532">
        <v>28.3</v>
      </c>
      <c r="D4532">
        <v>123</v>
      </c>
      <c r="E4532">
        <v>71</v>
      </c>
      <c r="F4532">
        <v>231.1</v>
      </c>
      <c r="G4532">
        <v>129.6</v>
      </c>
      <c r="H4532">
        <v>57</v>
      </c>
      <c r="I4532">
        <v>1</v>
      </c>
      <c r="J4532" t="s">
        <v>24</v>
      </c>
      <c r="K4532" t="s">
        <v>26</v>
      </c>
      <c r="L4532" t="s">
        <v>22</v>
      </c>
      <c r="M4532">
        <v>4.3</v>
      </c>
      <c r="N4532">
        <v>9971.56</v>
      </c>
      <c r="O4532" t="s">
        <v>19</v>
      </c>
      <c r="P4532" t="str">
        <f t="shared" si="2393"/>
        <v>75+</v>
      </c>
      <c r="Q4532" t="str">
        <f>IF(PatientData[[#This Row],[bmi]]&lt;18.5,"Underweight",
IF(PatientData[[#This Row],[bmi]]&lt;25,"Normal",
IF(PatientData[[#This Row],[bmi]]&lt;30,"Overweight","Obese")))</f>
        <v>Overweight</v>
      </c>
      <c r="R4532" t="str">
        <f t="shared" si="2368"/>
        <v>High BP</v>
      </c>
      <c r="S4532" t="str">
        <f t="shared" si="2369"/>
        <v>Normal Cost</v>
      </c>
    </row>
    <row r="4533" spans="1:19" x14ac:dyDescent="0.3">
      <c r="A4533">
        <v>88</v>
      </c>
      <c r="B4533" t="s">
        <v>15</v>
      </c>
      <c r="C4533">
        <v>21.1</v>
      </c>
      <c r="D4533">
        <v>135</v>
      </c>
      <c r="E4533">
        <v>79</v>
      </c>
      <c r="F4533">
        <v>227.1</v>
      </c>
      <c r="G4533">
        <v>103.3</v>
      </c>
      <c r="H4533">
        <v>85</v>
      </c>
      <c r="I4533">
        <v>0</v>
      </c>
      <c r="J4533" t="s">
        <v>27</v>
      </c>
      <c r="K4533" t="s">
        <v>28</v>
      </c>
      <c r="L4533" t="s">
        <v>25</v>
      </c>
      <c r="M4533">
        <v>6.3</v>
      </c>
      <c r="N4533">
        <v>14945.13</v>
      </c>
      <c r="O4533" t="s">
        <v>19</v>
      </c>
      <c r="P4533" t="str">
        <f t="shared" si="2393"/>
        <v>45-59</v>
      </c>
      <c r="Q4533" t="str">
        <f>IF(PatientData[[#This Row],[bmi]]&lt;18.5,"Underweight",
IF(PatientData[[#This Row],[bmi]]&lt;25,"Normal",
IF(PatientData[[#This Row],[bmi]]&lt;30,"Overweight","Obese")))</f>
        <v>Normal</v>
      </c>
      <c r="R4533" t="str">
        <f t="shared" si="2368"/>
        <v>High BP</v>
      </c>
      <c r="S4533" t="str">
        <f t="shared" si="2369"/>
        <v>Normal Cost</v>
      </c>
    </row>
    <row r="4534" spans="1:19" x14ac:dyDescent="0.3">
      <c r="A4534">
        <v>70</v>
      </c>
      <c r="B4534" t="s">
        <v>15</v>
      </c>
      <c r="C4534">
        <v>21.5</v>
      </c>
      <c r="D4534">
        <v>148</v>
      </c>
      <c r="E4534">
        <v>83</v>
      </c>
      <c r="F4534">
        <v>191.8</v>
      </c>
      <c r="G4534">
        <v>81.400000000000006</v>
      </c>
      <c r="H4534">
        <v>94</v>
      </c>
      <c r="I4534">
        <v>1</v>
      </c>
      <c r="J4534" t="s">
        <v>16</v>
      </c>
      <c r="K4534" t="s">
        <v>26</v>
      </c>
      <c r="L4534" t="s">
        <v>25</v>
      </c>
      <c r="M4534">
        <v>5.7</v>
      </c>
      <c r="N4534">
        <v>13008.12</v>
      </c>
      <c r="O4534" t="s">
        <v>19</v>
      </c>
      <c r="P4534" t="str">
        <f t="shared" si="2393"/>
        <v>60-74</v>
      </c>
      <c r="Q4534" t="str">
        <f>IF(PatientData[[#This Row],[bmi]]&lt;18.5,"Underweight",
IF(PatientData[[#This Row],[bmi]]&lt;25,"Normal",
IF(PatientData[[#This Row],[bmi]]&lt;30,"Overweight","Obese")))</f>
        <v>Normal</v>
      </c>
      <c r="R4534" t="str">
        <f t="shared" si="2368"/>
        <v>High BP</v>
      </c>
      <c r="S4534" t="str">
        <f t="shared" si="2369"/>
        <v>Normal Cost</v>
      </c>
    </row>
    <row r="4535" spans="1:19" x14ac:dyDescent="0.3">
      <c r="A4535">
        <v>68</v>
      </c>
      <c r="B4535" t="s">
        <v>15</v>
      </c>
      <c r="C4535">
        <v>19.7</v>
      </c>
      <c r="D4535">
        <v>117</v>
      </c>
      <c r="E4535">
        <v>78</v>
      </c>
      <c r="F4535">
        <v>204.6</v>
      </c>
      <c r="G4535">
        <v>110.6</v>
      </c>
      <c r="H4535">
        <v>73</v>
      </c>
      <c r="I4535">
        <v>1</v>
      </c>
      <c r="J4535" t="s">
        <v>24</v>
      </c>
      <c r="K4535" t="s">
        <v>17</v>
      </c>
      <c r="L4535" t="s">
        <v>18</v>
      </c>
      <c r="M4535">
        <v>9.3000000000000007</v>
      </c>
      <c r="N4535">
        <v>14451.99</v>
      </c>
      <c r="O4535" t="s">
        <v>19</v>
      </c>
      <c r="P4535" t="str">
        <f t="shared" si="2393"/>
        <v>45-59</v>
      </c>
      <c r="Q4535" t="str">
        <f>IF(PatientData[[#This Row],[bmi]]&lt;18.5,"Underweight",
IF(PatientData[[#This Row],[bmi]]&lt;25,"Normal",
IF(PatientData[[#This Row],[bmi]]&lt;30,"Overweight","Obese")))</f>
        <v>Normal</v>
      </c>
      <c r="R4535" t="str">
        <f t="shared" si="2368"/>
        <v>Normal BP</v>
      </c>
      <c r="S4535" t="str">
        <f t="shared" si="2369"/>
        <v>Normal Cost</v>
      </c>
    </row>
    <row r="4536" spans="1:19" x14ac:dyDescent="0.3">
      <c r="A4536">
        <v>63</v>
      </c>
      <c r="B4536" t="s">
        <v>20</v>
      </c>
      <c r="C4536">
        <v>26.6</v>
      </c>
      <c r="D4536">
        <v>135</v>
      </c>
      <c r="E4536">
        <v>78</v>
      </c>
      <c r="F4536">
        <v>254.5</v>
      </c>
      <c r="G4536">
        <v>105.6</v>
      </c>
      <c r="H4536">
        <v>64</v>
      </c>
      <c r="I4536">
        <v>1</v>
      </c>
      <c r="J4536" t="s">
        <v>24</v>
      </c>
      <c r="K4536" t="s">
        <v>26</v>
      </c>
      <c r="L4536" t="s">
        <v>22</v>
      </c>
      <c r="M4536">
        <v>7.2</v>
      </c>
      <c r="N4536">
        <v>11265.79</v>
      </c>
      <c r="O4536" t="s">
        <v>19</v>
      </c>
      <c r="P4536" t="str">
        <f t="shared" ref="P4536:P4537" si="2394">IF(A4536&lt;30,"18-29",IF(A4536&lt;45,"30-44",IF(A4536&lt;60,"45-59",IF(A4536&lt;75,"60-74","75+"))))</f>
        <v>60-74</v>
      </c>
      <c r="Q4536" t="str">
        <f>IF(PatientData[[#This Row],[bmi]]&lt;18.5,"Underweight",
IF(PatientData[[#This Row],[bmi]]&lt;25,"Normal",
IF(PatientData[[#This Row],[bmi]]&lt;30,"Overweight","Obese")))</f>
        <v>Overweight</v>
      </c>
      <c r="R4536" t="str">
        <f t="shared" si="2368"/>
        <v>High BP</v>
      </c>
      <c r="S4536" t="str">
        <f t="shared" si="2369"/>
        <v>Normal Cost</v>
      </c>
    </row>
    <row r="4537" spans="1:19" x14ac:dyDescent="0.3">
      <c r="A4537">
        <v>63</v>
      </c>
      <c r="B4537" t="s">
        <v>20</v>
      </c>
      <c r="C4537">
        <v>26.6</v>
      </c>
      <c r="D4537">
        <v>132</v>
      </c>
      <c r="E4537">
        <v>69</v>
      </c>
      <c r="F4537">
        <v>203.6</v>
      </c>
      <c r="G4537">
        <v>135.30000000000001</v>
      </c>
      <c r="H4537">
        <v>71</v>
      </c>
      <c r="I4537">
        <v>2</v>
      </c>
      <c r="J4537" t="s">
        <v>27</v>
      </c>
      <c r="K4537" t="s">
        <v>17</v>
      </c>
      <c r="L4537" t="s">
        <v>25</v>
      </c>
      <c r="M4537">
        <v>3.7</v>
      </c>
      <c r="N4537">
        <v>7174.01</v>
      </c>
      <c r="O4537" t="s">
        <v>19</v>
      </c>
      <c r="P4537" t="str">
        <f t="shared" si="2394"/>
        <v>60-74</v>
      </c>
      <c r="Q4537" t="str">
        <f>IF(PatientData[[#This Row],[bmi]]&lt;18.5,"Underweight",
IF(PatientData[[#This Row],[bmi]]&lt;25,"Normal",
IF(PatientData[[#This Row],[bmi]]&lt;30,"Overweight","Obese")))</f>
        <v>Overweight</v>
      </c>
      <c r="R4537" t="str">
        <f t="shared" si="2368"/>
        <v>High BP</v>
      </c>
      <c r="S4537" t="str">
        <f t="shared" si="2369"/>
        <v>Normal Cost</v>
      </c>
    </row>
    <row r="4538" spans="1:19" x14ac:dyDescent="0.3">
      <c r="A4538">
        <v>59</v>
      </c>
      <c r="B4538" t="s">
        <v>15</v>
      </c>
      <c r="C4538">
        <v>37.5</v>
      </c>
      <c r="D4538">
        <v>142</v>
      </c>
      <c r="E4538">
        <v>78</v>
      </c>
      <c r="F4538">
        <v>231.5</v>
      </c>
      <c r="G4538">
        <v>184.4</v>
      </c>
      <c r="H4538">
        <v>84</v>
      </c>
      <c r="I4538">
        <v>3</v>
      </c>
      <c r="J4538" t="s">
        <v>24</v>
      </c>
      <c r="K4538" t="s">
        <v>26</v>
      </c>
      <c r="L4538" t="s">
        <v>25</v>
      </c>
      <c r="M4538">
        <v>6.2</v>
      </c>
      <c r="N4538">
        <v>10334.36</v>
      </c>
      <c r="O4538" t="s">
        <v>19</v>
      </c>
      <c r="P4538" t="str">
        <f t="shared" ref="P4538" si="2395">IF(A4535&lt;30,"18-29",IF(A4535&lt;45,"30-44",IF(A4535&lt;60,"45-59",IF(A4535&lt;75,"60-74","75+"))))</f>
        <v>60-74</v>
      </c>
      <c r="Q4538" t="str">
        <f>IF(PatientData[[#This Row],[bmi]]&lt;18.5,"Underweight",
IF(PatientData[[#This Row],[bmi]]&lt;25,"Normal",
IF(PatientData[[#This Row],[bmi]]&lt;30,"Overweight","Obese")))</f>
        <v>Obese</v>
      </c>
      <c r="R4538" t="str">
        <f t="shared" si="2368"/>
        <v>High BP</v>
      </c>
      <c r="S4538" t="str">
        <f t="shared" si="2369"/>
        <v>Normal Cost</v>
      </c>
    </row>
    <row r="4539" spans="1:19" x14ac:dyDescent="0.3">
      <c r="A4539">
        <v>94</v>
      </c>
      <c r="B4539" t="s">
        <v>20</v>
      </c>
      <c r="C4539">
        <v>26.6</v>
      </c>
      <c r="D4539">
        <v>142</v>
      </c>
      <c r="E4539">
        <v>79</v>
      </c>
      <c r="F4539">
        <v>253.7</v>
      </c>
      <c r="G4539">
        <v>160</v>
      </c>
      <c r="H4539">
        <v>77</v>
      </c>
      <c r="I4539">
        <v>0</v>
      </c>
      <c r="J4539" t="s">
        <v>27</v>
      </c>
      <c r="K4539" t="s">
        <v>17</v>
      </c>
      <c r="L4539" t="s">
        <v>18</v>
      </c>
      <c r="M4539">
        <v>4.5999999999999996</v>
      </c>
      <c r="N4539">
        <v>8903.59</v>
      </c>
      <c r="O4539" t="s">
        <v>23</v>
      </c>
      <c r="P4539" t="str">
        <f t="shared" ref="P4539" si="2396">IF(A4539&lt;30,"18-29",IF(A4539&lt;45,"30-44",IF(A4539&lt;60,"45-59",IF(A4539&lt;75,"60-74","75+"))))</f>
        <v>75+</v>
      </c>
      <c r="Q4539" t="str">
        <f>IF(PatientData[[#This Row],[bmi]]&lt;18.5,"Underweight",
IF(PatientData[[#This Row],[bmi]]&lt;25,"Normal",
IF(PatientData[[#This Row],[bmi]]&lt;30,"Overweight","Obese")))</f>
        <v>Overweight</v>
      </c>
      <c r="R4539" t="str">
        <f t="shared" si="2368"/>
        <v>High BP</v>
      </c>
      <c r="S4539" t="str">
        <f t="shared" si="2369"/>
        <v>Normal Cost</v>
      </c>
    </row>
    <row r="4540" spans="1:19" x14ac:dyDescent="0.3">
      <c r="A4540">
        <v>83</v>
      </c>
      <c r="B4540" t="s">
        <v>15</v>
      </c>
      <c r="C4540">
        <v>21.2</v>
      </c>
      <c r="D4540">
        <v>153</v>
      </c>
      <c r="E4540">
        <v>88</v>
      </c>
      <c r="F4540">
        <v>239.3</v>
      </c>
      <c r="G4540">
        <v>82.5</v>
      </c>
      <c r="H4540">
        <v>63</v>
      </c>
      <c r="I4540">
        <v>2</v>
      </c>
      <c r="J4540" t="s">
        <v>27</v>
      </c>
      <c r="K4540" t="s">
        <v>21</v>
      </c>
      <c r="L4540" t="s">
        <v>25</v>
      </c>
      <c r="M4540">
        <v>7.9</v>
      </c>
      <c r="N4540">
        <v>12437.21</v>
      </c>
      <c r="O4540" t="s">
        <v>19</v>
      </c>
      <c r="P4540" t="str">
        <f t="shared" ref="P4540:P4542" si="2397">IF(A4537&lt;30,"18-29",IF(A4537&lt;45,"30-44",IF(A4537&lt;60,"45-59",IF(A4537&lt;75,"60-74","75+"))))</f>
        <v>60-74</v>
      </c>
      <c r="Q4540" t="str">
        <f>IF(PatientData[[#This Row],[bmi]]&lt;18.5,"Underweight",
IF(PatientData[[#This Row],[bmi]]&lt;25,"Normal",
IF(PatientData[[#This Row],[bmi]]&lt;30,"Overweight","Obese")))</f>
        <v>Normal</v>
      </c>
      <c r="R4540" t="str">
        <f t="shared" si="2368"/>
        <v>High BP</v>
      </c>
      <c r="S4540" t="str">
        <f t="shared" si="2369"/>
        <v>Normal Cost</v>
      </c>
    </row>
    <row r="4541" spans="1:19" x14ac:dyDescent="0.3">
      <c r="A4541">
        <v>58</v>
      </c>
      <c r="B4541" t="s">
        <v>15</v>
      </c>
      <c r="C4541">
        <v>26.8</v>
      </c>
      <c r="D4541">
        <v>133</v>
      </c>
      <c r="E4541">
        <v>80</v>
      </c>
      <c r="F4541">
        <v>222.3</v>
      </c>
      <c r="G4541">
        <v>134.30000000000001</v>
      </c>
      <c r="H4541">
        <v>88</v>
      </c>
      <c r="I4541">
        <v>1</v>
      </c>
      <c r="J4541" t="s">
        <v>16</v>
      </c>
      <c r="K4541" t="s">
        <v>17</v>
      </c>
      <c r="L4541" t="s">
        <v>22</v>
      </c>
      <c r="M4541">
        <v>10.9</v>
      </c>
      <c r="N4541">
        <v>14876.98</v>
      </c>
      <c r="O4541" t="s">
        <v>19</v>
      </c>
      <c r="P4541" t="str">
        <f t="shared" si="2397"/>
        <v>45-59</v>
      </c>
      <c r="Q4541" t="str">
        <f>IF(PatientData[[#This Row],[bmi]]&lt;18.5,"Underweight",
IF(PatientData[[#This Row],[bmi]]&lt;25,"Normal",
IF(PatientData[[#This Row],[bmi]]&lt;30,"Overweight","Obese")))</f>
        <v>Overweight</v>
      </c>
      <c r="R4541" t="str">
        <f t="shared" si="2368"/>
        <v>High BP</v>
      </c>
      <c r="S4541" t="str">
        <f t="shared" si="2369"/>
        <v>Normal Cost</v>
      </c>
    </row>
    <row r="4542" spans="1:19" x14ac:dyDescent="0.3">
      <c r="A4542">
        <v>57</v>
      </c>
      <c r="B4542" t="s">
        <v>15</v>
      </c>
      <c r="C4542">
        <v>23.6</v>
      </c>
      <c r="D4542">
        <v>117</v>
      </c>
      <c r="E4542">
        <v>72</v>
      </c>
      <c r="F4542">
        <v>173.6</v>
      </c>
      <c r="G4542">
        <v>94.9</v>
      </c>
      <c r="H4542">
        <v>89</v>
      </c>
      <c r="I4542">
        <v>2</v>
      </c>
      <c r="J4542" t="s">
        <v>16</v>
      </c>
      <c r="K4542" t="s">
        <v>26</v>
      </c>
      <c r="L4542" t="s">
        <v>18</v>
      </c>
      <c r="M4542">
        <v>8</v>
      </c>
      <c r="N4542">
        <v>14776.3</v>
      </c>
      <c r="O4542" t="s">
        <v>19</v>
      </c>
      <c r="P4542" t="str">
        <f t="shared" si="2397"/>
        <v>75+</v>
      </c>
      <c r="Q4542" t="str">
        <f>IF(PatientData[[#This Row],[bmi]]&lt;18.5,"Underweight",
IF(PatientData[[#This Row],[bmi]]&lt;25,"Normal",
IF(PatientData[[#This Row],[bmi]]&lt;30,"Overweight","Obese")))</f>
        <v>Normal</v>
      </c>
      <c r="R4542" t="str">
        <f t="shared" si="2368"/>
        <v>Normal BP</v>
      </c>
      <c r="S4542" t="str">
        <f t="shared" si="2369"/>
        <v>Normal Cost</v>
      </c>
    </row>
    <row r="4543" spans="1:19" x14ac:dyDescent="0.3">
      <c r="A4543">
        <v>76</v>
      </c>
      <c r="B4543" t="s">
        <v>20</v>
      </c>
      <c r="C4543">
        <v>26.6</v>
      </c>
      <c r="D4543">
        <v>134</v>
      </c>
      <c r="E4543">
        <v>80</v>
      </c>
      <c r="F4543">
        <v>232.2</v>
      </c>
      <c r="G4543">
        <v>130.5</v>
      </c>
      <c r="H4543">
        <v>81</v>
      </c>
      <c r="I4543">
        <v>1</v>
      </c>
      <c r="J4543" t="s">
        <v>27</v>
      </c>
      <c r="K4543" t="s">
        <v>26</v>
      </c>
      <c r="L4543" t="s">
        <v>18</v>
      </c>
      <c r="M4543">
        <v>9.6</v>
      </c>
      <c r="N4543">
        <v>14688.47</v>
      </c>
      <c r="O4543" t="s">
        <v>19</v>
      </c>
      <c r="P4543" t="str">
        <f t="shared" ref="P4543" si="2398">IF(A4543&lt;30,"18-29",IF(A4543&lt;45,"30-44",IF(A4543&lt;60,"45-59",IF(A4543&lt;75,"60-74","75+"))))</f>
        <v>75+</v>
      </c>
      <c r="Q4543" t="str">
        <f>IF(PatientData[[#This Row],[bmi]]&lt;18.5,"Underweight",
IF(PatientData[[#This Row],[bmi]]&lt;25,"Normal",
IF(PatientData[[#This Row],[bmi]]&lt;30,"Overweight","Obese")))</f>
        <v>Overweight</v>
      </c>
      <c r="R4543" t="str">
        <f t="shared" si="2368"/>
        <v>High BP</v>
      </c>
      <c r="S4543" t="str">
        <f t="shared" si="2369"/>
        <v>Normal Cost</v>
      </c>
    </row>
    <row r="4544" spans="1:19" x14ac:dyDescent="0.3">
      <c r="A4544">
        <v>86</v>
      </c>
      <c r="B4544" t="s">
        <v>15</v>
      </c>
      <c r="C4544">
        <v>22.8</v>
      </c>
      <c r="D4544">
        <v>127</v>
      </c>
      <c r="E4544">
        <v>72</v>
      </c>
      <c r="F4544">
        <v>241.6</v>
      </c>
      <c r="G4544">
        <v>103</v>
      </c>
      <c r="H4544">
        <v>164</v>
      </c>
      <c r="I4544">
        <v>2</v>
      </c>
      <c r="J4544" t="s">
        <v>16</v>
      </c>
      <c r="K4544" t="s">
        <v>21</v>
      </c>
      <c r="L4544" t="s">
        <v>22</v>
      </c>
      <c r="M4544">
        <v>21.2</v>
      </c>
      <c r="N4544">
        <v>33365.74</v>
      </c>
      <c r="O4544" t="s">
        <v>19</v>
      </c>
      <c r="P4544" t="str">
        <f t="shared" ref="P4544:P4546" si="2399">IF(A4541&lt;30,"18-29",IF(A4541&lt;45,"30-44",IF(A4541&lt;60,"45-59",IF(A4541&lt;75,"60-74","75+"))))</f>
        <v>45-59</v>
      </c>
      <c r="Q4544" t="str">
        <f>IF(PatientData[[#This Row],[bmi]]&lt;18.5,"Underweight",
IF(PatientData[[#This Row],[bmi]]&lt;25,"Normal",
IF(PatientData[[#This Row],[bmi]]&lt;30,"Overweight","Obese")))</f>
        <v>Normal</v>
      </c>
      <c r="R4544" t="str">
        <f t="shared" si="2368"/>
        <v>High BP</v>
      </c>
      <c r="S4544" t="str">
        <f t="shared" si="2369"/>
        <v>High Cost</v>
      </c>
    </row>
    <row r="4545" spans="1:19" x14ac:dyDescent="0.3">
      <c r="A4545">
        <v>82</v>
      </c>
      <c r="B4545" t="s">
        <v>15</v>
      </c>
      <c r="C4545">
        <v>25.5</v>
      </c>
      <c r="D4545">
        <v>111</v>
      </c>
      <c r="E4545">
        <v>71</v>
      </c>
      <c r="F4545">
        <v>217.7</v>
      </c>
      <c r="G4545">
        <v>119.6</v>
      </c>
      <c r="H4545">
        <v>80</v>
      </c>
      <c r="I4545">
        <v>1</v>
      </c>
      <c r="J4545" t="s">
        <v>16</v>
      </c>
      <c r="K4545" t="s">
        <v>17</v>
      </c>
      <c r="L4545" t="s">
        <v>25</v>
      </c>
      <c r="M4545">
        <v>12.3</v>
      </c>
      <c r="N4545">
        <v>22487.59</v>
      </c>
      <c r="O4545" t="s">
        <v>19</v>
      </c>
      <c r="P4545" t="str">
        <f t="shared" si="2399"/>
        <v>45-59</v>
      </c>
      <c r="Q4545" t="str">
        <f>IF(PatientData[[#This Row],[bmi]]&lt;18.5,"Underweight",
IF(PatientData[[#This Row],[bmi]]&lt;25,"Normal",
IF(PatientData[[#This Row],[bmi]]&lt;30,"Overweight","Obese")))</f>
        <v>Overweight</v>
      </c>
      <c r="R4545" t="str">
        <f t="shared" si="2368"/>
        <v>Normal BP</v>
      </c>
      <c r="S4545" t="str">
        <f t="shared" si="2369"/>
        <v>High Cost</v>
      </c>
    </row>
    <row r="4546" spans="1:19" x14ac:dyDescent="0.3">
      <c r="A4546">
        <v>59</v>
      </c>
      <c r="B4546" t="s">
        <v>15</v>
      </c>
      <c r="C4546">
        <v>23.3</v>
      </c>
      <c r="D4546">
        <v>126</v>
      </c>
      <c r="E4546">
        <v>77</v>
      </c>
      <c r="F4546">
        <v>198.6</v>
      </c>
      <c r="G4546">
        <v>85.8</v>
      </c>
      <c r="H4546">
        <v>86</v>
      </c>
      <c r="I4546">
        <v>4</v>
      </c>
      <c r="J4546" t="s">
        <v>24</v>
      </c>
      <c r="K4546" t="s">
        <v>21</v>
      </c>
      <c r="L4546" t="s">
        <v>18</v>
      </c>
      <c r="M4546">
        <v>5.9</v>
      </c>
      <c r="N4546">
        <v>13800.2</v>
      </c>
      <c r="O4546" t="s">
        <v>19</v>
      </c>
      <c r="P4546" t="str">
        <f t="shared" si="2399"/>
        <v>75+</v>
      </c>
      <c r="Q4546" t="str">
        <f>IF(PatientData[[#This Row],[bmi]]&lt;18.5,"Underweight",
IF(PatientData[[#This Row],[bmi]]&lt;25,"Normal",
IF(PatientData[[#This Row],[bmi]]&lt;30,"Overweight","Obese")))</f>
        <v>Normal</v>
      </c>
      <c r="R4546" t="str">
        <f t="shared" si="2368"/>
        <v>High BP</v>
      </c>
      <c r="S4546" t="str">
        <f t="shared" si="2369"/>
        <v>Normal Cost</v>
      </c>
    </row>
    <row r="4547" spans="1:19" x14ac:dyDescent="0.3">
      <c r="A4547">
        <v>82</v>
      </c>
      <c r="B4547" t="s">
        <v>20</v>
      </c>
      <c r="C4547">
        <v>26.6</v>
      </c>
      <c r="D4547">
        <v>132</v>
      </c>
      <c r="E4547">
        <v>65</v>
      </c>
      <c r="F4547">
        <v>223.7</v>
      </c>
      <c r="G4547">
        <v>90.5</v>
      </c>
      <c r="H4547">
        <v>72</v>
      </c>
      <c r="I4547">
        <v>0</v>
      </c>
      <c r="J4547" t="s">
        <v>27</v>
      </c>
      <c r="K4547" t="s">
        <v>21</v>
      </c>
      <c r="L4547" t="s">
        <v>22</v>
      </c>
      <c r="M4547">
        <v>3.7</v>
      </c>
      <c r="N4547">
        <v>8491.06</v>
      </c>
      <c r="O4547" t="s">
        <v>23</v>
      </c>
      <c r="P4547" t="str">
        <f t="shared" ref="P4547" si="2400">IF(A4547&lt;30,"18-29",IF(A4547&lt;45,"30-44",IF(A4547&lt;60,"45-59",IF(A4547&lt;75,"60-74","75+"))))</f>
        <v>75+</v>
      </c>
      <c r="Q4547" t="str">
        <f>IF(PatientData[[#This Row],[bmi]]&lt;18.5,"Underweight",
IF(PatientData[[#This Row],[bmi]]&lt;25,"Normal",
IF(PatientData[[#This Row],[bmi]]&lt;30,"Overweight","Obese")))</f>
        <v>Overweight</v>
      </c>
      <c r="R4547" t="str">
        <f t="shared" ref="R4547:R4610" si="2401">IF(AND(D4547&lt;120,E4547&lt;80),"Normal BP","High BP")</f>
        <v>High BP</v>
      </c>
      <c r="S4547" t="str">
        <f t="shared" ref="S4547:S4610" si="2402">IF(N4547&gt;15000,"High Cost","Normal Cost")</f>
        <v>Normal Cost</v>
      </c>
    </row>
    <row r="4548" spans="1:19" x14ac:dyDescent="0.3">
      <c r="A4548">
        <v>67</v>
      </c>
      <c r="B4548" t="s">
        <v>15</v>
      </c>
      <c r="C4548">
        <v>30</v>
      </c>
      <c r="D4548">
        <v>120</v>
      </c>
      <c r="E4548">
        <v>65</v>
      </c>
      <c r="F4548">
        <v>219.3</v>
      </c>
      <c r="G4548">
        <v>118.4</v>
      </c>
      <c r="H4548">
        <v>78</v>
      </c>
      <c r="I4548">
        <v>3</v>
      </c>
      <c r="J4548" t="s">
        <v>24</v>
      </c>
      <c r="K4548" t="s">
        <v>26</v>
      </c>
      <c r="L4548" t="s">
        <v>18</v>
      </c>
      <c r="M4548">
        <v>2.4</v>
      </c>
      <c r="N4548">
        <v>5466.8</v>
      </c>
      <c r="O4548" t="s">
        <v>19</v>
      </c>
      <c r="P4548" t="str">
        <f t="shared" ref="P4548" si="2403">IF(A4545&lt;30,"18-29",IF(A4545&lt;45,"30-44",IF(A4545&lt;60,"45-59",IF(A4545&lt;75,"60-74","75+"))))</f>
        <v>75+</v>
      </c>
      <c r="Q4548" t="str">
        <f>IF(PatientData[[#This Row],[bmi]]&lt;18.5,"Underweight",
IF(PatientData[[#This Row],[bmi]]&lt;25,"Normal",
IF(PatientData[[#This Row],[bmi]]&lt;30,"Overweight","Obese")))</f>
        <v>Obese</v>
      </c>
      <c r="R4548" t="str">
        <f t="shared" si="2401"/>
        <v>High BP</v>
      </c>
      <c r="S4548" t="str">
        <f t="shared" si="2402"/>
        <v>Normal Cost</v>
      </c>
    </row>
    <row r="4549" spans="1:19" x14ac:dyDescent="0.3">
      <c r="A4549">
        <v>75</v>
      </c>
      <c r="B4549" t="s">
        <v>20</v>
      </c>
      <c r="C4549">
        <v>26.6</v>
      </c>
      <c r="D4549">
        <v>130</v>
      </c>
      <c r="E4549">
        <v>79</v>
      </c>
      <c r="F4549">
        <v>238.8</v>
      </c>
      <c r="G4549">
        <v>119.1</v>
      </c>
      <c r="H4549">
        <v>98</v>
      </c>
      <c r="I4549">
        <v>2</v>
      </c>
      <c r="J4549" t="s">
        <v>16</v>
      </c>
      <c r="K4549" t="s">
        <v>17</v>
      </c>
      <c r="L4549" t="s">
        <v>22</v>
      </c>
      <c r="M4549">
        <v>6.7</v>
      </c>
      <c r="N4549">
        <v>13251.1</v>
      </c>
      <c r="O4549" t="s">
        <v>23</v>
      </c>
      <c r="P4549" t="str">
        <f t="shared" ref="P4549:P4552" si="2404">IF(A4549&lt;30,"18-29",IF(A4549&lt;45,"30-44",IF(A4549&lt;60,"45-59",IF(A4549&lt;75,"60-74","75+"))))</f>
        <v>75+</v>
      </c>
      <c r="Q4549" t="str">
        <f>IF(PatientData[[#This Row],[bmi]]&lt;18.5,"Underweight",
IF(PatientData[[#This Row],[bmi]]&lt;25,"Normal",
IF(PatientData[[#This Row],[bmi]]&lt;30,"Overweight","Obese")))</f>
        <v>Overweight</v>
      </c>
      <c r="R4549" t="str">
        <f t="shared" si="2401"/>
        <v>High BP</v>
      </c>
      <c r="S4549" t="str">
        <f t="shared" si="2402"/>
        <v>Normal Cost</v>
      </c>
    </row>
    <row r="4550" spans="1:19" x14ac:dyDescent="0.3">
      <c r="A4550">
        <v>52</v>
      </c>
      <c r="B4550" t="s">
        <v>20</v>
      </c>
      <c r="C4550">
        <v>26.6</v>
      </c>
      <c r="D4550">
        <v>100</v>
      </c>
      <c r="E4550">
        <v>65</v>
      </c>
      <c r="F4550">
        <v>254.2</v>
      </c>
      <c r="G4550">
        <v>112.3</v>
      </c>
      <c r="H4550">
        <v>86</v>
      </c>
      <c r="I4550">
        <v>0</v>
      </c>
      <c r="J4550" t="s">
        <v>16</v>
      </c>
      <c r="K4550" t="s">
        <v>26</v>
      </c>
      <c r="L4550" t="s">
        <v>22</v>
      </c>
      <c r="M4550">
        <v>10.8</v>
      </c>
      <c r="N4550">
        <v>21547.38</v>
      </c>
      <c r="O4550" t="s">
        <v>23</v>
      </c>
      <c r="P4550" t="str">
        <f t="shared" si="2404"/>
        <v>45-59</v>
      </c>
      <c r="Q4550" t="str">
        <f>IF(PatientData[[#This Row],[bmi]]&lt;18.5,"Underweight",
IF(PatientData[[#This Row],[bmi]]&lt;25,"Normal",
IF(PatientData[[#This Row],[bmi]]&lt;30,"Overweight","Obese")))</f>
        <v>Overweight</v>
      </c>
      <c r="R4550" t="str">
        <f t="shared" si="2401"/>
        <v>Normal BP</v>
      </c>
      <c r="S4550" t="str">
        <f t="shared" si="2402"/>
        <v>High Cost</v>
      </c>
    </row>
    <row r="4551" spans="1:19" x14ac:dyDescent="0.3">
      <c r="A4551">
        <v>88</v>
      </c>
      <c r="B4551" t="s">
        <v>20</v>
      </c>
      <c r="C4551">
        <v>26.6</v>
      </c>
      <c r="D4551">
        <v>131</v>
      </c>
      <c r="E4551">
        <v>84</v>
      </c>
      <c r="F4551">
        <v>236.8</v>
      </c>
      <c r="G4551">
        <v>124.4</v>
      </c>
      <c r="H4551">
        <v>71</v>
      </c>
      <c r="I4551">
        <v>0</v>
      </c>
      <c r="J4551" t="s">
        <v>27</v>
      </c>
      <c r="K4551" t="s">
        <v>26</v>
      </c>
      <c r="L4551" t="s">
        <v>18</v>
      </c>
      <c r="M4551">
        <v>1.1000000000000001</v>
      </c>
      <c r="N4551">
        <v>3507.87</v>
      </c>
      <c r="O4551" t="s">
        <v>19</v>
      </c>
      <c r="P4551" t="str">
        <f t="shared" si="2404"/>
        <v>75+</v>
      </c>
      <c r="Q4551" t="str">
        <f>IF(PatientData[[#This Row],[bmi]]&lt;18.5,"Underweight",
IF(PatientData[[#This Row],[bmi]]&lt;25,"Normal",
IF(PatientData[[#This Row],[bmi]]&lt;30,"Overweight","Obese")))</f>
        <v>Overweight</v>
      </c>
      <c r="R4551" t="str">
        <f t="shared" si="2401"/>
        <v>High BP</v>
      </c>
      <c r="S4551" t="str">
        <f t="shared" si="2402"/>
        <v>Normal Cost</v>
      </c>
    </row>
    <row r="4552" spans="1:19" x14ac:dyDescent="0.3">
      <c r="A4552">
        <v>87</v>
      </c>
      <c r="B4552" t="s">
        <v>20</v>
      </c>
      <c r="C4552">
        <v>26.6</v>
      </c>
      <c r="D4552">
        <v>133</v>
      </c>
      <c r="E4552">
        <v>85</v>
      </c>
      <c r="F4552">
        <v>257.2</v>
      </c>
      <c r="G4552">
        <v>118</v>
      </c>
      <c r="H4552">
        <v>93</v>
      </c>
      <c r="I4552">
        <v>1</v>
      </c>
      <c r="J4552" t="s">
        <v>16</v>
      </c>
      <c r="K4552" t="s">
        <v>26</v>
      </c>
      <c r="L4552" t="s">
        <v>18</v>
      </c>
      <c r="M4552">
        <v>8.5</v>
      </c>
      <c r="N4552">
        <v>17590.98</v>
      </c>
      <c r="O4552" t="s">
        <v>23</v>
      </c>
      <c r="P4552" t="str">
        <f t="shared" si="2404"/>
        <v>75+</v>
      </c>
      <c r="Q4552" t="str">
        <f>IF(PatientData[[#This Row],[bmi]]&lt;18.5,"Underweight",
IF(PatientData[[#This Row],[bmi]]&lt;25,"Normal",
IF(PatientData[[#This Row],[bmi]]&lt;30,"Overweight","Obese")))</f>
        <v>Overweight</v>
      </c>
      <c r="R4552" t="str">
        <f t="shared" si="2401"/>
        <v>High BP</v>
      </c>
      <c r="S4552" t="str">
        <f t="shared" si="2402"/>
        <v>High Cost</v>
      </c>
    </row>
    <row r="4553" spans="1:19" x14ac:dyDescent="0.3">
      <c r="A4553">
        <v>70</v>
      </c>
      <c r="B4553" t="s">
        <v>15</v>
      </c>
      <c r="C4553">
        <v>26.5</v>
      </c>
      <c r="D4553">
        <v>131</v>
      </c>
      <c r="E4553">
        <v>75</v>
      </c>
      <c r="F4553">
        <v>242.1</v>
      </c>
      <c r="G4553">
        <v>114.2</v>
      </c>
      <c r="H4553">
        <v>87</v>
      </c>
      <c r="I4553">
        <v>1</v>
      </c>
      <c r="J4553" t="s">
        <v>16</v>
      </c>
      <c r="K4553" t="s">
        <v>17</v>
      </c>
      <c r="L4553" t="s">
        <v>22</v>
      </c>
      <c r="M4553">
        <v>10.8</v>
      </c>
      <c r="N4553">
        <v>18565.62</v>
      </c>
      <c r="O4553" t="s">
        <v>19</v>
      </c>
      <c r="P4553" t="str">
        <f t="shared" ref="P4553:P4554" si="2405">IF(A4550&lt;30,"18-29",IF(A4550&lt;45,"30-44",IF(A4550&lt;60,"45-59",IF(A4550&lt;75,"60-74","75+"))))</f>
        <v>45-59</v>
      </c>
      <c r="Q4553" t="str">
        <f>IF(PatientData[[#This Row],[bmi]]&lt;18.5,"Underweight",
IF(PatientData[[#This Row],[bmi]]&lt;25,"Normal",
IF(PatientData[[#This Row],[bmi]]&lt;30,"Overweight","Obese")))</f>
        <v>Overweight</v>
      </c>
      <c r="R4553" t="str">
        <f t="shared" si="2401"/>
        <v>High BP</v>
      </c>
      <c r="S4553" t="str">
        <f t="shared" si="2402"/>
        <v>High Cost</v>
      </c>
    </row>
    <row r="4554" spans="1:19" x14ac:dyDescent="0.3">
      <c r="A4554">
        <v>57</v>
      </c>
      <c r="B4554" t="s">
        <v>15</v>
      </c>
      <c r="C4554">
        <v>23.5</v>
      </c>
      <c r="D4554">
        <v>139</v>
      </c>
      <c r="E4554">
        <v>89</v>
      </c>
      <c r="F4554">
        <v>214.4</v>
      </c>
      <c r="G4554">
        <v>114.2</v>
      </c>
      <c r="H4554">
        <v>86</v>
      </c>
      <c r="I4554">
        <v>0</v>
      </c>
      <c r="J4554" t="s">
        <v>27</v>
      </c>
      <c r="K4554" t="s">
        <v>17</v>
      </c>
      <c r="L4554" t="s">
        <v>22</v>
      </c>
      <c r="M4554">
        <v>1.4</v>
      </c>
      <c r="N4554">
        <v>3863.65</v>
      </c>
      <c r="O4554" t="s">
        <v>19</v>
      </c>
      <c r="P4554" t="str">
        <f t="shared" si="2405"/>
        <v>75+</v>
      </c>
      <c r="Q4554" t="str">
        <f>IF(PatientData[[#This Row],[bmi]]&lt;18.5,"Underweight",
IF(PatientData[[#This Row],[bmi]]&lt;25,"Normal",
IF(PatientData[[#This Row],[bmi]]&lt;30,"Overweight","Obese")))</f>
        <v>Normal</v>
      </c>
      <c r="R4554" t="str">
        <f t="shared" si="2401"/>
        <v>High BP</v>
      </c>
      <c r="S4554" t="str">
        <f t="shared" si="2402"/>
        <v>Normal Cost</v>
      </c>
    </row>
    <row r="4555" spans="1:19" x14ac:dyDescent="0.3">
      <c r="A4555">
        <v>64</v>
      </c>
      <c r="B4555" t="s">
        <v>20</v>
      </c>
      <c r="C4555">
        <v>26.6</v>
      </c>
      <c r="D4555">
        <v>137</v>
      </c>
      <c r="E4555">
        <v>81</v>
      </c>
      <c r="F4555">
        <v>231</v>
      </c>
      <c r="G4555">
        <v>109</v>
      </c>
      <c r="H4555">
        <v>90</v>
      </c>
      <c r="I4555">
        <v>3</v>
      </c>
      <c r="J4555" t="s">
        <v>16</v>
      </c>
      <c r="K4555" t="s">
        <v>17</v>
      </c>
      <c r="L4555" t="s">
        <v>18</v>
      </c>
      <c r="M4555">
        <v>5.3</v>
      </c>
      <c r="N4555">
        <v>12501.63</v>
      </c>
      <c r="O4555" t="s">
        <v>19</v>
      </c>
      <c r="P4555" t="str">
        <f t="shared" ref="P4555" si="2406">IF(A4555&lt;30,"18-29",IF(A4555&lt;45,"30-44",IF(A4555&lt;60,"45-59",IF(A4555&lt;75,"60-74","75+"))))</f>
        <v>60-74</v>
      </c>
      <c r="Q4555" t="str">
        <f>IF(PatientData[[#This Row],[bmi]]&lt;18.5,"Underweight",
IF(PatientData[[#This Row],[bmi]]&lt;25,"Normal",
IF(PatientData[[#This Row],[bmi]]&lt;30,"Overweight","Obese")))</f>
        <v>Overweight</v>
      </c>
      <c r="R4555" t="str">
        <f t="shared" si="2401"/>
        <v>High BP</v>
      </c>
      <c r="S4555" t="str">
        <f t="shared" si="2402"/>
        <v>Normal Cost</v>
      </c>
    </row>
    <row r="4556" spans="1:19" x14ac:dyDescent="0.3">
      <c r="A4556">
        <v>54</v>
      </c>
      <c r="B4556" t="s">
        <v>15</v>
      </c>
      <c r="C4556">
        <v>27.9</v>
      </c>
      <c r="D4556">
        <v>123</v>
      </c>
      <c r="E4556">
        <v>69</v>
      </c>
      <c r="F4556">
        <v>245.1</v>
      </c>
      <c r="G4556">
        <v>89.2</v>
      </c>
      <c r="H4556">
        <v>83</v>
      </c>
      <c r="I4556">
        <v>2</v>
      </c>
      <c r="J4556" t="s">
        <v>16</v>
      </c>
      <c r="K4556" t="s">
        <v>26</v>
      </c>
      <c r="L4556" t="s">
        <v>25</v>
      </c>
      <c r="M4556">
        <v>4.9000000000000004</v>
      </c>
      <c r="N4556">
        <v>11045.92</v>
      </c>
      <c r="O4556" t="s">
        <v>19</v>
      </c>
      <c r="P4556" t="str">
        <f t="shared" ref="P4556" si="2407">IF(A4553&lt;30,"18-29",IF(A4553&lt;45,"30-44",IF(A4553&lt;60,"45-59",IF(A4553&lt;75,"60-74","75+"))))</f>
        <v>60-74</v>
      </c>
      <c r="Q4556" t="str">
        <f>IF(PatientData[[#This Row],[bmi]]&lt;18.5,"Underweight",
IF(PatientData[[#This Row],[bmi]]&lt;25,"Normal",
IF(PatientData[[#This Row],[bmi]]&lt;30,"Overweight","Obese")))</f>
        <v>Overweight</v>
      </c>
      <c r="R4556" t="str">
        <f t="shared" si="2401"/>
        <v>High BP</v>
      </c>
      <c r="S4556" t="str">
        <f t="shared" si="2402"/>
        <v>Normal Cost</v>
      </c>
    </row>
    <row r="4557" spans="1:19" x14ac:dyDescent="0.3">
      <c r="A4557">
        <v>53</v>
      </c>
      <c r="B4557" t="s">
        <v>20</v>
      </c>
      <c r="C4557">
        <v>26.6</v>
      </c>
      <c r="D4557">
        <v>102</v>
      </c>
      <c r="E4557">
        <v>60</v>
      </c>
      <c r="F4557">
        <v>206.7</v>
      </c>
      <c r="G4557">
        <v>124</v>
      </c>
      <c r="H4557">
        <v>56</v>
      </c>
      <c r="I4557">
        <v>3</v>
      </c>
      <c r="J4557" t="s">
        <v>27</v>
      </c>
      <c r="K4557" t="s">
        <v>26</v>
      </c>
      <c r="L4557" t="s">
        <v>22</v>
      </c>
      <c r="M4557">
        <v>2.2000000000000002</v>
      </c>
      <c r="N4557">
        <v>5682.43</v>
      </c>
      <c r="O4557" t="s">
        <v>19</v>
      </c>
      <c r="P4557" t="str">
        <f t="shared" ref="P4557:P4562" si="2408">IF(A4557&lt;30,"18-29",IF(A4557&lt;45,"30-44",IF(A4557&lt;60,"45-59",IF(A4557&lt;75,"60-74","75+"))))</f>
        <v>45-59</v>
      </c>
      <c r="Q4557" t="str">
        <f>IF(PatientData[[#This Row],[bmi]]&lt;18.5,"Underweight",
IF(PatientData[[#This Row],[bmi]]&lt;25,"Normal",
IF(PatientData[[#This Row],[bmi]]&lt;30,"Overweight","Obese")))</f>
        <v>Overweight</v>
      </c>
      <c r="R4557" t="str">
        <f t="shared" si="2401"/>
        <v>Normal BP</v>
      </c>
      <c r="S4557" t="str">
        <f t="shared" si="2402"/>
        <v>Normal Cost</v>
      </c>
    </row>
    <row r="4558" spans="1:19" x14ac:dyDescent="0.3">
      <c r="A4558">
        <v>65</v>
      </c>
      <c r="B4558" t="s">
        <v>20</v>
      </c>
      <c r="C4558">
        <v>26.6</v>
      </c>
      <c r="D4558">
        <v>118</v>
      </c>
      <c r="E4558">
        <v>77</v>
      </c>
      <c r="F4558">
        <v>231.9</v>
      </c>
      <c r="G4558">
        <v>129.1</v>
      </c>
      <c r="H4558">
        <v>93</v>
      </c>
      <c r="I4558">
        <v>1</v>
      </c>
      <c r="J4558" t="s">
        <v>16</v>
      </c>
      <c r="K4558" t="s">
        <v>17</v>
      </c>
      <c r="L4558" t="s">
        <v>22</v>
      </c>
      <c r="M4558">
        <v>5.6</v>
      </c>
      <c r="N4558">
        <v>13237.08</v>
      </c>
      <c r="O4558" t="s">
        <v>23</v>
      </c>
      <c r="P4558" t="str">
        <f t="shared" si="2408"/>
        <v>60-74</v>
      </c>
      <c r="Q4558" t="str">
        <f>IF(PatientData[[#This Row],[bmi]]&lt;18.5,"Underweight",
IF(PatientData[[#This Row],[bmi]]&lt;25,"Normal",
IF(PatientData[[#This Row],[bmi]]&lt;30,"Overweight","Obese")))</f>
        <v>Overweight</v>
      </c>
      <c r="R4558" t="str">
        <f t="shared" si="2401"/>
        <v>Normal BP</v>
      </c>
      <c r="S4558" t="str">
        <f t="shared" si="2402"/>
        <v>Normal Cost</v>
      </c>
    </row>
    <row r="4559" spans="1:19" x14ac:dyDescent="0.3">
      <c r="A4559">
        <v>67</v>
      </c>
      <c r="B4559" t="s">
        <v>20</v>
      </c>
      <c r="C4559">
        <v>26.6</v>
      </c>
      <c r="D4559">
        <v>131</v>
      </c>
      <c r="E4559">
        <v>72</v>
      </c>
      <c r="F4559">
        <v>217</v>
      </c>
      <c r="G4559">
        <v>79.7</v>
      </c>
      <c r="H4559">
        <v>85</v>
      </c>
      <c r="I4559">
        <v>1</v>
      </c>
      <c r="J4559" t="s">
        <v>16</v>
      </c>
      <c r="K4559" t="s">
        <v>21</v>
      </c>
      <c r="L4559" t="s">
        <v>18</v>
      </c>
      <c r="M4559">
        <v>8.1999999999999993</v>
      </c>
      <c r="N4559">
        <v>18796.400000000001</v>
      </c>
      <c r="O4559" t="s">
        <v>23</v>
      </c>
      <c r="P4559" t="str">
        <f t="shared" si="2408"/>
        <v>60-74</v>
      </c>
      <c r="Q4559" t="str">
        <f>IF(PatientData[[#This Row],[bmi]]&lt;18.5,"Underweight",
IF(PatientData[[#This Row],[bmi]]&lt;25,"Normal",
IF(PatientData[[#This Row],[bmi]]&lt;30,"Overweight","Obese")))</f>
        <v>Overweight</v>
      </c>
      <c r="R4559" t="str">
        <f t="shared" si="2401"/>
        <v>High BP</v>
      </c>
      <c r="S4559" t="str">
        <f t="shared" si="2402"/>
        <v>High Cost</v>
      </c>
    </row>
    <row r="4560" spans="1:19" x14ac:dyDescent="0.3">
      <c r="A4560">
        <v>71</v>
      </c>
      <c r="B4560" t="s">
        <v>20</v>
      </c>
      <c r="C4560">
        <v>26.6</v>
      </c>
      <c r="D4560">
        <v>117</v>
      </c>
      <c r="E4560">
        <v>80</v>
      </c>
      <c r="F4560">
        <v>234.5</v>
      </c>
      <c r="G4560">
        <v>108.3</v>
      </c>
      <c r="H4560">
        <v>81</v>
      </c>
      <c r="I4560">
        <v>3</v>
      </c>
      <c r="J4560" t="s">
        <v>16</v>
      </c>
      <c r="K4560" t="s">
        <v>26</v>
      </c>
      <c r="L4560" t="s">
        <v>25</v>
      </c>
      <c r="M4560">
        <v>6.2</v>
      </c>
      <c r="N4560">
        <v>11915.59</v>
      </c>
      <c r="O4560" t="s">
        <v>19</v>
      </c>
      <c r="P4560" t="str">
        <f t="shared" si="2408"/>
        <v>60-74</v>
      </c>
      <c r="Q4560" t="str">
        <f>IF(PatientData[[#This Row],[bmi]]&lt;18.5,"Underweight",
IF(PatientData[[#This Row],[bmi]]&lt;25,"Normal",
IF(PatientData[[#This Row],[bmi]]&lt;30,"Overweight","Obese")))</f>
        <v>Overweight</v>
      </c>
      <c r="R4560" t="str">
        <f t="shared" si="2401"/>
        <v>High BP</v>
      </c>
      <c r="S4560" t="str">
        <f t="shared" si="2402"/>
        <v>Normal Cost</v>
      </c>
    </row>
    <row r="4561" spans="1:19" x14ac:dyDescent="0.3">
      <c r="A4561">
        <v>67</v>
      </c>
      <c r="B4561" t="s">
        <v>20</v>
      </c>
      <c r="C4561">
        <v>26.6</v>
      </c>
      <c r="D4561">
        <v>129</v>
      </c>
      <c r="E4561">
        <v>80</v>
      </c>
      <c r="F4561">
        <v>215.3</v>
      </c>
      <c r="G4561">
        <v>101</v>
      </c>
      <c r="H4561">
        <v>85</v>
      </c>
      <c r="I4561">
        <v>3</v>
      </c>
      <c r="J4561" t="s">
        <v>16</v>
      </c>
      <c r="K4561" t="s">
        <v>21</v>
      </c>
      <c r="L4561" t="s">
        <v>25</v>
      </c>
      <c r="M4561">
        <v>10.199999999999999</v>
      </c>
      <c r="N4561">
        <v>19711.98</v>
      </c>
      <c r="O4561" t="s">
        <v>19</v>
      </c>
      <c r="P4561" t="str">
        <f t="shared" si="2408"/>
        <v>60-74</v>
      </c>
      <c r="Q4561" t="str">
        <f>IF(PatientData[[#This Row],[bmi]]&lt;18.5,"Underweight",
IF(PatientData[[#This Row],[bmi]]&lt;25,"Normal",
IF(PatientData[[#This Row],[bmi]]&lt;30,"Overweight","Obese")))</f>
        <v>Overweight</v>
      </c>
      <c r="R4561" t="str">
        <f t="shared" si="2401"/>
        <v>High BP</v>
      </c>
      <c r="S4561" t="str">
        <f t="shared" si="2402"/>
        <v>High Cost</v>
      </c>
    </row>
    <row r="4562" spans="1:19" x14ac:dyDescent="0.3">
      <c r="A4562">
        <v>58</v>
      </c>
      <c r="B4562" t="s">
        <v>20</v>
      </c>
      <c r="C4562">
        <v>26.6</v>
      </c>
      <c r="D4562">
        <v>141</v>
      </c>
      <c r="E4562">
        <v>75</v>
      </c>
      <c r="F4562">
        <v>219.4</v>
      </c>
      <c r="G4562">
        <v>120.9</v>
      </c>
      <c r="H4562">
        <v>81</v>
      </c>
      <c r="I4562">
        <v>0</v>
      </c>
      <c r="J4562" t="s">
        <v>16</v>
      </c>
      <c r="K4562" t="s">
        <v>17</v>
      </c>
      <c r="L4562" t="s">
        <v>18</v>
      </c>
      <c r="M4562">
        <v>8</v>
      </c>
      <c r="N4562">
        <v>12603.09</v>
      </c>
      <c r="O4562" t="s">
        <v>19</v>
      </c>
      <c r="P4562" t="str">
        <f t="shared" si="2408"/>
        <v>45-59</v>
      </c>
      <c r="Q4562" t="str">
        <f>IF(PatientData[[#This Row],[bmi]]&lt;18.5,"Underweight",
IF(PatientData[[#This Row],[bmi]]&lt;25,"Normal",
IF(PatientData[[#This Row],[bmi]]&lt;30,"Overweight","Obese")))</f>
        <v>Overweight</v>
      </c>
      <c r="R4562" t="str">
        <f t="shared" si="2401"/>
        <v>High BP</v>
      </c>
      <c r="S4562" t="str">
        <f t="shared" si="2402"/>
        <v>Normal Cost</v>
      </c>
    </row>
    <row r="4563" spans="1:19" x14ac:dyDescent="0.3">
      <c r="A4563">
        <v>76</v>
      </c>
      <c r="B4563" t="s">
        <v>15</v>
      </c>
      <c r="C4563">
        <v>28.1</v>
      </c>
      <c r="D4563">
        <v>120</v>
      </c>
      <c r="E4563">
        <v>65</v>
      </c>
      <c r="F4563">
        <v>230.8</v>
      </c>
      <c r="G4563">
        <v>103.1</v>
      </c>
      <c r="H4563">
        <v>82</v>
      </c>
      <c r="I4563">
        <v>3</v>
      </c>
      <c r="J4563" t="s">
        <v>16</v>
      </c>
      <c r="K4563" t="s">
        <v>28</v>
      </c>
      <c r="L4563" t="s">
        <v>18</v>
      </c>
      <c r="M4563">
        <v>6.7</v>
      </c>
      <c r="N4563">
        <v>17049.939999999999</v>
      </c>
      <c r="O4563" t="s">
        <v>19</v>
      </c>
      <c r="P4563" t="str">
        <f t="shared" ref="P4563" si="2409">IF(A4560&lt;30,"18-29",IF(A4560&lt;45,"30-44",IF(A4560&lt;60,"45-59",IF(A4560&lt;75,"60-74","75+"))))</f>
        <v>60-74</v>
      </c>
      <c r="Q4563" t="str">
        <f>IF(PatientData[[#This Row],[bmi]]&lt;18.5,"Underweight",
IF(PatientData[[#This Row],[bmi]]&lt;25,"Normal",
IF(PatientData[[#This Row],[bmi]]&lt;30,"Overweight","Obese")))</f>
        <v>Overweight</v>
      </c>
      <c r="R4563" t="str">
        <f t="shared" si="2401"/>
        <v>High BP</v>
      </c>
      <c r="S4563" t="str">
        <f t="shared" si="2402"/>
        <v>High Cost</v>
      </c>
    </row>
    <row r="4564" spans="1:19" x14ac:dyDescent="0.3">
      <c r="A4564">
        <v>80</v>
      </c>
      <c r="B4564" t="s">
        <v>20</v>
      </c>
      <c r="C4564">
        <v>26.6</v>
      </c>
      <c r="D4564">
        <v>118</v>
      </c>
      <c r="E4564">
        <v>68</v>
      </c>
      <c r="F4564">
        <v>247.8</v>
      </c>
      <c r="G4564">
        <v>128</v>
      </c>
      <c r="H4564">
        <v>85</v>
      </c>
      <c r="I4564">
        <v>0</v>
      </c>
      <c r="J4564" t="s">
        <v>27</v>
      </c>
      <c r="K4564" t="s">
        <v>17</v>
      </c>
      <c r="L4564" t="s">
        <v>18</v>
      </c>
      <c r="M4564">
        <v>12.2</v>
      </c>
      <c r="N4564">
        <v>20741.45</v>
      </c>
      <c r="O4564" t="s">
        <v>23</v>
      </c>
      <c r="P4564" t="str">
        <f t="shared" ref="P4564" si="2410">IF(A4564&lt;30,"18-29",IF(A4564&lt;45,"30-44",IF(A4564&lt;60,"45-59",IF(A4564&lt;75,"60-74","75+"))))</f>
        <v>75+</v>
      </c>
      <c r="Q4564" t="str">
        <f>IF(PatientData[[#This Row],[bmi]]&lt;18.5,"Underweight",
IF(PatientData[[#This Row],[bmi]]&lt;25,"Normal",
IF(PatientData[[#This Row],[bmi]]&lt;30,"Overweight","Obese")))</f>
        <v>Overweight</v>
      </c>
      <c r="R4564" t="str">
        <f t="shared" si="2401"/>
        <v>Normal BP</v>
      </c>
      <c r="S4564" t="str">
        <f t="shared" si="2402"/>
        <v>High Cost</v>
      </c>
    </row>
    <row r="4565" spans="1:19" x14ac:dyDescent="0.3">
      <c r="A4565">
        <v>63</v>
      </c>
      <c r="B4565" t="s">
        <v>15</v>
      </c>
      <c r="C4565">
        <v>21.5</v>
      </c>
      <c r="D4565">
        <v>107</v>
      </c>
      <c r="E4565">
        <v>68</v>
      </c>
      <c r="F4565">
        <v>216.9</v>
      </c>
      <c r="G4565">
        <v>148.4</v>
      </c>
      <c r="H4565">
        <v>80</v>
      </c>
      <c r="I4565">
        <v>2</v>
      </c>
      <c r="J4565" t="s">
        <v>27</v>
      </c>
      <c r="K4565" t="s">
        <v>17</v>
      </c>
      <c r="L4565" t="s">
        <v>18</v>
      </c>
      <c r="M4565">
        <v>4.7</v>
      </c>
      <c r="N4565">
        <v>9444.58</v>
      </c>
      <c r="O4565" t="s">
        <v>19</v>
      </c>
      <c r="P4565" t="str">
        <f t="shared" ref="P4565:P4566" si="2411">IF(A4562&lt;30,"18-29",IF(A4562&lt;45,"30-44",IF(A4562&lt;60,"45-59",IF(A4562&lt;75,"60-74","75+"))))</f>
        <v>45-59</v>
      </c>
      <c r="Q4565" t="str">
        <f>IF(PatientData[[#This Row],[bmi]]&lt;18.5,"Underweight",
IF(PatientData[[#This Row],[bmi]]&lt;25,"Normal",
IF(PatientData[[#This Row],[bmi]]&lt;30,"Overweight","Obese")))</f>
        <v>Normal</v>
      </c>
      <c r="R4565" t="str">
        <f t="shared" si="2401"/>
        <v>Normal BP</v>
      </c>
      <c r="S4565" t="str">
        <f t="shared" si="2402"/>
        <v>Normal Cost</v>
      </c>
    </row>
    <row r="4566" spans="1:19" x14ac:dyDescent="0.3">
      <c r="A4566">
        <v>62</v>
      </c>
      <c r="B4566" t="s">
        <v>15</v>
      </c>
      <c r="C4566">
        <v>28</v>
      </c>
      <c r="D4566">
        <v>137</v>
      </c>
      <c r="E4566">
        <v>91</v>
      </c>
      <c r="F4566">
        <v>237.1</v>
      </c>
      <c r="G4566">
        <v>103.5</v>
      </c>
      <c r="H4566">
        <v>68</v>
      </c>
      <c r="I4566">
        <v>2</v>
      </c>
      <c r="J4566" t="s">
        <v>24</v>
      </c>
      <c r="K4566" t="s">
        <v>28</v>
      </c>
      <c r="L4566" t="s">
        <v>18</v>
      </c>
      <c r="M4566">
        <v>6.8</v>
      </c>
      <c r="N4566">
        <v>13981.52</v>
      </c>
      <c r="O4566" t="s">
        <v>19</v>
      </c>
      <c r="P4566" t="str">
        <f t="shared" si="2411"/>
        <v>75+</v>
      </c>
      <c r="Q4566" t="str">
        <f>IF(PatientData[[#This Row],[bmi]]&lt;18.5,"Underweight",
IF(PatientData[[#This Row],[bmi]]&lt;25,"Normal",
IF(PatientData[[#This Row],[bmi]]&lt;30,"Overweight","Obese")))</f>
        <v>Overweight</v>
      </c>
      <c r="R4566" t="str">
        <f t="shared" si="2401"/>
        <v>High BP</v>
      </c>
      <c r="S4566" t="str">
        <f t="shared" si="2402"/>
        <v>Normal Cost</v>
      </c>
    </row>
    <row r="4567" spans="1:19" x14ac:dyDescent="0.3">
      <c r="A4567">
        <v>57</v>
      </c>
      <c r="B4567" t="s">
        <v>20</v>
      </c>
      <c r="C4567">
        <v>26.6</v>
      </c>
      <c r="D4567">
        <v>126</v>
      </c>
      <c r="E4567">
        <v>73</v>
      </c>
      <c r="F4567">
        <v>241.8</v>
      </c>
      <c r="G4567">
        <v>92.8</v>
      </c>
      <c r="H4567">
        <v>83</v>
      </c>
      <c r="I4567">
        <v>1</v>
      </c>
      <c r="J4567" t="s">
        <v>27</v>
      </c>
      <c r="K4567" t="s">
        <v>26</v>
      </c>
      <c r="L4567" t="s">
        <v>25</v>
      </c>
      <c r="M4567">
        <v>2.7</v>
      </c>
      <c r="N4567">
        <v>6230.95</v>
      </c>
      <c r="O4567" t="s">
        <v>19</v>
      </c>
      <c r="P4567" t="str">
        <f t="shared" ref="P4567" si="2412">IF(A4567&lt;30,"18-29",IF(A4567&lt;45,"30-44",IF(A4567&lt;60,"45-59",IF(A4567&lt;75,"60-74","75+"))))</f>
        <v>45-59</v>
      </c>
      <c r="Q4567" t="str">
        <f>IF(PatientData[[#This Row],[bmi]]&lt;18.5,"Underweight",
IF(PatientData[[#This Row],[bmi]]&lt;25,"Normal",
IF(PatientData[[#This Row],[bmi]]&lt;30,"Overweight","Obese")))</f>
        <v>Overweight</v>
      </c>
      <c r="R4567" t="str">
        <f t="shared" si="2401"/>
        <v>High BP</v>
      </c>
      <c r="S4567" t="str">
        <f t="shared" si="2402"/>
        <v>Normal Cost</v>
      </c>
    </row>
    <row r="4568" spans="1:19" x14ac:dyDescent="0.3">
      <c r="A4568">
        <v>58</v>
      </c>
      <c r="B4568" t="s">
        <v>15</v>
      </c>
      <c r="C4568">
        <v>33.1</v>
      </c>
      <c r="D4568">
        <v>117</v>
      </c>
      <c r="E4568">
        <v>67</v>
      </c>
      <c r="F4568">
        <v>246.1</v>
      </c>
      <c r="G4568">
        <v>108.8</v>
      </c>
      <c r="H4568">
        <v>84</v>
      </c>
      <c r="I4568">
        <v>0</v>
      </c>
      <c r="J4568" t="s">
        <v>27</v>
      </c>
      <c r="K4568" t="s">
        <v>26</v>
      </c>
      <c r="L4568" t="s">
        <v>25</v>
      </c>
      <c r="M4568">
        <v>4.7</v>
      </c>
      <c r="N4568">
        <v>9123.1</v>
      </c>
      <c r="O4568" t="s">
        <v>19</v>
      </c>
      <c r="P4568" t="str">
        <f t="shared" ref="P4568:P4570" si="2413">IF(A4565&lt;30,"18-29",IF(A4565&lt;45,"30-44",IF(A4565&lt;60,"45-59",IF(A4565&lt;75,"60-74","75+"))))</f>
        <v>60-74</v>
      </c>
      <c r="Q4568" t="str">
        <f>IF(PatientData[[#This Row],[bmi]]&lt;18.5,"Underweight",
IF(PatientData[[#This Row],[bmi]]&lt;25,"Normal",
IF(PatientData[[#This Row],[bmi]]&lt;30,"Overweight","Obese")))</f>
        <v>Obese</v>
      </c>
      <c r="R4568" t="str">
        <f t="shared" si="2401"/>
        <v>Normal BP</v>
      </c>
      <c r="S4568" t="str">
        <f t="shared" si="2402"/>
        <v>Normal Cost</v>
      </c>
    </row>
    <row r="4569" spans="1:19" x14ac:dyDescent="0.3">
      <c r="A4569">
        <v>74</v>
      </c>
      <c r="B4569" t="s">
        <v>15</v>
      </c>
      <c r="C4569">
        <v>24.4</v>
      </c>
      <c r="D4569">
        <v>125</v>
      </c>
      <c r="E4569">
        <v>78</v>
      </c>
      <c r="F4569">
        <v>207.8</v>
      </c>
      <c r="G4569">
        <v>106.5</v>
      </c>
      <c r="H4569">
        <v>70</v>
      </c>
      <c r="I4569">
        <v>1</v>
      </c>
      <c r="J4569" t="s">
        <v>27</v>
      </c>
      <c r="K4569" t="s">
        <v>28</v>
      </c>
      <c r="L4569" t="s">
        <v>18</v>
      </c>
      <c r="M4569">
        <v>8.3000000000000007</v>
      </c>
      <c r="N4569">
        <v>18868.650000000001</v>
      </c>
      <c r="O4569" t="s">
        <v>23</v>
      </c>
      <c r="P4569" t="str">
        <f t="shared" si="2413"/>
        <v>60-74</v>
      </c>
      <c r="Q4569" t="str">
        <f>IF(PatientData[[#This Row],[bmi]]&lt;18.5,"Underweight",
IF(PatientData[[#This Row],[bmi]]&lt;25,"Normal",
IF(PatientData[[#This Row],[bmi]]&lt;30,"Overweight","Obese")))</f>
        <v>Normal</v>
      </c>
      <c r="R4569" t="str">
        <f t="shared" si="2401"/>
        <v>High BP</v>
      </c>
      <c r="S4569" t="str">
        <f t="shared" si="2402"/>
        <v>High Cost</v>
      </c>
    </row>
    <row r="4570" spans="1:19" x14ac:dyDescent="0.3">
      <c r="A4570">
        <v>54</v>
      </c>
      <c r="B4570" t="s">
        <v>15</v>
      </c>
      <c r="C4570">
        <v>26.8</v>
      </c>
      <c r="D4570">
        <v>107</v>
      </c>
      <c r="E4570">
        <v>63</v>
      </c>
      <c r="F4570">
        <v>207.2</v>
      </c>
      <c r="G4570">
        <v>87</v>
      </c>
      <c r="H4570">
        <v>82</v>
      </c>
      <c r="I4570">
        <v>2</v>
      </c>
      <c r="J4570" t="s">
        <v>27</v>
      </c>
      <c r="K4570" t="s">
        <v>28</v>
      </c>
      <c r="L4570" t="s">
        <v>22</v>
      </c>
      <c r="M4570">
        <v>4.4000000000000004</v>
      </c>
      <c r="N4570">
        <v>12087.73</v>
      </c>
      <c r="O4570" t="s">
        <v>23</v>
      </c>
      <c r="P4570" t="str">
        <f t="shared" si="2413"/>
        <v>45-59</v>
      </c>
      <c r="Q4570" t="str">
        <f>IF(PatientData[[#This Row],[bmi]]&lt;18.5,"Underweight",
IF(PatientData[[#This Row],[bmi]]&lt;25,"Normal",
IF(PatientData[[#This Row],[bmi]]&lt;30,"Overweight","Obese")))</f>
        <v>Overweight</v>
      </c>
      <c r="R4570" t="str">
        <f t="shared" si="2401"/>
        <v>Normal BP</v>
      </c>
      <c r="S4570" t="str">
        <f t="shared" si="2402"/>
        <v>Normal Cost</v>
      </c>
    </row>
    <row r="4571" spans="1:19" x14ac:dyDescent="0.3">
      <c r="A4571">
        <v>75</v>
      </c>
      <c r="B4571" t="s">
        <v>20</v>
      </c>
      <c r="C4571">
        <v>26.6</v>
      </c>
      <c r="D4571">
        <v>131</v>
      </c>
      <c r="E4571">
        <v>69</v>
      </c>
      <c r="F4571">
        <v>216.5</v>
      </c>
      <c r="G4571">
        <v>108.9</v>
      </c>
      <c r="H4571">
        <v>67</v>
      </c>
      <c r="I4571">
        <v>2</v>
      </c>
      <c r="J4571" t="s">
        <v>24</v>
      </c>
      <c r="K4571" t="s">
        <v>21</v>
      </c>
      <c r="L4571" t="s">
        <v>25</v>
      </c>
      <c r="M4571">
        <v>12.7</v>
      </c>
      <c r="N4571">
        <v>28281.32</v>
      </c>
      <c r="O4571" t="s">
        <v>23</v>
      </c>
      <c r="P4571" t="str">
        <f t="shared" ref="P4571:P4573" si="2414">IF(A4571&lt;30,"18-29",IF(A4571&lt;45,"30-44",IF(A4571&lt;60,"45-59",IF(A4571&lt;75,"60-74","75+"))))</f>
        <v>75+</v>
      </c>
      <c r="Q4571" t="str">
        <f>IF(PatientData[[#This Row],[bmi]]&lt;18.5,"Underweight",
IF(PatientData[[#This Row],[bmi]]&lt;25,"Normal",
IF(PatientData[[#This Row],[bmi]]&lt;30,"Overweight","Obese")))</f>
        <v>Overweight</v>
      </c>
      <c r="R4571" t="str">
        <f t="shared" si="2401"/>
        <v>High BP</v>
      </c>
      <c r="S4571" t="str">
        <f t="shared" si="2402"/>
        <v>High Cost</v>
      </c>
    </row>
    <row r="4572" spans="1:19" x14ac:dyDescent="0.3">
      <c r="A4572">
        <v>55</v>
      </c>
      <c r="B4572" t="s">
        <v>20</v>
      </c>
      <c r="C4572">
        <v>26.6</v>
      </c>
      <c r="D4572">
        <v>130</v>
      </c>
      <c r="E4572">
        <v>85</v>
      </c>
      <c r="F4572">
        <v>219.9</v>
      </c>
      <c r="G4572">
        <v>82.6</v>
      </c>
      <c r="H4572">
        <v>80</v>
      </c>
      <c r="I4572">
        <v>1</v>
      </c>
      <c r="J4572" t="s">
        <v>27</v>
      </c>
      <c r="K4572" t="s">
        <v>28</v>
      </c>
      <c r="L4572" t="s">
        <v>25</v>
      </c>
      <c r="M4572">
        <v>4.5999999999999996</v>
      </c>
      <c r="N4572">
        <v>12280.9</v>
      </c>
      <c r="O4572" t="s">
        <v>19</v>
      </c>
      <c r="P4572" t="str">
        <f t="shared" si="2414"/>
        <v>45-59</v>
      </c>
      <c r="Q4572" t="str">
        <f>IF(PatientData[[#This Row],[bmi]]&lt;18.5,"Underweight",
IF(PatientData[[#This Row],[bmi]]&lt;25,"Normal",
IF(PatientData[[#This Row],[bmi]]&lt;30,"Overweight","Obese")))</f>
        <v>Overweight</v>
      </c>
      <c r="R4572" t="str">
        <f t="shared" si="2401"/>
        <v>High BP</v>
      </c>
      <c r="S4572" t="str">
        <f t="shared" si="2402"/>
        <v>Normal Cost</v>
      </c>
    </row>
    <row r="4573" spans="1:19" x14ac:dyDescent="0.3">
      <c r="A4573">
        <v>79</v>
      </c>
      <c r="B4573" t="s">
        <v>20</v>
      </c>
      <c r="C4573">
        <v>26.6</v>
      </c>
      <c r="D4573">
        <v>136</v>
      </c>
      <c r="E4573">
        <v>87</v>
      </c>
      <c r="F4573">
        <v>236.1</v>
      </c>
      <c r="G4573">
        <v>112.8</v>
      </c>
      <c r="H4573">
        <v>91</v>
      </c>
      <c r="I4573">
        <v>4</v>
      </c>
      <c r="J4573" t="s">
        <v>27</v>
      </c>
      <c r="K4573" t="s">
        <v>17</v>
      </c>
      <c r="L4573" t="s">
        <v>18</v>
      </c>
      <c r="M4573">
        <v>3.8</v>
      </c>
      <c r="N4573">
        <v>6579.11</v>
      </c>
      <c r="O4573" t="s">
        <v>19</v>
      </c>
      <c r="P4573" t="str">
        <f t="shared" si="2414"/>
        <v>75+</v>
      </c>
      <c r="Q4573" t="str">
        <f>IF(PatientData[[#This Row],[bmi]]&lt;18.5,"Underweight",
IF(PatientData[[#This Row],[bmi]]&lt;25,"Normal",
IF(PatientData[[#This Row],[bmi]]&lt;30,"Overweight","Obese")))</f>
        <v>Overweight</v>
      </c>
      <c r="R4573" t="str">
        <f t="shared" si="2401"/>
        <v>High BP</v>
      </c>
      <c r="S4573" t="str">
        <f t="shared" si="2402"/>
        <v>Normal Cost</v>
      </c>
    </row>
    <row r="4574" spans="1:19" x14ac:dyDescent="0.3">
      <c r="A4574">
        <v>59</v>
      </c>
      <c r="B4574" t="s">
        <v>15</v>
      </c>
      <c r="C4574">
        <v>24.2</v>
      </c>
      <c r="D4574">
        <v>124</v>
      </c>
      <c r="E4574">
        <v>82</v>
      </c>
      <c r="F4574">
        <v>220.1</v>
      </c>
      <c r="G4574">
        <v>93.5</v>
      </c>
      <c r="H4574">
        <v>59</v>
      </c>
      <c r="I4574">
        <v>2</v>
      </c>
      <c r="J4574" t="s">
        <v>24</v>
      </c>
      <c r="K4574" t="s">
        <v>26</v>
      </c>
      <c r="L4574" t="s">
        <v>18</v>
      </c>
      <c r="M4574">
        <v>11.3</v>
      </c>
      <c r="N4574">
        <v>16864.95</v>
      </c>
      <c r="O4574" t="s">
        <v>19</v>
      </c>
      <c r="P4574" t="str">
        <f t="shared" ref="P4574" si="2415">IF(A4571&lt;30,"18-29",IF(A4571&lt;45,"30-44",IF(A4571&lt;60,"45-59",IF(A4571&lt;75,"60-74","75+"))))</f>
        <v>75+</v>
      </c>
      <c r="Q4574" t="str">
        <f>IF(PatientData[[#This Row],[bmi]]&lt;18.5,"Underweight",
IF(PatientData[[#This Row],[bmi]]&lt;25,"Normal",
IF(PatientData[[#This Row],[bmi]]&lt;30,"Overweight","Obese")))</f>
        <v>Normal</v>
      </c>
      <c r="R4574" t="str">
        <f t="shared" si="2401"/>
        <v>High BP</v>
      </c>
      <c r="S4574" t="str">
        <f t="shared" si="2402"/>
        <v>High Cost</v>
      </c>
    </row>
    <row r="4575" spans="1:19" x14ac:dyDescent="0.3">
      <c r="A4575">
        <v>38</v>
      </c>
      <c r="B4575" t="s">
        <v>20</v>
      </c>
      <c r="C4575">
        <v>26.6</v>
      </c>
      <c r="D4575">
        <v>128</v>
      </c>
      <c r="E4575">
        <v>87</v>
      </c>
      <c r="F4575">
        <v>176.4</v>
      </c>
      <c r="G4575">
        <v>80.8</v>
      </c>
      <c r="H4575">
        <v>78</v>
      </c>
      <c r="I4575">
        <v>2</v>
      </c>
      <c r="J4575" t="s">
        <v>24</v>
      </c>
      <c r="K4575" t="s">
        <v>21</v>
      </c>
      <c r="L4575" t="s">
        <v>25</v>
      </c>
      <c r="M4575">
        <v>9.3000000000000007</v>
      </c>
      <c r="N4575">
        <v>15461.41</v>
      </c>
      <c r="O4575" t="s">
        <v>19</v>
      </c>
      <c r="P4575" t="str">
        <f t="shared" ref="P4575:P4576" si="2416">IF(A4575&lt;30,"18-29",IF(A4575&lt;45,"30-44",IF(A4575&lt;60,"45-59",IF(A4575&lt;75,"60-74","75+"))))</f>
        <v>30-44</v>
      </c>
      <c r="Q4575" t="str">
        <f>IF(PatientData[[#This Row],[bmi]]&lt;18.5,"Underweight",
IF(PatientData[[#This Row],[bmi]]&lt;25,"Normal",
IF(PatientData[[#This Row],[bmi]]&lt;30,"Overweight","Obese")))</f>
        <v>Overweight</v>
      </c>
      <c r="R4575" t="str">
        <f t="shared" si="2401"/>
        <v>High BP</v>
      </c>
      <c r="S4575" t="str">
        <f t="shared" si="2402"/>
        <v>High Cost</v>
      </c>
    </row>
    <row r="4576" spans="1:19" x14ac:dyDescent="0.3">
      <c r="A4576">
        <v>77</v>
      </c>
      <c r="B4576" t="s">
        <v>20</v>
      </c>
      <c r="C4576">
        <v>26.6</v>
      </c>
      <c r="D4576">
        <v>126</v>
      </c>
      <c r="E4576">
        <v>69</v>
      </c>
      <c r="F4576">
        <v>241.9</v>
      </c>
      <c r="G4576">
        <v>96.9</v>
      </c>
      <c r="H4576">
        <v>60</v>
      </c>
      <c r="I4576">
        <v>2</v>
      </c>
      <c r="J4576" t="s">
        <v>27</v>
      </c>
      <c r="K4576" t="s">
        <v>28</v>
      </c>
      <c r="L4576" t="s">
        <v>25</v>
      </c>
      <c r="M4576">
        <v>5.6</v>
      </c>
      <c r="N4576">
        <v>12205.69</v>
      </c>
      <c r="O4576" t="s">
        <v>19</v>
      </c>
      <c r="P4576" t="str">
        <f t="shared" si="2416"/>
        <v>75+</v>
      </c>
      <c r="Q4576" t="str">
        <f>IF(PatientData[[#This Row],[bmi]]&lt;18.5,"Underweight",
IF(PatientData[[#This Row],[bmi]]&lt;25,"Normal",
IF(PatientData[[#This Row],[bmi]]&lt;30,"Overweight","Obese")))</f>
        <v>Overweight</v>
      </c>
      <c r="R4576" t="str">
        <f t="shared" si="2401"/>
        <v>High BP</v>
      </c>
      <c r="S4576" t="str">
        <f t="shared" si="2402"/>
        <v>Normal Cost</v>
      </c>
    </row>
    <row r="4577" spans="1:19" x14ac:dyDescent="0.3">
      <c r="A4577">
        <v>79</v>
      </c>
      <c r="B4577" t="s">
        <v>15</v>
      </c>
      <c r="C4577">
        <v>26.6</v>
      </c>
      <c r="D4577">
        <v>129</v>
      </c>
      <c r="E4577">
        <v>68</v>
      </c>
      <c r="F4577">
        <v>257.10000000000002</v>
      </c>
      <c r="G4577">
        <v>97.4</v>
      </c>
      <c r="H4577">
        <v>96</v>
      </c>
      <c r="I4577">
        <v>2</v>
      </c>
      <c r="J4577" t="s">
        <v>16</v>
      </c>
      <c r="K4577" t="s">
        <v>28</v>
      </c>
      <c r="L4577" t="s">
        <v>22</v>
      </c>
      <c r="M4577">
        <v>10.5</v>
      </c>
      <c r="N4577">
        <v>24799.17</v>
      </c>
      <c r="O4577" t="s">
        <v>23</v>
      </c>
      <c r="P4577" t="str">
        <f t="shared" ref="P4577:P4579" si="2417">IF(A4574&lt;30,"18-29",IF(A4574&lt;45,"30-44",IF(A4574&lt;60,"45-59",IF(A4574&lt;75,"60-74","75+"))))</f>
        <v>45-59</v>
      </c>
      <c r="Q4577" t="str">
        <f>IF(PatientData[[#This Row],[bmi]]&lt;18.5,"Underweight",
IF(PatientData[[#This Row],[bmi]]&lt;25,"Normal",
IF(PatientData[[#This Row],[bmi]]&lt;30,"Overweight","Obese")))</f>
        <v>Overweight</v>
      </c>
      <c r="R4577" t="str">
        <f t="shared" si="2401"/>
        <v>High BP</v>
      </c>
      <c r="S4577" t="str">
        <f t="shared" si="2402"/>
        <v>High Cost</v>
      </c>
    </row>
    <row r="4578" spans="1:19" x14ac:dyDescent="0.3">
      <c r="A4578">
        <v>95</v>
      </c>
      <c r="B4578" t="s">
        <v>15</v>
      </c>
      <c r="C4578">
        <v>29.9</v>
      </c>
      <c r="D4578">
        <v>138</v>
      </c>
      <c r="E4578">
        <v>77</v>
      </c>
      <c r="F4578">
        <v>274.3</v>
      </c>
      <c r="G4578">
        <v>118.9</v>
      </c>
      <c r="H4578">
        <v>82</v>
      </c>
      <c r="I4578">
        <v>3</v>
      </c>
      <c r="J4578" t="s">
        <v>27</v>
      </c>
      <c r="K4578" t="s">
        <v>21</v>
      </c>
      <c r="L4578" t="s">
        <v>18</v>
      </c>
      <c r="M4578">
        <v>6.7</v>
      </c>
      <c r="N4578">
        <v>14970.15</v>
      </c>
      <c r="O4578" t="s">
        <v>19</v>
      </c>
      <c r="P4578" t="str">
        <f t="shared" si="2417"/>
        <v>30-44</v>
      </c>
      <c r="Q4578" t="str">
        <f>IF(PatientData[[#This Row],[bmi]]&lt;18.5,"Underweight",
IF(PatientData[[#This Row],[bmi]]&lt;25,"Normal",
IF(PatientData[[#This Row],[bmi]]&lt;30,"Overweight","Obese")))</f>
        <v>Overweight</v>
      </c>
      <c r="R4578" t="str">
        <f t="shared" si="2401"/>
        <v>High BP</v>
      </c>
      <c r="S4578" t="str">
        <f t="shared" si="2402"/>
        <v>Normal Cost</v>
      </c>
    </row>
    <row r="4579" spans="1:19" x14ac:dyDescent="0.3">
      <c r="A4579">
        <v>78</v>
      </c>
      <c r="B4579" t="s">
        <v>15</v>
      </c>
      <c r="C4579">
        <v>27.3</v>
      </c>
      <c r="D4579">
        <v>150</v>
      </c>
      <c r="E4579">
        <v>85</v>
      </c>
      <c r="F4579">
        <v>234.2</v>
      </c>
      <c r="G4579">
        <v>161.19999999999999</v>
      </c>
      <c r="H4579">
        <v>80</v>
      </c>
      <c r="I4579">
        <v>0</v>
      </c>
      <c r="J4579" t="s">
        <v>24</v>
      </c>
      <c r="K4579" t="s">
        <v>17</v>
      </c>
      <c r="L4579" t="s">
        <v>25</v>
      </c>
      <c r="M4579">
        <v>6.7</v>
      </c>
      <c r="N4579">
        <v>8912.83</v>
      </c>
      <c r="O4579" t="s">
        <v>19</v>
      </c>
      <c r="P4579" t="str">
        <f t="shared" si="2417"/>
        <v>75+</v>
      </c>
      <c r="Q4579" t="str">
        <f>IF(PatientData[[#This Row],[bmi]]&lt;18.5,"Underweight",
IF(PatientData[[#This Row],[bmi]]&lt;25,"Normal",
IF(PatientData[[#This Row],[bmi]]&lt;30,"Overweight","Obese")))</f>
        <v>Overweight</v>
      </c>
      <c r="R4579" t="str">
        <f t="shared" si="2401"/>
        <v>High BP</v>
      </c>
      <c r="S4579" t="str">
        <f t="shared" si="2402"/>
        <v>Normal Cost</v>
      </c>
    </row>
    <row r="4580" spans="1:19" x14ac:dyDescent="0.3">
      <c r="A4580">
        <v>64</v>
      </c>
      <c r="B4580" t="s">
        <v>20</v>
      </c>
      <c r="C4580">
        <v>26.6</v>
      </c>
      <c r="D4580">
        <v>111</v>
      </c>
      <c r="E4580">
        <v>65</v>
      </c>
      <c r="F4580">
        <v>214.1</v>
      </c>
      <c r="G4580">
        <v>144.4</v>
      </c>
      <c r="H4580">
        <v>80</v>
      </c>
      <c r="I4580">
        <v>1</v>
      </c>
      <c r="J4580" t="s">
        <v>24</v>
      </c>
      <c r="K4580" t="s">
        <v>17</v>
      </c>
      <c r="L4580" t="s">
        <v>22</v>
      </c>
      <c r="M4580">
        <v>4.3</v>
      </c>
      <c r="N4580">
        <v>8187.79</v>
      </c>
      <c r="O4580" t="s">
        <v>23</v>
      </c>
      <c r="P4580" t="str">
        <f t="shared" ref="P4580:P4582" si="2418">IF(A4580&lt;30,"18-29",IF(A4580&lt;45,"30-44",IF(A4580&lt;60,"45-59",IF(A4580&lt;75,"60-74","75+"))))</f>
        <v>60-74</v>
      </c>
      <c r="Q4580" t="str">
        <f>IF(PatientData[[#This Row],[bmi]]&lt;18.5,"Underweight",
IF(PatientData[[#This Row],[bmi]]&lt;25,"Normal",
IF(PatientData[[#This Row],[bmi]]&lt;30,"Overweight","Obese")))</f>
        <v>Overweight</v>
      </c>
      <c r="R4580" t="str">
        <f t="shared" si="2401"/>
        <v>Normal BP</v>
      </c>
      <c r="S4580" t="str">
        <f t="shared" si="2402"/>
        <v>Normal Cost</v>
      </c>
    </row>
    <row r="4581" spans="1:19" x14ac:dyDescent="0.3">
      <c r="A4581">
        <v>53</v>
      </c>
      <c r="B4581" t="s">
        <v>20</v>
      </c>
      <c r="C4581">
        <v>26.6</v>
      </c>
      <c r="D4581">
        <v>134</v>
      </c>
      <c r="E4581">
        <v>77</v>
      </c>
      <c r="F4581">
        <v>238</v>
      </c>
      <c r="G4581">
        <v>115</v>
      </c>
      <c r="H4581">
        <v>87</v>
      </c>
      <c r="I4581">
        <v>2</v>
      </c>
      <c r="J4581" t="s">
        <v>16</v>
      </c>
      <c r="K4581" t="s">
        <v>17</v>
      </c>
      <c r="L4581" t="s">
        <v>18</v>
      </c>
      <c r="M4581">
        <v>7.1</v>
      </c>
      <c r="N4581">
        <v>16310.17</v>
      </c>
      <c r="O4581" t="s">
        <v>19</v>
      </c>
      <c r="P4581" t="str">
        <f t="shared" si="2418"/>
        <v>45-59</v>
      </c>
      <c r="Q4581" t="str">
        <f>IF(PatientData[[#This Row],[bmi]]&lt;18.5,"Underweight",
IF(PatientData[[#This Row],[bmi]]&lt;25,"Normal",
IF(PatientData[[#This Row],[bmi]]&lt;30,"Overweight","Obese")))</f>
        <v>Overweight</v>
      </c>
      <c r="R4581" t="str">
        <f t="shared" si="2401"/>
        <v>High BP</v>
      </c>
      <c r="S4581" t="str">
        <f t="shared" si="2402"/>
        <v>High Cost</v>
      </c>
    </row>
    <row r="4582" spans="1:19" x14ac:dyDescent="0.3">
      <c r="A4582">
        <v>43</v>
      </c>
      <c r="B4582" t="s">
        <v>20</v>
      </c>
      <c r="C4582">
        <v>26.6</v>
      </c>
      <c r="D4582">
        <v>126</v>
      </c>
      <c r="E4582">
        <v>78</v>
      </c>
      <c r="F4582">
        <v>217.5</v>
      </c>
      <c r="G4582">
        <v>121.2</v>
      </c>
      <c r="H4582">
        <v>58</v>
      </c>
      <c r="I4582">
        <v>2</v>
      </c>
      <c r="J4582" t="s">
        <v>27</v>
      </c>
      <c r="K4582" t="s">
        <v>26</v>
      </c>
      <c r="L4582" t="s">
        <v>25</v>
      </c>
      <c r="M4582">
        <v>1.5</v>
      </c>
      <c r="N4582">
        <v>4116.7700000000004</v>
      </c>
      <c r="O4582" t="s">
        <v>19</v>
      </c>
      <c r="P4582" t="str">
        <f t="shared" si="2418"/>
        <v>30-44</v>
      </c>
      <c r="Q4582" t="str">
        <f>IF(PatientData[[#This Row],[bmi]]&lt;18.5,"Underweight",
IF(PatientData[[#This Row],[bmi]]&lt;25,"Normal",
IF(PatientData[[#This Row],[bmi]]&lt;30,"Overweight","Obese")))</f>
        <v>Overweight</v>
      </c>
      <c r="R4582" t="str">
        <f t="shared" si="2401"/>
        <v>High BP</v>
      </c>
      <c r="S4582" t="str">
        <f t="shared" si="2402"/>
        <v>Normal Cost</v>
      </c>
    </row>
    <row r="4583" spans="1:19" x14ac:dyDescent="0.3">
      <c r="A4583">
        <v>60</v>
      </c>
      <c r="B4583" t="s">
        <v>15</v>
      </c>
      <c r="C4583">
        <v>26.8</v>
      </c>
      <c r="D4583">
        <v>116</v>
      </c>
      <c r="E4583">
        <v>75</v>
      </c>
      <c r="F4583">
        <v>230.6</v>
      </c>
      <c r="G4583">
        <v>123</v>
      </c>
      <c r="H4583">
        <v>96</v>
      </c>
      <c r="I4583">
        <v>1</v>
      </c>
      <c r="J4583" t="s">
        <v>16</v>
      </c>
      <c r="K4583" t="s">
        <v>21</v>
      </c>
      <c r="L4583" t="s">
        <v>25</v>
      </c>
      <c r="M4583">
        <v>16</v>
      </c>
      <c r="N4583">
        <v>27452.81</v>
      </c>
      <c r="O4583" t="s">
        <v>19</v>
      </c>
      <c r="P4583" t="str">
        <f t="shared" ref="P4583" si="2419">IF(A4580&lt;30,"18-29",IF(A4580&lt;45,"30-44",IF(A4580&lt;60,"45-59",IF(A4580&lt;75,"60-74","75+"))))</f>
        <v>60-74</v>
      </c>
      <c r="Q4583" t="str">
        <f>IF(PatientData[[#This Row],[bmi]]&lt;18.5,"Underweight",
IF(PatientData[[#This Row],[bmi]]&lt;25,"Normal",
IF(PatientData[[#This Row],[bmi]]&lt;30,"Overweight","Obese")))</f>
        <v>Overweight</v>
      </c>
      <c r="R4583" t="str">
        <f t="shared" si="2401"/>
        <v>Normal BP</v>
      </c>
      <c r="S4583" t="str">
        <f t="shared" si="2402"/>
        <v>High Cost</v>
      </c>
    </row>
    <row r="4584" spans="1:19" x14ac:dyDescent="0.3">
      <c r="A4584">
        <v>58</v>
      </c>
      <c r="B4584" t="s">
        <v>20</v>
      </c>
      <c r="C4584">
        <v>26.6</v>
      </c>
      <c r="D4584">
        <v>115</v>
      </c>
      <c r="E4584">
        <v>82</v>
      </c>
      <c r="F4584">
        <v>222.9</v>
      </c>
      <c r="G4584">
        <v>125.9</v>
      </c>
      <c r="H4584">
        <v>73</v>
      </c>
      <c r="I4584">
        <v>0</v>
      </c>
      <c r="J4584" t="s">
        <v>24</v>
      </c>
      <c r="K4584" t="s">
        <v>17</v>
      </c>
      <c r="L4584" t="s">
        <v>18</v>
      </c>
      <c r="M4584">
        <v>2.4</v>
      </c>
      <c r="N4584">
        <v>5794.46</v>
      </c>
      <c r="O4584" t="s">
        <v>23</v>
      </c>
      <c r="P4584" t="str">
        <f t="shared" ref="P4584:P4587" si="2420">IF(A4584&lt;30,"18-29",IF(A4584&lt;45,"30-44",IF(A4584&lt;60,"45-59",IF(A4584&lt;75,"60-74","75+"))))</f>
        <v>45-59</v>
      </c>
      <c r="Q4584" t="str">
        <f>IF(PatientData[[#This Row],[bmi]]&lt;18.5,"Underweight",
IF(PatientData[[#This Row],[bmi]]&lt;25,"Normal",
IF(PatientData[[#This Row],[bmi]]&lt;30,"Overweight","Obese")))</f>
        <v>Overweight</v>
      </c>
      <c r="R4584" t="str">
        <f t="shared" si="2401"/>
        <v>High BP</v>
      </c>
      <c r="S4584" t="str">
        <f t="shared" si="2402"/>
        <v>Normal Cost</v>
      </c>
    </row>
    <row r="4585" spans="1:19" x14ac:dyDescent="0.3">
      <c r="A4585">
        <v>74</v>
      </c>
      <c r="B4585" t="s">
        <v>20</v>
      </c>
      <c r="C4585">
        <v>26.6</v>
      </c>
      <c r="D4585">
        <v>136</v>
      </c>
      <c r="E4585">
        <v>81</v>
      </c>
      <c r="F4585">
        <v>238.1</v>
      </c>
      <c r="G4585">
        <v>117.8</v>
      </c>
      <c r="H4585">
        <v>80</v>
      </c>
      <c r="I4585">
        <v>0</v>
      </c>
      <c r="J4585" t="s">
        <v>24</v>
      </c>
      <c r="K4585" t="s">
        <v>17</v>
      </c>
      <c r="L4585" t="s">
        <v>25</v>
      </c>
      <c r="M4585">
        <v>3.3</v>
      </c>
      <c r="N4585">
        <v>7832.78</v>
      </c>
      <c r="O4585" t="s">
        <v>19</v>
      </c>
      <c r="P4585" t="str">
        <f t="shared" si="2420"/>
        <v>60-74</v>
      </c>
      <c r="Q4585" t="str">
        <f>IF(PatientData[[#This Row],[bmi]]&lt;18.5,"Underweight",
IF(PatientData[[#This Row],[bmi]]&lt;25,"Normal",
IF(PatientData[[#This Row],[bmi]]&lt;30,"Overweight","Obese")))</f>
        <v>Overweight</v>
      </c>
      <c r="R4585" t="str">
        <f t="shared" si="2401"/>
        <v>High BP</v>
      </c>
      <c r="S4585" t="str">
        <f t="shared" si="2402"/>
        <v>Normal Cost</v>
      </c>
    </row>
    <row r="4586" spans="1:19" x14ac:dyDescent="0.3">
      <c r="A4586">
        <v>40</v>
      </c>
      <c r="B4586" t="s">
        <v>20</v>
      </c>
      <c r="C4586">
        <v>26.6</v>
      </c>
      <c r="D4586">
        <v>140</v>
      </c>
      <c r="E4586">
        <v>82</v>
      </c>
      <c r="F4586">
        <v>222.8</v>
      </c>
      <c r="G4586">
        <v>139.5</v>
      </c>
      <c r="H4586">
        <v>84</v>
      </c>
      <c r="I4586">
        <v>1</v>
      </c>
      <c r="J4586" t="s">
        <v>24</v>
      </c>
      <c r="K4586" t="s">
        <v>26</v>
      </c>
      <c r="L4586" t="s">
        <v>22</v>
      </c>
      <c r="M4586">
        <v>5.0999999999999996</v>
      </c>
      <c r="N4586">
        <v>8476.7099999999991</v>
      </c>
      <c r="O4586" t="s">
        <v>19</v>
      </c>
      <c r="P4586" t="str">
        <f t="shared" si="2420"/>
        <v>30-44</v>
      </c>
      <c r="Q4586" t="str">
        <f>IF(PatientData[[#This Row],[bmi]]&lt;18.5,"Underweight",
IF(PatientData[[#This Row],[bmi]]&lt;25,"Normal",
IF(PatientData[[#This Row],[bmi]]&lt;30,"Overweight","Obese")))</f>
        <v>Overweight</v>
      </c>
      <c r="R4586" t="str">
        <f t="shared" si="2401"/>
        <v>High BP</v>
      </c>
      <c r="S4586" t="str">
        <f t="shared" si="2402"/>
        <v>Normal Cost</v>
      </c>
    </row>
    <row r="4587" spans="1:19" x14ac:dyDescent="0.3">
      <c r="A4587">
        <v>71</v>
      </c>
      <c r="B4587" t="s">
        <v>20</v>
      </c>
      <c r="C4587">
        <v>26.6</v>
      </c>
      <c r="D4587">
        <v>131</v>
      </c>
      <c r="E4587">
        <v>77</v>
      </c>
      <c r="F4587">
        <v>234</v>
      </c>
      <c r="G4587">
        <v>118.5</v>
      </c>
      <c r="H4587">
        <v>82</v>
      </c>
      <c r="I4587">
        <v>0</v>
      </c>
      <c r="J4587" t="s">
        <v>16</v>
      </c>
      <c r="K4587" t="s">
        <v>17</v>
      </c>
      <c r="L4587" t="s">
        <v>22</v>
      </c>
      <c r="M4587">
        <v>4.9000000000000004</v>
      </c>
      <c r="N4587">
        <v>10744.52</v>
      </c>
      <c r="O4587" t="s">
        <v>23</v>
      </c>
      <c r="P4587" t="str">
        <f t="shared" si="2420"/>
        <v>60-74</v>
      </c>
      <c r="Q4587" t="str">
        <f>IF(PatientData[[#This Row],[bmi]]&lt;18.5,"Underweight",
IF(PatientData[[#This Row],[bmi]]&lt;25,"Normal",
IF(PatientData[[#This Row],[bmi]]&lt;30,"Overweight","Obese")))</f>
        <v>Overweight</v>
      </c>
      <c r="R4587" t="str">
        <f t="shared" si="2401"/>
        <v>High BP</v>
      </c>
      <c r="S4587" t="str">
        <f t="shared" si="2402"/>
        <v>Normal Cost</v>
      </c>
    </row>
    <row r="4588" spans="1:19" x14ac:dyDescent="0.3">
      <c r="A4588">
        <v>81</v>
      </c>
      <c r="B4588" t="s">
        <v>15</v>
      </c>
      <c r="C4588">
        <v>24.8</v>
      </c>
      <c r="D4588">
        <v>141</v>
      </c>
      <c r="E4588">
        <v>86</v>
      </c>
      <c r="F4588">
        <v>214.7</v>
      </c>
      <c r="G4588">
        <v>79.7</v>
      </c>
      <c r="H4588">
        <v>61</v>
      </c>
      <c r="I4588">
        <v>1</v>
      </c>
      <c r="J4588" t="s">
        <v>27</v>
      </c>
      <c r="K4588" t="s">
        <v>21</v>
      </c>
      <c r="L4588" t="s">
        <v>25</v>
      </c>
      <c r="M4588">
        <v>3.2</v>
      </c>
      <c r="N4588">
        <v>8557.4</v>
      </c>
      <c r="O4588" t="s">
        <v>19</v>
      </c>
      <c r="P4588" t="str">
        <f t="shared" ref="P4588:P4589" si="2421">IF(A4585&lt;30,"18-29",IF(A4585&lt;45,"30-44",IF(A4585&lt;60,"45-59",IF(A4585&lt;75,"60-74","75+"))))</f>
        <v>60-74</v>
      </c>
      <c r="Q4588" t="str">
        <f>IF(PatientData[[#This Row],[bmi]]&lt;18.5,"Underweight",
IF(PatientData[[#This Row],[bmi]]&lt;25,"Normal",
IF(PatientData[[#This Row],[bmi]]&lt;30,"Overweight","Obese")))</f>
        <v>Normal</v>
      </c>
      <c r="R4588" t="str">
        <f t="shared" si="2401"/>
        <v>High BP</v>
      </c>
      <c r="S4588" t="str">
        <f t="shared" si="2402"/>
        <v>Normal Cost</v>
      </c>
    </row>
    <row r="4589" spans="1:19" x14ac:dyDescent="0.3">
      <c r="A4589">
        <v>57</v>
      </c>
      <c r="B4589" t="s">
        <v>15</v>
      </c>
      <c r="C4589">
        <v>36.4</v>
      </c>
      <c r="D4589">
        <v>132</v>
      </c>
      <c r="E4589">
        <v>73</v>
      </c>
      <c r="F4589">
        <v>258.10000000000002</v>
      </c>
      <c r="G4589">
        <v>128.6</v>
      </c>
      <c r="H4589">
        <v>88</v>
      </c>
      <c r="I4589">
        <v>2</v>
      </c>
      <c r="J4589" t="s">
        <v>16</v>
      </c>
      <c r="K4589" t="s">
        <v>21</v>
      </c>
      <c r="L4589" t="s">
        <v>25</v>
      </c>
      <c r="M4589">
        <v>7.4</v>
      </c>
      <c r="N4589">
        <v>17037.689999999999</v>
      </c>
      <c r="O4589" t="s">
        <v>19</v>
      </c>
      <c r="P4589" t="str">
        <f t="shared" si="2421"/>
        <v>30-44</v>
      </c>
      <c r="Q4589" t="str">
        <f>IF(PatientData[[#This Row],[bmi]]&lt;18.5,"Underweight",
IF(PatientData[[#This Row],[bmi]]&lt;25,"Normal",
IF(PatientData[[#This Row],[bmi]]&lt;30,"Overweight","Obese")))</f>
        <v>Obese</v>
      </c>
      <c r="R4589" t="str">
        <f t="shared" si="2401"/>
        <v>High BP</v>
      </c>
      <c r="S4589" t="str">
        <f t="shared" si="2402"/>
        <v>High Cost</v>
      </c>
    </row>
    <row r="4590" spans="1:19" x14ac:dyDescent="0.3">
      <c r="A4590">
        <v>76</v>
      </c>
      <c r="B4590" t="s">
        <v>20</v>
      </c>
      <c r="C4590">
        <v>26.6</v>
      </c>
      <c r="D4590">
        <v>129</v>
      </c>
      <c r="E4590">
        <v>79</v>
      </c>
      <c r="F4590">
        <v>239.1</v>
      </c>
      <c r="G4590">
        <v>110.6</v>
      </c>
      <c r="H4590">
        <v>107</v>
      </c>
      <c r="I4590">
        <v>0</v>
      </c>
      <c r="J4590" t="s">
        <v>24</v>
      </c>
      <c r="K4590" t="s">
        <v>26</v>
      </c>
      <c r="L4590" t="s">
        <v>25</v>
      </c>
      <c r="M4590">
        <v>2.4</v>
      </c>
      <c r="N4590">
        <v>5309.57</v>
      </c>
      <c r="O4590" t="s">
        <v>19</v>
      </c>
      <c r="P4590" t="str">
        <f t="shared" ref="P4590:P4592" si="2422">IF(A4590&lt;30,"18-29",IF(A4590&lt;45,"30-44",IF(A4590&lt;60,"45-59",IF(A4590&lt;75,"60-74","75+"))))</f>
        <v>75+</v>
      </c>
      <c r="Q4590" t="str">
        <f>IF(PatientData[[#This Row],[bmi]]&lt;18.5,"Underweight",
IF(PatientData[[#This Row],[bmi]]&lt;25,"Normal",
IF(PatientData[[#This Row],[bmi]]&lt;30,"Overweight","Obese")))</f>
        <v>Overweight</v>
      </c>
      <c r="R4590" t="str">
        <f t="shared" si="2401"/>
        <v>High BP</v>
      </c>
      <c r="S4590" t="str">
        <f t="shared" si="2402"/>
        <v>Normal Cost</v>
      </c>
    </row>
    <row r="4591" spans="1:19" x14ac:dyDescent="0.3">
      <c r="A4591">
        <v>53</v>
      </c>
      <c r="B4591" t="s">
        <v>20</v>
      </c>
      <c r="C4591">
        <v>26.6</v>
      </c>
      <c r="D4591">
        <v>111</v>
      </c>
      <c r="E4591">
        <v>65</v>
      </c>
      <c r="F4591">
        <v>225.6</v>
      </c>
      <c r="G4591">
        <v>111.8</v>
      </c>
      <c r="H4591">
        <v>85</v>
      </c>
      <c r="I4591">
        <v>1</v>
      </c>
      <c r="J4591" t="s">
        <v>16</v>
      </c>
      <c r="K4591" t="s">
        <v>21</v>
      </c>
      <c r="L4591" t="s">
        <v>25</v>
      </c>
      <c r="M4591">
        <v>8.1999999999999993</v>
      </c>
      <c r="N4591">
        <v>15238.87</v>
      </c>
      <c r="O4591" t="s">
        <v>19</v>
      </c>
      <c r="P4591" t="str">
        <f t="shared" si="2422"/>
        <v>45-59</v>
      </c>
      <c r="Q4591" t="str">
        <f>IF(PatientData[[#This Row],[bmi]]&lt;18.5,"Underweight",
IF(PatientData[[#This Row],[bmi]]&lt;25,"Normal",
IF(PatientData[[#This Row],[bmi]]&lt;30,"Overweight","Obese")))</f>
        <v>Overweight</v>
      </c>
      <c r="R4591" t="str">
        <f t="shared" si="2401"/>
        <v>Normal BP</v>
      </c>
      <c r="S4591" t="str">
        <f t="shared" si="2402"/>
        <v>High Cost</v>
      </c>
    </row>
    <row r="4592" spans="1:19" x14ac:dyDescent="0.3">
      <c r="A4592">
        <v>57</v>
      </c>
      <c r="B4592" t="s">
        <v>20</v>
      </c>
      <c r="C4592">
        <v>26.6</v>
      </c>
      <c r="D4592">
        <v>117</v>
      </c>
      <c r="E4592">
        <v>67</v>
      </c>
      <c r="F4592">
        <v>206.6</v>
      </c>
      <c r="G4592">
        <v>92.3</v>
      </c>
      <c r="H4592">
        <v>69</v>
      </c>
      <c r="I4592">
        <v>2</v>
      </c>
      <c r="J4592" t="s">
        <v>24</v>
      </c>
      <c r="K4592" t="s">
        <v>21</v>
      </c>
      <c r="L4592" t="s">
        <v>25</v>
      </c>
      <c r="M4592">
        <v>4.7</v>
      </c>
      <c r="N4592">
        <v>11625.13</v>
      </c>
      <c r="O4592" t="s">
        <v>19</v>
      </c>
      <c r="P4592" t="str">
        <f t="shared" si="2422"/>
        <v>45-59</v>
      </c>
      <c r="Q4592" t="str">
        <f>IF(PatientData[[#This Row],[bmi]]&lt;18.5,"Underweight",
IF(PatientData[[#This Row],[bmi]]&lt;25,"Normal",
IF(PatientData[[#This Row],[bmi]]&lt;30,"Overweight","Obese")))</f>
        <v>Overweight</v>
      </c>
      <c r="R4592" t="str">
        <f t="shared" si="2401"/>
        <v>Normal BP</v>
      </c>
      <c r="S4592" t="str">
        <f t="shared" si="2402"/>
        <v>Normal Cost</v>
      </c>
    </row>
    <row r="4593" spans="1:19" x14ac:dyDescent="0.3">
      <c r="A4593">
        <v>47</v>
      </c>
      <c r="B4593" t="s">
        <v>15</v>
      </c>
      <c r="C4593">
        <v>23.4</v>
      </c>
      <c r="D4593">
        <v>109</v>
      </c>
      <c r="E4593">
        <v>70</v>
      </c>
      <c r="F4593">
        <v>216.1</v>
      </c>
      <c r="G4593">
        <v>144.69999999999999</v>
      </c>
      <c r="H4593">
        <v>74</v>
      </c>
      <c r="I4593">
        <v>2</v>
      </c>
      <c r="J4593" t="s">
        <v>27</v>
      </c>
      <c r="K4593" t="s">
        <v>17</v>
      </c>
      <c r="L4593" t="s">
        <v>18</v>
      </c>
      <c r="M4593">
        <v>10.9</v>
      </c>
      <c r="N4593">
        <v>18673.82</v>
      </c>
      <c r="O4593" t="s">
        <v>19</v>
      </c>
      <c r="P4593" t="str">
        <f t="shared" ref="P4593" si="2423">IF(A4590&lt;30,"18-29",IF(A4590&lt;45,"30-44",IF(A4590&lt;60,"45-59",IF(A4590&lt;75,"60-74","75+"))))</f>
        <v>75+</v>
      </c>
      <c r="Q4593" t="str">
        <f>IF(PatientData[[#This Row],[bmi]]&lt;18.5,"Underweight",
IF(PatientData[[#This Row],[bmi]]&lt;25,"Normal",
IF(PatientData[[#This Row],[bmi]]&lt;30,"Overweight","Obese")))</f>
        <v>Normal</v>
      </c>
      <c r="R4593" t="str">
        <f t="shared" si="2401"/>
        <v>Normal BP</v>
      </c>
      <c r="S4593" t="str">
        <f t="shared" si="2402"/>
        <v>High Cost</v>
      </c>
    </row>
    <row r="4594" spans="1:19" x14ac:dyDescent="0.3">
      <c r="A4594">
        <v>69</v>
      </c>
      <c r="B4594" t="s">
        <v>20</v>
      </c>
      <c r="C4594">
        <v>26.6</v>
      </c>
      <c r="D4594">
        <v>117</v>
      </c>
      <c r="E4594">
        <v>82</v>
      </c>
      <c r="F4594">
        <v>218.8</v>
      </c>
      <c r="G4594">
        <v>103.2</v>
      </c>
      <c r="H4594">
        <v>97</v>
      </c>
      <c r="I4594">
        <v>2</v>
      </c>
      <c r="J4594" t="s">
        <v>24</v>
      </c>
      <c r="K4594" t="s">
        <v>21</v>
      </c>
      <c r="L4594" t="s">
        <v>18</v>
      </c>
      <c r="M4594">
        <v>11.6</v>
      </c>
      <c r="N4594">
        <v>17940.240000000002</v>
      </c>
      <c r="O4594" t="s">
        <v>19</v>
      </c>
      <c r="P4594" t="str">
        <f t="shared" ref="P4594" si="2424">IF(A4594&lt;30,"18-29",IF(A4594&lt;45,"30-44",IF(A4594&lt;60,"45-59",IF(A4594&lt;75,"60-74","75+"))))</f>
        <v>60-74</v>
      </c>
      <c r="Q4594" t="str">
        <f>IF(PatientData[[#This Row],[bmi]]&lt;18.5,"Underweight",
IF(PatientData[[#This Row],[bmi]]&lt;25,"Normal",
IF(PatientData[[#This Row],[bmi]]&lt;30,"Overweight","Obese")))</f>
        <v>Overweight</v>
      </c>
      <c r="R4594" t="str">
        <f t="shared" si="2401"/>
        <v>High BP</v>
      </c>
      <c r="S4594" t="str">
        <f t="shared" si="2402"/>
        <v>High Cost</v>
      </c>
    </row>
    <row r="4595" spans="1:19" x14ac:dyDescent="0.3">
      <c r="A4595">
        <v>57</v>
      </c>
      <c r="B4595" t="s">
        <v>15</v>
      </c>
      <c r="C4595">
        <v>24.2</v>
      </c>
      <c r="D4595">
        <v>131</v>
      </c>
      <c r="E4595">
        <v>77</v>
      </c>
      <c r="F4595">
        <v>182.8</v>
      </c>
      <c r="G4595">
        <v>175.6</v>
      </c>
      <c r="H4595">
        <v>87</v>
      </c>
      <c r="I4595">
        <v>2</v>
      </c>
      <c r="J4595" t="s">
        <v>24</v>
      </c>
      <c r="K4595" t="s">
        <v>17</v>
      </c>
      <c r="L4595" t="s">
        <v>18</v>
      </c>
      <c r="M4595">
        <v>4.0999999999999996</v>
      </c>
      <c r="N4595">
        <v>8110.02</v>
      </c>
      <c r="O4595" t="s">
        <v>19</v>
      </c>
      <c r="P4595" t="str">
        <f t="shared" ref="P4595:P4596" si="2425">IF(A4592&lt;30,"18-29",IF(A4592&lt;45,"30-44",IF(A4592&lt;60,"45-59",IF(A4592&lt;75,"60-74","75+"))))</f>
        <v>45-59</v>
      </c>
      <c r="Q4595" t="str">
        <f>IF(PatientData[[#This Row],[bmi]]&lt;18.5,"Underweight",
IF(PatientData[[#This Row],[bmi]]&lt;25,"Normal",
IF(PatientData[[#This Row],[bmi]]&lt;30,"Overweight","Obese")))</f>
        <v>Normal</v>
      </c>
      <c r="R4595" t="str">
        <f t="shared" si="2401"/>
        <v>High BP</v>
      </c>
      <c r="S4595" t="str">
        <f t="shared" si="2402"/>
        <v>Normal Cost</v>
      </c>
    </row>
    <row r="4596" spans="1:19" x14ac:dyDescent="0.3">
      <c r="A4596">
        <v>88</v>
      </c>
      <c r="B4596" t="s">
        <v>15</v>
      </c>
      <c r="C4596">
        <v>35.1</v>
      </c>
      <c r="D4596">
        <v>130</v>
      </c>
      <c r="E4596">
        <v>73</v>
      </c>
      <c r="F4596">
        <v>244.3</v>
      </c>
      <c r="G4596">
        <v>134.19999999999999</v>
      </c>
      <c r="H4596">
        <v>84</v>
      </c>
      <c r="I4596">
        <v>0</v>
      </c>
      <c r="J4596" t="s">
        <v>24</v>
      </c>
      <c r="K4596" t="s">
        <v>21</v>
      </c>
      <c r="L4596" t="s">
        <v>18</v>
      </c>
      <c r="M4596">
        <v>5.3</v>
      </c>
      <c r="N4596">
        <v>14713.1</v>
      </c>
      <c r="O4596" t="s">
        <v>19</v>
      </c>
      <c r="P4596" t="str">
        <f t="shared" si="2425"/>
        <v>45-59</v>
      </c>
      <c r="Q4596" t="str">
        <f>IF(PatientData[[#This Row],[bmi]]&lt;18.5,"Underweight",
IF(PatientData[[#This Row],[bmi]]&lt;25,"Normal",
IF(PatientData[[#This Row],[bmi]]&lt;30,"Overweight","Obese")))</f>
        <v>Obese</v>
      </c>
      <c r="R4596" t="str">
        <f t="shared" si="2401"/>
        <v>High BP</v>
      </c>
      <c r="S4596" t="str">
        <f t="shared" si="2402"/>
        <v>Normal Cost</v>
      </c>
    </row>
    <row r="4597" spans="1:19" x14ac:dyDescent="0.3">
      <c r="A4597">
        <v>54</v>
      </c>
      <c r="B4597" t="s">
        <v>20</v>
      </c>
      <c r="C4597">
        <v>26.6</v>
      </c>
      <c r="D4597">
        <v>112</v>
      </c>
      <c r="E4597">
        <v>60</v>
      </c>
      <c r="F4597">
        <v>204.1</v>
      </c>
      <c r="G4597">
        <v>101.8</v>
      </c>
      <c r="H4597">
        <v>84</v>
      </c>
      <c r="I4597">
        <v>2</v>
      </c>
      <c r="J4597" t="s">
        <v>16</v>
      </c>
      <c r="K4597" t="s">
        <v>28</v>
      </c>
      <c r="L4597" t="s">
        <v>18</v>
      </c>
      <c r="M4597">
        <v>7.6</v>
      </c>
      <c r="N4597">
        <v>17578.849999999999</v>
      </c>
      <c r="O4597" t="s">
        <v>19</v>
      </c>
      <c r="P4597" t="str">
        <f t="shared" ref="P4597:P4598" si="2426">IF(A4597&lt;30,"18-29",IF(A4597&lt;45,"30-44",IF(A4597&lt;60,"45-59",IF(A4597&lt;75,"60-74","75+"))))</f>
        <v>45-59</v>
      </c>
      <c r="Q4597" t="str">
        <f>IF(PatientData[[#This Row],[bmi]]&lt;18.5,"Underweight",
IF(PatientData[[#This Row],[bmi]]&lt;25,"Normal",
IF(PatientData[[#This Row],[bmi]]&lt;30,"Overweight","Obese")))</f>
        <v>Overweight</v>
      </c>
      <c r="R4597" t="str">
        <f t="shared" si="2401"/>
        <v>Normal BP</v>
      </c>
      <c r="S4597" t="str">
        <f t="shared" si="2402"/>
        <v>High Cost</v>
      </c>
    </row>
    <row r="4598" spans="1:19" x14ac:dyDescent="0.3">
      <c r="A4598">
        <v>60</v>
      </c>
      <c r="B4598" t="s">
        <v>20</v>
      </c>
      <c r="C4598">
        <v>26.6</v>
      </c>
      <c r="D4598">
        <v>149</v>
      </c>
      <c r="E4598">
        <v>91</v>
      </c>
      <c r="F4598">
        <v>215.5</v>
      </c>
      <c r="G4598">
        <v>121.4</v>
      </c>
      <c r="H4598">
        <v>94</v>
      </c>
      <c r="I4598">
        <v>2</v>
      </c>
      <c r="J4598" t="s">
        <v>24</v>
      </c>
      <c r="K4598" t="s">
        <v>21</v>
      </c>
      <c r="L4598" t="s">
        <v>25</v>
      </c>
      <c r="M4598">
        <v>7</v>
      </c>
      <c r="N4598">
        <v>14267.74</v>
      </c>
      <c r="O4598" t="s">
        <v>19</v>
      </c>
      <c r="P4598" t="str">
        <f t="shared" si="2426"/>
        <v>60-74</v>
      </c>
      <c r="Q4598" t="str">
        <f>IF(PatientData[[#This Row],[bmi]]&lt;18.5,"Underweight",
IF(PatientData[[#This Row],[bmi]]&lt;25,"Normal",
IF(PatientData[[#This Row],[bmi]]&lt;30,"Overweight","Obese")))</f>
        <v>Overweight</v>
      </c>
      <c r="R4598" t="str">
        <f t="shared" si="2401"/>
        <v>High BP</v>
      </c>
      <c r="S4598" t="str">
        <f t="shared" si="2402"/>
        <v>Normal Cost</v>
      </c>
    </row>
    <row r="4599" spans="1:19" x14ac:dyDescent="0.3">
      <c r="A4599">
        <v>65</v>
      </c>
      <c r="B4599" t="s">
        <v>15</v>
      </c>
      <c r="C4599">
        <v>22.3</v>
      </c>
      <c r="D4599">
        <v>124</v>
      </c>
      <c r="E4599">
        <v>69</v>
      </c>
      <c r="F4599">
        <v>229.6</v>
      </c>
      <c r="G4599">
        <v>148.19999999999999</v>
      </c>
      <c r="H4599">
        <v>68</v>
      </c>
      <c r="I4599">
        <v>5</v>
      </c>
      <c r="J4599" t="s">
        <v>27</v>
      </c>
      <c r="K4599" t="s">
        <v>17</v>
      </c>
      <c r="L4599" t="s">
        <v>22</v>
      </c>
      <c r="M4599">
        <v>3.1</v>
      </c>
      <c r="N4599">
        <v>6471.14</v>
      </c>
      <c r="O4599" t="s">
        <v>19</v>
      </c>
      <c r="P4599" t="str">
        <f t="shared" ref="P4599:P4602" si="2427">IF(A4596&lt;30,"18-29",IF(A4596&lt;45,"30-44",IF(A4596&lt;60,"45-59",IF(A4596&lt;75,"60-74","75+"))))</f>
        <v>75+</v>
      </c>
      <c r="Q4599" t="str">
        <f>IF(PatientData[[#This Row],[bmi]]&lt;18.5,"Underweight",
IF(PatientData[[#This Row],[bmi]]&lt;25,"Normal",
IF(PatientData[[#This Row],[bmi]]&lt;30,"Overweight","Obese")))</f>
        <v>Normal</v>
      </c>
      <c r="R4599" t="str">
        <f t="shared" si="2401"/>
        <v>High BP</v>
      </c>
      <c r="S4599" t="str">
        <f t="shared" si="2402"/>
        <v>Normal Cost</v>
      </c>
    </row>
    <row r="4600" spans="1:19" x14ac:dyDescent="0.3">
      <c r="A4600">
        <v>68</v>
      </c>
      <c r="B4600" t="s">
        <v>15</v>
      </c>
      <c r="C4600">
        <v>32.799999999999997</v>
      </c>
      <c r="D4600">
        <v>154</v>
      </c>
      <c r="E4600">
        <v>91</v>
      </c>
      <c r="F4600">
        <v>250.5</v>
      </c>
      <c r="G4600">
        <v>126.7</v>
      </c>
      <c r="H4600">
        <v>78</v>
      </c>
      <c r="I4600">
        <v>3</v>
      </c>
      <c r="J4600" t="s">
        <v>16</v>
      </c>
      <c r="K4600" t="s">
        <v>26</v>
      </c>
      <c r="L4600" t="s">
        <v>25</v>
      </c>
      <c r="M4600">
        <v>39.4</v>
      </c>
      <c r="N4600">
        <v>67960.17</v>
      </c>
      <c r="O4600" t="s">
        <v>19</v>
      </c>
      <c r="P4600" t="str">
        <f t="shared" si="2427"/>
        <v>45-59</v>
      </c>
      <c r="Q4600" t="str">
        <f>IF(PatientData[[#This Row],[bmi]]&lt;18.5,"Underweight",
IF(PatientData[[#This Row],[bmi]]&lt;25,"Normal",
IF(PatientData[[#This Row],[bmi]]&lt;30,"Overweight","Obese")))</f>
        <v>Obese</v>
      </c>
      <c r="R4600" t="str">
        <f t="shared" si="2401"/>
        <v>High BP</v>
      </c>
      <c r="S4600" t="str">
        <f t="shared" si="2402"/>
        <v>High Cost</v>
      </c>
    </row>
    <row r="4601" spans="1:19" x14ac:dyDescent="0.3">
      <c r="A4601">
        <v>84</v>
      </c>
      <c r="B4601" t="s">
        <v>15</v>
      </c>
      <c r="C4601">
        <v>23.4</v>
      </c>
      <c r="D4601">
        <v>122</v>
      </c>
      <c r="E4601">
        <v>83</v>
      </c>
      <c r="F4601">
        <v>219.6</v>
      </c>
      <c r="G4601">
        <v>87.5</v>
      </c>
      <c r="H4601">
        <v>84</v>
      </c>
      <c r="I4601">
        <v>1</v>
      </c>
      <c r="J4601" t="s">
        <v>27</v>
      </c>
      <c r="K4601" t="s">
        <v>21</v>
      </c>
      <c r="L4601" t="s">
        <v>22</v>
      </c>
      <c r="M4601">
        <v>8.9</v>
      </c>
      <c r="N4601">
        <v>16846.52</v>
      </c>
      <c r="O4601" t="s">
        <v>19</v>
      </c>
      <c r="P4601" t="str">
        <f t="shared" si="2427"/>
        <v>60-74</v>
      </c>
      <c r="Q4601" t="str">
        <f>IF(PatientData[[#This Row],[bmi]]&lt;18.5,"Underweight",
IF(PatientData[[#This Row],[bmi]]&lt;25,"Normal",
IF(PatientData[[#This Row],[bmi]]&lt;30,"Overweight","Obese")))</f>
        <v>Normal</v>
      </c>
      <c r="R4601" t="str">
        <f t="shared" si="2401"/>
        <v>High BP</v>
      </c>
      <c r="S4601" t="str">
        <f t="shared" si="2402"/>
        <v>High Cost</v>
      </c>
    </row>
    <row r="4602" spans="1:19" x14ac:dyDescent="0.3">
      <c r="A4602">
        <v>76</v>
      </c>
      <c r="B4602" t="s">
        <v>15</v>
      </c>
      <c r="C4602">
        <v>18</v>
      </c>
      <c r="D4602">
        <v>226</v>
      </c>
      <c r="E4602">
        <v>130</v>
      </c>
      <c r="F4602">
        <v>214.8</v>
      </c>
      <c r="G4602">
        <v>107.8</v>
      </c>
      <c r="H4602">
        <v>93</v>
      </c>
      <c r="I4602">
        <v>2</v>
      </c>
      <c r="J4602" t="s">
        <v>16</v>
      </c>
      <c r="K4602" t="s">
        <v>26</v>
      </c>
      <c r="L4602" t="s">
        <v>18</v>
      </c>
      <c r="M4602">
        <v>8.6999999999999993</v>
      </c>
      <c r="N4602">
        <v>12963.5</v>
      </c>
      <c r="O4602" t="s">
        <v>19</v>
      </c>
      <c r="P4602" t="str">
        <f t="shared" si="2427"/>
        <v>60-74</v>
      </c>
      <c r="Q4602" t="str">
        <f>IF(PatientData[[#This Row],[bmi]]&lt;18.5,"Underweight",
IF(PatientData[[#This Row],[bmi]]&lt;25,"Normal",
IF(PatientData[[#This Row],[bmi]]&lt;30,"Overweight","Obese")))</f>
        <v>Underweight</v>
      </c>
      <c r="R4602" t="str">
        <f t="shared" si="2401"/>
        <v>High BP</v>
      </c>
      <c r="S4602" t="str">
        <f t="shared" si="2402"/>
        <v>Normal Cost</v>
      </c>
    </row>
    <row r="4603" spans="1:19" x14ac:dyDescent="0.3">
      <c r="A4603">
        <v>74</v>
      </c>
      <c r="B4603" t="s">
        <v>20</v>
      </c>
      <c r="C4603">
        <v>26.6</v>
      </c>
      <c r="D4603">
        <v>125</v>
      </c>
      <c r="E4603">
        <v>76</v>
      </c>
      <c r="F4603">
        <v>194.4</v>
      </c>
      <c r="G4603">
        <v>129.9</v>
      </c>
      <c r="H4603">
        <v>85</v>
      </c>
      <c r="I4603">
        <v>3</v>
      </c>
      <c r="J4603" t="s">
        <v>16</v>
      </c>
      <c r="K4603" t="s">
        <v>26</v>
      </c>
      <c r="L4603" t="s">
        <v>18</v>
      </c>
      <c r="M4603">
        <v>6.9</v>
      </c>
      <c r="N4603">
        <v>11124.11</v>
      </c>
      <c r="O4603" t="s">
        <v>19</v>
      </c>
      <c r="P4603" t="str">
        <f t="shared" ref="P4603:P4604" si="2428">IF(A4603&lt;30,"18-29",IF(A4603&lt;45,"30-44",IF(A4603&lt;60,"45-59",IF(A4603&lt;75,"60-74","75+"))))</f>
        <v>60-74</v>
      </c>
      <c r="Q4603" t="str">
        <f>IF(PatientData[[#This Row],[bmi]]&lt;18.5,"Underweight",
IF(PatientData[[#This Row],[bmi]]&lt;25,"Normal",
IF(PatientData[[#This Row],[bmi]]&lt;30,"Overweight","Obese")))</f>
        <v>Overweight</v>
      </c>
      <c r="R4603" t="str">
        <f t="shared" si="2401"/>
        <v>High BP</v>
      </c>
      <c r="S4603" t="str">
        <f t="shared" si="2402"/>
        <v>Normal Cost</v>
      </c>
    </row>
    <row r="4604" spans="1:19" x14ac:dyDescent="0.3">
      <c r="A4604">
        <v>78</v>
      </c>
      <c r="B4604" t="s">
        <v>20</v>
      </c>
      <c r="C4604">
        <v>26.7</v>
      </c>
      <c r="D4604">
        <v>131</v>
      </c>
      <c r="E4604">
        <v>83</v>
      </c>
      <c r="F4604">
        <v>193.7</v>
      </c>
      <c r="G4604">
        <v>151.9</v>
      </c>
      <c r="H4604">
        <v>82</v>
      </c>
      <c r="I4604">
        <v>1</v>
      </c>
      <c r="J4604" t="s">
        <v>16</v>
      </c>
      <c r="K4604" t="s">
        <v>17</v>
      </c>
      <c r="L4604" t="s">
        <v>25</v>
      </c>
      <c r="M4604">
        <v>7.4</v>
      </c>
      <c r="N4604">
        <v>14216.28</v>
      </c>
      <c r="O4604" t="s">
        <v>19</v>
      </c>
      <c r="P4604" t="str">
        <f t="shared" si="2428"/>
        <v>75+</v>
      </c>
      <c r="Q4604" t="str">
        <f>IF(PatientData[[#This Row],[bmi]]&lt;18.5,"Underweight",
IF(PatientData[[#This Row],[bmi]]&lt;25,"Normal",
IF(PatientData[[#This Row],[bmi]]&lt;30,"Overweight","Obese")))</f>
        <v>Overweight</v>
      </c>
      <c r="R4604" t="str">
        <f t="shared" si="2401"/>
        <v>High BP</v>
      </c>
      <c r="S4604" t="str">
        <f t="shared" si="2402"/>
        <v>Normal Cost</v>
      </c>
    </row>
    <row r="4605" spans="1:19" x14ac:dyDescent="0.3">
      <c r="A4605">
        <v>77</v>
      </c>
      <c r="B4605" t="s">
        <v>15</v>
      </c>
      <c r="C4605">
        <v>32.9</v>
      </c>
      <c r="D4605">
        <v>127</v>
      </c>
      <c r="E4605">
        <v>73</v>
      </c>
      <c r="F4605">
        <v>238.3</v>
      </c>
      <c r="G4605">
        <v>158.6</v>
      </c>
      <c r="H4605">
        <v>88</v>
      </c>
      <c r="I4605">
        <v>1</v>
      </c>
      <c r="J4605" t="s">
        <v>16</v>
      </c>
      <c r="K4605" t="s">
        <v>28</v>
      </c>
      <c r="L4605" t="s">
        <v>18</v>
      </c>
      <c r="M4605">
        <v>11.8</v>
      </c>
      <c r="N4605">
        <v>24238.799999999999</v>
      </c>
      <c r="O4605" t="s">
        <v>19</v>
      </c>
      <c r="P4605" t="str">
        <f t="shared" ref="P4605" si="2429">IF(A4602&lt;30,"18-29",IF(A4602&lt;45,"30-44",IF(A4602&lt;60,"45-59",IF(A4602&lt;75,"60-74","75+"))))</f>
        <v>75+</v>
      </c>
      <c r="Q4605" t="str">
        <f>IF(PatientData[[#This Row],[bmi]]&lt;18.5,"Underweight",
IF(PatientData[[#This Row],[bmi]]&lt;25,"Normal",
IF(PatientData[[#This Row],[bmi]]&lt;30,"Overweight","Obese")))</f>
        <v>Obese</v>
      </c>
      <c r="R4605" t="str">
        <f t="shared" si="2401"/>
        <v>High BP</v>
      </c>
      <c r="S4605" t="str">
        <f t="shared" si="2402"/>
        <v>High Cost</v>
      </c>
    </row>
    <row r="4606" spans="1:19" x14ac:dyDescent="0.3">
      <c r="A4606">
        <v>77</v>
      </c>
      <c r="B4606" t="s">
        <v>20</v>
      </c>
      <c r="C4606">
        <v>26.7</v>
      </c>
      <c r="D4606">
        <v>122</v>
      </c>
      <c r="E4606">
        <v>73</v>
      </c>
      <c r="F4606">
        <v>235.5</v>
      </c>
      <c r="G4606">
        <v>107.5</v>
      </c>
      <c r="H4606">
        <v>78</v>
      </c>
      <c r="I4606">
        <v>1</v>
      </c>
      <c r="J4606" t="s">
        <v>27</v>
      </c>
      <c r="K4606" t="s">
        <v>21</v>
      </c>
      <c r="L4606" t="s">
        <v>25</v>
      </c>
      <c r="M4606">
        <v>12</v>
      </c>
      <c r="N4606">
        <v>25736.43</v>
      </c>
      <c r="O4606" t="s">
        <v>19</v>
      </c>
      <c r="P4606" t="str">
        <f t="shared" ref="P4606:P4608" si="2430">IF(A4606&lt;30,"18-29",IF(A4606&lt;45,"30-44",IF(A4606&lt;60,"45-59",IF(A4606&lt;75,"60-74","75+"))))</f>
        <v>75+</v>
      </c>
      <c r="Q4606" t="str">
        <f>IF(PatientData[[#This Row],[bmi]]&lt;18.5,"Underweight",
IF(PatientData[[#This Row],[bmi]]&lt;25,"Normal",
IF(PatientData[[#This Row],[bmi]]&lt;30,"Overweight","Obese")))</f>
        <v>Overweight</v>
      </c>
      <c r="R4606" t="str">
        <f t="shared" si="2401"/>
        <v>High BP</v>
      </c>
      <c r="S4606" t="str">
        <f t="shared" si="2402"/>
        <v>High Cost</v>
      </c>
    </row>
    <row r="4607" spans="1:19" x14ac:dyDescent="0.3">
      <c r="A4607">
        <v>48</v>
      </c>
      <c r="B4607" t="s">
        <v>20</v>
      </c>
      <c r="C4607">
        <v>26.7</v>
      </c>
      <c r="D4607">
        <v>113</v>
      </c>
      <c r="E4607">
        <v>70</v>
      </c>
      <c r="F4607">
        <v>215.5</v>
      </c>
      <c r="G4607">
        <v>116</v>
      </c>
      <c r="H4607">
        <v>95</v>
      </c>
      <c r="I4607">
        <v>1</v>
      </c>
      <c r="J4607" t="s">
        <v>24</v>
      </c>
      <c r="K4607" t="s">
        <v>17</v>
      </c>
      <c r="L4607" t="s">
        <v>25</v>
      </c>
      <c r="M4607">
        <v>3.4</v>
      </c>
      <c r="N4607">
        <v>7899.59</v>
      </c>
      <c r="O4607" t="s">
        <v>19</v>
      </c>
      <c r="P4607" t="str">
        <f t="shared" si="2430"/>
        <v>45-59</v>
      </c>
      <c r="Q4607" t="str">
        <f>IF(PatientData[[#This Row],[bmi]]&lt;18.5,"Underweight",
IF(PatientData[[#This Row],[bmi]]&lt;25,"Normal",
IF(PatientData[[#This Row],[bmi]]&lt;30,"Overweight","Obese")))</f>
        <v>Overweight</v>
      </c>
      <c r="R4607" t="str">
        <f t="shared" si="2401"/>
        <v>Normal BP</v>
      </c>
      <c r="S4607" t="str">
        <f t="shared" si="2402"/>
        <v>Normal Cost</v>
      </c>
    </row>
    <row r="4608" spans="1:19" x14ac:dyDescent="0.3">
      <c r="A4608">
        <v>61</v>
      </c>
      <c r="B4608" t="s">
        <v>20</v>
      </c>
      <c r="C4608">
        <v>26.7</v>
      </c>
      <c r="D4608">
        <v>139</v>
      </c>
      <c r="E4608">
        <v>81</v>
      </c>
      <c r="F4608">
        <v>245.9</v>
      </c>
      <c r="G4608">
        <v>94.7</v>
      </c>
      <c r="H4608">
        <v>84</v>
      </c>
      <c r="I4608">
        <v>2</v>
      </c>
      <c r="J4608" t="s">
        <v>27</v>
      </c>
      <c r="K4608" t="s">
        <v>21</v>
      </c>
      <c r="L4608" t="s">
        <v>18</v>
      </c>
      <c r="M4608">
        <v>3.8</v>
      </c>
      <c r="N4608">
        <v>9794.4</v>
      </c>
      <c r="O4608" t="s">
        <v>19</v>
      </c>
      <c r="P4608" t="str">
        <f t="shared" si="2430"/>
        <v>60-74</v>
      </c>
      <c r="Q4608" t="str">
        <f>IF(PatientData[[#This Row],[bmi]]&lt;18.5,"Underweight",
IF(PatientData[[#This Row],[bmi]]&lt;25,"Normal",
IF(PatientData[[#This Row],[bmi]]&lt;30,"Overweight","Obese")))</f>
        <v>Overweight</v>
      </c>
      <c r="R4608" t="str">
        <f t="shared" si="2401"/>
        <v>High BP</v>
      </c>
      <c r="S4608" t="str">
        <f t="shared" si="2402"/>
        <v>Normal Cost</v>
      </c>
    </row>
    <row r="4609" spans="1:19" x14ac:dyDescent="0.3">
      <c r="A4609">
        <v>60</v>
      </c>
      <c r="B4609" t="s">
        <v>15</v>
      </c>
      <c r="C4609">
        <v>27.8</v>
      </c>
      <c r="D4609">
        <v>123</v>
      </c>
      <c r="E4609">
        <v>76</v>
      </c>
      <c r="F4609">
        <v>211.5</v>
      </c>
      <c r="G4609">
        <v>109.2</v>
      </c>
      <c r="H4609">
        <v>66</v>
      </c>
      <c r="I4609">
        <v>1</v>
      </c>
      <c r="J4609" t="s">
        <v>24</v>
      </c>
      <c r="K4609" t="s">
        <v>26</v>
      </c>
      <c r="L4609" t="s">
        <v>18</v>
      </c>
      <c r="M4609">
        <v>5.2</v>
      </c>
      <c r="N4609">
        <v>10132.68</v>
      </c>
      <c r="O4609" t="s">
        <v>19</v>
      </c>
      <c r="P4609" t="str">
        <f t="shared" ref="P4609" si="2431">IF(A4606&lt;30,"18-29",IF(A4606&lt;45,"30-44",IF(A4606&lt;60,"45-59",IF(A4606&lt;75,"60-74","75+"))))</f>
        <v>75+</v>
      </c>
      <c r="Q4609" t="str">
        <f>IF(PatientData[[#This Row],[bmi]]&lt;18.5,"Underweight",
IF(PatientData[[#This Row],[bmi]]&lt;25,"Normal",
IF(PatientData[[#This Row],[bmi]]&lt;30,"Overweight","Obese")))</f>
        <v>Overweight</v>
      </c>
      <c r="R4609" t="str">
        <f t="shared" si="2401"/>
        <v>High BP</v>
      </c>
      <c r="S4609" t="str">
        <f t="shared" si="2402"/>
        <v>Normal Cost</v>
      </c>
    </row>
    <row r="4610" spans="1:19" x14ac:dyDescent="0.3">
      <c r="A4610">
        <v>47</v>
      </c>
      <c r="B4610" t="s">
        <v>20</v>
      </c>
      <c r="C4610">
        <v>26.7</v>
      </c>
      <c r="D4610">
        <v>109</v>
      </c>
      <c r="E4610">
        <v>73</v>
      </c>
      <c r="F4610">
        <v>234.1</v>
      </c>
      <c r="G4610">
        <v>130.5</v>
      </c>
      <c r="H4610">
        <v>64</v>
      </c>
      <c r="I4610">
        <v>1</v>
      </c>
      <c r="J4610" t="s">
        <v>27</v>
      </c>
      <c r="K4610" t="s">
        <v>17</v>
      </c>
      <c r="L4610" t="s">
        <v>25</v>
      </c>
      <c r="M4610">
        <v>8.3000000000000007</v>
      </c>
      <c r="N4610">
        <v>12788.48</v>
      </c>
      <c r="O4610" t="s">
        <v>19</v>
      </c>
      <c r="P4610" t="str">
        <f t="shared" ref="P4610" si="2432">IF(A4610&lt;30,"18-29",IF(A4610&lt;45,"30-44",IF(A4610&lt;60,"45-59",IF(A4610&lt;75,"60-74","75+"))))</f>
        <v>45-59</v>
      </c>
      <c r="Q4610" t="str">
        <f>IF(PatientData[[#This Row],[bmi]]&lt;18.5,"Underweight",
IF(PatientData[[#This Row],[bmi]]&lt;25,"Normal",
IF(PatientData[[#This Row],[bmi]]&lt;30,"Overweight","Obese")))</f>
        <v>Overweight</v>
      </c>
      <c r="R4610" t="str">
        <f t="shared" si="2401"/>
        <v>Normal BP</v>
      </c>
      <c r="S4610" t="str">
        <f t="shared" si="2402"/>
        <v>Normal Cost</v>
      </c>
    </row>
    <row r="4611" spans="1:19" x14ac:dyDescent="0.3">
      <c r="A4611">
        <v>78</v>
      </c>
      <c r="B4611" t="s">
        <v>15</v>
      </c>
      <c r="C4611">
        <v>26.6</v>
      </c>
      <c r="D4611">
        <v>152</v>
      </c>
      <c r="E4611">
        <v>89</v>
      </c>
      <c r="F4611">
        <v>239.3</v>
      </c>
      <c r="G4611">
        <v>81.099999999999994</v>
      </c>
      <c r="H4611">
        <v>77</v>
      </c>
      <c r="I4611">
        <v>1</v>
      </c>
      <c r="J4611" t="s">
        <v>27</v>
      </c>
      <c r="K4611" t="s">
        <v>28</v>
      </c>
      <c r="L4611" t="s">
        <v>18</v>
      </c>
      <c r="M4611">
        <v>6.6</v>
      </c>
      <c r="N4611">
        <v>14463.07</v>
      </c>
      <c r="O4611" t="s">
        <v>19</v>
      </c>
      <c r="P4611" t="str">
        <f t="shared" ref="P4611:P4617" si="2433">IF(A4608&lt;30,"18-29",IF(A4608&lt;45,"30-44",IF(A4608&lt;60,"45-59",IF(A4608&lt;75,"60-74","75+"))))</f>
        <v>60-74</v>
      </c>
      <c r="Q4611" t="str">
        <f>IF(PatientData[[#This Row],[bmi]]&lt;18.5,"Underweight",
IF(PatientData[[#This Row],[bmi]]&lt;25,"Normal",
IF(PatientData[[#This Row],[bmi]]&lt;30,"Overweight","Obese")))</f>
        <v>Overweight</v>
      </c>
      <c r="R4611" t="str">
        <f t="shared" ref="R4611:R4674" si="2434">IF(AND(D4611&lt;120,E4611&lt;80),"Normal BP","High BP")</f>
        <v>High BP</v>
      </c>
      <c r="S4611" t="str">
        <f t="shared" ref="S4611:S4674" si="2435">IF(N4611&gt;15000,"High Cost","Normal Cost")</f>
        <v>Normal Cost</v>
      </c>
    </row>
    <row r="4612" spans="1:19" x14ac:dyDescent="0.3">
      <c r="A4612">
        <v>43</v>
      </c>
      <c r="B4612" t="s">
        <v>15</v>
      </c>
      <c r="C4612">
        <v>28</v>
      </c>
      <c r="D4612">
        <v>109</v>
      </c>
      <c r="E4612">
        <v>65</v>
      </c>
      <c r="F4612">
        <v>232.7</v>
      </c>
      <c r="G4612">
        <v>228.5</v>
      </c>
      <c r="H4612">
        <v>87</v>
      </c>
      <c r="I4612">
        <v>2</v>
      </c>
      <c r="J4612" t="s">
        <v>16</v>
      </c>
      <c r="K4612" t="s">
        <v>17</v>
      </c>
      <c r="L4612" t="s">
        <v>18</v>
      </c>
      <c r="M4612">
        <v>6.5</v>
      </c>
      <c r="N4612">
        <v>14466.47</v>
      </c>
      <c r="O4612" t="s">
        <v>19</v>
      </c>
      <c r="P4612" t="str">
        <f t="shared" si="2433"/>
        <v>60-74</v>
      </c>
      <c r="Q4612" t="str">
        <f>IF(PatientData[[#This Row],[bmi]]&lt;18.5,"Underweight",
IF(PatientData[[#This Row],[bmi]]&lt;25,"Normal",
IF(PatientData[[#This Row],[bmi]]&lt;30,"Overweight","Obese")))</f>
        <v>Overweight</v>
      </c>
      <c r="R4612" t="str">
        <f t="shared" si="2434"/>
        <v>Normal BP</v>
      </c>
      <c r="S4612" t="str">
        <f t="shared" si="2435"/>
        <v>Normal Cost</v>
      </c>
    </row>
    <row r="4613" spans="1:19" x14ac:dyDescent="0.3">
      <c r="A4613">
        <v>36</v>
      </c>
      <c r="B4613" t="s">
        <v>15</v>
      </c>
      <c r="C4613">
        <v>18</v>
      </c>
      <c r="D4613">
        <v>124</v>
      </c>
      <c r="E4613">
        <v>67</v>
      </c>
      <c r="F4613">
        <v>151.69999999999999</v>
      </c>
      <c r="G4613">
        <v>89.8</v>
      </c>
      <c r="H4613">
        <v>81</v>
      </c>
      <c r="I4613">
        <v>2</v>
      </c>
      <c r="J4613" t="s">
        <v>27</v>
      </c>
      <c r="K4613" t="s">
        <v>21</v>
      </c>
      <c r="L4613" t="s">
        <v>25</v>
      </c>
      <c r="M4613">
        <v>10</v>
      </c>
      <c r="N4613">
        <v>17532.759999999998</v>
      </c>
      <c r="O4613" t="s">
        <v>19</v>
      </c>
      <c r="P4613" t="str">
        <f t="shared" si="2433"/>
        <v>45-59</v>
      </c>
      <c r="Q4613" t="str">
        <f>IF(PatientData[[#This Row],[bmi]]&lt;18.5,"Underweight",
IF(PatientData[[#This Row],[bmi]]&lt;25,"Normal",
IF(PatientData[[#This Row],[bmi]]&lt;30,"Overweight","Obese")))</f>
        <v>Underweight</v>
      </c>
      <c r="R4613" t="str">
        <f t="shared" si="2434"/>
        <v>High BP</v>
      </c>
      <c r="S4613" t="str">
        <f t="shared" si="2435"/>
        <v>High Cost</v>
      </c>
    </row>
    <row r="4614" spans="1:19" x14ac:dyDescent="0.3">
      <c r="A4614">
        <v>51</v>
      </c>
      <c r="B4614" t="s">
        <v>15</v>
      </c>
      <c r="C4614">
        <v>29.9</v>
      </c>
      <c r="D4614">
        <v>119</v>
      </c>
      <c r="E4614">
        <v>76</v>
      </c>
      <c r="F4614">
        <v>221.5</v>
      </c>
      <c r="G4614">
        <v>112.4</v>
      </c>
      <c r="H4614">
        <v>98</v>
      </c>
      <c r="I4614">
        <v>1</v>
      </c>
      <c r="J4614" t="s">
        <v>24</v>
      </c>
      <c r="K4614" t="s">
        <v>26</v>
      </c>
      <c r="L4614" t="s">
        <v>18</v>
      </c>
      <c r="M4614">
        <v>3.7</v>
      </c>
      <c r="N4614">
        <v>7796.55</v>
      </c>
      <c r="O4614" t="s">
        <v>19</v>
      </c>
      <c r="P4614" t="str">
        <f t="shared" si="2433"/>
        <v>75+</v>
      </c>
      <c r="Q4614" t="str">
        <f>IF(PatientData[[#This Row],[bmi]]&lt;18.5,"Underweight",
IF(PatientData[[#This Row],[bmi]]&lt;25,"Normal",
IF(PatientData[[#This Row],[bmi]]&lt;30,"Overweight","Obese")))</f>
        <v>Overweight</v>
      </c>
      <c r="R4614" t="str">
        <f t="shared" si="2434"/>
        <v>Normal BP</v>
      </c>
      <c r="S4614" t="str">
        <f t="shared" si="2435"/>
        <v>Normal Cost</v>
      </c>
    </row>
    <row r="4615" spans="1:19" x14ac:dyDescent="0.3">
      <c r="A4615">
        <v>59</v>
      </c>
      <c r="B4615" t="s">
        <v>15</v>
      </c>
      <c r="C4615">
        <v>35.6</v>
      </c>
      <c r="D4615">
        <v>141</v>
      </c>
      <c r="E4615">
        <v>87</v>
      </c>
      <c r="F4615">
        <v>244.8</v>
      </c>
      <c r="G4615">
        <v>132.69999999999999</v>
      </c>
      <c r="H4615">
        <v>88</v>
      </c>
      <c r="I4615">
        <v>2</v>
      </c>
      <c r="J4615" t="s">
        <v>24</v>
      </c>
      <c r="K4615" t="s">
        <v>17</v>
      </c>
      <c r="L4615" t="s">
        <v>18</v>
      </c>
      <c r="M4615">
        <v>3.4</v>
      </c>
      <c r="N4615">
        <v>7462.01</v>
      </c>
      <c r="O4615" t="s">
        <v>19</v>
      </c>
      <c r="P4615" t="str">
        <f t="shared" si="2433"/>
        <v>30-44</v>
      </c>
      <c r="Q4615" t="str">
        <f>IF(PatientData[[#This Row],[bmi]]&lt;18.5,"Underweight",
IF(PatientData[[#This Row],[bmi]]&lt;25,"Normal",
IF(PatientData[[#This Row],[bmi]]&lt;30,"Overweight","Obese")))</f>
        <v>Obese</v>
      </c>
      <c r="R4615" t="str">
        <f t="shared" si="2434"/>
        <v>High BP</v>
      </c>
      <c r="S4615" t="str">
        <f t="shared" si="2435"/>
        <v>Normal Cost</v>
      </c>
    </row>
    <row r="4616" spans="1:19" x14ac:dyDescent="0.3">
      <c r="A4616">
        <v>83</v>
      </c>
      <c r="B4616" t="s">
        <v>15</v>
      </c>
      <c r="C4616">
        <v>26.8</v>
      </c>
      <c r="D4616">
        <v>123</v>
      </c>
      <c r="E4616">
        <v>72</v>
      </c>
      <c r="F4616">
        <v>254.5</v>
      </c>
      <c r="G4616">
        <v>123.2</v>
      </c>
      <c r="H4616">
        <v>66</v>
      </c>
      <c r="I4616">
        <v>0</v>
      </c>
      <c r="J4616" t="s">
        <v>24</v>
      </c>
      <c r="K4616" t="s">
        <v>17</v>
      </c>
      <c r="L4616" t="s">
        <v>22</v>
      </c>
      <c r="M4616">
        <v>2.7</v>
      </c>
      <c r="N4616">
        <v>5668.06</v>
      </c>
      <c r="O4616" t="s">
        <v>19</v>
      </c>
      <c r="P4616" t="str">
        <f t="shared" si="2433"/>
        <v>30-44</v>
      </c>
      <c r="Q4616" t="str">
        <f>IF(PatientData[[#This Row],[bmi]]&lt;18.5,"Underweight",
IF(PatientData[[#This Row],[bmi]]&lt;25,"Normal",
IF(PatientData[[#This Row],[bmi]]&lt;30,"Overweight","Obese")))</f>
        <v>Overweight</v>
      </c>
      <c r="R4616" t="str">
        <f t="shared" si="2434"/>
        <v>High BP</v>
      </c>
      <c r="S4616" t="str">
        <f t="shared" si="2435"/>
        <v>Normal Cost</v>
      </c>
    </row>
    <row r="4617" spans="1:19" x14ac:dyDescent="0.3">
      <c r="A4617">
        <v>61</v>
      </c>
      <c r="B4617" t="s">
        <v>15</v>
      </c>
      <c r="C4617">
        <v>24.9</v>
      </c>
      <c r="D4617">
        <v>231</v>
      </c>
      <c r="E4617">
        <v>124</v>
      </c>
      <c r="F4617">
        <v>200.9</v>
      </c>
      <c r="G4617">
        <v>100.2</v>
      </c>
      <c r="H4617">
        <v>76</v>
      </c>
      <c r="I4617">
        <v>3</v>
      </c>
      <c r="J4617" t="s">
        <v>27</v>
      </c>
      <c r="K4617" t="s">
        <v>26</v>
      </c>
      <c r="L4617" t="s">
        <v>25</v>
      </c>
      <c r="M4617">
        <v>6.4</v>
      </c>
      <c r="N4617">
        <v>11445.75</v>
      </c>
      <c r="O4617" t="s">
        <v>19</v>
      </c>
      <c r="P4617" t="str">
        <f t="shared" si="2433"/>
        <v>45-59</v>
      </c>
      <c r="Q4617" t="str">
        <f>IF(PatientData[[#This Row],[bmi]]&lt;18.5,"Underweight",
IF(PatientData[[#This Row],[bmi]]&lt;25,"Normal",
IF(PatientData[[#This Row],[bmi]]&lt;30,"Overweight","Obese")))</f>
        <v>Normal</v>
      </c>
      <c r="R4617" t="str">
        <f t="shared" si="2434"/>
        <v>High BP</v>
      </c>
      <c r="S4617" t="str">
        <f t="shared" si="2435"/>
        <v>Normal Cost</v>
      </c>
    </row>
    <row r="4618" spans="1:19" x14ac:dyDescent="0.3">
      <c r="A4618">
        <v>38</v>
      </c>
      <c r="B4618" t="s">
        <v>20</v>
      </c>
      <c r="C4618">
        <v>26.7</v>
      </c>
      <c r="D4618">
        <v>129</v>
      </c>
      <c r="E4618">
        <v>83</v>
      </c>
      <c r="F4618">
        <v>201.2</v>
      </c>
      <c r="G4618">
        <v>106.4</v>
      </c>
      <c r="H4618">
        <v>67</v>
      </c>
      <c r="I4618">
        <v>0</v>
      </c>
      <c r="J4618" t="s">
        <v>27</v>
      </c>
      <c r="K4618" t="s">
        <v>28</v>
      </c>
      <c r="L4618" t="s">
        <v>25</v>
      </c>
      <c r="M4618">
        <v>6.4</v>
      </c>
      <c r="N4618">
        <v>15588.93</v>
      </c>
      <c r="O4618" t="s">
        <v>19</v>
      </c>
      <c r="P4618" t="str">
        <f t="shared" ref="P4618:P4619" si="2436">IF(A4618&lt;30,"18-29",IF(A4618&lt;45,"30-44",IF(A4618&lt;60,"45-59",IF(A4618&lt;75,"60-74","75+"))))</f>
        <v>30-44</v>
      </c>
      <c r="Q4618" t="str">
        <f>IF(PatientData[[#This Row],[bmi]]&lt;18.5,"Underweight",
IF(PatientData[[#This Row],[bmi]]&lt;25,"Normal",
IF(PatientData[[#This Row],[bmi]]&lt;30,"Overweight","Obese")))</f>
        <v>Overweight</v>
      </c>
      <c r="R4618" t="str">
        <f t="shared" si="2434"/>
        <v>High BP</v>
      </c>
      <c r="S4618" t="str">
        <f t="shared" si="2435"/>
        <v>High Cost</v>
      </c>
    </row>
    <row r="4619" spans="1:19" x14ac:dyDescent="0.3">
      <c r="A4619">
        <v>42</v>
      </c>
      <c r="B4619" t="s">
        <v>20</v>
      </c>
      <c r="C4619">
        <v>26.7</v>
      </c>
      <c r="D4619">
        <v>110</v>
      </c>
      <c r="E4619">
        <v>66</v>
      </c>
      <c r="F4619">
        <v>197</v>
      </c>
      <c r="G4619">
        <v>152.1</v>
      </c>
      <c r="H4619">
        <v>75</v>
      </c>
      <c r="I4619">
        <v>1</v>
      </c>
      <c r="J4619" t="s">
        <v>27</v>
      </c>
      <c r="K4619" t="s">
        <v>26</v>
      </c>
      <c r="L4619" t="s">
        <v>22</v>
      </c>
      <c r="M4619">
        <v>4.5</v>
      </c>
      <c r="N4619">
        <v>7747.54</v>
      </c>
      <c r="O4619" t="s">
        <v>19</v>
      </c>
      <c r="P4619" t="str">
        <f t="shared" si="2436"/>
        <v>30-44</v>
      </c>
      <c r="Q4619" t="str">
        <f>IF(PatientData[[#This Row],[bmi]]&lt;18.5,"Underweight",
IF(PatientData[[#This Row],[bmi]]&lt;25,"Normal",
IF(PatientData[[#This Row],[bmi]]&lt;30,"Overweight","Obese")))</f>
        <v>Overweight</v>
      </c>
      <c r="R4619" t="str">
        <f t="shared" si="2434"/>
        <v>Normal BP</v>
      </c>
      <c r="S4619" t="str">
        <f t="shared" si="2435"/>
        <v>Normal Cost</v>
      </c>
    </row>
    <row r="4620" spans="1:19" x14ac:dyDescent="0.3">
      <c r="A4620">
        <v>50</v>
      </c>
      <c r="B4620" t="s">
        <v>15</v>
      </c>
      <c r="C4620">
        <v>29.8</v>
      </c>
      <c r="D4620">
        <v>130</v>
      </c>
      <c r="E4620">
        <v>86</v>
      </c>
      <c r="F4620">
        <v>259.7</v>
      </c>
      <c r="G4620">
        <v>90.9</v>
      </c>
      <c r="H4620">
        <v>65</v>
      </c>
      <c r="I4620">
        <v>1</v>
      </c>
      <c r="J4620" t="s">
        <v>27</v>
      </c>
      <c r="K4620" t="s">
        <v>21</v>
      </c>
      <c r="L4620" t="s">
        <v>22</v>
      </c>
      <c r="M4620">
        <v>3.5</v>
      </c>
      <c r="N4620">
        <v>8203.44</v>
      </c>
      <c r="O4620" t="s">
        <v>19</v>
      </c>
      <c r="P4620" t="str">
        <f t="shared" ref="P4620" si="2437">IF(A4617&lt;30,"18-29",IF(A4617&lt;45,"30-44",IF(A4617&lt;60,"45-59",IF(A4617&lt;75,"60-74","75+"))))</f>
        <v>60-74</v>
      </c>
      <c r="Q4620" t="str">
        <f>IF(PatientData[[#This Row],[bmi]]&lt;18.5,"Underweight",
IF(PatientData[[#This Row],[bmi]]&lt;25,"Normal",
IF(PatientData[[#This Row],[bmi]]&lt;30,"Overweight","Obese")))</f>
        <v>Overweight</v>
      </c>
      <c r="R4620" t="str">
        <f t="shared" si="2434"/>
        <v>High BP</v>
      </c>
      <c r="S4620" t="str">
        <f t="shared" si="2435"/>
        <v>Normal Cost</v>
      </c>
    </row>
    <row r="4621" spans="1:19" x14ac:dyDescent="0.3">
      <c r="A4621">
        <v>55</v>
      </c>
      <c r="B4621" t="s">
        <v>20</v>
      </c>
      <c r="C4621">
        <v>26.7</v>
      </c>
      <c r="D4621">
        <v>123</v>
      </c>
      <c r="E4621">
        <v>68</v>
      </c>
      <c r="F4621">
        <v>210.9</v>
      </c>
      <c r="G4621">
        <v>103.8</v>
      </c>
      <c r="H4621">
        <v>64</v>
      </c>
      <c r="I4621">
        <v>0</v>
      </c>
      <c r="J4621" t="s">
        <v>16</v>
      </c>
      <c r="K4621" t="s">
        <v>26</v>
      </c>
      <c r="L4621" t="s">
        <v>18</v>
      </c>
      <c r="M4621">
        <v>8.6</v>
      </c>
      <c r="N4621">
        <v>16950.2</v>
      </c>
      <c r="O4621" t="s">
        <v>19</v>
      </c>
      <c r="P4621" t="str">
        <f t="shared" ref="P4621:P4623" si="2438">IF(A4621&lt;30,"18-29",IF(A4621&lt;45,"30-44",IF(A4621&lt;60,"45-59",IF(A4621&lt;75,"60-74","75+"))))</f>
        <v>45-59</v>
      </c>
      <c r="Q4621" t="str">
        <f>IF(PatientData[[#This Row],[bmi]]&lt;18.5,"Underweight",
IF(PatientData[[#This Row],[bmi]]&lt;25,"Normal",
IF(PatientData[[#This Row],[bmi]]&lt;30,"Overweight","Obese")))</f>
        <v>Overweight</v>
      </c>
      <c r="R4621" t="str">
        <f t="shared" si="2434"/>
        <v>High BP</v>
      </c>
      <c r="S4621" t="str">
        <f t="shared" si="2435"/>
        <v>High Cost</v>
      </c>
    </row>
    <row r="4622" spans="1:19" x14ac:dyDescent="0.3">
      <c r="A4622">
        <v>70</v>
      </c>
      <c r="B4622" t="s">
        <v>20</v>
      </c>
      <c r="C4622">
        <v>26.7</v>
      </c>
      <c r="D4622">
        <v>136</v>
      </c>
      <c r="E4622">
        <v>88</v>
      </c>
      <c r="F4622">
        <v>220.9</v>
      </c>
      <c r="G4622">
        <v>130.9</v>
      </c>
      <c r="H4622">
        <v>82</v>
      </c>
      <c r="I4622">
        <v>1</v>
      </c>
      <c r="J4622" t="s">
        <v>16</v>
      </c>
      <c r="K4622" t="s">
        <v>26</v>
      </c>
      <c r="L4622" t="s">
        <v>25</v>
      </c>
      <c r="M4622">
        <v>6.4</v>
      </c>
      <c r="N4622">
        <v>14759.24</v>
      </c>
      <c r="O4622" t="s">
        <v>19</v>
      </c>
      <c r="P4622" t="str">
        <f t="shared" si="2438"/>
        <v>60-74</v>
      </c>
      <c r="Q4622" t="str">
        <f>IF(PatientData[[#This Row],[bmi]]&lt;18.5,"Underweight",
IF(PatientData[[#This Row],[bmi]]&lt;25,"Normal",
IF(PatientData[[#This Row],[bmi]]&lt;30,"Overweight","Obese")))</f>
        <v>Overweight</v>
      </c>
      <c r="R4622" t="str">
        <f t="shared" si="2434"/>
        <v>High BP</v>
      </c>
      <c r="S4622" t="str">
        <f t="shared" si="2435"/>
        <v>Normal Cost</v>
      </c>
    </row>
    <row r="4623" spans="1:19" x14ac:dyDescent="0.3">
      <c r="A4623">
        <v>87</v>
      </c>
      <c r="B4623" t="s">
        <v>20</v>
      </c>
      <c r="C4623">
        <v>26.7</v>
      </c>
      <c r="D4623">
        <v>121</v>
      </c>
      <c r="E4623">
        <v>70</v>
      </c>
      <c r="F4623">
        <v>222.7</v>
      </c>
      <c r="G4623">
        <v>96.2</v>
      </c>
      <c r="H4623">
        <v>82</v>
      </c>
      <c r="I4623">
        <v>1</v>
      </c>
      <c r="J4623" t="s">
        <v>27</v>
      </c>
      <c r="K4623" t="s">
        <v>26</v>
      </c>
      <c r="L4623" t="s">
        <v>25</v>
      </c>
      <c r="M4623">
        <v>2.2000000000000002</v>
      </c>
      <c r="N4623">
        <v>6307.01</v>
      </c>
      <c r="O4623" t="s">
        <v>19</v>
      </c>
      <c r="P4623" t="str">
        <f t="shared" si="2438"/>
        <v>75+</v>
      </c>
      <c r="Q4623" t="str">
        <f>IF(PatientData[[#This Row],[bmi]]&lt;18.5,"Underweight",
IF(PatientData[[#This Row],[bmi]]&lt;25,"Normal",
IF(PatientData[[#This Row],[bmi]]&lt;30,"Overweight","Obese")))</f>
        <v>Overweight</v>
      </c>
      <c r="R4623" t="str">
        <f t="shared" si="2434"/>
        <v>High BP</v>
      </c>
      <c r="S4623" t="str">
        <f t="shared" si="2435"/>
        <v>Normal Cost</v>
      </c>
    </row>
    <row r="4624" spans="1:19" x14ac:dyDescent="0.3">
      <c r="A4624">
        <v>63</v>
      </c>
      <c r="B4624" t="s">
        <v>15</v>
      </c>
      <c r="C4624">
        <v>27.2</v>
      </c>
      <c r="D4624">
        <v>130</v>
      </c>
      <c r="E4624">
        <v>79</v>
      </c>
      <c r="F4624">
        <v>235.8</v>
      </c>
      <c r="G4624">
        <v>115.2</v>
      </c>
      <c r="H4624">
        <v>78</v>
      </c>
      <c r="I4624">
        <v>2</v>
      </c>
      <c r="J4624" t="s">
        <v>16</v>
      </c>
      <c r="K4624" t="s">
        <v>21</v>
      </c>
      <c r="L4624" t="s">
        <v>18</v>
      </c>
      <c r="M4624">
        <v>9.3000000000000007</v>
      </c>
      <c r="N4624">
        <v>19767.45</v>
      </c>
      <c r="O4624" t="s">
        <v>19</v>
      </c>
      <c r="P4624" t="str">
        <f t="shared" ref="P4624" si="2439">IF(A4621&lt;30,"18-29",IF(A4621&lt;45,"30-44",IF(A4621&lt;60,"45-59",IF(A4621&lt;75,"60-74","75+"))))</f>
        <v>45-59</v>
      </c>
      <c r="Q4624" t="str">
        <f>IF(PatientData[[#This Row],[bmi]]&lt;18.5,"Underweight",
IF(PatientData[[#This Row],[bmi]]&lt;25,"Normal",
IF(PatientData[[#This Row],[bmi]]&lt;30,"Overweight","Obese")))</f>
        <v>Overweight</v>
      </c>
      <c r="R4624" t="str">
        <f t="shared" si="2434"/>
        <v>High BP</v>
      </c>
      <c r="S4624" t="str">
        <f t="shared" si="2435"/>
        <v>High Cost</v>
      </c>
    </row>
    <row r="4625" spans="1:19" x14ac:dyDescent="0.3">
      <c r="A4625">
        <v>54</v>
      </c>
      <c r="B4625" t="s">
        <v>20</v>
      </c>
      <c r="C4625">
        <v>26.7</v>
      </c>
      <c r="D4625">
        <v>133</v>
      </c>
      <c r="E4625">
        <v>74</v>
      </c>
      <c r="F4625">
        <v>234.4</v>
      </c>
      <c r="G4625">
        <v>198.6</v>
      </c>
      <c r="H4625">
        <v>85</v>
      </c>
      <c r="I4625">
        <v>0</v>
      </c>
      <c r="J4625" t="s">
        <v>16</v>
      </c>
      <c r="K4625" t="s">
        <v>26</v>
      </c>
      <c r="L4625" t="s">
        <v>25</v>
      </c>
      <c r="M4625">
        <v>5</v>
      </c>
      <c r="N4625">
        <v>9603.49</v>
      </c>
      <c r="O4625" t="s">
        <v>19</v>
      </c>
      <c r="P4625" t="str">
        <f t="shared" ref="P4625:P4627" si="2440">IF(A4625&lt;30,"18-29",IF(A4625&lt;45,"30-44",IF(A4625&lt;60,"45-59",IF(A4625&lt;75,"60-74","75+"))))</f>
        <v>45-59</v>
      </c>
      <c r="Q4625" t="str">
        <f>IF(PatientData[[#This Row],[bmi]]&lt;18.5,"Underweight",
IF(PatientData[[#This Row],[bmi]]&lt;25,"Normal",
IF(PatientData[[#This Row],[bmi]]&lt;30,"Overweight","Obese")))</f>
        <v>Overweight</v>
      </c>
      <c r="R4625" t="str">
        <f t="shared" si="2434"/>
        <v>High BP</v>
      </c>
      <c r="S4625" t="str">
        <f t="shared" si="2435"/>
        <v>Normal Cost</v>
      </c>
    </row>
    <row r="4626" spans="1:19" x14ac:dyDescent="0.3">
      <c r="A4626">
        <v>60</v>
      </c>
      <c r="B4626" t="s">
        <v>20</v>
      </c>
      <c r="C4626">
        <v>26.7</v>
      </c>
      <c r="D4626">
        <v>120</v>
      </c>
      <c r="E4626">
        <v>71</v>
      </c>
      <c r="F4626">
        <v>234.7</v>
      </c>
      <c r="G4626">
        <v>121.6</v>
      </c>
      <c r="H4626">
        <v>70</v>
      </c>
      <c r="I4626">
        <v>0</v>
      </c>
      <c r="J4626" t="s">
        <v>24</v>
      </c>
      <c r="K4626" t="s">
        <v>21</v>
      </c>
      <c r="L4626" t="s">
        <v>22</v>
      </c>
      <c r="M4626">
        <v>11</v>
      </c>
      <c r="N4626">
        <v>17131.46</v>
      </c>
      <c r="O4626" t="s">
        <v>19</v>
      </c>
      <c r="P4626" t="str">
        <f t="shared" si="2440"/>
        <v>60-74</v>
      </c>
      <c r="Q4626" t="str">
        <f>IF(PatientData[[#This Row],[bmi]]&lt;18.5,"Underweight",
IF(PatientData[[#This Row],[bmi]]&lt;25,"Normal",
IF(PatientData[[#This Row],[bmi]]&lt;30,"Overweight","Obese")))</f>
        <v>Overweight</v>
      </c>
      <c r="R4626" t="str">
        <f t="shared" si="2434"/>
        <v>High BP</v>
      </c>
      <c r="S4626" t="str">
        <f t="shared" si="2435"/>
        <v>High Cost</v>
      </c>
    </row>
    <row r="4627" spans="1:19" x14ac:dyDescent="0.3">
      <c r="A4627">
        <v>61</v>
      </c>
      <c r="B4627" t="s">
        <v>20</v>
      </c>
      <c r="C4627">
        <v>26.7</v>
      </c>
      <c r="D4627">
        <v>118</v>
      </c>
      <c r="E4627">
        <v>74</v>
      </c>
      <c r="F4627">
        <v>198.6</v>
      </c>
      <c r="G4627">
        <v>82.8</v>
      </c>
      <c r="H4627">
        <v>97</v>
      </c>
      <c r="I4627">
        <v>0</v>
      </c>
      <c r="J4627" t="s">
        <v>16</v>
      </c>
      <c r="K4627" t="s">
        <v>21</v>
      </c>
      <c r="L4627" t="s">
        <v>18</v>
      </c>
      <c r="M4627">
        <v>7.6</v>
      </c>
      <c r="N4627">
        <v>17270.61</v>
      </c>
      <c r="O4627" t="s">
        <v>19</v>
      </c>
      <c r="P4627" t="str">
        <f t="shared" si="2440"/>
        <v>60-74</v>
      </c>
      <c r="Q4627" t="str">
        <f>IF(PatientData[[#This Row],[bmi]]&lt;18.5,"Underweight",
IF(PatientData[[#This Row],[bmi]]&lt;25,"Normal",
IF(PatientData[[#This Row],[bmi]]&lt;30,"Overweight","Obese")))</f>
        <v>Overweight</v>
      </c>
      <c r="R4627" t="str">
        <f t="shared" si="2434"/>
        <v>Normal BP</v>
      </c>
      <c r="S4627" t="str">
        <f t="shared" si="2435"/>
        <v>High Cost</v>
      </c>
    </row>
    <row r="4628" spans="1:19" x14ac:dyDescent="0.3">
      <c r="A4628">
        <v>95</v>
      </c>
      <c r="B4628" t="s">
        <v>15</v>
      </c>
      <c r="C4628">
        <v>34.200000000000003</v>
      </c>
      <c r="D4628">
        <v>127</v>
      </c>
      <c r="E4628">
        <v>80</v>
      </c>
      <c r="F4628">
        <v>273.10000000000002</v>
      </c>
      <c r="G4628">
        <v>105</v>
      </c>
      <c r="H4628">
        <v>74</v>
      </c>
      <c r="I4628">
        <v>0</v>
      </c>
      <c r="J4628" t="s">
        <v>16</v>
      </c>
      <c r="K4628" t="s">
        <v>26</v>
      </c>
      <c r="L4628" t="s">
        <v>25</v>
      </c>
      <c r="M4628">
        <v>35.799999999999997</v>
      </c>
      <c r="N4628">
        <v>62259.37</v>
      </c>
      <c r="O4628" t="s">
        <v>19</v>
      </c>
      <c r="P4628" t="str">
        <f t="shared" ref="P4628" si="2441">IF(A4625&lt;30,"18-29",IF(A4625&lt;45,"30-44",IF(A4625&lt;60,"45-59",IF(A4625&lt;75,"60-74","75+"))))</f>
        <v>45-59</v>
      </c>
      <c r="Q4628" t="str">
        <f>IF(PatientData[[#This Row],[bmi]]&lt;18.5,"Underweight",
IF(PatientData[[#This Row],[bmi]]&lt;25,"Normal",
IF(PatientData[[#This Row],[bmi]]&lt;30,"Overweight","Obese")))</f>
        <v>Obese</v>
      </c>
      <c r="R4628" t="str">
        <f t="shared" si="2434"/>
        <v>High BP</v>
      </c>
      <c r="S4628" t="str">
        <f t="shared" si="2435"/>
        <v>High Cost</v>
      </c>
    </row>
    <row r="4629" spans="1:19" x14ac:dyDescent="0.3">
      <c r="A4629">
        <v>70</v>
      </c>
      <c r="B4629" t="s">
        <v>20</v>
      </c>
      <c r="C4629">
        <v>26.7</v>
      </c>
      <c r="D4629">
        <v>136</v>
      </c>
      <c r="E4629">
        <v>86</v>
      </c>
      <c r="F4629">
        <v>230.7</v>
      </c>
      <c r="G4629">
        <v>135.69999999999999</v>
      </c>
      <c r="H4629">
        <v>59</v>
      </c>
      <c r="I4629">
        <v>1</v>
      </c>
      <c r="J4629" t="s">
        <v>24</v>
      </c>
      <c r="K4629" t="s">
        <v>17</v>
      </c>
      <c r="L4629" t="s">
        <v>25</v>
      </c>
      <c r="M4629">
        <v>13.9</v>
      </c>
      <c r="N4629">
        <v>23138.33</v>
      </c>
      <c r="O4629" t="s">
        <v>19</v>
      </c>
      <c r="P4629" t="str">
        <f t="shared" ref="P4629:P4631" si="2442">IF(A4629&lt;30,"18-29",IF(A4629&lt;45,"30-44",IF(A4629&lt;60,"45-59",IF(A4629&lt;75,"60-74","75+"))))</f>
        <v>60-74</v>
      </c>
      <c r="Q4629" t="str">
        <f>IF(PatientData[[#This Row],[bmi]]&lt;18.5,"Underweight",
IF(PatientData[[#This Row],[bmi]]&lt;25,"Normal",
IF(PatientData[[#This Row],[bmi]]&lt;30,"Overweight","Obese")))</f>
        <v>Overweight</v>
      </c>
      <c r="R4629" t="str">
        <f t="shared" si="2434"/>
        <v>High BP</v>
      </c>
      <c r="S4629" t="str">
        <f t="shared" si="2435"/>
        <v>High Cost</v>
      </c>
    </row>
    <row r="4630" spans="1:19" x14ac:dyDescent="0.3">
      <c r="A4630">
        <v>59</v>
      </c>
      <c r="B4630" t="s">
        <v>20</v>
      </c>
      <c r="C4630">
        <v>26.7</v>
      </c>
      <c r="D4630">
        <v>118</v>
      </c>
      <c r="E4630">
        <v>76</v>
      </c>
      <c r="F4630">
        <v>223</v>
      </c>
      <c r="G4630">
        <v>96.1</v>
      </c>
      <c r="H4630">
        <v>69</v>
      </c>
      <c r="I4630">
        <v>1</v>
      </c>
      <c r="J4630" t="s">
        <v>16</v>
      </c>
      <c r="K4630" t="s">
        <v>21</v>
      </c>
      <c r="L4630" t="s">
        <v>25</v>
      </c>
      <c r="M4630">
        <v>9.6</v>
      </c>
      <c r="N4630">
        <v>21946.3</v>
      </c>
      <c r="O4630" t="s">
        <v>19</v>
      </c>
      <c r="P4630" t="str">
        <f t="shared" si="2442"/>
        <v>45-59</v>
      </c>
      <c r="Q4630" t="str">
        <f>IF(PatientData[[#This Row],[bmi]]&lt;18.5,"Underweight",
IF(PatientData[[#This Row],[bmi]]&lt;25,"Normal",
IF(PatientData[[#This Row],[bmi]]&lt;30,"Overweight","Obese")))</f>
        <v>Overweight</v>
      </c>
      <c r="R4630" t="str">
        <f t="shared" si="2434"/>
        <v>Normal BP</v>
      </c>
      <c r="S4630" t="str">
        <f t="shared" si="2435"/>
        <v>High Cost</v>
      </c>
    </row>
    <row r="4631" spans="1:19" x14ac:dyDescent="0.3">
      <c r="A4631">
        <v>65</v>
      </c>
      <c r="B4631" t="s">
        <v>20</v>
      </c>
      <c r="C4631">
        <v>26.7</v>
      </c>
      <c r="D4631">
        <v>128</v>
      </c>
      <c r="E4631">
        <v>71</v>
      </c>
      <c r="F4631">
        <v>250.6</v>
      </c>
      <c r="G4631">
        <v>130.80000000000001</v>
      </c>
      <c r="H4631">
        <v>82</v>
      </c>
      <c r="I4631">
        <v>3</v>
      </c>
      <c r="J4631" t="s">
        <v>27</v>
      </c>
      <c r="K4631" t="s">
        <v>21</v>
      </c>
      <c r="L4631" t="s">
        <v>22</v>
      </c>
      <c r="M4631">
        <v>8.6</v>
      </c>
      <c r="N4631">
        <v>17036.439999999999</v>
      </c>
      <c r="O4631" t="s">
        <v>23</v>
      </c>
      <c r="P4631" t="str">
        <f t="shared" si="2442"/>
        <v>60-74</v>
      </c>
      <c r="Q4631" t="str">
        <f>IF(PatientData[[#This Row],[bmi]]&lt;18.5,"Underweight",
IF(PatientData[[#This Row],[bmi]]&lt;25,"Normal",
IF(PatientData[[#This Row],[bmi]]&lt;30,"Overweight","Obese")))</f>
        <v>Overweight</v>
      </c>
      <c r="R4631" t="str">
        <f t="shared" si="2434"/>
        <v>High BP</v>
      </c>
      <c r="S4631" t="str">
        <f t="shared" si="2435"/>
        <v>High Cost</v>
      </c>
    </row>
    <row r="4632" spans="1:19" x14ac:dyDescent="0.3">
      <c r="A4632">
        <v>74</v>
      </c>
      <c r="B4632" t="s">
        <v>15</v>
      </c>
      <c r="C4632">
        <v>22.7</v>
      </c>
      <c r="D4632">
        <v>118</v>
      </c>
      <c r="E4632">
        <v>72</v>
      </c>
      <c r="F4632">
        <v>247</v>
      </c>
      <c r="G4632">
        <v>129.4</v>
      </c>
      <c r="H4632">
        <v>75</v>
      </c>
      <c r="I4632">
        <v>1</v>
      </c>
      <c r="J4632" t="s">
        <v>27</v>
      </c>
      <c r="K4632" t="s">
        <v>26</v>
      </c>
      <c r="L4632" t="s">
        <v>25</v>
      </c>
      <c r="M4632">
        <v>1</v>
      </c>
      <c r="N4632">
        <v>3661.75</v>
      </c>
      <c r="O4632" t="s">
        <v>19</v>
      </c>
      <c r="P4632" t="str">
        <f t="shared" ref="P4632:P4633" si="2443">IF(A4629&lt;30,"18-29",IF(A4629&lt;45,"30-44",IF(A4629&lt;60,"45-59",IF(A4629&lt;75,"60-74","75+"))))</f>
        <v>60-74</v>
      </c>
      <c r="Q4632" t="str">
        <f>IF(PatientData[[#This Row],[bmi]]&lt;18.5,"Underweight",
IF(PatientData[[#This Row],[bmi]]&lt;25,"Normal",
IF(PatientData[[#This Row],[bmi]]&lt;30,"Overweight","Obese")))</f>
        <v>Normal</v>
      </c>
      <c r="R4632" t="str">
        <f t="shared" si="2434"/>
        <v>Normal BP</v>
      </c>
      <c r="S4632" t="str">
        <f t="shared" si="2435"/>
        <v>Normal Cost</v>
      </c>
    </row>
    <row r="4633" spans="1:19" x14ac:dyDescent="0.3">
      <c r="A4633">
        <v>67</v>
      </c>
      <c r="B4633" t="s">
        <v>15</v>
      </c>
      <c r="C4633">
        <v>24.7</v>
      </c>
      <c r="D4633">
        <v>126</v>
      </c>
      <c r="E4633">
        <v>76</v>
      </c>
      <c r="F4633">
        <v>224.9</v>
      </c>
      <c r="G4633">
        <v>81.400000000000006</v>
      </c>
      <c r="H4633">
        <v>86</v>
      </c>
      <c r="I4633">
        <v>2</v>
      </c>
      <c r="J4633" t="s">
        <v>27</v>
      </c>
      <c r="K4633" t="s">
        <v>28</v>
      </c>
      <c r="L4633" t="s">
        <v>18</v>
      </c>
      <c r="M4633">
        <v>6.6</v>
      </c>
      <c r="N4633">
        <v>15757.46</v>
      </c>
      <c r="O4633" t="s">
        <v>19</v>
      </c>
      <c r="P4633" t="str">
        <f t="shared" si="2443"/>
        <v>45-59</v>
      </c>
      <c r="Q4633" t="str">
        <f>IF(PatientData[[#This Row],[bmi]]&lt;18.5,"Underweight",
IF(PatientData[[#This Row],[bmi]]&lt;25,"Normal",
IF(PatientData[[#This Row],[bmi]]&lt;30,"Overweight","Obese")))</f>
        <v>Normal</v>
      </c>
      <c r="R4633" t="str">
        <f t="shared" si="2434"/>
        <v>High BP</v>
      </c>
      <c r="S4633" t="str">
        <f t="shared" si="2435"/>
        <v>High Cost</v>
      </c>
    </row>
    <row r="4634" spans="1:19" x14ac:dyDescent="0.3">
      <c r="A4634">
        <v>45</v>
      </c>
      <c r="B4634" t="s">
        <v>20</v>
      </c>
      <c r="C4634">
        <v>26.7</v>
      </c>
      <c r="D4634">
        <v>126</v>
      </c>
      <c r="E4634">
        <v>76</v>
      </c>
      <c r="F4634">
        <v>234</v>
      </c>
      <c r="G4634">
        <v>92.1</v>
      </c>
      <c r="H4634">
        <v>60</v>
      </c>
      <c r="I4634">
        <v>0</v>
      </c>
      <c r="J4634" t="s">
        <v>27</v>
      </c>
      <c r="K4634" t="s">
        <v>21</v>
      </c>
      <c r="L4634" t="s">
        <v>25</v>
      </c>
      <c r="M4634">
        <v>4</v>
      </c>
      <c r="N4634">
        <v>10658.31</v>
      </c>
      <c r="O4634" t="s">
        <v>19</v>
      </c>
      <c r="P4634" t="str">
        <f t="shared" ref="P4634:P4635" si="2444">IF(A4634&lt;30,"18-29",IF(A4634&lt;45,"30-44",IF(A4634&lt;60,"45-59",IF(A4634&lt;75,"60-74","75+"))))</f>
        <v>45-59</v>
      </c>
      <c r="Q4634" t="str">
        <f>IF(PatientData[[#This Row],[bmi]]&lt;18.5,"Underweight",
IF(PatientData[[#This Row],[bmi]]&lt;25,"Normal",
IF(PatientData[[#This Row],[bmi]]&lt;30,"Overweight","Obese")))</f>
        <v>Overweight</v>
      </c>
      <c r="R4634" t="str">
        <f t="shared" si="2434"/>
        <v>High BP</v>
      </c>
      <c r="S4634" t="str">
        <f t="shared" si="2435"/>
        <v>Normal Cost</v>
      </c>
    </row>
    <row r="4635" spans="1:19" x14ac:dyDescent="0.3">
      <c r="A4635">
        <v>52</v>
      </c>
      <c r="B4635" t="s">
        <v>20</v>
      </c>
      <c r="C4635">
        <v>26.7</v>
      </c>
      <c r="D4635">
        <v>108</v>
      </c>
      <c r="E4635">
        <v>77</v>
      </c>
      <c r="F4635">
        <v>200.4</v>
      </c>
      <c r="G4635">
        <v>128.6</v>
      </c>
      <c r="H4635">
        <v>79</v>
      </c>
      <c r="I4635">
        <v>2</v>
      </c>
      <c r="J4635" t="s">
        <v>16</v>
      </c>
      <c r="K4635" t="s">
        <v>17</v>
      </c>
      <c r="L4635" t="s">
        <v>25</v>
      </c>
      <c r="M4635">
        <v>11.2</v>
      </c>
      <c r="N4635">
        <v>23696.89</v>
      </c>
      <c r="O4635" t="s">
        <v>19</v>
      </c>
      <c r="P4635" t="str">
        <f t="shared" si="2444"/>
        <v>45-59</v>
      </c>
      <c r="Q4635" t="str">
        <f>IF(PatientData[[#This Row],[bmi]]&lt;18.5,"Underweight",
IF(PatientData[[#This Row],[bmi]]&lt;25,"Normal",
IF(PatientData[[#This Row],[bmi]]&lt;30,"Overweight","Obese")))</f>
        <v>Overweight</v>
      </c>
      <c r="R4635" t="str">
        <f t="shared" si="2434"/>
        <v>Normal BP</v>
      </c>
      <c r="S4635" t="str">
        <f t="shared" si="2435"/>
        <v>High Cost</v>
      </c>
    </row>
    <row r="4636" spans="1:19" x14ac:dyDescent="0.3">
      <c r="A4636">
        <v>38</v>
      </c>
      <c r="B4636" t="s">
        <v>15</v>
      </c>
      <c r="C4636">
        <v>18.3</v>
      </c>
      <c r="D4636">
        <v>95</v>
      </c>
      <c r="E4636">
        <v>63</v>
      </c>
      <c r="F4636">
        <v>194.5</v>
      </c>
      <c r="G4636">
        <v>81.5</v>
      </c>
      <c r="H4636">
        <v>82</v>
      </c>
      <c r="I4636">
        <v>0</v>
      </c>
      <c r="J4636" t="s">
        <v>24</v>
      </c>
      <c r="K4636" t="s">
        <v>21</v>
      </c>
      <c r="L4636" t="s">
        <v>18</v>
      </c>
      <c r="M4636">
        <v>8.1999999999999993</v>
      </c>
      <c r="N4636">
        <v>17515.79</v>
      </c>
      <c r="O4636" t="s">
        <v>19</v>
      </c>
      <c r="P4636" t="str">
        <f t="shared" ref="P4636" si="2445">IF(A4633&lt;30,"18-29",IF(A4633&lt;45,"30-44",IF(A4633&lt;60,"45-59",IF(A4633&lt;75,"60-74","75+"))))</f>
        <v>60-74</v>
      </c>
      <c r="Q4636" t="str">
        <f>IF(PatientData[[#This Row],[bmi]]&lt;18.5,"Underweight",
IF(PatientData[[#This Row],[bmi]]&lt;25,"Normal",
IF(PatientData[[#This Row],[bmi]]&lt;30,"Overweight","Obese")))</f>
        <v>Underweight</v>
      </c>
      <c r="R4636" t="str">
        <f t="shared" si="2434"/>
        <v>Normal BP</v>
      </c>
      <c r="S4636" t="str">
        <f t="shared" si="2435"/>
        <v>High Cost</v>
      </c>
    </row>
    <row r="4637" spans="1:19" x14ac:dyDescent="0.3">
      <c r="A4637">
        <v>80</v>
      </c>
      <c r="B4637" t="s">
        <v>20</v>
      </c>
      <c r="C4637">
        <v>26.7</v>
      </c>
      <c r="D4637">
        <v>125</v>
      </c>
      <c r="E4637">
        <v>79</v>
      </c>
      <c r="F4637">
        <v>219.5</v>
      </c>
      <c r="G4637">
        <v>94.4</v>
      </c>
      <c r="H4637">
        <v>77</v>
      </c>
      <c r="I4637">
        <v>0</v>
      </c>
      <c r="J4637" t="s">
        <v>27</v>
      </c>
      <c r="K4637" t="s">
        <v>28</v>
      </c>
      <c r="L4637" t="s">
        <v>25</v>
      </c>
      <c r="M4637">
        <v>4.5</v>
      </c>
      <c r="N4637">
        <v>12288.37</v>
      </c>
      <c r="O4637" t="s">
        <v>19</v>
      </c>
      <c r="P4637" t="str">
        <f t="shared" ref="P4637" si="2446">IF(A4637&lt;30,"18-29",IF(A4637&lt;45,"30-44",IF(A4637&lt;60,"45-59",IF(A4637&lt;75,"60-74","75+"))))</f>
        <v>75+</v>
      </c>
      <c r="Q4637" t="str">
        <f>IF(PatientData[[#This Row],[bmi]]&lt;18.5,"Underweight",
IF(PatientData[[#This Row],[bmi]]&lt;25,"Normal",
IF(PatientData[[#This Row],[bmi]]&lt;30,"Overweight","Obese")))</f>
        <v>Overweight</v>
      </c>
      <c r="R4637" t="str">
        <f t="shared" si="2434"/>
        <v>High BP</v>
      </c>
      <c r="S4637" t="str">
        <f t="shared" si="2435"/>
        <v>Normal Cost</v>
      </c>
    </row>
    <row r="4638" spans="1:19" x14ac:dyDescent="0.3">
      <c r="A4638">
        <v>47</v>
      </c>
      <c r="B4638" t="s">
        <v>15</v>
      </c>
      <c r="C4638">
        <v>31.8</v>
      </c>
      <c r="D4638">
        <v>114</v>
      </c>
      <c r="E4638">
        <v>64</v>
      </c>
      <c r="F4638">
        <v>206.1</v>
      </c>
      <c r="G4638">
        <v>87.1</v>
      </c>
      <c r="H4638">
        <v>106</v>
      </c>
      <c r="I4638">
        <v>3</v>
      </c>
      <c r="J4638" t="s">
        <v>16</v>
      </c>
      <c r="K4638" t="s">
        <v>21</v>
      </c>
      <c r="L4638" t="s">
        <v>25</v>
      </c>
      <c r="M4638">
        <v>8.4</v>
      </c>
      <c r="N4638">
        <v>17893.43</v>
      </c>
      <c r="O4638" t="s">
        <v>23</v>
      </c>
      <c r="P4638" t="str">
        <f t="shared" ref="P4638" si="2447">IF(A4635&lt;30,"18-29",IF(A4635&lt;45,"30-44",IF(A4635&lt;60,"45-59",IF(A4635&lt;75,"60-74","75+"))))</f>
        <v>45-59</v>
      </c>
      <c r="Q4638" t="str">
        <f>IF(PatientData[[#This Row],[bmi]]&lt;18.5,"Underweight",
IF(PatientData[[#This Row],[bmi]]&lt;25,"Normal",
IF(PatientData[[#This Row],[bmi]]&lt;30,"Overweight","Obese")))</f>
        <v>Obese</v>
      </c>
      <c r="R4638" t="str">
        <f t="shared" si="2434"/>
        <v>Normal BP</v>
      </c>
      <c r="S4638" t="str">
        <f t="shared" si="2435"/>
        <v>High Cost</v>
      </c>
    </row>
    <row r="4639" spans="1:19" x14ac:dyDescent="0.3">
      <c r="A4639">
        <v>72</v>
      </c>
      <c r="B4639" t="s">
        <v>20</v>
      </c>
      <c r="C4639">
        <v>26.7</v>
      </c>
      <c r="D4639">
        <v>127</v>
      </c>
      <c r="E4639">
        <v>85</v>
      </c>
      <c r="F4639">
        <v>262</v>
      </c>
      <c r="G4639">
        <v>93.3</v>
      </c>
      <c r="H4639">
        <v>71</v>
      </c>
      <c r="I4639">
        <v>2</v>
      </c>
      <c r="J4639" t="s">
        <v>24</v>
      </c>
      <c r="K4639" t="s">
        <v>28</v>
      </c>
      <c r="L4639" t="s">
        <v>25</v>
      </c>
      <c r="M4639">
        <v>7</v>
      </c>
      <c r="N4639">
        <v>14364.98</v>
      </c>
      <c r="O4639" t="s">
        <v>23</v>
      </c>
      <c r="P4639" t="str">
        <f t="shared" ref="P4639:P4642" si="2448">IF(A4639&lt;30,"18-29",IF(A4639&lt;45,"30-44",IF(A4639&lt;60,"45-59",IF(A4639&lt;75,"60-74","75+"))))</f>
        <v>60-74</v>
      </c>
      <c r="Q4639" t="str">
        <f>IF(PatientData[[#This Row],[bmi]]&lt;18.5,"Underweight",
IF(PatientData[[#This Row],[bmi]]&lt;25,"Normal",
IF(PatientData[[#This Row],[bmi]]&lt;30,"Overweight","Obese")))</f>
        <v>Overweight</v>
      </c>
      <c r="R4639" t="str">
        <f t="shared" si="2434"/>
        <v>High BP</v>
      </c>
      <c r="S4639" t="str">
        <f t="shared" si="2435"/>
        <v>Normal Cost</v>
      </c>
    </row>
    <row r="4640" spans="1:19" x14ac:dyDescent="0.3">
      <c r="A4640">
        <v>83</v>
      </c>
      <c r="B4640" t="s">
        <v>20</v>
      </c>
      <c r="C4640">
        <v>26.7</v>
      </c>
      <c r="D4640">
        <v>106</v>
      </c>
      <c r="E4640">
        <v>67</v>
      </c>
      <c r="F4640">
        <v>207.4</v>
      </c>
      <c r="G4640">
        <v>92.6</v>
      </c>
      <c r="H4640">
        <v>71</v>
      </c>
      <c r="I4640">
        <v>6</v>
      </c>
      <c r="J4640" t="s">
        <v>24</v>
      </c>
      <c r="K4640" t="s">
        <v>21</v>
      </c>
      <c r="L4640" t="s">
        <v>22</v>
      </c>
      <c r="M4640">
        <v>8.1</v>
      </c>
      <c r="N4640">
        <v>18626.32</v>
      </c>
      <c r="O4640" t="s">
        <v>23</v>
      </c>
      <c r="P4640" t="str">
        <f t="shared" si="2448"/>
        <v>75+</v>
      </c>
      <c r="Q4640" t="str">
        <f>IF(PatientData[[#This Row],[bmi]]&lt;18.5,"Underweight",
IF(PatientData[[#This Row],[bmi]]&lt;25,"Normal",
IF(PatientData[[#This Row],[bmi]]&lt;30,"Overweight","Obese")))</f>
        <v>Overweight</v>
      </c>
      <c r="R4640" t="str">
        <f t="shared" si="2434"/>
        <v>Normal BP</v>
      </c>
      <c r="S4640" t="str">
        <f t="shared" si="2435"/>
        <v>High Cost</v>
      </c>
    </row>
    <row r="4641" spans="1:19" x14ac:dyDescent="0.3">
      <c r="A4641">
        <v>51</v>
      </c>
      <c r="B4641" t="s">
        <v>20</v>
      </c>
      <c r="C4641">
        <v>26.7</v>
      </c>
      <c r="D4641">
        <v>215</v>
      </c>
      <c r="E4641">
        <v>123</v>
      </c>
      <c r="F4641">
        <v>176.9</v>
      </c>
      <c r="G4641">
        <v>161.30000000000001</v>
      </c>
      <c r="H4641">
        <v>81</v>
      </c>
      <c r="I4641">
        <v>2</v>
      </c>
      <c r="J4641" t="s">
        <v>16</v>
      </c>
      <c r="K4641" t="s">
        <v>21</v>
      </c>
      <c r="L4641" t="s">
        <v>25</v>
      </c>
      <c r="M4641">
        <v>7.1</v>
      </c>
      <c r="N4641">
        <v>15518.42</v>
      </c>
      <c r="O4641" t="s">
        <v>19</v>
      </c>
      <c r="P4641" t="str">
        <f t="shared" si="2448"/>
        <v>45-59</v>
      </c>
      <c r="Q4641" t="str">
        <f>IF(PatientData[[#This Row],[bmi]]&lt;18.5,"Underweight",
IF(PatientData[[#This Row],[bmi]]&lt;25,"Normal",
IF(PatientData[[#This Row],[bmi]]&lt;30,"Overweight","Obese")))</f>
        <v>Overweight</v>
      </c>
      <c r="R4641" t="str">
        <f t="shared" si="2434"/>
        <v>High BP</v>
      </c>
      <c r="S4641" t="str">
        <f t="shared" si="2435"/>
        <v>High Cost</v>
      </c>
    </row>
    <row r="4642" spans="1:19" x14ac:dyDescent="0.3">
      <c r="A4642">
        <v>56</v>
      </c>
      <c r="B4642" t="s">
        <v>20</v>
      </c>
      <c r="C4642">
        <v>26.7</v>
      </c>
      <c r="D4642">
        <v>115</v>
      </c>
      <c r="E4642">
        <v>67</v>
      </c>
      <c r="F4642">
        <v>239.8</v>
      </c>
      <c r="G4642">
        <v>103.7</v>
      </c>
      <c r="H4642">
        <v>68</v>
      </c>
      <c r="I4642">
        <v>4</v>
      </c>
      <c r="J4642" t="s">
        <v>27</v>
      </c>
      <c r="K4642" t="s">
        <v>21</v>
      </c>
      <c r="L4642" t="s">
        <v>25</v>
      </c>
      <c r="M4642">
        <v>6.2</v>
      </c>
      <c r="N4642">
        <v>12780.81</v>
      </c>
      <c r="O4642" t="s">
        <v>19</v>
      </c>
      <c r="P4642" t="str">
        <f t="shared" si="2448"/>
        <v>45-59</v>
      </c>
      <c r="Q4642" t="str">
        <f>IF(PatientData[[#This Row],[bmi]]&lt;18.5,"Underweight",
IF(PatientData[[#This Row],[bmi]]&lt;25,"Normal",
IF(PatientData[[#This Row],[bmi]]&lt;30,"Overweight","Obese")))</f>
        <v>Overweight</v>
      </c>
      <c r="R4642" t="str">
        <f t="shared" si="2434"/>
        <v>Normal BP</v>
      </c>
      <c r="S4642" t="str">
        <f t="shared" si="2435"/>
        <v>Normal Cost</v>
      </c>
    </row>
    <row r="4643" spans="1:19" x14ac:dyDescent="0.3">
      <c r="A4643">
        <v>82</v>
      </c>
      <c r="B4643" t="s">
        <v>15</v>
      </c>
      <c r="C4643">
        <v>25.4</v>
      </c>
      <c r="D4643">
        <v>145</v>
      </c>
      <c r="E4643">
        <v>88</v>
      </c>
      <c r="F4643">
        <v>235.1</v>
      </c>
      <c r="G4643">
        <v>83.4</v>
      </c>
      <c r="H4643">
        <v>71</v>
      </c>
      <c r="I4643">
        <v>0</v>
      </c>
      <c r="J4643" t="s">
        <v>27</v>
      </c>
      <c r="K4643" t="s">
        <v>21</v>
      </c>
      <c r="L4643" t="s">
        <v>22</v>
      </c>
      <c r="M4643">
        <v>3.4</v>
      </c>
      <c r="N4643">
        <v>10126.91</v>
      </c>
      <c r="O4643" t="s">
        <v>19</v>
      </c>
      <c r="P4643" t="str">
        <f t="shared" ref="P4643" si="2449">IF(A4640&lt;30,"18-29",IF(A4640&lt;45,"30-44",IF(A4640&lt;60,"45-59",IF(A4640&lt;75,"60-74","75+"))))</f>
        <v>75+</v>
      </c>
      <c r="Q4643" t="str">
        <f>IF(PatientData[[#This Row],[bmi]]&lt;18.5,"Underweight",
IF(PatientData[[#This Row],[bmi]]&lt;25,"Normal",
IF(PatientData[[#This Row],[bmi]]&lt;30,"Overweight","Obese")))</f>
        <v>Overweight</v>
      </c>
      <c r="R4643" t="str">
        <f t="shared" si="2434"/>
        <v>High BP</v>
      </c>
      <c r="S4643" t="str">
        <f t="shared" si="2435"/>
        <v>Normal Cost</v>
      </c>
    </row>
    <row r="4644" spans="1:19" x14ac:dyDescent="0.3">
      <c r="A4644">
        <v>53</v>
      </c>
      <c r="B4644" t="s">
        <v>20</v>
      </c>
      <c r="C4644">
        <v>26.7</v>
      </c>
      <c r="D4644">
        <v>137</v>
      </c>
      <c r="E4644">
        <v>77</v>
      </c>
      <c r="F4644">
        <v>260.39999999999998</v>
      </c>
      <c r="G4644">
        <v>97.3</v>
      </c>
      <c r="H4644">
        <v>75</v>
      </c>
      <c r="I4644">
        <v>3</v>
      </c>
      <c r="J4644" t="s">
        <v>24</v>
      </c>
      <c r="K4644" t="s">
        <v>26</v>
      </c>
      <c r="L4644" t="s">
        <v>25</v>
      </c>
      <c r="M4644">
        <v>7.3</v>
      </c>
      <c r="N4644">
        <v>13442.1</v>
      </c>
      <c r="O4644" t="s">
        <v>19</v>
      </c>
      <c r="P4644" t="str">
        <f t="shared" ref="P4644" si="2450">IF(A4644&lt;30,"18-29",IF(A4644&lt;45,"30-44",IF(A4644&lt;60,"45-59",IF(A4644&lt;75,"60-74","75+"))))</f>
        <v>45-59</v>
      </c>
      <c r="Q4644" t="str">
        <f>IF(PatientData[[#This Row],[bmi]]&lt;18.5,"Underweight",
IF(PatientData[[#This Row],[bmi]]&lt;25,"Normal",
IF(PatientData[[#This Row],[bmi]]&lt;30,"Overweight","Obese")))</f>
        <v>Overweight</v>
      </c>
      <c r="R4644" t="str">
        <f t="shared" si="2434"/>
        <v>High BP</v>
      </c>
      <c r="S4644" t="str">
        <f t="shared" si="2435"/>
        <v>Normal Cost</v>
      </c>
    </row>
    <row r="4645" spans="1:19" x14ac:dyDescent="0.3">
      <c r="A4645">
        <v>56</v>
      </c>
      <c r="B4645" t="s">
        <v>15</v>
      </c>
      <c r="C4645">
        <v>27.6</v>
      </c>
      <c r="D4645">
        <v>131</v>
      </c>
      <c r="E4645">
        <v>84</v>
      </c>
      <c r="F4645">
        <v>245.8</v>
      </c>
      <c r="G4645">
        <v>86.9</v>
      </c>
      <c r="H4645">
        <v>84</v>
      </c>
      <c r="I4645">
        <v>1</v>
      </c>
      <c r="J4645" t="s">
        <v>24</v>
      </c>
      <c r="K4645" t="s">
        <v>26</v>
      </c>
      <c r="L4645" t="s">
        <v>18</v>
      </c>
      <c r="M4645">
        <v>6.5</v>
      </c>
      <c r="N4645">
        <v>14462.63</v>
      </c>
      <c r="O4645" t="s">
        <v>19</v>
      </c>
      <c r="P4645" t="str">
        <f t="shared" ref="P4645" si="2451">IF(A4642&lt;30,"18-29",IF(A4642&lt;45,"30-44",IF(A4642&lt;60,"45-59",IF(A4642&lt;75,"60-74","75+"))))</f>
        <v>45-59</v>
      </c>
      <c r="Q4645" t="str">
        <f>IF(PatientData[[#This Row],[bmi]]&lt;18.5,"Underweight",
IF(PatientData[[#This Row],[bmi]]&lt;25,"Normal",
IF(PatientData[[#This Row],[bmi]]&lt;30,"Overweight","Obese")))</f>
        <v>Overweight</v>
      </c>
      <c r="R4645" t="str">
        <f t="shared" si="2434"/>
        <v>High BP</v>
      </c>
      <c r="S4645" t="str">
        <f t="shared" si="2435"/>
        <v>Normal Cost</v>
      </c>
    </row>
    <row r="4646" spans="1:19" x14ac:dyDescent="0.3">
      <c r="A4646">
        <v>50</v>
      </c>
      <c r="B4646" t="s">
        <v>20</v>
      </c>
      <c r="C4646">
        <v>26.7</v>
      </c>
      <c r="D4646">
        <v>130</v>
      </c>
      <c r="E4646">
        <v>83</v>
      </c>
      <c r="F4646">
        <v>201</v>
      </c>
      <c r="G4646">
        <v>115.5</v>
      </c>
      <c r="H4646">
        <v>61</v>
      </c>
      <c r="I4646">
        <v>2</v>
      </c>
      <c r="J4646" t="s">
        <v>24</v>
      </c>
      <c r="K4646" t="s">
        <v>28</v>
      </c>
      <c r="L4646" t="s">
        <v>25</v>
      </c>
      <c r="M4646">
        <v>11</v>
      </c>
      <c r="N4646">
        <v>19253.88</v>
      </c>
      <c r="O4646" t="s">
        <v>19</v>
      </c>
      <c r="P4646" t="str">
        <f t="shared" ref="P4646:P4648" si="2452">IF(A4646&lt;30,"18-29",IF(A4646&lt;45,"30-44",IF(A4646&lt;60,"45-59",IF(A4646&lt;75,"60-74","75+"))))</f>
        <v>45-59</v>
      </c>
      <c r="Q4646" t="str">
        <f>IF(PatientData[[#This Row],[bmi]]&lt;18.5,"Underweight",
IF(PatientData[[#This Row],[bmi]]&lt;25,"Normal",
IF(PatientData[[#This Row],[bmi]]&lt;30,"Overweight","Obese")))</f>
        <v>Overweight</v>
      </c>
      <c r="R4646" t="str">
        <f t="shared" si="2434"/>
        <v>High BP</v>
      </c>
      <c r="S4646" t="str">
        <f t="shared" si="2435"/>
        <v>High Cost</v>
      </c>
    </row>
    <row r="4647" spans="1:19" x14ac:dyDescent="0.3">
      <c r="A4647">
        <v>81</v>
      </c>
      <c r="B4647" t="s">
        <v>20</v>
      </c>
      <c r="C4647">
        <v>26.7</v>
      </c>
      <c r="D4647">
        <v>126</v>
      </c>
      <c r="E4647">
        <v>85</v>
      </c>
      <c r="F4647">
        <v>231.3</v>
      </c>
      <c r="G4647">
        <v>118.3</v>
      </c>
      <c r="H4647">
        <v>74</v>
      </c>
      <c r="I4647">
        <v>2</v>
      </c>
      <c r="J4647" t="s">
        <v>24</v>
      </c>
      <c r="K4647" t="s">
        <v>21</v>
      </c>
      <c r="L4647" t="s">
        <v>25</v>
      </c>
      <c r="M4647">
        <v>7.2</v>
      </c>
      <c r="N4647">
        <v>13345.4</v>
      </c>
      <c r="O4647" t="s">
        <v>19</v>
      </c>
      <c r="P4647" t="str">
        <f t="shared" si="2452"/>
        <v>75+</v>
      </c>
      <c r="Q4647" t="str">
        <f>IF(PatientData[[#This Row],[bmi]]&lt;18.5,"Underweight",
IF(PatientData[[#This Row],[bmi]]&lt;25,"Normal",
IF(PatientData[[#This Row],[bmi]]&lt;30,"Overweight","Obese")))</f>
        <v>Overweight</v>
      </c>
      <c r="R4647" t="str">
        <f t="shared" si="2434"/>
        <v>High BP</v>
      </c>
      <c r="S4647" t="str">
        <f t="shared" si="2435"/>
        <v>Normal Cost</v>
      </c>
    </row>
    <row r="4648" spans="1:19" x14ac:dyDescent="0.3">
      <c r="A4648">
        <v>74</v>
      </c>
      <c r="B4648" t="s">
        <v>20</v>
      </c>
      <c r="C4648">
        <v>26.7</v>
      </c>
      <c r="D4648">
        <v>125</v>
      </c>
      <c r="E4648">
        <v>77</v>
      </c>
      <c r="F4648">
        <v>250</v>
      </c>
      <c r="G4648">
        <v>119.1</v>
      </c>
      <c r="H4648">
        <v>94</v>
      </c>
      <c r="I4648">
        <v>1</v>
      </c>
      <c r="J4648" t="s">
        <v>27</v>
      </c>
      <c r="K4648" t="s">
        <v>21</v>
      </c>
      <c r="L4648" t="s">
        <v>22</v>
      </c>
      <c r="M4648">
        <v>6.2</v>
      </c>
      <c r="N4648">
        <v>11702.49</v>
      </c>
      <c r="O4648" t="s">
        <v>19</v>
      </c>
      <c r="P4648" t="str">
        <f t="shared" si="2452"/>
        <v>60-74</v>
      </c>
      <c r="Q4648" t="str">
        <f>IF(PatientData[[#This Row],[bmi]]&lt;18.5,"Underweight",
IF(PatientData[[#This Row],[bmi]]&lt;25,"Normal",
IF(PatientData[[#This Row],[bmi]]&lt;30,"Overweight","Obese")))</f>
        <v>Overweight</v>
      </c>
      <c r="R4648" t="str">
        <f t="shared" si="2434"/>
        <v>High BP</v>
      </c>
      <c r="S4648" t="str">
        <f t="shared" si="2435"/>
        <v>Normal Cost</v>
      </c>
    </row>
    <row r="4649" spans="1:19" x14ac:dyDescent="0.3">
      <c r="A4649">
        <v>86</v>
      </c>
      <c r="B4649" t="s">
        <v>15</v>
      </c>
      <c r="C4649">
        <v>19.7</v>
      </c>
      <c r="D4649">
        <v>124</v>
      </c>
      <c r="E4649">
        <v>74</v>
      </c>
      <c r="F4649">
        <v>217.6</v>
      </c>
      <c r="G4649">
        <v>106.8</v>
      </c>
      <c r="H4649">
        <v>67</v>
      </c>
      <c r="I4649">
        <v>0</v>
      </c>
      <c r="J4649" t="s">
        <v>24</v>
      </c>
      <c r="K4649" t="s">
        <v>21</v>
      </c>
      <c r="L4649" t="s">
        <v>25</v>
      </c>
      <c r="M4649">
        <v>9.6</v>
      </c>
      <c r="N4649">
        <v>19058.400000000001</v>
      </c>
      <c r="O4649" t="s">
        <v>19</v>
      </c>
      <c r="P4649" t="str">
        <f t="shared" ref="P4649" si="2453">IF(A4646&lt;30,"18-29",IF(A4646&lt;45,"30-44",IF(A4646&lt;60,"45-59",IF(A4646&lt;75,"60-74","75+"))))</f>
        <v>45-59</v>
      </c>
      <c r="Q4649" t="str">
        <f>IF(PatientData[[#This Row],[bmi]]&lt;18.5,"Underweight",
IF(PatientData[[#This Row],[bmi]]&lt;25,"Normal",
IF(PatientData[[#This Row],[bmi]]&lt;30,"Overweight","Obese")))</f>
        <v>Normal</v>
      </c>
      <c r="R4649" t="str">
        <f t="shared" si="2434"/>
        <v>High BP</v>
      </c>
      <c r="S4649" t="str">
        <f t="shared" si="2435"/>
        <v>High Cost</v>
      </c>
    </row>
    <row r="4650" spans="1:19" x14ac:dyDescent="0.3">
      <c r="A4650">
        <v>49</v>
      </c>
      <c r="B4650" t="s">
        <v>20</v>
      </c>
      <c r="C4650">
        <v>26.7</v>
      </c>
      <c r="D4650">
        <v>114</v>
      </c>
      <c r="E4650">
        <v>67</v>
      </c>
      <c r="F4650">
        <v>244</v>
      </c>
      <c r="G4650">
        <v>91.2</v>
      </c>
      <c r="H4650">
        <v>85</v>
      </c>
      <c r="I4650">
        <v>1</v>
      </c>
      <c r="J4650" t="s">
        <v>27</v>
      </c>
      <c r="K4650" t="s">
        <v>21</v>
      </c>
      <c r="L4650" t="s">
        <v>22</v>
      </c>
      <c r="M4650">
        <v>5.4</v>
      </c>
      <c r="N4650">
        <v>11345.01</v>
      </c>
      <c r="O4650" t="s">
        <v>19</v>
      </c>
      <c r="P4650" t="str">
        <f t="shared" ref="P4650" si="2454">IF(A4650&lt;30,"18-29",IF(A4650&lt;45,"30-44",IF(A4650&lt;60,"45-59",IF(A4650&lt;75,"60-74","75+"))))</f>
        <v>45-59</v>
      </c>
      <c r="Q4650" t="str">
        <f>IF(PatientData[[#This Row],[bmi]]&lt;18.5,"Underweight",
IF(PatientData[[#This Row],[bmi]]&lt;25,"Normal",
IF(PatientData[[#This Row],[bmi]]&lt;30,"Overweight","Obese")))</f>
        <v>Overweight</v>
      </c>
      <c r="R4650" t="str">
        <f t="shared" si="2434"/>
        <v>Normal BP</v>
      </c>
      <c r="S4650" t="str">
        <f t="shared" si="2435"/>
        <v>Normal Cost</v>
      </c>
    </row>
    <row r="4651" spans="1:19" x14ac:dyDescent="0.3">
      <c r="A4651">
        <v>88</v>
      </c>
      <c r="B4651" t="s">
        <v>15</v>
      </c>
      <c r="C4651">
        <v>32.299999999999997</v>
      </c>
      <c r="D4651">
        <v>137</v>
      </c>
      <c r="E4651">
        <v>86</v>
      </c>
      <c r="F4651">
        <v>233.1</v>
      </c>
      <c r="G4651">
        <v>102.3</v>
      </c>
      <c r="H4651">
        <v>74</v>
      </c>
      <c r="I4651">
        <v>1</v>
      </c>
      <c r="J4651" t="s">
        <v>24</v>
      </c>
      <c r="K4651" t="s">
        <v>21</v>
      </c>
      <c r="L4651" t="s">
        <v>25</v>
      </c>
      <c r="M4651">
        <v>6.4</v>
      </c>
      <c r="N4651">
        <v>14579.72</v>
      </c>
      <c r="O4651" t="s">
        <v>19</v>
      </c>
      <c r="P4651" t="str">
        <f t="shared" ref="P4651:P4652" si="2455">IF(A4648&lt;30,"18-29",IF(A4648&lt;45,"30-44",IF(A4648&lt;60,"45-59",IF(A4648&lt;75,"60-74","75+"))))</f>
        <v>60-74</v>
      </c>
      <c r="Q4651" t="str">
        <f>IF(PatientData[[#This Row],[bmi]]&lt;18.5,"Underweight",
IF(PatientData[[#This Row],[bmi]]&lt;25,"Normal",
IF(PatientData[[#This Row],[bmi]]&lt;30,"Overweight","Obese")))</f>
        <v>Obese</v>
      </c>
      <c r="R4651" t="str">
        <f t="shared" si="2434"/>
        <v>High BP</v>
      </c>
      <c r="S4651" t="str">
        <f t="shared" si="2435"/>
        <v>Normal Cost</v>
      </c>
    </row>
    <row r="4652" spans="1:19" x14ac:dyDescent="0.3">
      <c r="A4652">
        <v>75</v>
      </c>
      <c r="B4652" t="s">
        <v>15</v>
      </c>
      <c r="C4652">
        <v>26.5</v>
      </c>
      <c r="D4652">
        <v>126</v>
      </c>
      <c r="E4652">
        <v>72</v>
      </c>
      <c r="F4652">
        <v>207.1</v>
      </c>
      <c r="G4652">
        <v>149.9</v>
      </c>
      <c r="H4652">
        <v>87</v>
      </c>
      <c r="I4652">
        <v>0</v>
      </c>
      <c r="J4652" t="s">
        <v>16</v>
      </c>
      <c r="K4652" t="s">
        <v>21</v>
      </c>
      <c r="L4652" t="s">
        <v>25</v>
      </c>
      <c r="M4652">
        <v>16.100000000000001</v>
      </c>
      <c r="N4652">
        <v>25024.42</v>
      </c>
      <c r="O4652" t="s">
        <v>19</v>
      </c>
      <c r="P4652" t="str">
        <f t="shared" si="2455"/>
        <v>75+</v>
      </c>
      <c r="Q4652" t="str">
        <f>IF(PatientData[[#This Row],[bmi]]&lt;18.5,"Underweight",
IF(PatientData[[#This Row],[bmi]]&lt;25,"Normal",
IF(PatientData[[#This Row],[bmi]]&lt;30,"Overweight","Obese")))</f>
        <v>Overweight</v>
      </c>
      <c r="R4652" t="str">
        <f t="shared" si="2434"/>
        <v>High BP</v>
      </c>
      <c r="S4652" t="str">
        <f t="shared" si="2435"/>
        <v>High Cost</v>
      </c>
    </row>
    <row r="4653" spans="1:19" x14ac:dyDescent="0.3">
      <c r="A4653">
        <v>79</v>
      </c>
      <c r="B4653" t="s">
        <v>20</v>
      </c>
      <c r="C4653">
        <v>26.7</v>
      </c>
      <c r="D4653">
        <v>128</v>
      </c>
      <c r="E4653">
        <v>81</v>
      </c>
      <c r="F4653">
        <v>222.4</v>
      </c>
      <c r="G4653">
        <v>87.9</v>
      </c>
      <c r="H4653">
        <v>100</v>
      </c>
      <c r="I4653">
        <v>2</v>
      </c>
      <c r="J4653" t="s">
        <v>27</v>
      </c>
      <c r="K4653" t="s">
        <v>21</v>
      </c>
      <c r="L4653" t="s">
        <v>25</v>
      </c>
      <c r="M4653">
        <v>6.8</v>
      </c>
      <c r="N4653">
        <v>13948.24</v>
      </c>
      <c r="O4653" t="s">
        <v>19</v>
      </c>
      <c r="P4653" t="str">
        <f t="shared" ref="P4653" si="2456">IF(A4653&lt;30,"18-29",IF(A4653&lt;45,"30-44",IF(A4653&lt;60,"45-59",IF(A4653&lt;75,"60-74","75+"))))</f>
        <v>75+</v>
      </c>
      <c r="Q4653" t="str">
        <f>IF(PatientData[[#This Row],[bmi]]&lt;18.5,"Underweight",
IF(PatientData[[#This Row],[bmi]]&lt;25,"Normal",
IF(PatientData[[#This Row],[bmi]]&lt;30,"Overweight","Obese")))</f>
        <v>Overweight</v>
      </c>
      <c r="R4653" t="str">
        <f t="shared" si="2434"/>
        <v>High BP</v>
      </c>
      <c r="S4653" t="str">
        <f t="shared" si="2435"/>
        <v>Normal Cost</v>
      </c>
    </row>
    <row r="4654" spans="1:19" x14ac:dyDescent="0.3">
      <c r="A4654">
        <v>64</v>
      </c>
      <c r="B4654" t="s">
        <v>15</v>
      </c>
      <c r="C4654">
        <v>24.3</v>
      </c>
      <c r="D4654">
        <v>117</v>
      </c>
      <c r="E4654">
        <v>65</v>
      </c>
      <c r="F4654">
        <v>200.6</v>
      </c>
      <c r="G4654">
        <v>82.6</v>
      </c>
      <c r="H4654">
        <v>103</v>
      </c>
      <c r="I4654">
        <v>0</v>
      </c>
      <c r="J4654" t="s">
        <v>16</v>
      </c>
      <c r="K4654" t="s">
        <v>21</v>
      </c>
      <c r="L4654" t="s">
        <v>25</v>
      </c>
      <c r="M4654">
        <v>10.9</v>
      </c>
      <c r="N4654">
        <v>20738.68</v>
      </c>
      <c r="O4654" t="s">
        <v>19</v>
      </c>
      <c r="P4654" t="str">
        <f t="shared" ref="P4654" si="2457">IF(A4651&lt;30,"18-29",IF(A4651&lt;45,"30-44",IF(A4651&lt;60,"45-59",IF(A4651&lt;75,"60-74","75+"))))</f>
        <v>75+</v>
      </c>
      <c r="Q4654" t="str">
        <f>IF(PatientData[[#This Row],[bmi]]&lt;18.5,"Underweight",
IF(PatientData[[#This Row],[bmi]]&lt;25,"Normal",
IF(PatientData[[#This Row],[bmi]]&lt;30,"Overweight","Obese")))</f>
        <v>Normal</v>
      </c>
      <c r="R4654" t="str">
        <f t="shared" si="2434"/>
        <v>Normal BP</v>
      </c>
      <c r="S4654" t="str">
        <f t="shared" si="2435"/>
        <v>High Cost</v>
      </c>
    </row>
    <row r="4655" spans="1:19" x14ac:dyDescent="0.3">
      <c r="A4655">
        <v>55</v>
      </c>
      <c r="B4655" t="s">
        <v>20</v>
      </c>
      <c r="C4655">
        <v>26.7</v>
      </c>
      <c r="D4655">
        <v>121</v>
      </c>
      <c r="E4655">
        <v>76</v>
      </c>
      <c r="F4655">
        <v>223.9</v>
      </c>
      <c r="G4655">
        <v>141.9</v>
      </c>
      <c r="H4655">
        <v>67</v>
      </c>
      <c r="I4655">
        <v>3</v>
      </c>
      <c r="J4655" t="s">
        <v>24</v>
      </c>
      <c r="K4655" t="s">
        <v>21</v>
      </c>
      <c r="L4655" t="s">
        <v>18</v>
      </c>
      <c r="M4655">
        <v>3.4</v>
      </c>
      <c r="N4655">
        <v>9039.6200000000008</v>
      </c>
      <c r="O4655" t="s">
        <v>19</v>
      </c>
      <c r="P4655" t="str">
        <f t="shared" ref="P4655" si="2458">IF(A4655&lt;30,"18-29",IF(A4655&lt;45,"30-44",IF(A4655&lt;60,"45-59",IF(A4655&lt;75,"60-74","75+"))))</f>
        <v>45-59</v>
      </c>
      <c r="Q4655" t="str">
        <f>IF(PatientData[[#This Row],[bmi]]&lt;18.5,"Underweight",
IF(PatientData[[#This Row],[bmi]]&lt;25,"Normal",
IF(PatientData[[#This Row],[bmi]]&lt;30,"Overweight","Obese")))</f>
        <v>Overweight</v>
      </c>
      <c r="R4655" t="str">
        <f t="shared" si="2434"/>
        <v>High BP</v>
      </c>
      <c r="S4655" t="str">
        <f t="shared" si="2435"/>
        <v>Normal Cost</v>
      </c>
    </row>
    <row r="4656" spans="1:19" x14ac:dyDescent="0.3">
      <c r="A4656">
        <v>52</v>
      </c>
      <c r="B4656" t="s">
        <v>15</v>
      </c>
      <c r="C4656">
        <v>25.6</v>
      </c>
      <c r="D4656">
        <v>136</v>
      </c>
      <c r="E4656">
        <v>87</v>
      </c>
      <c r="F4656">
        <v>224.3</v>
      </c>
      <c r="G4656">
        <v>139.1</v>
      </c>
      <c r="H4656">
        <v>178</v>
      </c>
      <c r="I4656">
        <v>2</v>
      </c>
      <c r="J4656" t="s">
        <v>24</v>
      </c>
      <c r="K4656" t="s">
        <v>26</v>
      </c>
      <c r="L4656" t="s">
        <v>18</v>
      </c>
      <c r="M4656">
        <v>8.3000000000000007</v>
      </c>
      <c r="N4656">
        <v>15538.68</v>
      </c>
      <c r="O4656" t="s">
        <v>19</v>
      </c>
      <c r="P4656" t="str">
        <f t="shared" ref="P4656:P4657" si="2459">IF(A4653&lt;30,"18-29",IF(A4653&lt;45,"30-44",IF(A4653&lt;60,"45-59",IF(A4653&lt;75,"60-74","75+"))))</f>
        <v>75+</v>
      </c>
      <c r="Q4656" t="str">
        <f>IF(PatientData[[#This Row],[bmi]]&lt;18.5,"Underweight",
IF(PatientData[[#This Row],[bmi]]&lt;25,"Normal",
IF(PatientData[[#This Row],[bmi]]&lt;30,"Overweight","Obese")))</f>
        <v>Overweight</v>
      </c>
      <c r="R4656" t="str">
        <f t="shared" si="2434"/>
        <v>High BP</v>
      </c>
      <c r="S4656" t="str">
        <f t="shared" si="2435"/>
        <v>High Cost</v>
      </c>
    </row>
    <row r="4657" spans="1:19" x14ac:dyDescent="0.3">
      <c r="A4657">
        <v>48</v>
      </c>
      <c r="B4657" t="s">
        <v>15</v>
      </c>
      <c r="C4657">
        <v>23.6</v>
      </c>
      <c r="D4657">
        <v>124</v>
      </c>
      <c r="E4657">
        <v>75</v>
      </c>
      <c r="F4657">
        <v>199.7</v>
      </c>
      <c r="G4657">
        <v>85.8</v>
      </c>
      <c r="H4657">
        <v>70</v>
      </c>
      <c r="I4657">
        <v>4</v>
      </c>
      <c r="J4657" t="s">
        <v>27</v>
      </c>
      <c r="K4657" t="s">
        <v>21</v>
      </c>
      <c r="L4657" t="s">
        <v>22</v>
      </c>
      <c r="M4657">
        <v>3.7</v>
      </c>
      <c r="N4657">
        <v>9960.42</v>
      </c>
      <c r="O4657" t="s">
        <v>19</v>
      </c>
      <c r="P4657" t="str">
        <f t="shared" si="2459"/>
        <v>60-74</v>
      </c>
      <c r="Q4657" t="str">
        <f>IF(PatientData[[#This Row],[bmi]]&lt;18.5,"Underweight",
IF(PatientData[[#This Row],[bmi]]&lt;25,"Normal",
IF(PatientData[[#This Row],[bmi]]&lt;30,"Overweight","Obese")))</f>
        <v>Normal</v>
      </c>
      <c r="R4657" t="str">
        <f t="shared" si="2434"/>
        <v>High BP</v>
      </c>
      <c r="S4657" t="str">
        <f t="shared" si="2435"/>
        <v>Normal Cost</v>
      </c>
    </row>
    <row r="4658" spans="1:19" x14ac:dyDescent="0.3">
      <c r="A4658">
        <v>90</v>
      </c>
      <c r="B4658" t="s">
        <v>20</v>
      </c>
      <c r="C4658">
        <v>26.7</v>
      </c>
      <c r="D4658">
        <v>122</v>
      </c>
      <c r="E4658">
        <v>63</v>
      </c>
      <c r="F4658">
        <v>231.7</v>
      </c>
      <c r="G4658">
        <v>90</v>
      </c>
      <c r="H4658">
        <v>80</v>
      </c>
      <c r="I4658">
        <v>2</v>
      </c>
      <c r="J4658" t="s">
        <v>16</v>
      </c>
      <c r="K4658" t="s">
        <v>21</v>
      </c>
      <c r="L4658" t="s">
        <v>25</v>
      </c>
      <c r="M4658">
        <v>15.2</v>
      </c>
      <c r="N4658">
        <v>29059.51</v>
      </c>
      <c r="O4658" t="s">
        <v>19</v>
      </c>
      <c r="P4658" t="str">
        <f t="shared" ref="P4658:P4659" si="2460">IF(A4658&lt;30,"18-29",IF(A4658&lt;45,"30-44",IF(A4658&lt;60,"45-59",IF(A4658&lt;75,"60-74","75+"))))</f>
        <v>75+</v>
      </c>
      <c r="Q4658" t="str">
        <f>IF(PatientData[[#This Row],[bmi]]&lt;18.5,"Underweight",
IF(PatientData[[#This Row],[bmi]]&lt;25,"Normal",
IF(PatientData[[#This Row],[bmi]]&lt;30,"Overweight","Obese")))</f>
        <v>Overweight</v>
      </c>
      <c r="R4658" t="str">
        <f t="shared" si="2434"/>
        <v>High BP</v>
      </c>
      <c r="S4658" t="str">
        <f t="shared" si="2435"/>
        <v>High Cost</v>
      </c>
    </row>
    <row r="4659" spans="1:19" x14ac:dyDescent="0.3">
      <c r="A4659">
        <v>87</v>
      </c>
      <c r="B4659" t="s">
        <v>20</v>
      </c>
      <c r="C4659">
        <v>26.7</v>
      </c>
      <c r="D4659">
        <v>136</v>
      </c>
      <c r="E4659">
        <v>78</v>
      </c>
      <c r="F4659">
        <v>224.5</v>
      </c>
      <c r="G4659">
        <v>156.4</v>
      </c>
      <c r="H4659">
        <v>88</v>
      </c>
      <c r="I4659">
        <v>3</v>
      </c>
      <c r="J4659" t="s">
        <v>27</v>
      </c>
      <c r="K4659" t="s">
        <v>26</v>
      </c>
      <c r="L4659" t="s">
        <v>18</v>
      </c>
      <c r="M4659">
        <v>2</v>
      </c>
      <c r="N4659">
        <v>5004.62</v>
      </c>
      <c r="O4659" t="s">
        <v>23</v>
      </c>
      <c r="P4659" t="str">
        <f t="shared" si="2460"/>
        <v>75+</v>
      </c>
      <c r="Q4659" t="str">
        <f>IF(PatientData[[#This Row],[bmi]]&lt;18.5,"Underweight",
IF(PatientData[[#This Row],[bmi]]&lt;25,"Normal",
IF(PatientData[[#This Row],[bmi]]&lt;30,"Overweight","Obese")))</f>
        <v>Overweight</v>
      </c>
      <c r="R4659" t="str">
        <f t="shared" si="2434"/>
        <v>High BP</v>
      </c>
      <c r="S4659" t="str">
        <f t="shared" si="2435"/>
        <v>Normal Cost</v>
      </c>
    </row>
    <row r="4660" spans="1:19" x14ac:dyDescent="0.3">
      <c r="A4660">
        <v>58</v>
      </c>
      <c r="B4660" t="s">
        <v>15</v>
      </c>
      <c r="C4660">
        <v>20.8</v>
      </c>
      <c r="D4660">
        <v>116</v>
      </c>
      <c r="E4660">
        <v>65</v>
      </c>
      <c r="F4660">
        <v>198.1</v>
      </c>
      <c r="G4660">
        <v>149.4</v>
      </c>
      <c r="H4660">
        <v>75</v>
      </c>
      <c r="I4660">
        <v>1</v>
      </c>
      <c r="J4660" t="s">
        <v>16</v>
      </c>
      <c r="K4660" t="s">
        <v>21</v>
      </c>
      <c r="L4660" t="s">
        <v>22</v>
      </c>
      <c r="M4660">
        <v>15.4</v>
      </c>
      <c r="N4660">
        <v>27621.78</v>
      </c>
      <c r="O4660" t="s">
        <v>19</v>
      </c>
      <c r="P4660" t="str">
        <f t="shared" ref="P4660" si="2461">IF(A4657&lt;30,"18-29",IF(A4657&lt;45,"30-44",IF(A4657&lt;60,"45-59",IF(A4657&lt;75,"60-74","75+"))))</f>
        <v>45-59</v>
      </c>
      <c r="Q4660" t="str">
        <f>IF(PatientData[[#This Row],[bmi]]&lt;18.5,"Underweight",
IF(PatientData[[#This Row],[bmi]]&lt;25,"Normal",
IF(PatientData[[#This Row],[bmi]]&lt;30,"Overweight","Obese")))</f>
        <v>Normal</v>
      </c>
      <c r="R4660" t="str">
        <f t="shared" si="2434"/>
        <v>Normal BP</v>
      </c>
      <c r="S4660" t="str">
        <f t="shared" si="2435"/>
        <v>High Cost</v>
      </c>
    </row>
    <row r="4661" spans="1:19" x14ac:dyDescent="0.3">
      <c r="A4661">
        <v>58</v>
      </c>
      <c r="B4661" t="s">
        <v>20</v>
      </c>
      <c r="C4661">
        <v>26.7</v>
      </c>
      <c r="D4661">
        <v>117</v>
      </c>
      <c r="E4661">
        <v>66</v>
      </c>
      <c r="F4661">
        <v>237.1</v>
      </c>
      <c r="G4661">
        <v>101.1</v>
      </c>
      <c r="H4661">
        <v>98</v>
      </c>
      <c r="I4661">
        <v>1</v>
      </c>
      <c r="J4661" t="s">
        <v>16</v>
      </c>
      <c r="K4661" t="s">
        <v>21</v>
      </c>
      <c r="L4661" t="s">
        <v>25</v>
      </c>
      <c r="M4661">
        <v>14.1</v>
      </c>
      <c r="N4661">
        <v>26600.38</v>
      </c>
      <c r="O4661" t="s">
        <v>19</v>
      </c>
      <c r="P4661" t="str">
        <f t="shared" ref="P4661:P4663" si="2462">IF(A4661&lt;30,"18-29",IF(A4661&lt;45,"30-44",IF(A4661&lt;60,"45-59",IF(A4661&lt;75,"60-74","75+"))))</f>
        <v>45-59</v>
      </c>
      <c r="Q4661" t="str">
        <f>IF(PatientData[[#This Row],[bmi]]&lt;18.5,"Underweight",
IF(PatientData[[#This Row],[bmi]]&lt;25,"Normal",
IF(PatientData[[#This Row],[bmi]]&lt;30,"Overweight","Obese")))</f>
        <v>Overweight</v>
      </c>
      <c r="R4661" t="str">
        <f t="shared" si="2434"/>
        <v>Normal BP</v>
      </c>
      <c r="S4661" t="str">
        <f t="shared" si="2435"/>
        <v>High Cost</v>
      </c>
    </row>
    <row r="4662" spans="1:19" x14ac:dyDescent="0.3">
      <c r="A4662">
        <v>66</v>
      </c>
      <c r="B4662" t="s">
        <v>20</v>
      </c>
      <c r="C4662">
        <v>26.7</v>
      </c>
      <c r="D4662">
        <v>149</v>
      </c>
      <c r="E4662">
        <v>92</v>
      </c>
      <c r="F4662">
        <v>217.7</v>
      </c>
      <c r="G4662">
        <v>202.9</v>
      </c>
      <c r="H4662">
        <v>72</v>
      </c>
      <c r="I4662">
        <v>1</v>
      </c>
      <c r="J4662" t="s">
        <v>27</v>
      </c>
      <c r="K4662" t="s">
        <v>26</v>
      </c>
      <c r="L4662" t="s">
        <v>18</v>
      </c>
      <c r="M4662">
        <v>30.4</v>
      </c>
      <c r="N4662">
        <v>53618.41</v>
      </c>
      <c r="O4662" t="s">
        <v>19</v>
      </c>
      <c r="P4662" t="str">
        <f t="shared" si="2462"/>
        <v>60-74</v>
      </c>
      <c r="Q4662" t="str">
        <f>IF(PatientData[[#This Row],[bmi]]&lt;18.5,"Underweight",
IF(PatientData[[#This Row],[bmi]]&lt;25,"Normal",
IF(PatientData[[#This Row],[bmi]]&lt;30,"Overweight","Obese")))</f>
        <v>Overweight</v>
      </c>
      <c r="R4662" t="str">
        <f t="shared" si="2434"/>
        <v>High BP</v>
      </c>
      <c r="S4662" t="str">
        <f t="shared" si="2435"/>
        <v>High Cost</v>
      </c>
    </row>
    <row r="4663" spans="1:19" x14ac:dyDescent="0.3">
      <c r="A4663">
        <v>56</v>
      </c>
      <c r="B4663" t="s">
        <v>20</v>
      </c>
      <c r="C4663">
        <v>26.7</v>
      </c>
      <c r="D4663">
        <v>126</v>
      </c>
      <c r="E4663">
        <v>81</v>
      </c>
      <c r="F4663">
        <v>188.5</v>
      </c>
      <c r="G4663">
        <v>97.9</v>
      </c>
      <c r="H4663">
        <v>75</v>
      </c>
      <c r="I4663">
        <v>1</v>
      </c>
      <c r="J4663" t="s">
        <v>24</v>
      </c>
      <c r="K4663" t="s">
        <v>26</v>
      </c>
      <c r="L4663" t="s">
        <v>18</v>
      </c>
      <c r="M4663">
        <v>6.1</v>
      </c>
      <c r="N4663">
        <v>11709.6</v>
      </c>
      <c r="O4663" t="s">
        <v>19</v>
      </c>
      <c r="P4663" t="str">
        <f t="shared" si="2462"/>
        <v>45-59</v>
      </c>
      <c r="Q4663" t="str">
        <f>IF(PatientData[[#This Row],[bmi]]&lt;18.5,"Underweight",
IF(PatientData[[#This Row],[bmi]]&lt;25,"Normal",
IF(PatientData[[#This Row],[bmi]]&lt;30,"Overweight","Obese")))</f>
        <v>Overweight</v>
      </c>
      <c r="R4663" t="str">
        <f t="shared" si="2434"/>
        <v>High BP</v>
      </c>
      <c r="S4663" t="str">
        <f t="shared" si="2435"/>
        <v>Normal Cost</v>
      </c>
    </row>
    <row r="4664" spans="1:19" x14ac:dyDescent="0.3">
      <c r="A4664">
        <v>95</v>
      </c>
      <c r="B4664" t="s">
        <v>15</v>
      </c>
      <c r="C4664">
        <v>34</v>
      </c>
      <c r="D4664">
        <v>124</v>
      </c>
      <c r="E4664">
        <v>69</v>
      </c>
      <c r="F4664">
        <v>298.39999999999998</v>
      </c>
      <c r="G4664">
        <v>108.6</v>
      </c>
      <c r="H4664">
        <v>85</v>
      </c>
      <c r="I4664">
        <v>1</v>
      </c>
      <c r="J4664" t="s">
        <v>16</v>
      </c>
      <c r="K4664" t="s">
        <v>26</v>
      </c>
      <c r="L4664" t="s">
        <v>25</v>
      </c>
      <c r="M4664">
        <v>7.5</v>
      </c>
      <c r="N4664">
        <v>12905.32</v>
      </c>
      <c r="O4664" t="s">
        <v>19</v>
      </c>
      <c r="P4664" t="str">
        <f t="shared" ref="P4664" si="2463">IF(A4661&lt;30,"18-29",IF(A4661&lt;45,"30-44",IF(A4661&lt;60,"45-59",IF(A4661&lt;75,"60-74","75+"))))</f>
        <v>45-59</v>
      </c>
      <c r="Q4664" t="str">
        <f>IF(PatientData[[#This Row],[bmi]]&lt;18.5,"Underweight",
IF(PatientData[[#This Row],[bmi]]&lt;25,"Normal",
IF(PatientData[[#This Row],[bmi]]&lt;30,"Overweight","Obese")))</f>
        <v>Obese</v>
      </c>
      <c r="R4664" t="str">
        <f t="shared" si="2434"/>
        <v>High BP</v>
      </c>
      <c r="S4664" t="str">
        <f t="shared" si="2435"/>
        <v>Normal Cost</v>
      </c>
    </row>
    <row r="4665" spans="1:19" x14ac:dyDescent="0.3">
      <c r="A4665">
        <v>44</v>
      </c>
      <c r="B4665" t="s">
        <v>20</v>
      </c>
      <c r="C4665">
        <v>26.7</v>
      </c>
      <c r="D4665">
        <v>121</v>
      </c>
      <c r="E4665">
        <v>78</v>
      </c>
      <c r="F4665">
        <v>239.9</v>
      </c>
      <c r="G4665">
        <v>136.4</v>
      </c>
      <c r="H4665">
        <v>73</v>
      </c>
      <c r="I4665">
        <v>0</v>
      </c>
      <c r="J4665" t="s">
        <v>27</v>
      </c>
      <c r="K4665" t="s">
        <v>26</v>
      </c>
      <c r="L4665" t="s">
        <v>18</v>
      </c>
      <c r="M4665">
        <v>5</v>
      </c>
      <c r="N4665">
        <v>8335.9</v>
      </c>
      <c r="O4665" t="s">
        <v>19</v>
      </c>
      <c r="P4665" t="str">
        <f t="shared" ref="P4665:P4667" si="2464">IF(A4665&lt;30,"18-29",IF(A4665&lt;45,"30-44",IF(A4665&lt;60,"45-59",IF(A4665&lt;75,"60-74","75+"))))</f>
        <v>30-44</v>
      </c>
      <c r="Q4665" t="str">
        <f>IF(PatientData[[#This Row],[bmi]]&lt;18.5,"Underweight",
IF(PatientData[[#This Row],[bmi]]&lt;25,"Normal",
IF(PatientData[[#This Row],[bmi]]&lt;30,"Overweight","Obese")))</f>
        <v>Overweight</v>
      </c>
      <c r="R4665" t="str">
        <f t="shared" si="2434"/>
        <v>High BP</v>
      </c>
      <c r="S4665" t="str">
        <f t="shared" si="2435"/>
        <v>Normal Cost</v>
      </c>
    </row>
    <row r="4666" spans="1:19" x14ac:dyDescent="0.3">
      <c r="A4666">
        <v>56</v>
      </c>
      <c r="B4666" t="s">
        <v>20</v>
      </c>
      <c r="C4666">
        <v>26.7</v>
      </c>
      <c r="D4666">
        <v>111</v>
      </c>
      <c r="E4666">
        <v>63</v>
      </c>
      <c r="F4666">
        <v>203</v>
      </c>
      <c r="G4666">
        <v>158.9</v>
      </c>
      <c r="H4666">
        <v>72</v>
      </c>
      <c r="I4666">
        <v>0</v>
      </c>
      <c r="J4666" t="s">
        <v>24</v>
      </c>
      <c r="K4666" t="s">
        <v>17</v>
      </c>
      <c r="L4666" t="s">
        <v>25</v>
      </c>
      <c r="M4666">
        <v>2.4</v>
      </c>
      <c r="N4666">
        <v>5735.92</v>
      </c>
      <c r="O4666" t="s">
        <v>19</v>
      </c>
      <c r="P4666" t="str">
        <f t="shared" si="2464"/>
        <v>45-59</v>
      </c>
      <c r="Q4666" t="str">
        <f>IF(PatientData[[#This Row],[bmi]]&lt;18.5,"Underweight",
IF(PatientData[[#This Row],[bmi]]&lt;25,"Normal",
IF(PatientData[[#This Row],[bmi]]&lt;30,"Overweight","Obese")))</f>
        <v>Overweight</v>
      </c>
      <c r="R4666" t="str">
        <f t="shared" si="2434"/>
        <v>Normal BP</v>
      </c>
      <c r="S4666" t="str">
        <f t="shared" si="2435"/>
        <v>Normal Cost</v>
      </c>
    </row>
    <row r="4667" spans="1:19" x14ac:dyDescent="0.3">
      <c r="A4667">
        <v>74</v>
      </c>
      <c r="B4667" t="s">
        <v>20</v>
      </c>
      <c r="C4667">
        <v>26.8</v>
      </c>
      <c r="D4667">
        <v>114</v>
      </c>
      <c r="E4667">
        <v>61</v>
      </c>
      <c r="F4667">
        <v>240.3</v>
      </c>
      <c r="G4667">
        <v>93.1</v>
      </c>
      <c r="H4667">
        <v>83</v>
      </c>
      <c r="I4667">
        <v>1</v>
      </c>
      <c r="J4667" t="s">
        <v>16</v>
      </c>
      <c r="K4667" t="s">
        <v>26</v>
      </c>
      <c r="L4667" t="s">
        <v>22</v>
      </c>
      <c r="M4667">
        <v>4.7</v>
      </c>
      <c r="N4667">
        <v>10809.6</v>
      </c>
      <c r="O4667" t="s">
        <v>19</v>
      </c>
      <c r="P4667" t="str">
        <f t="shared" si="2464"/>
        <v>60-74</v>
      </c>
      <c r="Q4667" t="str">
        <f>IF(PatientData[[#This Row],[bmi]]&lt;18.5,"Underweight",
IF(PatientData[[#This Row],[bmi]]&lt;25,"Normal",
IF(PatientData[[#This Row],[bmi]]&lt;30,"Overweight","Obese")))</f>
        <v>Overweight</v>
      </c>
      <c r="R4667" t="str">
        <f t="shared" si="2434"/>
        <v>Normal BP</v>
      </c>
      <c r="S4667" t="str">
        <f t="shared" si="2435"/>
        <v>Normal Cost</v>
      </c>
    </row>
    <row r="4668" spans="1:19" x14ac:dyDescent="0.3">
      <c r="A4668">
        <v>77</v>
      </c>
      <c r="B4668" t="s">
        <v>15</v>
      </c>
      <c r="C4668">
        <v>28.2</v>
      </c>
      <c r="D4668">
        <v>130</v>
      </c>
      <c r="E4668">
        <v>77</v>
      </c>
      <c r="F4668">
        <v>242.6</v>
      </c>
      <c r="G4668">
        <v>95</v>
      </c>
      <c r="H4668">
        <v>86</v>
      </c>
      <c r="I4668">
        <v>0</v>
      </c>
      <c r="J4668" t="s">
        <v>16</v>
      </c>
      <c r="K4668" t="s">
        <v>26</v>
      </c>
      <c r="L4668" t="s">
        <v>25</v>
      </c>
      <c r="M4668">
        <v>7.2</v>
      </c>
      <c r="N4668">
        <v>13835.17</v>
      </c>
      <c r="O4668" t="s">
        <v>19</v>
      </c>
      <c r="P4668" t="str">
        <f t="shared" ref="P4668" si="2465">IF(A4665&lt;30,"18-29",IF(A4665&lt;45,"30-44",IF(A4665&lt;60,"45-59",IF(A4665&lt;75,"60-74","75+"))))</f>
        <v>30-44</v>
      </c>
      <c r="Q4668" t="str">
        <f>IF(PatientData[[#This Row],[bmi]]&lt;18.5,"Underweight",
IF(PatientData[[#This Row],[bmi]]&lt;25,"Normal",
IF(PatientData[[#This Row],[bmi]]&lt;30,"Overweight","Obese")))</f>
        <v>Overweight</v>
      </c>
      <c r="R4668" t="str">
        <f t="shared" si="2434"/>
        <v>High BP</v>
      </c>
      <c r="S4668" t="str">
        <f t="shared" si="2435"/>
        <v>Normal Cost</v>
      </c>
    </row>
    <row r="4669" spans="1:19" x14ac:dyDescent="0.3">
      <c r="A4669">
        <v>77</v>
      </c>
      <c r="B4669" t="s">
        <v>20</v>
      </c>
      <c r="C4669">
        <v>26.8</v>
      </c>
      <c r="D4669">
        <v>132</v>
      </c>
      <c r="E4669">
        <v>73</v>
      </c>
      <c r="F4669">
        <v>207</v>
      </c>
      <c r="G4669">
        <v>102</v>
      </c>
      <c r="H4669">
        <v>74</v>
      </c>
      <c r="I4669">
        <v>0</v>
      </c>
      <c r="J4669" t="s">
        <v>27</v>
      </c>
      <c r="K4669" t="s">
        <v>26</v>
      </c>
      <c r="L4669" t="s">
        <v>25</v>
      </c>
      <c r="M4669">
        <v>4.5999999999999996</v>
      </c>
      <c r="N4669">
        <v>9030.41</v>
      </c>
      <c r="O4669" t="s">
        <v>19</v>
      </c>
      <c r="P4669" t="str">
        <f t="shared" ref="P4669:P4671" si="2466">IF(A4669&lt;30,"18-29",IF(A4669&lt;45,"30-44",IF(A4669&lt;60,"45-59",IF(A4669&lt;75,"60-74","75+"))))</f>
        <v>75+</v>
      </c>
      <c r="Q4669" t="str">
        <f>IF(PatientData[[#This Row],[bmi]]&lt;18.5,"Underweight",
IF(PatientData[[#This Row],[bmi]]&lt;25,"Normal",
IF(PatientData[[#This Row],[bmi]]&lt;30,"Overweight","Obese")))</f>
        <v>Overweight</v>
      </c>
      <c r="R4669" t="str">
        <f t="shared" si="2434"/>
        <v>High BP</v>
      </c>
      <c r="S4669" t="str">
        <f t="shared" si="2435"/>
        <v>Normal Cost</v>
      </c>
    </row>
    <row r="4670" spans="1:19" x14ac:dyDescent="0.3">
      <c r="A4670">
        <v>91</v>
      </c>
      <c r="B4670" t="s">
        <v>20</v>
      </c>
      <c r="C4670">
        <v>26.8</v>
      </c>
      <c r="D4670">
        <v>144</v>
      </c>
      <c r="E4670">
        <v>96</v>
      </c>
      <c r="F4670">
        <v>233.5</v>
      </c>
      <c r="G4670">
        <v>106.7</v>
      </c>
      <c r="H4670">
        <v>97</v>
      </c>
      <c r="I4670">
        <v>0</v>
      </c>
      <c r="J4670" t="s">
        <v>16</v>
      </c>
      <c r="K4670" t="s">
        <v>26</v>
      </c>
      <c r="L4670" t="s">
        <v>18</v>
      </c>
      <c r="M4670">
        <v>6.2</v>
      </c>
      <c r="N4670">
        <v>12607.94</v>
      </c>
      <c r="O4670" t="s">
        <v>23</v>
      </c>
      <c r="P4670" t="str">
        <f t="shared" si="2466"/>
        <v>75+</v>
      </c>
      <c r="Q4670" t="str">
        <f>IF(PatientData[[#This Row],[bmi]]&lt;18.5,"Underweight",
IF(PatientData[[#This Row],[bmi]]&lt;25,"Normal",
IF(PatientData[[#This Row],[bmi]]&lt;30,"Overweight","Obese")))</f>
        <v>Overweight</v>
      </c>
      <c r="R4670" t="str">
        <f t="shared" si="2434"/>
        <v>High BP</v>
      </c>
      <c r="S4670" t="str">
        <f t="shared" si="2435"/>
        <v>Normal Cost</v>
      </c>
    </row>
    <row r="4671" spans="1:19" x14ac:dyDescent="0.3">
      <c r="A4671">
        <v>79</v>
      </c>
      <c r="B4671" t="s">
        <v>20</v>
      </c>
      <c r="C4671">
        <v>26.8</v>
      </c>
      <c r="D4671">
        <v>121</v>
      </c>
      <c r="E4671">
        <v>80</v>
      </c>
      <c r="F4671">
        <v>210.3</v>
      </c>
      <c r="G4671">
        <v>102.6</v>
      </c>
      <c r="H4671">
        <v>80</v>
      </c>
      <c r="I4671">
        <v>2</v>
      </c>
      <c r="J4671" t="s">
        <v>16</v>
      </c>
      <c r="K4671" t="s">
        <v>21</v>
      </c>
      <c r="L4671" t="s">
        <v>25</v>
      </c>
      <c r="M4671">
        <v>7.1</v>
      </c>
      <c r="N4671">
        <v>15018.01</v>
      </c>
      <c r="O4671" t="s">
        <v>19</v>
      </c>
      <c r="P4671" t="str">
        <f t="shared" si="2466"/>
        <v>75+</v>
      </c>
      <c r="Q4671" t="str">
        <f>IF(PatientData[[#This Row],[bmi]]&lt;18.5,"Underweight",
IF(PatientData[[#This Row],[bmi]]&lt;25,"Normal",
IF(PatientData[[#This Row],[bmi]]&lt;30,"Overweight","Obese")))</f>
        <v>Overweight</v>
      </c>
      <c r="R4671" t="str">
        <f t="shared" si="2434"/>
        <v>High BP</v>
      </c>
      <c r="S4671" t="str">
        <f t="shared" si="2435"/>
        <v>High Cost</v>
      </c>
    </row>
    <row r="4672" spans="1:19" x14ac:dyDescent="0.3">
      <c r="A4672">
        <v>45</v>
      </c>
      <c r="B4672" t="s">
        <v>15</v>
      </c>
      <c r="C4672">
        <v>24.1</v>
      </c>
      <c r="D4672">
        <v>104</v>
      </c>
      <c r="E4672">
        <v>60</v>
      </c>
      <c r="F4672">
        <v>208.1</v>
      </c>
      <c r="G4672">
        <v>79.8</v>
      </c>
      <c r="H4672">
        <v>62</v>
      </c>
      <c r="I4672">
        <v>2</v>
      </c>
      <c r="J4672" t="s">
        <v>24</v>
      </c>
      <c r="K4672" t="s">
        <v>21</v>
      </c>
      <c r="L4672" t="s">
        <v>25</v>
      </c>
      <c r="M4672">
        <v>4.9000000000000004</v>
      </c>
      <c r="N4672">
        <v>9235.56</v>
      </c>
      <c r="O4672" t="s">
        <v>19</v>
      </c>
      <c r="P4672" t="str">
        <f t="shared" ref="P4672" si="2467">IF(A4669&lt;30,"18-29",IF(A4669&lt;45,"30-44",IF(A4669&lt;60,"45-59",IF(A4669&lt;75,"60-74","75+"))))</f>
        <v>75+</v>
      </c>
      <c r="Q4672" t="str">
        <f>IF(PatientData[[#This Row],[bmi]]&lt;18.5,"Underweight",
IF(PatientData[[#This Row],[bmi]]&lt;25,"Normal",
IF(PatientData[[#This Row],[bmi]]&lt;30,"Overweight","Obese")))</f>
        <v>Normal</v>
      </c>
      <c r="R4672" t="str">
        <f t="shared" si="2434"/>
        <v>Normal BP</v>
      </c>
      <c r="S4672" t="str">
        <f t="shared" si="2435"/>
        <v>Normal Cost</v>
      </c>
    </row>
    <row r="4673" spans="1:19" x14ac:dyDescent="0.3">
      <c r="A4673">
        <v>69</v>
      </c>
      <c r="B4673" t="s">
        <v>20</v>
      </c>
      <c r="C4673">
        <v>26.8</v>
      </c>
      <c r="D4673">
        <v>115</v>
      </c>
      <c r="E4673">
        <v>65</v>
      </c>
      <c r="F4673">
        <v>187.8</v>
      </c>
      <c r="G4673">
        <v>142.6</v>
      </c>
      <c r="H4673">
        <v>79</v>
      </c>
      <c r="I4673">
        <v>1</v>
      </c>
      <c r="J4673" t="s">
        <v>27</v>
      </c>
      <c r="K4673" t="s">
        <v>17</v>
      </c>
      <c r="L4673" t="s">
        <v>25</v>
      </c>
      <c r="M4673">
        <v>1.4</v>
      </c>
      <c r="N4673">
        <v>3955.14</v>
      </c>
      <c r="O4673" t="s">
        <v>19</v>
      </c>
      <c r="P4673" t="str">
        <f t="shared" ref="P4673:P4674" si="2468">IF(A4673&lt;30,"18-29",IF(A4673&lt;45,"30-44",IF(A4673&lt;60,"45-59",IF(A4673&lt;75,"60-74","75+"))))</f>
        <v>60-74</v>
      </c>
      <c r="Q4673" t="str">
        <f>IF(PatientData[[#This Row],[bmi]]&lt;18.5,"Underweight",
IF(PatientData[[#This Row],[bmi]]&lt;25,"Normal",
IF(PatientData[[#This Row],[bmi]]&lt;30,"Overweight","Obese")))</f>
        <v>Overweight</v>
      </c>
      <c r="R4673" t="str">
        <f t="shared" si="2434"/>
        <v>Normal BP</v>
      </c>
      <c r="S4673" t="str">
        <f t="shared" si="2435"/>
        <v>Normal Cost</v>
      </c>
    </row>
    <row r="4674" spans="1:19" x14ac:dyDescent="0.3">
      <c r="A4674">
        <v>82</v>
      </c>
      <c r="B4674" t="s">
        <v>20</v>
      </c>
      <c r="C4674">
        <v>26.8</v>
      </c>
      <c r="D4674">
        <v>129</v>
      </c>
      <c r="E4674">
        <v>76</v>
      </c>
      <c r="F4674">
        <v>238</v>
      </c>
      <c r="G4674">
        <v>117</v>
      </c>
      <c r="H4674">
        <v>64</v>
      </c>
      <c r="I4674">
        <v>1</v>
      </c>
      <c r="J4674" t="s">
        <v>24</v>
      </c>
      <c r="K4674" t="s">
        <v>26</v>
      </c>
      <c r="L4674" t="s">
        <v>25</v>
      </c>
      <c r="M4674">
        <v>1.8</v>
      </c>
      <c r="N4674">
        <v>4530.3900000000003</v>
      </c>
      <c r="O4674" t="s">
        <v>19</v>
      </c>
      <c r="P4674" t="str">
        <f t="shared" si="2468"/>
        <v>75+</v>
      </c>
      <c r="Q4674" t="str">
        <f>IF(PatientData[[#This Row],[bmi]]&lt;18.5,"Underweight",
IF(PatientData[[#This Row],[bmi]]&lt;25,"Normal",
IF(PatientData[[#This Row],[bmi]]&lt;30,"Overweight","Obese")))</f>
        <v>Overweight</v>
      </c>
      <c r="R4674" t="str">
        <f t="shared" si="2434"/>
        <v>High BP</v>
      </c>
      <c r="S4674" t="str">
        <f t="shared" si="2435"/>
        <v>Normal Cost</v>
      </c>
    </row>
    <row r="4675" spans="1:19" x14ac:dyDescent="0.3">
      <c r="A4675">
        <v>59</v>
      </c>
      <c r="B4675" t="s">
        <v>15</v>
      </c>
      <c r="C4675">
        <v>38.700000000000003</v>
      </c>
      <c r="D4675">
        <v>121</v>
      </c>
      <c r="E4675">
        <v>74</v>
      </c>
      <c r="F4675">
        <v>265.89999999999998</v>
      </c>
      <c r="G4675">
        <v>179.1</v>
      </c>
      <c r="H4675">
        <v>91</v>
      </c>
      <c r="I4675">
        <v>1</v>
      </c>
      <c r="J4675" t="s">
        <v>27</v>
      </c>
      <c r="K4675" t="s">
        <v>17</v>
      </c>
      <c r="L4675" t="s">
        <v>25</v>
      </c>
      <c r="M4675">
        <v>6.4</v>
      </c>
      <c r="N4675">
        <v>12559.49</v>
      </c>
      <c r="O4675" t="s">
        <v>19</v>
      </c>
      <c r="P4675" t="str">
        <f t="shared" ref="P4675:P4676" si="2469">IF(A4672&lt;30,"18-29",IF(A4672&lt;45,"30-44",IF(A4672&lt;60,"45-59",IF(A4672&lt;75,"60-74","75+"))))</f>
        <v>45-59</v>
      </c>
      <c r="Q4675" t="str">
        <f>IF(PatientData[[#This Row],[bmi]]&lt;18.5,"Underweight",
IF(PatientData[[#This Row],[bmi]]&lt;25,"Normal",
IF(PatientData[[#This Row],[bmi]]&lt;30,"Overweight","Obese")))</f>
        <v>Obese</v>
      </c>
      <c r="R4675" t="str">
        <f t="shared" ref="R4675:R4738" si="2470">IF(AND(D4675&lt;120,E4675&lt;80),"Normal BP","High BP")</f>
        <v>High BP</v>
      </c>
      <c r="S4675" t="str">
        <f t="shared" ref="S4675:S4738" si="2471">IF(N4675&gt;15000,"High Cost","Normal Cost")</f>
        <v>Normal Cost</v>
      </c>
    </row>
    <row r="4676" spans="1:19" x14ac:dyDescent="0.3">
      <c r="A4676">
        <v>55</v>
      </c>
      <c r="B4676" t="s">
        <v>15</v>
      </c>
      <c r="C4676">
        <v>30.3</v>
      </c>
      <c r="D4676">
        <v>126</v>
      </c>
      <c r="E4676">
        <v>75</v>
      </c>
      <c r="F4676">
        <v>232.3</v>
      </c>
      <c r="G4676">
        <v>85.7</v>
      </c>
      <c r="H4676">
        <v>81</v>
      </c>
      <c r="I4676">
        <v>0</v>
      </c>
      <c r="J4676" t="s">
        <v>16</v>
      </c>
      <c r="K4676" t="s">
        <v>21</v>
      </c>
      <c r="L4676" t="s">
        <v>18</v>
      </c>
      <c r="M4676">
        <v>9.5</v>
      </c>
      <c r="N4676">
        <v>16030.31</v>
      </c>
      <c r="O4676" t="s">
        <v>19</v>
      </c>
      <c r="P4676" t="str">
        <f t="shared" si="2469"/>
        <v>60-74</v>
      </c>
      <c r="Q4676" t="str">
        <f>IF(PatientData[[#This Row],[bmi]]&lt;18.5,"Underweight",
IF(PatientData[[#This Row],[bmi]]&lt;25,"Normal",
IF(PatientData[[#This Row],[bmi]]&lt;30,"Overweight","Obese")))</f>
        <v>Obese</v>
      </c>
      <c r="R4676" t="str">
        <f t="shared" si="2470"/>
        <v>High BP</v>
      </c>
      <c r="S4676" t="str">
        <f t="shared" si="2471"/>
        <v>High Cost</v>
      </c>
    </row>
    <row r="4677" spans="1:19" x14ac:dyDescent="0.3">
      <c r="A4677">
        <v>83</v>
      </c>
      <c r="B4677" t="s">
        <v>20</v>
      </c>
      <c r="C4677">
        <v>26.8</v>
      </c>
      <c r="D4677">
        <v>133</v>
      </c>
      <c r="E4677">
        <v>79</v>
      </c>
      <c r="F4677">
        <v>219</v>
      </c>
      <c r="G4677">
        <v>96.5</v>
      </c>
      <c r="H4677">
        <v>77</v>
      </c>
      <c r="I4677">
        <v>1</v>
      </c>
      <c r="J4677" t="s">
        <v>24</v>
      </c>
      <c r="K4677" t="s">
        <v>21</v>
      </c>
      <c r="L4677" t="s">
        <v>25</v>
      </c>
      <c r="M4677">
        <v>4.5</v>
      </c>
      <c r="N4677">
        <v>11481.6</v>
      </c>
      <c r="O4677" t="s">
        <v>19</v>
      </c>
      <c r="P4677" t="str">
        <f t="shared" ref="P4677" si="2472">IF(A4677&lt;30,"18-29",IF(A4677&lt;45,"30-44",IF(A4677&lt;60,"45-59",IF(A4677&lt;75,"60-74","75+"))))</f>
        <v>75+</v>
      </c>
      <c r="Q4677" t="str">
        <f>IF(PatientData[[#This Row],[bmi]]&lt;18.5,"Underweight",
IF(PatientData[[#This Row],[bmi]]&lt;25,"Normal",
IF(PatientData[[#This Row],[bmi]]&lt;30,"Overweight","Obese")))</f>
        <v>Overweight</v>
      </c>
      <c r="R4677" t="str">
        <f t="shared" si="2470"/>
        <v>High BP</v>
      </c>
      <c r="S4677" t="str">
        <f t="shared" si="2471"/>
        <v>Normal Cost</v>
      </c>
    </row>
    <row r="4678" spans="1:19" x14ac:dyDescent="0.3">
      <c r="A4678">
        <v>76</v>
      </c>
      <c r="B4678" t="s">
        <v>15</v>
      </c>
      <c r="C4678">
        <v>28.2</v>
      </c>
      <c r="D4678">
        <v>141</v>
      </c>
      <c r="E4678">
        <v>92</v>
      </c>
      <c r="F4678">
        <v>252.5</v>
      </c>
      <c r="G4678">
        <v>110.2</v>
      </c>
      <c r="H4678">
        <v>97</v>
      </c>
      <c r="I4678">
        <v>0</v>
      </c>
      <c r="J4678" t="s">
        <v>16</v>
      </c>
      <c r="K4678" t="s">
        <v>26</v>
      </c>
      <c r="L4678" t="s">
        <v>18</v>
      </c>
      <c r="M4678">
        <v>5.2</v>
      </c>
      <c r="N4678">
        <v>10830.31</v>
      </c>
      <c r="O4678" t="s">
        <v>19</v>
      </c>
      <c r="P4678" t="str">
        <f t="shared" ref="P4678" si="2473">IF(A4675&lt;30,"18-29",IF(A4675&lt;45,"30-44",IF(A4675&lt;60,"45-59",IF(A4675&lt;75,"60-74","75+"))))</f>
        <v>45-59</v>
      </c>
      <c r="Q4678" t="str">
        <f>IF(PatientData[[#This Row],[bmi]]&lt;18.5,"Underweight",
IF(PatientData[[#This Row],[bmi]]&lt;25,"Normal",
IF(PatientData[[#This Row],[bmi]]&lt;30,"Overweight","Obese")))</f>
        <v>Overweight</v>
      </c>
      <c r="R4678" t="str">
        <f t="shared" si="2470"/>
        <v>High BP</v>
      </c>
      <c r="S4678" t="str">
        <f t="shared" si="2471"/>
        <v>Normal Cost</v>
      </c>
    </row>
    <row r="4679" spans="1:19" x14ac:dyDescent="0.3">
      <c r="A4679">
        <v>95</v>
      </c>
      <c r="B4679" t="s">
        <v>20</v>
      </c>
      <c r="C4679">
        <v>26.8</v>
      </c>
      <c r="D4679">
        <v>140</v>
      </c>
      <c r="E4679">
        <v>82</v>
      </c>
      <c r="F4679">
        <v>234.2</v>
      </c>
      <c r="G4679">
        <v>81.900000000000006</v>
      </c>
      <c r="H4679">
        <v>61</v>
      </c>
      <c r="I4679">
        <v>1</v>
      </c>
      <c r="J4679" t="s">
        <v>27</v>
      </c>
      <c r="K4679" t="s">
        <v>21</v>
      </c>
      <c r="L4679" t="s">
        <v>25</v>
      </c>
      <c r="M4679">
        <v>8</v>
      </c>
      <c r="N4679">
        <v>16625.11</v>
      </c>
      <c r="O4679" t="s">
        <v>19</v>
      </c>
      <c r="P4679" t="str">
        <f t="shared" ref="P4679:P4681" si="2474">IF(A4679&lt;30,"18-29",IF(A4679&lt;45,"30-44",IF(A4679&lt;60,"45-59",IF(A4679&lt;75,"60-74","75+"))))</f>
        <v>75+</v>
      </c>
      <c r="Q4679" t="str">
        <f>IF(PatientData[[#This Row],[bmi]]&lt;18.5,"Underweight",
IF(PatientData[[#This Row],[bmi]]&lt;25,"Normal",
IF(PatientData[[#This Row],[bmi]]&lt;30,"Overweight","Obese")))</f>
        <v>Overweight</v>
      </c>
      <c r="R4679" t="str">
        <f t="shared" si="2470"/>
        <v>High BP</v>
      </c>
      <c r="S4679" t="str">
        <f t="shared" si="2471"/>
        <v>High Cost</v>
      </c>
    </row>
    <row r="4680" spans="1:19" x14ac:dyDescent="0.3">
      <c r="A4680">
        <v>80</v>
      </c>
      <c r="B4680" t="s">
        <v>20</v>
      </c>
      <c r="C4680">
        <v>26.8</v>
      </c>
      <c r="D4680">
        <v>124</v>
      </c>
      <c r="E4680">
        <v>73</v>
      </c>
      <c r="F4680">
        <v>251.3</v>
      </c>
      <c r="G4680">
        <v>101.3</v>
      </c>
      <c r="H4680">
        <v>78</v>
      </c>
      <c r="I4680">
        <v>2</v>
      </c>
      <c r="J4680" t="s">
        <v>16</v>
      </c>
      <c r="K4680" t="s">
        <v>28</v>
      </c>
      <c r="L4680" t="s">
        <v>22</v>
      </c>
      <c r="M4680">
        <v>7.1</v>
      </c>
      <c r="N4680">
        <v>15742.73</v>
      </c>
      <c r="O4680" t="s">
        <v>23</v>
      </c>
      <c r="P4680" t="str">
        <f t="shared" si="2474"/>
        <v>75+</v>
      </c>
      <c r="Q4680" t="str">
        <f>IF(PatientData[[#This Row],[bmi]]&lt;18.5,"Underweight",
IF(PatientData[[#This Row],[bmi]]&lt;25,"Normal",
IF(PatientData[[#This Row],[bmi]]&lt;30,"Overweight","Obese")))</f>
        <v>Overweight</v>
      </c>
      <c r="R4680" t="str">
        <f t="shared" si="2470"/>
        <v>High BP</v>
      </c>
      <c r="S4680" t="str">
        <f t="shared" si="2471"/>
        <v>High Cost</v>
      </c>
    </row>
    <row r="4681" spans="1:19" x14ac:dyDescent="0.3">
      <c r="A4681">
        <v>69</v>
      </c>
      <c r="B4681" t="s">
        <v>20</v>
      </c>
      <c r="C4681">
        <v>26.8</v>
      </c>
      <c r="D4681">
        <v>143</v>
      </c>
      <c r="E4681">
        <v>93</v>
      </c>
      <c r="F4681">
        <v>257.3</v>
      </c>
      <c r="G4681">
        <v>81.900000000000006</v>
      </c>
      <c r="H4681">
        <v>83</v>
      </c>
      <c r="I4681">
        <v>2</v>
      </c>
      <c r="J4681" t="s">
        <v>16</v>
      </c>
      <c r="K4681" t="s">
        <v>21</v>
      </c>
      <c r="L4681" t="s">
        <v>22</v>
      </c>
      <c r="M4681">
        <v>8</v>
      </c>
      <c r="N4681">
        <v>18786.68</v>
      </c>
      <c r="O4681" t="s">
        <v>19</v>
      </c>
      <c r="P4681" t="str">
        <f t="shared" si="2474"/>
        <v>60-74</v>
      </c>
      <c r="Q4681" t="str">
        <f>IF(PatientData[[#This Row],[bmi]]&lt;18.5,"Underweight",
IF(PatientData[[#This Row],[bmi]]&lt;25,"Normal",
IF(PatientData[[#This Row],[bmi]]&lt;30,"Overweight","Obese")))</f>
        <v>Overweight</v>
      </c>
      <c r="R4681" t="str">
        <f t="shared" si="2470"/>
        <v>High BP</v>
      </c>
      <c r="S4681" t="str">
        <f t="shared" si="2471"/>
        <v>High Cost</v>
      </c>
    </row>
    <row r="4682" spans="1:19" x14ac:dyDescent="0.3">
      <c r="A4682">
        <v>39</v>
      </c>
      <c r="B4682" t="s">
        <v>15</v>
      </c>
      <c r="C4682">
        <v>26.2</v>
      </c>
      <c r="D4682">
        <v>115</v>
      </c>
      <c r="E4682">
        <v>77</v>
      </c>
      <c r="F4682">
        <v>178.7</v>
      </c>
      <c r="G4682">
        <v>106.8</v>
      </c>
      <c r="H4682">
        <v>88</v>
      </c>
      <c r="I4682">
        <v>1</v>
      </c>
      <c r="J4682" t="s">
        <v>24</v>
      </c>
      <c r="K4682" t="s">
        <v>21</v>
      </c>
      <c r="L4682" t="s">
        <v>25</v>
      </c>
      <c r="M4682">
        <v>8.4</v>
      </c>
      <c r="N4682">
        <v>14974.51</v>
      </c>
      <c r="O4682" t="s">
        <v>19</v>
      </c>
      <c r="P4682" t="str">
        <f t="shared" ref="P4682:P4683" si="2475">IF(A4679&lt;30,"18-29",IF(A4679&lt;45,"30-44",IF(A4679&lt;60,"45-59",IF(A4679&lt;75,"60-74","75+"))))</f>
        <v>75+</v>
      </c>
      <c r="Q4682" t="str">
        <f>IF(PatientData[[#This Row],[bmi]]&lt;18.5,"Underweight",
IF(PatientData[[#This Row],[bmi]]&lt;25,"Normal",
IF(PatientData[[#This Row],[bmi]]&lt;30,"Overweight","Obese")))</f>
        <v>Overweight</v>
      </c>
      <c r="R4682" t="str">
        <f t="shared" si="2470"/>
        <v>Normal BP</v>
      </c>
      <c r="S4682" t="str">
        <f t="shared" si="2471"/>
        <v>Normal Cost</v>
      </c>
    </row>
    <row r="4683" spans="1:19" x14ac:dyDescent="0.3">
      <c r="A4683">
        <v>57</v>
      </c>
      <c r="B4683" t="s">
        <v>15</v>
      </c>
      <c r="C4683">
        <v>28.8</v>
      </c>
      <c r="D4683">
        <v>116</v>
      </c>
      <c r="E4683">
        <v>75</v>
      </c>
      <c r="F4683">
        <v>242.5</v>
      </c>
      <c r="G4683">
        <v>125.7</v>
      </c>
      <c r="H4683">
        <v>91</v>
      </c>
      <c r="I4683">
        <v>2</v>
      </c>
      <c r="J4683" t="s">
        <v>16</v>
      </c>
      <c r="K4683" t="s">
        <v>28</v>
      </c>
      <c r="L4683" t="s">
        <v>25</v>
      </c>
      <c r="M4683">
        <v>7.4</v>
      </c>
      <c r="N4683">
        <v>16997.5</v>
      </c>
      <c r="O4683" t="s">
        <v>19</v>
      </c>
      <c r="P4683" t="str">
        <f t="shared" si="2475"/>
        <v>75+</v>
      </c>
      <c r="Q4683" t="str">
        <f>IF(PatientData[[#This Row],[bmi]]&lt;18.5,"Underweight",
IF(PatientData[[#This Row],[bmi]]&lt;25,"Normal",
IF(PatientData[[#This Row],[bmi]]&lt;30,"Overweight","Obese")))</f>
        <v>Overweight</v>
      </c>
      <c r="R4683" t="str">
        <f t="shared" si="2470"/>
        <v>Normal BP</v>
      </c>
      <c r="S4683" t="str">
        <f t="shared" si="2471"/>
        <v>High Cost</v>
      </c>
    </row>
    <row r="4684" spans="1:19" x14ac:dyDescent="0.3">
      <c r="A4684">
        <v>68</v>
      </c>
      <c r="B4684" t="s">
        <v>20</v>
      </c>
      <c r="C4684">
        <v>26.8</v>
      </c>
      <c r="D4684">
        <v>130</v>
      </c>
      <c r="E4684">
        <v>77</v>
      </c>
      <c r="F4684">
        <v>206.4</v>
      </c>
      <c r="G4684">
        <v>99.2</v>
      </c>
      <c r="H4684">
        <v>91</v>
      </c>
      <c r="I4684">
        <v>1</v>
      </c>
      <c r="J4684" t="s">
        <v>16</v>
      </c>
      <c r="K4684" t="s">
        <v>28</v>
      </c>
      <c r="L4684" t="s">
        <v>18</v>
      </c>
      <c r="M4684">
        <v>9.9</v>
      </c>
      <c r="N4684">
        <v>23772.400000000001</v>
      </c>
      <c r="O4684" t="s">
        <v>19</v>
      </c>
      <c r="P4684" t="str">
        <f t="shared" ref="P4684" si="2476">IF(A4684&lt;30,"18-29",IF(A4684&lt;45,"30-44",IF(A4684&lt;60,"45-59",IF(A4684&lt;75,"60-74","75+"))))</f>
        <v>60-74</v>
      </c>
      <c r="Q4684" t="str">
        <f>IF(PatientData[[#This Row],[bmi]]&lt;18.5,"Underweight",
IF(PatientData[[#This Row],[bmi]]&lt;25,"Normal",
IF(PatientData[[#This Row],[bmi]]&lt;30,"Overweight","Obese")))</f>
        <v>Overweight</v>
      </c>
      <c r="R4684" t="str">
        <f t="shared" si="2470"/>
        <v>High BP</v>
      </c>
      <c r="S4684" t="str">
        <f t="shared" si="2471"/>
        <v>High Cost</v>
      </c>
    </row>
    <row r="4685" spans="1:19" x14ac:dyDescent="0.3">
      <c r="A4685">
        <v>68</v>
      </c>
      <c r="B4685" t="s">
        <v>15</v>
      </c>
      <c r="C4685">
        <v>20.399999999999999</v>
      </c>
      <c r="D4685">
        <v>136</v>
      </c>
      <c r="E4685">
        <v>78</v>
      </c>
      <c r="F4685">
        <v>220.9</v>
      </c>
      <c r="G4685">
        <v>120.6</v>
      </c>
      <c r="H4685">
        <v>87</v>
      </c>
      <c r="I4685">
        <v>3</v>
      </c>
      <c r="J4685" t="s">
        <v>16</v>
      </c>
      <c r="K4685" t="s">
        <v>21</v>
      </c>
      <c r="L4685" t="s">
        <v>25</v>
      </c>
      <c r="M4685">
        <v>16.2</v>
      </c>
      <c r="N4685">
        <v>25183.37</v>
      </c>
      <c r="O4685" t="s">
        <v>19</v>
      </c>
      <c r="P4685" t="str">
        <f t="shared" ref="P4685" si="2477">IF(A4682&lt;30,"18-29",IF(A4682&lt;45,"30-44",IF(A4682&lt;60,"45-59",IF(A4682&lt;75,"60-74","75+"))))</f>
        <v>30-44</v>
      </c>
      <c r="Q4685" t="str">
        <f>IF(PatientData[[#This Row],[bmi]]&lt;18.5,"Underweight",
IF(PatientData[[#This Row],[bmi]]&lt;25,"Normal",
IF(PatientData[[#This Row],[bmi]]&lt;30,"Overweight","Obese")))</f>
        <v>Normal</v>
      </c>
      <c r="R4685" t="str">
        <f t="shared" si="2470"/>
        <v>High BP</v>
      </c>
      <c r="S4685" t="str">
        <f t="shared" si="2471"/>
        <v>High Cost</v>
      </c>
    </row>
    <row r="4686" spans="1:19" x14ac:dyDescent="0.3">
      <c r="A4686">
        <v>32</v>
      </c>
      <c r="B4686" t="s">
        <v>20</v>
      </c>
      <c r="C4686">
        <v>26.8</v>
      </c>
      <c r="D4686">
        <v>98</v>
      </c>
      <c r="E4686">
        <v>60</v>
      </c>
      <c r="F4686">
        <v>170.1</v>
      </c>
      <c r="G4686">
        <v>136</v>
      </c>
      <c r="H4686">
        <v>65</v>
      </c>
      <c r="I4686">
        <v>2</v>
      </c>
      <c r="J4686" t="s">
        <v>16</v>
      </c>
      <c r="K4686" t="s">
        <v>17</v>
      </c>
      <c r="L4686" t="s">
        <v>18</v>
      </c>
      <c r="M4686">
        <v>10.1</v>
      </c>
      <c r="N4686">
        <v>19568.07</v>
      </c>
      <c r="O4686" t="s">
        <v>19</v>
      </c>
      <c r="P4686" t="str">
        <f t="shared" ref="P4686" si="2478">IF(A4686&lt;30,"18-29",IF(A4686&lt;45,"30-44",IF(A4686&lt;60,"45-59",IF(A4686&lt;75,"60-74","75+"))))</f>
        <v>30-44</v>
      </c>
      <c r="Q4686" t="str">
        <f>IF(PatientData[[#This Row],[bmi]]&lt;18.5,"Underweight",
IF(PatientData[[#This Row],[bmi]]&lt;25,"Normal",
IF(PatientData[[#This Row],[bmi]]&lt;30,"Overweight","Obese")))</f>
        <v>Overweight</v>
      </c>
      <c r="R4686" t="str">
        <f t="shared" si="2470"/>
        <v>Normal BP</v>
      </c>
      <c r="S4686" t="str">
        <f t="shared" si="2471"/>
        <v>High Cost</v>
      </c>
    </row>
    <row r="4687" spans="1:19" x14ac:dyDescent="0.3">
      <c r="A4687">
        <v>55</v>
      </c>
      <c r="B4687" t="s">
        <v>15</v>
      </c>
      <c r="C4687">
        <v>20.100000000000001</v>
      </c>
      <c r="D4687">
        <v>117</v>
      </c>
      <c r="E4687">
        <v>71</v>
      </c>
      <c r="F4687">
        <v>197</v>
      </c>
      <c r="G4687">
        <v>101.3</v>
      </c>
      <c r="H4687">
        <v>88</v>
      </c>
      <c r="I4687">
        <v>0</v>
      </c>
      <c r="J4687" t="s">
        <v>16</v>
      </c>
      <c r="K4687" t="s">
        <v>21</v>
      </c>
      <c r="L4687" t="s">
        <v>25</v>
      </c>
      <c r="M4687">
        <v>7.6</v>
      </c>
      <c r="N4687">
        <v>16329.5</v>
      </c>
      <c r="O4687" t="s">
        <v>19</v>
      </c>
      <c r="P4687" t="str">
        <f t="shared" ref="P4687:P4689" si="2479">IF(A4684&lt;30,"18-29",IF(A4684&lt;45,"30-44",IF(A4684&lt;60,"45-59",IF(A4684&lt;75,"60-74","75+"))))</f>
        <v>60-74</v>
      </c>
      <c r="Q4687" t="str">
        <f>IF(PatientData[[#This Row],[bmi]]&lt;18.5,"Underweight",
IF(PatientData[[#This Row],[bmi]]&lt;25,"Normal",
IF(PatientData[[#This Row],[bmi]]&lt;30,"Overweight","Obese")))</f>
        <v>Normal</v>
      </c>
      <c r="R4687" t="str">
        <f t="shared" si="2470"/>
        <v>Normal BP</v>
      </c>
      <c r="S4687" t="str">
        <f t="shared" si="2471"/>
        <v>High Cost</v>
      </c>
    </row>
    <row r="4688" spans="1:19" x14ac:dyDescent="0.3">
      <c r="A4688">
        <v>79</v>
      </c>
      <c r="B4688" t="s">
        <v>15</v>
      </c>
      <c r="C4688">
        <v>31.2</v>
      </c>
      <c r="D4688">
        <v>123</v>
      </c>
      <c r="E4688">
        <v>78</v>
      </c>
      <c r="F4688">
        <v>231.5</v>
      </c>
      <c r="G4688">
        <v>122</v>
      </c>
      <c r="H4688">
        <v>78</v>
      </c>
      <c r="I4688">
        <v>2</v>
      </c>
      <c r="J4688" t="s">
        <v>16</v>
      </c>
      <c r="K4688" t="s">
        <v>26</v>
      </c>
      <c r="L4688" t="s">
        <v>25</v>
      </c>
      <c r="M4688">
        <v>16.600000000000001</v>
      </c>
      <c r="N4688">
        <v>30425.22</v>
      </c>
      <c r="O4688" t="s">
        <v>19</v>
      </c>
      <c r="P4688" t="str">
        <f t="shared" si="2479"/>
        <v>60-74</v>
      </c>
      <c r="Q4688" t="str">
        <f>IF(PatientData[[#This Row],[bmi]]&lt;18.5,"Underweight",
IF(PatientData[[#This Row],[bmi]]&lt;25,"Normal",
IF(PatientData[[#This Row],[bmi]]&lt;30,"Overweight","Obese")))</f>
        <v>Obese</v>
      </c>
      <c r="R4688" t="str">
        <f t="shared" si="2470"/>
        <v>High BP</v>
      </c>
      <c r="S4688" t="str">
        <f t="shared" si="2471"/>
        <v>High Cost</v>
      </c>
    </row>
    <row r="4689" spans="1:19" x14ac:dyDescent="0.3">
      <c r="A4689">
        <v>40</v>
      </c>
      <c r="B4689" t="s">
        <v>15</v>
      </c>
      <c r="C4689">
        <v>30.6</v>
      </c>
      <c r="D4689">
        <v>121</v>
      </c>
      <c r="E4689">
        <v>66</v>
      </c>
      <c r="F4689">
        <v>223</v>
      </c>
      <c r="G4689">
        <v>121.7</v>
      </c>
      <c r="H4689">
        <v>88</v>
      </c>
      <c r="I4689">
        <v>1</v>
      </c>
      <c r="J4689" t="s">
        <v>27</v>
      </c>
      <c r="K4689" t="s">
        <v>28</v>
      </c>
      <c r="L4689" t="s">
        <v>25</v>
      </c>
      <c r="M4689">
        <v>2.1</v>
      </c>
      <c r="N4689">
        <v>8667.2999999999993</v>
      </c>
      <c r="O4689" t="s">
        <v>19</v>
      </c>
      <c r="P4689" t="str">
        <f t="shared" si="2479"/>
        <v>30-44</v>
      </c>
      <c r="Q4689" t="str">
        <f>IF(PatientData[[#This Row],[bmi]]&lt;18.5,"Underweight",
IF(PatientData[[#This Row],[bmi]]&lt;25,"Normal",
IF(PatientData[[#This Row],[bmi]]&lt;30,"Overweight","Obese")))</f>
        <v>Obese</v>
      </c>
      <c r="R4689" t="str">
        <f t="shared" si="2470"/>
        <v>High BP</v>
      </c>
      <c r="S4689" t="str">
        <f t="shared" si="2471"/>
        <v>Normal Cost</v>
      </c>
    </row>
    <row r="4690" spans="1:19" x14ac:dyDescent="0.3">
      <c r="A4690">
        <v>58</v>
      </c>
      <c r="B4690" t="s">
        <v>20</v>
      </c>
      <c r="C4690">
        <v>26.8</v>
      </c>
      <c r="D4690">
        <v>122</v>
      </c>
      <c r="E4690">
        <v>75</v>
      </c>
      <c r="F4690">
        <v>233.5</v>
      </c>
      <c r="G4690">
        <v>163.69999999999999</v>
      </c>
      <c r="H4690">
        <v>71</v>
      </c>
      <c r="I4690">
        <v>4</v>
      </c>
      <c r="J4690" t="s">
        <v>27</v>
      </c>
      <c r="K4690" t="s">
        <v>17</v>
      </c>
      <c r="L4690" t="s">
        <v>22</v>
      </c>
      <c r="M4690">
        <v>7.5</v>
      </c>
      <c r="N4690">
        <v>13826.28</v>
      </c>
      <c r="O4690" t="s">
        <v>19</v>
      </c>
      <c r="P4690" t="str">
        <f t="shared" ref="P4690:P4691" si="2480">IF(A4690&lt;30,"18-29",IF(A4690&lt;45,"30-44",IF(A4690&lt;60,"45-59",IF(A4690&lt;75,"60-74","75+"))))</f>
        <v>45-59</v>
      </c>
      <c r="Q4690" t="str">
        <f>IF(PatientData[[#This Row],[bmi]]&lt;18.5,"Underweight",
IF(PatientData[[#This Row],[bmi]]&lt;25,"Normal",
IF(PatientData[[#This Row],[bmi]]&lt;30,"Overweight","Obese")))</f>
        <v>Overweight</v>
      </c>
      <c r="R4690" t="str">
        <f t="shared" si="2470"/>
        <v>High BP</v>
      </c>
      <c r="S4690" t="str">
        <f t="shared" si="2471"/>
        <v>Normal Cost</v>
      </c>
    </row>
    <row r="4691" spans="1:19" x14ac:dyDescent="0.3">
      <c r="A4691">
        <v>46</v>
      </c>
      <c r="B4691" t="s">
        <v>20</v>
      </c>
      <c r="C4691">
        <v>26.8</v>
      </c>
      <c r="D4691">
        <v>132</v>
      </c>
      <c r="E4691">
        <v>74</v>
      </c>
      <c r="F4691">
        <v>201.5</v>
      </c>
      <c r="G4691">
        <v>86.9</v>
      </c>
      <c r="H4691">
        <v>70</v>
      </c>
      <c r="I4691">
        <v>3</v>
      </c>
      <c r="J4691" t="s">
        <v>27</v>
      </c>
      <c r="K4691" t="s">
        <v>21</v>
      </c>
      <c r="L4691" t="s">
        <v>25</v>
      </c>
      <c r="M4691">
        <v>6.1</v>
      </c>
      <c r="N4691">
        <v>11524.61</v>
      </c>
      <c r="O4691" t="s">
        <v>19</v>
      </c>
      <c r="P4691" t="str">
        <f t="shared" si="2480"/>
        <v>45-59</v>
      </c>
      <c r="Q4691" t="str">
        <f>IF(PatientData[[#This Row],[bmi]]&lt;18.5,"Underweight",
IF(PatientData[[#This Row],[bmi]]&lt;25,"Normal",
IF(PatientData[[#This Row],[bmi]]&lt;30,"Overweight","Obese")))</f>
        <v>Overweight</v>
      </c>
      <c r="R4691" t="str">
        <f t="shared" si="2470"/>
        <v>High BP</v>
      </c>
      <c r="S4691" t="str">
        <f t="shared" si="2471"/>
        <v>Normal Cost</v>
      </c>
    </row>
    <row r="4692" spans="1:19" x14ac:dyDescent="0.3">
      <c r="A4692">
        <v>80</v>
      </c>
      <c r="B4692" t="s">
        <v>15</v>
      </c>
      <c r="C4692">
        <v>22.3</v>
      </c>
      <c r="D4692">
        <v>120</v>
      </c>
      <c r="E4692">
        <v>75</v>
      </c>
      <c r="F4692">
        <v>262.60000000000002</v>
      </c>
      <c r="G4692">
        <v>92.6</v>
      </c>
      <c r="H4692">
        <v>67</v>
      </c>
      <c r="I4692">
        <v>2</v>
      </c>
      <c r="J4692" t="s">
        <v>27</v>
      </c>
      <c r="K4692" t="s">
        <v>21</v>
      </c>
      <c r="L4692" t="s">
        <v>25</v>
      </c>
      <c r="M4692">
        <v>6.4</v>
      </c>
      <c r="N4692">
        <v>15123.02</v>
      </c>
      <c r="O4692" t="s">
        <v>19</v>
      </c>
      <c r="P4692" t="str">
        <f t="shared" ref="P4692:P4694" si="2481">IF(A4689&lt;30,"18-29",IF(A4689&lt;45,"30-44",IF(A4689&lt;60,"45-59",IF(A4689&lt;75,"60-74","75+"))))</f>
        <v>30-44</v>
      </c>
      <c r="Q4692" t="str">
        <f>IF(PatientData[[#This Row],[bmi]]&lt;18.5,"Underweight",
IF(PatientData[[#This Row],[bmi]]&lt;25,"Normal",
IF(PatientData[[#This Row],[bmi]]&lt;30,"Overweight","Obese")))</f>
        <v>Normal</v>
      </c>
      <c r="R4692" t="str">
        <f t="shared" si="2470"/>
        <v>High BP</v>
      </c>
      <c r="S4692" t="str">
        <f t="shared" si="2471"/>
        <v>High Cost</v>
      </c>
    </row>
    <row r="4693" spans="1:19" x14ac:dyDescent="0.3">
      <c r="A4693">
        <v>58</v>
      </c>
      <c r="B4693" t="s">
        <v>15</v>
      </c>
      <c r="C4693">
        <v>33.799999999999997</v>
      </c>
      <c r="D4693">
        <v>113</v>
      </c>
      <c r="E4693">
        <v>65</v>
      </c>
      <c r="F4693">
        <v>238</v>
      </c>
      <c r="G4693">
        <v>117.4</v>
      </c>
      <c r="H4693">
        <v>75</v>
      </c>
      <c r="I4693">
        <v>4</v>
      </c>
      <c r="J4693" t="s">
        <v>16</v>
      </c>
      <c r="K4693" t="s">
        <v>26</v>
      </c>
      <c r="L4693" t="s">
        <v>25</v>
      </c>
      <c r="M4693">
        <v>10.6</v>
      </c>
      <c r="N4693">
        <v>19341.38</v>
      </c>
      <c r="O4693" t="s">
        <v>19</v>
      </c>
      <c r="P4693" t="str">
        <f t="shared" si="2481"/>
        <v>45-59</v>
      </c>
      <c r="Q4693" t="str">
        <f>IF(PatientData[[#This Row],[bmi]]&lt;18.5,"Underweight",
IF(PatientData[[#This Row],[bmi]]&lt;25,"Normal",
IF(PatientData[[#This Row],[bmi]]&lt;30,"Overweight","Obese")))</f>
        <v>Obese</v>
      </c>
      <c r="R4693" t="str">
        <f t="shared" si="2470"/>
        <v>Normal BP</v>
      </c>
      <c r="S4693" t="str">
        <f t="shared" si="2471"/>
        <v>High Cost</v>
      </c>
    </row>
    <row r="4694" spans="1:19" x14ac:dyDescent="0.3">
      <c r="A4694">
        <v>72</v>
      </c>
      <c r="B4694" t="s">
        <v>15</v>
      </c>
      <c r="C4694">
        <v>21.9</v>
      </c>
      <c r="D4694">
        <v>117</v>
      </c>
      <c r="E4694">
        <v>66</v>
      </c>
      <c r="F4694">
        <v>227.9</v>
      </c>
      <c r="G4694">
        <v>148.6</v>
      </c>
      <c r="H4694">
        <v>73</v>
      </c>
      <c r="I4694">
        <v>0</v>
      </c>
      <c r="J4694" t="s">
        <v>27</v>
      </c>
      <c r="K4694" t="s">
        <v>21</v>
      </c>
      <c r="L4694" t="s">
        <v>25</v>
      </c>
      <c r="M4694">
        <v>4.4000000000000004</v>
      </c>
      <c r="N4694">
        <v>10905.22</v>
      </c>
      <c r="O4694" t="s">
        <v>19</v>
      </c>
      <c r="P4694" t="str">
        <f t="shared" si="2481"/>
        <v>45-59</v>
      </c>
      <c r="Q4694" t="str">
        <f>IF(PatientData[[#This Row],[bmi]]&lt;18.5,"Underweight",
IF(PatientData[[#This Row],[bmi]]&lt;25,"Normal",
IF(PatientData[[#This Row],[bmi]]&lt;30,"Overweight","Obese")))</f>
        <v>Normal</v>
      </c>
      <c r="R4694" t="str">
        <f t="shared" si="2470"/>
        <v>Normal BP</v>
      </c>
      <c r="S4694" t="str">
        <f t="shared" si="2471"/>
        <v>Normal Cost</v>
      </c>
    </row>
    <row r="4695" spans="1:19" x14ac:dyDescent="0.3">
      <c r="A4695">
        <v>53</v>
      </c>
      <c r="B4695" t="s">
        <v>20</v>
      </c>
      <c r="C4695">
        <v>26.8</v>
      </c>
      <c r="D4695">
        <v>130</v>
      </c>
      <c r="E4695">
        <v>75</v>
      </c>
      <c r="F4695">
        <v>221.5</v>
      </c>
      <c r="G4695">
        <v>81.5</v>
      </c>
      <c r="H4695">
        <v>85</v>
      </c>
      <c r="I4695">
        <v>0</v>
      </c>
      <c r="J4695" t="s">
        <v>16</v>
      </c>
      <c r="K4695" t="s">
        <v>21</v>
      </c>
      <c r="L4695" t="s">
        <v>25</v>
      </c>
      <c r="M4695">
        <v>13.7</v>
      </c>
      <c r="N4695">
        <v>25999.19</v>
      </c>
      <c r="O4695" t="s">
        <v>19</v>
      </c>
      <c r="P4695" t="str">
        <f t="shared" ref="P4695" si="2482">IF(A4695&lt;30,"18-29",IF(A4695&lt;45,"30-44",IF(A4695&lt;60,"45-59",IF(A4695&lt;75,"60-74","75+"))))</f>
        <v>45-59</v>
      </c>
      <c r="Q4695" t="str">
        <f>IF(PatientData[[#This Row],[bmi]]&lt;18.5,"Underweight",
IF(PatientData[[#This Row],[bmi]]&lt;25,"Normal",
IF(PatientData[[#This Row],[bmi]]&lt;30,"Overweight","Obese")))</f>
        <v>Overweight</v>
      </c>
      <c r="R4695" t="str">
        <f t="shared" si="2470"/>
        <v>High BP</v>
      </c>
      <c r="S4695" t="str">
        <f t="shared" si="2471"/>
        <v>High Cost</v>
      </c>
    </row>
    <row r="4696" spans="1:19" x14ac:dyDescent="0.3">
      <c r="A4696">
        <v>37</v>
      </c>
      <c r="B4696" t="s">
        <v>15</v>
      </c>
      <c r="C4696">
        <v>28.3</v>
      </c>
      <c r="D4696">
        <v>120</v>
      </c>
      <c r="E4696">
        <v>66</v>
      </c>
      <c r="F4696">
        <v>205.2</v>
      </c>
      <c r="G4696">
        <v>176.2</v>
      </c>
      <c r="H4696">
        <v>93</v>
      </c>
      <c r="I4696">
        <v>0</v>
      </c>
      <c r="J4696" t="s">
        <v>16</v>
      </c>
      <c r="K4696" t="s">
        <v>17</v>
      </c>
      <c r="L4696" t="s">
        <v>22</v>
      </c>
      <c r="M4696">
        <v>5.5</v>
      </c>
      <c r="N4696">
        <v>11819.31</v>
      </c>
      <c r="O4696" t="s">
        <v>19</v>
      </c>
      <c r="P4696" t="str">
        <f t="shared" ref="P4696" si="2483">IF(A4693&lt;30,"18-29",IF(A4693&lt;45,"30-44",IF(A4693&lt;60,"45-59",IF(A4693&lt;75,"60-74","75+"))))</f>
        <v>45-59</v>
      </c>
      <c r="Q4696" t="str">
        <f>IF(PatientData[[#This Row],[bmi]]&lt;18.5,"Underweight",
IF(PatientData[[#This Row],[bmi]]&lt;25,"Normal",
IF(PatientData[[#This Row],[bmi]]&lt;30,"Overweight","Obese")))</f>
        <v>Overweight</v>
      </c>
      <c r="R4696" t="str">
        <f t="shared" si="2470"/>
        <v>High BP</v>
      </c>
      <c r="S4696" t="str">
        <f t="shared" si="2471"/>
        <v>Normal Cost</v>
      </c>
    </row>
    <row r="4697" spans="1:19" x14ac:dyDescent="0.3">
      <c r="A4697">
        <v>77</v>
      </c>
      <c r="B4697" t="s">
        <v>20</v>
      </c>
      <c r="C4697">
        <v>26.8</v>
      </c>
      <c r="D4697">
        <v>142</v>
      </c>
      <c r="E4697">
        <v>78</v>
      </c>
      <c r="F4697">
        <v>235.4</v>
      </c>
      <c r="G4697">
        <v>111.9</v>
      </c>
      <c r="H4697">
        <v>63</v>
      </c>
      <c r="I4697">
        <v>2</v>
      </c>
      <c r="J4697" t="s">
        <v>24</v>
      </c>
      <c r="K4697" t="s">
        <v>17</v>
      </c>
      <c r="L4697" t="s">
        <v>25</v>
      </c>
      <c r="M4697">
        <v>3.8</v>
      </c>
      <c r="N4697">
        <v>6174.34</v>
      </c>
      <c r="O4697" t="s">
        <v>19</v>
      </c>
      <c r="P4697" t="str">
        <f t="shared" ref="P4697:P4699" si="2484">IF(A4697&lt;30,"18-29",IF(A4697&lt;45,"30-44",IF(A4697&lt;60,"45-59",IF(A4697&lt;75,"60-74","75+"))))</f>
        <v>75+</v>
      </c>
      <c r="Q4697" t="str">
        <f>IF(PatientData[[#This Row],[bmi]]&lt;18.5,"Underweight",
IF(PatientData[[#This Row],[bmi]]&lt;25,"Normal",
IF(PatientData[[#This Row],[bmi]]&lt;30,"Overweight","Obese")))</f>
        <v>Overweight</v>
      </c>
      <c r="R4697" t="str">
        <f t="shared" si="2470"/>
        <v>High BP</v>
      </c>
      <c r="S4697" t="str">
        <f t="shared" si="2471"/>
        <v>Normal Cost</v>
      </c>
    </row>
    <row r="4698" spans="1:19" x14ac:dyDescent="0.3">
      <c r="A4698">
        <v>61</v>
      </c>
      <c r="B4698" t="s">
        <v>20</v>
      </c>
      <c r="C4698">
        <v>26.8</v>
      </c>
      <c r="D4698">
        <v>110</v>
      </c>
      <c r="E4698">
        <v>64</v>
      </c>
      <c r="F4698">
        <v>246.8</v>
      </c>
      <c r="G4698">
        <v>129.6</v>
      </c>
      <c r="H4698">
        <v>87</v>
      </c>
      <c r="I4698">
        <v>0</v>
      </c>
      <c r="J4698" t="s">
        <v>16</v>
      </c>
      <c r="K4698" t="s">
        <v>17</v>
      </c>
      <c r="L4698" t="s">
        <v>22</v>
      </c>
      <c r="M4698">
        <v>9.3000000000000007</v>
      </c>
      <c r="N4698">
        <v>15837.48</v>
      </c>
      <c r="O4698" t="s">
        <v>19</v>
      </c>
      <c r="P4698" t="str">
        <f t="shared" si="2484"/>
        <v>60-74</v>
      </c>
      <c r="Q4698" t="str">
        <f>IF(PatientData[[#This Row],[bmi]]&lt;18.5,"Underweight",
IF(PatientData[[#This Row],[bmi]]&lt;25,"Normal",
IF(PatientData[[#This Row],[bmi]]&lt;30,"Overweight","Obese")))</f>
        <v>Overweight</v>
      </c>
      <c r="R4698" t="str">
        <f t="shared" si="2470"/>
        <v>Normal BP</v>
      </c>
      <c r="S4698" t="str">
        <f t="shared" si="2471"/>
        <v>High Cost</v>
      </c>
    </row>
    <row r="4699" spans="1:19" x14ac:dyDescent="0.3">
      <c r="A4699">
        <v>67</v>
      </c>
      <c r="B4699" t="s">
        <v>20</v>
      </c>
      <c r="C4699">
        <v>26.8</v>
      </c>
      <c r="D4699">
        <v>120</v>
      </c>
      <c r="E4699">
        <v>61</v>
      </c>
      <c r="F4699">
        <v>223.5</v>
      </c>
      <c r="G4699">
        <v>119.1</v>
      </c>
      <c r="H4699">
        <v>72</v>
      </c>
      <c r="I4699">
        <v>2</v>
      </c>
      <c r="J4699" t="s">
        <v>16</v>
      </c>
      <c r="K4699" t="s">
        <v>21</v>
      </c>
      <c r="L4699" t="s">
        <v>22</v>
      </c>
      <c r="M4699">
        <v>10.8</v>
      </c>
      <c r="N4699">
        <v>20117.61</v>
      </c>
      <c r="O4699" t="s">
        <v>19</v>
      </c>
      <c r="P4699" t="str">
        <f t="shared" si="2484"/>
        <v>60-74</v>
      </c>
      <c r="Q4699" t="str">
        <f>IF(PatientData[[#This Row],[bmi]]&lt;18.5,"Underweight",
IF(PatientData[[#This Row],[bmi]]&lt;25,"Normal",
IF(PatientData[[#This Row],[bmi]]&lt;30,"Overweight","Obese")))</f>
        <v>Overweight</v>
      </c>
      <c r="R4699" t="str">
        <f t="shared" si="2470"/>
        <v>High BP</v>
      </c>
      <c r="S4699" t="str">
        <f t="shared" si="2471"/>
        <v>High Cost</v>
      </c>
    </row>
    <row r="4700" spans="1:19" x14ac:dyDescent="0.3">
      <c r="A4700">
        <v>54</v>
      </c>
      <c r="B4700" t="s">
        <v>15</v>
      </c>
      <c r="C4700">
        <v>30.2</v>
      </c>
      <c r="D4700">
        <v>110</v>
      </c>
      <c r="E4700">
        <v>63</v>
      </c>
      <c r="F4700">
        <v>243.9</v>
      </c>
      <c r="G4700">
        <v>132.9</v>
      </c>
      <c r="H4700">
        <v>92</v>
      </c>
      <c r="I4700">
        <v>1</v>
      </c>
      <c r="J4700" t="s">
        <v>16</v>
      </c>
      <c r="K4700" t="s">
        <v>17</v>
      </c>
      <c r="L4700" t="s">
        <v>22</v>
      </c>
      <c r="M4700">
        <v>5</v>
      </c>
      <c r="N4700">
        <v>11366.4</v>
      </c>
      <c r="O4700" t="s">
        <v>23</v>
      </c>
      <c r="P4700" t="str">
        <f t="shared" ref="P4700" si="2485">IF(A4697&lt;30,"18-29",IF(A4697&lt;45,"30-44",IF(A4697&lt;60,"45-59",IF(A4697&lt;75,"60-74","75+"))))</f>
        <v>75+</v>
      </c>
      <c r="Q4700" t="str">
        <f>IF(PatientData[[#This Row],[bmi]]&lt;18.5,"Underweight",
IF(PatientData[[#This Row],[bmi]]&lt;25,"Normal",
IF(PatientData[[#This Row],[bmi]]&lt;30,"Overweight","Obese")))</f>
        <v>Obese</v>
      </c>
      <c r="R4700" t="str">
        <f t="shared" si="2470"/>
        <v>Normal BP</v>
      </c>
      <c r="S4700" t="str">
        <f t="shared" si="2471"/>
        <v>Normal Cost</v>
      </c>
    </row>
    <row r="4701" spans="1:19" x14ac:dyDescent="0.3">
      <c r="A4701">
        <v>64</v>
      </c>
      <c r="B4701" t="s">
        <v>20</v>
      </c>
      <c r="C4701">
        <v>26.8</v>
      </c>
      <c r="D4701">
        <v>128</v>
      </c>
      <c r="E4701">
        <v>65</v>
      </c>
      <c r="F4701">
        <v>197.9</v>
      </c>
      <c r="G4701">
        <v>181.5</v>
      </c>
      <c r="H4701">
        <v>70</v>
      </c>
      <c r="I4701">
        <v>5</v>
      </c>
      <c r="J4701" t="s">
        <v>27</v>
      </c>
      <c r="K4701" t="s">
        <v>26</v>
      </c>
      <c r="L4701" t="s">
        <v>22</v>
      </c>
      <c r="M4701">
        <v>3.8</v>
      </c>
      <c r="N4701">
        <v>6736.32</v>
      </c>
      <c r="O4701" t="s">
        <v>23</v>
      </c>
      <c r="P4701" t="str">
        <f t="shared" ref="P4701" si="2486">IF(A4701&lt;30,"18-29",IF(A4701&lt;45,"30-44",IF(A4701&lt;60,"45-59",IF(A4701&lt;75,"60-74","75+"))))</f>
        <v>60-74</v>
      </c>
      <c r="Q4701" t="str">
        <f>IF(PatientData[[#This Row],[bmi]]&lt;18.5,"Underweight",
IF(PatientData[[#This Row],[bmi]]&lt;25,"Normal",
IF(PatientData[[#This Row],[bmi]]&lt;30,"Overweight","Obese")))</f>
        <v>Overweight</v>
      </c>
      <c r="R4701" t="str">
        <f t="shared" si="2470"/>
        <v>High BP</v>
      </c>
      <c r="S4701" t="str">
        <f t="shared" si="2471"/>
        <v>Normal Cost</v>
      </c>
    </row>
    <row r="4702" spans="1:19" x14ac:dyDescent="0.3">
      <c r="A4702">
        <v>62</v>
      </c>
      <c r="B4702" t="s">
        <v>15</v>
      </c>
      <c r="C4702">
        <v>27.4</v>
      </c>
      <c r="D4702">
        <v>141</v>
      </c>
      <c r="E4702">
        <v>83</v>
      </c>
      <c r="F4702">
        <v>211.8</v>
      </c>
      <c r="G4702">
        <v>122.4</v>
      </c>
      <c r="H4702">
        <v>76</v>
      </c>
      <c r="I4702">
        <v>1</v>
      </c>
      <c r="J4702" t="s">
        <v>27</v>
      </c>
      <c r="K4702" t="s">
        <v>17</v>
      </c>
      <c r="L4702" t="s">
        <v>25</v>
      </c>
      <c r="M4702">
        <v>3.4</v>
      </c>
      <c r="N4702">
        <v>7464.56</v>
      </c>
      <c r="O4702" t="s">
        <v>19</v>
      </c>
      <c r="P4702" t="str">
        <f t="shared" ref="P4702:P4703" si="2487">IF(A4699&lt;30,"18-29",IF(A4699&lt;45,"30-44",IF(A4699&lt;60,"45-59",IF(A4699&lt;75,"60-74","75+"))))</f>
        <v>60-74</v>
      </c>
      <c r="Q4702" t="str">
        <f>IF(PatientData[[#This Row],[bmi]]&lt;18.5,"Underweight",
IF(PatientData[[#This Row],[bmi]]&lt;25,"Normal",
IF(PatientData[[#This Row],[bmi]]&lt;30,"Overweight","Obese")))</f>
        <v>Overweight</v>
      </c>
      <c r="R4702" t="str">
        <f t="shared" si="2470"/>
        <v>High BP</v>
      </c>
      <c r="S4702" t="str">
        <f t="shared" si="2471"/>
        <v>Normal Cost</v>
      </c>
    </row>
    <row r="4703" spans="1:19" x14ac:dyDescent="0.3">
      <c r="A4703">
        <v>53</v>
      </c>
      <c r="B4703" t="s">
        <v>15</v>
      </c>
      <c r="C4703">
        <v>26.8</v>
      </c>
      <c r="D4703">
        <v>116</v>
      </c>
      <c r="E4703">
        <v>73</v>
      </c>
      <c r="F4703">
        <v>209.1</v>
      </c>
      <c r="G4703">
        <v>94.1</v>
      </c>
      <c r="H4703">
        <v>86</v>
      </c>
      <c r="I4703">
        <v>1</v>
      </c>
      <c r="J4703" t="s">
        <v>16</v>
      </c>
      <c r="K4703" t="s">
        <v>28</v>
      </c>
      <c r="L4703" t="s">
        <v>18</v>
      </c>
      <c r="M4703">
        <v>5.6</v>
      </c>
      <c r="N4703">
        <v>14465.35</v>
      </c>
      <c r="O4703" t="s">
        <v>23</v>
      </c>
      <c r="P4703" t="str">
        <f t="shared" si="2487"/>
        <v>45-59</v>
      </c>
      <c r="Q4703" t="str">
        <f>IF(PatientData[[#This Row],[bmi]]&lt;18.5,"Underweight",
IF(PatientData[[#This Row],[bmi]]&lt;25,"Normal",
IF(PatientData[[#This Row],[bmi]]&lt;30,"Overweight","Obese")))</f>
        <v>Overweight</v>
      </c>
      <c r="R4703" t="str">
        <f t="shared" si="2470"/>
        <v>Normal BP</v>
      </c>
      <c r="S4703" t="str">
        <f t="shared" si="2471"/>
        <v>Normal Cost</v>
      </c>
    </row>
    <row r="4704" spans="1:19" x14ac:dyDescent="0.3">
      <c r="A4704">
        <v>45</v>
      </c>
      <c r="B4704" t="s">
        <v>20</v>
      </c>
      <c r="C4704">
        <v>26.8</v>
      </c>
      <c r="D4704">
        <v>111</v>
      </c>
      <c r="E4704">
        <v>69</v>
      </c>
      <c r="F4704">
        <v>213</v>
      </c>
      <c r="G4704">
        <v>124.6</v>
      </c>
      <c r="H4704">
        <v>93</v>
      </c>
      <c r="I4704">
        <v>1</v>
      </c>
      <c r="J4704" t="s">
        <v>16</v>
      </c>
      <c r="K4704" t="s">
        <v>21</v>
      </c>
      <c r="L4704" t="s">
        <v>22</v>
      </c>
      <c r="M4704">
        <v>8.5</v>
      </c>
      <c r="N4704">
        <v>19420.509999999998</v>
      </c>
      <c r="O4704" t="s">
        <v>23</v>
      </c>
      <c r="P4704" t="str">
        <f t="shared" ref="P4704:P4705" si="2488">IF(A4704&lt;30,"18-29",IF(A4704&lt;45,"30-44",IF(A4704&lt;60,"45-59",IF(A4704&lt;75,"60-74","75+"))))</f>
        <v>45-59</v>
      </c>
      <c r="Q4704" t="str">
        <f>IF(PatientData[[#This Row],[bmi]]&lt;18.5,"Underweight",
IF(PatientData[[#This Row],[bmi]]&lt;25,"Normal",
IF(PatientData[[#This Row],[bmi]]&lt;30,"Overweight","Obese")))</f>
        <v>Overweight</v>
      </c>
      <c r="R4704" t="str">
        <f t="shared" si="2470"/>
        <v>Normal BP</v>
      </c>
      <c r="S4704" t="str">
        <f t="shared" si="2471"/>
        <v>High Cost</v>
      </c>
    </row>
    <row r="4705" spans="1:19" x14ac:dyDescent="0.3">
      <c r="A4705">
        <v>61</v>
      </c>
      <c r="B4705" t="s">
        <v>20</v>
      </c>
      <c r="C4705">
        <v>26.8</v>
      </c>
      <c r="D4705">
        <v>122</v>
      </c>
      <c r="E4705">
        <v>74</v>
      </c>
      <c r="F4705">
        <v>229.7</v>
      </c>
      <c r="G4705">
        <v>115.9</v>
      </c>
      <c r="H4705">
        <v>71</v>
      </c>
      <c r="I4705">
        <v>2</v>
      </c>
      <c r="J4705" t="s">
        <v>27</v>
      </c>
      <c r="K4705" t="s">
        <v>28</v>
      </c>
      <c r="L4705" t="s">
        <v>18</v>
      </c>
      <c r="M4705">
        <v>10.199999999999999</v>
      </c>
      <c r="N4705">
        <v>20725.04</v>
      </c>
      <c r="O4705" t="s">
        <v>19</v>
      </c>
      <c r="P4705" t="str">
        <f t="shared" si="2488"/>
        <v>60-74</v>
      </c>
      <c r="Q4705" t="str">
        <f>IF(PatientData[[#This Row],[bmi]]&lt;18.5,"Underweight",
IF(PatientData[[#This Row],[bmi]]&lt;25,"Normal",
IF(PatientData[[#This Row],[bmi]]&lt;30,"Overweight","Obese")))</f>
        <v>Overweight</v>
      </c>
      <c r="R4705" t="str">
        <f t="shared" si="2470"/>
        <v>High BP</v>
      </c>
      <c r="S4705" t="str">
        <f t="shared" si="2471"/>
        <v>High Cost</v>
      </c>
    </row>
    <row r="4706" spans="1:19" x14ac:dyDescent="0.3">
      <c r="A4706">
        <v>78</v>
      </c>
      <c r="B4706" t="s">
        <v>15</v>
      </c>
      <c r="C4706">
        <v>31.5</v>
      </c>
      <c r="D4706">
        <v>138</v>
      </c>
      <c r="E4706">
        <v>82</v>
      </c>
      <c r="F4706">
        <v>225.5</v>
      </c>
      <c r="G4706">
        <v>133.5</v>
      </c>
      <c r="H4706">
        <v>64</v>
      </c>
      <c r="I4706">
        <v>0</v>
      </c>
      <c r="J4706" t="s">
        <v>27</v>
      </c>
      <c r="K4706" t="s">
        <v>17</v>
      </c>
      <c r="L4706" t="s">
        <v>25</v>
      </c>
      <c r="M4706">
        <v>3.9</v>
      </c>
      <c r="N4706">
        <v>5878.3</v>
      </c>
      <c r="O4706" t="s">
        <v>19</v>
      </c>
      <c r="P4706" t="str">
        <f t="shared" ref="P4706:P4707" si="2489">IF(A4703&lt;30,"18-29",IF(A4703&lt;45,"30-44",IF(A4703&lt;60,"45-59",IF(A4703&lt;75,"60-74","75+"))))</f>
        <v>45-59</v>
      </c>
      <c r="Q4706" t="str">
        <f>IF(PatientData[[#This Row],[bmi]]&lt;18.5,"Underweight",
IF(PatientData[[#This Row],[bmi]]&lt;25,"Normal",
IF(PatientData[[#This Row],[bmi]]&lt;30,"Overweight","Obese")))</f>
        <v>Obese</v>
      </c>
      <c r="R4706" t="str">
        <f t="shared" si="2470"/>
        <v>High BP</v>
      </c>
      <c r="S4706" t="str">
        <f t="shared" si="2471"/>
        <v>Normal Cost</v>
      </c>
    </row>
    <row r="4707" spans="1:19" x14ac:dyDescent="0.3">
      <c r="A4707">
        <v>72</v>
      </c>
      <c r="B4707" t="s">
        <v>15</v>
      </c>
      <c r="C4707">
        <v>33.4</v>
      </c>
      <c r="D4707">
        <v>129</v>
      </c>
      <c r="E4707">
        <v>88</v>
      </c>
      <c r="F4707">
        <v>245.4</v>
      </c>
      <c r="G4707">
        <v>126.4</v>
      </c>
      <c r="H4707">
        <v>62</v>
      </c>
      <c r="I4707">
        <v>1</v>
      </c>
      <c r="J4707" t="s">
        <v>24</v>
      </c>
      <c r="K4707" t="s">
        <v>26</v>
      </c>
      <c r="L4707" t="s">
        <v>18</v>
      </c>
      <c r="M4707">
        <v>5.7</v>
      </c>
      <c r="N4707">
        <v>10471.18</v>
      </c>
      <c r="O4707" t="s">
        <v>19</v>
      </c>
      <c r="P4707" t="str">
        <f t="shared" si="2489"/>
        <v>45-59</v>
      </c>
      <c r="Q4707" t="str">
        <f>IF(PatientData[[#This Row],[bmi]]&lt;18.5,"Underweight",
IF(PatientData[[#This Row],[bmi]]&lt;25,"Normal",
IF(PatientData[[#This Row],[bmi]]&lt;30,"Overweight","Obese")))</f>
        <v>Obese</v>
      </c>
      <c r="R4707" t="str">
        <f t="shared" si="2470"/>
        <v>High BP</v>
      </c>
      <c r="S4707" t="str">
        <f t="shared" si="2471"/>
        <v>Normal Cost</v>
      </c>
    </row>
    <row r="4708" spans="1:19" x14ac:dyDescent="0.3">
      <c r="A4708">
        <v>81</v>
      </c>
      <c r="B4708" t="s">
        <v>20</v>
      </c>
      <c r="C4708">
        <v>26.8</v>
      </c>
      <c r="D4708">
        <v>141</v>
      </c>
      <c r="E4708">
        <v>84</v>
      </c>
      <c r="F4708">
        <v>249</v>
      </c>
      <c r="G4708">
        <v>109.2</v>
      </c>
      <c r="H4708">
        <v>83</v>
      </c>
      <c r="I4708">
        <v>3</v>
      </c>
      <c r="J4708" t="s">
        <v>16</v>
      </c>
      <c r="K4708" t="s">
        <v>26</v>
      </c>
      <c r="L4708" t="s">
        <v>18</v>
      </c>
      <c r="M4708">
        <v>10.9</v>
      </c>
      <c r="N4708">
        <v>19292.89</v>
      </c>
      <c r="O4708" t="s">
        <v>19</v>
      </c>
      <c r="P4708" t="str">
        <f t="shared" ref="P4708" si="2490">IF(A4708&lt;30,"18-29",IF(A4708&lt;45,"30-44",IF(A4708&lt;60,"45-59",IF(A4708&lt;75,"60-74","75+"))))</f>
        <v>75+</v>
      </c>
      <c r="Q4708" t="str">
        <f>IF(PatientData[[#This Row],[bmi]]&lt;18.5,"Underweight",
IF(PatientData[[#This Row],[bmi]]&lt;25,"Normal",
IF(PatientData[[#This Row],[bmi]]&lt;30,"Overweight","Obese")))</f>
        <v>Overweight</v>
      </c>
      <c r="R4708" t="str">
        <f t="shared" si="2470"/>
        <v>High BP</v>
      </c>
      <c r="S4708" t="str">
        <f t="shared" si="2471"/>
        <v>High Cost</v>
      </c>
    </row>
    <row r="4709" spans="1:19" x14ac:dyDescent="0.3">
      <c r="A4709">
        <v>45</v>
      </c>
      <c r="B4709" t="s">
        <v>15</v>
      </c>
      <c r="C4709">
        <v>30.3</v>
      </c>
      <c r="D4709">
        <v>113</v>
      </c>
      <c r="E4709">
        <v>71</v>
      </c>
      <c r="F4709">
        <v>230.4</v>
      </c>
      <c r="G4709">
        <v>181.4</v>
      </c>
      <c r="H4709">
        <v>76</v>
      </c>
      <c r="I4709">
        <v>3</v>
      </c>
      <c r="J4709" t="s">
        <v>24</v>
      </c>
      <c r="K4709" t="s">
        <v>17</v>
      </c>
      <c r="L4709" t="s">
        <v>25</v>
      </c>
      <c r="M4709">
        <v>1.9</v>
      </c>
      <c r="N4709">
        <v>5270.21</v>
      </c>
      <c r="O4709" t="s">
        <v>19</v>
      </c>
      <c r="P4709" t="str">
        <f t="shared" ref="P4709" si="2491">IF(A4706&lt;30,"18-29",IF(A4706&lt;45,"30-44",IF(A4706&lt;60,"45-59",IF(A4706&lt;75,"60-74","75+"))))</f>
        <v>75+</v>
      </c>
      <c r="Q4709" t="str">
        <f>IF(PatientData[[#This Row],[bmi]]&lt;18.5,"Underweight",
IF(PatientData[[#This Row],[bmi]]&lt;25,"Normal",
IF(PatientData[[#This Row],[bmi]]&lt;30,"Overweight","Obese")))</f>
        <v>Obese</v>
      </c>
      <c r="R4709" t="str">
        <f t="shared" si="2470"/>
        <v>Normal BP</v>
      </c>
      <c r="S4709" t="str">
        <f t="shared" si="2471"/>
        <v>Normal Cost</v>
      </c>
    </row>
    <row r="4710" spans="1:19" x14ac:dyDescent="0.3">
      <c r="A4710">
        <v>57</v>
      </c>
      <c r="B4710" t="s">
        <v>20</v>
      </c>
      <c r="C4710">
        <v>26.8</v>
      </c>
      <c r="D4710">
        <v>120</v>
      </c>
      <c r="E4710">
        <v>69</v>
      </c>
      <c r="F4710">
        <v>207.6</v>
      </c>
      <c r="G4710">
        <v>90.9</v>
      </c>
      <c r="H4710">
        <v>65</v>
      </c>
      <c r="I4710">
        <v>0</v>
      </c>
      <c r="J4710" t="s">
        <v>27</v>
      </c>
      <c r="K4710" t="s">
        <v>21</v>
      </c>
      <c r="L4710" t="s">
        <v>25</v>
      </c>
      <c r="M4710">
        <v>4.5999999999999996</v>
      </c>
      <c r="N4710">
        <v>10651.21</v>
      </c>
      <c r="O4710" t="s">
        <v>19</v>
      </c>
      <c r="P4710" t="str">
        <f t="shared" ref="P4710:P4711" si="2492">IF(A4710&lt;30,"18-29",IF(A4710&lt;45,"30-44",IF(A4710&lt;60,"45-59",IF(A4710&lt;75,"60-74","75+"))))</f>
        <v>45-59</v>
      </c>
      <c r="Q4710" t="str">
        <f>IF(PatientData[[#This Row],[bmi]]&lt;18.5,"Underweight",
IF(PatientData[[#This Row],[bmi]]&lt;25,"Normal",
IF(PatientData[[#This Row],[bmi]]&lt;30,"Overweight","Obese")))</f>
        <v>Overweight</v>
      </c>
      <c r="R4710" t="str">
        <f t="shared" si="2470"/>
        <v>High BP</v>
      </c>
      <c r="S4710" t="str">
        <f t="shared" si="2471"/>
        <v>Normal Cost</v>
      </c>
    </row>
    <row r="4711" spans="1:19" x14ac:dyDescent="0.3">
      <c r="A4711">
        <v>69</v>
      </c>
      <c r="B4711" t="s">
        <v>20</v>
      </c>
      <c r="C4711">
        <v>26.8</v>
      </c>
      <c r="D4711">
        <v>101</v>
      </c>
      <c r="E4711">
        <v>61</v>
      </c>
      <c r="F4711">
        <v>206.4</v>
      </c>
      <c r="G4711">
        <v>81.400000000000006</v>
      </c>
      <c r="H4711">
        <v>90</v>
      </c>
      <c r="I4711">
        <v>2</v>
      </c>
      <c r="J4711" t="s">
        <v>16</v>
      </c>
      <c r="K4711" t="s">
        <v>21</v>
      </c>
      <c r="L4711" t="s">
        <v>25</v>
      </c>
      <c r="M4711">
        <v>7.5</v>
      </c>
      <c r="N4711">
        <v>15662.85</v>
      </c>
      <c r="O4711" t="s">
        <v>19</v>
      </c>
      <c r="P4711" t="str">
        <f t="shared" si="2492"/>
        <v>60-74</v>
      </c>
      <c r="Q4711" t="str">
        <f>IF(PatientData[[#This Row],[bmi]]&lt;18.5,"Underweight",
IF(PatientData[[#This Row],[bmi]]&lt;25,"Normal",
IF(PatientData[[#This Row],[bmi]]&lt;30,"Overweight","Obese")))</f>
        <v>Overweight</v>
      </c>
      <c r="R4711" t="str">
        <f t="shared" si="2470"/>
        <v>Normal BP</v>
      </c>
      <c r="S4711" t="str">
        <f t="shared" si="2471"/>
        <v>High Cost</v>
      </c>
    </row>
    <row r="4712" spans="1:19" x14ac:dyDescent="0.3">
      <c r="A4712">
        <v>53</v>
      </c>
      <c r="B4712" t="s">
        <v>15</v>
      </c>
      <c r="C4712">
        <v>32</v>
      </c>
      <c r="D4712">
        <v>125</v>
      </c>
      <c r="E4712">
        <v>82</v>
      </c>
      <c r="F4712">
        <v>257.3</v>
      </c>
      <c r="G4712">
        <v>95.1</v>
      </c>
      <c r="H4712">
        <v>73</v>
      </c>
      <c r="I4712">
        <v>1</v>
      </c>
      <c r="J4712" t="s">
        <v>24</v>
      </c>
      <c r="K4712" t="s">
        <v>26</v>
      </c>
      <c r="L4712" t="s">
        <v>18</v>
      </c>
      <c r="M4712">
        <v>2.2000000000000002</v>
      </c>
      <c r="N4712">
        <v>6047.25</v>
      </c>
      <c r="O4712" t="s">
        <v>19</v>
      </c>
      <c r="P4712" t="str">
        <f t="shared" ref="P4712:P4714" si="2493">IF(A4709&lt;30,"18-29",IF(A4709&lt;45,"30-44",IF(A4709&lt;60,"45-59",IF(A4709&lt;75,"60-74","75+"))))</f>
        <v>45-59</v>
      </c>
      <c r="Q4712" t="str">
        <f>IF(PatientData[[#This Row],[bmi]]&lt;18.5,"Underweight",
IF(PatientData[[#This Row],[bmi]]&lt;25,"Normal",
IF(PatientData[[#This Row],[bmi]]&lt;30,"Overweight","Obese")))</f>
        <v>Obese</v>
      </c>
      <c r="R4712" t="str">
        <f t="shared" si="2470"/>
        <v>High BP</v>
      </c>
      <c r="S4712" t="str">
        <f t="shared" si="2471"/>
        <v>Normal Cost</v>
      </c>
    </row>
    <row r="4713" spans="1:19" x14ac:dyDescent="0.3">
      <c r="A4713">
        <v>69</v>
      </c>
      <c r="B4713" t="s">
        <v>15</v>
      </c>
      <c r="C4713">
        <v>27.3</v>
      </c>
      <c r="D4713">
        <v>123</v>
      </c>
      <c r="E4713">
        <v>71</v>
      </c>
      <c r="F4713">
        <v>203.9</v>
      </c>
      <c r="G4713">
        <v>112.1</v>
      </c>
      <c r="H4713">
        <v>94</v>
      </c>
      <c r="I4713">
        <v>1</v>
      </c>
      <c r="J4713" t="s">
        <v>16</v>
      </c>
      <c r="K4713" t="s">
        <v>21</v>
      </c>
      <c r="L4713" t="s">
        <v>18</v>
      </c>
      <c r="M4713">
        <v>8.1999999999999993</v>
      </c>
      <c r="N4713">
        <v>17635.88</v>
      </c>
      <c r="O4713" t="s">
        <v>19</v>
      </c>
      <c r="P4713" t="str">
        <f t="shared" si="2493"/>
        <v>45-59</v>
      </c>
      <c r="Q4713" t="str">
        <f>IF(PatientData[[#This Row],[bmi]]&lt;18.5,"Underweight",
IF(PatientData[[#This Row],[bmi]]&lt;25,"Normal",
IF(PatientData[[#This Row],[bmi]]&lt;30,"Overweight","Obese")))</f>
        <v>Overweight</v>
      </c>
      <c r="R4713" t="str">
        <f t="shared" si="2470"/>
        <v>High BP</v>
      </c>
      <c r="S4713" t="str">
        <f t="shared" si="2471"/>
        <v>High Cost</v>
      </c>
    </row>
    <row r="4714" spans="1:19" x14ac:dyDescent="0.3">
      <c r="A4714">
        <v>80</v>
      </c>
      <c r="B4714" t="s">
        <v>15</v>
      </c>
      <c r="C4714">
        <v>28</v>
      </c>
      <c r="D4714">
        <v>139</v>
      </c>
      <c r="E4714">
        <v>78</v>
      </c>
      <c r="F4714">
        <v>264.39999999999998</v>
      </c>
      <c r="G4714">
        <v>157.4</v>
      </c>
      <c r="H4714">
        <v>67</v>
      </c>
      <c r="I4714">
        <v>1</v>
      </c>
      <c r="J4714" t="s">
        <v>24</v>
      </c>
      <c r="K4714" t="s">
        <v>26</v>
      </c>
      <c r="L4714" t="s">
        <v>22</v>
      </c>
      <c r="M4714">
        <v>6.2</v>
      </c>
      <c r="N4714">
        <v>11879.52</v>
      </c>
      <c r="O4714" t="s">
        <v>23</v>
      </c>
      <c r="P4714" t="str">
        <f t="shared" si="2493"/>
        <v>60-74</v>
      </c>
      <c r="Q4714" t="str">
        <f>IF(PatientData[[#This Row],[bmi]]&lt;18.5,"Underweight",
IF(PatientData[[#This Row],[bmi]]&lt;25,"Normal",
IF(PatientData[[#This Row],[bmi]]&lt;30,"Overweight","Obese")))</f>
        <v>Overweight</v>
      </c>
      <c r="R4714" t="str">
        <f t="shared" si="2470"/>
        <v>High BP</v>
      </c>
      <c r="S4714" t="str">
        <f t="shared" si="2471"/>
        <v>Normal Cost</v>
      </c>
    </row>
    <row r="4715" spans="1:19" x14ac:dyDescent="0.3">
      <c r="A4715">
        <v>82</v>
      </c>
      <c r="B4715" t="s">
        <v>20</v>
      </c>
      <c r="C4715">
        <v>26.8</v>
      </c>
      <c r="D4715">
        <v>143</v>
      </c>
      <c r="E4715">
        <v>81</v>
      </c>
      <c r="F4715">
        <v>211.2</v>
      </c>
      <c r="G4715">
        <v>150.80000000000001</v>
      </c>
      <c r="H4715">
        <v>59</v>
      </c>
      <c r="I4715">
        <v>0</v>
      </c>
      <c r="J4715" t="s">
        <v>27</v>
      </c>
      <c r="K4715" t="s">
        <v>21</v>
      </c>
      <c r="L4715" t="s">
        <v>25</v>
      </c>
      <c r="M4715">
        <v>5.6</v>
      </c>
      <c r="N4715">
        <v>12488.42</v>
      </c>
      <c r="O4715" t="s">
        <v>19</v>
      </c>
      <c r="P4715" t="str">
        <f t="shared" ref="P4715:P4716" si="2494">IF(A4715&lt;30,"18-29",IF(A4715&lt;45,"30-44",IF(A4715&lt;60,"45-59",IF(A4715&lt;75,"60-74","75+"))))</f>
        <v>75+</v>
      </c>
      <c r="Q4715" t="str">
        <f>IF(PatientData[[#This Row],[bmi]]&lt;18.5,"Underweight",
IF(PatientData[[#This Row],[bmi]]&lt;25,"Normal",
IF(PatientData[[#This Row],[bmi]]&lt;30,"Overweight","Obese")))</f>
        <v>Overweight</v>
      </c>
      <c r="R4715" t="str">
        <f t="shared" si="2470"/>
        <v>High BP</v>
      </c>
      <c r="S4715" t="str">
        <f t="shared" si="2471"/>
        <v>Normal Cost</v>
      </c>
    </row>
    <row r="4716" spans="1:19" x14ac:dyDescent="0.3">
      <c r="A4716">
        <v>71</v>
      </c>
      <c r="B4716" t="s">
        <v>20</v>
      </c>
      <c r="C4716">
        <v>26.8</v>
      </c>
      <c r="D4716">
        <v>138</v>
      </c>
      <c r="E4716">
        <v>94</v>
      </c>
      <c r="F4716">
        <v>251.3</v>
      </c>
      <c r="G4716">
        <v>82.8</v>
      </c>
      <c r="H4716">
        <v>83</v>
      </c>
      <c r="I4716">
        <v>1</v>
      </c>
      <c r="J4716" t="s">
        <v>16</v>
      </c>
      <c r="K4716" t="s">
        <v>26</v>
      </c>
      <c r="L4716" t="s">
        <v>25</v>
      </c>
      <c r="M4716">
        <v>7.2</v>
      </c>
      <c r="N4716">
        <v>13653.99</v>
      </c>
      <c r="O4716" t="s">
        <v>19</v>
      </c>
      <c r="P4716" t="str">
        <f t="shared" si="2494"/>
        <v>60-74</v>
      </c>
      <c r="Q4716" t="str">
        <f>IF(PatientData[[#This Row],[bmi]]&lt;18.5,"Underweight",
IF(PatientData[[#This Row],[bmi]]&lt;25,"Normal",
IF(PatientData[[#This Row],[bmi]]&lt;30,"Overweight","Obese")))</f>
        <v>Overweight</v>
      </c>
      <c r="R4716" t="str">
        <f t="shared" si="2470"/>
        <v>High BP</v>
      </c>
      <c r="S4716" t="str">
        <f t="shared" si="2471"/>
        <v>Normal Cost</v>
      </c>
    </row>
    <row r="4717" spans="1:19" x14ac:dyDescent="0.3">
      <c r="A4717">
        <v>80</v>
      </c>
      <c r="B4717" t="s">
        <v>15</v>
      </c>
      <c r="C4717">
        <v>30.9</v>
      </c>
      <c r="D4717">
        <v>139</v>
      </c>
      <c r="E4717">
        <v>89</v>
      </c>
      <c r="F4717">
        <v>254.8</v>
      </c>
      <c r="G4717">
        <v>110.9</v>
      </c>
      <c r="H4717">
        <v>79</v>
      </c>
      <c r="I4717">
        <v>1</v>
      </c>
      <c r="J4717" t="s">
        <v>16</v>
      </c>
      <c r="K4717" t="s">
        <v>21</v>
      </c>
      <c r="L4717" t="s">
        <v>25</v>
      </c>
      <c r="M4717">
        <v>10.6</v>
      </c>
      <c r="N4717">
        <v>19609.13</v>
      </c>
      <c r="O4717" t="s">
        <v>19</v>
      </c>
      <c r="P4717" t="str">
        <f t="shared" ref="P4717" si="2495">IF(A4714&lt;30,"18-29",IF(A4714&lt;45,"30-44",IF(A4714&lt;60,"45-59",IF(A4714&lt;75,"60-74","75+"))))</f>
        <v>75+</v>
      </c>
      <c r="Q4717" t="str">
        <f>IF(PatientData[[#This Row],[bmi]]&lt;18.5,"Underweight",
IF(PatientData[[#This Row],[bmi]]&lt;25,"Normal",
IF(PatientData[[#This Row],[bmi]]&lt;30,"Overweight","Obese")))</f>
        <v>Obese</v>
      </c>
      <c r="R4717" t="str">
        <f t="shared" si="2470"/>
        <v>High BP</v>
      </c>
      <c r="S4717" t="str">
        <f t="shared" si="2471"/>
        <v>High Cost</v>
      </c>
    </row>
    <row r="4718" spans="1:19" x14ac:dyDescent="0.3">
      <c r="A4718">
        <v>84</v>
      </c>
      <c r="B4718" t="s">
        <v>20</v>
      </c>
      <c r="C4718">
        <v>26.8</v>
      </c>
      <c r="D4718">
        <v>136</v>
      </c>
      <c r="E4718">
        <v>88</v>
      </c>
      <c r="F4718">
        <v>276.89999999999998</v>
      </c>
      <c r="G4718">
        <v>90.9</v>
      </c>
      <c r="H4718">
        <v>79</v>
      </c>
      <c r="I4718">
        <v>2</v>
      </c>
      <c r="J4718" t="s">
        <v>27</v>
      </c>
      <c r="K4718" t="s">
        <v>26</v>
      </c>
      <c r="L4718" t="s">
        <v>18</v>
      </c>
      <c r="M4718">
        <v>7.8</v>
      </c>
      <c r="N4718">
        <v>13505.54</v>
      </c>
      <c r="O4718" t="s">
        <v>19</v>
      </c>
      <c r="P4718" t="str">
        <f t="shared" ref="P4718:P4719" si="2496">IF(A4718&lt;30,"18-29",IF(A4718&lt;45,"30-44",IF(A4718&lt;60,"45-59",IF(A4718&lt;75,"60-74","75+"))))</f>
        <v>75+</v>
      </c>
      <c r="Q4718" t="str">
        <f>IF(PatientData[[#This Row],[bmi]]&lt;18.5,"Underweight",
IF(PatientData[[#This Row],[bmi]]&lt;25,"Normal",
IF(PatientData[[#This Row],[bmi]]&lt;30,"Overweight","Obese")))</f>
        <v>Overweight</v>
      </c>
      <c r="R4718" t="str">
        <f t="shared" si="2470"/>
        <v>High BP</v>
      </c>
      <c r="S4718" t="str">
        <f t="shared" si="2471"/>
        <v>Normal Cost</v>
      </c>
    </row>
    <row r="4719" spans="1:19" x14ac:dyDescent="0.3">
      <c r="A4719">
        <v>88</v>
      </c>
      <c r="B4719" t="s">
        <v>20</v>
      </c>
      <c r="C4719">
        <v>26.8</v>
      </c>
      <c r="D4719">
        <v>136</v>
      </c>
      <c r="E4719">
        <v>86</v>
      </c>
      <c r="F4719">
        <v>227.7</v>
      </c>
      <c r="G4719">
        <v>93</v>
      </c>
      <c r="H4719">
        <v>82</v>
      </c>
      <c r="I4719">
        <v>0</v>
      </c>
      <c r="J4719" t="s">
        <v>16</v>
      </c>
      <c r="K4719" t="s">
        <v>21</v>
      </c>
      <c r="L4719" t="s">
        <v>18</v>
      </c>
      <c r="M4719">
        <v>13.6</v>
      </c>
      <c r="N4719">
        <v>24485.64</v>
      </c>
      <c r="O4719" t="s">
        <v>23</v>
      </c>
      <c r="P4719" t="str">
        <f t="shared" si="2496"/>
        <v>75+</v>
      </c>
      <c r="Q4719" t="str">
        <f>IF(PatientData[[#This Row],[bmi]]&lt;18.5,"Underweight",
IF(PatientData[[#This Row],[bmi]]&lt;25,"Normal",
IF(PatientData[[#This Row],[bmi]]&lt;30,"Overweight","Obese")))</f>
        <v>Overweight</v>
      </c>
      <c r="R4719" t="str">
        <f t="shared" si="2470"/>
        <v>High BP</v>
      </c>
      <c r="S4719" t="str">
        <f t="shared" si="2471"/>
        <v>High Cost</v>
      </c>
    </row>
    <row r="4720" spans="1:19" x14ac:dyDescent="0.3">
      <c r="A4720">
        <v>45</v>
      </c>
      <c r="B4720" t="s">
        <v>15</v>
      </c>
      <c r="C4720">
        <v>31.1</v>
      </c>
      <c r="D4720">
        <v>130</v>
      </c>
      <c r="E4720">
        <v>78</v>
      </c>
      <c r="F4720">
        <v>226.1</v>
      </c>
      <c r="G4720">
        <v>105.1</v>
      </c>
      <c r="H4720">
        <v>96</v>
      </c>
      <c r="I4720">
        <v>0</v>
      </c>
      <c r="J4720" t="s">
        <v>16</v>
      </c>
      <c r="K4720" t="s">
        <v>26</v>
      </c>
      <c r="L4720" t="s">
        <v>25</v>
      </c>
      <c r="M4720">
        <v>7.3</v>
      </c>
      <c r="N4720">
        <v>17687.28</v>
      </c>
      <c r="O4720" t="s">
        <v>19</v>
      </c>
      <c r="P4720" t="str">
        <f t="shared" ref="P4720" si="2497">IF(A4717&lt;30,"18-29",IF(A4717&lt;45,"30-44",IF(A4717&lt;60,"45-59",IF(A4717&lt;75,"60-74","75+"))))</f>
        <v>75+</v>
      </c>
      <c r="Q4720" t="str">
        <f>IF(PatientData[[#This Row],[bmi]]&lt;18.5,"Underweight",
IF(PatientData[[#This Row],[bmi]]&lt;25,"Normal",
IF(PatientData[[#This Row],[bmi]]&lt;30,"Overweight","Obese")))</f>
        <v>Obese</v>
      </c>
      <c r="R4720" t="str">
        <f t="shared" si="2470"/>
        <v>High BP</v>
      </c>
      <c r="S4720" t="str">
        <f t="shared" si="2471"/>
        <v>High Cost</v>
      </c>
    </row>
    <row r="4721" spans="1:19" x14ac:dyDescent="0.3">
      <c r="A4721">
        <v>69</v>
      </c>
      <c r="B4721" t="s">
        <v>20</v>
      </c>
      <c r="C4721">
        <v>26.8</v>
      </c>
      <c r="D4721">
        <v>135</v>
      </c>
      <c r="E4721">
        <v>87</v>
      </c>
      <c r="F4721">
        <v>224.2</v>
      </c>
      <c r="G4721">
        <v>93.6</v>
      </c>
      <c r="H4721">
        <v>81</v>
      </c>
      <c r="I4721">
        <v>1</v>
      </c>
      <c r="J4721" t="s">
        <v>16</v>
      </c>
      <c r="K4721" t="s">
        <v>28</v>
      </c>
      <c r="L4721" t="s">
        <v>18</v>
      </c>
      <c r="M4721">
        <v>11.3</v>
      </c>
      <c r="N4721">
        <v>21277.45</v>
      </c>
      <c r="O4721" t="s">
        <v>19</v>
      </c>
      <c r="P4721" t="str">
        <f t="shared" ref="P4721" si="2498">IF(A4721&lt;30,"18-29",IF(A4721&lt;45,"30-44",IF(A4721&lt;60,"45-59",IF(A4721&lt;75,"60-74","75+"))))</f>
        <v>60-74</v>
      </c>
      <c r="Q4721" t="str">
        <f>IF(PatientData[[#This Row],[bmi]]&lt;18.5,"Underweight",
IF(PatientData[[#This Row],[bmi]]&lt;25,"Normal",
IF(PatientData[[#This Row],[bmi]]&lt;30,"Overweight","Obese")))</f>
        <v>Overweight</v>
      </c>
      <c r="R4721" t="str">
        <f t="shared" si="2470"/>
        <v>High BP</v>
      </c>
      <c r="S4721" t="str">
        <f t="shared" si="2471"/>
        <v>High Cost</v>
      </c>
    </row>
    <row r="4722" spans="1:19" x14ac:dyDescent="0.3">
      <c r="A4722">
        <v>55</v>
      </c>
      <c r="B4722" t="s">
        <v>15</v>
      </c>
      <c r="C4722">
        <v>20.9</v>
      </c>
      <c r="D4722">
        <v>102</v>
      </c>
      <c r="E4722">
        <v>60</v>
      </c>
      <c r="F4722">
        <v>223.9</v>
      </c>
      <c r="G4722">
        <v>136.30000000000001</v>
      </c>
      <c r="H4722">
        <v>65</v>
      </c>
      <c r="I4722">
        <v>1</v>
      </c>
      <c r="J4722" t="s">
        <v>24</v>
      </c>
      <c r="K4722" t="s">
        <v>26</v>
      </c>
      <c r="L4722" t="s">
        <v>18</v>
      </c>
      <c r="M4722">
        <v>2.4</v>
      </c>
      <c r="N4722">
        <v>6150.84</v>
      </c>
      <c r="O4722" t="s">
        <v>19</v>
      </c>
      <c r="P4722" t="str">
        <f t="shared" ref="P4722:P4727" si="2499">IF(A4719&lt;30,"18-29",IF(A4719&lt;45,"30-44",IF(A4719&lt;60,"45-59",IF(A4719&lt;75,"60-74","75+"))))</f>
        <v>75+</v>
      </c>
      <c r="Q4722" t="str">
        <f>IF(PatientData[[#This Row],[bmi]]&lt;18.5,"Underweight",
IF(PatientData[[#This Row],[bmi]]&lt;25,"Normal",
IF(PatientData[[#This Row],[bmi]]&lt;30,"Overweight","Obese")))</f>
        <v>Normal</v>
      </c>
      <c r="R4722" t="str">
        <f t="shared" si="2470"/>
        <v>Normal BP</v>
      </c>
      <c r="S4722" t="str">
        <f t="shared" si="2471"/>
        <v>Normal Cost</v>
      </c>
    </row>
    <row r="4723" spans="1:19" x14ac:dyDescent="0.3">
      <c r="A4723">
        <v>51</v>
      </c>
      <c r="B4723" t="s">
        <v>15</v>
      </c>
      <c r="C4723">
        <v>21.5</v>
      </c>
      <c r="D4723">
        <v>124</v>
      </c>
      <c r="E4723">
        <v>62</v>
      </c>
      <c r="F4723">
        <v>204.3</v>
      </c>
      <c r="G4723">
        <v>94.9</v>
      </c>
      <c r="H4723">
        <v>74</v>
      </c>
      <c r="I4723">
        <v>1</v>
      </c>
      <c r="J4723" t="s">
        <v>16</v>
      </c>
      <c r="K4723" t="s">
        <v>21</v>
      </c>
      <c r="L4723" t="s">
        <v>25</v>
      </c>
      <c r="M4723">
        <v>8</v>
      </c>
      <c r="N4723">
        <v>16258.56</v>
      </c>
      <c r="O4723" t="s">
        <v>19</v>
      </c>
      <c r="P4723" t="str">
        <f t="shared" si="2499"/>
        <v>45-59</v>
      </c>
      <c r="Q4723" t="str">
        <f>IF(PatientData[[#This Row],[bmi]]&lt;18.5,"Underweight",
IF(PatientData[[#This Row],[bmi]]&lt;25,"Normal",
IF(PatientData[[#This Row],[bmi]]&lt;30,"Overweight","Obese")))</f>
        <v>Normal</v>
      </c>
      <c r="R4723" t="str">
        <f t="shared" si="2470"/>
        <v>High BP</v>
      </c>
      <c r="S4723" t="str">
        <f t="shared" si="2471"/>
        <v>High Cost</v>
      </c>
    </row>
    <row r="4724" spans="1:19" x14ac:dyDescent="0.3">
      <c r="A4724">
        <v>40</v>
      </c>
      <c r="B4724" t="s">
        <v>15</v>
      </c>
      <c r="C4724">
        <v>32.299999999999997</v>
      </c>
      <c r="D4724">
        <v>138</v>
      </c>
      <c r="E4724">
        <v>89</v>
      </c>
      <c r="F4724">
        <v>202.2</v>
      </c>
      <c r="G4724">
        <v>134.5</v>
      </c>
      <c r="H4724">
        <v>87</v>
      </c>
      <c r="I4724">
        <v>0</v>
      </c>
      <c r="J4724" t="s">
        <v>16</v>
      </c>
      <c r="K4724" t="s">
        <v>26</v>
      </c>
      <c r="L4724" t="s">
        <v>18</v>
      </c>
      <c r="M4724">
        <v>7.3</v>
      </c>
      <c r="N4724">
        <v>13820.93</v>
      </c>
      <c r="O4724" t="s">
        <v>19</v>
      </c>
      <c r="P4724" t="str">
        <f t="shared" si="2499"/>
        <v>60-74</v>
      </c>
      <c r="Q4724" t="str">
        <f>IF(PatientData[[#This Row],[bmi]]&lt;18.5,"Underweight",
IF(PatientData[[#This Row],[bmi]]&lt;25,"Normal",
IF(PatientData[[#This Row],[bmi]]&lt;30,"Overweight","Obese")))</f>
        <v>Obese</v>
      </c>
      <c r="R4724" t="str">
        <f t="shared" si="2470"/>
        <v>High BP</v>
      </c>
      <c r="S4724" t="str">
        <f t="shared" si="2471"/>
        <v>Normal Cost</v>
      </c>
    </row>
    <row r="4725" spans="1:19" x14ac:dyDescent="0.3">
      <c r="A4725">
        <v>93</v>
      </c>
      <c r="B4725" t="s">
        <v>15</v>
      </c>
      <c r="C4725">
        <v>33.9</v>
      </c>
      <c r="D4725">
        <v>135</v>
      </c>
      <c r="E4725">
        <v>75</v>
      </c>
      <c r="F4725">
        <v>259.7</v>
      </c>
      <c r="G4725">
        <v>117</v>
      </c>
      <c r="H4725">
        <v>83</v>
      </c>
      <c r="I4725">
        <v>0</v>
      </c>
      <c r="J4725" t="s">
        <v>16</v>
      </c>
      <c r="K4725" t="s">
        <v>26</v>
      </c>
      <c r="L4725" t="s">
        <v>18</v>
      </c>
      <c r="M4725">
        <v>9.6999999999999993</v>
      </c>
      <c r="N4725">
        <v>20718.919999999998</v>
      </c>
      <c r="O4725" t="s">
        <v>19</v>
      </c>
      <c r="P4725" t="str">
        <f t="shared" si="2499"/>
        <v>45-59</v>
      </c>
      <c r="Q4725" t="str">
        <f>IF(PatientData[[#This Row],[bmi]]&lt;18.5,"Underweight",
IF(PatientData[[#This Row],[bmi]]&lt;25,"Normal",
IF(PatientData[[#This Row],[bmi]]&lt;30,"Overweight","Obese")))</f>
        <v>Obese</v>
      </c>
      <c r="R4725" t="str">
        <f t="shared" si="2470"/>
        <v>High BP</v>
      </c>
      <c r="S4725" t="str">
        <f t="shared" si="2471"/>
        <v>High Cost</v>
      </c>
    </row>
    <row r="4726" spans="1:19" x14ac:dyDescent="0.3">
      <c r="A4726">
        <v>73</v>
      </c>
      <c r="B4726" t="s">
        <v>15</v>
      </c>
      <c r="C4726">
        <v>18</v>
      </c>
      <c r="D4726">
        <v>134</v>
      </c>
      <c r="E4726">
        <v>79</v>
      </c>
      <c r="F4726">
        <v>199.3</v>
      </c>
      <c r="G4726">
        <v>126.8</v>
      </c>
      <c r="H4726">
        <v>77</v>
      </c>
      <c r="I4726">
        <v>0</v>
      </c>
      <c r="J4726" t="s">
        <v>27</v>
      </c>
      <c r="K4726" t="s">
        <v>28</v>
      </c>
      <c r="L4726" t="s">
        <v>22</v>
      </c>
      <c r="M4726">
        <v>2.8</v>
      </c>
      <c r="N4726">
        <v>8766.99</v>
      </c>
      <c r="O4726" t="s">
        <v>19</v>
      </c>
      <c r="P4726" t="str">
        <f t="shared" si="2499"/>
        <v>45-59</v>
      </c>
      <c r="Q4726" t="str">
        <f>IF(PatientData[[#This Row],[bmi]]&lt;18.5,"Underweight",
IF(PatientData[[#This Row],[bmi]]&lt;25,"Normal",
IF(PatientData[[#This Row],[bmi]]&lt;30,"Overweight","Obese")))</f>
        <v>Underweight</v>
      </c>
      <c r="R4726" t="str">
        <f t="shared" si="2470"/>
        <v>High BP</v>
      </c>
      <c r="S4726" t="str">
        <f t="shared" si="2471"/>
        <v>Normal Cost</v>
      </c>
    </row>
    <row r="4727" spans="1:19" x14ac:dyDescent="0.3">
      <c r="A4727">
        <v>57</v>
      </c>
      <c r="B4727" t="s">
        <v>15</v>
      </c>
      <c r="C4727">
        <v>29.6</v>
      </c>
      <c r="D4727">
        <v>135</v>
      </c>
      <c r="E4727">
        <v>84</v>
      </c>
      <c r="F4727">
        <v>240.6</v>
      </c>
      <c r="G4727">
        <v>114.4</v>
      </c>
      <c r="H4727">
        <v>59</v>
      </c>
      <c r="I4727">
        <v>1</v>
      </c>
      <c r="J4727" t="s">
        <v>27</v>
      </c>
      <c r="K4727" t="s">
        <v>21</v>
      </c>
      <c r="L4727" t="s">
        <v>18</v>
      </c>
      <c r="M4727">
        <v>8</v>
      </c>
      <c r="N4727">
        <v>14920.06</v>
      </c>
      <c r="O4727" t="s">
        <v>19</v>
      </c>
      <c r="P4727" t="str">
        <f t="shared" si="2499"/>
        <v>30-44</v>
      </c>
      <c r="Q4727" t="str">
        <f>IF(PatientData[[#This Row],[bmi]]&lt;18.5,"Underweight",
IF(PatientData[[#This Row],[bmi]]&lt;25,"Normal",
IF(PatientData[[#This Row],[bmi]]&lt;30,"Overweight","Obese")))</f>
        <v>Overweight</v>
      </c>
      <c r="R4727" t="str">
        <f t="shared" si="2470"/>
        <v>High BP</v>
      </c>
      <c r="S4727" t="str">
        <f t="shared" si="2471"/>
        <v>Normal Cost</v>
      </c>
    </row>
    <row r="4728" spans="1:19" x14ac:dyDescent="0.3">
      <c r="A4728">
        <v>79</v>
      </c>
      <c r="B4728" t="s">
        <v>20</v>
      </c>
      <c r="C4728">
        <v>26.8</v>
      </c>
      <c r="D4728">
        <v>152</v>
      </c>
      <c r="E4728">
        <v>90</v>
      </c>
      <c r="F4728">
        <v>247.9</v>
      </c>
      <c r="G4728">
        <v>97.7</v>
      </c>
      <c r="H4728">
        <v>83</v>
      </c>
      <c r="I4728">
        <v>2</v>
      </c>
      <c r="J4728" t="s">
        <v>27</v>
      </c>
      <c r="K4728" t="s">
        <v>26</v>
      </c>
      <c r="L4728" t="s">
        <v>25</v>
      </c>
      <c r="M4728">
        <v>1.2</v>
      </c>
      <c r="N4728">
        <v>3935.93</v>
      </c>
      <c r="O4728" t="s">
        <v>19</v>
      </c>
      <c r="P4728" t="str">
        <f t="shared" ref="P4728:P4730" si="2500">IF(A4728&lt;30,"18-29",IF(A4728&lt;45,"30-44",IF(A4728&lt;60,"45-59",IF(A4728&lt;75,"60-74","75+"))))</f>
        <v>75+</v>
      </c>
      <c r="Q4728" t="str">
        <f>IF(PatientData[[#This Row],[bmi]]&lt;18.5,"Underweight",
IF(PatientData[[#This Row],[bmi]]&lt;25,"Normal",
IF(PatientData[[#This Row],[bmi]]&lt;30,"Overweight","Obese")))</f>
        <v>Overweight</v>
      </c>
      <c r="R4728" t="str">
        <f t="shared" si="2470"/>
        <v>High BP</v>
      </c>
      <c r="S4728" t="str">
        <f t="shared" si="2471"/>
        <v>Normal Cost</v>
      </c>
    </row>
    <row r="4729" spans="1:19" x14ac:dyDescent="0.3">
      <c r="A4729">
        <v>73</v>
      </c>
      <c r="B4729" t="s">
        <v>20</v>
      </c>
      <c r="C4729">
        <v>26.8</v>
      </c>
      <c r="D4729">
        <v>142</v>
      </c>
      <c r="E4729">
        <v>84</v>
      </c>
      <c r="F4729">
        <v>228.5</v>
      </c>
      <c r="G4729">
        <v>119.6</v>
      </c>
      <c r="H4729">
        <v>85</v>
      </c>
      <c r="I4729">
        <v>1</v>
      </c>
      <c r="J4729" t="s">
        <v>24</v>
      </c>
      <c r="K4729" t="s">
        <v>17</v>
      </c>
      <c r="L4729" t="s">
        <v>25</v>
      </c>
      <c r="M4729">
        <v>10.6</v>
      </c>
      <c r="N4729">
        <v>18687.330000000002</v>
      </c>
      <c r="O4729" t="s">
        <v>19</v>
      </c>
      <c r="P4729" t="str">
        <f t="shared" si="2500"/>
        <v>60-74</v>
      </c>
      <c r="Q4729" t="str">
        <f>IF(PatientData[[#This Row],[bmi]]&lt;18.5,"Underweight",
IF(PatientData[[#This Row],[bmi]]&lt;25,"Normal",
IF(PatientData[[#This Row],[bmi]]&lt;30,"Overweight","Obese")))</f>
        <v>Overweight</v>
      </c>
      <c r="R4729" t="str">
        <f t="shared" si="2470"/>
        <v>High BP</v>
      </c>
      <c r="S4729" t="str">
        <f t="shared" si="2471"/>
        <v>High Cost</v>
      </c>
    </row>
    <row r="4730" spans="1:19" x14ac:dyDescent="0.3">
      <c r="A4730">
        <v>95</v>
      </c>
      <c r="B4730" t="s">
        <v>20</v>
      </c>
      <c r="C4730">
        <v>26.8</v>
      </c>
      <c r="D4730">
        <v>128</v>
      </c>
      <c r="E4730">
        <v>78</v>
      </c>
      <c r="F4730">
        <v>252.9</v>
      </c>
      <c r="G4730">
        <v>107.6</v>
      </c>
      <c r="H4730">
        <v>58</v>
      </c>
      <c r="I4730">
        <v>0</v>
      </c>
      <c r="J4730" t="s">
        <v>27</v>
      </c>
      <c r="K4730" t="s">
        <v>21</v>
      </c>
      <c r="L4730" t="s">
        <v>18</v>
      </c>
      <c r="M4730">
        <v>43.9</v>
      </c>
      <c r="N4730">
        <v>75230.41</v>
      </c>
      <c r="O4730" t="s">
        <v>23</v>
      </c>
      <c r="P4730" t="str">
        <f t="shared" si="2500"/>
        <v>75+</v>
      </c>
      <c r="Q4730" t="str">
        <f>IF(PatientData[[#This Row],[bmi]]&lt;18.5,"Underweight",
IF(PatientData[[#This Row],[bmi]]&lt;25,"Normal",
IF(PatientData[[#This Row],[bmi]]&lt;30,"Overweight","Obese")))</f>
        <v>Overweight</v>
      </c>
      <c r="R4730" t="str">
        <f t="shared" si="2470"/>
        <v>High BP</v>
      </c>
      <c r="S4730" t="str">
        <f t="shared" si="2471"/>
        <v>High Cost</v>
      </c>
    </row>
    <row r="4731" spans="1:19" x14ac:dyDescent="0.3">
      <c r="A4731">
        <v>36</v>
      </c>
      <c r="B4731" t="s">
        <v>15</v>
      </c>
      <c r="C4731">
        <v>23.3</v>
      </c>
      <c r="D4731">
        <v>121</v>
      </c>
      <c r="E4731">
        <v>68</v>
      </c>
      <c r="F4731">
        <v>174.9</v>
      </c>
      <c r="G4731">
        <v>154.1</v>
      </c>
      <c r="H4731">
        <v>68</v>
      </c>
      <c r="I4731">
        <v>2</v>
      </c>
      <c r="J4731" t="s">
        <v>27</v>
      </c>
      <c r="K4731" t="s">
        <v>21</v>
      </c>
      <c r="L4731" t="s">
        <v>25</v>
      </c>
      <c r="M4731">
        <v>8.1999999999999993</v>
      </c>
      <c r="N4731">
        <v>16853.849999999999</v>
      </c>
      <c r="O4731" t="s">
        <v>23</v>
      </c>
      <c r="P4731" t="str">
        <f t="shared" ref="P4731:P4733" si="2501">IF(A4728&lt;30,"18-29",IF(A4728&lt;45,"30-44",IF(A4728&lt;60,"45-59",IF(A4728&lt;75,"60-74","75+"))))</f>
        <v>75+</v>
      </c>
      <c r="Q4731" t="str">
        <f>IF(PatientData[[#This Row],[bmi]]&lt;18.5,"Underweight",
IF(PatientData[[#This Row],[bmi]]&lt;25,"Normal",
IF(PatientData[[#This Row],[bmi]]&lt;30,"Overweight","Obese")))</f>
        <v>Normal</v>
      </c>
      <c r="R4731" t="str">
        <f t="shared" si="2470"/>
        <v>High BP</v>
      </c>
      <c r="S4731" t="str">
        <f t="shared" si="2471"/>
        <v>High Cost</v>
      </c>
    </row>
    <row r="4732" spans="1:19" x14ac:dyDescent="0.3">
      <c r="A4732">
        <v>73</v>
      </c>
      <c r="B4732" t="s">
        <v>15</v>
      </c>
      <c r="C4732">
        <v>30.9</v>
      </c>
      <c r="D4732">
        <v>151</v>
      </c>
      <c r="E4732">
        <v>91</v>
      </c>
      <c r="F4732">
        <v>236.8</v>
      </c>
      <c r="G4732">
        <v>142</v>
      </c>
      <c r="H4732">
        <v>63</v>
      </c>
      <c r="I4732">
        <v>1</v>
      </c>
      <c r="J4732" t="s">
        <v>27</v>
      </c>
      <c r="K4732" t="s">
        <v>26</v>
      </c>
      <c r="L4732" t="s">
        <v>18</v>
      </c>
      <c r="M4732">
        <v>1.6</v>
      </c>
      <c r="N4732">
        <v>4224.5200000000004</v>
      </c>
      <c r="O4732" t="s">
        <v>19</v>
      </c>
      <c r="P4732" t="str">
        <f t="shared" si="2501"/>
        <v>60-74</v>
      </c>
      <c r="Q4732" t="str">
        <f>IF(PatientData[[#This Row],[bmi]]&lt;18.5,"Underweight",
IF(PatientData[[#This Row],[bmi]]&lt;25,"Normal",
IF(PatientData[[#This Row],[bmi]]&lt;30,"Overweight","Obese")))</f>
        <v>Obese</v>
      </c>
      <c r="R4732" t="str">
        <f t="shared" si="2470"/>
        <v>High BP</v>
      </c>
      <c r="S4732" t="str">
        <f t="shared" si="2471"/>
        <v>Normal Cost</v>
      </c>
    </row>
    <row r="4733" spans="1:19" x14ac:dyDescent="0.3">
      <c r="A4733">
        <v>37</v>
      </c>
      <c r="B4733" t="s">
        <v>15</v>
      </c>
      <c r="C4733">
        <v>23.6</v>
      </c>
      <c r="D4733">
        <v>127</v>
      </c>
      <c r="E4733">
        <v>76</v>
      </c>
      <c r="F4733">
        <v>191.9</v>
      </c>
      <c r="G4733">
        <v>96</v>
      </c>
      <c r="H4733">
        <v>91</v>
      </c>
      <c r="I4733">
        <v>2</v>
      </c>
      <c r="J4733" t="s">
        <v>16</v>
      </c>
      <c r="K4733" t="s">
        <v>21</v>
      </c>
      <c r="L4733" t="s">
        <v>25</v>
      </c>
      <c r="M4733">
        <v>7.1</v>
      </c>
      <c r="N4733">
        <v>16733.98</v>
      </c>
      <c r="O4733" t="s">
        <v>19</v>
      </c>
      <c r="P4733" t="str">
        <f t="shared" si="2501"/>
        <v>75+</v>
      </c>
      <c r="Q4733" t="str">
        <f>IF(PatientData[[#This Row],[bmi]]&lt;18.5,"Underweight",
IF(PatientData[[#This Row],[bmi]]&lt;25,"Normal",
IF(PatientData[[#This Row],[bmi]]&lt;30,"Overweight","Obese")))</f>
        <v>Normal</v>
      </c>
      <c r="R4733" t="str">
        <f t="shared" si="2470"/>
        <v>High BP</v>
      </c>
      <c r="S4733" t="str">
        <f t="shared" si="2471"/>
        <v>High Cost</v>
      </c>
    </row>
    <row r="4734" spans="1:19" x14ac:dyDescent="0.3">
      <c r="A4734">
        <v>51</v>
      </c>
      <c r="B4734" t="s">
        <v>20</v>
      </c>
      <c r="C4734">
        <v>26.8</v>
      </c>
      <c r="D4734">
        <v>114</v>
      </c>
      <c r="E4734">
        <v>69</v>
      </c>
      <c r="F4734">
        <v>220.1</v>
      </c>
      <c r="G4734">
        <v>101.1</v>
      </c>
      <c r="H4734">
        <v>60</v>
      </c>
      <c r="I4734">
        <v>3</v>
      </c>
      <c r="J4734" t="s">
        <v>27</v>
      </c>
      <c r="K4734" t="s">
        <v>21</v>
      </c>
      <c r="L4734" t="s">
        <v>18</v>
      </c>
      <c r="M4734">
        <v>3</v>
      </c>
      <c r="N4734">
        <v>9618.57</v>
      </c>
      <c r="O4734" t="s">
        <v>19</v>
      </c>
      <c r="P4734" t="str">
        <f t="shared" ref="P4734:P4735" si="2502">IF(A4734&lt;30,"18-29",IF(A4734&lt;45,"30-44",IF(A4734&lt;60,"45-59",IF(A4734&lt;75,"60-74","75+"))))</f>
        <v>45-59</v>
      </c>
      <c r="Q4734" t="str">
        <f>IF(PatientData[[#This Row],[bmi]]&lt;18.5,"Underweight",
IF(PatientData[[#This Row],[bmi]]&lt;25,"Normal",
IF(PatientData[[#This Row],[bmi]]&lt;30,"Overweight","Obese")))</f>
        <v>Overweight</v>
      </c>
      <c r="R4734" t="str">
        <f t="shared" si="2470"/>
        <v>Normal BP</v>
      </c>
      <c r="S4734" t="str">
        <f t="shared" si="2471"/>
        <v>Normal Cost</v>
      </c>
    </row>
    <row r="4735" spans="1:19" x14ac:dyDescent="0.3">
      <c r="A4735">
        <v>51</v>
      </c>
      <c r="B4735" t="s">
        <v>20</v>
      </c>
      <c r="C4735">
        <v>26.8</v>
      </c>
      <c r="D4735">
        <v>105</v>
      </c>
      <c r="E4735">
        <v>67</v>
      </c>
      <c r="F4735">
        <v>223.6</v>
      </c>
      <c r="G4735">
        <v>139.9</v>
      </c>
      <c r="H4735">
        <v>73</v>
      </c>
      <c r="I4735">
        <v>0</v>
      </c>
      <c r="J4735" t="s">
        <v>27</v>
      </c>
      <c r="K4735" t="s">
        <v>17</v>
      </c>
      <c r="L4735" t="s">
        <v>22</v>
      </c>
      <c r="M4735">
        <v>3.6</v>
      </c>
      <c r="N4735">
        <v>7616.65</v>
      </c>
      <c r="O4735" t="s">
        <v>19</v>
      </c>
      <c r="P4735" t="str">
        <f t="shared" si="2502"/>
        <v>45-59</v>
      </c>
      <c r="Q4735" t="str">
        <f>IF(PatientData[[#This Row],[bmi]]&lt;18.5,"Underweight",
IF(PatientData[[#This Row],[bmi]]&lt;25,"Normal",
IF(PatientData[[#This Row],[bmi]]&lt;30,"Overweight","Obese")))</f>
        <v>Overweight</v>
      </c>
      <c r="R4735" t="str">
        <f t="shared" si="2470"/>
        <v>Normal BP</v>
      </c>
      <c r="S4735" t="str">
        <f t="shared" si="2471"/>
        <v>Normal Cost</v>
      </c>
    </row>
    <row r="4736" spans="1:19" x14ac:dyDescent="0.3">
      <c r="A4736">
        <v>40</v>
      </c>
      <c r="B4736" t="s">
        <v>15</v>
      </c>
      <c r="C4736">
        <v>22.8</v>
      </c>
      <c r="D4736">
        <v>125</v>
      </c>
      <c r="E4736">
        <v>72</v>
      </c>
      <c r="F4736">
        <v>245.8</v>
      </c>
      <c r="G4736">
        <v>155.30000000000001</v>
      </c>
      <c r="H4736">
        <v>70</v>
      </c>
      <c r="I4736">
        <v>0</v>
      </c>
      <c r="J4736" t="s">
        <v>24</v>
      </c>
      <c r="K4736" t="s">
        <v>17</v>
      </c>
      <c r="L4736" t="s">
        <v>18</v>
      </c>
      <c r="M4736">
        <v>4</v>
      </c>
      <c r="N4736">
        <v>10414.56</v>
      </c>
      <c r="O4736" t="s">
        <v>19</v>
      </c>
      <c r="P4736" t="str">
        <f t="shared" ref="P4736:P4737" si="2503">IF(A4733&lt;30,"18-29",IF(A4733&lt;45,"30-44",IF(A4733&lt;60,"45-59",IF(A4733&lt;75,"60-74","75+"))))</f>
        <v>30-44</v>
      </c>
      <c r="Q4736" t="str">
        <f>IF(PatientData[[#This Row],[bmi]]&lt;18.5,"Underweight",
IF(PatientData[[#This Row],[bmi]]&lt;25,"Normal",
IF(PatientData[[#This Row],[bmi]]&lt;30,"Overweight","Obese")))</f>
        <v>Normal</v>
      </c>
      <c r="R4736" t="str">
        <f t="shared" si="2470"/>
        <v>High BP</v>
      </c>
      <c r="S4736" t="str">
        <f t="shared" si="2471"/>
        <v>Normal Cost</v>
      </c>
    </row>
    <row r="4737" spans="1:19" x14ac:dyDescent="0.3">
      <c r="A4737">
        <v>63</v>
      </c>
      <c r="B4737" t="s">
        <v>15</v>
      </c>
      <c r="C4737">
        <v>22.9</v>
      </c>
      <c r="D4737">
        <v>104</v>
      </c>
      <c r="E4737">
        <v>60</v>
      </c>
      <c r="F4737">
        <v>252.3</v>
      </c>
      <c r="G4737">
        <v>114.7</v>
      </c>
      <c r="H4737">
        <v>92</v>
      </c>
      <c r="I4737">
        <v>0</v>
      </c>
      <c r="J4737" t="s">
        <v>16</v>
      </c>
      <c r="K4737" t="s">
        <v>21</v>
      </c>
      <c r="L4737" t="s">
        <v>18</v>
      </c>
      <c r="M4737">
        <v>11</v>
      </c>
      <c r="N4737">
        <v>23324.22</v>
      </c>
      <c r="O4737" t="s">
        <v>19</v>
      </c>
      <c r="P4737" t="str">
        <f t="shared" si="2503"/>
        <v>45-59</v>
      </c>
      <c r="Q4737" t="str">
        <f>IF(PatientData[[#This Row],[bmi]]&lt;18.5,"Underweight",
IF(PatientData[[#This Row],[bmi]]&lt;25,"Normal",
IF(PatientData[[#This Row],[bmi]]&lt;30,"Overweight","Obese")))</f>
        <v>Normal</v>
      </c>
      <c r="R4737" t="str">
        <f t="shared" si="2470"/>
        <v>Normal BP</v>
      </c>
      <c r="S4737" t="str">
        <f t="shared" si="2471"/>
        <v>High Cost</v>
      </c>
    </row>
    <row r="4738" spans="1:19" x14ac:dyDescent="0.3">
      <c r="A4738">
        <v>72</v>
      </c>
      <c r="B4738" t="s">
        <v>20</v>
      </c>
      <c r="C4738">
        <v>26.8</v>
      </c>
      <c r="D4738">
        <v>124</v>
      </c>
      <c r="E4738">
        <v>79</v>
      </c>
      <c r="F4738">
        <v>249.2</v>
      </c>
      <c r="G4738">
        <v>100.5</v>
      </c>
      <c r="H4738">
        <v>81</v>
      </c>
      <c r="I4738">
        <v>0</v>
      </c>
      <c r="J4738" t="s">
        <v>16</v>
      </c>
      <c r="K4738" t="s">
        <v>28</v>
      </c>
      <c r="L4738" t="s">
        <v>22</v>
      </c>
      <c r="M4738">
        <v>10.4</v>
      </c>
      <c r="N4738">
        <v>22659.73</v>
      </c>
      <c r="O4738" t="s">
        <v>19</v>
      </c>
      <c r="P4738" t="str">
        <f t="shared" ref="P4738" si="2504">IF(A4738&lt;30,"18-29",IF(A4738&lt;45,"30-44",IF(A4738&lt;60,"45-59",IF(A4738&lt;75,"60-74","75+"))))</f>
        <v>60-74</v>
      </c>
      <c r="Q4738" t="str">
        <f>IF(PatientData[[#This Row],[bmi]]&lt;18.5,"Underweight",
IF(PatientData[[#This Row],[bmi]]&lt;25,"Normal",
IF(PatientData[[#This Row],[bmi]]&lt;30,"Overweight","Obese")))</f>
        <v>Overweight</v>
      </c>
      <c r="R4738" t="str">
        <f t="shared" si="2470"/>
        <v>High BP</v>
      </c>
      <c r="S4738" t="str">
        <f t="shared" si="2471"/>
        <v>High Cost</v>
      </c>
    </row>
    <row r="4739" spans="1:19" x14ac:dyDescent="0.3">
      <c r="A4739">
        <v>72</v>
      </c>
      <c r="B4739" t="s">
        <v>15</v>
      </c>
      <c r="C4739">
        <v>36.6</v>
      </c>
      <c r="D4739">
        <v>129</v>
      </c>
      <c r="E4739">
        <v>75</v>
      </c>
      <c r="F4739">
        <v>239.1</v>
      </c>
      <c r="G4739">
        <v>97</v>
      </c>
      <c r="H4739">
        <v>91</v>
      </c>
      <c r="I4739">
        <v>2</v>
      </c>
      <c r="J4739" t="s">
        <v>27</v>
      </c>
      <c r="K4739" t="s">
        <v>26</v>
      </c>
      <c r="L4739" t="s">
        <v>25</v>
      </c>
      <c r="M4739">
        <v>4.0999999999999996</v>
      </c>
      <c r="N4739">
        <v>6577.72</v>
      </c>
      <c r="O4739" t="s">
        <v>19</v>
      </c>
      <c r="P4739" t="str">
        <f t="shared" ref="P4739:P4740" si="2505">IF(A4736&lt;30,"18-29",IF(A4736&lt;45,"30-44",IF(A4736&lt;60,"45-59",IF(A4736&lt;75,"60-74","75+"))))</f>
        <v>30-44</v>
      </c>
      <c r="Q4739" t="str">
        <f>IF(PatientData[[#This Row],[bmi]]&lt;18.5,"Underweight",
IF(PatientData[[#This Row],[bmi]]&lt;25,"Normal",
IF(PatientData[[#This Row],[bmi]]&lt;30,"Overweight","Obese")))</f>
        <v>Obese</v>
      </c>
      <c r="R4739" t="str">
        <f t="shared" ref="R4739:R4802" si="2506">IF(AND(D4739&lt;120,E4739&lt;80),"Normal BP","High BP")</f>
        <v>High BP</v>
      </c>
      <c r="S4739" t="str">
        <f t="shared" ref="S4739:S4802" si="2507">IF(N4739&gt;15000,"High Cost","Normal Cost")</f>
        <v>Normal Cost</v>
      </c>
    </row>
    <row r="4740" spans="1:19" x14ac:dyDescent="0.3">
      <c r="A4740">
        <v>66</v>
      </c>
      <c r="B4740" t="s">
        <v>15</v>
      </c>
      <c r="C4740">
        <v>24.1</v>
      </c>
      <c r="D4740">
        <v>130</v>
      </c>
      <c r="E4740">
        <v>65</v>
      </c>
      <c r="F4740">
        <v>225.4</v>
      </c>
      <c r="G4740">
        <v>79.900000000000006</v>
      </c>
      <c r="H4740">
        <v>78</v>
      </c>
      <c r="I4740">
        <v>1</v>
      </c>
      <c r="J4740" t="s">
        <v>27</v>
      </c>
      <c r="K4740" t="s">
        <v>28</v>
      </c>
      <c r="L4740" t="s">
        <v>18</v>
      </c>
      <c r="M4740">
        <v>8.1</v>
      </c>
      <c r="N4740">
        <v>15434.12</v>
      </c>
      <c r="O4740" t="s">
        <v>23</v>
      </c>
      <c r="P4740" t="str">
        <f t="shared" si="2505"/>
        <v>60-74</v>
      </c>
      <c r="Q4740" t="str">
        <f>IF(PatientData[[#This Row],[bmi]]&lt;18.5,"Underweight",
IF(PatientData[[#This Row],[bmi]]&lt;25,"Normal",
IF(PatientData[[#This Row],[bmi]]&lt;30,"Overweight","Obese")))</f>
        <v>Normal</v>
      </c>
      <c r="R4740" t="str">
        <f t="shared" si="2506"/>
        <v>High BP</v>
      </c>
      <c r="S4740" t="str">
        <f t="shared" si="2507"/>
        <v>High Cost</v>
      </c>
    </row>
    <row r="4741" spans="1:19" x14ac:dyDescent="0.3">
      <c r="A4741">
        <v>57</v>
      </c>
      <c r="B4741" t="s">
        <v>20</v>
      </c>
      <c r="C4741">
        <v>26.9</v>
      </c>
      <c r="D4741">
        <v>120</v>
      </c>
      <c r="E4741">
        <v>65</v>
      </c>
      <c r="F4741">
        <v>204.2</v>
      </c>
      <c r="G4741">
        <v>106.1</v>
      </c>
      <c r="H4741">
        <v>78</v>
      </c>
      <c r="I4741">
        <v>1</v>
      </c>
      <c r="J4741" t="s">
        <v>24</v>
      </c>
      <c r="K4741" t="s">
        <v>28</v>
      </c>
      <c r="L4741" t="s">
        <v>25</v>
      </c>
      <c r="M4741">
        <v>3.2</v>
      </c>
      <c r="N4741">
        <v>9893.73</v>
      </c>
      <c r="O4741" t="s">
        <v>19</v>
      </c>
      <c r="P4741" t="str">
        <f t="shared" ref="P4741:P4742" si="2508">IF(A4741&lt;30,"18-29",IF(A4741&lt;45,"30-44",IF(A4741&lt;60,"45-59",IF(A4741&lt;75,"60-74","75+"))))</f>
        <v>45-59</v>
      </c>
      <c r="Q4741" t="str">
        <f>IF(PatientData[[#This Row],[bmi]]&lt;18.5,"Underweight",
IF(PatientData[[#This Row],[bmi]]&lt;25,"Normal",
IF(PatientData[[#This Row],[bmi]]&lt;30,"Overweight","Obese")))</f>
        <v>Overweight</v>
      </c>
      <c r="R4741" t="str">
        <f t="shared" si="2506"/>
        <v>High BP</v>
      </c>
      <c r="S4741" t="str">
        <f t="shared" si="2507"/>
        <v>Normal Cost</v>
      </c>
    </row>
    <row r="4742" spans="1:19" x14ac:dyDescent="0.3">
      <c r="A4742">
        <v>65</v>
      </c>
      <c r="B4742" t="s">
        <v>20</v>
      </c>
      <c r="C4742">
        <v>26.9</v>
      </c>
      <c r="D4742">
        <v>130</v>
      </c>
      <c r="E4742">
        <v>83</v>
      </c>
      <c r="F4742">
        <v>221.5</v>
      </c>
      <c r="G4742">
        <v>142.19999999999999</v>
      </c>
      <c r="H4742">
        <v>75</v>
      </c>
      <c r="I4742">
        <v>2</v>
      </c>
      <c r="J4742" t="s">
        <v>24</v>
      </c>
      <c r="K4742" t="s">
        <v>17</v>
      </c>
      <c r="L4742" t="s">
        <v>18</v>
      </c>
      <c r="M4742">
        <v>5.0999999999999996</v>
      </c>
      <c r="N4742">
        <v>11287.53</v>
      </c>
      <c r="O4742" t="s">
        <v>19</v>
      </c>
      <c r="P4742" t="str">
        <f t="shared" si="2508"/>
        <v>60-74</v>
      </c>
      <c r="Q4742" t="str">
        <f>IF(PatientData[[#This Row],[bmi]]&lt;18.5,"Underweight",
IF(PatientData[[#This Row],[bmi]]&lt;25,"Normal",
IF(PatientData[[#This Row],[bmi]]&lt;30,"Overweight","Obese")))</f>
        <v>Overweight</v>
      </c>
      <c r="R4742" t="str">
        <f t="shared" si="2506"/>
        <v>High BP</v>
      </c>
      <c r="S4742" t="str">
        <f t="shared" si="2507"/>
        <v>Normal Cost</v>
      </c>
    </row>
    <row r="4743" spans="1:19" x14ac:dyDescent="0.3">
      <c r="A4743">
        <v>94</v>
      </c>
      <c r="B4743" t="s">
        <v>15</v>
      </c>
      <c r="C4743">
        <v>30.9</v>
      </c>
      <c r="D4743">
        <v>135</v>
      </c>
      <c r="E4743">
        <v>77</v>
      </c>
      <c r="F4743">
        <v>268.60000000000002</v>
      </c>
      <c r="G4743">
        <v>92</v>
      </c>
      <c r="H4743">
        <v>80</v>
      </c>
      <c r="I4743">
        <v>2</v>
      </c>
      <c r="J4743" t="s">
        <v>24</v>
      </c>
      <c r="K4743" t="s">
        <v>21</v>
      </c>
      <c r="L4743" t="s">
        <v>22</v>
      </c>
      <c r="M4743">
        <v>6.5</v>
      </c>
      <c r="N4743">
        <v>13369.55</v>
      </c>
      <c r="O4743" t="s">
        <v>19</v>
      </c>
      <c r="P4743" t="str">
        <f t="shared" ref="P4743:P4744" si="2509">IF(A4740&lt;30,"18-29",IF(A4740&lt;45,"30-44",IF(A4740&lt;60,"45-59",IF(A4740&lt;75,"60-74","75+"))))</f>
        <v>60-74</v>
      </c>
      <c r="Q4743" t="str">
        <f>IF(PatientData[[#This Row],[bmi]]&lt;18.5,"Underweight",
IF(PatientData[[#This Row],[bmi]]&lt;25,"Normal",
IF(PatientData[[#This Row],[bmi]]&lt;30,"Overweight","Obese")))</f>
        <v>Obese</v>
      </c>
      <c r="R4743" t="str">
        <f t="shared" si="2506"/>
        <v>High BP</v>
      </c>
      <c r="S4743" t="str">
        <f t="shared" si="2507"/>
        <v>Normal Cost</v>
      </c>
    </row>
    <row r="4744" spans="1:19" x14ac:dyDescent="0.3">
      <c r="A4744">
        <v>41</v>
      </c>
      <c r="B4744" t="s">
        <v>15</v>
      </c>
      <c r="C4744">
        <v>30.1</v>
      </c>
      <c r="D4744">
        <v>139</v>
      </c>
      <c r="E4744">
        <v>84</v>
      </c>
      <c r="F4744">
        <v>228.7</v>
      </c>
      <c r="G4744">
        <v>111</v>
      </c>
      <c r="H4744">
        <v>88</v>
      </c>
      <c r="I4744">
        <v>4</v>
      </c>
      <c r="J4744" t="s">
        <v>27</v>
      </c>
      <c r="K4744" t="s">
        <v>21</v>
      </c>
      <c r="L4744" t="s">
        <v>25</v>
      </c>
      <c r="M4744">
        <v>7.5</v>
      </c>
      <c r="N4744">
        <v>15421.16</v>
      </c>
      <c r="O4744" t="s">
        <v>23</v>
      </c>
      <c r="P4744" t="str">
        <f t="shared" si="2509"/>
        <v>45-59</v>
      </c>
      <c r="Q4744" t="str">
        <f>IF(PatientData[[#This Row],[bmi]]&lt;18.5,"Underweight",
IF(PatientData[[#This Row],[bmi]]&lt;25,"Normal",
IF(PatientData[[#This Row],[bmi]]&lt;30,"Overweight","Obese")))</f>
        <v>Obese</v>
      </c>
      <c r="R4744" t="str">
        <f t="shared" si="2506"/>
        <v>High BP</v>
      </c>
      <c r="S4744" t="str">
        <f t="shared" si="2507"/>
        <v>High Cost</v>
      </c>
    </row>
    <row r="4745" spans="1:19" x14ac:dyDescent="0.3">
      <c r="A4745">
        <v>75</v>
      </c>
      <c r="B4745" t="s">
        <v>20</v>
      </c>
      <c r="C4745">
        <v>26.9</v>
      </c>
      <c r="D4745">
        <v>132</v>
      </c>
      <c r="E4745">
        <v>75</v>
      </c>
      <c r="F4745">
        <v>252.2</v>
      </c>
      <c r="G4745">
        <v>107.4</v>
      </c>
      <c r="H4745">
        <v>91</v>
      </c>
      <c r="I4745">
        <v>4</v>
      </c>
      <c r="J4745" t="s">
        <v>16</v>
      </c>
      <c r="K4745" t="s">
        <v>21</v>
      </c>
      <c r="L4745" t="s">
        <v>25</v>
      </c>
      <c r="M4745">
        <v>9.9</v>
      </c>
      <c r="N4745">
        <v>20634.97</v>
      </c>
      <c r="O4745" t="s">
        <v>19</v>
      </c>
      <c r="P4745" t="str">
        <f t="shared" ref="P4745" si="2510">IF(A4745&lt;30,"18-29",IF(A4745&lt;45,"30-44",IF(A4745&lt;60,"45-59",IF(A4745&lt;75,"60-74","75+"))))</f>
        <v>75+</v>
      </c>
      <c r="Q4745" t="str">
        <f>IF(PatientData[[#This Row],[bmi]]&lt;18.5,"Underweight",
IF(PatientData[[#This Row],[bmi]]&lt;25,"Normal",
IF(PatientData[[#This Row],[bmi]]&lt;30,"Overweight","Obese")))</f>
        <v>Overweight</v>
      </c>
      <c r="R4745" t="str">
        <f t="shared" si="2506"/>
        <v>High BP</v>
      </c>
      <c r="S4745" t="str">
        <f t="shared" si="2507"/>
        <v>High Cost</v>
      </c>
    </row>
    <row r="4746" spans="1:19" x14ac:dyDescent="0.3">
      <c r="A4746">
        <v>68</v>
      </c>
      <c r="B4746" t="s">
        <v>15</v>
      </c>
      <c r="C4746">
        <v>25.5</v>
      </c>
      <c r="D4746">
        <v>113</v>
      </c>
      <c r="E4746">
        <v>66</v>
      </c>
      <c r="F4746">
        <v>200.1</v>
      </c>
      <c r="G4746">
        <v>118.9</v>
      </c>
      <c r="H4746">
        <v>85</v>
      </c>
      <c r="I4746">
        <v>3</v>
      </c>
      <c r="J4746" t="s">
        <v>16</v>
      </c>
      <c r="K4746" t="s">
        <v>17</v>
      </c>
      <c r="L4746" t="s">
        <v>18</v>
      </c>
      <c r="M4746">
        <v>8.1999999999999993</v>
      </c>
      <c r="N4746">
        <v>15911.71</v>
      </c>
      <c r="O4746" t="s">
        <v>19</v>
      </c>
      <c r="P4746" t="str">
        <f t="shared" ref="P4746:P4750" si="2511">IF(A4743&lt;30,"18-29",IF(A4743&lt;45,"30-44",IF(A4743&lt;60,"45-59",IF(A4743&lt;75,"60-74","75+"))))</f>
        <v>75+</v>
      </c>
      <c r="Q4746" t="str">
        <f>IF(PatientData[[#This Row],[bmi]]&lt;18.5,"Underweight",
IF(PatientData[[#This Row],[bmi]]&lt;25,"Normal",
IF(PatientData[[#This Row],[bmi]]&lt;30,"Overweight","Obese")))</f>
        <v>Overweight</v>
      </c>
      <c r="R4746" t="str">
        <f t="shared" si="2506"/>
        <v>Normal BP</v>
      </c>
      <c r="S4746" t="str">
        <f t="shared" si="2507"/>
        <v>High Cost</v>
      </c>
    </row>
    <row r="4747" spans="1:19" x14ac:dyDescent="0.3">
      <c r="A4747">
        <v>74</v>
      </c>
      <c r="B4747" t="s">
        <v>15</v>
      </c>
      <c r="C4747">
        <v>29</v>
      </c>
      <c r="D4747">
        <v>135</v>
      </c>
      <c r="E4747">
        <v>81</v>
      </c>
      <c r="F4747">
        <v>234.4</v>
      </c>
      <c r="G4747">
        <v>149.5</v>
      </c>
      <c r="H4747">
        <v>62</v>
      </c>
      <c r="I4747">
        <v>2</v>
      </c>
      <c r="J4747" t="s">
        <v>24</v>
      </c>
      <c r="K4747" t="s">
        <v>17</v>
      </c>
      <c r="L4747" t="s">
        <v>18</v>
      </c>
      <c r="M4747">
        <v>5.6</v>
      </c>
      <c r="N4747">
        <v>12863.18</v>
      </c>
      <c r="O4747" t="s">
        <v>19</v>
      </c>
      <c r="P4747" t="str">
        <f t="shared" si="2511"/>
        <v>30-44</v>
      </c>
      <c r="Q4747" t="str">
        <f>IF(PatientData[[#This Row],[bmi]]&lt;18.5,"Underweight",
IF(PatientData[[#This Row],[bmi]]&lt;25,"Normal",
IF(PatientData[[#This Row],[bmi]]&lt;30,"Overweight","Obese")))</f>
        <v>Overweight</v>
      </c>
      <c r="R4747" t="str">
        <f t="shared" si="2506"/>
        <v>High BP</v>
      </c>
      <c r="S4747" t="str">
        <f t="shared" si="2507"/>
        <v>Normal Cost</v>
      </c>
    </row>
    <row r="4748" spans="1:19" x14ac:dyDescent="0.3">
      <c r="A4748">
        <v>77</v>
      </c>
      <c r="B4748" t="s">
        <v>15</v>
      </c>
      <c r="C4748">
        <v>18</v>
      </c>
      <c r="D4748">
        <v>121</v>
      </c>
      <c r="E4748">
        <v>70</v>
      </c>
      <c r="F4748">
        <v>249.4</v>
      </c>
      <c r="G4748">
        <v>97.7</v>
      </c>
      <c r="H4748">
        <v>76</v>
      </c>
      <c r="I4748">
        <v>1</v>
      </c>
      <c r="J4748" t="s">
        <v>24</v>
      </c>
      <c r="K4748" t="s">
        <v>21</v>
      </c>
      <c r="L4748" t="s">
        <v>18</v>
      </c>
      <c r="M4748">
        <v>17.5</v>
      </c>
      <c r="N4748">
        <v>34052.51</v>
      </c>
      <c r="O4748" t="s">
        <v>19</v>
      </c>
      <c r="P4748" t="str">
        <f t="shared" si="2511"/>
        <v>75+</v>
      </c>
      <c r="Q4748" t="str">
        <f>IF(PatientData[[#This Row],[bmi]]&lt;18.5,"Underweight",
IF(PatientData[[#This Row],[bmi]]&lt;25,"Normal",
IF(PatientData[[#This Row],[bmi]]&lt;30,"Overweight","Obese")))</f>
        <v>Underweight</v>
      </c>
      <c r="R4748" t="str">
        <f t="shared" si="2506"/>
        <v>High BP</v>
      </c>
      <c r="S4748" t="str">
        <f t="shared" si="2507"/>
        <v>High Cost</v>
      </c>
    </row>
    <row r="4749" spans="1:19" x14ac:dyDescent="0.3">
      <c r="A4749">
        <v>73</v>
      </c>
      <c r="B4749" t="s">
        <v>15</v>
      </c>
      <c r="C4749">
        <v>39.4</v>
      </c>
      <c r="D4749">
        <v>140</v>
      </c>
      <c r="E4749">
        <v>78</v>
      </c>
      <c r="F4749">
        <v>272.3</v>
      </c>
      <c r="G4749">
        <v>154</v>
      </c>
      <c r="H4749">
        <v>92</v>
      </c>
      <c r="I4749">
        <v>1</v>
      </c>
      <c r="J4749" t="s">
        <v>24</v>
      </c>
      <c r="K4749" t="s">
        <v>17</v>
      </c>
      <c r="L4749" t="s">
        <v>25</v>
      </c>
      <c r="M4749">
        <v>3.8</v>
      </c>
      <c r="N4749">
        <v>9106.69</v>
      </c>
      <c r="O4749" t="s">
        <v>19</v>
      </c>
      <c r="P4749" t="str">
        <f t="shared" si="2511"/>
        <v>60-74</v>
      </c>
      <c r="Q4749" t="str">
        <f>IF(PatientData[[#This Row],[bmi]]&lt;18.5,"Underweight",
IF(PatientData[[#This Row],[bmi]]&lt;25,"Normal",
IF(PatientData[[#This Row],[bmi]]&lt;30,"Overweight","Obese")))</f>
        <v>Obese</v>
      </c>
      <c r="R4749" t="str">
        <f t="shared" si="2506"/>
        <v>High BP</v>
      </c>
      <c r="S4749" t="str">
        <f t="shared" si="2507"/>
        <v>Normal Cost</v>
      </c>
    </row>
    <row r="4750" spans="1:19" x14ac:dyDescent="0.3">
      <c r="A4750">
        <v>53</v>
      </c>
      <c r="B4750" t="s">
        <v>15</v>
      </c>
      <c r="C4750">
        <v>26.1</v>
      </c>
      <c r="D4750">
        <v>129</v>
      </c>
      <c r="E4750">
        <v>87</v>
      </c>
      <c r="F4750">
        <v>240.4</v>
      </c>
      <c r="G4750">
        <v>118.5</v>
      </c>
      <c r="H4750">
        <v>67</v>
      </c>
      <c r="I4750">
        <v>0</v>
      </c>
      <c r="J4750" t="s">
        <v>16</v>
      </c>
      <c r="K4750" t="s">
        <v>17</v>
      </c>
      <c r="L4750" t="s">
        <v>22</v>
      </c>
      <c r="M4750">
        <v>6.5</v>
      </c>
      <c r="N4750">
        <v>13542.33</v>
      </c>
      <c r="O4750" t="s">
        <v>19</v>
      </c>
      <c r="P4750" t="str">
        <f t="shared" si="2511"/>
        <v>60-74</v>
      </c>
      <c r="Q4750" t="str">
        <f>IF(PatientData[[#This Row],[bmi]]&lt;18.5,"Underweight",
IF(PatientData[[#This Row],[bmi]]&lt;25,"Normal",
IF(PatientData[[#This Row],[bmi]]&lt;30,"Overweight","Obese")))</f>
        <v>Overweight</v>
      </c>
      <c r="R4750" t="str">
        <f t="shared" si="2506"/>
        <v>High BP</v>
      </c>
      <c r="S4750" t="str">
        <f t="shared" si="2507"/>
        <v>Normal Cost</v>
      </c>
    </row>
    <row r="4751" spans="1:19" x14ac:dyDescent="0.3">
      <c r="A4751">
        <v>80</v>
      </c>
      <c r="B4751" t="s">
        <v>20</v>
      </c>
      <c r="C4751">
        <v>26.9</v>
      </c>
      <c r="D4751">
        <v>142</v>
      </c>
      <c r="E4751">
        <v>82</v>
      </c>
      <c r="F4751">
        <v>268.8</v>
      </c>
      <c r="G4751">
        <v>111.4</v>
      </c>
      <c r="H4751">
        <v>86</v>
      </c>
      <c r="I4751">
        <v>1</v>
      </c>
      <c r="J4751" t="s">
        <v>16</v>
      </c>
      <c r="K4751" t="s">
        <v>17</v>
      </c>
      <c r="L4751" t="s">
        <v>25</v>
      </c>
      <c r="M4751">
        <v>5.5</v>
      </c>
      <c r="N4751">
        <v>12653.78</v>
      </c>
      <c r="O4751" t="s">
        <v>19</v>
      </c>
      <c r="P4751" t="str">
        <f t="shared" ref="P4751" si="2512">IF(A4751&lt;30,"18-29",IF(A4751&lt;45,"30-44",IF(A4751&lt;60,"45-59",IF(A4751&lt;75,"60-74","75+"))))</f>
        <v>75+</v>
      </c>
      <c r="Q4751" t="str">
        <f>IF(PatientData[[#This Row],[bmi]]&lt;18.5,"Underweight",
IF(PatientData[[#This Row],[bmi]]&lt;25,"Normal",
IF(PatientData[[#This Row],[bmi]]&lt;30,"Overweight","Obese")))</f>
        <v>Overweight</v>
      </c>
      <c r="R4751" t="str">
        <f t="shared" si="2506"/>
        <v>High BP</v>
      </c>
      <c r="S4751" t="str">
        <f t="shared" si="2507"/>
        <v>Normal Cost</v>
      </c>
    </row>
    <row r="4752" spans="1:19" x14ac:dyDescent="0.3">
      <c r="A4752">
        <v>43</v>
      </c>
      <c r="B4752" t="s">
        <v>15</v>
      </c>
      <c r="C4752">
        <v>41.3</v>
      </c>
      <c r="D4752">
        <v>120</v>
      </c>
      <c r="E4752">
        <v>73</v>
      </c>
      <c r="F4752">
        <v>225.5</v>
      </c>
      <c r="G4752">
        <v>187.2</v>
      </c>
      <c r="H4752">
        <v>100</v>
      </c>
      <c r="I4752">
        <v>3</v>
      </c>
      <c r="J4752" t="s">
        <v>16</v>
      </c>
      <c r="K4752" t="s">
        <v>26</v>
      </c>
      <c r="L4752" t="s">
        <v>18</v>
      </c>
      <c r="M4752">
        <v>8.3000000000000007</v>
      </c>
      <c r="N4752">
        <v>12928.45</v>
      </c>
      <c r="O4752" t="s">
        <v>19</v>
      </c>
      <c r="P4752" t="str">
        <f t="shared" ref="P4752:P4753" si="2513">IF(A4749&lt;30,"18-29",IF(A4749&lt;45,"30-44",IF(A4749&lt;60,"45-59",IF(A4749&lt;75,"60-74","75+"))))</f>
        <v>60-74</v>
      </c>
      <c r="Q4752" t="str">
        <f>IF(PatientData[[#This Row],[bmi]]&lt;18.5,"Underweight",
IF(PatientData[[#This Row],[bmi]]&lt;25,"Normal",
IF(PatientData[[#This Row],[bmi]]&lt;30,"Overweight","Obese")))</f>
        <v>Obese</v>
      </c>
      <c r="R4752" t="str">
        <f t="shared" si="2506"/>
        <v>High BP</v>
      </c>
      <c r="S4752" t="str">
        <f t="shared" si="2507"/>
        <v>Normal Cost</v>
      </c>
    </row>
    <row r="4753" spans="1:19" x14ac:dyDescent="0.3">
      <c r="A4753">
        <v>61</v>
      </c>
      <c r="B4753" t="s">
        <v>15</v>
      </c>
      <c r="C4753">
        <v>23.4</v>
      </c>
      <c r="D4753">
        <v>116</v>
      </c>
      <c r="E4753">
        <v>82</v>
      </c>
      <c r="F4753">
        <v>266.7</v>
      </c>
      <c r="G4753">
        <v>102.6</v>
      </c>
      <c r="H4753">
        <v>88</v>
      </c>
      <c r="I4753">
        <v>0</v>
      </c>
      <c r="J4753" t="s">
        <v>16</v>
      </c>
      <c r="K4753" t="s">
        <v>21</v>
      </c>
      <c r="L4753" t="s">
        <v>18</v>
      </c>
      <c r="M4753">
        <v>7.2</v>
      </c>
      <c r="N4753">
        <v>12140.82</v>
      </c>
      <c r="O4753" t="s">
        <v>19</v>
      </c>
      <c r="P4753" t="str">
        <f t="shared" si="2513"/>
        <v>45-59</v>
      </c>
      <c r="Q4753" t="str">
        <f>IF(PatientData[[#This Row],[bmi]]&lt;18.5,"Underweight",
IF(PatientData[[#This Row],[bmi]]&lt;25,"Normal",
IF(PatientData[[#This Row],[bmi]]&lt;30,"Overweight","Obese")))</f>
        <v>Normal</v>
      </c>
      <c r="R4753" t="str">
        <f t="shared" si="2506"/>
        <v>High BP</v>
      </c>
      <c r="S4753" t="str">
        <f t="shared" si="2507"/>
        <v>Normal Cost</v>
      </c>
    </row>
    <row r="4754" spans="1:19" x14ac:dyDescent="0.3">
      <c r="A4754">
        <v>87</v>
      </c>
      <c r="B4754" t="s">
        <v>20</v>
      </c>
      <c r="C4754">
        <v>26.9</v>
      </c>
      <c r="D4754">
        <v>115</v>
      </c>
      <c r="E4754">
        <v>73</v>
      </c>
      <c r="F4754">
        <v>228.9</v>
      </c>
      <c r="G4754">
        <v>115</v>
      </c>
      <c r="H4754">
        <v>87</v>
      </c>
      <c r="I4754">
        <v>0</v>
      </c>
      <c r="J4754" t="s">
        <v>16</v>
      </c>
      <c r="K4754" t="s">
        <v>21</v>
      </c>
      <c r="L4754" t="s">
        <v>18</v>
      </c>
      <c r="M4754">
        <v>10.8</v>
      </c>
      <c r="N4754">
        <v>19727.509999999998</v>
      </c>
      <c r="O4754" t="s">
        <v>19</v>
      </c>
      <c r="P4754" t="str">
        <f t="shared" ref="P4754:P4757" si="2514">IF(A4754&lt;30,"18-29",IF(A4754&lt;45,"30-44",IF(A4754&lt;60,"45-59",IF(A4754&lt;75,"60-74","75+"))))</f>
        <v>75+</v>
      </c>
      <c r="Q4754" t="str">
        <f>IF(PatientData[[#This Row],[bmi]]&lt;18.5,"Underweight",
IF(PatientData[[#This Row],[bmi]]&lt;25,"Normal",
IF(PatientData[[#This Row],[bmi]]&lt;30,"Overweight","Obese")))</f>
        <v>Overweight</v>
      </c>
      <c r="R4754" t="str">
        <f t="shared" si="2506"/>
        <v>Normal BP</v>
      </c>
      <c r="S4754" t="str">
        <f t="shared" si="2507"/>
        <v>High Cost</v>
      </c>
    </row>
    <row r="4755" spans="1:19" x14ac:dyDescent="0.3">
      <c r="A4755">
        <v>95</v>
      </c>
      <c r="B4755" t="s">
        <v>20</v>
      </c>
      <c r="C4755">
        <v>26.9</v>
      </c>
      <c r="D4755">
        <v>143</v>
      </c>
      <c r="E4755">
        <v>80</v>
      </c>
      <c r="F4755">
        <v>215.2</v>
      </c>
      <c r="G4755">
        <v>122.1</v>
      </c>
      <c r="H4755">
        <v>90</v>
      </c>
      <c r="I4755">
        <v>1</v>
      </c>
      <c r="J4755" t="s">
        <v>27</v>
      </c>
      <c r="K4755" t="s">
        <v>17</v>
      </c>
      <c r="L4755" t="s">
        <v>22</v>
      </c>
      <c r="M4755">
        <v>6.4</v>
      </c>
      <c r="N4755">
        <v>7884.93</v>
      </c>
      <c r="O4755" t="s">
        <v>23</v>
      </c>
      <c r="P4755" t="str">
        <f t="shared" si="2514"/>
        <v>75+</v>
      </c>
      <c r="Q4755" t="str">
        <f>IF(PatientData[[#This Row],[bmi]]&lt;18.5,"Underweight",
IF(PatientData[[#This Row],[bmi]]&lt;25,"Normal",
IF(PatientData[[#This Row],[bmi]]&lt;30,"Overweight","Obese")))</f>
        <v>Overweight</v>
      </c>
      <c r="R4755" t="str">
        <f t="shared" si="2506"/>
        <v>High BP</v>
      </c>
      <c r="S4755" t="str">
        <f t="shared" si="2507"/>
        <v>Normal Cost</v>
      </c>
    </row>
    <row r="4756" spans="1:19" x14ac:dyDescent="0.3">
      <c r="A4756">
        <v>50</v>
      </c>
      <c r="B4756" t="s">
        <v>20</v>
      </c>
      <c r="C4756">
        <v>26.9</v>
      </c>
      <c r="D4756">
        <v>113</v>
      </c>
      <c r="E4756">
        <v>63</v>
      </c>
      <c r="F4756">
        <v>221.3</v>
      </c>
      <c r="G4756">
        <v>148.9</v>
      </c>
      <c r="H4756">
        <v>76</v>
      </c>
      <c r="I4756">
        <v>1</v>
      </c>
      <c r="J4756" t="s">
        <v>16</v>
      </c>
      <c r="K4756" t="s">
        <v>21</v>
      </c>
      <c r="L4756" t="s">
        <v>22</v>
      </c>
      <c r="M4756">
        <v>8</v>
      </c>
      <c r="N4756">
        <v>13843.34</v>
      </c>
      <c r="O4756" t="s">
        <v>23</v>
      </c>
      <c r="P4756" t="str">
        <f t="shared" si="2514"/>
        <v>45-59</v>
      </c>
      <c r="Q4756" t="str">
        <f>IF(PatientData[[#This Row],[bmi]]&lt;18.5,"Underweight",
IF(PatientData[[#This Row],[bmi]]&lt;25,"Normal",
IF(PatientData[[#This Row],[bmi]]&lt;30,"Overweight","Obese")))</f>
        <v>Overweight</v>
      </c>
      <c r="R4756" t="str">
        <f t="shared" si="2506"/>
        <v>Normal BP</v>
      </c>
      <c r="S4756" t="str">
        <f t="shared" si="2507"/>
        <v>Normal Cost</v>
      </c>
    </row>
    <row r="4757" spans="1:19" x14ac:dyDescent="0.3">
      <c r="A4757">
        <v>76</v>
      </c>
      <c r="B4757" t="s">
        <v>20</v>
      </c>
      <c r="C4757">
        <v>26.9</v>
      </c>
      <c r="D4757">
        <v>121</v>
      </c>
      <c r="E4757">
        <v>77</v>
      </c>
      <c r="F4757">
        <v>244.7</v>
      </c>
      <c r="G4757">
        <v>102.6</v>
      </c>
      <c r="H4757">
        <v>78</v>
      </c>
      <c r="I4757">
        <v>0</v>
      </c>
      <c r="J4757" t="s">
        <v>16</v>
      </c>
      <c r="K4757" t="s">
        <v>26</v>
      </c>
      <c r="L4757" t="s">
        <v>18</v>
      </c>
      <c r="M4757">
        <v>5.2</v>
      </c>
      <c r="N4757">
        <v>10495.95</v>
      </c>
      <c r="O4757" t="s">
        <v>19</v>
      </c>
      <c r="P4757" t="str">
        <f t="shared" si="2514"/>
        <v>75+</v>
      </c>
      <c r="Q4757" t="str">
        <f>IF(PatientData[[#This Row],[bmi]]&lt;18.5,"Underweight",
IF(PatientData[[#This Row],[bmi]]&lt;25,"Normal",
IF(PatientData[[#This Row],[bmi]]&lt;30,"Overweight","Obese")))</f>
        <v>Overweight</v>
      </c>
      <c r="R4757" t="str">
        <f t="shared" si="2506"/>
        <v>High BP</v>
      </c>
      <c r="S4757" t="str">
        <f t="shared" si="2507"/>
        <v>Normal Cost</v>
      </c>
    </row>
    <row r="4758" spans="1:19" x14ac:dyDescent="0.3">
      <c r="A4758">
        <v>57</v>
      </c>
      <c r="B4758" t="s">
        <v>15</v>
      </c>
      <c r="C4758">
        <v>22.9</v>
      </c>
      <c r="D4758">
        <v>114</v>
      </c>
      <c r="E4758">
        <v>75</v>
      </c>
      <c r="F4758">
        <v>195.2</v>
      </c>
      <c r="G4758">
        <v>92.1</v>
      </c>
      <c r="H4758">
        <v>136</v>
      </c>
      <c r="I4758">
        <v>1</v>
      </c>
      <c r="J4758" t="s">
        <v>24</v>
      </c>
      <c r="K4758" t="s">
        <v>21</v>
      </c>
      <c r="L4758" t="s">
        <v>18</v>
      </c>
      <c r="M4758">
        <v>9.1999999999999993</v>
      </c>
      <c r="N4758">
        <v>18498.810000000001</v>
      </c>
      <c r="O4758" t="s">
        <v>19</v>
      </c>
      <c r="P4758" t="str">
        <f t="shared" ref="P4758" si="2515">IF(A4755&lt;30,"18-29",IF(A4755&lt;45,"30-44",IF(A4755&lt;60,"45-59",IF(A4755&lt;75,"60-74","75+"))))</f>
        <v>75+</v>
      </c>
      <c r="Q4758" t="str">
        <f>IF(PatientData[[#This Row],[bmi]]&lt;18.5,"Underweight",
IF(PatientData[[#This Row],[bmi]]&lt;25,"Normal",
IF(PatientData[[#This Row],[bmi]]&lt;30,"Overweight","Obese")))</f>
        <v>Normal</v>
      </c>
      <c r="R4758" t="str">
        <f t="shared" si="2506"/>
        <v>Normal BP</v>
      </c>
      <c r="S4758" t="str">
        <f t="shared" si="2507"/>
        <v>High Cost</v>
      </c>
    </row>
    <row r="4759" spans="1:19" x14ac:dyDescent="0.3">
      <c r="A4759">
        <v>81</v>
      </c>
      <c r="B4759" t="s">
        <v>20</v>
      </c>
      <c r="C4759">
        <v>26.9</v>
      </c>
      <c r="D4759">
        <v>127</v>
      </c>
      <c r="E4759">
        <v>75</v>
      </c>
      <c r="F4759">
        <v>212.3</v>
      </c>
      <c r="G4759">
        <v>87.8</v>
      </c>
      <c r="H4759">
        <v>74</v>
      </c>
      <c r="I4759">
        <v>2</v>
      </c>
      <c r="J4759" t="s">
        <v>27</v>
      </c>
      <c r="K4759" t="s">
        <v>28</v>
      </c>
      <c r="L4759" t="s">
        <v>18</v>
      </c>
      <c r="M4759">
        <v>9</v>
      </c>
      <c r="N4759">
        <v>16720.87</v>
      </c>
      <c r="O4759" t="s">
        <v>19</v>
      </c>
      <c r="P4759" t="str">
        <f t="shared" ref="P4759" si="2516">IF(A4759&lt;30,"18-29",IF(A4759&lt;45,"30-44",IF(A4759&lt;60,"45-59",IF(A4759&lt;75,"60-74","75+"))))</f>
        <v>75+</v>
      </c>
      <c r="Q4759" t="str">
        <f>IF(PatientData[[#This Row],[bmi]]&lt;18.5,"Underweight",
IF(PatientData[[#This Row],[bmi]]&lt;25,"Normal",
IF(PatientData[[#This Row],[bmi]]&lt;30,"Overweight","Obese")))</f>
        <v>Overweight</v>
      </c>
      <c r="R4759" t="str">
        <f t="shared" si="2506"/>
        <v>High BP</v>
      </c>
      <c r="S4759" t="str">
        <f t="shared" si="2507"/>
        <v>High Cost</v>
      </c>
    </row>
    <row r="4760" spans="1:19" x14ac:dyDescent="0.3">
      <c r="A4760">
        <v>45</v>
      </c>
      <c r="B4760" t="s">
        <v>15</v>
      </c>
      <c r="C4760">
        <v>21.4</v>
      </c>
      <c r="D4760">
        <v>95</v>
      </c>
      <c r="E4760">
        <v>60</v>
      </c>
      <c r="F4760">
        <v>207.5</v>
      </c>
      <c r="G4760">
        <v>81.599999999999994</v>
      </c>
      <c r="H4760">
        <v>66</v>
      </c>
      <c r="I4760">
        <v>3</v>
      </c>
      <c r="J4760" t="s">
        <v>27</v>
      </c>
      <c r="K4760" t="s">
        <v>21</v>
      </c>
      <c r="L4760" t="s">
        <v>25</v>
      </c>
      <c r="M4760">
        <v>3.8</v>
      </c>
      <c r="N4760">
        <v>9747.74</v>
      </c>
      <c r="O4760" t="s">
        <v>19</v>
      </c>
      <c r="P4760" t="str">
        <f t="shared" ref="P4760" si="2517">IF(A4757&lt;30,"18-29",IF(A4757&lt;45,"30-44",IF(A4757&lt;60,"45-59",IF(A4757&lt;75,"60-74","75+"))))</f>
        <v>75+</v>
      </c>
      <c r="Q4760" t="str">
        <f>IF(PatientData[[#This Row],[bmi]]&lt;18.5,"Underweight",
IF(PatientData[[#This Row],[bmi]]&lt;25,"Normal",
IF(PatientData[[#This Row],[bmi]]&lt;30,"Overweight","Obese")))</f>
        <v>Normal</v>
      </c>
      <c r="R4760" t="str">
        <f t="shared" si="2506"/>
        <v>Normal BP</v>
      </c>
      <c r="S4760" t="str">
        <f t="shared" si="2507"/>
        <v>Normal Cost</v>
      </c>
    </row>
    <row r="4761" spans="1:19" x14ac:dyDescent="0.3">
      <c r="A4761">
        <v>74</v>
      </c>
      <c r="B4761" t="s">
        <v>20</v>
      </c>
      <c r="C4761">
        <v>26.9</v>
      </c>
      <c r="D4761">
        <v>128</v>
      </c>
      <c r="E4761">
        <v>82</v>
      </c>
      <c r="F4761">
        <v>229.2</v>
      </c>
      <c r="G4761">
        <v>95.6</v>
      </c>
      <c r="H4761">
        <v>83</v>
      </c>
      <c r="I4761">
        <v>1</v>
      </c>
      <c r="J4761" t="s">
        <v>24</v>
      </c>
      <c r="K4761" t="s">
        <v>26</v>
      </c>
      <c r="L4761" t="s">
        <v>18</v>
      </c>
      <c r="M4761">
        <v>2.4</v>
      </c>
      <c r="N4761">
        <v>5740.84</v>
      </c>
      <c r="O4761" t="s">
        <v>23</v>
      </c>
      <c r="P4761" t="str">
        <f t="shared" ref="P4761" si="2518">IF(A4761&lt;30,"18-29",IF(A4761&lt;45,"30-44",IF(A4761&lt;60,"45-59",IF(A4761&lt;75,"60-74","75+"))))</f>
        <v>60-74</v>
      </c>
      <c r="Q4761" t="str">
        <f>IF(PatientData[[#This Row],[bmi]]&lt;18.5,"Underweight",
IF(PatientData[[#This Row],[bmi]]&lt;25,"Normal",
IF(PatientData[[#This Row],[bmi]]&lt;30,"Overweight","Obese")))</f>
        <v>Overweight</v>
      </c>
      <c r="R4761" t="str">
        <f t="shared" si="2506"/>
        <v>High BP</v>
      </c>
      <c r="S4761" t="str">
        <f t="shared" si="2507"/>
        <v>Normal Cost</v>
      </c>
    </row>
    <row r="4762" spans="1:19" x14ac:dyDescent="0.3">
      <c r="A4762">
        <v>65</v>
      </c>
      <c r="B4762" t="s">
        <v>15</v>
      </c>
      <c r="C4762">
        <v>22.5</v>
      </c>
      <c r="D4762">
        <v>125</v>
      </c>
      <c r="E4762">
        <v>73</v>
      </c>
      <c r="F4762">
        <v>238.2</v>
      </c>
      <c r="G4762">
        <v>82.3</v>
      </c>
      <c r="H4762">
        <v>75</v>
      </c>
      <c r="I4762">
        <v>2</v>
      </c>
      <c r="J4762" t="s">
        <v>24</v>
      </c>
      <c r="K4762" t="s">
        <v>21</v>
      </c>
      <c r="L4762" t="s">
        <v>25</v>
      </c>
      <c r="M4762">
        <v>8</v>
      </c>
      <c r="N4762">
        <v>13220.24</v>
      </c>
      <c r="O4762" t="s">
        <v>19</v>
      </c>
      <c r="P4762" t="str">
        <f t="shared" ref="P4762" si="2519">IF(A4759&lt;30,"18-29",IF(A4759&lt;45,"30-44",IF(A4759&lt;60,"45-59",IF(A4759&lt;75,"60-74","75+"))))</f>
        <v>75+</v>
      </c>
      <c r="Q4762" t="str">
        <f>IF(PatientData[[#This Row],[bmi]]&lt;18.5,"Underweight",
IF(PatientData[[#This Row],[bmi]]&lt;25,"Normal",
IF(PatientData[[#This Row],[bmi]]&lt;30,"Overweight","Obese")))</f>
        <v>Normal</v>
      </c>
      <c r="R4762" t="str">
        <f t="shared" si="2506"/>
        <v>High BP</v>
      </c>
      <c r="S4762" t="str">
        <f t="shared" si="2507"/>
        <v>Normal Cost</v>
      </c>
    </row>
    <row r="4763" spans="1:19" x14ac:dyDescent="0.3">
      <c r="A4763">
        <v>67</v>
      </c>
      <c r="B4763" t="s">
        <v>20</v>
      </c>
      <c r="C4763">
        <v>26.9</v>
      </c>
      <c r="D4763">
        <v>143</v>
      </c>
      <c r="E4763">
        <v>85</v>
      </c>
      <c r="F4763">
        <v>237</v>
      </c>
      <c r="G4763">
        <v>169.7</v>
      </c>
      <c r="H4763">
        <v>81</v>
      </c>
      <c r="I4763">
        <v>2</v>
      </c>
      <c r="J4763" t="s">
        <v>16</v>
      </c>
      <c r="K4763" t="s">
        <v>17</v>
      </c>
      <c r="L4763" t="s">
        <v>22</v>
      </c>
      <c r="M4763">
        <v>5.0999999999999996</v>
      </c>
      <c r="N4763">
        <v>11650.19</v>
      </c>
      <c r="O4763" t="s">
        <v>19</v>
      </c>
      <c r="P4763" t="str">
        <f t="shared" ref="P4763:P4764" si="2520">IF(A4763&lt;30,"18-29",IF(A4763&lt;45,"30-44",IF(A4763&lt;60,"45-59",IF(A4763&lt;75,"60-74","75+"))))</f>
        <v>60-74</v>
      </c>
      <c r="Q4763" t="str">
        <f>IF(PatientData[[#This Row],[bmi]]&lt;18.5,"Underweight",
IF(PatientData[[#This Row],[bmi]]&lt;25,"Normal",
IF(PatientData[[#This Row],[bmi]]&lt;30,"Overweight","Obese")))</f>
        <v>Overweight</v>
      </c>
      <c r="R4763" t="str">
        <f t="shared" si="2506"/>
        <v>High BP</v>
      </c>
      <c r="S4763" t="str">
        <f t="shared" si="2507"/>
        <v>Normal Cost</v>
      </c>
    </row>
    <row r="4764" spans="1:19" x14ac:dyDescent="0.3">
      <c r="A4764">
        <v>64</v>
      </c>
      <c r="B4764" t="s">
        <v>20</v>
      </c>
      <c r="C4764">
        <v>26.9</v>
      </c>
      <c r="D4764">
        <v>135</v>
      </c>
      <c r="E4764">
        <v>86</v>
      </c>
      <c r="F4764">
        <v>243.8</v>
      </c>
      <c r="G4764">
        <v>141.30000000000001</v>
      </c>
      <c r="H4764">
        <v>97</v>
      </c>
      <c r="I4764">
        <v>0</v>
      </c>
      <c r="J4764" t="s">
        <v>16</v>
      </c>
      <c r="K4764" t="s">
        <v>21</v>
      </c>
      <c r="L4764" t="s">
        <v>25</v>
      </c>
      <c r="M4764">
        <v>11.6</v>
      </c>
      <c r="N4764">
        <v>25969.05</v>
      </c>
      <c r="O4764" t="s">
        <v>19</v>
      </c>
      <c r="P4764" t="str">
        <f t="shared" si="2520"/>
        <v>60-74</v>
      </c>
      <c r="Q4764" t="str">
        <f>IF(PatientData[[#This Row],[bmi]]&lt;18.5,"Underweight",
IF(PatientData[[#This Row],[bmi]]&lt;25,"Normal",
IF(PatientData[[#This Row],[bmi]]&lt;30,"Overweight","Obese")))</f>
        <v>Overweight</v>
      </c>
      <c r="R4764" t="str">
        <f t="shared" si="2506"/>
        <v>High BP</v>
      </c>
      <c r="S4764" t="str">
        <f t="shared" si="2507"/>
        <v>High Cost</v>
      </c>
    </row>
    <row r="4765" spans="1:19" x14ac:dyDescent="0.3">
      <c r="A4765">
        <v>48</v>
      </c>
      <c r="B4765" t="s">
        <v>15</v>
      </c>
      <c r="C4765">
        <v>30.4</v>
      </c>
      <c r="D4765">
        <v>124</v>
      </c>
      <c r="E4765">
        <v>78</v>
      </c>
      <c r="F4765">
        <v>220</v>
      </c>
      <c r="G4765">
        <v>126</v>
      </c>
      <c r="H4765">
        <v>80</v>
      </c>
      <c r="I4765">
        <v>1</v>
      </c>
      <c r="J4765" t="s">
        <v>24</v>
      </c>
      <c r="K4765" t="s">
        <v>26</v>
      </c>
      <c r="L4765" t="s">
        <v>25</v>
      </c>
      <c r="M4765">
        <v>10.7</v>
      </c>
      <c r="N4765">
        <v>16924.84</v>
      </c>
      <c r="O4765" t="s">
        <v>19</v>
      </c>
      <c r="P4765" t="str">
        <f t="shared" ref="P4765" si="2521">IF(A4762&lt;30,"18-29",IF(A4762&lt;45,"30-44",IF(A4762&lt;60,"45-59",IF(A4762&lt;75,"60-74","75+"))))</f>
        <v>60-74</v>
      </c>
      <c r="Q4765" t="str">
        <f>IF(PatientData[[#This Row],[bmi]]&lt;18.5,"Underweight",
IF(PatientData[[#This Row],[bmi]]&lt;25,"Normal",
IF(PatientData[[#This Row],[bmi]]&lt;30,"Overweight","Obese")))</f>
        <v>Obese</v>
      </c>
      <c r="R4765" t="str">
        <f t="shared" si="2506"/>
        <v>High BP</v>
      </c>
      <c r="S4765" t="str">
        <f t="shared" si="2507"/>
        <v>High Cost</v>
      </c>
    </row>
    <row r="4766" spans="1:19" x14ac:dyDescent="0.3">
      <c r="A4766">
        <v>80</v>
      </c>
      <c r="B4766" t="s">
        <v>20</v>
      </c>
      <c r="C4766">
        <v>26.9</v>
      </c>
      <c r="D4766">
        <v>120</v>
      </c>
      <c r="E4766">
        <v>70</v>
      </c>
      <c r="F4766">
        <v>230.3</v>
      </c>
      <c r="G4766">
        <v>132.19999999999999</v>
      </c>
      <c r="H4766">
        <v>92</v>
      </c>
      <c r="I4766">
        <v>1</v>
      </c>
      <c r="J4766" t="s">
        <v>16</v>
      </c>
      <c r="K4766" t="s">
        <v>26</v>
      </c>
      <c r="L4766" t="s">
        <v>18</v>
      </c>
      <c r="M4766">
        <v>10.7</v>
      </c>
      <c r="N4766">
        <v>16838.009999999998</v>
      </c>
      <c r="O4766" t="s">
        <v>19</v>
      </c>
      <c r="P4766" t="str">
        <f t="shared" ref="P4766:P4768" si="2522">IF(A4766&lt;30,"18-29",IF(A4766&lt;45,"30-44",IF(A4766&lt;60,"45-59",IF(A4766&lt;75,"60-74","75+"))))</f>
        <v>75+</v>
      </c>
      <c r="Q4766" t="str">
        <f>IF(PatientData[[#This Row],[bmi]]&lt;18.5,"Underweight",
IF(PatientData[[#This Row],[bmi]]&lt;25,"Normal",
IF(PatientData[[#This Row],[bmi]]&lt;30,"Overweight","Obese")))</f>
        <v>Overweight</v>
      </c>
      <c r="R4766" t="str">
        <f t="shared" si="2506"/>
        <v>High BP</v>
      </c>
      <c r="S4766" t="str">
        <f t="shared" si="2507"/>
        <v>High Cost</v>
      </c>
    </row>
    <row r="4767" spans="1:19" x14ac:dyDescent="0.3">
      <c r="A4767">
        <v>80</v>
      </c>
      <c r="B4767" t="s">
        <v>20</v>
      </c>
      <c r="C4767">
        <v>26.9</v>
      </c>
      <c r="D4767">
        <v>136</v>
      </c>
      <c r="E4767">
        <v>74</v>
      </c>
      <c r="F4767">
        <v>218.7</v>
      </c>
      <c r="G4767">
        <v>104.7</v>
      </c>
      <c r="H4767">
        <v>86</v>
      </c>
      <c r="I4767">
        <v>3</v>
      </c>
      <c r="J4767" t="s">
        <v>24</v>
      </c>
      <c r="K4767" t="s">
        <v>26</v>
      </c>
      <c r="L4767" t="s">
        <v>25</v>
      </c>
      <c r="M4767">
        <v>5.6</v>
      </c>
      <c r="N4767">
        <v>11142.87</v>
      </c>
      <c r="O4767" t="s">
        <v>23</v>
      </c>
      <c r="P4767" t="str">
        <f t="shared" si="2522"/>
        <v>75+</v>
      </c>
      <c r="Q4767" t="str">
        <f>IF(PatientData[[#This Row],[bmi]]&lt;18.5,"Underweight",
IF(PatientData[[#This Row],[bmi]]&lt;25,"Normal",
IF(PatientData[[#This Row],[bmi]]&lt;30,"Overweight","Obese")))</f>
        <v>Overweight</v>
      </c>
      <c r="R4767" t="str">
        <f t="shared" si="2506"/>
        <v>High BP</v>
      </c>
      <c r="S4767" t="str">
        <f t="shared" si="2507"/>
        <v>Normal Cost</v>
      </c>
    </row>
    <row r="4768" spans="1:19" x14ac:dyDescent="0.3">
      <c r="A4768">
        <v>58</v>
      </c>
      <c r="B4768" t="s">
        <v>20</v>
      </c>
      <c r="C4768">
        <v>26.9</v>
      </c>
      <c r="D4768">
        <v>123</v>
      </c>
      <c r="E4768">
        <v>78</v>
      </c>
      <c r="F4768">
        <v>219.8</v>
      </c>
      <c r="G4768">
        <v>92</v>
      </c>
      <c r="H4768">
        <v>95</v>
      </c>
      <c r="I4768">
        <v>0</v>
      </c>
      <c r="J4768" t="s">
        <v>24</v>
      </c>
      <c r="K4768" t="s">
        <v>28</v>
      </c>
      <c r="L4768" t="s">
        <v>18</v>
      </c>
      <c r="M4768">
        <v>3.7</v>
      </c>
      <c r="N4768">
        <v>11626.54</v>
      </c>
      <c r="O4768" t="s">
        <v>19</v>
      </c>
      <c r="P4768" t="str">
        <f t="shared" si="2522"/>
        <v>45-59</v>
      </c>
      <c r="Q4768" t="str">
        <f>IF(PatientData[[#This Row],[bmi]]&lt;18.5,"Underweight",
IF(PatientData[[#This Row],[bmi]]&lt;25,"Normal",
IF(PatientData[[#This Row],[bmi]]&lt;30,"Overweight","Obese")))</f>
        <v>Overweight</v>
      </c>
      <c r="R4768" t="str">
        <f t="shared" si="2506"/>
        <v>High BP</v>
      </c>
      <c r="S4768" t="str">
        <f t="shared" si="2507"/>
        <v>Normal Cost</v>
      </c>
    </row>
    <row r="4769" spans="1:19" x14ac:dyDescent="0.3">
      <c r="A4769">
        <v>64</v>
      </c>
      <c r="B4769" t="s">
        <v>15</v>
      </c>
      <c r="C4769">
        <v>30.4</v>
      </c>
      <c r="D4769">
        <v>130</v>
      </c>
      <c r="E4769">
        <v>71</v>
      </c>
      <c r="F4769">
        <v>255.5</v>
      </c>
      <c r="G4769">
        <v>170.3</v>
      </c>
      <c r="H4769">
        <v>61</v>
      </c>
      <c r="I4769">
        <v>0</v>
      </c>
      <c r="J4769" t="s">
        <v>27</v>
      </c>
      <c r="K4769" t="s">
        <v>17</v>
      </c>
      <c r="L4769" t="s">
        <v>18</v>
      </c>
      <c r="M4769">
        <v>44.4</v>
      </c>
      <c r="N4769">
        <v>76094.22</v>
      </c>
      <c r="O4769" t="s">
        <v>19</v>
      </c>
      <c r="P4769" t="str">
        <f t="shared" ref="P4769" si="2523">IF(A4766&lt;30,"18-29",IF(A4766&lt;45,"30-44",IF(A4766&lt;60,"45-59",IF(A4766&lt;75,"60-74","75+"))))</f>
        <v>75+</v>
      </c>
      <c r="Q4769" t="str">
        <f>IF(PatientData[[#This Row],[bmi]]&lt;18.5,"Underweight",
IF(PatientData[[#This Row],[bmi]]&lt;25,"Normal",
IF(PatientData[[#This Row],[bmi]]&lt;30,"Overweight","Obese")))</f>
        <v>Obese</v>
      </c>
      <c r="R4769" t="str">
        <f t="shared" si="2506"/>
        <v>High BP</v>
      </c>
      <c r="S4769" t="str">
        <f t="shared" si="2507"/>
        <v>High Cost</v>
      </c>
    </row>
    <row r="4770" spans="1:19" x14ac:dyDescent="0.3">
      <c r="A4770">
        <v>64</v>
      </c>
      <c r="B4770" t="s">
        <v>20</v>
      </c>
      <c r="C4770">
        <v>26.9</v>
      </c>
      <c r="D4770">
        <v>134</v>
      </c>
      <c r="E4770">
        <v>82</v>
      </c>
      <c r="F4770">
        <v>206.7</v>
      </c>
      <c r="G4770">
        <v>114.5</v>
      </c>
      <c r="H4770">
        <v>84</v>
      </c>
      <c r="I4770">
        <v>1</v>
      </c>
      <c r="J4770" t="s">
        <v>16</v>
      </c>
      <c r="K4770" t="s">
        <v>21</v>
      </c>
      <c r="L4770" t="s">
        <v>25</v>
      </c>
      <c r="M4770">
        <v>11.6</v>
      </c>
      <c r="N4770">
        <v>23576.880000000001</v>
      </c>
      <c r="O4770" t="s">
        <v>19</v>
      </c>
      <c r="P4770" t="str">
        <f t="shared" ref="P4770" si="2524">IF(A4770&lt;30,"18-29",IF(A4770&lt;45,"30-44",IF(A4770&lt;60,"45-59",IF(A4770&lt;75,"60-74","75+"))))</f>
        <v>60-74</v>
      </c>
      <c r="Q4770" t="str">
        <f>IF(PatientData[[#This Row],[bmi]]&lt;18.5,"Underweight",
IF(PatientData[[#This Row],[bmi]]&lt;25,"Normal",
IF(PatientData[[#This Row],[bmi]]&lt;30,"Overweight","Obese")))</f>
        <v>Overweight</v>
      </c>
      <c r="R4770" t="str">
        <f t="shared" si="2506"/>
        <v>High BP</v>
      </c>
      <c r="S4770" t="str">
        <f t="shared" si="2507"/>
        <v>High Cost</v>
      </c>
    </row>
    <row r="4771" spans="1:19" x14ac:dyDescent="0.3">
      <c r="A4771">
        <v>47</v>
      </c>
      <c r="B4771" t="s">
        <v>15</v>
      </c>
      <c r="C4771">
        <v>24.3</v>
      </c>
      <c r="D4771">
        <v>121</v>
      </c>
      <c r="E4771">
        <v>74</v>
      </c>
      <c r="F4771">
        <v>254.8</v>
      </c>
      <c r="G4771">
        <v>90.7</v>
      </c>
      <c r="H4771">
        <v>97</v>
      </c>
      <c r="I4771">
        <v>2</v>
      </c>
      <c r="J4771" t="s">
        <v>16</v>
      </c>
      <c r="K4771" t="s">
        <v>28</v>
      </c>
      <c r="L4771" t="s">
        <v>18</v>
      </c>
      <c r="M4771">
        <v>5.8</v>
      </c>
      <c r="N4771">
        <v>11263.31</v>
      </c>
      <c r="O4771" t="s">
        <v>19</v>
      </c>
      <c r="P4771" t="str">
        <f t="shared" ref="P4771:P4774" si="2525">IF(A4768&lt;30,"18-29",IF(A4768&lt;45,"30-44",IF(A4768&lt;60,"45-59",IF(A4768&lt;75,"60-74","75+"))))</f>
        <v>45-59</v>
      </c>
      <c r="Q4771" t="str">
        <f>IF(PatientData[[#This Row],[bmi]]&lt;18.5,"Underweight",
IF(PatientData[[#This Row],[bmi]]&lt;25,"Normal",
IF(PatientData[[#This Row],[bmi]]&lt;30,"Overweight","Obese")))</f>
        <v>Normal</v>
      </c>
      <c r="R4771" t="str">
        <f t="shared" si="2506"/>
        <v>High BP</v>
      </c>
      <c r="S4771" t="str">
        <f t="shared" si="2507"/>
        <v>Normal Cost</v>
      </c>
    </row>
    <row r="4772" spans="1:19" x14ac:dyDescent="0.3">
      <c r="A4772">
        <v>68</v>
      </c>
      <c r="B4772" t="s">
        <v>15</v>
      </c>
      <c r="C4772">
        <v>31.6</v>
      </c>
      <c r="D4772">
        <v>150</v>
      </c>
      <c r="E4772">
        <v>94</v>
      </c>
      <c r="F4772">
        <v>253.5</v>
      </c>
      <c r="G4772">
        <v>90.4</v>
      </c>
      <c r="H4772">
        <v>75</v>
      </c>
      <c r="I4772">
        <v>0</v>
      </c>
      <c r="J4772" t="s">
        <v>27</v>
      </c>
      <c r="K4772" t="s">
        <v>21</v>
      </c>
      <c r="L4772" t="s">
        <v>25</v>
      </c>
      <c r="M4772">
        <v>8.6999999999999993</v>
      </c>
      <c r="N4772">
        <v>15190.17</v>
      </c>
      <c r="O4772" t="s">
        <v>19</v>
      </c>
      <c r="P4772" t="str">
        <f t="shared" si="2525"/>
        <v>60-74</v>
      </c>
      <c r="Q4772" t="str">
        <f>IF(PatientData[[#This Row],[bmi]]&lt;18.5,"Underweight",
IF(PatientData[[#This Row],[bmi]]&lt;25,"Normal",
IF(PatientData[[#This Row],[bmi]]&lt;30,"Overweight","Obese")))</f>
        <v>Obese</v>
      </c>
      <c r="R4772" t="str">
        <f t="shared" si="2506"/>
        <v>High BP</v>
      </c>
      <c r="S4772" t="str">
        <f t="shared" si="2507"/>
        <v>High Cost</v>
      </c>
    </row>
    <row r="4773" spans="1:19" x14ac:dyDescent="0.3">
      <c r="A4773">
        <v>80</v>
      </c>
      <c r="B4773" t="s">
        <v>15</v>
      </c>
      <c r="C4773">
        <v>28.6</v>
      </c>
      <c r="D4773">
        <v>123</v>
      </c>
      <c r="E4773">
        <v>70</v>
      </c>
      <c r="F4773">
        <v>254</v>
      </c>
      <c r="G4773">
        <v>112.5</v>
      </c>
      <c r="H4773">
        <v>72</v>
      </c>
      <c r="I4773">
        <v>1</v>
      </c>
      <c r="J4773" t="s">
        <v>27</v>
      </c>
      <c r="K4773" t="s">
        <v>21</v>
      </c>
      <c r="L4773" t="s">
        <v>25</v>
      </c>
      <c r="M4773">
        <v>4.2</v>
      </c>
      <c r="N4773">
        <v>11095.07</v>
      </c>
      <c r="O4773" t="s">
        <v>19</v>
      </c>
      <c r="P4773" t="str">
        <f t="shared" si="2525"/>
        <v>60-74</v>
      </c>
      <c r="Q4773" t="str">
        <f>IF(PatientData[[#This Row],[bmi]]&lt;18.5,"Underweight",
IF(PatientData[[#This Row],[bmi]]&lt;25,"Normal",
IF(PatientData[[#This Row],[bmi]]&lt;30,"Overweight","Obese")))</f>
        <v>Overweight</v>
      </c>
      <c r="R4773" t="str">
        <f t="shared" si="2506"/>
        <v>High BP</v>
      </c>
      <c r="S4773" t="str">
        <f t="shared" si="2507"/>
        <v>Normal Cost</v>
      </c>
    </row>
    <row r="4774" spans="1:19" x14ac:dyDescent="0.3">
      <c r="A4774">
        <v>92</v>
      </c>
      <c r="B4774" t="s">
        <v>15</v>
      </c>
      <c r="C4774">
        <v>22.8</v>
      </c>
      <c r="D4774">
        <v>139</v>
      </c>
      <c r="E4774">
        <v>89</v>
      </c>
      <c r="F4774">
        <v>245</v>
      </c>
      <c r="G4774">
        <v>89.3</v>
      </c>
      <c r="H4774">
        <v>83</v>
      </c>
      <c r="I4774">
        <v>0</v>
      </c>
      <c r="J4774" t="s">
        <v>24</v>
      </c>
      <c r="K4774" t="s">
        <v>26</v>
      </c>
      <c r="L4774" t="s">
        <v>18</v>
      </c>
      <c r="M4774">
        <v>4.7</v>
      </c>
      <c r="N4774">
        <v>9000.6200000000008</v>
      </c>
      <c r="O4774" t="s">
        <v>19</v>
      </c>
      <c r="P4774" t="str">
        <f t="shared" si="2525"/>
        <v>45-59</v>
      </c>
      <c r="Q4774" t="str">
        <f>IF(PatientData[[#This Row],[bmi]]&lt;18.5,"Underweight",
IF(PatientData[[#This Row],[bmi]]&lt;25,"Normal",
IF(PatientData[[#This Row],[bmi]]&lt;30,"Overweight","Obese")))</f>
        <v>Normal</v>
      </c>
      <c r="R4774" t="str">
        <f t="shared" si="2506"/>
        <v>High BP</v>
      </c>
      <c r="S4774" t="str">
        <f t="shared" si="2507"/>
        <v>Normal Cost</v>
      </c>
    </row>
    <row r="4775" spans="1:19" x14ac:dyDescent="0.3">
      <c r="A4775">
        <v>68</v>
      </c>
      <c r="B4775" t="s">
        <v>20</v>
      </c>
      <c r="C4775">
        <v>26.9</v>
      </c>
      <c r="D4775">
        <v>120</v>
      </c>
      <c r="E4775">
        <v>67</v>
      </c>
      <c r="F4775">
        <v>207.1</v>
      </c>
      <c r="G4775">
        <v>112.1</v>
      </c>
      <c r="H4775">
        <v>107</v>
      </c>
      <c r="I4775">
        <v>0</v>
      </c>
      <c r="J4775" t="s">
        <v>16</v>
      </c>
      <c r="K4775" t="s">
        <v>21</v>
      </c>
      <c r="L4775" t="s">
        <v>25</v>
      </c>
      <c r="M4775">
        <v>7.5</v>
      </c>
      <c r="N4775">
        <v>19289.27</v>
      </c>
      <c r="O4775" t="s">
        <v>19</v>
      </c>
      <c r="P4775" t="str">
        <f t="shared" ref="P4775" si="2526">IF(A4775&lt;30,"18-29",IF(A4775&lt;45,"30-44",IF(A4775&lt;60,"45-59",IF(A4775&lt;75,"60-74","75+"))))</f>
        <v>60-74</v>
      </c>
      <c r="Q4775" t="str">
        <f>IF(PatientData[[#This Row],[bmi]]&lt;18.5,"Underweight",
IF(PatientData[[#This Row],[bmi]]&lt;25,"Normal",
IF(PatientData[[#This Row],[bmi]]&lt;30,"Overweight","Obese")))</f>
        <v>Overweight</v>
      </c>
      <c r="R4775" t="str">
        <f t="shared" si="2506"/>
        <v>High BP</v>
      </c>
      <c r="S4775" t="str">
        <f t="shared" si="2507"/>
        <v>High Cost</v>
      </c>
    </row>
    <row r="4776" spans="1:19" x14ac:dyDescent="0.3">
      <c r="A4776">
        <v>67</v>
      </c>
      <c r="B4776" t="s">
        <v>15</v>
      </c>
      <c r="C4776">
        <v>28.6</v>
      </c>
      <c r="D4776">
        <v>138</v>
      </c>
      <c r="E4776">
        <v>84</v>
      </c>
      <c r="F4776">
        <v>239.4</v>
      </c>
      <c r="G4776">
        <v>103.2</v>
      </c>
      <c r="H4776">
        <v>91</v>
      </c>
      <c r="I4776">
        <v>2</v>
      </c>
      <c r="J4776" t="s">
        <v>27</v>
      </c>
      <c r="K4776" t="s">
        <v>21</v>
      </c>
      <c r="L4776" t="s">
        <v>25</v>
      </c>
      <c r="M4776">
        <v>10.1</v>
      </c>
      <c r="N4776">
        <v>20637.14</v>
      </c>
      <c r="O4776" t="s">
        <v>19</v>
      </c>
      <c r="P4776" t="str">
        <f t="shared" ref="P4776" si="2527">IF(A4773&lt;30,"18-29",IF(A4773&lt;45,"30-44",IF(A4773&lt;60,"45-59",IF(A4773&lt;75,"60-74","75+"))))</f>
        <v>75+</v>
      </c>
      <c r="Q4776" t="str">
        <f>IF(PatientData[[#This Row],[bmi]]&lt;18.5,"Underweight",
IF(PatientData[[#This Row],[bmi]]&lt;25,"Normal",
IF(PatientData[[#This Row],[bmi]]&lt;30,"Overweight","Obese")))</f>
        <v>Overweight</v>
      </c>
      <c r="R4776" t="str">
        <f t="shared" si="2506"/>
        <v>High BP</v>
      </c>
      <c r="S4776" t="str">
        <f t="shared" si="2507"/>
        <v>High Cost</v>
      </c>
    </row>
    <row r="4777" spans="1:19" x14ac:dyDescent="0.3">
      <c r="A4777">
        <v>57</v>
      </c>
      <c r="B4777" t="s">
        <v>20</v>
      </c>
      <c r="C4777">
        <v>26.9</v>
      </c>
      <c r="D4777">
        <v>148</v>
      </c>
      <c r="E4777">
        <v>92</v>
      </c>
      <c r="F4777">
        <v>219.4</v>
      </c>
      <c r="G4777">
        <v>85.2</v>
      </c>
      <c r="H4777">
        <v>83</v>
      </c>
      <c r="I4777">
        <v>0</v>
      </c>
      <c r="J4777" t="s">
        <v>24</v>
      </c>
      <c r="K4777" t="s">
        <v>26</v>
      </c>
      <c r="L4777" t="s">
        <v>25</v>
      </c>
      <c r="M4777">
        <v>6.1</v>
      </c>
      <c r="N4777">
        <v>13768.11</v>
      </c>
      <c r="O4777" t="s">
        <v>19</v>
      </c>
      <c r="P4777" t="str">
        <f t="shared" ref="P4777" si="2528">IF(A4777&lt;30,"18-29",IF(A4777&lt;45,"30-44",IF(A4777&lt;60,"45-59",IF(A4777&lt;75,"60-74","75+"))))</f>
        <v>45-59</v>
      </c>
      <c r="Q4777" t="str">
        <f>IF(PatientData[[#This Row],[bmi]]&lt;18.5,"Underweight",
IF(PatientData[[#This Row],[bmi]]&lt;25,"Normal",
IF(PatientData[[#This Row],[bmi]]&lt;30,"Overweight","Obese")))</f>
        <v>Overweight</v>
      </c>
      <c r="R4777" t="str">
        <f t="shared" si="2506"/>
        <v>High BP</v>
      </c>
      <c r="S4777" t="str">
        <f t="shared" si="2507"/>
        <v>Normal Cost</v>
      </c>
    </row>
    <row r="4778" spans="1:19" x14ac:dyDescent="0.3">
      <c r="A4778">
        <v>52</v>
      </c>
      <c r="B4778" t="s">
        <v>15</v>
      </c>
      <c r="C4778">
        <v>25.1</v>
      </c>
      <c r="D4778">
        <v>105</v>
      </c>
      <c r="E4778">
        <v>61</v>
      </c>
      <c r="F4778">
        <v>230.1</v>
      </c>
      <c r="G4778">
        <v>130</v>
      </c>
      <c r="H4778">
        <v>92</v>
      </c>
      <c r="I4778">
        <v>0</v>
      </c>
      <c r="J4778" t="s">
        <v>16</v>
      </c>
      <c r="K4778" t="s">
        <v>17</v>
      </c>
      <c r="L4778" t="s">
        <v>25</v>
      </c>
      <c r="M4778">
        <v>6.8</v>
      </c>
      <c r="N4778">
        <v>13330.1</v>
      </c>
      <c r="O4778" t="s">
        <v>19</v>
      </c>
      <c r="P4778" t="str">
        <f t="shared" ref="P4778:P4783" si="2529">IF(A4775&lt;30,"18-29",IF(A4775&lt;45,"30-44",IF(A4775&lt;60,"45-59",IF(A4775&lt;75,"60-74","75+"))))</f>
        <v>60-74</v>
      </c>
      <c r="Q4778" t="str">
        <f>IF(PatientData[[#This Row],[bmi]]&lt;18.5,"Underweight",
IF(PatientData[[#This Row],[bmi]]&lt;25,"Normal",
IF(PatientData[[#This Row],[bmi]]&lt;30,"Overweight","Obese")))</f>
        <v>Overweight</v>
      </c>
      <c r="R4778" t="str">
        <f t="shared" si="2506"/>
        <v>Normal BP</v>
      </c>
      <c r="S4778" t="str">
        <f t="shared" si="2507"/>
        <v>Normal Cost</v>
      </c>
    </row>
    <row r="4779" spans="1:19" x14ac:dyDescent="0.3">
      <c r="A4779">
        <v>50</v>
      </c>
      <c r="B4779" t="s">
        <v>15</v>
      </c>
      <c r="C4779">
        <v>34</v>
      </c>
      <c r="D4779">
        <v>113</v>
      </c>
      <c r="E4779">
        <v>74</v>
      </c>
      <c r="F4779">
        <v>241.9</v>
      </c>
      <c r="G4779">
        <v>117.7</v>
      </c>
      <c r="H4779">
        <v>89</v>
      </c>
      <c r="I4779">
        <v>1</v>
      </c>
      <c r="J4779" t="s">
        <v>16</v>
      </c>
      <c r="K4779" t="s">
        <v>26</v>
      </c>
      <c r="L4779" t="s">
        <v>18</v>
      </c>
      <c r="M4779">
        <v>8.1</v>
      </c>
      <c r="N4779">
        <v>13041.03</v>
      </c>
      <c r="O4779" t="s">
        <v>19</v>
      </c>
      <c r="P4779" t="str">
        <f t="shared" si="2529"/>
        <v>60-74</v>
      </c>
      <c r="Q4779" t="str">
        <f>IF(PatientData[[#This Row],[bmi]]&lt;18.5,"Underweight",
IF(PatientData[[#This Row],[bmi]]&lt;25,"Normal",
IF(PatientData[[#This Row],[bmi]]&lt;30,"Overweight","Obese")))</f>
        <v>Obese</v>
      </c>
      <c r="R4779" t="str">
        <f t="shared" si="2506"/>
        <v>Normal BP</v>
      </c>
      <c r="S4779" t="str">
        <f t="shared" si="2507"/>
        <v>Normal Cost</v>
      </c>
    </row>
    <row r="4780" spans="1:19" x14ac:dyDescent="0.3">
      <c r="A4780">
        <v>60</v>
      </c>
      <c r="B4780" t="s">
        <v>15</v>
      </c>
      <c r="C4780">
        <v>19.7</v>
      </c>
      <c r="D4780">
        <v>117</v>
      </c>
      <c r="E4780">
        <v>67</v>
      </c>
      <c r="F4780">
        <v>192.7</v>
      </c>
      <c r="G4780">
        <v>170.9</v>
      </c>
      <c r="H4780">
        <v>75</v>
      </c>
      <c r="I4780">
        <v>0</v>
      </c>
      <c r="J4780" t="s">
        <v>24</v>
      </c>
      <c r="K4780" t="s">
        <v>17</v>
      </c>
      <c r="L4780" t="s">
        <v>25</v>
      </c>
      <c r="M4780">
        <v>4.4000000000000004</v>
      </c>
      <c r="N4780">
        <v>8299.33</v>
      </c>
      <c r="O4780" t="s">
        <v>19</v>
      </c>
      <c r="P4780" t="str">
        <f t="shared" si="2529"/>
        <v>45-59</v>
      </c>
      <c r="Q4780" t="str">
        <f>IF(PatientData[[#This Row],[bmi]]&lt;18.5,"Underweight",
IF(PatientData[[#This Row],[bmi]]&lt;25,"Normal",
IF(PatientData[[#This Row],[bmi]]&lt;30,"Overweight","Obese")))</f>
        <v>Normal</v>
      </c>
      <c r="R4780" t="str">
        <f t="shared" si="2506"/>
        <v>Normal BP</v>
      </c>
      <c r="S4780" t="str">
        <f t="shared" si="2507"/>
        <v>Normal Cost</v>
      </c>
    </row>
    <row r="4781" spans="1:19" x14ac:dyDescent="0.3">
      <c r="A4781">
        <v>52</v>
      </c>
      <c r="B4781" t="s">
        <v>15</v>
      </c>
      <c r="C4781">
        <v>37.9</v>
      </c>
      <c r="D4781">
        <v>146</v>
      </c>
      <c r="E4781">
        <v>88</v>
      </c>
      <c r="F4781">
        <v>268.3</v>
      </c>
      <c r="G4781">
        <v>124.2</v>
      </c>
      <c r="H4781">
        <v>69</v>
      </c>
      <c r="I4781">
        <v>0</v>
      </c>
      <c r="J4781" t="s">
        <v>27</v>
      </c>
      <c r="K4781" t="s">
        <v>26</v>
      </c>
      <c r="L4781" t="s">
        <v>22</v>
      </c>
      <c r="M4781">
        <v>11.8</v>
      </c>
      <c r="N4781">
        <v>15952.05</v>
      </c>
      <c r="O4781" t="s">
        <v>19</v>
      </c>
      <c r="P4781" t="str">
        <f t="shared" si="2529"/>
        <v>45-59</v>
      </c>
      <c r="Q4781" t="str">
        <f>IF(PatientData[[#This Row],[bmi]]&lt;18.5,"Underweight",
IF(PatientData[[#This Row],[bmi]]&lt;25,"Normal",
IF(PatientData[[#This Row],[bmi]]&lt;30,"Overweight","Obese")))</f>
        <v>Obese</v>
      </c>
      <c r="R4781" t="str">
        <f t="shared" si="2506"/>
        <v>High BP</v>
      </c>
      <c r="S4781" t="str">
        <f t="shared" si="2507"/>
        <v>High Cost</v>
      </c>
    </row>
    <row r="4782" spans="1:19" x14ac:dyDescent="0.3">
      <c r="A4782">
        <v>95</v>
      </c>
      <c r="B4782" t="s">
        <v>15</v>
      </c>
      <c r="C4782">
        <v>18.399999999999999</v>
      </c>
      <c r="D4782">
        <v>139</v>
      </c>
      <c r="E4782">
        <v>79</v>
      </c>
      <c r="F4782">
        <v>215.8</v>
      </c>
      <c r="G4782">
        <v>160.9</v>
      </c>
      <c r="H4782">
        <v>83</v>
      </c>
      <c r="I4782">
        <v>0</v>
      </c>
      <c r="J4782" t="s">
        <v>27</v>
      </c>
      <c r="K4782" t="s">
        <v>17</v>
      </c>
      <c r="L4782" t="s">
        <v>25</v>
      </c>
      <c r="M4782">
        <v>4.8</v>
      </c>
      <c r="N4782">
        <v>8572.43</v>
      </c>
      <c r="O4782" t="s">
        <v>19</v>
      </c>
      <c r="P4782" t="str">
        <f t="shared" si="2529"/>
        <v>45-59</v>
      </c>
      <c r="Q4782" t="str">
        <f>IF(PatientData[[#This Row],[bmi]]&lt;18.5,"Underweight",
IF(PatientData[[#This Row],[bmi]]&lt;25,"Normal",
IF(PatientData[[#This Row],[bmi]]&lt;30,"Overweight","Obese")))</f>
        <v>Underweight</v>
      </c>
      <c r="R4782" t="str">
        <f t="shared" si="2506"/>
        <v>High BP</v>
      </c>
      <c r="S4782" t="str">
        <f t="shared" si="2507"/>
        <v>Normal Cost</v>
      </c>
    </row>
    <row r="4783" spans="1:19" x14ac:dyDescent="0.3">
      <c r="A4783">
        <v>58</v>
      </c>
      <c r="B4783" t="s">
        <v>15</v>
      </c>
      <c r="C4783">
        <v>20.6</v>
      </c>
      <c r="D4783">
        <v>126</v>
      </c>
      <c r="E4783">
        <v>70</v>
      </c>
      <c r="F4783">
        <v>199.6</v>
      </c>
      <c r="G4783">
        <v>80.8</v>
      </c>
      <c r="H4783">
        <v>91</v>
      </c>
      <c r="I4783">
        <v>0</v>
      </c>
      <c r="J4783" t="s">
        <v>27</v>
      </c>
      <c r="K4783" t="s">
        <v>26</v>
      </c>
      <c r="L4783" t="s">
        <v>22</v>
      </c>
      <c r="M4783">
        <v>1</v>
      </c>
      <c r="N4783">
        <v>3548.27</v>
      </c>
      <c r="O4783" t="s">
        <v>19</v>
      </c>
      <c r="P4783" t="str">
        <f t="shared" si="2529"/>
        <v>60-74</v>
      </c>
      <c r="Q4783" t="str">
        <f>IF(PatientData[[#This Row],[bmi]]&lt;18.5,"Underweight",
IF(PatientData[[#This Row],[bmi]]&lt;25,"Normal",
IF(PatientData[[#This Row],[bmi]]&lt;30,"Overweight","Obese")))</f>
        <v>Normal</v>
      </c>
      <c r="R4783" t="str">
        <f t="shared" si="2506"/>
        <v>High BP</v>
      </c>
      <c r="S4783" t="str">
        <f t="shared" si="2507"/>
        <v>Normal Cost</v>
      </c>
    </row>
    <row r="4784" spans="1:19" x14ac:dyDescent="0.3">
      <c r="A4784">
        <v>77</v>
      </c>
      <c r="B4784" t="s">
        <v>20</v>
      </c>
      <c r="C4784">
        <v>26.9</v>
      </c>
      <c r="D4784">
        <v>113</v>
      </c>
      <c r="E4784">
        <v>64</v>
      </c>
      <c r="F4784">
        <v>255.3</v>
      </c>
      <c r="G4784">
        <v>147.4</v>
      </c>
      <c r="H4784">
        <v>83</v>
      </c>
      <c r="I4784">
        <v>1</v>
      </c>
      <c r="J4784" t="s">
        <v>27</v>
      </c>
      <c r="K4784" t="s">
        <v>21</v>
      </c>
      <c r="L4784" t="s">
        <v>18</v>
      </c>
      <c r="M4784">
        <v>2.9</v>
      </c>
      <c r="N4784">
        <v>9906.73</v>
      </c>
      <c r="O4784" t="s">
        <v>19</v>
      </c>
      <c r="P4784" t="str">
        <f t="shared" ref="P4784" si="2530">IF(A4784&lt;30,"18-29",IF(A4784&lt;45,"30-44",IF(A4784&lt;60,"45-59",IF(A4784&lt;75,"60-74","75+"))))</f>
        <v>75+</v>
      </c>
      <c r="Q4784" t="str">
        <f>IF(PatientData[[#This Row],[bmi]]&lt;18.5,"Underweight",
IF(PatientData[[#This Row],[bmi]]&lt;25,"Normal",
IF(PatientData[[#This Row],[bmi]]&lt;30,"Overweight","Obese")))</f>
        <v>Overweight</v>
      </c>
      <c r="R4784" t="str">
        <f t="shared" si="2506"/>
        <v>Normal BP</v>
      </c>
      <c r="S4784" t="str">
        <f t="shared" si="2507"/>
        <v>Normal Cost</v>
      </c>
    </row>
    <row r="4785" spans="1:19" x14ac:dyDescent="0.3">
      <c r="A4785">
        <v>55</v>
      </c>
      <c r="B4785" t="s">
        <v>15</v>
      </c>
      <c r="C4785">
        <v>24.4</v>
      </c>
      <c r="D4785">
        <v>112</v>
      </c>
      <c r="E4785">
        <v>66</v>
      </c>
      <c r="F4785">
        <v>213.7</v>
      </c>
      <c r="G4785">
        <v>123.6</v>
      </c>
      <c r="H4785">
        <v>77</v>
      </c>
      <c r="I4785">
        <v>2</v>
      </c>
      <c r="J4785" t="s">
        <v>24</v>
      </c>
      <c r="K4785" t="s">
        <v>21</v>
      </c>
      <c r="L4785" t="s">
        <v>25</v>
      </c>
      <c r="M4785">
        <v>9.1999999999999993</v>
      </c>
      <c r="N4785">
        <v>17980.89</v>
      </c>
      <c r="O4785" t="s">
        <v>19</v>
      </c>
      <c r="P4785" t="str">
        <f t="shared" ref="P4785:P4787" si="2531">IF(A4782&lt;30,"18-29",IF(A4782&lt;45,"30-44",IF(A4782&lt;60,"45-59",IF(A4782&lt;75,"60-74","75+"))))</f>
        <v>75+</v>
      </c>
      <c r="Q4785" t="str">
        <f>IF(PatientData[[#This Row],[bmi]]&lt;18.5,"Underweight",
IF(PatientData[[#This Row],[bmi]]&lt;25,"Normal",
IF(PatientData[[#This Row],[bmi]]&lt;30,"Overweight","Obese")))</f>
        <v>Normal</v>
      </c>
      <c r="R4785" t="str">
        <f t="shared" si="2506"/>
        <v>Normal BP</v>
      </c>
      <c r="S4785" t="str">
        <f t="shared" si="2507"/>
        <v>High Cost</v>
      </c>
    </row>
    <row r="4786" spans="1:19" x14ac:dyDescent="0.3">
      <c r="A4786">
        <v>95</v>
      </c>
      <c r="B4786" t="s">
        <v>15</v>
      </c>
      <c r="C4786">
        <v>25.4</v>
      </c>
      <c r="D4786">
        <v>126</v>
      </c>
      <c r="E4786">
        <v>79</v>
      </c>
      <c r="F4786">
        <v>245.1</v>
      </c>
      <c r="G4786">
        <v>97.3</v>
      </c>
      <c r="H4786">
        <v>81</v>
      </c>
      <c r="I4786">
        <v>1</v>
      </c>
      <c r="J4786" t="s">
        <v>24</v>
      </c>
      <c r="K4786" t="s">
        <v>21</v>
      </c>
      <c r="L4786" t="s">
        <v>18</v>
      </c>
      <c r="M4786">
        <v>10.6</v>
      </c>
      <c r="N4786">
        <v>20763.43</v>
      </c>
      <c r="O4786" t="s">
        <v>19</v>
      </c>
      <c r="P4786" t="str">
        <f t="shared" si="2531"/>
        <v>45-59</v>
      </c>
      <c r="Q4786" t="str">
        <f>IF(PatientData[[#This Row],[bmi]]&lt;18.5,"Underweight",
IF(PatientData[[#This Row],[bmi]]&lt;25,"Normal",
IF(PatientData[[#This Row],[bmi]]&lt;30,"Overweight","Obese")))</f>
        <v>Overweight</v>
      </c>
      <c r="R4786" t="str">
        <f t="shared" si="2506"/>
        <v>High BP</v>
      </c>
      <c r="S4786" t="str">
        <f t="shared" si="2507"/>
        <v>High Cost</v>
      </c>
    </row>
    <row r="4787" spans="1:19" x14ac:dyDescent="0.3">
      <c r="A4787">
        <v>70</v>
      </c>
      <c r="B4787" t="s">
        <v>15</v>
      </c>
      <c r="C4787">
        <v>24.4</v>
      </c>
      <c r="D4787">
        <v>122</v>
      </c>
      <c r="E4787">
        <v>70</v>
      </c>
      <c r="F4787">
        <v>243.6</v>
      </c>
      <c r="G4787">
        <v>89.4</v>
      </c>
      <c r="H4787">
        <v>67</v>
      </c>
      <c r="I4787">
        <v>3</v>
      </c>
      <c r="J4787" t="s">
        <v>27</v>
      </c>
      <c r="K4787" t="s">
        <v>26</v>
      </c>
      <c r="L4787" t="s">
        <v>18</v>
      </c>
      <c r="M4787">
        <v>3.6</v>
      </c>
      <c r="N4787">
        <v>6328.5</v>
      </c>
      <c r="O4787" t="s">
        <v>23</v>
      </c>
      <c r="P4787" t="str">
        <f t="shared" si="2531"/>
        <v>75+</v>
      </c>
      <c r="Q4787" t="str">
        <f>IF(PatientData[[#This Row],[bmi]]&lt;18.5,"Underweight",
IF(PatientData[[#This Row],[bmi]]&lt;25,"Normal",
IF(PatientData[[#This Row],[bmi]]&lt;30,"Overweight","Obese")))</f>
        <v>Normal</v>
      </c>
      <c r="R4787" t="str">
        <f t="shared" si="2506"/>
        <v>High BP</v>
      </c>
      <c r="S4787" t="str">
        <f t="shared" si="2507"/>
        <v>Normal Cost</v>
      </c>
    </row>
    <row r="4788" spans="1:19" x14ac:dyDescent="0.3">
      <c r="A4788">
        <v>43</v>
      </c>
      <c r="B4788" t="s">
        <v>20</v>
      </c>
      <c r="C4788">
        <v>26.9</v>
      </c>
      <c r="D4788">
        <v>113</v>
      </c>
      <c r="E4788">
        <v>74</v>
      </c>
      <c r="F4788">
        <v>206.2</v>
      </c>
      <c r="G4788">
        <v>107.7</v>
      </c>
      <c r="H4788">
        <v>73</v>
      </c>
      <c r="I4788">
        <v>2</v>
      </c>
      <c r="J4788" t="s">
        <v>24</v>
      </c>
      <c r="K4788" t="s">
        <v>21</v>
      </c>
      <c r="L4788" t="s">
        <v>18</v>
      </c>
      <c r="M4788">
        <v>23.6</v>
      </c>
      <c r="N4788">
        <v>37106.04</v>
      </c>
      <c r="O4788" t="s">
        <v>19</v>
      </c>
      <c r="P4788" t="str">
        <f t="shared" ref="P4788:P4790" si="2532">IF(A4788&lt;30,"18-29",IF(A4788&lt;45,"30-44",IF(A4788&lt;60,"45-59",IF(A4788&lt;75,"60-74","75+"))))</f>
        <v>30-44</v>
      </c>
      <c r="Q4788" t="str">
        <f>IF(PatientData[[#This Row],[bmi]]&lt;18.5,"Underweight",
IF(PatientData[[#This Row],[bmi]]&lt;25,"Normal",
IF(PatientData[[#This Row],[bmi]]&lt;30,"Overweight","Obese")))</f>
        <v>Overweight</v>
      </c>
      <c r="R4788" t="str">
        <f t="shared" si="2506"/>
        <v>Normal BP</v>
      </c>
      <c r="S4788" t="str">
        <f t="shared" si="2507"/>
        <v>High Cost</v>
      </c>
    </row>
    <row r="4789" spans="1:19" x14ac:dyDescent="0.3">
      <c r="A4789">
        <v>35</v>
      </c>
      <c r="B4789" t="s">
        <v>20</v>
      </c>
      <c r="C4789">
        <v>26.9</v>
      </c>
      <c r="D4789">
        <v>108</v>
      </c>
      <c r="E4789">
        <v>63</v>
      </c>
      <c r="F4789">
        <v>211.6</v>
      </c>
      <c r="G4789">
        <v>168.8</v>
      </c>
      <c r="H4789">
        <v>60</v>
      </c>
      <c r="I4789">
        <v>2</v>
      </c>
      <c r="J4789" t="s">
        <v>24</v>
      </c>
      <c r="K4789" t="s">
        <v>21</v>
      </c>
      <c r="L4789" t="s">
        <v>18</v>
      </c>
      <c r="M4789">
        <v>6.8</v>
      </c>
      <c r="N4789">
        <v>13241.17</v>
      </c>
      <c r="O4789" t="s">
        <v>19</v>
      </c>
      <c r="P4789" t="str">
        <f t="shared" si="2532"/>
        <v>30-44</v>
      </c>
      <c r="Q4789" t="str">
        <f>IF(PatientData[[#This Row],[bmi]]&lt;18.5,"Underweight",
IF(PatientData[[#This Row],[bmi]]&lt;25,"Normal",
IF(PatientData[[#This Row],[bmi]]&lt;30,"Overweight","Obese")))</f>
        <v>Overweight</v>
      </c>
      <c r="R4789" t="str">
        <f t="shared" si="2506"/>
        <v>Normal BP</v>
      </c>
      <c r="S4789" t="str">
        <f t="shared" si="2507"/>
        <v>Normal Cost</v>
      </c>
    </row>
    <row r="4790" spans="1:19" x14ac:dyDescent="0.3">
      <c r="A4790">
        <v>62</v>
      </c>
      <c r="B4790" t="s">
        <v>20</v>
      </c>
      <c r="C4790">
        <v>26.9</v>
      </c>
      <c r="D4790">
        <v>127</v>
      </c>
      <c r="E4790">
        <v>70</v>
      </c>
      <c r="F4790">
        <v>240.1</v>
      </c>
      <c r="G4790">
        <v>110.1</v>
      </c>
      <c r="H4790">
        <v>93</v>
      </c>
      <c r="I4790">
        <v>1</v>
      </c>
      <c r="J4790" t="s">
        <v>16</v>
      </c>
      <c r="K4790" t="s">
        <v>28</v>
      </c>
      <c r="L4790" t="s">
        <v>18</v>
      </c>
      <c r="M4790">
        <v>8.8000000000000007</v>
      </c>
      <c r="N4790">
        <v>20506.8</v>
      </c>
      <c r="O4790" t="s">
        <v>19</v>
      </c>
      <c r="P4790" t="str">
        <f t="shared" si="2532"/>
        <v>60-74</v>
      </c>
      <c r="Q4790" t="str">
        <f>IF(PatientData[[#This Row],[bmi]]&lt;18.5,"Underweight",
IF(PatientData[[#This Row],[bmi]]&lt;25,"Normal",
IF(PatientData[[#This Row],[bmi]]&lt;30,"Overweight","Obese")))</f>
        <v>Overweight</v>
      </c>
      <c r="R4790" t="str">
        <f t="shared" si="2506"/>
        <v>High BP</v>
      </c>
      <c r="S4790" t="str">
        <f t="shared" si="2507"/>
        <v>High Cost</v>
      </c>
    </row>
    <row r="4791" spans="1:19" x14ac:dyDescent="0.3">
      <c r="A4791">
        <v>70</v>
      </c>
      <c r="B4791" t="s">
        <v>15</v>
      </c>
      <c r="C4791">
        <v>32.4</v>
      </c>
      <c r="D4791">
        <v>132</v>
      </c>
      <c r="E4791">
        <v>83</v>
      </c>
      <c r="F4791">
        <v>241.7</v>
      </c>
      <c r="G4791">
        <v>96.2</v>
      </c>
      <c r="H4791">
        <v>72</v>
      </c>
      <c r="I4791">
        <v>0</v>
      </c>
      <c r="J4791" t="s">
        <v>27</v>
      </c>
      <c r="K4791" t="s">
        <v>21</v>
      </c>
      <c r="L4791" t="s">
        <v>25</v>
      </c>
      <c r="M4791">
        <v>8.9</v>
      </c>
      <c r="N4791">
        <v>16663.759999999998</v>
      </c>
      <c r="O4791" t="s">
        <v>19</v>
      </c>
      <c r="P4791" t="str">
        <f t="shared" ref="P4791:P4792" si="2533">IF(A4788&lt;30,"18-29",IF(A4788&lt;45,"30-44",IF(A4788&lt;60,"45-59",IF(A4788&lt;75,"60-74","75+"))))</f>
        <v>30-44</v>
      </c>
      <c r="Q4791" t="str">
        <f>IF(PatientData[[#This Row],[bmi]]&lt;18.5,"Underweight",
IF(PatientData[[#This Row],[bmi]]&lt;25,"Normal",
IF(PatientData[[#This Row],[bmi]]&lt;30,"Overweight","Obese")))</f>
        <v>Obese</v>
      </c>
      <c r="R4791" t="str">
        <f t="shared" si="2506"/>
        <v>High BP</v>
      </c>
      <c r="S4791" t="str">
        <f t="shared" si="2507"/>
        <v>High Cost</v>
      </c>
    </row>
    <row r="4792" spans="1:19" x14ac:dyDescent="0.3">
      <c r="A4792">
        <v>59</v>
      </c>
      <c r="B4792" t="s">
        <v>15</v>
      </c>
      <c r="C4792">
        <v>27.6</v>
      </c>
      <c r="D4792">
        <v>119</v>
      </c>
      <c r="E4792">
        <v>69</v>
      </c>
      <c r="F4792">
        <v>237.3</v>
      </c>
      <c r="G4792">
        <v>193.8</v>
      </c>
      <c r="H4792">
        <v>62</v>
      </c>
      <c r="I4792">
        <v>1</v>
      </c>
      <c r="J4792" t="s">
        <v>24</v>
      </c>
      <c r="K4792" t="s">
        <v>21</v>
      </c>
      <c r="L4792" t="s">
        <v>18</v>
      </c>
      <c r="M4792">
        <v>13.1</v>
      </c>
      <c r="N4792">
        <v>27935.13</v>
      </c>
      <c r="O4792" t="s">
        <v>19</v>
      </c>
      <c r="P4792" t="str">
        <f t="shared" si="2533"/>
        <v>30-44</v>
      </c>
      <c r="Q4792" t="str">
        <f>IF(PatientData[[#This Row],[bmi]]&lt;18.5,"Underweight",
IF(PatientData[[#This Row],[bmi]]&lt;25,"Normal",
IF(PatientData[[#This Row],[bmi]]&lt;30,"Overweight","Obese")))</f>
        <v>Overweight</v>
      </c>
      <c r="R4792" t="str">
        <f t="shared" si="2506"/>
        <v>Normal BP</v>
      </c>
      <c r="S4792" t="str">
        <f t="shared" si="2507"/>
        <v>High Cost</v>
      </c>
    </row>
    <row r="4793" spans="1:19" x14ac:dyDescent="0.3">
      <c r="A4793">
        <v>95</v>
      </c>
      <c r="B4793" t="s">
        <v>20</v>
      </c>
      <c r="C4793">
        <v>26.9</v>
      </c>
      <c r="D4793">
        <v>138</v>
      </c>
      <c r="E4793">
        <v>79</v>
      </c>
      <c r="F4793">
        <v>249.5</v>
      </c>
      <c r="G4793">
        <v>91.6</v>
      </c>
      <c r="H4793">
        <v>75</v>
      </c>
      <c r="I4793">
        <v>0</v>
      </c>
      <c r="J4793" t="s">
        <v>24</v>
      </c>
      <c r="K4793" t="s">
        <v>28</v>
      </c>
      <c r="L4793" t="s">
        <v>18</v>
      </c>
      <c r="M4793">
        <v>35.1</v>
      </c>
      <c r="N4793">
        <v>61236.31</v>
      </c>
      <c r="O4793" t="s">
        <v>19</v>
      </c>
      <c r="P4793" t="str">
        <f t="shared" ref="P4793" si="2534">IF(A4793&lt;30,"18-29",IF(A4793&lt;45,"30-44",IF(A4793&lt;60,"45-59",IF(A4793&lt;75,"60-74","75+"))))</f>
        <v>75+</v>
      </c>
      <c r="Q4793" t="str">
        <f>IF(PatientData[[#This Row],[bmi]]&lt;18.5,"Underweight",
IF(PatientData[[#This Row],[bmi]]&lt;25,"Normal",
IF(PatientData[[#This Row],[bmi]]&lt;30,"Overweight","Obese")))</f>
        <v>Overweight</v>
      </c>
      <c r="R4793" t="str">
        <f t="shared" si="2506"/>
        <v>High BP</v>
      </c>
      <c r="S4793" t="str">
        <f t="shared" si="2507"/>
        <v>High Cost</v>
      </c>
    </row>
    <row r="4794" spans="1:19" x14ac:dyDescent="0.3">
      <c r="A4794">
        <v>61</v>
      </c>
      <c r="B4794" t="s">
        <v>15</v>
      </c>
      <c r="C4794">
        <v>31.7</v>
      </c>
      <c r="D4794">
        <v>141</v>
      </c>
      <c r="E4794">
        <v>87</v>
      </c>
      <c r="F4794">
        <v>235.1</v>
      </c>
      <c r="G4794">
        <v>179.2</v>
      </c>
      <c r="H4794">
        <v>88</v>
      </c>
      <c r="I4794">
        <v>1</v>
      </c>
      <c r="J4794" t="s">
        <v>24</v>
      </c>
      <c r="K4794" t="s">
        <v>17</v>
      </c>
      <c r="L4794" t="s">
        <v>18</v>
      </c>
      <c r="M4794">
        <v>4.4000000000000004</v>
      </c>
      <c r="N4794">
        <v>9089.74</v>
      </c>
      <c r="O4794" t="s">
        <v>19</v>
      </c>
      <c r="P4794" t="str">
        <f t="shared" ref="P4794:P4798" si="2535">IF(A4791&lt;30,"18-29",IF(A4791&lt;45,"30-44",IF(A4791&lt;60,"45-59",IF(A4791&lt;75,"60-74","75+"))))</f>
        <v>60-74</v>
      </c>
      <c r="Q4794" t="str">
        <f>IF(PatientData[[#This Row],[bmi]]&lt;18.5,"Underweight",
IF(PatientData[[#This Row],[bmi]]&lt;25,"Normal",
IF(PatientData[[#This Row],[bmi]]&lt;30,"Overweight","Obese")))</f>
        <v>Obese</v>
      </c>
      <c r="R4794" t="str">
        <f t="shared" si="2506"/>
        <v>High BP</v>
      </c>
      <c r="S4794" t="str">
        <f t="shared" si="2507"/>
        <v>Normal Cost</v>
      </c>
    </row>
    <row r="4795" spans="1:19" x14ac:dyDescent="0.3">
      <c r="A4795">
        <v>60</v>
      </c>
      <c r="B4795" t="s">
        <v>15</v>
      </c>
      <c r="C4795">
        <v>18.8</v>
      </c>
      <c r="D4795">
        <v>127</v>
      </c>
      <c r="E4795">
        <v>70</v>
      </c>
      <c r="F4795">
        <v>203.8</v>
      </c>
      <c r="G4795">
        <v>92.7</v>
      </c>
      <c r="H4795">
        <v>84</v>
      </c>
      <c r="I4795">
        <v>0</v>
      </c>
      <c r="J4795" t="s">
        <v>24</v>
      </c>
      <c r="K4795" t="s">
        <v>26</v>
      </c>
      <c r="L4795" t="s">
        <v>25</v>
      </c>
      <c r="M4795">
        <v>5.8</v>
      </c>
      <c r="N4795">
        <v>10594.96</v>
      </c>
      <c r="O4795" t="s">
        <v>19</v>
      </c>
      <c r="P4795" t="str">
        <f t="shared" si="2535"/>
        <v>45-59</v>
      </c>
      <c r="Q4795" t="str">
        <f>IF(PatientData[[#This Row],[bmi]]&lt;18.5,"Underweight",
IF(PatientData[[#This Row],[bmi]]&lt;25,"Normal",
IF(PatientData[[#This Row],[bmi]]&lt;30,"Overweight","Obese")))</f>
        <v>Normal</v>
      </c>
      <c r="R4795" t="str">
        <f t="shared" si="2506"/>
        <v>High BP</v>
      </c>
      <c r="S4795" t="str">
        <f t="shared" si="2507"/>
        <v>Normal Cost</v>
      </c>
    </row>
    <row r="4796" spans="1:19" x14ac:dyDescent="0.3">
      <c r="A4796">
        <v>78</v>
      </c>
      <c r="B4796" t="s">
        <v>15</v>
      </c>
      <c r="C4796">
        <v>18</v>
      </c>
      <c r="D4796">
        <v>131</v>
      </c>
      <c r="E4796">
        <v>78</v>
      </c>
      <c r="F4796">
        <v>198.8</v>
      </c>
      <c r="G4796">
        <v>121.6</v>
      </c>
      <c r="H4796">
        <v>72</v>
      </c>
      <c r="I4796">
        <v>2</v>
      </c>
      <c r="J4796" t="s">
        <v>16</v>
      </c>
      <c r="K4796" t="s">
        <v>17</v>
      </c>
      <c r="L4796" t="s">
        <v>18</v>
      </c>
      <c r="M4796">
        <v>5.7</v>
      </c>
      <c r="N4796">
        <v>10652.93</v>
      </c>
      <c r="O4796" t="s">
        <v>19</v>
      </c>
      <c r="P4796" t="str">
        <f t="shared" si="2535"/>
        <v>75+</v>
      </c>
      <c r="Q4796" t="str">
        <f>IF(PatientData[[#This Row],[bmi]]&lt;18.5,"Underweight",
IF(PatientData[[#This Row],[bmi]]&lt;25,"Normal",
IF(PatientData[[#This Row],[bmi]]&lt;30,"Overweight","Obese")))</f>
        <v>Underweight</v>
      </c>
      <c r="R4796" t="str">
        <f t="shared" si="2506"/>
        <v>High BP</v>
      </c>
      <c r="S4796" t="str">
        <f t="shared" si="2507"/>
        <v>Normal Cost</v>
      </c>
    </row>
    <row r="4797" spans="1:19" x14ac:dyDescent="0.3">
      <c r="A4797">
        <v>62</v>
      </c>
      <c r="B4797" t="s">
        <v>15</v>
      </c>
      <c r="C4797">
        <v>19.7</v>
      </c>
      <c r="D4797">
        <v>107</v>
      </c>
      <c r="E4797">
        <v>61</v>
      </c>
      <c r="F4797">
        <v>190.8</v>
      </c>
      <c r="G4797">
        <v>115.8</v>
      </c>
      <c r="H4797">
        <v>73</v>
      </c>
      <c r="I4797">
        <v>1</v>
      </c>
      <c r="J4797" t="s">
        <v>27</v>
      </c>
      <c r="K4797" t="s">
        <v>26</v>
      </c>
      <c r="L4797" t="s">
        <v>25</v>
      </c>
      <c r="M4797">
        <v>3.4</v>
      </c>
      <c r="N4797">
        <v>7282.51</v>
      </c>
      <c r="O4797" t="s">
        <v>19</v>
      </c>
      <c r="P4797" t="str">
        <f t="shared" si="2535"/>
        <v>60-74</v>
      </c>
      <c r="Q4797" t="str">
        <f>IF(PatientData[[#This Row],[bmi]]&lt;18.5,"Underweight",
IF(PatientData[[#This Row],[bmi]]&lt;25,"Normal",
IF(PatientData[[#This Row],[bmi]]&lt;30,"Overweight","Obese")))</f>
        <v>Normal</v>
      </c>
      <c r="R4797" t="str">
        <f t="shared" si="2506"/>
        <v>Normal BP</v>
      </c>
      <c r="S4797" t="str">
        <f t="shared" si="2507"/>
        <v>Normal Cost</v>
      </c>
    </row>
    <row r="4798" spans="1:19" x14ac:dyDescent="0.3">
      <c r="A4798">
        <v>36</v>
      </c>
      <c r="B4798" t="s">
        <v>15</v>
      </c>
      <c r="C4798">
        <v>25.3</v>
      </c>
      <c r="D4798">
        <v>141</v>
      </c>
      <c r="E4798">
        <v>76</v>
      </c>
      <c r="F4798">
        <v>218.5</v>
      </c>
      <c r="G4798">
        <v>82.8</v>
      </c>
      <c r="H4798">
        <v>84</v>
      </c>
      <c r="I4798">
        <v>1</v>
      </c>
      <c r="J4798" t="s">
        <v>16</v>
      </c>
      <c r="K4798" t="s">
        <v>28</v>
      </c>
      <c r="L4798" t="s">
        <v>25</v>
      </c>
      <c r="M4798">
        <v>5.7</v>
      </c>
      <c r="N4798">
        <v>15129.11</v>
      </c>
      <c r="O4798" t="s">
        <v>19</v>
      </c>
      <c r="P4798" t="str">
        <f t="shared" si="2535"/>
        <v>60-74</v>
      </c>
      <c r="Q4798" t="str">
        <f>IF(PatientData[[#This Row],[bmi]]&lt;18.5,"Underweight",
IF(PatientData[[#This Row],[bmi]]&lt;25,"Normal",
IF(PatientData[[#This Row],[bmi]]&lt;30,"Overweight","Obese")))</f>
        <v>Overweight</v>
      </c>
      <c r="R4798" t="str">
        <f t="shared" si="2506"/>
        <v>High BP</v>
      </c>
      <c r="S4798" t="str">
        <f t="shared" si="2507"/>
        <v>High Cost</v>
      </c>
    </row>
    <row r="4799" spans="1:19" x14ac:dyDescent="0.3">
      <c r="A4799">
        <v>63</v>
      </c>
      <c r="B4799" t="s">
        <v>20</v>
      </c>
      <c r="C4799">
        <v>26.9</v>
      </c>
      <c r="D4799">
        <v>124</v>
      </c>
      <c r="E4799">
        <v>82</v>
      </c>
      <c r="F4799">
        <v>204.6</v>
      </c>
      <c r="G4799">
        <v>148.1</v>
      </c>
      <c r="H4799">
        <v>66</v>
      </c>
      <c r="I4799">
        <v>4</v>
      </c>
      <c r="J4799" t="s">
        <v>27</v>
      </c>
      <c r="K4799" t="s">
        <v>17</v>
      </c>
      <c r="L4799" t="s">
        <v>18</v>
      </c>
      <c r="M4799">
        <v>7.2</v>
      </c>
      <c r="N4799">
        <v>13600.02</v>
      </c>
      <c r="O4799" t="s">
        <v>19</v>
      </c>
      <c r="P4799" t="str">
        <f t="shared" ref="P4799" si="2536">IF(A4799&lt;30,"18-29",IF(A4799&lt;45,"30-44",IF(A4799&lt;60,"45-59",IF(A4799&lt;75,"60-74","75+"))))</f>
        <v>60-74</v>
      </c>
      <c r="Q4799" t="str">
        <f>IF(PatientData[[#This Row],[bmi]]&lt;18.5,"Underweight",
IF(PatientData[[#This Row],[bmi]]&lt;25,"Normal",
IF(PatientData[[#This Row],[bmi]]&lt;30,"Overweight","Obese")))</f>
        <v>Overweight</v>
      </c>
      <c r="R4799" t="str">
        <f t="shared" si="2506"/>
        <v>High BP</v>
      </c>
      <c r="S4799" t="str">
        <f t="shared" si="2507"/>
        <v>Normal Cost</v>
      </c>
    </row>
    <row r="4800" spans="1:19" x14ac:dyDescent="0.3">
      <c r="A4800">
        <v>84</v>
      </c>
      <c r="B4800" t="s">
        <v>15</v>
      </c>
      <c r="C4800">
        <v>18</v>
      </c>
      <c r="D4800">
        <v>136</v>
      </c>
      <c r="E4800">
        <v>87</v>
      </c>
      <c r="F4800">
        <v>240.6</v>
      </c>
      <c r="G4800">
        <v>125.3</v>
      </c>
      <c r="H4800">
        <v>74</v>
      </c>
      <c r="I4800">
        <v>0</v>
      </c>
      <c r="J4800" t="s">
        <v>24</v>
      </c>
      <c r="K4800" t="s">
        <v>17</v>
      </c>
      <c r="L4800" t="s">
        <v>22</v>
      </c>
      <c r="M4800">
        <v>2.8</v>
      </c>
      <c r="N4800">
        <v>7115.75</v>
      </c>
      <c r="O4800" t="s">
        <v>19</v>
      </c>
      <c r="P4800" t="str">
        <f t="shared" ref="P4800" si="2537">IF(A4797&lt;30,"18-29",IF(A4797&lt;45,"30-44",IF(A4797&lt;60,"45-59",IF(A4797&lt;75,"60-74","75+"))))</f>
        <v>60-74</v>
      </c>
      <c r="Q4800" t="str">
        <f>IF(PatientData[[#This Row],[bmi]]&lt;18.5,"Underweight",
IF(PatientData[[#This Row],[bmi]]&lt;25,"Normal",
IF(PatientData[[#This Row],[bmi]]&lt;30,"Overweight","Obese")))</f>
        <v>Underweight</v>
      </c>
      <c r="R4800" t="str">
        <f t="shared" si="2506"/>
        <v>High BP</v>
      </c>
      <c r="S4800" t="str">
        <f t="shared" si="2507"/>
        <v>Normal Cost</v>
      </c>
    </row>
    <row r="4801" spans="1:19" x14ac:dyDescent="0.3">
      <c r="A4801">
        <v>59</v>
      </c>
      <c r="B4801" t="s">
        <v>20</v>
      </c>
      <c r="C4801">
        <v>26.9</v>
      </c>
      <c r="D4801">
        <v>237</v>
      </c>
      <c r="E4801">
        <v>132</v>
      </c>
      <c r="F4801">
        <v>179.6</v>
      </c>
      <c r="G4801">
        <v>104.6</v>
      </c>
      <c r="H4801">
        <v>89</v>
      </c>
      <c r="I4801">
        <v>0</v>
      </c>
      <c r="J4801" t="s">
        <v>16</v>
      </c>
      <c r="K4801" t="s">
        <v>28</v>
      </c>
      <c r="L4801" t="s">
        <v>18</v>
      </c>
      <c r="M4801">
        <v>7.8</v>
      </c>
      <c r="N4801">
        <v>19876.11</v>
      </c>
      <c r="O4801" t="s">
        <v>19</v>
      </c>
      <c r="P4801" t="str">
        <f t="shared" ref="P4801" si="2538">IF(A4801&lt;30,"18-29",IF(A4801&lt;45,"30-44",IF(A4801&lt;60,"45-59",IF(A4801&lt;75,"60-74","75+"))))</f>
        <v>45-59</v>
      </c>
      <c r="Q4801" t="str">
        <f>IF(PatientData[[#This Row],[bmi]]&lt;18.5,"Underweight",
IF(PatientData[[#This Row],[bmi]]&lt;25,"Normal",
IF(PatientData[[#This Row],[bmi]]&lt;30,"Overweight","Obese")))</f>
        <v>Overweight</v>
      </c>
      <c r="R4801" t="str">
        <f t="shared" si="2506"/>
        <v>High BP</v>
      </c>
      <c r="S4801" t="str">
        <f t="shared" si="2507"/>
        <v>High Cost</v>
      </c>
    </row>
    <row r="4802" spans="1:19" x14ac:dyDescent="0.3">
      <c r="A4802">
        <v>92</v>
      </c>
      <c r="B4802" t="s">
        <v>15</v>
      </c>
      <c r="C4802">
        <v>25.3</v>
      </c>
      <c r="D4802">
        <v>124</v>
      </c>
      <c r="E4802">
        <v>78</v>
      </c>
      <c r="F4802">
        <v>255.8</v>
      </c>
      <c r="G4802">
        <v>100.3</v>
      </c>
      <c r="H4802">
        <v>69</v>
      </c>
      <c r="I4802">
        <v>2</v>
      </c>
      <c r="J4802" t="s">
        <v>27</v>
      </c>
      <c r="K4802" t="s">
        <v>26</v>
      </c>
      <c r="L4802" t="s">
        <v>25</v>
      </c>
      <c r="M4802">
        <v>2.8</v>
      </c>
      <c r="N4802">
        <v>5611.34</v>
      </c>
      <c r="O4802" t="s">
        <v>19</v>
      </c>
      <c r="P4802" t="str">
        <f t="shared" ref="P4802:P4803" si="2539">IF(A4799&lt;30,"18-29",IF(A4799&lt;45,"30-44",IF(A4799&lt;60,"45-59",IF(A4799&lt;75,"60-74","75+"))))</f>
        <v>60-74</v>
      </c>
      <c r="Q4802" t="str">
        <f>IF(PatientData[[#This Row],[bmi]]&lt;18.5,"Underweight",
IF(PatientData[[#This Row],[bmi]]&lt;25,"Normal",
IF(PatientData[[#This Row],[bmi]]&lt;30,"Overweight","Obese")))</f>
        <v>Overweight</v>
      </c>
      <c r="R4802" t="str">
        <f t="shared" si="2506"/>
        <v>High BP</v>
      </c>
      <c r="S4802" t="str">
        <f t="shared" si="2507"/>
        <v>Normal Cost</v>
      </c>
    </row>
    <row r="4803" spans="1:19" x14ac:dyDescent="0.3">
      <c r="A4803">
        <v>86</v>
      </c>
      <c r="B4803" t="s">
        <v>15</v>
      </c>
      <c r="C4803">
        <v>27.9</v>
      </c>
      <c r="D4803">
        <v>128</v>
      </c>
      <c r="E4803">
        <v>81</v>
      </c>
      <c r="F4803">
        <v>212</v>
      </c>
      <c r="G4803">
        <v>105.8</v>
      </c>
      <c r="H4803">
        <v>99</v>
      </c>
      <c r="I4803">
        <v>2</v>
      </c>
      <c r="J4803" t="s">
        <v>27</v>
      </c>
      <c r="K4803" t="s">
        <v>28</v>
      </c>
      <c r="L4803" t="s">
        <v>18</v>
      </c>
      <c r="M4803">
        <v>6.7</v>
      </c>
      <c r="N4803">
        <v>15793.28</v>
      </c>
      <c r="O4803" t="s">
        <v>19</v>
      </c>
      <c r="P4803" t="str">
        <f t="shared" si="2539"/>
        <v>75+</v>
      </c>
      <c r="Q4803" t="str">
        <f>IF(PatientData[[#This Row],[bmi]]&lt;18.5,"Underweight",
IF(PatientData[[#This Row],[bmi]]&lt;25,"Normal",
IF(PatientData[[#This Row],[bmi]]&lt;30,"Overweight","Obese")))</f>
        <v>Overweight</v>
      </c>
      <c r="R4803" t="str">
        <f t="shared" ref="R4803:R4866" si="2540">IF(AND(D4803&lt;120,E4803&lt;80),"Normal BP","High BP")</f>
        <v>High BP</v>
      </c>
      <c r="S4803" t="str">
        <f t="shared" ref="S4803:S4866" si="2541">IF(N4803&gt;15000,"High Cost","Normal Cost")</f>
        <v>High Cost</v>
      </c>
    </row>
    <row r="4804" spans="1:19" x14ac:dyDescent="0.3">
      <c r="A4804">
        <v>85</v>
      </c>
      <c r="B4804" t="s">
        <v>20</v>
      </c>
      <c r="C4804">
        <v>26.9</v>
      </c>
      <c r="D4804">
        <v>123</v>
      </c>
      <c r="E4804">
        <v>77</v>
      </c>
      <c r="F4804">
        <v>224</v>
      </c>
      <c r="G4804">
        <v>99.1</v>
      </c>
      <c r="H4804">
        <v>85</v>
      </c>
      <c r="I4804">
        <v>2</v>
      </c>
      <c r="J4804" t="s">
        <v>27</v>
      </c>
      <c r="K4804" t="s">
        <v>28</v>
      </c>
      <c r="L4804" t="s">
        <v>22</v>
      </c>
      <c r="M4804">
        <v>2.9</v>
      </c>
      <c r="N4804">
        <v>8147.51</v>
      </c>
      <c r="O4804" t="s">
        <v>19</v>
      </c>
      <c r="P4804" t="str">
        <f t="shared" ref="P4804" si="2542">IF(A4804&lt;30,"18-29",IF(A4804&lt;45,"30-44",IF(A4804&lt;60,"45-59",IF(A4804&lt;75,"60-74","75+"))))</f>
        <v>75+</v>
      </c>
      <c r="Q4804" t="str">
        <f>IF(PatientData[[#This Row],[bmi]]&lt;18.5,"Underweight",
IF(PatientData[[#This Row],[bmi]]&lt;25,"Normal",
IF(PatientData[[#This Row],[bmi]]&lt;30,"Overweight","Obese")))</f>
        <v>Overweight</v>
      </c>
      <c r="R4804" t="str">
        <f t="shared" si="2540"/>
        <v>High BP</v>
      </c>
      <c r="S4804" t="str">
        <f t="shared" si="2541"/>
        <v>Normal Cost</v>
      </c>
    </row>
    <row r="4805" spans="1:19" x14ac:dyDescent="0.3">
      <c r="A4805">
        <v>48</v>
      </c>
      <c r="B4805" t="s">
        <v>15</v>
      </c>
      <c r="C4805">
        <v>45</v>
      </c>
      <c r="D4805">
        <v>118</v>
      </c>
      <c r="E4805">
        <v>76</v>
      </c>
      <c r="F4805">
        <v>242.8</v>
      </c>
      <c r="G4805">
        <v>134</v>
      </c>
      <c r="H4805">
        <v>85</v>
      </c>
      <c r="I4805">
        <v>2</v>
      </c>
      <c r="J4805" t="s">
        <v>16</v>
      </c>
      <c r="K4805" t="s">
        <v>28</v>
      </c>
      <c r="L4805" t="s">
        <v>18</v>
      </c>
      <c r="M4805">
        <v>7.5</v>
      </c>
      <c r="N4805">
        <v>16821.41</v>
      </c>
      <c r="O4805" t="s">
        <v>19</v>
      </c>
      <c r="P4805" t="str">
        <f t="shared" ref="P4805" si="2543">IF(A4802&lt;30,"18-29",IF(A4802&lt;45,"30-44",IF(A4802&lt;60,"45-59",IF(A4802&lt;75,"60-74","75+"))))</f>
        <v>75+</v>
      </c>
      <c r="Q4805" t="str">
        <f>IF(PatientData[[#This Row],[bmi]]&lt;18.5,"Underweight",
IF(PatientData[[#This Row],[bmi]]&lt;25,"Normal",
IF(PatientData[[#This Row],[bmi]]&lt;30,"Overweight","Obese")))</f>
        <v>Obese</v>
      </c>
      <c r="R4805" t="str">
        <f t="shared" si="2540"/>
        <v>Normal BP</v>
      </c>
      <c r="S4805" t="str">
        <f t="shared" si="2541"/>
        <v>High Cost</v>
      </c>
    </row>
    <row r="4806" spans="1:19" x14ac:dyDescent="0.3">
      <c r="A4806">
        <v>50</v>
      </c>
      <c r="B4806" t="s">
        <v>20</v>
      </c>
      <c r="C4806">
        <v>26.9</v>
      </c>
      <c r="D4806">
        <v>107</v>
      </c>
      <c r="E4806">
        <v>66</v>
      </c>
      <c r="F4806">
        <v>206.6</v>
      </c>
      <c r="G4806">
        <v>121.4</v>
      </c>
      <c r="H4806">
        <v>80</v>
      </c>
      <c r="I4806">
        <v>0</v>
      </c>
      <c r="J4806" t="s">
        <v>27</v>
      </c>
      <c r="K4806" t="s">
        <v>21</v>
      </c>
      <c r="L4806" t="s">
        <v>18</v>
      </c>
      <c r="M4806">
        <v>9</v>
      </c>
      <c r="N4806">
        <v>21900.67</v>
      </c>
      <c r="O4806" t="s">
        <v>19</v>
      </c>
      <c r="P4806" t="str">
        <f t="shared" ref="P4806:P4807" si="2544">IF(A4806&lt;30,"18-29",IF(A4806&lt;45,"30-44",IF(A4806&lt;60,"45-59",IF(A4806&lt;75,"60-74","75+"))))</f>
        <v>45-59</v>
      </c>
      <c r="Q4806" t="str">
        <f>IF(PatientData[[#This Row],[bmi]]&lt;18.5,"Underweight",
IF(PatientData[[#This Row],[bmi]]&lt;25,"Normal",
IF(PatientData[[#This Row],[bmi]]&lt;30,"Overweight","Obese")))</f>
        <v>Overweight</v>
      </c>
      <c r="R4806" t="str">
        <f t="shared" si="2540"/>
        <v>Normal BP</v>
      </c>
      <c r="S4806" t="str">
        <f t="shared" si="2541"/>
        <v>High Cost</v>
      </c>
    </row>
    <row r="4807" spans="1:19" x14ac:dyDescent="0.3">
      <c r="A4807">
        <v>64</v>
      </c>
      <c r="B4807" t="s">
        <v>20</v>
      </c>
      <c r="C4807">
        <v>26.9</v>
      </c>
      <c r="D4807">
        <v>119</v>
      </c>
      <c r="E4807">
        <v>65</v>
      </c>
      <c r="F4807">
        <v>228.5</v>
      </c>
      <c r="G4807">
        <v>105.9</v>
      </c>
      <c r="H4807">
        <v>62</v>
      </c>
      <c r="I4807">
        <v>3</v>
      </c>
      <c r="J4807" t="s">
        <v>24</v>
      </c>
      <c r="K4807" t="s">
        <v>26</v>
      </c>
      <c r="L4807" t="s">
        <v>18</v>
      </c>
      <c r="M4807">
        <v>2.1</v>
      </c>
      <c r="N4807">
        <v>4646</v>
      </c>
      <c r="O4807" t="s">
        <v>19</v>
      </c>
      <c r="P4807" t="str">
        <f t="shared" si="2544"/>
        <v>60-74</v>
      </c>
      <c r="Q4807" t="str">
        <f>IF(PatientData[[#This Row],[bmi]]&lt;18.5,"Underweight",
IF(PatientData[[#This Row],[bmi]]&lt;25,"Normal",
IF(PatientData[[#This Row],[bmi]]&lt;30,"Overweight","Obese")))</f>
        <v>Overweight</v>
      </c>
      <c r="R4807" t="str">
        <f t="shared" si="2540"/>
        <v>Normal BP</v>
      </c>
      <c r="S4807" t="str">
        <f t="shared" si="2541"/>
        <v>Normal Cost</v>
      </c>
    </row>
    <row r="4808" spans="1:19" x14ac:dyDescent="0.3">
      <c r="A4808">
        <v>55</v>
      </c>
      <c r="B4808" t="s">
        <v>15</v>
      </c>
      <c r="C4808">
        <v>27.8</v>
      </c>
      <c r="D4808">
        <v>125</v>
      </c>
      <c r="E4808">
        <v>69</v>
      </c>
      <c r="F4808">
        <v>249.7</v>
      </c>
      <c r="G4808">
        <v>90.5</v>
      </c>
      <c r="H4808">
        <v>81</v>
      </c>
      <c r="I4808">
        <v>3</v>
      </c>
      <c r="J4808" t="s">
        <v>16</v>
      </c>
      <c r="K4808" t="s">
        <v>26</v>
      </c>
      <c r="L4808" t="s">
        <v>25</v>
      </c>
      <c r="M4808">
        <v>6.5</v>
      </c>
      <c r="N4808">
        <v>13019.62</v>
      </c>
      <c r="O4808" t="s">
        <v>19</v>
      </c>
      <c r="P4808" t="str">
        <f t="shared" ref="P4808" si="2545">IF(A4805&lt;30,"18-29",IF(A4805&lt;45,"30-44",IF(A4805&lt;60,"45-59",IF(A4805&lt;75,"60-74","75+"))))</f>
        <v>45-59</v>
      </c>
      <c r="Q4808" t="str">
        <f>IF(PatientData[[#This Row],[bmi]]&lt;18.5,"Underweight",
IF(PatientData[[#This Row],[bmi]]&lt;25,"Normal",
IF(PatientData[[#This Row],[bmi]]&lt;30,"Overweight","Obese")))</f>
        <v>Overweight</v>
      </c>
      <c r="R4808" t="str">
        <f t="shared" si="2540"/>
        <v>High BP</v>
      </c>
      <c r="S4808" t="str">
        <f t="shared" si="2541"/>
        <v>Normal Cost</v>
      </c>
    </row>
    <row r="4809" spans="1:19" x14ac:dyDescent="0.3">
      <c r="A4809">
        <v>60</v>
      </c>
      <c r="B4809" t="s">
        <v>20</v>
      </c>
      <c r="C4809">
        <v>26.9</v>
      </c>
      <c r="D4809">
        <v>124</v>
      </c>
      <c r="E4809">
        <v>73</v>
      </c>
      <c r="F4809">
        <v>236.5</v>
      </c>
      <c r="G4809">
        <v>112.9</v>
      </c>
      <c r="H4809">
        <v>70</v>
      </c>
      <c r="I4809">
        <v>0</v>
      </c>
      <c r="J4809" t="s">
        <v>24</v>
      </c>
      <c r="K4809" t="s">
        <v>26</v>
      </c>
      <c r="L4809" t="s">
        <v>18</v>
      </c>
      <c r="M4809">
        <v>6.2</v>
      </c>
      <c r="N4809">
        <v>11560.89</v>
      </c>
      <c r="O4809" t="s">
        <v>19</v>
      </c>
      <c r="P4809" t="str">
        <f t="shared" ref="P4809" si="2546">IF(A4809&lt;30,"18-29",IF(A4809&lt;45,"30-44",IF(A4809&lt;60,"45-59",IF(A4809&lt;75,"60-74","75+"))))</f>
        <v>60-74</v>
      </c>
      <c r="Q4809" t="str">
        <f>IF(PatientData[[#This Row],[bmi]]&lt;18.5,"Underweight",
IF(PatientData[[#This Row],[bmi]]&lt;25,"Normal",
IF(PatientData[[#This Row],[bmi]]&lt;30,"Overweight","Obese")))</f>
        <v>Overweight</v>
      </c>
      <c r="R4809" t="str">
        <f t="shared" si="2540"/>
        <v>High BP</v>
      </c>
      <c r="S4809" t="str">
        <f t="shared" si="2541"/>
        <v>Normal Cost</v>
      </c>
    </row>
    <row r="4810" spans="1:19" x14ac:dyDescent="0.3">
      <c r="A4810">
        <v>65</v>
      </c>
      <c r="B4810" t="s">
        <v>15</v>
      </c>
      <c r="C4810">
        <v>21</v>
      </c>
      <c r="D4810">
        <v>124</v>
      </c>
      <c r="E4810">
        <v>75</v>
      </c>
      <c r="F4810">
        <v>193.8</v>
      </c>
      <c r="G4810">
        <v>83.2</v>
      </c>
      <c r="H4810">
        <v>80</v>
      </c>
      <c r="I4810">
        <v>0</v>
      </c>
      <c r="J4810" t="s">
        <v>24</v>
      </c>
      <c r="K4810" t="s">
        <v>26</v>
      </c>
      <c r="L4810" t="s">
        <v>22</v>
      </c>
      <c r="M4810">
        <v>12.6</v>
      </c>
      <c r="N4810">
        <v>17199.55</v>
      </c>
      <c r="O4810" t="s">
        <v>19</v>
      </c>
      <c r="P4810" t="str">
        <f t="shared" ref="P4810" si="2547">IF(A4807&lt;30,"18-29",IF(A4807&lt;45,"30-44",IF(A4807&lt;60,"45-59",IF(A4807&lt;75,"60-74","75+"))))</f>
        <v>60-74</v>
      </c>
      <c r="Q4810" t="str">
        <f>IF(PatientData[[#This Row],[bmi]]&lt;18.5,"Underweight",
IF(PatientData[[#This Row],[bmi]]&lt;25,"Normal",
IF(PatientData[[#This Row],[bmi]]&lt;30,"Overweight","Obese")))</f>
        <v>Normal</v>
      </c>
      <c r="R4810" t="str">
        <f t="shared" si="2540"/>
        <v>High BP</v>
      </c>
      <c r="S4810" t="str">
        <f t="shared" si="2541"/>
        <v>High Cost</v>
      </c>
    </row>
    <row r="4811" spans="1:19" x14ac:dyDescent="0.3">
      <c r="A4811">
        <v>41</v>
      </c>
      <c r="B4811" t="s">
        <v>20</v>
      </c>
      <c r="C4811">
        <v>26.9</v>
      </c>
      <c r="D4811">
        <v>109</v>
      </c>
      <c r="E4811">
        <v>73</v>
      </c>
      <c r="F4811">
        <v>193</v>
      </c>
      <c r="G4811">
        <v>88.8</v>
      </c>
      <c r="H4811">
        <v>72</v>
      </c>
      <c r="I4811">
        <v>1</v>
      </c>
      <c r="J4811" t="s">
        <v>24</v>
      </c>
      <c r="K4811" t="s">
        <v>21</v>
      </c>
      <c r="L4811" t="s">
        <v>25</v>
      </c>
      <c r="M4811">
        <v>5.3</v>
      </c>
      <c r="N4811">
        <v>12306.92</v>
      </c>
      <c r="O4811" t="s">
        <v>19</v>
      </c>
      <c r="P4811" t="str">
        <f t="shared" ref="P4811" si="2548">IF(A4811&lt;30,"18-29",IF(A4811&lt;45,"30-44",IF(A4811&lt;60,"45-59",IF(A4811&lt;75,"60-74","75+"))))</f>
        <v>30-44</v>
      </c>
      <c r="Q4811" t="str">
        <f>IF(PatientData[[#This Row],[bmi]]&lt;18.5,"Underweight",
IF(PatientData[[#This Row],[bmi]]&lt;25,"Normal",
IF(PatientData[[#This Row],[bmi]]&lt;30,"Overweight","Obese")))</f>
        <v>Overweight</v>
      </c>
      <c r="R4811" t="str">
        <f t="shared" si="2540"/>
        <v>Normal BP</v>
      </c>
      <c r="S4811" t="str">
        <f t="shared" si="2541"/>
        <v>Normal Cost</v>
      </c>
    </row>
    <row r="4812" spans="1:19" x14ac:dyDescent="0.3">
      <c r="A4812">
        <v>71</v>
      </c>
      <c r="B4812" t="s">
        <v>15</v>
      </c>
      <c r="C4812">
        <v>26.5</v>
      </c>
      <c r="D4812">
        <v>124</v>
      </c>
      <c r="E4812">
        <v>69</v>
      </c>
      <c r="F4812">
        <v>244.9</v>
      </c>
      <c r="G4812">
        <v>106</v>
      </c>
      <c r="H4812">
        <v>78</v>
      </c>
      <c r="I4812">
        <v>1</v>
      </c>
      <c r="J4812" t="s">
        <v>16</v>
      </c>
      <c r="K4812" t="s">
        <v>21</v>
      </c>
      <c r="L4812" t="s">
        <v>18</v>
      </c>
      <c r="M4812">
        <v>21.7</v>
      </c>
      <c r="N4812">
        <v>29922.2</v>
      </c>
      <c r="O4812" t="s">
        <v>19</v>
      </c>
      <c r="P4812" t="str">
        <f t="shared" ref="P4812" si="2549">IF(A4809&lt;30,"18-29",IF(A4809&lt;45,"30-44",IF(A4809&lt;60,"45-59",IF(A4809&lt;75,"60-74","75+"))))</f>
        <v>60-74</v>
      </c>
      <c r="Q4812" t="str">
        <f>IF(PatientData[[#This Row],[bmi]]&lt;18.5,"Underweight",
IF(PatientData[[#This Row],[bmi]]&lt;25,"Normal",
IF(PatientData[[#This Row],[bmi]]&lt;30,"Overweight","Obese")))</f>
        <v>Overweight</v>
      </c>
      <c r="R4812" t="str">
        <f t="shared" si="2540"/>
        <v>High BP</v>
      </c>
      <c r="S4812" t="str">
        <f t="shared" si="2541"/>
        <v>High Cost</v>
      </c>
    </row>
    <row r="4813" spans="1:19" x14ac:dyDescent="0.3">
      <c r="A4813">
        <v>56</v>
      </c>
      <c r="B4813" t="s">
        <v>20</v>
      </c>
      <c r="C4813">
        <v>26.9</v>
      </c>
      <c r="D4813">
        <v>149</v>
      </c>
      <c r="E4813">
        <v>86</v>
      </c>
      <c r="F4813">
        <v>246.1</v>
      </c>
      <c r="G4813">
        <v>128.4</v>
      </c>
      <c r="H4813">
        <v>83</v>
      </c>
      <c r="I4813">
        <v>4</v>
      </c>
      <c r="J4813" t="s">
        <v>24</v>
      </c>
      <c r="K4813" t="s">
        <v>17</v>
      </c>
      <c r="L4813" t="s">
        <v>18</v>
      </c>
      <c r="M4813">
        <v>7.6</v>
      </c>
      <c r="N4813">
        <v>12921.17</v>
      </c>
      <c r="O4813" t="s">
        <v>19</v>
      </c>
      <c r="P4813" t="str">
        <f t="shared" ref="P4813" si="2550">IF(A4813&lt;30,"18-29",IF(A4813&lt;45,"30-44",IF(A4813&lt;60,"45-59",IF(A4813&lt;75,"60-74","75+"))))</f>
        <v>45-59</v>
      </c>
      <c r="Q4813" t="str">
        <f>IF(PatientData[[#This Row],[bmi]]&lt;18.5,"Underweight",
IF(PatientData[[#This Row],[bmi]]&lt;25,"Normal",
IF(PatientData[[#This Row],[bmi]]&lt;30,"Overweight","Obese")))</f>
        <v>Overweight</v>
      </c>
      <c r="R4813" t="str">
        <f t="shared" si="2540"/>
        <v>High BP</v>
      </c>
      <c r="S4813" t="str">
        <f t="shared" si="2541"/>
        <v>Normal Cost</v>
      </c>
    </row>
    <row r="4814" spans="1:19" x14ac:dyDescent="0.3">
      <c r="A4814">
        <v>60</v>
      </c>
      <c r="B4814" t="s">
        <v>15</v>
      </c>
      <c r="C4814">
        <v>31.2</v>
      </c>
      <c r="D4814">
        <v>130</v>
      </c>
      <c r="E4814">
        <v>78</v>
      </c>
      <c r="F4814">
        <v>193</v>
      </c>
      <c r="G4814">
        <v>121.3</v>
      </c>
      <c r="H4814">
        <v>65</v>
      </c>
      <c r="I4814">
        <v>0</v>
      </c>
      <c r="J4814" t="s">
        <v>24</v>
      </c>
      <c r="K4814" t="s">
        <v>26</v>
      </c>
      <c r="L4814" t="s">
        <v>25</v>
      </c>
      <c r="M4814">
        <v>2.7</v>
      </c>
      <c r="N4814">
        <v>5652.88</v>
      </c>
      <c r="O4814" t="s">
        <v>19</v>
      </c>
      <c r="P4814" t="str">
        <f t="shared" ref="P4814" si="2551">IF(A4811&lt;30,"18-29",IF(A4811&lt;45,"30-44",IF(A4811&lt;60,"45-59",IF(A4811&lt;75,"60-74","75+"))))</f>
        <v>30-44</v>
      </c>
      <c r="Q4814" t="str">
        <f>IF(PatientData[[#This Row],[bmi]]&lt;18.5,"Underweight",
IF(PatientData[[#This Row],[bmi]]&lt;25,"Normal",
IF(PatientData[[#This Row],[bmi]]&lt;30,"Overweight","Obese")))</f>
        <v>Obese</v>
      </c>
      <c r="R4814" t="str">
        <f t="shared" si="2540"/>
        <v>High BP</v>
      </c>
      <c r="S4814" t="str">
        <f t="shared" si="2541"/>
        <v>Normal Cost</v>
      </c>
    </row>
    <row r="4815" spans="1:19" x14ac:dyDescent="0.3">
      <c r="A4815">
        <v>62</v>
      </c>
      <c r="B4815" t="s">
        <v>20</v>
      </c>
      <c r="C4815">
        <v>26.9</v>
      </c>
      <c r="D4815">
        <v>118</v>
      </c>
      <c r="E4815">
        <v>69</v>
      </c>
      <c r="F4815">
        <v>236.7</v>
      </c>
      <c r="G4815">
        <v>81.900000000000006</v>
      </c>
      <c r="H4815">
        <v>91</v>
      </c>
      <c r="I4815">
        <v>0</v>
      </c>
      <c r="J4815" t="s">
        <v>27</v>
      </c>
      <c r="K4815" t="s">
        <v>26</v>
      </c>
      <c r="L4815" t="s">
        <v>22</v>
      </c>
      <c r="M4815">
        <v>5.6</v>
      </c>
      <c r="N4815">
        <v>8869.43</v>
      </c>
      <c r="O4815" t="s">
        <v>19</v>
      </c>
      <c r="P4815" t="str">
        <f t="shared" ref="P4815:P4820" si="2552">IF(A4815&lt;30,"18-29",IF(A4815&lt;45,"30-44",IF(A4815&lt;60,"45-59",IF(A4815&lt;75,"60-74","75+"))))</f>
        <v>60-74</v>
      </c>
      <c r="Q4815" t="str">
        <f>IF(PatientData[[#This Row],[bmi]]&lt;18.5,"Underweight",
IF(PatientData[[#This Row],[bmi]]&lt;25,"Normal",
IF(PatientData[[#This Row],[bmi]]&lt;30,"Overweight","Obese")))</f>
        <v>Overweight</v>
      </c>
      <c r="R4815" t="str">
        <f t="shared" si="2540"/>
        <v>Normal BP</v>
      </c>
      <c r="S4815" t="str">
        <f t="shared" si="2541"/>
        <v>Normal Cost</v>
      </c>
    </row>
    <row r="4816" spans="1:19" x14ac:dyDescent="0.3">
      <c r="A4816">
        <v>71</v>
      </c>
      <c r="B4816" t="s">
        <v>20</v>
      </c>
      <c r="C4816">
        <v>26.9</v>
      </c>
      <c r="D4816">
        <v>145</v>
      </c>
      <c r="E4816">
        <v>88</v>
      </c>
      <c r="F4816">
        <v>225.6</v>
      </c>
      <c r="G4816">
        <v>160.9</v>
      </c>
      <c r="H4816">
        <v>78</v>
      </c>
      <c r="I4816">
        <v>1</v>
      </c>
      <c r="J4816" t="s">
        <v>24</v>
      </c>
      <c r="K4816" t="s">
        <v>17</v>
      </c>
      <c r="L4816" t="s">
        <v>18</v>
      </c>
      <c r="M4816">
        <v>6.9</v>
      </c>
      <c r="N4816">
        <v>14516</v>
      </c>
      <c r="O4816" t="s">
        <v>19</v>
      </c>
      <c r="P4816" t="str">
        <f t="shared" si="2552"/>
        <v>60-74</v>
      </c>
      <c r="Q4816" t="str">
        <f>IF(PatientData[[#This Row],[bmi]]&lt;18.5,"Underweight",
IF(PatientData[[#This Row],[bmi]]&lt;25,"Normal",
IF(PatientData[[#This Row],[bmi]]&lt;30,"Overweight","Obese")))</f>
        <v>Overweight</v>
      </c>
      <c r="R4816" t="str">
        <f t="shared" si="2540"/>
        <v>High BP</v>
      </c>
      <c r="S4816" t="str">
        <f t="shared" si="2541"/>
        <v>Normal Cost</v>
      </c>
    </row>
    <row r="4817" spans="1:19" x14ac:dyDescent="0.3">
      <c r="A4817">
        <v>79</v>
      </c>
      <c r="B4817" t="s">
        <v>20</v>
      </c>
      <c r="C4817">
        <v>26.9</v>
      </c>
      <c r="D4817">
        <v>106</v>
      </c>
      <c r="E4817">
        <v>66</v>
      </c>
      <c r="F4817">
        <v>214.9</v>
      </c>
      <c r="G4817">
        <v>119.3</v>
      </c>
      <c r="H4817">
        <v>61</v>
      </c>
      <c r="I4817">
        <v>3</v>
      </c>
      <c r="J4817" t="s">
        <v>24</v>
      </c>
      <c r="K4817" t="s">
        <v>21</v>
      </c>
      <c r="L4817" t="s">
        <v>25</v>
      </c>
      <c r="M4817">
        <v>9.1999999999999993</v>
      </c>
      <c r="N4817">
        <v>17256.96</v>
      </c>
      <c r="O4817" t="s">
        <v>19</v>
      </c>
      <c r="P4817" t="str">
        <f t="shared" si="2552"/>
        <v>75+</v>
      </c>
      <c r="Q4817" t="str">
        <f>IF(PatientData[[#This Row],[bmi]]&lt;18.5,"Underweight",
IF(PatientData[[#This Row],[bmi]]&lt;25,"Normal",
IF(PatientData[[#This Row],[bmi]]&lt;30,"Overweight","Obese")))</f>
        <v>Overweight</v>
      </c>
      <c r="R4817" t="str">
        <f t="shared" si="2540"/>
        <v>Normal BP</v>
      </c>
      <c r="S4817" t="str">
        <f t="shared" si="2541"/>
        <v>High Cost</v>
      </c>
    </row>
    <row r="4818" spans="1:19" x14ac:dyDescent="0.3">
      <c r="A4818">
        <v>45</v>
      </c>
      <c r="B4818" t="s">
        <v>20</v>
      </c>
      <c r="C4818">
        <v>26.9</v>
      </c>
      <c r="D4818">
        <v>130</v>
      </c>
      <c r="E4818">
        <v>83</v>
      </c>
      <c r="F4818">
        <v>190.9</v>
      </c>
      <c r="G4818">
        <v>110.1</v>
      </c>
      <c r="H4818">
        <v>92</v>
      </c>
      <c r="I4818">
        <v>1</v>
      </c>
      <c r="J4818" t="s">
        <v>16</v>
      </c>
      <c r="K4818" t="s">
        <v>21</v>
      </c>
      <c r="L4818" t="s">
        <v>18</v>
      </c>
      <c r="M4818">
        <v>8.5</v>
      </c>
      <c r="N4818">
        <v>21785.19</v>
      </c>
      <c r="O4818" t="s">
        <v>19</v>
      </c>
      <c r="P4818" t="str">
        <f t="shared" si="2552"/>
        <v>45-59</v>
      </c>
      <c r="Q4818" t="str">
        <f>IF(PatientData[[#This Row],[bmi]]&lt;18.5,"Underweight",
IF(PatientData[[#This Row],[bmi]]&lt;25,"Normal",
IF(PatientData[[#This Row],[bmi]]&lt;30,"Overweight","Obese")))</f>
        <v>Overweight</v>
      </c>
      <c r="R4818" t="str">
        <f t="shared" si="2540"/>
        <v>High BP</v>
      </c>
      <c r="S4818" t="str">
        <f t="shared" si="2541"/>
        <v>High Cost</v>
      </c>
    </row>
    <row r="4819" spans="1:19" x14ac:dyDescent="0.3">
      <c r="A4819">
        <v>58</v>
      </c>
      <c r="B4819" t="s">
        <v>20</v>
      </c>
      <c r="C4819">
        <v>27</v>
      </c>
      <c r="D4819">
        <v>136</v>
      </c>
      <c r="E4819">
        <v>83</v>
      </c>
      <c r="F4819">
        <v>221</v>
      </c>
      <c r="G4819">
        <v>105.7</v>
      </c>
      <c r="H4819">
        <v>81</v>
      </c>
      <c r="I4819">
        <v>0</v>
      </c>
      <c r="J4819" t="s">
        <v>16</v>
      </c>
      <c r="K4819" t="s">
        <v>21</v>
      </c>
      <c r="L4819" t="s">
        <v>25</v>
      </c>
      <c r="M4819">
        <v>12.9</v>
      </c>
      <c r="N4819">
        <v>25696.13</v>
      </c>
      <c r="O4819" t="s">
        <v>23</v>
      </c>
      <c r="P4819" t="str">
        <f t="shared" si="2552"/>
        <v>45-59</v>
      </c>
      <c r="Q4819" t="str">
        <f>IF(PatientData[[#This Row],[bmi]]&lt;18.5,"Underweight",
IF(PatientData[[#This Row],[bmi]]&lt;25,"Normal",
IF(PatientData[[#This Row],[bmi]]&lt;30,"Overweight","Obese")))</f>
        <v>Overweight</v>
      </c>
      <c r="R4819" t="str">
        <f t="shared" si="2540"/>
        <v>High BP</v>
      </c>
      <c r="S4819" t="str">
        <f t="shared" si="2541"/>
        <v>High Cost</v>
      </c>
    </row>
    <row r="4820" spans="1:19" x14ac:dyDescent="0.3">
      <c r="A4820">
        <v>49</v>
      </c>
      <c r="B4820" t="s">
        <v>20</v>
      </c>
      <c r="C4820">
        <v>27</v>
      </c>
      <c r="D4820">
        <v>123</v>
      </c>
      <c r="E4820">
        <v>69</v>
      </c>
      <c r="F4820">
        <v>220.2</v>
      </c>
      <c r="G4820">
        <v>162.30000000000001</v>
      </c>
      <c r="H4820">
        <v>62</v>
      </c>
      <c r="I4820">
        <v>1</v>
      </c>
      <c r="J4820" t="s">
        <v>24</v>
      </c>
      <c r="K4820" t="s">
        <v>21</v>
      </c>
      <c r="L4820" t="s">
        <v>25</v>
      </c>
      <c r="M4820">
        <v>4.5999999999999996</v>
      </c>
      <c r="N4820">
        <v>9038.59</v>
      </c>
      <c r="O4820" t="s">
        <v>19</v>
      </c>
      <c r="P4820" t="str">
        <f t="shared" si="2552"/>
        <v>45-59</v>
      </c>
      <c r="Q4820" t="str">
        <f>IF(PatientData[[#This Row],[bmi]]&lt;18.5,"Underweight",
IF(PatientData[[#This Row],[bmi]]&lt;25,"Normal",
IF(PatientData[[#This Row],[bmi]]&lt;30,"Overweight","Obese")))</f>
        <v>Overweight</v>
      </c>
      <c r="R4820" t="str">
        <f t="shared" si="2540"/>
        <v>High BP</v>
      </c>
      <c r="S4820" t="str">
        <f t="shared" si="2541"/>
        <v>Normal Cost</v>
      </c>
    </row>
    <row r="4821" spans="1:19" x14ac:dyDescent="0.3">
      <c r="A4821">
        <v>60</v>
      </c>
      <c r="B4821" t="s">
        <v>15</v>
      </c>
      <c r="C4821">
        <v>30.6</v>
      </c>
      <c r="D4821">
        <v>124</v>
      </c>
      <c r="E4821">
        <v>73</v>
      </c>
      <c r="F4821">
        <v>215.2</v>
      </c>
      <c r="G4821">
        <v>140.6</v>
      </c>
      <c r="H4821">
        <v>72</v>
      </c>
      <c r="I4821">
        <v>1</v>
      </c>
      <c r="J4821" t="s">
        <v>24</v>
      </c>
      <c r="K4821" t="s">
        <v>26</v>
      </c>
      <c r="L4821" t="s">
        <v>25</v>
      </c>
      <c r="M4821">
        <v>4</v>
      </c>
      <c r="N4821">
        <v>8528.24</v>
      </c>
      <c r="O4821" t="s">
        <v>19</v>
      </c>
      <c r="P4821" t="str">
        <f t="shared" ref="P4821:P4825" si="2553">IF(A4818&lt;30,"18-29",IF(A4818&lt;45,"30-44",IF(A4818&lt;60,"45-59",IF(A4818&lt;75,"60-74","75+"))))</f>
        <v>45-59</v>
      </c>
      <c r="Q4821" t="str">
        <f>IF(PatientData[[#This Row],[bmi]]&lt;18.5,"Underweight",
IF(PatientData[[#This Row],[bmi]]&lt;25,"Normal",
IF(PatientData[[#This Row],[bmi]]&lt;30,"Overweight","Obese")))</f>
        <v>Obese</v>
      </c>
      <c r="R4821" t="str">
        <f t="shared" si="2540"/>
        <v>High BP</v>
      </c>
      <c r="S4821" t="str">
        <f t="shared" si="2541"/>
        <v>Normal Cost</v>
      </c>
    </row>
    <row r="4822" spans="1:19" x14ac:dyDescent="0.3">
      <c r="A4822">
        <v>95</v>
      </c>
      <c r="B4822" t="s">
        <v>15</v>
      </c>
      <c r="C4822">
        <v>34.9</v>
      </c>
      <c r="D4822">
        <v>142</v>
      </c>
      <c r="E4822">
        <v>77</v>
      </c>
      <c r="F4822">
        <v>300</v>
      </c>
      <c r="G4822">
        <v>111.7</v>
      </c>
      <c r="H4822">
        <v>75</v>
      </c>
      <c r="I4822">
        <v>0</v>
      </c>
      <c r="J4822" t="s">
        <v>16</v>
      </c>
      <c r="K4822" t="s">
        <v>26</v>
      </c>
      <c r="L4822" t="s">
        <v>25</v>
      </c>
      <c r="M4822">
        <v>6.2</v>
      </c>
      <c r="N4822">
        <v>11015.03</v>
      </c>
      <c r="O4822" t="s">
        <v>19</v>
      </c>
      <c r="P4822" t="str">
        <f t="shared" si="2553"/>
        <v>45-59</v>
      </c>
      <c r="Q4822" t="str">
        <f>IF(PatientData[[#This Row],[bmi]]&lt;18.5,"Underweight",
IF(PatientData[[#This Row],[bmi]]&lt;25,"Normal",
IF(PatientData[[#This Row],[bmi]]&lt;30,"Overweight","Obese")))</f>
        <v>Obese</v>
      </c>
      <c r="R4822" t="str">
        <f t="shared" si="2540"/>
        <v>High BP</v>
      </c>
      <c r="S4822" t="str">
        <f t="shared" si="2541"/>
        <v>Normal Cost</v>
      </c>
    </row>
    <row r="4823" spans="1:19" x14ac:dyDescent="0.3">
      <c r="A4823">
        <v>92</v>
      </c>
      <c r="B4823" t="s">
        <v>15</v>
      </c>
      <c r="C4823">
        <v>30.3</v>
      </c>
      <c r="D4823">
        <v>136</v>
      </c>
      <c r="E4823">
        <v>83</v>
      </c>
      <c r="F4823">
        <v>247</v>
      </c>
      <c r="G4823">
        <v>99.9</v>
      </c>
      <c r="H4823">
        <v>95</v>
      </c>
      <c r="I4823">
        <v>1</v>
      </c>
      <c r="J4823" t="s">
        <v>16</v>
      </c>
      <c r="K4823" t="s">
        <v>21</v>
      </c>
      <c r="L4823" t="s">
        <v>25</v>
      </c>
      <c r="M4823">
        <v>8</v>
      </c>
      <c r="N4823">
        <v>17818.02</v>
      </c>
      <c r="O4823" t="s">
        <v>19</v>
      </c>
      <c r="P4823" t="str">
        <f t="shared" si="2553"/>
        <v>45-59</v>
      </c>
      <c r="Q4823" t="str">
        <f>IF(PatientData[[#This Row],[bmi]]&lt;18.5,"Underweight",
IF(PatientData[[#This Row],[bmi]]&lt;25,"Normal",
IF(PatientData[[#This Row],[bmi]]&lt;30,"Overweight","Obese")))</f>
        <v>Obese</v>
      </c>
      <c r="R4823" t="str">
        <f t="shared" si="2540"/>
        <v>High BP</v>
      </c>
      <c r="S4823" t="str">
        <f t="shared" si="2541"/>
        <v>High Cost</v>
      </c>
    </row>
    <row r="4824" spans="1:19" x14ac:dyDescent="0.3">
      <c r="A4824">
        <v>86</v>
      </c>
      <c r="B4824" t="s">
        <v>15</v>
      </c>
      <c r="C4824">
        <v>23.9</v>
      </c>
      <c r="D4824">
        <v>155</v>
      </c>
      <c r="E4824">
        <v>101</v>
      </c>
      <c r="F4824">
        <v>258.10000000000002</v>
      </c>
      <c r="G4824">
        <v>103.3</v>
      </c>
      <c r="H4824">
        <v>75</v>
      </c>
      <c r="I4824">
        <v>1</v>
      </c>
      <c r="J4824" t="s">
        <v>16</v>
      </c>
      <c r="K4824" t="s">
        <v>26</v>
      </c>
      <c r="L4824" t="s">
        <v>18</v>
      </c>
      <c r="M4824">
        <v>5.3</v>
      </c>
      <c r="N4824">
        <v>12160.62</v>
      </c>
      <c r="O4824" t="s">
        <v>19</v>
      </c>
      <c r="P4824" t="str">
        <f t="shared" si="2553"/>
        <v>60-74</v>
      </c>
      <c r="Q4824" t="str">
        <f>IF(PatientData[[#This Row],[bmi]]&lt;18.5,"Underweight",
IF(PatientData[[#This Row],[bmi]]&lt;25,"Normal",
IF(PatientData[[#This Row],[bmi]]&lt;30,"Overweight","Obese")))</f>
        <v>Normal</v>
      </c>
      <c r="R4824" t="str">
        <f t="shared" si="2540"/>
        <v>High BP</v>
      </c>
      <c r="S4824" t="str">
        <f t="shared" si="2541"/>
        <v>Normal Cost</v>
      </c>
    </row>
    <row r="4825" spans="1:19" x14ac:dyDescent="0.3">
      <c r="A4825">
        <v>92</v>
      </c>
      <c r="B4825" t="s">
        <v>15</v>
      </c>
      <c r="C4825">
        <v>26.1</v>
      </c>
      <c r="D4825">
        <v>128</v>
      </c>
      <c r="E4825">
        <v>84</v>
      </c>
      <c r="F4825">
        <v>251.7</v>
      </c>
      <c r="G4825">
        <v>87.7</v>
      </c>
      <c r="H4825">
        <v>110</v>
      </c>
      <c r="I4825">
        <v>1</v>
      </c>
      <c r="J4825" t="s">
        <v>16</v>
      </c>
      <c r="K4825" t="s">
        <v>21</v>
      </c>
      <c r="L4825" t="s">
        <v>25</v>
      </c>
      <c r="M4825">
        <v>11.4</v>
      </c>
      <c r="N4825">
        <v>17463.79</v>
      </c>
      <c r="O4825" t="s">
        <v>19</v>
      </c>
      <c r="P4825" t="str">
        <f t="shared" si="2553"/>
        <v>75+</v>
      </c>
      <c r="Q4825" t="str">
        <f>IF(PatientData[[#This Row],[bmi]]&lt;18.5,"Underweight",
IF(PatientData[[#This Row],[bmi]]&lt;25,"Normal",
IF(PatientData[[#This Row],[bmi]]&lt;30,"Overweight","Obese")))</f>
        <v>Overweight</v>
      </c>
      <c r="R4825" t="str">
        <f t="shared" si="2540"/>
        <v>High BP</v>
      </c>
      <c r="S4825" t="str">
        <f t="shared" si="2541"/>
        <v>High Cost</v>
      </c>
    </row>
    <row r="4826" spans="1:19" x14ac:dyDescent="0.3">
      <c r="A4826">
        <v>67</v>
      </c>
      <c r="B4826" t="s">
        <v>20</v>
      </c>
      <c r="C4826">
        <v>27</v>
      </c>
      <c r="D4826">
        <v>120</v>
      </c>
      <c r="E4826">
        <v>65</v>
      </c>
      <c r="F4826">
        <v>206.4</v>
      </c>
      <c r="G4826">
        <v>142.30000000000001</v>
      </c>
      <c r="H4826">
        <v>75</v>
      </c>
      <c r="I4826">
        <v>1</v>
      </c>
      <c r="J4826" t="s">
        <v>24</v>
      </c>
      <c r="K4826" t="s">
        <v>17</v>
      </c>
      <c r="L4826" t="s">
        <v>25</v>
      </c>
      <c r="M4826">
        <v>4.5999999999999996</v>
      </c>
      <c r="N4826">
        <v>8858.42</v>
      </c>
      <c r="O4826" t="s">
        <v>19</v>
      </c>
      <c r="P4826" t="str">
        <f t="shared" ref="P4826" si="2554">IF(A4826&lt;30,"18-29",IF(A4826&lt;45,"30-44",IF(A4826&lt;60,"45-59",IF(A4826&lt;75,"60-74","75+"))))</f>
        <v>60-74</v>
      </c>
      <c r="Q4826" t="str">
        <f>IF(PatientData[[#This Row],[bmi]]&lt;18.5,"Underweight",
IF(PatientData[[#This Row],[bmi]]&lt;25,"Normal",
IF(PatientData[[#This Row],[bmi]]&lt;30,"Overweight","Obese")))</f>
        <v>Overweight</v>
      </c>
      <c r="R4826" t="str">
        <f t="shared" si="2540"/>
        <v>High BP</v>
      </c>
      <c r="S4826" t="str">
        <f t="shared" si="2541"/>
        <v>Normal Cost</v>
      </c>
    </row>
    <row r="4827" spans="1:19" x14ac:dyDescent="0.3">
      <c r="A4827">
        <v>65</v>
      </c>
      <c r="B4827" t="s">
        <v>15</v>
      </c>
      <c r="C4827">
        <v>30.7</v>
      </c>
      <c r="D4827">
        <v>120</v>
      </c>
      <c r="E4827">
        <v>70</v>
      </c>
      <c r="F4827">
        <v>226.1</v>
      </c>
      <c r="G4827">
        <v>104.4</v>
      </c>
      <c r="H4827">
        <v>101</v>
      </c>
      <c r="I4827">
        <v>4</v>
      </c>
      <c r="J4827" t="s">
        <v>16</v>
      </c>
      <c r="K4827" t="s">
        <v>21</v>
      </c>
      <c r="L4827" t="s">
        <v>22</v>
      </c>
      <c r="M4827">
        <v>9.4</v>
      </c>
      <c r="N4827">
        <v>20565.810000000001</v>
      </c>
      <c r="O4827" t="s">
        <v>19</v>
      </c>
      <c r="P4827" t="str">
        <f t="shared" ref="P4827" si="2555">IF(A4824&lt;30,"18-29",IF(A4824&lt;45,"30-44",IF(A4824&lt;60,"45-59",IF(A4824&lt;75,"60-74","75+"))))</f>
        <v>75+</v>
      </c>
      <c r="Q4827" t="str">
        <f>IF(PatientData[[#This Row],[bmi]]&lt;18.5,"Underweight",
IF(PatientData[[#This Row],[bmi]]&lt;25,"Normal",
IF(PatientData[[#This Row],[bmi]]&lt;30,"Overweight","Obese")))</f>
        <v>Obese</v>
      </c>
      <c r="R4827" t="str">
        <f t="shared" si="2540"/>
        <v>High BP</v>
      </c>
      <c r="S4827" t="str">
        <f t="shared" si="2541"/>
        <v>High Cost</v>
      </c>
    </row>
    <row r="4828" spans="1:19" x14ac:dyDescent="0.3">
      <c r="A4828">
        <v>72</v>
      </c>
      <c r="B4828" t="s">
        <v>20</v>
      </c>
      <c r="C4828">
        <v>27</v>
      </c>
      <c r="D4828">
        <v>120</v>
      </c>
      <c r="E4828">
        <v>73</v>
      </c>
      <c r="F4828">
        <v>230.6</v>
      </c>
      <c r="G4828">
        <v>104.9</v>
      </c>
      <c r="H4828">
        <v>76</v>
      </c>
      <c r="I4828">
        <v>1</v>
      </c>
      <c r="J4828" t="s">
        <v>16</v>
      </c>
      <c r="K4828" t="s">
        <v>28</v>
      </c>
      <c r="L4828" t="s">
        <v>18</v>
      </c>
      <c r="M4828">
        <v>10.6</v>
      </c>
      <c r="N4828">
        <v>23799.9</v>
      </c>
      <c r="O4828" t="s">
        <v>19</v>
      </c>
      <c r="P4828" t="str">
        <f t="shared" ref="P4828" si="2556">IF(A4828&lt;30,"18-29",IF(A4828&lt;45,"30-44",IF(A4828&lt;60,"45-59",IF(A4828&lt;75,"60-74","75+"))))</f>
        <v>60-74</v>
      </c>
      <c r="Q4828" t="str">
        <f>IF(PatientData[[#This Row],[bmi]]&lt;18.5,"Underweight",
IF(PatientData[[#This Row],[bmi]]&lt;25,"Normal",
IF(PatientData[[#This Row],[bmi]]&lt;30,"Overweight","Obese")))</f>
        <v>Overweight</v>
      </c>
      <c r="R4828" t="str">
        <f t="shared" si="2540"/>
        <v>High BP</v>
      </c>
      <c r="S4828" t="str">
        <f t="shared" si="2541"/>
        <v>High Cost</v>
      </c>
    </row>
    <row r="4829" spans="1:19" x14ac:dyDescent="0.3">
      <c r="A4829">
        <v>69</v>
      </c>
      <c r="B4829" t="s">
        <v>15</v>
      </c>
      <c r="C4829">
        <v>34.6</v>
      </c>
      <c r="D4829">
        <v>147</v>
      </c>
      <c r="E4829">
        <v>90</v>
      </c>
      <c r="F4829">
        <v>227</v>
      </c>
      <c r="G4829">
        <v>92.1</v>
      </c>
      <c r="H4829">
        <v>72</v>
      </c>
      <c r="I4829">
        <v>0</v>
      </c>
      <c r="J4829" t="s">
        <v>24</v>
      </c>
      <c r="K4829" t="s">
        <v>21</v>
      </c>
      <c r="L4829" t="s">
        <v>18</v>
      </c>
      <c r="M4829">
        <v>7.4</v>
      </c>
      <c r="N4829">
        <v>19877.439999999999</v>
      </c>
      <c r="O4829" t="s">
        <v>19</v>
      </c>
      <c r="P4829" t="str">
        <f t="shared" ref="P4829:P4830" si="2557">IF(A4826&lt;30,"18-29",IF(A4826&lt;45,"30-44",IF(A4826&lt;60,"45-59",IF(A4826&lt;75,"60-74","75+"))))</f>
        <v>60-74</v>
      </c>
      <c r="Q4829" t="str">
        <f>IF(PatientData[[#This Row],[bmi]]&lt;18.5,"Underweight",
IF(PatientData[[#This Row],[bmi]]&lt;25,"Normal",
IF(PatientData[[#This Row],[bmi]]&lt;30,"Overweight","Obese")))</f>
        <v>Obese</v>
      </c>
      <c r="R4829" t="str">
        <f t="shared" si="2540"/>
        <v>High BP</v>
      </c>
      <c r="S4829" t="str">
        <f t="shared" si="2541"/>
        <v>High Cost</v>
      </c>
    </row>
    <row r="4830" spans="1:19" x14ac:dyDescent="0.3">
      <c r="A4830">
        <v>62</v>
      </c>
      <c r="B4830" t="s">
        <v>15</v>
      </c>
      <c r="C4830">
        <v>30.6</v>
      </c>
      <c r="D4830">
        <v>127</v>
      </c>
      <c r="E4830">
        <v>75</v>
      </c>
      <c r="F4830">
        <v>221</v>
      </c>
      <c r="G4830">
        <v>129.4</v>
      </c>
      <c r="H4830">
        <v>85</v>
      </c>
      <c r="I4830">
        <v>4</v>
      </c>
      <c r="J4830" t="s">
        <v>24</v>
      </c>
      <c r="K4830" t="s">
        <v>28</v>
      </c>
      <c r="L4830" t="s">
        <v>22</v>
      </c>
      <c r="M4830">
        <v>4.7</v>
      </c>
      <c r="N4830">
        <v>12364.6</v>
      </c>
      <c r="O4830" t="s">
        <v>23</v>
      </c>
      <c r="P4830" t="str">
        <f t="shared" si="2557"/>
        <v>60-74</v>
      </c>
      <c r="Q4830" t="str">
        <f>IF(PatientData[[#This Row],[bmi]]&lt;18.5,"Underweight",
IF(PatientData[[#This Row],[bmi]]&lt;25,"Normal",
IF(PatientData[[#This Row],[bmi]]&lt;30,"Overweight","Obese")))</f>
        <v>Obese</v>
      </c>
      <c r="R4830" t="str">
        <f t="shared" si="2540"/>
        <v>High BP</v>
      </c>
      <c r="S4830" t="str">
        <f t="shared" si="2541"/>
        <v>Normal Cost</v>
      </c>
    </row>
    <row r="4831" spans="1:19" x14ac:dyDescent="0.3">
      <c r="A4831">
        <v>67</v>
      </c>
      <c r="B4831" t="s">
        <v>20</v>
      </c>
      <c r="C4831">
        <v>27</v>
      </c>
      <c r="D4831">
        <v>127</v>
      </c>
      <c r="E4831">
        <v>68</v>
      </c>
      <c r="F4831">
        <v>214.7</v>
      </c>
      <c r="G4831">
        <v>124.9</v>
      </c>
      <c r="H4831">
        <v>72</v>
      </c>
      <c r="I4831">
        <v>1</v>
      </c>
      <c r="J4831" t="s">
        <v>27</v>
      </c>
      <c r="K4831" t="s">
        <v>28</v>
      </c>
      <c r="L4831" t="s">
        <v>25</v>
      </c>
      <c r="M4831">
        <v>2.9</v>
      </c>
      <c r="N4831">
        <v>9470.0499999999993</v>
      </c>
      <c r="O4831" t="s">
        <v>19</v>
      </c>
      <c r="P4831" t="str">
        <f t="shared" ref="P4831:P4834" si="2558">IF(A4831&lt;30,"18-29",IF(A4831&lt;45,"30-44",IF(A4831&lt;60,"45-59",IF(A4831&lt;75,"60-74","75+"))))</f>
        <v>60-74</v>
      </c>
      <c r="Q4831" t="str">
        <f>IF(PatientData[[#This Row],[bmi]]&lt;18.5,"Underweight",
IF(PatientData[[#This Row],[bmi]]&lt;25,"Normal",
IF(PatientData[[#This Row],[bmi]]&lt;30,"Overweight","Obese")))</f>
        <v>Overweight</v>
      </c>
      <c r="R4831" t="str">
        <f t="shared" si="2540"/>
        <v>High BP</v>
      </c>
      <c r="S4831" t="str">
        <f t="shared" si="2541"/>
        <v>Normal Cost</v>
      </c>
    </row>
    <row r="4832" spans="1:19" x14ac:dyDescent="0.3">
      <c r="A4832">
        <v>42</v>
      </c>
      <c r="B4832" t="s">
        <v>20</v>
      </c>
      <c r="C4832">
        <v>27</v>
      </c>
      <c r="D4832">
        <v>124</v>
      </c>
      <c r="E4832">
        <v>80</v>
      </c>
      <c r="F4832">
        <v>226.3</v>
      </c>
      <c r="G4832">
        <v>117.6</v>
      </c>
      <c r="H4832">
        <v>83</v>
      </c>
      <c r="I4832">
        <v>0</v>
      </c>
      <c r="J4832" t="s">
        <v>27</v>
      </c>
      <c r="K4832" t="s">
        <v>21</v>
      </c>
      <c r="L4832" t="s">
        <v>25</v>
      </c>
      <c r="M4832">
        <v>4.5999999999999996</v>
      </c>
      <c r="N4832">
        <v>10278.950000000001</v>
      </c>
      <c r="O4832" t="s">
        <v>19</v>
      </c>
      <c r="P4832" t="str">
        <f t="shared" si="2558"/>
        <v>30-44</v>
      </c>
      <c r="Q4832" t="str">
        <f>IF(PatientData[[#This Row],[bmi]]&lt;18.5,"Underweight",
IF(PatientData[[#This Row],[bmi]]&lt;25,"Normal",
IF(PatientData[[#This Row],[bmi]]&lt;30,"Overweight","Obese")))</f>
        <v>Overweight</v>
      </c>
      <c r="R4832" t="str">
        <f t="shared" si="2540"/>
        <v>High BP</v>
      </c>
      <c r="S4832" t="str">
        <f t="shared" si="2541"/>
        <v>Normal Cost</v>
      </c>
    </row>
    <row r="4833" spans="1:19" x14ac:dyDescent="0.3">
      <c r="A4833">
        <v>89</v>
      </c>
      <c r="B4833" t="s">
        <v>20</v>
      </c>
      <c r="C4833">
        <v>27</v>
      </c>
      <c r="D4833">
        <v>126</v>
      </c>
      <c r="E4833">
        <v>79</v>
      </c>
      <c r="F4833">
        <v>233.7</v>
      </c>
      <c r="G4833">
        <v>130.69999999999999</v>
      </c>
      <c r="H4833">
        <v>89</v>
      </c>
      <c r="I4833">
        <v>2</v>
      </c>
      <c r="J4833" t="s">
        <v>16</v>
      </c>
      <c r="K4833" t="s">
        <v>17</v>
      </c>
      <c r="L4833" t="s">
        <v>22</v>
      </c>
      <c r="M4833">
        <v>10.3</v>
      </c>
      <c r="N4833">
        <v>16766.830000000002</v>
      </c>
      <c r="O4833" t="s">
        <v>23</v>
      </c>
      <c r="P4833" t="str">
        <f t="shared" si="2558"/>
        <v>75+</v>
      </c>
      <c r="Q4833" t="str">
        <f>IF(PatientData[[#This Row],[bmi]]&lt;18.5,"Underweight",
IF(PatientData[[#This Row],[bmi]]&lt;25,"Normal",
IF(PatientData[[#This Row],[bmi]]&lt;30,"Overweight","Obese")))</f>
        <v>Overweight</v>
      </c>
      <c r="R4833" t="str">
        <f t="shared" si="2540"/>
        <v>High BP</v>
      </c>
      <c r="S4833" t="str">
        <f t="shared" si="2541"/>
        <v>High Cost</v>
      </c>
    </row>
    <row r="4834" spans="1:19" x14ac:dyDescent="0.3">
      <c r="A4834">
        <v>33</v>
      </c>
      <c r="B4834" t="s">
        <v>20</v>
      </c>
      <c r="C4834">
        <v>27</v>
      </c>
      <c r="D4834">
        <v>111</v>
      </c>
      <c r="E4834">
        <v>71</v>
      </c>
      <c r="F4834">
        <v>209</v>
      </c>
      <c r="G4834">
        <v>94.2</v>
      </c>
      <c r="H4834">
        <v>85</v>
      </c>
      <c r="I4834">
        <v>0</v>
      </c>
      <c r="J4834" t="s">
        <v>16</v>
      </c>
      <c r="K4834" t="s">
        <v>26</v>
      </c>
      <c r="L4834" t="s">
        <v>25</v>
      </c>
      <c r="M4834">
        <v>15</v>
      </c>
      <c r="N4834">
        <v>27754.05</v>
      </c>
      <c r="O4834" t="s">
        <v>19</v>
      </c>
      <c r="P4834" t="str">
        <f t="shared" si="2558"/>
        <v>30-44</v>
      </c>
      <c r="Q4834" t="str">
        <f>IF(PatientData[[#This Row],[bmi]]&lt;18.5,"Underweight",
IF(PatientData[[#This Row],[bmi]]&lt;25,"Normal",
IF(PatientData[[#This Row],[bmi]]&lt;30,"Overweight","Obese")))</f>
        <v>Overweight</v>
      </c>
      <c r="R4834" t="str">
        <f t="shared" si="2540"/>
        <v>Normal BP</v>
      </c>
      <c r="S4834" t="str">
        <f t="shared" si="2541"/>
        <v>High Cost</v>
      </c>
    </row>
    <row r="4835" spans="1:19" x14ac:dyDescent="0.3">
      <c r="A4835">
        <v>50</v>
      </c>
      <c r="B4835" t="s">
        <v>15</v>
      </c>
      <c r="C4835">
        <v>25.1</v>
      </c>
      <c r="D4835">
        <v>124</v>
      </c>
      <c r="E4835">
        <v>75</v>
      </c>
      <c r="F4835">
        <v>234.3</v>
      </c>
      <c r="G4835">
        <v>126</v>
      </c>
      <c r="H4835">
        <v>81</v>
      </c>
      <c r="I4835">
        <v>3</v>
      </c>
      <c r="J4835" t="s">
        <v>24</v>
      </c>
      <c r="K4835" t="s">
        <v>17</v>
      </c>
      <c r="L4835" t="s">
        <v>18</v>
      </c>
      <c r="M4835">
        <v>7.4</v>
      </c>
      <c r="N4835">
        <v>13033.02</v>
      </c>
      <c r="O4835" t="s">
        <v>19</v>
      </c>
      <c r="P4835" t="str">
        <f t="shared" ref="P4835" si="2559">IF(A4832&lt;30,"18-29",IF(A4832&lt;45,"30-44",IF(A4832&lt;60,"45-59",IF(A4832&lt;75,"60-74","75+"))))</f>
        <v>30-44</v>
      </c>
      <c r="Q4835" t="str">
        <f>IF(PatientData[[#This Row],[bmi]]&lt;18.5,"Underweight",
IF(PatientData[[#This Row],[bmi]]&lt;25,"Normal",
IF(PatientData[[#This Row],[bmi]]&lt;30,"Overweight","Obese")))</f>
        <v>Overweight</v>
      </c>
      <c r="R4835" t="str">
        <f t="shared" si="2540"/>
        <v>High BP</v>
      </c>
      <c r="S4835" t="str">
        <f t="shared" si="2541"/>
        <v>Normal Cost</v>
      </c>
    </row>
    <row r="4836" spans="1:19" x14ac:dyDescent="0.3">
      <c r="A4836">
        <v>89</v>
      </c>
      <c r="B4836" t="s">
        <v>20</v>
      </c>
      <c r="C4836">
        <v>27</v>
      </c>
      <c r="D4836">
        <v>131</v>
      </c>
      <c r="E4836">
        <v>71</v>
      </c>
      <c r="F4836">
        <v>256.3</v>
      </c>
      <c r="G4836">
        <v>129.69999999999999</v>
      </c>
      <c r="H4836">
        <v>72</v>
      </c>
      <c r="I4836">
        <v>1</v>
      </c>
      <c r="J4836" t="s">
        <v>27</v>
      </c>
      <c r="K4836" t="s">
        <v>17</v>
      </c>
      <c r="L4836" t="s">
        <v>18</v>
      </c>
      <c r="M4836">
        <v>5</v>
      </c>
      <c r="N4836">
        <v>8536.52</v>
      </c>
      <c r="O4836" t="s">
        <v>19</v>
      </c>
      <c r="P4836" t="str">
        <f t="shared" ref="P4836" si="2560">IF(A4836&lt;30,"18-29",IF(A4836&lt;45,"30-44",IF(A4836&lt;60,"45-59",IF(A4836&lt;75,"60-74","75+"))))</f>
        <v>75+</v>
      </c>
      <c r="Q4836" t="str">
        <f>IF(PatientData[[#This Row],[bmi]]&lt;18.5,"Underweight",
IF(PatientData[[#This Row],[bmi]]&lt;25,"Normal",
IF(PatientData[[#This Row],[bmi]]&lt;30,"Overweight","Obese")))</f>
        <v>Overweight</v>
      </c>
      <c r="R4836" t="str">
        <f t="shared" si="2540"/>
        <v>High BP</v>
      </c>
      <c r="S4836" t="str">
        <f t="shared" si="2541"/>
        <v>Normal Cost</v>
      </c>
    </row>
    <row r="4837" spans="1:19" x14ac:dyDescent="0.3">
      <c r="A4837">
        <v>68</v>
      </c>
      <c r="B4837" t="s">
        <v>15</v>
      </c>
      <c r="C4837">
        <v>33.1</v>
      </c>
      <c r="D4837">
        <v>147</v>
      </c>
      <c r="E4837">
        <v>94</v>
      </c>
      <c r="F4837">
        <v>254</v>
      </c>
      <c r="G4837">
        <v>127.9</v>
      </c>
      <c r="H4837">
        <v>77</v>
      </c>
      <c r="I4837">
        <v>2</v>
      </c>
      <c r="J4837" t="s">
        <v>24</v>
      </c>
      <c r="K4837" t="s">
        <v>21</v>
      </c>
      <c r="L4837" t="s">
        <v>25</v>
      </c>
      <c r="M4837">
        <v>8.9</v>
      </c>
      <c r="N4837">
        <v>18449.400000000001</v>
      </c>
      <c r="O4837" t="s">
        <v>19</v>
      </c>
      <c r="P4837" t="str">
        <f t="shared" ref="P4837:P4841" si="2561">IF(A4834&lt;30,"18-29",IF(A4834&lt;45,"30-44",IF(A4834&lt;60,"45-59",IF(A4834&lt;75,"60-74","75+"))))</f>
        <v>30-44</v>
      </c>
      <c r="Q4837" t="str">
        <f>IF(PatientData[[#This Row],[bmi]]&lt;18.5,"Underweight",
IF(PatientData[[#This Row],[bmi]]&lt;25,"Normal",
IF(PatientData[[#This Row],[bmi]]&lt;30,"Overweight","Obese")))</f>
        <v>Obese</v>
      </c>
      <c r="R4837" t="str">
        <f t="shared" si="2540"/>
        <v>High BP</v>
      </c>
      <c r="S4837" t="str">
        <f t="shared" si="2541"/>
        <v>High Cost</v>
      </c>
    </row>
    <row r="4838" spans="1:19" x14ac:dyDescent="0.3">
      <c r="A4838">
        <v>60</v>
      </c>
      <c r="B4838" t="s">
        <v>15</v>
      </c>
      <c r="C4838">
        <v>20.7</v>
      </c>
      <c r="D4838">
        <v>130</v>
      </c>
      <c r="E4838">
        <v>82</v>
      </c>
      <c r="F4838">
        <v>190.8</v>
      </c>
      <c r="G4838">
        <v>168</v>
      </c>
      <c r="H4838">
        <v>85</v>
      </c>
      <c r="I4838">
        <v>0</v>
      </c>
      <c r="J4838" t="s">
        <v>24</v>
      </c>
      <c r="K4838" t="s">
        <v>17</v>
      </c>
      <c r="L4838" t="s">
        <v>18</v>
      </c>
      <c r="M4838">
        <v>4.4000000000000004</v>
      </c>
      <c r="N4838">
        <v>8363.61</v>
      </c>
      <c r="O4838" t="s">
        <v>19</v>
      </c>
      <c r="P4838" t="str">
        <f t="shared" si="2561"/>
        <v>45-59</v>
      </c>
      <c r="Q4838" t="str">
        <f>IF(PatientData[[#This Row],[bmi]]&lt;18.5,"Underweight",
IF(PatientData[[#This Row],[bmi]]&lt;25,"Normal",
IF(PatientData[[#This Row],[bmi]]&lt;30,"Overweight","Obese")))</f>
        <v>Normal</v>
      </c>
      <c r="R4838" t="str">
        <f t="shared" si="2540"/>
        <v>High BP</v>
      </c>
      <c r="S4838" t="str">
        <f t="shared" si="2541"/>
        <v>Normal Cost</v>
      </c>
    </row>
    <row r="4839" spans="1:19" x14ac:dyDescent="0.3">
      <c r="A4839">
        <v>40</v>
      </c>
      <c r="B4839" t="s">
        <v>15</v>
      </c>
      <c r="C4839">
        <v>27.5</v>
      </c>
      <c r="D4839">
        <v>130</v>
      </c>
      <c r="E4839">
        <v>79</v>
      </c>
      <c r="F4839">
        <v>216.5</v>
      </c>
      <c r="G4839">
        <v>122.4</v>
      </c>
      <c r="H4839">
        <v>71</v>
      </c>
      <c r="I4839">
        <v>1</v>
      </c>
      <c r="J4839" t="s">
        <v>27</v>
      </c>
      <c r="K4839" t="s">
        <v>17</v>
      </c>
      <c r="L4839" t="s">
        <v>22</v>
      </c>
      <c r="M4839">
        <v>4.2</v>
      </c>
      <c r="N4839">
        <v>8059.94</v>
      </c>
      <c r="O4839" t="s">
        <v>19</v>
      </c>
      <c r="P4839" t="str">
        <f t="shared" si="2561"/>
        <v>75+</v>
      </c>
      <c r="Q4839" t="str">
        <f>IF(PatientData[[#This Row],[bmi]]&lt;18.5,"Underweight",
IF(PatientData[[#This Row],[bmi]]&lt;25,"Normal",
IF(PatientData[[#This Row],[bmi]]&lt;30,"Overweight","Obese")))</f>
        <v>Overweight</v>
      </c>
      <c r="R4839" t="str">
        <f t="shared" si="2540"/>
        <v>High BP</v>
      </c>
      <c r="S4839" t="str">
        <f t="shared" si="2541"/>
        <v>Normal Cost</v>
      </c>
    </row>
    <row r="4840" spans="1:19" x14ac:dyDescent="0.3">
      <c r="A4840">
        <v>47</v>
      </c>
      <c r="B4840" t="s">
        <v>15</v>
      </c>
      <c r="C4840">
        <v>19.399999999999999</v>
      </c>
      <c r="D4840">
        <v>142</v>
      </c>
      <c r="E4840">
        <v>90</v>
      </c>
      <c r="F4840">
        <v>220.3</v>
      </c>
      <c r="G4840">
        <v>86.6</v>
      </c>
      <c r="H4840">
        <v>93</v>
      </c>
      <c r="I4840">
        <v>2</v>
      </c>
      <c r="J4840" t="s">
        <v>16</v>
      </c>
      <c r="K4840" t="s">
        <v>26</v>
      </c>
      <c r="L4840" t="s">
        <v>18</v>
      </c>
      <c r="M4840">
        <v>8.1</v>
      </c>
      <c r="N4840">
        <v>16209.96</v>
      </c>
      <c r="O4840" t="s">
        <v>19</v>
      </c>
      <c r="P4840" t="str">
        <f t="shared" si="2561"/>
        <v>60-74</v>
      </c>
      <c r="Q4840" t="str">
        <f>IF(PatientData[[#This Row],[bmi]]&lt;18.5,"Underweight",
IF(PatientData[[#This Row],[bmi]]&lt;25,"Normal",
IF(PatientData[[#This Row],[bmi]]&lt;30,"Overweight","Obese")))</f>
        <v>Normal</v>
      </c>
      <c r="R4840" t="str">
        <f t="shared" si="2540"/>
        <v>High BP</v>
      </c>
      <c r="S4840" t="str">
        <f t="shared" si="2541"/>
        <v>High Cost</v>
      </c>
    </row>
    <row r="4841" spans="1:19" x14ac:dyDescent="0.3">
      <c r="A4841">
        <v>72</v>
      </c>
      <c r="B4841" t="s">
        <v>15</v>
      </c>
      <c r="C4841">
        <v>29.2</v>
      </c>
      <c r="D4841">
        <v>139</v>
      </c>
      <c r="E4841">
        <v>85</v>
      </c>
      <c r="F4841">
        <v>238.2</v>
      </c>
      <c r="G4841">
        <v>88.6</v>
      </c>
      <c r="H4841">
        <v>79</v>
      </c>
      <c r="I4841">
        <v>1</v>
      </c>
      <c r="J4841" t="s">
        <v>16</v>
      </c>
      <c r="K4841" t="s">
        <v>28</v>
      </c>
      <c r="L4841" t="s">
        <v>22</v>
      </c>
      <c r="M4841">
        <v>7.5</v>
      </c>
      <c r="N4841">
        <v>17942.61</v>
      </c>
      <c r="O4841" t="s">
        <v>23</v>
      </c>
      <c r="P4841" t="str">
        <f t="shared" si="2561"/>
        <v>60-74</v>
      </c>
      <c r="Q4841" t="str">
        <f>IF(PatientData[[#This Row],[bmi]]&lt;18.5,"Underweight",
IF(PatientData[[#This Row],[bmi]]&lt;25,"Normal",
IF(PatientData[[#This Row],[bmi]]&lt;30,"Overweight","Obese")))</f>
        <v>Overweight</v>
      </c>
      <c r="R4841" t="str">
        <f t="shared" si="2540"/>
        <v>High BP</v>
      </c>
      <c r="S4841" t="str">
        <f t="shared" si="2541"/>
        <v>High Cost</v>
      </c>
    </row>
    <row r="4842" spans="1:19" x14ac:dyDescent="0.3">
      <c r="A4842">
        <v>90</v>
      </c>
      <c r="B4842" t="s">
        <v>20</v>
      </c>
      <c r="C4842">
        <v>27</v>
      </c>
      <c r="D4842">
        <v>120</v>
      </c>
      <c r="E4842">
        <v>87</v>
      </c>
      <c r="F4842">
        <v>207.2</v>
      </c>
      <c r="G4842">
        <v>176.1</v>
      </c>
      <c r="H4842">
        <v>65</v>
      </c>
      <c r="I4842">
        <v>3</v>
      </c>
      <c r="J4842" t="s">
        <v>16</v>
      </c>
      <c r="K4842" t="s">
        <v>17</v>
      </c>
      <c r="L4842" t="s">
        <v>25</v>
      </c>
      <c r="M4842">
        <v>7.2</v>
      </c>
      <c r="N4842">
        <v>15178.12</v>
      </c>
      <c r="O4842" t="s">
        <v>19</v>
      </c>
      <c r="P4842" t="str">
        <f t="shared" ref="P4842:P4843" si="2562">IF(A4842&lt;30,"18-29",IF(A4842&lt;45,"30-44",IF(A4842&lt;60,"45-59",IF(A4842&lt;75,"60-74","75+"))))</f>
        <v>75+</v>
      </c>
      <c r="Q4842" t="str">
        <f>IF(PatientData[[#This Row],[bmi]]&lt;18.5,"Underweight",
IF(PatientData[[#This Row],[bmi]]&lt;25,"Normal",
IF(PatientData[[#This Row],[bmi]]&lt;30,"Overweight","Obese")))</f>
        <v>Overweight</v>
      </c>
      <c r="R4842" t="str">
        <f t="shared" si="2540"/>
        <v>High BP</v>
      </c>
      <c r="S4842" t="str">
        <f t="shared" si="2541"/>
        <v>High Cost</v>
      </c>
    </row>
    <row r="4843" spans="1:19" x14ac:dyDescent="0.3">
      <c r="A4843">
        <v>66</v>
      </c>
      <c r="B4843" t="s">
        <v>20</v>
      </c>
      <c r="C4843">
        <v>27</v>
      </c>
      <c r="D4843">
        <v>139</v>
      </c>
      <c r="E4843">
        <v>91</v>
      </c>
      <c r="F4843">
        <v>210.3</v>
      </c>
      <c r="G4843">
        <v>133.5</v>
      </c>
      <c r="H4843">
        <v>91</v>
      </c>
      <c r="I4843">
        <v>1</v>
      </c>
      <c r="J4843" t="s">
        <v>16</v>
      </c>
      <c r="K4843" t="s">
        <v>21</v>
      </c>
      <c r="L4843" t="s">
        <v>18</v>
      </c>
      <c r="M4843">
        <v>11.9</v>
      </c>
      <c r="N4843">
        <v>20955.759999999998</v>
      </c>
      <c r="O4843" t="s">
        <v>23</v>
      </c>
      <c r="P4843" t="str">
        <f t="shared" si="2562"/>
        <v>60-74</v>
      </c>
      <c r="Q4843" t="str">
        <f>IF(PatientData[[#This Row],[bmi]]&lt;18.5,"Underweight",
IF(PatientData[[#This Row],[bmi]]&lt;25,"Normal",
IF(PatientData[[#This Row],[bmi]]&lt;30,"Overweight","Obese")))</f>
        <v>Overweight</v>
      </c>
      <c r="R4843" t="str">
        <f t="shared" si="2540"/>
        <v>High BP</v>
      </c>
      <c r="S4843" t="str">
        <f t="shared" si="2541"/>
        <v>High Cost</v>
      </c>
    </row>
    <row r="4844" spans="1:19" x14ac:dyDescent="0.3">
      <c r="A4844">
        <v>65</v>
      </c>
      <c r="B4844" t="s">
        <v>15</v>
      </c>
      <c r="C4844">
        <v>23.4</v>
      </c>
      <c r="D4844">
        <v>125</v>
      </c>
      <c r="E4844">
        <v>75</v>
      </c>
      <c r="F4844">
        <v>224.7</v>
      </c>
      <c r="G4844">
        <v>127.9</v>
      </c>
      <c r="H4844">
        <v>74</v>
      </c>
      <c r="I4844">
        <v>0</v>
      </c>
      <c r="J4844" t="s">
        <v>16</v>
      </c>
      <c r="K4844" t="s">
        <v>28</v>
      </c>
      <c r="L4844" t="s">
        <v>18</v>
      </c>
      <c r="M4844">
        <v>9.1</v>
      </c>
      <c r="N4844">
        <v>18128.46</v>
      </c>
      <c r="O4844" t="s">
        <v>19</v>
      </c>
      <c r="P4844" t="str">
        <f t="shared" ref="P4844:P4847" si="2563">IF(A4841&lt;30,"18-29",IF(A4841&lt;45,"30-44",IF(A4841&lt;60,"45-59",IF(A4841&lt;75,"60-74","75+"))))</f>
        <v>60-74</v>
      </c>
      <c r="Q4844" t="str">
        <f>IF(PatientData[[#This Row],[bmi]]&lt;18.5,"Underweight",
IF(PatientData[[#This Row],[bmi]]&lt;25,"Normal",
IF(PatientData[[#This Row],[bmi]]&lt;30,"Overweight","Obese")))</f>
        <v>Normal</v>
      </c>
      <c r="R4844" t="str">
        <f t="shared" si="2540"/>
        <v>High BP</v>
      </c>
      <c r="S4844" t="str">
        <f t="shared" si="2541"/>
        <v>High Cost</v>
      </c>
    </row>
    <row r="4845" spans="1:19" x14ac:dyDescent="0.3">
      <c r="A4845">
        <v>62</v>
      </c>
      <c r="B4845" t="s">
        <v>15</v>
      </c>
      <c r="C4845">
        <v>25.8</v>
      </c>
      <c r="D4845">
        <v>131</v>
      </c>
      <c r="E4845">
        <v>70</v>
      </c>
      <c r="F4845">
        <v>204.7</v>
      </c>
      <c r="G4845">
        <v>181.7</v>
      </c>
      <c r="H4845">
        <v>75</v>
      </c>
      <c r="I4845">
        <v>1</v>
      </c>
      <c r="J4845" t="s">
        <v>24</v>
      </c>
      <c r="K4845" t="s">
        <v>17</v>
      </c>
      <c r="L4845" t="s">
        <v>25</v>
      </c>
      <c r="M4845">
        <v>16.3</v>
      </c>
      <c r="N4845">
        <v>29235.200000000001</v>
      </c>
      <c r="O4845" t="s">
        <v>19</v>
      </c>
      <c r="P4845" t="str">
        <f t="shared" si="2563"/>
        <v>75+</v>
      </c>
      <c r="Q4845" t="str">
        <f>IF(PatientData[[#This Row],[bmi]]&lt;18.5,"Underweight",
IF(PatientData[[#This Row],[bmi]]&lt;25,"Normal",
IF(PatientData[[#This Row],[bmi]]&lt;30,"Overweight","Obese")))</f>
        <v>Overweight</v>
      </c>
      <c r="R4845" t="str">
        <f t="shared" si="2540"/>
        <v>High BP</v>
      </c>
      <c r="S4845" t="str">
        <f t="shared" si="2541"/>
        <v>High Cost</v>
      </c>
    </row>
    <row r="4846" spans="1:19" x14ac:dyDescent="0.3">
      <c r="A4846">
        <v>70</v>
      </c>
      <c r="B4846" t="s">
        <v>15</v>
      </c>
      <c r="C4846">
        <v>30.8</v>
      </c>
      <c r="D4846">
        <v>133</v>
      </c>
      <c r="E4846">
        <v>85</v>
      </c>
      <c r="F4846">
        <v>220.6</v>
      </c>
      <c r="G4846">
        <v>111</v>
      </c>
      <c r="H4846">
        <v>84</v>
      </c>
      <c r="I4846">
        <v>0</v>
      </c>
      <c r="J4846" t="s">
        <v>27</v>
      </c>
      <c r="K4846" t="s">
        <v>21</v>
      </c>
      <c r="L4846" t="s">
        <v>18</v>
      </c>
      <c r="M4846">
        <v>5.4</v>
      </c>
      <c r="N4846">
        <v>14824.13</v>
      </c>
      <c r="O4846" t="s">
        <v>19</v>
      </c>
      <c r="P4846" t="str">
        <f t="shared" si="2563"/>
        <v>60-74</v>
      </c>
      <c r="Q4846" t="str">
        <f>IF(PatientData[[#This Row],[bmi]]&lt;18.5,"Underweight",
IF(PatientData[[#This Row],[bmi]]&lt;25,"Normal",
IF(PatientData[[#This Row],[bmi]]&lt;30,"Overweight","Obese")))</f>
        <v>Obese</v>
      </c>
      <c r="R4846" t="str">
        <f t="shared" si="2540"/>
        <v>High BP</v>
      </c>
      <c r="S4846" t="str">
        <f t="shared" si="2541"/>
        <v>Normal Cost</v>
      </c>
    </row>
    <row r="4847" spans="1:19" x14ac:dyDescent="0.3">
      <c r="A4847">
        <v>55</v>
      </c>
      <c r="B4847" t="s">
        <v>15</v>
      </c>
      <c r="C4847">
        <v>27.8</v>
      </c>
      <c r="D4847">
        <v>118</v>
      </c>
      <c r="E4847">
        <v>70</v>
      </c>
      <c r="F4847">
        <v>268</v>
      </c>
      <c r="G4847">
        <v>141</v>
      </c>
      <c r="H4847">
        <v>80</v>
      </c>
      <c r="I4847">
        <v>0</v>
      </c>
      <c r="J4847" t="s">
        <v>27</v>
      </c>
      <c r="K4847" t="s">
        <v>26</v>
      </c>
      <c r="L4847" t="s">
        <v>22</v>
      </c>
      <c r="M4847">
        <v>5</v>
      </c>
      <c r="N4847">
        <v>9462.27</v>
      </c>
      <c r="O4847" t="s">
        <v>19</v>
      </c>
      <c r="P4847" t="str">
        <f t="shared" si="2563"/>
        <v>60-74</v>
      </c>
      <c r="Q4847" t="str">
        <f>IF(PatientData[[#This Row],[bmi]]&lt;18.5,"Underweight",
IF(PatientData[[#This Row],[bmi]]&lt;25,"Normal",
IF(PatientData[[#This Row],[bmi]]&lt;30,"Overweight","Obese")))</f>
        <v>Overweight</v>
      </c>
      <c r="R4847" t="str">
        <f t="shared" si="2540"/>
        <v>Normal BP</v>
      </c>
      <c r="S4847" t="str">
        <f t="shared" si="2541"/>
        <v>Normal Cost</v>
      </c>
    </row>
    <row r="4848" spans="1:19" x14ac:dyDescent="0.3">
      <c r="A4848">
        <v>57</v>
      </c>
      <c r="B4848" t="s">
        <v>20</v>
      </c>
      <c r="C4848">
        <v>27</v>
      </c>
      <c r="D4848">
        <v>118</v>
      </c>
      <c r="E4848">
        <v>75</v>
      </c>
      <c r="F4848">
        <v>250.7</v>
      </c>
      <c r="G4848">
        <v>92.4</v>
      </c>
      <c r="H4848">
        <v>72</v>
      </c>
      <c r="I4848">
        <v>1</v>
      </c>
      <c r="J4848" t="s">
        <v>24</v>
      </c>
      <c r="K4848" t="s">
        <v>28</v>
      </c>
      <c r="L4848" t="s">
        <v>22</v>
      </c>
      <c r="M4848">
        <v>7.2</v>
      </c>
      <c r="N4848">
        <v>16055.38</v>
      </c>
      <c r="O4848" t="s">
        <v>23</v>
      </c>
      <c r="P4848" t="str">
        <f t="shared" ref="P4848" si="2564">IF(A4848&lt;30,"18-29",IF(A4848&lt;45,"30-44",IF(A4848&lt;60,"45-59",IF(A4848&lt;75,"60-74","75+"))))</f>
        <v>45-59</v>
      </c>
      <c r="Q4848" t="str">
        <f>IF(PatientData[[#This Row],[bmi]]&lt;18.5,"Underweight",
IF(PatientData[[#This Row],[bmi]]&lt;25,"Normal",
IF(PatientData[[#This Row],[bmi]]&lt;30,"Overweight","Obese")))</f>
        <v>Overweight</v>
      </c>
      <c r="R4848" t="str">
        <f t="shared" si="2540"/>
        <v>Normal BP</v>
      </c>
      <c r="S4848" t="str">
        <f t="shared" si="2541"/>
        <v>High Cost</v>
      </c>
    </row>
    <row r="4849" spans="1:19" x14ac:dyDescent="0.3">
      <c r="A4849">
        <v>59</v>
      </c>
      <c r="B4849" t="s">
        <v>15</v>
      </c>
      <c r="C4849">
        <v>24.6</v>
      </c>
      <c r="D4849">
        <v>134</v>
      </c>
      <c r="E4849">
        <v>76</v>
      </c>
      <c r="F4849">
        <v>202.8</v>
      </c>
      <c r="G4849">
        <v>98.8</v>
      </c>
      <c r="H4849">
        <v>70</v>
      </c>
      <c r="I4849">
        <v>0</v>
      </c>
      <c r="J4849" t="s">
        <v>27</v>
      </c>
      <c r="K4849" t="s">
        <v>21</v>
      </c>
      <c r="L4849" t="s">
        <v>22</v>
      </c>
      <c r="M4849">
        <v>4.5999999999999996</v>
      </c>
      <c r="N4849">
        <v>11771.02</v>
      </c>
      <c r="O4849" t="s">
        <v>19</v>
      </c>
      <c r="P4849" t="str">
        <f t="shared" ref="P4849" si="2565">IF(A4846&lt;30,"18-29",IF(A4846&lt;45,"30-44",IF(A4846&lt;60,"45-59",IF(A4846&lt;75,"60-74","75+"))))</f>
        <v>60-74</v>
      </c>
      <c r="Q4849" t="str">
        <f>IF(PatientData[[#This Row],[bmi]]&lt;18.5,"Underweight",
IF(PatientData[[#This Row],[bmi]]&lt;25,"Normal",
IF(PatientData[[#This Row],[bmi]]&lt;30,"Overweight","Obese")))</f>
        <v>Normal</v>
      </c>
      <c r="R4849" t="str">
        <f t="shared" si="2540"/>
        <v>High BP</v>
      </c>
      <c r="S4849" t="str">
        <f t="shared" si="2541"/>
        <v>Normal Cost</v>
      </c>
    </row>
    <row r="4850" spans="1:19" x14ac:dyDescent="0.3">
      <c r="A4850">
        <v>51</v>
      </c>
      <c r="B4850" t="s">
        <v>20</v>
      </c>
      <c r="C4850">
        <v>27</v>
      </c>
      <c r="D4850">
        <v>100</v>
      </c>
      <c r="E4850">
        <v>62</v>
      </c>
      <c r="F4850">
        <v>231.4</v>
      </c>
      <c r="G4850">
        <v>93.1</v>
      </c>
      <c r="H4850">
        <v>97</v>
      </c>
      <c r="I4850">
        <v>0</v>
      </c>
      <c r="J4850" t="s">
        <v>16</v>
      </c>
      <c r="K4850" t="s">
        <v>21</v>
      </c>
      <c r="L4850" t="s">
        <v>18</v>
      </c>
      <c r="M4850">
        <v>7.2</v>
      </c>
      <c r="N4850">
        <v>15997.22</v>
      </c>
      <c r="O4850" t="s">
        <v>19</v>
      </c>
      <c r="P4850" t="str">
        <f t="shared" ref="P4850" si="2566">IF(A4850&lt;30,"18-29",IF(A4850&lt;45,"30-44",IF(A4850&lt;60,"45-59",IF(A4850&lt;75,"60-74","75+"))))</f>
        <v>45-59</v>
      </c>
      <c r="Q4850" t="str">
        <f>IF(PatientData[[#This Row],[bmi]]&lt;18.5,"Underweight",
IF(PatientData[[#This Row],[bmi]]&lt;25,"Normal",
IF(PatientData[[#This Row],[bmi]]&lt;30,"Overweight","Obese")))</f>
        <v>Overweight</v>
      </c>
      <c r="R4850" t="str">
        <f t="shared" si="2540"/>
        <v>Normal BP</v>
      </c>
      <c r="S4850" t="str">
        <f t="shared" si="2541"/>
        <v>High Cost</v>
      </c>
    </row>
    <row r="4851" spans="1:19" x14ac:dyDescent="0.3">
      <c r="A4851">
        <v>48</v>
      </c>
      <c r="B4851" t="s">
        <v>15</v>
      </c>
      <c r="C4851">
        <v>34.700000000000003</v>
      </c>
      <c r="D4851">
        <v>132</v>
      </c>
      <c r="E4851">
        <v>79</v>
      </c>
      <c r="F4851">
        <v>250.2</v>
      </c>
      <c r="G4851">
        <v>114.2</v>
      </c>
      <c r="H4851">
        <v>87</v>
      </c>
      <c r="I4851">
        <v>2</v>
      </c>
      <c r="J4851" t="s">
        <v>16</v>
      </c>
      <c r="K4851" t="s">
        <v>21</v>
      </c>
      <c r="L4851" t="s">
        <v>18</v>
      </c>
      <c r="M4851">
        <v>9.1</v>
      </c>
      <c r="N4851">
        <v>16565.79</v>
      </c>
      <c r="O4851" t="s">
        <v>19</v>
      </c>
      <c r="P4851" t="str">
        <f t="shared" ref="P4851" si="2567">IF(A4848&lt;30,"18-29",IF(A4848&lt;45,"30-44",IF(A4848&lt;60,"45-59",IF(A4848&lt;75,"60-74","75+"))))</f>
        <v>45-59</v>
      </c>
      <c r="Q4851" t="str">
        <f>IF(PatientData[[#This Row],[bmi]]&lt;18.5,"Underweight",
IF(PatientData[[#This Row],[bmi]]&lt;25,"Normal",
IF(PatientData[[#This Row],[bmi]]&lt;30,"Overweight","Obese")))</f>
        <v>Obese</v>
      </c>
      <c r="R4851" t="str">
        <f t="shared" si="2540"/>
        <v>High BP</v>
      </c>
      <c r="S4851" t="str">
        <f t="shared" si="2541"/>
        <v>High Cost</v>
      </c>
    </row>
    <row r="4852" spans="1:19" x14ac:dyDescent="0.3">
      <c r="A4852">
        <v>54</v>
      </c>
      <c r="B4852" t="s">
        <v>20</v>
      </c>
      <c r="C4852">
        <v>27</v>
      </c>
      <c r="D4852">
        <v>125</v>
      </c>
      <c r="E4852">
        <v>75</v>
      </c>
      <c r="F4852">
        <v>231.3</v>
      </c>
      <c r="G4852">
        <v>113</v>
      </c>
      <c r="H4852">
        <v>77</v>
      </c>
      <c r="I4852">
        <v>0</v>
      </c>
      <c r="J4852" t="s">
        <v>16</v>
      </c>
      <c r="K4852" t="s">
        <v>21</v>
      </c>
      <c r="L4852" t="s">
        <v>25</v>
      </c>
      <c r="M4852">
        <v>8.1</v>
      </c>
      <c r="N4852">
        <v>20236.79</v>
      </c>
      <c r="O4852" t="s">
        <v>19</v>
      </c>
      <c r="P4852" t="str">
        <f t="shared" ref="P4852" si="2568">IF(A4852&lt;30,"18-29",IF(A4852&lt;45,"30-44",IF(A4852&lt;60,"45-59",IF(A4852&lt;75,"60-74","75+"))))</f>
        <v>45-59</v>
      </c>
      <c r="Q4852" t="str">
        <f>IF(PatientData[[#This Row],[bmi]]&lt;18.5,"Underweight",
IF(PatientData[[#This Row],[bmi]]&lt;25,"Normal",
IF(PatientData[[#This Row],[bmi]]&lt;30,"Overweight","Obese")))</f>
        <v>Overweight</v>
      </c>
      <c r="R4852" t="str">
        <f t="shared" si="2540"/>
        <v>High BP</v>
      </c>
      <c r="S4852" t="str">
        <f t="shared" si="2541"/>
        <v>High Cost</v>
      </c>
    </row>
    <row r="4853" spans="1:19" x14ac:dyDescent="0.3">
      <c r="A4853">
        <v>60</v>
      </c>
      <c r="B4853" t="s">
        <v>15</v>
      </c>
      <c r="C4853">
        <v>25</v>
      </c>
      <c r="D4853">
        <v>108</v>
      </c>
      <c r="E4853">
        <v>72</v>
      </c>
      <c r="F4853">
        <v>213</v>
      </c>
      <c r="G4853">
        <v>110.7</v>
      </c>
      <c r="H4853">
        <v>77</v>
      </c>
      <c r="I4853">
        <v>2</v>
      </c>
      <c r="J4853" t="s">
        <v>27</v>
      </c>
      <c r="K4853" t="s">
        <v>28</v>
      </c>
      <c r="L4853" t="s">
        <v>18</v>
      </c>
      <c r="M4853">
        <v>3.8</v>
      </c>
      <c r="N4853">
        <v>9695.2800000000007</v>
      </c>
      <c r="O4853" t="s">
        <v>19</v>
      </c>
      <c r="P4853" t="str">
        <f t="shared" ref="P4853" si="2569">IF(A4850&lt;30,"18-29",IF(A4850&lt;45,"30-44",IF(A4850&lt;60,"45-59",IF(A4850&lt;75,"60-74","75+"))))</f>
        <v>45-59</v>
      </c>
      <c r="Q4853" t="str">
        <f>IF(PatientData[[#This Row],[bmi]]&lt;18.5,"Underweight",
IF(PatientData[[#This Row],[bmi]]&lt;25,"Normal",
IF(PatientData[[#This Row],[bmi]]&lt;30,"Overweight","Obese")))</f>
        <v>Overweight</v>
      </c>
      <c r="R4853" t="str">
        <f t="shared" si="2540"/>
        <v>Normal BP</v>
      </c>
      <c r="S4853" t="str">
        <f t="shared" si="2541"/>
        <v>Normal Cost</v>
      </c>
    </row>
    <row r="4854" spans="1:19" x14ac:dyDescent="0.3">
      <c r="A4854">
        <v>71</v>
      </c>
      <c r="B4854" t="s">
        <v>20</v>
      </c>
      <c r="C4854">
        <v>27</v>
      </c>
      <c r="D4854">
        <v>137</v>
      </c>
      <c r="E4854">
        <v>80</v>
      </c>
      <c r="F4854">
        <v>241.1</v>
      </c>
      <c r="G4854">
        <v>100.6</v>
      </c>
      <c r="H4854">
        <v>83</v>
      </c>
      <c r="I4854">
        <v>2</v>
      </c>
      <c r="J4854" t="s">
        <v>24</v>
      </c>
      <c r="K4854" t="s">
        <v>26</v>
      </c>
      <c r="L4854" t="s">
        <v>25</v>
      </c>
      <c r="M4854">
        <v>10.7</v>
      </c>
      <c r="N4854">
        <v>18299.759999999998</v>
      </c>
      <c r="O4854" t="s">
        <v>19</v>
      </c>
      <c r="P4854" t="str">
        <f t="shared" ref="P4854" si="2570">IF(A4854&lt;30,"18-29",IF(A4854&lt;45,"30-44",IF(A4854&lt;60,"45-59",IF(A4854&lt;75,"60-74","75+"))))</f>
        <v>60-74</v>
      </c>
      <c r="Q4854" t="str">
        <f>IF(PatientData[[#This Row],[bmi]]&lt;18.5,"Underweight",
IF(PatientData[[#This Row],[bmi]]&lt;25,"Normal",
IF(PatientData[[#This Row],[bmi]]&lt;30,"Overweight","Obese")))</f>
        <v>Overweight</v>
      </c>
      <c r="R4854" t="str">
        <f t="shared" si="2540"/>
        <v>High BP</v>
      </c>
      <c r="S4854" t="str">
        <f t="shared" si="2541"/>
        <v>High Cost</v>
      </c>
    </row>
    <row r="4855" spans="1:19" x14ac:dyDescent="0.3">
      <c r="A4855">
        <v>76</v>
      </c>
      <c r="B4855" t="s">
        <v>15</v>
      </c>
      <c r="C4855">
        <v>26.2</v>
      </c>
      <c r="D4855">
        <v>136</v>
      </c>
      <c r="E4855">
        <v>85</v>
      </c>
      <c r="F4855">
        <v>228.1</v>
      </c>
      <c r="G4855">
        <v>113.2</v>
      </c>
      <c r="H4855">
        <v>88</v>
      </c>
      <c r="I4855">
        <v>2</v>
      </c>
      <c r="J4855" t="s">
        <v>16</v>
      </c>
      <c r="K4855" t="s">
        <v>26</v>
      </c>
      <c r="L4855" t="s">
        <v>18</v>
      </c>
      <c r="M4855">
        <v>8.1999999999999993</v>
      </c>
      <c r="N4855">
        <v>13735.57</v>
      </c>
      <c r="O4855" t="s">
        <v>19</v>
      </c>
      <c r="P4855" t="str">
        <f t="shared" ref="P4855" si="2571">IF(A4852&lt;30,"18-29",IF(A4852&lt;45,"30-44",IF(A4852&lt;60,"45-59",IF(A4852&lt;75,"60-74","75+"))))</f>
        <v>45-59</v>
      </c>
      <c r="Q4855" t="str">
        <f>IF(PatientData[[#This Row],[bmi]]&lt;18.5,"Underweight",
IF(PatientData[[#This Row],[bmi]]&lt;25,"Normal",
IF(PatientData[[#This Row],[bmi]]&lt;30,"Overweight","Obese")))</f>
        <v>Overweight</v>
      </c>
      <c r="R4855" t="str">
        <f t="shared" si="2540"/>
        <v>High BP</v>
      </c>
      <c r="S4855" t="str">
        <f t="shared" si="2541"/>
        <v>Normal Cost</v>
      </c>
    </row>
    <row r="4856" spans="1:19" x14ac:dyDescent="0.3">
      <c r="A4856">
        <v>69</v>
      </c>
      <c r="B4856" t="s">
        <v>20</v>
      </c>
      <c r="C4856">
        <v>27</v>
      </c>
      <c r="D4856">
        <v>120</v>
      </c>
      <c r="E4856">
        <v>79</v>
      </c>
      <c r="F4856">
        <v>209.1</v>
      </c>
      <c r="G4856">
        <v>111.1</v>
      </c>
      <c r="H4856">
        <v>91</v>
      </c>
      <c r="I4856">
        <v>0</v>
      </c>
      <c r="J4856" t="s">
        <v>16</v>
      </c>
      <c r="K4856" t="s">
        <v>17</v>
      </c>
      <c r="L4856" t="s">
        <v>25</v>
      </c>
      <c r="M4856">
        <v>5.5</v>
      </c>
      <c r="N4856">
        <v>11915</v>
      </c>
      <c r="O4856" t="s">
        <v>19</v>
      </c>
      <c r="P4856" t="str">
        <f t="shared" ref="P4856" si="2572">IF(A4856&lt;30,"18-29",IF(A4856&lt;45,"30-44",IF(A4856&lt;60,"45-59",IF(A4856&lt;75,"60-74","75+"))))</f>
        <v>60-74</v>
      </c>
      <c r="Q4856" t="str">
        <f>IF(PatientData[[#This Row],[bmi]]&lt;18.5,"Underweight",
IF(PatientData[[#This Row],[bmi]]&lt;25,"Normal",
IF(PatientData[[#This Row],[bmi]]&lt;30,"Overweight","Obese")))</f>
        <v>Overweight</v>
      </c>
      <c r="R4856" t="str">
        <f t="shared" si="2540"/>
        <v>High BP</v>
      </c>
      <c r="S4856" t="str">
        <f t="shared" si="2541"/>
        <v>Normal Cost</v>
      </c>
    </row>
    <row r="4857" spans="1:19" x14ac:dyDescent="0.3">
      <c r="A4857">
        <v>29</v>
      </c>
      <c r="B4857" t="s">
        <v>15</v>
      </c>
      <c r="C4857">
        <v>23.6</v>
      </c>
      <c r="D4857">
        <v>114</v>
      </c>
      <c r="E4857">
        <v>66</v>
      </c>
      <c r="F4857">
        <v>191.6</v>
      </c>
      <c r="G4857">
        <v>77.900000000000006</v>
      </c>
      <c r="H4857">
        <v>87</v>
      </c>
      <c r="I4857">
        <v>3</v>
      </c>
      <c r="J4857" t="s">
        <v>27</v>
      </c>
      <c r="K4857" t="s">
        <v>21</v>
      </c>
      <c r="L4857" t="s">
        <v>25</v>
      </c>
      <c r="M4857">
        <v>5.2</v>
      </c>
      <c r="N4857">
        <v>11951.52</v>
      </c>
      <c r="O4857" t="s">
        <v>19</v>
      </c>
      <c r="P4857" t="str">
        <f t="shared" ref="P4857:P4858" si="2573">IF(A4854&lt;30,"18-29",IF(A4854&lt;45,"30-44",IF(A4854&lt;60,"45-59",IF(A4854&lt;75,"60-74","75+"))))</f>
        <v>60-74</v>
      </c>
      <c r="Q4857" t="str">
        <f>IF(PatientData[[#This Row],[bmi]]&lt;18.5,"Underweight",
IF(PatientData[[#This Row],[bmi]]&lt;25,"Normal",
IF(PatientData[[#This Row],[bmi]]&lt;30,"Overweight","Obese")))</f>
        <v>Normal</v>
      </c>
      <c r="R4857" t="str">
        <f t="shared" si="2540"/>
        <v>Normal BP</v>
      </c>
      <c r="S4857" t="str">
        <f t="shared" si="2541"/>
        <v>Normal Cost</v>
      </c>
    </row>
    <row r="4858" spans="1:19" x14ac:dyDescent="0.3">
      <c r="A4858">
        <v>75</v>
      </c>
      <c r="B4858" t="s">
        <v>15</v>
      </c>
      <c r="C4858">
        <v>35.6</v>
      </c>
      <c r="D4858">
        <v>135</v>
      </c>
      <c r="E4858">
        <v>80</v>
      </c>
      <c r="F4858">
        <v>293.7</v>
      </c>
      <c r="G4858">
        <v>153.6</v>
      </c>
      <c r="H4858">
        <v>69</v>
      </c>
      <c r="I4858">
        <v>1</v>
      </c>
      <c r="J4858" t="s">
        <v>24</v>
      </c>
      <c r="K4858" t="s">
        <v>17</v>
      </c>
      <c r="L4858" t="s">
        <v>18</v>
      </c>
      <c r="M4858">
        <v>3.5</v>
      </c>
      <c r="N4858">
        <v>6695.43</v>
      </c>
      <c r="O4858" t="s">
        <v>19</v>
      </c>
      <c r="P4858" t="str">
        <f t="shared" si="2573"/>
        <v>75+</v>
      </c>
      <c r="Q4858" t="str">
        <f>IF(PatientData[[#This Row],[bmi]]&lt;18.5,"Underweight",
IF(PatientData[[#This Row],[bmi]]&lt;25,"Normal",
IF(PatientData[[#This Row],[bmi]]&lt;30,"Overweight","Obese")))</f>
        <v>Obese</v>
      </c>
      <c r="R4858" t="str">
        <f t="shared" si="2540"/>
        <v>High BP</v>
      </c>
      <c r="S4858" t="str">
        <f t="shared" si="2541"/>
        <v>Normal Cost</v>
      </c>
    </row>
    <row r="4859" spans="1:19" x14ac:dyDescent="0.3">
      <c r="A4859">
        <v>56</v>
      </c>
      <c r="B4859" t="s">
        <v>20</v>
      </c>
      <c r="C4859">
        <v>27</v>
      </c>
      <c r="D4859">
        <v>118</v>
      </c>
      <c r="E4859">
        <v>71</v>
      </c>
      <c r="F4859">
        <v>227.4</v>
      </c>
      <c r="G4859">
        <v>107.7</v>
      </c>
      <c r="H4859">
        <v>80</v>
      </c>
      <c r="I4859">
        <v>2</v>
      </c>
      <c r="J4859" t="s">
        <v>24</v>
      </c>
      <c r="K4859" t="s">
        <v>26</v>
      </c>
      <c r="L4859" t="s">
        <v>22</v>
      </c>
      <c r="M4859">
        <v>2</v>
      </c>
      <c r="N4859">
        <v>4844.32</v>
      </c>
      <c r="O4859" t="s">
        <v>19</v>
      </c>
      <c r="P4859" t="str">
        <f t="shared" ref="P4859:P4863" si="2574">IF(A4859&lt;30,"18-29",IF(A4859&lt;45,"30-44",IF(A4859&lt;60,"45-59",IF(A4859&lt;75,"60-74","75+"))))</f>
        <v>45-59</v>
      </c>
      <c r="Q4859" t="str">
        <f>IF(PatientData[[#This Row],[bmi]]&lt;18.5,"Underweight",
IF(PatientData[[#This Row],[bmi]]&lt;25,"Normal",
IF(PatientData[[#This Row],[bmi]]&lt;30,"Overweight","Obese")))</f>
        <v>Overweight</v>
      </c>
      <c r="R4859" t="str">
        <f t="shared" si="2540"/>
        <v>Normal BP</v>
      </c>
      <c r="S4859" t="str">
        <f t="shared" si="2541"/>
        <v>Normal Cost</v>
      </c>
    </row>
    <row r="4860" spans="1:19" x14ac:dyDescent="0.3">
      <c r="A4860">
        <v>77</v>
      </c>
      <c r="B4860" t="s">
        <v>20</v>
      </c>
      <c r="C4860">
        <v>27</v>
      </c>
      <c r="D4860">
        <v>131</v>
      </c>
      <c r="E4860">
        <v>74</v>
      </c>
      <c r="F4860">
        <v>241.8</v>
      </c>
      <c r="G4860">
        <v>119.5</v>
      </c>
      <c r="H4860">
        <v>68</v>
      </c>
      <c r="I4860">
        <v>1</v>
      </c>
      <c r="J4860" t="s">
        <v>24</v>
      </c>
      <c r="K4860" t="s">
        <v>26</v>
      </c>
      <c r="L4860" t="s">
        <v>25</v>
      </c>
      <c r="M4860">
        <v>4.2</v>
      </c>
      <c r="N4860">
        <v>7839.6</v>
      </c>
      <c r="O4860" t="s">
        <v>19</v>
      </c>
      <c r="P4860" t="str">
        <f t="shared" si="2574"/>
        <v>75+</v>
      </c>
      <c r="Q4860" t="str">
        <f>IF(PatientData[[#This Row],[bmi]]&lt;18.5,"Underweight",
IF(PatientData[[#This Row],[bmi]]&lt;25,"Normal",
IF(PatientData[[#This Row],[bmi]]&lt;30,"Overweight","Obese")))</f>
        <v>Overweight</v>
      </c>
      <c r="R4860" t="str">
        <f t="shared" si="2540"/>
        <v>High BP</v>
      </c>
      <c r="S4860" t="str">
        <f t="shared" si="2541"/>
        <v>Normal Cost</v>
      </c>
    </row>
    <row r="4861" spans="1:19" x14ac:dyDescent="0.3">
      <c r="A4861">
        <v>86</v>
      </c>
      <c r="B4861" t="s">
        <v>20</v>
      </c>
      <c r="C4861">
        <v>27</v>
      </c>
      <c r="D4861">
        <v>117</v>
      </c>
      <c r="E4861">
        <v>65</v>
      </c>
      <c r="F4861">
        <v>209.9</v>
      </c>
      <c r="G4861">
        <v>115.9</v>
      </c>
      <c r="H4861">
        <v>83</v>
      </c>
      <c r="I4861">
        <v>1</v>
      </c>
      <c r="J4861" t="s">
        <v>27</v>
      </c>
      <c r="K4861" t="s">
        <v>17</v>
      </c>
      <c r="L4861" t="s">
        <v>25</v>
      </c>
      <c r="M4861">
        <v>3.4</v>
      </c>
      <c r="N4861">
        <v>8158.27</v>
      </c>
      <c r="O4861" t="s">
        <v>19</v>
      </c>
      <c r="P4861" t="str">
        <f t="shared" si="2574"/>
        <v>75+</v>
      </c>
      <c r="Q4861" t="str">
        <f>IF(PatientData[[#This Row],[bmi]]&lt;18.5,"Underweight",
IF(PatientData[[#This Row],[bmi]]&lt;25,"Normal",
IF(PatientData[[#This Row],[bmi]]&lt;30,"Overweight","Obese")))</f>
        <v>Overweight</v>
      </c>
      <c r="R4861" t="str">
        <f t="shared" si="2540"/>
        <v>Normal BP</v>
      </c>
      <c r="S4861" t="str">
        <f t="shared" si="2541"/>
        <v>Normal Cost</v>
      </c>
    </row>
    <row r="4862" spans="1:19" x14ac:dyDescent="0.3">
      <c r="A4862">
        <v>56</v>
      </c>
      <c r="B4862" t="s">
        <v>20</v>
      </c>
      <c r="C4862">
        <v>27</v>
      </c>
      <c r="D4862">
        <v>143</v>
      </c>
      <c r="E4862">
        <v>87</v>
      </c>
      <c r="F4862">
        <v>231.3</v>
      </c>
      <c r="G4862">
        <v>118.3</v>
      </c>
      <c r="H4862">
        <v>67</v>
      </c>
      <c r="I4862">
        <v>0</v>
      </c>
      <c r="J4862" t="s">
        <v>16</v>
      </c>
      <c r="K4862" t="s">
        <v>17</v>
      </c>
      <c r="L4862" t="s">
        <v>22</v>
      </c>
      <c r="M4862">
        <v>7.2</v>
      </c>
      <c r="N4862">
        <v>14041.98</v>
      </c>
      <c r="O4862" t="s">
        <v>19</v>
      </c>
      <c r="P4862" t="str">
        <f t="shared" si="2574"/>
        <v>45-59</v>
      </c>
      <c r="Q4862" t="str">
        <f>IF(PatientData[[#This Row],[bmi]]&lt;18.5,"Underweight",
IF(PatientData[[#This Row],[bmi]]&lt;25,"Normal",
IF(PatientData[[#This Row],[bmi]]&lt;30,"Overweight","Obese")))</f>
        <v>Overweight</v>
      </c>
      <c r="R4862" t="str">
        <f t="shared" si="2540"/>
        <v>High BP</v>
      </c>
      <c r="S4862" t="str">
        <f t="shared" si="2541"/>
        <v>Normal Cost</v>
      </c>
    </row>
    <row r="4863" spans="1:19" x14ac:dyDescent="0.3">
      <c r="A4863">
        <v>87</v>
      </c>
      <c r="B4863" t="s">
        <v>20</v>
      </c>
      <c r="C4863">
        <v>27</v>
      </c>
      <c r="D4863">
        <v>115</v>
      </c>
      <c r="E4863">
        <v>75</v>
      </c>
      <c r="F4863">
        <v>239.1</v>
      </c>
      <c r="G4863">
        <v>89.7</v>
      </c>
      <c r="H4863">
        <v>88</v>
      </c>
      <c r="I4863">
        <v>0</v>
      </c>
      <c r="J4863" t="s">
        <v>16</v>
      </c>
      <c r="K4863" t="s">
        <v>21</v>
      </c>
      <c r="L4863" t="s">
        <v>22</v>
      </c>
      <c r="M4863">
        <v>15.2</v>
      </c>
      <c r="N4863">
        <v>30507.45</v>
      </c>
      <c r="O4863" t="s">
        <v>19</v>
      </c>
      <c r="P4863" t="str">
        <f t="shared" si="2574"/>
        <v>75+</v>
      </c>
      <c r="Q4863" t="str">
        <f>IF(PatientData[[#This Row],[bmi]]&lt;18.5,"Underweight",
IF(PatientData[[#This Row],[bmi]]&lt;25,"Normal",
IF(PatientData[[#This Row],[bmi]]&lt;30,"Overweight","Obese")))</f>
        <v>Overweight</v>
      </c>
      <c r="R4863" t="str">
        <f t="shared" si="2540"/>
        <v>Normal BP</v>
      </c>
      <c r="S4863" t="str">
        <f t="shared" si="2541"/>
        <v>High Cost</v>
      </c>
    </row>
    <row r="4864" spans="1:19" x14ac:dyDescent="0.3">
      <c r="A4864">
        <v>95</v>
      </c>
      <c r="B4864" t="s">
        <v>15</v>
      </c>
      <c r="C4864">
        <v>26.2</v>
      </c>
      <c r="D4864">
        <v>149</v>
      </c>
      <c r="E4864">
        <v>95</v>
      </c>
      <c r="F4864">
        <v>249</v>
      </c>
      <c r="G4864">
        <v>115.7</v>
      </c>
      <c r="H4864">
        <v>86</v>
      </c>
      <c r="I4864">
        <v>1</v>
      </c>
      <c r="J4864" t="s">
        <v>16</v>
      </c>
      <c r="K4864" t="s">
        <v>26</v>
      </c>
      <c r="L4864" t="s">
        <v>25</v>
      </c>
      <c r="M4864">
        <v>12.2</v>
      </c>
      <c r="N4864">
        <v>27388.23</v>
      </c>
      <c r="O4864" t="s">
        <v>19</v>
      </c>
      <c r="P4864" t="str">
        <f t="shared" ref="P4864:P4866" si="2575">IF(A4861&lt;30,"18-29",IF(A4861&lt;45,"30-44",IF(A4861&lt;60,"45-59",IF(A4861&lt;75,"60-74","75+"))))</f>
        <v>75+</v>
      </c>
      <c r="Q4864" t="str">
        <f>IF(PatientData[[#This Row],[bmi]]&lt;18.5,"Underweight",
IF(PatientData[[#This Row],[bmi]]&lt;25,"Normal",
IF(PatientData[[#This Row],[bmi]]&lt;30,"Overweight","Obese")))</f>
        <v>Overweight</v>
      </c>
      <c r="R4864" t="str">
        <f t="shared" si="2540"/>
        <v>High BP</v>
      </c>
      <c r="S4864" t="str">
        <f t="shared" si="2541"/>
        <v>High Cost</v>
      </c>
    </row>
    <row r="4865" spans="1:19" x14ac:dyDescent="0.3">
      <c r="A4865">
        <v>33</v>
      </c>
      <c r="B4865" t="s">
        <v>15</v>
      </c>
      <c r="C4865">
        <v>22.8</v>
      </c>
      <c r="D4865">
        <v>107</v>
      </c>
      <c r="E4865">
        <v>60</v>
      </c>
      <c r="F4865">
        <v>178.8</v>
      </c>
      <c r="G4865">
        <v>133.69999999999999</v>
      </c>
      <c r="H4865">
        <v>79</v>
      </c>
      <c r="I4865">
        <v>0</v>
      </c>
      <c r="J4865" t="s">
        <v>24</v>
      </c>
      <c r="K4865" t="s">
        <v>17</v>
      </c>
      <c r="L4865" t="s">
        <v>25</v>
      </c>
      <c r="M4865">
        <v>3</v>
      </c>
      <c r="N4865">
        <v>6860.5</v>
      </c>
      <c r="O4865" t="s">
        <v>19</v>
      </c>
      <c r="P4865" t="str">
        <f t="shared" si="2575"/>
        <v>45-59</v>
      </c>
      <c r="Q4865" t="str">
        <f>IF(PatientData[[#This Row],[bmi]]&lt;18.5,"Underweight",
IF(PatientData[[#This Row],[bmi]]&lt;25,"Normal",
IF(PatientData[[#This Row],[bmi]]&lt;30,"Overweight","Obese")))</f>
        <v>Normal</v>
      </c>
      <c r="R4865" t="str">
        <f t="shared" si="2540"/>
        <v>Normal BP</v>
      </c>
      <c r="S4865" t="str">
        <f t="shared" si="2541"/>
        <v>Normal Cost</v>
      </c>
    </row>
    <row r="4866" spans="1:19" x14ac:dyDescent="0.3">
      <c r="A4866">
        <v>46</v>
      </c>
      <c r="B4866" t="s">
        <v>15</v>
      </c>
      <c r="C4866">
        <v>39.799999999999997</v>
      </c>
      <c r="D4866">
        <v>126</v>
      </c>
      <c r="E4866">
        <v>77</v>
      </c>
      <c r="F4866">
        <v>248.6</v>
      </c>
      <c r="G4866">
        <v>104.4</v>
      </c>
      <c r="H4866">
        <v>88</v>
      </c>
      <c r="I4866">
        <v>1</v>
      </c>
      <c r="J4866" t="s">
        <v>27</v>
      </c>
      <c r="K4866" t="s">
        <v>21</v>
      </c>
      <c r="L4866" t="s">
        <v>18</v>
      </c>
      <c r="M4866">
        <v>8.5</v>
      </c>
      <c r="N4866">
        <v>16465.169999999998</v>
      </c>
      <c r="O4866" t="s">
        <v>23</v>
      </c>
      <c r="P4866" t="str">
        <f t="shared" si="2575"/>
        <v>75+</v>
      </c>
      <c r="Q4866" t="str">
        <f>IF(PatientData[[#This Row],[bmi]]&lt;18.5,"Underweight",
IF(PatientData[[#This Row],[bmi]]&lt;25,"Normal",
IF(PatientData[[#This Row],[bmi]]&lt;30,"Overweight","Obese")))</f>
        <v>Obese</v>
      </c>
      <c r="R4866" t="str">
        <f t="shared" si="2540"/>
        <v>High BP</v>
      </c>
      <c r="S4866" t="str">
        <f t="shared" si="2541"/>
        <v>High Cost</v>
      </c>
    </row>
    <row r="4867" spans="1:19" x14ac:dyDescent="0.3">
      <c r="A4867">
        <v>77</v>
      </c>
      <c r="B4867" t="s">
        <v>20</v>
      </c>
      <c r="C4867">
        <v>27</v>
      </c>
      <c r="D4867">
        <v>126</v>
      </c>
      <c r="E4867">
        <v>75</v>
      </c>
      <c r="F4867">
        <v>237.6</v>
      </c>
      <c r="G4867">
        <v>88.1</v>
      </c>
      <c r="H4867">
        <v>70</v>
      </c>
      <c r="I4867">
        <v>0</v>
      </c>
      <c r="J4867" t="s">
        <v>16</v>
      </c>
      <c r="K4867" t="s">
        <v>21</v>
      </c>
      <c r="L4867" t="s">
        <v>18</v>
      </c>
      <c r="M4867">
        <v>7.5</v>
      </c>
      <c r="N4867">
        <v>16637.03</v>
      </c>
      <c r="O4867" t="s">
        <v>19</v>
      </c>
      <c r="P4867" t="str">
        <f t="shared" ref="P4867" si="2576">IF(A4867&lt;30,"18-29",IF(A4867&lt;45,"30-44",IF(A4867&lt;60,"45-59",IF(A4867&lt;75,"60-74","75+"))))</f>
        <v>75+</v>
      </c>
      <c r="Q4867" t="str">
        <f>IF(PatientData[[#This Row],[bmi]]&lt;18.5,"Underweight",
IF(PatientData[[#This Row],[bmi]]&lt;25,"Normal",
IF(PatientData[[#This Row],[bmi]]&lt;30,"Overweight","Obese")))</f>
        <v>Overweight</v>
      </c>
      <c r="R4867" t="str">
        <f t="shared" ref="R4867:R4930" si="2577">IF(AND(D4867&lt;120,E4867&lt;80),"Normal BP","High BP")</f>
        <v>High BP</v>
      </c>
      <c r="S4867" t="str">
        <f t="shared" ref="S4867:S4930" si="2578">IF(N4867&gt;15000,"High Cost","Normal Cost")</f>
        <v>High Cost</v>
      </c>
    </row>
    <row r="4868" spans="1:19" x14ac:dyDescent="0.3">
      <c r="A4868">
        <v>92</v>
      </c>
      <c r="B4868" t="s">
        <v>15</v>
      </c>
      <c r="C4868">
        <v>26.5</v>
      </c>
      <c r="D4868">
        <v>129</v>
      </c>
      <c r="E4868">
        <v>80</v>
      </c>
      <c r="F4868">
        <v>243.9</v>
      </c>
      <c r="G4868">
        <v>128.19999999999999</v>
      </c>
      <c r="H4868">
        <v>87</v>
      </c>
      <c r="I4868">
        <v>1</v>
      </c>
      <c r="J4868" t="s">
        <v>24</v>
      </c>
      <c r="K4868" t="s">
        <v>26</v>
      </c>
      <c r="L4868" t="s">
        <v>25</v>
      </c>
      <c r="M4868">
        <v>7.1</v>
      </c>
      <c r="N4868">
        <v>13468.25</v>
      </c>
      <c r="O4868" t="s">
        <v>19</v>
      </c>
      <c r="P4868" t="str">
        <f t="shared" ref="P4868:P4869" si="2579">IF(A4865&lt;30,"18-29",IF(A4865&lt;45,"30-44",IF(A4865&lt;60,"45-59",IF(A4865&lt;75,"60-74","75+"))))</f>
        <v>30-44</v>
      </c>
      <c r="Q4868" t="str">
        <f>IF(PatientData[[#This Row],[bmi]]&lt;18.5,"Underweight",
IF(PatientData[[#This Row],[bmi]]&lt;25,"Normal",
IF(PatientData[[#This Row],[bmi]]&lt;30,"Overweight","Obese")))</f>
        <v>Overweight</v>
      </c>
      <c r="R4868" t="str">
        <f t="shared" si="2577"/>
        <v>High BP</v>
      </c>
      <c r="S4868" t="str">
        <f t="shared" si="2578"/>
        <v>Normal Cost</v>
      </c>
    </row>
    <row r="4869" spans="1:19" x14ac:dyDescent="0.3">
      <c r="A4869">
        <v>55</v>
      </c>
      <c r="B4869" t="s">
        <v>15</v>
      </c>
      <c r="C4869">
        <v>27.5</v>
      </c>
      <c r="D4869">
        <v>123</v>
      </c>
      <c r="E4869">
        <v>84</v>
      </c>
      <c r="F4869">
        <v>246.6</v>
      </c>
      <c r="G4869">
        <v>146.69999999999999</v>
      </c>
      <c r="H4869">
        <v>59</v>
      </c>
      <c r="I4869">
        <v>0</v>
      </c>
      <c r="J4869" t="s">
        <v>24</v>
      </c>
      <c r="K4869" t="s">
        <v>28</v>
      </c>
      <c r="L4869" t="s">
        <v>25</v>
      </c>
      <c r="M4869">
        <v>4.4000000000000004</v>
      </c>
      <c r="N4869">
        <v>12937.39</v>
      </c>
      <c r="O4869" t="s">
        <v>19</v>
      </c>
      <c r="P4869" t="str">
        <f t="shared" si="2579"/>
        <v>45-59</v>
      </c>
      <c r="Q4869" t="str">
        <f>IF(PatientData[[#This Row],[bmi]]&lt;18.5,"Underweight",
IF(PatientData[[#This Row],[bmi]]&lt;25,"Normal",
IF(PatientData[[#This Row],[bmi]]&lt;30,"Overweight","Obese")))</f>
        <v>Overweight</v>
      </c>
      <c r="R4869" t="str">
        <f t="shared" si="2577"/>
        <v>High BP</v>
      </c>
      <c r="S4869" t="str">
        <f t="shared" si="2578"/>
        <v>Normal Cost</v>
      </c>
    </row>
    <row r="4870" spans="1:19" x14ac:dyDescent="0.3">
      <c r="A4870">
        <v>40</v>
      </c>
      <c r="B4870" t="s">
        <v>20</v>
      </c>
      <c r="C4870">
        <v>27</v>
      </c>
      <c r="D4870">
        <v>127</v>
      </c>
      <c r="E4870">
        <v>72</v>
      </c>
      <c r="F4870">
        <v>234.4</v>
      </c>
      <c r="G4870">
        <v>115.3</v>
      </c>
      <c r="H4870">
        <v>73</v>
      </c>
      <c r="I4870">
        <v>1</v>
      </c>
      <c r="J4870" t="s">
        <v>27</v>
      </c>
      <c r="K4870" t="s">
        <v>28</v>
      </c>
      <c r="L4870" t="s">
        <v>25</v>
      </c>
      <c r="M4870">
        <v>2.2999999999999998</v>
      </c>
      <c r="N4870">
        <v>7973.62</v>
      </c>
      <c r="O4870" t="s">
        <v>19</v>
      </c>
      <c r="P4870" t="str">
        <f t="shared" ref="P4870:P4871" si="2580">IF(A4870&lt;30,"18-29",IF(A4870&lt;45,"30-44",IF(A4870&lt;60,"45-59",IF(A4870&lt;75,"60-74","75+"))))</f>
        <v>30-44</v>
      </c>
      <c r="Q4870" t="str">
        <f>IF(PatientData[[#This Row],[bmi]]&lt;18.5,"Underweight",
IF(PatientData[[#This Row],[bmi]]&lt;25,"Normal",
IF(PatientData[[#This Row],[bmi]]&lt;30,"Overweight","Obese")))</f>
        <v>Overweight</v>
      </c>
      <c r="R4870" t="str">
        <f t="shared" si="2577"/>
        <v>High BP</v>
      </c>
      <c r="S4870" t="str">
        <f t="shared" si="2578"/>
        <v>Normal Cost</v>
      </c>
    </row>
    <row r="4871" spans="1:19" x14ac:dyDescent="0.3">
      <c r="A4871">
        <v>95</v>
      </c>
      <c r="B4871" t="s">
        <v>20</v>
      </c>
      <c r="C4871">
        <v>27</v>
      </c>
      <c r="D4871">
        <v>137</v>
      </c>
      <c r="E4871">
        <v>85</v>
      </c>
      <c r="F4871">
        <v>219.7</v>
      </c>
      <c r="G4871">
        <v>125.5</v>
      </c>
      <c r="H4871">
        <v>97</v>
      </c>
      <c r="I4871">
        <v>2</v>
      </c>
      <c r="J4871" t="s">
        <v>16</v>
      </c>
      <c r="K4871" t="s">
        <v>17</v>
      </c>
      <c r="L4871" t="s">
        <v>25</v>
      </c>
      <c r="M4871">
        <v>11.6</v>
      </c>
      <c r="N4871">
        <v>18405.48</v>
      </c>
      <c r="O4871" t="s">
        <v>19</v>
      </c>
      <c r="P4871" t="str">
        <f t="shared" si="2580"/>
        <v>75+</v>
      </c>
      <c r="Q4871" t="str">
        <f>IF(PatientData[[#This Row],[bmi]]&lt;18.5,"Underweight",
IF(PatientData[[#This Row],[bmi]]&lt;25,"Normal",
IF(PatientData[[#This Row],[bmi]]&lt;30,"Overweight","Obese")))</f>
        <v>Overweight</v>
      </c>
      <c r="R4871" t="str">
        <f t="shared" si="2577"/>
        <v>High BP</v>
      </c>
      <c r="S4871" t="str">
        <f t="shared" si="2578"/>
        <v>High Cost</v>
      </c>
    </row>
    <row r="4872" spans="1:19" x14ac:dyDescent="0.3">
      <c r="A4872">
        <v>74</v>
      </c>
      <c r="B4872" t="s">
        <v>15</v>
      </c>
      <c r="C4872">
        <v>31.6</v>
      </c>
      <c r="D4872">
        <v>124</v>
      </c>
      <c r="E4872">
        <v>82</v>
      </c>
      <c r="F4872">
        <v>229.6</v>
      </c>
      <c r="G4872">
        <v>134</v>
      </c>
      <c r="H4872">
        <v>95</v>
      </c>
      <c r="I4872">
        <v>0</v>
      </c>
      <c r="J4872" t="s">
        <v>16</v>
      </c>
      <c r="K4872" t="s">
        <v>17</v>
      </c>
      <c r="L4872" t="s">
        <v>25</v>
      </c>
      <c r="M4872">
        <v>7.1</v>
      </c>
      <c r="N4872">
        <v>14671.63</v>
      </c>
      <c r="O4872" t="s">
        <v>19</v>
      </c>
      <c r="P4872" t="str">
        <f t="shared" ref="P4872:P4876" si="2581">IF(A4869&lt;30,"18-29",IF(A4869&lt;45,"30-44",IF(A4869&lt;60,"45-59",IF(A4869&lt;75,"60-74","75+"))))</f>
        <v>45-59</v>
      </c>
      <c r="Q4872" t="str">
        <f>IF(PatientData[[#This Row],[bmi]]&lt;18.5,"Underweight",
IF(PatientData[[#This Row],[bmi]]&lt;25,"Normal",
IF(PatientData[[#This Row],[bmi]]&lt;30,"Overweight","Obese")))</f>
        <v>Obese</v>
      </c>
      <c r="R4872" t="str">
        <f t="shared" si="2577"/>
        <v>High BP</v>
      </c>
      <c r="S4872" t="str">
        <f t="shared" si="2578"/>
        <v>Normal Cost</v>
      </c>
    </row>
    <row r="4873" spans="1:19" x14ac:dyDescent="0.3">
      <c r="A4873">
        <v>65</v>
      </c>
      <c r="B4873" t="s">
        <v>15</v>
      </c>
      <c r="C4873">
        <v>34.6</v>
      </c>
      <c r="D4873">
        <v>126</v>
      </c>
      <c r="E4873">
        <v>75</v>
      </c>
      <c r="F4873">
        <v>251.9</v>
      </c>
      <c r="G4873">
        <v>120.9</v>
      </c>
      <c r="H4873">
        <v>75</v>
      </c>
      <c r="I4873">
        <v>2</v>
      </c>
      <c r="J4873" t="s">
        <v>24</v>
      </c>
      <c r="K4873" t="s">
        <v>17</v>
      </c>
      <c r="L4873" t="s">
        <v>25</v>
      </c>
      <c r="M4873">
        <v>7.4</v>
      </c>
      <c r="N4873">
        <v>12250.7</v>
      </c>
      <c r="O4873" t="s">
        <v>19</v>
      </c>
      <c r="P4873" t="str">
        <f t="shared" si="2581"/>
        <v>30-44</v>
      </c>
      <c r="Q4873" t="str">
        <f>IF(PatientData[[#This Row],[bmi]]&lt;18.5,"Underweight",
IF(PatientData[[#This Row],[bmi]]&lt;25,"Normal",
IF(PatientData[[#This Row],[bmi]]&lt;30,"Overweight","Obese")))</f>
        <v>Obese</v>
      </c>
      <c r="R4873" t="str">
        <f t="shared" si="2577"/>
        <v>High BP</v>
      </c>
      <c r="S4873" t="str">
        <f t="shared" si="2578"/>
        <v>Normal Cost</v>
      </c>
    </row>
    <row r="4874" spans="1:19" x14ac:dyDescent="0.3">
      <c r="A4874">
        <v>69</v>
      </c>
      <c r="B4874" t="s">
        <v>15</v>
      </c>
      <c r="C4874">
        <v>25.2</v>
      </c>
      <c r="D4874">
        <v>125</v>
      </c>
      <c r="E4874">
        <v>78</v>
      </c>
      <c r="F4874">
        <v>235</v>
      </c>
      <c r="G4874">
        <v>115.7</v>
      </c>
      <c r="H4874">
        <v>106</v>
      </c>
      <c r="I4874">
        <v>1</v>
      </c>
      <c r="J4874" t="s">
        <v>16</v>
      </c>
      <c r="K4874" t="s">
        <v>21</v>
      </c>
      <c r="L4874" t="s">
        <v>22</v>
      </c>
      <c r="M4874">
        <v>7.6</v>
      </c>
      <c r="N4874">
        <v>16968.46</v>
      </c>
      <c r="O4874" t="s">
        <v>19</v>
      </c>
      <c r="P4874" t="str">
        <f t="shared" si="2581"/>
        <v>75+</v>
      </c>
      <c r="Q4874" t="str">
        <f>IF(PatientData[[#This Row],[bmi]]&lt;18.5,"Underweight",
IF(PatientData[[#This Row],[bmi]]&lt;25,"Normal",
IF(PatientData[[#This Row],[bmi]]&lt;30,"Overweight","Obese")))</f>
        <v>Overweight</v>
      </c>
      <c r="R4874" t="str">
        <f t="shared" si="2577"/>
        <v>High BP</v>
      </c>
      <c r="S4874" t="str">
        <f t="shared" si="2578"/>
        <v>High Cost</v>
      </c>
    </row>
    <row r="4875" spans="1:19" x14ac:dyDescent="0.3">
      <c r="A4875">
        <v>84</v>
      </c>
      <c r="B4875" t="s">
        <v>15</v>
      </c>
      <c r="C4875">
        <v>28.2</v>
      </c>
      <c r="D4875">
        <v>140</v>
      </c>
      <c r="E4875">
        <v>93</v>
      </c>
      <c r="F4875">
        <v>215.9</v>
      </c>
      <c r="G4875">
        <v>112.8</v>
      </c>
      <c r="H4875">
        <v>64</v>
      </c>
      <c r="I4875">
        <v>2</v>
      </c>
      <c r="J4875" t="s">
        <v>27</v>
      </c>
      <c r="K4875" t="s">
        <v>21</v>
      </c>
      <c r="L4875" t="s">
        <v>22</v>
      </c>
      <c r="M4875">
        <v>4.3</v>
      </c>
      <c r="N4875">
        <v>9975.07</v>
      </c>
      <c r="O4875" t="s">
        <v>19</v>
      </c>
      <c r="P4875" t="str">
        <f t="shared" si="2581"/>
        <v>60-74</v>
      </c>
      <c r="Q4875" t="str">
        <f>IF(PatientData[[#This Row],[bmi]]&lt;18.5,"Underweight",
IF(PatientData[[#This Row],[bmi]]&lt;25,"Normal",
IF(PatientData[[#This Row],[bmi]]&lt;30,"Overweight","Obese")))</f>
        <v>Overweight</v>
      </c>
      <c r="R4875" t="str">
        <f t="shared" si="2577"/>
        <v>High BP</v>
      </c>
      <c r="S4875" t="str">
        <f t="shared" si="2578"/>
        <v>Normal Cost</v>
      </c>
    </row>
    <row r="4876" spans="1:19" x14ac:dyDescent="0.3">
      <c r="A4876">
        <v>72</v>
      </c>
      <c r="B4876" t="s">
        <v>15</v>
      </c>
      <c r="C4876">
        <v>34.700000000000003</v>
      </c>
      <c r="D4876">
        <v>131</v>
      </c>
      <c r="E4876">
        <v>74</v>
      </c>
      <c r="F4876">
        <v>229.4</v>
      </c>
      <c r="G4876">
        <v>105.9</v>
      </c>
      <c r="H4876">
        <v>80</v>
      </c>
      <c r="I4876">
        <v>0</v>
      </c>
      <c r="J4876" t="s">
        <v>27</v>
      </c>
      <c r="K4876" t="s">
        <v>21</v>
      </c>
      <c r="L4876" t="s">
        <v>22</v>
      </c>
      <c r="M4876">
        <v>3.5</v>
      </c>
      <c r="N4876">
        <v>9092.98</v>
      </c>
      <c r="O4876" t="s">
        <v>19</v>
      </c>
      <c r="P4876" t="str">
        <f t="shared" si="2581"/>
        <v>60-74</v>
      </c>
      <c r="Q4876" t="str">
        <f>IF(PatientData[[#This Row],[bmi]]&lt;18.5,"Underweight",
IF(PatientData[[#This Row],[bmi]]&lt;25,"Normal",
IF(PatientData[[#This Row],[bmi]]&lt;30,"Overweight","Obese")))</f>
        <v>Obese</v>
      </c>
      <c r="R4876" t="str">
        <f t="shared" si="2577"/>
        <v>High BP</v>
      </c>
      <c r="S4876" t="str">
        <f t="shared" si="2578"/>
        <v>Normal Cost</v>
      </c>
    </row>
    <row r="4877" spans="1:19" x14ac:dyDescent="0.3">
      <c r="A4877">
        <v>74</v>
      </c>
      <c r="B4877" t="s">
        <v>20</v>
      </c>
      <c r="C4877">
        <v>27</v>
      </c>
      <c r="D4877">
        <v>137</v>
      </c>
      <c r="E4877">
        <v>81</v>
      </c>
      <c r="F4877">
        <v>255</v>
      </c>
      <c r="G4877">
        <v>91</v>
      </c>
      <c r="H4877">
        <v>77</v>
      </c>
      <c r="I4877">
        <v>1</v>
      </c>
      <c r="J4877" t="s">
        <v>16</v>
      </c>
      <c r="K4877" t="s">
        <v>28</v>
      </c>
      <c r="L4877" t="s">
        <v>18</v>
      </c>
      <c r="M4877">
        <v>12</v>
      </c>
      <c r="N4877">
        <v>24992.73</v>
      </c>
      <c r="O4877" t="s">
        <v>19</v>
      </c>
      <c r="P4877" t="str">
        <f t="shared" ref="P4877:P4879" si="2582">IF(A4877&lt;30,"18-29",IF(A4877&lt;45,"30-44",IF(A4877&lt;60,"45-59",IF(A4877&lt;75,"60-74","75+"))))</f>
        <v>60-74</v>
      </c>
      <c r="Q4877" t="str">
        <f>IF(PatientData[[#This Row],[bmi]]&lt;18.5,"Underweight",
IF(PatientData[[#This Row],[bmi]]&lt;25,"Normal",
IF(PatientData[[#This Row],[bmi]]&lt;30,"Overweight","Obese")))</f>
        <v>Overweight</v>
      </c>
      <c r="R4877" t="str">
        <f t="shared" si="2577"/>
        <v>High BP</v>
      </c>
      <c r="S4877" t="str">
        <f t="shared" si="2578"/>
        <v>High Cost</v>
      </c>
    </row>
    <row r="4878" spans="1:19" x14ac:dyDescent="0.3">
      <c r="A4878">
        <v>73</v>
      </c>
      <c r="B4878" t="s">
        <v>20</v>
      </c>
      <c r="C4878">
        <v>27</v>
      </c>
      <c r="D4878">
        <v>144</v>
      </c>
      <c r="E4878">
        <v>83</v>
      </c>
      <c r="F4878">
        <v>250.9</v>
      </c>
      <c r="G4878">
        <v>116</v>
      </c>
      <c r="H4878">
        <v>70</v>
      </c>
      <c r="I4878">
        <v>1</v>
      </c>
      <c r="J4878" t="s">
        <v>16</v>
      </c>
      <c r="K4878" t="s">
        <v>26</v>
      </c>
      <c r="L4878" t="s">
        <v>22</v>
      </c>
      <c r="M4878">
        <v>7.1</v>
      </c>
      <c r="N4878">
        <v>13417.03</v>
      </c>
      <c r="O4878" t="s">
        <v>19</v>
      </c>
      <c r="P4878" t="str">
        <f t="shared" si="2582"/>
        <v>60-74</v>
      </c>
      <c r="Q4878" t="str">
        <f>IF(PatientData[[#This Row],[bmi]]&lt;18.5,"Underweight",
IF(PatientData[[#This Row],[bmi]]&lt;25,"Normal",
IF(PatientData[[#This Row],[bmi]]&lt;30,"Overweight","Obese")))</f>
        <v>Overweight</v>
      </c>
      <c r="R4878" t="str">
        <f t="shared" si="2577"/>
        <v>High BP</v>
      </c>
      <c r="S4878" t="str">
        <f t="shared" si="2578"/>
        <v>Normal Cost</v>
      </c>
    </row>
    <row r="4879" spans="1:19" x14ac:dyDescent="0.3">
      <c r="A4879">
        <v>45</v>
      </c>
      <c r="B4879" t="s">
        <v>20</v>
      </c>
      <c r="C4879">
        <v>27</v>
      </c>
      <c r="D4879">
        <v>126</v>
      </c>
      <c r="E4879">
        <v>77</v>
      </c>
      <c r="F4879">
        <v>204.6</v>
      </c>
      <c r="G4879">
        <v>96.9</v>
      </c>
      <c r="H4879">
        <v>87</v>
      </c>
      <c r="I4879">
        <v>3</v>
      </c>
      <c r="J4879" t="s">
        <v>24</v>
      </c>
      <c r="K4879" t="s">
        <v>26</v>
      </c>
      <c r="L4879" t="s">
        <v>18</v>
      </c>
      <c r="M4879">
        <v>2.8</v>
      </c>
      <c r="N4879">
        <v>5276.4</v>
      </c>
      <c r="O4879" t="s">
        <v>19</v>
      </c>
      <c r="P4879" t="str">
        <f t="shared" si="2582"/>
        <v>45-59</v>
      </c>
      <c r="Q4879" t="str">
        <f>IF(PatientData[[#This Row],[bmi]]&lt;18.5,"Underweight",
IF(PatientData[[#This Row],[bmi]]&lt;25,"Normal",
IF(PatientData[[#This Row],[bmi]]&lt;30,"Overweight","Obese")))</f>
        <v>Overweight</v>
      </c>
      <c r="R4879" t="str">
        <f t="shared" si="2577"/>
        <v>High BP</v>
      </c>
      <c r="S4879" t="str">
        <f t="shared" si="2578"/>
        <v>Normal Cost</v>
      </c>
    </row>
    <row r="4880" spans="1:19" x14ac:dyDescent="0.3">
      <c r="A4880">
        <v>73</v>
      </c>
      <c r="B4880" t="s">
        <v>15</v>
      </c>
      <c r="C4880">
        <v>23.7</v>
      </c>
      <c r="D4880">
        <v>118</v>
      </c>
      <c r="E4880">
        <v>66</v>
      </c>
      <c r="F4880">
        <v>202.8</v>
      </c>
      <c r="G4880">
        <v>87.1</v>
      </c>
      <c r="H4880">
        <v>81</v>
      </c>
      <c r="I4880">
        <v>1</v>
      </c>
      <c r="J4880" t="s">
        <v>24</v>
      </c>
      <c r="K4880" t="s">
        <v>26</v>
      </c>
      <c r="L4880" t="s">
        <v>25</v>
      </c>
      <c r="M4880">
        <v>2.8</v>
      </c>
      <c r="N4880">
        <v>6388.05</v>
      </c>
      <c r="O4880" t="s">
        <v>19</v>
      </c>
      <c r="P4880" t="str">
        <f t="shared" ref="P4880" si="2583">IF(A4877&lt;30,"18-29",IF(A4877&lt;45,"30-44",IF(A4877&lt;60,"45-59",IF(A4877&lt;75,"60-74","75+"))))</f>
        <v>60-74</v>
      </c>
      <c r="Q4880" t="str">
        <f>IF(PatientData[[#This Row],[bmi]]&lt;18.5,"Underweight",
IF(PatientData[[#This Row],[bmi]]&lt;25,"Normal",
IF(PatientData[[#This Row],[bmi]]&lt;30,"Overweight","Obese")))</f>
        <v>Normal</v>
      </c>
      <c r="R4880" t="str">
        <f t="shared" si="2577"/>
        <v>Normal BP</v>
      </c>
      <c r="S4880" t="str">
        <f t="shared" si="2578"/>
        <v>Normal Cost</v>
      </c>
    </row>
    <row r="4881" spans="1:19" x14ac:dyDescent="0.3">
      <c r="A4881">
        <v>88</v>
      </c>
      <c r="B4881" t="s">
        <v>20</v>
      </c>
      <c r="C4881">
        <v>27</v>
      </c>
      <c r="D4881">
        <v>121</v>
      </c>
      <c r="E4881">
        <v>76</v>
      </c>
      <c r="F4881">
        <v>223.3</v>
      </c>
      <c r="G4881">
        <v>107.5</v>
      </c>
      <c r="H4881">
        <v>90</v>
      </c>
      <c r="I4881">
        <v>2</v>
      </c>
      <c r="J4881" t="s">
        <v>16</v>
      </c>
      <c r="K4881" t="s">
        <v>21</v>
      </c>
      <c r="L4881" t="s">
        <v>25</v>
      </c>
      <c r="M4881">
        <v>11.2</v>
      </c>
      <c r="N4881">
        <v>18633.810000000001</v>
      </c>
      <c r="O4881" t="s">
        <v>19</v>
      </c>
      <c r="P4881" t="str">
        <f t="shared" ref="P4881" si="2584">IF(A4881&lt;30,"18-29",IF(A4881&lt;45,"30-44",IF(A4881&lt;60,"45-59",IF(A4881&lt;75,"60-74","75+"))))</f>
        <v>75+</v>
      </c>
      <c r="Q4881" t="str">
        <f>IF(PatientData[[#This Row],[bmi]]&lt;18.5,"Underweight",
IF(PatientData[[#This Row],[bmi]]&lt;25,"Normal",
IF(PatientData[[#This Row],[bmi]]&lt;30,"Overweight","Obese")))</f>
        <v>Overweight</v>
      </c>
      <c r="R4881" t="str">
        <f t="shared" si="2577"/>
        <v>High BP</v>
      </c>
      <c r="S4881" t="str">
        <f t="shared" si="2578"/>
        <v>High Cost</v>
      </c>
    </row>
    <row r="4882" spans="1:19" x14ac:dyDescent="0.3">
      <c r="A4882">
        <v>44</v>
      </c>
      <c r="B4882" t="s">
        <v>15</v>
      </c>
      <c r="C4882">
        <v>33.5</v>
      </c>
      <c r="D4882">
        <v>139</v>
      </c>
      <c r="E4882">
        <v>90</v>
      </c>
      <c r="F4882">
        <v>232.5</v>
      </c>
      <c r="G4882">
        <v>123.6</v>
      </c>
      <c r="H4882">
        <v>83</v>
      </c>
      <c r="I4882">
        <v>0</v>
      </c>
      <c r="J4882" t="s">
        <v>27</v>
      </c>
      <c r="K4882" t="s">
        <v>17</v>
      </c>
      <c r="L4882" t="s">
        <v>22</v>
      </c>
      <c r="M4882">
        <v>5.5</v>
      </c>
      <c r="N4882">
        <v>9989.0300000000007</v>
      </c>
      <c r="O4882" t="s">
        <v>19</v>
      </c>
      <c r="P4882" t="str">
        <f t="shared" ref="P4882:P4883" si="2585">IF(A4879&lt;30,"18-29",IF(A4879&lt;45,"30-44",IF(A4879&lt;60,"45-59",IF(A4879&lt;75,"60-74","75+"))))</f>
        <v>45-59</v>
      </c>
      <c r="Q4882" t="str">
        <f>IF(PatientData[[#This Row],[bmi]]&lt;18.5,"Underweight",
IF(PatientData[[#This Row],[bmi]]&lt;25,"Normal",
IF(PatientData[[#This Row],[bmi]]&lt;30,"Overweight","Obese")))</f>
        <v>Obese</v>
      </c>
      <c r="R4882" t="str">
        <f t="shared" si="2577"/>
        <v>High BP</v>
      </c>
      <c r="S4882" t="str">
        <f t="shared" si="2578"/>
        <v>Normal Cost</v>
      </c>
    </row>
    <row r="4883" spans="1:19" x14ac:dyDescent="0.3">
      <c r="A4883">
        <v>76</v>
      </c>
      <c r="B4883" t="s">
        <v>15</v>
      </c>
      <c r="C4883">
        <v>18</v>
      </c>
      <c r="D4883">
        <v>123</v>
      </c>
      <c r="E4883">
        <v>71</v>
      </c>
      <c r="F4883">
        <v>201.6</v>
      </c>
      <c r="G4883">
        <v>92.6</v>
      </c>
      <c r="H4883">
        <v>99</v>
      </c>
      <c r="I4883">
        <v>1</v>
      </c>
      <c r="J4883" t="s">
        <v>16</v>
      </c>
      <c r="K4883" t="s">
        <v>21</v>
      </c>
      <c r="L4883" t="s">
        <v>22</v>
      </c>
      <c r="M4883">
        <v>12.5</v>
      </c>
      <c r="N4883">
        <v>29997.82</v>
      </c>
      <c r="O4883" t="s">
        <v>19</v>
      </c>
      <c r="P4883" t="str">
        <f t="shared" si="2585"/>
        <v>60-74</v>
      </c>
      <c r="Q4883" t="str">
        <f>IF(PatientData[[#This Row],[bmi]]&lt;18.5,"Underweight",
IF(PatientData[[#This Row],[bmi]]&lt;25,"Normal",
IF(PatientData[[#This Row],[bmi]]&lt;30,"Overweight","Obese")))</f>
        <v>Underweight</v>
      </c>
      <c r="R4883" t="str">
        <f t="shared" si="2577"/>
        <v>High BP</v>
      </c>
      <c r="S4883" t="str">
        <f t="shared" si="2578"/>
        <v>High Cost</v>
      </c>
    </row>
    <row r="4884" spans="1:19" x14ac:dyDescent="0.3">
      <c r="A4884">
        <v>70</v>
      </c>
      <c r="B4884" t="s">
        <v>20</v>
      </c>
      <c r="C4884">
        <v>27</v>
      </c>
      <c r="D4884">
        <v>131</v>
      </c>
      <c r="E4884">
        <v>79</v>
      </c>
      <c r="F4884">
        <v>257.89999999999998</v>
      </c>
      <c r="G4884">
        <v>98.8</v>
      </c>
      <c r="H4884">
        <v>82</v>
      </c>
      <c r="I4884">
        <v>1</v>
      </c>
      <c r="J4884" t="s">
        <v>16</v>
      </c>
      <c r="K4884" t="s">
        <v>28</v>
      </c>
      <c r="L4884" t="s">
        <v>18</v>
      </c>
      <c r="M4884">
        <v>9.4</v>
      </c>
      <c r="N4884">
        <v>21362.73</v>
      </c>
      <c r="O4884" t="s">
        <v>19</v>
      </c>
      <c r="P4884" t="str">
        <f t="shared" ref="P4884" si="2586">IF(A4884&lt;30,"18-29",IF(A4884&lt;45,"30-44",IF(A4884&lt;60,"45-59",IF(A4884&lt;75,"60-74","75+"))))</f>
        <v>60-74</v>
      </c>
      <c r="Q4884" t="str">
        <f>IF(PatientData[[#This Row],[bmi]]&lt;18.5,"Underweight",
IF(PatientData[[#This Row],[bmi]]&lt;25,"Normal",
IF(PatientData[[#This Row],[bmi]]&lt;30,"Overweight","Obese")))</f>
        <v>Overweight</v>
      </c>
      <c r="R4884" t="str">
        <f t="shared" si="2577"/>
        <v>High BP</v>
      </c>
      <c r="S4884" t="str">
        <f t="shared" si="2578"/>
        <v>High Cost</v>
      </c>
    </row>
    <row r="4885" spans="1:19" x14ac:dyDescent="0.3">
      <c r="A4885">
        <v>70</v>
      </c>
      <c r="B4885" t="s">
        <v>15</v>
      </c>
      <c r="C4885">
        <v>20.5</v>
      </c>
      <c r="D4885">
        <v>118</v>
      </c>
      <c r="E4885">
        <v>74</v>
      </c>
      <c r="F4885">
        <v>220.5</v>
      </c>
      <c r="G4885">
        <v>149.69999999999999</v>
      </c>
      <c r="H4885">
        <v>83</v>
      </c>
      <c r="I4885">
        <v>3</v>
      </c>
      <c r="J4885" t="s">
        <v>24</v>
      </c>
      <c r="K4885" t="s">
        <v>21</v>
      </c>
      <c r="L4885" t="s">
        <v>18</v>
      </c>
      <c r="M4885">
        <v>4.4000000000000004</v>
      </c>
      <c r="N4885">
        <v>11052.03</v>
      </c>
      <c r="O4885" t="s">
        <v>19</v>
      </c>
      <c r="P4885" t="str">
        <f t="shared" ref="P4885:P4886" si="2587">IF(A4882&lt;30,"18-29",IF(A4882&lt;45,"30-44",IF(A4882&lt;60,"45-59",IF(A4882&lt;75,"60-74","75+"))))</f>
        <v>30-44</v>
      </c>
      <c r="Q4885" t="str">
        <f>IF(PatientData[[#This Row],[bmi]]&lt;18.5,"Underweight",
IF(PatientData[[#This Row],[bmi]]&lt;25,"Normal",
IF(PatientData[[#This Row],[bmi]]&lt;30,"Overweight","Obese")))</f>
        <v>Normal</v>
      </c>
      <c r="R4885" t="str">
        <f t="shared" si="2577"/>
        <v>Normal BP</v>
      </c>
      <c r="S4885" t="str">
        <f t="shared" si="2578"/>
        <v>Normal Cost</v>
      </c>
    </row>
    <row r="4886" spans="1:19" x14ac:dyDescent="0.3">
      <c r="A4886">
        <v>67</v>
      </c>
      <c r="B4886" t="s">
        <v>15</v>
      </c>
      <c r="C4886">
        <v>33.5</v>
      </c>
      <c r="D4886">
        <v>139</v>
      </c>
      <c r="E4886">
        <v>83</v>
      </c>
      <c r="F4886">
        <v>250.2</v>
      </c>
      <c r="G4886">
        <v>135.6</v>
      </c>
      <c r="H4886">
        <v>77</v>
      </c>
      <c r="I4886">
        <v>1</v>
      </c>
      <c r="J4886" t="s">
        <v>24</v>
      </c>
      <c r="K4886" t="s">
        <v>17</v>
      </c>
      <c r="L4886" t="s">
        <v>18</v>
      </c>
      <c r="M4886">
        <v>7.4</v>
      </c>
      <c r="N4886">
        <v>12317.24</v>
      </c>
      <c r="O4886" t="s">
        <v>19</v>
      </c>
      <c r="P4886" t="str">
        <f t="shared" si="2587"/>
        <v>75+</v>
      </c>
      <c r="Q4886" t="str">
        <f>IF(PatientData[[#This Row],[bmi]]&lt;18.5,"Underweight",
IF(PatientData[[#This Row],[bmi]]&lt;25,"Normal",
IF(PatientData[[#This Row],[bmi]]&lt;30,"Overweight","Obese")))</f>
        <v>Obese</v>
      </c>
      <c r="R4886" t="str">
        <f t="shared" si="2577"/>
        <v>High BP</v>
      </c>
      <c r="S4886" t="str">
        <f t="shared" si="2578"/>
        <v>Normal Cost</v>
      </c>
    </row>
    <row r="4887" spans="1:19" x14ac:dyDescent="0.3">
      <c r="A4887">
        <v>54</v>
      </c>
      <c r="B4887" t="s">
        <v>20</v>
      </c>
      <c r="C4887">
        <v>27</v>
      </c>
      <c r="D4887">
        <v>108</v>
      </c>
      <c r="E4887">
        <v>72</v>
      </c>
      <c r="F4887">
        <v>226.2</v>
      </c>
      <c r="G4887">
        <v>97.8</v>
      </c>
      <c r="H4887">
        <v>88</v>
      </c>
      <c r="I4887">
        <v>2</v>
      </c>
      <c r="J4887" t="s">
        <v>16</v>
      </c>
      <c r="K4887" t="s">
        <v>26</v>
      </c>
      <c r="L4887" t="s">
        <v>25</v>
      </c>
      <c r="M4887">
        <v>7.1</v>
      </c>
      <c r="N4887">
        <v>11978.05</v>
      </c>
      <c r="O4887" t="s">
        <v>19</v>
      </c>
      <c r="P4887" t="str">
        <f t="shared" ref="P4887" si="2588">IF(A4887&lt;30,"18-29",IF(A4887&lt;45,"30-44",IF(A4887&lt;60,"45-59",IF(A4887&lt;75,"60-74","75+"))))</f>
        <v>45-59</v>
      </c>
      <c r="Q4887" t="str">
        <f>IF(PatientData[[#This Row],[bmi]]&lt;18.5,"Underweight",
IF(PatientData[[#This Row],[bmi]]&lt;25,"Normal",
IF(PatientData[[#This Row],[bmi]]&lt;30,"Overweight","Obese")))</f>
        <v>Overweight</v>
      </c>
      <c r="R4887" t="str">
        <f t="shared" si="2577"/>
        <v>Normal BP</v>
      </c>
      <c r="S4887" t="str">
        <f t="shared" si="2578"/>
        <v>Normal Cost</v>
      </c>
    </row>
    <row r="4888" spans="1:19" x14ac:dyDescent="0.3">
      <c r="A4888">
        <v>78</v>
      </c>
      <c r="B4888" t="s">
        <v>15</v>
      </c>
      <c r="C4888">
        <v>23.5</v>
      </c>
      <c r="D4888">
        <v>134</v>
      </c>
      <c r="E4888">
        <v>88</v>
      </c>
      <c r="F4888">
        <v>175.1</v>
      </c>
      <c r="G4888">
        <v>89.6</v>
      </c>
      <c r="H4888">
        <v>76</v>
      </c>
      <c r="I4888">
        <v>2</v>
      </c>
      <c r="J4888" t="s">
        <v>24</v>
      </c>
      <c r="K4888" t="s">
        <v>21</v>
      </c>
      <c r="L4888" t="s">
        <v>22</v>
      </c>
      <c r="M4888">
        <v>6.7</v>
      </c>
      <c r="N4888">
        <v>15284.74</v>
      </c>
      <c r="O4888" t="s">
        <v>23</v>
      </c>
      <c r="P4888" t="str">
        <f t="shared" ref="P4888" si="2589">IF(A4885&lt;30,"18-29",IF(A4885&lt;45,"30-44",IF(A4885&lt;60,"45-59",IF(A4885&lt;75,"60-74","75+"))))</f>
        <v>60-74</v>
      </c>
      <c r="Q4888" t="str">
        <f>IF(PatientData[[#This Row],[bmi]]&lt;18.5,"Underweight",
IF(PatientData[[#This Row],[bmi]]&lt;25,"Normal",
IF(PatientData[[#This Row],[bmi]]&lt;30,"Overweight","Obese")))</f>
        <v>Normal</v>
      </c>
      <c r="R4888" t="str">
        <f t="shared" si="2577"/>
        <v>High BP</v>
      </c>
      <c r="S4888" t="str">
        <f t="shared" si="2578"/>
        <v>High Cost</v>
      </c>
    </row>
    <row r="4889" spans="1:19" x14ac:dyDescent="0.3">
      <c r="A4889">
        <v>69</v>
      </c>
      <c r="B4889" t="s">
        <v>20</v>
      </c>
      <c r="C4889">
        <v>27</v>
      </c>
      <c r="D4889">
        <v>136</v>
      </c>
      <c r="E4889">
        <v>82</v>
      </c>
      <c r="F4889">
        <v>208.7</v>
      </c>
      <c r="G4889">
        <v>132.6</v>
      </c>
      <c r="H4889">
        <v>79</v>
      </c>
      <c r="I4889">
        <v>0</v>
      </c>
      <c r="J4889" t="s">
        <v>24</v>
      </c>
      <c r="K4889" t="s">
        <v>17</v>
      </c>
      <c r="L4889" t="s">
        <v>18</v>
      </c>
      <c r="M4889">
        <v>2.4</v>
      </c>
      <c r="N4889">
        <v>5122.43</v>
      </c>
      <c r="O4889" t="s">
        <v>19</v>
      </c>
      <c r="P4889" t="str">
        <f t="shared" ref="P4889" si="2590">IF(A4889&lt;30,"18-29",IF(A4889&lt;45,"30-44",IF(A4889&lt;60,"45-59",IF(A4889&lt;75,"60-74","75+"))))</f>
        <v>60-74</v>
      </c>
      <c r="Q4889" t="str">
        <f>IF(PatientData[[#This Row],[bmi]]&lt;18.5,"Underweight",
IF(PatientData[[#This Row],[bmi]]&lt;25,"Normal",
IF(PatientData[[#This Row],[bmi]]&lt;30,"Overweight","Obese")))</f>
        <v>Overweight</v>
      </c>
      <c r="R4889" t="str">
        <f t="shared" si="2577"/>
        <v>High BP</v>
      </c>
      <c r="S4889" t="str">
        <f t="shared" si="2578"/>
        <v>Normal Cost</v>
      </c>
    </row>
    <row r="4890" spans="1:19" x14ac:dyDescent="0.3">
      <c r="A4890">
        <v>66</v>
      </c>
      <c r="B4890" t="s">
        <v>15</v>
      </c>
      <c r="C4890">
        <v>35.700000000000003</v>
      </c>
      <c r="D4890">
        <v>113</v>
      </c>
      <c r="E4890">
        <v>66</v>
      </c>
      <c r="F4890">
        <v>267.60000000000002</v>
      </c>
      <c r="G4890">
        <v>100.7</v>
      </c>
      <c r="H4890">
        <v>57</v>
      </c>
      <c r="I4890">
        <v>2</v>
      </c>
      <c r="J4890" t="s">
        <v>27</v>
      </c>
      <c r="K4890" t="s">
        <v>28</v>
      </c>
      <c r="L4890" t="s">
        <v>25</v>
      </c>
      <c r="M4890">
        <v>1.9</v>
      </c>
      <c r="N4890">
        <v>7022.15</v>
      </c>
      <c r="O4890" t="s">
        <v>19</v>
      </c>
      <c r="P4890" t="str">
        <f t="shared" ref="P4890" si="2591">IF(A4887&lt;30,"18-29",IF(A4887&lt;45,"30-44",IF(A4887&lt;60,"45-59",IF(A4887&lt;75,"60-74","75+"))))</f>
        <v>45-59</v>
      </c>
      <c r="Q4890" t="str">
        <f>IF(PatientData[[#This Row],[bmi]]&lt;18.5,"Underweight",
IF(PatientData[[#This Row],[bmi]]&lt;25,"Normal",
IF(PatientData[[#This Row],[bmi]]&lt;30,"Overweight","Obese")))</f>
        <v>Obese</v>
      </c>
      <c r="R4890" t="str">
        <f t="shared" si="2577"/>
        <v>Normal BP</v>
      </c>
      <c r="S4890" t="str">
        <f t="shared" si="2578"/>
        <v>Normal Cost</v>
      </c>
    </row>
    <row r="4891" spans="1:19" x14ac:dyDescent="0.3">
      <c r="A4891">
        <v>81</v>
      </c>
      <c r="B4891" t="s">
        <v>20</v>
      </c>
      <c r="C4891">
        <v>27</v>
      </c>
      <c r="D4891">
        <v>132</v>
      </c>
      <c r="E4891">
        <v>72</v>
      </c>
      <c r="F4891">
        <v>225.6</v>
      </c>
      <c r="G4891">
        <v>101</v>
      </c>
      <c r="H4891">
        <v>74</v>
      </c>
      <c r="I4891">
        <v>2</v>
      </c>
      <c r="J4891" t="s">
        <v>27</v>
      </c>
      <c r="K4891" t="s">
        <v>21</v>
      </c>
      <c r="L4891" t="s">
        <v>18</v>
      </c>
      <c r="M4891">
        <v>5.6</v>
      </c>
      <c r="N4891">
        <v>10494.52</v>
      </c>
      <c r="O4891" t="s">
        <v>19</v>
      </c>
      <c r="P4891" t="str">
        <f t="shared" ref="P4891" si="2592">IF(A4891&lt;30,"18-29",IF(A4891&lt;45,"30-44",IF(A4891&lt;60,"45-59",IF(A4891&lt;75,"60-74","75+"))))</f>
        <v>75+</v>
      </c>
      <c r="Q4891" t="str">
        <f>IF(PatientData[[#This Row],[bmi]]&lt;18.5,"Underweight",
IF(PatientData[[#This Row],[bmi]]&lt;25,"Normal",
IF(PatientData[[#This Row],[bmi]]&lt;30,"Overweight","Obese")))</f>
        <v>Overweight</v>
      </c>
      <c r="R4891" t="str">
        <f t="shared" si="2577"/>
        <v>High BP</v>
      </c>
      <c r="S4891" t="str">
        <f t="shared" si="2578"/>
        <v>Normal Cost</v>
      </c>
    </row>
    <row r="4892" spans="1:19" x14ac:dyDescent="0.3">
      <c r="A4892">
        <v>74</v>
      </c>
      <c r="B4892" t="s">
        <v>15</v>
      </c>
      <c r="C4892">
        <v>36.6</v>
      </c>
      <c r="D4892">
        <v>129</v>
      </c>
      <c r="E4892">
        <v>81</v>
      </c>
      <c r="F4892">
        <v>274.89999999999998</v>
      </c>
      <c r="G4892">
        <v>143.6</v>
      </c>
      <c r="H4892">
        <v>82</v>
      </c>
      <c r="I4892">
        <v>0</v>
      </c>
      <c r="J4892" t="s">
        <v>24</v>
      </c>
      <c r="K4892" t="s">
        <v>17</v>
      </c>
      <c r="L4892" t="s">
        <v>18</v>
      </c>
      <c r="M4892">
        <v>12</v>
      </c>
      <c r="N4892">
        <v>17995.099999999999</v>
      </c>
      <c r="O4892" t="s">
        <v>19</v>
      </c>
      <c r="P4892" t="str">
        <f t="shared" ref="P4892:P4893" si="2593">IF(A4889&lt;30,"18-29",IF(A4889&lt;45,"30-44",IF(A4889&lt;60,"45-59",IF(A4889&lt;75,"60-74","75+"))))</f>
        <v>60-74</v>
      </c>
      <c r="Q4892" t="str">
        <f>IF(PatientData[[#This Row],[bmi]]&lt;18.5,"Underweight",
IF(PatientData[[#This Row],[bmi]]&lt;25,"Normal",
IF(PatientData[[#This Row],[bmi]]&lt;30,"Overweight","Obese")))</f>
        <v>Obese</v>
      </c>
      <c r="R4892" t="str">
        <f t="shared" si="2577"/>
        <v>High BP</v>
      </c>
      <c r="S4892" t="str">
        <f t="shared" si="2578"/>
        <v>High Cost</v>
      </c>
    </row>
    <row r="4893" spans="1:19" x14ac:dyDescent="0.3">
      <c r="A4893">
        <v>63</v>
      </c>
      <c r="B4893" t="s">
        <v>15</v>
      </c>
      <c r="C4893">
        <v>23.8</v>
      </c>
      <c r="D4893">
        <v>136</v>
      </c>
      <c r="E4893">
        <v>81</v>
      </c>
      <c r="F4893">
        <v>199.6</v>
      </c>
      <c r="G4893">
        <v>150</v>
      </c>
      <c r="H4893">
        <v>76</v>
      </c>
      <c r="I4893">
        <v>1</v>
      </c>
      <c r="J4893" t="s">
        <v>24</v>
      </c>
      <c r="K4893" t="s">
        <v>17</v>
      </c>
      <c r="L4893" t="s">
        <v>25</v>
      </c>
      <c r="M4893">
        <v>7.7</v>
      </c>
      <c r="N4893">
        <v>12964.66</v>
      </c>
      <c r="O4893" t="s">
        <v>19</v>
      </c>
      <c r="P4893" t="str">
        <f t="shared" si="2593"/>
        <v>60-74</v>
      </c>
      <c r="Q4893" t="str">
        <f>IF(PatientData[[#This Row],[bmi]]&lt;18.5,"Underweight",
IF(PatientData[[#This Row],[bmi]]&lt;25,"Normal",
IF(PatientData[[#This Row],[bmi]]&lt;30,"Overweight","Obese")))</f>
        <v>Normal</v>
      </c>
      <c r="R4893" t="str">
        <f t="shared" si="2577"/>
        <v>High BP</v>
      </c>
      <c r="S4893" t="str">
        <f t="shared" si="2578"/>
        <v>Normal Cost</v>
      </c>
    </row>
    <row r="4894" spans="1:19" x14ac:dyDescent="0.3">
      <c r="A4894">
        <v>57</v>
      </c>
      <c r="B4894" t="s">
        <v>20</v>
      </c>
      <c r="C4894">
        <v>27</v>
      </c>
      <c r="D4894">
        <v>111</v>
      </c>
      <c r="E4894">
        <v>62</v>
      </c>
      <c r="F4894">
        <v>209.4</v>
      </c>
      <c r="G4894">
        <v>138.4</v>
      </c>
      <c r="H4894">
        <v>71</v>
      </c>
      <c r="I4894">
        <v>1</v>
      </c>
      <c r="J4894" t="s">
        <v>27</v>
      </c>
      <c r="K4894" t="s">
        <v>17</v>
      </c>
      <c r="L4894" t="s">
        <v>25</v>
      </c>
      <c r="M4894">
        <v>1.9</v>
      </c>
      <c r="N4894">
        <v>5115.82</v>
      </c>
      <c r="O4894" t="s">
        <v>19</v>
      </c>
      <c r="P4894" t="str">
        <f t="shared" ref="P4894" si="2594">IF(A4894&lt;30,"18-29",IF(A4894&lt;45,"30-44",IF(A4894&lt;60,"45-59",IF(A4894&lt;75,"60-74","75+"))))</f>
        <v>45-59</v>
      </c>
      <c r="Q4894" t="str">
        <f>IF(PatientData[[#This Row],[bmi]]&lt;18.5,"Underweight",
IF(PatientData[[#This Row],[bmi]]&lt;25,"Normal",
IF(PatientData[[#This Row],[bmi]]&lt;30,"Overweight","Obese")))</f>
        <v>Overweight</v>
      </c>
      <c r="R4894" t="str">
        <f t="shared" si="2577"/>
        <v>Normal BP</v>
      </c>
      <c r="S4894" t="str">
        <f t="shared" si="2578"/>
        <v>Normal Cost</v>
      </c>
    </row>
    <row r="4895" spans="1:19" x14ac:dyDescent="0.3">
      <c r="A4895">
        <v>72</v>
      </c>
      <c r="B4895" t="s">
        <v>15</v>
      </c>
      <c r="C4895">
        <v>29.7</v>
      </c>
      <c r="D4895">
        <v>129</v>
      </c>
      <c r="E4895">
        <v>78</v>
      </c>
      <c r="F4895">
        <v>212</v>
      </c>
      <c r="G4895">
        <v>116.2</v>
      </c>
      <c r="H4895">
        <v>82</v>
      </c>
      <c r="I4895">
        <v>3</v>
      </c>
      <c r="J4895" t="s">
        <v>27</v>
      </c>
      <c r="K4895" t="s">
        <v>26</v>
      </c>
      <c r="L4895" t="s">
        <v>18</v>
      </c>
      <c r="M4895">
        <v>2.9</v>
      </c>
      <c r="N4895">
        <v>5576.29</v>
      </c>
      <c r="O4895" t="s">
        <v>19</v>
      </c>
      <c r="P4895" t="str">
        <f t="shared" ref="P4895:P4900" si="2595">IF(A4892&lt;30,"18-29",IF(A4892&lt;45,"30-44",IF(A4892&lt;60,"45-59",IF(A4892&lt;75,"60-74","75+"))))</f>
        <v>60-74</v>
      </c>
      <c r="Q4895" t="str">
        <f>IF(PatientData[[#This Row],[bmi]]&lt;18.5,"Underweight",
IF(PatientData[[#This Row],[bmi]]&lt;25,"Normal",
IF(PatientData[[#This Row],[bmi]]&lt;30,"Overweight","Obese")))</f>
        <v>Overweight</v>
      </c>
      <c r="R4895" t="str">
        <f t="shared" si="2577"/>
        <v>High BP</v>
      </c>
      <c r="S4895" t="str">
        <f t="shared" si="2578"/>
        <v>Normal Cost</v>
      </c>
    </row>
    <row r="4896" spans="1:19" x14ac:dyDescent="0.3">
      <c r="A4896">
        <v>57</v>
      </c>
      <c r="B4896" t="s">
        <v>15</v>
      </c>
      <c r="C4896">
        <v>23.6</v>
      </c>
      <c r="D4896">
        <v>139</v>
      </c>
      <c r="E4896">
        <v>79</v>
      </c>
      <c r="F4896">
        <v>166.7</v>
      </c>
      <c r="G4896">
        <v>114.9</v>
      </c>
      <c r="H4896">
        <v>79</v>
      </c>
      <c r="I4896">
        <v>0</v>
      </c>
      <c r="J4896" t="s">
        <v>16</v>
      </c>
      <c r="K4896" t="s">
        <v>21</v>
      </c>
      <c r="L4896" t="s">
        <v>18</v>
      </c>
      <c r="M4896">
        <v>11.1</v>
      </c>
      <c r="N4896">
        <v>22195.61</v>
      </c>
      <c r="O4896" t="s">
        <v>23</v>
      </c>
      <c r="P4896" t="str">
        <f t="shared" si="2595"/>
        <v>60-74</v>
      </c>
      <c r="Q4896" t="str">
        <f>IF(PatientData[[#This Row],[bmi]]&lt;18.5,"Underweight",
IF(PatientData[[#This Row],[bmi]]&lt;25,"Normal",
IF(PatientData[[#This Row],[bmi]]&lt;30,"Overweight","Obese")))</f>
        <v>Normal</v>
      </c>
      <c r="R4896" t="str">
        <f t="shared" si="2577"/>
        <v>High BP</v>
      </c>
      <c r="S4896" t="str">
        <f t="shared" si="2578"/>
        <v>High Cost</v>
      </c>
    </row>
    <row r="4897" spans="1:19" x14ac:dyDescent="0.3">
      <c r="A4897">
        <v>68</v>
      </c>
      <c r="B4897" t="s">
        <v>15</v>
      </c>
      <c r="C4897">
        <v>21</v>
      </c>
      <c r="D4897">
        <v>106</v>
      </c>
      <c r="E4897">
        <v>62</v>
      </c>
      <c r="F4897">
        <v>216.2</v>
      </c>
      <c r="G4897">
        <v>78.5</v>
      </c>
      <c r="H4897">
        <v>102</v>
      </c>
      <c r="I4897">
        <v>2</v>
      </c>
      <c r="J4897" t="s">
        <v>16</v>
      </c>
      <c r="K4897" t="s">
        <v>26</v>
      </c>
      <c r="L4897" t="s">
        <v>25</v>
      </c>
      <c r="M4897">
        <v>6.1</v>
      </c>
      <c r="N4897">
        <v>11609.42</v>
      </c>
      <c r="O4897" t="s">
        <v>19</v>
      </c>
      <c r="P4897" t="str">
        <f t="shared" si="2595"/>
        <v>45-59</v>
      </c>
      <c r="Q4897" t="str">
        <f>IF(PatientData[[#This Row],[bmi]]&lt;18.5,"Underweight",
IF(PatientData[[#This Row],[bmi]]&lt;25,"Normal",
IF(PatientData[[#This Row],[bmi]]&lt;30,"Overweight","Obese")))</f>
        <v>Normal</v>
      </c>
      <c r="R4897" t="str">
        <f t="shared" si="2577"/>
        <v>Normal BP</v>
      </c>
      <c r="S4897" t="str">
        <f t="shared" si="2578"/>
        <v>Normal Cost</v>
      </c>
    </row>
    <row r="4898" spans="1:19" x14ac:dyDescent="0.3">
      <c r="A4898">
        <v>66</v>
      </c>
      <c r="B4898" t="s">
        <v>15</v>
      </c>
      <c r="C4898">
        <v>22.5</v>
      </c>
      <c r="D4898">
        <v>145</v>
      </c>
      <c r="E4898">
        <v>86</v>
      </c>
      <c r="F4898">
        <v>244.2</v>
      </c>
      <c r="G4898">
        <v>127.4</v>
      </c>
      <c r="H4898">
        <v>86</v>
      </c>
      <c r="I4898">
        <v>1</v>
      </c>
      <c r="J4898" t="s">
        <v>24</v>
      </c>
      <c r="K4898" t="s">
        <v>26</v>
      </c>
      <c r="L4898" t="s">
        <v>18</v>
      </c>
      <c r="M4898">
        <v>4.9000000000000004</v>
      </c>
      <c r="N4898">
        <v>9489.7999999999993</v>
      </c>
      <c r="O4898" t="s">
        <v>19</v>
      </c>
      <c r="P4898" t="str">
        <f t="shared" si="2595"/>
        <v>60-74</v>
      </c>
      <c r="Q4898" t="str">
        <f>IF(PatientData[[#This Row],[bmi]]&lt;18.5,"Underweight",
IF(PatientData[[#This Row],[bmi]]&lt;25,"Normal",
IF(PatientData[[#This Row],[bmi]]&lt;30,"Overweight","Obese")))</f>
        <v>Normal</v>
      </c>
      <c r="R4898" t="str">
        <f t="shared" si="2577"/>
        <v>High BP</v>
      </c>
      <c r="S4898" t="str">
        <f t="shared" si="2578"/>
        <v>Normal Cost</v>
      </c>
    </row>
    <row r="4899" spans="1:19" x14ac:dyDescent="0.3">
      <c r="A4899">
        <v>80</v>
      </c>
      <c r="B4899" t="s">
        <v>15</v>
      </c>
      <c r="C4899">
        <v>26.1</v>
      </c>
      <c r="D4899">
        <v>150</v>
      </c>
      <c r="E4899">
        <v>86</v>
      </c>
      <c r="F4899">
        <v>229.5</v>
      </c>
      <c r="G4899">
        <v>93.2</v>
      </c>
      <c r="H4899">
        <v>88</v>
      </c>
      <c r="I4899">
        <v>1</v>
      </c>
      <c r="J4899" t="s">
        <v>16</v>
      </c>
      <c r="K4899" t="s">
        <v>26</v>
      </c>
      <c r="L4899" t="s">
        <v>18</v>
      </c>
      <c r="M4899">
        <v>9.6999999999999993</v>
      </c>
      <c r="N4899">
        <v>16418.03</v>
      </c>
      <c r="O4899" t="s">
        <v>19</v>
      </c>
      <c r="P4899" t="str">
        <f t="shared" si="2595"/>
        <v>45-59</v>
      </c>
      <c r="Q4899" t="str">
        <f>IF(PatientData[[#This Row],[bmi]]&lt;18.5,"Underweight",
IF(PatientData[[#This Row],[bmi]]&lt;25,"Normal",
IF(PatientData[[#This Row],[bmi]]&lt;30,"Overweight","Obese")))</f>
        <v>Overweight</v>
      </c>
      <c r="R4899" t="str">
        <f t="shared" si="2577"/>
        <v>High BP</v>
      </c>
      <c r="S4899" t="str">
        <f t="shared" si="2578"/>
        <v>High Cost</v>
      </c>
    </row>
    <row r="4900" spans="1:19" x14ac:dyDescent="0.3">
      <c r="A4900">
        <v>56</v>
      </c>
      <c r="B4900" t="s">
        <v>15</v>
      </c>
      <c r="C4900">
        <v>29.8</v>
      </c>
      <c r="D4900">
        <v>123</v>
      </c>
      <c r="E4900">
        <v>75</v>
      </c>
      <c r="F4900">
        <v>213.6</v>
      </c>
      <c r="G4900">
        <v>125.2</v>
      </c>
      <c r="H4900">
        <v>82</v>
      </c>
      <c r="I4900">
        <v>1</v>
      </c>
      <c r="J4900" t="s">
        <v>16</v>
      </c>
      <c r="K4900" t="s">
        <v>21</v>
      </c>
      <c r="L4900" t="s">
        <v>18</v>
      </c>
      <c r="M4900">
        <v>7.8</v>
      </c>
      <c r="N4900">
        <v>19884.29</v>
      </c>
      <c r="O4900" t="s">
        <v>19</v>
      </c>
      <c r="P4900" t="str">
        <f t="shared" si="2595"/>
        <v>60-74</v>
      </c>
      <c r="Q4900" t="str">
        <f>IF(PatientData[[#This Row],[bmi]]&lt;18.5,"Underweight",
IF(PatientData[[#This Row],[bmi]]&lt;25,"Normal",
IF(PatientData[[#This Row],[bmi]]&lt;30,"Overweight","Obese")))</f>
        <v>Overweight</v>
      </c>
      <c r="R4900" t="str">
        <f t="shared" si="2577"/>
        <v>High BP</v>
      </c>
      <c r="S4900" t="str">
        <f t="shared" si="2578"/>
        <v>High Cost</v>
      </c>
    </row>
    <row r="4901" spans="1:19" x14ac:dyDescent="0.3">
      <c r="A4901">
        <v>62</v>
      </c>
      <c r="B4901" t="s">
        <v>20</v>
      </c>
      <c r="C4901">
        <v>27</v>
      </c>
      <c r="D4901">
        <v>122</v>
      </c>
      <c r="E4901">
        <v>74</v>
      </c>
      <c r="F4901">
        <v>205</v>
      </c>
      <c r="G4901">
        <v>124.1</v>
      </c>
      <c r="H4901">
        <v>76</v>
      </c>
      <c r="I4901">
        <v>1</v>
      </c>
      <c r="J4901" t="s">
        <v>27</v>
      </c>
      <c r="K4901" t="s">
        <v>26</v>
      </c>
      <c r="L4901" t="s">
        <v>25</v>
      </c>
      <c r="M4901">
        <v>2.9</v>
      </c>
      <c r="N4901">
        <v>6168.63</v>
      </c>
      <c r="O4901" t="s">
        <v>19</v>
      </c>
      <c r="P4901" t="str">
        <f t="shared" ref="P4901" si="2596">IF(A4901&lt;30,"18-29",IF(A4901&lt;45,"30-44",IF(A4901&lt;60,"45-59",IF(A4901&lt;75,"60-74","75+"))))</f>
        <v>60-74</v>
      </c>
      <c r="Q4901" t="str">
        <f>IF(PatientData[[#This Row],[bmi]]&lt;18.5,"Underweight",
IF(PatientData[[#This Row],[bmi]]&lt;25,"Normal",
IF(PatientData[[#This Row],[bmi]]&lt;30,"Overweight","Obese")))</f>
        <v>Overweight</v>
      </c>
      <c r="R4901" t="str">
        <f t="shared" si="2577"/>
        <v>High BP</v>
      </c>
      <c r="S4901" t="str">
        <f t="shared" si="2578"/>
        <v>Normal Cost</v>
      </c>
    </row>
    <row r="4902" spans="1:19" x14ac:dyDescent="0.3">
      <c r="A4902">
        <v>60</v>
      </c>
      <c r="B4902" t="s">
        <v>15</v>
      </c>
      <c r="C4902">
        <v>19.5</v>
      </c>
      <c r="D4902">
        <v>127</v>
      </c>
      <c r="E4902">
        <v>84</v>
      </c>
      <c r="F4902">
        <v>227.3</v>
      </c>
      <c r="G4902">
        <v>125.5</v>
      </c>
      <c r="H4902">
        <v>103</v>
      </c>
      <c r="I4902">
        <v>1</v>
      </c>
      <c r="J4902" t="s">
        <v>16</v>
      </c>
      <c r="K4902" t="s">
        <v>17</v>
      </c>
      <c r="L4902" t="s">
        <v>22</v>
      </c>
      <c r="M4902">
        <v>7.9</v>
      </c>
      <c r="N4902">
        <v>15467.78</v>
      </c>
      <c r="O4902" t="s">
        <v>19</v>
      </c>
      <c r="P4902" t="str">
        <f t="shared" ref="P4902:P4905" si="2597">IF(A4899&lt;30,"18-29",IF(A4899&lt;45,"30-44",IF(A4899&lt;60,"45-59",IF(A4899&lt;75,"60-74","75+"))))</f>
        <v>75+</v>
      </c>
      <c r="Q4902" t="str">
        <f>IF(PatientData[[#This Row],[bmi]]&lt;18.5,"Underweight",
IF(PatientData[[#This Row],[bmi]]&lt;25,"Normal",
IF(PatientData[[#This Row],[bmi]]&lt;30,"Overweight","Obese")))</f>
        <v>Normal</v>
      </c>
      <c r="R4902" t="str">
        <f t="shared" si="2577"/>
        <v>High BP</v>
      </c>
      <c r="S4902" t="str">
        <f t="shared" si="2578"/>
        <v>High Cost</v>
      </c>
    </row>
    <row r="4903" spans="1:19" x14ac:dyDescent="0.3">
      <c r="A4903">
        <v>71</v>
      </c>
      <c r="B4903" t="s">
        <v>15</v>
      </c>
      <c r="C4903">
        <v>29.8</v>
      </c>
      <c r="D4903">
        <v>106</v>
      </c>
      <c r="E4903">
        <v>60</v>
      </c>
      <c r="F4903">
        <v>238.7</v>
      </c>
      <c r="G4903">
        <v>129</v>
      </c>
      <c r="H4903">
        <v>79</v>
      </c>
      <c r="I4903">
        <v>2</v>
      </c>
      <c r="J4903" t="s">
        <v>16</v>
      </c>
      <c r="K4903" t="s">
        <v>17</v>
      </c>
      <c r="L4903" t="s">
        <v>18</v>
      </c>
      <c r="M4903">
        <v>8.9</v>
      </c>
      <c r="N4903">
        <v>16951.169999999998</v>
      </c>
      <c r="O4903" t="s">
        <v>19</v>
      </c>
      <c r="P4903" t="str">
        <f t="shared" si="2597"/>
        <v>45-59</v>
      </c>
      <c r="Q4903" t="str">
        <f>IF(PatientData[[#This Row],[bmi]]&lt;18.5,"Underweight",
IF(PatientData[[#This Row],[bmi]]&lt;25,"Normal",
IF(PatientData[[#This Row],[bmi]]&lt;30,"Overweight","Obese")))</f>
        <v>Overweight</v>
      </c>
      <c r="R4903" t="str">
        <f t="shared" si="2577"/>
        <v>Normal BP</v>
      </c>
      <c r="S4903" t="str">
        <f t="shared" si="2578"/>
        <v>High Cost</v>
      </c>
    </row>
    <row r="4904" spans="1:19" x14ac:dyDescent="0.3">
      <c r="A4904">
        <v>79</v>
      </c>
      <c r="B4904" t="s">
        <v>15</v>
      </c>
      <c r="C4904">
        <v>35</v>
      </c>
      <c r="D4904">
        <v>136</v>
      </c>
      <c r="E4904">
        <v>86</v>
      </c>
      <c r="F4904">
        <v>257.5</v>
      </c>
      <c r="G4904">
        <v>102.5</v>
      </c>
      <c r="H4904">
        <v>102</v>
      </c>
      <c r="I4904">
        <v>1</v>
      </c>
      <c r="J4904" t="s">
        <v>16</v>
      </c>
      <c r="K4904" t="s">
        <v>21</v>
      </c>
      <c r="L4904" t="s">
        <v>18</v>
      </c>
      <c r="M4904">
        <v>9.8000000000000007</v>
      </c>
      <c r="N4904">
        <v>19694.29</v>
      </c>
      <c r="O4904" t="s">
        <v>23</v>
      </c>
      <c r="P4904" t="str">
        <f t="shared" si="2597"/>
        <v>60-74</v>
      </c>
      <c r="Q4904" t="str">
        <f>IF(PatientData[[#This Row],[bmi]]&lt;18.5,"Underweight",
IF(PatientData[[#This Row],[bmi]]&lt;25,"Normal",
IF(PatientData[[#This Row],[bmi]]&lt;30,"Overweight","Obese")))</f>
        <v>Obese</v>
      </c>
      <c r="R4904" t="str">
        <f t="shared" si="2577"/>
        <v>High BP</v>
      </c>
      <c r="S4904" t="str">
        <f t="shared" si="2578"/>
        <v>High Cost</v>
      </c>
    </row>
    <row r="4905" spans="1:19" x14ac:dyDescent="0.3">
      <c r="A4905">
        <v>55</v>
      </c>
      <c r="B4905" t="s">
        <v>15</v>
      </c>
      <c r="C4905">
        <v>23.8</v>
      </c>
      <c r="D4905">
        <v>232</v>
      </c>
      <c r="E4905">
        <v>128</v>
      </c>
      <c r="F4905">
        <v>183.3</v>
      </c>
      <c r="G4905">
        <v>83</v>
      </c>
      <c r="H4905">
        <v>63</v>
      </c>
      <c r="I4905">
        <v>1</v>
      </c>
      <c r="J4905" t="s">
        <v>16</v>
      </c>
      <c r="K4905" t="s">
        <v>21</v>
      </c>
      <c r="L4905" t="s">
        <v>22</v>
      </c>
      <c r="M4905">
        <v>8.8000000000000007</v>
      </c>
      <c r="N4905">
        <v>18913.96</v>
      </c>
      <c r="O4905" t="s">
        <v>19</v>
      </c>
      <c r="P4905" t="str">
        <f t="shared" si="2597"/>
        <v>60-74</v>
      </c>
      <c r="Q4905" t="str">
        <f>IF(PatientData[[#This Row],[bmi]]&lt;18.5,"Underweight",
IF(PatientData[[#This Row],[bmi]]&lt;25,"Normal",
IF(PatientData[[#This Row],[bmi]]&lt;30,"Overweight","Obese")))</f>
        <v>Normal</v>
      </c>
      <c r="R4905" t="str">
        <f t="shared" si="2577"/>
        <v>High BP</v>
      </c>
      <c r="S4905" t="str">
        <f t="shared" si="2578"/>
        <v>High Cost</v>
      </c>
    </row>
    <row r="4906" spans="1:19" x14ac:dyDescent="0.3">
      <c r="A4906">
        <v>69</v>
      </c>
      <c r="B4906" t="s">
        <v>20</v>
      </c>
      <c r="C4906">
        <v>27</v>
      </c>
      <c r="D4906">
        <v>116</v>
      </c>
      <c r="E4906">
        <v>72</v>
      </c>
      <c r="F4906">
        <v>220.2</v>
      </c>
      <c r="G4906">
        <v>92.4</v>
      </c>
      <c r="H4906">
        <v>94</v>
      </c>
      <c r="I4906">
        <v>1</v>
      </c>
      <c r="J4906" t="s">
        <v>16</v>
      </c>
      <c r="K4906" t="s">
        <v>26</v>
      </c>
      <c r="L4906" t="s">
        <v>18</v>
      </c>
      <c r="M4906">
        <v>5.5</v>
      </c>
      <c r="N4906">
        <v>9650.59</v>
      </c>
      <c r="O4906" t="s">
        <v>19</v>
      </c>
      <c r="P4906" t="str">
        <f t="shared" ref="P4906" si="2598">IF(A4906&lt;30,"18-29",IF(A4906&lt;45,"30-44",IF(A4906&lt;60,"45-59",IF(A4906&lt;75,"60-74","75+"))))</f>
        <v>60-74</v>
      </c>
      <c r="Q4906" t="str">
        <f>IF(PatientData[[#This Row],[bmi]]&lt;18.5,"Underweight",
IF(PatientData[[#This Row],[bmi]]&lt;25,"Normal",
IF(PatientData[[#This Row],[bmi]]&lt;30,"Overweight","Obese")))</f>
        <v>Overweight</v>
      </c>
      <c r="R4906" t="str">
        <f t="shared" si="2577"/>
        <v>Normal BP</v>
      </c>
      <c r="S4906" t="str">
        <f t="shared" si="2578"/>
        <v>Normal Cost</v>
      </c>
    </row>
    <row r="4907" spans="1:19" x14ac:dyDescent="0.3">
      <c r="A4907">
        <v>82</v>
      </c>
      <c r="B4907" t="s">
        <v>15</v>
      </c>
      <c r="C4907">
        <v>32.299999999999997</v>
      </c>
      <c r="D4907">
        <v>133</v>
      </c>
      <c r="E4907">
        <v>77</v>
      </c>
      <c r="F4907">
        <v>264.60000000000002</v>
      </c>
      <c r="G4907">
        <v>149</v>
      </c>
      <c r="H4907">
        <v>69</v>
      </c>
      <c r="I4907">
        <v>0</v>
      </c>
      <c r="J4907" t="s">
        <v>27</v>
      </c>
      <c r="K4907" t="s">
        <v>17</v>
      </c>
      <c r="L4907" t="s">
        <v>25</v>
      </c>
      <c r="M4907">
        <v>2.9</v>
      </c>
      <c r="N4907">
        <v>5577.85</v>
      </c>
      <c r="O4907" t="s">
        <v>19</v>
      </c>
      <c r="P4907" t="str">
        <f t="shared" ref="P4907" si="2599">IF(A4904&lt;30,"18-29",IF(A4904&lt;45,"30-44",IF(A4904&lt;60,"45-59",IF(A4904&lt;75,"60-74","75+"))))</f>
        <v>75+</v>
      </c>
      <c r="Q4907" t="str">
        <f>IF(PatientData[[#This Row],[bmi]]&lt;18.5,"Underweight",
IF(PatientData[[#This Row],[bmi]]&lt;25,"Normal",
IF(PatientData[[#This Row],[bmi]]&lt;30,"Overweight","Obese")))</f>
        <v>Obese</v>
      </c>
      <c r="R4907" t="str">
        <f t="shared" si="2577"/>
        <v>High BP</v>
      </c>
      <c r="S4907" t="str">
        <f t="shared" si="2578"/>
        <v>Normal Cost</v>
      </c>
    </row>
    <row r="4908" spans="1:19" x14ac:dyDescent="0.3">
      <c r="A4908">
        <v>65</v>
      </c>
      <c r="B4908" t="s">
        <v>20</v>
      </c>
      <c r="C4908">
        <v>27</v>
      </c>
      <c r="D4908">
        <v>127</v>
      </c>
      <c r="E4908">
        <v>76</v>
      </c>
      <c r="F4908">
        <v>209.1</v>
      </c>
      <c r="G4908">
        <v>112.9</v>
      </c>
      <c r="H4908">
        <v>76</v>
      </c>
      <c r="I4908">
        <v>0</v>
      </c>
      <c r="J4908" t="s">
        <v>27</v>
      </c>
      <c r="K4908" t="s">
        <v>21</v>
      </c>
      <c r="L4908" t="s">
        <v>25</v>
      </c>
      <c r="M4908">
        <v>5.2</v>
      </c>
      <c r="N4908">
        <v>9508.9</v>
      </c>
      <c r="O4908" t="s">
        <v>19</v>
      </c>
      <c r="P4908" t="str">
        <f t="shared" ref="P4908" si="2600">IF(A4908&lt;30,"18-29",IF(A4908&lt;45,"30-44",IF(A4908&lt;60,"45-59",IF(A4908&lt;75,"60-74","75+"))))</f>
        <v>60-74</v>
      </c>
      <c r="Q4908" t="str">
        <f>IF(PatientData[[#This Row],[bmi]]&lt;18.5,"Underweight",
IF(PatientData[[#This Row],[bmi]]&lt;25,"Normal",
IF(PatientData[[#This Row],[bmi]]&lt;30,"Overweight","Obese")))</f>
        <v>Overweight</v>
      </c>
      <c r="R4908" t="str">
        <f t="shared" si="2577"/>
        <v>High BP</v>
      </c>
      <c r="S4908" t="str">
        <f t="shared" si="2578"/>
        <v>Normal Cost</v>
      </c>
    </row>
    <row r="4909" spans="1:19" x14ac:dyDescent="0.3">
      <c r="A4909">
        <v>53</v>
      </c>
      <c r="B4909" t="s">
        <v>15</v>
      </c>
      <c r="C4909">
        <v>23.8</v>
      </c>
      <c r="D4909">
        <v>134</v>
      </c>
      <c r="E4909">
        <v>88</v>
      </c>
      <c r="F4909">
        <v>198.4</v>
      </c>
      <c r="G4909">
        <v>113.4</v>
      </c>
      <c r="H4909">
        <v>78</v>
      </c>
      <c r="I4909">
        <v>0</v>
      </c>
      <c r="J4909" t="s">
        <v>24</v>
      </c>
      <c r="K4909" t="s">
        <v>21</v>
      </c>
      <c r="L4909" t="s">
        <v>25</v>
      </c>
      <c r="M4909">
        <v>6.9</v>
      </c>
      <c r="N4909">
        <v>16665.080000000002</v>
      </c>
      <c r="O4909" t="s">
        <v>19</v>
      </c>
      <c r="P4909" t="str">
        <f t="shared" ref="P4909" si="2601">IF(A4906&lt;30,"18-29",IF(A4906&lt;45,"30-44",IF(A4906&lt;60,"45-59",IF(A4906&lt;75,"60-74","75+"))))</f>
        <v>60-74</v>
      </c>
      <c r="Q4909" t="str">
        <f>IF(PatientData[[#This Row],[bmi]]&lt;18.5,"Underweight",
IF(PatientData[[#This Row],[bmi]]&lt;25,"Normal",
IF(PatientData[[#This Row],[bmi]]&lt;30,"Overweight","Obese")))</f>
        <v>Normal</v>
      </c>
      <c r="R4909" t="str">
        <f t="shared" si="2577"/>
        <v>High BP</v>
      </c>
      <c r="S4909" t="str">
        <f t="shared" si="2578"/>
        <v>High Cost</v>
      </c>
    </row>
    <row r="4910" spans="1:19" x14ac:dyDescent="0.3">
      <c r="A4910">
        <v>80</v>
      </c>
      <c r="B4910" t="s">
        <v>20</v>
      </c>
      <c r="C4910">
        <v>27</v>
      </c>
      <c r="D4910">
        <v>138</v>
      </c>
      <c r="E4910">
        <v>86</v>
      </c>
      <c r="F4910">
        <v>237.7</v>
      </c>
      <c r="G4910">
        <v>131.69999999999999</v>
      </c>
      <c r="H4910">
        <v>84</v>
      </c>
      <c r="I4910">
        <v>0</v>
      </c>
      <c r="J4910" t="s">
        <v>24</v>
      </c>
      <c r="K4910" t="s">
        <v>17</v>
      </c>
      <c r="L4910" t="s">
        <v>25</v>
      </c>
      <c r="M4910">
        <v>7.8</v>
      </c>
      <c r="N4910">
        <v>12148.15</v>
      </c>
      <c r="O4910" t="s">
        <v>19</v>
      </c>
      <c r="P4910" t="str">
        <f t="shared" ref="P4910:P4914" si="2602">IF(A4910&lt;30,"18-29",IF(A4910&lt;45,"30-44",IF(A4910&lt;60,"45-59",IF(A4910&lt;75,"60-74","75+"))))</f>
        <v>75+</v>
      </c>
      <c r="Q4910" t="str">
        <f>IF(PatientData[[#This Row],[bmi]]&lt;18.5,"Underweight",
IF(PatientData[[#This Row],[bmi]]&lt;25,"Normal",
IF(PatientData[[#This Row],[bmi]]&lt;30,"Overweight","Obese")))</f>
        <v>Overweight</v>
      </c>
      <c r="R4910" t="str">
        <f t="shared" si="2577"/>
        <v>High BP</v>
      </c>
      <c r="S4910" t="str">
        <f t="shared" si="2578"/>
        <v>Normal Cost</v>
      </c>
    </row>
    <row r="4911" spans="1:19" x14ac:dyDescent="0.3">
      <c r="A4911">
        <v>54</v>
      </c>
      <c r="B4911" t="s">
        <v>20</v>
      </c>
      <c r="C4911">
        <v>27</v>
      </c>
      <c r="D4911">
        <v>113</v>
      </c>
      <c r="E4911">
        <v>68</v>
      </c>
      <c r="F4911">
        <v>209</v>
      </c>
      <c r="G4911">
        <v>85.3</v>
      </c>
      <c r="H4911">
        <v>80</v>
      </c>
      <c r="I4911">
        <v>2</v>
      </c>
      <c r="J4911" t="s">
        <v>16</v>
      </c>
      <c r="K4911" t="s">
        <v>21</v>
      </c>
      <c r="L4911" t="s">
        <v>22</v>
      </c>
      <c r="M4911">
        <v>9.6999999999999993</v>
      </c>
      <c r="N4911">
        <v>19240</v>
      </c>
      <c r="O4911" t="s">
        <v>23</v>
      </c>
      <c r="P4911" t="str">
        <f t="shared" si="2602"/>
        <v>45-59</v>
      </c>
      <c r="Q4911" t="str">
        <f>IF(PatientData[[#This Row],[bmi]]&lt;18.5,"Underweight",
IF(PatientData[[#This Row],[bmi]]&lt;25,"Normal",
IF(PatientData[[#This Row],[bmi]]&lt;30,"Overweight","Obese")))</f>
        <v>Overweight</v>
      </c>
      <c r="R4911" t="str">
        <f t="shared" si="2577"/>
        <v>Normal BP</v>
      </c>
      <c r="S4911" t="str">
        <f t="shared" si="2578"/>
        <v>High Cost</v>
      </c>
    </row>
    <row r="4912" spans="1:19" x14ac:dyDescent="0.3">
      <c r="A4912">
        <v>69</v>
      </c>
      <c r="B4912" t="s">
        <v>20</v>
      </c>
      <c r="C4912">
        <v>27.1</v>
      </c>
      <c r="D4912">
        <v>129</v>
      </c>
      <c r="E4912">
        <v>74</v>
      </c>
      <c r="F4912">
        <v>224.3</v>
      </c>
      <c r="G4912">
        <v>95</v>
      </c>
      <c r="H4912">
        <v>84</v>
      </c>
      <c r="I4912">
        <v>0</v>
      </c>
      <c r="J4912" t="s">
        <v>16</v>
      </c>
      <c r="K4912" t="s">
        <v>28</v>
      </c>
      <c r="L4912" t="s">
        <v>25</v>
      </c>
      <c r="M4912">
        <v>10.4</v>
      </c>
      <c r="N4912">
        <v>21144.94</v>
      </c>
      <c r="O4912" t="s">
        <v>19</v>
      </c>
      <c r="P4912" t="str">
        <f t="shared" si="2602"/>
        <v>60-74</v>
      </c>
      <c r="Q4912" t="str">
        <f>IF(PatientData[[#This Row],[bmi]]&lt;18.5,"Underweight",
IF(PatientData[[#This Row],[bmi]]&lt;25,"Normal",
IF(PatientData[[#This Row],[bmi]]&lt;30,"Overweight","Obese")))</f>
        <v>Overweight</v>
      </c>
      <c r="R4912" t="str">
        <f t="shared" si="2577"/>
        <v>High BP</v>
      </c>
      <c r="S4912" t="str">
        <f t="shared" si="2578"/>
        <v>High Cost</v>
      </c>
    </row>
    <row r="4913" spans="1:19" x14ac:dyDescent="0.3">
      <c r="A4913">
        <v>67</v>
      </c>
      <c r="B4913" t="s">
        <v>20</v>
      </c>
      <c r="C4913">
        <v>27.1</v>
      </c>
      <c r="D4913">
        <v>124</v>
      </c>
      <c r="E4913">
        <v>73</v>
      </c>
      <c r="F4913">
        <v>225.2</v>
      </c>
      <c r="G4913">
        <v>96.3</v>
      </c>
      <c r="H4913">
        <v>75</v>
      </c>
      <c r="I4913">
        <v>2</v>
      </c>
      <c r="J4913" t="s">
        <v>24</v>
      </c>
      <c r="K4913" t="s">
        <v>21</v>
      </c>
      <c r="L4913" t="s">
        <v>25</v>
      </c>
      <c r="M4913">
        <v>13.8</v>
      </c>
      <c r="N4913">
        <v>23009.200000000001</v>
      </c>
      <c r="O4913" t="s">
        <v>19</v>
      </c>
      <c r="P4913" t="str">
        <f t="shared" si="2602"/>
        <v>60-74</v>
      </c>
      <c r="Q4913" t="str">
        <f>IF(PatientData[[#This Row],[bmi]]&lt;18.5,"Underweight",
IF(PatientData[[#This Row],[bmi]]&lt;25,"Normal",
IF(PatientData[[#This Row],[bmi]]&lt;30,"Overweight","Obese")))</f>
        <v>Overweight</v>
      </c>
      <c r="R4913" t="str">
        <f t="shared" si="2577"/>
        <v>High BP</v>
      </c>
      <c r="S4913" t="str">
        <f t="shared" si="2578"/>
        <v>High Cost</v>
      </c>
    </row>
    <row r="4914" spans="1:19" x14ac:dyDescent="0.3">
      <c r="A4914">
        <v>60</v>
      </c>
      <c r="B4914" t="s">
        <v>20</v>
      </c>
      <c r="C4914">
        <v>27.1</v>
      </c>
      <c r="D4914">
        <v>120</v>
      </c>
      <c r="E4914">
        <v>80</v>
      </c>
      <c r="F4914">
        <v>189.8</v>
      </c>
      <c r="G4914">
        <v>91.4</v>
      </c>
      <c r="H4914">
        <v>86</v>
      </c>
      <c r="I4914">
        <v>2</v>
      </c>
      <c r="J4914" t="s">
        <v>16</v>
      </c>
      <c r="K4914" t="s">
        <v>26</v>
      </c>
      <c r="L4914" t="s">
        <v>18</v>
      </c>
      <c r="M4914">
        <v>11</v>
      </c>
      <c r="N4914">
        <v>21227.57</v>
      </c>
      <c r="O4914" t="s">
        <v>19</v>
      </c>
      <c r="P4914" t="str">
        <f t="shared" si="2602"/>
        <v>60-74</v>
      </c>
      <c r="Q4914" t="str">
        <f>IF(PatientData[[#This Row],[bmi]]&lt;18.5,"Underweight",
IF(PatientData[[#This Row],[bmi]]&lt;25,"Normal",
IF(PatientData[[#This Row],[bmi]]&lt;30,"Overweight","Obese")))</f>
        <v>Overweight</v>
      </c>
      <c r="R4914" t="str">
        <f t="shared" si="2577"/>
        <v>High BP</v>
      </c>
      <c r="S4914" t="str">
        <f t="shared" si="2578"/>
        <v>High Cost</v>
      </c>
    </row>
    <row r="4915" spans="1:19" x14ac:dyDescent="0.3">
      <c r="A4915">
        <v>44</v>
      </c>
      <c r="B4915" t="s">
        <v>15</v>
      </c>
      <c r="C4915">
        <v>39.6</v>
      </c>
      <c r="D4915">
        <v>138</v>
      </c>
      <c r="E4915">
        <v>79</v>
      </c>
      <c r="F4915">
        <v>244.2</v>
      </c>
      <c r="G4915">
        <v>110.5</v>
      </c>
      <c r="H4915">
        <v>53</v>
      </c>
      <c r="I4915">
        <v>1</v>
      </c>
      <c r="J4915" t="s">
        <v>24</v>
      </c>
      <c r="K4915" t="s">
        <v>21</v>
      </c>
      <c r="L4915" t="s">
        <v>18</v>
      </c>
      <c r="M4915">
        <v>6.5</v>
      </c>
      <c r="N4915">
        <v>14057.96</v>
      </c>
      <c r="O4915" t="s">
        <v>23</v>
      </c>
      <c r="P4915" t="str">
        <f t="shared" ref="P4915:P4916" si="2603">IF(A4912&lt;30,"18-29",IF(A4912&lt;45,"30-44",IF(A4912&lt;60,"45-59",IF(A4912&lt;75,"60-74","75+"))))</f>
        <v>60-74</v>
      </c>
      <c r="Q4915" t="str">
        <f>IF(PatientData[[#This Row],[bmi]]&lt;18.5,"Underweight",
IF(PatientData[[#This Row],[bmi]]&lt;25,"Normal",
IF(PatientData[[#This Row],[bmi]]&lt;30,"Overweight","Obese")))</f>
        <v>Obese</v>
      </c>
      <c r="R4915" t="str">
        <f t="shared" si="2577"/>
        <v>High BP</v>
      </c>
      <c r="S4915" t="str">
        <f t="shared" si="2578"/>
        <v>Normal Cost</v>
      </c>
    </row>
    <row r="4916" spans="1:19" x14ac:dyDescent="0.3">
      <c r="A4916">
        <v>60</v>
      </c>
      <c r="B4916" t="s">
        <v>15</v>
      </c>
      <c r="C4916">
        <v>28.4</v>
      </c>
      <c r="D4916">
        <v>132</v>
      </c>
      <c r="E4916">
        <v>74</v>
      </c>
      <c r="F4916">
        <v>265.5</v>
      </c>
      <c r="G4916">
        <v>116.9</v>
      </c>
      <c r="H4916">
        <v>78</v>
      </c>
      <c r="I4916">
        <v>0</v>
      </c>
      <c r="J4916" t="s">
        <v>16</v>
      </c>
      <c r="K4916" t="s">
        <v>17</v>
      </c>
      <c r="L4916" t="s">
        <v>18</v>
      </c>
      <c r="M4916">
        <v>7.1</v>
      </c>
      <c r="N4916">
        <v>11966.57</v>
      </c>
      <c r="O4916" t="s">
        <v>19</v>
      </c>
      <c r="P4916" t="str">
        <f t="shared" si="2603"/>
        <v>60-74</v>
      </c>
      <c r="Q4916" t="str">
        <f>IF(PatientData[[#This Row],[bmi]]&lt;18.5,"Underweight",
IF(PatientData[[#This Row],[bmi]]&lt;25,"Normal",
IF(PatientData[[#This Row],[bmi]]&lt;30,"Overweight","Obese")))</f>
        <v>Overweight</v>
      </c>
      <c r="R4916" t="str">
        <f t="shared" si="2577"/>
        <v>High BP</v>
      </c>
      <c r="S4916" t="str">
        <f t="shared" si="2578"/>
        <v>Normal Cost</v>
      </c>
    </row>
    <row r="4917" spans="1:19" x14ac:dyDescent="0.3">
      <c r="A4917">
        <v>47</v>
      </c>
      <c r="B4917" t="s">
        <v>20</v>
      </c>
      <c r="C4917">
        <v>27.1</v>
      </c>
      <c r="D4917">
        <v>114</v>
      </c>
      <c r="E4917">
        <v>60</v>
      </c>
      <c r="F4917">
        <v>250.1</v>
      </c>
      <c r="G4917">
        <v>88.1</v>
      </c>
      <c r="H4917">
        <v>88</v>
      </c>
      <c r="I4917">
        <v>1</v>
      </c>
      <c r="J4917" t="s">
        <v>27</v>
      </c>
      <c r="K4917" t="s">
        <v>26</v>
      </c>
      <c r="L4917" t="s">
        <v>18</v>
      </c>
      <c r="M4917">
        <v>2.5</v>
      </c>
      <c r="N4917">
        <v>5401.43</v>
      </c>
      <c r="O4917" t="s">
        <v>19</v>
      </c>
      <c r="P4917" t="str">
        <f t="shared" ref="P4917" si="2604">IF(A4917&lt;30,"18-29",IF(A4917&lt;45,"30-44",IF(A4917&lt;60,"45-59",IF(A4917&lt;75,"60-74","75+"))))</f>
        <v>45-59</v>
      </c>
      <c r="Q4917" t="str">
        <f>IF(PatientData[[#This Row],[bmi]]&lt;18.5,"Underweight",
IF(PatientData[[#This Row],[bmi]]&lt;25,"Normal",
IF(PatientData[[#This Row],[bmi]]&lt;30,"Overweight","Obese")))</f>
        <v>Overweight</v>
      </c>
      <c r="R4917" t="str">
        <f t="shared" si="2577"/>
        <v>Normal BP</v>
      </c>
      <c r="S4917" t="str">
        <f t="shared" si="2578"/>
        <v>Normal Cost</v>
      </c>
    </row>
    <row r="4918" spans="1:19" x14ac:dyDescent="0.3">
      <c r="A4918">
        <v>65</v>
      </c>
      <c r="B4918" t="s">
        <v>15</v>
      </c>
      <c r="C4918">
        <v>24.8</v>
      </c>
      <c r="D4918">
        <v>136</v>
      </c>
      <c r="E4918">
        <v>83</v>
      </c>
      <c r="F4918">
        <v>189.4</v>
      </c>
      <c r="G4918">
        <v>124.7</v>
      </c>
      <c r="H4918">
        <v>61</v>
      </c>
      <c r="I4918">
        <v>0</v>
      </c>
      <c r="J4918" t="s">
        <v>27</v>
      </c>
      <c r="K4918" t="s">
        <v>17</v>
      </c>
      <c r="L4918" t="s">
        <v>22</v>
      </c>
      <c r="M4918">
        <v>6.9</v>
      </c>
      <c r="N4918">
        <v>13934.09</v>
      </c>
      <c r="O4918" t="s">
        <v>19</v>
      </c>
      <c r="P4918" t="str">
        <f t="shared" ref="P4918:P4919" si="2605">IF(A4915&lt;30,"18-29",IF(A4915&lt;45,"30-44",IF(A4915&lt;60,"45-59",IF(A4915&lt;75,"60-74","75+"))))</f>
        <v>30-44</v>
      </c>
      <c r="Q4918" t="str">
        <f>IF(PatientData[[#This Row],[bmi]]&lt;18.5,"Underweight",
IF(PatientData[[#This Row],[bmi]]&lt;25,"Normal",
IF(PatientData[[#This Row],[bmi]]&lt;30,"Overweight","Obese")))</f>
        <v>Normal</v>
      </c>
      <c r="R4918" t="str">
        <f t="shared" si="2577"/>
        <v>High BP</v>
      </c>
      <c r="S4918" t="str">
        <f t="shared" si="2578"/>
        <v>Normal Cost</v>
      </c>
    </row>
    <row r="4919" spans="1:19" x14ac:dyDescent="0.3">
      <c r="A4919">
        <v>42</v>
      </c>
      <c r="B4919" t="s">
        <v>15</v>
      </c>
      <c r="C4919">
        <v>29.5</v>
      </c>
      <c r="D4919">
        <v>110</v>
      </c>
      <c r="E4919">
        <v>65</v>
      </c>
      <c r="F4919">
        <v>210.4</v>
      </c>
      <c r="G4919">
        <v>88.5</v>
      </c>
      <c r="H4919">
        <v>104</v>
      </c>
      <c r="I4919">
        <v>1</v>
      </c>
      <c r="J4919" t="s">
        <v>16</v>
      </c>
      <c r="K4919" t="s">
        <v>28</v>
      </c>
      <c r="L4919" t="s">
        <v>18</v>
      </c>
      <c r="M4919">
        <v>6.8</v>
      </c>
      <c r="N4919">
        <v>15199.76</v>
      </c>
      <c r="O4919" t="s">
        <v>19</v>
      </c>
      <c r="P4919" t="str">
        <f t="shared" si="2605"/>
        <v>60-74</v>
      </c>
      <c r="Q4919" t="str">
        <f>IF(PatientData[[#This Row],[bmi]]&lt;18.5,"Underweight",
IF(PatientData[[#This Row],[bmi]]&lt;25,"Normal",
IF(PatientData[[#This Row],[bmi]]&lt;30,"Overweight","Obese")))</f>
        <v>Overweight</v>
      </c>
      <c r="R4919" t="str">
        <f t="shared" si="2577"/>
        <v>Normal BP</v>
      </c>
      <c r="S4919" t="str">
        <f t="shared" si="2578"/>
        <v>High Cost</v>
      </c>
    </row>
    <row r="4920" spans="1:19" x14ac:dyDescent="0.3">
      <c r="A4920">
        <v>79</v>
      </c>
      <c r="B4920" t="s">
        <v>20</v>
      </c>
      <c r="C4920">
        <v>27.1</v>
      </c>
      <c r="D4920">
        <v>129</v>
      </c>
      <c r="E4920">
        <v>74</v>
      </c>
      <c r="F4920">
        <v>252.9</v>
      </c>
      <c r="G4920">
        <v>128.9</v>
      </c>
      <c r="H4920">
        <v>89</v>
      </c>
      <c r="I4920">
        <v>0</v>
      </c>
      <c r="J4920" t="s">
        <v>16</v>
      </c>
      <c r="K4920" t="s">
        <v>21</v>
      </c>
      <c r="L4920" t="s">
        <v>18</v>
      </c>
      <c r="M4920">
        <v>8.5</v>
      </c>
      <c r="N4920">
        <v>18802.849999999999</v>
      </c>
      <c r="O4920" t="s">
        <v>19</v>
      </c>
      <c r="P4920" t="str">
        <f t="shared" ref="P4920" si="2606">IF(A4920&lt;30,"18-29",IF(A4920&lt;45,"30-44",IF(A4920&lt;60,"45-59",IF(A4920&lt;75,"60-74","75+"))))</f>
        <v>75+</v>
      </c>
      <c r="Q4920" t="str">
        <f>IF(PatientData[[#This Row],[bmi]]&lt;18.5,"Underweight",
IF(PatientData[[#This Row],[bmi]]&lt;25,"Normal",
IF(PatientData[[#This Row],[bmi]]&lt;30,"Overweight","Obese")))</f>
        <v>Overweight</v>
      </c>
      <c r="R4920" t="str">
        <f t="shared" si="2577"/>
        <v>High BP</v>
      </c>
      <c r="S4920" t="str">
        <f t="shared" si="2578"/>
        <v>High Cost</v>
      </c>
    </row>
    <row r="4921" spans="1:19" x14ac:dyDescent="0.3">
      <c r="A4921">
        <v>50</v>
      </c>
      <c r="B4921" t="s">
        <v>15</v>
      </c>
      <c r="C4921">
        <v>24.1</v>
      </c>
      <c r="D4921">
        <v>141</v>
      </c>
      <c r="E4921">
        <v>78</v>
      </c>
      <c r="F4921">
        <v>180.1</v>
      </c>
      <c r="G4921">
        <v>105.9</v>
      </c>
      <c r="H4921">
        <v>82</v>
      </c>
      <c r="I4921">
        <v>0</v>
      </c>
      <c r="J4921" t="s">
        <v>24</v>
      </c>
      <c r="K4921" t="s">
        <v>26</v>
      </c>
      <c r="L4921" t="s">
        <v>22</v>
      </c>
      <c r="M4921">
        <v>6.3</v>
      </c>
      <c r="N4921">
        <v>9856.5300000000007</v>
      </c>
      <c r="O4921" t="s">
        <v>19</v>
      </c>
      <c r="P4921" t="str">
        <f t="shared" ref="P4921" si="2607">IF(A4918&lt;30,"18-29",IF(A4918&lt;45,"30-44",IF(A4918&lt;60,"45-59",IF(A4918&lt;75,"60-74","75+"))))</f>
        <v>60-74</v>
      </c>
      <c r="Q4921" t="str">
        <f>IF(PatientData[[#This Row],[bmi]]&lt;18.5,"Underweight",
IF(PatientData[[#This Row],[bmi]]&lt;25,"Normal",
IF(PatientData[[#This Row],[bmi]]&lt;30,"Overweight","Obese")))</f>
        <v>Normal</v>
      </c>
      <c r="R4921" t="str">
        <f t="shared" si="2577"/>
        <v>High BP</v>
      </c>
      <c r="S4921" t="str">
        <f t="shared" si="2578"/>
        <v>Normal Cost</v>
      </c>
    </row>
    <row r="4922" spans="1:19" x14ac:dyDescent="0.3">
      <c r="A4922">
        <v>64</v>
      </c>
      <c r="B4922" t="s">
        <v>20</v>
      </c>
      <c r="C4922">
        <v>27.1</v>
      </c>
      <c r="D4922">
        <v>150</v>
      </c>
      <c r="E4922">
        <v>87</v>
      </c>
      <c r="F4922">
        <v>221.7</v>
      </c>
      <c r="G4922">
        <v>102.7</v>
      </c>
      <c r="H4922">
        <v>86</v>
      </c>
      <c r="I4922">
        <v>0</v>
      </c>
      <c r="J4922" t="s">
        <v>27</v>
      </c>
      <c r="K4922" t="s">
        <v>21</v>
      </c>
      <c r="L4922" t="s">
        <v>22</v>
      </c>
      <c r="M4922">
        <v>5.8</v>
      </c>
      <c r="N4922">
        <v>13183.55</v>
      </c>
      <c r="O4922" t="s">
        <v>19</v>
      </c>
      <c r="P4922" t="str">
        <f t="shared" ref="P4922:P4925" si="2608">IF(A4922&lt;30,"18-29",IF(A4922&lt;45,"30-44",IF(A4922&lt;60,"45-59",IF(A4922&lt;75,"60-74","75+"))))</f>
        <v>60-74</v>
      </c>
      <c r="Q4922" t="str">
        <f>IF(PatientData[[#This Row],[bmi]]&lt;18.5,"Underweight",
IF(PatientData[[#This Row],[bmi]]&lt;25,"Normal",
IF(PatientData[[#This Row],[bmi]]&lt;30,"Overweight","Obese")))</f>
        <v>Overweight</v>
      </c>
      <c r="R4922" t="str">
        <f t="shared" si="2577"/>
        <v>High BP</v>
      </c>
      <c r="S4922" t="str">
        <f t="shared" si="2578"/>
        <v>Normal Cost</v>
      </c>
    </row>
    <row r="4923" spans="1:19" x14ac:dyDescent="0.3">
      <c r="A4923">
        <v>62</v>
      </c>
      <c r="B4923" t="s">
        <v>20</v>
      </c>
      <c r="C4923">
        <v>27.1</v>
      </c>
      <c r="D4923">
        <v>137</v>
      </c>
      <c r="E4923">
        <v>88</v>
      </c>
      <c r="F4923">
        <v>209.7</v>
      </c>
      <c r="G4923">
        <v>104.3</v>
      </c>
      <c r="H4923">
        <v>59</v>
      </c>
      <c r="I4923">
        <v>0</v>
      </c>
      <c r="J4923" t="s">
        <v>16</v>
      </c>
      <c r="K4923" t="s">
        <v>21</v>
      </c>
      <c r="L4923" t="s">
        <v>22</v>
      </c>
      <c r="M4923">
        <v>9.5</v>
      </c>
      <c r="N4923">
        <v>19671.060000000001</v>
      </c>
      <c r="O4923" t="s">
        <v>19</v>
      </c>
      <c r="P4923" t="str">
        <f t="shared" si="2608"/>
        <v>60-74</v>
      </c>
      <c r="Q4923" t="str">
        <f>IF(PatientData[[#This Row],[bmi]]&lt;18.5,"Underweight",
IF(PatientData[[#This Row],[bmi]]&lt;25,"Normal",
IF(PatientData[[#This Row],[bmi]]&lt;30,"Overweight","Obese")))</f>
        <v>Overweight</v>
      </c>
      <c r="R4923" t="str">
        <f t="shared" si="2577"/>
        <v>High BP</v>
      </c>
      <c r="S4923" t="str">
        <f t="shared" si="2578"/>
        <v>High Cost</v>
      </c>
    </row>
    <row r="4924" spans="1:19" x14ac:dyDescent="0.3">
      <c r="A4924">
        <v>83</v>
      </c>
      <c r="B4924" t="s">
        <v>20</v>
      </c>
      <c r="C4924">
        <v>27.1</v>
      </c>
      <c r="D4924">
        <v>146</v>
      </c>
      <c r="E4924">
        <v>87</v>
      </c>
      <c r="F4924">
        <v>231.6</v>
      </c>
      <c r="G4924">
        <v>93.2</v>
      </c>
      <c r="H4924">
        <v>64</v>
      </c>
      <c r="I4924">
        <v>3</v>
      </c>
      <c r="J4924" t="s">
        <v>27</v>
      </c>
      <c r="K4924" t="s">
        <v>26</v>
      </c>
      <c r="L4924" t="s">
        <v>22</v>
      </c>
      <c r="M4924">
        <v>2.4</v>
      </c>
      <c r="N4924">
        <v>5308.65</v>
      </c>
      <c r="O4924" t="s">
        <v>19</v>
      </c>
      <c r="P4924" t="str">
        <f t="shared" si="2608"/>
        <v>75+</v>
      </c>
      <c r="Q4924" t="str">
        <f>IF(PatientData[[#This Row],[bmi]]&lt;18.5,"Underweight",
IF(PatientData[[#This Row],[bmi]]&lt;25,"Normal",
IF(PatientData[[#This Row],[bmi]]&lt;30,"Overweight","Obese")))</f>
        <v>Overweight</v>
      </c>
      <c r="R4924" t="str">
        <f t="shared" si="2577"/>
        <v>High BP</v>
      </c>
      <c r="S4924" t="str">
        <f t="shared" si="2578"/>
        <v>Normal Cost</v>
      </c>
    </row>
    <row r="4925" spans="1:19" x14ac:dyDescent="0.3">
      <c r="A4925">
        <v>66</v>
      </c>
      <c r="B4925" t="s">
        <v>20</v>
      </c>
      <c r="C4925">
        <v>27.1</v>
      </c>
      <c r="D4925">
        <v>121</v>
      </c>
      <c r="E4925">
        <v>60</v>
      </c>
      <c r="F4925">
        <v>237</v>
      </c>
      <c r="G4925">
        <v>116.7</v>
      </c>
      <c r="H4925">
        <v>60</v>
      </c>
      <c r="I4925">
        <v>0</v>
      </c>
      <c r="J4925" t="s">
        <v>24</v>
      </c>
      <c r="K4925" t="s">
        <v>21</v>
      </c>
      <c r="L4925" t="s">
        <v>18</v>
      </c>
      <c r="M4925">
        <v>8.5</v>
      </c>
      <c r="N4925">
        <v>17054.240000000002</v>
      </c>
      <c r="O4925" t="s">
        <v>19</v>
      </c>
      <c r="P4925" t="str">
        <f t="shared" si="2608"/>
        <v>60-74</v>
      </c>
      <c r="Q4925" t="str">
        <f>IF(PatientData[[#This Row],[bmi]]&lt;18.5,"Underweight",
IF(PatientData[[#This Row],[bmi]]&lt;25,"Normal",
IF(PatientData[[#This Row],[bmi]]&lt;30,"Overweight","Obese")))</f>
        <v>Overweight</v>
      </c>
      <c r="R4925" t="str">
        <f t="shared" si="2577"/>
        <v>High BP</v>
      </c>
      <c r="S4925" t="str">
        <f t="shared" si="2578"/>
        <v>High Cost</v>
      </c>
    </row>
    <row r="4926" spans="1:19" x14ac:dyDescent="0.3">
      <c r="A4926">
        <v>58</v>
      </c>
      <c r="B4926" t="s">
        <v>15</v>
      </c>
      <c r="C4926">
        <v>22.5</v>
      </c>
      <c r="D4926">
        <v>129</v>
      </c>
      <c r="E4926">
        <v>77</v>
      </c>
      <c r="F4926">
        <v>225.2</v>
      </c>
      <c r="G4926">
        <v>137.80000000000001</v>
      </c>
      <c r="H4926">
        <v>78</v>
      </c>
      <c r="I4926">
        <v>1</v>
      </c>
      <c r="J4926" t="s">
        <v>24</v>
      </c>
      <c r="K4926" t="s">
        <v>21</v>
      </c>
      <c r="L4926" t="s">
        <v>25</v>
      </c>
      <c r="M4926">
        <v>6.3</v>
      </c>
      <c r="N4926">
        <v>13543.61</v>
      </c>
      <c r="O4926" t="s">
        <v>19</v>
      </c>
      <c r="P4926" t="str">
        <f t="shared" ref="P4926:P4929" si="2609">IF(A4923&lt;30,"18-29",IF(A4923&lt;45,"30-44",IF(A4923&lt;60,"45-59",IF(A4923&lt;75,"60-74","75+"))))</f>
        <v>60-74</v>
      </c>
      <c r="Q4926" t="str">
        <f>IF(PatientData[[#This Row],[bmi]]&lt;18.5,"Underweight",
IF(PatientData[[#This Row],[bmi]]&lt;25,"Normal",
IF(PatientData[[#This Row],[bmi]]&lt;30,"Overweight","Obese")))</f>
        <v>Normal</v>
      </c>
      <c r="R4926" t="str">
        <f t="shared" si="2577"/>
        <v>High BP</v>
      </c>
      <c r="S4926" t="str">
        <f t="shared" si="2578"/>
        <v>Normal Cost</v>
      </c>
    </row>
    <row r="4927" spans="1:19" x14ac:dyDescent="0.3">
      <c r="A4927">
        <v>95</v>
      </c>
      <c r="B4927" t="s">
        <v>15</v>
      </c>
      <c r="C4927">
        <v>21.7</v>
      </c>
      <c r="D4927">
        <v>145</v>
      </c>
      <c r="E4927">
        <v>82</v>
      </c>
      <c r="F4927">
        <v>208.3</v>
      </c>
      <c r="G4927">
        <v>91.3</v>
      </c>
      <c r="H4927">
        <v>82</v>
      </c>
      <c r="I4927">
        <v>1</v>
      </c>
      <c r="J4927" t="s">
        <v>16</v>
      </c>
      <c r="K4927" t="s">
        <v>26</v>
      </c>
      <c r="L4927" t="s">
        <v>22</v>
      </c>
      <c r="M4927">
        <v>6.1</v>
      </c>
      <c r="N4927">
        <v>13646.85</v>
      </c>
      <c r="O4927" t="s">
        <v>23</v>
      </c>
      <c r="P4927" t="str">
        <f t="shared" si="2609"/>
        <v>75+</v>
      </c>
      <c r="Q4927" t="str">
        <f>IF(PatientData[[#This Row],[bmi]]&lt;18.5,"Underweight",
IF(PatientData[[#This Row],[bmi]]&lt;25,"Normal",
IF(PatientData[[#This Row],[bmi]]&lt;30,"Overweight","Obese")))</f>
        <v>Normal</v>
      </c>
      <c r="R4927" t="str">
        <f t="shared" si="2577"/>
        <v>High BP</v>
      </c>
      <c r="S4927" t="str">
        <f t="shared" si="2578"/>
        <v>Normal Cost</v>
      </c>
    </row>
    <row r="4928" spans="1:19" x14ac:dyDescent="0.3">
      <c r="A4928">
        <v>79</v>
      </c>
      <c r="B4928" t="s">
        <v>15</v>
      </c>
      <c r="C4928">
        <v>23</v>
      </c>
      <c r="D4928">
        <v>125</v>
      </c>
      <c r="E4928">
        <v>74</v>
      </c>
      <c r="F4928">
        <v>223.1</v>
      </c>
      <c r="G4928">
        <v>90.3</v>
      </c>
      <c r="H4928">
        <v>79</v>
      </c>
      <c r="I4928">
        <v>0</v>
      </c>
      <c r="J4928" t="s">
        <v>27</v>
      </c>
      <c r="K4928" t="s">
        <v>21</v>
      </c>
      <c r="L4928" t="s">
        <v>25</v>
      </c>
      <c r="M4928">
        <v>13.2</v>
      </c>
      <c r="N4928">
        <v>26985.64</v>
      </c>
      <c r="O4928" t="s">
        <v>19</v>
      </c>
      <c r="P4928" t="str">
        <f t="shared" si="2609"/>
        <v>60-74</v>
      </c>
      <c r="Q4928" t="str">
        <f>IF(PatientData[[#This Row],[bmi]]&lt;18.5,"Underweight",
IF(PatientData[[#This Row],[bmi]]&lt;25,"Normal",
IF(PatientData[[#This Row],[bmi]]&lt;30,"Overweight","Obese")))</f>
        <v>Normal</v>
      </c>
      <c r="R4928" t="str">
        <f t="shared" si="2577"/>
        <v>High BP</v>
      </c>
      <c r="S4928" t="str">
        <f t="shared" si="2578"/>
        <v>High Cost</v>
      </c>
    </row>
    <row r="4929" spans="1:19" x14ac:dyDescent="0.3">
      <c r="A4929">
        <v>65</v>
      </c>
      <c r="B4929" t="s">
        <v>15</v>
      </c>
      <c r="C4929">
        <v>32.4</v>
      </c>
      <c r="D4929">
        <v>122</v>
      </c>
      <c r="E4929">
        <v>78</v>
      </c>
      <c r="F4929">
        <v>233.7</v>
      </c>
      <c r="G4929">
        <v>113</v>
      </c>
      <c r="H4929">
        <v>75</v>
      </c>
      <c r="I4929">
        <v>1</v>
      </c>
      <c r="J4929" t="s">
        <v>24</v>
      </c>
      <c r="K4929" t="s">
        <v>26</v>
      </c>
      <c r="L4929" t="s">
        <v>18</v>
      </c>
      <c r="M4929">
        <v>2.7</v>
      </c>
      <c r="N4929">
        <v>5305.2</v>
      </c>
      <c r="O4929" t="s">
        <v>19</v>
      </c>
      <c r="P4929" t="str">
        <f t="shared" si="2609"/>
        <v>45-59</v>
      </c>
      <c r="Q4929" t="str">
        <f>IF(PatientData[[#This Row],[bmi]]&lt;18.5,"Underweight",
IF(PatientData[[#This Row],[bmi]]&lt;25,"Normal",
IF(PatientData[[#This Row],[bmi]]&lt;30,"Overweight","Obese")))</f>
        <v>Obese</v>
      </c>
      <c r="R4929" t="str">
        <f t="shared" si="2577"/>
        <v>High BP</v>
      </c>
      <c r="S4929" t="str">
        <f t="shared" si="2578"/>
        <v>Normal Cost</v>
      </c>
    </row>
    <row r="4930" spans="1:19" x14ac:dyDescent="0.3">
      <c r="A4930">
        <v>60</v>
      </c>
      <c r="B4930" t="s">
        <v>20</v>
      </c>
      <c r="C4930">
        <v>27.1</v>
      </c>
      <c r="D4930">
        <v>105</v>
      </c>
      <c r="E4930">
        <v>62</v>
      </c>
      <c r="F4930">
        <v>215.2</v>
      </c>
      <c r="G4930">
        <v>104.4</v>
      </c>
      <c r="H4930">
        <v>69</v>
      </c>
      <c r="I4930">
        <v>2</v>
      </c>
      <c r="J4930" t="s">
        <v>24</v>
      </c>
      <c r="K4930" t="s">
        <v>21</v>
      </c>
      <c r="L4930" t="s">
        <v>22</v>
      </c>
      <c r="M4930">
        <v>5.3</v>
      </c>
      <c r="N4930">
        <v>11924.37</v>
      </c>
      <c r="O4930" t="s">
        <v>19</v>
      </c>
      <c r="P4930" t="str">
        <f t="shared" ref="P4930:P4931" si="2610">IF(A4930&lt;30,"18-29",IF(A4930&lt;45,"30-44",IF(A4930&lt;60,"45-59",IF(A4930&lt;75,"60-74","75+"))))</f>
        <v>60-74</v>
      </c>
      <c r="Q4930" t="str">
        <f>IF(PatientData[[#This Row],[bmi]]&lt;18.5,"Underweight",
IF(PatientData[[#This Row],[bmi]]&lt;25,"Normal",
IF(PatientData[[#This Row],[bmi]]&lt;30,"Overweight","Obese")))</f>
        <v>Overweight</v>
      </c>
      <c r="R4930" t="str">
        <f t="shared" si="2577"/>
        <v>Normal BP</v>
      </c>
      <c r="S4930" t="str">
        <f t="shared" si="2578"/>
        <v>Normal Cost</v>
      </c>
    </row>
    <row r="4931" spans="1:19" x14ac:dyDescent="0.3">
      <c r="A4931">
        <v>68</v>
      </c>
      <c r="B4931" t="s">
        <v>20</v>
      </c>
      <c r="C4931">
        <v>27.1</v>
      </c>
      <c r="D4931">
        <v>134</v>
      </c>
      <c r="E4931">
        <v>85</v>
      </c>
      <c r="F4931">
        <v>262.89999999999998</v>
      </c>
      <c r="G4931">
        <v>168</v>
      </c>
      <c r="H4931">
        <v>66</v>
      </c>
      <c r="I4931">
        <v>1</v>
      </c>
      <c r="J4931" t="s">
        <v>24</v>
      </c>
      <c r="K4931" t="s">
        <v>17</v>
      </c>
      <c r="L4931" t="s">
        <v>25</v>
      </c>
      <c r="M4931">
        <v>4.2</v>
      </c>
      <c r="N4931">
        <v>6481.02</v>
      </c>
      <c r="O4931" t="s">
        <v>23</v>
      </c>
      <c r="P4931" t="str">
        <f t="shared" si="2610"/>
        <v>60-74</v>
      </c>
      <c r="Q4931" t="str">
        <f>IF(PatientData[[#This Row],[bmi]]&lt;18.5,"Underweight",
IF(PatientData[[#This Row],[bmi]]&lt;25,"Normal",
IF(PatientData[[#This Row],[bmi]]&lt;30,"Overweight","Obese")))</f>
        <v>Overweight</v>
      </c>
      <c r="R4931" t="str">
        <f t="shared" ref="R4931:R4994" si="2611">IF(AND(D4931&lt;120,E4931&lt;80),"Normal BP","High BP")</f>
        <v>High BP</v>
      </c>
      <c r="S4931" t="str">
        <f t="shared" ref="S4931:S4994" si="2612">IF(N4931&gt;15000,"High Cost","Normal Cost")</f>
        <v>Normal Cost</v>
      </c>
    </row>
    <row r="4932" spans="1:19" x14ac:dyDescent="0.3">
      <c r="A4932">
        <v>83</v>
      </c>
      <c r="B4932" t="s">
        <v>15</v>
      </c>
      <c r="C4932">
        <v>28.3</v>
      </c>
      <c r="D4932">
        <v>155</v>
      </c>
      <c r="E4932">
        <v>93</v>
      </c>
      <c r="F4932">
        <v>239.9</v>
      </c>
      <c r="G4932">
        <v>126.2</v>
      </c>
      <c r="H4932">
        <v>85</v>
      </c>
      <c r="I4932">
        <v>0</v>
      </c>
      <c r="J4932" t="s">
        <v>16</v>
      </c>
      <c r="K4932" t="s">
        <v>26</v>
      </c>
      <c r="L4932" t="s">
        <v>18</v>
      </c>
      <c r="M4932">
        <v>7.6</v>
      </c>
      <c r="N4932">
        <v>13357.22</v>
      </c>
      <c r="O4932" t="s">
        <v>19</v>
      </c>
      <c r="P4932" t="str">
        <f t="shared" ref="P4932:P4933" si="2613">IF(A4929&lt;30,"18-29",IF(A4929&lt;45,"30-44",IF(A4929&lt;60,"45-59",IF(A4929&lt;75,"60-74","75+"))))</f>
        <v>60-74</v>
      </c>
      <c r="Q4932" t="str">
        <f>IF(PatientData[[#This Row],[bmi]]&lt;18.5,"Underweight",
IF(PatientData[[#This Row],[bmi]]&lt;25,"Normal",
IF(PatientData[[#This Row],[bmi]]&lt;30,"Overweight","Obese")))</f>
        <v>Overweight</v>
      </c>
      <c r="R4932" t="str">
        <f t="shared" si="2611"/>
        <v>High BP</v>
      </c>
      <c r="S4932" t="str">
        <f t="shared" si="2612"/>
        <v>Normal Cost</v>
      </c>
    </row>
    <row r="4933" spans="1:19" x14ac:dyDescent="0.3">
      <c r="A4933">
        <v>73</v>
      </c>
      <c r="B4933" t="s">
        <v>15</v>
      </c>
      <c r="C4933">
        <v>23.7</v>
      </c>
      <c r="D4933">
        <v>122</v>
      </c>
      <c r="E4933">
        <v>81</v>
      </c>
      <c r="F4933">
        <v>232.8</v>
      </c>
      <c r="G4933">
        <v>145.1</v>
      </c>
      <c r="H4933">
        <v>78</v>
      </c>
      <c r="I4933">
        <v>4</v>
      </c>
      <c r="J4933" t="s">
        <v>24</v>
      </c>
      <c r="K4933" t="s">
        <v>17</v>
      </c>
      <c r="L4933" t="s">
        <v>22</v>
      </c>
      <c r="M4933">
        <v>3.4</v>
      </c>
      <c r="N4933">
        <v>6361.91</v>
      </c>
      <c r="O4933" t="s">
        <v>23</v>
      </c>
      <c r="P4933" t="str">
        <f t="shared" si="2613"/>
        <v>60-74</v>
      </c>
      <c r="Q4933" t="str">
        <f>IF(PatientData[[#This Row],[bmi]]&lt;18.5,"Underweight",
IF(PatientData[[#This Row],[bmi]]&lt;25,"Normal",
IF(PatientData[[#This Row],[bmi]]&lt;30,"Overweight","Obese")))</f>
        <v>Normal</v>
      </c>
      <c r="R4933" t="str">
        <f t="shared" si="2611"/>
        <v>High BP</v>
      </c>
      <c r="S4933" t="str">
        <f t="shared" si="2612"/>
        <v>Normal Cost</v>
      </c>
    </row>
    <row r="4934" spans="1:19" x14ac:dyDescent="0.3">
      <c r="A4934">
        <v>64</v>
      </c>
      <c r="B4934" t="s">
        <v>20</v>
      </c>
      <c r="C4934">
        <v>27.1</v>
      </c>
      <c r="D4934">
        <v>122</v>
      </c>
      <c r="E4934">
        <v>77</v>
      </c>
      <c r="F4934">
        <v>248.6</v>
      </c>
      <c r="G4934">
        <v>138.5</v>
      </c>
      <c r="H4934">
        <v>73</v>
      </c>
      <c r="I4934">
        <v>0</v>
      </c>
      <c r="J4934" t="s">
        <v>27</v>
      </c>
      <c r="K4934" t="s">
        <v>28</v>
      </c>
      <c r="L4934" t="s">
        <v>25</v>
      </c>
      <c r="M4934">
        <v>2.6</v>
      </c>
      <c r="N4934">
        <v>8610.35</v>
      </c>
      <c r="O4934" t="s">
        <v>19</v>
      </c>
      <c r="P4934" t="str">
        <f t="shared" ref="P4934" si="2614">IF(A4934&lt;30,"18-29",IF(A4934&lt;45,"30-44",IF(A4934&lt;60,"45-59",IF(A4934&lt;75,"60-74","75+"))))</f>
        <v>60-74</v>
      </c>
      <c r="Q4934" t="str">
        <f>IF(PatientData[[#This Row],[bmi]]&lt;18.5,"Underweight",
IF(PatientData[[#This Row],[bmi]]&lt;25,"Normal",
IF(PatientData[[#This Row],[bmi]]&lt;30,"Overweight","Obese")))</f>
        <v>Overweight</v>
      </c>
      <c r="R4934" t="str">
        <f t="shared" si="2611"/>
        <v>High BP</v>
      </c>
      <c r="S4934" t="str">
        <f t="shared" si="2612"/>
        <v>Normal Cost</v>
      </c>
    </row>
    <row r="4935" spans="1:19" x14ac:dyDescent="0.3">
      <c r="A4935">
        <v>73</v>
      </c>
      <c r="B4935" t="s">
        <v>15</v>
      </c>
      <c r="C4935">
        <v>27.9</v>
      </c>
      <c r="D4935">
        <v>132</v>
      </c>
      <c r="E4935">
        <v>79</v>
      </c>
      <c r="F4935">
        <v>268.39999999999998</v>
      </c>
      <c r="G4935">
        <v>121.4</v>
      </c>
      <c r="H4935">
        <v>96</v>
      </c>
      <c r="I4935">
        <v>1</v>
      </c>
      <c r="J4935" t="s">
        <v>16</v>
      </c>
      <c r="K4935" t="s">
        <v>26</v>
      </c>
      <c r="L4935" t="s">
        <v>18</v>
      </c>
      <c r="M4935">
        <v>9.9</v>
      </c>
      <c r="N4935">
        <v>15022.97</v>
      </c>
      <c r="O4935" t="s">
        <v>19</v>
      </c>
      <c r="P4935" t="str">
        <f t="shared" ref="P4935:P4937" si="2615">IF(A4932&lt;30,"18-29",IF(A4932&lt;45,"30-44",IF(A4932&lt;60,"45-59",IF(A4932&lt;75,"60-74","75+"))))</f>
        <v>75+</v>
      </c>
      <c r="Q4935" t="str">
        <f>IF(PatientData[[#This Row],[bmi]]&lt;18.5,"Underweight",
IF(PatientData[[#This Row],[bmi]]&lt;25,"Normal",
IF(PatientData[[#This Row],[bmi]]&lt;30,"Overweight","Obese")))</f>
        <v>Overweight</v>
      </c>
      <c r="R4935" t="str">
        <f t="shared" si="2611"/>
        <v>High BP</v>
      </c>
      <c r="S4935" t="str">
        <f t="shared" si="2612"/>
        <v>High Cost</v>
      </c>
    </row>
    <row r="4936" spans="1:19" x14ac:dyDescent="0.3">
      <c r="A4936">
        <v>75</v>
      </c>
      <c r="B4936" t="s">
        <v>15</v>
      </c>
      <c r="C4936">
        <v>28.8</v>
      </c>
      <c r="D4936">
        <v>128</v>
      </c>
      <c r="E4936">
        <v>78</v>
      </c>
      <c r="F4936">
        <v>256</v>
      </c>
      <c r="G4936">
        <v>114.9</v>
      </c>
      <c r="H4936">
        <v>104</v>
      </c>
      <c r="I4936">
        <v>0</v>
      </c>
      <c r="J4936" t="s">
        <v>16</v>
      </c>
      <c r="K4936" t="s">
        <v>21</v>
      </c>
      <c r="L4936" t="s">
        <v>18</v>
      </c>
      <c r="M4936">
        <v>7.3</v>
      </c>
      <c r="N4936">
        <v>15800.18</v>
      </c>
      <c r="O4936" t="s">
        <v>19</v>
      </c>
      <c r="P4936" t="str">
        <f t="shared" si="2615"/>
        <v>60-74</v>
      </c>
      <c r="Q4936" t="str">
        <f>IF(PatientData[[#This Row],[bmi]]&lt;18.5,"Underweight",
IF(PatientData[[#This Row],[bmi]]&lt;25,"Normal",
IF(PatientData[[#This Row],[bmi]]&lt;30,"Overweight","Obese")))</f>
        <v>Overweight</v>
      </c>
      <c r="R4936" t="str">
        <f t="shared" si="2611"/>
        <v>High BP</v>
      </c>
      <c r="S4936" t="str">
        <f t="shared" si="2612"/>
        <v>High Cost</v>
      </c>
    </row>
    <row r="4937" spans="1:19" x14ac:dyDescent="0.3">
      <c r="A4937">
        <v>59</v>
      </c>
      <c r="B4937" t="s">
        <v>15</v>
      </c>
      <c r="C4937">
        <v>23.7</v>
      </c>
      <c r="D4937">
        <v>138</v>
      </c>
      <c r="E4937">
        <v>78</v>
      </c>
      <c r="F4937">
        <v>183</v>
      </c>
      <c r="G4937">
        <v>140.1</v>
      </c>
      <c r="H4937">
        <v>78</v>
      </c>
      <c r="I4937">
        <v>1</v>
      </c>
      <c r="J4937" t="s">
        <v>27</v>
      </c>
      <c r="K4937" t="s">
        <v>17</v>
      </c>
      <c r="L4937" t="s">
        <v>25</v>
      </c>
      <c r="M4937">
        <v>2.2999999999999998</v>
      </c>
      <c r="N4937">
        <v>5931.15</v>
      </c>
      <c r="O4937" t="s">
        <v>19</v>
      </c>
      <c r="P4937" t="str">
        <f t="shared" si="2615"/>
        <v>60-74</v>
      </c>
      <c r="Q4937" t="str">
        <f>IF(PatientData[[#This Row],[bmi]]&lt;18.5,"Underweight",
IF(PatientData[[#This Row],[bmi]]&lt;25,"Normal",
IF(PatientData[[#This Row],[bmi]]&lt;30,"Overweight","Obese")))</f>
        <v>Normal</v>
      </c>
      <c r="R4937" t="str">
        <f t="shared" si="2611"/>
        <v>High BP</v>
      </c>
      <c r="S4937" t="str">
        <f t="shared" si="2612"/>
        <v>Normal Cost</v>
      </c>
    </row>
    <row r="4938" spans="1:19" x14ac:dyDescent="0.3">
      <c r="A4938">
        <v>66</v>
      </c>
      <c r="B4938" t="s">
        <v>20</v>
      </c>
      <c r="C4938">
        <v>27.1</v>
      </c>
      <c r="D4938">
        <v>120</v>
      </c>
      <c r="E4938">
        <v>70</v>
      </c>
      <c r="F4938">
        <v>228.4</v>
      </c>
      <c r="G4938">
        <v>109.7</v>
      </c>
      <c r="H4938">
        <v>97</v>
      </c>
      <c r="I4938">
        <v>2</v>
      </c>
      <c r="J4938" t="s">
        <v>27</v>
      </c>
      <c r="K4938" t="s">
        <v>28</v>
      </c>
      <c r="L4938" t="s">
        <v>25</v>
      </c>
      <c r="M4938">
        <v>4.9000000000000004</v>
      </c>
      <c r="N4938">
        <v>13764.75</v>
      </c>
      <c r="O4938" t="s">
        <v>19</v>
      </c>
      <c r="P4938" t="str">
        <f t="shared" ref="P4938:P4941" si="2616">IF(A4938&lt;30,"18-29",IF(A4938&lt;45,"30-44",IF(A4938&lt;60,"45-59",IF(A4938&lt;75,"60-74","75+"))))</f>
        <v>60-74</v>
      </c>
      <c r="Q4938" t="str">
        <f>IF(PatientData[[#This Row],[bmi]]&lt;18.5,"Underweight",
IF(PatientData[[#This Row],[bmi]]&lt;25,"Normal",
IF(PatientData[[#This Row],[bmi]]&lt;30,"Overweight","Obese")))</f>
        <v>Overweight</v>
      </c>
      <c r="R4938" t="str">
        <f t="shared" si="2611"/>
        <v>High BP</v>
      </c>
      <c r="S4938" t="str">
        <f t="shared" si="2612"/>
        <v>Normal Cost</v>
      </c>
    </row>
    <row r="4939" spans="1:19" x14ac:dyDescent="0.3">
      <c r="A4939">
        <v>79</v>
      </c>
      <c r="B4939" t="s">
        <v>20</v>
      </c>
      <c r="C4939">
        <v>27.1</v>
      </c>
      <c r="D4939">
        <v>205</v>
      </c>
      <c r="E4939">
        <v>122</v>
      </c>
      <c r="F4939">
        <v>217.6</v>
      </c>
      <c r="G4939">
        <v>89.6</v>
      </c>
      <c r="H4939">
        <v>81</v>
      </c>
      <c r="I4939">
        <v>1</v>
      </c>
      <c r="J4939" t="s">
        <v>16</v>
      </c>
      <c r="K4939" t="s">
        <v>26</v>
      </c>
      <c r="L4939" t="s">
        <v>25</v>
      </c>
      <c r="M4939">
        <v>7.2</v>
      </c>
      <c r="N4939">
        <v>14366.87</v>
      </c>
      <c r="O4939" t="s">
        <v>19</v>
      </c>
      <c r="P4939" t="str">
        <f t="shared" si="2616"/>
        <v>75+</v>
      </c>
      <c r="Q4939" t="str">
        <f>IF(PatientData[[#This Row],[bmi]]&lt;18.5,"Underweight",
IF(PatientData[[#This Row],[bmi]]&lt;25,"Normal",
IF(PatientData[[#This Row],[bmi]]&lt;30,"Overweight","Obese")))</f>
        <v>Overweight</v>
      </c>
      <c r="R4939" t="str">
        <f t="shared" si="2611"/>
        <v>High BP</v>
      </c>
      <c r="S4939" t="str">
        <f t="shared" si="2612"/>
        <v>Normal Cost</v>
      </c>
    </row>
    <row r="4940" spans="1:19" x14ac:dyDescent="0.3">
      <c r="A4940">
        <v>73</v>
      </c>
      <c r="B4940" t="s">
        <v>20</v>
      </c>
      <c r="C4940">
        <v>27.1</v>
      </c>
      <c r="D4940">
        <v>137</v>
      </c>
      <c r="E4940">
        <v>76</v>
      </c>
      <c r="F4940">
        <v>248</v>
      </c>
      <c r="G4940">
        <v>145.69999999999999</v>
      </c>
      <c r="H4940">
        <v>93</v>
      </c>
      <c r="I4940">
        <v>0</v>
      </c>
      <c r="J4940" t="s">
        <v>16</v>
      </c>
      <c r="K4940" t="s">
        <v>17</v>
      </c>
      <c r="L4940" t="s">
        <v>18</v>
      </c>
      <c r="M4940">
        <v>9.6</v>
      </c>
      <c r="N4940">
        <v>16197.77</v>
      </c>
      <c r="O4940" t="s">
        <v>19</v>
      </c>
      <c r="P4940" t="str">
        <f t="shared" si="2616"/>
        <v>60-74</v>
      </c>
      <c r="Q4940" t="str">
        <f>IF(PatientData[[#This Row],[bmi]]&lt;18.5,"Underweight",
IF(PatientData[[#This Row],[bmi]]&lt;25,"Normal",
IF(PatientData[[#This Row],[bmi]]&lt;30,"Overweight","Obese")))</f>
        <v>Overweight</v>
      </c>
      <c r="R4940" t="str">
        <f t="shared" si="2611"/>
        <v>High BP</v>
      </c>
      <c r="S4940" t="str">
        <f t="shared" si="2612"/>
        <v>High Cost</v>
      </c>
    </row>
    <row r="4941" spans="1:19" x14ac:dyDescent="0.3">
      <c r="A4941">
        <v>59</v>
      </c>
      <c r="B4941" t="s">
        <v>20</v>
      </c>
      <c r="C4941">
        <v>27.1</v>
      </c>
      <c r="D4941">
        <v>118</v>
      </c>
      <c r="E4941">
        <v>61</v>
      </c>
      <c r="F4941">
        <v>185.5</v>
      </c>
      <c r="G4941">
        <v>117.2</v>
      </c>
      <c r="H4941">
        <v>76</v>
      </c>
      <c r="I4941">
        <v>1</v>
      </c>
      <c r="J4941" t="s">
        <v>27</v>
      </c>
      <c r="K4941" t="s">
        <v>17</v>
      </c>
      <c r="L4941" t="s">
        <v>25</v>
      </c>
      <c r="M4941">
        <v>2</v>
      </c>
      <c r="N4941">
        <v>4982.2299999999996</v>
      </c>
      <c r="O4941" t="s">
        <v>19</v>
      </c>
      <c r="P4941" t="str">
        <f t="shared" si="2616"/>
        <v>45-59</v>
      </c>
      <c r="Q4941" t="str">
        <f>IF(PatientData[[#This Row],[bmi]]&lt;18.5,"Underweight",
IF(PatientData[[#This Row],[bmi]]&lt;25,"Normal",
IF(PatientData[[#This Row],[bmi]]&lt;30,"Overweight","Obese")))</f>
        <v>Overweight</v>
      </c>
      <c r="R4941" t="str">
        <f t="shared" si="2611"/>
        <v>Normal BP</v>
      </c>
      <c r="S4941" t="str">
        <f t="shared" si="2612"/>
        <v>Normal Cost</v>
      </c>
    </row>
    <row r="4942" spans="1:19" x14ac:dyDescent="0.3">
      <c r="A4942">
        <v>69</v>
      </c>
      <c r="B4942" t="s">
        <v>15</v>
      </c>
      <c r="C4942">
        <v>34.4</v>
      </c>
      <c r="D4942">
        <v>122</v>
      </c>
      <c r="E4942">
        <v>70</v>
      </c>
      <c r="F4942">
        <v>249.6</v>
      </c>
      <c r="G4942">
        <v>133</v>
      </c>
      <c r="H4942">
        <v>80</v>
      </c>
      <c r="I4942">
        <v>1</v>
      </c>
      <c r="J4942" t="s">
        <v>24</v>
      </c>
      <c r="K4942" t="s">
        <v>21</v>
      </c>
      <c r="L4942" t="s">
        <v>18</v>
      </c>
      <c r="M4942">
        <v>7.2</v>
      </c>
      <c r="N4942">
        <v>14929.88</v>
      </c>
      <c r="O4942" t="s">
        <v>19</v>
      </c>
      <c r="P4942" t="str">
        <f t="shared" ref="P4942:P4943" si="2617">IF(A4939&lt;30,"18-29",IF(A4939&lt;45,"30-44",IF(A4939&lt;60,"45-59",IF(A4939&lt;75,"60-74","75+"))))</f>
        <v>75+</v>
      </c>
      <c r="Q4942" t="str">
        <f>IF(PatientData[[#This Row],[bmi]]&lt;18.5,"Underweight",
IF(PatientData[[#This Row],[bmi]]&lt;25,"Normal",
IF(PatientData[[#This Row],[bmi]]&lt;30,"Overweight","Obese")))</f>
        <v>Obese</v>
      </c>
      <c r="R4942" t="str">
        <f t="shared" si="2611"/>
        <v>High BP</v>
      </c>
      <c r="S4942" t="str">
        <f t="shared" si="2612"/>
        <v>Normal Cost</v>
      </c>
    </row>
    <row r="4943" spans="1:19" x14ac:dyDescent="0.3">
      <c r="A4943">
        <v>86</v>
      </c>
      <c r="B4943" t="s">
        <v>15</v>
      </c>
      <c r="C4943">
        <v>23.1</v>
      </c>
      <c r="D4943">
        <v>125</v>
      </c>
      <c r="E4943">
        <v>67</v>
      </c>
      <c r="F4943">
        <v>201.6</v>
      </c>
      <c r="G4943">
        <v>92.4</v>
      </c>
      <c r="H4943">
        <v>76</v>
      </c>
      <c r="I4943">
        <v>0</v>
      </c>
      <c r="J4943" t="s">
        <v>16</v>
      </c>
      <c r="K4943" t="s">
        <v>21</v>
      </c>
      <c r="L4943" t="s">
        <v>18</v>
      </c>
      <c r="M4943">
        <v>11.6</v>
      </c>
      <c r="N4943">
        <v>23578.06</v>
      </c>
      <c r="O4943" t="s">
        <v>19</v>
      </c>
      <c r="P4943" t="str">
        <f t="shared" si="2617"/>
        <v>60-74</v>
      </c>
      <c r="Q4943" t="str">
        <f>IF(PatientData[[#This Row],[bmi]]&lt;18.5,"Underweight",
IF(PatientData[[#This Row],[bmi]]&lt;25,"Normal",
IF(PatientData[[#This Row],[bmi]]&lt;30,"Overweight","Obese")))</f>
        <v>Normal</v>
      </c>
      <c r="R4943" t="str">
        <f t="shared" si="2611"/>
        <v>High BP</v>
      </c>
      <c r="S4943" t="str">
        <f t="shared" si="2612"/>
        <v>High Cost</v>
      </c>
    </row>
    <row r="4944" spans="1:19" x14ac:dyDescent="0.3">
      <c r="A4944">
        <v>87</v>
      </c>
      <c r="B4944" t="s">
        <v>20</v>
      </c>
      <c r="C4944">
        <v>27.1</v>
      </c>
      <c r="D4944">
        <v>118</v>
      </c>
      <c r="E4944">
        <v>63</v>
      </c>
      <c r="F4944">
        <v>246.4</v>
      </c>
      <c r="G4944">
        <v>87.4</v>
      </c>
      <c r="H4944">
        <v>95</v>
      </c>
      <c r="I4944">
        <v>0</v>
      </c>
      <c r="J4944" t="s">
        <v>16</v>
      </c>
      <c r="K4944" t="s">
        <v>26</v>
      </c>
      <c r="L4944" t="s">
        <v>25</v>
      </c>
      <c r="M4944">
        <v>8.3000000000000007</v>
      </c>
      <c r="N4944">
        <v>16421.599999999999</v>
      </c>
      <c r="O4944" t="s">
        <v>19</v>
      </c>
      <c r="P4944" t="str">
        <f t="shared" ref="P4944" si="2618">IF(A4944&lt;30,"18-29",IF(A4944&lt;45,"30-44",IF(A4944&lt;60,"45-59",IF(A4944&lt;75,"60-74","75+"))))</f>
        <v>75+</v>
      </c>
      <c r="Q4944" t="str">
        <f>IF(PatientData[[#This Row],[bmi]]&lt;18.5,"Underweight",
IF(PatientData[[#This Row],[bmi]]&lt;25,"Normal",
IF(PatientData[[#This Row],[bmi]]&lt;30,"Overweight","Obese")))</f>
        <v>Overweight</v>
      </c>
      <c r="R4944" t="str">
        <f t="shared" si="2611"/>
        <v>Normal BP</v>
      </c>
      <c r="S4944" t="str">
        <f t="shared" si="2612"/>
        <v>High Cost</v>
      </c>
    </row>
    <row r="4945" spans="1:19" x14ac:dyDescent="0.3">
      <c r="A4945">
        <v>48</v>
      </c>
      <c r="B4945" t="s">
        <v>15</v>
      </c>
      <c r="C4945">
        <v>27.2</v>
      </c>
      <c r="D4945">
        <v>119</v>
      </c>
      <c r="E4945">
        <v>67</v>
      </c>
      <c r="F4945">
        <v>178.9</v>
      </c>
      <c r="G4945">
        <v>97.4</v>
      </c>
      <c r="H4945">
        <v>93</v>
      </c>
      <c r="I4945">
        <v>1</v>
      </c>
      <c r="J4945" t="s">
        <v>16</v>
      </c>
      <c r="K4945" t="s">
        <v>28</v>
      </c>
      <c r="L4945" t="s">
        <v>18</v>
      </c>
      <c r="M4945">
        <v>8.3000000000000007</v>
      </c>
      <c r="N4945">
        <v>18270.830000000002</v>
      </c>
      <c r="O4945" t="s">
        <v>19</v>
      </c>
      <c r="P4945" t="str">
        <f t="shared" ref="P4945" si="2619">IF(A4942&lt;30,"18-29",IF(A4942&lt;45,"30-44",IF(A4942&lt;60,"45-59",IF(A4942&lt;75,"60-74","75+"))))</f>
        <v>60-74</v>
      </c>
      <c r="Q4945" t="str">
        <f>IF(PatientData[[#This Row],[bmi]]&lt;18.5,"Underweight",
IF(PatientData[[#This Row],[bmi]]&lt;25,"Normal",
IF(PatientData[[#This Row],[bmi]]&lt;30,"Overweight","Obese")))</f>
        <v>Overweight</v>
      </c>
      <c r="R4945" t="str">
        <f t="shared" si="2611"/>
        <v>Normal BP</v>
      </c>
      <c r="S4945" t="str">
        <f t="shared" si="2612"/>
        <v>High Cost</v>
      </c>
    </row>
    <row r="4946" spans="1:19" x14ac:dyDescent="0.3">
      <c r="A4946">
        <v>72</v>
      </c>
      <c r="B4946" t="s">
        <v>20</v>
      </c>
      <c r="C4946">
        <v>27.1</v>
      </c>
      <c r="D4946">
        <v>137</v>
      </c>
      <c r="E4946">
        <v>89</v>
      </c>
      <c r="F4946">
        <v>210</v>
      </c>
      <c r="G4946">
        <v>152.80000000000001</v>
      </c>
      <c r="H4946">
        <v>64</v>
      </c>
      <c r="I4946">
        <v>0</v>
      </c>
      <c r="J4946" t="s">
        <v>16</v>
      </c>
      <c r="K4946" t="s">
        <v>17</v>
      </c>
      <c r="L4946" t="s">
        <v>18</v>
      </c>
      <c r="M4946">
        <v>9.1</v>
      </c>
      <c r="N4946">
        <v>14180.78</v>
      </c>
      <c r="O4946" t="s">
        <v>19</v>
      </c>
      <c r="P4946" t="str">
        <f t="shared" ref="P4946:P4951" si="2620">IF(A4946&lt;30,"18-29",IF(A4946&lt;45,"30-44",IF(A4946&lt;60,"45-59",IF(A4946&lt;75,"60-74","75+"))))</f>
        <v>60-74</v>
      </c>
      <c r="Q4946" t="str">
        <f>IF(PatientData[[#This Row],[bmi]]&lt;18.5,"Underweight",
IF(PatientData[[#This Row],[bmi]]&lt;25,"Normal",
IF(PatientData[[#This Row],[bmi]]&lt;30,"Overweight","Obese")))</f>
        <v>Overweight</v>
      </c>
      <c r="R4946" t="str">
        <f t="shared" si="2611"/>
        <v>High BP</v>
      </c>
      <c r="S4946" t="str">
        <f t="shared" si="2612"/>
        <v>Normal Cost</v>
      </c>
    </row>
    <row r="4947" spans="1:19" x14ac:dyDescent="0.3">
      <c r="A4947">
        <v>65</v>
      </c>
      <c r="B4947" t="s">
        <v>20</v>
      </c>
      <c r="C4947">
        <v>27.1</v>
      </c>
      <c r="D4947">
        <v>130</v>
      </c>
      <c r="E4947">
        <v>76</v>
      </c>
      <c r="F4947">
        <v>258.39999999999998</v>
      </c>
      <c r="G4947">
        <v>99.6</v>
      </c>
      <c r="H4947">
        <v>90</v>
      </c>
      <c r="I4947">
        <v>2</v>
      </c>
      <c r="J4947" t="s">
        <v>16</v>
      </c>
      <c r="K4947" t="s">
        <v>26</v>
      </c>
      <c r="L4947" t="s">
        <v>22</v>
      </c>
      <c r="M4947">
        <v>8</v>
      </c>
      <c r="N4947">
        <v>15621.67</v>
      </c>
      <c r="O4947" t="s">
        <v>19</v>
      </c>
      <c r="P4947" t="str">
        <f t="shared" si="2620"/>
        <v>60-74</v>
      </c>
      <c r="Q4947" t="str">
        <f>IF(PatientData[[#This Row],[bmi]]&lt;18.5,"Underweight",
IF(PatientData[[#This Row],[bmi]]&lt;25,"Normal",
IF(PatientData[[#This Row],[bmi]]&lt;30,"Overweight","Obese")))</f>
        <v>Overweight</v>
      </c>
      <c r="R4947" t="str">
        <f t="shared" si="2611"/>
        <v>High BP</v>
      </c>
      <c r="S4947" t="str">
        <f t="shared" si="2612"/>
        <v>High Cost</v>
      </c>
    </row>
    <row r="4948" spans="1:19" x14ac:dyDescent="0.3">
      <c r="A4948">
        <v>49</v>
      </c>
      <c r="B4948" t="s">
        <v>20</v>
      </c>
      <c r="C4948">
        <v>27.1</v>
      </c>
      <c r="D4948">
        <v>108</v>
      </c>
      <c r="E4948">
        <v>65</v>
      </c>
      <c r="F4948">
        <v>244.1</v>
      </c>
      <c r="G4948">
        <v>83.9</v>
      </c>
      <c r="H4948">
        <v>83</v>
      </c>
      <c r="I4948">
        <v>1</v>
      </c>
      <c r="J4948" t="s">
        <v>27</v>
      </c>
      <c r="K4948" t="s">
        <v>26</v>
      </c>
      <c r="L4948" t="s">
        <v>25</v>
      </c>
      <c r="M4948">
        <v>3.3</v>
      </c>
      <c r="N4948">
        <v>7821.91</v>
      </c>
      <c r="O4948" t="s">
        <v>19</v>
      </c>
      <c r="P4948" t="str">
        <f t="shared" si="2620"/>
        <v>45-59</v>
      </c>
      <c r="Q4948" t="str">
        <f>IF(PatientData[[#This Row],[bmi]]&lt;18.5,"Underweight",
IF(PatientData[[#This Row],[bmi]]&lt;25,"Normal",
IF(PatientData[[#This Row],[bmi]]&lt;30,"Overweight","Obese")))</f>
        <v>Overweight</v>
      </c>
      <c r="R4948" t="str">
        <f t="shared" si="2611"/>
        <v>Normal BP</v>
      </c>
      <c r="S4948" t="str">
        <f t="shared" si="2612"/>
        <v>Normal Cost</v>
      </c>
    </row>
    <row r="4949" spans="1:19" x14ac:dyDescent="0.3">
      <c r="A4949">
        <v>79</v>
      </c>
      <c r="B4949" t="s">
        <v>20</v>
      </c>
      <c r="C4949">
        <v>27.1</v>
      </c>
      <c r="D4949">
        <v>125</v>
      </c>
      <c r="E4949">
        <v>75</v>
      </c>
      <c r="F4949">
        <v>232.4</v>
      </c>
      <c r="G4949">
        <v>189.5</v>
      </c>
      <c r="H4949">
        <v>71</v>
      </c>
      <c r="I4949">
        <v>1</v>
      </c>
      <c r="J4949" t="s">
        <v>16</v>
      </c>
      <c r="K4949" t="s">
        <v>17</v>
      </c>
      <c r="L4949" t="s">
        <v>18</v>
      </c>
      <c r="M4949">
        <v>7.7</v>
      </c>
      <c r="N4949">
        <v>15951.94</v>
      </c>
      <c r="O4949" t="s">
        <v>19</v>
      </c>
      <c r="P4949" t="str">
        <f t="shared" si="2620"/>
        <v>75+</v>
      </c>
      <c r="Q4949" t="str">
        <f>IF(PatientData[[#This Row],[bmi]]&lt;18.5,"Underweight",
IF(PatientData[[#This Row],[bmi]]&lt;25,"Normal",
IF(PatientData[[#This Row],[bmi]]&lt;30,"Overweight","Obese")))</f>
        <v>Overweight</v>
      </c>
      <c r="R4949" t="str">
        <f t="shared" si="2611"/>
        <v>High BP</v>
      </c>
      <c r="S4949" t="str">
        <f t="shared" si="2612"/>
        <v>High Cost</v>
      </c>
    </row>
    <row r="4950" spans="1:19" x14ac:dyDescent="0.3">
      <c r="A4950">
        <v>41</v>
      </c>
      <c r="B4950" t="s">
        <v>20</v>
      </c>
      <c r="C4950">
        <v>27.1</v>
      </c>
      <c r="D4950">
        <v>123</v>
      </c>
      <c r="E4950">
        <v>71</v>
      </c>
      <c r="F4950">
        <v>247.1</v>
      </c>
      <c r="G4950">
        <v>94.7</v>
      </c>
      <c r="H4950">
        <v>77</v>
      </c>
      <c r="I4950">
        <v>1</v>
      </c>
      <c r="J4950" t="s">
        <v>24</v>
      </c>
      <c r="K4950" t="s">
        <v>21</v>
      </c>
      <c r="L4950" t="s">
        <v>25</v>
      </c>
      <c r="M4950">
        <v>5.4</v>
      </c>
      <c r="N4950">
        <v>12922.98</v>
      </c>
      <c r="O4950" t="s">
        <v>19</v>
      </c>
      <c r="P4950" t="str">
        <f t="shared" si="2620"/>
        <v>30-44</v>
      </c>
      <c r="Q4950" t="str">
        <f>IF(PatientData[[#This Row],[bmi]]&lt;18.5,"Underweight",
IF(PatientData[[#This Row],[bmi]]&lt;25,"Normal",
IF(PatientData[[#This Row],[bmi]]&lt;30,"Overweight","Obese")))</f>
        <v>Overweight</v>
      </c>
      <c r="R4950" t="str">
        <f t="shared" si="2611"/>
        <v>High BP</v>
      </c>
      <c r="S4950" t="str">
        <f t="shared" si="2612"/>
        <v>Normal Cost</v>
      </c>
    </row>
    <row r="4951" spans="1:19" x14ac:dyDescent="0.3">
      <c r="A4951">
        <v>59</v>
      </c>
      <c r="B4951" t="s">
        <v>20</v>
      </c>
      <c r="C4951">
        <v>27.1</v>
      </c>
      <c r="D4951">
        <v>120</v>
      </c>
      <c r="E4951">
        <v>77</v>
      </c>
      <c r="F4951">
        <v>234.6</v>
      </c>
      <c r="G4951">
        <v>108.5</v>
      </c>
      <c r="H4951">
        <v>140</v>
      </c>
      <c r="I4951">
        <v>0</v>
      </c>
      <c r="J4951" t="s">
        <v>24</v>
      </c>
      <c r="K4951" t="s">
        <v>21</v>
      </c>
      <c r="L4951" t="s">
        <v>22</v>
      </c>
      <c r="M4951">
        <v>5.4</v>
      </c>
      <c r="N4951">
        <v>11906.51</v>
      </c>
      <c r="O4951" t="s">
        <v>19</v>
      </c>
      <c r="P4951" t="str">
        <f t="shared" si="2620"/>
        <v>45-59</v>
      </c>
      <c r="Q4951" t="str">
        <f>IF(PatientData[[#This Row],[bmi]]&lt;18.5,"Underweight",
IF(PatientData[[#This Row],[bmi]]&lt;25,"Normal",
IF(PatientData[[#This Row],[bmi]]&lt;30,"Overweight","Obese")))</f>
        <v>Overweight</v>
      </c>
      <c r="R4951" t="str">
        <f t="shared" si="2611"/>
        <v>High BP</v>
      </c>
      <c r="S4951" t="str">
        <f t="shared" si="2612"/>
        <v>Normal Cost</v>
      </c>
    </row>
    <row r="4952" spans="1:19" x14ac:dyDescent="0.3">
      <c r="A4952">
        <v>55</v>
      </c>
      <c r="B4952" t="s">
        <v>15</v>
      </c>
      <c r="C4952">
        <v>28.9</v>
      </c>
      <c r="D4952">
        <v>117</v>
      </c>
      <c r="E4952">
        <v>68</v>
      </c>
      <c r="F4952">
        <v>241.7</v>
      </c>
      <c r="G4952">
        <v>117.2</v>
      </c>
      <c r="H4952">
        <v>81</v>
      </c>
      <c r="I4952">
        <v>3</v>
      </c>
      <c r="J4952" t="s">
        <v>24</v>
      </c>
      <c r="K4952" t="s">
        <v>21</v>
      </c>
      <c r="L4952" t="s">
        <v>25</v>
      </c>
      <c r="M4952">
        <v>5</v>
      </c>
      <c r="N4952">
        <v>10573</v>
      </c>
      <c r="O4952" t="s">
        <v>19</v>
      </c>
      <c r="P4952" t="str">
        <f t="shared" ref="P4952:P4954" si="2621">IF(A4949&lt;30,"18-29",IF(A4949&lt;45,"30-44",IF(A4949&lt;60,"45-59",IF(A4949&lt;75,"60-74","75+"))))</f>
        <v>75+</v>
      </c>
      <c r="Q4952" t="str">
        <f>IF(PatientData[[#This Row],[bmi]]&lt;18.5,"Underweight",
IF(PatientData[[#This Row],[bmi]]&lt;25,"Normal",
IF(PatientData[[#This Row],[bmi]]&lt;30,"Overweight","Obese")))</f>
        <v>Overweight</v>
      </c>
      <c r="R4952" t="str">
        <f t="shared" si="2611"/>
        <v>Normal BP</v>
      </c>
      <c r="S4952" t="str">
        <f t="shared" si="2612"/>
        <v>Normal Cost</v>
      </c>
    </row>
    <row r="4953" spans="1:19" x14ac:dyDescent="0.3">
      <c r="A4953">
        <v>83</v>
      </c>
      <c r="B4953" t="s">
        <v>15</v>
      </c>
      <c r="C4953">
        <v>27.8</v>
      </c>
      <c r="D4953">
        <v>125</v>
      </c>
      <c r="E4953">
        <v>75</v>
      </c>
      <c r="F4953">
        <v>225.5</v>
      </c>
      <c r="G4953">
        <v>113.9</v>
      </c>
      <c r="H4953">
        <v>82</v>
      </c>
      <c r="I4953">
        <v>0</v>
      </c>
      <c r="J4953" t="s">
        <v>16</v>
      </c>
      <c r="K4953" t="s">
        <v>28</v>
      </c>
      <c r="L4953" t="s">
        <v>25</v>
      </c>
      <c r="M4953">
        <v>8.5</v>
      </c>
      <c r="N4953">
        <v>18139.099999999999</v>
      </c>
      <c r="O4953" t="s">
        <v>19</v>
      </c>
      <c r="P4953" t="str">
        <f t="shared" si="2621"/>
        <v>30-44</v>
      </c>
      <c r="Q4953" t="str">
        <f>IF(PatientData[[#This Row],[bmi]]&lt;18.5,"Underweight",
IF(PatientData[[#This Row],[bmi]]&lt;25,"Normal",
IF(PatientData[[#This Row],[bmi]]&lt;30,"Overweight","Obese")))</f>
        <v>Overweight</v>
      </c>
      <c r="R4953" t="str">
        <f t="shared" si="2611"/>
        <v>High BP</v>
      </c>
      <c r="S4953" t="str">
        <f t="shared" si="2612"/>
        <v>High Cost</v>
      </c>
    </row>
    <row r="4954" spans="1:19" x14ac:dyDescent="0.3">
      <c r="A4954">
        <v>68</v>
      </c>
      <c r="B4954" t="s">
        <v>15</v>
      </c>
      <c r="C4954">
        <v>29</v>
      </c>
      <c r="D4954">
        <v>201</v>
      </c>
      <c r="E4954">
        <v>136</v>
      </c>
      <c r="F4954">
        <v>214.5</v>
      </c>
      <c r="G4954">
        <v>86.8</v>
      </c>
      <c r="H4954">
        <v>83</v>
      </c>
      <c r="I4954">
        <v>1</v>
      </c>
      <c r="J4954" t="s">
        <v>27</v>
      </c>
      <c r="K4954" t="s">
        <v>21</v>
      </c>
      <c r="L4954" t="s">
        <v>18</v>
      </c>
      <c r="M4954">
        <v>10.8</v>
      </c>
      <c r="N4954">
        <v>20333.13</v>
      </c>
      <c r="O4954" t="s">
        <v>19</v>
      </c>
      <c r="P4954" t="str">
        <f t="shared" si="2621"/>
        <v>45-59</v>
      </c>
      <c r="Q4954" t="str">
        <f>IF(PatientData[[#This Row],[bmi]]&lt;18.5,"Underweight",
IF(PatientData[[#This Row],[bmi]]&lt;25,"Normal",
IF(PatientData[[#This Row],[bmi]]&lt;30,"Overweight","Obese")))</f>
        <v>Overweight</v>
      </c>
      <c r="R4954" t="str">
        <f t="shared" si="2611"/>
        <v>High BP</v>
      </c>
      <c r="S4954" t="str">
        <f t="shared" si="2612"/>
        <v>High Cost</v>
      </c>
    </row>
    <row r="4955" spans="1:19" x14ac:dyDescent="0.3">
      <c r="A4955">
        <v>33</v>
      </c>
      <c r="B4955" t="s">
        <v>20</v>
      </c>
      <c r="C4955">
        <v>27.1</v>
      </c>
      <c r="D4955">
        <v>115</v>
      </c>
      <c r="E4955">
        <v>63</v>
      </c>
      <c r="F4955">
        <v>184.8</v>
      </c>
      <c r="G4955">
        <v>93.3</v>
      </c>
      <c r="H4955">
        <v>86</v>
      </c>
      <c r="I4955">
        <v>0</v>
      </c>
      <c r="J4955" t="s">
        <v>27</v>
      </c>
      <c r="K4955" t="s">
        <v>28</v>
      </c>
      <c r="L4955" t="s">
        <v>25</v>
      </c>
      <c r="M4955">
        <v>4.8</v>
      </c>
      <c r="N4955">
        <v>11686.32</v>
      </c>
      <c r="O4955" t="s">
        <v>19</v>
      </c>
      <c r="P4955" t="str">
        <f t="shared" ref="P4955" si="2622">IF(A4955&lt;30,"18-29",IF(A4955&lt;45,"30-44",IF(A4955&lt;60,"45-59",IF(A4955&lt;75,"60-74","75+"))))</f>
        <v>30-44</v>
      </c>
      <c r="Q4955" t="str">
        <f>IF(PatientData[[#This Row],[bmi]]&lt;18.5,"Underweight",
IF(PatientData[[#This Row],[bmi]]&lt;25,"Normal",
IF(PatientData[[#This Row],[bmi]]&lt;30,"Overweight","Obese")))</f>
        <v>Overweight</v>
      </c>
      <c r="R4955" t="str">
        <f t="shared" si="2611"/>
        <v>Normal BP</v>
      </c>
      <c r="S4955" t="str">
        <f t="shared" si="2612"/>
        <v>Normal Cost</v>
      </c>
    </row>
    <row r="4956" spans="1:19" x14ac:dyDescent="0.3">
      <c r="A4956">
        <v>84</v>
      </c>
      <c r="B4956" t="s">
        <v>15</v>
      </c>
      <c r="C4956">
        <v>29.3</v>
      </c>
      <c r="D4956">
        <v>121</v>
      </c>
      <c r="E4956">
        <v>64</v>
      </c>
      <c r="F4956">
        <v>249.2</v>
      </c>
      <c r="G4956">
        <v>123.6</v>
      </c>
      <c r="H4956">
        <v>77</v>
      </c>
      <c r="I4956">
        <v>2</v>
      </c>
      <c r="J4956" t="s">
        <v>24</v>
      </c>
      <c r="K4956" t="s">
        <v>26</v>
      </c>
      <c r="L4956" t="s">
        <v>18</v>
      </c>
      <c r="M4956">
        <v>3.3</v>
      </c>
      <c r="N4956">
        <v>7445.54</v>
      </c>
      <c r="O4956" t="s">
        <v>23</v>
      </c>
      <c r="P4956" t="str">
        <f t="shared" ref="P4956" si="2623">IF(A4953&lt;30,"18-29",IF(A4953&lt;45,"30-44",IF(A4953&lt;60,"45-59",IF(A4953&lt;75,"60-74","75+"))))</f>
        <v>75+</v>
      </c>
      <c r="Q4956" t="str">
        <f>IF(PatientData[[#This Row],[bmi]]&lt;18.5,"Underweight",
IF(PatientData[[#This Row],[bmi]]&lt;25,"Normal",
IF(PatientData[[#This Row],[bmi]]&lt;30,"Overweight","Obese")))</f>
        <v>Overweight</v>
      </c>
      <c r="R4956" t="str">
        <f t="shared" si="2611"/>
        <v>High BP</v>
      </c>
      <c r="S4956" t="str">
        <f t="shared" si="2612"/>
        <v>Normal Cost</v>
      </c>
    </row>
    <row r="4957" spans="1:19" x14ac:dyDescent="0.3">
      <c r="A4957">
        <v>57</v>
      </c>
      <c r="B4957" t="s">
        <v>20</v>
      </c>
      <c r="C4957">
        <v>27.1</v>
      </c>
      <c r="D4957">
        <v>123</v>
      </c>
      <c r="E4957">
        <v>68</v>
      </c>
      <c r="F4957">
        <v>202.9</v>
      </c>
      <c r="G4957">
        <v>119</v>
      </c>
      <c r="H4957">
        <v>91</v>
      </c>
      <c r="I4957">
        <v>0</v>
      </c>
      <c r="J4957" t="s">
        <v>16</v>
      </c>
      <c r="K4957" t="s">
        <v>17</v>
      </c>
      <c r="L4957" t="s">
        <v>18</v>
      </c>
      <c r="M4957">
        <v>6</v>
      </c>
      <c r="N4957">
        <v>11955.12</v>
      </c>
      <c r="O4957" t="s">
        <v>19</v>
      </c>
      <c r="P4957" t="str">
        <f t="shared" ref="P4957" si="2624">IF(A4957&lt;30,"18-29",IF(A4957&lt;45,"30-44",IF(A4957&lt;60,"45-59",IF(A4957&lt;75,"60-74","75+"))))</f>
        <v>45-59</v>
      </c>
      <c r="Q4957" t="str">
        <f>IF(PatientData[[#This Row],[bmi]]&lt;18.5,"Underweight",
IF(PatientData[[#This Row],[bmi]]&lt;25,"Normal",
IF(PatientData[[#This Row],[bmi]]&lt;30,"Overweight","Obese")))</f>
        <v>Overweight</v>
      </c>
      <c r="R4957" t="str">
        <f t="shared" si="2611"/>
        <v>High BP</v>
      </c>
      <c r="S4957" t="str">
        <f t="shared" si="2612"/>
        <v>Normal Cost</v>
      </c>
    </row>
    <row r="4958" spans="1:19" x14ac:dyDescent="0.3">
      <c r="A4958">
        <v>54</v>
      </c>
      <c r="B4958" t="s">
        <v>15</v>
      </c>
      <c r="C4958">
        <v>27.2</v>
      </c>
      <c r="D4958">
        <v>115</v>
      </c>
      <c r="E4958">
        <v>76</v>
      </c>
      <c r="F4958">
        <v>229.2</v>
      </c>
      <c r="G4958">
        <v>164</v>
      </c>
      <c r="H4958">
        <v>86</v>
      </c>
      <c r="I4958">
        <v>2</v>
      </c>
      <c r="J4958" t="s">
        <v>27</v>
      </c>
      <c r="K4958" t="s">
        <v>17</v>
      </c>
      <c r="L4958" t="s">
        <v>25</v>
      </c>
      <c r="M4958">
        <v>3.8</v>
      </c>
      <c r="N4958">
        <v>7266.91</v>
      </c>
      <c r="O4958" t="s">
        <v>19</v>
      </c>
      <c r="P4958" t="str">
        <f t="shared" ref="P4958" si="2625">IF(A4955&lt;30,"18-29",IF(A4955&lt;45,"30-44",IF(A4955&lt;60,"45-59",IF(A4955&lt;75,"60-74","75+"))))</f>
        <v>30-44</v>
      </c>
      <c r="Q4958" t="str">
        <f>IF(PatientData[[#This Row],[bmi]]&lt;18.5,"Underweight",
IF(PatientData[[#This Row],[bmi]]&lt;25,"Normal",
IF(PatientData[[#This Row],[bmi]]&lt;30,"Overweight","Obese")))</f>
        <v>Overweight</v>
      </c>
      <c r="R4958" t="str">
        <f t="shared" si="2611"/>
        <v>Normal BP</v>
      </c>
      <c r="S4958" t="str">
        <f t="shared" si="2612"/>
        <v>Normal Cost</v>
      </c>
    </row>
    <row r="4959" spans="1:19" x14ac:dyDescent="0.3">
      <c r="A4959">
        <v>50</v>
      </c>
      <c r="B4959" t="s">
        <v>20</v>
      </c>
      <c r="C4959">
        <v>27.1</v>
      </c>
      <c r="D4959">
        <v>119</v>
      </c>
      <c r="E4959">
        <v>70</v>
      </c>
      <c r="F4959">
        <v>239.1</v>
      </c>
      <c r="G4959">
        <v>137</v>
      </c>
      <c r="H4959">
        <v>75</v>
      </c>
      <c r="I4959">
        <v>2</v>
      </c>
      <c r="J4959" t="s">
        <v>24</v>
      </c>
      <c r="K4959" t="s">
        <v>17</v>
      </c>
      <c r="L4959" t="s">
        <v>25</v>
      </c>
      <c r="M4959">
        <v>3.2</v>
      </c>
      <c r="N4959">
        <v>8062.94</v>
      </c>
      <c r="O4959" t="s">
        <v>19</v>
      </c>
      <c r="P4959" t="str">
        <f t="shared" ref="P4959" si="2626">IF(A4959&lt;30,"18-29",IF(A4959&lt;45,"30-44",IF(A4959&lt;60,"45-59",IF(A4959&lt;75,"60-74","75+"))))</f>
        <v>45-59</v>
      </c>
      <c r="Q4959" t="str">
        <f>IF(PatientData[[#This Row],[bmi]]&lt;18.5,"Underweight",
IF(PatientData[[#This Row],[bmi]]&lt;25,"Normal",
IF(PatientData[[#This Row],[bmi]]&lt;30,"Overweight","Obese")))</f>
        <v>Overweight</v>
      </c>
      <c r="R4959" t="str">
        <f t="shared" si="2611"/>
        <v>Normal BP</v>
      </c>
      <c r="S4959" t="str">
        <f t="shared" si="2612"/>
        <v>Normal Cost</v>
      </c>
    </row>
    <row r="4960" spans="1:19" x14ac:dyDescent="0.3">
      <c r="A4960">
        <v>40</v>
      </c>
      <c r="B4960" t="s">
        <v>15</v>
      </c>
      <c r="C4960">
        <v>25.7</v>
      </c>
      <c r="D4960">
        <v>120</v>
      </c>
      <c r="E4960">
        <v>77</v>
      </c>
      <c r="F4960">
        <v>210.7</v>
      </c>
      <c r="G4960">
        <v>125.4</v>
      </c>
      <c r="H4960">
        <v>60</v>
      </c>
      <c r="I4960">
        <v>1</v>
      </c>
      <c r="J4960" t="s">
        <v>24</v>
      </c>
      <c r="K4960" t="s">
        <v>17</v>
      </c>
      <c r="L4960" t="s">
        <v>25</v>
      </c>
      <c r="M4960">
        <v>5.6</v>
      </c>
      <c r="N4960">
        <v>10238.61</v>
      </c>
      <c r="O4960" t="s">
        <v>19</v>
      </c>
      <c r="P4960" t="str">
        <f t="shared" ref="P4960" si="2627">IF(A4957&lt;30,"18-29",IF(A4957&lt;45,"30-44",IF(A4957&lt;60,"45-59",IF(A4957&lt;75,"60-74","75+"))))</f>
        <v>45-59</v>
      </c>
      <c r="Q4960" t="str">
        <f>IF(PatientData[[#This Row],[bmi]]&lt;18.5,"Underweight",
IF(PatientData[[#This Row],[bmi]]&lt;25,"Normal",
IF(PatientData[[#This Row],[bmi]]&lt;30,"Overweight","Obese")))</f>
        <v>Overweight</v>
      </c>
      <c r="R4960" t="str">
        <f t="shared" si="2611"/>
        <v>High BP</v>
      </c>
      <c r="S4960" t="str">
        <f t="shared" si="2612"/>
        <v>Normal Cost</v>
      </c>
    </row>
    <row r="4961" spans="1:19" x14ac:dyDescent="0.3">
      <c r="A4961">
        <v>48</v>
      </c>
      <c r="B4961" t="s">
        <v>20</v>
      </c>
      <c r="C4961">
        <v>27.1</v>
      </c>
      <c r="D4961">
        <v>121</v>
      </c>
      <c r="E4961">
        <v>72</v>
      </c>
      <c r="F4961">
        <v>248.9</v>
      </c>
      <c r="G4961">
        <v>103.3</v>
      </c>
      <c r="H4961">
        <v>89</v>
      </c>
      <c r="I4961">
        <v>1</v>
      </c>
      <c r="J4961" t="s">
        <v>24</v>
      </c>
      <c r="K4961" t="s">
        <v>21</v>
      </c>
      <c r="L4961" t="s">
        <v>18</v>
      </c>
      <c r="M4961">
        <v>7</v>
      </c>
      <c r="N4961">
        <v>11365.93</v>
      </c>
      <c r="O4961" t="s">
        <v>19</v>
      </c>
      <c r="P4961" t="str">
        <f t="shared" ref="P4961:P4962" si="2628">IF(A4961&lt;30,"18-29",IF(A4961&lt;45,"30-44",IF(A4961&lt;60,"45-59",IF(A4961&lt;75,"60-74","75+"))))</f>
        <v>45-59</v>
      </c>
      <c r="Q4961" t="str">
        <f>IF(PatientData[[#This Row],[bmi]]&lt;18.5,"Underweight",
IF(PatientData[[#This Row],[bmi]]&lt;25,"Normal",
IF(PatientData[[#This Row],[bmi]]&lt;30,"Overweight","Obese")))</f>
        <v>Overweight</v>
      </c>
      <c r="R4961" t="str">
        <f t="shared" si="2611"/>
        <v>High BP</v>
      </c>
      <c r="S4961" t="str">
        <f t="shared" si="2612"/>
        <v>Normal Cost</v>
      </c>
    </row>
    <row r="4962" spans="1:19" x14ac:dyDescent="0.3">
      <c r="A4962">
        <v>53</v>
      </c>
      <c r="B4962" t="s">
        <v>20</v>
      </c>
      <c r="C4962">
        <v>27.1</v>
      </c>
      <c r="D4962">
        <v>121</v>
      </c>
      <c r="E4962">
        <v>64</v>
      </c>
      <c r="F4962">
        <v>219.2</v>
      </c>
      <c r="G4962">
        <v>142.9</v>
      </c>
      <c r="H4962">
        <v>74</v>
      </c>
      <c r="I4962">
        <v>1</v>
      </c>
      <c r="J4962" t="s">
        <v>24</v>
      </c>
      <c r="K4962" t="s">
        <v>21</v>
      </c>
      <c r="L4962" t="s">
        <v>25</v>
      </c>
      <c r="M4962">
        <v>12.7</v>
      </c>
      <c r="N4962">
        <v>20465.28</v>
      </c>
      <c r="O4962" t="s">
        <v>19</v>
      </c>
      <c r="P4962" t="str">
        <f t="shared" si="2628"/>
        <v>45-59</v>
      </c>
      <c r="Q4962" t="str">
        <f>IF(PatientData[[#This Row],[bmi]]&lt;18.5,"Underweight",
IF(PatientData[[#This Row],[bmi]]&lt;25,"Normal",
IF(PatientData[[#This Row],[bmi]]&lt;30,"Overweight","Obese")))</f>
        <v>Overweight</v>
      </c>
      <c r="R4962" t="str">
        <f t="shared" si="2611"/>
        <v>High BP</v>
      </c>
      <c r="S4962" t="str">
        <f t="shared" si="2612"/>
        <v>High Cost</v>
      </c>
    </row>
    <row r="4963" spans="1:19" x14ac:dyDescent="0.3">
      <c r="A4963">
        <v>82</v>
      </c>
      <c r="B4963" t="s">
        <v>15</v>
      </c>
      <c r="C4963">
        <v>28.9</v>
      </c>
      <c r="D4963">
        <v>145</v>
      </c>
      <c r="E4963">
        <v>82</v>
      </c>
      <c r="F4963">
        <v>256.89999999999998</v>
      </c>
      <c r="G4963">
        <v>120.1</v>
      </c>
      <c r="H4963">
        <v>70</v>
      </c>
      <c r="I4963">
        <v>2</v>
      </c>
      <c r="J4963" t="s">
        <v>27</v>
      </c>
      <c r="K4963" t="s">
        <v>17</v>
      </c>
      <c r="L4963" t="s">
        <v>18</v>
      </c>
      <c r="M4963">
        <v>5.6</v>
      </c>
      <c r="N4963">
        <v>12054.28</v>
      </c>
      <c r="O4963" t="s">
        <v>19</v>
      </c>
      <c r="P4963" t="str">
        <f t="shared" ref="P4963:P4964" si="2629">IF(A4960&lt;30,"18-29",IF(A4960&lt;45,"30-44",IF(A4960&lt;60,"45-59",IF(A4960&lt;75,"60-74","75+"))))</f>
        <v>30-44</v>
      </c>
      <c r="Q4963" t="str">
        <f>IF(PatientData[[#This Row],[bmi]]&lt;18.5,"Underweight",
IF(PatientData[[#This Row],[bmi]]&lt;25,"Normal",
IF(PatientData[[#This Row],[bmi]]&lt;30,"Overweight","Obese")))</f>
        <v>Overweight</v>
      </c>
      <c r="R4963" t="str">
        <f t="shared" si="2611"/>
        <v>High BP</v>
      </c>
      <c r="S4963" t="str">
        <f t="shared" si="2612"/>
        <v>Normal Cost</v>
      </c>
    </row>
    <row r="4964" spans="1:19" x14ac:dyDescent="0.3">
      <c r="A4964">
        <v>71</v>
      </c>
      <c r="B4964" t="s">
        <v>15</v>
      </c>
      <c r="C4964">
        <v>26.8</v>
      </c>
      <c r="D4964">
        <v>120</v>
      </c>
      <c r="E4964">
        <v>68</v>
      </c>
      <c r="F4964">
        <v>249.4</v>
      </c>
      <c r="G4964">
        <v>91.8</v>
      </c>
      <c r="H4964">
        <v>69</v>
      </c>
      <c r="I4964">
        <v>3</v>
      </c>
      <c r="J4964" t="s">
        <v>27</v>
      </c>
      <c r="K4964" t="s">
        <v>26</v>
      </c>
      <c r="L4964" t="s">
        <v>18</v>
      </c>
      <c r="M4964">
        <v>2.5</v>
      </c>
      <c r="N4964">
        <v>5201.79</v>
      </c>
      <c r="O4964" t="s">
        <v>19</v>
      </c>
      <c r="P4964" t="str">
        <f t="shared" si="2629"/>
        <v>45-59</v>
      </c>
      <c r="Q4964" t="str">
        <f>IF(PatientData[[#This Row],[bmi]]&lt;18.5,"Underweight",
IF(PatientData[[#This Row],[bmi]]&lt;25,"Normal",
IF(PatientData[[#This Row],[bmi]]&lt;30,"Overweight","Obese")))</f>
        <v>Overweight</v>
      </c>
      <c r="R4964" t="str">
        <f t="shared" si="2611"/>
        <v>High BP</v>
      </c>
      <c r="S4964" t="str">
        <f t="shared" si="2612"/>
        <v>Normal Cost</v>
      </c>
    </row>
    <row r="4965" spans="1:19" x14ac:dyDescent="0.3">
      <c r="A4965">
        <v>47</v>
      </c>
      <c r="B4965" t="s">
        <v>20</v>
      </c>
      <c r="C4965">
        <v>27.1</v>
      </c>
      <c r="D4965">
        <v>124</v>
      </c>
      <c r="E4965">
        <v>67</v>
      </c>
      <c r="F4965">
        <v>256.10000000000002</v>
      </c>
      <c r="G4965">
        <v>143.1</v>
      </c>
      <c r="H4965">
        <v>74</v>
      </c>
      <c r="I4965">
        <v>1</v>
      </c>
      <c r="J4965" t="s">
        <v>27</v>
      </c>
      <c r="K4965" t="s">
        <v>21</v>
      </c>
      <c r="L4965" t="s">
        <v>18</v>
      </c>
      <c r="M4965">
        <v>5.0999999999999996</v>
      </c>
      <c r="N4965">
        <v>11680.6</v>
      </c>
      <c r="O4965" t="s">
        <v>19</v>
      </c>
      <c r="P4965" t="str">
        <f t="shared" ref="P4965" si="2630">IF(A4965&lt;30,"18-29",IF(A4965&lt;45,"30-44",IF(A4965&lt;60,"45-59",IF(A4965&lt;75,"60-74","75+"))))</f>
        <v>45-59</v>
      </c>
      <c r="Q4965" t="str">
        <f>IF(PatientData[[#This Row],[bmi]]&lt;18.5,"Underweight",
IF(PatientData[[#This Row],[bmi]]&lt;25,"Normal",
IF(PatientData[[#This Row],[bmi]]&lt;30,"Overweight","Obese")))</f>
        <v>Overweight</v>
      </c>
      <c r="R4965" t="str">
        <f t="shared" si="2611"/>
        <v>High BP</v>
      </c>
      <c r="S4965" t="str">
        <f t="shared" si="2612"/>
        <v>Normal Cost</v>
      </c>
    </row>
    <row r="4966" spans="1:19" x14ac:dyDescent="0.3">
      <c r="A4966">
        <v>63</v>
      </c>
      <c r="B4966" t="s">
        <v>15</v>
      </c>
      <c r="C4966">
        <v>28.4</v>
      </c>
      <c r="D4966">
        <v>130</v>
      </c>
      <c r="E4966">
        <v>87</v>
      </c>
      <c r="F4966">
        <v>276.89999999999998</v>
      </c>
      <c r="G4966">
        <v>86.3</v>
      </c>
      <c r="H4966">
        <v>73</v>
      </c>
      <c r="I4966">
        <v>3</v>
      </c>
      <c r="J4966" t="s">
        <v>16</v>
      </c>
      <c r="K4966" t="s">
        <v>26</v>
      </c>
      <c r="L4966" t="s">
        <v>22</v>
      </c>
      <c r="M4966">
        <v>14.7</v>
      </c>
      <c r="N4966">
        <v>24144.03</v>
      </c>
      <c r="O4966" t="s">
        <v>19</v>
      </c>
      <c r="P4966" t="str">
        <f t="shared" ref="P4966:P4967" si="2631">IF(A4963&lt;30,"18-29",IF(A4963&lt;45,"30-44",IF(A4963&lt;60,"45-59",IF(A4963&lt;75,"60-74","75+"))))</f>
        <v>75+</v>
      </c>
      <c r="Q4966" t="str">
        <f>IF(PatientData[[#This Row],[bmi]]&lt;18.5,"Underweight",
IF(PatientData[[#This Row],[bmi]]&lt;25,"Normal",
IF(PatientData[[#This Row],[bmi]]&lt;30,"Overweight","Obese")))</f>
        <v>Overweight</v>
      </c>
      <c r="R4966" t="str">
        <f t="shared" si="2611"/>
        <v>High BP</v>
      </c>
      <c r="S4966" t="str">
        <f t="shared" si="2612"/>
        <v>High Cost</v>
      </c>
    </row>
    <row r="4967" spans="1:19" x14ac:dyDescent="0.3">
      <c r="A4967">
        <v>95</v>
      </c>
      <c r="B4967" t="s">
        <v>15</v>
      </c>
      <c r="C4967">
        <v>23.4</v>
      </c>
      <c r="D4967">
        <v>126</v>
      </c>
      <c r="E4967">
        <v>84</v>
      </c>
      <c r="F4967">
        <v>254.9</v>
      </c>
      <c r="G4967">
        <v>164.3</v>
      </c>
      <c r="H4967">
        <v>79</v>
      </c>
      <c r="I4967">
        <v>1</v>
      </c>
      <c r="J4967" t="s">
        <v>27</v>
      </c>
      <c r="K4967" t="s">
        <v>17</v>
      </c>
      <c r="L4967" t="s">
        <v>22</v>
      </c>
      <c r="M4967">
        <v>2.6</v>
      </c>
      <c r="N4967">
        <v>5922.69</v>
      </c>
      <c r="O4967" t="s">
        <v>19</v>
      </c>
      <c r="P4967" t="str">
        <f t="shared" si="2631"/>
        <v>60-74</v>
      </c>
      <c r="Q4967" t="str">
        <f>IF(PatientData[[#This Row],[bmi]]&lt;18.5,"Underweight",
IF(PatientData[[#This Row],[bmi]]&lt;25,"Normal",
IF(PatientData[[#This Row],[bmi]]&lt;30,"Overweight","Obese")))</f>
        <v>Normal</v>
      </c>
      <c r="R4967" t="str">
        <f t="shared" si="2611"/>
        <v>High BP</v>
      </c>
      <c r="S4967" t="str">
        <f t="shared" si="2612"/>
        <v>Normal Cost</v>
      </c>
    </row>
    <row r="4968" spans="1:19" x14ac:dyDescent="0.3">
      <c r="A4968">
        <v>85</v>
      </c>
      <c r="B4968" t="s">
        <v>20</v>
      </c>
      <c r="C4968">
        <v>27.1</v>
      </c>
      <c r="D4968">
        <v>135</v>
      </c>
      <c r="E4968">
        <v>79</v>
      </c>
      <c r="F4968">
        <v>209.3</v>
      </c>
      <c r="G4968">
        <v>105</v>
      </c>
      <c r="H4968">
        <v>85</v>
      </c>
      <c r="I4968">
        <v>1</v>
      </c>
      <c r="J4968" t="s">
        <v>16</v>
      </c>
      <c r="K4968" t="s">
        <v>26</v>
      </c>
      <c r="L4968" t="s">
        <v>25</v>
      </c>
      <c r="M4968">
        <v>9.8000000000000007</v>
      </c>
      <c r="N4968">
        <v>18859.13</v>
      </c>
      <c r="O4968" t="s">
        <v>19</v>
      </c>
      <c r="P4968" t="str">
        <f t="shared" ref="P4968:P4970" si="2632">IF(A4968&lt;30,"18-29",IF(A4968&lt;45,"30-44",IF(A4968&lt;60,"45-59",IF(A4968&lt;75,"60-74","75+"))))</f>
        <v>75+</v>
      </c>
      <c r="Q4968" t="str">
        <f>IF(PatientData[[#This Row],[bmi]]&lt;18.5,"Underweight",
IF(PatientData[[#This Row],[bmi]]&lt;25,"Normal",
IF(PatientData[[#This Row],[bmi]]&lt;30,"Overweight","Obese")))</f>
        <v>Overweight</v>
      </c>
      <c r="R4968" t="str">
        <f t="shared" si="2611"/>
        <v>High BP</v>
      </c>
      <c r="S4968" t="str">
        <f t="shared" si="2612"/>
        <v>High Cost</v>
      </c>
    </row>
    <row r="4969" spans="1:19" x14ac:dyDescent="0.3">
      <c r="A4969">
        <v>85</v>
      </c>
      <c r="B4969" t="s">
        <v>20</v>
      </c>
      <c r="C4969">
        <v>27.1</v>
      </c>
      <c r="D4969">
        <v>206</v>
      </c>
      <c r="E4969">
        <v>130</v>
      </c>
      <c r="F4969">
        <v>230.4</v>
      </c>
      <c r="G4969">
        <v>97.3</v>
      </c>
      <c r="H4969">
        <v>94</v>
      </c>
      <c r="I4969">
        <v>0</v>
      </c>
      <c r="J4969" t="s">
        <v>27</v>
      </c>
      <c r="K4969" t="s">
        <v>21</v>
      </c>
      <c r="L4969" t="s">
        <v>22</v>
      </c>
      <c r="M4969">
        <v>7.2</v>
      </c>
      <c r="N4969">
        <v>13752.79</v>
      </c>
      <c r="O4969" t="s">
        <v>19</v>
      </c>
      <c r="P4969" t="str">
        <f t="shared" si="2632"/>
        <v>75+</v>
      </c>
      <c r="Q4969" t="str">
        <f>IF(PatientData[[#This Row],[bmi]]&lt;18.5,"Underweight",
IF(PatientData[[#This Row],[bmi]]&lt;25,"Normal",
IF(PatientData[[#This Row],[bmi]]&lt;30,"Overweight","Obese")))</f>
        <v>Overweight</v>
      </c>
      <c r="R4969" t="str">
        <f t="shared" si="2611"/>
        <v>High BP</v>
      </c>
      <c r="S4969" t="str">
        <f t="shared" si="2612"/>
        <v>Normal Cost</v>
      </c>
    </row>
    <row r="4970" spans="1:19" x14ac:dyDescent="0.3">
      <c r="A4970">
        <v>62</v>
      </c>
      <c r="B4970" t="s">
        <v>20</v>
      </c>
      <c r="C4970">
        <v>27.2</v>
      </c>
      <c r="D4970">
        <v>129</v>
      </c>
      <c r="E4970">
        <v>85</v>
      </c>
      <c r="F4970">
        <v>210.9</v>
      </c>
      <c r="G4970">
        <v>113.7</v>
      </c>
      <c r="H4970">
        <v>89</v>
      </c>
      <c r="I4970">
        <v>0</v>
      </c>
      <c r="J4970" t="s">
        <v>16</v>
      </c>
      <c r="K4970" t="s">
        <v>26</v>
      </c>
      <c r="L4970" t="s">
        <v>18</v>
      </c>
      <c r="M4970">
        <v>6.4</v>
      </c>
      <c r="N4970">
        <v>15871.79</v>
      </c>
      <c r="O4970" t="s">
        <v>19</v>
      </c>
      <c r="P4970" t="str">
        <f t="shared" si="2632"/>
        <v>60-74</v>
      </c>
      <c r="Q4970" t="str">
        <f>IF(PatientData[[#This Row],[bmi]]&lt;18.5,"Underweight",
IF(PatientData[[#This Row],[bmi]]&lt;25,"Normal",
IF(PatientData[[#This Row],[bmi]]&lt;30,"Overweight","Obese")))</f>
        <v>Overweight</v>
      </c>
      <c r="R4970" t="str">
        <f t="shared" si="2611"/>
        <v>High BP</v>
      </c>
      <c r="S4970" t="str">
        <f t="shared" si="2612"/>
        <v>High Cost</v>
      </c>
    </row>
    <row r="4971" spans="1:19" x14ac:dyDescent="0.3">
      <c r="A4971">
        <v>53</v>
      </c>
      <c r="B4971" t="s">
        <v>15</v>
      </c>
      <c r="C4971">
        <v>28.4</v>
      </c>
      <c r="D4971">
        <v>127</v>
      </c>
      <c r="E4971">
        <v>75</v>
      </c>
      <c r="F4971">
        <v>224</v>
      </c>
      <c r="G4971">
        <v>104.1</v>
      </c>
      <c r="H4971">
        <v>84</v>
      </c>
      <c r="I4971">
        <v>2</v>
      </c>
      <c r="J4971" t="s">
        <v>24</v>
      </c>
      <c r="K4971" t="s">
        <v>21</v>
      </c>
      <c r="L4971" t="s">
        <v>22</v>
      </c>
      <c r="M4971">
        <v>7.4</v>
      </c>
      <c r="N4971">
        <v>15878.63</v>
      </c>
      <c r="O4971" t="s">
        <v>23</v>
      </c>
      <c r="P4971" t="str">
        <f t="shared" ref="P4971:P4972" si="2633">IF(A4968&lt;30,"18-29",IF(A4968&lt;45,"30-44",IF(A4968&lt;60,"45-59",IF(A4968&lt;75,"60-74","75+"))))</f>
        <v>75+</v>
      </c>
      <c r="Q4971" t="str">
        <f>IF(PatientData[[#This Row],[bmi]]&lt;18.5,"Underweight",
IF(PatientData[[#This Row],[bmi]]&lt;25,"Normal",
IF(PatientData[[#This Row],[bmi]]&lt;30,"Overweight","Obese")))</f>
        <v>Overweight</v>
      </c>
      <c r="R4971" t="str">
        <f t="shared" si="2611"/>
        <v>High BP</v>
      </c>
      <c r="S4971" t="str">
        <f t="shared" si="2612"/>
        <v>High Cost</v>
      </c>
    </row>
    <row r="4972" spans="1:19" x14ac:dyDescent="0.3">
      <c r="A4972">
        <v>73</v>
      </c>
      <c r="B4972" t="s">
        <v>15</v>
      </c>
      <c r="C4972">
        <v>22.5</v>
      </c>
      <c r="D4972">
        <v>122</v>
      </c>
      <c r="E4972">
        <v>74</v>
      </c>
      <c r="F4972">
        <v>217.8</v>
      </c>
      <c r="G4972">
        <v>114.2</v>
      </c>
      <c r="H4972">
        <v>100</v>
      </c>
      <c r="I4972">
        <v>0</v>
      </c>
      <c r="J4972" t="s">
        <v>27</v>
      </c>
      <c r="K4972" t="s">
        <v>21</v>
      </c>
      <c r="L4972" t="s">
        <v>22</v>
      </c>
      <c r="M4972">
        <v>3.9</v>
      </c>
      <c r="N4972">
        <v>9894.83</v>
      </c>
      <c r="O4972" t="s">
        <v>19</v>
      </c>
      <c r="P4972" t="str">
        <f t="shared" si="2633"/>
        <v>75+</v>
      </c>
      <c r="Q4972" t="str">
        <f>IF(PatientData[[#This Row],[bmi]]&lt;18.5,"Underweight",
IF(PatientData[[#This Row],[bmi]]&lt;25,"Normal",
IF(PatientData[[#This Row],[bmi]]&lt;30,"Overweight","Obese")))</f>
        <v>Normal</v>
      </c>
      <c r="R4972" t="str">
        <f t="shared" si="2611"/>
        <v>High BP</v>
      </c>
      <c r="S4972" t="str">
        <f t="shared" si="2612"/>
        <v>Normal Cost</v>
      </c>
    </row>
    <row r="4973" spans="1:19" x14ac:dyDescent="0.3">
      <c r="A4973">
        <v>67</v>
      </c>
      <c r="B4973" t="s">
        <v>20</v>
      </c>
      <c r="C4973">
        <v>27.2</v>
      </c>
      <c r="D4973">
        <v>118</v>
      </c>
      <c r="E4973">
        <v>74</v>
      </c>
      <c r="F4973">
        <v>217.8</v>
      </c>
      <c r="G4973">
        <v>129</v>
      </c>
      <c r="H4973">
        <v>76</v>
      </c>
      <c r="I4973">
        <v>1</v>
      </c>
      <c r="J4973" t="s">
        <v>27</v>
      </c>
      <c r="K4973" t="s">
        <v>21</v>
      </c>
      <c r="L4973" t="s">
        <v>25</v>
      </c>
      <c r="M4973">
        <v>3.3</v>
      </c>
      <c r="N4973">
        <v>9120</v>
      </c>
      <c r="O4973" t="s">
        <v>19</v>
      </c>
      <c r="P4973" t="str">
        <f t="shared" ref="P4973:P4975" si="2634">IF(A4973&lt;30,"18-29",IF(A4973&lt;45,"30-44",IF(A4973&lt;60,"45-59",IF(A4973&lt;75,"60-74","75+"))))</f>
        <v>60-74</v>
      </c>
      <c r="Q4973" t="str">
        <f>IF(PatientData[[#This Row],[bmi]]&lt;18.5,"Underweight",
IF(PatientData[[#This Row],[bmi]]&lt;25,"Normal",
IF(PatientData[[#This Row],[bmi]]&lt;30,"Overweight","Obese")))</f>
        <v>Overweight</v>
      </c>
      <c r="R4973" t="str">
        <f t="shared" si="2611"/>
        <v>Normal BP</v>
      </c>
      <c r="S4973" t="str">
        <f t="shared" si="2612"/>
        <v>Normal Cost</v>
      </c>
    </row>
    <row r="4974" spans="1:19" x14ac:dyDescent="0.3">
      <c r="A4974">
        <v>66</v>
      </c>
      <c r="B4974" t="s">
        <v>20</v>
      </c>
      <c r="C4974">
        <v>27.2</v>
      </c>
      <c r="D4974">
        <v>130</v>
      </c>
      <c r="E4974">
        <v>77</v>
      </c>
      <c r="F4974">
        <v>244.5</v>
      </c>
      <c r="G4974">
        <v>125.4</v>
      </c>
      <c r="H4974">
        <v>69</v>
      </c>
      <c r="I4974">
        <v>2</v>
      </c>
      <c r="J4974" t="s">
        <v>16</v>
      </c>
      <c r="K4974" t="s">
        <v>17</v>
      </c>
      <c r="L4974" t="s">
        <v>22</v>
      </c>
      <c r="M4974">
        <v>12.7</v>
      </c>
      <c r="N4974">
        <v>19234.599999999999</v>
      </c>
      <c r="O4974" t="s">
        <v>19</v>
      </c>
      <c r="P4974" t="str">
        <f t="shared" si="2634"/>
        <v>60-74</v>
      </c>
      <c r="Q4974" t="str">
        <f>IF(PatientData[[#This Row],[bmi]]&lt;18.5,"Underweight",
IF(PatientData[[#This Row],[bmi]]&lt;25,"Normal",
IF(PatientData[[#This Row],[bmi]]&lt;30,"Overweight","Obese")))</f>
        <v>Overweight</v>
      </c>
      <c r="R4974" t="str">
        <f t="shared" si="2611"/>
        <v>High BP</v>
      </c>
      <c r="S4974" t="str">
        <f t="shared" si="2612"/>
        <v>High Cost</v>
      </c>
    </row>
    <row r="4975" spans="1:19" x14ac:dyDescent="0.3">
      <c r="A4975">
        <v>79</v>
      </c>
      <c r="B4975" t="s">
        <v>20</v>
      </c>
      <c r="C4975">
        <v>27.2</v>
      </c>
      <c r="D4975">
        <v>128</v>
      </c>
      <c r="E4975">
        <v>72</v>
      </c>
      <c r="F4975">
        <v>227.5</v>
      </c>
      <c r="G4975">
        <v>80.099999999999994</v>
      </c>
      <c r="H4975">
        <v>69</v>
      </c>
      <c r="I4975">
        <v>1</v>
      </c>
      <c r="J4975" t="s">
        <v>24</v>
      </c>
      <c r="K4975" t="s">
        <v>28</v>
      </c>
      <c r="L4975" t="s">
        <v>18</v>
      </c>
      <c r="M4975">
        <v>3.3</v>
      </c>
      <c r="N4975">
        <v>10193.030000000001</v>
      </c>
      <c r="O4975" t="s">
        <v>19</v>
      </c>
      <c r="P4975" t="str">
        <f t="shared" si="2634"/>
        <v>75+</v>
      </c>
      <c r="Q4975" t="str">
        <f>IF(PatientData[[#This Row],[bmi]]&lt;18.5,"Underweight",
IF(PatientData[[#This Row],[bmi]]&lt;25,"Normal",
IF(PatientData[[#This Row],[bmi]]&lt;30,"Overweight","Obese")))</f>
        <v>Overweight</v>
      </c>
      <c r="R4975" t="str">
        <f t="shared" si="2611"/>
        <v>High BP</v>
      </c>
      <c r="S4975" t="str">
        <f t="shared" si="2612"/>
        <v>Normal Cost</v>
      </c>
    </row>
    <row r="4976" spans="1:19" x14ac:dyDescent="0.3">
      <c r="A4976">
        <v>49</v>
      </c>
      <c r="B4976" t="s">
        <v>15</v>
      </c>
      <c r="C4976">
        <v>45</v>
      </c>
      <c r="D4976">
        <v>126</v>
      </c>
      <c r="E4976">
        <v>63</v>
      </c>
      <c r="F4976">
        <v>244.6</v>
      </c>
      <c r="G4976">
        <v>118.4</v>
      </c>
      <c r="H4976">
        <v>70</v>
      </c>
      <c r="I4976">
        <v>0</v>
      </c>
      <c r="J4976" t="s">
        <v>16</v>
      </c>
      <c r="K4976" t="s">
        <v>28</v>
      </c>
      <c r="L4976" t="s">
        <v>18</v>
      </c>
      <c r="M4976">
        <v>9.5</v>
      </c>
      <c r="N4976">
        <v>21060.5</v>
      </c>
      <c r="O4976" t="s">
        <v>19</v>
      </c>
      <c r="P4976" t="str">
        <f t="shared" ref="P4976:P4981" si="2635">IF(A4973&lt;30,"18-29",IF(A4973&lt;45,"30-44",IF(A4973&lt;60,"45-59",IF(A4973&lt;75,"60-74","75+"))))</f>
        <v>60-74</v>
      </c>
      <c r="Q4976" t="str">
        <f>IF(PatientData[[#This Row],[bmi]]&lt;18.5,"Underweight",
IF(PatientData[[#This Row],[bmi]]&lt;25,"Normal",
IF(PatientData[[#This Row],[bmi]]&lt;30,"Overweight","Obese")))</f>
        <v>Obese</v>
      </c>
      <c r="R4976" t="str">
        <f t="shared" si="2611"/>
        <v>High BP</v>
      </c>
      <c r="S4976" t="str">
        <f t="shared" si="2612"/>
        <v>High Cost</v>
      </c>
    </row>
    <row r="4977" spans="1:19" x14ac:dyDescent="0.3">
      <c r="A4977">
        <v>54</v>
      </c>
      <c r="B4977" t="s">
        <v>15</v>
      </c>
      <c r="C4977">
        <v>20.3</v>
      </c>
      <c r="D4977">
        <v>120</v>
      </c>
      <c r="E4977">
        <v>73</v>
      </c>
      <c r="F4977">
        <v>213.8</v>
      </c>
      <c r="G4977">
        <v>94.3</v>
      </c>
      <c r="H4977">
        <v>77</v>
      </c>
      <c r="I4977">
        <v>1</v>
      </c>
      <c r="J4977" t="s">
        <v>24</v>
      </c>
      <c r="K4977" t="s">
        <v>21</v>
      </c>
      <c r="L4977" t="s">
        <v>18</v>
      </c>
      <c r="M4977">
        <v>4.3</v>
      </c>
      <c r="N4977">
        <v>10801.08</v>
      </c>
      <c r="O4977" t="s">
        <v>19</v>
      </c>
      <c r="P4977" t="str">
        <f t="shared" si="2635"/>
        <v>60-74</v>
      </c>
      <c r="Q4977" t="str">
        <f>IF(PatientData[[#This Row],[bmi]]&lt;18.5,"Underweight",
IF(PatientData[[#This Row],[bmi]]&lt;25,"Normal",
IF(PatientData[[#This Row],[bmi]]&lt;30,"Overweight","Obese")))</f>
        <v>Normal</v>
      </c>
      <c r="R4977" t="str">
        <f t="shared" si="2611"/>
        <v>High BP</v>
      </c>
      <c r="S4977" t="str">
        <f t="shared" si="2612"/>
        <v>Normal Cost</v>
      </c>
    </row>
    <row r="4978" spans="1:19" x14ac:dyDescent="0.3">
      <c r="A4978">
        <v>88</v>
      </c>
      <c r="B4978" t="s">
        <v>15</v>
      </c>
      <c r="C4978">
        <v>32.6</v>
      </c>
      <c r="D4978">
        <v>126</v>
      </c>
      <c r="E4978">
        <v>85</v>
      </c>
      <c r="F4978">
        <v>257.10000000000002</v>
      </c>
      <c r="G4978">
        <v>102.3</v>
      </c>
      <c r="H4978">
        <v>75</v>
      </c>
      <c r="I4978">
        <v>3</v>
      </c>
      <c r="J4978" t="s">
        <v>24</v>
      </c>
      <c r="K4978" t="s">
        <v>21</v>
      </c>
      <c r="L4978" t="s">
        <v>22</v>
      </c>
      <c r="M4978">
        <v>10.6</v>
      </c>
      <c r="N4978">
        <v>19301.28</v>
      </c>
      <c r="O4978" t="s">
        <v>19</v>
      </c>
      <c r="P4978" t="str">
        <f t="shared" si="2635"/>
        <v>75+</v>
      </c>
      <c r="Q4978" t="str">
        <f>IF(PatientData[[#This Row],[bmi]]&lt;18.5,"Underweight",
IF(PatientData[[#This Row],[bmi]]&lt;25,"Normal",
IF(PatientData[[#This Row],[bmi]]&lt;30,"Overweight","Obese")))</f>
        <v>Obese</v>
      </c>
      <c r="R4978" t="str">
        <f t="shared" si="2611"/>
        <v>High BP</v>
      </c>
      <c r="S4978" t="str">
        <f t="shared" si="2612"/>
        <v>High Cost</v>
      </c>
    </row>
    <row r="4979" spans="1:19" x14ac:dyDescent="0.3">
      <c r="A4979">
        <v>70</v>
      </c>
      <c r="B4979" t="s">
        <v>15</v>
      </c>
      <c r="C4979">
        <v>24.6</v>
      </c>
      <c r="D4979">
        <v>130</v>
      </c>
      <c r="E4979">
        <v>74</v>
      </c>
      <c r="F4979">
        <v>214.5</v>
      </c>
      <c r="G4979">
        <v>90.4</v>
      </c>
      <c r="H4979">
        <v>88</v>
      </c>
      <c r="I4979">
        <v>0</v>
      </c>
      <c r="J4979" t="s">
        <v>16</v>
      </c>
      <c r="K4979" t="s">
        <v>26</v>
      </c>
      <c r="L4979" t="s">
        <v>18</v>
      </c>
      <c r="M4979">
        <v>4.5999999999999996</v>
      </c>
      <c r="N4979">
        <v>10199.200000000001</v>
      </c>
      <c r="O4979" t="s">
        <v>19</v>
      </c>
      <c r="P4979" t="str">
        <f t="shared" si="2635"/>
        <v>45-59</v>
      </c>
      <c r="Q4979" t="str">
        <f>IF(PatientData[[#This Row],[bmi]]&lt;18.5,"Underweight",
IF(PatientData[[#This Row],[bmi]]&lt;25,"Normal",
IF(PatientData[[#This Row],[bmi]]&lt;30,"Overweight","Obese")))</f>
        <v>Normal</v>
      </c>
      <c r="R4979" t="str">
        <f t="shared" si="2611"/>
        <v>High BP</v>
      </c>
      <c r="S4979" t="str">
        <f t="shared" si="2612"/>
        <v>Normal Cost</v>
      </c>
    </row>
    <row r="4980" spans="1:19" x14ac:dyDescent="0.3">
      <c r="A4980">
        <v>51</v>
      </c>
      <c r="B4980" t="s">
        <v>15</v>
      </c>
      <c r="C4980">
        <v>23.1</v>
      </c>
      <c r="D4980">
        <v>122</v>
      </c>
      <c r="E4980">
        <v>71</v>
      </c>
      <c r="F4980">
        <v>194.7</v>
      </c>
      <c r="G4980">
        <v>147.69999999999999</v>
      </c>
      <c r="H4980">
        <v>65</v>
      </c>
      <c r="I4980">
        <v>3</v>
      </c>
      <c r="J4980" t="s">
        <v>24</v>
      </c>
      <c r="K4980" t="s">
        <v>26</v>
      </c>
      <c r="L4980" t="s">
        <v>25</v>
      </c>
      <c r="M4980">
        <v>2.9</v>
      </c>
      <c r="N4980">
        <v>6833.46</v>
      </c>
      <c r="O4980" t="s">
        <v>19</v>
      </c>
      <c r="P4980" t="str">
        <f t="shared" si="2635"/>
        <v>45-59</v>
      </c>
      <c r="Q4980" t="str">
        <f>IF(PatientData[[#This Row],[bmi]]&lt;18.5,"Underweight",
IF(PatientData[[#This Row],[bmi]]&lt;25,"Normal",
IF(PatientData[[#This Row],[bmi]]&lt;30,"Overweight","Obese")))</f>
        <v>Normal</v>
      </c>
      <c r="R4980" t="str">
        <f t="shared" si="2611"/>
        <v>High BP</v>
      </c>
      <c r="S4980" t="str">
        <f t="shared" si="2612"/>
        <v>Normal Cost</v>
      </c>
    </row>
    <row r="4981" spans="1:19" x14ac:dyDescent="0.3">
      <c r="A4981">
        <v>77</v>
      </c>
      <c r="B4981" t="s">
        <v>15</v>
      </c>
      <c r="C4981">
        <v>30.2</v>
      </c>
      <c r="D4981">
        <v>139</v>
      </c>
      <c r="E4981">
        <v>88</v>
      </c>
      <c r="F4981">
        <v>252.4</v>
      </c>
      <c r="G4981">
        <v>105.8</v>
      </c>
      <c r="H4981">
        <v>56</v>
      </c>
      <c r="I4981">
        <v>3</v>
      </c>
      <c r="J4981" t="s">
        <v>27</v>
      </c>
      <c r="K4981" t="s">
        <v>26</v>
      </c>
      <c r="L4981" t="s">
        <v>22</v>
      </c>
      <c r="M4981">
        <v>5.4</v>
      </c>
      <c r="N4981">
        <v>10603.81</v>
      </c>
      <c r="O4981" t="s">
        <v>23</v>
      </c>
      <c r="P4981" t="str">
        <f t="shared" si="2635"/>
        <v>75+</v>
      </c>
      <c r="Q4981" t="str">
        <f>IF(PatientData[[#This Row],[bmi]]&lt;18.5,"Underweight",
IF(PatientData[[#This Row],[bmi]]&lt;25,"Normal",
IF(PatientData[[#This Row],[bmi]]&lt;30,"Overweight","Obese")))</f>
        <v>Obese</v>
      </c>
      <c r="R4981" t="str">
        <f t="shared" si="2611"/>
        <v>High BP</v>
      </c>
      <c r="S4981" t="str">
        <f t="shared" si="2612"/>
        <v>Normal Cost</v>
      </c>
    </row>
    <row r="4982" spans="1:19" x14ac:dyDescent="0.3">
      <c r="A4982">
        <v>76</v>
      </c>
      <c r="B4982" t="s">
        <v>20</v>
      </c>
      <c r="C4982">
        <v>27.2</v>
      </c>
      <c r="D4982">
        <v>135</v>
      </c>
      <c r="E4982">
        <v>78</v>
      </c>
      <c r="F4982">
        <v>251.4</v>
      </c>
      <c r="G4982">
        <v>83.9</v>
      </c>
      <c r="H4982">
        <v>83</v>
      </c>
      <c r="I4982">
        <v>0</v>
      </c>
      <c r="J4982" t="s">
        <v>24</v>
      </c>
      <c r="K4982" t="s">
        <v>21</v>
      </c>
      <c r="L4982" t="s">
        <v>25</v>
      </c>
      <c r="M4982">
        <v>4.0999999999999996</v>
      </c>
      <c r="N4982">
        <v>11602.95</v>
      </c>
      <c r="O4982" t="s">
        <v>19</v>
      </c>
      <c r="P4982" t="str">
        <f t="shared" ref="P4982" si="2636">IF(A4982&lt;30,"18-29",IF(A4982&lt;45,"30-44",IF(A4982&lt;60,"45-59",IF(A4982&lt;75,"60-74","75+"))))</f>
        <v>75+</v>
      </c>
      <c r="Q4982" t="str">
        <f>IF(PatientData[[#This Row],[bmi]]&lt;18.5,"Underweight",
IF(PatientData[[#This Row],[bmi]]&lt;25,"Normal",
IF(PatientData[[#This Row],[bmi]]&lt;30,"Overweight","Obese")))</f>
        <v>Overweight</v>
      </c>
      <c r="R4982" t="str">
        <f t="shared" si="2611"/>
        <v>High BP</v>
      </c>
      <c r="S4982" t="str">
        <f t="shared" si="2612"/>
        <v>Normal Cost</v>
      </c>
    </row>
    <row r="4983" spans="1:19" x14ac:dyDescent="0.3">
      <c r="A4983">
        <v>59</v>
      </c>
      <c r="B4983" t="s">
        <v>15</v>
      </c>
      <c r="C4983">
        <v>37.299999999999997</v>
      </c>
      <c r="D4983">
        <v>132</v>
      </c>
      <c r="E4983">
        <v>80</v>
      </c>
      <c r="F4983">
        <v>242.3</v>
      </c>
      <c r="G4983">
        <v>133.69999999999999</v>
      </c>
      <c r="H4983">
        <v>88</v>
      </c>
      <c r="I4983">
        <v>2</v>
      </c>
      <c r="J4983" t="s">
        <v>16</v>
      </c>
      <c r="K4983" t="s">
        <v>21</v>
      </c>
      <c r="L4983" t="s">
        <v>25</v>
      </c>
      <c r="M4983">
        <v>7.5</v>
      </c>
      <c r="N4983">
        <v>17938.09</v>
      </c>
      <c r="O4983" t="s">
        <v>19</v>
      </c>
      <c r="P4983" t="str">
        <f t="shared" ref="P4983" si="2637">IF(A4980&lt;30,"18-29",IF(A4980&lt;45,"30-44",IF(A4980&lt;60,"45-59",IF(A4980&lt;75,"60-74","75+"))))</f>
        <v>45-59</v>
      </c>
      <c r="Q4983" t="str">
        <f>IF(PatientData[[#This Row],[bmi]]&lt;18.5,"Underweight",
IF(PatientData[[#This Row],[bmi]]&lt;25,"Normal",
IF(PatientData[[#This Row],[bmi]]&lt;30,"Overweight","Obese")))</f>
        <v>Obese</v>
      </c>
      <c r="R4983" t="str">
        <f t="shared" si="2611"/>
        <v>High BP</v>
      </c>
      <c r="S4983" t="str">
        <f t="shared" si="2612"/>
        <v>High Cost</v>
      </c>
    </row>
    <row r="4984" spans="1:19" x14ac:dyDescent="0.3">
      <c r="A4984">
        <v>71</v>
      </c>
      <c r="B4984" t="s">
        <v>20</v>
      </c>
      <c r="C4984">
        <v>27.2</v>
      </c>
      <c r="D4984">
        <v>136</v>
      </c>
      <c r="E4984">
        <v>80</v>
      </c>
      <c r="F4984">
        <v>205.7</v>
      </c>
      <c r="G4984">
        <v>112.2</v>
      </c>
      <c r="H4984">
        <v>62</v>
      </c>
      <c r="I4984">
        <v>0</v>
      </c>
      <c r="J4984" t="s">
        <v>24</v>
      </c>
      <c r="K4984" t="s">
        <v>17</v>
      </c>
      <c r="L4984" t="s">
        <v>18</v>
      </c>
      <c r="M4984">
        <v>9.1999999999999993</v>
      </c>
      <c r="N4984">
        <v>17354.189999999999</v>
      </c>
      <c r="O4984" t="s">
        <v>19</v>
      </c>
      <c r="P4984" t="str">
        <f t="shared" ref="P4984:P4986" si="2638">IF(A4984&lt;30,"18-29",IF(A4984&lt;45,"30-44",IF(A4984&lt;60,"45-59",IF(A4984&lt;75,"60-74","75+"))))</f>
        <v>60-74</v>
      </c>
      <c r="Q4984" t="str">
        <f>IF(PatientData[[#This Row],[bmi]]&lt;18.5,"Underweight",
IF(PatientData[[#This Row],[bmi]]&lt;25,"Normal",
IF(PatientData[[#This Row],[bmi]]&lt;30,"Overweight","Obese")))</f>
        <v>Overweight</v>
      </c>
      <c r="R4984" t="str">
        <f t="shared" si="2611"/>
        <v>High BP</v>
      </c>
      <c r="S4984" t="str">
        <f t="shared" si="2612"/>
        <v>High Cost</v>
      </c>
    </row>
    <row r="4985" spans="1:19" x14ac:dyDescent="0.3">
      <c r="A4985">
        <v>95</v>
      </c>
      <c r="B4985" t="s">
        <v>20</v>
      </c>
      <c r="C4985">
        <v>27.2</v>
      </c>
      <c r="D4985">
        <v>113</v>
      </c>
      <c r="E4985">
        <v>65</v>
      </c>
      <c r="F4985">
        <v>260.2</v>
      </c>
      <c r="G4985">
        <v>96.7</v>
      </c>
      <c r="H4985">
        <v>59</v>
      </c>
      <c r="I4985">
        <v>2</v>
      </c>
      <c r="J4985" t="s">
        <v>24</v>
      </c>
      <c r="K4985" t="s">
        <v>28</v>
      </c>
      <c r="L4985" t="s">
        <v>25</v>
      </c>
      <c r="M4985">
        <v>6.8</v>
      </c>
      <c r="N4985">
        <v>15771.04</v>
      </c>
      <c r="O4985" t="s">
        <v>19</v>
      </c>
      <c r="P4985" t="str">
        <f t="shared" si="2638"/>
        <v>75+</v>
      </c>
      <c r="Q4985" t="str">
        <f>IF(PatientData[[#This Row],[bmi]]&lt;18.5,"Underweight",
IF(PatientData[[#This Row],[bmi]]&lt;25,"Normal",
IF(PatientData[[#This Row],[bmi]]&lt;30,"Overweight","Obese")))</f>
        <v>Overweight</v>
      </c>
      <c r="R4985" t="str">
        <f t="shared" si="2611"/>
        <v>Normal BP</v>
      </c>
      <c r="S4985" t="str">
        <f t="shared" si="2612"/>
        <v>High Cost</v>
      </c>
    </row>
    <row r="4986" spans="1:19" x14ac:dyDescent="0.3">
      <c r="A4986">
        <v>70</v>
      </c>
      <c r="B4986" t="s">
        <v>20</v>
      </c>
      <c r="C4986">
        <v>27.2</v>
      </c>
      <c r="D4986">
        <v>140</v>
      </c>
      <c r="E4986">
        <v>75</v>
      </c>
      <c r="F4986">
        <v>198.8</v>
      </c>
      <c r="G4986">
        <v>82.2</v>
      </c>
      <c r="H4986">
        <v>82</v>
      </c>
      <c r="I4986">
        <v>0</v>
      </c>
      <c r="J4986" t="s">
        <v>27</v>
      </c>
      <c r="K4986" t="s">
        <v>21</v>
      </c>
      <c r="L4986" t="s">
        <v>18</v>
      </c>
      <c r="M4986">
        <v>7.1</v>
      </c>
      <c r="N4986">
        <v>13619.96</v>
      </c>
      <c r="O4986" t="s">
        <v>19</v>
      </c>
      <c r="P4986" t="str">
        <f t="shared" si="2638"/>
        <v>60-74</v>
      </c>
      <c r="Q4986" t="str">
        <f>IF(PatientData[[#This Row],[bmi]]&lt;18.5,"Underweight",
IF(PatientData[[#This Row],[bmi]]&lt;25,"Normal",
IF(PatientData[[#This Row],[bmi]]&lt;30,"Overweight","Obese")))</f>
        <v>Overweight</v>
      </c>
      <c r="R4986" t="str">
        <f t="shared" si="2611"/>
        <v>High BP</v>
      </c>
      <c r="S4986" t="str">
        <f t="shared" si="2612"/>
        <v>Normal Cost</v>
      </c>
    </row>
    <row r="4987" spans="1:19" x14ac:dyDescent="0.3">
      <c r="A4987">
        <v>55</v>
      </c>
      <c r="B4987" t="s">
        <v>15</v>
      </c>
      <c r="C4987">
        <v>28.8</v>
      </c>
      <c r="D4987">
        <v>125</v>
      </c>
      <c r="E4987">
        <v>72</v>
      </c>
      <c r="F4987">
        <v>208.4</v>
      </c>
      <c r="G4987">
        <v>133.4</v>
      </c>
      <c r="H4987">
        <v>62</v>
      </c>
      <c r="I4987">
        <v>1</v>
      </c>
      <c r="J4987" t="s">
        <v>24</v>
      </c>
      <c r="K4987" t="s">
        <v>17</v>
      </c>
      <c r="L4987" t="s">
        <v>25</v>
      </c>
      <c r="M4987">
        <v>2.6</v>
      </c>
      <c r="N4987">
        <v>6016.17</v>
      </c>
      <c r="O4987" t="s">
        <v>19</v>
      </c>
      <c r="P4987" t="str">
        <f t="shared" ref="P4987" si="2639">IF(A4984&lt;30,"18-29",IF(A4984&lt;45,"30-44",IF(A4984&lt;60,"45-59",IF(A4984&lt;75,"60-74","75+"))))</f>
        <v>60-74</v>
      </c>
      <c r="Q4987" t="str">
        <f>IF(PatientData[[#This Row],[bmi]]&lt;18.5,"Underweight",
IF(PatientData[[#This Row],[bmi]]&lt;25,"Normal",
IF(PatientData[[#This Row],[bmi]]&lt;30,"Overweight","Obese")))</f>
        <v>Overweight</v>
      </c>
      <c r="R4987" t="str">
        <f t="shared" si="2611"/>
        <v>High BP</v>
      </c>
      <c r="S4987" t="str">
        <f t="shared" si="2612"/>
        <v>Normal Cost</v>
      </c>
    </row>
    <row r="4988" spans="1:19" x14ac:dyDescent="0.3">
      <c r="A4988">
        <v>89</v>
      </c>
      <c r="B4988" t="s">
        <v>20</v>
      </c>
      <c r="C4988">
        <v>27.2</v>
      </c>
      <c r="D4988">
        <v>127</v>
      </c>
      <c r="E4988">
        <v>73</v>
      </c>
      <c r="F4988">
        <v>248</v>
      </c>
      <c r="G4988">
        <v>140.6</v>
      </c>
      <c r="H4988">
        <v>70</v>
      </c>
      <c r="I4988">
        <v>0</v>
      </c>
      <c r="J4988" t="s">
        <v>27</v>
      </c>
      <c r="K4988" t="s">
        <v>21</v>
      </c>
      <c r="L4988" t="s">
        <v>22</v>
      </c>
      <c r="M4988">
        <v>6.2</v>
      </c>
      <c r="N4988">
        <v>14557.19</v>
      </c>
      <c r="O4988" t="s">
        <v>19</v>
      </c>
      <c r="P4988" t="str">
        <f t="shared" ref="P4988:P4993" si="2640">IF(A4988&lt;30,"18-29",IF(A4988&lt;45,"30-44",IF(A4988&lt;60,"45-59",IF(A4988&lt;75,"60-74","75+"))))</f>
        <v>75+</v>
      </c>
      <c r="Q4988" t="str">
        <f>IF(PatientData[[#This Row],[bmi]]&lt;18.5,"Underweight",
IF(PatientData[[#This Row],[bmi]]&lt;25,"Normal",
IF(PatientData[[#This Row],[bmi]]&lt;30,"Overweight","Obese")))</f>
        <v>Overweight</v>
      </c>
      <c r="R4988" t="str">
        <f t="shared" si="2611"/>
        <v>High BP</v>
      </c>
      <c r="S4988" t="str">
        <f t="shared" si="2612"/>
        <v>Normal Cost</v>
      </c>
    </row>
    <row r="4989" spans="1:19" x14ac:dyDescent="0.3">
      <c r="A4989">
        <v>68</v>
      </c>
      <c r="B4989" t="s">
        <v>20</v>
      </c>
      <c r="C4989">
        <v>27.2</v>
      </c>
      <c r="D4989">
        <v>130</v>
      </c>
      <c r="E4989">
        <v>75</v>
      </c>
      <c r="F4989">
        <v>219.2</v>
      </c>
      <c r="G4989">
        <v>117.5</v>
      </c>
      <c r="H4989">
        <v>98</v>
      </c>
      <c r="I4989">
        <v>0</v>
      </c>
      <c r="J4989" t="s">
        <v>24</v>
      </c>
      <c r="K4989" t="s">
        <v>17</v>
      </c>
      <c r="L4989" t="s">
        <v>25</v>
      </c>
      <c r="M4989">
        <v>10.5</v>
      </c>
      <c r="N4989">
        <v>19075.189999999999</v>
      </c>
      <c r="O4989" t="s">
        <v>19</v>
      </c>
      <c r="P4989" t="str">
        <f t="shared" si="2640"/>
        <v>60-74</v>
      </c>
      <c r="Q4989" t="str">
        <f>IF(PatientData[[#This Row],[bmi]]&lt;18.5,"Underweight",
IF(PatientData[[#This Row],[bmi]]&lt;25,"Normal",
IF(PatientData[[#This Row],[bmi]]&lt;30,"Overweight","Obese")))</f>
        <v>Overweight</v>
      </c>
      <c r="R4989" t="str">
        <f t="shared" si="2611"/>
        <v>High BP</v>
      </c>
      <c r="S4989" t="str">
        <f t="shared" si="2612"/>
        <v>High Cost</v>
      </c>
    </row>
    <row r="4990" spans="1:19" x14ac:dyDescent="0.3">
      <c r="A4990">
        <v>52</v>
      </c>
      <c r="B4990" t="s">
        <v>20</v>
      </c>
      <c r="C4990">
        <v>27.2</v>
      </c>
      <c r="D4990">
        <v>109</v>
      </c>
      <c r="E4990">
        <v>66</v>
      </c>
      <c r="F4990">
        <v>230.7</v>
      </c>
      <c r="G4990">
        <v>81.599999999999994</v>
      </c>
      <c r="H4990">
        <v>86</v>
      </c>
      <c r="I4990">
        <v>1</v>
      </c>
      <c r="J4990" t="s">
        <v>16</v>
      </c>
      <c r="K4990" t="s">
        <v>26</v>
      </c>
      <c r="L4990" t="s">
        <v>25</v>
      </c>
      <c r="M4990">
        <v>9.1999999999999993</v>
      </c>
      <c r="N4990">
        <v>14945.92</v>
      </c>
      <c r="O4990" t="s">
        <v>19</v>
      </c>
      <c r="P4990" t="str">
        <f t="shared" si="2640"/>
        <v>45-59</v>
      </c>
      <c r="Q4990" t="str">
        <f>IF(PatientData[[#This Row],[bmi]]&lt;18.5,"Underweight",
IF(PatientData[[#This Row],[bmi]]&lt;25,"Normal",
IF(PatientData[[#This Row],[bmi]]&lt;30,"Overweight","Obese")))</f>
        <v>Overweight</v>
      </c>
      <c r="R4990" t="str">
        <f t="shared" si="2611"/>
        <v>Normal BP</v>
      </c>
      <c r="S4990" t="str">
        <f t="shared" si="2612"/>
        <v>Normal Cost</v>
      </c>
    </row>
    <row r="4991" spans="1:19" x14ac:dyDescent="0.3">
      <c r="A4991">
        <v>54</v>
      </c>
      <c r="B4991" t="s">
        <v>20</v>
      </c>
      <c r="C4991">
        <v>27.2</v>
      </c>
      <c r="D4991">
        <v>122</v>
      </c>
      <c r="E4991">
        <v>70</v>
      </c>
      <c r="F4991">
        <v>212.2</v>
      </c>
      <c r="G4991">
        <v>88</v>
      </c>
      <c r="H4991">
        <v>83</v>
      </c>
      <c r="I4991">
        <v>0</v>
      </c>
      <c r="J4991" t="s">
        <v>16</v>
      </c>
      <c r="K4991" t="s">
        <v>21</v>
      </c>
      <c r="L4991" t="s">
        <v>18</v>
      </c>
      <c r="M4991">
        <v>12.3</v>
      </c>
      <c r="N4991">
        <v>23614.14</v>
      </c>
      <c r="O4991" t="s">
        <v>19</v>
      </c>
      <c r="P4991" t="str">
        <f t="shared" si="2640"/>
        <v>45-59</v>
      </c>
      <c r="Q4991" t="str">
        <f>IF(PatientData[[#This Row],[bmi]]&lt;18.5,"Underweight",
IF(PatientData[[#This Row],[bmi]]&lt;25,"Normal",
IF(PatientData[[#This Row],[bmi]]&lt;30,"Overweight","Obese")))</f>
        <v>Overweight</v>
      </c>
      <c r="R4991" t="str">
        <f t="shared" si="2611"/>
        <v>High BP</v>
      </c>
      <c r="S4991" t="str">
        <f t="shared" si="2612"/>
        <v>High Cost</v>
      </c>
    </row>
    <row r="4992" spans="1:19" x14ac:dyDescent="0.3">
      <c r="A4992">
        <v>60</v>
      </c>
      <c r="B4992" t="s">
        <v>20</v>
      </c>
      <c r="C4992">
        <v>27.2</v>
      </c>
      <c r="D4992">
        <v>130</v>
      </c>
      <c r="E4992">
        <v>75</v>
      </c>
      <c r="F4992">
        <v>208.5</v>
      </c>
      <c r="G4992">
        <v>110.5</v>
      </c>
      <c r="H4992">
        <v>73</v>
      </c>
      <c r="I4992">
        <v>0</v>
      </c>
      <c r="J4992" t="s">
        <v>16</v>
      </c>
      <c r="K4992" t="s">
        <v>21</v>
      </c>
      <c r="L4992" t="s">
        <v>18</v>
      </c>
      <c r="M4992">
        <v>11.4</v>
      </c>
      <c r="N4992">
        <v>20038.09</v>
      </c>
      <c r="O4992" t="s">
        <v>19</v>
      </c>
      <c r="P4992" t="str">
        <f t="shared" si="2640"/>
        <v>60-74</v>
      </c>
      <c r="Q4992" t="str">
        <f>IF(PatientData[[#This Row],[bmi]]&lt;18.5,"Underweight",
IF(PatientData[[#This Row],[bmi]]&lt;25,"Normal",
IF(PatientData[[#This Row],[bmi]]&lt;30,"Overweight","Obese")))</f>
        <v>Overweight</v>
      </c>
      <c r="R4992" t="str">
        <f t="shared" si="2611"/>
        <v>High BP</v>
      </c>
      <c r="S4992" t="str">
        <f t="shared" si="2612"/>
        <v>High Cost</v>
      </c>
    </row>
    <row r="4993" spans="1:19" x14ac:dyDescent="0.3">
      <c r="A4993">
        <v>51</v>
      </c>
      <c r="B4993" t="s">
        <v>20</v>
      </c>
      <c r="C4993">
        <v>27.2</v>
      </c>
      <c r="D4993">
        <v>132</v>
      </c>
      <c r="E4993">
        <v>81</v>
      </c>
      <c r="F4993">
        <v>219.8</v>
      </c>
      <c r="G4993">
        <v>101.1</v>
      </c>
      <c r="H4993">
        <v>70</v>
      </c>
      <c r="I4993">
        <v>2</v>
      </c>
      <c r="J4993" t="s">
        <v>24</v>
      </c>
      <c r="K4993" t="s">
        <v>28</v>
      </c>
      <c r="L4993" t="s">
        <v>18</v>
      </c>
      <c r="M4993">
        <v>6</v>
      </c>
      <c r="N4993">
        <v>11600.1</v>
      </c>
      <c r="O4993" t="s">
        <v>19</v>
      </c>
      <c r="P4993" t="str">
        <f t="shared" si="2640"/>
        <v>45-59</v>
      </c>
      <c r="Q4993" t="str">
        <f>IF(PatientData[[#This Row],[bmi]]&lt;18.5,"Underweight",
IF(PatientData[[#This Row],[bmi]]&lt;25,"Normal",
IF(PatientData[[#This Row],[bmi]]&lt;30,"Overweight","Obese")))</f>
        <v>Overweight</v>
      </c>
      <c r="R4993" t="str">
        <f t="shared" si="2611"/>
        <v>High BP</v>
      </c>
      <c r="S4993" t="str">
        <f t="shared" si="2612"/>
        <v>Normal Cost</v>
      </c>
    </row>
    <row r="4994" spans="1:19" x14ac:dyDescent="0.3">
      <c r="A4994">
        <v>91</v>
      </c>
      <c r="B4994" t="s">
        <v>15</v>
      </c>
      <c r="C4994">
        <v>20.399999999999999</v>
      </c>
      <c r="D4994">
        <v>113</v>
      </c>
      <c r="E4994">
        <v>65</v>
      </c>
      <c r="F4994">
        <v>233</v>
      </c>
      <c r="G4994">
        <v>92.2</v>
      </c>
      <c r="H4994">
        <v>86</v>
      </c>
      <c r="I4994">
        <v>1</v>
      </c>
      <c r="J4994" t="s">
        <v>16</v>
      </c>
      <c r="K4994" t="s">
        <v>28</v>
      </c>
      <c r="L4994" t="s">
        <v>25</v>
      </c>
      <c r="M4994">
        <v>8.4</v>
      </c>
      <c r="N4994">
        <v>17628.509999999998</v>
      </c>
      <c r="O4994" t="s">
        <v>19</v>
      </c>
      <c r="P4994" t="str">
        <f t="shared" ref="P4994" si="2641">IF(A4991&lt;30,"18-29",IF(A4991&lt;45,"30-44",IF(A4991&lt;60,"45-59",IF(A4991&lt;75,"60-74","75+"))))</f>
        <v>45-59</v>
      </c>
      <c r="Q4994" t="str">
        <f>IF(PatientData[[#This Row],[bmi]]&lt;18.5,"Underweight",
IF(PatientData[[#This Row],[bmi]]&lt;25,"Normal",
IF(PatientData[[#This Row],[bmi]]&lt;30,"Overweight","Obese")))</f>
        <v>Normal</v>
      </c>
      <c r="R4994" t="str">
        <f t="shared" si="2611"/>
        <v>Normal BP</v>
      </c>
      <c r="S4994" t="str">
        <f t="shared" si="2612"/>
        <v>High Cost</v>
      </c>
    </row>
    <row r="4995" spans="1:19" x14ac:dyDescent="0.3">
      <c r="A4995">
        <v>41</v>
      </c>
      <c r="B4995" t="s">
        <v>20</v>
      </c>
      <c r="C4995">
        <v>27.2</v>
      </c>
      <c r="D4995">
        <v>122</v>
      </c>
      <c r="E4995">
        <v>70</v>
      </c>
      <c r="F4995">
        <v>223.7</v>
      </c>
      <c r="G4995">
        <v>100.2</v>
      </c>
      <c r="H4995">
        <v>60</v>
      </c>
      <c r="I4995">
        <v>1</v>
      </c>
      <c r="J4995" t="s">
        <v>16</v>
      </c>
      <c r="K4995" t="s">
        <v>28</v>
      </c>
      <c r="L4995" t="s">
        <v>18</v>
      </c>
      <c r="M4995">
        <v>5.4</v>
      </c>
      <c r="N4995">
        <v>14268.57</v>
      </c>
      <c r="O4995" t="s">
        <v>19</v>
      </c>
      <c r="P4995" t="str">
        <f t="shared" ref="P4995" si="2642">IF(A4995&lt;30,"18-29",IF(A4995&lt;45,"30-44",IF(A4995&lt;60,"45-59",IF(A4995&lt;75,"60-74","75+"))))</f>
        <v>30-44</v>
      </c>
      <c r="Q4995" t="str">
        <f>IF(PatientData[[#This Row],[bmi]]&lt;18.5,"Underweight",
IF(PatientData[[#This Row],[bmi]]&lt;25,"Normal",
IF(PatientData[[#This Row],[bmi]]&lt;30,"Overweight","Obese")))</f>
        <v>Overweight</v>
      </c>
      <c r="R4995" t="str">
        <f t="shared" ref="R4995:R5058" si="2643">IF(AND(D4995&lt;120,E4995&lt;80),"Normal BP","High BP")</f>
        <v>High BP</v>
      </c>
      <c r="S4995" t="str">
        <f t="shared" ref="S4995:S5058" si="2644">IF(N4995&gt;15000,"High Cost","Normal Cost")</f>
        <v>Normal Cost</v>
      </c>
    </row>
    <row r="4996" spans="1:19" x14ac:dyDescent="0.3">
      <c r="A4996">
        <v>64</v>
      </c>
      <c r="B4996" t="s">
        <v>15</v>
      </c>
      <c r="C4996">
        <v>39.5</v>
      </c>
      <c r="D4996">
        <v>144</v>
      </c>
      <c r="E4996">
        <v>83</v>
      </c>
      <c r="F4996">
        <v>266.3</v>
      </c>
      <c r="G4996">
        <v>129.69999999999999</v>
      </c>
      <c r="H4996">
        <v>65</v>
      </c>
      <c r="I4996">
        <v>2</v>
      </c>
      <c r="J4996" t="s">
        <v>27</v>
      </c>
      <c r="K4996" t="s">
        <v>21</v>
      </c>
      <c r="L4996" t="s">
        <v>25</v>
      </c>
      <c r="M4996">
        <v>4.4000000000000004</v>
      </c>
      <c r="N4996">
        <v>9405.31</v>
      </c>
      <c r="O4996" t="s">
        <v>23</v>
      </c>
      <c r="P4996" t="str">
        <f t="shared" ref="P4996" si="2645">IF(A4993&lt;30,"18-29",IF(A4993&lt;45,"30-44",IF(A4993&lt;60,"45-59",IF(A4993&lt;75,"60-74","75+"))))</f>
        <v>45-59</v>
      </c>
      <c r="Q4996" t="str">
        <f>IF(PatientData[[#This Row],[bmi]]&lt;18.5,"Underweight",
IF(PatientData[[#This Row],[bmi]]&lt;25,"Normal",
IF(PatientData[[#This Row],[bmi]]&lt;30,"Overweight","Obese")))</f>
        <v>Obese</v>
      </c>
      <c r="R4996" t="str">
        <f t="shared" si="2643"/>
        <v>High BP</v>
      </c>
      <c r="S4996" t="str">
        <f t="shared" si="2644"/>
        <v>Normal Cost</v>
      </c>
    </row>
    <row r="4997" spans="1:19" x14ac:dyDescent="0.3">
      <c r="A4997">
        <v>64</v>
      </c>
      <c r="B4997" t="s">
        <v>20</v>
      </c>
      <c r="C4997">
        <v>27.2</v>
      </c>
      <c r="D4997">
        <v>132</v>
      </c>
      <c r="E4997">
        <v>82</v>
      </c>
      <c r="F4997">
        <v>198.9</v>
      </c>
      <c r="G4997">
        <v>106.5</v>
      </c>
      <c r="H4997">
        <v>82</v>
      </c>
      <c r="I4997">
        <v>0</v>
      </c>
      <c r="J4997" t="s">
        <v>27</v>
      </c>
      <c r="K4997" t="s">
        <v>21</v>
      </c>
      <c r="L4997" t="s">
        <v>18</v>
      </c>
      <c r="M4997">
        <v>8.5</v>
      </c>
      <c r="N4997">
        <v>17218.54</v>
      </c>
      <c r="O4997" t="s">
        <v>19</v>
      </c>
      <c r="P4997" t="str">
        <f t="shared" ref="P4997" si="2646">IF(A4997&lt;30,"18-29",IF(A4997&lt;45,"30-44",IF(A4997&lt;60,"45-59",IF(A4997&lt;75,"60-74","75+"))))</f>
        <v>60-74</v>
      </c>
      <c r="Q4997" t="str">
        <f>IF(PatientData[[#This Row],[bmi]]&lt;18.5,"Underweight",
IF(PatientData[[#This Row],[bmi]]&lt;25,"Normal",
IF(PatientData[[#This Row],[bmi]]&lt;30,"Overweight","Obese")))</f>
        <v>Overweight</v>
      </c>
      <c r="R4997" t="str">
        <f t="shared" si="2643"/>
        <v>High BP</v>
      </c>
      <c r="S4997" t="str">
        <f t="shared" si="2644"/>
        <v>High Cost</v>
      </c>
    </row>
    <row r="4998" spans="1:19" x14ac:dyDescent="0.3">
      <c r="A4998">
        <v>95</v>
      </c>
      <c r="B4998" t="s">
        <v>15</v>
      </c>
      <c r="C4998">
        <v>34.200000000000003</v>
      </c>
      <c r="D4998">
        <v>140</v>
      </c>
      <c r="E4998">
        <v>86</v>
      </c>
      <c r="F4998">
        <v>251.3</v>
      </c>
      <c r="G4998">
        <v>125.9</v>
      </c>
      <c r="H4998">
        <v>73</v>
      </c>
      <c r="I4998">
        <v>2</v>
      </c>
      <c r="J4998" t="s">
        <v>16</v>
      </c>
      <c r="K4998" t="s">
        <v>17</v>
      </c>
      <c r="L4998" t="s">
        <v>18</v>
      </c>
      <c r="M4998">
        <v>7.1</v>
      </c>
      <c r="N4998">
        <v>16417.91</v>
      </c>
      <c r="O4998" t="s">
        <v>19</v>
      </c>
      <c r="P4998" t="str">
        <f t="shared" ref="P4998:P4999" si="2647">IF(A4995&lt;30,"18-29",IF(A4995&lt;45,"30-44",IF(A4995&lt;60,"45-59",IF(A4995&lt;75,"60-74","75+"))))</f>
        <v>30-44</v>
      </c>
      <c r="Q4998" t="str">
        <f>IF(PatientData[[#This Row],[bmi]]&lt;18.5,"Underweight",
IF(PatientData[[#This Row],[bmi]]&lt;25,"Normal",
IF(PatientData[[#This Row],[bmi]]&lt;30,"Overweight","Obese")))</f>
        <v>Obese</v>
      </c>
      <c r="R4998" t="str">
        <f t="shared" si="2643"/>
        <v>High BP</v>
      </c>
      <c r="S4998" t="str">
        <f t="shared" si="2644"/>
        <v>High Cost</v>
      </c>
    </row>
    <row r="4999" spans="1:19" x14ac:dyDescent="0.3">
      <c r="A4999">
        <v>45</v>
      </c>
      <c r="B4999" t="s">
        <v>15</v>
      </c>
      <c r="C4999">
        <v>32.700000000000003</v>
      </c>
      <c r="D4999">
        <v>132</v>
      </c>
      <c r="E4999">
        <v>81</v>
      </c>
      <c r="F4999">
        <v>215.7</v>
      </c>
      <c r="G4999">
        <v>139.5</v>
      </c>
      <c r="H4999">
        <v>81</v>
      </c>
      <c r="I4999">
        <v>0</v>
      </c>
      <c r="J4999" t="s">
        <v>16</v>
      </c>
      <c r="K4999" t="s">
        <v>28</v>
      </c>
      <c r="L4999" t="s">
        <v>18</v>
      </c>
      <c r="M4999">
        <v>13.1</v>
      </c>
      <c r="N4999">
        <v>28466.79</v>
      </c>
      <c r="O4999" t="s">
        <v>19</v>
      </c>
      <c r="P4999" t="str">
        <f t="shared" si="2647"/>
        <v>60-74</v>
      </c>
      <c r="Q4999" t="str">
        <f>IF(PatientData[[#This Row],[bmi]]&lt;18.5,"Underweight",
IF(PatientData[[#This Row],[bmi]]&lt;25,"Normal",
IF(PatientData[[#This Row],[bmi]]&lt;30,"Overweight","Obese")))</f>
        <v>Obese</v>
      </c>
      <c r="R4999" t="str">
        <f t="shared" si="2643"/>
        <v>High BP</v>
      </c>
      <c r="S4999" t="str">
        <f t="shared" si="2644"/>
        <v>High Cost</v>
      </c>
    </row>
    <row r="5000" spans="1:19" x14ac:dyDescent="0.3">
      <c r="A5000">
        <v>53</v>
      </c>
      <c r="B5000" t="s">
        <v>20</v>
      </c>
      <c r="C5000">
        <v>27.2</v>
      </c>
      <c r="D5000">
        <v>109</v>
      </c>
      <c r="E5000">
        <v>77</v>
      </c>
      <c r="F5000">
        <v>201.6</v>
      </c>
      <c r="G5000">
        <v>127.4</v>
      </c>
      <c r="H5000">
        <v>70</v>
      </c>
      <c r="I5000">
        <v>2</v>
      </c>
      <c r="J5000" t="s">
        <v>27</v>
      </c>
      <c r="K5000" t="s">
        <v>17</v>
      </c>
      <c r="L5000" t="s">
        <v>18</v>
      </c>
      <c r="M5000">
        <v>4.0999999999999996</v>
      </c>
      <c r="N5000">
        <v>7158.02</v>
      </c>
      <c r="O5000" t="s">
        <v>19</v>
      </c>
      <c r="P5000" t="str">
        <f t="shared" ref="P5000:P5001" si="2648">IF(A5000&lt;30,"18-29",IF(A5000&lt;45,"30-44",IF(A5000&lt;60,"45-59",IF(A5000&lt;75,"60-74","75+"))))</f>
        <v>45-59</v>
      </c>
      <c r="Q5000" t="str">
        <f>IF(PatientData[[#This Row],[bmi]]&lt;18.5,"Underweight",
IF(PatientData[[#This Row],[bmi]]&lt;25,"Normal",
IF(PatientData[[#This Row],[bmi]]&lt;30,"Overweight","Obese")))</f>
        <v>Overweight</v>
      </c>
      <c r="R5000" t="str">
        <f t="shared" si="2643"/>
        <v>Normal BP</v>
      </c>
      <c r="S5000" t="str">
        <f t="shared" si="2644"/>
        <v>Normal Cost</v>
      </c>
    </row>
    <row r="5001" spans="1:19" x14ac:dyDescent="0.3">
      <c r="A5001">
        <v>57</v>
      </c>
      <c r="B5001" t="s">
        <v>20</v>
      </c>
      <c r="C5001">
        <v>27.2</v>
      </c>
      <c r="D5001">
        <v>133</v>
      </c>
      <c r="E5001">
        <v>80</v>
      </c>
      <c r="F5001">
        <v>206.9</v>
      </c>
      <c r="G5001">
        <v>100</v>
      </c>
      <c r="H5001">
        <v>92</v>
      </c>
      <c r="I5001">
        <v>2</v>
      </c>
      <c r="J5001" t="s">
        <v>27</v>
      </c>
      <c r="K5001" t="s">
        <v>26</v>
      </c>
      <c r="L5001" t="s">
        <v>18</v>
      </c>
      <c r="M5001">
        <v>3.9</v>
      </c>
      <c r="N5001">
        <v>7234.63</v>
      </c>
      <c r="O5001" t="s">
        <v>23</v>
      </c>
      <c r="P5001" t="str">
        <f t="shared" si="2648"/>
        <v>45-59</v>
      </c>
      <c r="Q5001" t="str">
        <f>IF(PatientData[[#This Row],[bmi]]&lt;18.5,"Underweight",
IF(PatientData[[#This Row],[bmi]]&lt;25,"Normal",
IF(PatientData[[#This Row],[bmi]]&lt;30,"Overweight","Obese")))</f>
        <v>Overweight</v>
      </c>
      <c r="R5001" t="str">
        <f t="shared" si="2643"/>
        <v>High BP</v>
      </c>
      <c r="S5001" t="str">
        <f t="shared" si="2644"/>
        <v>Normal Cost</v>
      </c>
    </row>
    <row r="5002" spans="1:19" x14ac:dyDescent="0.3">
      <c r="A5002">
        <v>69</v>
      </c>
      <c r="B5002" t="s">
        <v>15</v>
      </c>
      <c r="C5002">
        <v>32.299999999999997</v>
      </c>
      <c r="D5002">
        <v>134</v>
      </c>
      <c r="E5002">
        <v>71</v>
      </c>
      <c r="F5002">
        <v>232.9</v>
      </c>
      <c r="G5002">
        <v>101.7</v>
      </c>
      <c r="H5002">
        <v>73</v>
      </c>
      <c r="I5002">
        <v>0</v>
      </c>
      <c r="J5002" t="s">
        <v>24</v>
      </c>
      <c r="K5002" t="s">
        <v>21</v>
      </c>
      <c r="L5002" t="s">
        <v>18</v>
      </c>
      <c r="M5002">
        <v>12.8</v>
      </c>
      <c r="N5002">
        <v>18696.53</v>
      </c>
      <c r="O5002" t="s">
        <v>19</v>
      </c>
      <c r="P5002" t="str">
        <f t="shared" ref="P5002:P5003" si="2649">IF(A4999&lt;30,"18-29",IF(A4999&lt;45,"30-44",IF(A4999&lt;60,"45-59",IF(A4999&lt;75,"60-74","75+"))))</f>
        <v>45-59</v>
      </c>
      <c r="Q5002" t="str">
        <f>IF(PatientData[[#This Row],[bmi]]&lt;18.5,"Underweight",
IF(PatientData[[#This Row],[bmi]]&lt;25,"Normal",
IF(PatientData[[#This Row],[bmi]]&lt;30,"Overweight","Obese")))</f>
        <v>Obese</v>
      </c>
      <c r="R5002" t="str">
        <f t="shared" si="2643"/>
        <v>High BP</v>
      </c>
      <c r="S5002" t="str">
        <f t="shared" si="2644"/>
        <v>High Cost</v>
      </c>
    </row>
    <row r="5003" spans="1:19" x14ac:dyDescent="0.3">
      <c r="A5003">
        <v>90</v>
      </c>
      <c r="B5003" t="s">
        <v>15</v>
      </c>
      <c r="C5003">
        <v>19.8</v>
      </c>
      <c r="D5003">
        <v>110</v>
      </c>
      <c r="E5003">
        <v>60</v>
      </c>
      <c r="F5003">
        <v>237.8</v>
      </c>
      <c r="G5003">
        <v>89.3</v>
      </c>
      <c r="H5003">
        <v>72</v>
      </c>
      <c r="I5003">
        <v>0</v>
      </c>
      <c r="J5003" t="s">
        <v>27</v>
      </c>
      <c r="K5003" t="s">
        <v>21</v>
      </c>
      <c r="L5003" t="s">
        <v>25</v>
      </c>
      <c r="M5003">
        <v>5.3</v>
      </c>
      <c r="N5003">
        <v>13587.06</v>
      </c>
      <c r="O5003" t="s">
        <v>19</v>
      </c>
      <c r="P5003" t="str">
        <f t="shared" si="2649"/>
        <v>45-59</v>
      </c>
      <c r="Q5003" t="str">
        <f>IF(PatientData[[#This Row],[bmi]]&lt;18.5,"Underweight",
IF(PatientData[[#This Row],[bmi]]&lt;25,"Normal",
IF(PatientData[[#This Row],[bmi]]&lt;30,"Overweight","Obese")))</f>
        <v>Normal</v>
      </c>
      <c r="R5003" t="str">
        <f t="shared" si="2643"/>
        <v>Normal BP</v>
      </c>
      <c r="S5003" t="str">
        <f t="shared" si="2644"/>
        <v>Normal Cost</v>
      </c>
    </row>
    <row r="5004" spans="1:19" x14ac:dyDescent="0.3">
      <c r="A5004">
        <v>73</v>
      </c>
      <c r="B5004" t="s">
        <v>20</v>
      </c>
      <c r="C5004">
        <v>27.2</v>
      </c>
      <c r="D5004">
        <v>121</v>
      </c>
      <c r="E5004">
        <v>64</v>
      </c>
      <c r="F5004">
        <v>248.6</v>
      </c>
      <c r="G5004">
        <v>111.2</v>
      </c>
      <c r="H5004">
        <v>73</v>
      </c>
      <c r="I5004">
        <v>2</v>
      </c>
      <c r="J5004" t="s">
        <v>27</v>
      </c>
      <c r="K5004" t="s">
        <v>26</v>
      </c>
      <c r="L5004" t="s">
        <v>25</v>
      </c>
      <c r="M5004">
        <v>2.9</v>
      </c>
      <c r="N5004">
        <v>6570.55</v>
      </c>
      <c r="O5004" t="s">
        <v>19</v>
      </c>
      <c r="P5004" t="str">
        <f t="shared" ref="P5004" si="2650">IF(A5004&lt;30,"18-29",IF(A5004&lt;45,"30-44",IF(A5004&lt;60,"45-59",IF(A5004&lt;75,"60-74","75+"))))</f>
        <v>60-74</v>
      </c>
      <c r="Q5004" t="str">
        <f>IF(PatientData[[#This Row],[bmi]]&lt;18.5,"Underweight",
IF(PatientData[[#This Row],[bmi]]&lt;25,"Normal",
IF(PatientData[[#This Row],[bmi]]&lt;30,"Overweight","Obese")))</f>
        <v>Overweight</v>
      </c>
      <c r="R5004" t="str">
        <f t="shared" si="2643"/>
        <v>High BP</v>
      </c>
      <c r="S5004" t="str">
        <f t="shared" si="2644"/>
        <v>Normal Cost</v>
      </c>
    </row>
    <row r="5005" spans="1:19" x14ac:dyDescent="0.3">
      <c r="A5005">
        <v>64</v>
      </c>
      <c r="B5005" t="s">
        <v>15</v>
      </c>
      <c r="C5005">
        <v>34.9</v>
      </c>
      <c r="D5005">
        <v>119</v>
      </c>
      <c r="E5005">
        <v>70</v>
      </c>
      <c r="F5005">
        <v>237.8</v>
      </c>
      <c r="G5005">
        <v>93.8</v>
      </c>
      <c r="H5005">
        <v>97</v>
      </c>
      <c r="I5005">
        <v>2</v>
      </c>
      <c r="J5005" t="s">
        <v>16</v>
      </c>
      <c r="K5005" t="s">
        <v>28</v>
      </c>
      <c r="L5005" t="s">
        <v>25</v>
      </c>
      <c r="M5005">
        <v>8</v>
      </c>
      <c r="N5005">
        <v>16765.16</v>
      </c>
      <c r="O5005" t="s">
        <v>19</v>
      </c>
      <c r="P5005" t="str">
        <f t="shared" ref="P5005" si="2651">IF(A5002&lt;30,"18-29",IF(A5002&lt;45,"30-44",IF(A5002&lt;60,"45-59",IF(A5002&lt;75,"60-74","75+"))))</f>
        <v>60-74</v>
      </c>
      <c r="Q5005" t="str">
        <f>IF(PatientData[[#This Row],[bmi]]&lt;18.5,"Underweight",
IF(PatientData[[#This Row],[bmi]]&lt;25,"Normal",
IF(PatientData[[#This Row],[bmi]]&lt;30,"Overweight","Obese")))</f>
        <v>Obese</v>
      </c>
      <c r="R5005" t="str">
        <f t="shared" si="2643"/>
        <v>Normal BP</v>
      </c>
      <c r="S5005" t="str">
        <f t="shared" si="2644"/>
        <v>High Cost</v>
      </c>
    </row>
    <row r="5006" spans="1:19" x14ac:dyDescent="0.3">
      <c r="A5006">
        <v>60</v>
      </c>
      <c r="B5006" t="s">
        <v>20</v>
      </c>
      <c r="C5006">
        <v>27.2</v>
      </c>
      <c r="D5006">
        <v>98</v>
      </c>
      <c r="E5006">
        <v>60</v>
      </c>
      <c r="F5006">
        <v>230.8</v>
      </c>
      <c r="G5006">
        <v>110.4</v>
      </c>
      <c r="H5006">
        <v>82</v>
      </c>
      <c r="I5006">
        <v>1</v>
      </c>
      <c r="J5006" t="s">
        <v>24</v>
      </c>
      <c r="K5006" t="s">
        <v>26</v>
      </c>
      <c r="L5006" t="s">
        <v>25</v>
      </c>
      <c r="M5006">
        <v>3.2</v>
      </c>
      <c r="N5006">
        <v>7382.52</v>
      </c>
      <c r="O5006" t="s">
        <v>19</v>
      </c>
      <c r="P5006" t="str">
        <f t="shared" ref="P5006" si="2652">IF(A5006&lt;30,"18-29",IF(A5006&lt;45,"30-44",IF(A5006&lt;60,"45-59",IF(A5006&lt;75,"60-74","75+"))))</f>
        <v>60-74</v>
      </c>
      <c r="Q5006" t="str">
        <f>IF(PatientData[[#This Row],[bmi]]&lt;18.5,"Underweight",
IF(PatientData[[#This Row],[bmi]]&lt;25,"Normal",
IF(PatientData[[#This Row],[bmi]]&lt;30,"Overweight","Obese")))</f>
        <v>Overweight</v>
      </c>
      <c r="R5006" t="str">
        <f t="shared" si="2643"/>
        <v>Normal BP</v>
      </c>
      <c r="S5006" t="str">
        <f t="shared" si="2644"/>
        <v>Normal Cost</v>
      </c>
    </row>
    <row r="5007" spans="1:19" x14ac:dyDescent="0.3">
      <c r="A5007">
        <v>82</v>
      </c>
      <c r="B5007" t="s">
        <v>15</v>
      </c>
      <c r="C5007">
        <v>31.9</v>
      </c>
      <c r="D5007">
        <v>149</v>
      </c>
      <c r="E5007">
        <v>79</v>
      </c>
      <c r="F5007">
        <v>276.2</v>
      </c>
      <c r="G5007">
        <v>127.6</v>
      </c>
      <c r="H5007">
        <v>73</v>
      </c>
      <c r="I5007">
        <v>2</v>
      </c>
      <c r="J5007" t="s">
        <v>16</v>
      </c>
      <c r="K5007" t="s">
        <v>21</v>
      </c>
      <c r="L5007" t="s">
        <v>25</v>
      </c>
      <c r="M5007">
        <v>11.1</v>
      </c>
      <c r="N5007">
        <v>19383.240000000002</v>
      </c>
      <c r="O5007" t="s">
        <v>19</v>
      </c>
      <c r="P5007" t="str">
        <f t="shared" ref="P5007" si="2653">IF(A5004&lt;30,"18-29",IF(A5004&lt;45,"30-44",IF(A5004&lt;60,"45-59",IF(A5004&lt;75,"60-74","75+"))))</f>
        <v>60-74</v>
      </c>
      <c r="Q5007" t="str">
        <f>IF(PatientData[[#This Row],[bmi]]&lt;18.5,"Underweight",
IF(PatientData[[#This Row],[bmi]]&lt;25,"Normal",
IF(PatientData[[#This Row],[bmi]]&lt;30,"Overweight","Obese")))</f>
        <v>Obese</v>
      </c>
      <c r="R5007" t="str">
        <f t="shared" si="2643"/>
        <v>High BP</v>
      </c>
      <c r="S5007" t="str">
        <f t="shared" si="2644"/>
        <v>High Cost</v>
      </c>
    </row>
    <row r="5008" spans="1:19" x14ac:dyDescent="0.3">
      <c r="A5008">
        <v>47</v>
      </c>
      <c r="B5008" t="s">
        <v>20</v>
      </c>
      <c r="C5008">
        <v>27.2</v>
      </c>
      <c r="D5008">
        <v>210</v>
      </c>
      <c r="E5008">
        <v>129</v>
      </c>
      <c r="F5008">
        <v>226.6</v>
      </c>
      <c r="G5008">
        <v>89.7</v>
      </c>
      <c r="H5008">
        <v>89</v>
      </c>
      <c r="I5008">
        <v>1</v>
      </c>
      <c r="J5008" t="s">
        <v>24</v>
      </c>
      <c r="K5008" t="s">
        <v>21</v>
      </c>
      <c r="L5008" t="s">
        <v>22</v>
      </c>
      <c r="M5008">
        <v>10.199999999999999</v>
      </c>
      <c r="N5008">
        <v>19034.27</v>
      </c>
      <c r="O5008" t="s">
        <v>23</v>
      </c>
      <c r="P5008" t="str">
        <f t="shared" ref="P5008:P5009" si="2654">IF(A5008&lt;30,"18-29",IF(A5008&lt;45,"30-44",IF(A5008&lt;60,"45-59",IF(A5008&lt;75,"60-74","75+"))))</f>
        <v>45-59</v>
      </c>
      <c r="Q5008" t="str">
        <f>IF(PatientData[[#This Row],[bmi]]&lt;18.5,"Underweight",
IF(PatientData[[#This Row],[bmi]]&lt;25,"Normal",
IF(PatientData[[#This Row],[bmi]]&lt;30,"Overweight","Obese")))</f>
        <v>Overweight</v>
      </c>
      <c r="R5008" t="str">
        <f t="shared" si="2643"/>
        <v>High BP</v>
      </c>
      <c r="S5008" t="str">
        <f t="shared" si="2644"/>
        <v>High Cost</v>
      </c>
    </row>
    <row r="5009" spans="1:19" x14ac:dyDescent="0.3">
      <c r="A5009">
        <v>73</v>
      </c>
      <c r="B5009" t="s">
        <v>20</v>
      </c>
      <c r="C5009">
        <v>27.2</v>
      </c>
      <c r="D5009">
        <v>146</v>
      </c>
      <c r="E5009">
        <v>93</v>
      </c>
      <c r="F5009">
        <v>228.1</v>
      </c>
      <c r="G5009">
        <v>115.2</v>
      </c>
      <c r="H5009">
        <v>83</v>
      </c>
      <c r="I5009">
        <v>0</v>
      </c>
      <c r="J5009" t="s">
        <v>16</v>
      </c>
      <c r="K5009" t="s">
        <v>17</v>
      </c>
      <c r="L5009" t="s">
        <v>18</v>
      </c>
      <c r="M5009">
        <v>12.2</v>
      </c>
      <c r="N5009">
        <v>24966.03</v>
      </c>
      <c r="O5009" t="s">
        <v>19</v>
      </c>
      <c r="P5009" t="str">
        <f t="shared" si="2654"/>
        <v>60-74</v>
      </c>
      <c r="Q5009" t="str">
        <f>IF(PatientData[[#This Row],[bmi]]&lt;18.5,"Underweight",
IF(PatientData[[#This Row],[bmi]]&lt;25,"Normal",
IF(PatientData[[#This Row],[bmi]]&lt;30,"Overweight","Obese")))</f>
        <v>Overweight</v>
      </c>
      <c r="R5009" t="str">
        <f t="shared" si="2643"/>
        <v>High BP</v>
      </c>
      <c r="S5009" t="str">
        <f t="shared" si="2644"/>
        <v>High Cost</v>
      </c>
    </row>
    <row r="5010" spans="1:19" x14ac:dyDescent="0.3">
      <c r="A5010">
        <v>62</v>
      </c>
      <c r="B5010" t="s">
        <v>15</v>
      </c>
      <c r="C5010">
        <v>25.7</v>
      </c>
      <c r="D5010">
        <v>123</v>
      </c>
      <c r="E5010">
        <v>73</v>
      </c>
      <c r="F5010">
        <v>250.5</v>
      </c>
      <c r="G5010">
        <v>103.3</v>
      </c>
      <c r="H5010">
        <v>65</v>
      </c>
      <c r="I5010">
        <v>1</v>
      </c>
      <c r="J5010" t="s">
        <v>24</v>
      </c>
      <c r="K5010" t="s">
        <v>21</v>
      </c>
      <c r="L5010" t="s">
        <v>18</v>
      </c>
      <c r="M5010">
        <v>11.8</v>
      </c>
      <c r="N5010">
        <v>19966.5</v>
      </c>
      <c r="O5010" t="s">
        <v>19</v>
      </c>
      <c r="P5010" t="str">
        <f t="shared" ref="P5010:P5012" si="2655">IF(A5007&lt;30,"18-29",IF(A5007&lt;45,"30-44",IF(A5007&lt;60,"45-59",IF(A5007&lt;75,"60-74","75+"))))</f>
        <v>75+</v>
      </c>
      <c r="Q5010" t="str">
        <f>IF(PatientData[[#This Row],[bmi]]&lt;18.5,"Underweight",
IF(PatientData[[#This Row],[bmi]]&lt;25,"Normal",
IF(PatientData[[#This Row],[bmi]]&lt;30,"Overweight","Obese")))</f>
        <v>Overweight</v>
      </c>
      <c r="R5010" t="str">
        <f t="shared" si="2643"/>
        <v>High BP</v>
      </c>
      <c r="S5010" t="str">
        <f t="shared" si="2644"/>
        <v>High Cost</v>
      </c>
    </row>
    <row r="5011" spans="1:19" x14ac:dyDescent="0.3">
      <c r="A5011">
        <v>63</v>
      </c>
      <c r="B5011" t="s">
        <v>15</v>
      </c>
      <c r="C5011">
        <v>29.7</v>
      </c>
      <c r="D5011">
        <v>109</v>
      </c>
      <c r="E5011">
        <v>62</v>
      </c>
      <c r="F5011">
        <v>231.5</v>
      </c>
      <c r="G5011">
        <v>90</v>
      </c>
      <c r="H5011">
        <v>74</v>
      </c>
      <c r="I5011">
        <v>1</v>
      </c>
      <c r="J5011" t="s">
        <v>16</v>
      </c>
      <c r="K5011" t="s">
        <v>21</v>
      </c>
      <c r="L5011" t="s">
        <v>18</v>
      </c>
      <c r="M5011">
        <v>8.3000000000000007</v>
      </c>
      <c r="N5011">
        <v>17335.46</v>
      </c>
      <c r="O5011" t="s">
        <v>19</v>
      </c>
      <c r="P5011" t="str">
        <f t="shared" si="2655"/>
        <v>45-59</v>
      </c>
      <c r="Q5011" t="str">
        <f>IF(PatientData[[#This Row],[bmi]]&lt;18.5,"Underweight",
IF(PatientData[[#This Row],[bmi]]&lt;25,"Normal",
IF(PatientData[[#This Row],[bmi]]&lt;30,"Overweight","Obese")))</f>
        <v>Overweight</v>
      </c>
      <c r="R5011" t="str">
        <f t="shared" si="2643"/>
        <v>Normal BP</v>
      </c>
      <c r="S5011" t="str">
        <f t="shared" si="2644"/>
        <v>High Cost</v>
      </c>
    </row>
    <row r="5012" spans="1:19" x14ac:dyDescent="0.3">
      <c r="A5012">
        <v>67</v>
      </c>
      <c r="B5012" t="s">
        <v>15</v>
      </c>
      <c r="C5012">
        <v>26.6</v>
      </c>
      <c r="D5012">
        <v>135</v>
      </c>
      <c r="E5012">
        <v>87</v>
      </c>
      <c r="F5012">
        <v>210.8</v>
      </c>
      <c r="G5012">
        <v>190.1</v>
      </c>
      <c r="H5012">
        <v>71</v>
      </c>
      <c r="I5012">
        <v>2</v>
      </c>
      <c r="J5012" t="s">
        <v>16</v>
      </c>
      <c r="K5012" t="s">
        <v>28</v>
      </c>
      <c r="L5012" t="s">
        <v>18</v>
      </c>
      <c r="M5012">
        <v>20.399999999999999</v>
      </c>
      <c r="N5012">
        <v>34242.980000000003</v>
      </c>
      <c r="O5012" t="s">
        <v>19</v>
      </c>
      <c r="P5012" t="str">
        <f t="shared" si="2655"/>
        <v>60-74</v>
      </c>
      <c r="Q5012" t="str">
        <f>IF(PatientData[[#This Row],[bmi]]&lt;18.5,"Underweight",
IF(PatientData[[#This Row],[bmi]]&lt;25,"Normal",
IF(PatientData[[#This Row],[bmi]]&lt;30,"Overweight","Obese")))</f>
        <v>Overweight</v>
      </c>
      <c r="R5012" t="str">
        <f t="shared" si="2643"/>
        <v>High BP</v>
      </c>
      <c r="S5012" t="str">
        <f t="shared" si="2644"/>
        <v>High Cost</v>
      </c>
    </row>
    <row r="5013" spans="1:19" x14ac:dyDescent="0.3">
      <c r="A5013">
        <v>61</v>
      </c>
      <c r="B5013" t="s">
        <v>20</v>
      </c>
      <c r="C5013">
        <v>27.2</v>
      </c>
      <c r="D5013">
        <v>129</v>
      </c>
      <c r="E5013">
        <v>81</v>
      </c>
      <c r="F5013">
        <v>231.4</v>
      </c>
      <c r="G5013">
        <v>98.3</v>
      </c>
      <c r="H5013">
        <v>82</v>
      </c>
      <c r="I5013">
        <v>1</v>
      </c>
      <c r="J5013" t="s">
        <v>16</v>
      </c>
      <c r="K5013" t="s">
        <v>26</v>
      </c>
      <c r="L5013" t="s">
        <v>18</v>
      </c>
      <c r="M5013">
        <v>14.2</v>
      </c>
      <c r="N5013">
        <v>25052.71</v>
      </c>
      <c r="O5013" t="s">
        <v>19</v>
      </c>
      <c r="P5013" t="str">
        <f t="shared" ref="P5013:P5015" si="2656">IF(A5013&lt;30,"18-29",IF(A5013&lt;45,"30-44",IF(A5013&lt;60,"45-59",IF(A5013&lt;75,"60-74","75+"))))</f>
        <v>60-74</v>
      </c>
      <c r="Q5013" t="str">
        <f>IF(PatientData[[#This Row],[bmi]]&lt;18.5,"Underweight",
IF(PatientData[[#This Row],[bmi]]&lt;25,"Normal",
IF(PatientData[[#This Row],[bmi]]&lt;30,"Overweight","Obese")))</f>
        <v>Overweight</v>
      </c>
      <c r="R5013" t="str">
        <f t="shared" si="2643"/>
        <v>High BP</v>
      </c>
      <c r="S5013" t="str">
        <f t="shared" si="2644"/>
        <v>High Cost</v>
      </c>
    </row>
    <row r="5014" spans="1:19" x14ac:dyDescent="0.3">
      <c r="A5014">
        <v>58</v>
      </c>
      <c r="B5014" t="s">
        <v>20</v>
      </c>
      <c r="C5014">
        <v>27.2</v>
      </c>
      <c r="D5014">
        <v>131</v>
      </c>
      <c r="E5014">
        <v>77</v>
      </c>
      <c r="F5014">
        <v>250.2</v>
      </c>
      <c r="G5014">
        <v>92.7</v>
      </c>
      <c r="H5014">
        <v>86</v>
      </c>
      <c r="I5014">
        <v>2</v>
      </c>
      <c r="J5014" t="s">
        <v>27</v>
      </c>
      <c r="K5014" t="s">
        <v>26</v>
      </c>
      <c r="L5014" t="s">
        <v>25</v>
      </c>
      <c r="M5014">
        <v>5.0999999999999996</v>
      </c>
      <c r="N5014">
        <v>10155.33</v>
      </c>
      <c r="O5014" t="s">
        <v>23</v>
      </c>
      <c r="P5014" t="str">
        <f t="shared" si="2656"/>
        <v>45-59</v>
      </c>
      <c r="Q5014" t="str">
        <f>IF(PatientData[[#This Row],[bmi]]&lt;18.5,"Underweight",
IF(PatientData[[#This Row],[bmi]]&lt;25,"Normal",
IF(PatientData[[#This Row],[bmi]]&lt;30,"Overweight","Obese")))</f>
        <v>Overweight</v>
      </c>
      <c r="R5014" t="str">
        <f t="shared" si="2643"/>
        <v>High BP</v>
      </c>
      <c r="S5014" t="str">
        <f t="shared" si="2644"/>
        <v>Normal Cost</v>
      </c>
    </row>
    <row r="5015" spans="1:19" x14ac:dyDescent="0.3">
      <c r="A5015">
        <v>61</v>
      </c>
      <c r="B5015" t="s">
        <v>20</v>
      </c>
      <c r="C5015">
        <v>27.2</v>
      </c>
      <c r="D5015">
        <v>107</v>
      </c>
      <c r="E5015">
        <v>62</v>
      </c>
      <c r="F5015">
        <v>233.1</v>
      </c>
      <c r="G5015">
        <v>130.69999999999999</v>
      </c>
      <c r="H5015">
        <v>95</v>
      </c>
      <c r="I5015">
        <v>1</v>
      </c>
      <c r="J5015" t="s">
        <v>16</v>
      </c>
      <c r="K5015" t="s">
        <v>17</v>
      </c>
      <c r="L5015" t="s">
        <v>18</v>
      </c>
      <c r="M5015">
        <v>6.5</v>
      </c>
      <c r="N5015">
        <v>11740.43</v>
      </c>
      <c r="O5015" t="s">
        <v>19</v>
      </c>
      <c r="P5015" t="str">
        <f t="shared" si="2656"/>
        <v>60-74</v>
      </c>
      <c r="Q5015" t="str">
        <f>IF(PatientData[[#This Row],[bmi]]&lt;18.5,"Underweight",
IF(PatientData[[#This Row],[bmi]]&lt;25,"Normal",
IF(PatientData[[#This Row],[bmi]]&lt;30,"Overweight","Obese")))</f>
        <v>Overweight</v>
      </c>
      <c r="R5015" t="str">
        <f t="shared" si="2643"/>
        <v>Normal BP</v>
      </c>
      <c r="S5015" t="str">
        <f t="shared" si="2644"/>
        <v>Normal Cost</v>
      </c>
    </row>
    <row r="5016" spans="1:19" x14ac:dyDescent="0.3">
      <c r="A5016">
        <v>42</v>
      </c>
      <c r="B5016" t="s">
        <v>15</v>
      </c>
      <c r="C5016">
        <v>30.4</v>
      </c>
      <c r="D5016">
        <v>112</v>
      </c>
      <c r="E5016">
        <v>64</v>
      </c>
      <c r="F5016">
        <v>220.3</v>
      </c>
      <c r="G5016">
        <v>89.1</v>
      </c>
      <c r="H5016">
        <v>64</v>
      </c>
      <c r="I5016">
        <v>1</v>
      </c>
      <c r="J5016" t="s">
        <v>27</v>
      </c>
      <c r="K5016" t="s">
        <v>21</v>
      </c>
      <c r="L5016" t="s">
        <v>25</v>
      </c>
      <c r="M5016">
        <v>6.1</v>
      </c>
      <c r="N5016">
        <v>13047.57</v>
      </c>
      <c r="O5016" t="s">
        <v>19</v>
      </c>
      <c r="P5016" t="str">
        <f t="shared" ref="P5016:P5019" si="2657">IF(A5013&lt;30,"18-29",IF(A5013&lt;45,"30-44",IF(A5013&lt;60,"45-59",IF(A5013&lt;75,"60-74","75+"))))</f>
        <v>60-74</v>
      </c>
      <c r="Q5016" t="str">
        <f>IF(PatientData[[#This Row],[bmi]]&lt;18.5,"Underweight",
IF(PatientData[[#This Row],[bmi]]&lt;25,"Normal",
IF(PatientData[[#This Row],[bmi]]&lt;30,"Overweight","Obese")))</f>
        <v>Obese</v>
      </c>
      <c r="R5016" t="str">
        <f t="shared" si="2643"/>
        <v>Normal BP</v>
      </c>
      <c r="S5016" t="str">
        <f t="shared" si="2644"/>
        <v>Normal Cost</v>
      </c>
    </row>
    <row r="5017" spans="1:19" x14ac:dyDescent="0.3">
      <c r="A5017">
        <v>49</v>
      </c>
      <c r="B5017" t="s">
        <v>15</v>
      </c>
      <c r="C5017">
        <v>18</v>
      </c>
      <c r="D5017">
        <v>108</v>
      </c>
      <c r="E5017">
        <v>71</v>
      </c>
      <c r="F5017">
        <v>194.2</v>
      </c>
      <c r="G5017">
        <v>95.6</v>
      </c>
      <c r="H5017">
        <v>71</v>
      </c>
      <c r="I5017">
        <v>3</v>
      </c>
      <c r="J5017" t="s">
        <v>27</v>
      </c>
      <c r="K5017" t="s">
        <v>26</v>
      </c>
      <c r="L5017" t="s">
        <v>18</v>
      </c>
      <c r="M5017">
        <v>5.8</v>
      </c>
      <c r="N5017">
        <v>9542.5400000000009</v>
      </c>
      <c r="O5017" t="s">
        <v>19</v>
      </c>
      <c r="P5017" t="str">
        <f t="shared" si="2657"/>
        <v>45-59</v>
      </c>
      <c r="Q5017" t="str">
        <f>IF(PatientData[[#This Row],[bmi]]&lt;18.5,"Underweight",
IF(PatientData[[#This Row],[bmi]]&lt;25,"Normal",
IF(PatientData[[#This Row],[bmi]]&lt;30,"Overweight","Obese")))</f>
        <v>Underweight</v>
      </c>
      <c r="R5017" t="str">
        <f t="shared" si="2643"/>
        <v>Normal BP</v>
      </c>
      <c r="S5017" t="str">
        <f t="shared" si="2644"/>
        <v>Normal Cost</v>
      </c>
    </row>
    <row r="5018" spans="1:19" x14ac:dyDescent="0.3">
      <c r="A5018">
        <v>75</v>
      </c>
      <c r="B5018" t="s">
        <v>15</v>
      </c>
      <c r="C5018">
        <v>34.5</v>
      </c>
      <c r="D5018">
        <v>136</v>
      </c>
      <c r="E5018">
        <v>80</v>
      </c>
      <c r="F5018">
        <v>250.3</v>
      </c>
      <c r="G5018">
        <v>104</v>
      </c>
      <c r="H5018">
        <v>69</v>
      </c>
      <c r="I5018">
        <v>0</v>
      </c>
      <c r="J5018" t="s">
        <v>24</v>
      </c>
      <c r="K5018" t="s">
        <v>28</v>
      </c>
      <c r="L5018" t="s">
        <v>25</v>
      </c>
      <c r="M5018">
        <v>6.2</v>
      </c>
      <c r="N5018">
        <v>13932.64</v>
      </c>
      <c r="O5018" t="s">
        <v>19</v>
      </c>
      <c r="P5018" t="str">
        <f t="shared" si="2657"/>
        <v>60-74</v>
      </c>
      <c r="Q5018" t="str">
        <f>IF(PatientData[[#This Row],[bmi]]&lt;18.5,"Underweight",
IF(PatientData[[#This Row],[bmi]]&lt;25,"Normal",
IF(PatientData[[#This Row],[bmi]]&lt;30,"Overweight","Obese")))</f>
        <v>Obese</v>
      </c>
      <c r="R5018" t="str">
        <f t="shared" si="2643"/>
        <v>High BP</v>
      </c>
      <c r="S5018" t="str">
        <f t="shared" si="2644"/>
        <v>Normal Cost</v>
      </c>
    </row>
    <row r="5019" spans="1:19" x14ac:dyDescent="0.3">
      <c r="A5019">
        <v>64</v>
      </c>
      <c r="B5019" t="s">
        <v>15</v>
      </c>
      <c r="C5019">
        <v>21.5</v>
      </c>
      <c r="D5019">
        <v>133</v>
      </c>
      <c r="E5019">
        <v>82</v>
      </c>
      <c r="F5019">
        <v>215.5</v>
      </c>
      <c r="G5019">
        <v>109.1</v>
      </c>
      <c r="H5019">
        <v>76</v>
      </c>
      <c r="I5019">
        <v>1</v>
      </c>
      <c r="J5019" t="s">
        <v>27</v>
      </c>
      <c r="K5019" t="s">
        <v>26</v>
      </c>
      <c r="L5019" t="s">
        <v>25</v>
      </c>
      <c r="M5019">
        <v>1.7</v>
      </c>
      <c r="N5019">
        <v>4809.6899999999996</v>
      </c>
      <c r="O5019" t="s">
        <v>19</v>
      </c>
      <c r="P5019" t="str">
        <f t="shared" si="2657"/>
        <v>30-44</v>
      </c>
      <c r="Q5019" t="str">
        <f>IF(PatientData[[#This Row],[bmi]]&lt;18.5,"Underweight",
IF(PatientData[[#This Row],[bmi]]&lt;25,"Normal",
IF(PatientData[[#This Row],[bmi]]&lt;30,"Overweight","Obese")))</f>
        <v>Normal</v>
      </c>
      <c r="R5019" t="str">
        <f t="shared" si="2643"/>
        <v>High BP</v>
      </c>
      <c r="S5019" t="str">
        <f t="shared" si="2644"/>
        <v>Normal Cost</v>
      </c>
    </row>
    <row r="5020" spans="1:19" x14ac:dyDescent="0.3">
      <c r="A5020">
        <v>80</v>
      </c>
      <c r="B5020" t="s">
        <v>20</v>
      </c>
      <c r="C5020">
        <v>27.2</v>
      </c>
      <c r="D5020">
        <v>134</v>
      </c>
      <c r="E5020">
        <v>81</v>
      </c>
      <c r="F5020">
        <v>210.2</v>
      </c>
      <c r="G5020">
        <v>121.4</v>
      </c>
      <c r="H5020">
        <v>85</v>
      </c>
      <c r="I5020">
        <v>3</v>
      </c>
      <c r="J5020" t="s">
        <v>16</v>
      </c>
      <c r="K5020" t="s">
        <v>21</v>
      </c>
      <c r="L5020" t="s">
        <v>25</v>
      </c>
      <c r="M5020">
        <v>10.7</v>
      </c>
      <c r="N5020">
        <v>22201.77</v>
      </c>
      <c r="O5020" t="s">
        <v>19</v>
      </c>
      <c r="P5020" t="str">
        <f t="shared" ref="P5020:P5022" si="2658">IF(A5020&lt;30,"18-29",IF(A5020&lt;45,"30-44",IF(A5020&lt;60,"45-59",IF(A5020&lt;75,"60-74","75+"))))</f>
        <v>75+</v>
      </c>
      <c r="Q5020" t="str">
        <f>IF(PatientData[[#This Row],[bmi]]&lt;18.5,"Underweight",
IF(PatientData[[#This Row],[bmi]]&lt;25,"Normal",
IF(PatientData[[#This Row],[bmi]]&lt;30,"Overweight","Obese")))</f>
        <v>Overweight</v>
      </c>
      <c r="R5020" t="str">
        <f t="shared" si="2643"/>
        <v>High BP</v>
      </c>
      <c r="S5020" t="str">
        <f t="shared" si="2644"/>
        <v>High Cost</v>
      </c>
    </row>
    <row r="5021" spans="1:19" x14ac:dyDescent="0.3">
      <c r="A5021">
        <v>67</v>
      </c>
      <c r="B5021" t="s">
        <v>20</v>
      </c>
      <c r="C5021">
        <v>27.2</v>
      </c>
      <c r="D5021">
        <v>133</v>
      </c>
      <c r="E5021">
        <v>75</v>
      </c>
      <c r="F5021">
        <v>226.6</v>
      </c>
      <c r="G5021">
        <v>82.7</v>
      </c>
      <c r="H5021">
        <v>85</v>
      </c>
      <c r="I5021">
        <v>1</v>
      </c>
      <c r="J5021" t="s">
        <v>24</v>
      </c>
      <c r="K5021" t="s">
        <v>21</v>
      </c>
      <c r="L5021" t="s">
        <v>25</v>
      </c>
      <c r="M5021">
        <v>12.9</v>
      </c>
      <c r="N5021">
        <v>19919.18</v>
      </c>
      <c r="O5021" t="s">
        <v>19</v>
      </c>
      <c r="P5021" t="str">
        <f t="shared" si="2658"/>
        <v>60-74</v>
      </c>
      <c r="Q5021" t="str">
        <f>IF(PatientData[[#This Row],[bmi]]&lt;18.5,"Underweight",
IF(PatientData[[#This Row],[bmi]]&lt;25,"Normal",
IF(PatientData[[#This Row],[bmi]]&lt;30,"Overweight","Obese")))</f>
        <v>Overweight</v>
      </c>
      <c r="R5021" t="str">
        <f t="shared" si="2643"/>
        <v>High BP</v>
      </c>
      <c r="S5021" t="str">
        <f t="shared" si="2644"/>
        <v>High Cost</v>
      </c>
    </row>
    <row r="5022" spans="1:19" x14ac:dyDescent="0.3">
      <c r="A5022">
        <v>56</v>
      </c>
      <c r="B5022" t="s">
        <v>20</v>
      </c>
      <c r="C5022">
        <v>27.2</v>
      </c>
      <c r="D5022">
        <v>116</v>
      </c>
      <c r="E5022">
        <v>67</v>
      </c>
      <c r="F5022">
        <v>192.4</v>
      </c>
      <c r="G5022">
        <v>139</v>
      </c>
      <c r="H5022">
        <v>74</v>
      </c>
      <c r="I5022">
        <v>0</v>
      </c>
      <c r="J5022" t="s">
        <v>24</v>
      </c>
      <c r="K5022" t="s">
        <v>17</v>
      </c>
      <c r="L5022" t="s">
        <v>25</v>
      </c>
      <c r="M5022">
        <v>3.6</v>
      </c>
      <c r="N5022">
        <v>8036.01</v>
      </c>
      <c r="O5022" t="s">
        <v>19</v>
      </c>
      <c r="P5022" t="str">
        <f t="shared" si="2658"/>
        <v>45-59</v>
      </c>
      <c r="Q5022" t="str">
        <f>IF(PatientData[[#This Row],[bmi]]&lt;18.5,"Underweight",
IF(PatientData[[#This Row],[bmi]]&lt;25,"Normal",
IF(PatientData[[#This Row],[bmi]]&lt;30,"Overweight","Obese")))</f>
        <v>Overweight</v>
      </c>
      <c r="R5022" t="str">
        <f t="shared" si="2643"/>
        <v>Normal BP</v>
      </c>
      <c r="S5022" t="str">
        <f t="shared" si="2644"/>
        <v>Normal Cost</v>
      </c>
    </row>
    <row r="5023" spans="1:19" x14ac:dyDescent="0.3">
      <c r="A5023">
        <v>66</v>
      </c>
      <c r="B5023" t="s">
        <v>15</v>
      </c>
      <c r="C5023">
        <v>22.2</v>
      </c>
      <c r="D5023">
        <v>126</v>
      </c>
      <c r="E5023">
        <v>73</v>
      </c>
      <c r="F5023">
        <v>220.7</v>
      </c>
      <c r="G5023">
        <v>114.7</v>
      </c>
      <c r="H5023">
        <v>63</v>
      </c>
      <c r="I5023">
        <v>1</v>
      </c>
      <c r="J5023" t="s">
        <v>27</v>
      </c>
      <c r="K5023" t="s">
        <v>21</v>
      </c>
      <c r="L5023" t="s">
        <v>18</v>
      </c>
      <c r="M5023">
        <v>16.899999999999999</v>
      </c>
      <c r="N5023">
        <v>30561.25</v>
      </c>
      <c r="O5023" t="s">
        <v>19</v>
      </c>
      <c r="P5023" t="str">
        <f t="shared" ref="P5023" si="2659">IF(A5020&lt;30,"18-29",IF(A5020&lt;45,"30-44",IF(A5020&lt;60,"45-59",IF(A5020&lt;75,"60-74","75+"))))</f>
        <v>75+</v>
      </c>
      <c r="Q5023" t="str">
        <f>IF(PatientData[[#This Row],[bmi]]&lt;18.5,"Underweight",
IF(PatientData[[#This Row],[bmi]]&lt;25,"Normal",
IF(PatientData[[#This Row],[bmi]]&lt;30,"Overweight","Obese")))</f>
        <v>Normal</v>
      </c>
      <c r="R5023" t="str">
        <f t="shared" si="2643"/>
        <v>High BP</v>
      </c>
      <c r="S5023" t="str">
        <f t="shared" si="2644"/>
        <v>High Cost</v>
      </c>
    </row>
    <row r="5024" spans="1:19" x14ac:dyDescent="0.3">
      <c r="A5024">
        <v>31</v>
      </c>
      <c r="B5024" t="s">
        <v>20</v>
      </c>
      <c r="C5024">
        <v>27.2</v>
      </c>
      <c r="D5024">
        <v>116</v>
      </c>
      <c r="E5024">
        <v>63</v>
      </c>
      <c r="F5024">
        <v>181.2</v>
      </c>
      <c r="G5024">
        <v>104.2</v>
      </c>
      <c r="H5024">
        <v>72</v>
      </c>
      <c r="I5024">
        <v>1</v>
      </c>
      <c r="J5024" t="s">
        <v>27</v>
      </c>
      <c r="K5024" t="s">
        <v>26</v>
      </c>
      <c r="L5024" t="s">
        <v>25</v>
      </c>
      <c r="M5024">
        <v>4.3</v>
      </c>
      <c r="N5024">
        <v>10116.040000000001</v>
      </c>
      <c r="O5024" t="s">
        <v>19</v>
      </c>
      <c r="P5024" t="str">
        <f t="shared" ref="P5024:P5027" si="2660">IF(A5024&lt;30,"18-29",IF(A5024&lt;45,"30-44",IF(A5024&lt;60,"45-59",IF(A5024&lt;75,"60-74","75+"))))</f>
        <v>30-44</v>
      </c>
      <c r="Q5024" t="str">
        <f>IF(PatientData[[#This Row],[bmi]]&lt;18.5,"Underweight",
IF(PatientData[[#This Row],[bmi]]&lt;25,"Normal",
IF(PatientData[[#This Row],[bmi]]&lt;30,"Overweight","Obese")))</f>
        <v>Overweight</v>
      </c>
      <c r="R5024" t="str">
        <f t="shared" si="2643"/>
        <v>Normal BP</v>
      </c>
      <c r="S5024" t="str">
        <f t="shared" si="2644"/>
        <v>Normal Cost</v>
      </c>
    </row>
    <row r="5025" spans="1:19" x14ac:dyDescent="0.3">
      <c r="A5025">
        <v>67</v>
      </c>
      <c r="B5025" t="s">
        <v>20</v>
      </c>
      <c r="C5025">
        <v>27.2</v>
      </c>
      <c r="D5025">
        <v>151</v>
      </c>
      <c r="E5025">
        <v>88</v>
      </c>
      <c r="F5025">
        <v>215</v>
      </c>
      <c r="G5025">
        <v>120.3</v>
      </c>
      <c r="H5025">
        <v>80</v>
      </c>
      <c r="I5025">
        <v>0</v>
      </c>
      <c r="J5025" t="s">
        <v>27</v>
      </c>
      <c r="K5025" t="s">
        <v>26</v>
      </c>
      <c r="L5025" t="s">
        <v>25</v>
      </c>
      <c r="M5025">
        <v>1.7</v>
      </c>
      <c r="N5025">
        <v>4964.68</v>
      </c>
      <c r="O5025" t="s">
        <v>19</v>
      </c>
      <c r="P5025" t="str">
        <f t="shared" si="2660"/>
        <v>60-74</v>
      </c>
      <c r="Q5025" t="str">
        <f>IF(PatientData[[#This Row],[bmi]]&lt;18.5,"Underweight",
IF(PatientData[[#This Row],[bmi]]&lt;25,"Normal",
IF(PatientData[[#This Row],[bmi]]&lt;30,"Overweight","Obese")))</f>
        <v>Overweight</v>
      </c>
      <c r="R5025" t="str">
        <f t="shared" si="2643"/>
        <v>High BP</v>
      </c>
      <c r="S5025" t="str">
        <f t="shared" si="2644"/>
        <v>Normal Cost</v>
      </c>
    </row>
    <row r="5026" spans="1:19" x14ac:dyDescent="0.3">
      <c r="A5026">
        <v>91</v>
      </c>
      <c r="B5026" t="s">
        <v>20</v>
      </c>
      <c r="C5026">
        <v>27.2</v>
      </c>
      <c r="D5026">
        <v>216</v>
      </c>
      <c r="E5026">
        <v>129</v>
      </c>
      <c r="F5026">
        <v>245.2</v>
      </c>
      <c r="G5026">
        <v>117.9</v>
      </c>
      <c r="H5026">
        <v>82</v>
      </c>
      <c r="I5026">
        <v>1</v>
      </c>
      <c r="J5026" t="s">
        <v>24</v>
      </c>
      <c r="K5026" t="s">
        <v>26</v>
      </c>
      <c r="L5026" t="s">
        <v>18</v>
      </c>
      <c r="M5026">
        <v>6.4</v>
      </c>
      <c r="N5026">
        <v>11941.87</v>
      </c>
      <c r="O5026" t="s">
        <v>19</v>
      </c>
      <c r="P5026" t="str">
        <f t="shared" si="2660"/>
        <v>75+</v>
      </c>
      <c r="Q5026" t="str">
        <f>IF(PatientData[[#This Row],[bmi]]&lt;18.5,"Underweight",
IF(PatientData[[#This Row],[bmi]]&lt;25,"Normal",
IF(PatientData[[#This Row],[bmi]]&lt;30,"Overweight","Obese")))</f>
        <v>Overweight</v>
      </c>
      <c r="R5026" t="str">
        <f t="shared" si="2643"/>
        <v>High BP</v>
      </c>
      <c r="S5026" t="str">
        <f t="shared" si="2644"/>
        <v>Normal Cost</v>
      </c>
    </row>
    <row r="5027" spans="1:19" x14ac:dyDescent="0.3">
      <c r="A5027">
        <v>74</v>
      </c>
      <c r="B5027" t="s">
        <v>20</v>
      </c>
      <c r="C5027">
        <v>27.2</v>
      </c>
      <c r="D5027">
        <v>128</v>
      </c>
      <c r="E5027">
        <v>70</v>
      </c>
      <c r="F5027">
        <v>256.39999999999998</v>
      </c>
      <c r="G5027">
        <v>128.80000000000001</v>
      </c>
      <c r="H5027">
        <v>94</v>
      </c>
      <c r="I5027">
        <v>1</v>
      </c>
      <c r="J5027" t="s">
        <v>16</v>
      </c>
      <c r="K5027" t="s">
        <v>21</v>
      </c>
      <c r="L5027" t="s">
        <v>18</v>
      </c>
      <c r="M5027">
        <v>11.3</v>
      </c>
      <c r="N5027">
        <v>23386.55</v>
      </c>
      <c r="O5027" t="s">
        <v>19</v>
      </c>
      <c r="P5027" t="str">
        <f t="shared" si="2660"/>
        <v>60-74</v>
      </c>
      <c r="Q5027" t="str">
        <f>IF(PatientData[[#This Row],[bmi]]&lt;18.5,"Underweight",
IF(PatientData[[#This Row],[bmi]]&lt;25,"Normal",
IF(PatientData[[#This Row],[bmi]]&lt;30,"Overweight","Obese")))</f>
        <v>Overweight</v>
      </c>
      <c r="R5027" t="str">
        <f t="shared" si="2643"/>
        <v>High BP</v>
      </c>
      <c r="S5027" t="str">
        <f t="shared" si="2644"/>
        <v>High Cost</v>
      </c>
    </row>
    <row r="5028" spans="1:19" x14ac:dyDescent="0.3">
      <c r="A5028">
        <v>57</v>
      </c>
      <c r="B5028" t="s">
        <v>15</v>
      </c>
      <c r="C5028">
        <v>30</v>
      </c>
      <c r="D5028">
        <v>130</v>
      </c>
      <c r="E5028">
        <v>85</v>
      </c>
      <c r="F5028">
        <v>217.7</v>
      </c>
      <c r="G5028">
        <v>103.8</v>
      </c>
      <c r="H5028">
        <v>86</v>
      </c>
      <c r="I5028">
        <v>0</v>
      </c>
      <c r="J5028" t="s">
        <v>16</v>
      </c>
      <c r="K5028" t="s">
        <v>26</v>
      </c>
      <c r="L5028" t="s">
        <v>25</v>
      </c>
      <c r="M5028">
        <v>9.8000000000000007</v>
      </c>
      <c r="N5028">
        <v>17202.18</v>
      </c>
      <c r="O5028" t="s">
        <v>19</v>
      </c>
      <c r="P5028" t="str">
        <f t="shared" ref="P5028:P5029" si="2661">IF(A5025&lt;30,"18-29",IF(A5025&lt;45,"30-44",IF(A5025&lt;60,"45-59",IF(A5025&lt;75,"60-74","75+"))))</f>
        <v>60-74</v>
      </c>
      <c r="Q5028" t="str">
        <f>IF(PatientData[[#This Row],[bmi]]&lt;18.5,"Underweight",
IF(PatientData[[#This Row],[bmi]]&lt;25,"Normal",
IF(PatientData[[#This Row],[bmi]]&lt;30,"Overweight","Obese")))</f>
        <v>Obese</v>
      </c>
      <c r="R5028" t="str">
        <f t="shared" si="2643"/>
        <v>High BP</v>
      </c>
      <c r="S5028" t="str">
        <f t="shared" si="2644"/>
        <v>High Cost</v>
      </c>
    </row>
    <row r="5029" spans="1:19" x14ac:dyDescent="0.3">
      <c r="A5029">
        <v>45</v>
      </c>
      <c r="B5029" t="s">
        <v>15</v>
      </c>
      <c r="C5029">
        <v>23.8</v>
      </c>
      <c r="D5029">
        <v>116</v>
      </c>
      <c r="E5029">
        <v>73</v>
      </c>
      <c r="F5029">
        <v>176.6</v>
      </c>
      <c r="G5029">
        <v>115.2</v>
      </c>
      <c r="H5029">
        <v>76</v>
      </c>
      <c r="I5029">
        <v>1</v>
      </c>
      <c r="J5029" t="s">
        <v>24</v>
      </c>
      <c r="K5029" t="s">
        <v>28</v>
      </c>
      <c r="L5029" t="s">
        <v>25</v>
      </c>
      <c r="M5029">
        <v>12</v>
      </c>
      <c r="N5029">
        <v>23058.78</v>
      </c>
      <c r="O5029" t="s">
        <v>19</v>
      </c>
      <c r="P5029" t="str">
        <f t="shared" si="2661"/>
        <v>75+</v>
      </c>
      <c r="Q5029" t="str">
        <f>IF(PatientData[[#This Row],[bmi]]&lt;18.5,"Underweight",
IF(PatientData[[#This Row],[bmi]]&lt;25,"Normal",
IF(PatientData[[#This Row],[bmi]]&lt;30,"Overweight","Obese")))</f>
        <v>Normal</v>
      </c>
      <c r="R5029" t="str">
        <f t="shared" si="2643"/>
        <v>Normal BP</v>
      </c>
      <c r="S5029" t="str">
        <f t="shared" si="2644"/>
        <v>High Cost</v>
      </c>
    </row>
    <row r="5030" spans="1:19" x14ac:dyDescent="0.3">
      <c r="A5030">
        <v>56</v>
      </c>
      <c r="B5030" t="s">
        <v>20</v>
      </c>
      <c r="C5030">
        <v>27.2</v>
      </c>
      <c r="D5030">
        <v>138</v>
      </c>
      <c r="E5030">
        <v>79</v>
      </c>
      <c r="F5030">
        <v>215.5</v>
      </c>
      <c r="G5030">
        <v>115.4</v>
      </c>
      <c r="H5030">
        <v>101</v>
      </c>
      <c r="I5030">
        <v>0</v>
      </c>
      <c r="J5030" t="s">
        <v>24</v>
      </c>
      <c r="K5030" t="s">
        <v>21</v>
      </c>
      <c r="L5030" t="s">
        <v>25</v>
      </c>
      <c r="M5030">
        <v>6.4</v>
      </c>
      <c r="N5030">
        <v>14044.7</v>
      </c>
      <c r="O5030" t="s">
        <v>19</v>
      </c>
      <c r="P5030" t="str">
        <f t="shared" ref="P5030" si="2662">IF(A5030&lt;30,"18-29",IF(A5030&lt;45,"30-44",IF(A5030&lt;60,"45-59",IF(A5030&lt;75,"60-74","75+"))))</f>
        <v>45-59</v>
      </c>
      <c r="Q5030" t="str">
        <f>IF(PatientData[[#This Row],[bmi]]&lt;18.5,"Underweight",
IF(PatientData[[#This Row],[bmi]]&lt;25,"Normal",
IF(PatientData[[#This Row],[bmi]]&lt;30,"Overweight","Obese")))</f>
        <v>Overweight</v>
      </c>
      <c r="R5030" t="str">
        <f t="shared" si="2643"/>
        <v>High BP</v>
      </c>
      <c r="S5030" t="str">
        <f t="shared" si="2644"/>
        <v>Normal Cost</v>
      </c>
    </row>
    <row r="5031" spans="1:19" x14ac:dyDescent="0.3">
      <c r="A5031">
        <v>71</v>
      </c>
      <c r="B5031" t="s">
        <v>15</v>
      </c>
      <c r="C5031">
        <v>22</v>
      </c>
      <c r="D5031">
        <v>118</v>
      </c>
      <c r="E5031">
        <v>72</v>
      </c>
      <c r="F5031">
        <v>211.9</v>
      </c>
      <c r="G5031">
        <v>95.4</v>
      </c>
      <c r="H5031">
        <v>78</v>
      </c>
      <c r="I5031">
        <v>0</v>
      </c>
      <c r="J5031" t="s">
        <v>16</v>
      </c>
      <c r="K5031" t="s">
        <v>21</v>
      </c>
      <c r="L5031" t="s">
        <v>22</v>
      </c>
      <c r="M5031">
        <v>9.4</v>
      </c>
      <c r="N5031">
        <v>19492.72</v>
      </c>
      <c r="O5031" t="s">
        <v>19</v>
      </c>
      <c r="P5031" t="str">
        <f t="shared" ref="P5031:P5032" si="2663">IF(A5028&lt;30,"18-29",IF(A5028&lt;45,"30-44",IF(A5028&lt;60,"45-59",IF(A5028&lt;75,"60-74","75+"))))</f>
        <v>45-59</v>
      </c>
      <c r="Q5031" t="str">
        <f>IF(PatientData[[#This Row],[bmi]]&lt;18.5,"Underweight",
IF(PatientData[[#This Row],[bmi]]&lt;25,"Normal",
IF(PatientData[[#This Row],[bmi]]&lt;30,"Overweight","Obese")))</f>
        <v>Normal</v>
      </c>
      <c r="R5031" t="str">
        <f t="shared" si="2643"/>
        <v>Normal BP</v>
      </c>
      <c r="S5031" t="str">
        <f t="shared" si="2644"/>
        <v>High Cost</v>
      </c>
    </row>
    <row r="5032" spans="1:19" x14ac:dyDescent="0.3">
      <c r="A5032">
        <v>52</v>
      </c>
      <c r="B5032" t="s">
        <v>15</v>
      </c>
      <c r="C5032">
        <v>18</v>
      </c>
      <c r="D5032">
        <v>128</v>
      </c>
      <c r="E5032">
        <v>71</v>
      </c>
      <c r="F5032">
        <v>190.8</v>
      </c>
      <c r="G5032">
        <v>103.6</v>
      </c>
      <c r="H5032">
        <v>84</v>
      </c>
      <c r="I5032">
        <v>0</v>
      </c>
      <c r="J5032" t="s">
        <v>24</v>
      </c>
      <c r="K5032" t="s">
        <v>26</v>
      </c>
      <c r="L5032" t="s">
        <v>22</v>
      </c>
      <c r="M5032">
        <v>1.4</v>
      </c>
      <c r="N5032">
        <v>3706.5</v>
      </c>
      <c r="O5032" t="s">
        <v>19</v>
      </c>
      <c r="P5032" t="str">
        <f t="shared" si="2663"/>
        <v>45-59</v>
      </c>
      <c r="Q5032" t="str">
        <f>IF(PatientData[[#This Row],[bmi]]&lt;18.5,"Underweight",
IF(PatientData[[#This Row],[bmi]]&lt;25,"Normal",
IF(PatientData[[#This Row],[bmi]]&lt;30,"Overweight","Obese")))</f>
        <v>Underweight</v>
      </c>
      <c r="R5032" t="str">
        <f t="shared" si="2643"/>
        <v>High BP</v>
      </c>
      <c r="S5032" t="str">
        <f t="shared" si="2644"/>
        <v>Normal Cost</v>
      </c>
    </row>
    <row r="5033" spans="1:19" x14ac:dyDescent="0.3">
      <c r="A5033">
        <v>73</v>
      </c>
      <c r="B5033" t="s">
        <v>20</v>
      </c>
      <c r="C5033">
        <v>27.2</v>
      </c>
      <c r="D5033">
        <v>116</v>
      </c>
      <c r="E5033">
        <v>78</v>
      </c>
      <c r="F5033">
        <v>249.9</v>
      </c>
      <c r="G5033">
        <v>86.8</v>
      </c>
      <c r="H5033">
        <v>61</v>
      </c>
      <c r="I5033">
        <v>2</v>
      </c>
      <c r="J5033" t="s">
        <v>24</v>
      </c>
      <c r="K5033" t="s">
        <v>26</v>
      </c>
      <c r="L5033" t="s">
        <v>25</v>
      </c>
      <c r="M5033">
        <v>7.2</v>
      </c>
      <c r="N5033">
        <v>13764.79</v>
      </c>
      <c r="O5033" t="s">
        <v>19</v>
      </c>
      <c r="P5033" t="str">
        <f t="shared" ref="P5033:P5035" si="2664">IF(A5033&lt;30,"18-29",IF(A5033&lt;45,"30-44",IF(A5033&lt;60,"45-59",IF(A5033&lt;75,"60-74","75+"))))</f>
        <v>60-74</v>
      </c>
      <c r="Q5033" t="str">
        <f>IF(PatientData[[#This Row],[bmi]]&lt;18.5,"Underweight",
IF(PatientData[[#This Row],[bmi]]&lt;25,"Normal",
IF(PatientData[[#This Row],[bmi]]&lt;30,"Overweight","Obese")))</f>
        <v>Overweight</v>
      </c>
      <c r="R5033" t="str">
        <f t="shared" si="2643"/>
        <v>Normal BP</v>
      </c>
      <c r="S5033" t="str">
        <f t="shared" si="2644"/>
        <v>Normal Cost</v>
      </c>
    </row>
    <row r="5034" spans="1:19" x14ac:dyDescent="0.3">
      <c r="A5034">
        <v>46</v>
      </c>
      <c r="B5034" t="s">
        <v>20</v>
      </c>
      <c r="C5034">
        <v>27.2</v>
      </c>
      <c r="D5034">
        <v>140</v>
      </c>
      <c r="E5034">
        <v>81</v>
      </c>
      <c r="F5034">
        <v>202.6</v>
      </c>
      <c r="G5034">
        <v>112.1</v>
      </c>
      <c r="H5034">
        <v>91</v>
      </c>
      <c r="I5034">
        <v>0</v>
      </c>
      <c r="J5034" t="s">
        <v>16</v>
      </c>
      <c r="K5034" t="s">
        <v>26</v>
      </c>
      <c r="L5034" t="s">
        <v>25</v>
      </c>
      <c r="M5034">
        <v>4.9000000000000004</v>
      </c>
      <c r="N5034">
        <v>10447.43</v>
      </c>
      <c r="O5034" t="s">
        <v>19</v>
      </c>
      <c r="P5034" t="str">
        <f t="shared" si="2664"/>
        <v>45-59</v>
      </c>
      <c r="Q5034" t="str">
        <f>IF(PatientData[[#This Row],[bmi]]&lt;18.5,"Underweight",
IF(PatientData[[#This Row],[bmi]]&lt;25,"Normal",
IF(PatientData[[#This Row],[bmi]]&lt;30,"Overweight","Obese")))</f>
        <v>Overweight</v>
      </c>
      <c r="R5034" t="str">
        <f t="shared" si="2643"/>
        <v>High BP</v>
      </c>
      <c r="S5034" t="str">
        <f t="shared" si="2644"/>
        <v>Normal Cost</v>
      </c>
    </row>
    <row r="5035" spans="1:19" x14ac:dyDescent="0.3">
      <c r="A5035">
        <v>73</v>
      </c>
      <c r="B5035" t="s">
        <v>20</v>
      </c>
      <c r="C5035">
        <v>27.2</v>
      </c>
      <c r="D5035">
        <v>124</v>
      </c>
      <c r="E5035">
        <v>78</v>
      </c>
      <c r="F5035">
        <v>285.3</v>
      </c>
      <c r="G5035">
        <v>99.6</v>
      </c>
      <c r="H5035">
        <v>75</v>
      </c>
      <c r="I5035">
        <v>1</v>
      </c>
      <c r="J5035" t="s">
        <v>16</v>
      </c>
      <c r="K5035" t="s">
        <v>26</v>
      </c>
      <c r="L5035" t="s">
        <v>18</v>
      </c>
      <c r="M5035">
        <v>11.5</v>
      </c>
      <c r="N5035">
        <v>16052.27</v>
      </c>
      <c r="O5035" t="s">
        <v>19</v>
      </c>
      <c r="P5035" t="str">
        <f t="shared" si="2664"/>
        <v>60-74</v>
      </c>
      <c r="Q5035" t="str">
        <f>IF(PatientData[[#This Row],[bmi]]&lt;18.5,"Underweight",
IF(PatientData[[#This Row],[bmi]]&lt;25,"Normal",
IF(PatientData[[#This Row],[bmi]]&lt;30,"Overweight","Obese")))</f>
        <v>Overweight</v>
      </c>
      <c r="R5035" t="str">
        <f t="shared" si="2643"/>
        <v>High BP</v>
      </c>
      <c r="S5035" t="str">
        <f t="shared" si="2644"/>
        <v>High Cost</v>
      </c>
    </row>
    <row r="5036" spans="1:19" x14ac:dyDescent="0.3">
      <c r="A5036">
        <v>59</v>
      </c>
      <c r="B5036" t="s">
        <v>15</v>
      </c>
      <c r="C5036">
        <v>25</v>
      </c>
      <c r="D5036">
        <v>135</v>
      </c>
      <c r="E5036">
        <v>83</v>
      </c>
      <c r="F5036">
        <v>218.4</v>
      </c>
      <c r="G5036">
        <v>126.1</v>
      </c>
      <c r="H5036">
        <v>76</v>
      </c>
      <c r="I5036">
        <v>0</v>
      </c>
      <c r="J5036" t="s">
        <v>24</v>
      </c>
      <c r="K5036" t="s">
        <v>17</v>
      </c>
      <c r="L5036" t="s">
        <v>22</v>
      </c>
      <c r="M5036">
        <v>4.4000000000000004</v>
      </c>
      <c r="N5036">
        <v>8138.09</v>
      </c>
      <c r="O5036" t="s">
        <v>19</v>
      </c>
      <c r="P5036" t="str">
        <f t="shared" ref="P5036:P5037" si="2665">IF(A5033&lt;30,"18-29",IF(A5033&lt;45,"30-44",IF(A5033&lt;60,"45-59",IF(A5033&lt;75,"60-74","75+"))))</f>
        <v>60-74</v>
      </c>
      <c r="Q5036" t="str">
        <f>IF(PatientData[[#This Row],[bmi]]&lt;18.5,"Underweight",
IF(PatientData[[#This Row],[bmi]]&lt;25,"Normal",
IF(PatientData[[#This Row],[bmi]]&lt;30,"Overweight","Obese")))</f>
        <v>Overweight</v>
      </c>
      <c r="R5036" t="str">
        <f t="shared" si="2643"/>
        <v>High BP</v>
      </c>
      <c r="S5036" t="str">
        <f t="shared" si="2644"/>
        <v>Normal Cost</v>
      </c>
    </row>
    <row r="5037" spans="1:19" x14ac:dyDescent="0.3">
      <c r="A5037">
        <v>95</v>
      </c>
      <c r="B5037" t="s">
        <v>15</v>
      </c>
      <c r="C5037">
        <v>25.7</v>
      </c>
      <c r="D5037">
        <v>151</v>
      </c>
      <c r="E5037">
        <v>91</v>
      </c>
      <c r="F5037">
        <v>220.9</v>
      </c>
      <c r="G5037">
        <v>172.5</v>
      </c>
      <c r="H5037">
        <v>71</v>
      </c>
      <c r="I5037">
        <v>2</v>
      </c>
      <c r="J5037" t="s">
        <v>27</v>
      </c>
      <c r="K5037" t="s">
        <v>26</v>
      </c>
      <c r="L5037" t="s">
        <v>25</v>
      </c>
      <c r="M5037">
        <v>5</v>
      </c>
      <c r="N5037">
        <v>8829.36</v>
      </c>
      <c r="O5037" t="s">
        <v>19</v>
      </c>
      <c r="P5037" t="str">
        <f t="shared" si="2665"/>
        <v>45-59</v>
      </c>
      <c r="Q5037" t="str">
        <f>IF(PatientData[[#This Row],[bmi]]&lt;18.5,"Underweight",
IF(PatientData[[#This Row],[bmi]]&lt;25,"Normal",
IF(PatientData[[#This Row],[bmi]]&lt;30,"Overweight","Obese")))</f>
        <v>Overweight</v>
      </c>
      <c r="R5037" t="str">
        <f t="shared" si="2643"/>
        <v>High BP</v>
      </c>
      <c r="S5037" t="str">
        <f t="shared" si="2644"/>
        <v>Normal Cost</v>
      </c>
    </row>
    <row r="5038" spans="1:19" x14ac:dyDescent="0.3">
      <c r="A5038">
        <v>57</v>
      </c>
      <c r="B5038" t="s">
        <v>20</v>
      </c>
      <c r="C5038">
        <v>27.2</v>
      </c>
      <c r="D5038">
        <v>121</v>
      </c>
      <c r="E5038">
        <v>71</v>
      </c>
      <c r="F5038">
        <v>223</v>
      </c>
      <c r="G5038">
        <v>90.4</v>
      </c>
      <c r="H5038">
        <v>59</v>
      </c>
      <c r="I5038">
        <v>0</v>
      </c>
      <c r="J5038" t="s">
        <v>24</v>
      </c>
      <c r="K5038" t="s">
        <v>28</v>
      </c>
      <c r="L5038" t="s">
        <v>18</v>
      </c>
      <c r="M5038">
        <v>7</v>
      </c>
      <c r="N5038">
        <v>15869.72</v>
      </c>
      <c r="O5038" t="s">
        <v>19</v>
      </c>
      <c r="P5038" t="str">
        <f t="shared" ref="P5038:P5043" si="2666">IF(A5038&lt;30,"18-29",IF(A5038&lt;45,"30-44",IF(A5038&lt;60,"45-59",IF(A5038&lt;75,"60-74","75+"))))</f>
        <v>45-59</v>
      </c>
      <c r="Q5038" t="str">
        <f>IF(PatientData[[#This Row],[bmi]]&lt;18.5,"Underweight",
IF(PatientData[[#This Row],[bmi]]&lt;25,"Normal",
IF(PatientData[[#This Row],[bmi]]&lt;30,"Overweight","Obese")))</f>
        <v>Overweight</v>
      </c>
      <c r="R5038" t="str">
        <f t="shared" si="2643"/>
        <v>High BP</v>
      </c>
      <c r="S5038" t="str">
        <f t="shared" si="2644"/>
        <v>High Cost</v>
      </c>
    </row>
    <row r="5039" spans="1:19" x14ac:dyDescent="0.3">
      <c r="A5039">
        <v>61</v>
      </c>
      <c r="B5039" t="s">
        <v>20</v>
      </c>
      <c r="C5039">
        <v>27.2</v>
      </c>
      <c r="D5039">
        <v>131</v>
      </c>
      <c r="E5039">
        <v>72</v>
      </c>
      <c r="F5039">
        <v>185.4</v>
      </c>
      <c r="G5039">
        <v>99.9</v>
      </c>
      <c r="H5039">
        <v>59</v>
      </c>
      <c r="I5039">
        <v>1</v>
      </c>
      <c r="J5039" t="s">
        <v>24</v>
      </c>
      <c r="K5039" t="s">
        <v>21</v>
      </c>
      <c r="L5039" t="s">
        <v>18</v>
      </c>
      <c r="M5039">
        <v>10.3</v>
      </c>
      <c r="N5039">
        <v>16654.22</v>
      </c>
      <c r="O5039" t="s">
        <v>19</v>
      </c>
      <c r="P5039" t="str">
        <f t="shared" si="2666"/>
        <v>60-74</v>
      </c>
      <c r="Q5039" t="str">
        <f>IF(PatientData[[#This Row],[bmi]]&lt;18.5,"Underweight",
IF(PatientData[[#This Row],[bmi]]&lt;25,"Normal",
IF(PatientData[[#This Row],[bmi]]&lt;30,"Overweight","Obese")))</f>
        <v>Overweight</v>
      </c>
      <c r="R5039" t="str">
        <f t="shared" si="2643"/>
        <v>High BP</v>
      </c>
      <c r="S5039" t="str">
        <f t="shared" si="2644"/>
        <v>High Cost</v>
      </c>
    </row>
    <row r="5040" spans="1:19" x14ac:dyDescent="0.3">
      <c r="A5040">
        <v>74</v>
      </c>
      <c r="B5040" t="s">
        <v>20</v>
      </c>
      <c r="C5040">
        <v>27.2</v>
      </c>
      <c r="D5040">
        <v>110</v>
      </c>
      <c r="E5040">
        <v>65</v>
      </c>
      <c r="F5040">
        <v>228.3</v>
      </c>
      <c r="G5040">
        <v>138.6</v>
      </c>
      <c r="H5040">
        <v>78</v>
      </c>
      <c r="I5040">
        <v>1</v>
      </c>
      <c r="J5040" t="s">
        <v>27</v>
      </c>
      <c r="K5040" t="s">
        <v>17</v>
      </c>
      <c r="L5040" t="s">
        <v>18</v>
      </c>
      <c r="M5040">
        <v>2.6</v>
      </c>
      <c r="N5040">
        <v>5839.65</v>
      </c>
      <c r="O5040" t="s">
        <v>19</v>
      </c>
      <c r="P5040" t="str">
        <f t="shared" si="2666"/>
        <v>60-74</v>
      </c>
      <c r="Q5040" t="str">
        <f>IF(PatientData[[#This Row],[bmi]]&lt;18.5,"Underweight",
IF(PatientData[[#This Row],[bmi]]&lt;25,"Normal",
IF(PatientData[[#This Row],[bmi]]&lt;30,"Overweight","Obese")))</f>
        <v>Overweight</v>
      </c>
      <c r="R5040" t="str">
        <f t="shared" si="2643"/>
        <v>Normal BP</v>
      </c>
      <c r="S5040" t="str">
        <f t="shared" si="2644"/>
        <v>Normal Cost</v>
      </c>
    </row>
    <row r="5041" spans="1:19" x14ac:dyDescent="0.3">
      <c r="A5041">
        <v>77</v>
      </c>
      <c r="B5041" t="s">
        <v>20</v>
      </c>
      <c r="C5041">
        <v>27.2</v>
      </c>
      <c r="D5041">
        <v>146</v>
      </c>
      <c r="E5041">
        <v>81</v>
      </c>
      <c r="F5041">
        <v>226.5</v>
      </c>
      <c r="G5041">
        <v>89</v>
      </c>
      <c r="H5041">
        <v>64</v>
      </c>
      <c r="I5041">
        <v>0</v>
      </c>
      <c r="J5041" t="s">
        <v>27</v>
      </c>
      <c r="K5041" t="s">
        <v>26</v>
      </c>
      <c r="L5041" t="s">
        <v>25</v>
      </c>
      <c r="M5041">
        <v>2.8</v>
      </c>
      <c r="N5041">
        <v>6249.08</v>
      </c>
      <c r="O5041" t="s">
        <v>19</v>
      </c>
      <c r="P5041" t="str">
        <f t="shared" si="2666"/>
        <v>75+</v>
      </c>
      <c r="Q5041" t="str">
        <f>IF(PatientData[[#This Row],[bmi]]&lt;18.5,"Underweight",
IF(PatientData[[#This Row],[bmi]]&lt;25,"Normal",
IF(PatientData[[#This Row],[bmi]]&lt;30,"Overweight","Obese")))</f>
        <v>Overweight</v>
      </c>
      <c r="R5041" t="str">
        <f t="shared" si="2643"/>
        <v>High BP</v>
      </c>
      <c r="S5041" t="str">
        <f t="shared" si="2644"/>
        <v>Normal Cost</v>
      </c>
    </row>
    <row r="5042" spans="1:19" x14ac:dyDescent="0.3">
      <c r="A5042">
        <v>71</v>
      </c>
      <c r="B5042" t="s">
        <v>20</v>
      </c>
      <c r="C5042">
        <v>27.2</v>
      </c>
      <c r="D5042">
        <v>117</v>
      </c>
      <c r="E5042">
        <v>74</v>
      </c>
      <c r="F5042">
        <v>215.1</v>
      </c>
      <c r="G5042">
        <v>97.2</v>
      </c>
      <c r="H5042">
        <v>82</v>
      </c>
      <c r="I5042">
        <v>1</v>
      </c>
      <c r="J5042" t="s">
        <v>16</v>
      </c>
      <c r="K5042" t="s">
        <v>21</v>
      </c>
      <c r="L5042" t="s">
        <v>18</v>
      </c>
      <c r="M5042">
        <v>10.4</v>
      </c>
      <c r="N5042">
        <v>21754.02</v>
      </c>
      <c r="O5042" t="s">
        <v>19</v>
      </c>
      <c r="P5042" t="str">
        <f t="shared" si="2666"/>
        <v>60-74</v>
      </c>
      <c r="Q5042" t="str">
        <f>IF(PatientData[[#This Row],[bmi]]&lt;18.5,"Underweight",
IF(PatientData[[#This Row],[bmi]]&lt;25,"Normal",
IF(PatientData[[#This Row],[bmi]]&lt;30,"Overweight","Obese")))</f>
        <v>Overweight</v>
      </c>
      <c r="R5042" t="str">
        <f t="shared" si="2643"/>
        <v>Normal BP</v>
      </c>
      <c r="S5042" t="str">
        <f t="shared" si="2644"/>
        <v>High Cost</v>
      </c>
    </row>
    <row r="5043" spans="1:19" x14ac:dyDescent="0.3">
      <c r="A5043">
        <v>81</v>
      </c>
      <c r="B5043" t="s">
        <v>20</v>
      </c>
      <c r="C5043">
        <v>27.2</v>
      </c>
      <c r="D5043">
        <v>132</v>
      </c>
      <c r="E5043">
        <v>82</v>
      </c>
      <c r="F5043">
        <v>241.5</v>
      </c>
      <c r="G5043">
        <v>125.9</v>
      </c>
      <c r="H5043">
        <v>56</v>
      </c>
      <c r="I5043">
        <v>2</v>
      </c>
      <c r="J5043" t="s">
        <v>27</v>
      </c>
      <c r="K5043" t="s">
        <v>17</v>
      </c>
      <c r="L5043" t="s">
        <v>25</v>
      </c>
      <c r="M5043">
        <v>6.5</v>
      </c>
      <c r="N5043">
        <v>11532.63</v>
      </c>
      <c r="O5043" t="s">
        <v>19</v>
      </c>
      <c r="P5043" t="str">
        <f t="shared" si="2666"/>
        <v>75+</v>
      </c>
      <c r="Q5043" t="str">
        <f>IF(PatientData[[#This Row],[bmi]]&lt;18.5,"Underweight",
IF(PatientData[[#This Row],[bmi]]&lt;25,"Normal",
IF(PatientData[[#This Row],[bmi]]&lt;30,"Overweight","Obese")))</f>
        <v>Overweight</v>
      </c>
      <c r="R5043" t="str">
        <f t="shared" si="2643"/>
        <v>High BP</v>
      </c>
      <c r="S5043" t="str">
        <f t="shared" si="2644"/>
        <v>Normal Cost</v>
      </c>
    </row>
    <row r="5044" spans="1:19" x14ac:dyDescent="0.3">
      <c r="A5044">
        <v>45</v>
      </c>
      <c r="B5044" t="s">
        <v>15</v>
      </c>
      <c r="C5044">
        <v>18</v>
      </c>
      <c r="D5044">
        <v>119</v>
      </c>
      <c r="E5044">
        <v>61</v>
      </c>
      <c r="F5044">
        <v>157.30000000000001</v>
      </c>
      <c r="G5044">
        <v>115.5</v>
      </c>
      <c r="H5044">
        <v>81</v>
      </c>
      <c r="I5044">
        <v>1</v>
      </c>
      <c r="J5044" t="s">
        <v>16</v>
      </c>
      <c r="K5044" t="s">
        <v>26</v>
      </c>
      <c r="L5044" t="s">
        <v>18</v>
      </c>
      <c r="M5044">
        <v>14.9</v>
      </c>
      <c r="N5044">
        <v>26362.240000000002</v>
      </c>
      <c r="O5044" t="s">
        <v>19</v>
      </c>
      <c r="P5044" t="str">
        <f t="shared" ref="P5044" si="2667">IF(A5041&lt;30,"18-29",IF(A5041&lt;45,"30-44",IF(A5041&lt;60,"45-59",IF(A5041&lt;75,"60-74","75+"))))</f>
        <v>75+</v>
      </c>
      <c r="Q5044" t="str">
        <f>IF(PatientData[[#This Row],[bmi]]&lt;18.5,"Underweight",
IF(PatientData[[#This Row],[bmi]]&lt;25,"Normal",
IF(PatientData[[#This Row],[bmi]]&lt;30,"Overweight","Obese")))</f>
        <v>Underweight</v>
      </c>
      <c r="R5044" t="str">
        <f t="shared" si="2643"/>
        <v>Normal BP</v>
      </c>
      <c r="S5044" t="str">
        <f t="shared" si="2644"/>
        <v>High Cost</v>
      </c>
    </row>
    <row r="5045" spans="1:19" x14ac:dyDescent="0.3">
      <c r="A5045">
        <v>68</v>
      </c>
      <c r="B5045" t="s">
        <v>20</v>
      </c>
      <c r="C5045">
        <v>27.2</v>
      </c>
      <c r="D5045">
        <v>139</v>
      </c>
      <c r="E5045">
        <v>92</v>
      </c>
      <c r="F5045">
        <v>223.5</v>
      </c>
      <c r="G5045">
        <v>92.9</v>
      </c>
      <c r="H5045">
        <v>88</v>
      </c>
      <c r="I5045">
        <v>3</v>
      </c>
      <c r="J5045" t="s">
        <v>16</v>
      </c>
      <c r="K5045" t="s">
        <v>26</v>
      </c>
      <c r="L5045" t="s">
        <v>25</v>
      </c>
      <c r="M5045">
        <v>37.200000000000003</v>
      </c>
      <c r="N5045">
        <v>64562.09</v>
      </c>
      <c r="O5045" t="s">
        <v>23</v>
      </c>
      <c r="P5045" t="str">
        <f t="shared" ref="P5045:P5047" si="2668">IF(A5045&lt;30,"18-29",IF(A5045&lt;45,"30-44",IF(A5045&lt;60,"45-59",IF(A5045&lt;75,"60-74","75+"))))</f>
        <v>60-74</v>
      </c>
      <c r="Q5045" t="str">
        <f>IF(PatientData[[#This Row],[bmi]]&lt;18.5,"Underweight",
IF(PatientData[[#This Row],[bmi]]&lt;25,"Normal",
IF(PatientData[[#This Row],[bmi]]&lt;30,"Overweight","Obese")))</f>
        <v>Overweight</v>
      </c>
      <c r="R5045" t="str">
        <f t="shared" si="2643"/>
        <v>High BP</v>
      </c>
      <c r="S5045" t="str">
        <f t="shared" si="2644"/>
        <v>High Cost</v>
      </c>
    </row>
    <row r="5046" spans="1:19" x14ac:dyDescent="0.3">
      <c r="A5046">
        <v>48</v>
      </c>
      <c r="B5046" t="s">
        <v>20</v>
      </c>
      <c r="C5046">
        <v>27.3</v>
      </c>
      <c r="D5046">
        <v>131</v>
      </c>
      <c r="E5046">
        <v>72</v>
      </c>
      <c r="F5046">
        <v>196.6</v>
      </c>
      <c r="G5046">
        <v>104.3</v>
      </c>
      <c r="H5046">
        <v>61</v>
      </c>
      <c r="I5046">
        <v>3</v>
      </c>
      <c r="J5046" t="s">
        <v>24</v>
      </c>
      <c r="K5046" t="s">
        <v>21</v>
      </c>
      <c r="L5046" t="s">
        <v>22</v>
      </c>
      <c r="M5046">
        <v>7</v>
      </c>
      <c r="N5046">
        <v>13736.17</v>
      </c>
      <c r="O5046" t="s">
        <v>23</v>
      </c>
      <c r="P5046" t="str">
        <f t="shared" si="2668"/>
        <v>45-59</v>
      </c>
      <c r="Q5046" t="str">
        <f>IF(PatientData[[#This Row],[bmi]]&lt;18.5,"Underweight",
IF(PatientData[[#This Row],[bmi]]&lt;25,"Normal",
IF(PatientData[[#This Row],[bmi]]&lt;30,"Overweight","Obese")))</f>
        <v>Overweight</v>
      </c>
      <c r="R5046" t="str">
        <f t="shared" si="2643"/>
        <v>High BP</v>
      </c>
      <c r="S5046" t="str">
        <f t="shared" si="2644"/>
        <v>Normal Cost</v>
      </c>
    </row>
    <row r="5047" spans="1:19" x14ac:dyDescent="0.3">
      <c r="A5047">
        <v>43</v>
      </c>
      <c r="B5047" t="s">
        <v>20</v>
      </c>
      <c r="C5047">
        <v>27.3</v>
      </c>
      <c r="D5047">
        <v>113</v>
      </c>
      <c r="E5047">
        <v>77</v>
      </c>
      <c r="F5047">
        <v>205</v>
      </c>
      <c r="G5047">
        <v>112.4</v>
      </c>
      <c r="H5047">
        <v>79</v>
      </c>
      <c r="I5047">
        <v>1</v>
      </c>
      <c r="J5047" t="s">
        <v>27</v>
      </c>
      <c r="K5047" t="s">
        <v>21</v>
      </c>
      <c r="L5047" t="s">
        <v>25</v>
      </c>
      <c r="M5047">
        <v>4.3</v>
      </c>
      <c r="N5047">
        <v>10812.47</v>
      </c>
      <c r="O5047" t="s">
        <v>19</v>
      </c>
      <c r="P5047" t="str">
        <f t="shared" si="2668"/>
        <v>30-44</v>
      </c>
      <c r="Q5047" t="str">
        <f>IF(PatientData[[#This Row],[bmi]]&lt;18.5,"Underweight",
IF(PatientData[[#This Row],[bmi]]&lt;25,"Normal",
IF(PatientData[[#This Row],[bmi]]&lt;30,"Overweight","Obese")))</f>
        <v>Overweight</v>
      </c>
      <c r="R5047" t="str">
        <f t="shared" si="2643"/>
        <v>Normal BP</v>
      </c>
      <c r="S5047" t="str">
        <f t="shared" si="2644"/>
        <v>Normal Cost</v>
      </c>
    </row>
    <row r="5048" spans="1:19" x14ac:dyDescent="0.3">
      <c r="A5048">
        <v>55</v>
      </c>
      <c r="B5048" t="s">
        <v>15</v>
      </c>
      <c r="C5048">
        <v>30</v>
      </c>
      <c r="D5048">
        <v>135</v>
      </c>
      <c r="E5048">
        <v>81</v>
      </c>
      <c r="F5048">
        <v>240.3</v>
      </c>
      <c r="G5048">
        <v>88.5</v>
      </c>
      <c r="H5048">
        <v>79</v>
      </c>
      <c r="I5048">
        <v>1</v>
      </c>
      <c r="J5048" t="s">
        <v>16</v>
      </c>
      <c r="K5048" t="s">
        <v>21</v>
      </c>
      <c r="L5048" t="s">
        <v>18</v>
      </c>
      <c r="M5048">
        <v>11.7</v>
      </c>
      <c r="N5048">
        <v>27539.77</v>
      </c>
      <c r="O5048" t="s">
        <v>19</v>
      </c>
      <c r="P5048" t="str">
        <f t="shared" ref="P5048" si="2669">IF(A5045&lt;30,"18-29",IF(A5045&lt;45,"30-44",IF(A5045&lt;60,"45-59",IF(A5045&lt;75,"60-74","75+"))))</f>
        <v>60-74</v>
      </c>
      <c r="Q5048" t="str">
        <f>IF(PatientData[[#This Row],[bmi]]&lt;18.5,"Underweight",
IF(PatientData[[#This Row],[bmi]]&lt;25,"Normal",
IF(PatientData[[#This Row],[bmi]]&lt;30,"Overweight","Obese")))</f>
        <v>Obese</v>
      </c>
      <c r="R5048" t="str">
        <f t="shared" si="2643"/>
        <v>High BP</v>
      </c>
      <c r="S5048" t="str">
        <f t="shared" si="2644"/>
        <v>High Cost</v>
      </c>
    </row>
    <row r="5049" spans="1:19" x14ac:dyDescent="0.3">
      <c r="A5049">
        <v>58</v>
      </c>
      <c r="B5049" t="s">
        <v>20</v>
      </c>
      <c r="C5049">
        <v>27.3</v>
      </c>
      <c r="D5049">
        <v>120</v>
      </c>
      <c r="E5049">
        <v>66</v>
      </c>
      <c r="F5049">
        <v>228.8</v>
      </c>
      <c r="G5049">
        <v>119.6</v>
      </c>
      <c r="H5049">
        <v>72</v>
      </c>
      <c r="I5049">
        <v>3</v>
      </c>
      <c r="J5049" t="s">
        <v>27</v>
      </c>
      <c r="K5049" t="s">
        <v>17</v>
      </c>
      <c r="L5049" t="s">
        <v>18</v>
      </c>
      <c r="M5049">
        <v>3.3</v>
      </c>
      <c r="N5049">
        <v>7076.76</v>
      </c>
      <c r="O5049" t="s">
        <v>23</v>
      </c>
      <c r="P5049" t="str">
        <f t="shared" ref="P5049" si="2670">IF(A5049&lt;30,"18-29",IF(A5049&lt;45,"30-44",IF(A5049&lt;60,"45-59",IF(A5049&lt;75,"60-74","75+"))))</f>
        <v>45-59</v>
      </c>
      <c r="Q5049" t="str">
        <f>IF(PatientData[[#This Row],[bmi]]&lt;18.5,"Underweight",
IF(PatientData[[#This Row],[bmi]]&lt;25,"Normal",
IF(PatientData[[#This Row],[bmi]]&lt;30,"Overweight","Obese")))</f>
        <v>Overweight</v>
      </c>
      <c r="R5049" t="str">
        <f t="shared" si="2643"/>
        <v>High BP</v>
      </c>
      <c r="S5049" t="str">
        <f t="shared" si="2644"/>
        <v>Normal Cost</v>
      </c>
    </row>
    <row r="5050" spans="1:19" x14ac:dyDescent="0.3">
      <c r="A5050">
        <v>51</v>
      </c>
      <c r="B5050" t="s">
        <v>15</v>
      </c>
      <c r="C5050">
        <v>34.299999999999997</v>
      </c>
      <c r="D5050">
        <v>135</v>
      </c>
      <c r="E5050">
        <v>86</v>
      </c>
      <c r="F5050">
        <v>228.2</v>
      </c>
      <c r="G5050">
        <v>98.6</v>
      </c>
      <c r="H5050">
        <v>90</v>
      </c>
      <c r="I5050">
        <v>0</v>
      </c>
      <c r="J5050" t="s">
        <v>16</v>
      </c>
      <c r="K5050" t="s">
        <v>21</v>
      </c>
      <c r="L5050" t="s">
        <v>25</v>
      </c>
      <c r="M5050">
        <v>9.1</v>
      </c>
      <c r="N5050">
        <v>20231.259999999998</v>
      </c>
      <c r="O5050" t="s">
        <v>19</v>
      </c>
      <c r="P5050" t="str">
        <f t="shared" ref="P5050" si="2671">IF(A5047&lt;30,"18-29",IF(A5047&lt;45,"30-44",IF(A5047&lt;60,"45-59",IF(A5047&lt;75,"60-74","75+"))))</f>
        <v>30-44</v>
      </c>
      <c r="Q5050" t="str">
        <f>IF(PatientData[[#This Row],[bmi]]&lt;18.5,"Underweight",
IF(PatientData[[#This Row],[bmi]]&lt;25,"Normal",
IF(PatientData[[#This Row],[bmi]]&lt;30,"Overweight","Obese")))</f>
        <v>Obese</v>
      </c>
      <c r="R5050" t="str">
        <f t="shared" si="2643"/>
        <v>High BP</v>
      </c>
      <c r="S5050" t="str">
        <f t="shared" si="2644"/>
        <v>High Cost</v>
      </c>
    </row>
    <row r="5051" spans="1:19" x14ac:dyDescent="0.3">
      <c r="A5051">
        <v>50</v>
      </c>
      <c r="B5051" t="s">
        <v>20</v>
      </c>
      <c r="C5051">
        <v>27.3</v>
      </c>
      <c r="D5051">
        <v>240</v>
      </c>
      <c r="E5051">
        <v>131</v>
      </c>
      <c r="F5051">
        <v>197.3</v>
      </c>
      <c r="G5051">
        <v>117.1</v>
      </c>
      <c r="H5051">
        <v>81</v>
      </c>
      <c r="I5051">
        <v>1</v>
      </c>
      <c r="J5051" t="s">
        <v>16</v>
      </c>
      <c r="K5051" t="s">
        <v>28</v>
      </c>
      <c r="L5051" t="s">
        <v>18</v>
      </c>
      <c r="M5051">
        <v>18.7</v>
      </c>
      <c r="N5051">
        <v>39201.93</v>
      </c>
      <c r="O5051" t="s">
        <v>19</v>
      </c>
      <c r="P5051" t="str">
        <f t="shared" ref="P5051" si="2672">IF(A5051&lt;30,"18-29",IF(A5051&lt;45,"30-44",IF(A5051&lt;60,"45-59",IF(A5051&lt;75,"60-74","75+"))))</f>
        <v>45-59</v>
      </c>
      <c r="Q5051" t="str">
        <f>IF(PatientData[[#This Row],[bmi]]&lt;18.5,"Underweight",
IF(PatientData[[#This Row],[bmi]]&lt;25,"Normal",
IF(PatientData[[#This Row],[bmi]]&lt;30,"Overweight","Obese")))</f>
        <v>Overweight</v>
      </c>
      <c r="R5051" t="str">
        <f t="shared" si="2643"/>
        <v>High BP</v>
      </c>
      <c r="S5051" t="str">
        <f t="shared" si="2644"/>
        <v>High Cost</v>
      </c>
    </row>
    <row r="5052" spans="1:19" x14ac:dyDescent="0.3">
      <c r="A5052">
        <v>35</v>
      </c>
      <c r="B5052" t="s">
        <v>15</v>
      </c>
      <c r="C5052">
        <v>19.5</v>
      </c>
      <c r="D5052">
        <v>125</v>
      </c>
      <c r="E5052">
        <v>76</v>
      </c>
      <c r="F5052">
        <v>223.4</v>
      </c>
      <c r="G5052">
        <v>101.2</v>
      </c>
      <c r="H5052">
        <v>76</v>
      </c>
      <c r="I5052">
        <v>0</v>
      </c>
      <c r="J5052" t="s">
        <v>27</v>
      </c>
      <c r="K5052" t="s">
        <v>26</v>
      </c>
      <c r="L5052" t="s">
        <v>22</v>
      </c>
      <c r="M5052">
        <v>1.7</v>
      </c>
      <c r="N5052">
        <v>4765.26</v>
      </c>
      <c r="O5052" t="s">
        <v>19</v>
      </c>
      <c r="P5052" t="str">
        <f t="shared" ref="P5052" si="2673">IF(A5049&lt;30,"18-29",IF(A5049&lt;45,"30-44",IF(A5049&lt;60,"45-59",IF(A5049&lt;75,"60-74","75+"))))</f>
        <v>45-59</v>
      </c>
      <c r="Q5052" t="str">
        <f>IF(PatientData[[#This Row],[bmi]]&lt;18.5,"Underweight",
IF(PatientData[[#This Row],[bmi]]&lt;25,"Normal",
IF(PatientData[[#This Row],[bmi]]&lt;30,"Overweight","Obese")))</f>
        <v>Normal</v>
      </c>
      <c r="R5052" t="str">
        <f t="shared" si="2643"/>
        <v>High BP</v>
      </c>
      <c r="S5052" t="str">
        <f t="shared" si="2644"/>
        <v>Normal Cost</v>
      </c>
    </row>
    <row r="5053" spans="1:19" x14ac:dyDescent="0.3">
      <c r="A5053">
        <v>81</v>
      </c>
      <c r="B5053" t="s">
        <v>20</v>
      </c>
      <c r="C5053">
        <v>27.3</v>
      </c>
      <c r="D5053">
        <v>142</v>
      </c>
      <c r="E5053">
        <v>87</v>
      </c>
      <c r="F5053">
        <v>250.2</v>
      </c>
      <c r="G5053">
        <v>148.6</v>
      </c>
      <c r="H5053">
        <v>81</v>
      </c>
      <c r="I5053">
        <v>2</v>
      </c>
      <c r="J5053" t="s">
        <v>24</v>
      </c>
      <c r="K5053" t="s">
        <v>21</v>
      </c>
      <c r="L5053" t="s">
        <v>22</v>
      </c>
      <c r="M5053">
        <v>4.7</v>
      </c>
      <c r="N5053">
        <v>11988.31</v>
      </c>
      <c r="O5053" t="s">
        <v>19</v>
      </c>
      <c r="P5053" t="str">
        <f t="shared" ref="P5053" si="2674">IF(A5053&lt;30,"18-29",IF(A5053&lt;45,"30-44",IF(A5053&lt;60,"45-59",IF(A5053&lt;75,"60-74","75+"))))</f>
        <v>75+</v>
      </c>
      <c r="Q5053" t="str">
        <f>IF(PatientData[[#This Row],[bmi]]&lt;18.5,"Underweight",
IF(PatientData[[#This Row],[bmi]]&lt;25,"Normal",
IF(PatientData[[#This Row],[bmi]]&lt;30,"Overweight","Obese")))</f>
        <v>Overweight</v>
      </c>
      <c r="R5053" t="str">
        <f t="shared" si="2643"/>
        <v>High BP</v>
      </c>
      <c r="S5053" t="str">
        <f t="shared" si="2644"/>
        <v>Normal Cost</v>
      </c>
    </row>
    <row r="5054" spans="1:19" x14ac:dyDescent="0.3">
      <c r="A5054">
        <v>71</v>
      </c>
      <c r="B5054" t="s">
        <v>15</v>
      </c>
      <c r="C5054">
        <v>35.6</v>
      </c>
      <c r="D5054">
        <v>125</v>
      </c>
      <c r="E5054">
        <v>82</v>
      </c>
      <c r="F5054">
        <v>213</v>
      </c>
      <c r="G5054">
        <v>117.1</v>
      </c>
      <c r="H5054">
        <v>78</v>
      </c>
      <c r="I5054">
        <v>0</v>
      </c>
      <c r="J5054" t="s">
        <v>16</v>
      </c>
      <c r="K5054" t="s">
        <v>26</v>
      </c>
      <c r="L5054" t="s">
        <v>18</v>
      </c>
      <c r="M5054">
        <v>8.1999999999999993</v>
      </c>
      <c r="N5054">
        <v>12864.41</v>
      </c>
      <c r="O5054" t="s">
        <v>19</v>
      </c>
      <c r="P5054" t="str">
        <f t="shared" ref="P5054:P5056" si="2675">IF(A5051&lt;30,"18-29",IF(A5051&lt;45,"30-44",IF(A5051&lt;60,"45-59",IF(A5051&lt;75,"60-74","75+"))))</f>
        <v>45-59</v>
      </c>
      <c r="Q5054" t="str">
        <f>IF(PatientData[[#This Row],[bmi]]&lt;18.5,"Underweight",
IF(PatientData[[#This Row],[bmi]]&lt;25,"Normal",
IF(PatientData[[#This Row],[bmi]]&lt;30,"Overweight","Obese")))</f>
        <v>Obese</v>
      </c>
      <c r="R5054" t="str">
        <f t="shared" si="2643"/>
        <v>High BP</v>
      </c>
      <c r="S5054" t="str">
        <f t="shared" si="2644"/>
        <v>Normal Cost</v>
      </c>
    </row>
    <row r="5055" spans="1:19" x14ac:dyDescent="0.3">
      <c r="A5055">
        <v>48</v>
      </c>
      <c r="B5055" t="s">
        <v>15</v>
      </c>
      <c r="C5055">
        <v>21</v>
      </c>
      <c r="D5055">
        <v>124</v>
      </c>
      <c r="E5055">
        <v>76</v>
      </c>
      <c r="F5055">
        <v>193</v>
      </c>
      <c r="G5055">
        <v>96</v>
      </c>
      <c r="H5055">
        <v>76</v>
      </c>
      <c r="I5055">
        <v>1</v>
      </c>
      <c r="J5055" t="s">
        <v>27</v>
      </c>
      <c r="K5055" t="s">
        <v>21</v>
      </c>
      <c r="L5055" t="s">
        <v>25</v>
      </c>
      <c r="M5055">
        <v>7.3</v>
      </c>
      <c r="N5055">
        <v>16773.29</v>
      </c>
      <c r="O5055" t="s">
        <v>19</v>
      </c>
      <c r="P5055" t="str">
        <f t="shared" si="2675"/>
        <v>30-44</v>
      </c>
      <c r="Q5055" t="str">
        <f>IF(PatientData[[#This Row],[bmi]]&lt;18.5,"Underweight",
IF(PatientData[[#This Row],[bmi]]&lt;25,"Normal",
IF(PatientData[[#This Row],[bmi]]&lt;30,"Overweight","Obese")))</f>
        <v>Normal</v>
      </c>
      <c r="R5055" t="str">
        <f t="shared" si="2643"/>
        <v>High BP</v>
      </c>
      <c r="S5055" t="str">
        <f t="shared" si="2644"/>
        <v>High Cost</v>
      </c>
    </row>
    <row r="5056" spans="1:19" x14ac:dyDescent="0.3">
      <c r="A5056">
        <v>87</v>
      </c>
      <c r="B5056" t="s">
        <v>15</v>
      </c>
      <c r="C5056">
        <v>23.1</v>
      </c>
      <c r="D5056">
        <v>120</v>
      </c>
      <c r="E5056">
        <v>81</v>
      </c>
      <c r="F5056">
        <v>239.2</v>
      </c>
      <c r="G5056">
        <v>121.4</v>
      </c>
      <c r="H5056">
        <v>151</v>
      </c>
      <c r="I5056">
        <v>1</v>
      </c>
      <c r="J5056" t="s">
        <v>24</v>
      </c>
      <c r="K5056" t="s">
        <v>28</v>
      </c>
      <c r="L5056" t="s">
        <v>25</v>
      </c>
      <c r="M5056">
        <v>4.8</v>
      </c>
      <c r="N5056">
        <v>12748.88</v>
      </c>
      <c r="O5056" t="s">
        <v>19</v>
      </c>
      <c r="P5056" t="str">
        <f t="shared" si="2675"/>
        <v>75+</v>
      </c>
      <c r="Q5056" t="str">
        <f>IF(PatientData[[#This Row],[bmi]]&lt;18.5,"Underweight",
IF(PatientData[[#This Row],[bmi]]&lt;25,"Normal",
IF(PatientData[[#This Row],[bmi]]&lt;30,"Overweight","Obese")))</f>
        <v>Normal</v>
      </c>
      <c r="R5056" t="str">
        <f t="shared" si="2643"/>
        <v>High BP</v>
      </c>
      <c r="S5056" t="str">
        <f t="shared" si="2644"/>
        <v>Normal Cost</v>
      </c>
    </row>
    <row r="5057" spans="1:19" x14ac:dyDescent="0.3">
      <c r="A5057">
        <v>84</v>
      </c>
      <c r="B5057" t="s">
        <v>20</v>
      </c>
      <c r="C5057">
        <v>27.3</v>
      </c>
      <c r="D5057">
        <v>127</v>
      </c>
      <c r="E5057">
        <v>74</v>
      </c>
      <c r="F5057">
        <v>261.2</v>
      </c>
      <c r="G5057">
        <v>138.1</v>
      </c>
      <c r="H5057">
        <v>82</v>
      </c>
      <c r="I5057">
        <v>3</v>
      </c>
      <c r="J5057" t="s">
        <v>24</v>
      </c>
      <c r="K5057" t="s">
        <v>17</v>
      </c>
      <c r="L5057" t="s">
        <v>18</v>
      </c>
      <c r="M5057">
        <v>6.7</v>
      </c>
      <c r="N5057">
        <v>11860.37</v>
      </c>
      <c r="O5057" t="s">
        <v>19</v>
      </c>
      <c r="P5057" t="str">
        <f t="shared" ref="P5057" si="2676">IF(A5057&lt;30,"18-29",IF(A5057&lt;45,"30-44",IF(A5057&lt;60,"45-59",IF(A5057&lt;75,"60-74","75+"))))</f>
        <v>75+</v>
      </c>
      <c r="Q5057" t="str">
        <f>IF(PatientData[[#This Row],[bmi]]&lt;18.5,"Underweight",
IF(PatientData[[#This Row],[bmi]]&lt;25,"Normal",
IF(PatientData[[#This Row],[bmi]]&lt;30,"Overweight","Obese")))</f>
        <v>Overweight</v>
      </c>
      <c r="R5057" t="str">
        <f t="shared" si="2643"/>
        <v>High BP</v>
      </c>
      <c r="S5057" t="str">
        <f t="shared" si="2644"/>
        <v>Normal Cost</v>
      </c>
    </row>
    <row r="5058" spans="1:19" x14ac:dyDescent="0.3">
      <c r="A5058">
        <v>60</v>
      </c>
      <c r="B5058" t="s">
        <v>15</v>
      </c>
      <c r="C5058">
        <v>31.1</v>
      </c>
      <c r="D5058">
        <v>120</v>
      </c>
      <c r="E5058">
        <v>72</v>
      </c>
      <c r="F5058">
        <v>231.2</v>
      </c>
      <c r="G5058">
        <v>123.2</v>
      </c>
      <c r="H5058">
        <v>79</v>
      </c>
      <c r="I5058">
        <v>1</v>
      </c>
      <c r="J5058" t="s">
        <v>16</v>
      </c>
      <c r="K5058" t="s">
        <v>28</v>
      </c>
      <c r="L5058" t="s">
        <v>25</v>
      </c>
      <c r="M5058">
        <v>6.6</v>
      </c>
      <c r="N5058">
        <v>17486.59</v>
      </c>
      <c r="O5058" t="s">
        <v>19</v>
      </c>
      <c r="P5058" t="str">
        <f t="shared" ref="P5058:P5059" si="2677">IF(A5055&lt;30,"18-29",IF(A5055&lt;45,"30-44",IF(A5055&lt;60,"45-59",IF(A5055&lt;75,"60-74","75+"))))</f>
        <v>45-59</v>
      </c>
      <c r="Q5058" t="str">
        <f>IF(PatientData[[#This Row],[bmi]]&lt;18.5,"Underweight",
IF(PatientData[[#This Row],[bmi]]&lt;25,"Normal",
IF(PatientData[[#This Row],[bmi]]&lt;30,"Overweight","Obese")))</f>
        <v>Obese</v>
      </c>
      <c r="R5058" t="str">
        <f t="shared" si="2643"/>
        <v>High BP</v>
      </c>
      <c r="S5058" t="str">
        <f t="shared" si="2644"/>
        <v>High Cost</v>
      </c>
    </row>
    <row r="5059" spans="1:19" x14ac:dyDescent="0.3">
      <c r="A5059">
        <v>71</v>
      </c>
      <c r="B5059" t="s">
        <v>15</v>
      </c>
      <c r="C5059">
        <v>43.4</v>
      </c>
      <c r="D5059">
        <v>136</v>
      </c>
      <c r="E5059">
        <v>97</v>
      </c>
      <c r="F5059">
        <v>264.3</v>
      </c>
      <c r="G5059">
        <v>130.6</v>
      </c>
      <c r="H5059">
        <v>52</v>
      </c>
      <c r="I5059">
        <v>1</v>
      </c>
      <c r="J5059" t="s">
        <v>24</v>
      </c>
      <c r="K5059" t="s">
        <v>21</v>
      </c>
      <c r="L5059" t="s">
        <v>25</v>
      </c>
      <c r="M5059">
        <v>6.3</v>
      </c>
      <c r="N5059">
        <v>13045.37</v>
      </c>
      <c r="O5059" t="s">
        <v>19</v>
      </c>
      <c r="P5059" t="str">
        <f t="shared" si="2677"/>
        <v>75+</v>
      </c>
      <c r="Q5059" t="str">
        <f>IF(PatientData[[#This Row],[bmi]]&lt;18.5,"Underweight",
IF(PatientData[[#This Row],[bmi]]&lt;25,"Normal",
IF(PatientData[[#This Row],[bmi]]&lt;30,"Overweight","Obese")))</f>
        <v>Obese</v>
      </c>
      <c r="R5059" t="str">
        <f t="shared" ref="R5059:R5122" si="2678">IF(AND(D5059&lt;120,E5059&lt;80),"Normal BP","High BP")</f>
        <v>High BP</v>
      </c>
      <c r="S5059" t="str">
        <f t="shared" ref="S5059:S5122" si="2679">IF(N5059&gt;15000,"High Cost","Normal Cost")</f>
        <v>Normal Cost</v>
      </c>
    </row>
    <row r="5060" spans="1:19" x14ac:dyDescent="0.3">
      <c r="A5060">
        <v>69</v>
      </c>
      <c r="B5060" t="s">
        <v>20</v>
      </c>
      <c r="C5060">
        <v>27.3</v>
      </c>
      <c r="D5060">
        <v>134</v>
      </c>
      <c r="E5060">
        <v>71</v>
      </c>
      <c r="F5060">
        <v>234.2</v>
      </c>
      <c r="G5060">
        <v>99.3</v>
      </c>
      <c r="H5060">
        <v>80</v>
      </c>
      <c r="I5060">
        <v>0</v>
      </c>
      <c r="J5060" t="s">
        <v>24</v>
      </c>
      <c r="K5060" t="s">
        <v>21</v>
      </c>
      <c r="L5060" t="s">
        <v>25</v>
      </c>
      <c r="M5060">
        <v>6.6</v>
      </c>
      <c r="N5060">
        <v>12663.34</v>
      </c>
      <c r="O5060" t="s">
        <v>19</v>
      </c>
      <c r="P5060" t="str">
        <f t="shared" ref="P5060" si="2680">IF(A5060&lt;30,"18-29",IF(A5060&lt;45,"30-44",IF(A5060&lt;60,"45-59",IF(A5060&lt;75,"60-74","75+"))))</f>
        <v>60-74</v>
      </c>
      <c r="Q5060" t="str">
        <f>IF(PatientData[[#This Row],[bmi]]&lt;18.5,"Underweight",
IF(PatientData[[#This Row],[bmi]]&lt;25,"Normal",
IF(PatientData[[#This Row],[bmi]]&lt;30,"Overweight","Obese")))</f>
        <v>Overweight</v>
      </c>
      <c r="R5060" t="str">
        <f t="shared" si="2678"/>
        <v>High BP</v>
      </c>
      <c r="S5060" t="str">
        <f t="shared" si="2679"/>
        <v>Normal Cost</v>
      </c>
    </row>
    <row r="5061" spans="1:19" x14ac:dyDescent="0.3">
      <c r="A5061">
        <v>84</v>
      </c>
      <c r="B5061" t="s">
        <v>15</v>
      </c>
      <c r="C5061">
        <v>43.8</v>
      </c>
      <c r="D5061">
        <v>151</v>
      </c>
      <c r="E5061">
        <v>90</v>
      </c>
      <c r="F5061">
        <v>254.3</v>
      </c>
      <c r="G5061">
        <v>146.69999999999999</v>
      </c>
      <c r="H5061">
        <v>101</v>
      </c>
      <c r="I5061">
        <v>0</v>
      </c>
      <c r="J5061" t="s">
        <v>24</v>
      </c>
      <c r="K5061" t="s">
        <v>21</v>
      </c>
      <c r="L5061" t="s">
        <v>18</v>
      </c>
      <c r="M5061">
        <v>6.2</v>
      </c>
      <c r="N5061">
        <v>14480.96</v>
      </c>
      <c r="O5061" t="s">
        <v>19</v>
      </c>
      <c r="P5061" t="str">
        <f t="shared" ref="P5061" si="2681">IF(A5058&lt;30,"18-29",IF(A5058&lt;45,"30-44",IF(A5058&lt;60,"45-59",IF(A5058&lt;75,"60-74","75+"))))</f>
        <v>60-74</v>
      </c>
      <c r="Q5061" t="str">
        <f>IF(PatientData[[#This Row],[bmi]]&lt;18.5,"Underweight",
IF(PatientData[[#This Row],[bmi]]&lt;25,"Normal",
IF(PatientData[[#This Row],[bmi]]&lt;30,"Overweight","Obese")))</f>
        <v>Obese</v>
      </c>
      <c r="R5061" t="str">
        <f t="shared" si="2678"/>
        <v>High BP</v>
      </c>
      <c r="S5061" t="str">
        <f t="shared" si="2679"/>
        <v>Normal Cost</v>
      </c>
    </row>
    <row r="5062" spans="1:19" x14ac:dyDescent="0.3">
      <c r="A5062">
        <v>81</v>
      </c>
      <c r="B5062" t="s">
        <v>20</v>
      </c>
      <c r="C5062">
        <v>27.3</v>
      </c>
      <c r="D5062">
        <v>133</v>
      </c>
      <c r="E5062">
        <v>75</v>
      </c>
      <c r="F5062">
        <v>226.6</v>
      </c>
      <c r="G5062">
        <v>117.7</v>
      </c>
      <c r="H5062">
        <v>79</v>
      </c>
      <c r="I5062">
        <v>1</v>
      </c>
      <c r="J5062" t="s">
        <v>24</v>
      </c>
      <c r="K5062" t="s">
        <v>17</v>
      </c>
      <c r="L5062" t="s">
        <v>25</v>
      </c>
      <c r="M5062">
        <v>2.2000000000000002</v>
      </c>
      <c r="N5062">
        <v>4515.37</v>
      </c>
      <c r="O5062" t="s">
        <v>19</v>
      </c>
      <c r="P5062" t="str">
        <f t="shared" ref="P5062:P5064" si="2682">IF(A5062&lt;30,"18-29",IF(A5062&lt;45,"30-44",IF(A5062&lt;60,"45-59",IF(A5062&lt;75,"60-74","75+"))))</f>
        <v>75+</v>
      </c>
      <c r="Q5062" t="str">
        <f>IF(PatientData[[#This Row],[bmi]]&lt;18.5,"Underweight",
IF(PatientData[[#This Row],[bmi]]&lt;25,"Normal",
IF(PatientData[[#This Row],[bmi]]&lt;30,"Overweight","Obese")))</f>
        <v>Overweight</v>
      </c>
      <c r="R5062" t="str">
        <f t="shared" si="2678"/>
        <v>High BP</v>
      </c>
      <c r="S5062" t="str">
        <f t="shared" si="2679"/>
        <v>Normal Cost</v>
      </c>
    </row>
    <row r="5063" spans="1:19" x14ac:dyDescent="0.3">
      <c r="A5063">
        <v>74</v>
      </c>
      <c r="B5063" t="s">
        <v>20</v>
      </c>
      <c r="C5063">
        <v>27.3</v>
      </c>
      <c r="D5063">
        <v>134</v>
      </c>
      <c r="E5063">
        <v>87</v>
      </c>
      <c r="F5063">
        <v>212.4</v>
      </c>
      <c r="G5063">
        <v>127.6</v>
      </c>
      <c r="H5063">
        <v>79</v>
      </c>
      <c r="I5063">
        <v>0</v>
      </c>
      <c r="J5063" t="s">
        <v>16</v>
      </c>
      <c r="K5063" t="s">
        <v>21</v>
      </c>
      <c r="L5063" t="s">
        <v>25</v>
      </c>
      <c r="M5063">
        <v>12.5</v>
      </c>
      <c r="N5063">
        <v>22155.77</v>
      </c>
      <c r="O5063" t="s">
        <v>19</v>
      </c>
      <c r="P5063" t="str">
        <f t="shared" si="2682"/>
        <v>60-74</v>
      </c>
      <c r="Q5063" t="str">
        <f>IF(PatientData[[#This Row],[bmi]]&lt;18.5,"Underweight",
IF(PatientData[[#This Row],[bmi]]&lt;25,"Normal",
IF(PatientData[[#This Row],[bmi]]&lt;30,"Overweight","Obese")))</f>
        <v>Overweight</v>
      </c>
      <c r="R5063" t="str">
        <f t="shared" si="2678"/>
        <v>High BP</v>
      </c>
      <c r="S5063" t="str">
        <f t="shared" si="2679"/>
        <v>High Cost</v>
      </c>
    </row>
    <row r="5064" spans="1:19" x14ac:dyDescent="0.3">
      <c r="A5064">
        <v>58</v>
      </c>
      <c r="B5064" t="s">
        <v>20</v>
      </c>
      <c r="C5064">
        <v>27.3</v>
      </c>
      <c r="D5064">
        <v>136</v>
      </c>
      <c r="E5064">
        <v>76</v>
      </c>
      <c r="F5064">
        <v>221.8</v>
      </c>
      <c r="G5064">
        <v>138.5</v>
      </c>
      <c r="H5064">
        <v>75</v>
      </c>
      <c r="I5064">
        <v>1</v>
      </c>
      <c r="J5064" t="s">
        <v>16</v>
      </c>
      <c r="K5064" t="s">
        <v>26</v>
      </c>
      <c r="L5064" t="s">
        <v>25</v>
      </c>
      <c r="M5064">
        <v>7.7</v>
      </c>
      <c r="N5064">
        <v>14062.48</v>
      </c>
      <c r="O5064" t="s">
        <v>19</v>
      </c>
      <c r="P5064" t="str">
        <f t="shared" si="2682"/>
        <v>45-59</v>
      </c>
      <c r="Q5064" t="str">
        <f>IF(PatientData[[#This Row],[bmi]]&lt;18.5,"Underweight",
IF(PatientData[[#This Row],[bmi]]&lt;25,"Normal",
IF(PatientData[[#This Row],[bmi]]&lt;30,"Overweight","Obese")))</f>
        <v>Overweight</v>
      </c>
      <c r="R5064" t="str">
        <f t="shared" si="2678"/>
        <v>High BP</v>
      </c>
      <c r="S5064" t="str">
        <f t="shared" si="2679"/>
        <v>Normal Cost</v>
      </c>
    </row>
    <row r="5065" spans="1:19" x14ac:dyDescent="0.3">
      <c r="A5065">
        <v>43</v>
      </c>
      <c r="B5065" t="s">
        <v>15</v>
      </c>
      <c r="C5065">
        <v>24.4</v>
      </c>
      <c r="D5065">
        <v>122</v>
      </c>
      <c r="E5065">
        <v>77</v>
      </c>
      <c r="F5065">
        <v>201.2</v>
      </c>
      <c r="G5065">
        <v>112.5</v>
      </c>
      <c r="H5065">
        <v>81</v>
      </c>
      <c r="I5065">
        <v>1</v>
      </c>
      <c r="J5065" t="s">
        <v>16</v>
      </c>
      <c r="K5065" t="s">
        <v>21</v>
      </c>
      <c r="L5065" t="s">
        <v>18</v>
      </c>
      <c r="M5065">
        <v>9.6999999999999993</v>
      </c>
      <c r="N5065">
        <v>19349.43</v>
      </c>
      <c r="O5065" t="s">
        <v>19</v>
      </c>
      <c r="P5065" t="str">
        <f t="shared" ref="P5065" si="2683">IF(A5062&lt;30,"18-29",IF(A5062&lt;45,"30-44",IF(A5062&lt;60,"45-59",IF(A5062&lt;75,"60-74","75+"))))</f>
        <v>75+</v>
      </c>
      <c r="Q5065" t="str">
        <f>IF(PatientData[[#This Row],[bmi]]&lt;18.5,"Underweight",
IF(PatientData[[#This Row],[bmi]]&lt;25,"Normal",
IF(PatientData[[#This Row],[bmi]]&lt;30,"Overweight","Obese")))</f>
        <v>Normal</v>
      </c>
      <c r="R5065" t="str">
        <f t="shared" si="2678"/>
        <v>High BP</v>
      </c>
      <c r="S5065" t="str">
        <f t="shared" si="2679"/>
        <v>High Cost</v>
      </c>
    </row>
    <row r="5066" spans="1:19" x14ac:dyDescent="0.3">
      <c r="A5066">
        <v>76</v>
      </c>
      <c r="B5066" t="s">
        <v>20</v>
      </c>
      <c r="C5066">
        <v>27.3</v>
      </c>
      <c r="D5066">
        <v>143</v>
      </c>
      <c r="E5066">
        <v>93</v>
      </c>
      <c r="F5066">
        <v>273</v>
      </c>
      <c r="G5066">
        <v>146.19999999999999</v>
      </c>
      <c r="H5066">
        <v>76</v>
      </c>
      <c r="I5066">
        <v>1</v>
      </c>
      <c r="J5066" t="s">
        <v>24</v>
      </c>
      <c r="K5066" t="s">
        <v>26</v>
      </c>
      <c r="L5066" t="s">
        <v>25</v>
      </c>
      <c r="M5066">
        <v>5.4</v>
      </c>
      <c r="N5066">
        <v>9726.2099999999991</v>
      </c>
      <c r="O5066" t="s">
        <v>19</v>
      </c>
      <c r="P5066" t="str">
        <f t="shared" ref="P5066" si="2684">IF(A5066&lt;30,"18-29",IF(A5066&lt;45,"30-44",IF(A5066&lt;60,"45-59",IF(A5066&lt;75,"60-74","75+"))))</f>
        <v>75+</v>
      </c>
      <c r="Q5066" t="str">
        <f>IF(PatientData[[#This Row],[bmi]]&lt;18.5,"Underweight",
IF(PatientData[[#This Row],[bmi]]&lt;25,"Normal",
IF(PatientData[[#This Row],[bmi]]&lt;30,"Overweight","Obese")))</f>
        <v>Overweight</v>
      </c>
      <c r="R5066" t="str">
        <f t="shared" si="2678"/>
        <v>High BP</v>
      </c>
      <c r="S5066" t="str">
        <f t="shared" si="2679"/>
        <v>Normal Cost</v>
      </c>
    </row>
    <row r="5067" spans="1:19" x14ac:dyDescent="0.3">
      <c r="A5067">
        <v>64</v>
      </c>
      <c r="B5067" t="s">
        <v>15</v>
      </c>
      <c r="C5067">
        <v>24.1</v>
      </c>
      <c r="D5067">
        <v>136</v>
      </c>
      <c r="E5067">
        <v>73</v>
      </c>
      <c r="F5067">
        <v>240.4</v>
      </c>
      <c r="G5067">
        <v>104.6</v>
      </c>
      <c r="H5067">
        <v>65</v>
      </c>
      <c r="I5067">
        <v>0</v>
      </c>
      <c r="J5067" t="s">
        <v>24</v>
      </c>
      <c r="K5067" t="s">
        <v>21</v>
      </c>
      <c r="L5067" t="s">
        <v>22</v>
      </c>
      <c r="M5067">
        <v>7.2</v>
      </c>
      <c r="N5067">
        <v>14379.81</v>
      </c>
      <c r="O5067" t="s">
        <v>19</v>
      </c>
      <c r="P5067" t="str">
        <f t="shared" ref="P5067:P5069" si="2685">IF(A5064&lt;30,"18-29",IF(A5064&lt;45,"30-44",IF(A5064&lt;60,"45-59",IF(A5064&lt;75,"60-74","75+"))))</f>
        <v>45-59</v>
      </c>
      <c r="Q5067" t="str">
        <f>IF(PatientData[[#This Row],[bmi]]&lt;18.5,"Underweight",
IF(PatientData[[#This Row],[bmi]]&lt;25,"Normal",
IF(PatientData[[#This Row],[bmi]]&lt;30,"Overweight","Obese")))</f>
        <v>Normal</v>
      </c>
      <c r="R5067" t="str">
        <f t="shared" si="2678"/>
        <v>High BP</v>
      </c>
      <c r="S5067" t="str">
        <f t="shared" si="2679"/>
        <v>Normal Cost</v>
      </c>
    </row>
    <row r="5068" spans="1:19" x14ac:dyDescent="0.3">
      <c r="A5068">
        <v>80</v>
      </c>
      <c r="B5068" t="s">
        <v>15</v>
      </c>
      <c r="C5068">
        <v>18</v>
      </c>
      <c r="D5068">
        <v>124</v>
      </c>
      <c r="E5068">
        <v>71</v>
      </c>
      <c r="F5068">
        <v>210.6</v>
      </c>
      <c r="G5068">
        <v>132.69999999999999</v>
      </c>
      <c r="H5068">
        <v>70</v>
      </c>
      <c r="I5068">
        <v>2</v>
      </c>
      <c r="J5068" t="s">
        <v>16</v>
      </c>
      <c r="K5068" t="s">
        <v>26</v>
      </c>
      <c r="L5068" t="s">
        <v>18</v>
      </c>
      <c r="M5068">
        <v>8.4</v>
      </c>
      <c r="N5068">
        <v>14347.9</v>
      </c>
      <c r="O5068" t="s">
        <v>23</v>
      </c>
      <c r="P5068" t="str">
        <f t="shared" si="2685"/>
        <v>30-44</v>
      </c>
      <c r="Q5068" t="str">
        <f>IF(PatientData[[#This Row],[bmi]]&lt;18.5,"Underweight",
IF(PatientData[[#This Row],[bmi]]&lt;25,"Normal",
IF(PatientData[[#This Row],[bmi]]&lt;30,"Overweight","Obese")))</f>
        <v>Underweight</v>
      </c>
      <c r="R5068" t="str">
        <f t="shared" si="2678"/>
        <v>High BP</v>
      </c>
      <c r="S5068" t="str">
        <f t="shared" si="2679"/>
        <v>Normal Cost</v>
      </c>
    </row>
    <row r="5069" spans="1:19" x14ac:dyDescent="0.3">
      <c r="A5069">
        <v>76</v>
      </c>
      <c r="B5069" t="s">
        <v>15</v>
      </c>
      <c r="C5069">
        <v>23.7</v>
      </c>
      <c r="D5069">
        <v>125</v>
      </c>
      <c r="E5069">
        <v>75</v>
      </c>
      <c r="F5069">
        <v>237.8</v>
      </c>
      <c r="G5069">
        <v>95.8</v>
      </c>
      <c r="H5069">
        <v>78</v>
      </c>
      <c r="I5069">
        <v>2</v>
      </c>
      <c r="J5069" t="s">
        <v>24</v>
      </c>
      <c r="K5069" t="s">
        <v>28</v>
      </c>
      <c r="L5069" t="s">
        <v>25</v>
      </c>
      <c r="M5069">
        <v>8.1999999999999993</v>
      </c>
      <c r="N5069">
        <v>18303.689999999999</v>
      </c>
      <c r="O5069" t="s">
        <v>19</v>
      </c>
      <c r="P5069" t="str">
        <f t="shared" si="2685"/>
        <v>75+</v>
      </c>
      <c r="Q5069" t="str">
        <f>IF(PatientData[[#This Row],[bmi]]&lt;18.5,"Underweight",
IF(PatientData[[#This Row],[bmi]]&lt;25,"Normal",
IF(PatientData[[#This Row],[bmi]]&lt;30,"Overweight","Obese")))</f>
        <v>Normal</v>
      </c>
      <c r="R5069" t="str">
        <f t="shared" si="2678"/>
        <v>High BP</v>
      </c>
      <c r="S5069" t="str">
        <f t="shared" si="2679"/>
        <v>High Cost</v>
      </c>
    </row>
    <row r="5070" spans="1:19" x14ac:dyDescent="0.3">
      <c r="A5070">
        <v>95</v>
      </c>
      <c r="B5070" t="s">
        <v>20</v>
      </c>
      <c r="C5070">
        <v>27.3</v>
      </c>
      <c r="D5070">
        <v>115</v>
      </c>
      <c r="E5070">
        <v>70</v>
      </c>
      <c r="F5070">
        <v>237.9</v>
      </c>
      <c r="G5070">
        <v>163.1</v>
      </c>
      <c r="H5070">
        <v>73</v>
      </c>
      <c r="I5070">
        <v>2</v>
      </c>
      <c r="J5070" t="s">
        <v>16</v>
      </c>
      <c r="K5070" t="s">
        <v>17</v>
      </c>
      <c r="L5070" t="s">
        <v>18</v>
      </c>
      <c r="M5070">
        <v>11.9</v>
      </c>
      <c r="N5070">
        <v>18805.43</v>
      </c>
      <c r="O5070" t="s">
        <v>23</v>
      </c>
      <c r="P5070" t="str">
        <f t="shared" ref="P5070" si="2686">IF(A5070&lt;30,"18-29",IF(A5070&lt;45,"30-44",IF(A5070&lt;60,"45-59",IF(A5070&lt;75,"60-74","75+"))))</f>
        <v>75+</v>
      </c>
      <c r="Q5070" t="str">
        <f>IF(PatientData[[#This Row],[bmi]]&lt;18.5,"Underweight",
IF(PatientData[[#This Row],[bmi]]&lt;25,"Normal",
IF(PatientData[[#This Row],[bmi]]&lt;30,"Overweight","Obese")))</f>
        <v>Overweight</v>
      </c>
      <c r="R5070" t="str">
        <f t="shared" si="2678"/>
        <v>Normal BP</v>
      </c>
      <c r="S5070" t="str">
        <f t="shared" si="2679"/>
        <v>High Cost</v>
      </c>
    </row>
    <row r="5071" spans="1:19" x14ac:dyDescent="0.3">
      <c r="A5071">
        <v>49</v>
      </c>
      <c r="B5071" t="s">
        <v>15</v>
      </c>
      <c r="C5071">
        <v>27.5</v>
      </c>
      <c r="D5071">
        <v>96</v>
      </c>
      <c r="E5071">
        <v>63</v>
      </c>
      <c r="F5071">
        <v>208.2</v>
      </c>
      <c r="G5071">
        <v>101.9</v>
      </c>
      <c r="H5071">
        <v>68</v>
      </c>
      <c r="I5071">
        <v>0</v>
      </c>
      <c r="J5071" t="s">
        <v>27</v>
      </c>
      <c r="K5071" t="s">
        <v>26</v>
      </c>
      <c r="L5071" t="s">
        <v>18</v>
      </c>
      <c r="M5071">
        <v>3.4</v>
      </c>
      <c r="N5071">
        <v>6835.43</v>
      </c>
      <c r="O5071" t="s">
        <v>19</v>
      </c>
      <c r="P5071" t="str">
        <f t="shared" ref="P5071" si="2687">IF(A5068&lt;30,"18-29",IF(A5068&lt;45,"30-44",IF(A5068&lt;60,"45-59",IF(A5068&lt;75,"60-74","75+"))))</f>
        <v>75+</v>
      </c>
      <c r="Q5071" t="str">
        <f>IF(PatientData[[#This Row],[bmi]]&lt;18.5,"Underweight",
IF(PatientData[[#This Row],[bmi]]&lt;25,"Normal",
IF(PatientData[[#This Row],[bmi]]&lt;30,"Overweight","Obese")))</f>
        <v>Overweight</v>
      </c>
      <c r="R5071" t="str">
        <f t="shared" si="2678"/>
        <v>Normal BP</v>
      </c>
      <c r="S5071" t="str">
        <f t="shared" si="2679"/>
        <v>Normal Cost</v>
      </c>
    </row>
    <row r="5072" spans="1:19" x14ac:dyDescent="0.3">
      <c r="A5072">
        <v>70</v>
      </c>
      <c r="B5072" t="s">
        <v>20</v>
      </c>
      <c r="C5072">
        <v>27.3</v>
      </c>
      <c r="D5072">
        <v>144</v>
      </c>
      <c r="E5072">
        <v>89</v>
      </c>
      <c r="F5072">
        <v>226.9</v>
      </c>
      <c r="G5072">
        <v>140.1</v>
      </c>
      <c r="H5072">
        <v>89</v>
      </c>
      <c r="I5072">
        <v>2</v>
      </c>
      <c r="J5072" t="s">
        <v>24</v>
      </c>
      <c r="K5072" t="s">
        <v>17</v>
      </c>
      <c r="L5072" t="s">
        <v>18</v>
      </c>
      <c r="M5072">
        <v>7.1</v>
      </c>
      <c r="N5072">
        <v>11020.71</v>
      </c>
      <c r="O5072" t="s">
        <v>19</v>
      </c>
      <c r="P5072" t="str">
        <f t="shared" ref="P5072:P5073" si="2688">IF(A5072&lt;30,"18-29",IF(A5072&lt;45,"30-44",IF(A5072&lt;60,"45-59",IF(A5072&lt;75,"60-74","75+"))))</f>
        <v>60-74</v>
      </c>
      <c r="Q5072" t="str">
        <f>IF(PatientData[[#This Row],[bmi]]&lt;18.5,"Underweight",
IF(PatientData[[#This Row],[bmi]]&lt;25,"Normal",
IF(PatientData[[#This Row],[bmi]]&lt;30,"Overweight","Obese")))</f>
        <v>Overweight</v>
      </c>
      <c r="R5072" t="str">
        <f t="shared" si="2678"/>
        <v>High BP</v>
      </c>
      <c r="S5072" t="str">
        <f t="shared" si="2679"/>
        <v>Normal Cost</v>
      </c>
    </row>
    <row r="5073" spans="1:19" x14ac:dyDescent="0.3">
      <c r="A5073">
        <v>61</v>
      </c>
      <c r="B5073" t="s">
        <v>20</v>
      </c>
      <c r="C5073">
        <v>27.3</v>
      </c>
      <c r="D5073">
        <v>111</v>
      </c>
      <c r="E5073">
        <v>66</v>
      </c>
      <c r="F5073">
        <v>259.39999999999998</v>
      </c>
      <c r="G5073">
        <v>95.7</v>
      </c>
      <c r="H5073">
        <v>83</v>
      </c>
      <c r="I5073">
        <v>2</v>
      </c>
      <c r="J5073" t="s">
        <v>27</v>
      </c>
      <c r="K5073" t="s">
        <v>26</v>
      </c>
      <c r="L5073" t="s">
        <v>25</v>
      </c>
      <c r="M5073">
        <v>9.9</v>
      </c>
      <c r="N5073">
        <v>16017.4</v>
      </c>
      <c r="O5073" t="s">
        <v>19</v>
      </c>
      <c r="P5073" t="str">
        <f t="shared" si="2688"/>
        <v>60-74</v>
      </c>
      <c r="Q5073" t="str">
        <f>IF(PatientData[[#This Row],[bmi]]&lt;18.5,"Underweight",
IF(PatientData[[#This Row],[bmi]]&lt;25,"Normal",
IF(PatientData[[#This Row],[bmi]]&lt;30,"Overweight","Obese")))</f>
        <v>Overweight</v>
      </c>
      <c r="R5073" t="str">
        <f t="shared" si="2678"/>
        <v>Normal BP</v>
      </c>
      <c r="S5073" t="str">
        <f t="shared" si="2679"/>
        <v>High Cost</v>
      </c>
    </row>
    <row r="5074" spans="1:19" x14ac:dyDescent="0.3">
      <c r="A5074">
        <v>42</v>
      </c>
      <c r="B5074" t="s">
        <v>15</v>
      </c>
      <c r="C5074">
        <v>29</v>
      </c>
      <c r="D5074">
        <v>125</v>
      </c>
      <c r="E5074">
        <v>68</v>
      </c>
      <c r="F5074">
        <v>231.8</v>
      </c>
      <c r="G5074">
        <v>100.9</v>
      </c>
      <c r="H5074">
        <v>79</v>
      </c>
      <c r="I5074">
        <v>0</v>
      </c>
      <c r="J5074" t="s">
        <v>24</v>
      </c>
      <c r="K5074" t="s">
        <v>28</v>
      </c>
      <c r="L5074" t="s">
        <v>18</v>
      </c>
      <c r="M5074">
        <v>2.4</v>
      </c>
      <c r="N5074">
        <v>7870.62</v>
      </c>
      <c r="O5074" t="s">
        <v>19</v>
      </c>
      <c r="P5074" t="str">
        <f t="shared" ref="P5074:P5075" si="2689">IF(A5071&lt;30,"18-29",IF(A5071&lt;45,"30-44",IF(A5071&lt;60,"45-59",IF(A5071&lt;75,"60-74","75+"))))</f>
        <v>45-59</v>
      </c>
      <c r="Q5074" t="str">
        <f>IF(PatientData[[#This Row],[bmi]]&lt;18.5,"Underweight",
IF(PatientData[[#This Row],[bmi]]&lt;25,"Normal",
IF(PatientData[[#This Row],[bmi]]&lt;30,"Overweight","Obese")))</f>
        <v>Overweight</v>
      </c>
      <c r="R5074" t="str">
        <f t="shared" si="2678"/>
        <v>High BP</v>
      </c>
      <c r="S5074" t="str">
        <f t="shared" si="2679"/>
        <v>Normal Cost</v>
      </c>
    </row>
    <row r="5075" spans="1:19" x14ac:dyDescent="0.3">
      <c r="A5075">
        <v>49</v>
      </c>
      <c r="B5075" t="s">
        <v>15</v>
      </c>
      <c r="C5075">
        <v>37.799999999999997</v>
      </c>
      <c r="D5075">
        <v>122</v>
      </c>
      <c r="E5075">
        <v>71</v>
      </c>
      <c r="F5075">
        <v>232.5</v>
      </c>
      <c r="G5075">
        <v>122.2</v>
      </c>
      <c r="H5075">
        <v>79</v>
      </c>
      <c r="I5075">
        <v>1</v>
      </c>
      <c r="J5075" t="s">
        <v>16</v>
      </c>
      <c r="K5075" t="s">
        <v>21</v>
      </c>
      <c r="L5075" t="s">
        <v>18</v>
      </c>
      <c r="M5075">
        <v>12.9</v>
      </c>
      <c r="N5075">
        <v>27006.22</v>
      </c>
      <c r="O5075" t="s">
        <v>19</v>
      </c>
      <c r="P5075" t="str">
        <f t="shared" si="2689"/>
        <v>60-74</v>
      </c>
      <c r="Q5075" t="str">
        <f>IF(PatientData[[#This Row],[bmi]]&lt;18.5,"Underweight",
IF(PatientData[[#This Row],[bmi]]&lt;25,"Normal",
IF(PatientData[[#This Row],[bmi]]&lt;30,"Overweight","Obese")))</f>
        <v>Obese</v>
      </c>
      <c r="R5075" t="str">
        <f t="shared" si="2678"/>
        <v>High BP</v>
      </c>
      <c r="S5075" t="str">
        <f t="shared" si="2679"/>
        <v>High Cost</v>
      </c>
    </row>
    <row r="5076" spans="1:19" x14ac:dyDescent="0.3">
      <c r="A5076">
        <v>72</v>
      </c>
      <c r="B5076" t="s">
        <v>20</v>
      </c>
      <c r="C5076">
        <v>27.3</v>
      </c>
      <c r="D5076">
        <v>125</v>
      </c>
      <c r="E5076">
        <v>75</v>
      </c>
      <c r="F5076">
        <v>241.3</v>
      </c>
      <c r="G5076">
        <v>90.4</v>
      </c>
      <c r="H5076">
        <v>63</v>
      </c>
      <c r="I5076">
        <v>1</v>
      </c>
      <c r="J5076" t="s">
        <v>24</v>
      </c>
      <c r="K5076" t="s">
        <v>28</v>
      </c>
      <c r="L5076" t="s">
        <v>25</v>
      </c>
      <c r="M5076">
        <v>3.6</v>
      </c>
      <c r="N5076">
        <v>11092.35</v>
      </c>
      <c r="O5076" t="s">
        <v>19</v>
      </c>
      <c r="P5076" t="str">
        <f t="shared" ref="P5076:P5078" si="2690">IF(A5076&lt;30,"18-29",IF(A5076&lt;45,"30-44",IF(A5076&lt;60,"45-59",IF(A5076&lt;75,"60-74","75+"))))</f>
        <v>60-74</v>
      </c>
      <c r="Q5076" t="str">
        <f>IF(PatientData[[#This Row],[bmi]]&lt;18.5,"Underweight",
IF(PatientData[[#This Row],[bmi]]&lt;25,"Normal",
IF(PatientData[[#This Row],[bmi]]&lt;30,"Overweight","Obese")))</f>
        <v>Overweight</v>
      </c>
      <c r="R5076" t="str">
        <f t="shared" si="2678"/>
        <v>High BP</v>
      </c>
      <c r="S5076" t="str">
        <f t="shared" si="2679"/>
        <v>Normal Cost</v>
      </c>
    </row>
    <row r="5077" spans="1:19" x14ac:dyDescent="0.3">
      <c r="A5077">
        <v>37</v>
      </c>
      <c r="B5077" t="s">
        <v>20</v>
      </c>
      <c r="C5077">
        <v>27.3</v>
      </c>
      <c r="D5077">
        <v>113</v>
      </c>
      <c r="E5077">
        <v>65</v>
      </c>
      <c r="F5077">
        <v>194.6</v>
      </c>
      <c r="G5077">
        <v>90.1</v>
      </c>
      <c r="H5077">
        <v>99</v>
      </c>
      <c r="I5077">
        <v>2</v>
      </c>
      <c r="J5077" t="s">
        <v>16</v>
      </c>
      <c r="K5077" t="s">
        <v>26</v>
      </c>
      <c r="L5077" t="s">
        <v>25</v>
      </c>
      <c r="M5077">
        <v>4.3</v>
      </c>
      <c r="N5077">
        <v>8638.2000000000007</v>
      </c>
      <c r="O5077" t="s">
        <v>19</v>
      </c>
      <c r="P5077" t="str">
        <f t="shared" si="2690"/>
        <v>30-44</v>
      </c>
      <c r="Q5077" t="str">
        <f>IF(PatientData[[#This Row],[bmi]]&lt;18.5,"Underweight",
IF(PatientData[[#This Row],[bmi]]&lt;25,"Normal",
IF(PatientData[[#This Row],[bmi]]&lt;30,"Overweight","Obese")))</f>
        <v>Overweight</v>
      </c>
      <c r="R5077" t="str">
        <f t="shared" si="2678"/>
        <v>Normal BP</v>
      </c>
      <c r="S5077" t="str">
        <f t="shared" si="2679"/>
        <v>Normal Cost</v>
      </c>
    </row>
    <row r="5078" spans="1:19" x14ac:dyDescent="0.3">
      <c r="A5078">
        <v>35</v>
      </c>
      <c r="B5078" t="s">
        <v>20</v>
      </c>
      <c r="C5078">
        <v>27.3</v>
      </c>
      <c r="D5078">
        <v>126</v>
      </c>
      <c r="E5078">
        <v>82</v>
      </c>
      <c r="F5078">
        <v>240.4</v>
      </c>
      <c r="G5078">
        <v>89.4</v>
      </c>
      <c r="H5078">
        <v>88</v>
      </c>
      <c r="I5078">
        <v>1</v>
      </c>
      <c r="J5078" t="s">
        <v>27</v>
      </c>
      <c r="K5078" t="s">
        <v>28</v>
      </c>
      <c r="L5078" t="s">
        <v>25</v>
      </c>
      <c r="M5078">
        <v>2.9</v>
      </c>
      <c r="N5078">
        <v>10148.08</v>
      </c>
      <c r="O5078" t="s">
        <v>19</v>
      </c>
      <c r="P5078" t="str">
        <f t="shared" si="2690"/>
        <v>30-44</v>
      </c>
      <c r="Q5078" t="str">
        <f>IF(PatientData[[#This Row],[bmi]]&lt;18.5,"Underweight",
IF(PatientData[[#This Row],[bmi]]&lt;25,"Normal",
IF(PatientData[[#This Row],[bmi]]&lt;30,"Overweight","Obese")))</f>
        <v>Overweight</v>
      </c>
      <c r="R5078" t="str">
        <f t="shared" si="2678"/>
        <v>High BP</v>
      </c>
      <c r="S5078" t="str">
        <f t="shared" si="2679"/>
        <v>Normal Cost</v>
      </c>
    </row>
    <row r="5079" spans="1:19" x14ac:dyDescent="0.3">
      <c r="A5079">
        <v>74</v>
      </c>
      <c r="B5079" t="s">
        <v>15</v>
      </c>
      <c r="C5079">
        <v>38.6</v>
      </c>
      <c r="D5079">
        <v>147</v>
      </c>
      <c r="E5079">
        <v>92</v>
      </c>
      <c r="F5079">
        <v>257.2</v>
      </c>
      <c r="G5079">
        <v>101.9</v>
      </c>
      <c r="H5079">
        <v>75</v>
      </c>
      <c r="I5079">
        <v>0</v>
      </c>
      <c r="J5079" t="s">
        <v>16</v>
      </c>
      <c r="K5079" t="s">
        <v>26</v>
      </c>
      <c r="L5079" t="s">
        <v>25</v>
      </c>
      <c r="M5079">
        <v>6</v>
      </c>
      <c r="N5079">
        <v>11583.16</v>
      </c>
      <c r="O5079" t="s">
        <v>23</v>
      </c>
      <c r="P5079" t="str">
        <f t="shared" ref="P5079:P5083" si="2691">IF(A5076&lt;30,"18-29",IF(A5076&lt;45,"30-44",IF(A5076&lt;60,"45-59",IF(A5076&lt;75,"60-74","75+"))))</f>
        <v>60-74</v>
      </c>
      <c r="Q5079" t="str">
        <f>IF(PatientData[[#This Row],[bmi]]&lt;18.5,"Underweight",
IF(PatientData[[#This Row],[bmi]]&lt;25,"Normal",
IF(PatientData[[#This Row],[bmi]]&lt;30,"Overweight","Obese")))</f>
        <v>Obese</v>
      </c>
      <c r="R5079" t="str">
        <f t="shared" si="2678"/>
        <v>High BP</v>
      </c>
      <c r="S5079" t="str">
        <f t="shared" si="2679"/>
        <v>Normal Cost</v>
      </c>
    </row>
    <row r="5080" spans="1:19" x14ac:dyDescent="0.3">
      <c r="A5080">
        <v>79</v>
      </c>
      <c r="B5080" t="s">
        <v>15</v>
      </c>
      <c r="C5080">
        <v>33.5</v>
      </c>
      <c r="D5080">
        <v>126</v>
      </c>
      <c r="E5080">
        <v>82</v>
      </c>
      <c r="F5080">
        <v>234.1</v>
      </c>
      <c r="G5080">
        <v>177.1</v>
      </c>
      <c r="H5080">
        <v>93</v>
      </c>
      <c r="I5080">
        <v>1</v>
      </c>
      <c r="J5080" t="s">
        <v>16</v>
      </c>
      <c r="K5080" t="s">
        <v>26</v>
      </c>
      <c r="L5080" t="s">
        <v>18</v>
      </c>
      <c r="M5080">
        <v>18.399999999999999</v>
      </c>
      <c r="N5080">
        <v>28498</v>
      </c>
      <c r="O5080" t="s">
        <v>19</v>
      </c>
      <c r="P5080" t="str">
        <f t="shared" si="2691"/>
        <v>30-44</v>
      </c>
      <c r="Q5080" t="str">
        <f>IF(PatientData[[#This Row],[bmi]]&lt;18.5,"Underweight",
IF(PatientData[[#This Row],[bmi]]&lt;25,"Normal",
IF(PatientData[[#This Row],[bmi]]&lt;30,"Overweight","Obese")))</f>
        <v>Obese</v>
      </c>
      <c r="R5080" t="str">
        <f t="shared" si="2678"/>
        <v>High BP</v>
      </c>
      <c r="S5080" t="str">
        <f t="shared" si="2679"/>
        <v>High Cost</v>
      </c>
    </row>
    <row r="5081" spans="1:19" x14ac:dyDescent="0.3">
      <c r="A5081">
        <v>65</v>
      </c>
      <c r="B5081" t="s">
        <v>15</v>
      </c>
      <c r="C5081">
        <v>20.2</v>
      </c>
      <c r="D5081">
        <v>119</v>
      </c>
      <c r="E5081">
        <v>76</v>
      </c>
      <c r="F5081">
        <v>201.9</v>
      </c>
      <c r="G5081">
        <v>114.2</v>
      </c>
      <c r="H5081">
        <v>85</v>
      </c>
      <c r="I5081">
        <v>1</v>
      </c>
      <c r="J5081" t="s">
        <v>16</v>
      </c>
      <c r="K5081" t="s">
        <v>17</v>
      </c>
      <c r="L5081" t="s">
        <v>25</v>
      </c>
      <c r="M5081">
        <v>6.7</v>
      </c>
      <c r="N5081">
        <v>11959.02</v>
      </c>
      <c r="O5081" t="s">
        <v>19</v>
      </c>
      <c r="P5081" t="str">
        <f t="shared" si="2691"/>
        <v>30-44</v>
      </c>
      <c r="Q5081" t="str">
        <f>IF(PatientData[[#This Row],[bmi]]&lt;18.5,"Underweight",
IF(PatientData[[#This Row],[bmi]]&lt;25,"Normal",
IF(PatientData[[#This Row],[bmi]]&lt;30,"Overweight","Obese")))</f>
        <v>Normal</v>
      </c>
      <c r="R5081" t="str">
        <f t="shared" si="2678"/>
        <v>Normal BP</v>
      </c>
      <c r="S5081" t="str">
        <f t="shared" si="2679"/>
        <v>Normal Cost</v>
      </c>
    </row>
    <row r="5082" spans="1:19" x14ac:dyDescent="0.3">
      <c r="A5082">
        <v>61</v>
      </c>
      <c r="B5082" t="s">
        <v>15</v>
      </c>
      <c r="C5082">
        <v>19.100000000000001</v>
      </c>
      <c r="D5082">
        <v>99</v>
      </c>
      <c r="E5082">
        <v>63</v>
      </c>
      <c r="F5082">
        <v>217.4</v>
      </c>
      <c r="G5082">
        <v>113.3</v>
      </c>
      <c r="H5082">
        <v>79</v>
      </c>
      <c r="I5082">
        <v>1</v>
      </c>
      <c r="J5082" t="s">
        <v>24</v>
      </c>
      <c r="K5082" t="s">
        <v>28</v>
      </c>
      <c r="L5082" t="s">
        <v>18</v>
      </c>
      <c r="M5082">
        <v>4.3</v>
      </c>
      <c r="N5082">
        <v>11010.62</v>
      </c>
      <c r="O5082" t="s">
        <v>19</v>
      </c>
      <c r="P5082" t="str">
        <f t="shared" si="2691"/>
        <v>60-74</v>
      </c>
      <c r="Q5082" t="str">
        <f>IF(PatientData[[#This Row],[bmi]]&lt;18.5,"Underweight",
IF(PatientData[[#This Row],[bmi]]&lt;25,"Normal",
IF(PatientData[[#This Row],[bmi]]&lt;30,"Overweight","Obese")))</f>
        <v>Normal</v>
      </c>
      <c r="R5082" t="str">
        <f t="shared" si="2678"/>
        <v>Normal BP</v>
      </c>
      <c r="S5082" t="str">
        <f t="shared" si="2679"/>
        <v>Normal Cost</v>
      </c>
    </row>
    <row r="5083" spans="1:19" x14ac:dyDescent="0.3">
      <c r="A5083">
        <v>65</v>
      </c>
      <c r="B5083" t="s">
        <v>15</v>
      </c>
      <c r="C5083">
        <v>20.399999999999999</v>
      </c>
      <c r="D5083">
        <v>128</v>
      </c>
      <c r="E5083">
        <v>75</v>
      </c>
      <c r="F5083">
        <v>204.7</v>
      </c>
      <c r="G5083">
        <v>113.6</v>
      </c>
      <c r="H5083">
        <v>72</v>
      </c>
      <c r="I5083">
        <v>2</v>
      </c>
      <c r="J5083" t="s">
        <v>24</v>
      </c>
      <c r="K5083" t="s">
        <v>28</v>
      </c>
      <c r="L5083" t="s">
        <v>25</v>
      </c>
      <c r="M5083">
        <v>4.8</v>
      </c>
      <c r="N5083">
        <v>13225.69</v>
      </c>
      <c r="O5083" t="s">
        <v>19</v>
      </c>
      <c r="P5083" t="str">
        <f t="shared" si="2691"/>
        <v>75+</v>
      </c>
      <c r="Q5083" t="str">
        <f>IF(PatientData[[#This Row],[bmi]]&lt;18.5,"Underweight",
IF(PatientData[[#This Row],[bmi]]&lt;25,"Normal",
IF(PatientData[[#This Row],[bmi]]&lt;30,"Overweight","Obese")))</f>
        <v>Normal</v>
      </c>
      <c r="R5083" t="str">
        <f t="shared" si="2678"/>
        <v>High BP</v>
      </c>
      <c r="S5083" t="str">
        <f t="shared" si="2679"/>
        <v>Normal Cost</v>
      </c>
    </row>
    <row r="5084" spans="1:19" x14ac:dyDescent="0.3">
      <c r="A5084">
        <v>80</v>
      </c>
      <c r="B5084" t="s">
        <v>20</v>
      </c>
      <c r="C5084">
        <v>27.3</v>
      </c>
      <c r="D5084">
        <v>121</v>
      </c>
      <c r="E5084">
        <v>75</v>
      </c>
      <c r="F5084">
        <v>257.60000000000002</v>
      </c>
      <c r="G5084">
        <v>158.6</v>
      </c>
      <c r="H5084">
        <v>73</v>
      </c>
      <c r="I5084">
        <v>0</v>
      </c>
      <c r="J5084" t="s">
        <v>27</v>
      </c>
      <c r="K5084" t="s">
        <v>26</v>
      </c>
      <c r="L5084" t="s">
        <v>25</v>
      </c>
      <c r="M5084">
        <v>3.6</v>
      </c>
      <c r="N5084">
        <v>7269.18</v>
      </c>
      <c r="O5084" t="s">
        <v>19</v>
      </c>
      <c r="P5084" t="str">
        <f t="shared" ref="P5084" si="2692">IF(A5084&lt;30,"18-29",IF(A5084&lt;45,"30-44",IF(A5084&lt;60,"45-59",IF(A5084&lt;75,"60-74","75+"))))</f>
        <v>75+</v>
      </c>
      <c r="Q5084" t="str">
        <f>IF(PatientData[[#This Row],[bmi]]&lt;18.5,"Underweight",
IF(PatientData[[#This Row],[bmi]]&lt;25,"Normal",
IF(PatientData[[#This Row],[bmi]]&lt;30,"Overweight","Obese")))</f>
        <v>Overweight</v>
      </c>
      <c r="R5084" t="str">
        <f t="shared" si="2678"/>
        <v>High BP</v>
      </c>
      <c r="S5084" t="str">
        <f t="shared" si="2679"/>
        <v>Normal Cost</v>
      </c>
    </row>
    <row r="5085" spans="1:19" x14ac:dyDescent="0.3">
      <c r="A5085">
        <v>40</v>
      </c>
      <c r="B5085" t="s">
        <v>15</v>
      </c>
      <c r="C5085">
        <v>32.5</v>
      </c>
      <c r="D5085">
        <v>120</v>
      </c>
      <c r="E5085">
        <v>65</v>
      </c>
      <c r="F5085">
        <v>226.8</v>
      </c>
      <c r="G5085">
        <v>161.6</v>
      </c>
      <c r="H5085">
        <v>87</v>
      </c>
      <c r="I5085">
        <v>1</v>
      </c>
      <c r="J5085" t="s">
        <v>16</v>
      </c>
      <c r="K5085" t="s">
        <v>17</v>
      </c>
      <c r="L5085" t="s">
        <v>18</v>
      </c>
      <c r="M5085">
        <v>8.6</v>
      </c>
      <c r="N5085">
        <v>13409.32</v>
      </c>
      <c r="O5085" t="s">
        <v>19</v>
      </c>
      <c r="P5085" t="str">
        <f t="shared" ref="P5085:P5086" si="2693">IF(A5082&lt;30,"18-29",IF(A5082&lt;45,"30-44",IF(A5082&lt;60,"45-59",IF(A5082&lt;75,"60-74","75+"))))</f>
        <v>60-74</v>
      </c>
      <c r="Q5085" t="str">
        <f>IF(PatientData[[#This Row],[bmi]]&lt;18.5,"Underweight",
IF(PatientData[[#This Row],[bmi]]&lt;25,"Normal",
IF(PatientData[[#This Row],[bmi]]&lt;30,"Overweight","Obese")))</f>
        <v>Obese</v>
      </c>
      <c r="R5085" t="str">
        <f t="shared" si="2678"/>
        <v>High BP</v>
      </c>
      <c r="S5085" t="str">
        <f t="shared" si="2679"/>
        <v>Normal Cost</v>
      </c>
    </row>
    <row r="5086" spans="1:19" x14ac:dyDescent="0.3">
      <c r="A5086">
        <v>70</v>
      </c>
      <c r="B5086" t="s">
        <v>15</v>
      </c>
      <c r="C5086">
        <v>32.299999999999997</v>
      </c>
      <c r="D5086">
        <v>131</v>
      </c>
      <c r="E5086">
        <v>72</v>
      </c>
      <c r="F5086">
        <v>257.7</v>
      </c>
      <c r="G5086">
        <v>103.8</v>
      </c>
      <c r="H5086">
        <v>104</v>
      </c>
      <c r="I5086">
        <v>3</v>
      </c>
      <c r="J5086" t="s">
        <v>16</v>
      </c>
      <c r="K5086" t="s">
        <v>26</v>
      </c>
      <c r="L5086" t="s">
        <v>25</v>
      </c>
      <c r="M5086">
        <v>6.8</v>
      </c>
      <c r="N5086">
        <v>14002.68</v>
      </c>
      <c r="O5086" t="s">
        <v>19</v>
      </c>
      <c r="P5086" t="str">
        <f t="shared" si="2693"/>
        <v>60-74</v>
      </c>
      <c r="Q5086" t="str">
        <f>IF(PatientData[[#This Row],[bmi]]&lt;18.5,"Underweight",
IF(PatientData[[#This Row],[bmi]]&lt;25,"Normal",
IF(PatientData[[#This Row],[bmi]]&lt;30,"Overweight","Obese")))</f>
        <v>Obese</v>
      </c>
      <c r="R5086" t="str">
        <f t="shared" si="2678"/>
        <v>High BP</v>
      </c>
      <c r="S5086" t="str">
        <f t="shared" si="2679"/>
        <v>Normal Cost</v>
      </c>
    </row>
    <row r="5087" spans="1:19" x14ac:dyDescent="0.3">
      <c r="A5087">
        <v>65</v>
      </c>
      <c r="B5087" t="s">
        <v>20</v>
      </c>
      <c r="C5087">
        <v>27.3</v>
      </c>
      <c r="D5087">
        <v>139</v>
      </c>
      <c r="E5087">
        <v>91</v>
      </c>
      <c r="F5087">
        <v>215.6</v>
      </c>
      <c r="G5087">
        <v>96.7</v>
      </c>
      <c r="H5087">
        <v>89</v>
      </c>
      <c r="I5087">
        <v>0</v>
      </c>
      <c r="J5087" t="s">
        <v>16</v>
      </c>
      <c r="K5087" t="s">
        <v>21</v>
      </c>
      <c r="L5087" t="s">
        <v>18</v>
      </c>
      <c r="M5087">
        <v>11.1</v>
      </c>
      <c r="N5087">
        <v>20434.96</v>
      </c>
      <c r="O5087" t="s">
        <v>19</v>
      </c>
      <c r="P5087" t="str">
        <f t="shared" ref="P5087:P5088" si="2694">IF(A5087&lt;30,"18-29",IF(A5087&lt;45,"30-44",IF(A5087&lt;60,"45-59",IF(A5087&lt;75,"60-74","75+"))))</f>
        <v>60-74</v>
      </c>
      <c r="Q5087" t="str">
        <f>IF(PatientData[[#This Row],[bmi]]&lt;18.5,"Underweight",
IF(PatientData[[#This Row],[bmi]]&lt;25,"Normal",
IF(PatientData[[#This Row],[bmi]]&lt;30,"Overweight","Obese")))</f>
        <v>Overweight</v>
      </c>
      <c r="R5087" t="str">
        <f t="shared" si="2678"/>
        <v>High BP</v>
      </c>
      <c r="S5087" t="str">
        <f t="shared" si="2679"/>
        <v>High Cost</v>
      </c>
    </row>
    <row r="5088" spans="1:19" x14ac:dyDescent="0.3">
      <c r="A5088">
        <v>65</v>
      </c>
      <c r="B5088" t="s">
        <v>20</v>
      </c>
      <c r="C5088">
        <v>27.3</v>
      </c>
      <c r="D5088">
        <v>126</v>
      </c>
      <c r="E5088">
        <v>81</v>
      </c>
      <c r="F5088">
        <v>232.3</v>
      </c>
      <c r="G5088">
        <v>91.7</v>
      </c>
      <c r="H5088">
        <v>60</v>
      </c>
      <c r="I5088">
        <v>1</v>
      </c>
      <c r="J5088" t="s">
        <v>24</v>
      </c>
      <c r="K5088" t="s">
        <v>21</v>
      </c>
      <c r="L5088" t="s">
        <v>18</v>
      </c>
      <c r="M5088">
        <v>7.7</v>
      </c>
      <c r="N5088">
        <v>15718.01</v>
      </c>
      <c r="O5088" t="s">
        <v>19</v>
      </c>
      <c r="P5088" t="str">
        <f t="shared" si="2694"/>
        <v>60-74</v>
      </c>
      <c r="Q5088" t="str">
        <f>IF(PatientData[[#This Row],[bmi]]&lt;18.5,"Underweight",
IF(PatientData[[#This Row],[bmi]]&lt;25,"Normal",
IF(PatientData[[#This Row],[bmi]]&lt;30,"Overweight","Obese")))</f>
        <v>Overweight</v>
      </c>
      <c r="R5088" t="str">
        <f t="shared" si="2678"/>
        <v>High BP</v>
      </c>
      <c r="S5088" t="str">
        <f t="shared" si="2679"/>
        <v>High Cost</v>
      </c>
    </row>
    <row r="5089" spans="1:19" x14ac:dyDescent="0.3">
      <c r="A5089">
        <v>31</v>
      </c>
      <c r="B5089" t="s">
        <v>15</v>
      </c>
      <c r="C5089">
        <v>43.6</v>
      </c>
      <c r="D5089">
        <v>122</v>
      </c>
      <c r="E5089">
        <v>67</v>
      </c>
      <c r="F5089">
        <v>274.89999999999998</v>
      </c>
      <c r="G5089">
        <v>147.30000000000001</v>
      </c>
      <c r="H5089">
        <v>78</v>
      </c>
      <c r="I5089">
        <v>1</v>
      </c>
      <c r="J5089" t="s">
        <v>16</v>
      </c>
      <c r="K5089" t="s">
        <v>26</v>
      </c>
      <c r="L5089" t="s">
        <v>25</v>
      </c>
      <c r="M5089">
        <v>13.1</v>
      </c>
      <c r="N5089">
        <v>24289.59</v>
      </c>
      <c r="O5089" t="s">
        <v>19</v>
      </c>
      <c r="P5089" t="str">
        <f t="shared" ref="P5089" si="2695">IF(A5086&lt;30,"18-29",IF(A5086&lt;45,"30-44",IF(A5086&lt;60,"45-59",IF(A5086&lt;75,"60-74","75+"))))</f>
        <v>60-74</v>
      </c>
      <c r="Q5089" t="str">
        <f>IF(PatientData[[#This Row],[bmi]]&lt;18.5,"Underweight",
IF(PatientData[[#This Row],[bmi]]&lt;25,"Normal",
IF(PatientData[[#This Row],[bmi]]&lt;30,"Overweight","Obese")))</f>
        <v>Obese</v>
      </c>
      <c r="R5089" t="str">
        <f t="shared" si="2678"/>
        <v>High BP</v>
      </c>
      <c r="S5089" t="str">
        <f t="shared" si="2679"/>
        <v>High Cost</v>
      </c>
    </row>
    <row r="5090" spans="1:19" x14ac:dyDescent="0.3">
      <c r="A5090">
        <v>38</v>
      </c>
      <c r="B5090" t="s">
        <v>20</v>
      </c>
      <c r="C5090">
        <v>27.3</v>
      </c>
      <c r="D5090">
        <v>112</v>
      </c>
      <c r="E5090">
        <v>62</v>
      </c>
      <c r="F5090">
        <v>220.2</v>
      </c>
      <c r="G5090">
        <v>207.8</v>
      </c>
      <c r="H5090">
        <v>94</v>
      </c>
      <c r="I5090">
        <v>1</v>
      </c>
      <c r="J5090" t="s">
        <v>24</v>
      </c>
      <c r="K5090" t="s">
        <v>26</v>
      </c>
      <c r="L5090" t="s">
        <v>25</v>
      </c>
      <c r="M5090">
        <v>1.5</v>
      </c>
      <c r="N5090">
        <v>4518.99</v>
      </c>
      <c r="O5090" t="s">
        <v>19</v>
      </c>
      <c r="P5090" t="str">
        <f t="shared" ref="P5090" si="2696">IF(A5090&lt;30,"18-29",IF(A5090&lt;45,"30-44",IF(A5090&lt;60,"45-59",IF(A5090&lt;75,"60-74","75+"))))</f>
        <v>30-44</v>
      </c>
      <c r="Q5090" t="str">
        <f>IF(PatientData[[#This Row],[bmi]]&lt;18.5,"Underweight",
IF(PatientData[[#This Row],[bmi]]&lt;25,"Normal",
IF(PatientData[[#This Row],[bmi]]&lt;30,"Overweight","Obese")))</f>
        <v>Overweight</v>
      </c>
      <c r="R5090" t="str">
        <f t="shared" si="2678"/>
        <v>Normal BP</v>
      </c>
      <c r="S5090" t="str">
        <f t="shared" si="2679"/>
        <v>Normal Cost</v>
      </c>
    </row>
    <row r="5091" spans="1:19" x14ac:dyDescent="0.3">
      <c r="A5091">
        <v>79</v>
      </c>
      <c r="B5091" t="s">
        <v>15</v>
      </c>
      <c r="C5091">
        <v>26.6</v>
      </c>
      <c r="D5091">
        <v>127</v>
      </c>
      <c r="E5091">
        <v>69</v>
      </c>
      <c r="F5091">
        <v>226.5</v>
      </c>
      <c r="G5091">
        <v>112.6</v>
      </c>
      <c r="H5091">
        <v>101</v>
      </c>
      <c r="I5091">
        <v>0</v>
      </c>
      <c r="J5091" t="s">
        <v>16</v>
      </c>
      <c r="K5091" t="s">
        <v>26</v>
      </c>
      <c r="L5091" t="s">
        <v>18</v>
      </c>
      <c r="M5091">
        <v>9.6999999999999993</v>
      </c>
      <c r="N5091">
        <v>19516.87</v>
      </c>
      <c r="O5091" t="s">
        <v>19</v>
      </c>
      <c r="P5091" t="str">
        <f t="shared" ref="P5091:P5093" si="2697">IF(A5088&lt;30,"18-29",IF(A5088&lt;45,"30-44",IF(A5088&lt;60,"45-59",IF(A5088&lt;75,"60-74","75+"))))</f>
        <v>60-74</v>
      </c>
      <c r="Q5091" t="str">
        <f>IF(PatientData[[#This Row],[bmi]]&lt;18.5,"Underweight",
IF(PatientData[[#This Row],[bmi]]&lt;25,"Normal",
IF(PatientData[[#This Row],[bmi]]&lt;30,"Overweight","Obese")))</f>
        <v>Overweight</v>
      </c>
      <c r="R5091" t="str">
        <f t="shared" si="2678"/>
        <v>High BP</v>
      </c>
      <c r="S5091" t="str">
        <f t="shared" si="2679"/>
        <v>High Cost</v>
      </c>
    </row>
    <row r="5092" spans="1:19" x14ac:dyDescent="0.3">
      <c r="A5092">
        <v>43</v>
      </c>
      <c r="B5092" t="s">
        <v>15</v>
      </c>
      <c r="C5092">
        <v>24.5</v>
      </c>
      <c r="D5092">
        <v>116</v>
      </c>
      <c r="E5092">
        <v>80</v>
      </c>
      <c r="F5092">
        <v>204.2</v>
      </c>
      <c r="G5092">
        <v>84.7</v>
      </c>
      <c r="H5092">
        <v>80</v>
      </c>
      <c r="I5092">
        <v>0</v>
      </c>
      <c r="J5092" t="s">
        <v>16</v>
      </c>
      <c r="K5092" t="s">
        <v>26</v>
      </c>
      <c r="L5092" t="s">
        <v>18</v>
      </c>
      <c r="M5092">
        <v>5.3</v>
      </c>
      <c r="N5092">
        <v>10757.22</v>
      </c>
      <c r="O5092" t="s">
        <v>19</v>
      </c>
      <c r="P5092" t="str">
        <f t="shared" si="2697"/>
        <v>30-44</v>
      </c>
      <c r="Q5092" t="str">
        <f>IF(PatientData[[#This Row],[bmi]]&lt;18.5,"Underweight",
IF(PatientData[[#This Row],[bmi]]&lt;25,"Normal",
IF(PatientData[[#This Row],[bmi]]&lt;30,"Overweight","Obese")))</f>
        <v>Normal</v>
      </c>
      <c r="R5092" t="str">
        <f t="shared" si="2678"/>
        <v>High BP</v>
      </c>
      <c r="S5092" t="str">
        <f t="shared" si="2679"/>
        <v>Normal Cost</v>
      </c>
    </row>
    <row r="5093" spans="1:19" x14ac:dyDescent="0.3">
      <c r="A5093">
        <v>75</v>
      </c>
      <c r="B5093" t="s">
        <v>15</v>
      </c>
      <c r="C5093">
        <v>42.2</v>
      </c>
      <c r="D5093">
        <v>126</v>
      </c>
      <c r="E5093">
        <v>75</v>
      </c>
      <c r="F5093">
        <v>254.6</v>
      </c>
      <c r="G5093">
        <v>174.3</v>
      </c>
      <c r="H5093">
        <v>71</v>
      </c>
      <c r="I5093">
        <v>6</v>
      </c>
      <c r="J5093" t="s">
        <v>24</v>
      </c>
      <c r="K5093" t="s">
        <v>28</v>
      </c>
      <c r="L5093" t="s">
        <v>25</v>
      </c>
      <c r="M5093">
        <v>5.2</v>
      </c>
      <c r="N5093">
        <v>11255.47</v>
      </c>
      <c r="O5093" t="s">
        <v>19</v>
      </c>
      <c r="P5093" t="str">
        <f t="shared" si="2697"/>
        <v>30-44</v>
      </c>
      <c r="Q5093" t="str">
        <f>IF(PatientData[[#This Row],[bmi]]&lt;18.5,"Underweight",
IF(PatientData[[#This Row],[bmi]]&lt;25,"Normal",
IF(PatientData[[#This Row],[bmi]]&lt;30,"Overweight","Obese")))</f>
        <v>Obese</v>
      </c>
      <c r="R5093" t="str">
        <f t="shared" si="2678"/>
        <v>High BP</v>
      </c>
      <c r="S5093" t="str">
        <f t="shared" si="2679"/>
        <v>Normal Cost</v>
      </c>
    </row>
    <row r="5094" spans="1:19" x14ac:dyDescent="0.3">
      <c r="A5094">
        <v>60</v>
      </c>
      <c r="B5094" t="s">
        <v>20</v>
      </c>
      <c r="C5094">
        <v>27.3</v>
      </c>
      <c r="D5094">
        <v>120</v>
      </c>
      <c r="E5094">
        <v>68</v>
      </c>
      <c r="F5094">
        <v>235.9</v>
      </c>
      <c r="G5094">
        <v>92.2</v>
      </c>
      <c r="H5094">
        <v>96</v>
      </c>
      <c r="I5094">
        <v>0</v>
      </c>
      <c r="J5094" t="s">
        <v>27</v>
      </c>
      <c r="K5094" t="s">
        <v>28</v>
      </c>
      <c r="L5094" t="s">
        <v>22</v>
      </c>
      <c r="M5094">
        <v>8.1999999999999993</v>
      </c>
      <c r="N5094">
        <v>20308.400000000001</v>
      </c>
      <c r="O5094" t="s">
        <v>23</v>
      </c>
      <c r="P5094" t="str">
        <f t="shared" ref="P5094" si="2698">IF(A5094&lt;30,"18-29",IF(A5094&lt;45,"30-44",IF(A5094&lt;60,"45-59",IF(A5094&lt;75,"60-74","75+"))))</f>
        <v>60-74</v>
      </c>
      <c r="Q5094" t="str">
        <f>IF(PatientData[[#This Row],[bmi]]&lt;18.5,"Underweight",
IF(PatientData[[#This Row],[bmi]]&lt;25,"Normal",
IF(PatientData[[#This Row],[bmi]]&lt;30,"Overweight","Obese")))</f>
        <v>Overweight</v>
      </c>
      <c r="R5094" t="str">
        <f t="shared" si="2678"/>
        <v>High BP</v>
      </c>
      <c r="S5094" t="str">
        <f t="shared" si="2679"/>
        <v>High Cost</v>
      </c>
    </row>
    <row r="5095" spans="1:19" x14ac:dyDescent="0.3">
      <c r="A5095">
        <v>65</v>
      </c>
      <c r="B5095" t="s">
        <v>15</v>
      </c>
      <c r="C5095">
        <v>22</v>
      </c>
      <c r="D5095">
        <v>133</v>
      </c>
      <c r="E5095">
        <v>88</v>
      </c>
      <c r="F5095">
        <v>228.7</v>
      </c>
      <c r="G5095">
        <v>87.3</v>
      </c>
      <c r="H5095">
        <v>82</v>
      </c>
      <c r="I5095">
        <v>1</v>
      </c>
      <c r="J5095" t="s">
        <v>24</v>
      </c>
      <c r="K5095" t="s">
        <v>21</v>
      </c>
      <c r="L5095" t="s">
        <v>18</v>
      </c>
      <c r="M5095">
        <v>8.9</v>
      </c>
      <c r="N5095">
        <v>18264.71</v>
      </c>
      <c r="O5095" t="s">
        <v>19</v>
      </c>
      <c r="P5095" t="str">
        <f t="shared" ref="P5095:P5097" si="2699">IF(A5092&lt;30,"18-29",IF(A5092&lt;45,"30-44",IF(A5092&lt;60,"45-59",IF(A5092&lt;75,"60-74","75+"))))</f>
        <v>30-44</v>
      </c>
      <c r="Q5095" t="str">
        <f>IF(PatientData[[#This Row],[bmi]]&lt;18.5,"Underweight",
IF(PatientData[[#This Row],[bmi]]&lt;25,"Normal",
IF(PatientData[[#This Row],[bmi]]&lt;30,"Overweight","Obese")))</f>
        <v>Normal</v>
      </c>
      <c r="R5095" t="str">
        <f t="shared" si="2678"/>
        <v>High BP</v>
      </c>
      <c r="S5095" t="str">
        <f t="shared" si="2679"/>
        <v>High Cost</v>
      </c>
    </row>
    <row r="5096" spans="1:19" x14ac:dyDescent="0.3">
      <c r="A5096">
        <v>55</v>
      </c>
      <c r="B5096" t="s">
        <v>15</v>
      </c>
      <c r="C5096">
        <v>21.5</v>
      </c>
      <c r="D5096">
        <v>132</v>
      </c>
      <c r="E5096">
        <v>80</v>
      </c>
      <c r="F5096">
        <v>223.3</v>
      </c>
      <c r="G5096">
        <v>151</v>
      </c>
      <c r="H5096">
        <v>81</v>
      </c>
      <c r="I5096">
        <v>1</v>
      </c>
      <c r="J5096" t="s">
        <v>24</v>
      </c>
      <c r="K5096" t="s">
        <v>26</v>
      </c>
      <c r="L5096" t="s">
        <v>18</v>
      </c>
      <c r="M5096">
        <v>3.3</v>
      </c>
      <c r="N5096">
        <v>6122.8</v>
      </c>
      <c r="O5096" t="s">
        <v>19</v>
      </c>
      <c r="P5096" t="str">
        <f t="shared" si="2699"/>
        <v>75+</v>
      </c>
      <c r="Q5096" t="str">
        <f>IF(PatientData[[#This Row],[bmi]]&lt;18.5,"Underweight",
IF(PatientData[[#This Row],[bmi]]&lt;25,"Normal",
IF(PatientData[[#This Row],[bmi]]&lt;30,"Overweight","Obese")))</f>
        <v>Normal</v>
      </c>
      <c r="R5096" t="str">
        <f t="shared" si="2678"/>
        <v>High BP</v>
      </c>
      <c r="S5096" t="str">
        <f t="shared" si="2679"/>
        <v>Normal Cost</v>
      </c>
    </row>
    <row r="5097" spans="1:19" x14ac:dyDescent="0.3">
      <c r="A5097">
        <v>48</v>
      </c>
      <c r="B5097" t="s">
        <v>15</v>
      </c>
      <c r="C5097">
        <v>19.399999999999999</v>
      </c>
      <c r="D5097">
        <v>112</v>
      </c>
      <c r="E5097">
        <v>66</v>
      </c>
      <c r="F5097">
        <v>144.30000000000001</v>
      </c>
      <c r="G5097">
        <v>94.6</v>
      </c>
      <c r="H5097">
        <v>89</v>
      </c>
      <c r="I5097">
        <v>2</v>
      </c>
      <c r="J5097" t="s">
        <v>24</v>
      </c>
      <c r="K5097" t="s">
        <v>21</v>
      </c>
      <c r="L5097" t="s">
        <v>22</v>
      </c>
      <c r="M5097">
        <v>5.3</v>
      </c>
      <c r="N5097">
        <v>15505.8</v>
      </c>
      <c r="O5097" t="s">
        <v>19</v>
      </c>
      <c r="P5097" t="str">
        <f t="shared" si="2699"/>
        <v>60-74</v>
      </c>
      <c r="Q5097" t="str">
        <f>IF(PatientData[[#This Row],[bmi]]&lt;18.5,"Underweight",
IF(PatientData[[#This Row],[bmi]]&lt;25,"Normal",
IF(PatientData[[#This Row],[bmi]]&lt;30,"Overweight","Obese")))</f>
        <v>Normal</v>
      </c>
      <c r="R5097" t="str">
        <f t="shared" si="2678"/>
        <v>Normal BP</v>
      </c>
      <c r="S5097" t="str">
        <f t="shared" si="2679"/>
        <v>High Cost</v>
      </c>
    </row>
    <row r="5098" spans="1:19" x14ac:dyDescent="0.3">
      <c r="A5098">
        <v>54</v>
      </c>
      <c r="B5098" t="s">
        <v>20</v>
      </c>
      <c r="C5098">
        <v>27.3</v>
      </c>
      <c r="D5098">
        <v>130</v>
      </c>
      <c r="E5098">
        <v>79</v>
      </c>
      <c r="F5098">
        <v>233.9</v>
      </c>
      <c r="G5098">
        <v>187.5</v>
      </c>
      <c r="H5098">
        <v>71</v>
      </c>
      <c r="I5098">
        <v>1</v>
      </c>
      <c r="J5098" t="s">
        <v>24</v>
      </c>
      <c r="K5098" t="s">
        <v>26</v>
      </c>
      <c r="L5098" t="s">
        <v>18</v>
      </c>
      <c r="M5098">
        <v>4.0999999999999996</v>
      </c>
      <c r="N5098">
        <v>7457.47</v>
      </c>
      <c r="O5098" t="s">
        <v>19</v>
      </c>
      <c r="P5098" t="str">
        <f t="shared" ref="P5098" si="2700">IF(A5098&lt;30,"18-29",IF(A5098&lt;45,"30-44",IF(A5098&lt;60,"45-59",IF(A5098&lt;75,"60-74","75+"))))</f>
        <v>45-59</v>
      </c>
      <c r="Q5098" t="str">
        <f>IF(PatientData[[#This Row],[bmi]]&lt;18.5,"Underweight",
IF(PatientData[[#This Row],[bmi]]&lt;25,"Normal",
IF(PatientData[[#This Row],[bmi]]&lt;30,"Overweight","Obese")))</f>
        <v>Overweight</v>
      </c>
      <c r="R5098" t="str">
        <f t="shared" si="2678"/>
        <v>High BP</v>
      </c>
      <c r="S5098" t="str">
        <f t="shared" si="2679"/>
        <v>Normal Cost</v>
      </c>
    </row>
    <row r="5099" spans="1:19" x14ac:dyDescent="0.3">
      <c r="A5099">
        <v>77</v>
      </c>
      <c r="B5099" t="s">
        <v>15</v>
      </c>
      <c r="C5099">
        <v>20.100000000000001</v>
      </c>
      <c r="D5099">
        <v>140</v>
      </c>
      <c r="E5099">
        <v>87</v>
      </c>
      <c r="F5099">
        <v>208.3</v>
      </c>
      <c r="G5099">
        <v>161.4</v>
      </c>
      <c r="H5099">
        <v>74</v>
      </c>
      <c r="I5099">
        <v>2</v>
      </c>
      <c r="J5099" t="s">
        <v>24</v>
      </c>
      <c r="K5099" t="s">
        <v>28</v>
      </c>
      <c r="L5099" t="s">
        <v>25</v>
      </c>
      <c r="M5099">
        <v>5.6</v>
      </c>
      <c r="N5099">
        <v>12837.48</v>
      </c>
      <c r="O5099" t="s">
        <v>19</v>
      </c>
      <c r="P5099" t="str">
        <f t="shared" ref="P5099:P5102" si="2701">IF(A5096&lt;30,"18-29",IF(A5096&lt;45,"30-44",IF(A5096&lt;60,"45-59",IF(A5096&lt;75,"60-74","75+"))))</f>
        <v>45-59</v>
      </c>
      <c r="Q5099" t="str">
        <f>IF(PatientData[[#This Row],[bmi]]&lt;18.5,"Underweight",
IF(PatientData[[#This Row],[bmi]]&lt;25,"Normal",
IF(PatientData[[#This Row],[bmi]]&lt;30,"Overweight","Obese")))</f>
        <v>Normal</v>
      </c>
      <c r="R5099" t="str">
        <f t="shared" si="2678"/>
        <v>High BP</v>
      </c>
      <c r="S5099" t="str">
        <f t="shared" si="2679"/>
        <v>Normal Cost</v>
      </c>
    </row>
    <row r="5100" spans="1:19" x14ac:dyDescent="0.3">
      <c r="A5100">
        <v>75</v>
      </c>
      <c r="B5100" t="s">
        <v>15</v>
      </c>
      <c r="C5100">
        <v>21.5</v>
      </c>
      <c r="D5100">
        <v>130</v>
      </c>
      <c r="E5100">
        <v>81</v>
      </c>
      <c r="F5100">
        <v>205.8</v>
      </c>
      <c r="G5100">
        <v>120.6</v>
      </c>
      <c r="H5100">
        <v>90</v>
      </c>
      <c r="I5100">
        <v>1</v>
      </c>
      <c r="J5100" t="s">
        <v>24</v>
      </c>
      <c r="K5100" t="s">
        <v>17</v>
      </c>
      <c r="L5100" t="s">
        <v>25</v>
      </c>
      <c r="M5100">
        <v>3.5</v>
      </c>
      <c r="N5100">
        <v>7543.49</v>
      </c>
      <c r="O5100" t="s">
        <v>19</v>
      </c>
      <c r="P5100" t="str">
        <f t="shared" si="2701"/>
        <v>45-59</v>
      </c>
      <c r="Q5100" t="str">
        <f>IF(PatientData[[#This Row],[bmi]]&lt;18.5,"Underweight",
IF(PatientData[[#This Row],[bmi]]&lt;25,"Normal",
IF(PatientData[[#This Row],[bmi]]&lt;30,"Overweight","Obese")))</f>
        <v>Normal</v>
      </c>
      <c r="R5100" t="str">
        <f t="shared" si="2678"/>
        <v>High BP</v>
      </c>
      <c r="S5100" t="str">
        <f t="shared" si="2679"/>
        <v>Normal Cost</v>
      </c>
    </row>
    <row r="5101" spans="1:19" x14ac:dyDescent="0.3">
      <c r="A5101">
        <v>79</v>
      </c>
      <c r="B5101" t="s">
        <v>15</v>
      </c>
      <c r="C5101">
        <v>33.6</v>
      </c>
      <c r="D5101">
        <v>141</v>
      </c>
      <c r="E5101">
        <v>83</v>
      </c>
      <c r="F5101">
        <v>244.6</v>
      </c>
      <c r="G5101">
        <v>107.5</v>
      </c>
      <c r="H5101">
        <v>98</v>
      </c>
      <c r="I5101">
        <v>1</v>
      </c>
      <c r="J5101" t="s">
        <v>16</v>
      </c>
      <c r="K5101" t="s">
        <v>28</v>
      </c>
      <c r="L5101" t="s">
        <v>25</v>
      </c>
      <c r="M5101">
        <v>6.2</v>
      </c>
      <c r="N5101">
        <v>15807.56</v>
      </c>
      <c r="O5101" t="s">
        <v>19</v>
      </c>
      <c r="P5101" t="str">
        <f t="shared" si="2701"/>
        <v>45-59</v>
      </c>
      <c r="Q5101" t="str">
        <f>IF(PatientData[[#This Row],[bmi]]&lt;18.5,"Underweight",
IF(PatientData[[#This Row],[bmi]]&lt;25,"Normal",
IF(PatientData[[#This Row],[bmi]]&lt;30,"Overweight","Obese")))</f>
        <v>Obese</v>
      </c>
      <c r="R5101" t="str">
        <f t="shared" si="2678"/>
        <v>High BP</v>
      </c>
      <c r="S5101" t="str">
        <f t="shared" si="2679"/>
        <v>High Cost</v>
      </c>
    </row>
    <row r="5102" spans="1:19" x14ac:dyDescent="0.3">
      <c r="A5102">
        <v>73</v>
      </c>
      <c r="B5102" t="s">
        <v>15</v>
      </c>
      <c r="C5102">
        <v>32.4</v>
      </c>
      <c r="D5102">
        <v>134</v>
      </c>
      <c r="E5102">
        <v>76</v>
      </c>
      <c r="F5102">
        <v>219.3</v>
      </c>
      <c r="G5102">
        <v>98.8</v>
      </c>
      <c r="H5102">
        <v>76</v>
      </c>
      <c r="I5102">
        <v>0</v>
      </c>
      <c r="J5102" t="s">
        <v>24</v>
      </c>
      <c r="K5102" t="s">
        <v>21</v>
      </c>
      <c r="L5102" t="s">
        <v>22</v>
      </c>
      <c r="M5102">
        <v>11.2</v>
      </c>
      <c r="N5102">
        <v>20925.29</v>
      </c>
      <c r="O5102" t="s">
        <v>19</v>
      </c>
      <c r="P5102" t="str">
        <f t="shared" si="2701"/>
        <v>75+</v>
      </c>
      <c r="Q5102" t="str">
        <f>IF(PatientData[[#This Row],[bmi]]&lt;18.5,"Underweight",
IF(PatientData[[#This Row],[bmi]]&lt;25,"Normal",
IF(PatientData[[#This Row],[bmi]]&lt;30,"Overweight","Obese")))</f>
        <v>Obese</v>
      </c>
      <c r="R5102" t="str">
        <f t="shared" si="2678"/>
        <v>High BP</v>
      </c>
      <c r="S5102" t="str">
        <f t="shared" si="2679"/>
        <v>High Cost</v>
      </c>
    </row>
    <row r="5103" spans="1:19" x14ac:dyDescent="0.3">
      <c r="A5103">
        <v>28</v>
      </c>
      <c r="B5103" t="s">
        <v>20</v>
      </c>
      <c r="C5103">
        <v>27.3</v>
      </c>
      <c r="D5103">
        <v>123</v>
      </c>
      <c r="E5103">
        <v>80</v>
      </c>
      <c r="F5103">
        <v>202.9</v>
      </c>
      <c r="G5103">
        <v>110.9</v>
      </c>
      <c r="H5103">
        <v>78</v>
      </c>
      <c r="I5103">
        <v>2</v>
      </c>
      <c r="J5103" t="s">
        <v>27</v>
      </c>
      <c r="K5103" t="s">
        <v>26</v>
      </c>
      <c r="L5103" t="s">
        <v>25</v>
      </c>
      <c r="M5103">
        <v>4.5999999999999996</v>
      </c>
      <c r="N5103">
        <v>9125.08</v>
      </c>
      <c r="O5103" t="s">
        <v>19</v>
      </c>
      <c r="P5103" t="str">
        <f t="shared" ref="P5103:P5104" si="2702">IF(A5103&lt;30,"18-29",IF(A5103&lt;45,"30-44",IF(A5103&lt;60,"45-59",IF(A5103&lt;75,"60-74","75+"))))</f>
        <v>18-29</v>
      </c>
      <c r="Q5103" t="str">
        <f>IF(PatientData[[#This Row],[bmi]]&lt;18.5,"Underweight",
IF(PatientData[[#This Row],[bmi]]&lt;25,"Normal",
IF(PatientData[[#This Row],[bmi]]&lt;30,"Overweight","Obese")))</f>
        <v>Overweight</v>
      </c>
      <c r="R5103" t="str">
        <f t="shared" si="2678"/>
        <v>High BP</v>
      </c>
      <c r="S5103" t="str">
        <f t="shared" si="2679"/>
        <v>Normal Cost</v>
      </c>
    </row>
    <row r="5104" spans="1:19" x14ac:dyDescent="0.3">
      <c r="A5104">
        <v>83</v>
      </c>
      <c r="B5104" t="s">
        <v>20</v>
      </c>
      <c r="C5104">
        <v>27.3</v>
      </c>
      <c r="D5104">
        <v>133</v>
      </c>
      <c r="E5104">
        <v>75</v>
      </c>
      <c r="F5104">
        <v>231.5</v>
      </c>
      <c r="G5104">
        <v>98</v>
      </c>
      <c r="H5104">
        <v>87</v>
      </c>
      <c r="I5104">
        <v>0</v>
      </c>
      <c r="J5104" t="s">
        <v>24</v>
      </c>
      <c r="K5104" t="s">
        <v>28</v>
      </c>
      <c r="L5104" t="s">
        <v>18</v>
      </c>
      <c r="M5104">
        <v>5.6</v>
      </c>
      <c r="N5104">
        <v>11239.56</v>
      </c>
      <c r="O5104" t="s">
        <v>19</v>
      </c>
      <c r="P5104" t="str">
        <f t="shared" si="2702"/>
        <v>75+</v>
      </c>
      <c r="Q5104" t="str">
        <f>IF(PatientData[[#This Row],[bmi]]&lt;18.5,"Underweight",
IF(PatientData[[#This Row],[bmi]]&lt;25,"Normal",
IF(PatientData[[#This Row],[bmi]]&lt;30,"Overweight","Obese")))</f>
        <v>Overweight</v>
      </c>
      <c r="R5104" t="str">
        <f t="shared" si="2678"/>
        <v>High BP</v>
      </c>
      <c r="S5104" t="str">
        <f t="shared" si="2679"/>
        <v>Normal Cost</v>
      </c>
    </row>
    <row r="5105" spans="1:19" x14ac:dyDescent="0.3">
      <c r="A5105">
        <v>86</v>
      </c>
      <c r="B5105" t="s">
        <v>15</v>
      </c>
      <c r="C5105">
        <v>22.2</v>
      </c>
      <c r="D5105">
        <v>150</v>
      </c>
      <c r="E5105">
        <v>90</v>
      </c>
      <c r="F5105">
        <v>195.9</v>
      </c>
      <c r="G5105">
        <v>86.7</v>
      </c>
      <c r="H5105">
        <v>78</v>
      </c>
      <c r="I5105">
        <v>1</v>
      </c>
      <c r="J5105" t="s">
        <v>24</v>
      </c>
      <c r="K5105" t="s">
        <v>21</v>
      </c>
      <c r="L5105" t="s">
        <v>25</v>
      </c>
      <c r="M5105">
        <v>6.5</v>
      </c>
      <c r="N5105">
        <v>12514.99</v>
      </c>
      <c r="O5105" t="s">
        <v>19</v>
      </c>
      <c r="P5105" t="str">
        <f t="shared" ref="P5105:P5109" si="2703">IF(A5102&lt;30,"18-29",IF(A5102&lt;45,"30-44",IF(A5102&lt;60,"45-59",IF(A5102&lt;75,"60-74","75+"))))</f>
        <v>60-74</v>
      </c>
      <c r="Q5105" t="str">
        <f>IF(PatientData[[#This Row],[bmi]]&lt;18.5,"Underweight",
IF(PatientData[[#This Row],[bmi]]&lt;25,"Normal",
IF(PatientData[[#This Row],[bmi]]&lt;30,"Overweight","Obese")))</f>
        <v>Normal</v>
      </c>
      <c r="R5105" t="str">
        <f t="shared" si="2678"/>
        <v>High BP</v>
      </c>
      <c r="S5105" t="str">
        <f t="shared" si="2679"/>
        <v>Normal Cost</v>
      </c>
    </row>
    <row r="5106" spans="1:19" x14ac:dyDescent="0.3">
      <c r="A5106">
        <v>84</v>
      </c>
      <c r="B5106" t="s">
        <v>15</v>
      </c>
      <c r="C5106">
        <v>23.9</v>
      </c>
      <c r="D5106">
        <v>213</v>
      </c>
      <c r="E5106">
        <v>126</v>
      </c>
      <c r="F5106">
        <v>242.7</v>
      </c>
      <c r="G5106">
        <v>157.5</v>
      </c>
      <c r="H5106">
        <v>76</v>
      </c>
      <c r="I5106">
        <v>1</v>
      </c>
      <c r="J5106" t="s">
        <v>27</v>
      </c>
      <c r="K5106" t="s">
        <v>17</v>
      </c>
      <c r="L5106" t="s">
        <v>22</v>
      </c>
      <c r="M5106">
        <v>3.1</v>
      </c>
      <c r="N5106">
        <v>6435.7</v>
      </c>
      <c r="O5106" t="s">
        <v>19</v>
      </c>
      <c r="P5106" t="str">
        <f t="shared" si="2703"/>
        <v>18-29</v>
      </c>
      <c r="Q5106" t="str">
        <f>IF(PatientData[[#This Row],[bmi]]&lt;18.5,"Underweight",
IF(PatientData[[#This Row],[bmi]]&lt;25,"Normal",
IF(PatientData[[#This Row],[bmi]]&lt;30,"Overweight","Obese")))</f>
        <v>Normal</v>
      </c>
      <c r="R5106" t="str">
        <f t="shared" si="2678"/>
        <v>High BP</v>
      </c>
      <c r="S5106" t="str">
        <f t="shared" si="2679"/>
        <v>Normal Cost</v>
      </c>
    </row>
    <row r="5107" spans="1:19" x14ac:dyDescent="0.3">
      <c r="A5107">
        <v>71</v>
      </c>
      <c r="B5107" t="s">
        <v>15</v>
      </c>
      <c r="C5107">
        <v>37.6</v>
      </c>
      <c r="D5107">
        <v>144</v>
      </c>
      <c r="E5107">
        <v>85</v>
      </c>
      <c r="F5107">
        <v>276</v>
      </c>
      <c r="G5107">
        <v>96.9</v>
      </c>
      <c r="H5107">
        <v>74</v>
      </c>
      <c r="I5107">
        <v>3</v>
      </c>
      <c r="J5107" t="s">
        <v>27</v>
      </c>
      <c r="K5107" t="s">
        <v>28</v>
      </c>
      <c r="L5107" t="s">
        <v>18</v>
      </c>
      <c r="M5107">
        <v>8.6</v>
      </c>
      <c r="N5107">
        <v>14639.08</v>
      </c>
      <c r="O5107" t="s">
        <v>19</v>
      </c>
      <c r="P5107" t="str">
        <f t="shared" si="2703"/>
        <v>75+</v>
      </c>
      <c r="Q5107" t="str">
        <f>IF(PatientData[[#This Row],[bmi]]&lt;18.5,"Underweight",
IF(PatientData[[#This Row],[bmi]]&lt;25,"Normal",
IF(PatientData[[#This Row],[bmi]]&lt;30,"Overweight","Obese")))</f>
        <v>Obese</v>
      </c>
      <c r="R5107" t="str">
        <f t="shared" si="2678"/>
        <v>High BP</v>
      </c>
      <c r="S5107" t="str">
        <f t="shared" si="2679"/>
        <v>Normal Cost</v>
      </c>
    </row>
    <row r="5108" spans="1:19" x14ac:dyDescent="0.3">
      <c r="A5108">
        <v>61</v>
      </c>
      <c r="B5108" t="s">
        <v>15</v>
      </c>
      <c r="C5108">
        <v>27.5</v>
      </c>
      <c r="D5108">
        <v>221</v>
      </c>
      <c r="E5108">
        <v>127</v>
      </c>
      <c r="F5108">
        <v>236.7</v>
      </c>
      <c r="G5108">
        <v>86.3</v>
      </c>
      <c r="H5108">
        <v>90</v>
      </c>
      <c r="I5108">
        <v>1</v>
      </c>
      <c r="J5108" t="s">
        <v>16</v>
      </c>
      <c r="K5108" t="s">
        <v>21</v>
      </c>
      <c r="L5108" t="s">
        <v>22</v>
      </c>
      <c r="M5108">
        <v>19.7</v>
      </c>
      <c r="N5108">
        <v>36645.07</v>
      </c>
      <c r="O5108" t="s">
        <v>19</v>
      </c>
      <c r="P5108" t="str">
        <f t="shared" si="2703"/>
        <v>75+</v>
      </c>
      <c r="Q5108" t="str">
        <f>IF(PatientData[[#This Row],[bmi]]&lt;18.5,"Underweight",
IF(PatientData[[#This Row],[bmi]]&lt;25,"Normal",
IF(PatientData[[#This Row],[bmi]]&lt;30,"Overweight","Obese")))</f>
        <v>Overweight</v>
      </c>
      <c r="R5108" t="str">
        <f t="shared" si="2678"/>
        <v>High BP</v>
      </c>
      <c r="S5108" t="str">
        <f t="shared" si="2679"/>
        <v>High Cost</v>
      </c>
    </row>
    <row r="5109" spans="1:19" x14ac:dyDescent="0.3">
      <c r="A5109">
        <v>47</v>
      </c>
      <c r="B5109" t="s">
        <v>15</v>
      </c>
      <c r="C5109">
        <v>39</v>
      </c>
      <c r="D5109">
        <v>124</v>
      </c>
      <c r="E5109">
        <v>67</v>
      </c>
      <c r="F5109">
        <v>276.2</v>
      </c>
      <c r="G5109">
        <v>121.3</v>
      </c>
      <c r="H5109">
        <v>66</v>
      </c>
      <c r="I5109">
        <v>4</v>
      </c>
      <c r="J5109" t="s">
        <v>24</v>
      </c>
      <c r="K5109" t="s">
        <v>26</v>
      </c>
      <c r="L5109" t="s">
        <v>18</v>
      </c>
      <c r="M5109">
        <v>3.2</v>
      </c>
      <c r="N5109">
        <v>7708.27</v>
      </c>
      <c r="O5109" t="s">
        <v>19</v>
      </c>
      <c r="P5109" t="str">
        <f t="shared" si="2703"/>
        <v>75+</v>
      </c>
      <c r="Q5109" t="str">
        <f>IF(PatientData[[#This Row],[bmi]]&lt;18.5,"Underweight",
IF(PatientData[[#This Row],[bmi]]&lt;25,"Normal",
IF(PatientData[[#This Row],[bmi]]&lt;30,"Overweight","Obese")))</f>
        <v>Obese</v>
      </c>
      <c r="R5109" t="str">
        <f t="shared" si="2678"/>
        <v>High BP</v>
      </c>
      <c r="S5109" t="str">
        <f t="shared" si="2679"/>
        <v>Normal Cost</v>
      </c>
    </row>
    <row r="5110" spans="1:19" x14ac:dyDescent="0.3">
      <c r="A5110">
        <v>82</v>
      </c>
      <c r="B5110" t="s">
        <v>20</v>
      </c>
      <c r="C5110">
        <v>27.3</v>
      </c>
      <c r="D5110">
        <v>148</v>
      </c>
      <c r="E5110">
        <v>89</v>
      </c>
      <c r="F5110">
        <v>243.4</v>
      </c>
      <c r="G5110">
        <v>170</v>
      </c>
      <c r="H5110">
        <v>55</v>
      </c>
      <c r="I5110">
        <v>3</v>
      </c>
      <c r="J5110" t="s">
        <v>24</v>
      </c>
      <c r="K5110" t="s">
        <v>17</v>
      </c>
      <c r="L5110" t="s">
        <v>18</v>
      </c>
      <c r="M5110">
        <v>3.4</v>
      </c>
      <c r="N5110">
        <v>6543.19</v>
      </c>
      <c r="O5110" t="s">
        <v>19</v>
      </c>
      <c r="P5110" t="str">
        <f t="shared" ref="P5110:P5115" si="2704">IF(A5110&lt;30,"18-29",IF(A5110&lt;45,"30-44",IF(A5110&lt;60,"45-59",IF(A5110&lt;75,"60-74","75+"))))</f>
        <v>75+</v>
      </c>
      <c r="Q5110" t="str">
        <f>IF(PatientData[[#This Row],[bmi]]&lt;18.5,"Underweight",
IF(PatientData[[#This Row],[bmi]]&lt;25,"Normal",
IF(PatientData[[#This Row],[bmi]]&lt;30,"Overweight","Obese")))</f>
        <v>Overweight</v>
      </c>
      <c r="R5110" t="str">
        <f t="shared" si="2678"/>
        <v>High BP</v>
      </c>
      <c r="S5110" t="str">
        <f t="shared" si="2679"/>
        <v>Normal Cost</v>
      </c>
    </row>
    <row r="5111" spans="1:19" x14ac:dyDescent="0.3">
      <c r="A5111">
        <v>56</v>
      </c>
      <c r="B5111" t="s">
        <v>20</v>
      </c>
      <c r="C5111">
        <v>27.3</v>
      </c>
      <c r="D5111">
        <v>99</v>
      </c>
      <c r="E5111">
        <v>60</v>
      </c>
      <c r="F5111">
        <v>247</v>
      </c>
      <c r="G5111">
        <v>122.6</v>
      </c>
      <c r="H5111">
        <v>84</v>
      </c>
      <c r="I5111">
        <v>2</v>
      </c>
      <c r="J5111" t="s">
        <v>27</v>
      </c>
      <c r="K5111" t="s">
        <v>17</v>
      </c>
      <c r="L5111" t="s">
        <v>25</v>
      </c>
      <c r="M5111">
        <v>13.6</v>
      </c>
      <c r="N5111">
        <v>18994.98</v>
      </c>
      <c r="O5111" t="s">
        <v>19</v>
      </c>
      <c r="P5111" t="str">
        <f t="shared" si="2704"/>
        <v>45-59</v>
      </c>
      <c r="Q5111" t="str">
        <f>IF(PatientData[[#This Row],[bmi]]&lt;18.5,"Underweight",
IF(PatientData[[#This Row],[bmi]]&lt;25,"Normal",
IF(PatientData[[#This Row],[bmi]]&lt;30,"Overweight","Obese")))</f>
        <v>Overweight</v>
      </c>
      <c r="R5111" t="str">
        <f t="shared" si="2678"/>
        <v>Normal BP</v>
      </c>
      <c r="S5111" t="str">
        <f t="shared" si="2679"/>
        <v>High Cost</v>
      </c>
    </row>
    <row r="5112" spans="1:19" x14ac:dyDescent="0.3">
      <c r="A5112">
        <v>81</v>
      </c>
      <c r="B5112" t="s">
        <v>20</v>
      </c>
      <c r="C5112">
        <v>27.3</v>
      </c>
      <c r="D5112">
        <v>130</v>
      </c>
      <c r="E5112">
        <v>79</v>
      </c>
      <c r="F5112">
        <v>199</v>
      </c>
      <c r="G5112">
        <v>140</v>
      </c>
      <c r="H5112">
        <v>86</v>
      </c>
      <c r="I5112">
        <v>1</v>
      </c>
      <c r="J5112" t="s">
        <v>16</v>
      </c>
      <c r="K5112" t="s">
        <v>17</v>
      </c>
      <c r="L5112" t="s">
        <v>22</v>
      </c>
      <c r="M5112">
        <v>10.6</v>
      </c>
      <c r="N5112">
        <v>19064.3</v>
      </c>
      <c r="O5112" t="s">
        <v>23</v>
      </c>
      <c r="P5112" t="str">
        <f t="shared" si="2704"/>
        <v>75+</v>
      </c>
      <c r="Q5112" t="str">
        <f>IF(PatientData[[#This Row],[bmi]]&lt;18.5,"Underweight",
IF(PatientData[[#This Row],[bmi]]&lt;25,"Normal",
IF(PatientData[[#This Row],[bmi]]&lt;30,"Overweight","Obese")))</f>
        <v>Overweight</v>
      </c>
      <c r="R5112" t="str">
        <f t="shared" si="2678"/>
        <v>High BP</v>
      </c>
      <c r="S5112" t="str">
        <f t="shared" si="2679"/>
        <v>High Cost</v>
      </c>
    </row>
    <row r="5113" spans="1:19" x14ac:dyDescent="0.3">
      <c r="A5113">
        <v>54</v>
      </c>
      <c r="B5113" t="s">
        <v>20</v>
      </c>
      <c r="C5113">
        <v>27.3</v>
      </c>
      <c r="D5113">
        <v>98</v>
      </c>
      <c r="E5113">
        <v>60</v>
      </c>
      <c r="F5113">
        <v>214.9</v>
      </c>
      <c r="G5113">
        <v>120.9</v>
      </c>
      <c r="H5113">
        <v>74</v>
      </c>
      <c r="I5113">
        <v>0</v>
      </c>
      <c r="J5113" t="s">
        <v>24</v>
      </c>
      <c r="K5113" t="s">
        <v>26</v>
      </c>
      <c r="L5113" t="s">
        <v>25</v>
      </c>
      <c r="M5113">
        <v>11.5</v>
      </c>
      <c r="N5113">
        <v>19229.04</v>
      </c>
      <c r="O5113" t="s">
        <v>19</v>
      </c>
      <c r="P5113" t="str">
        <f t="shared" si="2704"/>
        <v>45-59</v>
      </c>
      <c r="Q5113" t="str">
        <f>IF(PatientData[[#This Row],[bmi]]&lt;18.5,"Underweight",
IF(PatientData[[#This Row],[bmi]]&lt;25,"Normal",
IF(PatientData[[#This Row],[bmi]]&lt;30,"Overweight","Obese")))</f>
        <v>Overweight</v>
      </c>
      <c r="R5113" t="str">
        <f t="shared" si="2678"/>
        <v>Normal BP</v>
      </c>
      <c r="S5113" t="str">
        <f t="shared" si="2679"/>
        <v>High Cost</v>
      </c>
    </row>
    <row r="5114" spans="1:19" x14ac:dyDescent="0.3">
      <c r="A5114">
        <v>79</v>
      </c>
      <c r="B5114" t="s">
        <v>20</v>
      </c>
      <c r="C5114">
        <v>27.3</v>
      </c>
      <c r="D5114">
        <v>127</v>
      </c>
      <c r="E5114">
        <v>69</v>
      </c>
      <c r="F5114">
        <v>229.5</v>
      </c>
      <c r="G5114">
        <v>95</v>
      </c>
      <c r="H5114">
        <v>85</v>
      </c>
      <c r="I5114">
        <v>1</v>
      </c>
      <c r="J5114" t="s">
        <v>24</v>
      </c>
      <c r="K5114" t="s">
        <v>21</v>
      </c>
      <c r="L5114" t="s">
        <v>22</v>
      </c>
      <c r="M5114">
        <v>9.9</v>
      </c>
      <c r="N5114">
        <v>19177.509999999998</v>
      </c>
      <c r="O5114" t="s">
        <v>23</v>
      </c>
      <c r="P5114" t="str">
        <f t="shared" si="2704"/>
        <v>75+</v>
      </c>
      <c r="Q5114" t="str">
        <f>IF(PatientData[[#This Row],[bmi]]&lt;18.5,"Underweight",
IF(PatientData[[#This Row],[bmi]]&lt;25,"Normal",
IF(PatientData[[#This Row],[bmi]]&lt;30,"Overweight","Obese")))</f>
        <v>Overweight</v>
      </c>
      <c r="R5114" t="str">
        <f t="shared" si="2678"/>
        <v>High BP</v>
      </c>
      <c r="S5114" t="str">
        <f t="shared" si="2679"/>
        <v>High Cost</v>
      </c>
    </row>
    <row r="5115" spans="1:19" x14ac:dyDescent="0.3">
      <c r="A5115">
        <v>56</v>
      </c>
      <c r="B5115" t="s">
        <v>20</v>
      </c>
      <c r="C5115">
        <v>27.3</v>
      </c>
      <c r="D5115">
        <v>146</v>
      </c>
      <c r="E5115">
        <v>81</v>
      </c>
      <c r="F5115">
        <v>220.3</v>
      </c>
      <c r="G5115">
        <v>135.4</v>
      </c>
      <c r="H5115">
        <v>72</v>
      </c>
      <c r="I5115">
        <v>2</v>
      </c>
      <c r="J5115" t="s">
        <v>24</v>
      </c>
      <c r="K5115" t="s">
        <v>17</v>
      </c>
      <c r="L5115" t="s">
        <v>22</v>
      </c>
      <c r="M5115">
        <v>7</v>
      </c>
      <c r="N5115">
        <v>14942.46</v>
      </c>
      <c r="O5115" t="s">
        <v>23</v>
      </c>
      <c r="P5115" t="str">
        <f t="shared" si="2704"/>
        <v>45-59</v>
      </c>
      <c r="Q5115" t="str">
        <f>IF(PatientData[[#This Row],[bmi]]&lt;18.5,"Underweight",
IF(PatientData[[#This Row],[bmi]]&lt;25,"Normal",
IF(PatientData[[#This Row],[bmi]]&lt;30,"Overweight","Obese")))</f>
        <v>Overweight</v>
      </c>
      <c r="R5115" t="str">
        <f t="shared" si="2678"/>
        <v>High BP</v>
      </c>
      <c r="S5115" t="str">
        <f t="shared" si="2679"/>
        <v>Normal Cost</v>
      </c>
    </row>
    <row r="5116" spans="1:19" x14ac:dyDescent="0.3">
      <c r="A5116">
        <v>47</v>
      </c>
      <c r="B5116" t="s">
        <v>15</v>
      </c>
      <c r="C5116">
        <v>27.2</v>
      </c>
      <c r="D5116">
        <v>121</v>
      </c>
      <c r="E5116">
        <v>68</v>
      </c>
      <c r="F5116">
        <v>210.9</v>
      </c>
      <c r="G5116">
        <v>121.6</v>
      </c>
      <c r="H5116">
        <v>79</v>
      </c>
      <c r="I5116">
        <v>2</v>
      </c>
      <c r="J5116" t="s">
        <v>16</v>
      </c>
      <c r="K5116" t="s">
        <v>21</v>
      </c>
      <c r="L5116" t="s">
        <v>25</v>
      </c>
      <c r="M5116">
        <v>10.3</v>
      </c>
      <c r="N5116">
        <v>19669.310000000001</v>
      </c>
      <c r="O5116" t="s">
        <v>23</v>
      </c>
      <c r="P5116" t="str">
        <f t="shared" ref="P5116" si="2705">IF(A5113&lt;30,"18-29",IF(A5113&lt;45,"30-44",IF(A5113&lt;60,"45-59",IF(A5113&lt;75,"60-74","75+"))))</f>
        <v>45-59</v>
      </c>
      <c r="Q5116" t="str">
        <f>IF(PatientData[[#This Row],[bmi]]&lt;18.5,"Underweight",
IF(PatientData[[#This Row],[bmi]]&lt;25,"Normal",
IF(PatientData[[#This Row],[bmi]]&lt;30,"Overweight","Obese")))</f>
        <v>Overweight</v>
      </c>
      <c r="R5116" t="str">
        <f t="shared" si="2678"/>
        <v>High BP</v>
      </c>
      <c r="S5116" t="str">
        <f t="shared" si="2679"/>
        <v>High Cost</v>
      </c>
    </row>
    <row r="5117" spans="1:19" x14ac:dyDescent="0.3">
      <c r="A5117">
        <v>77</v>
      </c>
      <c r="B5117" t="s">
        <v>20</v>
      </c>
      <c r="C5117">
        <v>27.3</v>
      </c>
      <c r="D5117">
        <v>120</v>
      </c>
      <c r="E5117">
        <v>73</v>
      </c>
      <c r="F5117">
        <v>273.7</v>
      </c>
      <c r="G5117">
        <v>175.8</v>
      </c>
      <c r="H5117">
        <v>66</v>
      </c>
      <c r="I5117">
        <v>1</v>
      </c>
      <c r="J5117" t="s">
        <v>27</v>
      </c>
      <c r="K5117" t="s">
        <v>17</v>
      </c>
      <c r="L5117" t="s">
        <v>18</v>
      </c>
      <c r="M5117">
        <v>3.6</v>
      </c>
      <c r="N5117">
        <v>6713.46</v>
      </c>
      <c r="O5117" t="s">
        <v>19</v>
      </c>
      <c r="P5117" t="str">
        <f t="shared" ref="P5117" si="2706">IF(A5117&lt;30,"18-29",IF(A5117&lt;45,"30-44",IF(A5117&lt;60,"45-59",IF(A5117&lt;75,"60-74","75+"))))</f>
        <v>75+</v>
      </c>
      <c r="Q5117" t="str">
        <f>IF(PatientData[[#This Row],[bmi]]&lt;18.5,"Underweight",
IF(PatientData[[#This Row],[bmi]]&lt;25,"Normal",
IF(PatientData[[#This Row],[bmi]]&lt;30,"Overweight","Obese")))</f>
        <v>Overweight</v>
      </c>
      <c r="R5117" t="str">
        <f t="shared" si="2678"/>
        <v>High BP</v>
      </c>
      <c r="S5117" t="str">
        <f t="shared" si="2679"/>
        <v>Normal Cost</v>
      </c>
    </row>
    <row r="5118" spans="1:19" x14ac:dyDescent="0.3">
      <c r="A5118">
        <v>75</v>
      </c>
      <c r="B5118" t="s">
        <v>15</v>
      </c>
      <c r="C5118">
        <v>20.6</v>
      </c>
      <c r="D5118">
        <v>142</v>
      </c>
      <c r="E5118">
        <v>78</v>
      </c>
      <c r="F5118">
        <v>253</v>
      </c>
      <c r="G5118">
        <v>112.7</v>
      </c>
      <c r="H5118">
        <v>86</v>
      </c>
      <c r="I5118">
        <v>1</v>
      </c>
      <c r="J5118" t="s">
        <v>24</v>
      </c>
      <c r="K5118" t="s">
        <v>21</v>
      </c>
      <c r="L5118" t="s">
        <v>18</v>
      </c>
      <c r="M5118">
        <v>10.7</v>
      </c>
      <c r="N5118">
        <v>23207.78</v>
      </c>
      <c r="O5118" t="s">
        <v>19</v>
      </c>
      <c r="P5118" t="str">
        <f t="shared" ref="P5118:P5119" si="2707">IF(A5115&lt;30,"18-29",IF(A5115&lt;45,"30-44",IF(A5115&lt;60,"45-59",IF(A5115&lt;75,"60-74","75+"))))</f>
        <v>45-59</v>
      </c>
      <c r="Q5118" t="str">
        <f>IF(PatientData[[#This Row],[bmi]]&lt;18.5,"Underweight",
IF(PatientData[[#This Row],[bmi]]&lt;25,"Normal",
IF(PatientData[[#This Row],[bmi]]&lt;30,"Overweight","Obese")))</f>
        <v>Normal</v>
      </c>
      <c r="R5118" t="str">
        <f t="shared" si="2678"/>
        <v>High BP</v>
      </c>
      <c r="S5118" t="str">
        <f t="shared" si="2679"/>
        <v>High Cost</v>
      </c>
    </row>
    <row r="5119" spans="1:19" x14ac:dyDescent="0.3">
      <c r="A5119">
        <v>77</v>
      </c>
      <c r="B5119" t="s">
        <v>15</v>
      </c>
      <c r="C5119">
        <v>29.2</v>
      </c>
      <c r="D5119">
        <v>132</v>
      </c>
      <c r="E5119">
        <v>82</v>
      </c>
      <c r="F5119">
        <v>227.9</v>
      </c>
      <c r="G5119">
        <v>134.5</v>
      </c>
      <c r="H5119">
        <v>159</v>
      </c>
      <c r="I5119">
        <v>1</v>
      </c>
      <c r="J5119" t="s">
        <v>27</v>
      </c>
      <c r="K5119" t="s">
        <v>21</v>
      </c>
      <c r="L5119" t="s">
        <v>25</v>
      </c>
      <c r="M5119">
        <v>7.3</v>
      </c>
      <c r="N5119">
        <v>14653.83</v>
      </c>
      <c r="O5119" t="s">
        <v>19</v>
      </c>
      <c r="P5119" t="str">
        <f t="shared" si="2707"/>
        <v>45-59</v>
      </c>
      <c r="Q5119" t="str">
        <f>IF(PatientData[[#This Row],[bmi]]&lt;18.5,"Underweight",
IF(PatientData[[#This Row],[bmi]]&lt;25,"Normal",
IF(PatientData[[#This Row],[bmi]]&lt;30,"Overweight","Obese")))</f>
        <v>Overweight</v>
      </c>
      <c r="R5119" t="str">
        <f t="shared" si="2678"/>
        <v>High BP</v>
      </c>
      <c r="S5119" t="str">
        <f t="shared" si="2679"/>
        <v>Normal Cost</v>
      </c>
    </row>
    <row r="5120" spans="1:19" x14ac:dyDescent="0.3">
      <c r="A5120">
        <v>52</v>
      </c>
      <c r="B5120" t="s">
        <v>20</v>
      </c>
      <c r="C5120">
        <v>27.3</v>
      </c>
      <c r="D5120">
        <v>128</v>
      </c>
      <c r="E5120">
        <v>80</v>
      </c>
      <c r="F5120">
        <v>215.7</v>
      </c>
      <c r="G5120">
        <v>121.5</v>
      </c>
      <c r="H5120">
        <v>64</v>
      </c>
      <c r="I5120">
        <v>4</v>
      </c>
      <c r="J5120" t="s">
        <v>27</v>
      </c>
      <c r="K5120" t="s">
        <v>21</v>
      </c>
      <c r="L5120" t="s">
        <v>18</v>
      </c>
      <c r="M5120">
        <v>5.9</v>
      </c>
      <c r="N5120">
        <v>12252.34</v>
      </c>
      <c r="O5120" t="s">
        <v>23</v>
      </c>
      <c r="P5120" t="str">
        <f t="shared" ref="P5120" si="2708">IF(A5120&lt;30,"18-29",IF(A5120&lt;45,"30-44",IF(A5120&lt;60,"45-59",IF(A5120&lt;75,"60-74","75+"))))</f>
        <v>45-59</v>
      </c>
      <c r="Q5120" t="str">
        <f>IF(PatientData[[#This Row],[bmi]]&lt;18.5,"Underweight",
IF(PatientData[[#This Row],[bmi]]&lt;25,"Normal",
IF(PatientData[[#This Row],[bmi]]&lt;30,"Overweight","Obese")))</f>
        <v>Overweight</v>
      </c>
      <c r="R5120" t="str">
        <f t="shared" si="2678"/>
        <v>High BP</v>
      </c>
      <c r="S5120" t="str">
        <f t="shared" si="2679"/>
        <v>Normal Cost</v>
      </c>
    </row>
    <row r="5121" spans="1:19" x14ac:dyDescent="0.3">
      <c r="A5121">
        <v>57</v>
      </c>
      <c r="B5121" t="s">
        <v>15</v>
      </c>
      <c r="C5121">
        <v>29</v>
      </c>
      <c r="D5121">
        <v>117</v>
      </c>
      <c r="E5121">
        <v>74</v>
      </c>
      <c r="F5121">
        <v>237.8</v>
      </c>
      <c r="G5121">
        <v>98.3</v>
      </c>
      <c r="H5121">
        <v>62</v>
      </c>
      <c r="I5121">
        <v>2</v>
      </c>
      <c r="J5121" t="s">
        <v>24</v>
      </c>
      <c r="K5121" t="s">
        <v>26</v>
      </c>
      <c r="L5121" t="s">
        <v>25</v>
      </c>
      <c r="M5121">
        <v>6.7</v>
      </c>
      <c r="N5121">
        <v>10086.620000000001</v>
      </c>
      <c r="O5121" t="s">
        <v>19</v>
      </c>
      <c r="P5121" t="str">
        <f t="shared" ref="P5121:P5122" si="2709">IF(A5118&lt;30,"18-29",IF(A5118&lt;45,"30-44",IF(A5118&lt;60,"45-59",IF(A5118&lt;75,"60-74","75+"))))</f>
        <v>75+</v>
      </c>
      <c r="Q5121" t="str">
        <f>IF(PatientData[[#This Row],[bmi]]&lt;18.5,"Underweight",
IF(PatientData[[#This Row],[bmi]]&lt;25,"Normal",
IF(PatientData[[#This Row],[bmi]]&lt;30,"Overweight","Obese")))</f>
        <v>Overweight</v>
      </c>
      <c r="R5121" t="str">
        <f t="shared" si="2678"/>
        <v>Normal BP</v>
      </c>
      <c r="S5121" t="str">
        <f t="shared" si="2679"/>
        <v>Normal Cost</v>
      </c>
    </row>
    <row r="5122" spans="1:19" x14ac:dyDescent="0.3">
      <c r="A5122">
        <v>48</v>
      </c>
      <c r="B5122" t="s">
        <v>15</v>
      </c>
      <c r="C5122">
        <v>33.799999999999997</v>
      </c>
      <c r="D5122">
        <v>117</v>
      </c>
      <c r="E5122">
        <v>70</v>
      </c>
      <c r="F5122">
        <v>215.6</v>
      </c>
      <c r="G5122">
        <v>122</v>
      </c>
      <c r="H5122">
        <v>57</v>
      </c>
      <c r="I5122">
        <v>1</v>
      </c>
      <c r="J5122" t="s">
        <v>24</v>
      </c>
      <c r="K5122" t="s">
        <v>21</v>
      </c>
      <c r="L5122" t="s">
        <v>18</v>
      </c>
      <c r="M5122">
        <v>11.2</v>
      </c>
      <c r="N5122">
        <v>22048.21</v>
      </c>
      <c r="O5122" t="s">
        <v>19</v>
      </c>
      <c r="P5122" t="str">
        <f t="shared" si="2709"/>
        <v>75+</v>
      </c>
      <c r="Q5122" t="str">
        <f>IF(PatientData[[#This Row],[bmi]]&lt;18.5,"Underweight",
IF(PatientData[[#This Row],[bmi]]&lt;25,"Normal",
IF(PatientData[[#This Row],[bmi]]&lt;30,"Overweight","Obese")))</f>
        <v>Obese</v>
      </c>
      <c r="R5122" t="str">
        <f t="shared" si="2678"/>
        <v>Normal BP</v>
      </c>
      <c r="S5122" t="str">
        <f t="shared" si="2679"/>
        <v>High Cost</v>
      </c>
    </row>
    <row r="5123" spans="1:19" x14ac:dyDescent="0.3">
      <c r="A5123">
        <v>56</v>
      </c>
      <c r="B5123" t="s">
        <v>20</v>
      </c>
      <c r="C5123">
        <v>27.3</v>
      </c>
      <c r="D5123">
        <v>122</v>
      </c>
      <c r="E5123">
        <v>82</v>
      </c>
      <c r="F5123">
        <v>234.1</v>
      </c>
      <c r="G5123">
        <v>135.6</v>
      </c>
      <c r="H5123">
        <v>98</v>
      </c>
      <c r="I5123">
        <v>1</v>
      </c>
      <c r="J5123" t="s">
        <v>16</v>
      </c>
      <c r="K5123" t="s">
        <v>17</v>
      </c>
      <c r="L5123" t="s">
        <v>25</v>
      </c>
      <c r="M5123">
        <v>10.6</v>
      </c>
      <c r="N5123">
        <v>18688.57</v>
      </c>
      <c r="O5123" t="s">
        <v>19</v>
      </c>
      <c r="P5123" t="str">
        <f t="shared" ref="P5123" si="2710">IF(A5123&lt;30,"18-29",IF(A5123&lt;45,"30-44",IF(A5123&lt;60,"45-59",IF(A5123&lt;75,"60-74","75+"))))</f>
        <v>45-59</v>
      </c>
      <c r="Q5123" t="str">
        <f>IF(PatientData[[#This Row],[bmi]]&lt;18.5,"Underweight",
IF(PatientData[[#This Row],[bmi]]&lt;25,"Normal",
IF(PatientData[[#This Row],[bmi]]&lt;30,"Overweight","Obese")))</f>
        <v>Overweight</v>
      </c>
      <c r="R5123" t="str">
        <f t="shared" ref="R5123:R5186" si="2711">IF(AND(D5123&lt;120,E5123&lt;80),"Normal BP","High BP")</f>
        <v>High BP</v>
      </c>
      <c r="S5123" t="str">
        <f t="shared" ref="S5123:S5186" si="2712">IF(N5123&gt;15000,"High Cost","Normal Cost")</f>
        <v>High Cost</v>
      </c>
    </row>
    <row r="5124" spans="1:19" x14ac:dyDescent="0.3">
      <c r="A5124">
        <v>60</v>
      </c>
      <c r="B5124" t="s">
        <v>15</v>
      </c>
      <c r="C5124">
        <v>32</v>
      </c>
      <c r="D5124">
        <v>138</v>
      </c>
      <c r="E5124">
        <v>75</v>
      </c>
      <c r="F5124">
        <v>243.7</v>
      </c>
      <c r="G5124">
        <v>103.4</v>
      </c>
      <c r="H5124">
        <v>87</v>
      </c>
      <c r="I5124">
        <v>1</v>
      </c>
      <c r="J5124" t="s">
        <v>24</v>
      </c>
      <c r="K5124" t="s">
        <v>28</v>
      </c>
      <c r="L5124" t="s">
        <v>18</v>
      </c>
      <c r="M5124">
        <v>10.6</v>
      </c>
      <c r="N5124">
        <v>19644.64</v>
      </c>
      <c r="O5124" t="s">
        <v>19</v>
      </c>
      <c r="P5124" t="str">
        <f t="shared" ref="P5124:P5125" si="2713">IF(A5121&lt;30,"18-29",IF(A5121&lt;45,"30-44",IF(A5121&lt;60,"45-59",IF(A5121&lt;75,"60-74","75+"))))</f>
        <v>45-59</v>
      </c>
      <c r="Q5124" t="str">
        <f>IF(PatientData[[#This Row],[bmi]]&lt;18.5,"Underweight",
IF(PatientData[[#This Row],[bmi]]&lt;25,"Normal",
IF(PatientData[[#This Row],[bmi]]&lt;30,"Overweight","Obese")))</f>
        <v>Obese</v>
      </c>
      <c r="R5124" t="str">
        <f t="shared" si="2711"/>
        <v>High BP</v>
      </c>
      <c r="S5124" t="str">
        <f t="shared" si="2712"/>
        <v>High Cost</v>
      </c>
    </row>
    <row r="5125" spans="1:19" x14ac:dyDescent="0.3">
      <c r="A5125">
        <v>68</v>
      </c>
      <c r="B5125" t="s">
        <v>15</v>
      </c>
      <c r="C5125">
        <v>30.3</v>
      </c>
      <c r="D5125">
        <v>116</v>
      </c>
      <c r="E5125">
        <v>64</v>
      </c>
      <c r="F5125">
        <v>244.7</v>
      </c>
      <c r="G5125">
        <v>88.9</v>
      </c>
      <c r="H5125">
        <v>60</v>
      </c>
      <c r="I5125">
        <v>0</v>
      </c>
      <c r="J5125" t="s">
        <v>24</v>
      </c>
      <c r="K5125" t="s">
        <v>28</v>
      </c>
      <c r="L5125" t="s">
        <v>25</v>
      </c>
      <c r="M5125">
        <v>6.5</v>
      </c>
      <c r="N5125">
        <v>15188.32</v>
      </c>
      <c r="O5125" t="s">
        <v>19</v>
      </c>
      <c r="P5125" t="str">
        <f t="shared" si="2713"/>
        <v>45-59</v>
      </c>
      <c r="Q5125" t="str">
        <f>IF(PatientData[[#This Row],[bmi]]&lt;18.5,"Underweight",
IF(PatientData[[#This Row],[bmi]]&lt;25,"Normal",
IF(PatientData[[#This Row],[bmi]]&lt;30,"Overweight","Obese")))</f>
        <v>Obese</v>
      </c>
      <c r="R5125" t="str">
        <f t="shared" si="2711"/>
        <v>Normal BP</v>
      </c>
      <c r="S5125" t="str">
        <f t="shared" si="2712"/>
        <v>High Cost</v>
      </c>
    </row>
    <row r="5126" spans="1:19" x14ac:dyDescent="0.3">
      <c r="A5126">
        <v>62</v>
      </c>
      <c r="B5126" t="s">
        <v>20</v>
      </c>
      <c r="C5126">
        <v>27.3</v>
      </c>
      <c r="D5126">
        <v>126</v>
      </c>
      <c r="E5126">
        <v>68</v>
      </c>
      <c r="F5126">
        <v>210.1</v>
      </c>
      <c r="G5126">
        <v>138.6</v>
      </c>
      <c r="H5126">
        <v>68</v>
      </c>
      <c r="I5126">
        <v>1</v>
      </c>
      <c r="J5126" t="s">
        <v>27</v>
      </c>
      <c r="K5126" t="s">
        <v>26</v>
      </c>
      <c r="L5126" t="s">
        <v>25</v>
      </c>
      <c r="M5126">
        <v>4.4000000000000004</v>
      </c>
      <c r="N5126">
        <v>7857.27</v>
      </c>
      <c r="O5126" t="s">
        <v>19</v>
      </c>
      <c r="P5126" t="str">
        <f t="shared" ref="P5126:P5128" si="2714">IF(A5126&lt;30,"18-29",IF(A5126&lt;45,"30-44",IF(A5126&lt;60,"45-59",IF(A5126&lt;75,"60-74","75+"))))</f>
        <v>60-74</v>
      </c>
      <c r="Q5126" t="str">
        <f>IF(PatientData[[#This Row],[bmi]]&lt;18.5,"Underweight",
IF(PatientData[[#This Row],[bmi]]&lt;25,"Normal",
IF(PatientData[[#This Row],[bmi]]&lt;30,"Overweight","Obese")))</f>
        <v>Overweight</v>
      </c>
      <c r="R5126" t="str">
        <f t="shared" si="2711"/>
        <v>High BP</v>
      </c>
      <c r="S5126" t="str">
        <f t="shared" si="2712"/>
        <v>Normal Cost</v>
      </c>
    </row>
    <row r="5127" spans="1:19" x14ac:dyDescent="0.3">
      <c r="A5127">
        <v>61</v>
      </c>
      <c r="B5127" t="s">
        <v>20</v>
      </c>
      <c r="C5127">
        <v>27.3</v>
      </c>
      <c r="D5127">
        <v>134</v>
      </c>
      <c r="E5127">
        <v>76</v>
      </c>
      <c r="F5127">
        <v>241.1</v>
      </c>
      <c r="G5127">
        <v>94.8</v>
      </c>
      <c r="H5127">
        <v>72</v>
      </c>
      <c r="I5127">
        <v>2</v>
      </c>
      <c r="J5127" t="s">
        <v>24</v>
      </c>
      <c r="K5127" t="s">
        <v>26</v>
      </c>
      <c r="L5127" t="s">
        <v>25</v>
      </c>
      <c r="M5127">
        <v>1.5</v>
      </c>
      <c r="N5127">
        <v>4260.6499999999996</v>
      </c>
      <c r="O5127" t="s">
        <v>19</v>
      </c>
      <c r="P5127" t="str">
        <f t="shared" si="2714"/>
        <v>60-74</v>
      </c>
      <c r="Q5127" t="str">
        <f>IF(PatientData[[#This Row],[bmi]]&lt;18.5,"Underweight",
IF(PatientData[[#This Row],[bmi]]&lt;25,"Normal",
IF(PatientData[[#This Row],[bmi]]&lt;30,"Overweight","Obese")))</f>
        <v>Overweight</v>
      </c>
      <c r="R5127" t="str">
        <f t="shared" si="2711"/>
        <v>High BP</v>
      </c>
      <c r="S5127" t="str">
        <f t="shared" si="2712"/>
        <v>Normal Cost</v>
      </c>
    </row>
    <row r="5128" spans="1:19" x14ac:dyDescent="0.3">
      <c r="A5128">
        <v>67</v>
      </c>
      <c r="B5128" t="s">
        <v>20</v>
      </c>
      <c r="C5128">
        <v>27.3</v>
      </c>
      <c r="D5128">
        <v>131</v>
      </c>
      <c r="E5128">
        <v>75</v>
      </c>
      <c r="F5128">
        <v>237.3</v>
      </c>
      <c r="G5128">
        <v>149.19999999999999</v>
      </c>
      <c r="H5128">
        <v>79</v>
      </c>
      <c r="I5128">
        <v>1</v>
      </c>
      <c r="J5128" t="s">
        <v>24</v>
      </c>
      <c r="K5128" t="s">
        <v>17</v>
      </c>
      <c r="L5128" t="s">
        <v>25</v>
      </c>
      <c r="M5128">
        <v>2.8</v>
      </c>
      <c r="N5128">
        <v>6690.46</v>
      </c>
      <c r="O5128" t="s">
        <v>19</v>
      </c>
      <c r="P5128" t="str">
        <f t="shared" si="2714"/>
        <v>60-74</v>
      </c>
      <c r="Q5128" t="str">
        <f>IF(PatientData[[#This Row],[bmi]]&lt;18.5,"Underweight",
IF(PatientData[[#This Row],[bmi]]&lt;25,"Normal",
IF(PatientData[[#This Row],[bmi]]&lt;30,"Overweight","Obese")))</f>
        <v>Overweight</v>
      </c>
      <c r="R5128" t="str">
        <f t="shared" si="2711"/>
        <v>High BP</v>
      </c>
      <c r="S5128" t="str">
        <f t="shared" si="2712"/>
        <v>Normal Cost</v>
      </c>
    </row>
    <row r="5129" spans="1:19" x14ac:dyDescent="0.3">
      <c r="A5129">
        <v>70</v>
      </c>
      <c r="B5129" t="s">
        <v>15</v>
      </c>
      <c r="C5129">
        <v>23.9</v>
      </c>
      <c r="D5129">
        <v>125</v>
      </c>
      <c r="E5129">
        <v>74</v>
      </c>
      <c r="F5129">
        <v>163.4</v>
      </c>
      <c r="G5129">
        <v>92.2</v>
      </c>
      <c r="H5129">
        <v>68</v>
      </c>
      <c r="I5129">
        <v>1</v>
      </c>
      <c r="J5129" t="s">
        <v>24</v>
      </c>
      <c r="K5129" t="s">
        <v>26</v>
      </c>
      <c r="L5129" t="s">
        <v>18</v>
      </c>
      <c r="M5129">
        <v>5.0999999999999996</v>
      </c>
      <c r="N5129">
        <v>7630.44</v>
      </c>
      <c r="O5129" t="s">
        <v>19</v>
      </c>
      <c r="P5129" t="str">
        <f t="shared" ref="P5129:P5130" si="2715">IF(A5126&lt;30,"18-29",IF(A5126&lt;45,"30-44",IF(A5126&lt;60,"45-59",IF(A5126&lt;75,"60-74","75+"))))</f>
        <v>60-74</v>
      </c>
      <c r="Q5129" t="str">
        <f>IF(PatientData[[#This Row],[bmi]]&lt;18.5,"Underweight",
IF(PatientData[[#This Row],[bmi]]&lt;25,"Normal",
IF(PatientData[[#This Row],[bmi]]&lt;30,"Overweight","Obese")))</f>
        <v>Normal</v>
      </c>
      <c r="R5129" t="str">
        <f t="shared" si="2711"/>
        <v>High BP</v>
      </c>
      <c r="S5129" t="str">
        <f t="shared" si="2712"/>
        <v>Normal Cost</v>
      </c>
    </row>
    <row r="5130" spans="1:19" x14ac:dyDescent="0.3">
      <c r="A5130">
        <v>83</v>
      </c>
      <c r="B5130" t="s">
        <v>15</v>
      </c>
      <c r="C5130">
        <v>21.9</v>
      </c>
      <c r="D5130">
        <v>146</v>
      </c>
      <c r="E5130">
        <v>88</v>
      </c>
      <c r="F5130">
        <v>231.8</v>
      </c>
      <c r="G5130">
        <v>128.1</v>
      </c>
      <c r="H5130">
        <v>93</v>
      </c>
      <c r="I5130">
        <v>4</v>
      </c>
      <c r="J5130" t="s">
        <v>27</v>
      </c>
      <c r="K5130" t="s">
        <v>21</v>
      </c>
      <c r="L5130" t="s">
        <v>18</v>
      </c>
      <c r="M5130">
        <v>13.6</v>
      </c>
      <c r="N5130">
        <v>26892.82</v>
      </c>
      <c r="O5130" t="s">
        <v>23</v>
      </c>
      <c r="P5130" t="str">
        <f t="shared" si="2715"/>
        <v>60-74</v>
      </c>
      <c r="Q5130" t="str">
        <f>IF(PatientData[[#This Row],[bmi]]&lt;18.5,"Underweight",
IF(PatientData[[#This Row],[bmi]]&lt;25,"Normal",
IF(PatientData[[#This Row],[bmi]]&lt;30,"Overweight","Obese")))</f>
        <v>Normal</v>
      </c>
      <c r="R5130" t="str">
        <f t="shared" si="2711"/>
        <v>High BP</v>
      </c>
      <c r="S5130" t="str">
        <f t="shared" si="2712"/>
        <v>High Cost</v>
      </c>
    </row>
    <row r="5131" spans="1:19" x14ac:dyDescent="0.3">
      <c r="A5131">
        <v>65</v>
      </c>
      <c r="B5131" t="s">
        <v>20</v>
      </c>
      <c r="C5131">
        <v>27.3</v>
      </c>
      <c r="D5131">
        <v>134</v>
      </c>
      <c r="E5131">
        <v>80</v>
      </c>
      <c r="F5131">
        <v>233.3</v>
      </c>
      <c r="G5131">
        <v>98</v>
      </c>
      <c r="H5131">
        <v>60</v>
      </c>
      <c r="I5131">
        <v>0</v>
      </c>
      <c r="J5131" t="s">
        <v>16</v>
      </c>
      <c r="K5131" t="s">
        <v>21</v>
      </c>
      <c r="L5131" t="s">
        <v>25</v>
      </c>
      <c r="M5131">
        <v>13.8</v>
      </c>
      <c r="N5131">
        <v>28752.28</v>
      </c>
      <c r="O5131" t="s">
        <v>19</v>
      </c>
      <c r="P5131" t="str">
        <f t="shared" ref="P5131:P5133" si="2716">IF(A5131&lt;30,"18-29",IF(A5131&lt;45,"30-44",IF(A5131&lt;60,"45-59",IF(A5131&lt;75,"60-74","75+"))))</f>
        <v>60-74</v>
      </c>
      <c r="Q5131" t="str">
        <f>IF(PatientData[[#This Row],[bmi]]&lt;18.5,"Underweight",
IF(PatientData[[#This Row],[bmi]]&lt;25,"Normal",
IF(PatientData[[#This Row],[bmi]]&lt;30,"Overweight","Obese")))</f>
        <v>Overweight</v>
      </c>
      <c r="R5131" t="str">
        <f t="shared" si="2711"/>
        <v>High BP</v>
      </c>
      <c r="S5131" t="str">
        <f t="shared" si="2712"/>
        <v>High Cost</v>
      </c>
    </row>
    <row r="5132" spans="1:19" x14ac:dyDescent="0.3">
      <c r="A5132">
        <v>53</v>
      </c>
      <c r="B5132" t="s">
        <v>20</v>
      </c>
      <c r="C5132">
        <v>27.3</v>
      </c>
      <c r="D5132">
        <v>116</v>
      </c>
      <c r="E5132">
        <v>67</v>
      </c>
      <c r="F5132">
        <v>211.2</v>
      </c>
      <c r="G5132">
        <v>112.8</v>
      </c>
      <c r="H5132">
        <v>76</v>
      </c>
      <c r="I5132">
        <v>1</v>
      </c>
      <c r="J5132" t="s">
        <v>27</v>
      </c>
      <c r="K5132" t="s">
        <v>26</v>
      </c>
      <c r="L5132" t="s">
        <v>18</v>
      </c>
      <c r="M5132">
        <v>3</v>
      </c>
      <c r="N5132">
        <v>6982.66</v>
      </c>
      <c r="O5132" t="s">
        <v>19</v>
      </c>
      <c r="P5132" t="str">
        <f t="shared" si="2716"/>
        <v>45-59</v>
      </c>
      <c r="Q5132" t="str">
        <f>IF(PatientData[[#This Row],[bmi]]&lt;18.5,"Underweight",
IF(PatientData[[#This Row],[bmi]]&lt;25,"Normal",
IF(PatientData[[#This Row],[bmi]]&lt;30,"Overweight","Obese")))</f>
        <v>Overweight</v>
      </c>
      <c r="R5132" t="str">
        <f t="shared" si="2711"/>
        <v>Normal BP</v>
      </c>
      <c r="S5132" t="str">
        <f t="shared" si="2712"/>
        <v>Normal Cost</v>
      </c>
    </row>
    <row r="5133" spans="1:19" x14ac:dyDescent="0.3">
      <c r="A5133">
        <v>51</v>
      </c>
      <c r="B5133" t="s">
        <v>20</v>
      </c>
      <c r="C5133">
        <v>27.3</v>
      </c>
      <c r="D5133">
        <v>118</v>
      </c>
      <c r="E5133">
        <v>74</v>
      </c>
      <c r="F5133">
        <v>243</v>
      </c>
      <c r="G5133">
        <v>155.5</v>
      </c>
      <c r="H5133">
        <v>86</v>
      </c>
      <c r="I5133">
        <v>0</v>
      </c>
      <c r="J5133" t="s">
        <v>16</v>
      </c>
      <c r="K5133" t="s">
        <v>17</v>
      </c>
      <c r="L5133" t="s">
        <v>25</v>
      </c>
      <c r="M5133">
        <v>6</v>
      </c>
      <c r="N5133">
        <v>13582.78</v>
      </c>
      <c r="O5133" t="s">
        <v>19</v>
      </c>
      <c r="P5133" t="str">
        <f t="shared" si="2716"/>
        <v>45-59</v>
      </c>
      <c r="Q5133" t="str">
        <f>IF(PatientData[[#This Row],[bmi]]&lt;18.5,"Underweight",
IF(PatientData[[#This Row],[bmi]]&lt;25,"Normal",
IF(PatientData[[#This Row],[bmi]]&lt;30,"Overweight","Obese")))</f>
        <v>Overweight</v>
      </c>
      <c r="R5133" t="str">
        <f t="shared" si="2711"/>
        <v>Normal BP</v>
      </c>
      <c r="S5133" t="str">
        <f t="shared" si="2712"/>
        <v>Normal Cost</v>
      </c>
    </row>
    <row r="5134" spans="1:19" x14ac:dyDescent="0.3">
      <c r="A5134">
        <v>74</v>
      </c>
      <c r="B5134" t="s">
        <v>15</v>
      </c>
      <c r="C5134">
        <v>27.2</v>
      </c>
      <c r="D5134">
        <v>133</v>
      </c>
      <c r="E5134">
        <v>82</v>
      </c>
      <c r="F5134">
        <v>224.4</v>
      </c>
      <c r="G5134">
        <v>136</v>
      </c>
      <c r="H5134">
        <v>70</v>
      </c>
      <c r="I5134">
        <v>1</v>
      </c>
      <c r="J5134" t="s">
        <v>27</v>
      </c>
      <c r="K5134" t="s">
        <v>26</v>
      </c>
      <c r="L5134" t="s">
        <v>18</v>
      </c>
      <c r="M5134">
        <v>7.7</v>
      </c>
      <c r="N5134">
        <v>13314.95</v>
      </c>
      <c r="O5134" t="s">
        <v>19</v>
      </c>
      <c r="P5134" t="str">
        <f t="shared" ref="P5134:P5135" si="2717">IF(A5131&lt;30,"18-29",IF(A5131&lt;45,"30-44",IF(A5131&lt;60,"45-59",IF(A5131&lt;75,"60-74","75+"))))</f>
        <v>60-74</v>
      </c>
      <c r="Q5134" t="str">
        <f>IF(PatientData[[#This Row],[bmi]]&lt;18.5,"Underweight",
IF(PatientData[[#This Row],[bmi]]&lt;25,"Normal",
IF(PatientData[[#This Row],[bmi]]&lt;30,"Overweight","Obese")))</f>
        <v>Overweight</v>
      </c>
      <c r="R5134" t="str">
        <f t="shared" si="2711"/>
        <v>High BP</v>
      </c>
      <c r="S5134" t="str">
        <f t="shared" si="2712"/>
        <v>Normal Cost</v>
      </c>
    </row>
    <row r="5135" spans="1:19" x14ac:dyDescent="0.3">
      <c r="A5135">
        <v>82</v>
      </c>
      <c r="B5135" t="s">
        <v>15</v>
      </c>
      <c r="C5135">
        <v>21.4</v>
      </c>
      <c r="D5135">
        <v>141</v>
      </c>
      <c r="E5135">
        <v>88</v>
      </c>
      <c r="F5135">
        <v>226.9</v>
      </c>
      <c r="G5135">
        <v>130.80000000000001</v>
      </c>
      <c r="H5135">
        <v>83</v>
      </c>
      <c r="I5135">
        <v>1</v>
      </c>
      <c r="J5135" t="s">
        <v>16</v>
      </c>
      <c r="K5135" t="s">
        <v>17</v>
      </c>
      <c r="L5135" t="s">
        <v>22</v>
      </c>
      <c r="M5135">
        <v>7.1</v>
      </c>
      <c r="N5135">
        <v>14079.69</v>
      </c>
      <c r="O5135" t="s">
        <v>19</v>
      </c>
      <c r="P5135" t="str">
        <f t="shared" si="2717"/>
        <v>45-59</v>
      </c>
      <c r="Q5135" t="str">
        <f>IF(PatientData[[#This Row],[bmi]]&lt;18.5,"Underweight",
IF(PatientData[[#This Row],[bmi]]&lt;25,"Normal",
IF(PatientData[[#This Row],[bmi]]&lt;30,"Overweight","Obese")))</f>
        <v>Normal</v>
      </c>
      <c r="R5135" t="str">
        <f t="shared" si="2711"/>
        <v>High BP</v>
      </c>
      <c r="S5135" t="str">
        <f t="shared" si="2712"/>
        <v>Normal Cost</v>
      </c>
    </row>
    <row r="5136" spans="1:19" x14ac:dyDescent="0.3">
      <c r="A5136">
        <v>28</v>
      </c>
      <c r="B5136" t="s">
        <v>20</v>
      </c>
      <c r="C5136">
        <v>27.3</v>
      </c>
      <c r="D5136">
        <v>102</v>
      </c>
      <c r="E5136">
        <v>64</v>
      </c>
      <c r="F5136">
        <v>179.3</v>
      </c>
      <c r="G5136">
        <v>140.69999999999999</v>
      </c>
      <c r="H5136">
        <v>110</v>
      </c>
      <c r="I5136">
        <v>0</v>
      </c>
      <c r="J5136" t="s">
        <v>16</v>
      </c>
      <c r="K5136" t="s">
        <v>17</v>
      </c>
      <c r="L5136" t="s">
        <v>18</v>
      </c>
      <c r="M5136">
        <v>6.5</v>
      </c>
      <c r="N5136">
        <v>13520.06</v>
      </c>
      <c r="O5136" t="s">
        <v>19</v>
      </c>
      <c r="P5136" t="str">
        <f t="shared" ref="P5136" si="2718">IF(A5136&lt;30,"18-29",IF(A5136&lt;45,"30-44",IF(A5136&lt;60,"45-59",IF(A5136&lt;75,"60-74","75+"))))</f>
        <v>18-29</v>
      </c>
      <c r="Q5136" t="str">
        <f>IF(PatientData[[#This Row],[bmi]]&lt;18.5,"Underweight",
IF(PatientData[[#This Row],[bmi]]&lt;25,"Normal",
IF(PatientData[[#This Row],[bmi]]&lt;30,"Overweight","Obese")))</f>
        <v>Overweight</v>
      </c>
      <c r="R5136" t="str">
        <f t="shared" si="2711"/>
        <v>Normal BP</v>
      </c>
      <c r="S5136" t="str">
        <f t="shared" si="2712"/>
        <v>Normal Cost</v>
      </c>
    </row>
    <row r="5137" spans="1:19" x14ac:dyDescent="0.3">
      <c r="A5137">
        <v>54</v>
      </c>
      <c r="B5137" t="s">
        <v>15</v>
      </c>
      <c r="C5137">
        <v>24.6</v>
      </c>
      <c r="D5137">
        <v>127</v>
      </c>
      <c r="E5137">
        <v>80</v>
      </c>
      <c r="F5137">
        <v>187</v>
      </c>
      <c r="G5137">
        <v>126.8</v>
      </c>
      <c r="H5137">
        <v>79</v>
      </c>
      <c r="I5137">
        <v>1</v>
      </c>
      <c r="J5137" t="s">
        <v>16</v>
      </c>
      <c r="K5137" t="s">
        <v>21</v>
      </c>
      <c r="L5137" t="s">
        <v>18</v>
      </c>
      <c r="M5137">
        <v>9.3000000000000007</v>
      </c>
      <c r="N5137">
        <v>17687.77</v>
      </c>
      <c r="O5137" t="s">
        <v>19</v>
      </c>
      <c r="P5137" t="str">
        <f t="shared" ref="P5137" si="2719">IF(A5134&lt;30,"18-29",IF(A5134&lt;45,"30-44",IF(A5134&lt;60,"45-59",IF(A5134&lt;75,"60-74","75+"))))</f>
        <v>60-74</v>
      </c>
      <c r="Q5137" t="str">
        <f>IF(PatientData[[#This Row],[bmi]]&lt;18.5,"Underweight",
IF(PatientData[[#This Row],[bmi]]&lt;25,"Normal",
IF(PatientData[[#This Row],[bmi]]&lt;30,"Overweight","Obese")))</f>
        <v>Normal</v>
      </c>
      <c r="R5137" t="str">
        <f t="shared" si="2711"/>
        <v>High BP</v>
      </c>
      <c r="S5137" t="str">
        <f t="shared" si="2712"/>
        <v>High Cost</v>
      </c>
    </row>
    <row r="5138" spans="1:19" x14ac:dyDescent="0.3">
      <c r="A5138">
        <v>67</v>
      </c>
      <c r="B5138" t="s">
        <v>20</v>
      </c>
      <c r="C5138">
        <v>27.3</v>
      </c>
      <c r="D5138">
        <v>238</v>
      </c>
      <c r="E5138">
        <v>139</v>
      </c>
      <c r="F5138">
        <v>204.9</v>
      </c>
      <c r="G5138">
        <v>84.5</v>
      </c>
      <c r="H5138">
        <v>67</v>
      </c>
      <c r="I5138">
        <v>0</v>
      </c>
      <c r="J5138" t="s">
        <v>27</v>
      </c>
      <c r="K5138" t="s">
        <v>21</v>
      </c>
      <c r="L5138" t="s">
        <v>18</v>
      </c>
      <c r="M5138">
        <v>4.5</v>
      </c>
      <c r="N5138">
        <v>10112.58</v>
      </c>
      <c r="O5138" t="s">
        <v>19</v>
      </c>
      <c r="P5138" t="str">
        <f t="shared" ref="P5138" si="2720">IF(A5138&lt;30,"18-29",IF(A5138&lt;45,"30-44",IF(A5138&lt;60,"45-59",IF(A5138&lt;75,"60-74","75+"))))</f>
        <v>60-74</v>
      </c>
      <c r="Q5138" t="str">
        <f>IF(PatientData[[#This Row],[bmi]]&lt;18.5,"Underweight",
IF(PatientData[[#This Row],[bmi]]&lt;25,"Normal",
IF(PatientData[[#This Row],[bmi]]&lt;30,"Overweight","Obese")))</f>
        <v>Overweight</v>
      </c>
      <c r="R5138" t="str">
        <f t="shared" si="2711"/>
        <v>High BP</v>
      </c>
      <c r="S5138" t="str">
        <f t="shared" si="2712"/>
        <v>Normal Cost</v>
      </c>
    </row>
    <row r="5139" spans="1:19" x14ac:dyDescent="0.3">
      <c r="A5139">
        <v>64</v>
      </c>
      <c r="B5139" t="s">
        <v>15</v>
      </c>
      <c r="C5139">
        <v>29.3</v>
      </c>
      <c r="D5139">
        <v>146</v>
      </c>
      <c r="E5139">
        <v>89</v>
      </c>
      <c r="F5139">
        <v>228.6</v>
      </c>
      <c r="G5139">
        <v>101.8</v>
      </c>
      <c r="H5139">
        <v>85</v>
      </c>
      <c r="I5139">
        <v>1</v>
      </c>
      <c r="J5139" t="s">
        <v>16</v>
      </c>
      <c r="K5139" t="s">
        <v>28</v>
      </c>
      <c r="L5139" t="s">
        <v>25</v>
      </c>
      <c r="M5139">
        <v>7.3</v>
      </c>
      <c r="N5139">
        <v>17759.43</v>
      </c>
      <c r="O5139" t="s">
        <v>19</v>
      </c>
      <c r="P5139" t="str">
        <f t="shared" ref="P5139" si="2721">IF(A5136&lt;30,"18-29",IF(A5136&lt;45,"30-44",IF(A5136&lt;60,"45-59",IF(A5136&lt;75,"60-74","75+"))))</f>
        <v>18-29</v>
      </c>
      <c r="Q5139" t="str">
        <f>IF(PatientData[[#This Row],[bmi]]&lt;18.5,"Underweight",
IF(PatientData[[#This Row],[bmi]]&lt;25,"Normal",
IF(PatientData[[#This Row],[bmi]]&lt;30,"Overweight","Obese")))</f>
        <v>Overweight</v>
      </c>
      <c r="R5139" t="str">
        <f t="shared" si="2711"/>
        <v>High BP</v>
      </c>
      <c r="S5139" t="str">
        <f t="shared" si="2712"/>
        <v>High Cost</v>
      </c>
    </row>
    <row r="5140" spans="1:19" x14ac:dyDescent="0.3">
      <c r="A5140">
        <v>61</v>
      </c>
      <c r="B5140" t="s">
        <v>20</v>
      </c>
      <c r="C5140">
        <v>27.3</v>
      </c>
      <c r="D5140">
        <v>123</v>
      </c>
      <c r="E5140">
        <v>77</v>
      </c>
      <c r="F5140">
        <v>188.9</v>
      </c>
      <c r="G5140">
        <v>94</v>
      </c>
      <c r="H5140">
        <v>82</v>
      </c>
      <c r="I5140">
        <v>3</v>
      </c>
      <c r="J5140" t="s">
        <v>16</v>
      </c>
      <c r="K5140" t="s">
        <v>21</v>
      </c>
      <c r="L5140" t="s">
        <v>22</v>
      </c>
      <c r="M5140">
        <v>8.3000000000000007</v>
      </c>
      <c r="N5140">
        <v>19488.8</v>
      </c>
      <c r="O5140" t="s">
        <v>23</v>
      </c>
      <c r="P5140" t="str">
        <f t="shared" ref="P5140:P5142" si="2722">IF(A5140&lt;30,"18-29",IF(A5140&lt;45,"30-44",IF(A5140&lt;60,"45-59",IF(A5140&lt;75,"60-74","75+"))))</f>
        <v>60-74</v>
      </c>
      <c r="Q5140" t="str">
        <f>IF(PatientData[[#This Row],[bmi]]&lt;18.5,"Underweight",
IF(PatientData[[#This Row],[bmi]]&lt;25,"Normal",
IF(PatientData[[#This Row],[bmi]]&lt;30,"Overweight","Obese")))</f>
        <v>Overweight</v>
      </c>
      <c r="R5140" t="str">
        <f t="shared" si="2711"/>
        <v>High BP</v>
      </c>
      <c r="S5140" t="str">
        <f t="shared" si="2712"/>
        <v>High Cost</v>
      </c>
    </row>
    <row r="5141" spans="1:19" x14ac:dyDescent="0.3">
      <c r="A5141">
        <v>29</v>
      </c>
      <c r="B5141" t="s">
        <v>20</v>
      </c>
      <c r="C5141">
        <v>27.4</v>
      </c>
      <c r="D5141">
        <v>107</v>
      </c>
      <c r="E5141">
        <v>63</v>
      </c>
      <c r="F5141">
        <v>231.3</v>
      </c>
      <c r="G5141">
        <v>88.5</v>
      </c>
      <c r="H5141">
        <v>75</v>
      </c>
      <c r="I5141">
        <v>1</v>
      </c>
      <c r="J5141" t="s">
        <v>24</v>
      </c>
      <c r="K5141" t="s">
        <v>21</v>
      </c>
      <c r="L5141" t="s">
        <v>25</v>
      </c>
      <c r="M5141">
        <v>5.0999999999999996</v>
      </c>
      <c r="N5141">
        <v>10483.27</v>
      </c>
      <c r="O5141" t="s">
        <v>19</v>
      </c>
      <c r="P5141" t="str">
        <f t="shared" si="2722"/>
        <v>18-29</v>
      </c>
      <c r="Q5141" t="str">
        <f>IF(PatientData[[#This Row],[bmi]]&lt;18.5,"Underweight",
IF(PatientData[[#This Row],[bmi]]&lt;25,"Normal",
IF(PatientData[[#This Row],[bmi]]&lt;30,"Overweight","Obese")))</f>
        <v>Overweight</v>
      </c>
      <c r="R5141" t="str">
        <f t="shared" si="2711"/>
        <v>Normal BP</v>
      </c>
      <c r="S5141" t="str">
        <f t="shared" si="2712"/>
        <v>Normal Cost</v>
      </c>
    </row>
    <row r="5142" spans="1:19" x14ac:dyDescent="0.3">
      <c r="A5142">
        <v>82</v>
      </c>
      <c r="B5142" t="s">
        <v>20</v>
      </c>
      <c r="C5142">
        <v>27.4</v>
      </c>
      <c r="D5142">
        <v>145</v>
      </c>
      <c r="E5142">
        <v>76</v>
      </c>
      <c r="F5142">
        <v>205.2</v>
      </c>
      <c r="G5142">
        <v>151.1</v>
      </c>
      <c r="H5142">
        <v>79</v>
      </c>
      <c r="I5142">
        <v>0</v>
      </c>
      <c r="J5142" t="s">
        <v>24</v>
      </c>
      <c r="K5142" t="s">
        <v>17</v>
      </c>
      <c r="L5142" t="s">
        <v>22</v>
      </c>
      <c r="M5142">
        <v>2.4</v>
      </c>
      <c r="N5142">
        <v>5407.9</v>
      </c>
      <c r="O5142" t="s">
        <v>23</v>
      </c>
      <c r="P5142" t="str">
        <f t="shared" si="2722"/>
        <v>75+</v>
      </c>
      <c r="Q5142" t="str">
        <f>IF(PatientData[[#This Row],[bmi]]&lt;18.5,"Underweight",
IF(PatientData[[#This Row],[bmi]]&lt;25,"Normal",
IF(PatientData[[#This Row],[bmi]]&lt;30,"Overweight","Obese")))</f>
        <v>Overweight</v>
      </c>
      <c r="R5142" t="str">
        <f t="shared" si="2711"/>
        <v>High BP</v>
      </c>
      <c r="S5142" t="str">
        <f t="shared" si="2712"/>
        <v>Normal Cost</v>
      </c>
    </row>
    <row r="5143" spans="1:19" x14ac:dyDescent="0.3">
      <c r="A5143">
        <v>81</v>
      </c>
      <c r="B5143" t="s">
        <v>15</v>
      </c>
      <c r="C5143">
        <v>33.299999999999997</v>
      </c>
      <c r="D5143">
        <v>126</v>
      </c>
      <c r="E5143">
        <v>78</v>
      </c>
      <c r="F5143">
        <v>265.3</v>
      </c>
      <c r="G5143">
        <v>124.9</v>
      </c>
      <c r="H5143">
        <v>79</v>
      </c>
      <c r="I5143">
        <v>1</v>
      </c>
      <c r="J5143" t="s">
        <v>27</v>
      </c>
      <c r="K5143" t="s">
        <v>17</v>
      </c>
      <c r="L5143" t="s">
        <v>22</v>
      </c>
      <c r="M5143">
        <v>7.7</v>
      </c>
      <c r="N5143">
        <v>13488.91</v>
      </c>
      <c r="O5143" t="s">
        <v>19</v>
      </c>
      <c r="P5143" t="str">
        <f t="shared" ref="P5143" si="2723">IF(A5140&lt;30,"18-29",IF(A5140&lt;45,"30-44",IF(A5140&lt;60,"45-59",IF(A5140&lt;75,"60-74","75+"))))</f>
        <v>60-74</v>
      </c>
      <c r="Q5143" t="str">
        <f>IF(PatientData[[#This Row],[bmi]]&lt;18.5,"Underweight",
IF(PatientData[[#This Row],[bmi]]&lt;25,"Normal",
IF(PatientData[[#This Row],[bmi]]&lt;30,"Overweight","Obese")))</f>
        <v>Obese</v>
      </c>
      <c r="R5143" t="str">
        <f t="shared" si="2711"/>
        <v>High BP</v>
      </c>
      <c r="S5143" t="str">
        <f t="shared" si="2712"/>
        <v>Normal Cost</v>
      </c>
    </row>
    <row r="5144" spans="1:19" x14ac:dyDescent="0.3">
      <c r="A5144">
        <v>53</v>
      </c>
      <c r="B5144" t="s">
        <v>20</v>
      </c>
      <c r="C5144">
        <v>27.4</v>
      </c>
      <c r="D5144">
        <v>126</v>
      </c>
      <c r="E5144">
        <v>77</v>
      </c>
      <c r="F5144">
        <v>207.2</v>
      </c>
      <c r="G5144">
        <v>90.9</v>
      </c>
      <c r="H5144">
        <v>82</v>
      </c>
      <c r="I5144">
        <v>2</v>
      </c>
      <c r="J5144" t="s">
        <v>27</v>
      </c>
      <c r="K5144" t="s">
        <v>21</v>
      </c>
      <c r="L5144" t="s">
        <v>18</v>
      </c>
      <c r="M5144">
        <v>4.9000000000000004</v>
      </c>
      <c r="N5144">
        <v>12457.47</v>
      </c>
      <c r="O5144" t="s">
        <v>23</v>
      </c>
      <c r="P5144" t="str">
        <f t="shared" ref="P5144:P5145" si="2724">IF(A5144&lt;30,"18-29",IF(A5144&lt;45,"30-44",IF(A5144&lt;60,"45-59",IF(A5144&lt;75,"60-74","75+"))))</f>
        <v>45-59</v>
      </c>
      <c r="Q5144" t="str">
        <f>IF(PatientData[[#This Row],[bmi]]&lt;18.5,"Underweight",
IF(PatientData[[#This Row],[bmi]]&lt;25,"Normal",
IF(PatientData[[#This Row],[bmi]]&lt;30,"Overweight","Obese")))</f>
        <v>Overweight</v>
      </c>
      <c r="R5144" t="str">
        <f t="shared" si="2711"/>
        <v>High BP</v>
      </c>
      <c r="S5144" t="str">
        <f t="shared" si="2712"/>
        <v>Normal Cost</v>
      </c>
    </row>
    <row r="5145" spans="1:19" x14ac:dyDescent="0.3">
      <c r="A5145">
        <v>62</v>
      </c>
      <c r="B5145" t="s">
        <v>20</v>
      </c>
      <c r="C5145">
        <v>27.4</v>
      </c>
      <c r="D5145">
        <v>135</v>
      </c>
      <c r="E5145">
        <v>91</v>
      </c>
      <c r="F5145">
        <v>207.3</v>
      </c>
      <c r="G5145">
        <v>112.6</v>
      </c>
      <c r="H5145">
        <v>80</v>
      </c>
      <c r="I5145">
        <v>3</v>
      </c>
      <c r="J5145" t="s">
        <v>16</v>
      </c>
      <c r="K5145" t="s">
        <v>21</v>
      </c>
      <c r="L5145" t="s">
        <v>18</v>
      </c>
      <c r="M5145">
        <v>33.799999999999997</v>
      </c>
      <c r="N5145">
        <v>59054.36</v>
      </c>
      <c r="O5145" t="s">
        <v>19</v>
      </c>
      <c r="P5145" t="str">
        <f t="shared" si="2724"/>
        <v>60-74</v>
      </c>
      <c r="Q5145" t="str">
        <f>IF(PatientData[[#This Row],[bmi]]&lt;18.5,"Underweight",
IF(PatientData[[#This Row],[bmi]]&lt;25,"Normal",
IF(PatientData[[#This Row],[bmi]]&lt;30,"Overweight","Obese")))</f>
        <v>Overweight</v>
      </c>
      <c r="R5145" t="str">
        <f t="shared" si="2711"/>
        <v>High BP</v>
      </c>
      <c r="S5145" t="str">
        <f t="shared" si="2712"/>
        <v>High Cost</v>
      </c>
    </row>
    <row r="5146" spans="1:19" x14ac:dyDescent="0.3">
      <c r="A5146">
        <v>69</v>
      </c>
      <c r="B5146" t="s">
        <v>15</v>
      </c>
      <c r="C5146">
        <v>26.3</v>
      </c>
      <c r="D5146">
        <v>135</v>
      </c>
      <c r="E5146">
        <v>81</v>
      </c>
      <c r="F5146">
        <v>215</v>
      </c>
      <c r="G5146">
        <v>131.19999999999999</v>
      </c>
      <c r="H5146">
        <v>76</v>
      </c>
      <c r="I5146">
        <v>1</v>
      </c>
      <c r="J5146" t="s">
        <v>24</v>
      </c>
      <c r="K5146" t="s">
        <v>21</v>
      </c>
      <c r="L5146" t="s">
        <v>25</v>
      </c>
      <c r="M5146">
        <v>8.1999999999999993</v>
      </c>
      <c r="N5146">
        <v>15414.31</v>
      </c>
      <c r="O5146" t="s">
        <v>19</v>
      </c>
      <c r="P5146" t="str">
        <f t="shared" ref="P5146" si="2725">IF(A5143&lt;30,"18-29",IF(A5143&lt;45,"30-44",IF(A5143&lt;60,"45-59",IF(A5143&lt;75,"60-74","75+"))))</f>
        <v>75+</v>
      </c>
      <c r="Q5146" t="str">
        <f>IF(PatientData[[#This Row],[bmi]]&lt;18.5,"Underweight",
IF(PatientData[[#This Row],[bmi]]&lt;25,"Normal",
IF(PatientData[[#This Row],[bmi]]&lt;30,"Overweight","Obese")))</f>
        <v>Overweight</v>
      </c>
      <c r="R5146" t="str">
        <f t="shared" si="2711"/>
        <v>High BP</v>
      </c>
      <c r="S5146" t="str">
        <f t="shared" si="2712"/>
        <v>High Cost</v>
      </c>
    </row>
    <row r="5147" spans="1:19" x14ac:dyDescent="0.3">
      <c r="A5147">
        <v>63</v>
      </c>
      <c r="B5147" t="s">
        <v>20</v>
      </c>
      <c r="C5147">
        <v>27.4</v>
      </c>
      <c r="D5147">
        <v>128</v>
      </c>
      <c r="E5147">
        <v>70</v>
      </c>
      <c r="F5147">
        <v>250.3</v>
      </c>
      <c r="G5147">
        <v>87.4</v>
      </c>
      <c r="H5147">
        <v>84</v>
      </c>
      <c r="I5147">
        <v>4</v>
      </c>
      <c r="J5147" t="s">
        <v>16</v>
      </c>
      <c r="K5147" t="s">
        <v>28</v>
      </c>
      <c r="L5147" t="s">
        <v>25</v>
      </c>
      <c r="M5147">
        <v>7.5</v>
      </c>
      <c r="N5147">
        <v>16047.17</v>
      </c>
      <c r="O5147" t="s">
        <v>19</v>
      </c>
      <c r="P5147" t="str">
        <f t="shared" ref="P5147:P5150" si="2726">IF(A5147&lt;30,"18-29",IF(A5147&lt;45,"30-44",IF(A5147&lt;60,"45-59",IF(A5147&lt;75,"60-74","75+"))))</f>
        <v>60-74</v>
      </c>
      <c r="Q5147" t="str">
        <f>IF(PatientData[[#This Row],[bmi]]&lt;18.5,"Underweight",
IF(PatientData[[#This Row],[bmi]]&lt;25,"Normal",
IF(PatientData[[#This Row],[bmi]]&lt;30,"Overweight","Obese")))</f>
        <v>Overweight</v>
      </c>
      <c r="R5147" t="str">
        <f t="shared" si="2711"/>
        <v>High BP</v>
      </c>
      <c r="S5147" t="str">
        <f t="shared" si="2712"/>
        <v>High Cost</v>
      </c>
    </row>
    <row r="5148" spans="1:19" x14ac:dyDescent="0.3">
      <c r="A5148">
        <v>82</v>
      </c>
      <c r="B5148" t="s">
        <v>20</v>
      </c>
      <c r="C5148">
        <v>27.4</v>
      </c>
      <c r="D5148">
        <v>136</v>
      </c>
      <c r="E5148">
        <v>77</v>
      </c>
      <c r="F5148">
        <v>228.5</v>
      </c>
      <c r="G5148">
        <v>131.6</v>
      </c>
      <c r="H5148">
        <v>73</v>
      </c>
      <c r="I5148">
        <v>1</v>
      </c>
      <c r="J5148" t="s">
        <v>16</v>
      </c>
      <c r="K5148" t="s">
        <v>17</v>
      </c>
      <c r="L5148" t="s">
        <v>18</v>
      </c>
      <c r="M5148">
        <v>7.6</v>
      </c>
      <c r="N5148">
        <v>15907.6</v>
      </c>
      <c r="O5148" t="s">
        <v>19</v>
      </c>
      <c r="P5148" t="str">
        <f t="shared" si="2726"/>
        <v>75+</v>
      </c>
      <c r="Q5148" t="str">
        <f>IF(PatientData[[#This Row],[bmi]]&lt;18.5,"Underweight",
IF(PatientData[[#This Row],[bmi]]&lt;25,"Normal",
IF(PatientData[[#This Row],[bmi]]&lt;30,"Overweight","Obese")))</f>
        <v>Overweight</v>
      </c>
      <c r="R5148" t="str">
        <f t="shared" si="2711"/>
        <v>High BP</v>
      </c>
      <c r="S5148" t="str">
        <f t="shared" si="2712"/>
        <v>High Cost</v>
      </c>
    </row>
    <row r="5149" spans="1:19" x14ac:dyDescent="0.3">
      <c r="A5149">
        <v>48</v>
      </c>
      <c r="B5149" t="s">
        <v>20</v>
      </c>
      <c r="C5149">
        <v>27.4</v>
      </c>
      <c r="D5149">
        <v>122</v>
      </c>
      <c r="E5149">
        <v>71</v>
      </c>
      <c r="F5149">
        <v>208.6</v>
      </c>
      <c r="G5149">
        <v>139.4</v>
      </c>
      <c r="H5149">
        <v>87</v>
      </c>
      <c r="I5149">
        <v>0</v>
      </c>
      <c r="J5149" t="s">
        <v>16</v>
      </c>
      <c r="K5149" t="s">
        <v>21</v>
      </c>
      <c r="L5149" t="s">
        <v>18</v>
      </c>
      <c r="M5149">
        <v>7.5</v>
      </c>
      <c r="N5149">
        <v>13727.23</v>
      </c>
      <c r="O5149" t="s">
        <v>19</v>
      </c>
      <c r="P5149" t="str">
        <f t="shared" si="2726"/>
        <v>45-59</v>
      </c>
      <c r="Q5149" t="str">
        <f>IF(PatientData[[#This Row],[bmi]]&lt;18.5,"Underweight",
IF(PatientData[[#This Row],[bmi]]&lt;25,"Normal",
IF(PatientData[[#This Row],[bmi]]&lt;30,"Overweight","Obese")))</f>
        <v>Overweight</v>
      </c>
      <c r="R5149" t="str">
        <f t="shared" si="2711"/>
        <v>High BP</v>
      </c>
      <c r="S5149" t="str">
        <f t="shared" si="2712"/>
        <v>Normal Cost</v>
      </c>
    </row>
    <row r="5150" spans="1:19" x14ac:dyDescent="0.3">
      <c r="A5150">
        <v>56</v>
      </c>
      <c r="B5150" t="s">
        <v>20</v>
      </c>
      <c r="C5150">
        <v>27.4</v>
      </c>
      <c r="D5150">
        <v>129</v>
      </c>
      <c r="E5150">
        <v>82</v>
      </c>
      <c r="F5150">
        <v>186.5</v>
      </c>
      <c r="G5150">
        <v>161.19999999999999</v>
      </c>
      <c r="H5150">
        <v>87</v>
      </c>
      <c r="I5150">
        <v>5</v>
      </c>
      <c r="J5150" t="s">
        <v>27</v>
      </c>
      <c r="K5150" t="s">
        <v>17</v>
      </c>
      <c r="L5150" t="s">
        <v>25</v>
      </c>
      <c r="M5150">
        <v>3.6</v>
      </c>
      <c r="N5150">
        <v>6268.53</v>
      </c>
      <c r="O5150" t="s">
        <v>19</v>
      </c>
      <c r="P5150" t="str">
        <f t="shared" si="2726"/>
        <v>45-59</v>
      </c>
      <c r="Q5150" t="str">
        <f>IF(PatientData[[#This Row],[bmi]]&lt;18.5,"Underweight",
IF(PatientData[[#This Row],[bmi]]&lt;25,"Normal",
IF(PatientData[[#This Row],[bmi]]&lt;30,"Overweight","Obese")))</f>
        <v>Overweight</v>
      </c>
      <c r="R5150" t="str">
        <f t="shared" si="2711"/>
        <v>High BP</v>
      </c>
      <c r="S5150" t="str">
        <f t="shared" si="2712"/>
        <v>Normal Cost</v>
      </c>
    </row>
    <row r="5151" spans="1:19" x14ac:dyDescent="0.3">
      <c r="A5151">
        <v>79</v>
      </c>
      <c r="B5151" t="s">
        <v>15</v>
      </c>
      <c r="C5151">
        <v>33.6</v>
      </c>
      <c r="D5151">
        <v>129</v>
      </c>
      <c r="E5151">
        <v>84</v>
      </c>
      <c r="F5151">
        <v>234.2</v>
      </c>
      <c r="G5151">
        <v>109.1</v>
      </c>
      <c r="H5151">
        <v>73</v>
      </c>
      <c r="I5151">
        <v>2</v>
      </c>
      <c r="J5151" t="s">
        <v>16</v>
      </c>
      <c r="K5151" t="s">
        <v>21</v>
      </c>
      <c r="L5151" t="s">
        <v>25</v>
      </c>
      <c r="M5151">
        <v>6.8</v>
      </c>
      <c r="N5151">
        <v>17089.18</v>
      </c>
      <c r="O5151" t="s">
        <v>19</v>
      </c>
      <c r="P5151" t="str">
        <f t="shared" ref="P5151:P5153" si="2727">IF(A5148&lt;30,"18-29",IF(A5148&lt;45,"30-44",IF(A5148&lt;60,"45-59",IF(A5148&lt;75,"60-74","75+"))))</f>
        <v>75+</v>
      </c>
      <c r="Q5151" t="str">
        <f>IF(PatientData[[#This Row],[bmi]]&lt;18.5,"Underweight",
IF(PatientData[[#This Row],[bmi]]&lt;25,"Normal",
IF(PatientData[[#This Row],[bmi]]&lt;30,"Overweight","Obese")))</f>
        <v>Obese</v>
      </c>
      <c r="R5151" t="str">
        <f t="shared" si="2711"/>
        <v>High BP</v>
      </c>
      <c r="S5151" t="str">
        <f t="shared" si="2712"/>
        <v>High Cost</v>
      </c>
    </row>
    <row r="5152" spans="1:19" x14ac:dyDescent="0.3">
      <c r="A5152">
        <v>76</v>
      </c>
      <c r="B5152" t="s">
        <v>15</v>
      </c>
      <c r="C5152">
        <v>20.100000000000001</v>
      </c>
      <c r="D5152">
        <v>139</v>
      </c>
      <c r="E5152">
        <v>75</v>
      </c>
      <c r="F5152">
        <v>186</v>
      </c>
      <c r="G5152">
        <v>93.1</v>
      </c>
      <c r="H5152">
        <v>73</v>
      </c>
      <c r="I5152">
        <v>2</v>
      </c>
      <c r="J5152" t="s">
        <v>27</v>
      </c>
      <c r="K5152" t="s">
        <v>26</v>
      </c>
      <c r="L5152" t="s">
        <v>18</v>
      </c>
      <c r="M5152">
        <v>5.8</v>
      </c>
      <c r="N5152">
        <v>10626.56</v>
      </c>
      <c r="O5152" t="s">
        <v>23</v>
      </c>
      <c r="P5152" t="str">
        <f t="shared" si="2727"/>
        <v>45-59</v>
      </c>
      <c r="Q5152" t="str">
        <f>IF(PatientData[[#This Row],[bmi]]&lt;18.5,"Underweight",
IF(PatientData[[#This Row],[bmi]]&lt;25,"Normal",
IF(PatientData[[#This Row],[bmi]]&lt;30,"Overweight","Obese")))</f>
        <v>Normal</v>
      </c>
      <c r="R5152" t="str">
        <f t="shared" si="2711"/>
        <v>High BP</v>
      </c>
      <c r="S5152" t="str">
        <f t="shared" si="2712"/>
        <v>Normal Cost</v>
      </c>
    </row>
    <row r="5153" spans="1:19" x14ac:dyDescent="0.3">
      <c r="A5153">
        <v>82</v>
      </c>
      <c r="B5153" t="s">
        <v>15</v>
      </c>
      <c r="C5153">
        <v>22.6</v>
      </c>
      <c r="D5153">
        <v>132</v>
      </c>
      <c r="E5153">
        <v>78</v>
      </c>
      <c r="F5153">
        <v>205.1</v>
      </c>
      <c r="G5153">
        <v>114</v>
      </c>
      <c r="H5153">
        <v>63</v>
      </c>
      <c r="I5153">
        <v>2</v>
      </c>
      <c r="J5153" t="s">
        <v>27</v>
      </c>
      <c r="K5153" t="s">
        <v>26</v>
      </c>
      <c r="L5153" t="s">
        <v>22</v>
      </c>
      <c r="M5153">
        <v>3.3</v>
      </c>
      <c r="N5153">
        <v>6717.33</v>
      </c>
      <c r="O5153" t="s">
        <v>19</v>
      </c>
      <c r="P5153" t="str">
        <f t="shared" si="2727"/>
        <v>45-59</v>
      </c>
      <c r="Q5153" t="str">
        <f>IF(PatientData[[#This Row],[bmi]]&lt;18.5,"Underweight",
IF(PatientData[[#This Row],[bmi]]&lt;25,"Normal",
IF(PatientData[[#This Row],[bmi]]&lt;30,"Overweight","Obese")))</f>
        <v>Normal</v>
      </c>
      <c r="R5153" t="str">
        <f t="shared" si="2711"/>
        <v>High BP</v>
      </c>
      <c r="S5153" t="str">
        <f t="shared" si="2712"/>
        <v>Normal Cost</v>
      </c>
    </row>
    <row r="5154" spans="1:19" x14ac:dyDescent="0.3">
      <c r="A5154">
        <v>80</v>
      </c>
      <c r="B5154" t="s">
        <v>20</v>
      </c>
      <c r="C5154">
        <v>27.4</v>
      </c>
      <c r="D5154">
        <v>141</v>
      </c>
      <c r="E5154">
        <v>87</v>
      </c>
      <c r="F5154">
        <v>262.7</v>
      </c>
      <c r="G5154">
        <v>98</v>
      </c>
      <c r="H5154">
        <v>80</v>
      </c>
      <c r="I5154">
        <v>1</v>
      </c>
      <c r="J5154" t="s">
        <v>27</v>
      </c>
      <c r="K5154" t="s">
        <v>26</v>
      </c>
      <c r="L5154" t="s">
        <v>25</v>
      </c>
      <c r="M5154">
        <v>33.700000000000003</v>
      </c>
      <c r="N5154">
        <v>58941.599999999999</v>
      </c>
      <c r="O5154" t="s">
        <v>19</v>
      </c>
      <c r="P5154" t="str">
        <f t="shared" ref="P5154:P5156" si="2728">IF(A5154&lt;30,"18-29",IF(A5154&lt;45,"30-44",IF(A5154&lt;60,"45-59",IF(A5154&lt;75,"60-74","75+"))))</f>
        <v>75+</v>
      </c>
      <c r="Q5154" t="str">
        <f>IF(PatientData[[#This Row],[bmi]]&lt;18.5,"Underweight",
IF(PatientData[[#This Row],[bmi]]&lt;25,"Normal",
IF(PatientData[[#This Row],[bmi]]&lt;30,"Overweight","Obese")))</f>
        <v>Overweight</v>
      </c>
      <c r="R5154" t="str">
        <f t="shared" si="2711"/>
        <v>High BP</v>
      </c>
      <c r="S5154" t="str">
        <f t="shared" si="2712"/>
        <v>High Cost</v>
      </c>
    </row>
    <row r="5155" spans="1:19" x14ac:dyDescent="0.3">
      <c r="A5155">
        <v>62</v>
      </c>
      <c r="B5155" t="s">
        <v>20</v>
      </c>
      <c r="C5155">
        <v>27.4</v>
      </c>
      <c r="D5155">
        <v>126</v>
      </c>
      <c r="E5155">
        <v>72</v>
      </c>
      <c r="F5155">
        <v>207.4</v>
      </c>
      <c r="G5155">
        <v>103.4</v>
      </c>
      <c r="H5155">
        <v>61</v>
      </c>
      <c r="I5155">
        <v>1</v>
      </c>
      <c r="J5155" t="s">
        <v>27</v>
      </c>
      <c r="K5155" t="s">
        <v>26</v>
      </c>
      <c r="L5155" t="s">
        <v>25</v>
      </c>
      <c r="M5155">
        <v>7.5</v>
      </c>
      <c r="N5155">
        <v>12036.23</v>
      </c>
      <c r="O5155" t="s">
        <v>19</v>
      </c>
      <c r="P5155" t="str">
        <f t="shared" si="2728"/>
        <v>60-74</v>
      </c>
      <c r="Q5155" t="str">
        <f>IF(PatientData[[#This Row],[bmi]]&lt;18.5,"Underweight",
IF(PatientData[[#This Row],[bmi]]&lt;25,"Normal",
IF(PatientData[[#This Row],[bmi]]&lt;30,"Overweight","Obese")))</f>
        <v>Overweight</v>
      </c>
      <c r="R5155" t="str">
        <f t="shared" si="2711"/>
        <v>High BP</v>
      </c>
      <c r="S5155" t="str">
        <f t="shared" si="2712"/>
        <v>Normal Cost</v>
      </c>
    </row>
    <row r="5156" spans="1:19" x14ac:dyDescent="0.3">
      <c r="A5156">
        <v>68</v>
      </c>
      <c r="B5156" t="s">
        <v>20</v>
      </c>
      <c r="C5156">
        <v>27.4</v>
      </c>
      <c r="D5156">
        <v>120</v>
      </c>
      <c r="E5156">
        <v>74</v>
      </c>
      <c r="F5156">
        <v>229.6</v>
      </c>
      <c r="G5156">
        <v>148.30000000000001</v>
      </c>
      <c r="H5156">
        <v>82</v>
      </c>
      <c r="I5156">
        <v>0</v>
      </c>
      <c r="J5156" t="s">
        <v>24</v>
      </c>
      <c r="K5156" t="s">
        <v>28</v>
      </c>
      <c r="L5156" t="s">
        <v>25</v>
      </c>
      <c r="M5156">
        <v>38.4</v>
      </c>
      <c r="N5156">
        <v>66382.73</v>
      </c>
      <c r="O5156" t="s">
        <v>19</v>
      </c>
      <c r="P5156" t="str">
        <f t="shared" si="2728"/>
        <v>60-74</v>
      </c>
      <c r="Q5156" t="str">
        <f>IF(PatientData[[#This Row],[bmi]]&lt;18.5,"Underweight",
IF(PatientData[[#This Row],[bmi]]&lt;25,"Normal",
IF(PatientData[[#This Row],[bmi]]&lt;30,"Overweight","Obese")))</f>
        <v>Overweight</v>
      </c>
      <c r="R5156" t="str">
        <f t="shared" si="2711"/>
        <v>High BP</v>
      </c>
      <c r="S5156" t="str">
        <f t="shared" si="2712"/>
        <v>High Cost</v>
      </c>
    </row>
    <row r="5157" spans="1:19" x14ac:dyDescent="0.3">
      <c r="A5157">
        <v>87</v>
      </c>
      <c r="B5157" t="s">
        <v>15</v>
      </c>
      <c r="C5157">
        <v>28.7</v>
      </c>
      <c r="D5157">
        <v>120</v>
      </c>
      <c r="E5157">
        <v>62</v>
      </c>
      <c r="F5157">
        <v>218.1</v>
      </c>
      <c r="G5157">
        <v>140.6</v>
      </c>
      <c r="H5157">
        <v>69</v>
      </c>
      <c r="I5157">
        <v>1</v>
      </c>
      <c r="J5157" t="s">
        <v>24</v>
      </c>
      <c r="K5157" t="s">
        <v>28</v>
      </c>
      <c r="L5157" t="s">
        <v>22</v>
      </c>
      <c r="M5157">
        <v>3.9</v>
      </c>
      <c r="N5157">
        <v>10502.57</v>
      </c>
      <c r="O5157" t="s">
        <v>19</v>
      </c>
      <c r="P5157" t="str">
        <f t="shared" ref="P5157:P5158" si="2729">IF(A5154&lt;30,"18-29",IF(A5154&lt;45,"30-44",IF(A5154&lt;60,"45-59",IF(A5154&lt;75,"60-74","75+"))))</f>
        <v>75+</v>
      </c>
      <c r="Q5157" t="str">
        <f>IF(PatientData[[#This Row],[bmi]]&lt;18.5,"Underweight",
IF(PatientData[[#This Row],[bmi]]&lt;25,"Normal",
IF(PatientData[[#This Row],[bmi]]&lt;30,"Overweight","Obese")))</f>
        <v>Overweight</v>
      </c>
      <c r="R5157" t="str">
        <f t="shared" si="2711"/>
        <v>High BP</v>
      </c>
      <c r="S5157" t="str">
        <f t="shared" si="2712"/>
        <v>Normal Cost</v>
      </c>
    </row>
    <row r="5158" spans="1:19" x14ac:dyDescent="0.3">
      <c r="A5158">
        <v>54</v>
      </c>
      <c r="B5158" t="s">
        <v>15</v>
      </c>
      <c r="C5158">
        <v>38.9</v>
      </c>
      <c r="D5158">
        <v>128</v>
      </c>
      <c r="E5158">
        <v>70</v>
      </c>
      <c r="F5158">
        <v>223.1</v>
      </c>
      <c r="G5158">
        <v>184.4</v>
      </c>
      <c r="H5158">
        <v>94</v>
      </c>
      <c r="I5158">
        <v>0</v>
      </c>
      <c r="J5158" t="s">
        <v>16</v>
      </c>
      <c r="K5158" t="s">
        <v>17</v>
      </c>
      <c r="L5158" t="s">
        <v>18</v>
      </c>
      <c r="M5158">
        <v>10.7</v>
      </c>
      <c r="N5158">
        <v>18092.080000000002</v>
      </c>
      <c r="O5158" t="s">
        <v>19</v>
      </c>
      <c r="P5158" t="str">
        <f t="shared" si="2729"/>
        <v>60-74</v>
      </c>
      <c r="Q5158" t="str">
        <f>IF(PatientData[[#This Row],[bmi]]&lt;18.5,"Underweight",
IF(PatientData[[#This Row],[bmi]]&lt;25,"Normal",
IF(PatientData[[#This Row],[bmi]]&lt;30,"Overweight","Obese")))</f>
        <v>Obese</v>
      </c>
      <c r="R5158" t="str">
        <f t="shared" si="2711"/>
        <v>High BP</v>
      </c>
      <c r="S5158" t="str">
        <f t="shared" si="2712"/>
        <v>High Cost</v>
      </c>
    </row>
    <row r="5159" spans="1:19" x14ac:dyDescent="0.3">
      <c r="A5159">
        <v>51</v>
      </c>
      <c r="B5159" t="s">
        <v>20</v>
      </c>
      <c r="C5159">
        <v>27.4</v>
      </c>
      <c r="D5159">
        <v>125</v>
      </c>
      <c r="E5159">
        <v>69</v>
      </c>
      <c r="F5159">
        <v>213.3</v>
      </c>
      <c r="G5159">
        <v>106.1</v>
      </c>
      <c r="H5159">
        <v>77</v>
      </c>
      <c r="I5159">
        <v>0</v>
      </c>
      <c r="J5159" t="s">
        <v>24</v>
      </c>
      <c r="K5159" t="s">
        <v>28</v>
      </c>
      <c r="L5159" t="s">
        <v>18</v>
      </c>
      <c r="M5159">
        <v>3.7</v>
      </c>
      <c r="N5159">
        <v>9993.93</v>
      </c>
      <c r="O5159" t="s">
        <v>19</v>
      </c>
      <c r="P5159" t="str">
        <f t="shared" ref="P5159" si="2730">IF(A5159&lt;30,"18-29",IF(A5159&lt;45,"30-44",IF(A5159&lt;60,"45-59",IF(A5159&lt;75,"60-74","75+"))))</f>
        <v>45-59</v>
      </c>
      <c r="Q5159" t="str">
        <f>IF(PatientData[[#This Row],[bmi]]&lt;18.5,"Underweight",
IF(PatientData[[#This Row],[bmi]]&lt;25,"Normal",
IF(PatientData[[#This Row],[bmi]]&lt;30,"Overweight","Obese")))</f>
        <v>Overweight</v>
      </c>
      <c r="R5159" t="str">
        <f t="shared" si="2711"/>
        <v>High BP</v>
      </c>
      <c r="S5159" t="str">
        <f t="shared" si="2712"/>
        <v>Normal Cost</v>
      </c>
    </row>
    <row r="5160" spans="1:19" x14ac:dyDescent="0.3">
      <c r="A5160">
        <v>60</v>
      </c>
      <c r="B5160" t="s">
        <v>15</v>
      </c>
      <c r="C5160">
        <v>19</v>
      </c>
      <c r="D5160">
        <v>105</v>
      </c>
      <c r="E5160">
        <v>64</v>
      </c>
      <c r="F5160">
        <v>185.4</v>
      </c>
      <c r="G5160">
        <v>91.4</v>
      </c>
      <c r="H5160">
        <v>85</v>
      </c>
      <c r="I5160">
        <v>1</v>
      </c>
      <c r="J5160" t="s">
        <v>16</v>
      </c>
      <c r="K5160" t="s">
        <v>28</v>
      </c>
      <c r="L5160" t="s">
        <v>18</v>
      </c>
      <c r="M5160">
        <v>7.8</v>
      </c>
      <c r="N5160">
        <v>17525.54</v>
      </c>
      <c r="O5160" t="s">
        <v>19</v>
      </c>
      <c r="P5160" t="str">
        <f t="shared" ref="P5160:P5161" si="2731">IF(A5157&lt;30,"18-29",IF(A5157&lt;45,"30-44",IF(A5157&lt;60,"45-59",IF(A5157&lt;75,"60-74","75+"))))</f>
        <v>75+</v>
      </c>
      <c r="Q5160" t="str">
        <f>IF(PatientData[[#This Row],[bmi]]&lt;18.5,"Underweight",
IF(PatientData[[#This Row],[bmi]]&lt;25,"Normal",
IF(PatientData[[#This Row],[bmi]]&lt;30,"Overweight","Obese")))</f>
        <v>Normal</v>
      </c>
      <c r="R5160" t="str">
        <f t="shared" si="2711"/>
        <v>Normal BP</v>
      </c>
      <c r="S5160" t="str">
        <f t="shared" si="2712"/>
        <v>High Cost</v>
      </c>
    </row>
    <row r="5161" spans="1:19" x14ac:dyDescent="0.3">
      <c r="A5161">
        <v>58</v>
      </c>
      <c r="B5161" t="s">
        <v>15</v>
      </c>
      <c r="C5161">
        <v>32.700000000000003</v>
      </c>
      <c r="D5161">
        <v>134</v>
      </c>
      <c r="E5161">
        <v>79</v>
      </c>
      <c r="F5161">
        <v>205.2</v>
      </c>
      <c r="G5161">
        <v>133.1</v>
      </c>
      <c r="H5161">
        <v>78</v>
      </c>
      <c r="I5161">
        <v>0</v>
      </c>
      <c r="J5161" t="s">
        <v>16</v>
      </c>
      <c r="K5161" t="s">
        <v>17</v>
      </c>
      <c r="L5161" t="s">
        <v>18</v>
      </c>
      <c r="M5161">
        <v>7</v>
      </c>
      <c r="N5161">
        <v>13438.35</v>
      </c>
      <c r="O5161" t="s">
        <v>19</v>
      </c>
      <c r="P5161" t="str">
        <f t="shared" si="2731"/>
        <v>45-59</v>
      </c>
      <c r="Q5161" t="str">
        <f>IF(PatientData[[#This Row],[bmi]]&lt;18.5,"Underweight",
IF(PatientData[[#This Row],[bmi]]&lt;25,"Normal",
IF(PatientData[[#This Row],[bmi]]&lt;30,"Overweight","Obese")))</f>
        <v>Obese</v>
      </c>
      <c r="R5161" t="str">
        <f t="shared" si="2711"/>
        <v>High BP</v>
      </c>
      <c r="S5161" t="str">
        <f t="shared" si="2712"/>
        <v>Normal Cost</v>
      </c>
    </row>
    <row r="5162" spans="1:19" x14ac:dyDescent="0.3">
      <c r="A5162">
        <v>72</v>
      </c>
      <c r="B5162" t="s">
        <v>20</v>
      </c>
      <c r="C5162">
        <v>27.4</v>
      </c>
      <c r="D5162">
        <v>119</v>
      </c>
      <c r="E5162">
        <v>80</v>
      </c>
      <c r="F5162">
        <v>226.5</v>
      </c>
      <c r="G5162">
        <v>130.9</v>
      </c>
      <c r="H5162">
        <v>89</v>
      </c>
      <c r="I5162">
        <v>0</v>
      </c>
      <c r="J5162" t="s">
        <v>16</v>
      </c>
      <c r="K5162" t="s">
        <v>17</v>
      </c>
      <c r="L5162" t="s">
        <v>18</v>
      </c>
      <c r="M5162">
        <v>7.4</v>
      </c>
      <c r="N5162">
        <v>12484.27</v>
      </c>
      <c r="O5162" t="s">
        <v>19</v>
      </c>
      <c r="P5162" t="str">
        <f t="shared" ref="P5162" si="2732">IF(A5162&lt;30,"18-29",IF(A5162&lt;45,"30-44",IF(A5162&lt;60,"45-59",IF(A5162&lt;75,"60-74","75+"))))</f>
        <v>60-74</v>
      </c>
      <c r="Q5162" t="str">
        <f>IF(PatientData[[#This Row],[bmi]]&lt;18.5,"Underweight",
IF(PatientData[[#This Row],[bmi]]&lt;25,"Normal",
IF(PatientData[[#This Row],[bmi]]&lt;30,"Overweight","Obese")))</f>
        <v>Overweight</v>
      </c>
      <c r="R5162" t="str">
        <f t="shared" si="2711"/>
        <v>High BP</v>
      </c>
      <c r="S5162" t="str">
        <f t="shared" si="2712"/>
        <v>Normal Cost</v>
      </c>
    </row>
    <row r="5163" spans="1:19" x14ac:dyDescent="0.3">
      <c r="A5163">
        <v>52</v>
      </c>
      <c r="B5163" t="s">
        <v>15</v>
      </c>
      <c r="C5163">
        <v>24.7</v>
      </c>
      <c r="D5163">
        <v>109</v>
      </c>
      <c r="E5163">
        <v>73</v>
      </c>
      <c r="F5163">
        <v>223.8</v>
      </c>
      <c r="G5163">
        <v>183.2</v>
      </c>
      <c r="H5163">
        <v>66</v>
      </c>
      <c r="I5163">
        <v>1</v>
      </c>
      <c r="J5163" t="s">
        <v>24</v>
      </c>
      <c r="K5163" t="s">
        <v>17</v>
      </c>
      <c r="L5163" t="s">
        <v>18</v>
      </c>
      <c r="M5163">
        <v>6.2</v>
      </c>
      <c r="N5163">
        <v>10861.45</v>
      </c>
      <c r="O5163" t="s">
        <v>19</v>
      </c>
      <c r="P5163" t="str">
        <f t="shared" ref="P5163:P5166" si="2733">IF(A5160&lt;30,"18-29",IF(A5160&lt;45,"30-44",IF(A5160&lt;60,"45-59",IF(A5160&lt;75,"60-74","75+"))))</f>
        <v>60-74</v>
      </c>
      <c r="Q5163" t="str">
        <f>IF(PatientData[[#This Row],[bmi]]&lt;18.5,"Underweight",
IF(PatientData[[#This Row],[bmi]]&lt;25,"Normal",
IF(PatientData[[#This Row],[bmi]]&lt;30,"Overweight","Obese")))</f>
        <v>Normal</v>
      </c>
      <c r="R5163" t="str">
        <f t="shared" si="2711"/>
        <v>Normal BP</v>
      </c>
      <c r="S5163" t="str">
        <f t="shared" si="2712"/>
        <v>Normal Cost</v>
      </c>
    </row>
    <row r="5164" spans="1:19" x14ac:dyDescent="0.3">
      <c r="A5164">
        <v>71</v>
      </c>
      <c r="B5164" t="s">
        <v>15</v>
      </c>
      <c r="C5164">
        <v>36.4</v>
      </c>
      <c r="D5164">
        <v>142</v>
      </c>
      <c r="E5164">
        <v>94</v>
      </c>
      <c r="F5164">
        <v>246.7</v>
      </c>
      <c r="G5164">
        <v>107.2</v>
      </c>
      <c r="H5164">
        <v>75</v>
      </c>
      <c r="I5164">
        <v>2</v>
      </c>
      <c r="J5164" t="s">
        <v>24</v>
      </c>
      <c r="K5164" t="s">
        <v>26</v>
      </c>
      <c r="L5164" t="s">
        <v>22</v>
      </c>
      <c r="M5164">
        <v>4.9000000000000004</v>
      </c>
      <c r="N5164">
        <v>8949.9</v>
      </c>
      <c r="O5164" t="s">
        <v>23</v>
      </c>
      <c r="P5164" t="str">
        <f t="shared" si="2733"/>
        <v>45-59</v>
      </c>
      <c r="Q5164" t="str">
        <f>IF(PatientData[[#This Row],[bmi]]&lt;18.5,"Underweight",
IF(PatientData[[#This Row],[bmi]]&lt;25,"Normal",
IF(PatientData[[#This Row],[bmi]]&lt;30,"Overweight","Obese")))</f>
        <v>Obese</v>
      </c>
      <c r="R5164" t="str">
        <f t="shared" si="2711"/>
        <v>High BP</v>
      </c>
      <c r="S5164" t="str">
        <f t="shared" si="2712"/>
        <v>Normal Cost</v>
      </c>
    </row>
    <row r="5165" spans="1:19" x14ac:dyDescent="0.3">
      <c r="A5165">
        <v>56</v>
      </c>
      <c r="B5165" t="s">
        <v>15</v>
      </c>
      <c r="C5165">
        <v>28</v>
      </c>
      <c r="D5165">
        <v>121</v>
      </c>
      <c r="E5165">
        <v>63</v>
      </c>
      <c r="F5165">
        <v>193.7</v>
      </c>
      <c r="G5165">
        <v>94</v>
      </c>
      <c r="H5165">
        <v>71</v>
      </c>
      <c r="I5165">
        <v>0</v>
      </c>
      <c r="J5165" t="s">
        <v>24</v>
      </c>
      <c r="K5165" t="s">
        <v>21</v>
      </c>
      <c r="L5165" t="s">
        <v>18</v>
      </c>
      <c r="M5165">
        <v>6.1</v>
      </c>
      <c r="N5165">
        <v>12479.12</v>
      </c>
      <c r="O5165" t="s">
        <v>19</v>
      </c>
      <c r="P5165" t="str">
        <f t="shared" si="2733"/>
        <v>60-74</v>
      </c>
      <c r="Q5165" t="str">
        <f>IF(PatientData[[#This Row],[bmi]]&lt;18.5,"Underweight",
IF(PatientData[[#This Row],[bmi]]&lt;25,"Normal",
IF(PatientData[[#This Row],[bmi]]&lt;30,"Overweight","Obese")))</f>
        <v>Overweight</v>
      </c>
      <c r="R5165" t="str">
        <f t="shared" si="2711"/>
        <v>High BP</v>
      </c>
      <c r="S5165" t="str">
        <f t="shared" si="2712"/>
        <v>Normal Cost</v>
      </c>
    </row>
    <row r="5166" spans="1:19" x14ac:dyDescent="0.3">
      <c r="A5166">
        <v>83</v>
      </c>
      <c r="B5166" t="s">
        <v>15</v>
      </c>
      <c r="C5166">
        <v>32.5</v>
      </c>
      <c r="D5166">
        <v>147</v>
      </c>
      <c r="E5166">
        <v>95</v>
      </c>
      <c r="F5166">
        <v>280.39999999999998</v>
      </c>
      <c r="G5166">
        <v>145</v>
      </c>
      <c r="H5166">
        <v>96</v>
      </c>
      <c r="I5166">
        <v>1</v>
      </c>
      <c r="J5166" t="s">
        <v>16</v>
      </c>
      <c r="K5166" t="s">
        <v>17</v>
      </c>
      <c r="L5166" t="s">
        <v>18</v>
      </c>
      <c r="M5166">
        <v>5.0999999999999996</v>
      </c>
      <c r="N5166">
        <v>10415.74</v>
      </c>
      <c r="O5166" t="s">
        <v>19</v>
      </c>
      <c r="P5166" t="str">
        <f t="shared" si="2733"/>
        <v>45-59</v>
      </c>
      <c r="Q5166" t="str">
        <f>IF(PatientData[[#This Row],[bmi]]&lt;18.5,"Underweight",
IF(PatientData[[#This Row],[bmi]]&lt;25,"Normal",
IF(PatientData[[#This Row],[bmi]]&lt;30,"Overweight","Obese")))</f>
        <v>Obese</v>
      </c>
      <c r="R5166" t="str">
        <f t="shared" si="2711"/>
        <v>High BP</v>
      </c>
      <c r="S5166" t="str">
        <f t="shared" si="2712"/>
        <v>Normal Cost</v>
      </c>
    </row>
    <row r="5167" spans="1:19" x14ac:dyDescent="0.3">
      <c r="A5167">
        <v>42</v>
      </c>
      <c r="B5167" t="s">
        <v>20</v>
      </c>
      <c r="C5167">
        <v>27.4</v>
      </c>
      <c r="D5167">
        <v>215</v>
      </c>
      <c r="E5167">
        <v>132</v>
      </c>
      <c r="F5167">
        <v>193.4</v>
      </c>
      <c r="G5167">
        <v>176.5</v>
      </c>
      <c r="H5167">
        <v>84</v>
      </c>
      <c r="I5167">
        <v>2</v>
      </c>
      <c r="J5167" t="s">
        <v>24</v>
      </c>
      <c r="K5167" t="s">
        <v>17</v>
      </c>
      <c r="L5167" t="s">
        <v>18</v>
      </c>
      <c r="M5167">
        <v>5.3</v>
      </c>
      <c r="N5167">
        <v>8557.89</v>
      </c>
      <c r="O5167" t="s">
        <v>19</v>
      </c>
      <c r="P5167" t="str">
        <f t="shared" ref="P5167" si="2734">IF(A5167&lt;30,"18-29",IF(A5167&lt;45,"30-44",IF(A5167&lt;60,"45-59",IF(A5167&lt;75,"60-74","75+"))))</f>
        <v>30-44</v>
      </c>
      <c r="Q5167" t="str">
        <f>IF(PatientData[[#This Row],[bmi]]&lt;18.5,"Underweight",
IF(PatientData[[#This Row],[bmi]]&lt;25,"Normal",
IF(PatientData[[#This Row],[bmi]]&lt;30,"Overweight","Obese")))</f>
        <v>Overweight</v>
      </c>
      <c r="R5167" t="str">
        <f t="shared" si="2711"/>
        <v>High BP</v>
      </c>
      <c r="S5167" t="str">
        <f t="shared" si="2712"/>
        <v>Normal Cost</v>
      </c>
    </row>
    <row r="5168" spans="1:19" x14ac:dyDescent="0.3">
      <c r="A5168">
        <v>63</v>
      </c>
      <c r="B5168" t="s">
        <v>15</v>
      </c>
      <c r="C5168">
        <v>23.5</v>
      </c>
      <c r="D5168">
        <v>123</v>
      </c>
      <c r="E5168">
        <v>75</v>
      </c>
      <c r="F5168">
        <v>227</v>
      </c>
      <c r="G5168">
        <v>128.5</v>
      </c>
      <c r="H5168">
        <v>78</v>
      </c>
      <c r="I5168">
        <v>4</v>
      </c>
      <c r="J5168" t="s">
        <v>16</v>
      </c>
      <c r="K5168" t="s">
        <v>17</v>
      </c>
      <c r="L5168" t="s">
        <v>25</v>
      </c>
      <c r="M5168">
        <v>7.2</v>
      </c>
      <c r="N5168">
        <v>13636.61</v>
      </c>
      <c r="O5168" t="s">
        <v>19</v>
      </c>
      <c r="P5168" t="str">
        <f t="shared" ref="P5168:P5170" si="2735">IF(A5165&lt;30,"18-29",IF(A5165&lt;45,"30-44",IF(A5165&lt;60,"45-59",IF(A5165&lt;75,"60-74","75+"))))</f>
        <v>45-59</v>
      </c>
      <c r="Q5168" t="str">
        <f>IF(PatientData[[#This Row],[bmi]]&lt;18.5,"Underweight",
IF(PatientData[[#This Row],[bmi]]&lt;25,"Normal",
IF(PatientData[[#This Row],[bmi]]&lt;30,"Overweight","Obese")))</f>
        <v>Normal</v>
      </c>
      <c r="R5168" t="str">
        <f t="shared" si="2711"/>
        <v>High BP</v>
      </c>
      <c r="S5168" t="str">
        <f t="shared" si="2712"/>
        <v>Normal Cost</v>
      </c>
    </row>
    <row r="5169" spans="1:19" x14ac:dyDescent="0.3">
      <c r="A5169">
        <v>60</v>
      </c>
      <c r="B5169" t="s">
        <v>15</v>
      </c>
      <c r="C5169">
        <v>25.2</v>
      </c>
      <c r="D5169">
        <v>136</v>
      </c>
      <c r="E5169">
        <v>85</v>
      </c>
      <c r="F5169">
        <v>216.8</v>
      </c>
      <c r="G5169">
        <v>103</v>
      </c>
      <c r="H5169">
        <v>92</v>
      </c>
      <c r="I5169">
        <v>0</v>
      </c>
      <c r="J5169" t="s">
        <v>16</v>
      </c>
      <c r="K5169" t="s">
        <v>21</v>
      </c>
      <c r="L5169" t="s">
        <v>18</v>
      </c>
      <c r="M5169">
        <v>10.5</v>
      </c>
      <c r="N5169">
        <v>23452.65</v>
      </c>
      <c r="O5169" t="s">
        <v>19</v>
      </c>
      <c r="P5169" t="str">
        <f t="shared" si="2735"/>
        <v>75+</v>
      </c>
      <c r="Q5169" t="str">
        <f>IF(PatientData[[#This Row],[bmi]]&lt;18.5,"Underweight",
IF(PatientData[[#This Row],[bmi]]&lt;25,"Normal",
IF(PatientData[[#This Row],[bmi]]&lt;30,"Overweight","Obese")))</f>
        <v>Overweight</v>
      </c>
      <c r="R5169" t="str">
        <f t="shared" si="2711"/>
        <v>High BP</v>
      </c>
      <c r="S5169" t="str">
        <f t="shared" si="2712"/>
        <v>High Cost</v>
      </c>
    </row>
    <row r="5170" spans="1:19" x14ac:dyDescent="0.3">
      <c r="A5170">
        <v>68</v>
      </c>
      <c r="B5170" t="s">
        <v>15</v>
      </c>
      <c r="C5170">
        <v>31</v>
      </c>
      <c r="D5170">
        <v>135</v>
      </c>
      <c r="E5170">
        <v>89</v>
      </c>
      <c r="F5170">
        <v>240.5</v>
      </c>
      <c r="G5170">
        <v>106.2</v>
      </c>
      <c r="H5170">
        <v>60</v>
      </c>
      <c r="I5170">
        <v>0</v>
      </c>
      <c r="J5170" t="s">
        <v>24</v>
      </c>
      <c r="K5170" t="s">
        <v>28</v>
      </c>
      <c r="L5170" t="s">
        <v>18</v>
      </c>
      <c r="M5170">
        <v>11.6</v>
      </c>
      <c r="N5170">
        <v>20561.75</v>
      </c>
      <c r="O5170" t="s">
        <v>19</v>
      </c>
      <c r="P5170" t="str">
        <f t="shared" si="2735"/>
        <v>30-44</v>
      </c>
      <c r="Q5170" t="str">
        <f>IF(PatientData[[#This Row],[bmi]]&lt;18.5,"Underweight",
IF(PatientData[[#This Row],[bmi]]&lt;25,"Normal",
IF(PatientData[[#This Row],[bmi]]&lt;30,"Overweight","Obese")))</f>
        <v>Obese</v>
      </c>
      <c r="R5170" t="str">
        <f t="shared" si="2711"/>
        <v>High BP</v>
      </c>
      <c r="S5170" t="str">
        <f t="shared" si="2712"/>
        <v>High Cost</v>
      </c>
    </row>
    <row r="5171" spans="1:19" x14ac:dyDescent="0.3">
      <c r="A5171">
        <v>85</v>
      </c>
      <c r="B5171" t="s">
        <v>20</v>
      </c>
      <c r="C5171">
        <v>27.4</v>
      </c>
      <c r="D5171">
        <v>122</v>
      </c>
      <c r="E5171">
        <v>82</v>
      </c>
      <c r="F5171">
        <v>240.5</v>
      </c>
      <c r="G5171">
        <v>90.2</v>
      </c>
      <c r="H5171">
        <v>93</v>
      </c>
      <c r="I5171">
        <v>1</v>
      </c>
      <c r="J5171" t="s">
        <v>27</v>
      </c>
      <c r="K5171" t="s">
        <v>21</v>
      </c>
      <c r="L5171" t="s">
        <v>18</v>
      </c>
      <c r="M5171">
        <v>6.6</v>
      </c>
      <c r="N5171">
        <v>14409.46</v>
      </c>
      <c r="O5171" t="s">
        <v>19</v>
      </c>
      <c r="P5171" t="str">
        <f t="shared" ref="P5171" si="2736">IF(A5171&lt;30,"18-29",IF(A5171&lt;45,"30-44",IF(A5171&lt;60,"45-59",IF(A5171&lt;75,"60-74","75+"))))</f>
        <v>75+</v>
      </c>
      <c r="Q5171" t="str">
        <f>IF(PatientData[[#This Row],[bmi]]&lt;18.5,"Underweight",
IF(PatientData[[#This Row],[bmi]]&lt;25,"Normal",
IF(PatientData[[#This Row],[bmi]]&lt;30,"Overweight","Obese")))</f>
        <v>Overweight</v>
      </c>
      <c r="R5171" t="str">
        <f t="shared" si="2711"/>
        <v>High BP</v>
      </c>
      <c r="S5171" t="str">
        <f t="shared" si="2712"/>
        <v>Normal Cost</v>
      </c>
    </row>
    <row r="5172" spans="1:19" x14ac:dyDescent="0.3">
      <c r="A5172">
        <v>69</v>
      </c>
      <c r="B5172" t="s">
        <v>15</v>
      </c>
      <c r="C5172">
        <v>29.8</v>
      </c>
      <c r="D5172">
        <v>136</v>
      </c>
      <c r="E5172">
        <v>83</v>
      </c>
      <c r="F5172">
        <v>208.3</v>
      </c>
      <c r="G5172">
        <v>117.7</v>
      </c>
      <c r="H5172">
        <v>95</v>
      </c>
      <c r="I5172">
        <v>0</v>
      </c>
      <c r="J5172" t="s">
        <v>16</v>
      </c>
      <c r="K5172" t="s">
        <v>21</v>
      </c>
      <c r="L5172" t="s">
        <v>25</v>
      </c>
      <c r="M5172">
        <v>7.7</v>
      </c>
      <c r="N5172">
        <v>15204.42</v>
      </c>
      <c r="O5172" t="s">
        <v>19</v>
      </c>
      <c r="P5172" t="str">
        <f t="shared" ref="P5172" si="2737">IF(A5169&lt;30,"18-29",IF(A5169&lt;45,"30-44",IF(A5169&lt;60,"45-59",IF(A5169&lt;75,"60-74","75+"))))</f>
        <v>60-74</v>
      </c>
      <c r="Q5172" t="str">
        <f>IF(PatientData[[#This Row],[bmi]]&lt;18.5,"Underweight",
IF(PatientData[[#This Row],[bmi]]&lt;25,"Normal",
IF(PatientData[[#This Row],[bmi]]&lt;30,"Overweight","Obese")))</f>
        <v>Overweight</v>
      </c>
      <c r="R5172" t="str">
        <f t="shared" si="2711"/>
        <v>High BP</v>
      </c>
      <c r="S5172" t="str">
        <f t="shared" si="2712"/>
        <v>High Cost</v>
      </c>
    </row>
    <row r="5173" spans="1:19" x14ac:dyDescent="0.3">
      <c r="A5173">
        <v>64</v>
      </c>
      <c r="B5173" t="s">
        <v>20</v>
      </c>
      <c r="C5173">
        <v>27.4</v>
      </c>
      <c r="D5173">
        <v>111</v>
      </c>
      <c r="E5173">
        <v>67</v>
      </c>
      <c r="F5173">
        <v>196.5</v>
      </c>
      <c r="G5173">
        <v>89.9</v>
      </c>
      <c r="H5173">
        <v>73</v>
      </c>
      <c r="I5173">
        <v>3</v>
      </c>
      <c r="J5173" t="s">
        <v>24</v>
      </c>
      <c r="K5173" t="s">
        <v>28</v>
      </c>
      <c r="L5173" t="s">
        <v>18</v>
      </c>
      <c r="M5173">
        <v>4.9000000000000004</v>
      </c>
      <c r="N5173">
        <v>13536.59</v>
      </c>
      <c r="O5173" t="s">
        <v>19</v>
      </c>
      <c r="P5173" t="str">
        <f t="shared" ref="P5173" si="2738">IF(A5173&lt;30,"18-29",IF(A5173&lt;45,"30-44",IF(A5173&lt;60,"45-59",IF(A5173&lt;75,"60-74","75+"))))</f>
        <v>60-74</v>
      </c>
      <c r="Q5173" t="str">
        <f>IF(PatientData[[#This Row],[bmi]]&lt;18.5,"Underweight",
IF(PatientData[[#This Row],[bmi]]&lt;25,"Normal",
IF(PatientData[[#This Row],[bmi]]&lt;30,"Overweight","Obese")))</f>
        <v>Overweight</v>
      </c>
      <c r="R5173" t="str">
        <f t="shared" si="2711"/>
        <v>Normal BP</v>
      </c>
      <c r="S5173" t="str">
        <f t="shared" si="2712"/>
        <v>Normal Cost</v>
      </c>
    </row>
    <row r="5174" spans="1:19" x14ac:dyDescent="0.3">
      <c r="A5174">
        <v>75</v>
      </c>
      <c r="B5174" t="s">
        <v>15</v>
      </c>
      <c r="C5174">
        <v>18.600000000000001</v>
      </c>
      <c r="D5174">
        <v>115</v>
      </c>
      <c r="E5174">
        <v>60</v>
      </c>
      <c r="F5174">
        <v>196.5</v>
      </c>
      <c r="G5174">
        <v>105.1</v>
      </c>
      <c r="H5174">
        <v>69</v>
      </c>
      <c r="I5174">
        <v>1</v>
      </c>
      <c r="J5174" t="s">
        <v>27</v>
      </c>
      <c r="K5174" t="s">
        <v>21</v>
      </c>
      <c r="L5174" t="s">
        <v>25</v>
      </c>
      <c r="M5174">
        <v>7.3</v>
      </c>
      <c r="N5174">
        <v>15610.87</v>
      </c>
      <c r="O5174" t="s">
        <v>19</v>
      </c>
      <c r="P5174" t="str">
        <f t="shared" ref="P5174:P5176" si="2739">IF(A5171&lt;30,"18-29",IF(A5171&lt;45,"30-44",IF(A5171&lt;60,"45-59",IF(A5171&lt;75,"60-74","75+"))))</f>
        <v>75+</v>
      </c>
      <c r="Q5174" t="str">
        <f>IF(PatientData[[#This Row],[bmi]]&lt;18.5,"Underweight",
IF(PatientData[[#This Row],[bmi]]&lt;25,"Normal",
IF(PatientData[[#This Row],[bmi]]&lt;30,"Overweight","Obese")))</f>
        <v>Normal</v>
      </c>
      <c r="R5174" t="str">
        <f t="shared" si="2711"/>
        <v>Normal BP</v>
      </c>
      <c r="S5174" t="str">
        <f t="shared" si="2712"/>
        <v>High Cost</v>
      </c>
    </row>
    <row r="5175" spans="1:19" x14ac:dyDescent="0.3">
      <c r="A5175">
        <v>78</v>
      </c>
      <c r="B5175" t="s">
        <v>15</v>
      </c>
      <c r="C5175">
        <v>18</v>
      </c>
      <c r="D5175">
        <v>150</v>
      </c>
      <c r="E5175">
        <v>85</v>
      </c>
      <c r="F5175">
        <v>228.1</v>
      </c>
      <c r="G5175">
        <v>116.1</v>
      </c>
      <c r="H5175">
        <v>93</v>
      </c>
      <c r="I5175">
        <v>0</v>
      </c>
      <c r="J5175" t="s">
        <v>16</v>
      </c>
      <c r="K5175" t="s">
        <v>26</v>
      </c>
      <c r="L5175" t="s">
        <v>25</v>
      </c>
      <c r="M5175">
        <v>6</v>
      </c>
      <c r="N5175">
        <v>11752.8</v>
      </c>
      <c r="O5175" t="s">
        <v>19</v>
      </c>
      <c r="P5175" t="str">
        <f t="shared" si="2739"/>
        <v>60-74</v>
      </c>
      <c r="Q5175" t="str">
        <f>IF(PatientData[[#This Row],[bmi]]&lt;18.5,"Underweight",
IF(PatientData[[#This Row],[bmi]]&lt;25,"Normal",
IF(PatientData[[#This Row],[bmi]]&lt;30,"Overweight","Obese")))</f>
        <v>Underweight</v>
      </c>
      <c r="R5175" t="str">
        <f t="shared" si="2711"/>
        <v>High BP</v>
      </c>
      <c r="S5175" t="str">
        <f t="shared" si="2712"/>
        <v>Normal Cost</v>
      </c>
    </row>
    <row r="5176" spans="1:19" x14ac:dyDescent="0.3">
      <c r="A5176">
        <v>69</v>
      </c>
      <c r="B5176" t="s">
        <v>15</v>
      </c>
      <c r="C5176">
        <v>25.1</v>
      </c>
      <c r="D5176">
        <v>128</v>
      </c>
      <c r="E5176">
        <v>84</v>
      </c>
      <c r="F5176">
        <v>208.4</v>
      </c>
      <c r="G5176">
        <v>129.80000000000001</v>
      </c>
      <c r="H5176">
        <v>57</v>
      </c>
      <c r="I5176">
        <v>2</v>
      </c>
      <c r="J5176" t="s">
        <v>27</v>
      </c>
      <c r="K5176" t="s">
        <v>17</v>
      </c>
      <c r="L5176" t="s">
        <v>25</v>
      </c>
      <c r="M5176">
        <v>2.5</v>
      </c>
      <c r="N5176">
        <v>5276.77</v>
      </c>
      <c r="O5176" t="s">
        <v>19</v>
      </c>
      <c r="P5176" t="str">
        <f t="shared" si="2739"/>
        <v>60-74</v>
      </c>
      <c r="Q5176" t="str">
        <f>IF(PatientData[[#This Row],[bmi]]&lt;18.5,"Underweight",
IF(PatientData[[#This Row],[bmi]]&lt;25,"Normal",
IF(PatientData[[#This Row],[bmi]]&lt;30,"Overweight","Obese")))</f>
        <v>Overweight</v>
      </c>
      <c r="R5176" t="str">
        <f t="shared" si="2711"/>
        <v>High BP</v>
      </c>
      <c r="S5176" t="str">
        <f t="shared" si="2712"/>
        <v>Normal Cost</v>
      </c>
    </row>
    <row r="5177" spans="1:19" x14ac:dyDescent="0.3">
      <c r="A5177">
        <v>70</v>
      </c>
      <c r="B5177" t="s">
        <v>20</v>
      </c>
      <c r="C5177">
        <v>27.4</v>
      </c>
      <c r="D5177">
        <v>127</v>
      </c>
      <c r="E5177">
        <v>78</v>
      </c>
      <c r="F5177">
        <v>264.39999999999998</v>
      </c>
      <c r="G5177">
        <v>102.4</v>
      </c>
      <c r="H5177">
        <v>72</v>
      </c>
      <c r="I5177">
        <v>0</v>
      </c>
      <c r="J5177" t="s">
        <v>16</v>
      </c>
      <c r="K5177" t="s">
        <v>26</v>
      </c>
      <c r="L5177" t="s">
        <v>25</v>
      </c>
      <c r="M5177">
        <v>5.4</v>
      </c>
      <c r="N5177">
        <v>11367.55</v>
      </c>
      <c r="O5177" t="s">
        <v>19</v>
      </c>
      <c r="P5177" t="str">
        <f t="shared" ref="P5177:P5178" si="2740">IF(A5177&lt;30,"18-29",IF(A5177&lt;45,"30-44",IF(A5177&lt;60,"45-59",IF(A5177&lt;75,"60-74","75+"))))</f>
        <v>60-74</v>
      </c>
      <c r="Q5177" t="str">
        <f>IF(PatientData[[#This Row],[bmi]]&lt;18.5,"Underweight",
IF(PatientData[[#This Row],[bmi]]&lt;25,"Normal",
IF(PatientData[[#This Row],[bmi]]&lt;30,"Overweight","Obese")))</f>
        <v>Overweight</v>
      </c>
      <c r="R5177" t="str">
        <f t="shared" si="2711"/>
        <v>High BP</v>
      </c>
      <c r="S5177" t="str">
        <f t="shared" si="2712"/>
        <v>Normal Cost</v>
      </c>
    </row>
    <row r="5178" spans="1:19" x14ac:dyDescent="0.3">
      <c r="A5178">
        <v>73</v>
      </c>
      <c r="B5178" t="s">
        <v>20</v>
      </c>
      <c r="C5178">
        <v>27.4</v>
      </c>
      <c r="D5178">
        <v>123</v>
      </c>
      <c r="E5178">
        <v>64</v>
      </c>
      <c r="F5178">
        <v>239</v>
      </c>
      <c r="G5178">
        <v>137.6</v>
      </c>
      <c r="H5178">
        <v>81</v>
      </c>
      <c r="I5178">
        <v>2</v>
      </c>
      <c r="J5178" t="s">
        <v>16</v>
      </c>
      <c r="K5178" t="s">
        <v>17</v>
      </c>
      <c r="L5178" t="s">
        <v>18</v>
      </c>
      <c r="M5178">
        <v>8.6999999999999993</v>
      </c>
      <c r="N5178">
        <v>13601.64</v>
      </c>
      <c r="O5178" t="s">
        <v>19</v>
      </c>
      <c r="P5178" t="str">
        <f t="shared" si="2740"/>
        <v>60-74</v>
      </c>
      <c r="Q5178" t="str">
        <f>IF(PatientData[[#This Row],[bmi]]&lt;18.5,"Underweight",
IF(PatientData[[#This Row],[bmi]]&lt;25,"Normal",
IF(PatientData[[#This Row],[bmi]]&lt;30,"Overweight","Obese")))</f>
        <v>Overweight</v>
      </c>
      <c r="R5178" t="str">
        <f t="shared" si="2711"/>
        <v>High BP</v>
      </c>
      <c r="S5178" t="str">
        <f t="shared" si="2712"/>
        <v>Normal Cost</v>
      </c>
    </row>
    <row r="5179" spans="1:19" x14ac:dyDescent="0.3">
      <c r="A5179">
        <v>40</v>
      </c>
      <c r="B5179" t="s">
        <v>15</v>
      </c>
      <c r="C5179">
        <v>27</v>
      </c>
      <c r="D5179">
        <v>122</v>
      </c>
      <c r="E5179">
        <v>69</v>
      </c>
      <c r="F5179">
        <v>242.8</v>
      </c>
      <c r="G5179">
        <v>139.5</v>
      </c>
      <c r="H5179">
        <v>67</v>
      </c>
      <c r="I5179">
        <v>0</v>
      </c>
      <c r="J5179" t="s">
        <v>16</v>
      </c>
      <c r="K5179" t="s">
        <v>17</v>
      </c>
      <c r="L5179" t="s">
        <v>18</v>
      </c>
      <c r="M5179">
        <v>9.1999999999999993</v>
      </c>
      <c r="N5179">
        <v>15799.96</v>
      </c>
      <c r="O5179" t="s">
        <v>23</v>
      </c>
      <c r="P5179" t="str">
        <f t="shared" ref="P5179" si="2741">IF(A5176&lt;30,"18-29",IF(A5176&lt;45,"30-44",IF(A5176&lt;60,"45-59",IF(A5176&lt;75,"60-74","75+"))))</f>
        <v>60-74</v>
      </c>
      <c r="Q5179" t="str">
        <f>IF(PatientData[[#This Row],[bmi]]&lt;18.5,"Underweight",
IF(PatientData[[#This Row],[bmi]]&lt;25,"Normal",
IF(PatientData[[#This Row],[bmi]]&lt;30,"Overweight","Obese")))</f>
        <v>Overweight</v>
      </c>
      <c r="R5179" t="str">
        <f t="shared" si="2711"/>
        <v>High BP</v>
      </c>
      <c r="S5179" t="str">
        <f t="shared" si="2712"/>
        <v>High Cost</v>
      </c>
    </row>
    <row r="5180" spans="1:19" x14ac:dyDescent="0.3">
      <c r="A5180">
        <v>79</v>
      </c>
      <c r="B5180" t="s">
        <v>20</v>
      </c>
      <c r="C5180">
        <v>27.4</v>
      </c>
      <c r="D5180">
        <v>123</v>
      </c>
      <c r="E5180">
        <v>72</v>
      </c>
      <c r="F5180">
        <v>209.6</v>
      </c>
      <c r="G5180">
        <v>107.5</v>
      </c>
      <c r="H5180">
        <v>86</v>
      </c>
      <c r="I5180">
        <v>0</v>
      </c>
      <c r="J5180" t="s">
        <v>27</v>
      </c>
      <c r="K5180" t="s">
        <v>21</v>
      </c>
      <c r="L5180" t="s">
        <v>25</v>
      </c>
      <c r="M5180">
        <v>6.2</v>
      </c>
      <c r="N5180">
        <v>12455.45</v>
      </c>
      <c r="O5180" t="s">
        <v>19</v>
      </c>
      <c r="P5180" t="str">
        <f t="shared" ref="P5180:P5181" si="2742">IF(A5180&lt;30,"18-29",IF(A5180&lt;45,"30-44",IF(A5180&lt;60,"45-59",IF(A5180&lt;75,"60-74","75+"))))</f>
        <v>75+</v>
      </c>
      <c r="Q5180" t="str">
        <f>IF(PatientData[[#This Row],[bmi]]&lt;18.5,"Underweight",
IF(PatientData[[#This Row],[bmi]]&lt;25,"Normal",
IF(PatientData[[#This Row],[bmi]]&lt;30,"Overweight","Obese")))</f>
        <v>Overweight</v>
      </c>
      <c r="R5180" t="str">
        <f t="shared" si="2711"/>
        <v>High BP</v>
      </c>
      <c r="S5180" t="str">
        <f t="shared" si="2712"/>
        <v>Normal Cost</v>
      </c>
    </row>
    <row r="5181" spans="1:19" x14ac:dyDescent="0.3">
      <c r="A5181">
        <v>79</v>
      </c>
      <c r="B5181" t="s">
        <v>20</v>
      </c>
      <c r="C5181">
        <v>27.4</v>
      </c>
      <c r="D5181">
        <v>130</v>
      </c>
      <c r="E5181">
        <v>80</v>
      </c>
      <c r="F5181">
        <v>236.2</v>
      </c>
      <c r="G5181">
        <v>105.3</v>
      </c>
      <c r="H5181">
        <v>78</v>
      </c>
      <c r="I5181">
        <v>1</v>
      </c>
      <c r="J5181" t="s">
        <v>27</v>
      </c>
      <c r="K5181" t="s">
        <v>21</v>
      </c>
      <c r="L5181" t="s">
        <v>22</v>
      </c>
      <c r="M5181">
        <v>5</v>
      </c>
      <c r="N5181">
        <v>11488.76</v>
      </c>
      <c r="O5181" t="s">
        <v>19</v>
      </c>
      <c r="P5181" t="str">
        <f t="shared" si="2742"/>
        <v>75+</v>
      </c>
      <c r="Q5181" t="str">
        <f>IF(PatientData[[#This Row],[bmi]]&lt;18.5,"Underweight",
IF(PatientData[[#This Row],[bmi]]&lt;25,"Normal",
IF(PatientData[[#This Row],[bmi]]&lt;30,"Overweight","Obese")))</f>
        <v>Overweight</v>
      </c>
      <c r="R5181" t="str">
        <f t="shared" si="2711"/>
        <v>High BP</v>
      </c>
      <c r="S5181" t="str">
        <f t="shared" si="2712"/>
        <v>Normal Cost</v>
      </c>
    </row>
    <row r="5182" spans="1:19" x14ac:dyDescent="0.3">
      <c r="A5182">
        <v>61</v>
      </c>
      <c r="B5182" t="s">
        <v>15</v>
      </c>
      <c r="C5182">
        <v>21.7</v>
      </c>
      <c r="D5182">
        <v>113</v>
      </c>
      <c r="E5182">
        <v>74</v>
      </c>
      <c r="F5182">
        <v>185.5</v>
      </c>
      <c r="G5182">
        <v>169.3</v>
      </c>
      <c r="H5182">
        <v>83</v>
      </c>
      <c r="I5182">
        <v>1</v>
      </c>
      <c r="J5182" t="s">
        <v>16</v>
      </c>
      <c r="K5182" t="s">
        <v>17</v>
      </c>
      <c r="L5182" t="s">
        <v>18</v>
      </c>
      <c r="M5182">
        <v>5.8</v>
      </c>
      <c r="N5182">
        <v>13018.43</v>
      </c>
      <c r="O5182" t="s">
        <v>19</v>
      </c>
      <c r="P5182" t="str">
        <f t="shared" ref="P5182" si="2743">IF(A5179&lt;30,"18-29",IF(A5179&lt;45,"30-44",IF(A5179&lt;60,"45-59",IF(A5179&lt;75,"60-74","75+"))))</f>
        <v>30-44</v>
      </c>
      <c r="Q5182" t="str">
        <f>IF(PatientData[[#This Row],[bmi]]&lt;18.5,"Underweight",
IF(PatientData[[#This Row],[bmi]]&lt;25,"Normal",
IF(PatientData[[#This Row],[bmi]]&lt;30,"Overweight","Obese")))</f>
        <v>Normal</v>
      </c>
      <c r="R5182" t="str">
        <f t="shared" si="2711"/>
        <v>Normal BP</v>
      </c>
      <c r="S5182" t="str">
        <f t="shared" si="2712"/>
        <v>Normal Cost</v>
      </c>
    </row>
    <row r="5183" spans="1:19" x14ac:dyDescent="0.3">
      <c r="A5183">
        <v>65</v>
      </c>
      <c r="B5183" t="s">
        <v>20</v>
      </c>
      <c r="C5183">
        <v>27.4</v>
      </c>
      <c r="D5183">
        <v>107</v>
      </c>
      <c r="E5183">
        <v>64</v>
      </c>
      <c r="F5183">
        <v>215.9</v>
      </c>
      <c r="G5183">
        <v>114.4</v>
      </c>
      <c r="H5183">
        <v>92</v>
      </c>
      <c r="I5183">
        <v>2</v>
      </c>
      <c r="J5183" t="s">
        <v>16</v>
      </c>
      <c r="K5183" t="s">
        <v>26</v>
      </c>
      <c r="L5183" t="s">
        <v>22</v>
      </c>
      <c r="M5183">
        <v>6.3</v>
      </c>
      <c r="N5183">
        <v>11507.33</v>
      </c>
      <c r="O5183" t="s">
        <v>19</v>
      </c>
      <c r="P5183" t="str">
        <f t="shared" ref="P5183" si="2744">IF(A5183&lt;30,"18-29",IF(A5183&lt;45,"30-44",IF(A5183&lt;60,"45-59",IF(A5183&lt;75,"60-74","75+"))))</f>
        <v>60-74</v>
      </c>
      <c r="Q5183" t="str">
        <f>IF(PatientData[[#This Row],[bmi]]&lt;18.5,"Underweight",
IF(PatientData[[#This Row],[bmi]]&lt;25,"Normal",
IF(PatientData[[#This Row],[bmi]]&lt;30,"Overweight","Obese")))</f>
        <v>Overweight</v>
      </c>
      <c r="R5183" t="str">
        <f t="shared" si="2711"/>
        <v>Normal BP</v>
      </c>
      <c r="S5183" t="str">
        <f t="shared" si="2712"/>
        <v>Normal Cost</v>
      </c>
    </row>
    <row r="5184" spans="1:19" x14ac:dyDescent="0.3">
      <c r="A5184">
        <v>71</v>
      </c>
      <c r="B5184" t="s">
        <v>15</v>
      </c>
      <c r="C5184">
        <v>38.700000000000003</v>
      </c>
      <c r="D5184">
        <v>133</v>
      </c>
      <c r="E5184">
        <v>79</v>
      </c>
      <c r="F5184">
        <v>272.2</v>
      </c>
      <c r="G5184">
        <v>158.80000000000001</v>
      </c>
      <c r="H5184">
        <v>65</v>
      </c>
      <c r="I5184">
        <v>1</v>
      </c>
      <c r="J5184" t="s">
        <v>27</v>
      </c>
      <c r="K5184" t="s">
        <v>17</v>
      </c>
      <c r="L5184" t="s">
        <v>25</v>
      </c>
      <c r="M5184">
        <v>2.2000000000000002</v>
      </c>
      <c r="N5184">
        <v>4551.1899999999996</v>
      </c>
      <c r="O5184" t="s">
        <v>19</v>
      </c>
      <c r="P5184" t="str">
        <f t="shared" ref="P5184" si="2745">IF(A5181&lt;30,"18-29",IF(A5181&lt;45,"30-44",IF(A5181&lt;60,"45-59",IF(A5181&lt;75,"60-74","75+"))))</f>
        <v>75+</v>
      </c>
      <c r="Q5184" t="str">
        <f>IF(PatientData[[#This Row],[bmi]]&lt;18.5,"Underweight",
IF(PatientData[[#This Row],[bmi]]&lt;25,"Normal",
IF(PatientData[[#This Row],[bmi]]&lt;30,"Overweight","Obese")))</f>
        <v>Obese</v>
      </c>
      <c r="R5184" t="str">
        <f t="shared" si="2711"/>
        <v>High BP</v>
      </c>
      <c r="S5184" t="str">
        <f t="shared" si="2712"/>
        <v>Normal Cost</v>
      </c>
    </row>
    <row r="5185" spans="1:19" x14ac:dyDescent="0.3">
      <c r="A5185">
        <v>55</v>
      </c>
      <c r="B5185" t="s">
        <v>20</v>
      </c>
      <c r="C5185">
        <v>27.4</v>
      </c>
      <c r="D5185">
        <v>125</v>
      </c>
      <c r="E5185">
        <v>81</v>
      </c>
      <c r="F5185">
        <v>205.2</v>
      </c>
      <c r="G5185">
        <v>125.1</v>
      </c>
      <c r="H5185">
        <v>76</v>
      </c>
      <c r="I5185">
        <v>0</v>
      </c>
      <c r="J5185" t="s">
        <v>16</v>
      </c>
      <c r="K5185" t="s">
        <v>21</v>
      </c>
      <c r="L5185" t="s">
        <v>18</v>
      </c>
      <c r="M5185">
        <v>9.1999999999999993</v>
      </c>
      <c r="N5185">
        <v>15753.29</v>
      </c>
      <c r="O5185" t="s">
        <v>19</v>
      </c>
      <c r="P5185" t="str">
        <f t="shared" ref="P5185:P5188" si="2746">IF(A5185&lt;30,"18-29",IF(A5185&lt;45,"30-44",IF(A5185&lt;60,"45-59",IF(A5185&lt;75,"60-74","75+"))))</f>
        <v>45-59</v>
      </c>
      <c r="Q5185" t="str">
        <f>IF(PatientData[[#This Row],[bmi]]&lt;18.5,"Underweight",
IF(PatientData[[#This Row],[bmi]]&lt;25,"Normal",
IF(PatientData[[#This Row],[bmi]]&lt;30,"Overweight","Obese")))</f>
        <v>Overweight</v>
      </c>
      <c r="R5185" t="str">
        <f t="shared" si="2711"/>
        <v>High BP</v>
      </c>
      <c r="S5185" t="str">
        <f t="shared" si="2712"/>
        <v>High Cost</v>
      </c>
    </row>
    <row r="5186" spans="1:19" x14ac:dyDescent="0.3">
      <c r="A5186">
        <v>53</v>
      </c>
      <c r="B5186" t="s">
        <v>20</v>
      </c>
      <c r="C5186">
        <v>27.4</v>
      </c>
      <c r="D5186">
        <v>130</v>
      </c>
      <c r="E5186">
        <v>80</v>
      </c>
      <c r="F5186">
        <v>207.4</v>
      </c>
      <c r="G5186">
        <v>142.5</v>
      </c>
      <c r="H5186">
        <v>63</v>
      </c>
      <c r="I5186">
        <v>1</v>
      </c>
      <c r="J5186" t="s">
        <v>27</v>
      </c>
      <c r="K5186" t="s">
        <v>17</v>
      </c>
      <c r="L5186" t="s">
        <v>22</v>
      </c>
      <c r="M5186">
        <v>3.4</v>
      </c>
      <c r="N5186">
        <v>7990.92</v>
      </c>
      <c r="O5186" t="s">
        <v>19</v>
      </c>
      <c r="P5186" t="str">
        <f t="shared" si="2746"/>
        <v>45-59</v>
      </c>
      <c r="Q5186" t="str">
        <f>IF(PatientData[[#This Row],[bmi]]&lt;18.5,"Underweight",
IF(PatientData[[#This Row],[bmi]]&lt;25,"Normal",
IF(PatientData[[#This Row],[bmi]]&lt;30,"Overweight","Obese")))</f>
        <v>Overweight</v>
      </c>
      <c r="R5186" t="str">
        <f t="shared" si="2711"/>
        <v>High BP</v>
      </c>
      <c r="S5186" t="str">
        <f t="shared" si="2712"/>
        <v>Normal Cost</v>
      </c>
    </row>
    <row r="5187" spans="1:19" x14ac:dyDescent="0.3">
      <c r="A5187">
        <v>49</v>
      </c>
      <c r="B5187" t="s">
        <v>20</v>
      </c>
      <c r="C5187">
        <v>27.4</v>
      </c>
      <c r="D5187">
        <v>128</v>
      </c>
      <c r="E5187">
        <v>77</v>
      </c>
      <c r="F5187">
        <v>209.5</v>
      </c>
      <c r="G5187">
        <v>88.1</v>
      </c>
      <c r="H5187">
        <v>84</v>
      </c>
      <c r="I5187">
        <v>2</v>
      </c>
      <c r="J5187" t="s">
        <v>27</v>
      </c>
      <c r="K5187" t="s">
        <v>21</v>
      </c>
      <c r="L5187" t="s">
        <v>22</v>
      </c>
      <c r="M5187">
        <v>18.7</v>
      </c>
      <c r="N5187">
        <v>38421.21</v>
      </c>
      <c r="O5187" t="s">
        <v>19</v>
      </c>
      <c r="P5187" t="str">
        <f t="shared" si="2746"/>
        <v>45-59</v>
      </c>
      <c r="Q5187" t="str">
        <f>IF(PatientData[[#This Row],[bmi]]&lt;18.5,"Underweight",
IF(PatientData[[#This Row],[bmi]]&lt;25,"Normal",
IF(PatientData[[#This Row],[bmi]]&lt;30,"Overweight","Obese")))</f>
        <v>Overweight</v>
      </c>
      <c r="R5187" t="str">
        <f t="shared" ref="R5187:R5250" si="2747">IF(AND(D5187&lt;120,E5187&lt;80),"Normal BP","High BP")</f>
        <v>High BP</v>
      </c>
      <c r="S5187" t="str">
        <f t="shared" ref="S5187:S5250" si="2748">IF(N5187&gt;15000,"High Cost","Normal Cost")</f>
        <v>High Cost</v>
      </c>
    </row>
    <row r="5188" spans="1:19" x14ac:dyDescent="0.3">
      <c r="A5188">
        <v>55</v>
      </c>
      <c r="B5188" t="s">
        <v>20</v>
      </c>
      <c r="C5188">
        <v>27.4</v>
      </c>
      <c r="D5188">
        <v>118</v>
      </c>
      <c r="E5188">
        <v>68</v>
      </c>
      <c r="F5188">
        <v>222.7</v>
      </c>
      <c r="G5188">
        <v>140.19999999999999</v>
      </c>
      <c r="H5188">
        <v>78</v>
      </c>
      <c r="I5188">
        <v>0</v>
      </c>
      <c r="J5188" t="s">
        <v>27</v>
      </c>
      <c r="K5188" t="s">
        <v>28</v>
      </c>
      <c r="L5188" t="s">
        <v>25</v>
      </c>
      <c r="M5188">
        <v>3.9</v>
      </c>
      <c r="N5188">
        <v>11187.84</v>
      </c>
      <c r="O5188" t="s">
        <v>19</v>
      </c>
      <c r="P5188" t="str">
        <f t="shared" si="2746"/>
        <v>45-59</v>
      </c>
      <c r="Q5188" t="str">
        <f>IF(PatientData[[#This Row],[bmi]]&lt;18.5,"Underweight",
IF(PatientData[[#This Row],[bmi]]&lt;25,"Normal",
IF(PatientData[[#This Row],[bmi]]&lt;30,"Overweight","Obese")))</f>
        <v>Overweight</v>
      </c>
      <c r="R5188" t="str">
        <f t="shared" si="2747"/>
        <v>Normal BP</v>
      </c>
      <c r="S5188" t="str">
        <f t="shared" si="2748"/>
        <v>Normal Cost</v>
      </c>
    </row>
    <row r="5189" spans="1:19" x14ac:dyDescent="0.3">
      <c r="A5189">
        <v>77</v>
      </c>
      <c r="B5189" t="s">
        <v>15</v>
      </c>
      <c r="C5189">
        <v>25.9</v>
      </c>
      <c r="D5189">
        <v>136</v>
      </c>
      <c r="E5189">
        <v>82</v>
      </c>
      <c r="F5189">
        <v>260.60000000000002</v>
      </c>
      <c r="G5189">
        <v>121.8</v>
      </c>
      <c r="H5189">
        <v>179</v>
      </c>
      <c r="I5189">
        <v>1</v>
      </c>
      <c r="J5189" t="s">
        <v>24</v>
      </c>
      <c r="K5189" t="s">
        <v>17</v>
      </c>
      <c r="L5189" t="s">
        <v>22</v>
      </c>
      <c r="M5189">
        <v>8.3000000000000007</v>
      </c>
      <c r="N5189">
        <v>14231.7</v>
      </c>
      <c r="O5189" t="s">
        <v>19</v>
      </c>
      <c r="P5189" t="str">
        <f t="shared" ref="P5189" si="2749">IF(A5186&lt;30,"18-29",IF(A5186&lt;45,"30-44",IF(A5186&lt;60,"45-59",IF(A5186&lt;75,"60-74","75+"))))</f>
        <v>45-59</v>
      </c>
      <c r="Q5189" t="str">
        <f>IF(PatientData[[#This Row],[bmi]]&lt;18.5,"Underweight",
IF(PatientData[[#This Row],[bmi]]&lt;25,"Normal",
IF(PatientData[[#This Row],[bmi]]&lt;30,"Overweight","Obese")))</f>
        <v>Overweight</v>
      </c>
      <c r="R5189" t="str">
        <f t="shared" si="2747"/>
        <v>High BP</v>
      </c>
      <c r="S5189" t="str">
        <f t="shared" si="2748"/>
        <v>Normal Cost</v>
      </c>
    </row>
    <row r="5190" spans="1:19" x14ac:dyDescent="0.3">
      <c r="A5190">
        <v>65</v>
      </c>
      <c r="B5190" t="s">
        <v>20</v>
      </c>
      <c r="C5190">
        <v>27.4</v>
      </c>
      <c r="D5190">
        <v>119</v>
      </c>
      <c r="E5190">
        <v>71</v>
      </c>
      <c r="F5190">
        <v>231.4</v>
      </c>
      <c r="G5190">
        <v>128.30000000000001</v>
      </c>
      <c r="H5190">
        <v>87</v>
      </c>
      <c r="I5190">
        <v>3</v>
      </c>
      <c r="J5190" t="s">
        <v>16</v>
      </c>
      <c r="K5190" t="s">
        <v>17</v>
      </c>
      <c r="L5190" t="s">
        <v>25</v>
      </c>
      <c r="M5190">
        <v>5.8</v>
      </c>
      <c r="N5190">
        <v>11959.56</v>
      </c>
      <c r="O5190" t="s">
        <v>19</v>
      </c>
      <c r="P5190" t="str">
        <f t="shared" ref="P5190" si="2750">IF(A5190&lt;30,"18-29",IF(A5190&lt;45,"30-44",IF(A5190&lt;60,"45-59",IF(A5190&lt;75,"60-74","75+"))))</f>
        <v>60-74</v>
      </c>
      <c r="Q5190" t="str">
        <f>IF(PatientData[[#This Row],[bmi]]&lt;18.5,"Underweight",
IF(PatientData[[#This Row],[bmi]]&lt;25,"Normal",
IF(PatientData[[#This Row],[bmi]]&lt;30,"Overweight","Obese")))</f>
        <v>Overweight</v>
      </c>
      <c r="R5190" t="str">
        <f t="shared" si="2747"/>
        <v>Normal BP</v>
      </c>
      <c r="S5190" t="str">
        <f t="shared" si="2748"/>
        <v>Normal Cost</v>
      </c>
    </row>
    <row r="5191" spans="1:19" x14ac:dyDescent="0.3">
      <c r="A5191">
        <v>53</v>
      </c>
      <c r="B5191" t="s">
        <v>15</v>
      </c>
      <c r="C5191">
        <v>39.200000000000003</v>
      </c>
      <c r="D5191">
        <v>134</v>
      </c>
      <c r="E5191">
        <v>84</v>
      </c>
      <c r="F5191">
        <v>262.8</v>
      </c>
      <c r="G5191">
        <v>105.2</v>
      </c>
      <c r="H5191">
        <v>76</v>
      </c>
      <c r="I5191">
        <v>1</v>
      </c>
      <c r="J5191" t="s">
        <v>24</v>
      </c>
      <c r="K5191" t="s">
        <v>26</v>
      </c>
      <c r="L5191" t="s">
        <v>18</v>
      </c>
      <c r="M5191">
        <v>2</v>
      </c>
      <c r="N5191">
        <v>5017.42</v>
      </c>
      <c r="O5191" t="s">
        <v>19</v>
      </c>
      <c r="P5191" t="str">
        <f t="shared" ref="P5191:P5192" si="2751">IF(A5188&lt;30,"18-29",IF(A5188&lt;45,"30-44",IF(A5188&lt;60,"45-59",IF(A5188&lt;75,"60-74","75+"))))</f>
        <v>45-59</v>
      </c>
      <c r="Q5191" t="str">
        <f>IF(PatientData[[#This Row],[bmi]]&lt;18.5,"Underweight",
IF(PatientData[[#This Row],[bmi]]&lt;25,"Normal",
IF(PatientData[[#This Row],[bmi]]&lt;30,"Overweight","Obese")))</f>
        <v>Obese</v>
      </c>
      <c r="R5191" t="str">
        <f t="shared" si="2747"/>
        <v>High BP</v>
      </c>
      <c r="S5191" t="str">
        <f t="shared" si="2748"/>
        <v>Normal Cost</v>
      </c>
    </row>
    <row r="5192" spans="1:19" x14ac:dyDescent="0.3">
      <c r="A5192">
        <v>51</v>
      </c>
      <c r="B5192" t="s">
        <v>15</v>
      </c>
      <c r="C5192">
        <v>22.9</v>
      </c>
      <c r="D5192">
        <v>124</v>
      </c>
      <c r="E5192">
        <v>77</v>
      </c>
      <c r="F5192">
        <v>198.5</v>
      </c>
      <c r="G5192">
        <v>89.5</v>
      </c>
      <c r="H5192">
        <v>84</v>
      </c>
      <c r="I5192">
        <v>2</v>
      </c>
      <c r="J5192" t="s">
        <v>27</v>
      </c>
      <c r="K5192" t="s">
        <v>28</v>
      </c>
      <c r="L5192" t="s">
        <v>18</v>
      </c>
      <c r="M5192">
        <v>2.1</v>
      </c>
      <c r="N5192">
        <v>7949.49</v>
      </c>
      <c r="O5192" t="s">
        <v>23</v>
      </c>
      <c r="P5192" t="str">
        <f t="shared" si="2751"/>
        <v>75+</v>
      </c>
      <c r="Q5192" t="str">
        <f>IF(PatientData[[#This Row],[bmi]]&lt;18.5,"Underweight",
IF(PatientData[[#This Row],[bmi]]&lt;25,"Normal",
IF(PatientData[[#This Row],[bmi]]&lt;30,"Overweight","Obese")))</f>
        <v>Normal</v>
      </c>
      <c r="R5192" t="str">
        <f t="shared" si="2747"/>
        <v>High BP</v>
      </c>
      <c r="S5192" t="str">
        <f t="shared" si="2748"/>
        <v>Normal Cost</v>
      </c>
    </row>
    <row r="5193" spans="1:19" x14ac:dyDescent="0.3">
      <c r="A5193">
        <v>80</v>
      </c>
      <c r="B5193" t="s">
        <v>20</v>
      </c>
      <c r="C5193">
        <v>27.4</v>
      </c>
      <c r="D5193">
        <v>141</v>
      </c>
      <c r="E5193">
        <v>77</v>
      </c>
      <c r="F5193">
        <v>238.1</v>
      </c>
      <c r="G5193">
        <v>107.4</v>
      </c>
      <c r="H5193">
        <v>75</v>
      </c>
      <c r="I5193">
        <v>6</v>
      </c>
      <c r="J5193" t="s">
        <v>24</v>
      </c>
      <c r="K5193" t="s">
        <v>26</v>
      </c>
      <c r="L5193" t="s">
        <v>22</v>
      </c>
      <c r="M5193">
        <v>2.6</v>
      </c>
      <c r="N5193">
        <v>6508.98</v>
      </c>
      <c r="O5193" t="s">
        <v>23</v>
      </c>
      <c r="P5193" t="str">
        <f t="shared" ref="P5193:P5195" si="2752">IF(A5193&lt;30,"18-29",IF(A5193&lt;45,"30-44",IF(A5193&lt;60,"45-59",IF(A5193&lt;75,"60-74","75+"))))</f>
        <v>75+</v>
      </c>
      <c r="Q5193" t="str">
        <f>IF(PatientData[[#This Row],[bmi]]&lt;18.5,"Underweight",
IF(PatientData[[#This Row],[bmi]]&lt;25,"Normal",
IF(PatientData[[#This Row],[bmi]]&lt;30,"Overweight","Obese")))</f>
        <v>Overweight</v>
      </c>
      <c r="R5193" t="str">
        <f t="shared" si="2747"/>
        <v>High BP</v>
      </c>
      <c r="S5193" t="str">
        <f t="shared" si="2748"/>
        <v>Normal Cost</v>
      </c>
    </row>
    <row r="5194" spans="1:19" x14ac:dyDescent="0.3">
      <c r="A5194">
        <v>47</v>
      </c>
      <c r="B5194" t="s">
        <v>20</v>
      </c>
      <c r="C5194">
        <v>27.4</v>
      </c>
      <c r="D5194">
        <v>112</v>
      </c>
      <c r="E5194">
        <v>70</v>
      </c>
      <c r="F5194">
        <v>261.10000000000002</v>
      </c>
      <c r="G5194">
        <v>132.6</v>
      </c>
      <c r="H5194">
        <v>77</v>
      </c>
      <c r="I5194">
        <v>0</v>
      </c>
      <c r="J5194" t="s">
        <v>16</v>
      </c>
      <c r="K5194" t="s">
        <v>21</v>
      </c>
      <c r="L5194" t="s">
        <v>25</v>
      </c>
      <c r="M5194">
        <v>8.1</v>
      </c>
      <c r="N5194">
        <v>16859.669999999998</v>
      </c>
      <c r="O5194" t="s">
        <v>19</v>
      </c>
      <c r="P5194" t="str">
        <f t="shared" si="2752"/>
        <v>45-59</v>
      </c>
      <c r="Q5194" t="str">
        <f>IF(PatientData[[#This Row],[bmi]]&lt;18.5,"Underweight",
IF(PatientData[[#This Row],[bmi]]&lt;25,"Normal",
IF(PatientData[[#This Row],[bmi]]&lt;30,"Overweight","Obese")))</f>
        <v>Overweight</v>
      </c>
      <c r="R5194" t="str">
        <f t="shared" si="2747"/>
        <v>Normal BP</v>
      </c>
      <c r="S5194" t="str">
        <f t="shared" si="2748"/>
        <v>High Cost</v>
      </c>
    </row>
    <row r="5195" spans="1:19" x14ac:dyDescent="0.3">
      <c r="A5195">
        <v>69</v>
      </c>
      <c r="B5195" t="s">
        <v>20</v>
      </c>
      <c r="C5195">
        <v>27.4</v>
      </c>
      <c r="D5195">
        <v>131</v>
      </c>
      <c r="E5195">
        <v>74</v>
      </c>
      <c r="F5195">
        <v>242.2</v>
      </c>
      <c r="G5195">
        <v>125.2</v>
      </c>
      <c r="H5195">
        <v>79</v>
      </c>
      <c r="I5195">
        <v>2</v>
      </c>
      <c r="J5195" t="s">
        <v>27</v>
      </c>
      <c r="K5195" t="s">
        <v>21</v>
      </c>
      <c r="L5195" t="s">
        <v>25</v>
      </c>
      <c r="M5195">
        <v>5.0999999999999996</v>
      </c>
      <c r="N5195">
        <v>11420.41</v>
      </c>
      <c r="O5195" t="s">
        <v>19</v>
      </c>
      <c r="P5195" t="str">
        <f t="shared" si="2752"/>
        <v>60-74</v>
      </c>
      <c r="Q5195" t="str">
        <f>IF(PatientData[[#This Row],[bmi]]&lt;18.5,"Underweight",
IF(PatientData[[#This Row],[bmi]]&lt;25,"Normal",
IF(PatientData[[#This Row],[bmi]]&lt;30,"Overweight","Obese")))</f>
        <v>Overweight</v>
      </c>
      <c r="R5195" t="str">
        <f t="shared" si="2747"/>
        <v>High BP</v>
      </c>
      <c r="S5195" t="str">
        <f t="shared" si="2748"/>
        <v>Normal Cost</v>
      </c>
    </row>
    <row r="5196" spans="1:19" x14ac:dyDescent="0.3">
      <c r="A5196">
        <v>75</v>
      </c>
      <c r="B5196" t="s">
        <v>15</v>
      </c>
      <c r="C5196">
        <v>30</v>
      </c>
      <c r="D5196">
        <v>139</v>
      </c>
      <c r="E5196">
        <v>90</v>
      </c>
      <c r="F5196">
        <v>217.4</v>
      </c>
      <c r="G5196">
        <v>162.30000000000001</v>
      </c>
      <c r="H5196">
        <v>88</v>
      </c>
      <c r="I5196">
        <v>2</v>
      </c>
      <c r="J5196" t="s">
        <v>16</v>
      </c>
      <c r="K5196" t="s">
        <v>17</v>
      </c>
      <c r="L5196" t="s">
        <v>25</v>
      </c>
      <c r="M5196">
        <v>17</v>
      </c>
      <c r="N5196">
        <v>32898.120000000003</v>
      </c>
      <c r="O5196" t="s">
        <v>19</v>
      </c>
      <c r="P5196" t="str">
        <f t="shared" ref="P5196" si="2753">IF(A5193&lt;30,"18-29",IF(A5193&lt;45,"30-44",IF(A5193&lt;60,"45-59",IF(A5193&lt;75,"60-74","75+"))))</f>
        <v>75+</v>
      </c>
      <c r="Q5196" t="str">
        <f>IF(PatientData[[#This Row],[bmi]]&lt;18.5,"Underweight",
IF(PatientData[[#This Row],[bmi]]&lt;25,"Normal",
IF(PatientData[[#This Row],[bmi]]&lt;30,"Overweight","Obese")))</f>
        <v>Obese</v>
      </c>
      <c r="R5196" t="str">
        <f t="shared" si="2747"/>
        <v>High BP</v>
      </c>
      <c r="S5196" t="str">
        <f t="shared" si="2748"/>
        <v>High Cost</v>
      </c>
    </row>
    <row r="5197" spans="1:19" x14ac:dyDescent="0.3">
      <c r="A5197">
        <v>82</v>
      </c>
      <c r="B5197" t="s">
        <v>20</v>
      </c>
      <c r="C5197">
        <v>27.4</v>
      </c>
      <c r="D5197">
        <v>124</v>
      </c>
      <c r="E5197">
        <v>72</v>
      </c>
      <c r="F5197">
        <v>256.5</v>
      </c>
      <c r="G5197">
        <v>126.4</v>
      </c>
      <c r="H5197">
        <v>78</v>
      </c>
      <c r="I5197">
        <v>0</v>
      </c>
      <c r="J5197" t="s">
        <v>24</v>
      </c>
      <c r="K5197" t="s">
        <v>17</v>
      </c>
      <c r="L5197" t="s">
        <v>25</v>
      </c>
      <c r="M5197">
        <v>9.5</v>
      </c>
      <c r="N5197">
        <v>16620.689999999999</v>
      </c>
      <c r="O5197" t="s">
        <v>19</v>
      </c>
      <c r="P5197" t="str">
        <f t="shared" ref="P5197:P5198" si="2754">IF(A5197&lt;30,"18-29",IF(A5197&lt;45,"30-44",IF(A5197&lt;60,"45-59",IF(A5197&lt;75,"60-74","75+"))))</f>
        <v>75+</v>
      </c>
      <c r="Q5197" t="str">
        <f>IF(PatientData[[#This Row],[bmi]]&lt;18.5,"Underweight",
IF(PatientData[[#This Row],[bmi]]&lt;25,"Normal",
IF(PatientData[[#This Row],[bmi]]&lt;30,"Overweight","Obese")))</f>
        <v>Overweight</v>
      </c>
      <c r="R5197" t="str">
        <f t="shared" si="2747"/>
        <v>High BP</v>
      </c>
      <c r="S5197" t="str">
        <f t="shared" si="2748"/>
        <v>High Cost</v>
      </c>
    </row>
    <row r="5198" spans="1:19" x14ac:dyDescent="0.3">
      <c r="A5198">
        <v>49</v>
      </c>
      <c r="B5198" t="s">
        <v>20</v>
      </c>
      <c r="C5198">
        <v>27.4</v>
      </c>
      <c r="D5198">
        <v>109</v>
      </c>
      <c r="E5198">
        <v>68</v>
      </c>
      <c r="F5198">
        <v>218.7</v>
      </c>
      <c r="G5198">
        <v>136.9</v>
      </c>
      <c r="H5198">
        <v>84</v>
      </c>
      <c r="I5198">
        <v>0</v>
      </c>
      <c r="J5198" t="s">
        <v>27</v>
      </c>
      <c r="K5198" t="s">
        <v>17</v>
      </c>
      <c r="L5198" t="s">
        <v>22</v>
      </c>
      <c r="M5198">
        <v>5.0999999999999996</v>
      </c>
      <c r="N5198">
        <v>11040.72</v>
      </c>
      <c r="O5198" t="s">
        <v>23</v>
      </c>
      <c r="P5198" t="str">
        <f t="shared" si="2754"/>
        <v>45-59</v>
      </c>
      <c r="Q5198" t="str">
        <f>IF(PatientData[[#This Row],[bmi]]&lt;18.5,"Underweight",
IF(PatientData[[#This Row],[bmi]]&lt;25,"Normal",
IF(PatientData[[#This Row],[bmi]]&lt;30,"Overweight","Obese")))</f>
        <v>Overweight</v>
      </c>
      <c r="R5198" t="str">
        <f t="shared" si="2747"/>
        <v>Normal BP</v>
      </c>
      <c r="S5198" t="str">
        <f t="shared" si="2748"/>
        <v>Normal Cost</v>
      </c>
    </row>
    <row r="5199" spans="1:19" x14ac:dyDescent="0.3">
      <c r="A5199">
        <v>47</v>
      </c>
      <c r="B5199" t="s">
        <v>15</v>
      </c>
      <c r="C5199">
        <v>18</v>
      </c>
      <c r="D5199">
        <v>112</v>
      </c>
      <c r="E5199">
        <v>60</v>
      </c>
      <c r="F5199">
        <v>214.7</v>
      </c>
      <c r="G5199">
        <v>107.2</v>
      </c>
      <c r="H5199">
        <v>78</v>
      </c>
      <c r="I5199">
        <v>2</v>
      </c>
      <c r="J5199" t="s">
        <v>27</v>
      </c>
      <c r="K5199" t="s">
        <v>21</v>
      </c>
      <c r="L5199" t="s">
        <v>18</v>
      </c>
      <c r="M5199">
        <v>11.7</v>
      </c>
      <c r="N5199">
        <v>22104.82</v>
      </c>
      <c r="O5199" t="s">
        <v>19</v>
      </c>
      <c r="P5199" t="str">
        <f t="shared" ref="P5199:P5202" si="2755">IF(A5196&lt;30,"18-29",IF(A5196&lt;45,"30-44",IF(A5196&lt;60,"45-59",IF(A5196&lt;75,"60-74","75+"))))</f>
        <v>75+</v>
      </c>
      <c r="Q5199" t="str">
        <f>IF(PatientData[[#This Row],[bmi]]&lt;18.5,"Underweight",
IF(PatientData[[#This Row],[bmi]]&lt;25,"Normal",
IF(PatientData[[#This Row],[bmi]]&lt;30,"Overweight","Obese")))</f>
        <v>Underweight</v>
      </c>
      <c r="R5199" t="str">
        <f t="shared" si="2747"/>
        <v>Normal BP</v>
      </c>
      <c r="S5199" t="str">
        <f t="shared" si="2748"/>
        <v>High Cost</v>
      </c>
    </row>
    <row r="5200" spans="1:19" x14ac:dyDescent="0.3">
      <c r="A5200">
        <v>49</v>
      </c>
      <c r="B5200" t="s">
        <v>15</v>
      </c>
      <c r="C5200">
        <v>25.6</v>
      </c>
      <c r="D5200">
        <v>120</v>
      </c>
      <c r="E5200">
        <v>64</v>
      </c>
      <c r="F5200">
        <v>214.6</v>
      </c>
      <c r="G5200">
        <v>135</v>
      </c>
      <c r="H5200">
        <v>84</v>
      </c>
      <c r="I5200">
        <v>0</v>
      </c>
      <c r="J5200" t="s">
        <v>16</v>
      </c>
      <c r="K5200" t="s">
        <v>17</v>
      </c>
      <c r="L5200" t="s">
        <v>18</v>
      </c>
      <c r="M5200">
        <v>6.9</v>
      </c>
      <c r="N5200">
        <v>14650.02</v>
      </c>
      <c r="O5200" t="s">
        <v>19</v>
      </c>
      <c r="P5200" t="str">
        <f t="shared" si="2755"/>
        <v>75+</v>
      </c>
      <c r="Q5200" t="str">
        <f>IF(PatientData[[#This Row],[bmi]]&lt;18.5,"Underweight",
IF(PatientData[[#This Row],[bmi]]&lt;25,"Normal",
IF(PatientData[[#This Row],[bmi]]&lt;30,"Overweight","Obese")))</f>
        <v>Overweight</v>
      </c>
      <c r="R5200" t="str">
        <f t="shared" si="2747"/>
        <v>High BP</v>
      </c>
      <c r="S5200" t="str">
        <f t="shared" si="2748"/>
        <v>Normal Cost</v>
      </c>
    </row>
    <row r="5201" spans="1:19" x14ac:dyDescent="0.3">
      <c r="A5201">
        <v>48</v>
      </c>
      <c r="B5201" t="s">
        <v>15</v>
      </c>
      <c r="C5201">
        <v>24.7</v>
      </c>
      <c r="D5201">
        <v>119</v>
      </c>
      <c r="E5201">
        <v>71</v>
      </c>
      <c r="F5201">
        <v>178.9</v>
      </c>
      <c r="G5201">
        <v>147.1</v>
      </c>
      <c r="H5201">
        <v>66</v>
      </c>
      <c r="I5201">
        <v>2</v>
      </c>
      <c r="J5201" t="s">
        <v>24</v>
      </c>
      <c r="K5201" t="s">
        <v>17</v>
      </c>
      <c r="L5201" t="s">
        <v>18</v>
      </c>
      <c r="M5201">
        <v>3.5</v>
      </c>
      <c r="N5201">
        <v>7391.46</v>
      </c>
      <c r="O5201" t="s">
        <v>19</v>
      </c>
      <c r="P5201" t="str">
        <f t="shared" si="2755"/>
        <v>45-59</v>
      </c>
      <c r="Q5201" t="str">
        <f>IF(PatientData[[#This Row],[bmi]]&lt;18.5,"Underweight",
IF(PatientData[[#This Row],[bmi]]&lt;25,"Normal",
IF(PatientData[[#This Row],[bmi]]&lt;30,"Overweight","Obese")))</f>
        <v>Normal</v>
      </c>
      <c r="R5201" t="str">
        <f t="shared" si="2747"/>
        <v>Normal BP</v>
      </c>
      <c r="S5201" t="str">
        <f t="shared" si="2748"/>
        <v>Normal Cost</v>
      </c>
    </row>
    <row r="5202" spans="1:19" x14ac:dyDescent="0.3">
      <c r="A5202">
        <v>71</v>
      </c>
      <c r="B5202" t="s">
        <v>15</v>
      </c>
      <c r="C5202">
        <v>30</v>
      </c>
      <c r="D5202">
        <v>125</v>
      </c>
      <c r="E5202">
        <v>68</v>
      </c>
      <c r="F5202">
        <v>225</v>
      </c>
      <c r="G5202">
        <v>113.2</v>
      </c>
      <c r="H5202">
        <v>78</v>
      </c>
      <c r="I5202">
        <v>0</v>
      </c>
      <c r="J5202" t="s">
        <v>24</v>
      </c>
      <c r="K5202" t="s">
        <v>26</v>
      </c>
      <c r="L5202" t="s">
        <v>22</v>
      </c>
      <c r="M5202">
        <v>9</v>
      </c>
      <c r="N5202">
        <v>14716.5</v>
      </c>
      <c r="O5202" t="s">
        <v>19</v>
      </c>
      <c r="P5202" t="str">
        <f t="shared" si="2755"/>
        <v>45-59</v>
      </c>
      <c r="Q5202" t="str">
        <f>IF(PatientData[[#This Row],[bmi]]&lt;18.5,"Underweight",
IF(PatientData[[#This Row],[bmi]]&lt;25,"Normal",
IF(PatientData[[#This Row],[bmi]]&lt;30,"Overweight","Obese")))</f>
        <v>Obese</v>
      </c>
      <c r="R5202" t="str">
        <f t="shared" si="2747"/>
        <v>High BP</v>
      </c>
      <c r="S5202" t="str">
        <f t="shared" si="2748"/>
        <v>Normal Cost</v>
      </c>
    </row>
    <row r="5203" spans="1:19" x14ac:dyDescent="0.3">
      <c r="A5203">
        <v>43</v>
      </c>
      <c r="B5203" t="s">
        <v>20</v>
      </c>
      <c r="C5203">
        <v>27.4</v>
      </c>
      <c r="D5203">
        <v>130</v>
      </c>
      <c r="E5203">
        <v>73</v>
      </c>
      <c r="F5203">
        <v>213.2</v>
      </c>
      <c r="G5203">
        <v>98.5</v>
      </c>
      <c r="H5203">
        <v>66</v>
      </c>
      <c r="I5203">
        <v>0</v>
      </c>
      <c r="J5203" t="s">
        <v>27</v>
      </c>
      <c r="K5203" t="s">
        <v>21</v>
      </c>
      <c r="L5203" t="s">
        <v>18</v>
      </c>
      <c r="M5203">
        <v>5.8</v>
      </c>
      <c r="N5203">
        <v>11832.26</v>
      </c>
      <c r="O5203" t="s">
        <v>19</v>
      </c>
      <c r="P5203" t="str">
        <f t="shared" ref="P5203:P5206" si="2756">IF(A5203&lt;30,"18-29",IF(A5203&lt;45,"30-44",IF(A5203&lt;60,"45-59",IF(A5203&lt;75,"60-74","75+"))))</f>
        <v>30-44</v>
      </c>
      <c r="Q5203" t="str">
        <f>IF(PatientData[[#This Row],[bmi]]&lt;18.5,"Underweight",
IF(PatientData[[#This Row],[bmi]]&lt;25,"Normal",
IF(PatientData[[#This Row],[bmi]]&lt;30,"Overweight","Obese")))</f>
        <v>Overweight</v>
      </c>
      <c r="R5203" t="str">
        <f t="shared" si="2747"/>
        <v>High BP</v>
      </c>
      <c r="S5203" t="str">
        <f t="shared" si="2748"/>
        <v>Normal Cost</v>
      </c>
    </row>
    <row r="5204" spans="1:19" x14ac:dyDescent="0.3">
      <c r="A5204">
        <v>74</v>
      </c>
      <c r="B5204" t="s">
        <v>20</v>
      </c>
      <c r="C5204">
        <v>27.4</v>
      </c>
      <c r="D5204">
        <v>141</v>
      </c>
      <c r="E5204">
        <v>83</v>
      </c>
      <c r="F5204">
        <v>278.2</v>
      </c>
      <c r="G5204">
        <v>114.9</v>
      </c>
      <c r="H5204">
        <v>89</v>
      </c>
      <c r="I5204">
        <v>0</v>
      </c>
      <c r="J5204" t="s">
        <v>16</v>
      </c>
      <c r="K5204" t="s">
        <v>28</v>
      </c>
      <c r="L5204" t="s">
        <v>25</v>
      </c>
      <c r="M5204">
        <v>7.8</v>
      </c>
      <c r="N5204">
        <v>18463.419999999998</v>
      </c>
      <c r="O5204" t="s">
        <v>19</v>
      </c>
      <c r="P5204" t="str">
        <f t="shared" si="2756"/>
        <v>60-74</v>
      </c>
      <c r="Q5204" t="str">
        <f>IF(PatientData[[#This Row],[bmi]]&lt;18.5,"Underweight",
IF(PatientData[[#This Row],[bmi]]&lt;25,"Normal",
IF(PatientData[[#This Row],[bmi]]&lt;30,"Overweight","Obese")))</f>
        <v>Overweight</v>
      </c>
      <c r="R5204" t="str">
        <f t="shared" si="2747"/>
        <v>High BP</v>
      </c>
      <c r="S5204" t="str">
        <f t="shared" si="2748"/>
        <v>High Cost</v>
      </c>
    </row>
    <row r="5205" spans="1:19" x14ac:dyDescent="0.3">
      <c r="A5205">
        <v>62</v>
      </c>
      <c r="B5205" t="s">
        <v>20</v>
      </c>
      <c r="C5205">
        <v>27.4</v>
      </c>
      <c r="D5205">
        <v>121</v>
      </c>
      <c r="E5205">
        <v>70</v>
      </c>
      <c r="F5205">
        <v>232</v>
      </c>
      <c r="G5205">
        <v>83.9</v>
      </c>
      <c r="H5205">
        <v>94</v>
      </c>
      <c r="I5205">
        <v>0</v>
      </c>
      <c r="J5205" t="s">
        <v>27</v>
      </c>
      <c r="K5205" t="s">
        <v>21</v>
      </c>
      <c r="L5205" t="s">
        <v>18</v>
      </c>
      <c r="M5205">
        <v>9.6999999999999993</v>
      </c>
      <c r="N5205">
        <v>17185.97</v>
      </c>
      <c r="O5205" t="s">
        <v>19</v>
      </c>
      <c r="P5205" t="str">
        <f t="shared" si="2756"/>
        <v>60-74</v>
      </c>
      <c r="Q5205" t="str">
        <f>IF(PatientData[[#This Row],[bmi]]&lt;18.5,"Underweight",
IF(PatientData[[#This Row],[bmi]]&lt;25,"Normal",
IF(PatientData[[#This Row],[bmi]]&lt;30,"Overweight","Obese")))</f>
        <v>Overweight</v>
      </c>
      <c r="R5205" t="str">
        <f t="shared" si="2747"/>
        <v>High BP</v>
      </c>
      <c r="S5205" t="str">
        <f t="shared" si="2748"/>
        <v>High Cost</v>
      </c>
    </row>
    <row r="5206" spans="1:19" x14ac:dyDescent="0.3">
      <c r="A5206">
        <v>67</v>
      </c>
      <c r="B5206" t="s">
        <v>20</v>
      </c>
      <c r="C5206">
        <v>27.5</v>
      </c>
      <c r="D5206">
        <v>144</v>
      </c>
      <c r="E5206">
        <v>91</v>
      </c>
      <c r="F5206">
        <v>220.8</v>
      </c>
      <c r="G5206">
        <v>82</v>
      </c>
      <c r="H5206">
        <v>88</v>
      </c>
      <c r="I5206">
        <v>0</v>
      </c>
      <c r="J5206" t="s">
        <v>16</v>
      </c>
      <c r="K5206" t="s">
        <v>26</v>
      </c>
      <c r="L5206" t="s">
        <v>18</v>
      </c>
      <c r="M5206">
        <v>6.5</v>
      </c>
      <c r="N5206">
        <v>11214.62</v>
      </c>
      <c r="O5206" t="s">
        <v>23</v>
      </c>
      <c r="P5206" t="str">
        <f t="shared" si="2756"/>
        <v>60-74</v>
      </c>
      <c r="Q5206" t="str">
        <f>IF(PatientData[[#This Row],[bmi]]&lt;18.5,"Underweight",
IF(PatientData[[#This Row],[bmi]]&lt;25,"Normal",
IF(PatientData[[#This Row],[bmi]]&lt;30,"Overweight","Obese")))</f>
        <v>Overweight</v>
      </c>
      <c r="R5206" t="str">
        <f t="shared" si="2747"/>
        <v>High BP</v>
      </c>
      <c r="S5206" t="str">
        <f t="shared" si="2748"/>
        <v>Normal Cost</v>
      </c>
    </row>
    <row r="5207" spans="1:19" x14ac:dyDescent="0.3">
      <c r="A5207">
        <v>55</v>
      </c>
      <c r="B5207" t="s">
        <v>15</v>
      </c>
      <c r="C5207">
        <v>29.3</v>
      </c>
      <c r="D5207">
        <v>126</v>
      </c>
      <c r="E5207">
        <v>83</v>
      </c>
      <c r="F5207">
        <v>232.8</v>
      </c>
      <c r="G5207">
        <v>110.7</v>
      </c>
      <c r="H5207">
        <v>72</v>
      </c>
      <c r="I5207">
        <v>2</v>
      </c>
      <c r="J5207" t="s">
        <v>24</v>
      </c>
      <c r="K5207" t="s">
        <v>21</v>
      </c>
      <c r="L5207" t="s">
        <v>25</v>
      </c>
      <c r="M5207">
        <v>4.5999999999999996</v>
      </c>
      <c r="N5207">
        <v>10734.17</v>
      </c>
      <c r="O5207" t="s">
        <v>19</v>
      </c>
      <c r="P5207" t="str">
        <f t="shared" ref="P5207" si="2757">IF(A5204&lt;30,"18-29",IF(A5204&lt;45,"30-44",IF(A5204&lt;60,"45-59",IF(A5204&lt;75,"60-74","75+"))))</f>
        <v>60-74</v>
      </c>
      <c r="Q5207" t="str">
        <f>IF(PatientData[[#This Row],[bmi]]&lt;18.5,"Underweight",
IF(PatientData[[#This Row],[bmi]]&lt;25,"Normal",
IF(PatientData[[#This Row],[bmi]]&lt;30,"Overweight","Obese")))</f>
        <v>Overweight</v>
      </c>
      <c r="R5207" t="str">
        <f t="shared" si="2747"/>
        <v>High BP</v>
      </c>
      <c r="S5207" t="str">
        <f t="shared" si="2748"/>
        <v>Normal Cost</v>
      </c>
    </row>
    <row r="5208" spans="1:19" x14ac:dyDescent="0.3">
      <c r="A5208">
        <v>54</v>
      </c>
      <c r="B5208" t="s">
        <v>20</v>
      </c>
      <c r="C5208">
        <v>27.5</v>
      </c>
      <c r="D5208">
        <v>97</v>
      </c>
      <c r="E5208">
        <v>60</v>
      </c>
      <c r="F5208">
        <v>215</v>
      </c>
      <c r="G5208">
        <v>119.1</v>
      </c>
      <c r="H5208">
        <v>74</v>
      </c>
      <c r="I5208">
        <v>1</v>
      </c>
      <c r="J5208" t="s">
        <v>24</v>
      </c>
      <c r="K5208" t="s">
        <v>21</v>
      </c>
      <c r="L5208" t="s">
        <v>25</v>
      </c>
      <c r="M5208">
        <v>5.6</v>
      </c>
      <c r="N5208">
        <v>11459.87</v>
      </c>
      <c r="O5208" t="s">
        <v>19</v>
      </c>
      <c r="P5208" t="str">
        <f t="shared" ref="P5208" si="2758">IF(A5208&lt;30,"18-29",IF(A5208&lt;45,"30-44",IF(A5208&lt;60,"45-59",IF(A5208&lt;75,"60-74","75+"))))</f>
        <v>45-59</v>
      </c>
      <c r="Q5208" t="str">
        <f>IF(PatientData[[#This Row],[bmi]]&lt;18.5,"Underweight",
IF(PatientData[[#This Row],[bmi]]&lt;25,"Normal",
IF(PatientData[[#This Row],[bmi]]&lt;30,"Overweight","Obese")))</f>
        <v>Overweight</v>
      </c>
      <c r="R5208" t="str">
        <f t="shared" si="2747"/>
        <v>Normal BP</v>
      </c>
      <c r="S5208" t="str">
        <f t="shared" si="2748"/>
        <v>Normal Cost</v>
      </c>
    </row>
    <row r="5209" spans="1:19" x14ac:dyDescent="0.3">
      <c r="A5209">
        <v>55</v>
      </c>
      <c r="B5209" t="s">
        <v>15</v>
      </c>
      <c r="C5209">
        <v>22.4</v>
      </c>
      <c r="D5209">
        <v>130</v>
      </c>
      <c r="E5209">
        <v>86</v>
      </c>
      <c r="F5209">
        <v>194.9</v>
      </c>
      <c r="G5209">
        <v>121.1</v>
      </c>
      <c r="H5209">
        <v>81</v>
      </c>
      <c r="I5209">
        <v>2</v>
      </c>
      <c r="J5209" t="s">
        <v>27</v>
      </c>
      <c r="K5209" t="s">
        <v>21</v>
      </c>
      <c r="L5209" t="s">
        <v>18</v>
      </c>
      <c r="M5209">
        <v>6</v>
      </c>
      <c r="N5209">
        <v>15008.67</v>
      </c>
      <c r="O5209" t="s">
        <v>19</v>
      </c>
      <c r="P5209" t="str">
        <f t="shared" ref="P5209" si="2759">IF(A5206&lt;30,"18-29",IF(A5206&lt;45,"30-44",IF(A5206&lt;60,"45-59",IF(A5206&lt;75,"60-74","75+"))))</f>
        <v>60-74</v>
      </c>
      <c r="Q5209" t="str">
        <f>IF(PatientData[[#This Row],[bmi]]&lt;18.5,"Underweight",
IF(PatientData[[#This Row],[bmi]]&lt;25,"Normal",
IF(PatientData[[#This Row],[bmi]]&lt;30,"Overweight","Obese")))</f>
        <v>Normal</v>
      </c>
      <c r="R5209" t="str">
        <f t="shared" si="2747"/>
        <v>High BP</v>
      </c>
      <c r="S5209" t="str">
        <f t="shared" si="2748"/>
        <v>High Cost</v>
      </c>
    </row>
    <row r="5210" spans="1:19" x14ac:dyDescent="0.3">
      <c r="A5210">
        <v>53</v>
      </c>
      <c r="B5210" t="s">
        <v>20</v>
      </c>
      <c r="C5210">
        <v>27.5</v>
      </c>
      <c r="D5210">
        <v>122</v>
      </c>
      <c r="E5210">
        <v>81</v>
      </c>
      <c r="F5210">
        <v>212.6</v>
      </c>
      <c r="G5210">
        <v>81.400000000000006</v>
      </c>
      <c r="H5210">
        <v>89</v>
      </c>
      <c r="I5210">
        <v>2</v>
      </c>
      <c r="J5210" t="s">
        <v>27</v>
      </c>
      <c r="K5210" t="s">
        <v>26</v>
      </c>
      <c r="L5210" t="s">
        <v>25</v>
      </c>
      <c r="M5210">
        <v>2.4</v>
      </c>
      <c r="N5210">
        <v>5850.59</v>
      </c>
      <c r="O5210" t="s">
        <v>19</v>
      </c>
      <c r="P5210" t="str">
        <f t="shared" ref="P5210" si="2760">IF(A5210&lt;30,"18-29",IF(A5210&lt;45,"30-44",IF(A5210&lt;60,"45-59",IF(A5210&lt;75,"60-74","75+"))))</f>
        <v>45-59</v>
      </c>
      <c r="Q5210" t="str">
        <f>IF(PatientData[[#This Row],[bmi]]&lt;18.5,"Underweight",
IF(PatientData[[#This Row],[bmi]]&lt;25,"Normal",
IF(PatientData[[#This Row],[bmi]]&lt;30,"Overweight","Obese")))</f>
        <v>Overweight</v>
      </c>
      <c r="R5210" t="str">
        <f t="shared" si="2747"/>
        <v>High BP</v>
      </c>
      <c r="S5210" t="str">
        <f t="shared" si="2748"/>
        <v>Normal Cost</v>
      </c>
    </row>
    <row r="5211" spans="1:19" x14ac:dyDescent="0.3">
      <c r="A5211">
        <v>74</v>
      </c>
      <c r="B5211" t="s">
        <v>15</v>
      </c>
      <c r="C5211">
        <v>25.9</v>
      </c>
      <c r="D5211">
        <v>136</v>
      </c>
      <c r="E5211">
        <v>82</v>
      </c>
      <c r="F5211">
        <v>267.60000000000002</v>
      </c>
      <c r="G5211">
        <v>162</v>
      </c>
      <c r="H5211">
        <v>86</v>
      </c>
      <c r="I5211">
        <v>1</v>
      </c>
      <c r="J5211" t="s">
        <v>16</v>
      </c>
      <c r="K5211" t="s">
        <v>17</v>
      </c>
      <c r="L5211" t="s">
        <v>18</v>
      </c>
      <c r="M5211">
        <v>5.9</v>
      </c>
      <c r="N5211">
        <v>12222.89</v>
      </c>
      <c r="O5211" t="s">
        <v>19</v>
      </c>
      <c r="P5211" t="str">
        <f t="shared" ref="P5211" si="2761">IF(A5208&lt;30,"18-29",IF(A5208&lt;45,"30-44",IF(A5208&lt;60,"45-59",IF(A5208&lt;75,"60-74","75+"))))</f>
        <v>45-59</v>
      </c>
      <c r="Q5211" t="str">
        <f>IF(PatientData[[#This Row],[bmi]]&lt;18.5,"Underweight",
IF(PatientData[[#This Row],[bmi]]&lt;25,"Normal",
IF(PatientData[[#This Row],[bmi]]&lt;30,"Overweight","Obese")))</f>
        <v>Overweight</v>
      </c>
      <c r="R5211" t="str">
        <f t="shared" si="2747"/>
        <v>High BP</v>
      </c>
      <c r="S5211" t="str">
        <f t="shared" si="2748"/>
        <v>Normal Cost</v>
      </c>
    </row>
    <row r="5212" spans="1:19" x14ac:dyDescent="0.3">
      <c r="A5212">
        <v>73</v>
      </c>
      <c r="B5212" t="s">
        <v>20</v>
      </c>
      <c r="C5212">
        <v>27.5</v>
      </c>
      <c r="D5212">
        <v>227</v>
      </c>
      <c r="E5212">
        <v>131</v>
      </c>
      <c r="F5212">
        <v>236.6</v>
      </c>
      <c r="G5212">
        <v>124.8</v>
      </c>
      <c r="H5212">
        <v>87</v>
      </c>
      <c r="I5212">
        <v>0</v>
      </c>
      <c r="J5212" t="s">
        <v>16</v>
      </c>
      <c r="K5212" t="s">
        <v>17</v>
      </c>
      <c r="L5212" t="s">
        <v>18</v>
      </c>
      <c r="M5212">
        <v>8.4</v>
      </c>
      <c r="N5212">
        <v>17785.150000000001</v>
      </c>
      <c r="O5212" t="s">
        <v>19</v>
      </c>
      <c r="P5212" t="str">
        <f t="shared" ref="P5212" si="2762">IF(A5212&lt;30,"18-29",IF(A5212&lt;45,"30-44",IF(A5212&lt;60,"45-59",IF(A5212&lt;75,"60-74","75+"))))</f>
        <v>60-74</v>
      </c>
      <c r="Q5212" t="str">
        <f>IF(PatientData[[#This Row],[bmi]]&lt;18.5,"Underweight",
IF(PatientData[[#This Row],[bmi]]&lt;25,"Normal",
IF(PatientData[[#This Row],[bmi]]&lt;30,"Overweight","Obese")))</f>
        <v>Overweight</v>
      </c>
      <c r="R5212" t="str">
        <f t="shared" si="2747"/>
        <v>High BP</v>
      </c>
      <c r="S5212" t="str">
        <f t="shared" si="2748"/>
        <v>High Cost</v>
      </c>
    </row>
    <row r="5213" spans="1:19" x14ac:dyDescent="0.3">
      <c r="A5213">
        <v>61</v>
      </c>
      <c r="B5213" t="s">
        <v>15</v>
      </c>
      <c r="C5213">
        <v>31.8</v>
      </c>
      <c r="D5213">
        <v>111</v>
      </c>
      <c r="E5213">
        <v>66</v>
      </c>
      <c r="F5213">
        <v>259</v>
      </c>
      <c r="G5213">
        <v>119</v>
      </c>
      <c r="H5213">
        <v>78</v>
      </c>
      <c r="I5213">
        <v>1</v>
      </c>
      <c r="J5213" t="s">
        <v>24</v>
      </c>
      <c r="K5213" t="s">
        <v>21</v>
      </c>
      <c r="L5213" t="s">
        <v>22</v>
      </c>
      <c r="M5213">
        <v>9.6999999999999993</v>
      </c>
      <c r="N5213">
        <v>17792.62</v>
      </c>
      <c r="O5213" t="s">
        <v>23</v>
      </c>
      <c r="P5213" t="str">
        <f t="shared" ref="P5213:P5214" si="2763">IF(A5210&lt;30,"18-29",IF(A5210&lt;45,"30-44",IF(A5210&lt;60,"45-59",IF(A5210&lt;75,"60-74","75+"))))</f>
        <v>45-59</v>
      </c>
      <c r="Q5213" t="str">
        <f>IF(PatientData[[#This Row],[bmi]]&lt;18.5,"Underweight",
IF(PatientData[[#This Row],[bmi]]&lt;25,"Normal",
IF(PatientData[[#This Row],[bmi]]&lt;30,"Overweight","Obese")))</f>
        <v>Obese</v>
      </c>
      <c r="R5213" t="str">
        <f t="shared" si="2747"/>
        <v>Normal BP</v>
      </c>
      <c r="S5213" t="str">
        <f t="shared" si="2748"/>
        <v>High Cost</v>
      </c>
    </row>
    <row r="5214" spans="1:19" x14ac:dyDescent="0.3">
      <c r="A5214">
        <v>34</v>
      </c>
      <c r="B5214" t="s">
        <v>15</v>
      </c>
      <c r="C5214">
        <v>32.299999999999997</v>
      </c>
      <c r="D5214">
        <v>107</v>
      </c>
      <c r="E5214">
        <v>68</v>
      </c>
      <c r="F5214">
        <v>191.5</v>
      </c>
      <c r="G5214">
        <v>146.1</v>
      </c>
      <c r="H5214">
        <v>85</v>
      </c>
      <c r="I5214">
        <v>1</v>
      </c>
      <c r="J5214" t="s">
        <v>27</v>
      </c>
      <c r="K5214" t="s">
        <v>21</v>
      </c>
      <c r="L5214" t="s">
        <v>25</v>
      </c>
      <c r="M5214">
        <v>15</v>
      </c>
      <c r="N5214">
        <v>26097.96</v>
      </c>
      <c r="O5214" t="s">
        <v>19</v>
      </c>
      <c r="P5214" t="str">
        <f t="shared" si="2763"/>
        <v>60-74</v>
      </c>
      <c r="Q5214" t="str">
        <f>IF(PatientData[[#This Row],[bmi]]&lt;18.5,"Underweight",
IF(PatientData[[#This Row],[bmi]]&lt;25,"Normal",
IF(PatientData[[#This Row],[bmi]]&lt;30,"Overweight","Obese")))</f>
        <v>Obese</v>
      </c>
      <c r="R5214" t="str">
        <f t="shared" si="2747"/>
        <v>Normal BP</v>
      </c>
      <c r="S5214" t="str">
        <f t="shared" si="2748"/>
        <v>High Cost</v>
      </c>
    </row>
    <row r="5215" spans="1:19" x14ac:dyDescent="0.3">
      <c r="A5215">
        <v>46</v>
      </c>
      <c r="B5215" t="s">
        <v>20</v>
      </c>
      <c r="C5215">
        <v>27.5</v>
      </c>
      <c r="D5215">
        <v>125</v>
      </c>
      <c r="E5215">
        <v>83</v>
      </c>
      <c r="F5215">
        <v>207.1</v>
      </c>
      <c r="G5215">
        <v>109.9</v>
      </c>
      <c r="H5215">
        <v>71</v>
      </c>
      <c r="I5215">
        <v>0</v>
      </c>
      <c r="J5215" t="s">
        <v>16</v>
      </c>
      <c r="K5215" t="s">
        <v>21</v>
      </c>
      <c r="L5215" t="s">
        <v>18</v>
      </c>
      <c r="M5215">
        <v>8.6</v>
      </c>
      <c r="N5215">
        <v>18763.939999999999</v>
      </c>
      <c r="O5215" t="s">
        <v>19</v>
      </c>
      <c r="P5215" t="str">
        <f t="shared" ref="P5215" si="2764">IF(A5215&lt;30,"18-29",IF(A5215&lt;45,"30-44",IF(A5215&lt;60,"45-59",IF(A5215&lt;75,"60-74","75+"))))</f>
        <v>45-59</v>
      </c>
      <c r="Q5215" t="str">
        <f>IF(PatientData[[#This Row],[bmi]]&lt;18.5,"Underweight",
IF(PatientData[[#This Row],[bmi]]&lt;25,"Normal",
IF(PatientData[[#This Row],[bmi]]&lt;30,"Overweight","Obese")))</f>
        <v>Overweight</v>
      </c>
      <c r="R5215" t="str">
        <f t="shared" si="2747"/>
        <v>High BP</v>
      </c>
      <c r="S5215" t="str">
        <f t="shared" si="2748"/>
        <v>High Cost</v>
      </c>
    </row>
    <row r="5216" spans="1:19" x14ac:dyDescent="0.3">
      <c r="A5216">
        <v>95</v>
      </c>
      <c r="B5216" t="s">
        <v>15</v>
      </c>
      <c r="C5216">
        <v>29.1</v>
      </c>
      <c r="D5216">
        <v>135</v>
      </c>
      <c r="E5216">
        <v>73</v>
      </c>
      <c r="F5216">
        <v>272.5</v>
      </c>
      <c r="G5216">
        <v>106</v>
      </c>
      <c r="H5216">
        <v>61</v>
      </c>
      <c r="I5216">
        <v>1</v>
      </c>
      <c r="J5216" t="s">
        <v>24</v>
      </c>
      <c r="K5216" t="s">
        <v>21</v>
      </c>
      <c r="L5216" t="s">
        <v>25</v>
      </c>
      <c r="M5216">
        <v>4.2</v>
      </c>
      <c r="N5216">
        <v>11231.19</v>
      </c>
      <c r="O5216" t="s">
        <v>19</v>
      </c>
      <c r="P5216" t="str">
        <f t="shared" ref="P5216" si="2765">IF(A5213&lt;30,"18-29",IF(A5213&lt;45,"30-44",IF(A5213&lt;60,"45-59",IF(A5213&lt;75,"60-74","75+"))))</f>
        <v>60-74</v>
      </c>
      <c r="Q5216" t="str">
        <f>IF(PatientData[[#This Row],[bmi]]&lt;18.5,"Underweight",
IF(PatientData[[#This Row],[bmi]]&lt;25,"Normal",
IF(PatientData[[#This Row],[bmi]]&lt;30,"Overweight","Obese")))</f>
        <v>Overweight</v>
      </c>
      <c r="R5216" t="str">
        <f t="shared" si="2747"/>
        <v>High BP</v>
      </c>
      <c r="S5216" t="str">
        <f t="shared" si="2748"/>
        <v>Normal Cost</v>
      </c>
    </row>
    <row r="5217" spans="1:19" x14ac:dyDescent="0.3">
      <c r="A5217">
        <v>46</v>
      </c>
      <c r="B5217" t="s">
        <v>20</v>
      </c>
      <c r="C5217">
        <v>27.5</v>
      </c>
      <c r="D5217">
        <v>126</v>
      </c>
      <c r="E5217">
        <v>72</v>
      </c>
      <c r="F5217">
        <v>193.1</v>
      </c>
      <c r="G5217">
        <v>93.9</v>
      </c>
      <c r="H5217">
        <v>87</v>
      </c>
      <c r="I5217">
        <v>1</v>
      </c>
      <c r="J5217" t="s">
        <v>24</v>
      </c>
      <c r="K5217" t="s">
        <v>28</v>
      </c>
      <c r="L5217" t="s">
        <v>18</v>
      </c>
      <c r="M5217">
        <v>3.6</v>
      </c>
      <c r="N5217">
        <v>10588.41</v>
      </c>
      <c r="O5217" t="s">
        <v>19</v>
      </c>
      <c r="P5217" t="str">
        <f t="shared" ref="P5217" si="2766">IF(A5217&lt;30,"18-29",IF(A5217&lt;45,"30-44",IF(A5217&lt;60,"45-59",IF(A5217&lt;75,"60-74","75+"))))</f>
        <v>45-59</v>
      </c>
      <c r="Q5217" t="str">
        <f>IF(PatientData[[#This Row],[bmi]]&lt;18.5,"Underweight",
IF(PatientData[[#This Row],[bmi]]&lt;25,"Normal",
IF(PatientData[[#This Row],[bmi]]&lt;30,"Overweight","Obese")))</f>
        <v>Overweight</v>
      </c>
      <c r="R5217" t="str">
        <f t="shared" si="2747"/>
        <v>High BP</v>
      </c>
      <c r="S5217" t="str">
        <f t="shared" si="2748"/>
        <v>Normal Cost</v>
      </c>
    </row>
    <row r="5218" spans="1:19" x14ac:dyDescent="0.3">
      <c r="A5218">
        <v>44</v>
      </c>
      <c r="B5218" t="s">
        <v>15</v>
      </c>
      <c r="C5218">
        <v>29</v>
      </c>
      <c r="D5218">
        <v>119</v>
      </c>
      <c r="E5218">
        <v>81</v>
      </c>
      <c r="F5218">
        <v>209.4</v>
      </c>
      <c r="G5218">
        <v>170.4</v>
      </c>
      <c r="H5218">
        <v>66</v>
      </c>
      <c r="I5218">
        <v>1</v>
      </c>
      <c r="J5218" t="s">
        <v>27</v>
      </c>
      <c r="K5218" t="s">
        <v>17</v>
      </c>
      <c r="L5218" t="s">
        <v>18</v>
      </c>
      <c r="M5218">
        <v>5.5</v>
      </c>
      <c r="N5218">
        <v>10369.42</v>
      </c>
      <c r="O5218" t="s">
        <v>19</v>
      </c>
      <c r="P5218" t="str">
        <f t="shared" ref="P5218" si="2767">IF(A5215&lt;30,"18-29",IF(A5215&lt;45,"30-44",IF(A5215&lt;60,"45-59",IF(A5215&lt;75,"60-74","75+"))))</f>
        <v>45-59</v>
      </c>
      <c r="Q5218" t="str">
        <f>IF(PatientData[[#This Row],[bmi]]&lt;18.5,"Underweight",
IF(PatientData[[#This Row],[bmi]]&lt;25,"Normal",
IF(PatientData[[#This Row],[bmi]]&lt;30,"Overweight","Obese")))</f>
        <v>Overweight</v>
      </c>
      <c r="R5218" t="str">
        <f t="shared" si="2747"/>
        <v>High BP</v>
      </c>
      <c r="S5218" t="str">
        <f t="shared" si="2748"/>
        <v>Normal Cost</v>
      </c>
    </row>
    <row r="5219" spans="1:19" x14ac:dyDescent="0.3">
      <c r="A5219">
        <v>71</v>
      </c>
      <c r="B5219" t="s">
        <v>20</v>
      </c>
      <c r="C5219">
        <v>27.5</v>
      </c>
      <c r="D5219">
        <v>122</v>
      </c>
      <c r="E5219">
        <v>76</v>
      </c>
      <c r="F5219">
        <v>228</v>
      </c>
      <c r="G5219">
        <v>163.69999999999999</v>
      </c>
      <c r="H5219">
        <v>91</v>
      </c>
      <c r="I5219">
        <v>3</v>
      </c>
      <c r="J5219" t="s">
        <v>27</v>
      </c>
      <c r="K5219" t="s">
        <v>17</v>
      </c>
      <c r="L5219" t="s">
        <v>22</v>
      </c>
      <c r="M5219">
        <v>2.7</v>
      </c>
      <c r="N5219">
        <v>5727.19</v>
      </c>
      <c r="O5219" t="s">
        <v>23</v>
      </c>
      <c r="P5219" t="str">
        <f t="shared" ref="P5219" si="2768">IF(A5219&lt;30,"18-29",IF(A5219&lt;45,"30-44",IF(A5219&lt;60,"45-59",IF(A5219&lt;75,"60-74","75+"))))</f>
        <v>60-74</v>
      </c>
      <c r="Q5219" t="str">
        <f>IF(PatientData[[#This Row],[bmi]]&lt;18.5,"Underweight",
IF(PatientData[[#This Row],[bmi]]&lt;25,"Normal",
IF(PatientData[[#This Row],[bmi]]&lt;30,"Overweight","Obese")))</f>
        <v>Overweight</v>
      </c>
      <c r="R5219" t="str">
        <f t="shared" si="2747"/>
        <v>High BP</v>
      </c>
      <c r="S5219" t="str">
        <f t="shared" si="2748"/>
        <v>Normal Cost</v>
      </c>
    </row>
    <row r="5220" spans="1:19" x14ac:dyDescent="0.3">
      <c r="A5220">
        <v>65</v>
      </c>
      <c r="B5220" t="s">
        <v>15</v>
      </c>
      <c r="C5220">
        <v>44.5</v>
      </c>
      <c r="D5220">
        <v>134</v>
      </c>
      <c r="E5220">
        <v>88</v>
      </c>
      <c r="F5220">
        <v>263.5</v>
      </c>
      <c r="G5220">
        <v>117.8</v>
      </c>
      <c r="H5220">
        <v>88</v>
      </c>
      <c r="I5220">
        <v>1</v>
      </c>
      <c r="J5220" t="s">
        <v>16</v>
      </c>
      <c r="K5220" t="s">
        <v>21</v>
      </c>
      <c r="L5220" t="s">
        <v>18</v>
      </c>
      <c r="M5220">
        <v>10.6</v>
      </c>
      <c r="N5220">
        <v>20075.740000000002</v>
      </c>
      <c r="O5220" t="s">
        <v>23</v>
      </c>
      <c r="P5220" t="str">
        <f t="shared" ref="P5220:P5227" si="2769">IF(A5217&lt;30,"18-29",IF(A5217&lt;45,"30-44",IF(A5217&lt;60,"45-59",IF(A5217&lt;75,"60-74","75+"))))</f>
        <v>45-59</v>
      </c>
      <c r="Q5220" t="str">
        <f>IF(PatientData[[#This Row],[bmi]]&lt;18.5,"Underweight",
IF(PatientData[[#This Row],[bmi]]&lt;25,"Normal",
IF(PatientData[[#This Row],[bmi]]&lt;30,"Overweight","Obese")))</f>
        <v>Obese</v>
      </c>
      <c r="R5220" t="str">
        <f t="shared" si="2747"/>
        <v>High BP</v>
      </c>
      <c r="S5220" t="str">
        <f t="shared" si="2748"/>
        <v>High Cost</v>
      </c>
    </row>
    <row r="5221" spans="1:19" x14ac:dyDescent="0.3">
      <c r="A5221">
        <v>59</v>
      </c>
      <c r="B5221" t="s">
        <v>15</v>
      </c>
      <c r="C5221">
        <v>35.5</v>
      </c>
      <c r="D5221">
        <v>118</v>
      </c>
      <c r="E5221">
        <v>68</v>
      </c>
      <c r="F5221">
        <v>266</v>
      </c>
      <c r="G5221">
        <v>142.30000000000001</v>
      </c>
      <c r="H5221">
        <v>69</v>
      </c>
      <c r="I5221">
        <v>1</v>
      </c>
      <c r="J5221" t="s">
        <v>24</v>
      </c>
      <c r="K5221" t="s">
        <v>26</v>
      </c>
      <c r="L5221" t="s">
        <v>18</v>
      </c>
      <c r="M5221">
        <v>3.7</v>
      </c>
      <c r="N5221">
        <v>6302.53</v>
      </c>
      <c r="O5221" t="s">
        <v>19</v>
      </c>
      <c r="P5221" t="str">
        <f t="shared" si="2769"/>
        <v>30-44</v>
      </c>
      <c r="Q5221" t="str">
        <f>IF(PatientData[[#This Row],[bmi]]&lt;18.5,"Underweight",
IF(PatientData[[#This Row],[bmi]]&lt;25,"Normal",
IF(PatientData[[#This Row],[bmi]]&lt;30,"Overweight","Obese")))</f>
        <v>Obese</v>
      </c>
      <c r="R5221" t="str">
        <f t="shared" si="2747"/>
        <v>Normal BP</v>
      </c>
      <c r="S5221" t="str">
        <f t="shared" si="2748"/>
        <v>Normal Cost</v>
      </c>
    </row>
    <row r="5222" spans="1:19" x14ac:dyDescent="0.3">
      <c r="A5222">
        <v>39</v>
      </c>
      <c r="B5222" t="s">
        <v>15</v>
      </c>
      <c r="C5222">
        <v>32.799999999999997</v>
      </c>
      <c r="D5222">
        <v>136</v>
      </c>
      <c r="E5222">
        <v>77</v>
      </c>
      <c r="F5222">
        <v>219.3</v>
      </c>
      <c r="G5222">
        <v>155.4</v>
      </c>
      <c r="H5222">
        <v>90</v>
      </c>
      <c r="I5222">
        <v>2</v>
      </c>
      <c r="J5222" t="s">
        <v>27</v>
      </c>
      <c r="K5222" t="s">
        <v>28</v>
      </c>
      <c r="L5222" t="s">
        <v>22</v>
      </c>
      <c r="M5222">
        <v>8.6999999999999993</v>
      </c>
      <c r="N5222">
        <v>17712.330000000002</v>
      </c>
      <c r="O5222" t="s">
        <v>19</v>
      </c>
      <c r="P5222" t="str">
        <f t="shared" si="2769"/>
        <v>60-74</v>
      </c>
      <c r="Q5222" t="str">
        <f>IF(PatientData[[#This Row],[bmi]]&lt;18.5,"Underweight",
IF(PatientData[[#This Row],[bmi]]&lt;25,"Normal",
IF(PatientData[[#This Row],[bmi]]&lt;30,"Overweight","Obese")))</f>
        <v>Obese</v>
      </c>
      <c r="R5222" t="str">
        <f t="shared" si="2747"/>
        <v>High BP</v>
      </c>
      <c r="S5222" t="str">
        <f t="shared" si="2748"/>
        <v>High Cost</v>
      </c>
    </row>
    <row r="5223" spans="1:19" x14ac:dyDescent="0.3">
      <c r="A5223">
        <v>70</v>
      </c>
      <c r="B5223" t="s">
        <v>15</v>
      </c>
      <c r="C5223">
        <v>29.4</v>
      </c>
      <c r="D5223">
        <v>132</v>
      </c>
      <c r="E5223">
        <v>79</v>
      </c>
      <c r="F5223">
        <v>244.6</v>
      </c>
      <c r="G5223">
        <v>191.5</v>
      </c>
      <c r="H5223">
        <v>70</v>
      </c>
      <c r="I5223">
        <v>2</v>
      </c>
      <c r="J5223" t="s">
        <v>27</v>
      </c>
      <c r="K5223" t="s">
        <v>28</v>
      </c>
      <c r="L5223" t="s">
        <v>18</v>
      </c>
      <c r="M5223">
        <v>4.5999999999999996</v>
      </c>
      <c r="N5223">
        <v>12234.08</v>
      </c>
      <c r="O5223" t="s">
        <v>19</v>
      </c>
      <c r="P5223" t="str">
        <f t="shared" si="2769"/>
        <v>60-74</v>
      </c>
      <c r="Q5223" t="str">
        <f>IF(PatientData[[#This Row],[bmi]]&lt;18.5,"Underweight",
IF(PatientData[[#This Row],[bmi]]&lt;25,"Normal",
IF(PatientData[[#This Row],[bmi]]&lt;30,"Overweight","Obese")))</f>
        <v>Overweight</v>
      </c>
      <c r="R5223" t="str">
        <f t="shared" si="2747"/>
        <v>High BP</v>
      </c>
      <c r="S5223" t="str">
        <f t="shared" si="2748"/>
        <v>Normal Cost</v>
      </c>
    </row>
    <row r="5224" spans="1:19" x14ac:dyDescent="0.3">
      <c r="A5224">
        <v>78</v>
      </c>
      <c r="B5224" t="s">
        <v>15</v>
      </c>
      <c r="C5224">
        <v>29.4</v>
      </c>
      <c r="D5224">
        <v>134</v>
      </c>
      <c r="E5224">
        <v>84</v>
      </c>
      <c r="F5224">
        <v>250.4</v>
      </c>
      <c r="G5224">
        <v>160.69999999999999</v>
      </c>
      <c r="H5224">
        <v>85</v>
      </c>
      <c r="I5224">
        <v>2</v>
      </c>
      <c r="J5224" t="s">
        <v>27</v>
      </c>
      <c r="K5224" t="s">
        <v>21</v>
      </c>
      <c r="L5224" t="s">
        <v>22</v>
      </c>
      <c r="M5224">
        <v>8.1999999999999993</v>
      </c>
      <c r="N5224">
        <v>16173.5</v>
      </c>
      <c r="O5224" t="s">
        <v>19</v>
      </c>
      <c r="P5224" t="str">
        <f t="shared" si="2769"/>
        <v>45-59</v>
      </c>
      <c r="Q5224" t="str">
        <f>IF(PatientData[[#This Row],[bmi]]&lt;18.5,"Underweight",
IF(PatientData[[#This Row],[bmi]]&lt;25,"Normal",
IF(PatientData[[#This Row],[bmi]]&lt;30,"Overweight","Obese")))</f>
        <v>Overweight</v>
      </c>
      <c r="R5224" t="str">
        <f t="shared" si="2747"/>
        <v>High BP</v>
      </c>
      <c r="S5224" t="str">
        <f t="shared" si="2748"/>
        <v>High Cost</v>
      </c>
    </row>
    <row r="5225" spans="1:19" x14ac:dyDescent="0.3">
      <c r="A5225">
        <v>95</v>
      </c>
      <c r="B5225" t="s">
        <v>15</v>
      </c>
      <c r="C5225">
        <v>19.3</v>
      </c>
      <c r="D5225">
        <v>139</v>
      </c>
      <c r="E5225">
        <v>90</v>
      </c>
      <c r="F5225">
        <v>226.9</v>
      </c>
      <c r="G5225">
        <v>124.7</v>
      </c>
      <c r="H5225">
        <v>75</v>
      </c>
      <c r="I5225">
        <v>2</v>
      </c>
      <c r="J5225" t="s">
        <v>27</v>
      </c>
      <c r="K5225" t="s">
        <v>17</v>
      </c>
      <c r="L5225" t="s">
        <v>18</v>
      </c>
      <c r="M5225">
        <v>8.9</v>
      </c>
      <c r="N5225">
        <v>18431.78</v>
      </c>
      <c r="O5225" t="s">
        <v>19</v>
      </c>
      <c r="P5225" t="str">
        <f t="shared" si="2769"/>
        <v>30-44</v>
      </c>
      <c r="Q5225" t="str">
        <f>IF(PatientData[[#This Row],[bmi]]&lt;18.5,"Underweight",
IF(PatientData[[#This Row],[bmi]]&lt;25,"Normal",
IF(PatientData[[#This Row],[bmi]]&lt;30,"Overweight","Obese")))</f>
        <v>Normal</v>
      </c>
      <c r="R5225" t="str">
        <f t="shared" si="2747"/>
        <v>High BP</v>
      </c>
      <c r="S5225" t="str">
        <f t="shared" si="2748"/>
        <v>High Cost</v>
      </c>
    </row>
    <row r="5226" spans="1:19" x14ac:dyDescent="0.3">
      <c r="A5226">
        <v>85</v>
      </c>
      <c r="B5226" t="s">
        <v>15</v>
      </c>
      <c r="C5226">
        <v>21.1</v>
      </c>
      <c r="D5226">
        <v>158</v>
      </c>
      <c r="E5226">
        <v>96</v>
      </c>
      <c r="F5226">
        <v>195.1</v>
      </c>
      <c r="G5226">
        <v>110.5</v>
      </c>
      <c r="H5226">
        <v>69</v>
      </c>
      <c r="I5226">
        <v>1</v>
      </c>
      <c r="J5226" t="s">
        <v>16</v>
      </c>
      <c r="K5226" t="s">
        <v>26</v>
      </c>
      <c r="L5226" t="s">
        <v>18</v>
      </c>
      <c r="M5226">
        <v>7.2</v>
      </c>
      <c r="N5226">
        <v>11419.97</v>
      </c>
      <c r="O5226" t="s">
        <v>19</v>
      </c>
      <c r="P5226" t="str">
        <f t="shared" si="2769"/>
        <v>60-74</v>
      </c>
      <c r="Q5226" t="str">
        <f>IF(PatientData[[#This Row],[bmi]]&lt;18.5,"Underweight",
IF(PatientData[[#This Row],[bmi]]&lt;25,"Normal",
IF(PatientData[[#This Row],[bmi]]&lt;30,"Overweight","Obese")))</f>
        <v>Normal</v>
      </c>
      <c r="R5226" t="str">
        <f t="shared" si="2747"/>
        <v>High BP</v>
      </c>
      <c r="S5226" t="str">
        <f t="shared" si="2748"/>
        <v>Normal Cost</v>
      </c>
    </row>
    <row r="5227" spans="1:19" x14ac:dyDescent="0.3">
      <c r="A5227">
        <v>46</v>
      </c>
      <c r="B5227" t="s">
        <v>15</v>
      </c>
      <c r="C5227">
        <v>21.6</v>
      </c>
      <c r="D5227">
        <v>108</v>
      </c>
      <c r="E5227">
        <v>68</v>
      </c>
      <c r="F5227">
        <v>206.9</v>
      </c>
      <c r="G5227">
        <v>85.6</v>
      </c>
      <c r="H5227">
        <v>84</v>
      </c>
      <c r="I5227">
        <v>1</v>
      </c>
      <c r="J5227" t="s">
        <v>16</v>
      </c>
      <c r="K5227" t="s">
        <v>28</v>
      </c>
      <c r="L5227" t="s">
        <v>25</v>
      </c>
      <c r="M5227">
        <v>8.6</v>
      </c>
      <c r="N5227">
        <v>18477.87</v>
      </c>
      <c r="O5227" t="s">
        <v>23</v>
      </c>
      <c r="P5227" t="str">
        <f t="shared" si="2769"/>
        <v>75+</v>
      </c>
      <c r="Q5227" t="str">
        <f>IF(PatientData[[#This Row],[bmi]]&lt;18.5,"Underweight",
IF(PatientData[[#This Row],[bmi]]&lt;25,"Normal",
IF(PatientData[[#This Row],[bmi]]&lt;30,"Overweight","Obese")))</f>
        <v>Normal</v>
      </c>
      <c r="R5227" t="str">
        <f t="shared" si="2747"/>
        <v>Normal BP</v>
      </c>
      <c r="S5227" t="str">
        <f t="shared" si="2748"/>
        <v>High Cost</v>
      </c>
    </row>
    <row r="5228" spans="1:19" x14ac:dyDescent="0.3">
      <c r="A5228">
        <v>57</v>
      </c>
      <c r="B5228" t="s">
        <v>20</v>
      </c>
      <c r="C5228">
        <v>27.5</v>
      </c>
      <c r="D5228">
        <v>120</v>
      </c>
      <c r="E5228">
        <v>76</v>
      </c>
      <c r="F5228">
        <v>196.2</v>
      </c>
      <c r="G5228">
        <v>133.6</v>
      </c>
      <c r="H5228">
        <v>84</v>
      </c>
      <c r="I5228">
        <v>1</v>
      </c>
      <c r="J5228" t="s">
        <v>16</v>
      </c>
      <c r="K5228" t="s">
        <v>17</v>
      </c>
      <c r="L5228" t="s">
        <v>18</v>
      </c>
      <c r="M5228">
        <v>8.9</v>
      </c>
      <c r="N5228">
        <v>18631.25</v>
      </c>
      <c r="O5228" t="s">
        <v>19</v>
      </c>
      <c r="P5228" t="str">
        <f t="shared" ref="P5228:P5229" si="2770">IF(A5228&lt;30,"18-29",IF(A5228&lt;45,"30-44",IF(A5228&lt;60,"45-59",IF(A5228&lt;75,"60-74","75+"))))</f>
        <v>45-59</v>
      </c>
      <c r="Q5228" t="str">
        <f>IF(PatientData[[#This Row],[bmi]]&lt;18.5,"Underweight",
IF(PatientData[[#This Row],[bmi]]&lt;25,"Normal",
IF(PatientData[[#This Row],[bmi]]&lt;30,"Overweight","Obese")))</f>
        <v>Overweight</v>
      </c>
      <c r="R5228" t="str">
        <f t="shared" si="2747"/>
        <v>High BP</v>
      </c>
      <c r="S5228" t="str">
        <f t="shared" si="2748"/>
        <v>High Cost</v>
      </c>
    </row>
    <row r="5229" spans="1:19" x14ac:dyDescent="0.3">
      <c r="A5229">
        <v>78</v>
      </c>
      <c r="B5229" t="s">
        <v>20</v>
      </c>
      <c r="C5229">
        <v>27.5</v>
      </c>
      <c r="D5229">
        <v>134</v>
      </c>
      <c r="E5229">
        <v>88</v>
      </c>
      <c r="F5229">
        <v>222.7</v>
      </c>
      <c r="G5229">
        <v>133.80000000000001</v>
      </c>
      <c r="H5229">
        <v>100</v>
      </c>
      <c r="I5229">
        <v>2</v>
      </c>
      <c r="J5229" t="s">
        <v>27</v>
      </c>
      <c r="K5229" t="s">
        <v>26</v>
      </c>
      <c r="L5229" t="s">
        <v>25</v>
      </c>
      <c r="M5229">
        <v>3.9</v>
      </c>
      <c r="N5229">
        <v>8906.74</v>
      </c>
      <c r="O5229" t="s">
        <v>19</v>
      </c>
      <c r="P5229" t="str">
        <f t="shared" si="2770"/>
        <v>75+</v>
      </c>
      <c r="Q5229" t="str">
        <f>IF(PatientData[[#This Row],[bmi]]&lt;18.5,"Underweight",
IF(PatientData[[#This Row],[bmi]]&lt;25,"Normal",
IF(PatientData[[#This Row],[bmi]]&lt;30,"Overweight","Obese")))</f>
        <v>Overweight</v>
      </c>
      <c r="R5229" t="str">
        <f t="shared" si="2747"/>
        <v>High BP</v>
      </c>
      <c r="S5229" t="str">
        <f t="shared" si="2748"/>
        <v>Normal Cost</v>
      </c>
    </row>
    <row r="5230" spans="1:19" x14ac:dyDescent="0.3">
      <c r="A5230">
        <v>55</v>
      </c>
      <c r="B5230" t="s">
        <v>15</v>
      </c>
      <c r="C5230">
        <v>31.9</v>
      </c>
      <c r="D5230">
        <v>109</v>
      </c>
      <c r="E5230">
        <v>73</v>
      </c>
      <c r="F5230">
        <v>244.4</v>
      </c>
      <c r="G5230">
        <v>141.80000000000001</v>
      </c>
      <c r="H5230">
        <v>66</v>
      </c>
      <c r="I5230">
        <v>4</v>
      </c>
      <c r="J5230" t="s">
        <v>27</v>
      </c>
      <c r="K5230" t="s">
        <v>17</v>
      </c>
      <c r="L5230" t="s">
        <v>18</v>
      </c>
      <c r="M5230">
        <v>4.5999999999999996</v>
      </c>
      <c r="N5230">
        <v>7561.83</v>
      </c>
      <c r="O5230" t="s">
        <v>19</v>
      </c>
      <c r="P5230" t="str">
        <f t="shared" ref="P5230" si="2771">IF(A5227&lt;30,"18-29",IF(A5227&lt;45,"30-44",IF(A5227&lt;60,"45-59",IF(A5227&lt;75,"60-74","75+"))))</f>
        <v>45-59</v>
      </c>
      <c r="Q5230" t="str">
        <f>IF(PatientData[[#This Row],[bmi]]&lt;18.5,"Underweight",
IF(PatientData[[#This Row],[bmi]]&lt;25,"Normal",
IF(PatientData[[#This Row],[bmi]]&lt;30,"Overweight","Obese")))</f>
        <v>Obese</v>
      </c>
      <c r="R5230" t="str">
        <f t="shared" si="2747"/>
        <v>Normal BP</v>
      </c>
      <c r="S5230" t="str">
        <f t="shared" si="2748"/>
        <v>Normal Cost</v>
      </c>
    </row>
    <row r="5231" spans="1:19" x14ac:dyDescent="0.3">
      <c r="A5231">
        <v>64</v>
      </c>
      <c r="B5231" t="s">
        <v>20</v>
      </c>
      <c r="C5231">
        <v>27.5</v>
      </c>
      <c r="D5231">
        <v>123</v>
      </c>
      <c r="E5231">
        <v>66</v>
      </c>
      <c r="F5231">
        <v>225.5</v>
      </c>
      <c r="G5231">
        <v>137.9</v>
      </c>
      <c r="H5231">
        <v>79</v>
      </c>
      <c r="I5231">
        <v>2</v>
      </c>
      <c r="J5231" t="s">
        <v>16</v>
      </c>
      <c r="K5231" t="s">
        <v>17</v>
      </c>
      <c r="L5231" t="s">
        <v>25</v>
      </c>
      <c r="M5231">
        <v>8.1</v>
      </c>
      <c r="N5231">
        <v>17118.310000000001</v>
      </c>
      <c r="O5231" t="s">
        <v>19</v>
      </c>
      <c r="P5231" t="str">
        <f t="shared" ref="P5231:P5232" si="2772">IF(A5231&lt;30,"18-29",IF(A5231&lt;45,"30-44",IF(A5231&lt;60,"45-59",IF(A5231&lt;75,"60-74","75+"))))</f>
        <v>60-74</v>
      </c>
      <c r="Q5231" t="str">
        <f>IF(PatientData[[#This Row],[bmi]]&lt;18.5,"Underweight",
IF(PatientData[[#This Row],[bmi]]&lt;25,"Normal",
IF(PatientData[[#This Row],[bmi]]&lt;30,"Overweight","Obese")))</f>
        <v>Overweight</v>
      </c>
      <c r="R5231" t="str">
        <f t="shared" si="2747"/>
        <v>High BP</v>
      </c>
      <c r="S5231" t="str">
        <f t="shared" si="2748"/>
        <v>High Cost</v>
      </c>
    </row>
    <row r="5232" spans="1:19" x14ac:dyDescent="0.3">
      <c r="A5232">
        <v>72</v>
      </c>
      <c r="B5232" t="s">
        <v>20</v>
      </c>
      <c r="C5232">
        <v>27.5</v>
      </c>
      <c r="D5232">
        <v>118</v>
      </c>
      <c r="E5232">
        <v>73</v>
      </c>
      <c r="F5232">
        <v>239.1</v>
      </c>
      <c r="G5232">
        <v>106.2</v>
      </c>
      <c r="H5232">
        <v>80</v>
      </c>
      <c r="I5232">
        <v>1</v>
      </c>
      <c r="J5232" t="s">
        <v>16</v>
      </c>
      <c r="K5232" t="s">
        <v>28</v>
      </c>
      <c r="L5232" t="s">
        <v>22</v>
      </c>
      <c r="M5232">
        <v>7.9</v>
      </c>
      <c r="N5232">
        <v>16799.560000000001</v>
      </c>
      <c r="O5232" t="s">
        <v>19</v>
      </c>
      <c r="P5232" t="str">
        <f t="shared" si="2772"/>
        <v>60-74</v>
      </c>
      <c r="Q5232" t="str">
        <f>IF(PatientData[[#This Row],[bmi]]&lt;18.5,"Underweight",
IF(PatientData[[#This Row],[bmi]]&lt;25,"Normal",
IF(PatientData[[#This Row],[bmi]]&lt;30,"Overweight","Obese")))</f>
        <v>Overweight</v>
      </c>
      <c r="R5232" t="str">
        <f t="shared" si="2747"/>
        <v>Normal BP</v>
      </c>
      <c r="S5232" t="str">
        <f t="shared" si="2748"/>
        <v>High Cost</v>
      </c>
    </row>
    <row r="5233" spans="1:19" x14ac:dyDescent="0.3">
      <c r="A5233">
        <v>84</v>
      </c>
      <c r="B5233" t="s">
        <v>15</v>
      </c>
      <c r="C5233">
        <v>23</v>
      </c>
      <c r="D5233">
        <v>146</v>
      </c>
      <c r="E5233">
        <v>83</v>
      </c>
      <c r="F5233">
        <v>232</v>
      </c>
      <c r="G5233">
        <v>117.9</v>
      </c>
      <c r="H5233">
        <v>74</v>
      </c>
      <c r="I5233">
        <v>1</v>
      </c>
      <c r="J5233" t="s">
        <v>24</v>
      </c>
      <c r="K5233" t="s">
        <v>21</v>
      </c>
      <c r="L5233" t="s">
        <v>25</v>
      </c>
      <c r="M5233">
        <v>8.1</v>
      </c>
      <c r="N5233">
        <v>18228.990000000002</v>
      </c>
      <c r="O5233" t="s">
        <v>19</v>
      </c>
      <c r="P5233" t="str">
        <f t="shared" ref="P5233" si="2773">IF(A5230&lt;30,"18-29",IF(A5230&lt;45,"30-44",IF(A5230&lt;60,"45-59",IF(A5230&lt;75,"60-74","75+"))))</f>
        <v>45-59</v>
      </c>
      <c r="Q5233" t="str">
        <f>IF(PatientData[[#This Row],[bmi]]&lt;18.5,"Underweight",
IF(PatientData[[#This Row],[bmi]]&lt;25,"Normal",
IF(PatientData[[#This Row],[bmi]]&lt;30,"Overweight","Obese")))</f>
        <v>Normal</v>
      </c>
      <c r="R5233" t="str">
        <f t="shared" si="2747"/>
        <v>High BP</v>
      </c>
      <c r="S5233" t="str">
        <f t="shared" si="2748"/>
        <v>High Cost</v>
      </c>
    </row>
    <row r="5234" spans="1:19" x14ac:dyDescent="0.3">
      <c r="A5234">
        <v>74</v>
      </c>
      <c r="B5234" t="s">
        <v>20</v>
      </c>
      <c r="C5234">
        <v>27.5</v>
      </c>
      <c r="D5234">
        <v>140</v>
      </c>
      <c r="E5234">
        <v>80</v>
      </c>
      <c r="F5234">
        <v>253.9</v>
      </c>
      <c r="G5234">
        <v>99.6</v>
      </c>
      <c r="H5234">
        <v>71</v>
      </c>
      <c r="I5234">
        <v>1</v>
      </c>
      <c r="J5234" t="s">
        <v>24</v>
      </c>
      <c r="K5234" t="s">
        <v>21</v>
      </c>
      <c r="L5234" t="s">
        <v>18</v>
      </c>
      <c r="M5234">
        <v>7.1</v>
      </c>
      <c r="N5234">
        <v>14894.59</v>
      </c>
      <c r="O5234" t="s">
        <v>19</v>
      </c>
      <c r="P5234" t="str">
        <f t="shared" ref="P5234" si="2774">IF(A5234&lt;30,"18-29",IF(A5234&lt;45,"30-44",IF(A5234&lt;60,"45-59",IF(A5234&lt;75,"60-74","75+"))))</f>
        <v>60-74</v>
      </c>
      <c r="Q5234" t="str">
        <f>IF(PatientData[[#This Row],[bmi]]&lt;18.5,"Underweight",
IF(PatientData[[#This Row],[bmi]]&lt;25,"Normal",
IF(PatientData[[#This Row],[bmi]]&lt;30,"Overweight","Obese")))</f>
        <v>Overweight</v>
      </c>
      <c r="R5234" t="str">
        <f t="shared" si="2747"/>
        <v>High BP</v>
      </c>
      <c r="S5234" t="str">
        <f t="shared" si="2748"/>
        <v>Normal Cost</v>
      </c>
    </row>
    <row r="5235" spans="1:19" x14ac:dyDescent="0.3">
      <c r="A5235">
        <v>69</v>
      </c>
      <c r="B5235" t="s">
        <v>15</v>
      </c>
      <c r="C5235">
        <v>32.4</v>
      </c>
      <c r="D5235">
        <v>123</v>
      </c>
      <c r="E5235">
        <v>72</v>
      </c>
      <c r="F5235">
        <v>225.4</v>
      </c>
      <c r="G5235">
        <v>129.6</v>
      </c>
      <c r="H5235">
        <v>90</v>
      </c>
      <c r="I5235">
        <v>0</v>
      </c>
      <c r="J5235" t="s">
        <v>24</v>
      </c>
      <c r="K5235" t="s">
        <v>26</v>
      </c>
      <c r="L5235" t="s">
        <v>18</v>
      </c>
      <c r="M5235">
        <v>4.5999999999999996</v>
      </c>
      <c r="N5235">
        <v>7967.05</v>
      </c>
      <c r="O5235" t="s">
        <v>19</v>
      </c>
      <c r="P5235" t="str">
        <f t="shared" ref="P5235" si="2775">IF(A5232&lt;30,"18-29",IF(A5232&lt;45,"30-44",IF(A5232&lt;60,"45-59",IF(A5232&lt;75,"60-74","75+"))))</f>
        <v>60-74</v>
      </c>
      <c r="Q5235" t="str">
        <f>IF(PatientData[[#This Row],[bmi]]&lt;18.5,"Underweight",
IF(PatientData[[#This Row],[bmi]]&lt;25,"Normal",
IF(PatientData[[#This Row],[bmi]]&lt;30,"Overweight","Obese")))</f>
        <v>Obese</v>
      </c>
      <c r="R5235" t="str">
        <f t="shared" si="2747"/>
        <v>High BP</v>
      </c>
      <c r="S5235" t="str">
        <f t="shared" si="2748"/>
        <v>Normal Cost</v>
      </c>
    </row>
    <row r="5236" spans="1:19" x14ac:dyDescent="0.3">
      <c r="A5236">
        <v>47</v>
      </c>
      <c r="B5236" t="s">
        <v>20</v>
      </c>
      <c r="C5236">
        <v>27.5</v>
      </c>
      <c r="D5236">
        <v>131</v>
      </c>
      <c r="E5236">
        <v>81</v>
      </c>
      <c r="F5236">
        <v>203.7</v>
      </c>
      <c r="G5236">
        <v>87.7</v>
      </c>
      <c r="H5236">
        <v>85</v>
      </c>
      <c r="I5236">
        <v>0</v>
      </c>
      <c r="J5236" t="s">
        <v>27</v>
      </c>
      <c r="K5236" t="s">
        <v>28</v>
      </c>
      <c r="L5236" t="s">
        <v>25</v>
      </c>
      <c r="M5236">
        <v>8.5</v>
      </c>
      <c r="N5236">
        <v>15687.29</v>
      </c>
      <c r="O5236" t="s">
        <v>19</v>
      </c>
      <c r="P5236" t="str">
        <f t="shared" ref="P5236" si="2776">IF(A5236&lt;30,"18-29",IF(A5236&lt;45,"30-44",IF(A5236&lt;60,"45-59",IF(A5236&lt;75,"60-74","75+"))))</f>
        <v>45-59</v>
      </c>
      <c r="Q5236" t="str">
        <f>IF(PatientData[[#This Row],[bmi]]&lt;18.5,"Underweight",
IF(PatientData[[#This Row],[bmi]]&lt;25,"Normal",
IF(PatientData[[#This Row],[bmi]]&lt;30,"Overweight","Obese")))</f>
        <v>Overweight</v>
      </c>
      <c r="R5236" t="str">
        <f t="shared" si="2747"/>
        <v>High BP</v>
      </c>
      <c r="S5236" t="str">
        <f t="shared" si="2748"/>
        <v>High Cost</v>
      </c>
    </row>
    <row r="5237" spans="1:19" x14ac:dyDescent="0.3">
      <c r="A5237">
        <v>46</v>
      </c>
      <c r="B5237" t="s">
        <v>15</v>
      </c>
      <c r="C5237">
        <v>21.1</v>
      </c>
      <c r="D5237">
        <v>126</v>
      </c>
      <c r="E5237">
        <v>65</v>
      </c>
      <c r="F5237">
        <v>184.5</v>
      </c>
      <c r="G5237">
        <v>89.5</v>
      </c>
      <c r="H5237">
        <v>71</v>
      </c>
      <c r="I5237">
        <v>1</v>
      </c>
      <c r="J5237" t="s">
        <v>24</v>
      </c>
      <c r="K5237" t="s">
        <v>26</v>
      </c>
      <c r="L5237" t="s">
        <v>18</v>
      </c>
      <c r="M5237">
        <v>6.8</v>
      </c>
      <c r="N5237">
        <v>13579.77</v>
      </c>
      <c r="O5237" t="s">
        <v>19</v>
      </c>
      <c r="P5237" t="str">
        <f t="shared" ref="P5237" si="2777">IF(A5234&lt;30,"18-29",IF(A5234&lt;45,"30-44",IF(A5234&lt;60,"45-59",IF(A5234&lt;75,"60-74","75+"))))</f>
        <v>60-74</v>
      </c>
      <c r="Q5237" t="str">
        <f>IF(PatientData[[#This Row],[bmi]]&lt;18.5,"Underweight",
IF(PatientData[[#This Row],[bmi]]&lt;25,"Normal",
IF(PatientData[[#This Row],[bmi]]&lt;30,"Overweight","Obese")))</f>
        <v>Normal</v>
      </c>
      <c r="R5237" t="str">
        <f t="shared" si="2747"/>
        <v>High BP</v>
      </c>
      <c r="S5237" t="str">
        <f t="shared" si="2748"/>
        <v>Normal Cost</v>
      </c>
    </row>
    <row r="5238" spans="1:19" x14ac:dyDescent="0.3">
      <c r="A5238">
        <v>51</v>
      </c>
      <c r="B5238" t="s">
        <v>20</v>
      </c>
      <c r="C5238">
        <v>27.5</v>
      </c>
      <c r="D5238">
        <v>127</v>
      </c>
      <c r="E5238">
        <v>79</v>
      </c>
      <c r="F5238">
        <v>224.6</v>
      </c>
      <c r="G5238">
        <v>107.8</v>
      </c>
      <c r="H5238">
        <v>66</v>
      </c>
      <c r="I5238">
        <v>0</v>
      </c>
      <c r="J5238" t="s">
        <v>27</v>
      </c>
      <c r="K5238" t="s">
        <v>21</v>
      </c>
      <c r="L5238" t="s">
        <v>25</v>
      </c>
      <c r="M5238">
        <v>2.7</v>
      </c>
      <c r="N5238">
        <v>8047.72</v>
      </c>
      <c r="O5238" t="s">
        <v>19</v>
      </c>
      <c r="P5238" t="str">
        <f t="shared" ref="P5238:P5239" si="2778">IF(A5238&lt;30,"18-29",IF(A5238&lt;45,"30-44",IF(A5238&lt;60,"45-59",IF(A5238&lt;75,"60-74","75+"))))</f>
        <v>45-59</v>
      </c>
      <c r="Q5238" t="str">
        <f>IF(PatientData[[#This Row],[bmi]]&lt;18.5,"Underweight",
IF(PatientData[[#This Row],[bmi]]&lt;25,"Normal",
IF(PatientData[[#This Row],[bmi]]&lt;30,"Overweight","Obese")))</f>
        <v>Overweight</v>
      </c>
      <c r="R5238" t="str">
        <f t="shared" si="2747"/>
        <v>High BP</v>
      </c>
      <c r="S5238" t="str">
        <f t="shared" si="2748"/>
        <v>Normal Cost</v>
      </c>
    </row>
    <row r="5239" spans="1:19" x14ac:dyDescent="0.3">
      <c r="A5239">
        <v>65</v>
      </c>
      <c r="B5239" t="s">
        <v>20</v>
      </c>
      <c r="C5239">
        <v>27.5</v>
      </c>
      <c r="D5239">
        <v>108</v>
      </c>
      <c r="E5239">
        <v>65</v>
      </c>
      <c r="F5239">
        <v>198.6</v>
      </c>
      <c r="G5239">
        <v>119.8</v>
      </c>
      <c r="H5239">
        <v>88</v>
      </c>
      <c r="I5239">
        <v>0</v>
      </c>
      <c r="J5239" t="s">
        <v>24</v>
      </c>
      <c r="K5239" t="s">
        <v>28</v>
      </c>
      <c r="L5239" t="s">
        <v>18</v>
      </c>
      <c r="M5239">
        <v>4.0999999999999996</v>
      </c>
      <c r="N5239">
        <v>11059.87</v>
      </c>
      <c r="O5239" t="s">
        <v>19</v>
      </c>
      <c r="P5239" t="str">
        <f t="shared" si="2778"/>
        <v>60-74</v>
      </c>
      <c r="Q5239" t="str">
        <f>IF(PatientData[[#This Row],[bmi]]&lt;18.5,"Underweight",
IF(PatientData[[#This Row],[bmi]]&lt;25,"Normal",
IF(PatientData[[#This Row],[bmi]]&lt;30,"Overweight","Obese")))</f>
        <v>Overweight</v>
      </c>
      <c r="R5239" t="str">
        <f t="shared" si="2747"/>
        <v>Normal BP</v>
      </c>
      <c r="S5239" t="str">
        <f t="shared" si="2748"/>
        <v>Normal Cost</v>
      </c>
    </row>
    <row r="5240" spans="1:19" x14ac:dyDescent="0.3">
      <c r="A5240">
        <v>60</v>
      </c>
      <c r="B5240" t="s">
        <v>15</v>
      </c>
      <c r="C5240">
        <v>18</v>
      </c>
      <c r="D5240">
        <v>128</v>
      </c>
      <c r="E5240">
        <v>78</v>
      </c>
      <c r="F5240">
        <v>205.4</v>
      </c>
      <c r="G5240">
        <v>85.2</v>
      </c>
      <c r="H5240">
        <v>78</v>
      </c>
      <c r="I5240">
        <v>1</v>
      </c>
      <c r="J5240" t="s">
        <v>24</v>
      </c>
      <c r="K5240" t="s">
        <v>21</v>
      </c>
      <c r="L5240" t="s">
        <v>25</v>
      </c>
      <c r="M5240">
        <v>8.8000000000000007</v>
      </c>
      <c r="N5240">
        <v>19943.810000000001</v>
      </c>
      <c r="O5240" t="s">
        <v>19</v>
      </c>
      <c r="P5240" t="str">
        <f t="shared" ref="P5240:P5241" si="2779">IF(A5237&lt;30,"18-29",IF(A5237&lt;45,"30-44",IF(A5237&lt;60,"45-59",IF(A5237&lt;75,"60-74","75+"))))</f>
        <v>45-59</v>
      </c>
      <c r="Q5240" t="str">
        <f>IF(PatientData[[#This Row],[bmi]]&lt;18.5,"Underweight",
IF(PatientData[[#This Row],[bmi]]&lt;25,"Normal",
IF(PatientData[[#This Row],[bmi]]&lt;30,"Overweight","Obese")))</f>
        <v>Underweight</v>
      </c>
      <c r="R5240" t="str">
        <f t="shared" si="2747"/>
        <v>High BP</v>
      </c>
      <c r="S5240" t="str">
        <f t="shared" si="2748"/>
        <v>High Cost</v>
      </c>
    </row>
    <row r="5241" spans="1:19" x14ac:dyDescent="0.3">
      <c r="A5241">
        <v>82</v>
      </c>
      <c r="B5241" t="s">
        <v>15</v>
      </c>
      <c r="C5241">
        <v>22.9</v>
      </c>
      <c r="D5241">
        <v>129</v>
      </c>
      <c r="E5241">
        <v>82</v>
      </c>
      <c r="F5241">
        <v>208.8</v>
      </c>
      <c r="G5241">
        <v>94.3</v>
      </c>
      <c r="H5241">
        <v>77</v>
      </c>
      <c r="I5241">
        <v>1</v>
      </c>
      <c r="J5241" t="s">
        <v>16</v>
      </c>
      <c r="K5241" t="s">
        <v>26</v>
      </c>
      <c r="L5241" t="s">
        <v>22</v>
      </c>
      <c r="M5241">
        <v>17.600000000000001</v>
      </c>
      <c r="N5241">
        <v>23042.67</v>
      </c>
      <c r="O5241" t="s">
        <v>19</v>
      </c>
      <c r="P5241" t="str">
        <f t="shared" si="2779"/>
        <v>45-59</v>
      </c>
      <c r="Q5241" t="str">
        <f>IF(PatientData[[#This Row],[bmi]]&lt;18.5,"Underweight",
IF(PatientData[[#This Row],[bmi]]&lt;25,"Normal",
IF(PatientData[[#This Row],[bmi]]&lt;30,"Overweight","Obese")))</f>
        <v>Normal</v>
      </c>
      <c r="R5241" t="str">
        <f t="shared" si="2747"/>
        <v>High BP</v>
      </c>
      <c r="S5241" t="str">
        <f t="shared" si="2748"/>
        <v>High Cost</v>
      </c>
    </row>
    <row r="5242" spans="1:19" x14ac:dyDescent="0.3">
      <c r="A5242">
        <v>49</v>
      </c>
      <c r="B5242" t="s">
        <v>20</v>
      </c>
      <c r="C5242">
        <v>27.5</v>
      </c>
      <c r="D5242">
        <v>107</v>
      </c>
      <c r="E5242">
        <v>65</v>
      </c>
      <c r="F5242">
        <v>201.7</v>
      </c>
      <c r="G5242">
        <v>87.4</v>
      </c>
      <c r="H5242">
        <v>86</v>
      </c>
      <c r="I5242">
        <v>2</v>
      </c>
      <c r="J5242" t="s">
        <v>16</v>
      </c>
      <c r="K5242" t="s">
        <v>21</v>
      </c>
      <c r="L5242" t="s">
        <v>18</v>
      </c>
      <c r="M5242">
        <v>10.8</v>
      </c>
      <c r="N5242">
        <v>20137.16</v>
      </c>
      <c r="O5242" t="s">
        <v>19</v>
      </c>
      <c r="P5242" t="str">
        <f t="shared" ref="P5242" si="2780">IF(A5242&lt;30,"18-29",IF(A5242&lt;45,"30-44",IF(A5242&lt;60,"45-59",IF(A5242&lt;75,"60-74","75+"))))</f>
        <v>45-59</v>
      </c>
      <c r="Q5242" t="str">
        <f>IF(PatientData[[#This Row],[bmi]]&lt;18.5,"Underweight",
IF(PatientData[[#This Row],[bmi]]&lt;25,"Normal",
IF(PatientData[[#This Row],[bmi]]&lt;30,"Overweight","Obese")))</f>
        <v>Overweight</v>
      </c>
      <c r="R5242" t="str">
        <f t="shared" si="2747"/>
        <v>Normal BP</v>
      </c>
      <c r="S5242" t="str">
        <f t="shared" si="2748"/>
        <v>High Cost</v>
      </c>
    </row>
    <row r="5243" spans="1:19" x14ac:dyDescent="0.3">
      <c r="A5243">
        <v>46</v>
      </c>
      <c r="B5243" t="s">
        <v>15</v>
      </c>
      <c r="C5243">
        <v>21.5</v>
      </c>
      <c r="D5243">
        <v>120</v>
      </c>
      <c r="E5243">
        <v>67</v>
      </c>
      <c r="F5243">
        <v>199.6</v>
      </c>
      <c r="G5243">
        <v>90.5</v>
      </c>
      <c r="H5243">
        <v>75</v>
      </c>
      <c r="I5243">
        <v>2</v>
      </c>
      <c r="J5243" t="s">
        <v>24</v>
      </c>
      <c r="K5243" t="s">
        <v>28</v>
      </c>
      <c r="L5243" t="s">
        <v>25</v>
      </c>
      <c r="M5243">
        <v>2.4</v>
      </c>
      <c r="N5243">
        <v>8157.05</v>
      </c>
      <c r="O5243" t="s">
        <v>19</v>
      </c>
      <c r="P5243" t="str">
        <f t="shared" ref="P5243" si="2781">IF(A5240&lt;30,"18-29",IF(A5240&lt;45,"30-44",IF(A5240&lt;60,"45-59",IF(A5240&lt;75,"60-74","75+"))))</f>
        <v>60-74</v>
      </c>
      <c r="Q5243" t="str">
        <f>IF(PatientData[[#This Row],[bmi]]&lt;18.5,"Underweight",
IF(PatientData[[#This Row],[bmi]]&lt;25,"Normal",
IF(PatientData[[#This Row],[bmi]]&lt;30,"Overweight","Obese")))</f>
        <v>Normal</v>
      </c>
      <c r="R5243" t="str">
        <f t="shared" si="2747"/>
        <v>High BP</v>
      </c>
      <c r="S5243" t="str">
        <f t="shared" si="2748"/>
        <v>Normal Cost</v>
      </c>
    </row>
    <row r="5244" spans="1:19" x14ac:dyDescent="0.3">
      <c r="A5244">
        <v>69</v>
      </c>
      <c r="B5244" t="s">
        <v>20</v>
      </c>
      <c r="C5244">
        <v>27.5</v>
      </c>
      <c r="D5244">
        <v>112</v>
      </c>
      <c r="E5244">
        <v>73</v>
      </c>
      <c r="F5244">
        <v>227.8</v>
      </c>
      <c r="G5244">
        <v>79.599999999999994</v>
      </c>
      <c r="H5244">
        <v>74</v>
      </c>
      <c r="I5244">
        <v>0</v>
      </c>
      <c r="J5244" t="s">
        <v>27</v>
      </c>
      <c r="K5244" t="s">
        <v>21</v>
      </c>
      <c r="L5244" t="s">
        <v>22</v>
      </c>
      <c r="M5244">
        <v>3.4</v>
      </c>
      <c r="N5244">
        <v>10152.75</v>
      </c>
      <c r="O5244" t="s">
        <v>19</v>
      </c>
      <c r="P5244" t="str">
        <f t="shared" ref="P5244:P5249" si="2782">IF(A5244&lt;30,"18-29",IF(A5244&lt;45,"30-44",IF(A5244&lt;60,"45-59",IF(A5244&lt;75,"60-74","75+"))))</f>
        <v>60-74</v>
      </c>
      <c r="Q5244" t="str">
        <f>IF(PatientData[[#This Row],[bmi]]&lt;18.5,"Underweight",
IF(PatientData[[#This Row],[bmi]]&lt;25,"Normal",
IF(PatientData[[#This Row],[bmi]]&lt;30,"Overweight","Obese")))</f>
        <v>Overweight</v>
      </c>
      <c r="R5244" t="str">
        <f t="shared" si="2747"/>
        <v>Normal BP</v>
      </c>
      <c r="S5244" t="str">
        <f t="shared" si="2748"/>
        <v>Normal Cost</v>
      </c>
    </row>
    <row r="5245" spans="1:19" x14ac:dyDescent="0.3">
      <c r="A5245">
        <v>53</v>
      </c>
      <c r="B5245" t="s">
        <v>20</v>
      </c>
      <c r="C5245">
        <v>27.5</v>
      </c>
      <c r="D5245">
        <v>114</v>
      </c>
      <c r="E5245">
        <v>67</v>
      </c>
      <c r="F5245">
        <v>265.3</v>
      </c>
      <c r="G5245">
        <v>121.8</v>
      </c>
      <c r="H5245">
        <v>146</v>
      </c>
      <c r="I5245">
        <v>1</v>
      </c>
      <c r="J5245" t="s">
        <v>24</v>
      </c>
      <c r="K5245" t="s">
        <v>26</v>
      </c>
      <c r="L5245" t="s">
        <v>18</v>
      </c>
      <c r="M5245">
        <v>3.5</v>
      </c>
      <c r="N5245">
        <v>7343.54</v>
      </c>
      <c r="O5245" t="s">
        <v>19</v>
      </c>
      <c r="P5245" t="str">
        <f t="shared" si="2782"/>
        <v>45-59</v>
      </c>
      <c r="Q5245" t="str">
        <f>IF(PatientData[[#This Row],[bmi]]&lt;18.5,"Underweight",
IF(PatientData[[#This Row],[bmi]]&lt;25,"Normal",
IF(PatientData[[#This Row],[bmi]]&lt;30,"Overweight","Obese")))</f>
        <v>Overweight</v>
      </c>
      <c r="R5245" t="str">
        <f t="shared" si="2747"/>
        <v>Normal BP</v>
      </c>
      <c r="S5245" t="str">
        <f t="shared" si="2748"/>
        <v>Normal Cost</v>
      </c>
    </row>
    <row r="5246" spans="1:19" x14ac:dyDescent="0.3">
      <c r="A5246">
        <v>47</v>
      </c>
      <c r="B5246" t="s">
        <v>20</v>
      </c>
      <c r="C5246">
        <v>27.5</v>
      </c>
      <c r="D5246">
        <v>124</v>
      </c>
      <c r="E5246">
        <v>77</v>
      </c>
      <c r="F5246">
        <v>206.3</v>
      </c>
      <c r="G5246">
        <v>125.6</v>
      </c>
      <c r="H5246">
        <v>70</v>
      </c>
      <c r="I5246">
        <v>0</v>
      </c>
      <c r="J5246" t="s">
        <v>27</v>
      </c>
      <c r="K5246" t="s">
        <v>17</v>
      </c>
      <c r="L5246" t="s">
        <v>18</v>
      </c>
      <c r="M5246">
        <v>2.5</v>
      </c>
      <c r="N5246">
        <v>5688.24</v>
      </c>
      <c r="O5246" t="s">
        <v>19</v>
      </c>
      <c r="P5246" t="str">
        <f t="shared" si="2782"/>
        <v>45-59</v>
      </c>
      <c r="Q5246" t="str">
        <f>IF(PatientData[[#This Row],[bmi]]&lt;18.5,"Underweight",
IF(PatientData[[#This Row],[bmi]]&lt;25,"Normal",
IF(PatientData[[#This Row],[bmi]]&lt;30,"Overweight","Obese")))</f>
        <v>Overweight</v>
      </c>
      <c r="R5246" t="str">
        <f t="shared" si="2747"/>
        <v>High BP</v>
      </c>
      <c r="S5246" t="str">
        <f t="shared" si="2748"/>
        <v>Normal Cost</v>
      </c>
    </row>
    <row r="5247" spans="1:19" x14ac:dyDescent="0.3">
      <c r="A5247">
        <v>69</v>
      </c>
      <c r="B5247" t="s">
        <v>20</v>
      </c>
      <c r="C5247">
        <v>27.5</v>
      </c>
      <c r="D5247">
        <v>130</v>
      </c>
      <c r="E5247">
        <v>70</v>
      </c>
      <c r="F5247">
        <v>251.5</v>
      </c>
      <c r="G5247">
        <v>97.2</v>
      </c>
      <c r="H5247">
        <v>64</v>
      </c>
      <c r="I5247">
        <v>1</v>
      </c>
      <c r="J5247" t="s">
        <v>24</v>
      </c>
      <c r="K5247" t="s">
        <v>21</v>
      </c>
      <c r="L5247" t="s">
        <v>18</v>
      </c>
      <c r="M5247">
        <v>10.3</v>
      </c>
      <c r="N5247">
        <v>23758.62</v>
      </c>
      <c r="O5247" t="s">
        <v>19</v>
      </c>
      <c r="P5247" t="str">
        <f t="shared" si="2782"/>
        <v>60-74</v>
      </c>
      <c r="Q5247" t="str">
        <f>IF(PatientData[[#This Row],[bmi]]&lt;18.5,"Underweight",
IF(PatientData[[#This Row],[bmi]]&lt;25,"Normal",
IF(PatientData[[#This Row],[bmi]]&lt;30,"Overweight","Obese")))</f>
        <v>Overweight</v>
      </c>
      <c r="R5247" t="str">
        <f t="shared" si="2747"/>
        <v>High BP</v>
      </c>
      <c r="S5247" t="str">
        <f t="shared" si="2748"/>
        <v>High Cost</v>
      </c>
    </row>
    <row r="5248" spans="1:19" x14ac:dyDescent="0.3">
      <c r="A5248">
        <v>60</v>
      </c>
      <c r="B5248" t="s">
        <v>20</v>
      </c>
      <c r="C5248">
        <v>27.5</v>
      </c>
      <c r="D5248">
        <v>117</v>
      </c>
      <c r="E5248">
        <v>66</v>
      </c>
      <c r="F5248">
        <v>247.5</v>
      </c>
      <c r="G5248">
        <v>153.1</v>
      </c>
      <c r="H5248">
        <v>98</v>
      </c>
      <c r="I5248">
        <v>0</v>
      </c>
      <c r="J5248" t="s">
        <v>16</v>
      </c>
      <c r="K5248" t="s">
        <v>17</v>
      </c>
      <c r="L5248" t="s">
        <v>22</v>
      </c>
      <c r="M5248">
        <v>9.9</v>
      </c>
      <c r="N5248">
        <v>16508.98</v>
      </c>
      <c r="O5248" t="s">
        <v>23</v>
      </c>
      <c r="P5248" t="str">
        <f t="shared" si="2782"/>
        <v>60-74</v>
      </c>
      <c r="Q5248" t="str">
        <f>IF(PatientData[[#This Row],[bmi]]&lt;18.5,"Underweight",
IF(PatientData[[#This Row],[bmi]]&lt;25,"Normal",
IF(PatientData[[#This Row],[bmi]]&lt;30,"Overweight","Obese")))</f>
        <v>Overweight</v>
      </c>
      <c r="R5248" t="str">
        <f t="shared" si="2747"/>
        <v>Normal BP</v>
      </c>
      <c r="S5248" t="str">
        <f t="shared" si="2748"/>
        <v>High Cost</v>
      </c>
    </row>
    <row r="5249" spans="1:19" x14ac:dyDescent="0.3">
      <c r="A5249">
        <v>38</v>
      </c>
      <c r="B5249" t="s">
        <v>20</v>
      </c>
      <c r="C5249">
        <v>27.5</v>
      </c>
      <c r="D5249">
        <v>120</v>
      </c>
      <c r="E5249">
        <v>77</v>
      </c>
      <c r="F5249">
        <v>251.8</v>
      </c>
      <c r="G5249">
        <v>120</v>
      </c>
      <c r="H5249">
        <v>58</v>
      </c>
      <c r="I5249">
        <v>1</v>
      </c>
      <c r="J5249" t="s">
        <v>24</v>
      </c>
      <c r="K5249" t="s">
        <v>28</v>
      </c>
      <c r="L5249" t="s">
        <v>18</v>
      </c>
      <c r="M5249">
        <v>2.4</v>
      </c>
      <c r="N5249">
        <v>8220.3700000000008</v>
      </c>
      <c r="O5249" t="s">
        <v>19</v>
      </c>
      <c r="P5249" t="str">
        <f t="shared" si="2782"/>
        <v>30-44</v>
      </c>
      <c r="Q5249" t="str">
        <f>IF(PatientData[[#This Row],[bmi]]&lt;18.5,"Underweight",
IF(PatientData[[#This Row],[bmi]]&lt;25,"Normal",
IF(PatientData[[#This Row],[bmi]]&lt;30,"Overweight","Obese")))</f>
        <v>Overweight</v>
      </c>
      <c r="R5249" t="str">
        <f t="shared" si="2747"/>
        <v>High BP</v>
      </c>
      <c r="S5249" t="str">
        <f t="shared" si="2748"/>
        <v>Normal Cost</v>
      </c>
    </row>
    <row r="5250" spans="1:19" x14ac:dyDescent="0.3">
      <c r="A5250">
        <v>77</v>
      </c>
      <c r="B5250" t="s">
        <v>15</v>
      </c>
      <c r="C5250">
        <v>31</v>
      </c>
      <c r="D5250">
        <v>125</v>
      </c>
      <c r="E5250">
        <v>79</v>
      </c>
      <c r="F5250">
        <v>262.10000000000002</v>
      </c>
      <c r="G5250">
        <v>94.1</v>
      </c>
      <c r="H5250">
        <v>76</v>
      </c>
      <c r="I5250">
        <v>0</v>
      </c>
      <c r="J5250" t="s">
        <v>27</v>
      </c>
      <c r="K5250" t="s">
        <v>21</v>
      </c>
      <c r="L5250" t="s">
        <v>18</v>
      </c>
      <c r="M5250">
        <v>4.3</v>
      </c>
      <c r="N5250">
        <v>9763.64</v>
      </c>
      <c r="O5250" t="s">
        <v>19</v>
      </c>
      <c r="P5250" t="str">
        <f t="shared" ref="P5250:P5252" si="2783">IF(A5247&lt;30,"18-29",IF(A5247&lt;45,"30-44",IF(A5247&lt;60,"45-59",IF(A5247&lt;75,"60-74","75+"))))</f>
        <v>60-74</v>
      </c>
      <c r="Q5250" t="str">
        <f>IF(PatientData[[#This Row],[bmi]]&lt;18.5,"Underweight",
IF(PatientData[[#This Row],[bmi]]&lt;25,"Normal",
IF(PatientData[[#This Row],[bmi]]&lt;30,"Overweight","Obese")))</f>
        <v>Obese</v>
      </c>
      <c r="R5250" t="str">
        <f t="shared" si="2747"/>
        <v>High BP</v>
      </c>
      <c r="S5250" t="str">
        <f t="shared" si="2748"/>
        <v>Normal Cost</v>
      </c>
    </row>
    <row r="5251" spans="1:19" x14ac:dyDescent="0.3">
      <c r="A5251">
        <v>66</v>
      </c>
      <c r="B5251" t="s">
        <v>15</v>
      </c>
      <c r="C5251">
        <v>38.4</v>
      </c>
      <c r="D5251">
        <v>112</v>
      </c>
      <c r="E5251">
        <v>66</v>
      </c>
      <c r="F5251">
        <v>254.6</v>
      </c>
      <c r="G5251">
        <v>185.5</v>
      </c>
      <c r="H5251">
        <v>66</v>
      </c>
      <c r="I5251">
        <v>2</v>
      </c>
      <c r="J5251" t="s">
        <v>16</v>
      </c>
      <c r="K5251" t="s">
        <v>21</v>
      </c>
      <c r="L5251" t="s">
        <v>18</v>
      </c>
      <c r="M5251">
        <v>6.8</v>
      </c>
      <c r="N5251">
        <v>13760.72</v>
      </c>
      <c r="O5251" t="s">
        <v>19</v>
      </c>
      <c r="P5251" t="str">
        <f t="shared" si="2783"/>
        <v>60-74</v>
      </c>
      <c r="Q5251" t="str">
        <f>IF(PatientData[[#This Row],[bmi]]&lt;18.5,"Underweight",
IF(PatientData[[#This Row],[bmi]]&lt;25,"Normal",
IF(PatientData[[#This Row],[bmi]]&lt;30,"Overweight","Obese")))</f>
        <v>Obese</v>
      </c>
      <c r="R5251" t="str">
        <f t="shared" ref="R5251:R5314" si="2784">IF(AND(D5251&lt;120,E5251&lt;80),"Normal BP","High BP")</f>
        <v>Normal BP</v>
      </c>
      <c r="S5251" t="str">
        <f t="shared" ref="S5251:S5314" si="2785">IF(N5251&gt;15000,"High Cost","Normal Cost")</f>
        <v>Normal Cost</v>
      </c>
    </row>
    <row r="5252" spans="1:19" x14ac:dyDescent="0.3">
      <c r="A5252">
        <v>75</v>
      </c>
      <c r="B5252" t="s">
        <v>15</v>
      </c>
      <c r="C5252">
        <v>31.2</v>
      </c>
      <c r="D5252">
        <v>125</v>
      </c>
      <c r="E5252">
        <v>69</v>
      </c>
      <c r="F5252">
        <v>217.9</v>
      </c>
      <c r="G5252">
        <v>171.2</v>
      </c>
      <c r="H5252">
        <v>110</v>
      </c>
      <c r="I5252">
        <v>1</v>
      </c>
      <c r="J5252" t="s">
        <v>16</v>
      </c>
      <c r="K5252" t="s">
        <v>17</v>
      </c>
      <c r="L5252" t="s">
        <v>22</v>
      </c>
      <c r="M5252">
        <v>5.2</v>
      </c>
      <c r="N5252">
        <v>9642.7099999999991</v>
      </c>
      <c r="O5252" t="s">
        <v>19</v>
      </c>
      <c r="P5252" t="str">
        <f t="shared" si="2783"/>
        <v>30-44</v>
      </c>
      <c r="Q5252" t="str">
        <f>IF(PatientData[[#This Row],[bmi]]&lt;18.5,"Underweight",
IF(PatientData[[#This Row],[bmi]]&lt;25,"Normal",
IF(PatientData[[#This Row],[bmi]]&lt;30,"Overweight","Obese")))</f>
        <v>Obese</v>
      </c>
      <c r="R5252" t="str">
        <f t="shared" si="2784"/>
        <v>High BP</v>
      </c>
      <c r="S5252" t="str">
        <f t="shared" si="2785"/>
        <v>Normal Cost</v>
      </c>
    </row>
    <row r="5253" spans="1:19" x14ac:dyDescent="0.3">
      <c r="A5253">
        <v>51</v>
      </c>
      <c r="B5253" t="s">
        <v>20</v>
      </c>
      <c r="C5253">
        <v>27.5</v>
      </c>
      <c r="D5253">
        <v>123</v>
      </c>
      <c r="E5253">
        <v>73</v>
      </c>
      <c r="F5253">
        <v>176.4</v>
      </c>
      <c r="G5253">
        <v>80.099999999999994</v>
      </c>
      <c r="H5253">
        <v>85</v>
      </c>
      <c r="I5253">
        <v>2</v>
      </c>
      <c r="J5253" t="s">
        <v>27</v>
      </c>
      <c r="K5253" t="s">
        <v>21</v>
      </c>
      <c r="L5253" t="s">
        <v>18</v>
      </c>
      <c r="M5253">
        <v>4.8</v>
      </c>
      <c r="N5253">
        <v>11848.89</v>
      </c>
      <c r="O5253" t="s">
        <v>19</v>
      </c>
      <c r="P5253" t="str">
        <f t="shared" ref="P5253:P5254" si="2786">IF(A5253&lt;30,"18-29",IF(A5253&lt;45,"30-44",IF(A5253&lt;60,"45-59",IF(A5253&lt;75,"60-74","75+"))))</f>
        <v>45-59</v>
      </c>
      <c r="Q5253" t="str">
        <f>IF(PatientData[[#This Row],[bmi]]&lt;18.5,"Underweight",
IF(PatientData[[#This Row],[bmi]]&lt;25,"Normal",
IF(PatientData[[#This Row],[bmi]]&lt;30,"Overweight","Obese")))</f>
        <v>Overweight</v>
      </c>
      <c r="R5253" t="str">
        <f t="shared" si="2784"/>
        <v>High BP</v>
      </c>
      <c r="S5253" t="str">
        <f t="shared" si="2785"/>
        <v>Normal Cost</v>
      </c>
    </row>
    <row r="5254" spans="1:19" x14ac:dyDescent="0.3">
      <c r="A5254">
        <v>58</v>
      </c>
      <c r="B5254" t="s">
        <v>20</v>
      </c>
      <c r="C5254">
        <v>27.5</v>
      </c>
      <c r="D5254">
        <v>127</v>
      </c>
      <c r="E5254">
        <v>70</v>
      </c>
      <c r="F5254">
        <v>205.4</v>
      </c>
      <c r="G5254">
        <v>124.4</v>
      </c>
      <c r="H5254">
        <v>79</v>
      </c>
      <c r="I5254">
        <v>1</v>
      </c>
      <c r="J5254" t="s">
        <v>16</v>
      </c>
      <c r="K5254" t="s">
        <v>28</v>
      </c>
      <c r="L5254" t="s">
        <v>18</v>
      </c>
      <c r="M5254">
        <v>6.3</v>
      </c>
      <c r="N5254">
        <v>17971.43</v>
      </c>
      <c r="O5254" t="s">
        <v>19</v>
      </c>
      <c r="P5254" t="str">
        <f t="shared" si="2786"/>
        <v>45-59</v>
      </c>
      <c r="Q5254" t="str">
        <f>IF(PatientData[[#This Row],[bmi]]&lt;18.5,"Underweight",
IF(PatientData[[#This Row],[bmi]]&lt;25,"Normal",
IF(PatientData[[#This Row],[bmi]]&lt;30,"Overweight","Obese")))</f>
        <v>Overweight</v>
      </c>
      <c r="R5254" t="str">
        <f t="shared" si="2784"/>
        <v>High BP</v>
      </c>
      <c r="S5254" t="str">
        <f t="shared" si="2785"/>
        <v>High Cost</v>
      </c>
    </row>
    <row r="5255" spans="1:19" x14ac:dyDescent="0.3">
      <c r="A5255">
        <v>87</v>
      </c>
      <c r="B5255" t="s">
        <v>15</v>
      </c>
      <c r="C5255">
        <v>18</v>
      </c>
      <c r="D5255">
        <v>116</v>
      </c>
      <c r="E5255">
        <v>65</v>
      </c>
      <c r="F5255">
        <v>242.6</v>
      </c>
      <c r="G5255">
        <v>148.5</v>
      </c>
      <c r="H5255">
        <v>57</v>
      </c>
      <c r="I5255">
        <v>2</v>
      </c>
      <c r="J5255" t="s">
        <v>27</v>
      </c>
      <c r="K5255" t="s">
        <v>17</v>
      </c>
      <c r="L5255" t="s">
        <v>25</v>
      </c>
      <c r="M5255">
        <v>10.3</v>
      </c>
      <c r="N5255">
        <v>15599.52</v>
      </c>
      <c r="O5255" t="s">
        <v>19</v>
      </c>
      <c r="P5255" t="str">
        <f t="shared" ref="P5255" si="2787">IF(A5252&lt;30,"18-29",IF(A5252&lt;45,"30-44",IF(A5252&lt;60,"45-59",IF(A5252&lt;75,"60-74","75+"))))</f>
        <v>75+</v>
      </c>
      <c r="Q5255" t="str">
        <f>IF(PatientData[[#This Row],[bmi]]&lt;18.5,"Underweight",
IF(PatientData[[#This Row],[bmi]]&lt;25,"Normal",
IF(PatientData[[#This Row],[bmi]]&lt;30,"Overweight","Obese")))</f>
        <v>Underweight</v>
      </c>
      <c r="R5255" t="str">
        <f t="shared" si="2784"/>
        <v>Normal BP</v>
      </c>
      <c r="S5255" t="str">
        <f t="shared" si="2785"/>
        <v>High Cost</v>
      </c>
    </row>
    <row r="5256" spans="1:19" x14ac:dyDescent="0.3">
      <c r="A5256">
        <v>65</v>
      </c>
      <c r="B5256" t="s">
        <v>20</v>
      </c>
      <c r="C5256">
        <v>27.5</v>
      </c>
      <c r="D5256">
        <v>115</v>
      </c>
      <c r="E5256">
        <v>67</v>
      </c>
      <c r="F5256">
        <v>215.7</v>
      </c>
      <c r="G5256">
        <v>137.30000000000001</v>
      </c>
      <c r="H5256">
        <v>86</v>
      </c>
      <c r="I5256">
        <v>0</v>
      </c>
      <c r="J5256" t="s">
        <v>24</v>
      </c>
      <c r="K5256" t="s">
        <v>28</v>
      </c>
      <c r="L5256" t="s">
        <v>18</v>
      </c>
      <c r="M5256">
        <v>4.4000000000000004</v>
      </c>
      <c r="N5256">
        <v>11746.13</v>
      </c>
      <c r="O5256" t="s">
        <v>19</v>
      </c>
      <c r="P5256" t="str">
        <f t="shared" ref="P5256" si="2788">IF(A5256&lt;30,"18-29",IF(A5256&lt;45,"30-44",IF(A5256&lt;60,"45-59",IF(A5256&lt;75,"60-74","75+"))))</f>
        <v>60-74</v>
      </c>
      <c r="Q5256" t="str">
        <f>IF(PatientData[[#This Row],[bmi]]&lt;18.5,"Underweight",
IF(PatientData[[#This Row],[bmi]]&lt;25,"Normal",
IF(PatientData[[#This Row],[bmi]]&lt;30,"Overweight","Obese")))</f>
        <v>Overweight</v>
      </c>
      <c r="R5256" t="str">
        <f t="shared" si="2784"/>
        <v>Normal BP</v>
      </c>
      <c r="S5256" t="str">
        <f t="shared" si="2785"/>
        <v>Normal Cost</v>
      </c>
    </row>
    <row r="5257" spans="1:19" x14ac:dyDescent="0.3">
      <c r="A5257">
        <v>78</v>
      </c>
      <c r="B5257" t="s">
        <v>15</v>
      </c>
      <c r="C5257">
        <v>26.3</v>
      </c>
      <c r="D5257">
        <v>124</v>
      </c>
      <c r="E5257">
        <v>71</v>
      </c>
      <c r="F5257">
        <v>241.1</v>
      </c>
      <c r="G5257">
        <v>104.4</v>
      </c>
      <c r="H5257">
        <v>61</v>
      </c>
      <c r="I5257">
        <v>0</v>
      </c>
      <c r="J5257" t="s">
        <v>27</v>
      </c>
      <c r="K5257" t="s">
        <v>28</v>
      </c>
      <c r="L5257" t="s">
        <v>18</v>
      </c>
      <c r="M5257">
        <v>8.3000000000000007</v>
      </c>
      <c r="N5257">
        <v>17065.509999999998</v>
      </c>
      <c r="O5257" t="s">
        <v>19</v>
      </c>
      <c r="P5257" t="str">
        <f t="shared" ref="P5257:P5258" si="2789">IF(A5254&lt;30,"18-29",IF(A5254&lt;45,"30-44",IF(A5254&lt;60,"45-59",IF(A5254&lt;75,"60-74","75+"))))</f>
        <v>45-59</v>
      </c>
      <c r="Q5257" t="str">
        <f>IF(PatientData[[#This Row],[bmi]]&lt;18.5,"Underweight",
IF(PatientData[[#This Row],[bmi]]&lt;25,"Normal",
IF(PatientData[[#This Row],[bmi]]&lt;30,"Overweight","Obese")))</f>
        <v>Overweight</v>
      </c>
      <c r="R5257" t="str">
        <f t="shared" si="2784"/>
        <v>High BP</v>
      </c>
      <c r="S5257" t="str">
        <f t="shared" si="2785"/>
        <v>High Cost</v>
      </c>
    </row>
    <row r="5258" spans="1:19" x14ac:dyDescent="0.3">
      <c r="A5258">
        <v>73</v>
      </c>
      <c r="B5258" t="s">
        <v>15</v>
      </c>
      <c r="C5258">
        <v>29.6</v>
      </c>
      <c r="D5258">
        <v>114</v>
      </c>
      <c r="E5258">
        <v>75</v>
      </c>
      <c r="F5258">
        <v>251.3</v>
      </c>
      <c r="G5258">
        <v>121.4</v>
      </c>
      <c r="H5258">
        <v>83</v>
      </c>
      <c r="I5258">
        <v>1</v>
      </c>
      <c r="J5258" t="s">
        <v>27</v>
      </c>
      <c r="K5258" t="s">
        <v>17</v>
      </c>
      <c r="L5258" t="s">
        <v>18</v>
      </c>
      <c r="M5258">
        <v>7</v>
      </c>
      <c r="N5258">
        <v>14290.23</v>
      </c>
      <c r="O5258" t="s">
        <v>19</v>
      </c>
      <c r="P5258" t="str">
        <f t="shared" si="2789"/>
        <v>75+</v>
      </c>
      <c r="Q5258" t="str">
        <f>IF(PatientData[[#This Row],[bmi]]&lt;18.5,"Underweight",
IF(PatientData[[#This Row],[bmi]]&lt;25,"Normal",
IF(PatientData[[#This Row],[bmi]]&lt;30,"Overweight","Obese")))</f>
        <v>Overweight</v>
      </c>
      <c r="R5258" t="str">
        <f t="shared" si="2784"/>
        <v>Normal BP</v>
      </c>
      <c r="S5258" t="str">
        <f t="shared" si="2785"/>
        <v>Normal Cost</v>
      </c>
    </row>
    <row r="5259" spans="1:19" x14ac:dyDescent="0.3">
      <c r="A5259">
        <v>95</v>
      </c>
      <c r="B5259" t="s">
        <v>20</v>
      </c>
      <c r="C5259">
        <v>27.5</v>
      </c>
      <c r="D5259">
        <v>134</v>
      </c>
      <c r="E5259">
        <v>82</v>
      </c>
      <c r="F5259">
        <v>263.7</v>
      </c>
      <c r="G5259">
        <v>122.6</v>
      </c>
      <c r="H5259">
        <v>64</v>
      </c>
      <c r="I5259">
        <v>0</v>
      </c>
      <c r="J5259" t="s">
        <v>27</v>
      </c>
      <c r="K5259" t="s">
        <v>17</v>
      </c>
      <c r="L5259" t="s">
        <v>18</v>
      </c>
      <c r="M5259">
        <v>4</v>
      </c>
      <c r="N5259">
        <v>8194.61</v>
      </c>
      <c r="O5259" t="s">
        <v>19</v>
      </c>
      <c r="P5259" t="str">
        <f t="shared" ref="P5259" si="2790">IF(A5259&lt;30,"18-29",IF(A5259&lt;45,"30-44",IF(A5259&lt;60,"45-59",IF(A5259&lt;75,"60-74","75+"))))</f>
        <v>75+</v>
      </c>
      <c r="Q5259" t="str">
        <f>IF(PatientData[[#This Row],[bmi]]&lt;18.5,"Underweight",
IF(PatientData[[#This Row],[bmi]]&lt;25,"Normal",
IF(PatientData[[#This Row],[bmi]]&lt;30,"Overweight","Obese")))</f>
        <v>Overweight</v>
      </c>
      <c r="R5259" t="str">
        <f t="shared" si="2784"/>
        <v>High BP</v>
      </c>
      <c r="S5259" t="str">
        <f t="shared" si="2785"/>
        <v>Normal Cost</v>
      </c>
    </row>
    <row r="5260" spans="1:19" x14ac:dyDescent="0.3">
      <c r="A5260">
        <v>53</v>
      </c>
      <c r="B5260" t="s">
        <v>15</v>
      </c>
      <c r="C5260">
        <v>29</v>
      </c>
      <c r="D5260">
        <v>123</v>
      </c>
      <c r="E5260">
        <v>73</v>
      </c>
      <c r="F5260">
        <v>209.4</v>
      </c>
      <c r="G5260">
        <v>114.7</v>
      </c>
      <c r="H5260">
        <v>75</v>
      </c>
      <c r="I5260">
        <v>1</v>
      </c>
      <c r="J5260" t="s">
        <v>27</v>
      </c>
      <c r="K5260" t="s">
        <v>21</v>
      </c>
      <c r="L5260" t="s">
        <v>25</v>
      </c>
      <c r="M5260">
        <v>3.9</v>
      </c>
      <c r="N5260">
        <v>8125.69</v>
      </c>
      <c r="O5260" t="s">
        <v>19</v>
      </c>
      <c r="P5260" t="str">
        <f t="shared" ref="P5260" si="2791">IF(A5257&lt;30,"18-29",IF(A5257&lt;45,"30-44",IF(A5257&lt;60,"45-59",IF(A5257&lt;75,"60-74","75+"))))</f>
        <v>75+</v>
      </c>
      <c r="Q5260" t="str">
        <f>IF(PatientData[[#This Row],[bmi]]&lt;18.5,"Underweight",
IF(PatientData[[#This Row],[bmi]]&lt;25,"Normal",
IF(PatientData[[#This Row],[bmi]]&lt;30,"Overweight","Obese")))</f>
        <v>Overweight</v>
      </c>
      <c r="R5260" t="str">
        <f t="shared" si="2784"/>
        <v>High BP</v>
      </c>
      <c r="S5260" t="str">
        <f t="shared" si="2785"/>
        <v>Normal Cost</v>
      </c>
    </row>
    <row r="5261" spans="1:19" x14ac:dyDescent="0.3">
      <c r="A5261">
        <v>77</v>
      </c>
      <c r="B5261" t="s">
        <v>20</v>
      </c>
      <c r="C5261">
        <v>27.5</v>
      </c>
      <c r="D5261">
        <v>122</v>
      </c>
      <c r="E5261">
        <v>74</v>
      </c>
      <c r="F5261">
        <v>241.1</v>
      </c>
      <c r="G5261">
        <v>104.2</v>
      </c>
      <c r="H5261">
        <v>97</v>
      </c>
      <c r="I5261">
        <v>0</v>
      </c>
      <c r="J5261" t="s">
        <v>16</v>
      </c>
      <c r="K5261" t="s">
        <v>21</v>
      </c>
      <c r="L5261" t="s">
        <v>18</v>
      </c>
      <c r="M5261">
        <v>10.5</v>
      </c>
      <c r="N5261">
        <v>21785.63</v>
      </c>
      <c r="O5261" t="s">
        <v>19</v>
      </c>
      <c r="P5261" t="str">
        <f t="shared" ref="P5261" si="2792">IF(A5261&lt;30,"18-29",IF(A5261&lt;45,"30-44",IF(A5261&lt;60,"45-59",IF(A5261&lt;75,"60-74","75+"))))</f>
        <v>75+</v>
      </c>
      <c r="Q5261" t="str">
        <f>IF(PatientData[[#This Row],[bmi]]&lt;18.5,"Underweight",
IF(PatientData[[#This Row],[bmi]]&lt;25,"Normal",
IF(PatientData[[#This Row],[bmi]]&lt;30,"Overweight","Obese")))</f>
        <v>Overweight</v>
      </c>
      <c r="R5261" t="str">
        <f t="shared" si="2784"/>
        <v>High BP</v>
      </c>
      <c r="S5261" t="str">
        <f t="shared" si="2785"/>
        <v>High Cost</v>
      </c>
    </row>
    <row r="5262" spans="1:19" x14ac:dyDescent="0.3">
      <c r="A5262">
        <v>50</v>
      </c>
      <c r="B5262" t="s">
        <v>15</v>
      </c>
      <c r="C5262">
        <v>19.8</v>
      </c>
      <c r="D5262">
        <v>127</v>
      </c>
      <c r="E5262">
        <v>78</v>
      </c>
      <c r="F5262">
        <v>201.9</v>
      </c>
      <c r="G5262">
        <v>154.30000000000001</v>
      </c>
      <c r="H5262">
        <v>60</v>
      </c>
      <c r="I5262">
        <v>0</v>
      </c>
      <c r="J5262" t="s">
        <v>24</v>
      </c>
      <c r="K5262" t="s">
        <v>26</v>
      </c>
      <c r="L5262" t="s">
        <v>22</v>
      </c>
      <c r="M5262">
        <v>2.6</v>
      </c>
      <c r="N5262">
        <v>6418.68</v>
      </c>
      <c r="O5262" t="s">
        <v>19</v>
      </c>
      <c r="P5262" t="str">
        <f t="shared" ref="P5262" si="2793">IF(A5259&lt;30,"18-29",IF(A5259&lt;45,"30-44",IF(A5259&lt;60,"45-59",IF(A5259&lt;75,"60-74","75+"))))</f>
        <v>75+</v>
      </c>
      <c r="Q5262" t="str">
        <f>IF(PatientData[[#This Row],[bmi]]&lt;18.5,"Underweight",
IF(PatientData[[#This Row],[bmi]]&lt;25,"Normal",
IF(PatientData[[#This Row],[bmi]]&lt;30,"Overweight","Obese")))</f>
        <v>Normal</v>
      </c>
      <c r="R5262" t="str">
        <f t="shared" si="2784"/>
        <v>High BP</v>
      </c>
      <c r="S5262" t="str">
        <f t="shared" si="2785"/>
        <v>Normal Cost</v>
      </c>
    </row>
    <row r="5263" spans="1:19" x14ac:dyDescent="0.3">
      <c r="A5263">
        <v>59</v>
      </c>
      <c r="B5263" t="s">
        <v>20</v>
      </c>
      <c r="C5263">
        <v>27.5</v>
      </c>
      <c r="D5263">
        <v>130</v>
      </c>
      <c r="E5263">
        <v>81</v>
      </c>
      <c r="F5263">
        <v>221.4</v>
      </c>
      <c r="G5263">
        <v>94.8</v>
      </c>
      <c r="H5263">
        <v>71</v>
      </c>
      <c r="I5263">
        <v>0</v>
      </c>
      <c r="J5263" t="s">
        <v>24</v>
      </c>
      <c r="K5263" t="s">
        <v>21</v>
      </c>
      <c r="L5263" t="s">
        <v>18</v>
      </c>
      <c r="M5263">
        <v>5.0999999999999996</v>
      </c>
      <c r="N5263">
        <v>9098.24</v>
      </c>
      <c r="O5263" t="s">
        <v>19</v>
      </c>
      <c r="P5263" t="str">
        <f t="shared" ref="P5263:P5264" si="2794">IF(A5263&lt;30,"18-29",IF(A5263&lt;45,"30-44",IF(A5263&lt;60,"45-59",IF(A5263&lt;75,"60-74","75+"))))</f>
        <v>45-59</v>
      </c>
      <c r="Q5263" t="str">
        <f>IF(PatientData[[#This Row],[bmi]]&lt;18.5,"Underweight",
IF(PatientData[[#This Row],[bmi]]&lt;25,"Normal",
IF(PatientData[[#This Row],[bmi]]&lt;30,"Overweight","Obese")))</f>
        <v>Overweight</v>
      </c>
      <c r="R5263" t="str">
        <f t="shared" si="2784"/>
        <v>High BP</v>
      </c>
      <c r="S5263" t="str">
        <f t="shared" si="2785"/>
        <v>Normal Cost</v>
      </c>
    </row>
    <row r="5264" spans="1:19" x14ac:dyDescent="0.3">
      <c r="A5264">
        <v>67</v>
      </c>
      <c r="B5264" t="s">
        <v>20</v>
      </c>
      <c r="C5264">
        <v>27.5</v>
      </c>
      <c r="D5264">
        <v>126</v>
      </c>
      <c r="E5264">
        <v>78</v>
      </c>
      <c r="F5264">
        <v>258.10000000000002</v>
      </c>
      <c r="G5264">
        <v>83.8</v>
      </c>
      <c r="H5264">
        <v>93</v>
      </c>
      <c r="I5264">
        <v>0</v>
      </c>
      <c r="J5264" t="s">
        <v>16</v>
      </c>
      <c r="K5264" t="s">
        <v>21</v>
      </c>
      <c r="L5264" t="s">
        <v>25</v>
      </c>
      <c r="M5264">
        <v>8.8000000000000007</v>
      </c>
      <c r="N5264">
        <v>19281.71</v>
      </c>
      <c r="O5264" t="s">
        <v>19</v>
      </c>
      <c r="P5264" t="str">
        <f t="shared" si="2794"/>
        <v>60-74</v>
      </c>
      <c r="Q5264" t="str">
        <f>IF(PatientData[[#This Row],[bmi]]&lt;18.5,"Underweight",
IF(PatientData[[#This Row],[bmi]]&lt;25,"Normal",
IF(PatientData[[#This Row],[bmi]]&lt;30,"Overweight","Obese")))</f>
        <v>Overweight</v>
      </c>
      <c r="R5264" t="str">
        <f t="shared" si="2784"/>
        <v>High BP</v>
      </c>
      <c r="S5264" t="str">
        <f t="shared" si="2785"/>
        <v>High Cost</v>
      </c>
    </row>
    <row r="5265" spans="1:19" x14ac:dyDescent="0.3">
      <c r="A5265">
        <v>68</v>
      </c>
      <c r="B5265" t="s">
        <v>15</v>
      </c>
      <c r="C5265">
        <v>21</v>
      </c>
      <c r="D5265">
        <v>134</v>
      </c>
      <c r="E5265">
        <v>93</v>
      </c>
      <c r="F5265">
        <v>193.3</v>
      </c>
      <c r="G5265">
        <v>88</v>
      </c>
      <c r="H5265">
        <v>63</v>
      </c>
      <c r="I5265">
        <v>1</v>
      </c>
      <c r="J5265" t="s">
        <v>24</v>
      </c>
      <c r="K5265" t="s">
        <v>26</v>
      </c>
      <c r="L5265" t="s">
        <v>25</v>
      </c>
      <c r="M5265">
        <v>2.2000000000000002</v>
      </c>
      <c r="N5265">
        <v>5284.68</v>
      </c>
      <c r="O5265" t="s">
        <v>19</v>
      </c>
      <c r="P5265" t="str">
        <f t="shared" ref="P5265" si="2795">IF(A5262&lt;30,"18-29",IF(A5262&lt;45,"30-44",IF(A5262&lt;60,"45-59",IF(A5262&lt;75,"60-74","75+"))))</f>
        <v>45-59</v>
      </c>
      <c r="Q5265" t="str">
        <f>IF(PatientData[[#This Row],[bmi]]&lt;18.5,"Underweight",
IF(PatientData[[#This Row],[bmi]]&lt;25,"Normal",
IF(PatientData[[#This Row],[bmi]]&lt;30,"Overweight","Obese")))</f>
        <v>Normal</v>
      </c>
      <c r="R5265" t="str">
        <f t="shared" si="2784"/>
        <v>High BP</v>
      </c>
      <c r="S5265" t="str">
        <f t="shared" si="2785"/>
        <v>Normal Cost</v>
      </c>
    </row>
    <row r="5266" spans="1:19" x14ac:dyDescent="0.3">
      <c r="A5266">
        <v>76</v>
      </c>
      <c r="B5266" t="s">
        <v>20</v>
      </c>
      <c r="C5266">
        <v>27.5</v>
      </c>
      <c r="D5266">
        <v>131</v>
      </c>
      <c r="E5266">
        <v>74</v>
      </c>
      <c r="F5266">
        <v>239.4</v>
      </c>
      <c r="G5266">
        <v>148</v>
      </c>
      <c r="H5266">
        <v>76</v>
      </c>
      <c r="I5266">
        <v>1</v>
      </c>
      <c r="J5266" t="s">
        <v>16</v>
      </c>
      <c r="K5266" t="s">
        <v>17</v>
      </c>
      <c r="L5266" t="s">
        <v>18</v>
      </c>
      <c r="M5266">
        <v>9.6</v>
      </c>
      <c r="N5266">
        <v>18139.849999999999</v>
      </c>
      <c r="O5266" t="s">
        <v>19</v>
      </c>
      <c r="P5266" t="str">
        <f t="shared" ref="P5266:P5267" si="2796">IF(A5266&lt;30,"18-29",IF(A5266&lt;45,"30-44",IF(A5266&lt;60,"45-59",IF(A5266&lt;75,"60-74","75+"))))</f>
        <v>75+</v>
      </c>
      <c r="Q5266" t="str">
        <f>IF(PatientData[[#This Row],[bmi]]&lt;18.5,"Underweight",
IF(PatientData[[#This Row],[bmi]]&lt;25,"Normal",
IF(PatientData[[#This Row],[bmi]]&lt;30,"Overweight","Obese")))</f>
        <v>Overweight</v>
      </c>
      <c r="R5266" t="str">
        <f t="shared" si="2784"/>
        <v>High BP</v>
      </c>
      <c r="S5266" t="str">
        <f t="shared" si="2785"/>
        <v>High Cost</v>
      </c>
    </row>
    <row r="5267" spans="1:19" x14ac:dyDescent="0.3">
      <c r="A5267">
        <v>41</v>
      </c>
      <c r="B5267" t="s">
        <v>20</v>
      </c>
      <c r="C5267">
        <v>27.5</v>
      </c>
      <c r="D5267">
        <v>113</v>
      </c>
      <c r="E5267">
        <v>76</v>
      </c>
      <c r="F5267">
        <v>195</v>
      </c>
      <c r="G5267">
        <v>112.7</v>
      </c>
      <c r="H5267">
        <v>81</v>
      </c>
      <c r="I5267">
        <v>3</v>
      </c>
      <c r="J5267" t="s">
        <v>16</v>
      </c>
      <c r="K5267" t="s">
        <v>17</v>
      </c>
      <c r="L5267" t="s">
        <v>18</v>
      </c>
      <c r="M5267">
        <v>9.4</v>
      </c>
      <c r="N5267">
        <v>14057.01</v>
      </c>
      <c r="O5267" t="s">
        <v>19</v>
      </c>
      <c r="P5267" t="str">
        <f t="shared" si="2796"/>
        <v>30-44</v>
      </c>
      <c r="Q5267" t="str">
        <f>IF(PatientData[[#This Row],[bmi]]&lt;18.5,"Underweight",
IF(PatientData[[#This Row],[bmi]]&lt;25,"Normal",
IF(PatientData[[#This Row],[bmi]]&lt;30,"Overweight","Obese")))</f>
        <v>Overweight</v>
      </c>
      <c r="R5267" t="str">
        <f t="shared" si="2784"/>
        <v>Normal BP</v>
      </c>
      <c r="S5267" t="str">
        <f t="shared" si="2785"/>
        <v>Normal Cost</v>
      </c>
    </row>
    <row r="5268" spans="1:19" x14ac:dyDescent="0.3">
      <c r="A5268">
        <v>61</v>
      </c>
      <c r="B5268" t="s">
        <v>15</v>
      </c>
      <c r="C5268">
        <v>19.7</v>
      </c>
      <c r="D5268">
        <v>129</v>
      </c>
      <c r="E5268">
        <v>70</v>
      </c>
      <c r="F5268">
        <v>212.3</v>
      </c>
      <c r="G5268">
        <v>128.80000000000001</v>
      </c>
      <c r="H5268">
        <v>79</v>
      </c>
      <c r="I5268">
        <v>0</v>
      </c>
      <c r="J5268" t="s">
        <v>16</v>
      </c>
      <c r="K5268" t="s">
        <v>26</v>
      </c>
      <c r="L5268" t="s">
        <v>22</v>
      </c>
      <c r="M5268">
        <v>10.1</v>
      </c>
      <c r="N5268">
        <v>18771.150000000001</v>
      </c>
      <c r="O5268" t="s">
        <v>19</v>
      </c>
      <c r="P5268" t="str">
        <f t="shared" ref="P5268:P5269" si="2797">IF(A5265&lt;30,"18-29",IF(A5265&lt;45,"30-44",IF(A5265&lt;60,"45-59",IF(A5265&lt;75,"60-74","75+"))))</f>
        <v>60-74</v>
      </c>
      <c r="Q5268" t="str">
        <f>IF(PatientData[[#This Row],[bmi]]&lt;18.5,"Underweight",
IF(PatientData[[#This Row],[bmi]]&lt;25,"Normal",
IF(PatientData[[#This Row],[bmi]]&lt;30,"Overweight","Obese")))</f>
        <v>Normal</v>
      </c>
      <c r="R5268" t="str">
        <f t="shared" si="2784"/>
        <v>High BP</v>
      </c>
      <c r="S5268" t="str">
        <f t="shared" si="2785"/>
        <v>High Cost</v>
      </c>
    </row>
    <row r="5269" spans="1:19" x14ac:dyDescent="0.3">
      <c r="A5269">
        <v>61</v>
      </c>
      <c r="B5269" t="s">
        <v>15</v>
      </c>
      <c r="C5269">
        <v>22.8</v>
      </c>
      <c r="D5269">
        <v>116</v>
      </c>
      <c r="E5269">
        <v>67</v>
      </c>
      <c r="F5269">
        <v>235.3</v>
      </c>
      <c r="G5269">
        <v>96.4</v>
      </c>
      <c r="H5269">
        <v>68</v>
      </c>
      <c r="I5269">
        <v>3</v>
      </c>
      <c r="J5269" t="s">
        <v>24</v>
      </c>
      <c r="K5269" t="s">
        <v>21</v>
      </c>
      <c r="L5269" t="s">
        <v>18</v>
      </c>
      <c r="M5269">
        <v>8.3000000000000007</v>
      </c>
      <c r="N5269">
        <v>16308.42</v>
      </c>
      <c r="O5269" t="s">
        <v>19</v>
      </c>
      <c r="P5269" t="str">
        <f t="shared" si="2797"/>
        <v>75+</v>
      </c>
      <c r="Q5269" t="str">
        <f>IF(PatientData[[#This Row],[bmi]]&lt;18.5,"Underweight",
IF(PatientData[[#This Row],[bmi]]&lt;25,"Normal",
IF(PatientData[[#This Row],[bmi]]&lt;30,"Overweight","Obese")))</f>
        <v>Normal</v>
      </c>
      <c r="R5269" t="str">
        <f t="shared" si="2784"/>
        <v>Normal BP</v>
      </c>
      <c r="S5269" t="str">
        <f t="shared" si="2785"/>
        <v>High Cost</v>
      </c>
    </row>
    <row r="5270" spans="1:19" x14ac:dyDescent="0.3">
      <c r="A5270">
        <v>82</v>
      </c>
      <c r="B5270" t="s">
        <v>20</v>
      </c>
      <c r="C5270">
        <v>27.5</v>
      </c>
      <c r="D5270">
        <v>145</v>
      </c>
      <c r="E5270">
        <v>96</v>
      </c>
      <c r="F5270">
        <v>218.8</v>
      </c>
      <c r="G5270">
        <v>118.1</v>
      </c>
      <c r="H5270">
        <v>73</v>
      </c>
      <c r="I5270">
        <v>0</v>
      </c>
      <c r="J5270" t="s">
        <v>27</v>
      </c>
      <c r="K5270" t="s">
        <v>26</v>
      </c>
      <c r="L5270" t="s">
        <v>18</v>
      </c>
      <c r="M5270">
        <v>7.1</v>
      </c>
      <c r="N5270">
        <v>9706.01</v>
      </c>
      <c r="O5270" t="s">
        <v>19</v>
      </c>
      <c r="P5270" t="str">
        <f t="shared" ref="P5270" si="2798">IF(A5270&lt;30,"18-29",IF(A5270&lt;45,"30-44",IF(A5270&lt;60,"45-59",IF(A5270&lt;75,"60-74","75+"))))</f>
        <v>75+</v>
      </c>
      <c r="Q5270" t="str">
        <f>IF(PatientData[[#This Row],[bmi]]&lt;18.5,"Underweight",
IF(PatientData[[#This Row],[bmi]]&lt;25,"Normal",
IF(PatientData[[#This Row],[bmi]]&lt;30,"Overweight","Obese")))</f>
        <v>Overweight</v>
      </c>
      <c r="R5270" t="str">
        <f t="shared" si="2784"/>
        <v>High BP</v>
      </c>
      <c r="S5270" t="str">
        <f t="shared" si="2785"/>
        <v>Normal Cost</v>
      </c>
    </row>
    <row r="5271" spans="1:19" x14ac:dyDescent="0.3">
      <c r="A5271">
        <v>54</v>
      </c>
      <c r="B5271" t="s">
        <v>15</v>
      </c>
      <c r="C5271">
        <v>24.8</v>
      </c>
      <c r="D5271">
        <v>125</v>
      </c>
      <c r="E5271">
        <v>79</v>
      </c>
      <c r="F5271">
        <v>228.8</v>
      </c>
      <c r="G5271">
        <v>110.5</v>
      </c>
      <c r="H5271">
        <v>91</v>
      </c>
      <c r="I5271">
        <v>0</v>
      </c>
      <c r="J5271" t="s">
        <v>16</v>
      </c>
      <c r="K5271" t="s">
        <v>17</v>
      </c>
      <c r="L5271" t="s">
        <v>18</v>
      </c>
      <c r="M5271">
        <v>8.9</v>
      </c>
      <c r="N5271">
        <v>16519.22</v>
      </c>
      <c r="O5271" t="s">
        <v>19</v>
      </c>
      <c r="P5271" t="str">
        <f t="shared" ref="P5271:P5274" si="2799">IF(A5268&lt;30,"18-29",IF(A5268&lt;45,"30-44",IF(A5268&lt;60,"45-59",IF(A5268&lt;75,"60-74","75+"))))</f>
        <v>60-74</v>
      </c>
      <c r="Q5271" t="str">
        <f>IF(PatientData[[#This Row],[bmi]]&lt;18.5,"Underweight",
IF(PatientData[[#This Row],[bmi]]&lt;25,"Normal",
IF(PatientData[[#This Row],[bmi]]&lt;30,"Overweight","Obese")))</f>
        <v>Normal</v>
      </c>
      <c r="R5271" t="str">
        <f t="shared" si="2784"/>
        <v>High BP</v>
      </c>
      <c r="S5271" t="str">
        <f t="shared" si="2785"/>
        <v>High Cost</v>
      </c>
    </row>
    <row r="5272" spans="1:19" x14ac:dyDescent="0.3">
      <c r="A5272">
        <v>64</v>
      </c>
      <c r="B5272" t="s">
        <v>15</v>
      </c>
      <c r="C5272">
        <v>38</v>
      </c>
      <c r="D5272">
        <v>150</v>
      </c>
      <c r="E5272">
        <v>87</v>
      </c>
      <c r="F5272">
        <v>268.2</v>
      </c>
      <c r="G5272">
        <v>117.1</v>
      </c>
      <c r="H5272">
        <v>96</v>
      </c>
      <c r="I5272">
        <v>1</v>
      </c>
      <c r="J5272" t="s">
        <v>16</v>
      </c>
      <c r="K5272" t="s">
        <v>21</v>
      </c>
      <c r="L5272" t="s">
        <v>18</v>
      </c>
      <c r="M5272">
        <v>7.4</v>
      </c>
      <c r="N5272">
        <v>16515.560000000001</v>
      </c>
      <c r="O5272" t="s">
        <v>19</v>
      </c>
      <c r="P5272" t="str">
        <f t="shared" si="2799"/>
        <v>60-74</v>
      </c>
      <c r="Q5272" t="str">
        <f>IF(PatientData[[#This Row],[bmi]]&lt;18.5,"Underweight",
IF(PatientData[[#This Row],[bmi]]&lt;25,"Normal",
IF(PatientData[[#This Row],[bmi]]&lt;30,"Overweight","Obese")))</f>
        <v>Obese</v>
      </c>
      <c r="R5272" t="str">
        <f t="shared" si="2784"/>
        <v>High BP</v>
      </c>
      <c r="S5272" t="str">
        <f t="shared" si="2785"/>
        <v>High Cost</v>
      </c>
    </row>
    <row r="5273" spans="1:19" x14ac:dyDescent="0.3">
      <c r="A5273">
        <v>68</v>
      </c>
      <c r="B5273" t="s">
        <v>15</v>
      </c>
      <c r="C5273">
        <v>19.3</v>
      </c>
      <c r="D5273">
        <v>123</v>
      </c>
      <c r="E5273">
        <v>69</v>
      </c>
      <c r="F5273">
        <v>222.6</v>
      </c>
      <c r="G5273">
        <v>133</v>
      </c>
      <c r="H5273">
        <v>94</v>
      </c>
      <c r="I5273">
        <v>0</v>
      </c>
      <c r="J5273" t="s">
        <v>24</v>
      </c>
      <c r="K5273" t="s">
        <v>26</v>
      </c>
      <c r="L5273" t="s">
        <v>25</v>
      </c>
      <c r="M5273">
        <v>5.4</v>
      </c>
      <c r="N5273">
        <v>9941.4</v>
      </c>
      <c r="O5273" t="s">
        <v>19</v>
      </c>
      <c r="P5273" t="str">
        <f t="shared" si="2799"/>
        <v>75+</v>
      </c>
      <c r="Q5273" t="str">
        <f>IF(PatientData[[#This Row],[bmi]]&lt;18.5,"Underweight",
IF(PatientData[[#This Row],[bmi]]&lt;25,"Normal",
IF(PatientData[[#This Row],[bmi]]&lt;30,"Overweight","Obese")))</f>
        <v>Normal</v>
      </c>
      <c r="R5273" t="str">
        <f t="shared" si="2784"/>
        <v>High BP</v>
      </c>
      <c r="S5273" t="str">
        <f t="shared" si="2785"/>
        <v>Normal Cost</v>
      </c>
    </row>
    <row r="5274" spans="1:19" x14ac:dyDescent="0.3">
      <c r="A5274">
        <v>76</v>
      </c>
      <c r="B5274" t="s">
        <v>15</v>
      </c>
      <c r="C5274">
        <v>25.3</v>
      </c>
      <c r="D5274">
        <v>139</v>
      </c>
      <c r="E5274">
        <v>86</v>
      </c>
      <c r="F5274">
        <v>235.8</v>
      </c>
      <c r="G5274">
        <v>87.5</v>
      </c>
      <c r="H5274">
        <v>78</v>
      </c>
      <c r="I5274">
        <v>2</v>
      </c>
      <c r="J5274" t="s">
        <v>16</v>
      </c>
      <c r="K5274" t="s">
        <v>26</v>
      </c>
      <c r="L5274" t="s">
        <v>25</v>
      </c>
      <c r="M5274">
        <v>10.7</v>
      </c>
      <c r="N5274">
        <v>16467.169999999998</v>
      </c>
      <c r="O5274" t="s">
        <v>19</v>
      </c>
      <c r="P5274" t="str">
        <f t="shared" si="2799"/>
        <v>45-59</v>
      </c>
      <c r="Q5274" t="str">
        <f>IF(PatientData[[#This Row],[bmi]]&lt;18.5,"Underweight",
IF(PatientData[[#This Row],[bmi]]&lt;25,"Normal",
IF(PatientData[[#This Row],[bmi]]&lt;30,"Overweight","Obese")))</f>
        <v>Overweight</v>
      </c>
      <c r="R5274" t="str">
        <f t="shared" si="2784"/>
        <v>High BP</v>
      </c>
      <c r="S5274" t="str">
        <f t="shared" si="2785"/>
        <v>High Cost</v>
      </c>
    </row>
    <row r="5275" spans="1:19" x14ac:dyDescent="0.3">
      <c r="A5275">
        <v>61</v>
      </c>
      <c r="B5275" t="s">
        <v>20</v>
      </c>
      <c r="C5275">
        <v>27.5</v>
      </c>
      <c r="D5275">
        <v>130</v>
      </c>
      <c r="E5275">
        <v>78</v>
      </c>
      <c r="F5275">
        <v>263.8</v>
      </c>
      <c r="G5275">
        <v>129.69999999999999</v>
      </c>
      <c r="H5275">
        <v>74</v>
      </c>
      <c r="I5275">
        <v>1</v>
      </c>
      <c r="J5275" t="s">
        <v>16</v>
      </c>
      <c r="K5275" t="s">
        <v>17</v>
      </c>
      <c r="L5275" t="s">
        <v>18</v>
      </c>
      <c r="M5275">
        <v>4.9000000000000004</v>
      </c>
      <c r="N5275">
        <v>11262.74</v>
      </c>
      <c r="O5275" t="s">
        <v>19</v>
      </c>
      <c r="P5275" t="str">
        <f t="shared" ref="P5275" si="2800">IF(A5275&lt;30,"18-29",IF(A5275&lt;45,"30-44",IF(A5275&lt;60,"45-59",IF(A5275&lt;75,"60-74","75+"))))</f>
        <v>60-74</v>
      </c>
      <c r="Q5275" t="str">
        <f>IF(PatientData[[#This Row],[bmi]]&lt;18.5,"Underweight",
IF(PatientData[[#This Row],[bmi]]&lt;25,"Normal",
IF(PatientData[[#This Row],[bmi]]&lt;30,"Overweight","Obese")))</f>
        <v>Overweight</v>
      </c>
      <c r="R5275" t="str">
        <f t="shared" si="2784"/>
        <v>High BP</v>
      </c>
      <c r="S5275" t="str">
        <f t="shared" si="2785"/>
        <v>Normal Cost</v>
      </c>
    </row>
    <row r="5276" spans="1:19" x14ac:dyDescent="0.3">
      <c r="A5276">
        <v>88</v>
      </c>
      <c r="B5276" t="s">
        <v>15</v>
      </c>
      <c r="C5276">
        <v>27.1</v>
      </c>
      <c r="D5276">
        <v>148</v>
      </c>
      <c r="E5276">
        <v>91</v>
      </c>
      <c r="F5276">
        <v>232.6</v>
      </c>
      <c r="G5276">
        <v>133.69999999999999</v>
      </c>
      <c r="H5276">
        <v>65</v>
      </c>
      <c r="I5276">
        <v>3</v>
      </c>
      <c r="J5276" t="s">
        <v>16</v>
      </c>
      <c r="K5276" t="s">
        <v>26</v>
      </c>
      <c r="L5276" t="s">
        <v>25</v>
      </c>
      <c r="M5276">
        <v>9.1</v>
      </c>
      <c r="N5276">
        <v>17738.61</v>
      </c>
      <c r="O5276" t="s">
        <v>19</v>
      </c>
      <c r="P5276" t="str">
        <f t="shared" ref="P5276:P5279" si="2801">IF(A5273&lt;30,"18-29",IF(A5273&lt;45,"30-44",IF(A5273&lt;60,"45-59",IF(A5273&lt;75,"60-74","75+"))))</f>
        <v>60-74</v>
      </c>
      <c r="Q5276" t="str">
        <f>IF(PatientData[[#This Row],[bmi]]&lt;18.5,"Underweight",
IF(PatientData[[#This Row],[bmi]]&lt;25,"Normal",
IF(PatientData[[#This Row],[bmi]]&lt;30,"Overweight","Obese")))</f>
        <v>Overweight</v>
      </c>
      <c r="R5276" t="str">
        <f t="shared" si="2784"/>
        <v>High BP</v>
      </c>
      <c r="S5276" t="str">
        <f t="shared" si="2785"/>
        <v>High Cost</v>
      </c>
    </row>
    <row r="5277" spans="1:19" x14ac:dyDescent="0.3">
      <c r="A5277">
        <v>50</v>
      </c>
      <c r="B5277" t="s">
        <v>15</v>
      </c>
      <c r="C5277">
        <v>21.2</v>
      </c>
      <c r="D5277">
        <v>127</v>
      </c>
      <c r="E5277">
        <v>72</v>
      </c>
      <c r="F5277">
        <v>213.8</v>
      </c>
      <c r="G5277">
        <v>90.2</v>
      </c>
      <c r="H5277">
        <v>63</v>
      </c>
      <c r="I5277">
        <v>2</v>
      </c>
      <c r="J5277" t="s">
        <v>24</v>
      </c>
      <c r="K5277" t="s">
        <v>28</v>
      </c>
      <c r="L5277" t="s">
        <v>25</v>
      </c>
      <c r="M5277">
        <v>8.9</v>
      </c>
      <c r="N5277">
        <v>17727.82</v>
      </c>
      <c r="O5277" t="s">
        <v>19</v>
      </c>
      <c r="P5277" t="str">
        <f t="shared" si="2801"/>
        <v>75+</v>
      </c>
      <c r="Q5277" t="str">
        <f>IF(PatientData[[#This Row],[bmi]]&lt;18.5,"Underweight",
IF(PatientData[[#This Row],[bmi]]&lt;25,"Normal",
IF(PatientData[[#This Row],[bmi]]&lt;30,"Overweight","Obese")))</f>
        <v>Normal</v>
      </c>
      <c r="R5277" t="str">
        <f t="shared" si="2784"/>
        <v>High BP</v>
      </c>
      <c r="S5277" t="str">
        <f t="shared" si="2785"/>
        <v>High Cost</v>
      </c>
    </row>
    <row r="5278" spans="1:19" x14ac:dyDescent="0.3">
      <c r="A5278">
        <v>62</v>
      </c>
      <c r="B5278" t="s">
        <v>15</v>
      </c>
      <c r="C5278">
        <v>24.1</v>
      </c>
      <c r="D5278">
        <v>118</v>
      </c>
      <c r="E5278">
        <v>69</v>
      </c>
      <c r="F5278">
        <v>223.5</v>
      </c>
      <c r="G5278">
        <v>140.9</v>
      </c>
      <c r="H5278">
        <v>72</v>
      </c>
      <c r="I5278">
        <v>2</v>
      </c>
      <c r="J5278" t="s">
        <v>24</v>
      </c>
      <c r="K5278" t="s">
        <v>26</v>
      </c>
      <c r="L5278" t="s">
        <v>18</v>
      </c>
      <c r="M5278">
        <v>4.8</v>
      </c>
      <c r="N5278">
        <v>10408.64</v>
      </c>
      <c r="O5278" t="s">
        <v>19</v>
      </c>
      <c r="P5278" t="str">
        <f t="shared" si="2801"/>
        <v>60-74</v>
      </c>
      <c r="Q5278" t="str">
        <f>IF(PatientData[[#This Row],[bmi]]&lt;18.5,"Underweight",
IF(PatientData[[#This Row],[bmi]]&lt;25,"Normal",
IF(PatientData[[#This Row],[bmi]]&lt;30,"Overweight","Obese")))</f>
        <v>Normal</v>
      </c>
      <c r="R5278" t="str">
        <f t="shared" si="2784"/>
        <v>Normal BP</v>
      </c>
      <c r="S5278" t="str">
        <f t="shared" si="2785"/>
        <v>Normal Cost</v>
      </c>
    </row>
    <row r="5279" spans="1:19" x14ac:dyDescent="0.3">
      <c r="A5279">
        <v>52</v>
      </c>
      <c r="B5279" t="s">
        <v>15</v>
      </c>
      <c r="C5279">
        <v>31.7</v>
      </c>
      <c r="D5279">
        <v>135</v>
      </c>
      <c r="E5279">
        <v>78</v>
      </c>
      <c r="F5279">
        <v>212.3</v>
      </c>
      <c r="G5279">
        <v>139.1</v>
      </c>
      <c r="H5279">
        <v>68</v>
      </c>
      <c r="I5279">
        <v>0</v>
      </c>
      <c r="J5279" t="s">
        <v>24</v>
      </c>
      <c r="K5279" t="s">
        <v>17</v>
      </c>
      <c r="L5279" t="s">
        <v>22</v>
      </c>
      <c r="M5279">
        <v>4.9000000000000004</v>
      </c>
      <c r="N5279">
        <v>7849.5</v>
      </c>
      <c r="O5279" t="s">
        <v>19</v>
      </c>
      <c r="P5279" t="str">
        <f t="shared" si="2801"/>
        <v>75+</v>
      </c>
      <c r="Q5279" t="str">
        <f>IF(PatientData[[#This Row],[bmi]]&lt;18.5,"Underweight",
IF(PatientData[[#This Row],[bmi]]&lt;25,"Normal",
IF(PatientData[[#This Row],[bmi]]&lt;30,"Overweight","Obese")))</f>
        <v>Obese</v>
      </c>
      <c r="R5279" t="str">
        <f t="shared" si="2784"/>
        <v>High BP</v>
      </c>
      <c r="S5279" t="str">
        <f t="shared" si="2785"/>
        <v>Normal Cost</v>
      </c>
    </row>
    <row r="5280" spans="1:19" x14ac:dyDescent="0.3">
      <c r="A5280">
        <v>64</v>
      </c>
      <c r="B5280" t="s">
        <v>20</v>
      </c>
      <c r="C5280">
        <v>27.5</v>
      </c>
      <c r="D5280">
        <v>129</v>
      </c>
      <c r="E5280">
        <v>75</v>
      </c>
      <c r="F5280">
        <v>201.2</v>
      </c>
      <c r="G5280">
        <v>117.4</v>
      </c>
      <c r="H5280">
        <v>83</v>
      </c>
      <c r="I5280">
        <v>1</v>
      </c>
      <c r="J5280" t="s">
        <v>27</v>
      </c>
      <c r="K5280" t="s">
        <v>26</v>
      </c>
      <c r="L5280" t="s">
        <v>25</v>
      </c>
      <c r="M5280">
        <v>5.6</v>
      </c>
      <c r="N5280">
        <v>8742.4699999999993</v>
      </c>
      <c r="O5280" t="s">
        <v>19</v>
      </c>
      <c r="P5280" t="str">
        <f t="shared" ref="P5280" si="2802">IF(A5280&lt;30,"18-29",IF(A5280&lt;45,"30-44",IF(A5280&lt;60,"45-59",IF(A5280&lt;75,"60-74","75+"))))</f>
        <v>60-74</v>
      </c>
      <c r="Q5280" t="str">
        <f>IF(PatientData[[#This Row],[bmi]]&lt;18.5,"Underweight",
IF(PatientData[[#This Row],[bmi]]&lt;25,"Normal",
IF(PatientData[[#This Row],[bmi]]&lt;30,"Overweight","Obese")))</f>
        <v>Overweight</v>
      </c>
      <c r="R5280" t="str">
        <f t="shared" si="2784"/>
        <v>High BP</v>
      </c>
      <c r="S5280" t="str">
        <f t="shared" si="2785"/>
        <v>Normal Cost</v>
      </c>
    </row>
    <row r="5281" spans="1:19" x14ac:dyDescent="0.3">
      <c r="A5281">
        <v>57</v>
      </c>
      <c r="B5281" t="s">
        <v>15</v>
      </c>
      <c r="C5281">
        <v>21.9</v>
      </c>
      <c r="D5281">
        <v>117</v>
      </c>
      <c r="E5281">
        <v>70</v>
      </c>
      <c r="F5281">
        <v>229</v>
      </c>
      <c r="G5281">
        <v>83.8</v>
      </c>
      <c r="H5281">
        <v>65</v>
      </c>
      <c r="I5281">
        <v>1</v>
      </c>
      <c r="J5281" t="s">
        <v>27</v>
      </c>
      <c r="K5281" t="s">
        <v>26</v>
      </c>
      <c r="L5281" t="s">
        <v>25</v>
      </c>
      <c r="M5281">
        <v>3.5</v>
      </c>
      <c r="N5281">
        <v>7058.6</v>
      </c>
      <c r="O5281" t="s">
        <v>19</v>
      </c>
      <c r="P5281" t="str">
        <f t="shared" ref="P5281" si="2803">IF(A5278&lt;30,"18-29",IF(A5278&lt;45,"30-44",IF(A5278&lt;60,"45-59",IF(A5278&lt;75,"60-74","75+"))))</f>
        <v>60-74</v>
      </c>
      <c r="Q5281" t="str">
        <f>IF(PatientData[[#This Row],[bmi]]&lt;18.5,"Underweight",
IF(PatientData[[#This Row],[bmi]]&lt;25,"Normal",
IF(PatientData[[#This Row],[bmi]]&lt;30,"Overweight","Obese")))</f>
        <v>Normal</v>
      </c>
      <c r="R5281" t="str">
        <f t="shared" si="2784"/>
        <v>Normal BP</v>
      </c>
      <c r="S5281" t="str">
        <f t="shared" si="2785"/>
        <v>Normal Cost</v>
      </c>
    </row>
    <row r="5282" spans="1:19" x14ac:dyDescent="0.3">
      <c r="A5282">
        <v>52</v>
      </c>
      <c r="B5282" t="s">
        <v>20</v>
      </c>
      <c r="C5282">
        <v>27.5</v>
      </c>
      <c r="D5282">
        <v>129</v>
      </c>
      <c r="E5282">
        <v>86</v>
      </c>
      <c r="F5282">
        <v>172.5</v>
      </c>
      <c r="G5282">
        <v>168.4</v>
      </c>
      <c r="H5282">
        <v>66</v>
      </c>
      <c r="I5282">
        <v>3</v>
      </c>
      <c r="J5282" t="s">
        <v>16</v>
      </c>
      <c r="K5282" t="s">
        <v>17</v>
      </c>
      <c r="L5282" t="s">
        <v>18</v>
      </c>
      <c r="M5282">
        <v>4.9000000000000004</v>
      </c>
      <c r="N5282">
        <v>10407.82</v>
      </c>
      <c r="O5282" t="s">
        <v>19</v>
      </c>
      <c r="P5282" t="str">
        <f t="shared" ref="P5282" si="2804">IF(A5282&lt;30,"18-29",IF(A5282&lt;45,"30-44",IF(A5282&lt;60,"45-59",IF(A5282&lt;75,"60-74","75+"))))</f>
        <v>45-59</v>
      </c>
      <c r="Q5282" t="str">
        <f>IF(PatientData[[#This Row],[bmi]]&lt;18.5,"Underweight",
IF(PatientData[[#This Row],[bmi]]&lt;25,"Normal",
IF(PatientData[[#This Row],[bmi]]&lt;30,"Overweight","Obese")))</f>
        <v>Overweight</v>
      </c>
      <c r="R5282" t="str">
        <f t="shared" si="2784"/>
        <v>High BP</v>
      </c>
      <c r="S5282" t="str">
        <f t="shared" si="2785"/>
        <v>Normal Cost</v>
      </c>
    </row>
    <row r="5283" spans="1:19" x14ac:dyDescent="0.3">
      <c r="A5283">
        <v>87</v>
      </c>
      <c r="B5283" t="s">
        <v>15</v>
      </c>
      <c r="C5283">
        <v>27.4</v>
      </c>
      <c r="D5283">
        <v>144</v>
      </c>
      <c r="E5283">
        <v>80</v>
      </c>
      <c r="F5283">
        <v>264.10000000000002</v>
      </c>
      <c r="G5283">
        <v>117.2</v>
      </c>
      <c r="H5283">
        <v>61</v>
      </c>
      <c r="I5283">
        <v>1</v>
      </c>
      <c r="J5283" t="s">
        <v>27</v>
      </c>
      <c r="K5283" t="s">
        <v>21</v>
      </c>
      <c r="L5283" t="s">
        <v>18</v>
      </c>
      <c r="M5283">
        <v>3.7</v>
      </c>
      <c r="N5283">
        <v>8876.75</v>
      </c>
      <c r="O5283" t="s">
        <v>23</v>
      </c>
      <c r="P5283" t="str">
        <f t="shared" ref="P5283:P5284" si="2805">IF(A5280&lt;30,"18-29",IF(A5280&lt;45,"30-44",IF(A5280&lt;60,"45-59",IF(A5280&lt;75,"60-74","75+"))))</f>
        <v>60-74</v>
      </c>
      <c r="Q5283" t="str">
        <f>IF(PatientData[[#This Row],[bmi]]&lt;18.5,"Underweight",
IF(PatientData[[#This Row],[bmi]]&lt;25,"Normal",
IF(PatientData[[#This Row],[bmi]]&lt;30,"Overweight","Obese")))</f>
        <v>Overweight</v>
      </c>
      <c r="R5283" t="str">
        <f t="shared" si="2784"/>
        <v>High BP</v>
      </c>
      <c r="S5283" t="str">
        <f t="shared" si="2785"/>
        <v>Normal Cost</v>
      </c>
    </row>
    <row r="5284" spans="1:19" x14ac:dyDescent="0.3">
      <c r="A5284">
        <v>71</v>
      </c>
      <c r="B5284" t="s">
        <v>15</v>
      </c>
      <c r="C5284">
        <v>30.7</v>
      </c>
      <c r="D5284">
        <v>144</v>
      </c>
      <c r="E5284">
        <v>85</v>
      </c>
      <c r="F5284">
        <v>253.9</v>
      </c>
      <c r="G5284">
        <v>135.5</v>
      </c>
      <c r="H5284">
        <v>90</v>
      </c>
      <c r="I5284">
        <v>0</v>
      </c>
      <c r="J5284" t="s">
        <v>27</v>
      </c>
      <c r="K5284" t="s">
        <v>26</v>
      </c>
      <c r="L5284" t="s">
        <v>22</v>
      </c>
      <c r="M5284">
        <v>1.6</v>
      </c>
      <c r="N5284">
        <v>4621.93</v>
      </c>
      <c r="O5284" t="s">
        <v>19</v>
      </c>
      <c r="P5284" t="str">
        <f t="shared" si="2805"/>
        <v>45-59</v>
      </c>
      <c r="Q5284" t="str">
        <f>IF(PatientData[[#This Row],[bmi]]&lt;18.5,"Underweight",
IF(PatientData[[#This Row],[bmi]]&lt;25,"Normal",
IF(PatientData[[#This Row],[bmi]]&lt;30,"Overweight","Obese")))</f>
        <v>Obese</v>
      </c>
      <c r="R5284" t="str">
        <f t="shared" si="2784"/>
        <v>High BP</v>
      </c>
      <c r="S5284" t="str">
        <f t="shared" si="2785"/>
        <v>Normal Cost</v>
      </c>
    </row>
    <row r="5285" spans="1:19" x14ac:dyDescent="0.3">
      <c r="A5285">
        <v>61</v>
      </c>
      <c r="B5285" t="s">
        <v>20</v>
      </c>
      <c r="C5285">
        <v>27.6</v>
      </c>
      <c r="D5285">
        <v>120</v>
      </c>
      <c r="E5285">
        <v>70</v>
      </c>
      <c r="F5285">
        <v>230</v>
      </c>
      <c r="G5285">
        <v>243.9</v>
      </c>
      <c r="H5285">
        <v>71</v>
      </c>
      <c r="I5285">
        <v>0</v>
      </c>
      <c r="J5285" t="s">
        <v>27</v>
      </c>
      <c r="K5285" t="s">
        <v>21</v>
      </c>
      <c r="L5285" t="s">
        <v>25</v>
      </c>
      <c r="M5285">
        <v>4.4000000000000004</v>
      </c>
      <c r="N5285">
        <v>9923.92</v>
      </c>
      <c r="O5285" t="s">
        <v>19</v>
      </c>
      <c r="P5285" t="str">
        <f t="shared" ref="P5285" si="2806">IF(A5285&lt;30,"18-29",IF(A5285&lt;45,"30-44",IF(A5285&lt;60,"45-59",IF(A5285&lt;75,"60-74","75+"))))</f>
        <v>60-74</v>
      </c>
      <c r="Q5285" t="str">
        <f>IF(PatientData[[#This Row],[bmi]]&lt;18.5,"Underweight",
IF(PatientData[[#This Row],[bmi]]&lt;25,"Normal",
IF(PatientData[[#This Row],[bmi]]&lt;30,"Overweight","Obese")))</f>
        <v>Overweight</v>
      </c>
      <c r="R5285" t="str">
        <f t="shared" si="2784"/>
        <v>High BP</v>
      </c>
      <c r="S5285" t="str">
        <f t="shared" si="2785"/>
        <v>Normal Cost</v>
      </c>
    </row>
    <row r="5286" spans="1:19" x14ac:dyDescent="0.3">
      <c r="A5286">
        <v>66</v>
      </c>
      <c r="B5286" t="s">
        <v>15</v>
      </c>
      <c r="C5286">
        <v>26.7</v>
      </c>
      <c r="D5286">
        <v>115</v>
      </c>
      <c r="E5286">
        <v>67</v>
      </c>
      <c r="F5286">
        <v>189.9</v>
      </c>
      <c r="G5286">
        <v>81.7</v>
      </c>
      <c r="H5286">
        <v>90</v>
      </c>
      <c r="I5286">
        <v>0</v>
      </c>
      <c r="J5286" t="s">
        <v>24</v>
      </c>
      <c r="K5286" t="s">
        <v>21</v>
      </c>
      <c r="L5286" t="s">
        <v>22</v>
      </c>
      <c r="M5286">
        <v>18.7</v>
      </c>
      <c r="N5286">
        <v>32909.339999999997</v>
      </c>
      <c r="O5286" t="s">
        <v>19</v>
      </c>
      <c r="P5286" t="str">
        <f t="shared" ref="P5286" si="2807">IF(A5283&lt;30,"18-29",IF(A5283&lt;45,"30-44",IF(A5283&lt;60,"45-59",IF(A5283&lt;75,"60-74","75+"))))</f>
        <v>75+</v>
      </c>
      <c r="Q5286" t="str">
        <f>IF(PatientData[[#This Row],[bmi]]&lt;18.5,"Underweight",
IF(PatientData[[#This Row],[bmi]]&lt;25,"Normal",
IF(PatientData[[#This Row],[bmi]]&lt;30,"Overweight","Obese")))</f>
        <v>Overweight</v>
      </c>
      <c r="R5286" t="str">
        <f t="shared" si="2784"/>
        <v>Normal BP</v>
      </c>
      <c r="S5286" t="str">
        <f t="shared" si="2785"/>
        <v>High Cost</v>
      </c>
    </row>
    <row r="5287" spans="1:19" x14ac:dyDescent="0.3">
      <c r="A5287">
        <v>83</v>
      </c>
      <c r="B5287" t="s">
        <v>20</v>
      </c>
      <c r="C5287">
        <v>27.6</v>
      </c>
      <c r="D5287">
        <v>124</v>
      </c>
      <c r="E5287">
        <v>81</v>
      </c>
      <c r="F5287">
        <v>250</v>
      </c>
      <c r="G5287">
        <v>107.1</v>
      </c>
      <c r="H5287">
        <v>84</v>
      </c>
      <c r="I5287">
        <v>0</v>
      </c>
      <c r="J5287" t="s">
        <v>16</v>
      </c>
      <c r="K5287" t="s">
        <v>26</v>
      </c>
      <c r="L5287" t="s">
        <v>25</v>
      </c>
      <c r="M5287">
        <v>5.4</v>
      </c>
      <c r="N5287">
        <v>12998.32</v>
      </c>
      <c r="O5287" t="s">
        <v>19</v>
      </c>
      <c r="P5287" t="str">
        <f t="shared" ref="P5287:P5288" si="2808">IF(A5287&lt;30,"18-29",IF(A5287&lt;45,"30-44",IF(A5287&lt;60,"45-59",IF(A5287&lt;75,"60-74","75+"))))</f>
        <v>75+</v>
      </c>
      <c r="Q5287" t="str">
        <f>IF(PatientData[[#This Row],[bmi]]&lt;18.5,"Underweight",
IF(PatientData[[#This Row],[bmi]]&lt;25,"Normal",
IF(PatientData[[#This Row],[bmi]]&lt;30,"Overweight","Obese")))</f>
        <v>Overweight</v>
      </c>
      <c r="R5287" t="str">
        <f t="shared" si="2784"/>
        <v>High BP</v>
      </c>
      <c r="S5287" t="str">
        <f t="shared" si="2785"/>
        <v>Normal Cost</v>
      </c>
    </row>
    <row r="5288" spans="1:19" x14ac:dyDescent="0.3">
      <c r="A5288">
        <v>88</v>
      </c>
      <c r="B5288" t="s">
        <v>20</v>
      </c>
      <c r="C5288">
        <v>27.6</v>
      </c>
      <c r="D5288">
        <v>139</v>
      </c>
      <c r="E5288">
        <v>86</v>
      </c>
      <c r="F5288">
        <v>196.6</v>
      </c>
      <c r="G5288">
        <v>116.6</v>
      </c>
      <c r="H5288">
        <v>75</v>
      </c>
      <c r="I5288">
        <v>2</v>
      </c>
      <c r="J5288" t="s">
        <v>27</v>
      </c>
      <c r="K5288" t="s">
        <v>17</v>
      </c>
      <c r="L5288" t="s">
        <v>22</v>
      </c>
      <c r="M5288">
        <v>2.9</v>
      </c>
      <c r="N5288">
        <v>6453.05</v>
      </c>
      <c r="O5288" t="s">
        <v>23</v>
      </c>
      <c r="P5288" t="str">
        <f t="shared" si="2808"/>
        <v>75+</v>
      </c>
      <c r="Q5288" t="str">
        <f>IF(PatientData[[#This Row],[bmi]]&lt;18.5,"Underweight",
IF(PatientData[[#This Row],[bmi]]&lt;25,"Normal",
IF(PatientData[[#This Row],[bmi]]&lt;30,"Overweight","Obese")))</f>
        <v>Overweight</v>
      </c>
      <c r="R5288" t="str">
        <f t="shared" si="2784"/>
        <v>High BP</v>
      </c>
      <c r="S5288" t="str">
        <f t="shared" si="2785"/>
        <v>Normal Cost</v>
      </c>
    </row>
    <row r="5289" spans="1:19" x14ac:dyDescent="0.3">
      <c r="A5289">
        <v>63</v>
      </c>
      <c r="B5289" t="s">
        <v>15</v>
      </c>
      <c r="C5289">
        <v>23.6</v>
      </c>
      <c r="D5289">
        <v>125</v>
      </c>
      <c r="E5289">
        <v>79</v>
      </c>
      <c r="F5289">
        <v>216</v>
      </c>
      <c r="G5289">
        <v>123.8</v>
      </c>
      <c r="H5289">
        <v>77</v>
      </c>
      <c r="I5289">
        <v>2</v>
      </c>
      <c r="J5289" t="s">
        <v>27</v>
      </c>
      <c r="K5289" t="s">
        <v>17</v>
      </c>
      <c r="L5289" t="s">
        <v>25</v>
      </c>
      <c r="M5289">
        <v>1.9</v>
      </c>
      <c r="N5289">
        <v>5079.18</v>
      </c>
      <c r="O5289" t="s">
        <v>19</v>
      </c>
      <c r="P5289" t="str">
        <f t="shared" ref="P5289:P5290" si="2809">IF(A5286&lt;30,"18-29",IF(A5286&lt;45,"30-44",IF(A5286&lt;60,"45-59",IF(A5286&lt;75,"60-74","75+"))))</f>
        <v>60-74</v>
      </c>
      <c r="Q5289" t="str">
        <f>IF(PatientData[[#This Row],[bmi]]&lt;18.5,"Underweight",
IF(PatientData[[#This Row],[bmi]]&lt;25,"Normal",
IF(PatientData[[#This Row],[bmi]]&lt;30,"Overweight","Obese")))</f>
        <v>Normal</v>
      </c>
      <c r="R5289" t="str">
        <f t="shared" si="2784"/>
        <v>High BP</v>
      </c>
      <c r="S5289" t="str">
        <f t="shared" si="2785"/>
        <v>Normal Cost</v>
      </c>
    </row>
    <row r="5290" spans="1:19" x14ac:dyDescent="0.3">
      <c r="A5290">
        <v>92</v>
      </c>
      <c r="B5290" t="s">
        <v>15</v>
      </c>
      <c r="C5290">
        <v>29.2</v>
      </c>
      <c r="D5290">
        <v>134</v>
      </c>
      <c r="E5290">
        <v>87</v>
      </c>
      <c r="F5290">
        <v>241</v>
      </c>
      <c r="G5290">
        <v>101.8</v>
      </c>
      <c r="H5290">
        <v>75</v>
      </c>
      <c r="I5290">
        <v>0</v>
      </c>
      <c r="J5290" t="s">
        <v>27</v>
      </c>
      <c r="K5290" t="s">
        <v>21</v>
      </c>
      <c r="L5290" t="s">
        <v>25</v>
      </c>
      <c r="M5290">
        <v>6</v>
      </c>
      <c r="N5290">
        <v>13652.24</v>
      </c>
      <c r="O5290" t="s">
        <v>19</v>
      </c>
      <c r="P5290" t="str">
        <f t="shared" si="2809"/>
        <v>75+</v>
      </c>
      <c r="Q5290" t="str">
        <f>IF(PatientData[[#This Row],[bmi]]&lt;18.5,"Underweight",
IF(PatientData[[#This Row],[bmi]]&lt;25,"Normal",
IF(PatientData[[#This Row],[bmi]]&lt;30,"Overweight","Obese")))</f>
        <v>Overweight</v>
      </c>
      <c r="R5290" t="str">
        <f t="shared" si="2784"/>
        <v>High BP</v>
      </c>
      <c r="S5290" t="str">
        <f t="shared" si="2785"/>
        <v>Normal Cost</v>
      </c>
    </row>
    <row r="5291" spans="1:19" x14ac:dyDescent="0.3">
      <c r="A5291">
        <v>61</v>
      </c>
      <c r="B5291" t="s">
        <v>20</v>
      </c>
      <c r="C5291">
        <v>27.6</v>
      </c>
      <c r="D5291">
        <v>123</v>
      </c>
      <c r="E5291">
        <v>71</v>
      </c>
      <c r="F5291">
        <v>212.1</v>
      </c>
      <c r="G5291">
        <v>88.8</v>
      </c>
      <c r="H5291">
        <v>85</v>
      </c>
      <c r="I5291">
        <v>2</v>
      </c>
      <c r="J5291" t="s">
        <v>24</v>
      </c>
      <c r="K5291" t="s">
        <v>21</v>
      </c>
      <c r="L5291" t="s">
        <v>18</v>
      </c>
      <c r="M5291">
        <v>5.2</v>
      </c>
      <c r="N5291">
        <v>9717.98</v>
      </c>
      <c r="O5291" t="s">
        <v>19</v>
      </c>
      <c r="P5291" t="str">
        <f t="shared" ref="P5291" si="2810">IF(A5291&lt;30,"18-29",IF(A5291&lt;45,"30-44",IF(A5291&lt;60,"45-59",IF(A5291&lt;75,"60-74","75+"))))</f>
        <v>60-74</v>
      </c>
      <c r="Q5291" t="str">
        <f>IF(PatientData[[#This Row],[bmi]]&lt;18.5,"Underweight",
IF(PatientData[[#This Row],[bmi]]&lt;25,"Normal",
IF(PatientData[[#This Row],[bmi]]&lt;30,"Overweight","Obese")))</f>
        <v>Overweight</v>
      </c>
      <c r="R5291" t="str">
        <f t="shared" si="2784"/>
        <v>High BP</v>
      </c>
      <c r="S5291" t="str">
        <f t="shared" si="2785"/>
        <v>Normal Cost</v>
      </c>
    </row>
    <row r="5292" spans="1:19" x14ac:dyDescent="0.3">
      <c r="A5292">
        <v>68</v>
      </c>
      <c r="B5292" t="s">
        <v>15</v>
      </c>
      <c r="C5292">
        <v>33.299999999999997</v>
      </c>
      <c r="D5292">
        <v>149</v>
      </c>
      <c r="E5292">
        <v>93</v>
      </c>
      <c r="F5292">
        <v>245.4</v>
      </c>
      <c r="G5292">
        <v>113</v>
      </c>
      <c r="H5292">
        <v>75</v>
      </c>
      <c r="I5292">
        <v>2</v>
      </c>
      <c r="J5292" t="s">
        <v>16</v>
      </c>
      <c r="K5292" t="s">
        <v>21</v>
      </c>
      <c r="L5292" t="s">
        <v>25</v>
      </c>
      <c r="M5292">
        <v>8.3000000000000007</v>
      </c>
      <c r="N5292">
        <v>16622.5</v>
      </c>
      <c r="O5292" t="s">
        <v>19</v>
      </c>
      <c r="P5292" t="str">
        <f t="shared" ref="P5292:P5295" si="2811">IF(A5289&lt;30,"18-29",IF(A5289&lt;45,"30-44",IF(A5289&lt;60,"45-59",IF(A5289&lt;75,"60-74","75+"))))</f>
        <v>60-74</v>
      </c>
      <c r="Q5292" t="str">
        <f>IF(PatientData[[#This Row],[bmi]]&lt;18.5,"Underweight",
IF(PatientData[[#This Row],[bmi]]&lt;25,"Normal",
IF(PatientData[[#This Row],[bmi]]&lt;30,"Overweight","Obese")))</f>
        <v>Obese</v>
      </c>
      <c r="R5292" t="str">
        <f t="shared" si="2784"/>
        <v>High BP</v>
      </c>
      <c r="S5292" t="str">
        <f t="shared" si="2785"/>
        <v>High Cost</v>
      </c>
    </row>
    <row r="5293" spans="1:19" x14ac:dyDescent="0.3">
      <c r="A5293">
        <v>76</v>
      </c>
      <c r="B5293" t="s">
        <v>15</v>
      </c>
      <c r="C5293">
        <v>21.6</v>
      </c>
      <c r="D5293">
        <v>121</v>
      </c>
      <c r="E5293">
        <v>75</v>
      </c>
      <c r="F5293">
        <v>237.6</v>
      </c>
      <c r="G5293">
        <v>97</v>
      </c>
      <c r="H5293">
        <v>71</v>
      </c>
      <c r="I5293">
        <v>0</v>
      </c>
      <c r="J5293" t="s">
        <v>27</v>
      </c>
      <c r="K5293" t="s">
        <v>21</v>
      </c>
      <c r="L5293" t="s">
        <v>18</v>
      </c>
      <c r="M5293">
        <v>6.3</v>
      </c>
      <c r="N5293">
        <v>11667.52</v>
      </c>
      <c r="O5293" t="s">
        <v>19</v>
      </c>
      <c r="P5293" t="str">
        <f t="shared" si="2811"/>
        <v>75+</v>
      </c>
      <c r="Q5293" t="str">
        <f>IF(PatientData[[#This Row],[bmi]]&lt;18.5,"Underweight",
IF(PatientData[[#This Row],[bmi]]&lt;25,"Normal",
IF(PatientData[[#This Row],[bmi]]&lt;30,"Overweight","Obese")))</f>
        <v>Normal</v>
      </c>
      <c r="R5293" t="str">
        <f t="shared" si="2784"/>
        <v>High BP</v>
      </c>
      <c r="S5293" t="str">
        <f t="shared" si="2785"/>
        <v>Normal Cost</v>
      </c>
    </row>
    <row r="5294" spans="1:19" x14ac:dyDescent="0.3">
      <c r="A5294">
        <v>61</v>
      </c>
      <c r="B5294" t="s">
        <v>15</v>
      </c>
      <c r="C5294">
        <v>31.3</v>
      </c>
      <c r="D5294">
        <v>121</v>
      </c>
      <c r="E5294">
        <v>74</v>
      </c>
      <c r="F5294">
        <v>218.5</v>
      </c>
      <c r="G5294">
        <v>119</v>
      </c>
      <c r="H5294">
        <v>75</v>
      </c>
      <c r="I5294">
        <v>3</v>
      </c>
      <c r="J5294" t="s">
        <v>24</v>
      </c>
      <c r="K5294" t="s">
        <v>17</v>
      </c>
      <c r="L5294" t="s">
        <v>18</v>
      </c>
      <c r="M5294">
        <v>7.8</v>
      </c>
      <c r="N5294">
        <v>15633.96</v>
      </c>
      <c r="O5294" t="s">
        <v>19</v>
      </c>
      <c r="P5294" t="str">
        <f t="shared" si="2811"/>
        <v>60-74</v>
      </c>
      <c r="Q5294" t="str">
        <f>IF(PatientData[[#This Row],[bmi]]&lt;18.5,"Underweight",
IF(PatientData[[#This Row],[bmi]]&lt;25,"Normal",
IF(PatientData[[#This Row],[bmi]]&lt;30,"Overweight","Obese")))</f>
        <v>Obese</v>
      </c>
      <c r="R5294" t="str">
        <f t="shared" si="2784"/>
        <v>High BP</v>
      </c>
      <c r="S5294" t="str">
        <f t="shared" si="2785"/>
        <v>High Cost</v>
      </c>
    </row>
    <row r="5295" spans="1:19" x14ac:dyDescent="0.3">
      <c r="A5295">
        <v>71</v>
      </c>
      <c r="B5295" t="s">
        <v>15</v>
      </c>
      <c r="C5295">
        <v>30.7</v>
      </c>
      <c r="D5295">
        <v>143</v>
      </c>
      <c r="E5295">
        <v>88</v>
      </c>
      <c r="F5295">
        <v>241.3</v>
      </c>
      <c r="G5295">
        <v>122.5</v>
      </c>
      <c r="H5295">
        <v>80</v>
      </c>
      <c r="I5295">
        <v>1</v>
      </c>
      <c r="J5295" t="s">
        <v>24</v>
      </c>
      <c r="K5295" t="s">
        <v>17</v>
      </c>
      <c r="L5295" t="s">
        <v>25</v>
      </c>
      <c r="M5295">
        <v>3</v>
      </c>
      <c r="N5295">
        <v>7261.82</v>
      </c>
      <c r="O5295" t="s">
        <v>19</v>
      </c>
      <c r="P5295" t="str">
        <f t="shared" si="2811"/>
        <v>60-74</v>
      </c>
      <c r="Q5295" t="str">
        <f>IF(PatientData[[#This Row],[bmi]]&lt;18.5,"Underweight",
IF(PatientData[[#This Row],[bmi]]&lt;25,"Normal",
IF(PatientData[[#This Row],[bmi]]&lt;30,"Overweight","Obese")))</f>
        <v>Obese</v>
      </c>
      <c r="R5295" t="str">
        <f t="shared" si="2784"/>
        <v>High BP</v>
      </c>
      <c r="S5295" t="str">
        <f t="shared" si="2785"/>
        <v>Normal Cost</v>
      </c>
    </row>
    <row r="5296" spans="1:19" x14ac:dyDescent="0.3">
      <c r="A5296">
        <v>48</v>
      </c>
      <c r="B5296" t="s">
        <v>20</v>
      </c>
      <c r="C5296">
        <v>27.6</v>
      </c>
      <c r="D5296">
        <v>148</v>
      </c>
      <c r="E5296">
        <v>85</v>
      </c>
      <c r="F5296">
        <v>218.2</v>
      </c>
      <c r="G5296">
        <v>133.30000000000001</v>
      </c>
      <c r="H5296">
        <v>60</v>
      </c>
      <c r="I5296">
        <v>2</v>
      </c>
      <c r="J5296" t="s">
        <v>24</v>
      </c>
      <c r="K5296" t="s">
        <v>17</v>
      </c>
      <c r="L5296" t="s">
        <v>25</v>
      </c>
      <c r="M5296">
        <v>11.2</v>
      </c>
      <c r="N5296">
        <v>20470.37</v>
      </c>
      <c r="O5296" t="s">
        <v>19</v>
      </c>
      <c r="P5296" t="str">
        <f t="shared" ref="P5296" si="2812">IF(A5296&lt;30,"18-29",IF(A5296&lt;45,"30-44",IF(A5296&lt;60,"45-59",IF(A5296&lt;75,"60-74","75+"))))</f>
        <v>45-59</v>
      </c>
      <c r="Q5296" t="str">
        <f>IF(PatientData[[#This Row],[bmi]]&lt;18.5,"Underweight",
IF(PatientData[[#This Row],[bmi]]&lt;25,"Normal",
IF(PatientData[[#This Row],[bmi]]&lt;30,"Overweight","Obese")))</f>
        <v>Overweight</v>
      </c>
      <c r="R5296" t="str">
        <f t="shared" si="2784"/>
        <v>High BP</v>
      </c>
      <c r="S5296" t="str">
        <f t="shared" si="2785"/>
        <v>High Cost</v>
      </c>
    </row>
    <row r="5297" spans="1:19" x14ac:dyDescent="0.3">
      <c r="A5297">
        <v>85</v>
      </c>
      <c r="B5297" t="s">
        <v>15</v>
      </c>
      <c r="C5297">
        <v>31.4</v>
      </c>
      <c r="D5297">
        <v>141</v>
      </c>
      <c r="E5297">
        <v>85</v>
      </c>
      <c r="F5297">
        <v>285.7</v>
      </c>
      <c r="G5297">
        <v>113.6</v>
      </c>
      <c r="H5297">
        <v>83</v>
      </c>
      <c r="I5297">
        <v>2</v>
      </c>
      <c r="J5297" t="s">
        <v>27</v>
      </c>
      <c r="K5297" t="s">
        <v>21</v>
      </c>
      <c r="L5297" t="s">
        <v>18</v>
      </c>
      <c r="M5297">
        <v>12.9</v>
      </c>
      <c r="N5297">
        <v>27532.63</v>
      </c>
      <c r="O5297" t="s">
        <v>19</v>
      </c>
      <c r="P5297" t="str">
        <f t="shared" ref="P5297:P5298" si="2813">IF(A5294&lt;30,"18-29",IF(A5294&lt;45,"30-44",IF(A5294&lt;60,"45-59",IF(A5294&lt;75,"60-74","75+"))))</f>
        <v>60-74</v>
      </c>
      <c r="Q5297" t="str">
        <f>IF(PatientData[[#This Row],[bmi]]&lt;18.5,"Underweight",
IF(PatientData[[#This Row],[bmi]]&lt;25,"Normal",
IF(PatientData[[#This Row],[bmi]]&lt;30,"Overweight","Obese")))</f>
        <v>Obese</v>
      </c>
      <c r="R5297" t="str">
        <f t="shared" si="2784"/>
        <v>High BP</v>
      </c>
      <c r="S5297" t="str">
        <f t="shared" si="2785"/>
        <v>High Cost</v>
      </c>
    </row>
    <row r="5298" spans="1:19" x14ac:dyDescent="0.3">
      <c r="A5298">
        <v>82</v>
      </c>
      <c r="B5298" t="s">
        <v>15</v>
      </c>
      <c r="C5298">
        <v>29.5</v>
      </c>
      <c r="D5298">
        <v>126</v>
      </c>
      <c r="E5298">
        <v>76</v>
      </c>
      <c r="F5298">
        <v>198.2</v>
      </c>
      <c r="G5298">
        <v>148.69999999999999</v>
      </c>
      <c r="H5298">
        <v>88</v>
      </c>
      <c r="I5298">
        <v>3</v>
      </c>
      <c r="J5298" t="s">
        <v>27</v>
      </c>
      <c r="K5298" t="s">
        <v>17</v>
      </c>
      <c r="L5298" t="s">
        <v>22</v>
      </c>
      <c r="M5298">
        <v>2.5</v>
      </c>
      <c r="N5298">
        <v>6373.43</v>
      </c>
      <c r="O5298" t="s">
        <v>19</v>
      </c>
      <c r="P5298" t="str">
        <f t="shared" si="2813"/>
        <v>60-74</v>
      </c>
      <c r="Q5298" t="str">
        <f>IF(PatientData[[#This Row],[bmi]]&lt;18.5,"Underweight",
IF(PatientData[[#This Row],[bmi]]&lt;25,"Normal",
IF(PatientData[[#This Row],[bmi]]&lt;30,"Overweight","Obese")))</f>
        <v>Overweight</v>
      </c>
      <c r="R5298" t="str">
        <f t="shared" si="2784"/>
        <v>High BP</v>
      </c>
      <c r="S5298" t="str">
        <f t="shared" si="2785"/>
        <v>Normal Cost</v>
      </c>
    </row>
    <row r="5299" spans="1:19" x14ac:dyDescent="0.3">
      <c r="A5299">
        <v>77</v>
      </c>
      <c r="B5299" t="s">
        <v>20</v>
      </c>
      <c r="C5299">
        <v>27.6</v>
      </c>
      <c r="D5299">
        <v>135</v>
      </c>
      <c r="E5299">
        <v>80</v>
      </c>
      <c r="F5299">
        <v>224.2</v>
      </c>
      <c r="G5299">
        <v>136.69999999999999</v>
      </c>
      <c r="H5299">
        <v>95</v>
      </c>
      <c r="I5299">
        <v>0</v>
      </c>
      <c r="J5299" t="s">
        <v>16</v>
      </c>
      <c r="K5299" t="s">
        <v>17</v>
      </c>
      <c r="L5299" t="s">
        <v>22</v>
      </c>
      <c r="M5299">
        <v>10.199999999999999</v>
      </c>
      <c r="N5299">
        <v>19507.68</v>
      </c>
      <c r="O5299" t="s">
        <v>23</v>
      </c>
      <c r="P5299" t="str">
        <f t="shared" ref="P5299" si="2814">IF(A5299&lt;30,"18-29",IF(A5299&lt;45,"30-44",IF(A5299&lt;60,"45-59",IF(A5299&lt;75,"60-74","75+"))))</f>
        <v>75+</v>
      </c>
      <c r="Q5299" t="str">
        <f>IF(PatientData[[#This Row],[bmi]]&lt;18.5,"Underweight",
IF(PatientData[[#This Row],[bmi]]&lt;25,"Normal",
IF(PatientData[[#This Row],[bmi]]&lt;30,"Overweight","Obese")))</f>
        <v>Overweight</v>
      </c>
      <c r="R5299" t="str">
        <f t="shared" si="2784"/>
        <v>High BP</v>
      </c>
      <c r="S5299" t="str">
        <f t="shared" si="2785"/>
        <v>High Cost</v>
      </c>
    </row>
    <row r="5300" spans="1:19" x14ac:dyDescent="0.3">
      <c r="A5300">
        <v>52</v>
      </c>
      <c r="B5300" t="s">
        <v>15</v>
      </c>
      <c r="C5300">
        <v>30.6</v>
      </c>
      <c r="D5300">
        <v>133</v>
      </c>
      <c r="E5300">
        <v>72</v>
      </c>
      <c r="F5300">
        <v>263.7</v>
      </c>
      <c r="G5300">
        <v>87.3</v>
      </c>
      <c r="H5300">
        <v>90</v>
      </c>
      <c r="I5300">
        <v>0</v>
      </c>
      <c r="J5300" t="s">
        <v>24</v>
      </c>
      <c r="K5300" t="s">
        <v>21</v>
      </c>
      <c r="L5300" t="s">
        <v>25</v>
      </c>
      <c r="M5300">
        <v>3.7</v>
      </c>
      <c r="N5300">
        <v>10584.51</v>
      </c>
      <c r="O5300" t="s">
        <v>19</v>
      </c>
      <c r="P5300" t="str">
        <f t="shared" ref="P5300:P5301" si="2815">IF(A5297&lt;30,"18-29",IF(A5297&lt;45,"30-44",IF(A5297&lt;60,"45-59",IF(A5297&lt;75,"60-74","75+"))))</f>
        <v>75+</v>
      </c>
      <c r="Q5300" t="str">
        <f>IF(PatientData[[#This Row],[bmi]]&lt;18.5,"Underweight",
IF(PatientData[[#This Row],[bmi]]&lt;25,"Normal",
IF(PatientData[[#This Row],[bmi]]&lt;30,"Overweight","Obese")))</f>
        <v>Obese</v>
      </c>
      <c r="R5300" t="str">
        <f t="shared" si="2784"/>
        <v>High BP</v>
      </c>
      <c r="S5300" t="str">
        <f t="shared" si="2785"/>
        <v>Normal Cost</v>
      </c>
    </row>
    <row r="5301" spans="1:19" x14ac:dyDescent="0.3">
      <c r="A5301">
        <v>77</v>
      </c>
      <c r="B5301" t="s">
        <v>15</v>
      </c>
      <c r="C5301">
        <v>27.4</v>
      </c>
      <c r="D5301">
        <v>120</v>
      </c>
      <c r="E5301">
        <v>73</v>
      </c>
      <c r="F5301">
        <v>252.5</v>
      </c>
      <c r="G5301">
        <v>123.7</v>
      </c>
      <c r="H5301">
        <v>83</v>
      </c>
      <c r="I5301">
        <v>0</v>
      </c>
      <c r="J5301" t="s">
        <v>16</v>
      </c>
      <c r="K5301" t="s">
        <v>17</v>
      </c>
      <c r="L5301" t="s">
        <v>25</v>
      </c>
      <c r="M5301">
        <v>6.6</v>
      </c>
      <c r="N5301">
        <v>15178.52</v>
      </c>
      <c r="O5301" t="s">
        <v>19</v>
      </c>
      <c r="P5301" t="str">
        <f t="shared" si="2815"/>
        <v>75+</v>
      </c>
      <c r="Q5301" t="str">
        <f>IF(PatientData[[#This Row],[bmi]]&lt;18.5,"Underweight",
IF(PatientData[[#This Row],[bmi]]&lt;25,"Normal",
IF(PatientData[[#This Row],[bmi]]&lt;30,"Overweight","Obese")))</f>
        <v>Overweight</v>
      </c>
      <c r="R5301" t="str">
        <f t="shared" si="2784"/>
        <v>High BP</v>
      </c>
      <c r="S5301" t="str">
        <f t="shared" si="2785"/>
        <v>High Cost</v>
      </c>
    </row>
    <row r="5302" spans="1:19" x14ac:dyDescent="0.3">
      <c r="A5302">
        <v>85</v>
      </c>
      <c r="B5302" t="s">
        <v>20</v>
      </c>
      <c r="C5302">
        <v>27.6</v>
      </c>
      <c r="D5302">
        <v>127</v>
      </c>
      <c r="E5302">
        <v>75</v>
      </c>
      <c r="F5302">
        <v>220.8</v>
      </c>
      <c r="G5302">
        <v>132.80000000000001</v>
      </c>
      <c r="H5302">
        <v>79</v>
      </c>
      <c r="I5302">
        <v>0</v>
      </c>
      <c r="J5302" t="s">
        <v>27</v>
      </c>
      <c r="K5302" t="s">
        <v>17</v>
      </c>
      <c r="L5302" t="s">
        <v>25</v>
      </c>
      <c r="M5302">
        <v>12.2</v>
      </c>
      <c r="N5302">
        <v>21380.14</v>
      </c>
      <c r="O5302" t="s">
        <v>19</v>
      </c>
      <c r="P5302" t="str">
        <f t="shared" ref="P5302" si="2816">IF(A5302&lt;30,"18-29",IF(A5302&lt;45,"30-44",IF(A5302&lt;60,"45-59",IF(A5302&lt;75,"60-74","75+"))))</f>
        <v>75+</v>
      </c>
      <c r="Q5302" t="str">
        <f>IF(PatientData[[#This Row],[bmi]]&lt;18.5,"Underweight",
IF(PatientData[[#This Row],[bmi]]&lt;25,"Normal",
IF(PatientData[[#This Row],[bmi]]&lt;30,"Overweight","Obese")))</f>
        <v>Overweight</v>
      </c>
      <c r="R5302" t="str">
        <f t="shared" si="2784"/>
        <v>High BP</v>
      </c>
      <c r="S5302" t="str">
        <f t="shared" si="2785"/>
        <v>High Cost</v>
      </c>
    </row>
    <row r="5303" spans="1:19" x14ac:dyDescent="0.3">
      <c r="A5303">
        <v>50</v>
      </c>
      <c r="B5303" t="s">
        <v>15</v>
      </c>
      <c r="C5303">
        <v>24</v>
      </c>
      <c r="D5303">
        <v>112</v>
      </c>
      <c r="E5303">
        <v>64</v>
      </c>
      <c r="F5303">
        <v>220.6</v>
      </c>
      <c r="G5303">
        <v>97.4</v>
      </c>
      <c r="H5303">
        <v>79</v>
      </c>
      <c r="I5303">
        <v>0</v>
      </c>
      <c r="J5303" t="s">
        <v>24</v>
      </c>
      <c r="K5303" t="s">
        <v>26</v>
      </c>
      <c r="L5303" t="s">
        <v>18</v>
      </c>
      <c r="M5303">
        <v>4.5</v>
      </c>
      <c r="N5303">
        <v>8520.8700000000008</v>
      </c>
      <c r="O5303" t="s">
        <v>19</v>
      </c>
      <c r="P5303" t="str">
        <f t="shared" ref="P5303" si="2817">IF(A5300&lt;30,"18-29",IF(A5300&lt;45,"30-44",IF(A5300&lt;60,"45-59",IF(A5300&lt;75,"60-74","75+"))))</f>
        <v>45-59</v>
      </c>
      <c r="Q5303" t="str">
        <f>IF(PatientData[[#This Row],[bmi]]&lt;18.5,"Underweight",
IF(PatientData[[#This Row],[bmi]]&lt;25,"Normal",
IF(PatientData[[#This Row],[bmi]]&lt;30,"Overweight","Obese")))</f>
        <v>Normal</v>
      </c>
      <c r="R5303" t="str">
        <f t="shared" si="2784"/>
        <v>Normal BP</v>
      </c>
      <c r="S5303" t="str">
        <f t="shared" si="2785"/>
        <v>Normal Cost</v>
      </c>
    </row>
    <row r="5304" spans="1:19" x14ac:dyDescent="0.3">
      <c r="A5304">
        <v>65</v>
      </c>
      <c r="B5304" t="s">
        <v>20</v>
      </c>
      <c r="C5304">
        <v>27.6</v>
      </c>
      <c r="D5304">
        <v>113</v>
      </c>
      <c r="E5304">
        <v>71</v>
      </c>
      <c r="F5304">
        <v>232.8</v>
      </c>
      <c r="G5304">
        <v>135</v>
      </c>
      <c r="H5304">
        <v>108</v>
      </c>
      <c r="I5304">
        <v>1</v>
      </c>
      <c r="J5304" t="s">
        <v>16</v>
      </c>
      <c r="K5304" t="s">
        <v>17</v>
      </c>
      <c r="L5304" t="s">
        <v>25</v>
      </c>
      <c r="M5304">
        <v>5.9</v>
      </c>
      <c r="N5304">
        <v>12366.31</v>
      </c>
      <c r="O5304" t="s">
        <v>19</v>
      </c>
      <c r="P5304" t="str">
        <f t="shared" ref="P5304:P5305" si="2818">IF(A5304&lt;30,"18-29",IF(A5304&lt;45,"30-44",IF(A5304&lt;60,"45-59",IF(A5304&lt;75,"60-74","75+"))))</f>
        <v>60-74</v>
      </c>
      <c r="Q5304" t="str">
        <f>IF(PatientData[[#This Row],[bmi]]&lt;18.5,"Underweight",
IF(PatientData[[#This Row],[bmi]]&lt;25,"Normal",
IF(PatientData[[#This Row],[bmi]]&lt;30,"Overweight","Obese")))</f>
        <v>Overweight</v>
      </c>
      <c r="R5304" t="str">
        <f t="shared" si="2784"/>
        <v>Normal BP</v>
      </c>
      <c r="S5304" t="str">
        <f t="shared" si="2785"/>
        <v>Normal Cost</v>
      </c>
    </row>
    <row r="5305" spans="1:19" x14ac:dyDescent="0.3">
      <c r="A5305">
        <v>73</v>
      </c>
      <c r="B5305" t="s">
        <v>20</v>
      </c>
      <c r="C5305">
        <v>27.6</v>
      </c>
      <c r="D5305">
        <v>127</v>
      </c>
      <c r="E5305">
        <v>75</v>
      </c>
      <c r="F5305">
        <v>230.2</v>
      </c>
      <c r="G5305">
        <v>117.4</v>
      </c>
      <c r="H5305">
        <v>87</v>
      </c>
      <c r="I5305">
        <v>0</v>
      </c>
      <c r="J5305" t="s">
        <v>16</v>
      </c>
      <c r="K5305" t="s">
        <v>21</v>
      </c>
      <c r="L5305" t="s">
        <v>18</v>
      </c>
      <c r="M5305">
        <v>8.6</v>
      </c>
      <c r="N5305">
        <v>19513.98</v>
      </c>
      <c r="O5305" t="s">
        <v>19</v>
      </c>
      <c r="P5305" t="str">
        <f t="shared" si="2818"/>
        <v>60-74</v>
      </c>
      <c r="Q5305" t="str">
        <f>IF(PatientData[[#This Row],[bmi]]&lt;18.5,"Underweight",
IF(PatientData[[#This Row],[bmi]]&lt;25,"Normal",
IF(PatientData[[#This Row],[bmi]]&lt;30,"Overweight","Obese")))</f>
        <v>Overweight</v>
      </c>
      <c r="R5305" t="str">
        <f t="shared" si="2784"/>
        <v>High BP</v>
      </c>
      <c r="S5305" t="str">
        <f t="shared" si="2785"/>
        <v>High Cost</v>
      </c>
    </row>
    <row r="5306" spans="1:19" x14ac:dyDescent="0.3">
      <c r="A5306">
        <v>75</v>
      </c>
      <c r="B5306" t="s">
        <v>15</v>
      </c>
      <c r="C5306">
        <v>30.8</v>
      </c>
      <c r="D5306">
        <v>135</v>
      </c>
      <c r="E5306">
        <v>82</v>
      </c>
      <c r="F5306">
        <v>256.3</v>
      </c>
      <c r="G5306">
        <v>119.5</v>
      </c>
      <c r="H5306">
        <v>79</v>
      </c>
      <c r="I5306">
        <v>2</v>
      </c>
      <c r="J5306" t="s">
        <v>24</v>
      </c>
      <c r="K5306" t="s">
        <v>17</v>
      </c>
      <c r="L5306" t="s">
        <v>25</v>
      </c>
      <c r="M5306">
        <v>8.8000000000000007</v>
      </c>
      <c r="N5306">
        <v>16528.990000000002</v>
      </c>
      <c r="O5306" t="s">
        <v>19</v>
      </c>
      <c r="P5306" t="str">
        <f t="shared" ref="P5306" si="2819">IF(A5303&lt;30,"18-29",IF(A5303&lt;45,"30-44",IF(A5303&lt;60,"45-59",IF(A5303&lt;75,"60-74","75+"))))</f>
        <v>45-59</v>
      </c>
      <c r="Q5306" t="str">
        <f>IF(PatientData[[#This Row],[bmi]]&lt;18.5,"Underweight",
IF(PatientData[[#This Row],[bmi]]&lt;25,"Normal",
IF(PatientData[[#This Row],[bmi]]&lt;30,"Overweight","Obese")))</f>
        <v>Obese</v>
      </c>
      <c r="R5306" t="str">
        <f t="shared" si="2784"/>
        <v>High BP</v>
      </c>
      <c r="S5306" t="str">
        <f t="shared" si="2785"/>
        <v>High Cost</v>
      </c>
    </row>
    <row r="5307" spans="1:19" x14ac:dyDescent="0.3">
      <c r="A5307">
        <v>43</v>
      </c>
      <c r="B5307" t="s">
        <v>20</v>
      </c>
      <c r="C5307">
        <v>27.6</v>
      </c>
      <c r="D5307">
        <v>129</v>
      </c>
      <c r="E5307">
        <v>82</v>
      </c>
      <c r="F5307">
        <v>230.5</v>
      </c>
      <c r="G5307">
        <v>155.6</v>
      </c>
      <c r="H5307">
        <v>81</v>
      </c>
      <c r="I5307">
        <v>1</v>
      </c>
      <c r="J5307" t="s">
        <v>16</v>
      </c>
      <c r="K5307" t="s">
        <v>21</v>
      </c>
      <c r="L5307" t="s">
        <v>18</v>
      </c>
      <c r="M5307">
        <v>11.8</v>
      </c>
      <c r="N5307">
        <v>19632.43</v>
      </c>
      <c r="O5307" t="s">
        <v>19</v>
      </c>
      <c r="P5307" t="str">
        <f t="shared" ref="P5307" si="2820">IF(A5307&lt;30,"18-29",IF(A5307&lt;45,"30-44",IF(A5307&lt;60,"45-59",IF(A5307&lt;75,"60-74","75+"))))</f>
        <v>30-44</v>
      </c>
      <c r="Q5307" t="str">
        <f>IF(PatientData[[#This Row],[bmi]]&lt;18.5,"Underweight",
IF(PatientData[[#This Row],[bmi]]&lt;25,"Normal",
IF(PatientData[[#This Row],[bmi]]&lt;30,"Overweight","Obese")))</f>
        <v>Overweight</v>
      </c>
      <c r="R5307" t="str">
        <f t="shared" si="2784"/>
        <v>High BP</v>
      </c>
      <c r="S5307" t="str">
        <f t="shared" si="2785"/>
        <v>High Cost</v>
      </c>
    </row>
    <row r="5308" spans="1:19" x14ac:dyDescent="0.3">
      <c r="A5308">
        <v>40</v>
      </c>
      <c r="B5308" t="s">
        <v>15</v>
      </c>
      <c r="C5308">
        <v>33.799999999999997</v>
      </c>
      <c r="D5308">
        <v>139</v>
      </c>
      <c r="E5308">
        <v>81</v>
      </c>
      <c r="F5308">
        <v>245.7</v>
      </c>
      <c r="G5308">
        <v>160.80000000000001</v>
      </c>
      <c r="H5308">
        <v>58</v>
      </c>
      <c r="I5308">
        <v>1</v>
      </c>
      <c r="J5308" t="s">
        <v>24</v>
      </c>
      <c r="K5308" t="s">
        <v>17</v>
      </c>
      <c r="L5308" t="s">
        <v>22</v>
      </c>
      <c r="M5308">
        <v>2</v>
      </c>
      <c r="N5308">
        <v>4903.42</v>
      </c>
      <c r="O5308" t="s">
        <v>19</v>
      </c>
      <c r="P5308" t="str">
        <f t="shared" ref="P5308:P5309" si="2821">IF(A5305&lt;30,"18-29",IF(A5305&lt;45,"30-44",IF(A5305&lt;60,"45-59",IF(A5305&lt;75,"60-74","75+"))))</f>
        <v>60-74</v>
      </c>
      <c r="Q5308" t="str">
        <f>IF(PatientData[[#This Row],[bmi]]&lt;18.5,"Underweight",
IF(PatientData[[#This Row],[bmi]]&lt;25,"Normal",
IF(PatientData[[#This Row],[bmi]]&lt;30,"Overweight","Obese")))</f>
        <v>Obese</v>
      </c>
      <c r="R5308" t="str">
        <f t="shared" si="2784"/>
        <v>High BP</v>
      </c>
      <c r="S5308" t="str">
        <f t="shared" si="2785"/>
        <v>Normal Cost</v>
      </c>
    </row>
    <row r="5309" spans="1:19" x14ac:dyDescent="0.3">
      <c r="A5309">
        <v>66</v>
      </c>
      <c r="B5309" t="s">
        <v>15</v>
      </c>
      <c r="C5309">
        <v>26</v>
      </c>
      <c r="D5309">
        <v>139</v>
      </c>
      <c r="E5309">
        <v>83</v>
      </c>
      <c r="F5309">
        <v>213.3</v>
      </c>
      <c r="G5309">
        <v>156.6</v>
      </c>
      <c r="H5309">
        <v>78</v>
      </c>
      <c r="I5309">
        <v>1</v>
      </c>
      <c r="J5309" t="s">
        <v>27</v>
      </c>
      <c r="K5309" t="s">
        <v>28</v>
      </c>
      <c r="L5309" t="s">
        <v>18</v>
      </c>
      <c r="M5309">
        <v>6.5</v>
      </c>
      <c r="N5309">
        <v>15046.27</v>
      </c>
      <c r="O5309" t="s">
        <v>19</v>
      </c>
      <c r="P5309" t="str">
        <f t="shared" si="2821"/>
        <v>75+</v>
      </c>
      <c r="Q5309" t="str">
        <f>IF(PatientData[[#This Row],[bmi]]&lt;18.5,"Underweight",
IF(PatientData[[#This Row],[bmi]]&lt;25,"Normal",
IF(PatientData[[#This Row],[bmi]]&lt;30,"Overweight","Obese")))</f>
        <v>Overweight</v>
      </c>
      <c r="R5309" t="str">
        <f t="shared" si="2784"/>
        <v>High BP</v>
      </c>
      <c r="S5309" t="str">
        <f t="shared" si="2785"/>
        <v>High Cost</v>
      </c>
    </row>
    <row r="5310" spans="1:19" x14ac:dyDescent="0.3">
      <c r="A5310">
        <v>52</v>
      </c>
      <c r="B5310" t="s">
        <v>20</v>
      </c>
      <c r="C5310">
        <v>27.6</v>
      </c>
      <c r="D5310">
        <v>99</v>
      </c>
      <c r="E5310">
        <v>60</v>
      </c>
      <c r="F5310">
        <v>228.4</v>
      </c>
      <c r="G5310">
        <v>120.9</v>
      </c>
      <c r="H5310">
        <v>89</v>
      </c>
      <c r="I5310">
        <v>0</v>
      </c>
      <c r="J5310" t="s">
        <v>16</v>
      </c>
      <c r="K5310" t="s">
        <v>26</v>
      </c>
      <c r="L5310" t="s">
        <v>25</v>
      </c>
      <c r="M5310">
        <v>7</v>
      </c>
      <c r="N5310">
        <v>13594.61</v>
      </c>
      <c r="O5310" t="s">
        <v>19</v>
      </c>
      <c r="P5310" t="str">
        <f t="shared" ref="P5310:P5311" si="2822">IF(A5310&lt;30,"18-29",IF(A5310&lt;45,"30-44",IF(A5310&lt;60,"45-59",IF(A5310&lt;75,"60-74","75+"))))</f>
        <v>45-59</v>
      </c>
      <c r="Q5310" t="str">
        <f>IF(PatientData[[#This Row],[bmi]]&lt;18.5,"Underweight",
IF(PatientData[[#This Row],[bmi]]&lt;25,"Normal",
IF(PatientData[[#This Row],[bmi]]&lt;30,"Overweight","Obese")))</f>
        <v>Overweight</v>
      </c>
      <c r="R5310" t="str">
        <f t="shared" si="2784"/>
        <v>Normal BP</v>
      </c>
      <c r="S5310" t="str">
        <f t="shared" si="2785"/>
        <v>Normal Cost</v>
      </c>
    </row>
    <row r="5311" spans="1:19" x14ac:dyDescent="0.3">
      <c r="A5311">
        <v>53</v>
      </c>
      <c r="B5311" t="s">
        <v>20</v>
      </c>
      <c r="C5311">
        <v>27.6</v>
      </c>
      <c r="D5311">
        <v>124</v>
      </c>
      <c r="E5311">
        <v>72</v>
      </c>
      <c r="F5311">
        <v>210.4</v>
      </c>
      <c r="G5311">
        <v>115.7</v>
      </c>
      <c r="H5311">
        <v>68</v>
      </c>
      <c r="I5311">
        <v>1</v>
      </c>
      <c r="J5311" t="s">
        <v>24</v>
      </c>
      <c r="K5311" t="s">
        <v>28</v>
      </c>
      <c r="L5311" t="s">
        <v>22</v>
      </c>
      <c r="M5311">
        <v>7.6</v>
      </c>
      <c r="N5311">
        <v>17031.71</v>
      </c>
      <c r="O5311" t="s">
        <v>19</v>
      </c>
      <c r="P5311" t="str">
        <f t="shared" si="2822"/>
        <v>45-59</v>
      </c>
      <c r="Q5311" t="str">
        <f>IF(PatientData[[#This Row],[bmi]]&lt;18.5,"Underweight",
IF(PatientData[[#This Row],[bmi]]&lt;25,"Normal",
IF(PatientData[[#This Row],[bmi]]&lt;30,"Overweight","Obese")))</f>
        <v>Overweight</v>
      </c>
      <c r="R5311" t="str">
        <f t="shared" si="2784"/>
        <v>High BP</v>
      </c>
      <c r="S5311" t="str">
        <f t="shared" si="2785"/>
        <v>High Cost</v>
      </c>
    </row>
    <row r="5312" spans="1:19" x14ac:dyDescent="0.3">
      <c r="A5312">
        <v>92</v>
      </c>
      <c r="B5312" t="s">
        <v>15</v>
      </c>
      <c r="C5312">
        <v>24.6</v>
      </c>
      <c r="D5312">
        <v>151</v>
      </c>
      <c r="E5312">
        <v>93</v>
      </c>
      <c r="F5312">
        <v>210</v>
      </c>
      <c r="G5312">
        <v>136.80000000000001</v>
      </c>
      <c r="H5312">
        <v>59</v>
      </c>
      <c r="I5312">
        <v>1</v>
      </c>
      <c r="J5312" t="s">
        <v>27</v>
      </c>
      <c r="K5312" t="s">
        <v>17</v>
      </c>
      <c r="L5312" t="s">
        <v>25</v>
      </c>
      <c r="M5312">
        <v>1.6</v>
      </c>
      <c r="N5312">
        <v>4094.01</v>
      </c>
      <c r="O5312" t="s">
        <v>19</v>
      </c>
      <c r="P5312" t="str">
        <f t="shared" ref="P5312" si="2823">IF(A5309&lt;30,"18-29",IF(A5309&lt;45,"30-44",IF(A5309&lt;60,"45-59",IF(A5309&lt;75,"60-74","75+"))))</f>
        <v>60-74</v>
      </c>
      <c r="Q5312" t="str">
        <f>IF(PatientData[[#This Row],[bmi]]&lt;18.5,"Underweight",
IF(PatientData[[#This Row],[bmi]]&lt;25,"Normal",
IF(PatientData[[#This Row],[bmi]]&lt;30,"Overweight","Obese")))</f>
        <v>Normal</v>
      </c>
      <c r="R5312" t="str">
        <f t="shared" si="2784"/>
        <v>High BP</v>
      </c>
      <c r="S5312" t="str">
        <f t="shared" si="2785"/>
        <v>Normal Cost</v>
      </c>
    </row>
    <row r="5313" spans="1:19" x14ac:dyDescent="0.3">
      <c r="A5313">
        <v>65</v>
      </c>
      <c r="B5313" t="s">
        <v>20</v>
      </c>
      <c r="C5313">
        <v>27.6</v>
      </c>
      <c r="D5313">
        <v>116</v>
      </c>
      <c r="E5313">
        <v>71</v>
      </c>
      <c r="F5313">
        <v>248.6</v>
      </c>
      <c r="G5313">
        <v>179</v>
      </c>
      <c r="H5313">
        <v>81</v>
      </c>
      <c r="I5313">
        <v>2</v>
      </c>
      <c r="J5313" t="s">
        <v>16</v>
      </c>
      <c r="K5313" t="s">
        <v>21</v>
      </c>
      <c r="L5313" t="s">
        <v>18</v>
      </c>
      <c r="M5313">
        <v>14.4</v>
      </c>
      <c r="N5313">
        <v>28396</v>
      </c>
      <c r="O5313" t="s">
        <v>23</v>
      </c>
      <c r="P5313" t="str">
        <f t="shared" ref="P5313:P5316" si="2824">IF(A5313&lt;30,"18-29",IF(A5313&lt;45,"30-44",IF(A5313&lt;60,"45-59",IF(A5313&lt;75,"60-74","75+"))))</f>
        <v>60-74</v>
      </c>
      <c r="Q5313" t="str">
        <f>IF(PatientData[[#This Row],[bmi]]&lt;18.5,"Underweight",
IF(PatientData[[#This Row],[bmi]]&lt;25,"Normal",
IF(PatientData[[#This Row],[bmi]]&lt;30,"Overweight","Obese")))</f>
        <v>Overweight</v>
      </c>
      <c r="R5313" t="str">
        <f t="shared" si="2784"/>
        <v>Normal BP</v>
      </c>
      <c r="S5313" t="str">
        <f t="shared" si="2785"/>
        <v>High Cost</v>
      </c>
    </row>
    <row r="5314" spans="1:19" x14ac:dyDescent="0.3">
      <c r="A5314">
        <v>54</v>
      </c>
      <c r="B5314" t="s">
        <v>20</v>
      </c>
      <c r="C5314">
        <v>27.6</v>
      </c>
      <c r="D5314">
        <v>107</v>
      </c>
      <c r="E5314">
        <v>68</v>
      </c>
      <c r="F5314">
        <v>216.1</v>
      </c>
      <c r="G5314">
        <v>135.69999999999999</v>
      </c>
      <c r="H5314">
        <v>69</v>
      </c>
      <c r="I5314">
        <v>1</v>
      </c>
      <c r="J5314" t="s">
        <v>24</v>
      </c>
      <c r="K5314" t="s">
        <v>17</v>
      </c>
      <c r="L5314" t="s">
        <v>18</v>
      </c>
      <c r="M5314">
        <v>7.1</v>
      </c>
      <c r="N5314">
        <v>13782.67</v>
      </c>
      <c r="O5314" t="s">
        <v>19</v>
      </c>
      <c r="P5314" t="str">
        <f t="shared" si="2824"/>
        <v>45-59</v>
      </c>
      <c r="Q5314" t="str">
        <f>IF(PatientData[[#This Row],[bmi]]&lt;18.5,"Underweight",
IF(PatientData[[#This Row],[bmi]]&lt;25,"Normal",
IF(PatientData[[#This Row],[bmi]]&lt;30,"Overweight","Obese")))</f>
        <v>Overweight</v>
      </c>
      <c r="R5314" t="str">
        <f t="shared" si="2784"/>
        <v>Normal BP</v>
      </c>
      <c r="S5314" t="str">
        <f t="shared" si="2785"/>
        <v>Normal Cost</v>
      </c>
    </row>
    <row r="5315" spans="1:19" x14ac:dyDescent="0.3">
      <c r="A5315">
        <v>54</v>
      </c>
      <c r="B5315" t="s">
        <v>20</v>
      </c>
      <c r="C5315">
        <v>27.6</v>
      </c>
      <c r="D5315">
        <v>236</v>
      </c>
      <c r="E5315">
        <v>139</v>
      </c>
      <c r="F5315">
        <v>194.8</v>
      </c>
      <c r="G5315">
        <v>97.1</v>
      </c>
      <c r="H5315">
        <v>68</v>
      </c>
      <c r="I5315">
        <v>1</v>
      </c>
      <c r="J5315" t="s">
        <v>24</v>
      </c>
      <c r="K5315" t="s">
        <v>26</v>
      </c>
      <c r="L5315" t="s">
        <v>25</v>
      </c>
      <c r="M5315">
        <v>3.2</v>
      </c>
      <c r="N5315">
        <v>6682.72</v>
      </c>
      <c r="O5315" t="s">
        <v>19</v>
      </c>
      <c r="P5315" t="str">
        <f t="shared" si="2824"/>
        <v>45-59</v>
      </c>
      <c r="Q5315" t="str">
        <f>IF(PatientData[[#This Row],[bmi]]&lt;18.5,"Underweight",
IF(PatientData[[#This Row],[bmi]]&lt;25,"Normal",
IF(PatientData[[#This Row],[bmi]]&lt;30,"Overweight","Obese")))</f>
        <v>Overweight</v>
      </c>
      <c r="R5315" t="str">
        <f t="shared" ref="R5315:R5378" si="2825">IF(AND(D5315&lt;120,E5315&lt;80),"Normal BP","High BP")</f>
        <v>High BP</v>
      </c>
      <c r="S5315" t="str">
        <f t="shared" ref="S5315:S5378" si="2826">IF(N5315&gt;15000,"High Cost","Normal Cost")</f>
        <v>Normal Cost</v>
      </c>
    </row>
    <row r="5316" spans="1:19" x14ac:dyDescent="0.3">
      <c r="A5316">
        <v>65</v>
      </c>
      <c r="B5316" t="s">
        <v>20</v>
      </c>
      <c r="C5316">
        <v>27.6</v>
      </c>
      <c r="D5316">
        <v>126</v>
      </c>
      <c r="E5316">
        <v>74</v>
      </c>
      <c r="F5316">
        <v>235.8</v>
      </c>
      <c r="G5316">
        <v>127.5</v>
      </c>
      <c r="H5316">
        <v>70</v>
      </c>
      <c r="I5316">
        <v>5</v>
      </c>
      <c r="J5316" t="s">
        <v>27</v>
      </c>
      <c r="K5316" t="s">
        <v>28</v>
      </c>
      <c r="L5316" t="s">
        <v>22</v>
      </c>
      <c r="M5316">
        <v>3.8</v>
      </c>
      <c r="N5316">
        <v>10501.23</v>
      </c>
      <c r="O5316" t="s">
        <v>19</v>
      </c>
      <c r="P5316" t="str">
        <f t="shared" si="2824"/>
        <v>60-74</v>
      </c>
      <c r="Q5316" t="str">
        <f>IF(PatientData[[#This Row],[bmi]]&lt;18.5,"Underweight",
IF(PatientData[[#This Row],[bmi]]&lt;25,"Normal",
IF(PatientData[[#This Row],[bmi]]&lt;30,"Overweight","Obese")))</f>
        <v>Overweight</v>
      </c>
      <c r="R5316" t="str">
        <f t="shared" si="2825"/>
        <v>High BP</v>
      </c>
      <c r="S5316" t="str">
        <f t="shared" si="2826"/>
        <v>Normal Cost</v>
      </c>
    </row>
    <row r="5317" spans="1:19" x14ac:dyDescent="0.3">
      <c r="A5317">
        <v>71</v>
      </c>
      <c r="B5317" t="s">
        <v>15</v>
      </c>
      <c r="C5317">
        <v>24.8</v>
      </c>
      <c r="D5317">
        <v>137</v>
      </c>
      <c r="E5317">
        <v>71</v>
      </c>
      <c r="F5317">
        <v>237.3</v>
      </c>
      <c r="G5317">
        <v>138.5</v>
      </c>
      <c r="H5317">
        <v>80</v>
      </c>
      <c r="I5317">
        <v>0</v>
      </c>
      <c r="J5317" t="s">
        <v>27</v>
      </c>
      <c r="K5317" t="s">
        <v>21</v>
      </c>
      <c r="L5317" t="s">
        <v>25</v>
      </c>
      <c r="M5317">
        <v>10.6</v>
      </c>
      <c r="N5317">
        <v>17704.12</v>
      </c>
      <c r="O5317" t="s">
        <v>19</v>
      </c>
      <c r="P5317" t="str">
        <f t="shared" ref="P5317:P5318" si="2827">IF(A5314&lt;30,"18-29",IF(A5314&lt;45,"30-44",IF(A5314&lt;60,"45-59",IF(A5314&lt;75,"60-74","75+"))))</f>
        <v>45-59</v>
      </c>
      <c r="Q5317" t="str">
        <f>IF(PatientData[[#This Row],[bmi]]&lt;18.5,"Underweight",
IF(PatientData[[#This Row],[bmi]]&lt;25,"Normal",
IF(PatientData[[#This Row],[bmi]]&lt;30,"Overweight","Obese")))</f>
        <v>Normal</v>
      </c>
      <c r="R5317" t="str">
        <f t="shared" si="2825"/>
        <v>High BP</v>
      </c>
      <c r="S5317" t="str">
        <f t="shared" si="2826"/>
        <v>High Cost</v>
      </c>
    </row>
    <row r="5318" spans="1:19" x14ac:dyDescent="0.3">
      <c r="A5318">
        <v>62</v>
      </c>
      <c r="B5318" t="s">
        <v>15</v>
      </c>
      <c r="C5318">
        <v>27.9</v>
      </c>
      <c r="D5318">
        <v>140</v>
      </c>
      <c r="E5318">
        <v>82</v>
      </c>
      <c r="F5318">
        <v>217.3</v>
      </c>
      <c r="G5318">
        <v>99.5</v>
      </c>
      <c r="H5318">
        <v>96</v>
      </c>
      <c r="I5318">
        <v>0</v>
      </c>
      <c r="J5318" t="s">
        <v>16</v>
      </c>
      <c r="K5318" t="s">
        <v>21</v>
      </c>
      <c r="L5318" t="s">
        <v>18</v>
      </c>
      <c r="M5318">
        <v>17</v>
      </c>
      <c r="N5318">
        <v>29544.19</v>
      </c>
      <c r="O5318" t="s">
        <v>19</v>
      </c>
      <c r="P5318" t="str">
        <f t="shared" si="2827"/>
        <v>45-59</v>
      </c>
      <c r="Q5318" t="str">
        <f>IF(PatientData[[#This Row],[bmi]]&lt;18.5,"Underweight",
IF(PatientData[[#This Row],[bmi]]&lt;25,"Normal",
IF(PatientData[[#This Row],[bmi]]&lt;30,"Overweight","Obese")))</f>
        <v>Overweight</v>
      </c>
      <c r="R5318" t="str">
        <f t="shared" si="2825"/>
        <v>High BP</v>
      </c>
      <c r="S5318" t="str">
        <f t="shared" si="2826"/>
        <v>High Cost</v>
      </c>
    </row>
    <row r="5319" spans="1:19" x14ac:dyDescent="0.3">
      <c r="A5319">
        <v>63</v>
      </c>
      <c r="B5319" t="s">
        <v>20</v>
      </c>
      <c r="C5319">
        <v>27.6</v>
      </c>
      <c r="D5319">
        <v>118</v>
      </c>
      <c r="E5319">
        <v>68</v>
      </c>
      <c r="F5319">
        <v>199.9</v>
      </c>
      <c r="G5319">
        <v>168.1</v>
      </c>
      <c r="H5319">
        <v>70</v>
      </c>
      <c r="I5319">
        <v>3</v>
      </c>
      <c r="J5319" t="s">
        <v>24</v>
      </c>
      <c r="K5319" t="s">
        <v>17</v>
      </c>
      <c r="L5319" t="s">
        <v>25</v>
      </c>
      <c r="M5319">
        <v>5.8</v>
      </c>
      <c r="N5319">
        <v>10064.879999999999</v>
      </c>
      <c r="O5319" t="s">
        <v>19</v>
      </c>
      <c r="P5319" t="str">
        <f t="shared" ref="P5319" si="2828">IF(A5319&lt;30,"18-29",IF(A5319&lt;45,"30-44",IF(A5319&lt;60,"45-59",IF(A5319&lt;75,"60-74","75+"))))</f>
        <v>60-74</v>
      </c>
      <c r="Q5319" t="str">
        <f>IF(PatientData[[#This Row],[bmi]]&lt;18.5,"Underweight",
IF(PatientData[[#This Row],[bmi]]&lt;25,"Normal",
IF(PatientData[[#This Row],[bmi]]&lt;30,"Overweight","Obese")))</f>
        <v>Overweight</v>
      </c>
      <c r="R5319" t="str">
        <f t="shared" si="2825"/>
        <v>Normal BP</v>
      </c>
      <c r="S5319" t="str">
        <f t="shared" si="2826"/>
        <v>Normal Cost</v>
      </c>
    </row>
    <row r="5320" spans="1:19" x14ac:dyDescent="0.3">
      <c r="A5320">
        <v>35</v>
      </c>
      <c r="B5320" t="s">
        <v>15</v>
      </c>
      <c r="C5320">
        <v>25.7</v>
      </c>
      <c r="D5320">
        <v>109</v>
      </c>
      <c r="E5320">
        <v>70</v>
      </c>
      <c r="F5320">
        <v>205.4</v>
      </c>
      <c r="G5320">
        <v>95.2</v>
      </c>
      <c r="H5320">
        <v>78</v>
      </c>
      <c r="I5320">
        <v>3</v>
      </c>
      <c r="J5320" t="s">
        <v>27</v>
      </c>
      <c r="K5320" t="s">
        <v>21</v>
      </c>
      <c r="L5320" t="s">
        <v>25</v>
      </c>
      <c r="M5320">
        <v>9.1999999999999993</v>
      </c>
      <c r="N5320">
        <v>18057.900000000001</v>
      </c>
      <c r="O5320" t="s">
        <v>19</v>
      </c>
      <c r="P5320" t="str">
        <f t="shared" ref="P5320" si="2829">IF(A5317&lt;30,"18-29",IF(A5317&lt;45,"30-44",IF(A5317&lt;60,"45-59",IF(A5317&lt;75,"60-74","75+"))))</f>
        <v>60-74</v>
      </c>
      <c r="Q5320" t="str">
        <f>IF(PatientData[[#This Row],[bmi]]&lt;18.5,"Underweight",
IF(PatientData[[#This Row],[bmi]]&lt;25,"Normal",
IF(PatientData[[#This Row],[bmi]]&lt;30,"Overweight","Obese")))</f>
        <v>Overweight</v>
      </c>
      <c r="R5320" t="str">
        <f t="shared" si="2825"/>
        <v>Normal BP</v>
      </c>
      <c r="S5320" t="str">
        <f t="shared" si="2826"/>
        <v>High Cost</v>
      </c>
    </row>
    <row r="5321" spans="1:19" x14ac:dyDescent="0.3">
      <c r="A5321">
        <v>69</v>
      </c>
      <c r="B5321" t="s">
        <v>20</v>
      </c>
      <c r="C5321">
        <v>27.6</v>
      </c>
      <c r="D5321">
        <v>134</v>
      </c>
      <c r="E5321">
        <v>88</v>
      </c>
      <c r="F5321">
        <v>238.2</v>
      </c>
      <c r="G5321">
        <v>153.19999999999999</v>
      </c>
      <c r="H5321">
        <v>75</v>
      </c>
      <c r="I5321">
        <v>0</v>
      </c>
      <c r="J5321" t="s">
        <v>27</v>
      </c>
      <c r="K5321" t="s">
        <v>28</v>
      </c>
      <c r="L5321" t="s">
        <v>25</v>
      </c>
      <c r="M5321">
        <v>2</v>
      </c>
      <c r="N5321">
        <v>8938.89</v>
      </c>
      <c r="O5321" t="s">
        <v>19</v>
      </c>
      <c r="P5321" t="str">
        <f t="shared" ref="P5321" si="2830">IF(A5321&lt;30,"18-29",IF(A5321&lt;45,"30-44",IF(A5321&lt;60,"45-59",IF(A5321&lt;75,"60-74","75+"))))</f>
        <v>60-74</v>
      </c>
      <c r="Q5321" t="str">
        <f>IF(PatientData[[#This Row],[bmi]]&lt;18.5,"Underweight",
IF(PatientData[[#This Row],[bmi]]&lt;25,"Normal",
IF(PatientData[[#This Row],[bmi]]&lt;30,"Overweight","Obese")))</f>
        <v>Overweight</v>
      </c>
      <c r="R5321" t="str">
        <f t="shared" si="2825"/>
        <v>High BP</v>
      </c>
      <c r="S5321" t="str">
        <f t="shared" si="2826"/>
        <v>Normal Cost</v>
      </c>
    </row>
    <row r="5322" spans="1:19" x14ac:dyDescent="0.3">
      <c r="A5322">
        <v>60</v>
      </c>
      <c r="B5322" t="s">
        <v>15</v>
      </c>
      <c r="C5322">
        <v>20.5</v>
      </c>
      <c r="D5322">
        <v>136</v>
      </c>
      <c r="E5322">
        <v>79</v>
      </c>
      <c r="F5322">
        <v>218.8</v>
      </c>
      <c r="G5322">
        <v>141</v>
      </c>
      <c r="H5322">
        <v>83</v>
      </c>
      <c r="I5322">
        <v>2</v>
      </c>
      <c r="J5322" t="s">
        <v>27</v>
      </c>
      <c r="K5322" t="s">
        <v>21</v>
      </c>
      <c r="L5322" t="s">
        <v>25</v>
      </c>
      <c r="M5322">
        <v>2.5</v>
      </c>
      <c r="N5322">
        <v>8262.8799999999992</v>
      </c>
      <c r="O5322" t="s">
        <v>19</v>
      </c>
      <c r="P5322" t="str">
        <f t="shared" ref="P5322:P5324" si="2831">IF(A5319&lt;30,"18-29",IF(A5319&lt;45,"30-44",IF(A5319&lt;60,"45-59",IF(A5319&lt;75,"60-74","75+"))))</f>
        <v>60-74</v>
      </c>
      <c r="Q5322" t="str">
        <f>IF(PatientData[[#This Row],[bmi]]&lt;18.5,"Underweight",
IF(PatientData[[#This Row],[bmi]]&lt;25,"Normal",
IF(PatientData[[#This Row],[bmi]]&lt;30,"Overweight","Obese")))</f>
        <v>Normal</v>
      </c>
      <c r="R5322" t="str">
        <f t="shared" si="2825"/>
        <v>High BP</v>
      </c>
      <c r="S5322" t="str">
        <f t="shared" si="2826"/>
        <v>Normal Cost</v>
      </c>
    </row>
    <row r="5323" spans="1:19" x14ac:dyDescent="0.3">
      <c r="A5323">
        <v>69</v>
      </c>
      <c r="B5323" t="s">
        <v>15</v>
      </c>
      <c r="C5323">
        <v>32.4</v>
      </c>
      <c r="D5323">
        <v>130</v>
      </c>
      <c r="E5323">
        <v>77</v>
      </c>
      <c r="F5323">
        <v>235.1</v>
      </c>
      <c r="G5323">
        <v>104.6</v>
      </c>
      <c r="H5323">
        <v>56</v>
      </c>
      <c r="I5323">
        <v>1</v>
      </c>
      <c r="J5323" t="s">
        <v>27</v>
      </c>
      <c r="K5323" t="s">
        <v>21</v>
      </c>
      <c r="L5323" t="s">
        <v>25</v>
      </c>
      <c r="M5323">
        <v>2.6</v>
      </c>
      <c r="N5323">
        <v>6982.5</v>
      </c>
      <c r="O5323" t="s">
        <v>19</v>
      </c>
      <c r="P5323" t="str">
        <f t="shared" si="2831"/>
        <v>30-44</v>
      </c>
      <c r="Q5323" t="str">
        <f>IF(PatientData[[#This Row],[bmi]]&lt;18.5,"Underweight",
IF(PatientData[[#This Row],[bmi]]&lt;25,"Normal",
IF(PatientData[[#This Row],[bmi]]&lt;30,"Overweight","Obese")))</f>
        <v>Obese</v>
      </c>
      <c r="R5323" t="str">
        <f t="shared" si="2825"/>
        <v>High BP</v>
      </c>
      <c r="S5323" t="str">
        <f t="shared" si="2826"/>
        <v>Normal Cost</v>
      </c>
    </row>
    <row r="5324" spans="1:19" x14ac:dyDescent="0.3">
      <c r="A5324">
        <v>72</v>
      </c>
      <c r="B5324" t="s">
        <v>15</v>
      </c>
      <c r="C5324">
        <v>24.8</v>
      </c>
      <c r="D5324">
        <v>118</v>
      </c>
      <c r="E5324">
        <v>73</v>
      </c>
      <c r="F5324">
        <v>182.9</v>
      </c>
      <c r="G5324">
        <v>116</v>
      </c>
      <c r="H5324">
        <v>96</v>
      </c>
      <c r="I5324">
        <v>1</v>
      </c>
      <c r="J5324" t="s">
        <v>16</v>
      </c>
      <c r="K5324" t="s">
        <v>26</v>
      </c>
      <c r="L5324" t="s">
        <v>18</v>
      </c>
      <c r="M5324">
        <v>13.9</v>
      </c>
      <c r="N5324">
        <v>26757.99</v>
      </c>
      <c r="O5324" t="s">
        <v>19</v>
      </c>
      <c r="P5324" t="str">
        <f t="shared" si="2831"/>
        <v>60-74</v>
      </c>
      <c r="Q5324" t="str">
        <f>IF(PatientData[[#This Row],[bmi]]&lt;18.5,"Underweight",
IF(PatientData[[#This Row],[bmi]]&lt;25,"Normal",
IF(PatientData[[#This Row],[bmi]]&lt;30,"Overweight","Obese")))</f>
        <v>Normal</v>
      </c>
      <c r="R5324" t="str">
        <f t="shared" si="2825"/>
        <v>Normal BP</v>
      </c>
      <c r="S5324" t="str">
        <f t="shared" si="2826"/>
        <v>High Cost</v>
      </c>
    </row>
    <row r="5325" spans="1:19" x14ac:dyDescent="0.3">
      <c r="A5325">
        <v>61</v>
      </c>
      <c r="B5325" t="s">
        <v>20</v>
      </c>
      <c r="C5325">
        <v>27.6</v>
      </c>
      <c r="D5325">
        <v>118</v>
      </c>
      <c r="E5325">
        <v>71</v>
      </c>
      <c r="F5325">
        <v>229.7</v>
      </c>
      <c r="G5325">
        <v>133.69999999999999</v>
      </c>
      <c r="H5325">
        <v>59</v>
      </c>
      <c r="I5325">
        <v>1</v>
      </c>
      <c r="J5325" t="s">
        <v>27</v>
      </c>
      <c r="K5325" t="s">
        <v>21</v>
      </c>
      <c r="L5325" t="s">
        <v>18</v>
      </c>
      <c r="M5325">
        <v>6.2</v>
      </c>
      <c r="N5325">
        <v>12004.4</v>
      </c>
      <c r="O5325" t="s">
        <v>19</v>
      </c>
      <c r="P5325" t="str">
        <f t="shared" ref="P5325" si="2832">IF(A5325&lt;30,"18-29",IF(A5325&lt;45,"30-44",IF(A5325&lt;60,"45-59",IF(A5325&lt;75,"60-74","75+"))))</f>
        <v>60-74</v>
      </c>
      <c r="Q5325" t="str">
        <f>IF(PatientData[[#This Row],[bmi]]&lt;18.5,"Underweight",
IF(PatientData[[#This Row],[bmi]]&lt;25,"Normal",
IF(PatientData[[#This Row],[bmi]]&lt;30,"Overweight","Obese")))</f>
        <v>Overweight</v>
      </c>
      <c r="R5325" t="str">
        <f t="shared" si="2825"/>
        <v>Normal BP</v>
      </c>
      <c r="S5325" t="str">
        <f t="shared" si="2826"/>
        <v>Normal Cost</v>
      </c>
    </row>
    <row r="5326" spans="1:19" x14ac:dyDescent="0.3">
      <c r="A5326">
        <v>51</v>
      </c>
      <c r="B5326" t="s">
        <v>15</v>
      </c>
      <c r="C5326">
        <v>29.4</v>
      </c>
      <c r="D5326">
        <v>116</v>
      </c>
      <c r="E5326">
        <v>78</v>
      </c>
      <c r="F5326">
        <v>229.1</v>
      </c>
      <c r="G5326">
        <v>87.2</v>
      </c>
      <c r="H5326">
        <v>91</v>
      </c>
      <c r="I5326">
        <v>0</v>
      </c>
      <c r="J5326" t="s">
        <v>16</v>
      </c>
      <c r="K5326" t="s">
        <v>26</v>
      </c>
      <c r="L5326" t="s">
        <v>25</v>
      </c>
      <c r="M5326">
        <v>5.3</v>
      </c>
      <c r="N5326">
        <v>10778.74</v>
      </c>
      <c r="O5326" t="s">
        <v>19</v>
      </c>
      <c r="P5326" t="str">
        <f t="shared" ref="P5326" si="2833">IF(A5323&lt;30,"18-29",IF(A5323&lt;45,"30-44",IF(A5323&lt;60,"45-59",IF(A5323&lt;75,"60-74","75+"))))</f>
        <v>60-74</v>
      </c>
      <c r="Q5326" t="str">
        <f>IF(PatientData[[#This Row],[bmi]]&lt;18.5,"Underweight",
IF(PatientData[[#This Row],[bmi]]&lt;25,"Normal",
IF(PatientData[[#This Row],[bmi]]&lt;30,"Overweight","Obese")))</f>
        <v>Overweight</v>
      </c>
      <c r="R5326" t="str">
        <f t="shared" si="2825"/>
        <v>Normal BP</v>
      </c>
      <c r="S5326" t="str">
        <f t="shared" si="2826"/>
        <v>Normal Cost</v>
      </c>
    </row>
    <row r="5327" spans="1:19" x14ac:dyDescent="0.3">
      <c r="A5327">
        <v>75</v>
      </c>
      <c r="B5327" t="s">
        <v>20</v>
      </c>
      <c r="C5327">
        <v>27.6</v>
      </c>
      <c r="D5327">
        <v>130</v>
      </c>
      <c r="E5327">
        <v>72</v>
      </c>
      <c r="F5327">
        <v>260.3</v>
      </c>
      <c r="G5327">
        <v>99.5</v>
      </c>
      <c r="H5327">
        <v>75</v>
      </c>
      <c r="I5327">
        <v>0</v>
      </c>
      <c r="J5327" t="s">
        <v>16</v>
      </c>
      <c r="K5327" t="s">
        <v>28</v>
      </c>
      <c r="L5327" t="s">
        <v>22</v>
      </c>
      <c r="M5327">
        <v>6.6</v>
      </c>
      <c r="N5327">
        <v>15218.38</v>
      </c>
      <c r="O5327" t="s">
        <v>19</v>
      </c>
      <c r="P5327" t="str">
        <f t="shared" ref="P5327" si="2834">IF(A5327&lt;30,"18-29",IF(A5327&lt;45,"30-44",IF(A5327&lt;60,"45-59",IF(A5327&lt;75,"60-74","75+"))))</f>
        <v>75+</v>
      </c>
      <c r="Q5327" t="str">
        <f>IF(PatientData[[#This Row],[bmi]]&lt;18.5,"Underweight",
IF(PatientData[[#This Row],[bmi]]&lt;25,"Normal",
IF(PatientData[[#This Row],[bmi]]&lt;30,"Overweight","Obese")))</f>
        <v>Overweight</v>
      </c>
      <c r="R5327" t="str">
        <f t="shared" si="2825"/>
        <v>High BP</v>
      </c>
      <c r="S5327" t="str">
        <f t="shared" si="2826"/>
        <v>High Cost</v>
      </c>
    </row>
    <row r="5328" spans="1:19" x14ac:dyDescent="0.3">
      <c r="A5328">
        <v>56</v>
      </c>
      <c r="B5328" t="s">
        <v>15</v>
      </c>
      <c r="C5328">
        <v>26.5</v>
      </c>
      <c r="D5328">
        <v>111</v>
      </c>
      <c r="E5328">
        <v>68</v>
      </c>
      <c r="F5328">
        <v>206.3</v>
      </c>
      <c r="G5328">
        <v>84</v>
      </c>
      <c r="H5328">
        <v>63</v>
      </c>
      <c r="I5328">
        <v>0</v>
      </c>
      <c r="J5328" t="s">
        <v>24</v>
      </c>
      <c r="K5328" t="s">
        <v>21</v>
      </c>
      <c r="L5328" t="s">
        <v>25</v>
      </c>
      <c r="M5328">
        <v>4.8</v>
      </c>
      <c r="N5328">
        <v>12073.87</v>
      </c>
      <c r="O5328" t="s">
        <v>19</v>
      </c>
      <c r="P5328" t="str">
        <f t="shared" ref="P5328:P5330" si="2835">IF(A5325&lt;30,"18-29",IF(A5325&lt;45,"30-44",IF(A5325&lt;60,"45-59",IF(A5325&lt;75,"60-74","75+"))))</f>
        <v>60-74</v>
      </c>
      <c r="Q5328" t="str">
        <f>IF(PatientData[[#This Row],[bmi]]&lt;18.5,"Underweight",
IF(PatientData[[#This Row],[bmi]]&lt;25,"Normal",
IF(PatientData[[#This Row],[bmi]]&lt;30,"Overweight","Obese")))</f>
        <v>Overweight</v>
      </c>
      <c r="R5328" t="str">
        <f t="shared" si="2825"/>
        <v>Normal BP</v>
      </c>
      <c r="S5328" t="str">
        <f t="shared" si="2826"/>
        <v>Normal Cost</v>
      </c>
    </row>
    <row r="5329" spans="1:19" x14ac:dyDescent="0.3">
      <c r="A5329">
        <v>54</v>
      </c>
      <c r="B5329" t="s">
        <v>15</v>
      </c>
      <c r="C5329">
        <v>22.7</v>
      </c>
      <c r="D5329">
        <v>128</v>
      </c>
      <c r="E5329">
        <v>68</v>
      </c>
      <c r="F5329">
        <v>215.8</v>
      </c>
      <c r="G5329">
        <v>102.8</v>
      </c>
      <c r="H5329">
        <v>63</v>
      </c>
      <c r="I5329">
        <v>1</v>
      </c>
      <c r="J5329" t="s">
        <v>16</v>
      </c>
      <c r="K5329" t="s">
        <v>21</v>
      </c>
      <c r="L5329" t="s">
        <v>22</v>
      </c>
      <c r="M5329">
        <v>9.1999999999999993</v>
      </c>
      <c r="N5329">
        <v>17324.5</v>
      </c>
      <c r="O5329" t="s">
        <v>23</v>
      </c>
      <c r="P5329" t="str">
        <f t="shared" si="2835"/>
        <v>45-59</v>
      </c>
      <c r="Q5329" t="str">
        <f>IF(PatientData[[#This Row],[bmi]]&lt;18.5,"Underweight",
IF(PatientData[[#This Row],[bmi]]&lt;25,"Normal",
IF(PatientData[[#This Row],[bmi]]&lt;30,"Overweight","Obese")))</f>
        <v>Normal</v>
      </c>
      <c r="R5329" t="str">
        <f t="shared" si="2825"/>
        <v>High BP</v>
      </c>
      <c r="S5329" t="str">
        <f t="shared" si="2826"/>
        <v>High Cost</v>
      </c>
    </row>
    <row r="5330" spans="1:19" x14ac:dyDescent="0.3">
      <c r="A5330">
        <v>53</v>
      </c>
      <c r="B5330" t="s">
        <v>15</v>
      </c>
      <c r="C5330">
        <v>24.6</v>
      </c>
      <c r="D5330">
        <v>121</v>
      </c>
      <c r="E5330">
        <v>74</v>
      </c>
      <c r="F5330">
        <v>227.9</v>
      </c>
      <c r="G5330">
        <v>126.7</v>
      </c>
      <c r="H5330">
        <v>85</v>
      </c>
      <c r="I5330">
        <v>2</v>
      </c>
      <c r="J5330" t="s">
        <v>27</v>
      </c>
      <c r="K5330" t="s">
        <v>21</v>
      </c>
      <c r="L5330" t="s">
        <v>18</v>
      </c>
      <c r="M5330">
        <v>14.8</v>
      </c>
      <c r="N5330">
        <v>28805.01</v>
      </c>
      <c r="O5330" t="s">
        <v>23</v>
      </c>
      <c r="P5330" t="str">
        <f t="shared" si="2835"/>
        <v>75+</v>
      </c>
      <c r="Q5330" t="str">
        <f>IF(PatientData[[#This Row],[bmi]]&lt;18.5,"Underweight",
IF(PatientData[[#This Row],[bmi]]&lt;25,"Normal",
IF(PatientData[[#This Row],[bmi]]&lt;30,"Overweight","Obese")))</f>
        <v>Normal</v>
      </c>
      <c r="R5330" t="str">
        <f t="shared" si="2825"/>
        <v>High BP</v>
      </c>
      <c r="S5330" t="str">
        <f t="shared" si="2826"/>
        <v>High Cost</v>
      </c>
    </row>
    <row r="5331" spans="1:19" x14ac:dyDescent="0.3">
      <c r="A5331">
        <v>59</v>
      </c>
      <c r="B5331" t="s">
        <v>20</v>
      </c>
      <c r="C5331">
        <v>27.6</v>
      </c>
      <c r="D5331">
        <v>139</v>
      </c>
      <c r="E5331">
        <v>84</v>
      </c>
      <c r="F5331">
        <v>218.3</v>
      </c>
      <c r="G5331">
        <v>151.5</v>
      </c>
      <c r="H5331">
        <v>99</v>
      </c>
      <c r="I5331">
        <v>3</v>
      </c>
      <c r="J5331" t="s">
        <v>24</v>
      </c>
      <c r="K5331" t="s">
        <v>17</v>
      </c>
      <c r="L5331" t="s">
        <v>25</v>
      </c>
      <c r="M5331">
        <v>4.3</v>
      </c>
      <c r="N5331">
        <v>9830.92</v>
      </c>
      <c r="O5331" t="s">
        <v>19</v>
      </c>
      <c r="P5331" t="str">
        <f t="shared" ref="P5331" si="2836">IF(A5331&lt;30,"18-29",IF(A5331&lt;45,"30-44",IF(A5331&lt;60,"45-59",IF(A5331&lt;75,"60-74","75+"))))</f>
        <v>45-59</v>
      </c>
      <c r="Q5331" t="str">
        <f>IF(PatientData[[#This Row],[bmi]]&lt;18.5,"Underweight",
IF(PatientData[[#This Row],[bmi]]&lt;25,"Normal",
IF(PatientData[[#This Row],[bmi]]&lt;30,"Overweight","Obese")))</f>
        <v>Overweight</v>
      </c>
      <c r="R5331" t="str">
        <f t="shared" si="2825"/>
        <v>High BP</v>
      </c>
      <c r="S5331" t="str">
        <f t="shared" si="2826"/>
        <v>Normal Cost</v>
      </c>
    </row>
    <row r="5332" spans="1:19" x14ac:dyDescent="0.3">
      <c r="A5332">
        <v>67</v>
      </c>
      <c r="B5332" t="s">
        <v>15</v>
      </c>
      <c r="C5332">
        <v>29.9</v>
      </c>
      <c r="D5332">
        <v>107</v>
      </c>
      <c r="E5332">
        <v>64</v>
      </c>
      <c r="F5332">
        <v>247.2</v>
      </c>
      <c r="G5332">
        <v>157.30000000000001</v>
      </c>
      <c r="H5332">
        <v>89</v>
      </c>
      <c r="I5332">
        <v>0</v>
      </c>
      <c r="J5332" t="s">
        <v>16</v>
      </c>
      <c r="K5332" t="s">
        <v>21</v>
      </c>
      <c r="L5332" t="s">
        <v>25</v>
      </c>
      <c r="M5332">
        <v>7.4</v>
      </c>
      <c r="N5332">
        <v>16794.39</v>
      </c>
      <c r="O5332" t="s">
        <v>19</v>
      </c>
      <c r="P5332" t="str">
        <f t="shared" ref="P5332:P5335" si="2837">IF(A5329&lt;30,"18-29",IF(A5329&lt;45,"30-44",IF(A5329&lt;60,"45-59",IF(A5329&lt;75,"60-74","75+"))))</f>
        <v>45-59</v>
      </c>
      <c r="Q5332" t="str">
        <f>IF(PatientData[[#This Row],[bmi]]&lt;18.5,"Underweight",
IF(PatientData[[#This Row],[bmi]]&lt;25,"Normal",
IF(PatientData[[#This Row],[bmi]]&lt;30,"Overweight","Obese")))</f>
        <v>Overweight</v>
      </c>
      <c r="R5332" t="str">
        <f t="shared" si="2825"/>
        <v>Normal BP</v>
      </c>
      <c r="S5332" t="str">
        <f t="shared" si="2826"/>
        <v>High Cost</v>
      </c>
    </row>
    <row r="5333" spans="1:19" x14ac:dyDescent="0.3">
      <c r="A5333">
        <v>95</v>
      </c>
      <c r="B5333" t="s">
        <v>15</v>
      </c>
      <c r="C5333">
        <v>23</v>
      </c>
      <c r="D5333">
        <v>145</v>
      </c>
      <c r="E5333">
        <v>90</v>
      </c>
      <c r="F5333">
        <v>213.1</v>
      </c>
      <c r="G5333">
        <v>112.5</v>
      </c>
      <c r="H5333">
        <v>83</v>
      </c>
      <c r="I5333">
        <v>0</v>
      </c>
      <c r="J5333" t="s">
        <v>27</v>
      </c>
      <c r="K5333" t="s">
        <v>17</v>
      </c>
      <c r="L5333" t="s">
        <v>25</v>
      </c>
      <c r="M5333">
        <v>3.2</v>
      </c>
      <c r="N5333">
        <v>6516.65</v>
      </c>
      <c r="O5333" t="s">
        <v>19</v>
      </c>
      <c r="P5333" t="str">
        <f t="shared" si="2837"/>
        <v>45-59</v>
      </c>
      <c r="Q5333" t="str">
        <f>IF(PatientData[[#This Row],[bmi]]&lt;18.5,"Underweight",
IF(PatientData[[#This Row],[bmi]]&lt;25,"Normal",
IF(PatientData[[#This Row],[bmi]]&lt;30,"Overweight","Obese")))</f>
        <v>Normal</v>
      </c>
      <c r="R5333" t="str">
        <f t="shared" si="2825"/>
        <v>High BP</v>
      </c>
      <c r="S5333" t="str">
        <f t="shared" si="2826"/>
        <v>Normal Cost</v>
      </c>
    </row>
    <row r="5334" spans="1:19" x14ac:dyDescent="0.3">
      <c r="A5334">
        <v>65</v>
      </c>
      <c r="B5334" t="s">
        <v>15</v>
      </c>
      <c r="C5334">
        <v>23.9</v>
      </c>
      <c r="D5334">
        <v>125</v>
      </c>
      <c r="E5334">
        <v>71</v>
      </c>
      <c r="F5334">
        <v>192.9</v>
      </c>
      <c r="G5334">
        <v>83.7</v>
      </c>
      <c r="H5334">
        <v>72</v>
      </c>
      <c r="I5334">
        <v>1</v>
      </c>
      <c r="J5334" t="s">
        <v>24</v>
      </c>
      <c r="K5334" t="s">
        <v>21</v>
      </c>
      <c r="L5334" t="s">
        <v>25</v>
      </c>
      <c r="M5334">
        <v>6.6</v>
      </c>
      <c r="N5334">
        <v>12243.39</v>
      </c>
      <c r="O5334" t="s">
        <v>19</v>
      </c>
      <c r="P5334" t="str">
        <f t="shared" si="2837"/>
        <v>45-59</v>
      </c>
      <c r="Q5334" t="str">
        <f>IF(PatientData[[#This Row],[bmi]]&lt;18.5,"Underweight",
IF(PatientData[[#This Row],[bmi]]&lt;25,"Normal",
IF(PatientData[[#This Row],[bmi]]&lt;30,"Overweight","Obese")))</f>
        <v>Normal</v>
      </c>
      <c r="R5334" t="str">
        <f t="shared" si="2825"/>
        <v>High BP</v>
      </c>
      <c r="S5334" t="str">
        <f t="shared" si="2826"/>
        <v>Normal Cost</v>
      </c>
    </row>
    <row r="5335" spans="1:19" x14ac:dyDescent="0.3">
      <c r="A5335">
        <v>47</v>
      </c>
      <c r="B5335" t="s">
        <v>15</v>
      </c>
      <c r="C5335">
        <v>28.6</v>
      </c>
      <c r="D5335">
        <v>128</v>
      </c>
      <c r="E5335">
        <v>70</v>
      </c>
      <c r="F5335">
        <v>202.3</v>
      </c>
      <c r="G5335">
        <v>101.4</v>
      </c>
      <c r="H5335">
        <v>80</v>
      </c>
      <c r="I5335">
        <v>0</v>
      </c>
      <c r="J5335" t="s">
        <v>24</v>
      </c>
      <c r="K5335" t="s">
        <v>28</v>
      </c>
      <c r="L5335" t="s">
        <v>22</v>
      </c>
      <c r="M5335">
        <v>8.4</v>
      </c>
      <c r="N5335">
        <v>19871.919999999998</v>
      </c>
      <c r="O5335" t="s">
        <v>19</v>
      </c>
      <c r="P5335" t="str">
        <f t="shared" si="2837"/>
        <v>60-74</v>
      </c>
      <c r="Q5335" t="str">
        <f>IF(PatientData[[#This Row],[bmi]]&lt;18.5,"Underweight",
IF(PatientData[[#This Row],[bmi]]&lt;25,"Normal",
IF(PatientData[[#This Row],[bmi]]&lt;30,"Overweight","Obese")))</f>
        <v>Overweight</v>
      </c>
      <c r="R5335" t="str">
        <f t="shared" si="2825"/>
        <v>High BP</v>
      </c>
      <c r="S5335" t="str">
        <f t="shared" si="2826"/>
        <v>High Cost</v>
      </c>
    </row>
    <row r="5336" spans="1:19" x14ac:dyDescent="0.3">
      <c r="A5336">
        <v>87</v>
      </c>
      <c r="B5336" t="s">
        <v>20</v>
      </c>
      <c r="C5336">
        <v>27.6</v>
      </c>
      <c r="D5336">
        <v>138</v>
      </c>
      <c r="E5336">
        <v>85</v>
      </c>
      <c r="F5336">
        <v>212</v>
      </c>
      <c r="G5336">
        <v>91.4</v>
      </c>
      <c r="H5336">
        <v>88</v>
      </c>
      <c r="I5336">
        <v>2</v>
      </c>
      <c r="J5336" t="s">
        <v>24</v>
      </c>
      <c r="K5336" t="s">
        <v>26</v>
      </c>
      <c r="L5336" t="s">
        <v>18</v>
      </c>
      <c r="M5336">
        <v>6.2</v>
      </c>
      <c r="N5336">
        <v>11554.22</v>
      </c>
      <c r="O5336" t="s">
        <v>19</v>
      </c>
      <c r="P5336" t="str">
        <f t="shared" ref="P5336:P5337" si="2838">IF(A5336&lt;30,"18-29",IF(A5336&lt;45,"30-44",IF(A5336&lt;60,"45-59",IF(A5336&lt;75,"60-74","75+"))))</f>
        <v>75+</v>
      </c>
      <c r="Q5336" t="str">
        <f>IF(PatientData[[#This Row],[bmi]]&lt;18.5,"Underweight",
IF(PatientData[[#This Row],[bmi]]&lt;25,"Normal",
IF(PatientData[[#This Row],[bmi]]&lt;30,"Overweight","Obese")))</f>
        <v>Overweight</v>
      </c>
      <c r="R5336" t="str">
        <f t="shared" si="2825"/>
        <v>High BP</v>
      </c>
      <c r="S5336" t="str">
        <f t="shared" si="2826"/>
        <v>Normal Cost</v>
      </c>
    </row>
    <row r="5337" spans="1:19" x14ac:dyDescent="0.3">
      <c r="A5337">
        <v>88</v>
      </c>
      <c r="B5337" t="s">
        <v>20</v>
      </c>
      <c r="C5337">
        <v>27.6</v>
      </c>
      <c r="D5337">
        <v>125</v>
      </c>
      <c r="E5337">
        <v>74</v>
      </c>
      <c r="F5337">
        <v>252.5</v>
      </c>
      <c r="G5337">
        <v>139.9</v>
      </c>
      <c r="H5337">
        <v>66</v>
      </c>
      <c r="I5337">
        <v>0</v>
      </c>
      <c r="J5337" t="s">
        <v>24</v>
      </c>
      <c r="K5337" t="s">
        <v>21</v>
      </c>
      <c r="L5337" t="s">
        <v>18</v>
      </c>
      <c r="M5337">
        <v>7.8</v>
      </c>
      <c r="N5337">
        <v>20016.95</v>
      </c>
      <c r="O5337" t="s">
        <v>19</v>
      </c>
      <c r="P5337" t="str">
        <f t="shared" si="2838"/>
        <v>75+</v>
      </c>
      <c r="Q5337" t="str">
        <f>IF(PatientData[[#This Row],[bmi]]&lt;18.5,"Underweight",
IF(PatientData[[#This Row],[bmi]]&lt;25,"Normal",
IF(PatientData[[#This Row],[bmi]]&lt;30,"Overweight","Obese")))</f>
        <v>Overweight</v>
      </c>
      <c r="R5337" t="str">
        <f t="shared" si="2825"/>
        <v>High BP</v>
      </c>
      <c r="S5337" t="str">
        <f t="shared" si="2826"/>
        <v>High Cost</v>
      </c>
    </row>
    <row r="5338" spans="1:19" x14ac:dyDescent="0.3">
      <c r="A5338">
        <v>48</v>
      </c>
      <c r="B5338" t="s">
        <v>15</v>
      </c>
      <c r="C5338">
        <v>18</v>
      </c>
      <c r="D5338">
        <v>138</v>
      </c>
      <c r="E5338">
        <v>90</v>
      </c>
      <c r="F5338">
        <v>193.4</v>
      </c>
      <c r="G5338">
        <v>166.2</v>
      </c>
      <c r="H5338">
        <v>87</v>
      </c>
      <c r="I5338">
        <v>2</v>
      </c>
      <c r="J5338" t="s">
        <v>16</v>
      </c>
      <c r="K5338" t="s">
        <v>17</v>
      </c>
      <c r="L5338" t="s">
        <v>18</v>
      </c>
      <c r="M5338">
        <v>5.8</v>
      </c>
      <c r="N5338">
        <v>12802.89</v>
      </c>
      <c r="O5338" t="s">
        <v>19</v>
      </c>
      <c r="P5338" t="str">
        <f t="shared" ref="P5338" si="2839">IF(A5335&lt;30,"18-29",IF(A5335&lt;45,"30-44",IF(A5335&lt;60,"45-59",IF(A5335&lt;75,"60-74","75+"))))</f>
        <v>45-59</v>
      </c>
      <c r="Q5338" t="str">
        <f>IF(PatientData[[#This Row],[bmi]]&lt;18.5,"Underweight",
IF(PatientData[[#This Row],[bmi]]&lt;25,"Normal",
IF(PatientData[[#This Row],[bmi]]&lt;30,"Overweight","Obese")))</f>
        <v>Underweight</v>
      </c>
      <c r="R5338" t="str">
        <f t="shared" si="2825"/>
        <v>High BP</v>
      </c>
      <c r="S5338" t="str">
        <f t="shared" si="2826"/>
        <v>Normal Cost</v>
      </c>
    </row>
    <row r="5339" spans="1:19" x14ac:dyDescent="0.3">
      <c r="A5339">
        <v>33</v>
      </c>
      <c r="B5339" t="s">
        <v>20</v>
      </c>
      <c r="C5339">
        <v>27.6</v>
      </c>
      <c r="D5339">
        <v>115</v>
      </c>
      <c r="E5339">
        <v>72</v>
      </c>
      <c r="F5339">
        <v>197.1</v>
      </c>
      <c r="G5339">
        <v>197.3</v>
      </c>
      <c r="H5339">
        <v>73</v>
      </c>
      <c r="I5339">
        <v>1</v>
      </c>
      <c r="J5339" t="s">
        <v>24</v>
      </c>
      <c r="K5339" t="s">
        <v>17</v>
      </c>
      <c r="L5339" t="s">
        <v>18</v>
      </c>
      <c r="M5339">
        <v>2.5</v>
      </c>
      <c r="N5339">
        <v>5026.68</v>
      </c>
      <c r="O5339" t="s">
        <v>19</v>
      </c>
      <c r="P5339" t="str">
        <f t="shared" ref="P5339:P5340" si="2840">IF(A5339&lt;30,"18-29",IF(A5339&lt;45,"30-44",IF(A5339&lt;60,"45-59",IF(A5339&lt;75,"60-74","75+"))))</f>
        <v>30-44</v>
      </c>
      <c r="Q5339" t="str">
        <f>IF(PatientData[[#This Row],[bmi]]&lt;18.5,"Underweight",
IF(PatientData[[#This Row],[bmi]]&lt;25,"Normal",
IF(PatientData[[#This Row],[bmi]]&lt;30,"Overweight","Obese")))</f>
        <v>Overweight</v>
      </c>
      <c r="R5339" t="str">
        <f t="shared" si="2825"/>
        <v>Normal BP</v>
      </c>
      <c r="S5339" t="str">
        <f t="shared" si="2826"/>
        <v>Normal Cost</v>
      </c>
    </row>
    <row r="5340" spans="1:19" x14ac:dyDescent="0.3">
      <c r="A5340">
        <v>47</v>
      </c>
      <c r="B5340" t="s">
        <v>20</v>
      </c>
      <c r="C5340">
        <v>27.6</v>
      </c>
      <c r="D5340">
        <v>130</v>
      </c>
      <c r="E5340">
        <v>84</v>
      </c>
      <c r="F5340">
        <v>186.4</v>
      </c>
      <c r="G5340">
        <v>151.19999999999999</v>
      </c>
      <c r="H5340">
        <v>146</v>
      </c>
      <c r="I5340">
        <v>1</v>
      </c>
      <c r="J5340" t="s">
        <v>16</v>
      </c>
      <c r="K5340" t="s">
        <v>26</v>
      </c>
      <c r="L5340" t="s">
        <v>18</v>
      </c>
      <c r="M5340">
        <v>8.9</v>
      </c>
      <c r="N5340">
        <v>17426.259999999998</v>
      </c>
      <c r="O5340" t="s">
        <v>19</v>
      </c>
      <c r="P5340" t="str">
        <f t="shared" si="2840"/>
        <v>45-59</v>
      </c>
      <c r="Q5340" t="str">
        <f>IF(PatientData[[#This Row],[bmi]]&lt;18.5,"Underweight",
IF(PatientData[[#This Row],[bmi]]&lt;25,"Normal",
IF(PatientData[[#This Row],[bmi]]&lt;30,"Overweight","Obese")))</f>
        <v>Overweight</v>
      </c>
      <c r="R5340" t="str">
        <f t="shared" si="2825"/>
        <v>High BP</v>
      </c>
      <c r="S5340" t="str">
        <f t="shared" si="2826"/>
        <v>High Cost</v>
      </c>
    </row>
    <row r="5341" spans="1:19" x14ac:dyDescent="0.3">
      <c r="A5341">
        <v>51</v>
      </c>
      <c r="B5341" t="s">
        <v>15</v>
      </c>
      <c r="C5341">
        <v>24</v>
      </c>
      <c r="D5341">
        <v>104</v>
      </c>
      <c r="E5341">
        <v>63</v>
      </c>
      <c r="F5341">
        <v>190</v>
      </c>
      <c r="G5341">
        <v>92.7</v>
      </c>
      <c r="H5341">
        <v>73</v>
      </c>
      <c r="I5341">
        <v>2</v>
      </c>
      <c r="J5341" t="s">
        <v>16</v>
      </c>
      <c r="K5341" t="s">
        <v>28</v>
      </c>
      <c r="L5341" t="s">
        <v>18</v>
      </c>
      <c r="M5341">
        <v>8.6999999999999993</v>
      </c>
      <c r="N5341">
        <v>19332.71</v>
      </c>
      <c r="O5341" t="s">
        <v>19</v>
      </c>
      <c r="P5341" t="str">
        <f t="shared" ref="P5341" si="2841">IF(A5338&lt;30,"18-29",IF(A5338&lt;45,"30-44",IF(A5338&lt;60,"45-59",IF(A5338&lt;75,"60-74","75+"))))</f>
        <v>45-59</v>
      </c>
      <c r="Q5341" t="str">
        <f>IF(PatientData[[#This Row],[bmi]]&lt;18.5,"Underweight",
IF(PatientData[[#This Row],[bmi]]&lt;25,"Normal",
IF(PatientData[[#This Row],[bmi]]&lt;30,"Overweight","Obese")))</f>
        <v>Normal</v>
      </c>
      <c r="R5341" t="str">
        <f t="shared" si="2825"/>
        <v>Normal BP</v>
      </c>
      <c r="S5341" t="str">
        <f t="shared" si="2826"/>
        <v>High Cost</v>
      </c>
    </row>
    <row r="5342" spans="1:19" x14ac:dyDescent="0.3">
      <c r="A5342">
        <v>58</v>
      </c>
      <c r="B5342" t="s">
        <v>20</v>
      </c>
      <c r="C5342">
        <v>27.6</v>
      </c>
      <c r="D5342">
        <v>116</v>
      </c>
      <c r="E5342">
        <v>70</v>
      </c>
      <c r="F5342">
        <v>212.5</v>
      </c>
      <c r="G5342">
        <v>90.6</v>
      </c>
      <c r="H5342">
        <v>92</v>
      </c>
      <c r="I5342">
        <v>0</v>
      </c>
      <c r="J5342" t="s">
        <v>27</v>
      </c>
      <c r="K5342" t="s">
        <v>21</v>
      </c>
      <c r="L5342" t="s">
        <v>18</v>
      </c>
      <c r="M5342">
        <v>7.5</v>
      </c>
      <c r="N5342">
        <v>14003.43</v>
      </c>
      <c r="O5342" t="s">
        <v>19</v>
      </c>
      <c r="P5342" t="str">
        <f t="shared" ref="P5342:P5343" si="2842">IF(A5342&lt;30,"18-29",IF(A5342&lt;45,"30-44",IF(A5342&lt;60,"45-59",IF(A5342&lt;75,"60-74","75+"))))</f>
        <v>45-59</v>
      </c>
      <c r="Q5342" t="str">
        <f>IF(PatientData[[#This Row],[bmi]]&lt;18.5,"Underweight",
IF(PatientData[[#This Row],[bmi]]&lt;25,"Normal",
IF(PatientData[[#This Row],[bmi]]&lt;30,"Overweight","Obese")))</f>
        <v>Overweight</v>
      </c>
      <c r="R5342" t="str">
        <f t="shared" si="2825"/>
        <v>Normal BP</v>
      </c>
      <c r="S5342" t="str">
        <f t="shared" si="2826"/>
        <v>Normal Cost</v>
      </c>
    </row>
    <row r="5343" spans="1:19" x14ac:dyDescent="0.3">
      <c r="A5343">
        <v>82</v>
      </c>
      <c r="B5343" t="s">
        <v>20</v>
      </c>
      <c r="C5343">
        <v>27.6</v>
      </c>
      <c r="D5343">
        <v>143</v>
      </c>
      <c r="E5343">
        <v>78</v>
      </c>
      <c r="F5343">
        <v>244.1</v>
      </c>
      <c r="G5343">
        <v>88.2</v>
      </c>
      <c r="H5343">
        <v>75</v>
      </c>
      <c r="I5343">
        <v>1</v>
      </c>
      <c r="J5343" t="s">
        <v>27</v>
      </c>
      <c r="K5343" t="s">
        <v>21</v>
      </c>
      <c r="L5343" t="s">
        <v>18</v>
      </c>
      <c r="M5343">
        <v>5.9</v>
      </c>
      <c r="N5343">
        <v>12971.89</v>
      </c>
      <c r="O5343" t="s">
        <v>19</v>
      </c>
      <c r="P5343" t="str">
        <f t="shared" si="2842"/>
        <v>75+</v>
      </c>
      <c r="Q5343" t="str">
        <f>IF(PatientData[[#This Row],[bmi]]&lt;18.5,"Underweight",
IF(PatientData[[#This Row],[bmi]]&lt;25,"Normal",
IF(PatientData[[#This Row],[bmi]]&lt;30,"Overweight","Obese")))</f>
        <v>Overweight</v>
      </c>
      <c r="R5343" t="str">
        <f t="shared" si="2825"/>
        <v>High BP</v>
      </c>
      <c r="S5343" t="str">
        <f t="shared" si="2826"/>
        <v>Normal Cost</v>
      </c>
    </row>
    <row r="5344" spans="1:19" x14ac:dyDescent="0.3">
      <c r="A5344">
        <v>53</v>
      </c>
      <c r="B5344" t="s">
        <v>15</v>
      </c>
      <c r="C5344">
        <v>19.8</v>
      </c>
      <c r="D5344">
        <v>109</v>
      </c>
      <c r="E5344">
        <v>70</v>
      </c>
      <c r="F5344">
        <v>218.5</v>
      </c>
      <c r="G5344">
        <v>102.7</v>
      </c>
      <c r="H5344">
        <v>91</v>
      </c>
      <c r="I5344">
        <v>2</v>
      </c>
      <c r="J5344" t="s">
        <v>16</v>
      </c>
      <c r="K5344" t="s">
        <v>26</v>
      </c>
      <c r="L5344" t="s">
        <v>25</v>
      </c>
      <c r="M5344">
        <v>5.3</v>
      </c>
      <c r="N5344">
        <v>11486</v>
      </c>
      <c r="O5344" t="s">
        <v>19</v>
      </c>
      <c r="P5344" t="str">
        <f t="shared" ref="P5344:P5345" si="2843">IF(A5341&lt;30,"18-29",IF(A5341&lt;45,"30-44",IF(A5341&lt;60,"45-59",IF(A5341&lt;75,"60-74","75+"))))</f>
        <v>45-59</v>
      </c>
      <c r="Q5344" t="str">
        <f>IF(PatientData[[#This Row],[bmi]]&lt;18.5,"Underweight",
IF(PatientData[[#This Row],[bmi]]&lt;25,"Normal",
IF(PatientData[[#This Row],[bmi]]&lt;30,"Overweight","Obese")))</f>
        <v>Normal</v>
      </c>
      <c r="R5344" t="str">
        <f t="shared" si="2825"/>
        <v>Normal BP</v>
      </c>
      <c r="S5344" t="str">
        <f t="shared" si="2826"/>
        <v>Normal Cost</v>
      </c>
    </row>
    <row r="5345" spans="1:19" x14ac:dyDescent="0.3">
      <c r="A5345">
        <v>64</v>
      </c>
      <c r="B5345" t="s">
        <v>15</v>
      </c>
      <c r="C5345">
        <v>29.5</v>
      </c>
      <c r="D5345">
        <v>151</v>
      </c>
      <c r="E5345">
        <v>89</v>
      </c>
      <c r="F5345">
        <v>215.7</v>
      </c>
      <c r="G5345">
        <v>171.9</v>
      </c>
      <c r="H5345">
        <v>86</v>
      </c>
      <c r="I5345">
        <v>0</v>
      </c>
      <c r="J5345" t="s">
        <v>16</v>
      </c>
      <c r="K5345" t="s">
        <v>17</v>
      </c>
      <c r="L5345" t="s">
        <v>25</v>
      </c>
      <c r="M5345">
        <v>6.1</v>
      </c>
      <c r="N5345">
        <v>10701.97</v>
      </c>
      <c r="O5345" t="s">
        <v>19</v>
      </c>
      <c r="P5345" t="str">
        <f t="shared" si="2843"/>
        <v>45-59</v>
      </c>
      <c r="Q5345" t="str">
        <f>IF(PatientData[[#This Row],[bmi]]&lt;18.5,"Underweight",
IF(PatientData[[#This Row],[bmi]]&lt;25,"Normal",
IF(PatientData[[#This Row],[bmi]]&lt;30,"Overweight","Obese")))</f>
        <v>Overweight</v>
      </c>
      <c r="R5345" t="str">
        <f t="shared" si="2825"/>
        <v>High BP</v>
      </c>
      <c r="S5345" t="str">
        <f t="shared" si="2826"/>
        <v>Normal Cost</v>
      </c>
    </row>
    <row r="5346" spans="1:19" x14ac:dyDescent="0.3">
      <c r="A5346">
        <v>45</v>
      </c>
      <c r="B5346" t="s">
        <v>20</v>
      </c>
      <c r="C5346">
        <v>27.6</v>
      </c>
      <c r="D5346">
        <v>129</v>
      </c>
      <c r="E5346">
        <v>79</v>
      </c>
      <c r="F5346">
        <v>224.3</v>
      </c>
      <c r="G5346">
        <v>109.9</v>
      </c>
      <c r="H5346">
        <v>83</v>
      </c>
      <c r="I5346">
        <v>0</v>
      </c>
      <c r="J5346" t="s">
        <v>24</v>
      </c>
      <c r="K5346" t="s">
        <v>26</v>
      </c>
      <c r="L5346" t="s">
        <v>25</v>
      </c>
      <c r="M5346">
        <v>5.7</v>
      </c>
      <c r="N5346">
        <v>9886.82</v>
      </c>
      <c r="O5346" t="s">
        <v>19</v>
      </c>
      <c r="P5346" t="str">
        <f t="shared" ref="P5346:P5347" si="2844">IF(A5346&lt;30,"18-29",IF(A5346&lt;45,"30-44",IF(A5346&lt;60,"45-59",IF(A5346&lt;75,"60-74","75+"))))</f>
        <v>45-59</v>
      </c>
      <c r="Q5346" t="str">
        <f>IF(PatientData[[#This Row],[bmi]]&lt;18.5,"Underweight",
IF(PatientData[[#This Row],[bmi]]&lt;25,"Normal",
IF(PatientData[[#This Row],[bmi]]&lt;30,"Overweight","Obese")))</f>
        <v>Overweight</v>
      </c>
      <c r="R5346" t="str">
        <f t="shared" si="2825"/>
        <v>High BP</v>
      </c>
      <c r="S5346" t="str">
        <f t="shared" si="2826"/>
        <v>Normal Cost</v>
      </c>
    </row>
    <row r="5347" spans="1:19" x14ac:dyDescent="0.3">
      <c r="A5347">
        <v>83</v>
      </c>
      <c r="B5347" t="s">
        <v>20</v>
      </c>
      <c r="C5347">
        <v>27.6</v>
      </c>
      <c r="D5347">
        <v>133</v>
      </c>
      <c r="E5347">
        <v>82</v>
      </c>
      <c r="F5347">
        <v>215.1</v>
      </c>
      <c r="G5347">
        <v>87.9</v>
      </c>
      <c r="H5347">
        <v>71</v>
      </c>
      <c r="I5347">
        <v>1</v>
      </c>
      <c r="J5347" t="s">
        <v>16</v>
      </c>
      <c r="K5347" t="s">
        <v>21</v>
      </c>
      <c r="L5347" t="s">
        <v>18</v>
      </c>
      <c r="M5347">
        <v>12.5</v>
      </c>
      <c r="N5347">
        <v>26903.99</v>
      </c>
      <c r="O5347" t="s">
        <v>19</v>
      </c>
      <c r="P5347" t="str">
        <f t="shared" si="2844"/>
        <v>75+</v>
      </c>
      <c r="Q5347" t="str">
        <f>IF(PatientData[[#This Row],[bmi]]&lt;18.5,"Underweight",
IF(PatientData[[#This Row],[bmi]]&lt;25,"Normal",
IF(PatientData[[#This Row],[bmi]]&lt;30,"Overweight","Obese")))</f>
        <v>Overweight</v>
      </c>
      <c r="R5347" t="str">
        <f t="shared" si="2825"/>
        <v>High BP</v>
      </c>
      <c r="S5347" t="str">
        <f t="shared" si="2826"/>
        <v>High Cost</v>
      </c>
    </row>
    <row r="5348" spans="1:19" x14ac:dyDescent="0.3">
      <c r="A5348">
        <v>81</v>
      </c>
      <c r="B5348" t="s">
        <v>15</v>
      </c>
      <c r="C5348">
        <v>32.1</v>
      </c>
      <c r="D5348">
        <v>142</v>
      </c>
      <c r="E5348">
        <v>84</v>
      </c>
      <c r="F5348">
        <v>226.2</v>
      </c>
      <c r="G5348">
        <v>125.9</v>
      </c>
      <c r="H5348">
        <v>76</v>
      </c>
      <c r="I5348">
        <v>3</v>
      </c>
      <c r="J5348" t="s">
        <v>16</v>
      </c>
      <c r="K5348" t="s">
        <v>17</v>
      </c>
      <c r="L5348" t="s">
        <v>25</v>
      </c>
      <c r="M5348">
        <v>8.9</v>
      </c>
      <c r="N5348">
        <v>14852.87</v>
      </c>
      <c r="O5348" t="s">
        <v>19</v>
      </c>
      <c r="P5348" t="str">
        <f t="shared" ref="P5348:P5350" si="2845">IF(A5345&lt;30,"18-29",IF(A5345&lt;45,"30-44",IF(A5345&lt;60,"45-59",IF(A5345&lt;75,"60-74","75+"))))</f>
        <v>60-74</v>
      </c>
      <c r="Q5348" t="str">
        <f>IF(PatientData[[#This Row],[bmi]]&lt;18.5,"Underweight",
IF(PatientData[[#This Row],[bmi]]&lt;25,"Normal",
IF(PatientData[[#This Row],[bmi]]&lt;30,"Overweight","Obese")))</f>
        <v>Obese</v>
      </c>
      <c r="R5348" t="str">
        <f t="shared" si="2825"/>
        <v>High BP</v>
      </c>
      <c r="S5348" t="str">
        <f t="shared" si="2826"/>
        <v>Normal Cost</v>
      </c>
    </row>
    <row r="5349" spans="1:19" x14ac:dyDescent="0.3">
      <c r="A5349">
        <v>56</v>
      </c>
      <c r="B5349" t="s">
        <v>15</v>
      </c>
      <c r="C5349">
        <v>25.5</v>
      </c>
      <c r="D5349">
        <v>131</v>
      </c>
      <c r="E5349">
        <v>83</v>
      </c>
      <c r="F5349">
        <v>213.8</v>
      </c>
      <c r="G5349">
        <v>94.7</v>
      </c>
      <c r="H5349">
        <v>85</v>
      </c>
      <c r="I5349">
        <v>1</v>
      </c>
      <c r="J5349" t="s">
        <v>24</v>
      </c>
      <c r="K5349" t="s">
        <v>21</v>
      </c>
      <c r="L5349" t="s">
        <v>18</v>
      </c>
      <c r="M5349">
        <v>8.1</v>
      </c>
      <c r="N5349">
        <v>17689.46</v>
      </c>
      <c r="O5349" t="s">
        <v>19</v>
      </c>
      <c r="P5349" t="str">
        <f t="shared" si="2845"/>
        <v>45-59</v>
      </c>
      <c r="Q5349" t="str">
        <f>IF(PatientData[[#This Row],[bmi]]&lt;18.5,"Underweight",
IF(PatientData[[#This Row],[bmi]]&lt;25,"Normal",
IF(PatientData[[#This Row],[bmi]]&lt;30,"Overweight","Obese")))</f>
        <v>Overweight</v>
      </c>
      <c r="R5349" t="str">
        <f t="shared" si="2825"/>
        <v>High BP</v>
      </c>
      <c r="S5349" t="str">
        <f t="shared" si="2826"/>
        <v>High Cost</v>
      </c>
    </row>
    <row r="5350" spans="1:19" x14ac:dyDescent="0.3">
      <c r="A5350">
        <v>58</v>
      </c>
      <c r="B5350" t="s">
        <v>15</v>
      </c>
      <c r="C5350">
        <v>23.9</v>
      </c>
      <c r="D5350">
        <v>119</v>
      </c>
      <c r="E5350">
        <v>67</v>
      </c>
      <c r="F5350">
        <v>194.6</v>
      </c>
      <c r="G5350">
        <v>82.3</v>
      </c>
      <c r="H5350">
        <v>72</v>
      </c>
      <c r="I5350">
        <v>2</v>
      </c>
      <c r="J5350" t="s">
        <v>16</v>
      </c>
      <c r="K5350" t="s">
        <v>21</v>
      </c>
      <c r="L5350" t="s">
        <v>25</v>
      </c>
      <c r="M5350">
        <v>15.4</v>
      </c>
      <c r="N5350">
        <v>26215.16</v>
      </c>
      <c r="O5350" t="s">
        <v>19</v>
      </c>
      <c r="P5350" t="str">
        <f t="shared" si="2845"/>
        <v>75+</v>
      </c>
      <c r="Q5350" t="str">
        <f>IF(PatientData[[#This Row],[bmi]]&lt;18.5,"Underweight",
IF(PatientData[[#This Row],[bmi]]&lt;25,"Normal",
IF(PatientData[[#This Row],[bmi]]&lt;30,"Overweight","Obese")))</f>
        <v>Normal</v>
      </c>
      <c r="R5350" t="str">
        <f t="shared" si="2825"/>
        <v>Normal BP</v>
      </c>
      <c r="S5350" t="str">
        <f t="shared" si="2826"/>
        <v>High Cost</v>
      </c>
    </row>
    <row r="5351" spans="1:19" x14ac:dyDescent="0.3">
      <c r="A5351">
        <v>65</v>
      </c>
      <c r="B5351" t="s">
        <v>20</v>
      </c>
      <c r="C5351">
        <v>27.6</v>
      </c>
      <c r="D5351">
        <v>137</v>
      </c>
      <c r="E5351">
        <v>83</v>
      </c>
      <c r="F5351">
        <v>248.1</v>
      </c>
      <c r="G5351">
        <v>108.2</v>
      </c>
      <c r="H5351">
        <v>73</v>
      </c>
      <c r="I5351">
        <v>1</v>
      </c>
      <c r="J5351" t="s">
        <v>24</v>
      </c>
      <c r="K5351" t="s">
        <v>26</v>
      </c>
      <c r="L5351" t="s">
        <v>18</v>
      </c>
      <c r="M5351">
        <v>3.8</v>
      </c>
      <c r="N5351">
        <v>8075.81</v>
      </c>
      <c r="O5351" t="s">
        <v>19</v>
      </c>
      <c r="P5351" t="str">
        <f t="shared" ref="P5351:P5353" si="2846">IF(A5351&lt;30,"18-29",IF(A5351&lt;45,"30-44",IF(A5351&lt;60,"45-59",IF(A5351&lt;75,"60-74","75+"))))</f>
        <v>60-74</v>
      </c>
      <c r="Q5351" t="str">
        <f>IF(PatientData[[#This Row],[bmi]]&lt;18.5,"Underweight",
IF(PatientData[[#This Row],[bmi]]&lt;25,"Normal",
IF(PatientData[[#This Row],[bmi]]&lt;30,"Overweight","Obese")))</f>
        <v>Overweight</v>
      </c>
      <c r="R5351" t="str">
        <f t="shared" si="2825"/>
        <v>High BP</v>
      </c>
      <c r="S5351" t="str">
        <f t="shared" si="2826"/>
        <v>Normal Cost</v>
      </c>
    </row>
    <row r="5352" spans="1:19" x14ac:dyDescent="0.3">
      <c r="A5352">
        <v>80</v>
      </c>
      <c r="B5352" t="s">
        <v>20</v>
      </c>
      <c r="C5352">
        <v>27.6</v>
      </c>
      <c r="D5352">
        <v>123</v>
      </c>
      <c r="E5352">
        <v>68</v>
      </c>
      <c r="F5352">
        <v>202.2</v>
      </c>
      <c r="G5352">
        <v>96</v>
      </c>
      <c r="H5352">
        <v>59</v>
      </c>
      <c r="I5352">
        <v>0</v>
      </c>
      <c r="J5352" t="s">
        <v>27</v>
      </c>
      <c r="K5352" t="s">
        <v>28</v>
      </c>
      <c r="L5352" t="s">
        <v>18</v>
      </c>
      <c r="M5352">
        <v>1.8</v>
      </c>
      <c r="N5352">
        <v>7909.36</v>
      </c>
      <c r="O5352" t="s">
        <v>19</v>
      </c>
      <c r="P5352" t="str">
        <f t="shared" si="2846"/>
        <v>75+</v>
      </c>
      <c r="Q5352" t="str">
        <f>IF(PatientData[[#This Row],[bmi]]&lt;18.5,"Underweight",
IF(PatientData[[#This Row],[bmi]]&lt;25,"Normal",
IF(PatientData[[#This Row],[bmi]]&lt;30,"Overweight","Obese")))</f>
        <v>Overweight</v>
      </c>
      <c r="R5352" t="str">
        <f t="shared" si="2825"/>
        <v>High BP</v>
      </c>
      <c r="S5352" t="str">
        <f t="shared" si="2826"/>
        <v>Normal Cost</v>
      </c>
    </row>
    <row r="5353" spans="1:19" x14ac:dyDescent="0.3">
      <c r="A5353">
        <v>45</v>
      </c>
      <c r="B5353" t="s">
        <v>20</v>
      </c>
      <c r="C5353">
        <v>27.6</v>
      </c>
      <c r="D5353">
        <v>125</v>
      </c>
      <c r="E5353">
        <v>74</v>
      </c>
      <c r="F5353">
        <v>204.1</v>
      </c>
      <c r="G5353">
        <v>159.4</v>
      </c>
      <c r="H5353">
        <v>79</v>
      </c>
      <c r="I5353">
        <v>1</v>
      </c>
      <c r="J5353" t="s">
        <v>24</v>
      </c>
      <c r="K5353" t="s">
        <v>17</v>
      </c>
      <c r="L5353" t="s">
        <v>18</v>
      </c>
      <c r="M5353">
        <v>4.5</v>
      </c>
      <c r="N5353">
        <v>8490.4500000000007</v>
      </c>
      <c r="O5353" t="s">
        <v>19</v>
      </c>
      <c r="P5353" t="str">
        <f t="shared" si="2846"/>
        <v>45-59</v>
      </c>
      <c r="Q5353" t="str">
        <f>IF(PatientData[[#This Row],[bmi]]&lt;18.5,"Underweight",
IF(PatientData[[#This Row],[bmi]]&lt;25,"Normal",
IF(PatientData[[#This Row],[bmi]]&lt;30,"Overweight","Obese")))</f>
        <v>Overweight</v>
      </c>
      <c r="R5353" t="str">
        <f t="shared" si="2825"/>
        <v>High BP</v>
      </c>
      <c r="S5353" t="str">
        <f t="shared" si="2826"/>
        <v>Normal Cost</v>
      </c>
    </row>
    <row r="5354" spans="1:19" x14ac:dyDescent="0.3">
      <c r="A5354">
        <v>66</v>
      </c>
      <c r="B5354" t="s">
        <v>15</v>
      </c>
      <c r="C5354">
        <v>25.5</v>
      </c>
      <c r="D5354">
        <v>131</v>
      </c>
      <c r="E5354">
        <v>71</v>
      </c>
      <c r="F5354">
        <v>192.2</v>
      </c>
      <c r="G5354">
        <v>124.6</v>
      </c>
      <c r="H5354">
        <v>85</v>
      </c>
      <c r="I5354">
        <v>1</v>
      </c>
      <c r="J5354" t="s">
        <v>24</v>
      </c>
      <c r="K5354" t="s">
        <v>17</v>
      </c>
      <c r="L5354" t="s">
        <v>18</v>
      </c>
      <c r="M5354">
        <v>2.6</v>
      </c>
      <c r="N5354">
        <v>6506.99</v>
      </c>
      <c r="O5354" t="s">
        <v>19</v>
      </c>
      <c r="P5354" t="str">
        <f t="shared" ref="P5354" si="2847">IF(A5351&lt;30,"18-29",IF(A5351&lt;45,"30-44",IF(A5351&lt;60,"45-59",IF(A5351&lt;75,"60-74","75+"))))</f>
        <v>60-74</v>
      </c>
      <c r="Q5354" t="str">
        <f>IF(PatientData[[#This Row],[bmi]]&lt;18.5,"Underweight",
IF(PatientData[[#This Row],[bmi]]&lt;25,"Normal",
IF(PatientData[[#This Row],[bmi]]&lt;30,"Overweight","Obese")))</f>
        <v>Overweight</v>
      </c>
      <c r="R5354" t="str">
        <f t="shared" si="2825"/>
        <v>High BP</v>
      </c>
      <c r="S5354" t="str">
        <f t="shared" si="2826"/>
        <v>Normal Cost</v>
      </c>
    </row>
    <row r="5355" spans="1:19" x14ac:dyDescent="0.3">
      <c r="A5355">
        <v>81</v>
      </c>
      <c r="B5355" t="s">
        <v>20</v>
      </c>
      <c r="C5355">
        <v>27.6</v>
      </c>
      <c r="D5355">
        <v>124</v>
      </c>
      <c r="E5355">
        <v>81</v>
      </c>
      <c r="F5355">
        <v>243.3</v>
      </c>
      <c r="G5355">
        <v>101.9</v>
      </c>
      <c r="H5355">
        <v>74</v>
      </c>
      <c r="I5355">
        <v>0</v>
      </c>
      <c r="J5355" t="s">
        <v>27</v>
      </c>
      <c r="K5355" t="s">
        <v>21</v>
      </c>
      <c r="L5355" t="s">
        <v>22</v>
      </c>
      <c r="M5355">
        <v>4.4000000000000004</v>
      </c>
      <c r="N5355">
        <v>10694.16</v>
      </c>
      <c r="O5355" t="s">
        <v>19</v>
      </c>
      <c r="P5355" t="str">
        <f t="shared" ref="P5355:P5356" si="2848">IF(A5355&lt;30,"18-29",IF(A5355&lt;45,"30-44",IF(A5355&lt;60,"45-59",IF(A5355&lt;75,"60-74","75+"))))</f>
        <v>75+</v>
      </c>
      <c r="Q5355" t="str">
        <f>IF(PatientData[[#This Row],[bmi]]&lt;18.5,"Underweight",
IF(PatientData[[#This Row],[bmi]]&lt;25,"Normal",
IF(PatientData[[#This Row],[bmi]]&lt;30,"Overweight","Obese")))</f>
        <v>Overweight</v>
      </c>
      <c r="R5355" t="str">
        <f t="shared" si="2825"/>
        <v>High BP</v>
      </c>
      <c r="S5355" t="str">
        <f t="shared" si="2826"/>
        <v>Normal Cost</v>
      </c>
    </row>
    <row r="5356" spans="1:19" x14ac:dyDescent="0.3">
      <c r="A5356">
        <v>66</v>
      </c>
      <c r="B5356" t="s">
        <v>20</v>
      </c>
      <c r="C5356">
        <v>27.6</v>
      </c>
      <c r="D5356">
        <v>126</v>
      </c>
      <c r="E5356">
        <v>82</v>
      </c>
      <c r="F5356">
        <v>227.4</v>
      </c>
      <c r="G5356">
        <v>170.7</v>
      </c>
      <c r="H5356">
        <v>80</v>
      </c>
      <c r="I5356">
        <v>0</v>
      </c>
      <c r="J5356" t="s">
        <v>27</v>
      </c>
      <c r="K5356" t="s">
        <v>17</v>
      </c>
      <c r="L5356" t="s">
        <v>25</v>
      </c>
      <c r="M5356">
        <v>7.8</v>
      </c>
      <c r="N5356">
        <v>15169.44</v>
      </c>
      <c r="O5356" t="s">
        <v>19</v>
      </c>
      <c r="P5356" t="str">
        <f t="shared" si="2848"/>
        <v>60-74</v>
      </c>
      <c r="Q5356" t="str">
        <f>IF(PatientData[[#This Row],[bmi]]&lt;18.5,"Underweight",
IF(PatientData[[#This Row],[bmi]]&lt;25,"Normal",
IF(PatientData[[#This Row],[bmi]]&lt;30,"Overweight","Obese")))</f>
        <v>Overweight</v>
      </c>
      <c r="R5356" t="str">
        <f t="shared" si="2825"/>
        <v>High BP</v>
      </c>
      <c r="S5356" t="str">
        <f t="shared" si="2826"/>
        <v>High Cost</v>
      </c>
    </row>
    <row r="5357" spans="1:19" x14ac:dyDescent="0.3">
      <c r="A5357">
        <v>90</v>
      </c>
      <c r="B5357" t="s">
        <v>15</v>
      </c>
      <c r="C5357">
        <v>32.6</v>
      </c>
      <c r="D5357">
        <v>134</v>
      </c>
      <c r="E5357">
        <v>79</v>
      </c>
      <c r="F5357">
        <v>251.2</v>
      </c>
      <c r="G5357">
        <v>111.2</v>
      </c>
      <c r="H5357">
        <v>72</v>
      </c>
      <c r="I5357">
        <v>0</v>
      </c>
      <c r="J5357" t="s">
        <v>27</v>
      </c>
      <c r="K5357" t="s">
        <v>21</v>
      </c>
      <c r="L5357" t="s">
        <v>25</v>
      </c>
      <c r="M5357">
        <v>6.7</v>
      </c>
      <c r="N5357">
        <v>15856.33</v>
      </c>
      <c r="O5357" t="s">
        <v>19</v>
      </c>
      <c r="P5357" t="str">
        <f t="shared" ref="P5357:P5358" si="2849">IF(A5354&lt;30,"18-29",IF(A5354&lt;45,"30-44",IF(A5354&lt;60,"45-59",IF(A5354&lt;75,"60-74","75+"))))</f>
        <v>60-74</v>
      </c>
      <c r="Q5357" t="str">
        <f>IF(PatientData[[#This Row],[bmi]]&lt;18.5,"Underweight",
IF(PatientData[[#This Row],[bmi]]&lt;25,"Normal",
IF(PatientData[[#This Row],[bmi]]&lt;30,"Overweight","Obese")))</f>
        <v>Obese</v>
      </c>
      <c r="R5357" t="str">
        <f t="shared" si="2825"/>
        <v>High BP</v>
      </c>
      <c r="S5357" t="str">
        <f t="shared" si="2826"/>
        <v>High Cost</v>
      </c>
    </row>
    <row r="5358" spans="1:19" x14ac:dyDescent="0.3">
      <c r="A5358">
        <v>66</v>
      </c>
      <c r="B5358" t="s">
        <v>15</v>
      </c>
      <c r="C5358">
        <v>29.1</v>
      </c>
      <c r="D5358">
        <v>129</v>
      </c>
      <c r="E5358">
        <v>84</v>
      </c>
      <c r="F5358">
        <v>220.5</v>
      </c>
      <c r="G5358">
        <v>97.5</v>
      </c>
      <c r="H5358">
        <v>76</v>
      </c>
      <c r="I5358">
        <v>1</v>
      </c>
      <c r="J5358" t="s">
        <v>24</v>
      </c>
      <c r="K5358" t="s">
        <v>21</v>
      </c>
      <c r="L5358" t="s">
        <v>18</v>
      </c>
      <c r="M5358">
        <v>5.4</v>
      </c>
      <c r="N5358">
        <v>13218.46</v>
      </c>
      <c r="O5358" t="s">
        <v>19</v>
      </c>
      <c r="P5358" t="str">
        <f t="shared" si="2849"/>
        <v>75+</v>
      </c>
      <c r="Q5358" t="str">
        <f>IF(PatientData[[#This Row],[bmi]]&lt;18.5,"Underweight",
IF(PatientData[[#This Row],[bmi]]&lt;25,"Normal",
IF(PatientData[[#This Row],[bmi]]&lt;30,"Overweight","Obese")))</f>
        <v>Overweight</v>
      </c>
      <c r="R5358" t="str">
        <f t="shared" si="2825"/>
        <v>High BP</v>
      </c>
      <c r="S5358" t="str">
        <f t="shared" si="2826"/>
        <v>Normal Cost</v>
      </c>
    </row>
    <row r="5359" spans="1:19" x14ac:dyDescent="0.3">
      <c r="A5359">
        <v>72</v>
      </c>
      <c r="B5359" t="s">
        <v>20</v>
      </c>
      <c r="C5359">
        <v>27.6</v>
      </c>
      <c r="D5359">
        <v>123</v>
      </c>
      <c r="E5359">
        <v>70</v>
      </c>
      <c r="F5359">
        <v>251</v>
      </c>
      <c r="G5359">
        <v>83.1</v>
      </c>
      <c r="H5359">
        <v>80</v>
      </c>
      <c r="I5359">
        <v>0</v>
      </c>
      <c r="J5359" t="s">
        <v>24</v>
      </c>
      <c r="K5359" t="s">
        <v>28</v>
      </c>
      <c r="L5359" t="s">
        <v>25</v>
      </c>
      <c r="M5359">
        <v>2.9</v>
      </c>
      <c r="N5359">
        <v>9516.58</v>
      </c>
      <c r="O5359" t="s">
        <v>19</v>
      </c>
      <c r="P5359" t="str">
        <f t="shared" ref="P5359:P5362" si="2850">IF(A5359&lt;30,"18-29",IF(A5359&lt;45,"30-44",IF(A5359&lt;60,"45-59",IF(A5359&lt;75,"60-74","75+"))))</f>
        <v>60-74</v>
      </c>
      <c r="Q5359" t="str">
        <f>IF(PatientData[[#This Row],[bmi]]&lt;18.5,"Underweight",
IF(PatientData[[#This Row],[bmi]]&lt;25,"Normal",
IF(PatientData[[#This Row],[bmi]]&lt;30,"Overweight","Obese")))</f>
        <v>Overweight</v>
      </c>
      <c r="R5359" t="str">
        <f t="shared" si="2825"/>
        <v>High BP</v>
      </c>
      <c r="S5359" t="str">
        <f t="shared" si="2826"/>
        <v>Normal Cost</v>
      </c>
    </row>
    <row r="5360" spans="1:19" x14ac:dyDescent="0.3">
      <c r="A5360">
        <v>71</v>
      </c>
      <c r="B5360" t="s">
        <v>20</v>
      </c>
      <c r="C5360">
        <v>27.6</v>
      </c>
      <c r="D5360">
        <v>141</v>
      </c>
      <c r="E5360">
        <v>82</v>
      </c>
      <c r="F5360">
        <v>252</v>
      </c>
      <c r="G5360">
        <v>131.9</v>
      </c>
      <c r="H5360">
        <v>67</v>
      </c>
      <c r="I5360">
        <v>2</v>
      </c>
      <c r="J5360" t="s">
        <v>24</v>
      </c>
      <c r="K5360" t="s">
        <v>17</v>
      </c>
      <c r="L5360" t="s">
        <v>18</v>
      </c>
      <c r="M5360">
        <v>4.5999999999999996</v>
      </c>
      <c r="N5360">
        <v>9108.41</v>
      </c>
      <c r="O5360" t="s">
        <v>19</v>
      </c>
      <c r="P5360" t="str">
        <f t="shared" si="2850"/>
        <v>60-74</v>
      </c>
      <c r="Q5360" t="str">
        <f>IF(PatientData[[#This Row],[bmi]]&lt;18.5,"Underweight",
IF(PatientData[[#This Row],[bmi]]&lt;25,"Normal",
IF(PatientData[[#This Row],[bmi]]&lt;30,"Overweight","Obese")))</f>
        <v>Overweight</v>
      </c>
      <c r="R5360" t="str">
        <f t="shared" si="2825"/>
        <v>High BP</v>
      </c>
      <c r="S5360" t="str">
        <f t="shared" si="2826"/>
        <v>Normal Cost</v>
      </c>
    </row>
    <row r="5361" spans="1:19" x14ac:dyDescent="0.3">
      <c r="A5361">
        <v>48</v>
      </c>
      <c r="B5361" t="s">
        <v>20</v>
      </c>
      <c r="C5361">
        <v>27.6</v>
      </c>
      <c r="D5361">
        <v>132</v>
      </c>
      <c r="E5361">
        <v>85</v>
      </c>
      <c r="F5361">
        <v>222.4</v>
      </c>
      <c r="G5361">
        <v>136.80000000000001</v>
      </c>
      <c r="H5361">
        <v>74</v>
      </c>
      <c r="I5361">
        <v>0</v>
      </c>
      <c r="J5361" t="s">
        <v>27</v>
      </c>
      <c r="K5361" t="s">
        <v>17</v>
      </c>
      <c r="L5361" t="s">
        <v>22</v>
      </c>
      <c r="M5361">
        <v>3.5</v>
      </c>
      <c r="N5361">
        <v>7359.77</v>
      </c>
      <c r="O5361" t="s">
        <v>19</v>
      </c>
      <c r="P5361" t="str">
        <f t="shared" si="2850"/>
        <v>45-59</v>
      </c>
      <c r="Q5361" t="str">
        <f>IF(PatientData[[#This Row],[bmi]]&lt;18.5,"Underweight",
IF(PatientData[[#This Row],[bmi]]&lt;25,"Normal",
IF(PatientData[[#This Row],[bmi]]&lt;30,"Overweight","Obese")))</f>
        <v>Overweight</v>
      </c>
      <c r="R5361" t="str">
        <f t="shared" si="2825"/>
        <v>High BP</v>
      </c>
      <c r="S5361" t="str">
        <f t="shared" si="2826"/>
        <v>Normal Cost</v>
      </c>
    </row>
    <row r="5362" spans="1:19" x14ac:dyDescent="0.3">
      <c r="A5362">
        <v>86</v>
      </c>
      <c r="B5362" t="s">
        <v>20</v>
      </c>
      <c r="C5362">
        <v>27.6</v>
      </c>
      <c r="D5362">
        <v>147</v>
      </c>
      <c r="E5362">
        <v>85</v>
      </c>
      <c r="F5362">
        <v>216.8</v>
      </c>
      <c r="G5362">
        <v>105.8</v>
      </c>
      <c r="H5362">
        <v>51</v>
      </c>
      <c r="I5362">
        <v>1</v>
      </c>
      <c r="J5362" t="s">
        <v>27</v>
      </c>
      <c r="K5362" t="s">
        <v>21</v>
      </c>
      <c r="L5362" t="s">
        <v>22</v>
      </c>
      <c r="M5362">
        <v>7.3</v>
      </c>
      <c r="N5362">
        <v>16187.38</v>
      </c>
      <c r="O5362" t="s">
        <v>19</v>
      </c>
      <c r="P5362" t="str">
        <f t="shared" si="2850"/>
        <v>75+</v>
      </c>
      <c r="Q5362" t="str">
        <f>IF(PatientData[[#This Row],[bmi]]&lt;18.5,"Underweight",
IF(PatientData[[#This Row],[bmi]]&lt;25,"Normal",
IF(PatientData[[#This Row],[bmi]]&lt;30,"Overweight","Obese")))</f>
        <v>Overweight</v>
      </c>
      <c r="R5362" t="str">
        <f t="shared" si="2825"/>
        <v>High BP</v>
      </c>
      <c r="S5362" t="str">
        <f t="shared" si="2826"/>
        <v>High Cost</v>
      </c>
    </row>
    <row r="5363" spans="1:19" x14ac:dyDescent="0.3">
      <c r="A5363">
        <v>60</v>
      </c>
      <c r="B5363" t="s">
        <v>15</v>
      </c>
      <c r="C5363">
        <v>28.5</v>
      </c>
      <c r="D5363">
        <v>113</v>
      </c>
      <c r="E5363">
        <v>62</v>
      </c>
      <c r="F5363">
        <v>193.8</v>
      </c>
      <c r="G5363">
        <v>133.5</v>
      </c>
      <c r="H5363">
        <v>98</v>
      </c>
      <c r="I5363">
        <v>1</v>
      </c>
      <c r="J5363" t="s">
        <v>16</v>
      </c>
      <c r="K5363" t="s">
        <v>17</v>
      </c>
      <c r="L5363" t="s">
        <v>22</v>
      </c>
      <c r="M5363">
        <v>8.5</v>
      </c>
      <c r="N5363">
        <v>17497.490000000002</v>
      </c>
      <c r="O5363" t="s">
        <v>19</v>
      </c>
      <c r="P5363" t="str">
        <f t="shared" ref="P5363" si="2851">IF(A5360&lt;30,"18-29",IF(A5360&lt;45,"30-44",IF(A5360&lt;60,"45-59",IF(A5360&lt;75,"60-74","75+"))))</f>
        <v>60-74</v>
      </c>
      <c r="Q5363" t="str">
        <f>IF(PatientData[[#This Row],[bmi]]&lt;18.5,"Underweight",
IF(PatientData[[#This Row],[bmi]]&lt;25,"Normal",
IF(PatientData[[#This Row],[bmi]]&lt;30,"Overweight","Obese")))</f>
        <v>Overweight</v>
      </c>
      <c r="R5363" t="str">
        <f t="shared" si="2825"/>
        <v>Normal BP</v>
      </c>
      <c r="S5363" t="str">
        <f t="shared" si="2826"/>
        <v>High Cost</v>
      </c>
    </row>
    <row r="5364" spans="1:19" x14ac:dyDescent="0.3">
      <c r="A5364">
        <v>54</v>
      </c>
      <c r="B5364" t="s">
        <v>20</v>
      </c>
      <c r="C5364">
        <v>27.6</v>
      </c>
      <c r="D5364">
        <v>142</v>
      </c>
      <c r="E5364">
        <v>85</v>
      </c>
      <c r="F5364">
        <v>244.5</v>
      </c>
      <c r="G5364">
        <v>119.8</v>
      </c>
      <c r="H5364">
        <v>76</v>
      </c>
      <c r="I5364">
        <v>0</v>
      </c>
      <c r="J5364" t="s">
        <v>16</v>
      </c>
      <c r="K5364" t="s">
        <v>21</v>
      </c>
      <c r="L5364" t="s">
        <v>22</v>
      </c>
      <c r="M5364">
        <v>10.7</v>
      </c>
      <c r="N5364">
        <v>21991.84</v>
      </c>
      <c r="O5364" t="s">
        <v>23</v>
      </c>
      <c r="P5364" t="str">
        <f t="shared" ref="P5364:P5368" si="2852">IF(A5364&lt;30,"18-29",IF(A5364&lt;45,"30-44",IF(A5364&lt;60,"45-59",IF(A5364&lt;75,"60-74","75+"))))</f>
        <v>45-59</v>
      </c>
      <c r="Q5364" t="str">
        <f>IF(PatientData[[#This Row],[bmi]]&lt;18.5,"Underweight",
IF(PatientData[[#This Row],[bmi]]&lt;25,"Normal",
IF(PatientData[[#This Row],[bmi]]&lt;30,"Overweight","Obese")))</f>
        <v>Overweight</v>
      </c>
      <c r="R5364" t="str">
        <f t="shared" si="2825"/>
        <v>High BP</v>
      </c>
      <c r="S5364" t="str">
        <f t="shared" si="2826"/>
        <v>High Cost</v>
      </c>
    </row>
    <row r="5365" spans="1:19" x14ac:dyDescent="0.3">
      <c r="A5365">
        <v>95</v>
      </c>
      <c r="B5365" t="s">
        <v>20</v>
      </c>
      <c r="C5365">
        <v>27.6</v>
      </c>
      <c r="D5365">
        <v>119</v>
      </c>
      <c r="E5365">
        <v>81</v>
      </c>
      <c r="F5365">
        <v>262.89999999999998</v>
      </c>
      <c r="G5365">
        <v>94</v>
      </c>
      <c r="H5365">
        <v>59</v>
      </c>
      <c r="I5365">
        <v>2</v>
      </c>
      <c r="J5365" t="s">
        <v>24</v>
      </c>
      <c r="K5365" t="s">
        <v>21</v>
      </c>
      <c r="L5365" t="s">
        <v>18</v>
      </c>
      <c r="M5365">
        <v>14.1</v>
      </c>
      <c r="N5365">
        <v>26901.03</v>
      </c>
      <c r="O5365" t="s">
        <v>19</v>
      </c>
      <c r="P5365" t="str">
        <f t="shared" si="2852"/>
        <v>75+</v>
      </c>
      <c r="Q5365" t="str">
        <f>IF(PatientData[[#This Row],[bmi]]&lt;18.5,"Underweight",
IF(PatientData[[#This Row],[bmi]]&lt;25,"Normal",
IF(PatientData[[#This Row],[bmi]]&lt;30,"Overweight","Obese")))</f>
        <v>Overweight</v>
      </c>
      <c r="R5365" t="str">
        <f t="shared" si="2825"/>
        <v>High BP</v>
      </c>
      <c r="S5365" t="str">
        <f t="shared" si="2826"/>
        <v>High Cost</v>
      </c>
    </row>
    <row r="5366" spans="1:19" x14ac:dyDescent="0.3">
      <c r="A5366">
        <v>48</v>
      </c>
      <c r="B5366" t="s">
        <v>20</v>
      </c>
      <c r="C5366">
        <v>27.6</v>
      </c>
      <c r="D5366">
        <v>125</v>
      </c>
      <c r="E5366">
        <v>74</v>
      </c>
      <c r="F5366">
        <v>209.9</v>
      </c>
      <c r="G5366">
        <v>117.2</v>
      </c>
      <c r="H5366">
        <v>93</v>
      </c>
      <c r="I5366">
        <v>5</v>
      </c>
      <c r="J5366" t="s">
        <v>16</v>
      </c>
      <c r="K5366" t="s">
        <v>21</v>
      </c>
      <c r="L5366" t="s">
        <v>25</v>
      </c>
      <c r="M5366">
        <v>12.3</v>
      </c>
      <c r="N5366">
        <v>23153.56</v>
      </c>
      <c r="O5366" t="s">
        <v>19</v>
      </c>
      <c r="P5366" t="str">
        <f t="shared" si="2852"/>
        <v>45-59</v>
      </c>
      <c r="Q5366" t="str">
        <f>IF(PatientData[[#This Row],[bmi]]&lt;18.5,"Underweight",
IF(PatientData[[#This Row],[bmi]]&lt;25,"Normal",
IF(PatientData[[#This Row],[bmi]]&lt;30,"Overweight","Obese")))</f>
        <v>Overweight</v>
      </c>
      <c r="R5366" t="str">
        <f t="shared" si="2825"/>
        <v>High BP</v>
      </c>
      <c r="S5366" t="str">
        <f t="shared" si="2826"/>
        <v>High Cost</v>
      </c>
    </row>
    <row r="5367" spans="1:19" x14ac:dyDescent="0.3">
      <c r="A5367">
        <v>72</v>
      </c>
      <c r="B5367" t="s">
        <v>20</v>
      </c>
      <c r="C5367">
        <v>27.6</v>
      </c>
      <c r="D5367">
        <v>137</v>
      </c>
      <c r="E5367">
        <v>77</v>
      </c>
      <c r="F5367">
        <v>248</v>
      </c>
      <c r="G5367">
        <v>123.6</v>
      </c>
      <c r="H5367">
        <v>90</v>
      </c>
      <c r="I5367">
        <v>1</v>
      </c>
      <c r="J5367" t="s">
        <v>16</v>
      </c>
      <c r="K5367" t="s">
        <v>17</v>
      </c>
      <c r="L5367" t="s">
        <v>22</v>
      </c>
      <c r="M5367">
        <v>6.5</v>
      </c>
      <c r="N5367">
        <v>11820.4</v>
      </c>
      <c r="O5367" t="s">
        <v>19</v>
      </c>
      <c r="P5367" t="str">
        <f t="shared" si="2852"/>
        <v>60-74</v>
      </c>
      <c r="Q5367" t="str">
        <f>IF(PatientData[[#This Row],[bmi]]&lt;18.5,"Underweight",
IF(PatientData[[#This Row],[bmi]]&lt;25,"Normal",
IF(PatientData[[#This Row],[bmi]]&lt;30,"Overweight","Obese")))</f>
        <v>Overweight</v>
      </c>
      <c r="R5367" t="str">
        <f t="shared" si="2825"/>
        <v>High BP</v>
      </c>
      <c r="S5367" t="str">
        <f t="shared" si="2826"/>
        <v>Normal Cost</v>
      </c>
    </row>
    <row r="5368" spans="1:19" x14ac:dyDescent="0.3">
      <c r="A5368">
        <v>61</v>
      </c>
      <c r="B5368" t="s">
        <v>20</v>
      </c>
      <c r="C5368">
        <v>27.7</v>
      </c>
      <c r="D5368">
        <v>105</v>
      </c>
      <c r="E5368">
        <v>60</v>
      </c>
      <c r="F5368">
        <v>222.2</v>
      </c>
      <c r="G5368">
        <v>179.8</v>
      </c>
      <c r="H5368">
        <v>76</v>
      </c>
      <c r="I5368">
        <v>1</v>
      </c>
      <c r="J5368" t="s">
        <v>24</v>
      </c>
      <c r="K5368" t="s">
        <v>17</v>
      </c>
      <c r="L5368" t="s">
        <v>25</v>
      </c>
      <c r="M5368">
        <v>5.0999999999999996</v>
      </c>
      <c r="N5368">
        <v>10732.57</v>
      </c>
      <c r="O5368" t="s">
        <v>19</v>
      </c>
      <c r="P5368" t="str">
        <f t="shared" si="2852"/>
        <v>60-74</v>
      </c>
      <c r="Q5368" t="str">
        <f>IF(PatientData[[#This Row],[bmi]]&lt;18.5,"Underweight",
IF(PatientData[[#This Row],[bmi]]&lt;25,"Normal",
IF(PatientData[[#This Row],[bmi]]&lt;30,"Overweight","Obese")))</f>
        <v>Overweight</v>
      </c>
      <c r="R5368" t="str">
        <f t="shared" si="2825"/>
        <v>Normal BP</v>
      </c>
      <c r="S5368" t="str">
        <f t="shared" si="2826"/>
        <v>Normal Cost</v>
      </c>
    </row>
    <row r="5369" spans="1:19" x14ac:dyDescent="0.3">
      <c r="A5369">
        <v>94</v>
      </c>
      <c r="B5369" t="s">
        <v>15</v>
      </c>
      <c r="C5369">
        <v>26.2</v>
      </c>
      <c r="D5369">
        <v>137</v>
      </c>
      <c r="E5369">
        <v>85</v>
      </c>
      <c r="F5369">
        <v>236</v>
      </c>
      <c r="G5369">
        <v>118</v>
      </c>
      <c r="H5369">
        <v>75</v>
      </c>
      <c r="I5369">
        <v>0</v>
      </c>
      <c r="J5369" t="s">
        <v>24</v>
      </c>
      <c r="K5369" t="s">
        <v>21</v>
      </c>
      <c r="L5369" t="s">
        <v>25</v>
      </c>
      <c r="M5369">
        <v>7.5</v>
      </c>
      <c r="N5369">
        <v>16060.83</v>
      </c>
      <c r="O5369" t="s">
        <v>19</v>
      </c>
      <c r="P5369" t="str">
        <f t="shared" ref="P5369" si="2853">IF(A5366&lt;30,"18-29",IF(A5366&lt;45,"30-44",IF(A5366&lt;60,"45-59",IF(A5366&lt;75,"60-74","75+"))))</f>
        <v>45-59</v>
      </c>
      <c r="Q5369" t="str">
        <f>IF(PatientData[[#This Row],[bmi]]&lt;18.5,"Underweight",
IF(PatientData[[#This Row],[bmi]]&lt;25,"Normal",
IF(PatientData[[#This Row],[bmi]]&lt;30,"Overweight","Obese")))</f>
        <v>Overweight</v>
      </c>
      <c r="R5369" t="str">
        <f t="shared" si="2825"/>
        <v>High BP</v>
      </c>
      <c r="S5369" t="str">
        <f t="shared" si="2826"/>
        <v>High Cost</v>
      </c>
    </row>
    <row r="5370" spans="1:19" x14ac:dyDescent="0.3">
      <c r="A5370">
        <v>37</v>
      </c>
      <c r="B5370" t="s">
        <v>20</v>
      </c>
      <c r="C5370">
        <v>27.7</v>
      </c>
      <c r="D5370">
        <v>132</v>
      </c>
      <c r="E5370">
        <v>82</v>
      </c>
      <c r="F5370">
        <v>200.3</v>
      </c>
      <c r="G5370">
        <v>181.6</v>
      </c>
      <c r="H5370">
        <v>74</v>
      </c>
      <c r="I5370">
        <v>3</v>
      </c>
      <c r="J5370" t="s">
        <v>27</v>
      </c>
      <c r="K5370" t="s">
        <v>17</v>
      </c>
      <c r="L5370" t="s">
        <v>25</v>
      </c>
      <c r="M5370">
        <v>2.8</v>
      </c>
      <c r="N5370">
        <v>6582.69</v>
      </c>
      <c r="O5370" t="s">
        <v>19</v>
      </c>
      <c r="P5370" t="str">
        <f t="shared" ref="P5370" si="2854">IF(A5370&lt;30,"18-29",IF(A5370&lt;45,"30-44",IF(A5370&lt;60,"45-59",IF(A5370&lt;75,"60-74","75+"))))</f>
        <v>30-44</v>
      </c>
      <c r="Q5370" t="str">
        <f>IF(PatientData[[#This Row],[bmi]]&lt;18.5,"Underweight",
IF(PatientData[[#This Row],[bmi]]&lt;25,"Normal",
IF(PatientData[[#This Row],[bmi]]&lt;30,"Overweight","Obese")))</f>
        <v>Overweight</v>
      </c>
      <c r="R5370" t="str">
        <f t="shared" si="2825"/>
        <v>High BP</v>
      </c>
      <c r="S5370" t="str">
        <f t="shared" si="2826"/>
        <v>Normal Cost</v>
      </c>
    </row>
    <row r="5371" spans="1:19" x14ac:dyDescent="0.3">
      <c r="A5371">
        <v>55</v>
      </c>
      <c r="B5371" t="s">
        <v>15</v>
      </c>
      <c r="C5371">
        <v>35.4</v>
      </c>
      <c r="D5371">
        <v>151</v>
      </c>
      <c r="E5371">
        <v>96</v>
      </c>
      <c r="F5371">
        <v>235.5</v>
      </c>
      <c r="G5371">
        <v>171.3</v>
      </c>
      <c r="H5371">
        <v>73</v>
      </c>
      <c r="I5371">
        <v>3</v>
      </c>
      <c r="J5371" t="s">
        <v>24</v>
      </c>
      <c r="K5371" t="s">
        <v>28</v>
      </c>
      <c r="L5371" t="s">
        <v>22</v>
      </c>
      <c r="M5371">
        <v>6</v>
      </c>
      <c r="N5371">
        <v>13079.86</v>
      </c>
      <c r="O5371" t="s">
        <v>23</v>
      </c>
      <c r="P5371" t="str">
        <f t="shared" ref="P5371:P5374" si="2855">IF(A5368&lt;30,"18-29",IF(A5368&lt;45,"30-44",IF(A5368&lt;60,"45-59",IF(A5368&lt;75,"60-74","75+"))))</f>
        <v>60-74</v>
      </c>
      <c r="Q5371" t="str">
        <f>IF(PatientData[[#This Row],[bmi]]&lt;18.5,"Underweight",
IF(PatientData[[#This Row],[bmi]]&lt;25,"Normal",
IF(PatientData[[#This Row],[bmi]]&lt;30,"Overweight","Obese")))</f>
        <v>Obese</v>
      </c>
      <c r="R5371" t="str">
        <f t="shared" si="2825"/>
        <v>High BP</v>
      </c>
      <c r="S5371" t="str">
        <f t="shared" si="2826"/>
        <v>Normal Cost</v>
      </c>
    </row>
    <row r="5372" spans="1:19" x14ac:dyDescent="0.3">
      <c r="A5372">
        <v>37</v>
      </c>
      <c r="B5372" t="s">
        <v>15</v>
      </c>
      <c r="C5372">
        <v>21.1</v>
      </c>
      <c r="D5372">
        <v>96</v>
      </c>
      <c r="E5372">
        <v>60</v>
      </c>
      <c r="F5372">
        <v>180.3</v>
      </c>
      <c r="G5372">
        <v>82.5</v>
      </c>
      <c r="H5372">
        <v>66</v>
      </c>
      <c r="I5372">
        <v>1</v>
      </c>
      <c r="J5372" t="s">
        <v>16</v>
      </c>
      <c r="K5372" t="s">
        <v>26</v>
      </c>
      <c r="L5372" t="s">
        <v>18</v>
      </c>
      <c r="M5372">
        <v>7.3</v>
      </c>
      <c r="N5372">
        <v>13380.79</v>
      </c>
      <c r="O5372" t="s">
        <v>19</v>
      </c>
      <c r="P5372" t="str">
        <f t="shared" si="2855"/>
        <v>75+</v>
      </c>
      <c r="Q5372" t="str">
        <f>IF(PatientData[[#This Row],[bmi]]&lt;18.5,"Underweight",
IF(PatientData[[#This Row],[bmi]]&lt;25,"Normal",
IF(PatientData[[#This Row],[bmi]]&lt;30,"Overweight","Obese")))</f>
        <v>Normal</v>
      </c>
      <c r="R5372" t="str">
        <f t="shared" si="2825"/>
        <v>Normal BP</v>
      </c>
      <c r="S5372" t="str">
        <f t="shared" si="2826"/>
        <v>Normal Cost</v>
      </c>
    </row>
    <row r="5373" spans="1:19" x14ac:dyDescent="0.3">
      <c r="A5373">
        <v>75</v>
      </c>
      <c r="B5373" t="s">
        <v>15</v>
      </c>
      <c r="C5373">
        <v>18.3</v>
      </c>
      <c r="D5373">
        <v>118</v>
      </c>
      <c r="E5373">
        <v>66</v>
      </c>
      <c r="F5373">
        <v>202.1</v>
      </c>
      <c r="G5373">
        <v>127.4</v>
      </c>
      <c r="H5373">
        <v>87</v>
      </c>
      <c r="I5373">
        <v>1</v>
      </c>
      <c r="J5373" t="s">
        <v>24</v>
      </c>
      <c r="K5373" t="s">
        <v>17</v>
      </c>
      <c r="L5373" t="s">
        <v>18</v>
      </c>
      <c r="M5373">
        <v>5.5</v>
      </c>
      <c r="N5373">
        <v>11656.52</v>
      </c>
      <c r="O5373" t="s">
        <v>19</v>
      </c>
      <c r="P5373" t="str">
        <f t="shared" si="2855"/>
        <v>30-44</v>
      </c>
      <c r="Q5373" t="str">
        <f>IF(PatientData[[#This Row],[bmi]]&lt;18.5,"Underweight",
IF(PatientData[[#This Row],[bmi]]&lt;25,"Normal",
IF(PatientData[[#This Row],[bmi]]&lt;30,"Overweight","Obese")))</f>
        <v>Underweight</v>
      </c>
      <c r="R5373" t="str">
        <f t="shared" si="2825"/>
        <v>Normal BP</v>
      </c>
      <c r="S5373" t="str">
        <f t="shared" si="2826"/>
        <v>Normal Cost</v>
      </c>
    </row>
    <row r="5374" spans="1:19" x14ac:dyDescent="0.3">
      <c r="A5374">
        <v>52</v>
      </c>
      <c r="B5374" t="s">
        <v>15</v>
      </c>
      <c r="C5374">
        <v>20.3</v>
      </c>
      <c r="D5374">
        <v>140</v>
      </c>
      <c r="E5374">
        <v>82</v>
      </c>
      <c r="F5374">
        <v>187.3</v>
      </c>
      <c r="G5374">
        <v>118.9</v>
      </c>
      <c r="H5374">
        <v>82</v>
      </c>
      <c r="I5374">
        <v>0</v>
      </c>
      <c r="J5374" t="s">
        <v>24</v>
      </c>
      <c r="K5374" t="s">
        <v>26</v>
      </c>
      <c r="L5374" t="s">
        <v>18</v>
      </c>
      <c r="M5374">
        <v>6.6</v>
      </c>
      <c r="N5374">
        <v>14284.65</v>
      </c>
      <c r="O5374" t="s">
        <v>19</v>
      </c>
      <c r="P5374" t="str">
        <f t="shared" si="2855"/>
        <v>45-59</v>
      </c>
      <c r="Q5374" t="str">
        <f>IF(PatientData[[#This Row],[bmi]]&lt;18.5,"Underweight",
IF(PatientData[[#This Row],[bmi]]&lt;25,"Normal",
IF(PatientData[[#This Row],[bmi]]&lt;30,"Overweight","Obese")))</f>
        <v>Normal</v>
      </c>
      <c r="R5374" t="str">
        <f t="shared" si="2825"/>
        <v>High BP</v>
      </c>
      <c r="S5374" t="str">
        <f t="shared" si="2826"/>
        <v>Normal Cost</v>
      </c>
    </row>
    <row r="5375" spans="1:19" x14ac:dyDescent="0.3">
      <c r="A5375">
        <v>66</v>
      </c>
      <c r="B5375" t="s">
        <v>20</v>
      </c>
      <c r="C5375">
        <v>27.7</v>
      </c>
      <c r="D5375">
        <v>118</v>
      </c>
      <c r="E5375">
        <v>76</v>
      </c>
      <c r="F5375">
        <v>250.8</v>
      </c>
      <c r="G5375">
        <v>100.7</v>
      </c>
      <c r="H5375">
        <v>83</v>
      </c>
      <c r="I5375">
        <v>0</v>
      </c>
      <c r="J5375" t="s">
        <v>16</v>
      </c>
      <c r="K5375" t="s">
        <v>28</v>
      </c>
      <c r="L5375" t="s">
        <v>25</v>
      </c>
      <c r="M5375">
        <v>6.7</v>
      </c>
      <c r="N5375">
        <v>17221.63</v>
      </c>
      <c r="O5375" t="s">
        <v>19</v>
      </c>
      <c r="P5375" t="str">
        <f t="shared" ref="P5375" si="2856">IF(A5375&lt;30,"18-29",IF(A5375&lt;45,"30-44",IF(A5375&lt;60,"45-59",IF(A5375&lt;75,"60-74","75+"))))</f>
        <v>60-74</v>
      </c>
      <c r="Q5375" t="str">
        <f>IF(PatientData[[#This Row],[bmi]]&lt;18.5,"Underweight",
IF(PatientData[[#This Row],[bmi]]&lt;25,"Normal",
IF(PatientData[[#This Row],[bmi]]&lt;30,"Overweight","Obese")))</f>
        <v>Overweight</v>
      </c>
      <c r="R5375" t="str">
        <f t="shared" si="2825"/>
        <v>Normal BP</v>
      </c>
      <c r="S5375" t="str">
        <f t="shared" si="2826"/>
        <v>High Cost</v>
      </c>
    </row>
    <row r="5376" spans="1:19" x14ac:dyDescent="0.3">
      <c r="A5376">
        <v>58</v>
      </c>
      <c r="B5376" t="s">
        <v>15</v>
      </c>
      <c r="C5376">
        <v>26.6</v>
      </c>
      <c r="D5376">
        <v>130</v>
      </c>
      <c r="E5376">
        <v>74</v>
      </c>
      <c r="F5376">
        <v>255.7</v>
      </c>
      <c r="G5376">
        <v>95.9</v>
      </c>
      <c r="H5376">
        <v>73</v>
      </c>
      <c r="I5376">
        <v>1</v>
      </c>
      <c r="J5376" t="s">
        <v>16</v>
      </c>
      <c r="K5376" t="s">
        <v>21</v>
      </c>
      <c r="L5376" t="s">
        <v>25</v>
      </c>
      <c r="M5376">
        <v>10.1</v>
      </c>
      <c r="N5376">
        <v>19898.669999999998</v>
      </c>
      <c r="O5376" t="s">
        <v>19</v>
      </c>
      <c r="P5376" t="str">
        <f t="shared" ref="P5376" si="2857">IF(A5373&lt;30,"18-29",IF(A5373&lt;45,"30-44",IF(A5373&lt;60,"45-59",IF(A5373&lt;75,"60-74","75+"))))</f>
        <v>75+</v>
      </c>
      <c r="Q5376" t="str">
        <f>IF(PatientData[[#This Row],[bmi]]&lt;18.5,"Underweight",
IF(PatientData[[#This Row],[bmi]]&lt;25,"Normal",
IF(PatientData[[#This Row],[bmi]]&lt;30,"Overweight","Obese")))</f>
        <v>Overweight</v>
      </c>
      <c r="R5376" t="str">
        <f t="shared" si="2825"/>
        <v>High BP</v>
      </c>
      <c r="S5376" t="str">
        <f t="shared" si="2826"/>
        <v>High Cost</v>
      </c>
    </row>
    <row r="5377" spans="1:19" x14ac:dyDescent="0.3">
      <c r="A5377">
        <v>39</v>
      </c>
      <c r="B5377" t="s">
        <v>20</v>
      </c>
      <c r="C5377">
        <v>27.7</v>
      </c>
      <c r="D5377">
        <v>102</v>
      </c>
      <c r="E5377">
        <v>60</v>
      </c>
      <c r="F5377">
        <v>189.8</v>
      </c>
      <c r="G5377">
        <v>127.1</v>
      </c>
      <c r="H5377">
        <v>76</v>
      </c>
      <c r="I5377">
        <v>1</v>
      </c>
      <c r="J5377" t="s">
        <v>24</v>
      </c>
      <c r="K5377" t="s">
        <v>17</v>
      </c>
      <c r="L5377" t="s">
        <v>25</v>
      </c>
      <c r="M5377">
        <v>2.1</v>
      </c>
      <c r="N5377">
        <v>5085.1499999999996</v>
      </c>
      <c r="O5377" t="s">
        <v>19</v>
      </c>
      <c r="P5377" t="str">
        <f t="shared" ref="P5377:P5378" si="2858">IF(A5377&lt;30,"18-29",IF(A5377&lt;45,"30-44",IF(A5377&lt;60,"45-59",IF(A5377&lt;75,"60-74","75+"))))</f>
        <v>30-44</v>
      </c>
      <c r="Q5377" t="str">
        <f>IF(PatientData[[#This Row],[bmi]]&lt;18.5,"Underweight",
IF(PatientData[[#This Row],[bmi]]&lt;25,"Normal",
IF(PatientData[[#This Row],[bmi]]&lt;30,"Overweight","Obese")))</f>
        <v>Overweight</v>
      </c>
      <c r="R5377" t="str">
        <f t="shared" si="2825"/>
        <v>Normal BP</v>
      </c>
      <c r="S5377" t="str">
        <f t="shared" si="2826"/>
        <v>Normal Cost</v>
      </c>
    </row>
    <row r="5378" spans="1:19" x14ac:dyDescent="0.3">
      <c r="A5378">
        <v>84</v>
      </c>
      <c r="B5378" t="s">
        <v>20</v>
      </c>
      <c r="C5378">
        <v>27.7</v>
      </c>
      <c r="D5378">
        <v>126</v>
      </c>
      <c r="E5378">
        <v>76</v>
      </c>
      <c r="F5378">
        <v>249.6</v>
      </c>
      <c r="G5378">
        <v>133</v>
      </c>
      <c r="H5378">
        <v>81</v>
      </c>
      <c r="I5378">
        <v>1</v>
      </c>
      <c r="J5378" t="s">
        <v>24</v>
      </c>
      <c r="K5378" t="s">
        <v>17</v>
      </c>
      <c r="L5378" t="s">
        <v>22</v>
      </c>
      <c r="M5378">
        <v>7</v>
      </c>
      <c r="N5378">
        <v>9778.07</v>
      </c>
      <c r="O5378" t="s">
        <v>23</v>
      </c>
      <c r="P5378" t="str">
        <f t="shared" si="2858"/>
        <v>75+</v>
      </c>
      <c r="Q5378" t="str">
        <f>IF(PatientData[[#This Row],[bmi]]&lt;18.5,"Underweight",
IF(PatientData[[#This Row],[bmi]]&lt;25,"Normal",
IF(PatientData[[#This Row],[bmi]]&lt;30,"Overweight","Obese")))</f>
        <v>Overweight</v>
      </c>
      <c r="R5378" t="str">
        <f t="shared" si="2825"/>
        <v>High BP</v>
      </c>
      <c r="S5378" t="str">
        <f t="shared" si="2826"/>
        <v>Normal Cost</v>
      </c>
    </row>
    <row r="5379" spans="1:19" x14ac:dyDescent="0.3">
      <c r="A5379">
        <v>80</v>
      </c>
      <c r="B5379" t="s">
        <v>15</v>
      </c>
      <c r="C5379">
        <v>25.4</v>
      </c>
      <c r="D5379">
        <v>123</v>
      </c>
      <c r="E5379">
        <v>71</v>
      </c>
      <c r="F5379">
        <v>238.1</v>
      </c>
      <c r="G5379">
        <v>100.1</v>
      </c>
      <c r="H5379">
        <v>76</v>
      </c>
      <c r="I5379">
        <v>0</v>
      </c>
      <c r="J5379" t="s">
        <v>27</v>
      </c>
      <c r="K5379" t="s">
        <v>28</v>
      </c>
      <c r="L5379" t="s">
        <v>18</v>
      </c>
      <c r="M5379">
        <v>3.3</v>
      </c>
      <c r="N5379">
        <v>9904.41</v>
      </c>
      <c r="O5379" t="s">
        <v>23</v>
      </c>
      <c r="P5379" t="str">
        <f t="shared" ref="P5379" si="2859">IF(A5376&lt;30,"18-29",IF(A5376&lt;45,"30-44",IF(A5376&lt;60,"45-59",IF(A5376&lt;75,"60-74","75+"))))</f>
        <v>45-59</v>
      </c>
      <c r="Q5379" t="str">
        <f>IF(PatientData[[#This Row],[bmi]]&lt;18.5,"Underweight",
IF(PatientData[[#This Row],[bmi]]&lt;25,"Normal",
IF(PatientData[[#This Row],[bmi]]&lt;30,"Overweight","Obese")))</f>
        <v>Overweight</v>
      </c>
      <c r="R5379" t="str">
        <f t="shared" ref="R5379:R5442" si="2860">IF(AND(D5379&lt;120,E5379&lt;80),"Normal BP","High BP")</f>
        <v>High BP</v>
      </c>
      <c r="S5379" t="str">
        <f t="shared" ref="S5379:S5442" si="2861">IF(N5379&gt;15000,"High Cost","Normal Cost")</f>
        <v>Normal Cost</v>
      </c>
    </row>
    <row r="5380" spans="1:19" x14ac:dyDescent="0.3">
      <c r="A5380">
        <v>84</v>
      </c>
      <c r="B5380" t="s">
        <v>20</v>
      </c>
      <c r="C5380">
        <v>27.7</v>
      </c>
      <c r="D5380">
        <v>133</v>
      </c>
      <c r="E5380">
        <v>86</v>
      </c>
      <c r="F5380">
        <v>232.9</v>
      </c>
      <c r="G5380">
        <v>138.5</v>
      </c>
      <c r="H5380">
        <v>95</v>
      </c>
      <c r="I5380">
        <v>4</v>
      </c>
      <c r="J5380" t="s">
        <v>16</v>
      </c>
      <c r="K5380" t="s">
        <v>21</v>
      </c>
      <c r="L5380" t="s">
        <v>22</v>
      </c>
      <c r="M5380">
        <v>14.8</v>
      </c>
      <c r="N5380">
        <v>29860.47</v>
      </c>
      <c r="O5380" t="s">
        <v>19</v>
      </c>
      <c r="P5380" t="str">
        <f t="shared" ref="P5380" si="2862">IF(A5380&lt;30,"18-29",IF(A5380&lt;45,"30-44",IF(A5380&lt;60,"45-59",IF(A5380&lt;75,"60-74","75+"))))</f>
        <v>75+</v>
      </c>
      <c r="Q5380" t="str">
        <f>IF(PatientData[[#This Row],[bmi]]&lt;18.5,"Underweight",
IF(PatientData[[#This Row],[bmi]]&lt;25,"Normal",
IF(PatientData[[#This Row],[bmi]]&lt;30,"Overweight","Obese")))</f>
        <v>Overweight</v>
      </c>
      <c r="R5380" t="str">
        <f t="shared" si="2860"/>
        <v>High BP</v>
      </c>
      <c r="S5380" t="str">
        <f t="shared" si="2861"/>
        <v>High Cost</v>
      </c>
    </row>
    <row r="5381" spans="1:19" x14ac:dyDescent="0.3">
      <c r="A5381">
        <v>73</v>
      </c>
      <c r="B5381" t="s">
        <v>15</v>
      </c>
      <c r="C5381">
        <v>31.8</v>
      </c>
      <c r="D5381">
        <v>121</v>
      </c>
      <c r="E5381">
        <v>76</v>
      </c>
      <c r="F5381">
        <v>246.1</v>
      </c>
      <c r="G5381">
        <v>149.19999999999999</v>
      </c>
      <c r="H5381">
        <v>67</v>
      </c>
      <c r="I5381">
        <v>1</v>
      </c>
      <c r="J5381" t="s">
        <v>16</v>
      </c>
      <c r="K5381" t="s">
        <v>21</v>
      </c>
      <c r="L5381" t="s">
        <v>25</v>
      </c>
      <c r="M5381">
        <v>8.9</v>
      </c>
      <c r="N5381">
        <v>17214.28</v>
      </c>
      <c r="O5381" t="s">
        <v>19</v>
      </c>
      <c r="P5381" t="str">
        <f t="shared" ref="P5381:P5382" si="2863">IF(A5378&lt;30,"18-29",IF(A5378&lt;45,"30-44",IF(A5378&lt;60,"45-59",IF(A5378&lt;75,"60-74","75+"))))</f>
        <v>75+</v>
      </c>
      <c r="Q5381" t="str">
        <f>IF(PatientData[[#This Row],[bmi]]&lt;18.5,"Underweight",
IF(PatientData[[#This Row],[bmi]]&lt;25,"Normal",
IF(PatientData[[#This Row],[bmi]]&lt;30,"Overweight","Obese")))</f>
        <v>Obese</v>
      </c>
      <c r="R5381" t="str">
        <f t="shared" si="2860"/>
        <v>High BP</v>
      </c>
      <c r="S5381" t="str">
        <f t="shared" si="2861"/>
        <v>High Cost</v>
      </c>
    </row>
    <row r="5382" spans="1:19" x14ac:dyDescent="0.3">
      <c r="A5382">
        <v>48</v>
      </c>
      <c r="B5382" t="s">
        <v>15</v>
      </c>
      <c r="C5382">
        <v>44.9</v>
      </c>
      <c r="D5382">
        <v>130</v>
      </c>
      <c r="E5382">
        <v>74</v>
      </c>
      <c r="F5382">
        <v>232.1</v>
      </c>
      <c r="G5382">
        <v>146.9</v>
      </c>
      <c r="H5382">
        <v>79</v>
      </c>
      <c r="I5382">
        <v>3</v>
      </c>
      <c r="J5382" t="s">
        <v>27</v>
      </c>
      <c r="K5382" t="s">
        <v>21</v>
      </c>
      <c r="L5382" t="s">
        <v>22</v>
      </c>
      <c r="M5382">
        <v>2.4</v>
      </c>
      <c r="N5382">
        <v>7181.55</v>
      </c>
      <c r="O5382" t="s">
        <v>23</v>
      </c>
      <c r="P5382" t="str">
        <f t="shared" si="2863"/>
        <v>75+</v>
      </c>
      <c r="Q5382" t="str">
        <f>IF(PatientData[[#This Row],[bmi]]&lt;18.5,"Underweight",
IF(PatientData[[#This Row],[bmi]]&lt;25,"Normal",
IF(PatientData[[#This Row],[bmi]]&lt;30,"Overweight","Obese")))</f>
        <v>Obese</v>
      </c>
      <c r="R5382" t="str">
        <f t="shared" si="2860"/>
        <v>High BP</v>
      </c>
      <c r="S5382" t="str">
        <f t="shared" si="2861"/>
        <v>Normal Cost</v>
      </c>
    </row>
    <row r="5383" spans="1:19" x14ac:dyDescent="0.3">
      <c r="A5383">
        <v>60</v>
      </c>
      <c r="B5383" t="s">
        <v>20</v>
      </c>
      <c r="C5383">
        <v>27.7</v>
      </c>
      <c r="D5383">
        <v>124</v>
      </c>
      <c r="E5383">
        <v>79</v>
      </c>
      <c r="F5383">
        <v>200</v>
      </c>
      <c r="G5383">
        <v>105.8</v>
      </c>
      <c r="H5383">
        <v>83</v>
      </c>
      <c r="I5383">
        <v>1</v>
      </c>
      <c r="J5383" t="s">
        <v>16</v>
      </c>
      <c r="K5383" t="s">
        <v>21</v>
      </c>
      <c r="L5383" t="s">
        <v>18</v>
      </c>
      <c r="M5383">
        <v>6.4</v>
      </c>
      <c r="N5383">
        <v>13277.11</v>
      </c>
      <c r="O5383" t="s">
        <v>19</v>
      </c>
      <c r="P5383" t="str">
        <f t="shared" ref="P5383" si="2864">IF(A5383&lt;30,"18-29",IF(A5383&lt;45,"30-44",IF(A5383&lt;60,"45-59",IF(A5383&lt;75,"60-74","75+"))))</f>
        <v>60-74</v>
      </c>
      <c r="Q5383" t="str">
        <f>IF(PatientData[[#This Row],[bmi]]&lt;18.5,"Underweight",
IF(PatientData[[#This Row],[bmi]]&lt;25,"Normal",
IF(PatientData[[#This Row],[bmi]]&lt;30,"Overweight","Obese")))</f>
        <v>Overweight</v>
      </c>
      <c r="R5383" t="str">
        <f t="shared" si="2860"/>
        <v>High BP</v>
      </c>
      <c r="S5383" t="str">
        <f t="shared" si="2861"/>
        <v>Normal Cost</v>
      </c>
    </row>
    <row r="5384" spans="1:19" x14ac:dyDescent="0.3">
      <c r="A5384">
        <v>67</v>
      </c>
      <c r="B5384" t="s">
        <v>15</v>
      </c>
      <c r="C5384">
        <v>18.7</v>
      </c>
      <c r="D5384">
        <v>132</v>
      </c>
      <c r="E5384">
        <v>87</v>
      </c>
      <c r="F5384">
        <v>205.7</v>
      </c>
      <c r="G5384">
        <v>80.599999999999994</v>
      </c>
      <c r="H5384">
        <v>82</v>
      </c>
      <c r="I5384">
        <v>3</v>
      </c>
      <c r="J5384" t="s">
        <v>16</v>
      </c>
      <c r="K5384" t="s">
        <v>26</v>
      </c>
      <c r="L5384" t="s">
        <v>25</v>
      </c>
      <c r="M5384">
        <v>9.9</v>
      </c>
      <c r="N5384">
        <v>18660.669999999998</v>
      </c>
      <c r="O5384" t="s">
        <v>19</v>
      </c>
      <c r="P5384" t="str">
        <f t="shared" ref="P5384:P5385" si="2865">IF(A5381&lt;30,"18-29",IF(A5381&lt;45,"30-44",IF(A5381&lt;60,"45-59",IF(A5381&lt;75,"60-74","75+"))))</f>
        <v>60-74</v>
      </c>
      <c r="Q5384" t="str">
        <f>IF(PatientData[[#This Row],[bmi]]&lt;18.5,"Underweight",
IF(PatientData[[#This Row],[bmi]]&lt;25,"Normal",
IF(PatientData[[#This Row],[bmi]]&lt;30,"Overweight","Obese")))</f>
        <v>Normal</v>
      </c>
      <c r="R5384" t="str">
        <f t="shared" si="2860"/>
        <v>High BP</v>
      </c>
      <c r="S5384" t="str">
        <f t="shared" si="2861"/>
        <v>High Cost</v>
      </c>
    </row>
    <row r="5385" spans="1:19" x14ac:dyDescent="0.3">
      <c r="A5385">
        <v>38</v>
      </c>
      <c r="B5385" t="s">
        <v>15</v>
      </c>
      <c r="C5385">
        <v>30.5</v>
      </c>
      <c r="D5385">
        <v>133</v>
      </c>
      <c r="E5385">
        <v>82</v>
      </c>
      <c r="F5385">
        <v>211.4</v>
      </c>
      <c r="G5385">
        <v>113.7</v>
      </c>
      <c r="H5385">
        <v>73</v>
      </c>
      <c r="I5385">
        <v>2</v>
      </c>
      <c r="J5385" t="s">
        <v>27</v>
      </c>
      <c r="K5385" t="s">
        <v>21</v>
      </c>
      <c r="L5385" t="s">
        <v>25</v>
      </c>
      <c r="M5385">
        <v>3.7</v>
      </c>
      <c r="N5385">
        <v>8361.39</v>
      </c>
      <c r="O5385" t="s">
        <v>19</v>
      </c>
      <c r="P5385" t="str">
        <f t="shared" si="2865"/>
        <v>45-59</v>
      </c>
      <c r="Q5385" t="str">
        <f>IF(PatientData[[#This Row],[bmi]]&lt;18.5,"Underweight",
IF(PatientData[[#This Row],[bmi]]&lt;25,"Normal",
IF(PatientData[[#This Row],[bmi]]&lt;30,"Overweight","Obese")))</f>
        <v>Obese</v>
      </c>
      <c r="R5385" t="str">
        <f t="shared" si="2860"/>
        <v>High BP</v>
      </c>
      <c r="S5385" t="str">
        <f t="shared" si="2861"/>
        <v>Normal Cost</v>
      </c>
    </row>
    <row r="5386" spans="1:19" x14ac:dyDescent="0.3">
      <c r="A5386">
        <v>73</v>
      </c>
      <c r="B5386" t="s">
        <v>20</v>
      </c>
      <c r="C5386">
        <v>27.7</v>
      </c>
      <c r="D5386">
        <v>122</v>
      </c>
      <c r="E5386">
        <v>74</v>
      </c>
      <c r="F5386">
        <v>273.3</v>
      </c>
      <c r="G5386">
        <v>112.1</v>
      </c>
      <c r="H5386">
        <v>82</v>
      </c>
      <c r="I5386">
        <v>2</v>
      </c>
      <c r="J5386" t="s">
        <v>16</v>
      </c>
      <c r="K5386" t="s">
        <v>26</v>
      </c>
      <c r="L5386" t="s">
        <v>25</v>
      </c>
      <c r="M5386">
        <v>11.9</v>
      </c>
      <c r="N5386">
        <v>21283.94</v>
      </c>
      <c r="O5386" t="s">
        <v>23</v>
      </c>
      <c r="P5386" t="str">
        <f t="shared" ref="P5386:P5387" si="2866">IF(A5386&lt;30,"18-29",IF(A5386&lt;45,"30-44",IF(A5386&lt;60,"45-59",IF(A5386&lt;75,"60-74","75+"))))</f>
        <v>60-74</v>
      </c>
      <c r="Q5386" t="str">
        <f>IF(PatientData[[#This Row],[bmi]]&lt;18.5,"Underweight",
IF(PatientData[[#This Row],[bmi]]&lt;25,"Normal",
IF(PatientData[[#This Row],[bmi]]&lt;30,"Overweight","Obese")))</f>
        <v>Overweight</v>
      </c>
      <c r="R5386" t="str">
        <f t="shared" si="2860"/>
        <v>High BP</v>
      </c>
      <c r="S5386" t="str">
        <f t="shared" si="2861"/>
        <v>High Cost</v>
      </c>
    </row>
    <row r="5387" spans="1:19" x14ac:dyDescent="0.3">
      <c r="A5387">
        <v>49</v>
      </c>
      <c r="B5387" t="s">
        <v>20</v>
      </c>
      <c r="C5387">
        <v>27.7</v>
      </c>
      <c r="D5387">
        <v>115</v>
      </c>
      <c r="E5387">
        <v>74</v>
      </c>
      <c r="F5387">
        <v>198.8</v>
      </c>
      <c r="G5387">
        <v>124.4</v>
      </c>
      <c r="H5387">
        <v>61</v>
      </c>
      <c r="I5387">
        <v>0</v>
      </c>
      <c r="J5387" t="s">
        <v>24</v>
      </c>
      <c r="K5387" t="s">
        <v>21</v>
      </c>
      <c r="L5387" t="s">
        <v>18</v>
      </c>
      <c r="M5387">
        <v>6.4</v>
      </c>
      <c r="N5387">
        <v>11394.38</v>
      </c>
      <c r="O5387" t="s">
        <v>19</v>
      </c>
      <c r="P5387" t="str">
        <f t="shared" si="2866"/>
        <v>45-59</v>
      </c>
      <c r="Q5387" t="str">
        <f>IF(PatientData[[#This Row],[bmi]]&lt;18.5,"Underweight",
IF(PatientData[[#This Row],[bmi]]&lt;25,"Normal",
IF(PatientData[[#This Row],[bmi]]&lt;30,"Overweight","Obese")))</f>
        <v>Overweight</v>
      </c>
      <c r="R5387" t="str">
        <f t="shared" si="2860"/>
        <v>Normal BP</v>
      </c>
      <c r="S5387" t="str">
        <f t="shared" si="2861"/>
        <v>Normal Cost</v>
      </c>
    </row>
    <row r="5388" spans="1:19" x14ac:dyDescent="0.3">
      <c r="A5388">
        <v>87</v>
      </c>
      <c r="B5388" t="s">
        <v>15</v>
      </c>
      <c r="C5388">
        <v>21</v>
      </c>
      <c r="D5388">
        <v>122</v>
      </c>
      <c r="E5388">
        <v>79</v>
      </c>
      <c r="F5388">
        <v>236.9</v>
      </c>
      <c r="G5388">
        <v>173.8</v>
      </c>
      <c r="H5388">
        <v>75</v>
      </c>
      <c r="I5388">
        <v>2</v>
      </c>
      <c r="J5388" t="s">
        <v>16</v>
      </c>
      <c r="K5388" t="s">
        <v>17</v>
      </c>
      <c r="L5388" t="s">
        <v>25</v>
      </c>
      <c r="M5388">
        <v>5.0999999999999996</v>
      </c>
      <c r="N5388">
        <v>11555.19</v>
      </c>
      <c r="O5388" t="s">
        <v>19</v>
      </c>
      <c r="P5388" t="str">
        <f t="shared" ref="P5388" si="2867">IF(A5385&lt;30,"18-29",IF(A5385&lt;45,"30-44",IF(A5385&lt;60,"45-59",IF(A5385&lt;75,"60-74","75+"))))</f>
        <v>30-44</v>
      </c>
      <c r="Q5388" t="str">
        <f>IF(PatientData[[#This Row],[bmi]]&lt;18.5,"Underweight",
IF(PatientData[[#This Row],[bmi]]&lt;25,"Normal",
IF(PatientData[[#This Row],[bmi]]&lt;30,"Overweight","Obese")))</f>
        <v>Normal</v>
      </c>
      <c r="R5388" t="str">
        <f t="shared" si="2860"/>
        <v>High BP</v>
      </c>
      <c r="S5388" t="str">
        <f t="shared" si="2861"/>
        <v>Normal Cost</v>
      </c>
    </row>
    <row r="5389" spans="1:19" x14ac:dyDescent="0.3">
      <c r="A5389">
        <v>61</v>
      </c>
      <c r="B5389" t="s">
        <v>20</v>
      </c>
      <c r="C5389">
        <v>27.7</v>
      </c>
      <c r="D5389">
        <v>147</v>
      </c>
      <c r="E5389">
        <v>88</v>
      </c>
      <c r="F5389">
        <v>202</v>
      </c>
      <c r="G5389">
        <v>105.1</v>
      </c>
      <c r="H5389">
        <v>66</v>
      </c>
      <c r="I5389">
        <v>3</v>
      </c>
      <c r="J5389" t="s">
        <v>27</v>
      </c>
      <c r="K5389" t="s">
        <v>28</v>
      </c>
      <c r="L5389" t="s">
        <v>22</v>
      </c>
      <c r="M5389">
        <v>3.2</v>
      </c>
      <c r="N5389">
        <v>10515.11</v>
      </c>
      <c r="O5389" t="s">
        <v>23</v>
      </c>
      <c r="P5389" t="str">
        <f t="shared" ref="P5389:P5391" si="2868">IF(A5389&lt;30,"18-29",IF(A5389&lt;45,"30-44",IF(A5389&lt;60,"45-59",IF(A5389&lt;75,"60-74","75+"))))</f>
        <v>60-74</v>
      </c>
      <c r="Q5389" t="str">
        <f>IF(PatientData[[#This Row],[bmi]]&lt;18.5,"Underweight",
IF(PatientData[[#This Row],[bmi]]&lt;25,"Normal",
IF(PatientData[[#This Row],[bmi]]&lt;30,"Overweight","Obese")))</f>
        <v>Overweight</v>
      </c>
      <c r="R5389" t="str">
        <f t="shared" si="2860"/>
        <v>High BP</v>
      </c>
      <c r="S5389" t="str">
        <f t="shared" si="2861"/>
        <v>Normal Cost</v>
      </c>
    </row>
    <row r="5390" spans="1:19" x14ac:dyDescent="0.3">
      <c r="A5390">
        <v>72</v>
      </c>
      <c r="B5390" t="s">
        <v>20</v>
      </c>
      <c r="C5390">
        <v>27.7</v>
      </c>
      <c r="D5390">
        <v>121</v>
      </c>
      <c r="E5390">
        <v>76</v>
      </c>
      <c r="F5390">
        <v>237.3</v>
      </c>
      <c r="G5390">
        <v>126.1</v>
      </c>
      <c r="H5390">
        <v>73</v>
      </c>
      <c r="I5390">
        <v>2</v>
      </c>
      <c r="J5390" t="s">
        <v>16</v>
      </c>
      <c r="K5390" t="s">
        <v>21</v>
      </c>
      <c r="L5390" t="s">
        <v>18</v>
      </c>
      <c r="M5390">
        <v>9.8000000000000007</v>
      </c>
      <c r="N5390">
        <v>19197.64</v>
      </c>
      <c r="O5390" t="s">
        <v>19</v>
      </c>
      <c r="P5390" t="str">
        <f t="shared" si="2868"/>
        <v>60-74</v>
      </c>
      <c r="Q5390" t="str">
        <f>IF(PatientData[[#This Row],[bmi]]&lt;18.5,"Underweight",
IF(PatientData[[#This Row],[bmi]]&lt;25,"Normal",
IF(PatientData[[#This Row],[bmi]]&lt;30,"Overweight","Obese")))</f>
        <v>Overweight</v>
      </c>
      <c r="R5390" t="str">
        <f t="shared" si="2860"/>
        <v>High BP</v>
      </c>
      <c r="S5390" t="str">
        <f t="shared" si="2861"/>
        <v>High Cost</v>
      </c>
    </row>
    <row r="5391" spans="1:19" x14ac:dyDescent="0.3">
      <c r="A5391">
        <v>50</v>
      </c>
      <c r="B5391" t="s">
        <v>20</v>
      </c>
      <c r="C5391">
        <v>27.7</v>
      </c>
      <c r="D5391">
        <v>112</v>
      </c>
      <c r="E5391">
        <v>64</v>
      </c>
      <c r="F5391">
        <v>249.8</v>
      </c>
      <c r="G5391">
        <v>116.3</v>
      </c>
      <c r="H5391">
        <v>91</v>
      </c>
      <c r="I5391">
        <v>0</v>
      </c>
      <c r="J5391" t="s">
        <v>16</v>
      </c>
      <c r="K5391" t="s">
        <v>28</v>
      </c>
      <c r="L5391" t="s">
        <v>22</v>
      </c>
      <c r="M5391">
        <v>10.8</v>
      </c>
      <c r="N5391">
        <v>26130.92</v>
      </c>
      <c r="O5391" t="s">
        <v>19</v>
      </c>
      <c r="P5391" t="str">
        <f t="shared" si="2868"/>
        <v>45-59</v>
      </c>
      <c r="Q5391" t="str">
        <f>IF(PatientData[[#This Row],[bmi]]&lt;18.5,"Underweight",
IF(PatientData[[#This Row],[bmi]]&lt;25,"Normal",
IF(PatientData[[#This Row],[bmi]]&lt;30,"Overweight","Obese")))</f>
        <v>Overweight</v>
      </c>
      <c r="R5391" t="str">
        <f t="shared" si="2860"/>
        <v>Normal BP</v>
      </c>
      <c r="S5391" t="str">
        <f t="shared" si="2861"/>
        <v>High Cost</v>
      </c>
    </row>
    <row r="5392" spans="1:19" x14ac:dyDescent="0.3">
      <c r="A5392">
        <v>68</v>
      </c>
      <c r="B5392" t="s">
        <v>15</v>
      </c>
      <c r="C5392">
        <v>27.6</v>
      </c>
      <c r="D5392">
        <v>146</v>
      </c>
      <c r="E5392">
        <v>81</v>
      </c>
      <c r="F5392">
        <v>232.9</v>
      </c>
      <c r="G5392">
        <v>133.9</v>
      </c>
      <c r="H5392">
        <v>76</v>
      </c>
      <c r="I5392">
        <v>2</v>
      </c>
      <c r="J5392" t="s">
        <v>16</v>
      </c>
      <c r="K5392" t="s">
        <v>21</v>
      </c>
      <c r="L5392" t="s">
        <v>22</v>
      </c>
      <c r="M5392">
        <v>9.8000000000000007</v>
      </c>
      <c r="N5392">
        <v>24722.28</v>
      </c>
      <c r="O5392" t="s">
        <v>23</v>
      </c>
      <c r="P5392" t="str">
        <f t="shared" ref="P5392" si="2869">IF(A5389&lt;30,"18-29",IF(A5389&lt;45,"30-44",IF(A5389&lt;60,"45-59",IF(A5389&lt;75,"60-74","75+"))))</f>
        <v>60-74</v>
      </c>
      <c r="Q5392" t="str">
        <f>IF(PatientData[[#This Row],[bmi]]&lt;18.5,"Underweight",
IF(PatientData[[#This Row],[bmi]]&lt;25,"Normal",
IF(PatientData[[#This Row],[bmi]]&lt;30,"Overweight","Obese")))</f>
        <v>Overweight</v>
      </c>
      <c r="R5392" t="str">
        <f t="shared" si="2860"/>
        <v>High BP</v>
      </c>
      <c r="S5392" t="str">
        <f t="shared" si="2861"/>
        <v>High Cost</v>
      </c>
    </row>
    <row r="5393" spans="1:19" x14ac:dyDescent="0.3">
      <c r="A5393">
        <v>59</v>
      </c>
      <c r="B5393" t="s">
        <v>20</v>
      </c>
      <c r="C5393">
        <v>27.7</v>
      </c>
      <c r="D5393">
        <v>129</v>
      </c>
      <c r="E5393">
        <v>77</v>
      </c>
      <c r="F5393">
        <v>279.5</v>
      </c>
      <c r="G5393">
        <v>200.3</v>
      </c>
      <c r="H5393">
        <v>87</v>
      </c>
      <c r="I5393">
        <v>0</v>
      </c>
      <c r="J5393" t="s">
        <v>24</v>
      </c>
      <c r="K5393" t="s">
        <v>21</v>
      </c>
      <c r="L5393" t="s">
        <v>18</v>
      </c>
      <c r="M5393">
        <v>6.4</v>
      </c>
      <c r="N5393">
        <v>12000.21</v>
      </c>
      <c r="O5393" t="s">
        <v>19</v>
      </c>
      <c r="P5393" t="str">
        <f t="shared" ref="P5393:P5396" si="2870">IF(A5393&lt;30,"18-29",IF(A5393&lt;45,"30-44",IF(A5393&lt;60,"45-59",IF(A5393&lt;75,"60-74","75+"))))</f>
        <v>45-59</v>
      </c>
      <c r="Q5393" t="str">
        <f>IF(PatientData[[#This Row],[bmi]]&lt;18.5,"Underweight",
IF(PatientData[[#This Row],[bmi]]&lt;25,"Normal",
IF(PatientData[[#This Row],[bmi]]&lt;30,"Overweight","Obese")))</f>
        <v>Overweight</v>
      </c>
      <c r="R5393" t="str">
        <f t="shared" si="2860"/>
        <v>High BP</v>
      </c>
      <c r="S5393" t="str">
        <f t="shared" si="2861"/>
        <v>Normal Cost</v>
      </c>
    </row>
    <row r="5394" spans="1:19" x14ac:dyDescent="0.3">
      <c r="A5394">
        <v>71</v>
      </c>
      <c r="B5394" t="s">
        <v>20</v>
      </c>
      <c r="C5394">
        <v>27.7</v>
      </c>
      <c r="D5394">
        <v>127</v>
      </c>
      <c r="E5394">
        <v>80</v>
      </c>
      <c r="F5394">
        <v>275.7</v>
      </c>
      <c r="G5394">
        <v>120.8</v>
      </c>
      <c r="H5394">
        <v>67</v>
      </c>
      <c r="I5394">
        <v>0</v>
      </c>
      <c r="J5394" t="s">
        <v>24</v>
      </c>
      <c r="K5394" t="s">
        <v>17</v>
      </c>
      <c r="L5394" t="s">
        <v>18</v>
      </c>
      <c r="M5394">
        <v>5.8</v>
      </c>
      <c r="N5394">
        <v>10494.79</v>
      </c>
      <c r="O5394" t="s">
        <v>19</v>
      </c>
      <c r="P5394" t="str">
        <f t="shared" si="2870"/>
        <v>60-74</v>
      </c>
      <c r="Q5394" t="str">
        <f>IF(PatientData[[#This Row],[bmi]]&lt;18.5,"Underweight",
IF(PatientData[[#This Row],[bmi]]&lt;25,"Normal",
IF(PatientData[[#This Row],[bmi]]&lt;30,"Overweight","Obese")))</f>
        <v>Overweight</v>
      </c>
      <c r="R5394" t="str">
        <f t="shared" si="2860"/>
        <v>High BP</v>
      </c>
      <c r="S5394" t="str">
        <f t="shared" si="2861"/>
        <v>Normal Cost</v>
      </c>
    </row>
    <row r="5395" spans="1:19" x14ac:dyDescent="0.3">
      <c r="A5395">
        <v>45</v>
      </c>
      <c r="B5395" t="s">
        <v>20</v>
      </c>
      <c r="C5395">
        <v>27.7</v>
      </c>
      <c r="D5395">
        <v>122</v>
      </c>
      <c r="E5395">
        <v>67</v>
      </c>
      <c r="F5395">
        <v>224.5</v>
      </c>
      <c r="G5395">
        <v>85.4</v>
      </c>
      <c r="H5395">
        <v>108</v>
      </c>
      <c r="I5395">
        <v>0</v>
      </c>
      <c r="J5395" t="s">
        <v>16</v>
      </c>
      <c r="K5395" t="s">
        <v>26</v>
      </c>
      <c r="L5395" t="s">
        <v>25</v>
      </c>
      <c r="M5395">
        <v>5.2</v>
      </c>
      <c r="N5395">
        <v>10135.27</v>
      </c>
      <c r="O5395" t="s">
        <v>19</v>
      </c>
      <c r="P5395" t="str">
        <f t="shared" si="2870"/>
        <v>45-59</v>
      </c>
      <c r="Q5395" t="str">
        <f>IF(PatientData[[#This Row],[bmi]]&lt;18.5,"Underweight",
IF(PatientData[[#This Row],[bmi]]&lt;25,"Normal",
IF(PatientData[[#This Row],[bmi]]&lt;30,"Overweight","Obese")))</f>
        <v>Overweight</v>
      </c>
      <c r="R5395" t="str">
        <f t="shared" si="2860"/>
        <v>High BP</v>
      </c>
      <c r="S5395" t="str">
        <f t="shared" si="2861"/>
        <v>Normal Cost</v>
      </c>
    </row>
    <row r="5396" spans="1:19" x14ac:dyDescent="0.3">
      <c r="A5396">
        <v>57</v>
      </c>
      <c r="B5396" t="s">
        <v>20</v>
      </c>
      <c r="C5396">
        <v>27.7</v>
      </c>
      <c r="D5396">
        <v>117</v>
      </c>
      <c r="E5396">
        <v>76</v>
      </c>
      <c r="F5396">
        <v>253.9</v>
      </c>
      <c r="G5396">
        <v>96.2</v>
      </c>
      <c r="H5396">
        <v>76</v>
      </c>
      <c r="I5396">
        <v>2</v>
      </c>
      <c r="J5396" t="s">
        <v>24</v>
      </c>
      <c r="K5396" t="s">
        <v>21</v>
      </c>
      <c r="L5396" t="s">
        <v>25</v>
      </c>
      <c r="M5396">
        <v>7.5</v>
      </c>
      <c r="N5396">
        <v>15537.46</v>
      </c>
      <c r="O5396" t="s">
        <v>19</v>
      </c>
      <c r="P5396" t="str">
        <f t="shared" si="2870"/>
        <v>45-59</v>
      </c>
      <c r="Q5396" t="str">
        <f>IF(PatientData[[#This Row],[bmi]]&lt;18.5,"Underweight",
IF(PatientData[[#This Row],[bmi]]&lt;25,"Normal",
IF(PatientData[[#This Row],[bmi]]&lt;30,"Overweight","Obese")))</f>
        <v>Overweight</v>
      </c>
      <c r="R5396" t="str">
        <f t="shared" si="2860"/>
        <v>Normal BP</v>
      </c>
      <c r="S5396" t="str">
        <f t="shared" si="2861"/>
        <v>High Cost</v>
      </c>
    </row>
    <row r="5397" spans="1:19" x14ac:dyDescent="0.3">
      <c r="A5397">
        <v>52</v>
      </c>
      <c r="B5397" t="s">
        <v>15</v>
      </c>
      <c r="C5397">
        <v>23.5</v>
      </c>
      <c r="D5397">
        <v>106</v>
      </c>
      <c r="E5397">
        <v>66</v>
      </c>
      <c r="F5397">
        <v>166.3</v>
      </c>
      <c r="G5397">
        <v>95.8</v>
      </c>
      <c r="H5397">
        <v>68</v>
      </c>
      <c r="I5397">
        <v>0</v>
      </c>
      <c r="J5397" t="s">
        <v>24</v>
      </c>
      <c r="K5397" t="s">
        <v>26</v>
      </c>
      <c r="L5397" t="s">
        <v>25</v>
      </c>
      <c r="M5397">
        <v>5.8</v>
      </c>
      <c r="N5397">
        <v>11771.76</v>
      </c>
      <c r="O5397" t="s">
        <v>19</v>
      </c>
      <c r="P5397" t="str">
        <f t="shared" ref="P5397:P5400" si="2871">IF(A5394&lt;30,"18-29",IF(A5394&lt;45,"30-44",IF(A5394&lt;60,"45-59",IF(A5394&lt;75,"60-74","75+"))))</f>
        <v>60-74</v>
      </c>
      <c r="Q5397" t="str">
        <f>IF(PatientData[[#This Row],[bmi]]&lt;18.5,"Underweight",
IF(PatientData[[#This Row],[bmi]]&lt;25,"Normal",
IF(PatientData[[#This Row],[bmi]]&lt;30,"Overweight","Obese")))</f>
        <v>Normal</v>
      </c>
      <c r="R5397" t="str">
        <f t="shared" si="2860"/>
        <v>Normal BP</v>
      </c>
      <c r="S5397" t="str">
        <f t="shared" si="2861"/>
        <v>Normal Cost</v>
      </c>
    </row>
    <row r="5398" spans="1:19" x14ac:dyDescent="0.3">
      <c r="A5398">
        <v>76</v>
      </c>
      <c r="B5398" t="s">
        <v>15</v>
      </c>
      <c r="C5398">
        <v>31.1</v>
      </c>
      <c r="D5398">
        <v>135</v>
      </c>
      <c r="E5398">
        <v>91</v>
      </c>
      <c r="F5398">
        <v>289.3</v>
      </c>
      <c r="G5398">
        <v>173.6</v>
      </c>
      <c r="H5398">
        <v>98</v>
      </c>
      <c r="I5398">
        <v>2</v>
      </c>
      <c r="J5398" t="s">
        <v>16</v>
      </c>
      <c r="K5398" t="s">
        <v>17</v>
      </c>
      <c r="L5398" t="s">
        <v>25</v>
      </c>
      <c r="M5398">
        <v>8.1</v>
      </c>
      <c r="N5398">
        <v>14210.02</v>
      </c>
      <c r="O5398" t="s">
        <v>19</v>
      </c>
      <c r="P5398" t="str">
        <f t="shared" si="2871"/>
        <v>45-59</v>
      </c>
      <c r="Q5398" t="str">
        <f>IF(PatientData[[#This Row],[bmi]]&lt;18.5,"Underweight",
IF(PatientData[[#This Row],[bmi]]&lt;25,"Normal",
IF(PatientData[[#This Row],[bmi]]&lt;30,"Overweight","Obese")))</f>
        <v>Obese</v>
      </c>
      <c r="R5398" t="str">
        <f t="shared" si="2860"/>
        <v>High BP</v>
      </c>
      <c r="S5398" t="str">
        <f t="shared" si="2861"/>
        <v>Normal Cost</v>
      </c>
    </row>
    <row r="5399" spans="1:19" x14ac:dyDescent="0.3">
      <c r="A5399">
        <v>44</v>
      </c>
      <c r="B5399" t="s">
        <v>15</v>
      </c>
      <c r="C5399">
        <v>23.2</v>
      </c>
      <c r="D5399">
        <v>129</v>
      </c>
      <c r="E5399">
        <v>80</v>
      </c>
      <c r="F5399">
        <v>210.1</v>
      </c>
      <c r="G5399">
        <v>112.2</v>
      </c>
      <c r="H5399">
        <v>52</v>
      </c>
      <c r="I5399">
        <v>1</v>
      </c>
      <c r="J5399" t="s">
        <v>27</v>
      </c>
      <c r="K5399" t="s">
        <v>26</v>
      </c>
      <c r="L5399" t="s">
        <v>22</v>
      </c>
      <c r="M5399">
        <v>5.3</v>
      </c>
      <c r="N5399">
        <v>10331.459999999999</v>
      </c>
      <c r="O5399" t="s">
        <v>19</v>
      </c>
      <c r="P5399" t="str">
        <f t="shared" si="2871"/>
        <v>45-59</v>
      </c>
      <c r="Q5399" t="str">
        <f>IF(PatientData[[#This Row],[bmi]]&lt;18.5,"Underweight",
IF(PatientData[[#This Row],[bmi]]&lt;25,"Normal",
IF(PatientData[[#This Row],[bmi]]&lt;30,"Overweight","Obese")))</f>
        <v>Normal</v>
      </c>
      <c r="R5399" t="str">
        <f t="shared" si="2860"/>
        <v>High BP</v>
      </c>
      <c r="S5399" t="str">
        <f t="shared" si="2861"/>
        <v>Normal Cost</v>
      </c>
    </row>
    <row r="5400" spans="1:19" x14ac:dyDescent="0.3">
      <c r="A5400">
        <v>47</v>
      </c>
      <c r="B5400" t="s">
        <v>15</v>
      </c>
      <c r="C5400">
        <v>27.6</v>
      </c>
      <c r="D5400">
        <v>116</v>
      </c>
      <c r="E5400">
        <v>65</v>
      </c>
      <c r="F5400">
        <v>197</v>
      </c>
      <c r="G5400">
        <v>92.4</v>
      </c>
      <c r="H5400">
        <v>81</v>
      </c>
      <c r="I5400">
        <v>1</v>
      </c>
      <c r="J5400" t="s">
        <v>24</v>
      </c>
      <c r="K5400" t="s">
        <v>28</v>
      </c>
      <c r="L5400" t="s">
        <v>18</v>
      </c>
      <c r="M5400">
        <v>10.1</v>
      </c>
      <c r="N5400">
        <v>18136.91</v>
      </c>
      <c r="O5400" t="s">
        <v>23</v>
      </c>
      <c r="P5400" t="str">
        <f t="shared" si="2871"/>
        <v>45-59</v>
      </c>
      <c r="Q5400" t="str">
        <f>IF(PatientData[[#This Row],[bmi]]&lt;18.5,"Underweight",
IF(PatientData[[#This Row],[bmi]]&lt;25,"Normal",
IF(PatientData[[#This Row],[bmi]]&lt;30,"Overweight","Obese")))</f>
        <v>Overweight</v>
      </c>
      <c r="R5400" t="str">
        <f t="shared" si="2860"/>
        <v>Normal BP</v>
      </c>
      <c r="S5400" t="str">
        <f t="shared" si="2861"/>
        <v>High Cost</v>
      </c>
    </row>
    <row r="5401" spans="1:19" x14ac:dyDescent="0.3">
      <c r="A5401">
        <v>66</v>
      </c>
      <c r="B5401" t="s">
        <v>20</v>
      </c>
      <c r="C5401">
        <v>27.7</v>
      </c>
      <c r="D5401">
        <v>139</v>
      </c>
      <c r="E5401">
        <v>72</v>
      </c>
      <c r="F5401">
        <v>206.6</v>
      </c>
      <c r="G5401">
        <v>82.1</v>
      </c>
      <c r="H5401">
        <v>96</v>
      </c>
      <c r="I5401">
        <v>0</v>
      </c>
      <c r="J5401" t="s">
        <v>16</v>
      </c>
      <c r="K5401" t="s">
        <v>26</v>
      </c>
      <c r="L5401" t="s">
        <v>25</v>
      </c>
      <c r="M5401">
        <v>14.1</v>
      </c>
      <c r="N5401">
        <v>22489.75</v>
      </c>
      <c r="O5401" t="s">
        <v>19</v>
      </c>
      <c r="P5401" t="str">
        <f t="shared" ref="P5401" si="2872">IF(A5401&lt;30,"18-29",IF(A5401&lt;45,"30-44",IF(A5401&lt;60,"45-59",IF(A5401&lt;75,"60-74","75+"))))</f>
        <v>60-74</v>
      </c>
      <c r="Q5401" t="str">
        <f>IF(PatientData[[#This Row],[bmi]]&lt;18.5,"Underweight",
IF(PatientData[[#This Row],[bmi]]&lt;25,"Normal",
IF(PatientData[[#This Row],[bmi]]&lt;30,"Overweight","Obese")))</f>
        <v>Overweight</v>
      </c>
      <c r="R5401" t="str">
        <f t="shared" si="2860"/>
        <v>High BP</v>
      </c>
      <c r="S5401" t="str">
        <f t="shared" si="2861"/>
        <v>High Cost</v>
      </c>
    </row>
    <row r="5402" spans="1:19" x14ac:dyDescent="0.3">
      <c r="A5402">
        <v>68</v>
      </c>
      <c r="B5402" t="s">
        <v>15</v>
      </c>
      <c r="C5402">
        <v>38.799999999999997</v>
      </c>
      <c r="D5402">
        <v>148</v>
      </c>
      <c r="E5402">
        <v>98</v>
      </c>
      <c r="F5402">
        <v>286.8</v>
      </c>
      <c r="G5402">
        <v>160.6</v>
      </c>
      <c r="H5402">
        <v>72</v>
      </c>
      <c r="I5402">
        <v>0</v>
      </c>
      <c r="J5402" t="s">
        <v>24</v>
      </c>
      <c r="K5402" t="s">
        <v>26</v>
      </c>
      <c r="L5402" t="s">
        <v>25</v>
      </c>
      <c r="M5402">
        <v>2.7</v>
      </c>
      <c r="N5402">
        <v>5698.23</v>
      </c>
      <c r="O5402" t="s">
        <v>23</v>
      </c>
      <c r="P5402" t="str">
        <f t="shared" ref="P5402" si="2873">IF(A5399&lt;30,"18-29",IF(A5399&lt;45,"30-44",IF(A5399&lt;60,"45-59",IF(A5399&lt;75,"60-74","75+"))))</f>
        <v>30-44</v>
      </c>
      <c r="Q5402" t="str">
        <f>IF(PatientData[[#This Row],[bmi]]&lt;18.5,"Underweight",
IF(PatientData[[#This Row],[bmi]]&lt;25,"Normal",
IF(PatientData[[#This Row],[bmi]]&lt;30,"Overweight","Obese")))</f>
        <v>Obese</v>
      </c>
      <c r="R5402" t="str">
        <f t="shared" si="2860"/>
        <v>High BP</v>
      </c>
      <c r="S5402" t="str">
        <f t="shared" si="2861"/>
        <v>Normal Cost</v>
      </c>
    </row>
    <row r="5403" spans="1:19" x14ac:dyDescent="0.3">
      <c r="A5403">
        <v>41</v>
      </c>
      <c r="B5403" t="s">
        <v>20</v>
      </c>
      <c r="C5403">
        <v>27.7</v>
      </c>
      <c r="D5403">
        <v>126</v>
      </c>
      <c r="E5403">
        <v>78</v>
      </c>
      <c r="F5403">
        <v>240.2</v>
      </c>
      <c r="G5403">
        <v>90.4</v>
      </c>
      <c r="H5403">
        <v>74</v>
      </c>
      <c r="I5403">
        <v>0</v>
      </c>
      <c r="J5403" t="s">
        <v>16</v>
      </c>
      <c r="K5403" t="s">
        <v>21</v>
      </c>
      <c r="L5403" t="s">
        <v>22</v>
      </c>
      <c r="M5403">
        <v>9</v>
      </c>
      <c r="N5403">
        <v>18635.96</v>
      </c>
      <c r="O5403" t="s">
        <v>19</v>
      </c>
      <c r="P5403" t="str">
        <f t="shared" ref="P5403:P5404" si="2874">IF(A5403&lt;30,"18-29",IF(A5403&lt;45,"30-44",IF(A5403&lt;60,"45-59",IF(A5403&lt;75,"60-74","75+"))))</f>
        <v>30-44</v>
      </c>
      <c r="Q5403" t="str">
        <f>IF(PatientData[[#This Row],[bmi]]&lt;18.5,"Underweight",
IF(PatientData[[#This Row],[bmi]]&lt;25,"Normal",
IF(PatientData[[#This Row],[bmi]]&lt;30,"Overweight","Obese")))</f>
        <v>Overweight</v>
      </c>
      <c r="R5403" t="str">
        <f t="shared" si="2860"/>
        <v>High BP</v>
      </c>
      <c r="S5403" t="str">
        <f t="shared" si="2861"/>
        <v>High Cost</v>
      </c>
    </row>
    <row r="5404" spans="1:19" x14ac:dyDescent="0.3">
      <c r="A5404">
        <v>87</v>
      </c>
      <c r="B5404" t="s">
        <v>20</v>
      </c>
      <c r="C5404">
        <v>27.7</v>
      </c>
      <c r="D5404">
        <v>145</v>
      </c>
      <c r="E5404">
        <v>83</v>
      </c>
      <c r="F5404">
        <v>283.39999999999998</v>
      </c>
      <c r="G5404">
        <v>119.3</v>
      </c>
      <c r="H5404">
        <v>68</v>
      </c>
      <c r="I5404">
        <v>0</v>
      </c>
      <c r="J5404" t="s">
        <v>24</v>
      </c>
      <c r="K5404" t="s">
        <v>17</v>
      </c>
      <c r="L5404" t="s">
        <v>18</v>
      </c>
      <c r="M5404">
        <v>6.1</v>
      </c>
      <c r="N5404">
        <v>9423.2000000000007</v>
      </c>
      <c r="O5404" t="s">
        <v>19</v>
      </c>
      <c r="P5404" t="str">
        <f t="shared" si="2874"/>
        <v>75+</v>
      </c>
      <c r="Q5404" t="str">
        <f>IF(PatientData[[#This Row],[bmi]]&lt;18.5,"Underweight",
IF(PatientData[[#This Row],[bmi]]&lt;25,"Normal",
IF(PatientData[[#This Row],[bmi]]&lt;30,"Overweight","Obese")))</f>
        <v>Overweight</v>
      </c>
      <c r="R5404" t="str">
        <f t="shared" si="2860"/>
        <v>High BP</v>
      </c>
      <c r="S5404" t="str">
        <f t="shared" si="2861"/>
        <v>Normal Cost</v>
      </c>
    </row>
    <row r="5405" spans="1:19" x14ac:dyDescent="0.3">
      <c r="A5405">
        <v>76</v>
      </c>
      <c r="B5405" t="s">
        <v>15</v>
      </c>
      <c r="C5405">
        <v>26</v>
      </c>
      <c r="D5405">
        <v>133</v>
      </c>
      <c r="E5405">
        <v>77</v>
      </c>
      <c r="F5405">
        <v>216.3</v>
      </c>
      <c r="G5405">
        <v>143</v>
      </c>
      <c r="H5405">
        <v>80</v>
      </c>
      <c r="I5405">
        <v>1</v>
      </c>
      <c r="J5405" t="s">
        <v>16</v>
      </c>
      <c r="K5405" t="s">
        <v>17</v>
      </c>
      <c r="L5405" t="s">
        <v>25</v>
      </c>
      <c r="M5405">
        <v>10.8</v>
      </c>
      <c r="N5405">
        <v>18915.060000000001</v>
      </c>
      <c r="O5405" t="s">
        <v>19</v>
      </c>
      <c r="P5405" t="str">
        <f t="shared" ref="P5405:P5406" si="2875">IF(A5402&lt;30,"18-29",IF(A5402&lt;45,"30-44",IF(A5402&lt;60,"45-59",IF(A5402&lt;75,"60-74","75+"))))</f>
        <v>60-74</v>
      </c>
      <c r="Q5405" t="str">
        <f>IF(PatientData[[#This Row],[bmi]]&lt;18.5,"Underweight",
IF(PatientData[[#This Row],[bmi]]&lt;25,"Normal",
IF(PatientData[[#This Row],[bmi]]&lt;30,"Overweight","Obese")))</f>
        <v>Overweight</v>
      </c>
      <c r="R5405" t="str">
        <f t="shared" si="2860"/>
        <v>High BP</v>
      </c>
      <c r="S5405" t="str">
        <f t="shared" si="2861"/>
        <v>High Cost</v>
      </c>
    </row>
    <row r="5406" spans="1:19" x14ac:dyDescent="0.3">
      <c r="A5406">
        <v>68</v>
      </c>
      <c r="B5406" t="s">
        <v>15</v>
      </c>
      <c r="C5406">
        <v>28.7</v>
      </c>
      <c r="D5406">
        <v>120</v>
      </c>
      <c r="E5406">
        <v>71</v>
      </c>
      <c r="F5406">
        <v>235.3</v>
      </c>
      <c r="G5406">
        <v>121.6</v>
      </c>
      <c r="H5406">
        <v>85</v>
      </c>
      <c r="I5406">
        <v>1</v>
      </c>
      <c r="J5406" t="s">
        <v>27</v>
      </c>
      <c r="K5406" t="s">
        <v>17</v>
      </c>
      <c r="L5406" t="s">
        <v>18</v>
      </c>
      <c r="M5406">
        <v>1.2</v>
      </c>
      <c r="N5406">
        <v>3744.55</v>
      </c>
      <c r="O5406" t="s">
        <v>19</v>
      </c>
      <c r="P5406" t="str">
        <f t="shared" si="2875"/>
        <v>30-44</v>
      </c>
      <c r="Q5406" t="str">
        <f>IF(PatientData[[#This Row],[bmi]]&lt;18.5,"Underweight",
IF(PatientData[[#This Row],[bmi]]&lt;25,"Normal",
IF(PatientData[[#This Row],[bmi]]&lt;30,"Overweight","Obese")))</f>
        <v>Overweight</v>
      </c>
      <c r="R5406" t="str">
        <f t="shared" si="2860"/>
        <v>High BP</v>
      </c>
      <c r="S5406" t="str">
        <f t="shared" si="2861"/>
        <v>Normal Cost</v>
      </c>
    </row>
    <row r="5407" spans="1:19" x14ac:dyDescent="0.3">
      <c r="A5407">
        <v>74</v>
      </c>
      <c r="B5407" t="s">
        <v>20</v>
      </c>
      <c r="C5407">
        <v>27.7</v>
      </c>
      <c r="D5407">
        <v>128</v>
      </c>
      <c r="E5407">
        <v>74</v>
      </c>
      <c r="F5407">
        <v>238</v>
      </c>
      <c r="G5407">
        <v>124.6</v>
      </c>
      <c r="H5407">
        <v>95</v>
      </c>
      <c r="I5407">
        <v>0</v>
      </c>
      <c r="J5407" t="s">
        <v>16</v>
      </c>
      <c r="K5407" t="s">
        <v>26</v>
      </c>
      <c r="L5407" t="s">
        <v>25</v>
      </c>
      <c r="M5407">
        <v>6.2</v>
      </c>
      <c r="N5407">
        <v>14242.95</v>
      </c>
      <c r="O5407" t="s">
        <v>19</v>
      </c>
      <c r="P5407" t="str">
        <f t="shared" ref="P5407:P5408" si="2876">IF(A5407&lt;30,"18-29",IF(A5407&lt;45,"30-44",IF(A5407&lt;60,"45-59",IF(A5407&lt;75,"60-74","75+"))))</f>
        <v>60-74</v>
      </c>
      <c r="Q5407" t="str">
        <f>IF(PatientData[[#This Row],[bmi]]&lt;18.5,"Underweight",
IF(PatientData[[#This Row],[bmi]]&lt;25,"Normal",
IF(PatientData[[#This Row],[bmi]]&lt;30,"Overweight","Obese")))</f>
        <v>Overweight</v>
      </c>
      <c r="R5407" t="str">
        <f t="shared" si="2860"/>
        <v>High BP</v>
      </c>
      <c r="S5407" t="str">
        <f t="shared" si="2861"/>
        <v>Normal Cost</v>
      </c>
    </row>
    <row r="5408" spans="1:19" x14ac:dyDescent="0.3">
      <c r="A5408">
        <v>45</v>
      </c>
      <c r="B5408" t="s">
        <v>20</v>
      </c>
      <c r="C5408">
        <v>27.7</v>
      </c>
      <c r="D5408">
        <v>132</v>
      </c>
      <c r="E5408">
        <v>70</v>
      </c>
      <c r="F5408">
        <v>195.3</v>
      </c>
      <c r="G5408">
        <v>116</v>
      </c>
      <c r="H5408">
        <v>80</v>
      </c>
      <c r="I5408">
        <v>1</v>
      </c>
      <c r="J5408" t="s">
        <v>16</v>
      </c>
      <c r="K5408" t="s">
        <v>21</v>
      </c>
      <c r="L5408" t="s">
        <v>18</v>
      </c>
      <c r="M5408">
        <v>8.6</v>
      </c>
      <c r="N5408">
        <v>17916.29</v>
      </c>
      <c r="O5408" t="s">
        <v>19</v>
      </c>
      <c r="P5408" t="str">
        <f t="shared" si="2876"/>
        <v>45-59</v>
      </c>
      <c r="Q5408" t="str">
        <f>IF(PatientData[[#This Row],[bmi]]&lt;18.5,"Underweight",
IF(PatientData[[#This Row],[bmi]]&lt;25,"Normal",
IF(PatientData[[#This Row],[bmi]]&lt;30,"Overweight","Obese")))</f>
        <v>Overweight</v>
      </c>
      <c r="R5408" t="str">
        <f t="shared" si="2860"/>
        <v>High BP</v>
      </c>
      <c r="S5408" t="str">
        <f t="shared" si="2861"/>
        <v>High Cost</v>
      </c>
    </row>
    <row r="5409" spans="1:19" x14ac:dyDescent="0.3">
      <c r="A5409">
        <v>54</v>
      </c>
      <c r="B5409" t="s">
        <v>15</v>
      </c>
      <c r="C5409">
        <v>23.5</v>
      </c>
      <c r="D5409">
        <v>101</v>
      </c>
      <c r="E5409">
        <v>60</v>
      </c>
      <c r="F5409">
        <v>190</v>
      </c>
      <c r="G5409">
        <v>86.9</v>
      </c>
      <c r="H5409">
        <v>74</v>
      </c>
      <c r="I5409">
        <v>0</v>
      </c>
      <c r="J5409" t="s">
        <v>16</v>
      </c>
      <c r="K5409" t="s">
        <v>28</v>
      </c>
      <c r="L5409" t="s">
        <v>22</v>
      </c>
      <c r="M5409">
        <v>9.6999999999999993</v>
      </c>
      <c r="N5409">
        <v>21096.26</v>
      </c>
      <c r="O5409" t="s">
        <v>19</v>
      </c>
      <c r="P5409" t="str">
        <f t="shared" ref="P5409:P5410" si="2877">IF(A5406&lt;30,"18-29",IF(A5406&lt;45,"30-44",IF(A5406&lt;60,"45-59",IF(A5406&lt;75,"60-74","75+"))))</f>
        <v>60-74</v>
      </c>
      <c r="Q5409" t="str">
        <f>IF(PatientData[[#This Row],[bmi]]&lt;18.5,"Underweight",
IF(PatientData[[#This Row],[bmi]]&lt;25,"Normal",
IF(PatientData[[#This Row],[bmi]]&lt;30,"Overweight","Obese")))</f>
        <v>Normal</v>
      </c>
      <c r="R5409" t="str">
        <f t="shared" si="2860"/>
        <v>Normal BP</v>
      </c>
      <c r="S5409" t="str">
        <f t="shared" si="2861"/>
        <v>High Cost</v>
      </c>
    </row>
    <row r="5410" spans="1:19" x14ac:dyDescent="0.3">
      <c r="A5410">
        <v>76</v>
      </c>
      <c r="B5410" t="s">
        <v>15</v>
      </c>
      <c r="C5410">
        <v>23.3</v>
      </c>
      <c r="D5410">
        <v>131</v>
      </c>
      <c r="E5410">
        <v>81</v>
      </c>
      <c r="F5410">
        <v>269.7</v>
      </c>
      <c r="G5410">
        <v>134.9</v>
      </c>
      <c r="H5410">
        <v>84</v>
      </c>
      <c r="I5410">
        <v>2</v>
      </c>
      <c r="J5410" t="s">
        <v>16</v>
      </c>
      <c r="K5410" t="s">
        <v>26</v>
      </c>
      <c r="L5410" t="s">
        <v>18</v>
      </c>
      <c r="M5410">
        <v>7.3</v>
      </c>
      <c r="N5410">
        <v>13607.12</v>
      </c>
      <c r="O5410" t="s">
        <v>19</v>
      </c>
      <c r="P5410" t="str">
        <f t="shared" si="2877"/>
        <v>60-74</v>
      </c>
      <c r="Q5410" t="str">
        <f>IF(PatientData[[#This Row],[bmi]]&lt;18.5,"Underweight",
IF(PatientData[[#This Row],[bmi]]&lt;25,"Normal",
IF(PatientData[[#This Row],[bmi]]&lt;30,"Overweight","Obese")))</f>
        <v>Normal</v>
      </c>
      <c r="R5410" t="str">
        <f t="shared" si="2860"/>
        <v>High BP</v>
      </c>
      <c r="S5410" t="str">
        <f t="shared" si="2861"/>
        <v>Normal Cost</v>
      </c>
    </row>
    <row r="5411" spans="1:19" x14ac:dyDescent="0.3">
      <c r="A5411">
        <v>73</v>
      </c>
      <c r="B5411" t="s">
        <v>20</v>
      </c>
      <c r="C5411">
        <v>27.7</v>
      </c>
      <c r="D5411">
        <v>123</v>
      </c>
      <c r="E5411">
        <v>71</v>
      </c>
      <c r="F5411">
        <v>274.3</v>
      </c>
      <c r="G5411">
        <v>89.8</v>
      </c>
      <c r="H5411">
        <v>100</v>
      </c>
      <c r="I5411">
        <v>4</v>
      </c>
      <c r="J5411" t="s">
        <v>16</v>
      </c>
      <c r="K5411" t="s">
        <v>21</v>
      </c>
      <c r="L5411" t="s">
        <v>25</v>
      </c>
      <c r="M5411">
        <v>12</v>
      </c>
      <c r="N5411">
        <v>21044.34</v>
      </c>
      <c r="O5411" t="s">
        <v>19</v>
      </c>
      <c r="P5411" t="str">
        <f t="shared" ref="P5411:P5412" si="2878">IF(A5411&lt;30,"18-29",IF(A5411&lt;45,"30-44",IF(A5411&lt;60,"45-59",IF(A5411&lt;75,"60-74","75+"))))</f>
        <v>60-74</v>
      </c>
      <c r="Q5411" t="str">
        <f>IF(PatientData[[#This Row],[bmi]]&lt;18.5,"Underweight",
IF(PatientData[[#This Row],[bmi]]&lt;25,"Normal",
IF(PatientData[[#This Row],[bmi]]&lt;30,"Overweight","Obese")))</f>
        <v>Overweight</v>
      </c>
      <c r="R5411" t="str">
        <f t="shared" si="2860"/>
        <v>High BP</v>
      </c>
      <c r="S5411" t="str">
        <f t="shared" si="2861"/>
        <v>High Cost</v>
      </c>
    </row>
    <row r="5412" spans="1:19" x14ac:dyDescent="0.3">
      <c r="A5412">
        <v>43</v>
      </c>
      <c r="B5412" t="s">
        <v>20</v>
      </c>
      <c r="C5412">
        <v>27.7</v>
      </c>
      <c r="D5412">
        <v>106</v>
      </c>
      <c r="E5412">
        <v>60</v>
      </c>
      <c r="F5412">
        <v>178</v>
      </c>
      <c r="G5412">
        <v>148</v>
      </c>
      <c r="H5412">
        <v>110</v>
      </c>
      <c r="I5412">
        <v>0</v>
      </c>
      <c r="J5412" t="s">
        <v>27</v>
      </c>
      <c r="K5412" t="s">
        <v>17</v>
      </c>
      <c r="L5412" t="s">
        <v>18</v>
      </c>
      <c r="M5412">
        <v>5.4</v>
      </c>
      <c r="N5412">
        <v>10678.52</v>
      </c>
      <c r="O5412" t="s">
        <v>19</v>
      </c>
      <c r="P5412" t="str">
        <f t="shared" si="2878"/>
        <v>30-44</v>
      </c>
      <c r="Q5412" t="str">
        <f>IF(PatientData[[#This Row],[bmi]]&lt;18.5,"Underweight",
IF(PatientData[[#This Row],[bmi]]&lt;25,"Normal",
IF(PatientData[[#This Row],[bmi]]&lt;30,"Overweight","Obese")))</f>
        <v>Overweight</v>
      </c>
      <c r="R5412" t="str">
        <f t="shared" si="2860"/>
        <v>Normal BP</v>
      </c>
      <c r="S5412" t="str">
        <f t="shared" si="2861"/>
        <v>Normal Cost</v>
      </c>
    </row>
    <row r="5413" spans="1:19" x14ac:dyDescent="0.3">
      <c r="A5413">
        <v>58</v>
      </c>
      <c r="B5413" t="s">
        <v>15</v>
      </c>
      <c r="C5413">
        <v>34.299999999999997</v>
      </c>
      <c r="D5413">
        <v>123</v>
      </c>
      <c r="E5413">
        <v>74</v>
      </c>
      <c r="F5413">
        <v>210.6</v>
      </c>
      <c r="G5413">
        <v>93.3</v>
      </c>
      <c r="H5413">
        <v>73</v>
      </c>
      <c r="I5413">
        <v>2</v>
      </c>
      <c r="J5413" t="s">
        <v>24</v>
      </c>
      <c r="K5413" t="s">
        <v>26</v>
      </c>
      <c r="L5413" t="s">
        <v>18</v>
      </c>
      <c r="M5413">
        <v>15.1</v>
      </c>
      <c r="N5413">
        <v>24826.98</v>
      </c>
      <c r="O5413" t="s">
        <v>19</v>
      </c>
      <c r="P5413" t="str">
        <f t="shared" ref="P5413" si="2879">IF(A5410&lt;30,"18-29",IF(A5410&lt;45,"30-44",IF(A5410&lt;60,"45-59",IF(A5410&lt;75,"60-74","75+"))))</f>
        <v>75+</v>
      </c>
      <c r="Q5413" t="str">
        <f>IF(PatientData[[#This Row],[bmi]]&lt;18.5,"Underweight",
IF(PatientData[[#This Row],[bmi]]&lt;25,"Normal",
IF(PatientData[[#This Row],[bmi]]&lt;30,"Overweight","Obese")))</f>
        <v>Obese</v>
      </c>
      <c r="R5413" t="str">
        <f t="shared" si="2860"/>
        <v>High BP</v>
      </c>
      <c r="S5413" t="str">
        <f t="shared" si="2861"/>
        <v>High Cost</v>
      </c>
    </row>
    <row r="5414" spans="1:19" x14ac:dyDescent="0.3">
      <c r="A5414">
        <v>66</v>
      </c>
      <c r="B5414" t="s">
        <v>20</v>
      </c>
      <c r="C5414">
        <v>27.7</v>
      </c>
      <c r="D5414">
        <v>134</v>
      </c>
      <c r="E5414">
        <v>76</v>
      </c>
      <c r="F5414">
        <v>226.6</v>
      </c>
      <c r="G5414">
        <v>140.30000000000001</v>
      </c>
      <c r="H5414">
        <v>85</v>
      </c>
      <c r="I5414">
        <v>0</v>
      </c>
      <c r="J5414" t="s">
        <v>16</v>
      </c>
      <c r="K5414" t="s">
        <v>17</v>
      </c>
      <c r="L5414" t="s">
        <v>18</v>
      </c>
      <c r="M5414">
        <v>5.9</v>
      </c>
      <c r="N5414">
        <v>11578.74</v>
      </c>
      <c r="O5414" t="s">
        <v>19</v>
      </c>
      <c r="P5414" t="str">
        <f t="shared" ref="P5414" si="2880">IF(A5414&lt;30,"18-29",IF(A5414&lt;45,"30-44",IF(A5414&lt;60,"45-59",IF(A5414&lt;75,"60-74","75+"))))</f>
        <v>60-74</v>
      </c>
      <c r="Q5414" t="str">
        <f>IF(PatientData[[#This Row],[bmi]]&lt;18.5,"Underweight",
IF(PatientData[[#This Row],[bmi]]&lt;25,"Normal",
IF(PatientData[[#This Row],[bmi]]&lt;30,"Overweight","Obese")))</f>
        <v>Overweight</v>
      </c>
      <c r="R5414" t="str">
        <f t="shared" si="2860"/>
        <v>High BP</v>
      </c>
      <c r="S5414" t="str">
        <f t="shared" si="2861"/>
        <v>Normal Cost</v>
      </c>
    </row>
    <row r="5415" spans="1:19" x14ac:dyDescent="0.3">
      <c r="A5415">
        <v>51</v>
      </c>
      <c r="B5415" t="s">
        <v>15</v>
      </c>
      <c r="C5415">
        <v>29.5</v>
      </c>
      <c r="D5415">
        <v>123</v>
      </c>
      <c r="E5415">
        <v>74</v>
      </c>
      <c r="F5415">
        <v>246.3</v>
      </c>
      <c r="G5415">
        <v>107.8</v>
      </c>
      <c r="H5415">
        <v>72</v>
      </c>
      <c r="I5415">
        <v>1</v>
      </c>
      <c r="J5415" t="s">
        <v>16</v>
      </c>
      <c r="K5415" t="s">
        <v>26</v>
      </c>
      <c r="L5415" t="s">
        <v>18</v>
      </c>
      <c r="M5415">
        <v>5.6</v>
      </c>
      <c r="N5415">
        <v>9726.39</v>
      </c>
      <c r="O5415" t="s">
        <v>19</v>
      </c>
      <c r="P5415" t="str">
        <f t="shared" ref="P5415:P5419" si="2881">IF(A5412&lt;30,"18-29",IF(A5412&lt;45,"30-44",IF(A5412&lt;60,"45-59",IF(A5412&lt;75,"60-74","75+"))))</f>
        <v>30-44</v>
      </c>
      <c r="Q5415" t="str">
        <f>IF(PatientData[[#This Row],[bmi]]&lt;18.5,"Underweight",
IF(PatientData[[#This Row],[bmi]]&lt;25,"Normal",
IF(PatientData[[#This Row],[bmi]]&lt;30,"Overweight","Obese")))</f>
        <v>Overweight</v>
      </c>
      <c r="R5415" t="str">
        <f t="shared" si="2860"/>
        <v>High BP</v>
      </c>
      <c r="S5415" t="str">
        <f t="shared" si="2861"/>
        <v>Normal Cost</v>
      </c>
    </row>
    <row r="5416" spans="1:19" x14ac:dyDescent="0.3">
      <c r="A5416">
        <v>77</v>
      </c>
      <c r="B5416" t="s">
        <v>15</v>
      </c>
      <c r="C5416">
        <v>23.2</v>
      </c>
      <c r="D5416">
        <v>143</v>
      </c>
      <c r="E5416">
        <v>84</v>
      </c>
      <c r="F5416">
        <v>206.6</v>
      </c>
      <c r="G5416">
        <v>124.9</v>
      </c>
      <c r="H5416">
        <v>73</v>
      </c>
      <c r="I5416">
        <v>1</v>
      </c>
      <c r="J5416" t="s">
        <v>24</v>
      </c>
      <c r="K5416" t="s">
        <v>17</v>
      </c>
      <c r="L5416" t="s">
        <v>25</v>
      </c>
      <c r="M5416">
        <v>10</v>
      </c>
      <c r="N5416">
        <v>13360.94</v>
      </c>
      <c r="O5416" t="s">
        <v>19</v>
      </c>
      <c r="P5416" t="str">
        <f t="shared" si="2881"/>
        <v>45-59</v>
      </c>
      <c r="Q5416" t="str">
        <f>IF(PatientData[[#This Row],[bmi]]&lt;18.5,"Underweight",
IF(PatientData[[#This Row],[bmi]]&lt;25,"Normal",
IF(PatientData[[#This Row],[bmi]]&lt;30,"Overweight","Obese")))</f>
        <v>Normal</v>
      </c>
      <c r="R5416" t="str">
        <f t="shared" si="2860"/>
        <v>High BP</v>
      </c>
      <c r="S5416" t="str">
        <f t="shared" si="2861"/>
        <v>Normal Cost</v>
      </c>
    </row>
    <row r="5417" spans="1:19" x14ac:dyDescent="0.3">
      <c r="A5417">
        <v>36</v>
      </c>
      <c r="B5417" t="s">
        <v>15</v>
      </c>
      <c r="C5417">
        <v>24.6</v>
      </c>
      <c r="D5417">
        <v>120</v>
      </c>
      <c r="E5417">
        <v>79</v>
      </c>
      <c r="F5417">
        <v>166.1</v>
      </c>
      <c r="G5417">
        <v>96.3</v>
      </c>
      <c r="H5417">
        <v>76</v>
      </c>
      <c r="I5417">
        <v>3</v>
      </c>
      <c r="J5417" t="s">
        <v>27</v>
      </c>
      <c r="K5417" t="s">
        <v>21</v>
      </c>
      <c r="L5417" t="s">
        <v>18</v>
      </c>
      <c r="M5417">
        <v>2.7</v>
      </c>
      <c r="N5417">
        <v>8367.2900000000009</v>
      </c>
      <c r="O5417" t="s">
        <v>19</v>
      </c>
      <c r="P5417" t="str">
        <f t="shared" si="2881"/>
        <v>60-74</v>
      </c>
      <c r="Q5417" t="str">
        <f>IF(PatientData[[#This Row],[bmi]]&lt;18.5,"Underweight",
IF(PatientData[[#This Row],[bmi]]&lt;25,"Normal",
IF(PatientData[[#This Row],[bmi]]&lt;30,"Overweight","Obese")))</f>
        <v>Normal</v>
      </c>
      <c r="R5417" t="str">
        <f t="shared" si="2860"/>
        <v>High BP</v>
      </c>
      <c r="S5417" t="str">
        <f t="shared" si="2861"/>
        <v>Normal Cost</v>
      </c>
    </row>
    <row r="5418" spans="1:19" x14ac:dyDescent="0.3">
      <c r="A5418">
        <v>32</v>
      </c>
      <c r="B5418" t="s">
        <v>15</v>
      </c>
      <c r="C5418">
        <v>26.3</v>
      </c>
      <c r="D5418">
        <v>107</v>
      </c>
      <c r="E5418">
        <v>66</v>
      </c>
      <c r="F5418">
        <v>197.2</v>
      </c>
      <c r="G5418">
        <v>97.1</v>
      </c>
      <c r="H5418">
        <v>86</v>
      </c>
      <c r="I5418">
        <v>1</v>
      </c>
      <c r="J5418" t="s">
        <v>16</v>
      </c>
      <c r="K5418" t="s">
        <v>26</v>
      </c>
      <c r="L5418" t="s">
        <v>25</v>
      </c>
      <c r="M5418">
        <v>6.7</v>
      </c>
      <c r="N5418">
        <v>12514.25</v>
      </c>
      <c r="O5418" t="s">
        <v>19</v>
      </c>
      <c r="P5418" t="str">
        <f t="shared" si="2881"/>
        <v>45-59</v>
      </c>
      <c r="Q5418" t="str">
        <f>IF(PatientData[[#This Row],[bmi]]&lt;18.5,"Underweight",
IF(PatientData[[#This Row],[bmi]]&lt;25,"Normal",
IF(PatientData[[#This Row],[bmi]]&lt;30,"Overweight","Obese")))</f>
        <v>Overweight</v>
      </c>
      <c r="R5418" t="str">
        <f t="shared" si="2860"/>
        <v>Normal BP</v>
      </c>
      <c r="S5418" t="str">
        <f t="shared" si="2861"/>
        <v>Normal Cost</v>
      </c>
    </row>
    <row r="5419" spans="1:19" x14ac:dyDescent="0.3">
      <c r="A5419">
        <v>35</v>
      </c>
      <c r="B5419" t="s">
        <v>15</v>
      </c>
      <c r="C5419">
        <v>36.6</v>
      </c>
      <c r="D5419">
        <v>130</v>
      </c>
      <c r="E5419">
        <v>71</v>
      </c>
      <c r="F5419">
        <v>270.5</v>
      </c>
      <c r="G5419">
        <v>157.19999999999999</v>
      </c>
      <c r="H5419">
        <v>75</v>
      </c>
      <c r="I5419">
        <v>1</v>
      </c>
      <c r="J5419" t="s">
        <v>24</v>
      </c>
      <c r="K5419" t="s">
        <v>28</v>
      </c>
      <c r="L5419" t="s">
        <v>18</v>
      </c>
      <c r="M5419">
        <v>2</v>
      </c>
      <c r="N5419">
        <v>7753.97</v>
      </c>
      <c r="O5419" t="s">
        <v>19</v>
      </c>
      <c r="P5419" t="str">
        <f t="shared" si="2881"/>
        <v>75+</v>
      </c>
      <c r="Q5419" t="str">
        <f>IF(PatientData[[#This Row],[bmi]]&lt;18.5,"Underweight",
IF(PatientData[[#This Row],[bmi]]&lt;25,"Normal",
IF(PatientData[[#This Row],[bmi]]&lt;30,"Overweight","Obese")))</f>
        <v>Obese</v>
      </c>
      <c r="R5419" t="str">
        <f t="shared" si="2860"/>
        <v>High BP</v>
      </c>
      <c r="S5419" t="str">
        <f t="shared" si="2861"/>
        <v>Normal Cost</v>
      </c>
    </row>
    <row r="5420" spans="1:19" x14ac:dyDescent="0.3">
      <c r="A5420">
        <v>51</v>
      </c>
      <c r="B5420" t="s">
        <v>20</v>
      </c>
      <c r="C5420">
        <v>27.7</v>
      </c>
      <c r="D5420">
        <v>120</v>
      </c>
      <c r="E5420">
        <v>81</v>
      </c>
      <c r="F5420">
        <v>217.6</v>
      </c>
      <c r="G5420">
        <v>139</v>
      </c>
      <c r="H5420">
        <v>91</v>
      </c>
      <c r="I5420">
        <v>2</v>
      </c>
      <c r="J5420" t="s">
        <v>24</v>
      </c>
      <c r="K5420" t="s">
        <v>21</v>
      </c>
      <c r="L5420" t="s">
        <v>25</v>
      </c>
      <c r="M5420">
        <v>7.6</v>
      </c>
      <c r="N5420">
        <v>18369.689999999999</v>
      </c>
      <c r="O5420" t="s">
        <v>19</v>
      </c>
      <c r="P5420" t="str">
        <f t="shared" ref="P5420" si="2882">IF(A5420&lt;30,"18-29",IF(A5420&lt;45,"30-44",IF(A5420&lt;60,"45-59",IF(A5420&lt;75,"60-74","75+"))))</f>
        <v>45-59</v>
      </c>
      <c r="Q5420" t="str">
        <f>IF(PatientData[[#This Row],[bmi]]&lt;18.5,"Underweight",
IF(PatientData[[#This Row],[bmi]]&lt;25,"Normal",
IF(PatientData[[#This Row],[bmi]]&lt;30,"Overweight","Obese")))</f>
        <v>Overweight</v>
      </c>
      <c r="R5420" t="str">
        <f t="shared" si="2860"/>
        <v>High BP</v>
      </c>
      <c r="S5420" t="str">
        <f t="shared" si="2861"/>
        <v>High Cost</v>
      </c>
    </row>
    <row r="5421" spans="1:19" x14ac:dyDescent="0.3">
      <c r="A5421">
        <v>85</v>
      </c>
      <c r="B5421" t="s">
        <v>15</v>
      </c>
      <c r="C5421">
        <v>20.7</v>
      </c>
      <c r="D5421">
        <v>129</v>
      </c>
      <c r="E5421">
        <v>79</v>
      </c>
      <c r="F5421">
        <v>273.60000000000002</v>
      </c>
      <c r="G5421">
        <v>112.3</v>
      </c>
      <c r="H5421">
        <v>77</v>
      </c>
      <c r="I5421">
        <v>0</v>
      </c>
      <c r="J5421" t="s">
        <v>16</v>
      </c>
      <c r="K5421" t="s">
        <v>28</v>
      </c>
      <c r="L5421" t="s">
        <v>25</v>
      </c>
      <c r="M5421">
        <v>7.8</v>
      </c>
      <c r="N5421">
        <v>19430.02</v>
      </c>
      <c r="O5421" t="s">
        <v>19</v>
      </c>
      <c r="P5421" t="str">
        <f t="shared" ref="P5421:P5423" si="2883">IF(A5418&lt;30,"18-29",IF(A5418&lt;45,"30-44",IF(A5418&lt;60,"45-59",IF(A5418&lt;75,"60-74","75+"))))</f>
        <v>30-44</v>
      </c>
      <c r="Q5421" t="str">
        <f>IF(PatientData[[#This Row],[bmi]]&lt;18.5,"Underweight",
IF(PatientData[[#This Row],[bmi]]&lt;25,"Normal",
IF(PatientData[[#This Row],[bmi]]&lt;30,"Overweight","Obese")))</f>
        <v>Normal</v>
      </c>
      <c r="R5421" t="str">
        <f t="shared" si="2860"/>
        <v>High BP</v>
      </c>
      <c r="S5421" t="str">
        <f t="shared" si="2861"/>
        <v>High Cost</v>
      </c>
    </row>
    <row r="5422" spans="1:19" x14ac:dyDescent="0.3">
      <c r="A5422">
        <v>77</v>
      </c>
      <c r="B5422" t="s">
        <v>15</v>
      </c>
      <c r="C5422">
        <v>26.8</v>
      </c>
      <c r="D5422">
        <v>124</v>
      </c>
      <c r="E5422">
        <v>75</v>
      </c>
      <c r="F5422">
        <v>221.9</v>
      </c>
      <c r="G5422">
        <v>95.8</v>
      </c>
      <c r="H5422">
        <v>97</v>
      </c>
      <c r="I5422">
        <v>2</v>
      </c>
      <c r="J5422" t="s">
        <v>16</v>
      </c>
      <c r="K5422" t="s">
        <v>28</v>
      </c>
      <c r="L5422" t="s">
        <v>22</v>
      </c>
      <c r="M5422">
        <v>7.1</v>
      </c>
      <c r="N5422">
        <v>16072.96</v>
      </c>
      <c r="O5422" t="s">
        <v>23</v>
      </c>
      <c r="P5422" t="str">
        <f t="shared" si="2883"/>
        <v>30-44</v>
      </c>
      <c r="Q5422" t="str">
        <f>IF(PatientData[[#This Row],[bmi]]&lt;18.5,"Underweight",
IF(PatientData[[#This Row],[bmi]]&lt;25,"Normal",
IF(PatientData[[#This Row],[bmi]]&lt;30,"Overweight","Obese")))</f>
        <v>Overweight</v>
      </c>
      <c r="R5422" t="str">
        <f t="shared" si="2860"/>
        <v>High BP</v>
      </c>
      <c r="S5422" t="str">
        <f t="shared" si="2861"/>
        <v>High Cost</v>
      </c>
    </row>
    <row r="5423" spans="1:19" x14ac:dyDescent="0.3">
      <c r="A5423">
        <v>47</v>
      </c>
      <c r="B5423" t="s">
        <v>15</v>
      </c>
      <c r="C5423">
        <v>20.2</v>
      </c>
      <c r="D5423">
        <v>127</v>
      </c>
      <c r="E5423">
        <v>79</v>
      </c>
      <c r="F5423">
        <v>162.19999999999999</v>
      </c>
      <c r="G5423">
        <v>110.5</v>
      </c>
      <c r="H5423">
        <v>82</v>
      </c>
      <c r="I5423">
        <v>1</v>
      </c>
      <c r="J5423" t="s">
        <v>24</v>
      </c>
      <c r="K5423" t="s">
        <v>28</v>
      </c>
      <c r="L5423" t="s">
        <v>18</v>
      </c>
      <c r="M5423">
        <v>11.2</v>
      </c>
      <c r="N5423">
        <v>22315.7</v>
      </c>
      <c r="O5423" t="s">
        <v>19</v>
      </c>
      <c r="P5423" t="str">
        <f t="shared" si="2883"/>
        <v>45-59</v>
      </c>
      <c r="Q5423" t="str">
        <f>IF(PatientData[[#This Row],[bmi]]&lt;18.5,"Underweight",
IF(PatientData[[#This Row],[bmi]]&lt;25,"Normal",
IF(PatientData[[#This Row],[bmi]]&lt;30,"Overweight","Obese")))</f>
        <v>Normal</v>
      </c>
      <c r="R5423" t="str">
        <f t="shared" si="2860"/>
        <v>High BP</v>
      </c>
      <c r="S5423" t="str">
        <f t="shared" si="2861"/>
        <v>High Cost</v>
      </c>
    </row>
    <row r="5424" spans="1:19" x14ac:dyDescent="0.3">
      <c r="A5424">
        <v>58</v>
      </c>
      <c r="B5424" t="s">
        <v>20</v>
      </c>
      <c r="C5424">
        <v>27.7</v>
      </c>
      <c r="D5424">
        <v>139</v>
      </c>
      <c r="E5424">
        <v>89</v>
      </c>
      <c r="F5424">
        <v>220.8</v>
      </c>
      <c r="G5424">
        <v>90.7</v>
      </c>
      <c r="H5424">
        <v>87</v>
      </c>
      <c r="I5424">
        <v>2</v>
      </c>
      <c r="J5424" t="s">
        <v>16</v>
      </c>
      <c r="K5424" t="s">
        <v>21</v>
      </c>
      <c r="L5424" t="s">
        <v>18</v>
      </c>
      <c r="M5424">
        <v>15.3</v>
      </c>
      <c r="N5424">
        <v>31679.29</v>
      </c>
      <c r="O5424" t="s">
        <v>19</v>
      </c>
      <c r="P5424" t="str">
        <f t="shared" ref="P5424" si="2884">IF(A5424&lt;30,"18-29",IF(A5424&lt;45,"30-44",IF(A5424&lt;60,"45-59",IF(A5424&lt;75,"60-74","75+"))))</f>
        <v>45-59</v>
      </c>
      <c r="Q5424" t="str">
        <f>IF(PatientData[[#This Row],[bmi]]&lt;18.5,"Underweight",
IF(PatientData[[#This Row],[bmi]]&lt;25,"Normal",
IF(PatientData[[#This Row],[bmi]]&lt;30,"Overweight","Obese")))</f>
        <v>Overweight</v>
      </c>
      <c r="R5424" t="str">
        <f t="shared" si="2860"/>
        <v>High BP</v>
      </c>
      <c r="S5424" t="str">
        <f t="shared" si="2861"/>
        <v>High Cost</v>
      </c>
    </row>
    <row r="5425" spans="1:19" x14ac:dyDescent="0.3">
      <c r="A5425">
        <v>87</v>
      </c>
      <c r="B5425" t="s">
        <v>15</v>
      </c>
      <c r="C5425">
        <v>23.5</v>
      </c>
      <c r="D5425">
        <v>124</v>
      </c>
      <c r="E5425">
        <v>73</v>
      </c>
      <c r="F5425">
        <v>193.6</v>
      </c>
      <c r="G5425">
        <v>119.2</v>
      </c>
      <c r="H5425">
        <v>76</v>
      </c>
      <c r="I5425">
        <v>2</v>
      </c>
      <c r="J5425" t="s">
        <v>27</v>
      </c>
      <c r="K5425" t="s">
        <v>21</v>
      </c>
      <c r="L5425" t="s">
        <v>18</v>
      </c>
      <c r="M5425">
        <v>30.8</v>
      </c>
      <c r="N5425">
        <v>54339.3</v>
      </c>
      <c r="O5425" t="s">
        <v>19</v>
      </c>
      <c r="P5425" t="str">
        <f t="shared" ref="P5425:P5426" si="2885">IF(A5422&lt;30,"18-29",IF(A5422&lt;45,"30-44",IF(A5422&lt;60,"45-59",IF(A5422&lt;75,"60-74","75+"))))</f>
        <v>75+</v>
      </c>
      <c r="Q5425" t="str">
        <f>IF(PatientData[[#This Row],[bmi]]&lt;18.5,"Underweight",
IF(PatientData[[#This Row],[bmi]]&lt;25,"Normal",
IF(PatientData[[#This Row],[bmi]]&lt;30,"Overweight","Obese")))</f>
        <v>Normal</v>
      </c>
      <c r="R5425" t="str">
        <f t="shared" si="2860"/>
        <v>High BP</v>
      </c>
      <c r="S5425" t="str">
        <f t="shared" si="2861"/>
        <v>High Cost</v>
      </c>
    </row>
    <row r="5426" spans="1:19" x14ac:dyDescent="0.3">
      <c r="A5426">
        <v>73</v>
      </c>
      <c r="B5426" t="s">
        <v>15</v>
      </c>
      <c r="C5426">
        <v>24</v>
      </c>
      <c r="D5426">
        <v>133</v>
      </c>
      <c r="E5426">
        <v>80</v>
      </c>
      <c r="F5426">
        <v>209.1</v>
      </c>
      <c r="G5426">
        <v>94.4</v>
      </c>
      <c r="H5426">
        <v>64</v>
      </c>
      <c r="I5426">
        <v>3</v>
      </c>
      <c r="J5426" t="s">
        <v>27</v>
      </c>
      <c r="K5426" t="s">
        <v>28</v>
      </c>
      <c r="L5426" t="s">
        <v>22</v>
      </c>
      <c r="M5426">
        <v>6.1</v>
      </c>
      <c r="N5426">
        <v>14425.2</v>
      </c>
      <c r="O5426" t="s">
        <v>23</v>
      </c>
      <c r="P5426" t="str">
        <f t="shared" si="2885"/>
        <v>45-59</v>
      </c>
      <c r="Q5426" t="str">
        <f>IF(PatientData[[#This Row],[bmi]]&lt;18.5,"Underweight",
IF(PatientData[[#This Row],[bmi]]&lt;25,"Normal",
IF(PatientData[[#This Row],[bmi]]&lt;30,"Overweight","Obese")))</f>
        <v>Normal</v>
      </c>
      <c r="R5426" t="str">
        <f t="shared" si="2860"/>
        <v>High BP</v>
      </c>
      <c r="S5426" t="str">
        <f t="shared" si="2861"/>
        <v>Normal Cost</v>
      </c>
    </row>
    <row r="5427" spans="1:19" x14ac:dyDescent="0.3">
      <c r="A5427">
        <v>56</v>
      </c>
      <c r="B5427" t="s">
        <v>20</v>
      </c>
      <c r="C5427">
        <v>27.7</v>
      </c>
      <c r="D5427">
        <v>122</v>
      </c>
      <c r="E5427">
        <v>67</v>
      </c>
      <c r="F5427">
        <v>215.6</v>
      </c>
      <c r="G5427">
        <v>88.6</v>
      </c>
      <c r="H5427">
        <v>68</v>
      </c>
      <c r="I5427">
        <v>2</v>
      </c>
      <c r="J5427" t="s">
        <v>24</v>
      </c>
      <c r="K5427" t="s">
        <v>21</v>
      </c>
      <c r="L5427" t="s">
        <v>22</v>
      </c>
      <c r="M5427">
        <v>4.5</v>
      </c>
      <c r="N5427">
        <v>10435.14</v>
      </c>
      <c r="O5427" t="s">
        <v>19</v>
      </c>
      <c r="P5427" t="str">
        <f t="shared" ref="P5427:P5428" si="2886">IF(A5427&lt;30,"18-29",IF(A5427&lt;45,"30-44",IF(A5427&lt;60,"45-59",IF(A5427&lt;75,"60-74","75+"))))</f>
        <v>45-59</v>
      </c>
      <c r="Q5427" t="str">
        <f>IF(PatientData[[#This Row],[bmi]]&lt;18.5,"Underweight",
IF(PatientData[[#This Row],[bmi]]&lt;25,"Normal",
IF(PatientData[[#This Row],[bmi]]&lt;30,"Overweight","Obese")))</f>
        <v>Overweight</v>
      </c>
      <c r="R5427" t="str">
        <f t="shared" si="2860"/>
        <v>High BP</v>
      </c>
      <c r="S5427" t="str">
        <f t="shared" si="2861"/>
        <v>Normal Cost</v>
      </c>
    </row>
    <row r="5428" spans="1:19" x14ac:dyDescent="0.3">
      <c r="A5428">
        <v>48</v>
      </c>
      <c r="B5428" t="s">
        <v>20</v>
      </c>
      <c r="C5428">
        <v>27.7</v>
      </c>
      <c r="D5428">
        <v>124</v>
      </c>
      <c r="E5428">
        <v>79</v>
      </c>
      <c r="F5428">
        <v>267.3</v>
      </c>
      <c r="G5428">
        <v>160.1</v>
      </c>
      <c r="H5428">
        <v>99</v>
      </c>
      <c r="I5428">
        <v>1</v>
      </c>
      <c r="J5428" t="s">
        <v>27</v>
      </c>
      <c r="K5428" t="s">
        <v>17</v>
      </c>
      <c r="L5428" t="s">
        <v>25</v>
      </c>
      <c r="M5428">
        <v>10.9</v>
      </c>
      <c r="N5428">
        <v>22765.83</v>
      </c>
      <c r="O5428" t="s">
        <v>19</v>
      </c>
      <c r="P5428" t="str">
        <f t="shared" si="2886"/>
        <v>45-59</v>
      </c>
      <c r="Q5428" t="str">
        <f>IF(PatientData[[#This Row],[bmi]]&lt;18.5,"Underweight",
IF(PatientData[[#This Row],[bmi]]&lt;25,"Normal",
IF(PatientData[[#This Row],[bmi]]&lt;30,"Overweight","Obese")))</f>
        <v>Overweight</v>
      </c>
      <c r="R5428" t="str">
        <f t="shared" si="2860"/>
        <v>High BP</v>
      </c>
      <c r="S5428" t="str">
        <f t="shared" si="2861"/>
        <v>High Cost</v>
      </c>
    </row>
    <row r="5429" spans="1:19" x14ac:dyDescent="0.3">
      <c r="A5429">
        <v>55</v>
      </c>
      <c r="B5429" t="s">
        <v>15</v>
      </c>
      <c r="C5429">
        <v>34.5</v>
      </c>
      <c r="D5429">
        <v>120</v>
      </c>
      <c r="E5429">
        <v>71</v>
      </c>
      <c r="F5429">
        <v>261.39999999999998</v>
      </c>
      <c r="G5429">
        <v>114.9</v>
      </c>
      <c r="H5429">
        <v>139</v>
      </c>
      <c r="I5429">
        <v>1</v>
      </c>
      <c r="J5429" t="s">
        <v>16</v>
      </c>
      <c r="K5429" t="s">
        <v>21</v>
      </c>
      <c r="L5429" t="s">
        <v>25</v>
      </c>
      <c r="M5429">
        <v>7.9</v>
      </c>
      <c r="N5429">
        <v>15191.35</v>
      </c>
      <c r="O5429" t="s">
        <v>19</v>
      </c>
      <c r="P5429" t="str">
        <f t="shared" ref="P5429" si="2887">IF(A5426&lt;30,"18-29",IF(A5426&lt;45,"30-44",IF(A5426&lt;60,"45-59",IF(A5426&lt;75,"60-74","75+"))))</f>
        <v>60-74</v>
      </c>
      <c r="Q5429" t="str">
        <f>IF(PatientData[[#This Row],[bmi]]&lt;18.5,"Underweight",
IF(PatientData[[#This Row],[bmi]]&lt;25,"Normal",
IF(PatientData[[#This Row],[bmi]]&lt;30,"Overweight","Obese")))</f>
        <v>Obese</v>
      </c>
      <c r="R5429" t="str">
        <f t="shared" si="2860"/>
        <v>High BP</v>
      </c>
      <c r="S5429" t="str">
        <f t="shared" si="2861"/>
        <v>High Cost</v>
      </c>
    </row>
    <row r="5430" spans="1:19" x14ac:dyDescent="0.3">
      <c r="A5430">
        <v>56</v>
      </c>
      <c r="B5430" t="s">
        <v>20</v>
      </c>
      <c r="C5430">
        <v>27.7</v>
      </c>
      <c r="D5430">
        <v>122</v>
      </c>
      <c r="E5430">
        <v>69</v>
      </c>
      <c r="F5430">
        <v>252.5</v>
      </c>
      <c r="G5430">
        <v>165.8</v>
      </c>
      <c r="H5430">
        <v>87</v>
      </c>
      <c r="I5430">
        <v>2</v>
      </c>
      <c r="J5430" t="s">
        <v>16</v>
      </c>
      <c r="K5430" t="s">
        <v>17</v>
      </c>
      <c r="L5430" t="s">
        <v>18</v>
      </c>
      <c r="M5430">
        <v>6.4</v>
      </c>
      <c r="N5430">
        <v>10413.700000000001</v>
      </c>
      <c r="O5430" t="s">
        <v>19</v>
      </c>
      <c r="P5430" t="str">
        <f t="shared" ref="P5430:P5432" si="2888">IF(A5430&lt;30,"18-29",IF(A5430&lt;45,"30-44",IF(A5430&lt;60,"45-59",IF(A5430&lt;75,"60-74","75+"))))</f>
        <v>45-59</v>
      </c>
      <c r="Q5430" t="str">
        <f>IF(PatientData[[#This Row],[bmi]]&lt;18.5,"Underweight",
IF(PatientData[[#This Row],[bmi]]&lt;25,"Normal",
IF(PatientData[[#This Row],[bmi]]&lt;30,"Overweight","Obese")))</f>
        <v>Overweight</v>
      </c>
      <c r="R5430" t="str">
        <f t="shared" si="2860"/>
        <v>High BP</v>
      </c>
      <c r="S5430" t="str">
        <f t="shared" si="2861"/>
        <v>Normal Cost</v>
      </c>
    </row>
    <row r="5431" spans="1:19" x14ac:dyDescent="0.3">
      <c r="A5431">
        <v>46</v>
      </c>
      <c r="B5431" t="s">
        <v>20</v>
      </c>
      <c r="C5431">
        <v>27.7</v>
      </c>
      <c r="D5431">
        <v>114</v>
      </c>
      <c r="E5431">
        <v>60</v>
      </c>
      <c r="F5431">
        <v>181.3</v>
      </c>
      <c r="G5431">
        <v>132.30000000000001</v>
      </c>
      <c r="H5431">
        <v>94</v>
      </c>
      <c r="I5431">
        <v>2</v>
      </c>
      <c r="J5431" t="s">
        <v>16</v>
      </c>
      <c r="K5431" t="s">
        <v>17</v>
      </c>
      <c r="L5431" t="s">
        <v>25</v>
      </c>
      <c r="M5431">
        <v>7.8</v>
      </c>
      <c r="N5431">
        <v>13907.19</v>
      </c>
      <c r="O5431" t="s">
        <v>19</v>
      </c>
      <c r="P5431" t="str">
        <f t="shared" si="2888"/>
        <v>45-59</v>
      </c>
      <c r="Q5431" t="str">
        <f>IF(PatientData[[#This Row],[bmi]]&lt;18.5,"Underweight",
IF(PatientData[[#This Row],[bmi]]&lt;25,"Normal",
IF(PatientData[[#This Row],[bmi]]&lt;30,"Overweight","Obese")))</f>
        <v>Overweight</v>
      </c>
      <c r="R5431" t="str">
        <f t="shared" si="2860"/>
        <v>Normal BP</v>
      </c>
      <c r="S5431" t="str">
        <f t="shared" si="2861"/>
        <v>Normal Cost</v>
      </c>
    </row>
    <row r="5432" spans="1:19" x14ac:dyDescent="0.3">
      <c r="A5432">
        <v>34</v>
      </c>
      <c r="B5432" t="s">
        <v>20</v>
      </c>
      <c r="C5432">
        <v>27.7</v>
      </c>
      <c r="D5432">
        <v>115</v>
      </c>
      <c r="E5432">
        <v>68</v>
      </c>
      <c r="F5432">
        <v>204.8</v>
      </c>
      <c r="G5432">
        <v>109.2</v>
      </c>
      <c r="H5432">
        <v>77</v>
      </c>
      <c r="I5432">
        <v>2</v>
      </c>
      <c r="J5432" t="s">
        <v>27</v>
      </c>
      <c r="K5432" t="s">
        <v>21</v>
      </c>
      <c r="L5432" t="s">
        <v>25</v>
      </c>
      <c r="M5432">
        <v>8.6999999999999993</v>
      </c>
      <c r="N5432">
        <v>17695.98</v>
      </c>
      <c r="O5432" t="s">
        <v>19</v>
      </c>
      <c r="P5432" t="str">
        <f t="shared" si="2888"/>
        <v>30-44</v>
      </c>
      <c r="Q5432" t="str">
        <f>IF(PatientData[[#This Row],[bmi]]&lt;18.5,"Underweight",
IF(PatientData[[#This Row],[bmi]]&lt;25,"Normal",
IF(PatientData[[#This Row],[bmi]]&lt;30,"Overweight","Obese")))</f>
        <v>Overweight</v>
      </c>
      <c r="R5432" t="str">
        <f t="shared" si="2860"/>
        <v>Normal BP</v>
      </c>
      <c r="S5432" t="str">
        <f t="shared" si="2861"/>
        <v>High Cost</v>
      </c>
    </row>
    <row r="5433" spans="1:19" x14ac:dyDescent="0.3">
      <c r="A5433">
        <v>66</v>
      </c>
      <c r="B5433" t="s">
        <v>15</v>
      </c>
      <c r="C5433">
        <v>26</v>
      </c>
      <c r="D5433">
        <v>130</v>
      </c>
      <c r="E5433">
        <v>80</v>
      </c>
      <c r="F5433">
        <v>221.8</v>
      </c>
      <c r="G5433">
        <v>116</v>
      </c>
      <c r="H5433">
        <v>77</v>
      </c>
      <c r="I5433">
        <v>0</v>
      </c>
      <c r="J5433" t="s">
        <v>27</v>
      </c>
      <c r="K5433" t="s">
        <v>21</v>
      </c>
      <c r="L5433" t="s">
        <v>18</v>
      </c>
      <c r="M5433">
        <v>7.1</v>
      </c>
      <c r="N5433">
        <v>14615.8</v>
      </c>
      <c r="O5433" t="s">
        <v>19</v>
      </c>
      <c r="P5433" t="str">
        <f t="shared" ref="P5433" si="2889">IF(A5430&lt;30,"18-29",IF(A5430&lt;45,"30-44",IF(A5430&lt;60,"45-59",IF(A5430&lt;75,"60-74","75+"))))</f>
        <v>45-59</v>
      </c>
      <c r="Q5433" t="str">
        <f>IF(PatientData[[#This Row],[bmi]]&lt;18.5,"Underweight",
IF(PatientData[[#This Row],[bmi]]&lt;25,"Normal",
IF(PatientData[[#This Row],[bmi]]&lt;30,"Overweight","Obese")))</f>
        <v>Overweight</v>
      </c>
      <c r="R5433" t="str">
        <f t="shared" si="2860"/>
        <v>High BP</v>
      </c>
      <c r="S5433" t="str">
        <f t="shared" si="2861"/>
        <v>Normal Cost</v>
      </c>
    </row>
    <row r="5434" spans="1:19" x14ac:dyDescent="0.3">
      <c r="A5434">
        <v>58</v>
      </c>
      <c r="B5434" t="s">
        <v>20</v>
      </c>
      <c r="C5434">
        <v>27.7</v>
      </c>
      <c r="D5434">
        <v>125</v>
      </c>
      <c r="E5434">
        <v>76</v>
      </c>
      <c r="F5434">
        <v>237.2</v>
      </c>
      <c r="G5434">
        <v>84</v>
      </c>
      <c r="H5434">
        <v>74</v>
      </c>
      <c r="I5434">
        <v>1</v>
      </c>
      <c r="J5434" t="s">
        <v>27</v>
      </c>
      <c r="K5434" t="s">
        <v>26</v>
      </c>
      <c r="L5434" t="s">
        <v>22</v>
      </c>
      <c r="M5434">
        <v>2.8</v>
      </c>
      <c r="N5434">
        <v>6063.45</v>
      </c>
      <c r="O5434" t="s">
        <v>19</v>
      </c>
      <c r="P5434" t="str">
        <f t="shared" ref="P5434" si="2890">IF(A5434&lt;30,"18-29",IF(A5434&lt;45,"30-44",IF(A5434&lt;60,"45-59",IF(A5434&lt;75,"60-74","75+"))))</f>
        <v>45-59</v>
      </c>
      <c r="Q5434" t="str">
        <f>IF(PatientData[[#This Row],[bmi]]&lt;18.5,"Underweight",
IF(PatientData[[#This Row],[bmi]]&lt;25,"Normal",
IF(PatientData[[#This Row],[bmi]]&lt;30,"Overweight","Obese")))</f>
        <v>Overweight</v>
      </c>
      <c r="R5434" t="str">
        <f t="shared" si="2860"/>
        <v>High BP</v>
      </c>
      <c r="S5434" t="str">
        <f t="shared" si="2861"/>
        <v>Normal Cost</v>
      </c>
    </row>
    <row r="5435" spans="1:19" x14ac:dyDescent="0.3">
      <c r="A5435">
        <v>84</v>
      </c>
      <c r="B5435" t="s">
        <v>15</v>
      </c>
      <c r="C5435">
        <v>21.8</v>
      </c>
      <c r="D5435">
        <v>131</v>
      </c>
      <c r="E5435">
        <v>79</v>
      </c>
      <c r="F5435">
        <v>199.2</v>
      </c>
      <c r="G5435">
        <v>115.4</v>
      </c>
      <c r="H5435">
        <v>101</v>
      </c>
      <c r="I5435">
        <v>2</v>
      </c>
      <c r="J5435" t="s">
        <v>27</v>
      </c>
      <c r="K5435" t="s">
        <v>26</v>
      </c>
      <c r="L5435" t="s">
        <v>25</v>
      </c>
      <c r="M5435">
        <v>6.6</v>
      </c>
      <c r="N5435">
        <v>13421.54</v>
      </c>
      <c r="O5435" t="s">
        <v>19</v>
      </c>
      <c r="P5435" t="str">
        <f t="shared" ref="P5435" si="2891">IF(A5432&lt;30,"18-29",IF(A5432&lt;45,"30-44",IF(A5432&lt;60,"45-59",IF(A5432&lt;75,"60-74","75+"))))</f>
        <v>30-44</v>
      </c>
      <c r="Q5435" t="str">
        <f>IF(PatientData[[#This Row],[bmi]]&lt;18.5,"Underweight",
IF(PatientData[[#This Row],[bmi]]&lt;25,"Normal",
IF(PatientData[[#This Row],[bmi]]&lt;30,"Overweight","Obese")))</f>
        <v>Normal</v>
      </c>
      <c r="R5435" t="str">
        <f t="shared" si="2860"/>
        <v>High BP</v>
      </c>
      <c r="S5435" t="str">
        <f t="shared" si="2861"/>
        <v>Normal Cost</v>
      </c>
    </row>
    <row r="5436" spans="1:19" x14ac:dyDescent="0.3">
      <c r="A5436">
        <v>67</v>
      </c>
      <c r="B5436" t="s">
        <v>20</v>
      </c>
      <c r="C5436">
        <v>27.7</v>
      </c>
      <c r="D5436">
        <v>119</v>
      </c>
      <c r="E5436">
        <v>68</v>
      </c>
      <c r="F5436">
        <v>210.6</v>
      </c>
      <c r="G5436">
        <v>131.19999999999999</v>
      </c>
      <c r="H5436">
        <v>72</v>
      </c>
      <c r="I5436">
        <v>1</v>
      </c>
      <c r="J5436" t="s">
        <v>27</v>
      </c>
      <c r="K5436" t="s">
        <v>26</v>
      </c>
      <c r="L5436" t="s">
        <v>25</v>
      </c>
      <c r="M5436">
        <v>1.2</v>
      </c>
      <c r="N5436">
        <v>3896.24</v>
      </c>
      <c r="O5436" t="s">
        <v>19</v>
      </c>
      <c r="P5436" t="str">
        <f t="shared" ref="P5436:P5437" si="2892">IF(A5436&lt;30,"18-29",IF(A5436&lt;45,"30-44",IF(A5436&lt;60,"45-59",IF(A5436&lt;75,"60-74","75+"))))</f>
        <v>60-74</v>
      </c>
      <c r="Q5436" t="str">
        <f>IF(PatientData[[#This Row],[bmi]]&lt;18.5,"Underweight",
IF(PatientData[[#This Row],[bmi]]&lt;25,"Normal",
IF(PatientData[[#This Row],[bmi]]&lt;30,"Overweight","Obese")))</f>
        <v>Overweight</v>
      </c>
      <c r="R5436" t="str">
        <f t="shared" si="2860"/>
        <v>Normal BP</v>
      </c>
      <c r="S5436" t="str">
        <f t="shared" si="2861"/>
        <v>Normal Cost</v>
      </c>
    </row>
    <row r="5437" spans="1:19" x14ac:dyDescent="0.3">
      <c r="A5437">
        <v>49</v>
      </c>
      <c r="B5437" t="s">
        <v>20</v>
      </c>
      <c r="C5437">
        <v>27.7</v>
      </c>
      <c r="D5437">
        <v>138</v>
      </c>
      <c r="E5437">
        <v>89</v>
      </c>
      <c r="F5437">
        <v>222.7</v>
      </c>
      <c r="G5437">
        <v>111.5</v>
      </c>
      <c r="H5437">
        <v>77</v>
      </c>
      <c r="I5437">
        <v>1</v>
      </c>
      <c r="J5437" t="s">
        <v>16</v>
      </c>
      <c r="K5437" t="s">
        <v>26</v>
      </c>
      <c r="L5437" t="s">
        <v>22</v>
      </c>
      <c r="M5437">
        <v>5.5</v>
      </c>
      <c r="N5437">
        <v>11439.31</v>
      </c>
      <c r="O5437" t="s">
        <v>19</v>
      </c>
      <c r="P5437" t="str">
        <f t="shared" si="2892"/>
        <v>45-59</v>
      </c>
      <c r="Q5437" t="str">
        <f>IF(PatientData[[#This Row],[bmi]]&lt;18.5,"Underweight",
IF(PatientData[[#This Row],[bmi]]&lt;25,"Normal",
IF(PatientData[[#This Row],[bmi]]&lt;30,"Overweight","Obese")))</f>
        <v>Overweight</v>
      </c>
      <c r="R5437" t="str">
        <f t="shared" si="2860"/>
        <v>High BP</v>
      </c>
      <c r="S5437" t="str">
        <f t="shared" si="2861"/>
        <v>Normal Cost</v>
      </c>
    </row>
    <row r="5438" spans="1:19" x14ac:dyDescent="0.3">
      <c r="A5438">
        <v>54</v>
      </c>
      <c r="B5438" t="s">
        <v>15</v>
      </c>
      <c r="C5438">
        <v>30</v>
      </c>
      <c r="D5438">
        <v>121</v>
      </c>
      <c r="E5438">
        <v>76</v>
      </c>
      <c r="F5438">
        <v>200.8</v>
      </c>
      <c r="G5438">
        <v>94.1</v>
      </c>
      <c r="H5438">
        <v>71</v>
      </c>
      <c r="I5438">
        <v>1</v>
      </c>
      <c r="J5438" t="s">
        <v>27</v>
      </c>
      <c r="K5438" t="s">
        <v>21</v>
      </c>
      <c r="L5438" t="s">
        <v>25</v>
      </c>
      <c r="M5438">
        <v>5</v>
      </c>
      <c r="N5438">
        <v>11146.91</v>
      </c>
      <c r="O5438" t="s">
        <v>19</v>
      </c>
      <c r="P5438" t="str">
        <f t="shared" ref="P5438" si="2893">IF(A5435&lt;30,"18-29",IF(A5435&lt;45,"30-44",IF(A5435&lt;60,"45-59",IF(A5435&lt;75,"60-74","75+"))))</f>
        <v>75+</v>
      </c>
      <c r="Q5438" t="str">
        <f>IF(PatientData[[#This Row],[bmi]]&lt;18.5,"Underweight",
IF(PatientData[[#This Row],[bmi]]&lt;25,"Normal",
IF(PatientData[[#This Row],[bmi]]&lt;30,"Overweight","Obese")))</f>
        <v>Obese</v>
      </c>
      <c r="R5438" t="str">
        <f t="shared" si="2860"/>
        <v>High BP</v>
      </c>
      <c r="S5438" t="str">
        <f t="shared" si="2861"/>
        <v>Normal Cost</v>
      </c>
    </row>
    <row r="5439" spans="1:19" x14ac:dyDescent="0.3">
      <c r="A5439">
        <v>78</v>
      </c>
      <c r="B5439" t="s">
        <v>20</v>
      </c>
      <c r="C5439">
        <v>27.7</v>
      </c>
      <c r="D5439">
        <v>142</v>
      </c>
      <c r="E5439">
        <v>81</v>
      </c>
      <c r="F5439">
        <v>199.1</v>
      </c>
      <c r="G5439">
        <v>112.8</v>
      </c>
      <c r="H5439">
        <v>81</v>
      </c>
      <c r="I5439">
        <v>0</v>
      </c>
      <c r="J5439" t="s">
        <v>27</v>
      </c>
      <c r="K5439" t="s">
        <v>17</v>
      </c>
      <c r="L5439" t="s">
        <v>25</v>
      </c>
      <c r="M5439">
        <v>5.3</v>
      </c>
      <c r="N5439">
        <v>11698.76</v>
      </c>
      <c r="O5439" t="s">
        <v>19</v>
      </c>
      <c r="P5439" t="str">
        <f t="shared" ref="P5439" si="2894">IF(A5439&lt;30,"18-29",IF(A5439&lt;45,"30-44",IF(A5439&lt;60,"45-59",IF(A5439&lt;75,"60-74","75+"))))</f>
        <v>75+</v>
      </c>
      <c r="Q5439" t="str">
        <f>IF(PatientData[[#This Row],[bmi]]&lt;18.5,"Underweight",
IF(PatientData[[#This Row],[bmi]]&lt;25,"Normal",
IF(PatientData[[#This Row],[bmi]]&lt;30,"Overweight","Obese")))</f>
        <v>Overweight</v>
      </c>
      <c r="R5439" t="str">
        <f t="shared" si="2860"/>
        <v>High BP</v>
      </c>
      <c r="S5439" t="str">
        <f t="shared" si="2861"/>
        <v>Normal Cost</v>
      </c>
    </row>
    <row r="5440" spans="1:19" x14ac:dyDescent="0.3">
      <c r="A5440">
        <v>72</v>
      </c>
      <c r="B5440" t="s">
        <v>15</v>
      </c>
      <c r="C5440">
        <v>37.700000000000003</v>
      </c>
      <c r="D5440">
        <v>147</v>
      </c>
      <c r="E5440">
        <v>87</v>
      </c>
      <c r="F5440">
        <v>226.7</v>
      </c>
      <c r="G5440">
        <v>171.5</v>
      </c>
      <c r="H5440">
        <v>70</v>
      </c>
      <c r="I5440">
        <v>1</v>
      </c>
      <c r="J5440" t="s">
        <v>27</v>
      </c>
      <c r="K5440" t="s">
        <v>21</v>
      </c>
      <c r="L5440" t="s">
        <v>22</v>
      </c>
      <c r="M5440">
        <v>6</v>
      </c>
      <c r="N5440">
        <v>12370.49</v>
      </c>
      <c r="O5440" t="s">
        <v>23</v>
      </c>
      <c r="P5440" t="str">
        <f t="shared" ref="P5440" si="2895">IF(A5437&lt;30,"18-29",IF(A5437&lt;45,"30-44",IF(A5437&lt;60,"45-59",IF(A5437&lt;75,"60-74","75+"))))</f>
        <v>45-59</v>
      </c>
      <c r="Q5440" t="str">
        <f>IF(PatientData[[#This Row],[bmi]]&lt;18.5,"Underweight",
IF(PatientData[[#This Row],[bmi]]&lt;25,"Normal",
IF(PatientData[[#This Row],[bmi]]&lt;30,"Overweight","Obese")))</f>
        <v>Obese</v>
      </c>
      <c r="R5440" t="str">
        <f t="shared" si="2860"/>
        <v>High BP</v>
      </c>
      <c r="S5440" t="str">
        <f t="shared" si="2861"/>
        <v>Normal Cost</v>
      </c>
    </row>
    <row r="5441" spans="1:19" x14ac:dyDescent="0.3">
      <c r="A5441">
        <v>71</v>
      </c>
      <c r="B5441" t="s">
        <v>20</v>
      </c>
      <c r="C5441">
        <v>27.7</v>
      </c>
      <c r="D5441">
        <v>138</v>
      </c>
      <c r="E5441">
        <v>85</v>
      </c>
      <c r="F5441">
        <v>212.3</v>
      </c>
      <c r="G5441">
        <v>99.7</v>
      </c>
      <c r="H5441">
        <v>61</v>
      </c>
      <c r="I5441">
        <v>2</v>
      </c>
      <c r="J5441" t="s">
        <v>24</v>
      </c>
      <c r="K5441" t="s">
        <v>21</v>
      </c>
      <c r="L5441" t="s">
        <v>22</v>
      </c>
      <c r="M5441">
        <v>6.2</v>
      </c>
      <c r="N5441">
        <v>13353.08</v>
      </c>
      <c r="O5441" t="s">
        <v>19</v>
      </c>
      <c r="P5441" t="str">
        <f t="shared" ref="P5441" si="2896">IF(A5441&lt;30,"18-29",IF(A5441&lt;45,"30-44",IF(A5441&lt;60,"45-59",IF(A5441&lt;75,"60-74","75+"))))</f>
        <v>60-74</v>
      </c>
      <c r="Q5441" t="str">
        <f>IF(PatientData[[#This Row],[bmi]]&lt;18.5,"Underweight",
IF(PatientData[[#This Row],[bmi]]&lt;25,"Normal",
IF(PatientData[[#This Row],[bmi]]&lt;30,"Overweight","Obese")))</f>
        <v>Overweight</v>
      </c>
      <c r="R5441" t="str">
        <f t="shared" si="2860"/>
        <v>High BP</v>
      </c>
      <c r="S5441" t="str">
        <f t="shared" si="2861"/>
        <v>Normal Cost</v>
      </c>
    </row>
    <row r="5442" spans="1:19" x14ac:dyDescent="0.3">
      <c r="A5442">
        <v>46</v>
      </c>
      <c r="B5442" t="s">
        <v>15</v>
      </c>
      <c r="C5442">
        <v>25.2</v>
      </c>
      <c r="D5442">
        <v>122</v>
      </c>
      <c r="E5442">
        <v>74</v>
      </c>
      <c r="F5442">
        <v>178.7</v>
      </c>
      <c r="G5442">
        <v>105.2</v>
      </c>
      <c r="H5442">
        <v>74</v>
      </c>
      <c r="I5442">
        <v>1</v>
      </c>
      <c r="J5442" t="s">
        <v>27</v>
      </c>
      <c r="K5442" t="s">
        <v>26</v>
      </c>
      <c r="L5442" t="s">
        <v>22</v>
      </c>
      <c r="M5442">
        <v>3.2</v>
      </c>
      <c r="N5442">
        <v>6364.56</v>
      </c>
      <c r="O5442" t="s">
        <v>19</v>
      </c>
      <c r="P5442" t="str">
        <f t="shared" ref="P5442:P5444" si="2897">IF(A5439&lt;30,"18-29",IF(A5439&lt;45,"30-44",IF(A5439&lt;60,"45-59",IF(A5439&lt;75,"60-74","75+"))))</f>
        <v>75+</v>
      </c>
      <c r="Q5442" t="str">
        <f>IF(PatientData[[#This Row],[bmi]]&lt;18.5,"Underweight",
IF(PatientData[[#This Row],[bmi]]&lt;25,"Normal",
IF(PatientData[[#This Row],[bmi]]&lt;30,"Overweight","Obese")))</f>
        <v>Overweight</v>
      </c>
      <c r="R5442" t="str">
        <f t="shared" si="2860"/>
        <v>High BP</v>
      </c>
      <c r="S5442" t="str">
        <f t="shared" si="2861"/>
        <v>Normal Cost</v>
      </c>
    </row>
    <row r="5443" spans="1:19" x14ac:dyDescent="0.3">
      <c r="A5443">
        <v>58</v>
      </c>
      <c r="B5443" t="s">
        <v>15</v>
      </c>
      <c r="C5443">
        <v>23.1</v>
      </c>
      <c r="D5443">
        <v>128</v>
      </c>
      <c r="E5443">
        <v>80</v>
      </c>
      <c r="F5443">
        <v>218.9</v>
      </c>
      <c r="G5443">
        <v>88.7</v>
      </c>
      <c r="H5443">
        <v>94</v>
      </c>
      <c r="I5443">
        <v>1</v>
      </c>
      <c r="J5443" t="s">
        <v>16</v>
      </c>
      <c r="K5443" t="s">
        <v>21</v>
      </c>
      <c r="L5443" t="s">
        <v>22</v>
      </c>
      <c r="M5443">
        <v>11.3</v>
      </c>
      <c r="N5443">
        <v>24328.78</v>
      </c>
      <c r="O5443" t="s">
        <v>19</v>
      </c>
      <c r="P5443" t="str">
        <f t="shared" si="2897"/>
        <v>60-74</v>
      </c>
      <c r="Q5443" t="str">
        <f>IF(PatientData[[#This Row],[bmi]]&lt;18.5,"Underweight",
IF(PatientData[[#This Row],[bmi]]&lt;25,"Normal",
IF(PatientData[[#This Row],[bmi]]&lt;30,"Overweight","Obese")))</f>
        <v>Normal</v>
      </c>
      <c r="R5443" t="str">
        <f t="shared" ref="R5443:R5506" si="2898">IF(AND(D5443&lt;120,E5443&lt;80),"Normal BP","High BP")</f>
        <v>High BP</v>
      </c>
      <c r="S5443" t="str">
        <f t="shared" ref="S5443:S5506" si="2899">IF(N5443&gt;15000,"High Cost","Normal Cost")</f>
        <v>High Cost</v>
      </c>
    </row>
    <row r="5444" spans="1:19" x14ac:dyDescent="0.3">
      <c r="A5444">
        <v>64</v>
      </c>
      <c r="B5444" t="s">
        <v>15</v>
      </c>
      <c r="C5444">
        <v>29.1</v>
      </c>
      <c r="D5444">
        <v>126</v>
      </c>
      <c r="E5444">
        <v>85</v>
      </c>
      <c r="F5444">
        <v>238.5</v>
      </c>
      <c r="G5444">
        <v>101.1</v>
      </c>
      <c r="H5444">
        <v>74</v>
      </c>
      <c r="I5444">
        <v>4</v>
      </c>
      <c r="J5444" t="s">
        <v>24</v>
      </c>
      <c r="K5444" t="s">
        <v>26</v>
      </c>
      <c r="L5444" t="s">
        <v>18</v>
      </c>
      <c r="M5444">
        <v>3.4</v>
      </c>
      <c r="N5444">
        <v>8200.73</v>
      </c>
      <c r="O5444" t="s">
        <v>19</v>
      </c>
      <c r="P5444" t="str">
        <f t="shared" si="2897"/>
        <v>60-74</v>
      </c>
      <c r="Q5444" t="str">
        <f>IF(PatientData[[#This Row],[bmi]]&lt;18.5,"Underweight",
IF(PatientData[[#This Row],[bmi]]&lt;25,"Normal",
IF(PatientData[[#This Row],[bmi]]&lt;30,"Overweight","Obese")))</f>
        <v>Overweight</v>
      </c>
      <c r="R5444" t="str">
        <f t="shared" si="2898"/>
        <v>High BP</v>
      </c>
      <c r="S5444" t="str">
        <f t="shared" si="2899"/>
        <v>Normal Cost</v>
      </c>
    </row>
    <row r="5445" spans="1:19" x14ac:dyDescent="0.3">
      <c r="A5445">
        <v>95</v>
      </c>
      <c r="B5445" t="s">
        <v>20</v>
      </c>
      <c r="C5445">
        <v>27.7</v>
      </c>
      <c r="D5445">
        <v>129</v>
      </c>
      <c r="E5445">
        <v>73</v>
      </c>
      <c r="F5445">
        <v>252.1</v>
      </c>
      <c r="G5445">
        <v>81</v>
      </c>
      <c r="H5445">
        <v>82</v>
      </c>
      <c r="I5445">
        <v>1</v>
      </c>
      <c r="J5445" t="s">
        <v>16</v>
      </c>
      <c r="K5445" t="s">
        <v>26</v>
      </c>
      <c r="L5445" t="s">
        <v>22</v>
      </c>
      <c r="M5445">
        <v>6.6</v>
      </c>
      <c r="N5445">
        <v>10865.24</v>
      </c>
      <c r="O5445" t="s">
        <v>19</v>
      </c>
      <c r="P5445" t="str">
        <f t="shared" ref="P5445" si="2900">IF(A5445&lt;30,"18-29",IF(A5445&lt;45,"30-44",IF(A5445&lt;60,"45-59",IF(A5445&lt;75,"60-74","75+"))))</f>
        <v>75+</v>
      </c>
      <c r="Q5445" t="str">
        <f>IF(PatientData[[#This Row],[bmi]]&lt;18.5,"Underweight",
IF(PatientData[[#This Row],[bmi]]&lt;25,"Normal",
IF(PatientData[[#This Row],[bmi]]&lt;30,"Overweight","Obese")))</f>
        <v>Overweight</v>
      </c>
      <c r="R5445" t="str">
        <f t="shared" si="2898"/>
        <v>High BP</v>
      </c>
      <c r="S5445" t="str">
        <f t="shared" si="2899"/>
        <v>Normal Cost</v>
      </c>
    </row>
    <row r="5446" spans="1:19" x14ac:dyDescent="0.3">
      <c r="A5446">
        <v>48</v>
      </c>
      <c r="B5446" t="s">
        <v>15</v>
      </c>
      <c r="C5446">
        <v>21.6</v>
      </c>
      <c r="D5446">
        <v>107</v>
      </c>
      <c r="E5446">
        <v>63</v>
      </c>
      <c r="F5446">
        <v>254.4</v>
      </c>
      <c r="G5446">
        <v>86.2</v>
      </c>
      <c r="H5446">
        <v>85</v>
      </c>
      <c r="I5446">
        <v>2</v>
      </c>
      <c r="J5446" t="s">
        <v>24</v>
      </c>
      <c r="K5446" t="s">
        <v>28</v>
      </c>
      <c r="L5446" t="s">
        <v>18</v>
      </c>
      <c r="M5446">
        <v>6</v>
      </c>
      <c r="N5446">
        <v>13817.02</v>
      </c>
      <c r="O5446" t="s">
        <v>19</v>
      </c>
      <c r="P5446" t="str">
        <f t="shared" ref="P5446:P5448" si="2901">IF(A5443&lt;30,"18-29",IF(A5443&lt;45,"30-44",IF(A5443&lt;60,"45-59",IF(A5443&lt;75,"60-74","75+"))))</f>
        <v>45-59</v>
      </c>
      <c r="Q5446" t="str">
        <f>IF(PatientData[[#This Row],[bmi]]&lt;18.5,"Underweight",
IF(PatientData[[#This Row],[bmi]]&lt;25,"Normal",
IF(PatientData[[#This Row],[bmi]]&lt;30,"Overweight","Obese")))</f>
        <v>Normal</v>
      </c>
      <c r="R5446" t="str">
        <f t="shared" si="2898"/>
        <v>Normal BP</v>
      </c>
      <c r="S5446" t="str">
        <f t="shared" si="2899"/>
        <v>Normal Cost</v>
      </c>
    </row>
    <row r="5447" spans="1:19" x14ac:dyDescent="0.3">
      <c r="A5447">
        <v>68</v>
      </c>
      <c r="B5447" t="s">
        <v>15</v>
      </c>
      <c r="C5447">
        <v>23.4</v>
      </c>
      <c r="D5447">
        <v>126</v>
      </c>
      <c r="E5447">
        <v>84</v>
      </c>
      <c r="F5447">
        <v>182.2</v>
      </c>
      <c r="G5447">
        <v>96</v>
      </c>
      <c r="H5447">
        <v>93</v>
      </c>
      <c r="I5447">
        <v>0</v>
      </c>
      <c r="J5447" t="s">
        <v>16</v>
      </c>
      <c r="K5447" t="s">
        <v>21</v>
      </c>
      <c r="L5447" t="s">
        <v>22</v>
      </c>
      <c r="M5447">
        <v>10.7</v>
      </c>
      <c r="N5447">
        <v>16806.080000000002</v>
      </c>
      <c r="O5447" t="s">
        <v>23</v>
      </c>
      <c r="P5447" t="str">
        <f t="shared" si="2901"/>
        <v>60-74</v>
      </c>
      <c r="Q5447" t="str">
        <f>IF(PatientData[[#This Row],[bmi]]&lt;18.5,"Underweight",
IF(PatientData[[#This Row],[bmi]]&lt;25,"Normal",
IF(PatientData[[#This Row],[bmi]]&lt;30,"Overweight","Obese")))</f>
        <v>Normal</v>
      </c>
      <c r="R5447" t="str">
        <f t="shared" si="2898"/>
        <v>High BP</v>
      </c>
      <c r="S5447" t="str">
        <f t="shared" si="2899"/>
        <v>High Cost</v>
      </c>
    </row>
    <row r="5448" spans="1:19" x14ac:dyDescent="0.3">
      <c r="A5448">
        <v>61</v>
      </c>
      <c r="B5448" t="s">
        <v>15</v>
      </c>
      <c r="C5448">
        <v>22.4</v>
      </c>
      <c r="D5448">
        <v>118</v>
      </c>
      <c r="E5448">
        <v>72</v>
      </c>
      <c r="F5448">
        <v>178.4</v>
      </c>
      <c r="G5448">
        <v>119.3</v>
      </c>
      <c r="H5448">
        <v>92</v>
      </c>
      <c r="I5448">
        <v>2</v>
      </c>
      <c r="J5448" t="s">
        <v>24</v>
      </c>
      <c r="K5448" t="s">
        <v>17</v>
      </c>
      <c r="L5448" t="s">
        <v>18</v>
      </c>
      <c r="M5448">
        <v>9.1</v>
      </c>
      <c r="N5448">
        <v>17702</v>
      </c>
      <c r="O5448" t="s">
        <v>19</v>
      </c>
      <c r="P5448" t="str">
        <f t="shared" si="2901"/>
        <v>75+</v>
      </c>
      <c r="Q5448" t="str">
        <f>IF(PatientData[[#This Row],[bmi]]&lt;18.5,"Underweight",
IF(PatientData[[#This Row],[bmi]]&lt;25,"Normal",
IF(PatientData[[#This Row],[bmi]]&lt;30,"Overweight","Obese")))</f>
        <v>Normal</v>
      </c>
      <c r="R5448" t="str">
        <f t="shared" si="2898"/>
        <v>Normal BP</v>
      </c>
      <c r="S5448" t="str">
        <f t="shared" si="2899"/>
        <v>High Cost</v>
      </c>
    </row>
    <row r="5449" spans="1:19" x14ac:dyDescent="0.3">
      <c r="A5449">
        <v>38</v>
      </c>
      <c r="B5449" t="s">
        <v>20</v>
      </c>
      <c r="C5449">
        <v>27.7</v>
      </c>
      <c r="D5449">
        <v>112</v>
      </c>
      <c r="E5449">
        <v>70</v>
      </c>
      <c r="F5449">
        <v>216.7</v>
      </c>
      <c r="G5449">
        <v>100.9</v>
      </c>
      <c r="H5449">
        <v>64</v>
      </c>
      <c r="I5449">
        <v>1</v>
      </c>
      <c r="J5449" t="s">
        <v>24</v>
      </c>
      <c r="K5449" t="s">
        <v>28</v>
      </c>
      <c r="L5449" t="s">
        <v>25</v>
      </c>
      <c r="M5449">
        <v>2.7</v>
      </c>
      <c r="N5449">
        <v>9390.58</v>
      </c>
      <c r="O5449" t="s">
        <v>19</v>
      </c>
      <c r="P5449" t="str">
        <f t="shared" ref="P5449:P5450" si="2902">IF(A5449&lt;30,"18-29",IF(A5449&lt;45,"30-44",IF(A5449&lt;60,"45-59",IF(A5449&lt;75,"60-74","75+"))))</f>
        <v>30-44</v>
      </c>
      <c r="Q5449" t="str">
        <f>IF(PatientData[[#This Row],[bmi]]&lt;18.5,"Underweight",
IF(PatientData[[#This Row],[bmi]]&lt;25,"Normal",
IF(PatientData[[#This Row],[bmi]]&lt;30,"Overweight","Obese")))</f>
        <v>Overweight</v>
      </c>
      <c r="R5449" t="str">
        <f t="shared" si="2898"/>
        <v>Normal BP</v>
      </c>
      <c r="S5449" t="str">
        <f t="shared" si="2899"/>
        <v>Normal Cost</v>
      </c>
    </row>
    <row r="5450" spans="1:19" x14ac:dyDescent="0.3">
      <c r="A5450">
        <v>44</v>
      </c>
      <c r="B5450" t="s">
        <v>20</v>
      </c>
      <c r="C5450">
        <v>27.7</v>
      </c>
      <c r="D5450">
        <v>112</v>
      </c>
      <c r="E5450">
        <v>67</v>
      </c>
      <c r="F5450">
        <v>207.9</v>
      </c>
      <c r="G5450">
        <v>113</v>
      </c>
      <c r="H5450">
        <v>80</v>
      </c>
      <c r="I5450">
        <v>1</v>
      </c>
      <c r="J5450" t="s">
        <v>16</v>
      </c>
      <c r="K5450" t="s">
        <v>17</v>
      </c>
      <c r="L5450" t="s">
        <v>25</v>
      </c>
      <c r="M5450">
        <v>12.8</v>
      </c>
      <c r="N5450">
        <v>20697.3</v>
      </c>
      <c r="O5450" t="s">
        <v>19</v>
      </c>
      <c r="P5450" t="str">
        <f t="shared" si="2902"/>
        <v>30-44</v>
      </c>
      <c r="Q5450" t="str">
        <f>IF(PatientData[[#This Row],[bmi]]&lt;18.5,"Underweight",
IF(PatientData[[#This Row],[bmi]]&lt;25,"Normal",
IF(PatientData[[#This Row],[bmi]]&lt;30,"Overweight","Obese")))</f>
        <v>Overweight</v>
      </c>
      <c r="R5450" t="str">
        <f t="shared" si="2898"/>
        <v>Normal BP</v>
      </c>
      <c r="S5450" t="str">
        <f t="shared" si="2899"/>
        <v>High Cost</v>
      </c>
    </row>
    <row r="5451" spans="1:19" x14ac:dyDescent="0.3">
      <c r="A5451">
        <v>66</v>
      </c>
      <c r="B5451" t="s">
        <v>15</v>
      </c>
      <c r="C5451">
        <v>26.1</v>
      </c>
      <c r="D5451">
        <v>115</v>
      </c>
      <c r="E5451">
        <v>72</v>
      </c>
      <c r="F5451">
        <v>247.9</v>
      </c>
      <c r="G5451">
        <v>85.1</v>
      </c>
      <c r="H5451">
        <v>76</v>
      </c>
      <c r="I5451">
        <v>0</v>
      </c>
      <c r="J5451" t="s">
        <v>16</v>
      </c>
      <c r="K5451" t="s">
        <v>28</v>
      </c>
      <c r="L5451" t="s">
        <v>18</v>
      </c>
      <c r="M5451">
        <v>7.8</v>
      </c>
      <c r="N5451">
        <v>20142.89</v>
      </c>
      <c r="O5451" t="s">
        <v>19</v>
      </c>
      <c r="P5451" t="str">
        <f t="shared" ref="P5451:P5455" si="2903">IF(A5448&lt;30,"18-29",IF(A5448&lt;45,"30-44",IF(A5448&lt;60,"45-59",IF(A5448&lt;75,"60-74","75+"))))</f>
        <v>60-74</v>
      </c>
      <c r="Q5451" t="str">
        <f>IF(PatientData[[#This Row],[bmi]]&lt;18.5,"Underweight",
IF(PatientData[[#This Row],[bmi]]&lt;25,"Normal",
IF(PatientData[[#This Row],[bmi]]&lt;30,"Overweight","Obese")))</f>
        <v>Overweight</v>
      </c>
      <c r="R5451" t="str">
        <f t="shared" si="2898"/>
        <v>Normal BP</v>
      </c>
      <c r="S5451" t="str">
        <f t="shared" si="2899"/>
        <v>High Cost</v>
      </c>
    </row>
    <row r="5452" spans="1:19" x14ac:dyDescent="0.3">
      <c r="A5452">
        <v>51</v>
      </c>
      <c r="B5452" t="s">
        <v>15</v>
      </c>
      <c r="C5452">
        <v>30.3</v>
      </c>
      <c r="D5452">
        <v>133</v>
      </c>
      <c r="E5452">
        <v>82</v>
      </c>
      <c r="F5452">
        <v>185.6</v>
      </c>
      <c r="G5452">
        <v>140.80000000000001</v>
      </c>
      <c r="H5452">
        <v>57</v>
      </c>
      <c r="I5452">
        <v>0</v>
      </c>
      <c r="J5452" t="s">
        <v>24</v>
      </c>
      <c r="K5452" t="s">
        <v>17</v>
      </c>
      <c r="L5452" t="s">
        <v>25</v>
      </c>
      <c r="M5452">
        <v>2.9</v>
      </c>
      <c r="N5452">
        <v>6002.22</v>
      </c>
      <c r="O5452" t="s">
        <v>19</v>
      </c>
      <c r="P5452" t="str">
        <f t="shared" si="2903"/>
        <v>30-44</v>
      </c>
      <c r="Q5452" t="str">
        <f>IF(PatientData[[#This Row],[bmi]]&lt;18.5,"Underweight",
IF(PatientData[[#This Row],[bmi]]&lt;25,"Normal",
IF(PatientData[[#This Row],[bmi]]&lt;30,"Overweight","Obese")))</f>
        <v>Obese</v>
      </c>
      <c r="R5452" t="str">
        <f t="shared" si="2898"/>
        <v>High BP</v>
      </c>
      <c r="S5452" t="str">
        <f t="shared" si="2899"/>
        <v>Normal Cost</v>
      </c>
    </row>
    <row r="5453" spans="1:19" x14ac:dyDescent="0.3">
      <c r="A5453">
        <v>78</v>
      </c>
      <c r="B5453" t="s">
        <v>15</v>
      </c>
      <c r="C5453">
        <v>27.9</v>
      </c>
      <c r="D5453">
        <v>117</v>
      </c>
      <c r="E5453">
        <v>76</v>
      </c>
      <c r="F5453">
        <v>209.6</v>
      </c>
      <c r="G5453">
        <v>114.5</v>
      </c>
      <c r="H5453">
        <v>77</v>
      </c>
      <c r="I5453">
        <v>1</v>
      </c>
      <c r="J5453" t="s">
        <v>16</v>
      </c>
      <c r="K5453" t="s">
        <v>17</v>
      </c>
      <c r="L5453" t="s">
        <v>18</v>
      </c>
      <c r="M5453">
        <v>5</v>
      </c>
      <c r="N5453">
        <v>11991.52</v>
      </c>
      <c r="O5453" t="s">
        <v>19</v>
      </c>
      <c r="P5453" t="str">
        <f t="shared" si="2903"/>
        <v>30-44</v>
      </c>
      <c r="Q5453" t="str">
        <f>IF(PatientData[[#This Row],[bmi]]&lt;18.5,"Underweight",
IF(PatientData[[#This Row],[bmi]]&lt;25,"Normal",
IF(PatientData[[#This Row],[bmi]]&lt;30,"Overweight","Obese")))</f>
        <v>Overweight</v>
      </c>
      <c r="R5453" t="str">
        <f t="shared" si="2898"/>
        <v>Normal BP</v>
      </c>
      <c r="S5453" t="str">
        <f t="shared" si="2899"/>
        <v>Normal Cost</v>
      </c>
    </row>
    <row r="5454" spans="1:19" x14ac:dyDescent="0.3">
      <c r="A5454">
        <v>77</v>
      </c>
      <c r="B5454" t="s">
        <v>15</v>
      </c>
      <c r="C5454">
        <v>21.3</v>
      </c>
      <c r="D5454">
        <v>142</v>
      </c>
      <c r="E5454">
        <v>83</v>
      </c>
      <c r="F5454">
        <v>239.2</v>
      </c>
      <c r="G5454">
        <v>94.2</v>
      </c>
      <c r="H5454">
        <v>82</v>
      </c>
      <c r="I5454">
        <v>0</v>
      </c>
      <c r="J5454" t="s">
        <v>27</v>
      </c>
      <c r="K5454" t="s">
        <v>26</v>
      </c>
      <c r="L5454" t="s">
        <v>18</v>
      </c>
      <c r="M5454">
        <v>1.5</v>
      </c>
      <c r="N5454">
        <v>4333.0600000000004</v>
      </c>
      <c r="O5454" t="s">
        <v>19</v>
      </c>
      <c r="P5454" t="str">
        <f t="shared" si="2903"/>
        <v>60-74</v>
      </c>
      <c r="Q5454" t="str">
        <f>IF(PatientData[[#This Row],[bmi]]&lt;18.5,"Underweight",
IF(PatientData[[#This Row],[bmi]]&lt;25,"Normal",
IF(PatientData[[#This Row],[bmi]]&lt;30,"Overweight","Obese")))</f>
        <v>Normal</v>
      </c>
      <c r="R5454" t="str">
        <f t="shared" si="2898"/>
        <v>High BP</v>
      </c>
      <c r="S5454" t="str">
        <f t="shared" si="2899"/>
        <v>Normal Cost</v>
      </c>
    </row>
    <row r="5455" spans="1:19" x14ac:dyDescent="0.3">
      <c r="A5455">
        <v>50</v>
      </c>
      <c r="B5455" t="s">
        <v>15</v>
      </c>
      <c r="C5455">
        <v>18</v>
      </c>
      <c r="D5455">
        <v>139</v>
      </c>
      <c r="E5455">
        <v>88</v>
      </c>
      <c r="F5455">
        <v>191.6</v>
      </c>
      <c r="G5455">
        <v>108.4</v>
      </c>
      <c r="H5455">
        <v>89</v>
      </c>
      <c r="I5455">
        <v>1</v>
      </c>
      <c r="J5455" t="s">
        <v>24</v>
      </c>
      <c r="K5455" t="s">
        <v>26</v>
      </c>
      <c r="L5455" t="s">
        <v>18</v>
      </c>
      <c r="M5455">
        <v>11.8</v>
      </c>
      <c r="N5455">
        <v>17490.330000000002</v>
      </c>
      <c r="O5455" t="s">
        <v>19</v>
      </c>
      <c r="P5455" t="str">
        <f t="shared" si="2903"/>
        <v>45-59</v>
      </c>
      <c r="Q5455" t="str">
        <f>IF(PatientData[[#This Row],[bmi]]&lt;18.5,"Underweight",
IF(PatientData[[#This Row],[bmi]]&lt;25,"Normal",
IF(PatientData[[#This Row],[bmi]]&lt;30,"Overweight","Obese")))</f>
        <v>Underweight</v>
      </c>
      <c r="R5455" t="str">
        <f t="shared" si="2898"/>
        <v>High BP</v>
      </c>
      <c r="S5455" t="str">
        <f t="shared" si="2899"/>
        <v>High Cost</v>
      </c>
    </row>
    <row r="5456" spans="1:19" x14ac:dyDescent="0.3">
      <c r="A5456">
        <v>82</v>
      </c>
      <c r="B5456" t="s">
        <v>20</v>
      </c>
      <c r="C5456">
        <v>27.8</v>
      </c>
      <c r="D5456">
        <v>115</v>
      </c>
      <c r="E5456">
        <v>69</v>
      </c>
      <c r="F5456">
        <v>244.6</v>
      </c>
      <c r="G5456">
        <v>129.19999999999999</v>
      </c>
      <c r="H5456">
        <v>87</v>
      </c>
      <c r="I5456">
        <v>2</v>
      </c>
      <c r="J5456" t="s">
        <v>16</v>
      </c>
      <c r="K5456" t="s">
        <v>17</v>
      </c>
      <c r="L5456" t="s">
        <v>18</v>
      </c>
      <c r="M5456">
        <v>5.3</v>
      </c>
      <c r="N5456">
        <v>11416.09</v>
      </c>
      <c r="O5456" t="s">
        <v>19</v>
      </c>
      <c r="P5456" t="str">
        <f t="shared" ref="P5456" si="2904">IF(A5456&lt;30,"18-29",IF(A5456&lt;45,"30-44",IF(A5456&lt;60,"45-59",IF(A5456&lt;75,"60-74","75+"))))</f>
        <v>75+</v>
      </c>
      <c r="Q5456" t="str">
        <f>IF(PatientData[[#This Row],[bmi]]&lt;18.5,"Underweight",
IF(PatientData[[#This Row],[bmi]]&lt;25,"Normal",
IF(PatientData[[#This Row],[bmi]]&lt;30,"Overweight","Obese")))</f>
        <v>Overweight</v>
      </c>
      <c r="R5456" t="str">
        <f t="shared" si="2898"/>
        <v>Normal BP</v>
      </c>
      <c r="S5456" t="str">
        <f t="shared" si="2899"/>
        <v>Normal Cost</v>
      </c>
    </row>
    <row r="5457" spans="1:19" x14ac:dyDescent="0.3">
      <c r="A5457">
        <v>71</v>
      </c>
      <c r="B5457" t="s">
        <v>15</v>
      </c>
      <c r="C5457">
        <v>31.6</v>
      </c>
      <c r="D5457">
        <v>126</v>
      </c>
      <c r="E5457">
        <v>73</v>
      </c>
      <c r="F5457">
        <v>233.3</v>
      </c>
      <c r="G5457">
        <v>137.4</v>
      </c>
      <c r="H5457">
        <v>94</v>
      </c>
      <c r="I5457">
        <v>3</v>
      </c>
      <c r="J5457" t="s">
        <v>24</v>
      </c>
      <c r="K5457" t="s">
        <v>21</v>
      </c>
      <c r="L5457" t="s">
        <v>25</v>
      </c>
      <c r="M5457">
        <v>4.0999999999999996</v>
      </c>
      <c r="N5457">
        <v>10178</v>
      </c>
      <c r="O5457" t="s">
        <v>19</v>
      </c>
      <c r="P5457" t="str">
        <f t="shared" ref="P5457:P5459" si="2905">IF(A5454&lt;30,"18-29",IF(A5454&lt;45,"30-44",IF(A5454&lt;60,"45-59",IF(A5454&lt;75,"60-74","75+"))))</f>
        <v>75+</v>
      </c>
      <c r="Q5457" t="str">
        <f>IF(PatientData[[#This Row],[bmi]]&lt;18.5,"Underweight",
IF(PatientData[[#This Row],[bmi]]&lt;25,"Normal",
IF(PatientData[[#This Row],[bmi]]&lt;30,"Overweight","Obese")))</f>
        <v>Obese</v>
      </c>
      <c r="R5457" t="str">
        <f t="shared" si="2898"/>
        <v>High BP</v>
      </c>
      <c r="S5457" t="str">
        <f t="shared" si="2899"/>
        <v>Normal Cost</v>
      </c>
    </row>
    <row r="5458" spans="1:19" x14ac:dyDescent="0.3">
      <c r="A5458">
        <v>65</v>
      </c>
      <c r="B5458" t="s">
        <v>15</v>
      </c>
      <c r="C5458">
        <v>31.4</v>
      </c>
      <c r="D5458">
        <v>140</v>
      </c>
      <c r="E5458">
        <v>77</v>
      </c>
      <c r="F5458">
        <v>233.1</v>
      </c>
      <c r="G5458">
        <v>125.8</v>
      </c>
      <c r="H5458">
        <v>67</v>
      </c>
      <c r="I5458">
        <v>0</v>
      </c>
      <c r="J5458" t="s">
        <v>27</v>
      </c>
      <c r="K5458" t="s">
        <v>17</v>
      </c>
      <c r="L5458" t="s">
        <v>18</v>
      </c>
      <c r="M5458">
        <v>2.2999999999999998</v>
      </c>
      <c r="N5458">
        <v>5051.08</v>
      </c>
      <c r="O5458" t="s">
        <v>19</v>
      </c>
      <c r="P5458" t="str">
        <f t="shared" si="2905"/>
        <v>45-59</v>
      </c>
      <c r="Q5458" t="str">
        <f>IF(PatientData[[#This Row],[bmi]]&lt;18.5,"Underweight",
IF(PatientData[[#This Row],[bmi]]&lt;25,"Normal",
IF(PatientData[[#This Row],[bmi]]&lt;30,"Overweight","Obese")))</f>
        <v>Obese</v>
      </c>
      <c r="R5458" t="str">
        <f t="shared" si="2898"/>
        <v>High BP</v>
      </c>
      <c r="S5458" t="str">
        <f t="shared" si="2899"/>
        <v>Normal Cost</v>
      </c>
    </row>
    <row r="5459" spans="1:19" x14ac:dyDescent="0.3">
      <c r="A5459">
        <v>58</v>
      </c>
      <c r="B5459" t="s">
        <v>15</v>
      </c>
      <c r="C5459">
        <v>33</v>
      </c>
      <c r="D5459">
        <v>140</v>
      </c>
      <c r="E5459">
        <v>86</v>
      </c>
      <c r="F5459">
        <v>283.10000000000002</v>
      </c>
      <c r="G5459">
        <v>94.7</v>
      </c>
      <c r="H5459">
        <v>93</v>
      </c>
      <c r="I5459">
        <v>1</v>
      </c>
      <c r="J5459" t="s">
        <v>16</v>
      </c>
      <c r="K5459" t="s">
        <v>28</v>
      </c>
      <c r="L5459" t="s">
        <v>18</v>
      </c>
      <c r="M5459">
        <v>8.1999999999999993</v>
      </c>
      <c r="N5459">
        <v>18463.2</v>
      </c>
      <c r="O5459" t="s">
        <v>19</v>
      </c>
      <c r="P5459" t="str">
        <f t="shared" si="2905"/>
        <v>75+</v>
      </c>
      <c r="Q5459" t="str">
        <f>IF(PatientData[[#This Row],[bmi]]&lt;18.5,"Underweight",
IF(PatientData[[#This Row],[bmi]]&lt;25,"Normal",
IF(PatientData[[#This Row],[bmi]]&lt;30,"Overweight","Obese")))</f>
        <v>Obese</v>
      </c>
      <c r="R5459" t="str">
        <f t="shared" si="2898"/>
        <v>High BP</v>
      </c>
      <c r="S5459" t="str">
        <f t="shared" si="2899"/>
        <v>High Cost</v>
      </c>
    </row>
    <row r="5460" spans="1:19" x14ac:dyDescent="0.3">
      <c r="A5460">
        <v>52</v>
      </c>
      <c r="B5460" t="s">
        <v>20</v>
      </c>
      <c r="C5460">
        <v>27.8</v>
      </c>
      <c r="D5460">
        <v>124</v>
      </c>
      <c r="E5460">
        <v>65</v>
      </c>
      <c r="F5460">
        <v>233.6</v>
      </c>
      <c r="G5460">
        <v>105.1</v>
      </c>
      <c r="H5460">
        <v>93</v>
      </c>
      <c r="I5460">
        <v>2</v>
      </c>
      <c r="J5460" t="s">
        <v>16</v>
      </c>
      <c r="K5460" t="s">
        <v>26</v>
      </c>
      <c r="L5460" t="s">
        <v>18</v>
      </c>
      <c r="M5460">
        <v>9.4</v>
      </c>
      <c r="N5460">
        <v>19051.55</v>
      </c>
      <c r="O5460" t="s">
        <v>19</v>
      </c>
      <c r="P5460" t="str">
        <f t="shared" ref="P5460:P5462" si="2906">IF(A5460&lt;30,"18-29",IF(A5460&lt;45,"30-44",IF(A5460&lt;60,"45-59",IF(A5460&lt;75,"60-74","75+"))))</f>
        <v>45-59</v>
      </c>
      <c r="Q5460" t="str">
        <f>IF(PatientData[[#This Row],[bmi]]&lt;18.5,"Underweight",
IF(PatientData[[#This Row],[bmi]]&lt;25,"Normal",
IF(PatientData[[#This Row],[bmi]]&lt;30,"Overweight","Obese")))</f>
        <v>Overweight</v>
      </c>
      <c r="R5460" t="str">
        <f t="shared" si="2898"/>
        <v>High BP</v>
      </c>
      <c r="S5460" t="str">
        <f t="shared" si="2899"/>
        <v>High Cost</v>
      </c>
    </row>
    <row r="5461" spans="1:19" x14ac:dyDescent="0.3">
      <c r="A5461">
        <v>63</v>
      </c>
      <c r="B5461" t="s">
        <v>20</v>
      </c>
      <c r="C5461">
        <v>27.8</v>
      </c>
      <c r="D5461">
        <v>136</v>
      </c>
      <c r="E5461">
        <v>79</v>
      </c>
      <c r="F5461">
        <v>234.4</v>
      </c>
      <c r="G5461">
        <v>113.2</v>
      </c>
      <c r="H5461">
        <v>72</v>
      </c>
      <c r="I5461">
        <v>2</v>
      </c>
      <c r="J5461" t="s">
        <v>27</v>
      </c>
      <c r="K5461" t="s">
        <v>21</v>
      </c>
      <c r="L5461" t="s">
        <v>22</v>
      </c>
      <c r="M5461">
        <v>3.5</v>
      </c>
      <c r="N5461">
        <v>8503.77</v>
      </c>
      <c r="O5461" t="s">
        <v>19</v>
      </c>
      <c r="P5461" t="str">
        <f t="shared" si="2906"/>
        <v>60-74</v>
      </c>
      <c r="Q5461" t="str">
        <f>IF(PatientData[[#This Row],[bmi]]&lt;18.5,"Underweight",
IF(PatientData[[#This Row],[bmi]]&lt;25,"Normal",
IF(PatientData[[#This Row],[bmi]]&lt;30,"Overweight","Obese")))</f>
        <v>Overweight</v>
      </c>
      <c r="R5461" t="str">
        <f t="shared" si="2898"/>
        <v>High BP</v>
      </c>
      <c r="S5461" t="str">
        <f t="shared" si="2899"/>
        <v>Normal Cost</v>
      </c>
    </row>
    <row r="5462" spans="1:19" x14ac:dyDescent="0.3">
      <c r="A5462">
        <v>56</v>
      </c>
      <c r="B5462" t="s">
        <v>20</v>
      </c>
      <c r="C5462">
        <v>27.8</v>
      </c>
      <c r="D5462">
        <v>119</v>
      </c>
      <c r="E5462">
        <v>72</v>
      </c>
      <c r="F5462">
        <v>229</v>
      </c>
      <c r="G5462">
        <v>141.30000000000001</v>
      </c>
      <c r="H5462">
        <v>89</v>
      </c>
      <c r="I5462">
        <v>1</v>
      </c>
      <c r="J5462" t="s">
        <v>24</v>
      </c>
      <c r="K5462" t="s">
        <v>17</v>
      </c>
      <c r="L5462" t="s">
        <v>22</v>
      </c>
      <c r="M5462">
        <v>2.8</v>
      </c>
      <c r="N5462">
        <v>6707.51</v>
      </c>
      <c r="O5462" t="s">
        <v>19</v>
      </c>
      <c r="P5462" t="str">
        <f t="shared" si="2906"/>
        <v>45-59</v>
      </c>
      <c r="Q5462" t="str">
        <f>IF(PatientData[[#This Row],[bmi]]&lt;18.5,"Underweight",
IF(PatientData[[#This Row],[bmi]]&lt;25,"Normal",
IF(PatientData[[#This Row],[bmi]]&lt;30,"Overweight","Obese")))</f>
        <v>Overweight</v>
      </c>
      <c r="R5462" t="str">
        <f t="shared" si="2898"/>
        <v>Normal BP</v>
      </c>
      <c r="S5462" t="str">
        <f t="shared" si="2899"/>
        <v>Normal Cost</v>
      </c>
    </row>
    <row r="5463" spans="1:19" x14ac:dyDescent="0.3">
      <c r="A5463">
        <v>83</v>
      </c>
      <c r="B5463" t="s">
        <v>15</v>
      </c>
      <c r="C5463">
        <v>38.9</v>
      </c>
      <c r="D5463">
        <v>132</v>
      </c>
      <c r="E5463">
        <v>75</v>
      </c>
      <c r="F5463">
        <v>249.5</v>
      </c>
      <c r="G5463">
        <v>159.69999999999999</v>
      </c>
      <c r="H5463">
        <v>72</v>
      </c>
      <c r="I5463">
        <v>1</v>
      </c>
      <c r="J5463" t="s">
        <v>27</v>
      </c>
      <c r="K5463" t="s">
        <v>21</v>
      </c>
      <c r="L5463" t="s">
        <v>18</v>
      </c>
      <c r="M5463">
        <v>5.6</v>
      </c>
      <c r="N5463">
        <v>12277.58</v>
      </c>
      <c r="O5463" t="s">
        <v>19</v>
      </c>
      <c r="P5463" t="str">
        <f t="shared" ref="P5463:P5466" si="2907">IF(A5460&lt;30,"18-29",IF(A5460&lt;45,"30-44",IF(A5460&lt;60,"45-59",IF(A5460&lt;75,"60-74","75+"))))</f>
        <v>45-59</v>
      </c>
      <c r="Q5463" t="str">
        <f>IF(PatientData[[#This Row],[bmi]]&lt;18.5,"Underweight",
IF(PatientData[[#This Row],[bmi]]&lt;25,"Normal",
IF(PatientData[[#This Row],[bmi]]&lt;30,"Overweight","Obese")))</f>
        <v>Obese</v>
      </c>
      <c r="R5463" t="str">
        <f t="shared" si="2898"/>
        <v>High BP</v>
      </c>
      <c r="S5463" t="str">
        <f t="shared" si="2899"/>
        <v>Normal Cost</v>
      </c>
    </row>
    <row r="5464" spans="1:19" x14ac:dyDescent="0.3">
      <c r="A5464">
        <v>60</v>
      </c>
      <c r="B5464" t="s">
        <v>15</v>
      </c>
      <c r="C5464">
        <v>28.8</v>
      </c>
      <c r="D5464">
        <v>136</v>
      </c>
      <c r="E5464">
        <v>75</v>
      </c>
      <c r="F5464">
        <v>242.6</v>
      </c>
      <c r="G5464">
        <v>90.2</v>
      </c>
      <c r="H5464">
        <v>93</v>
      </c>
      <c r="I5464">
        <v>3</v>
      </c>
      <c r="J5464" t="s">
        <v>16</v>
      </c>
      <c r="K5464" t="s">
        <v>26</v>
      </c>
      <c r="L5464" t="s">
        <v>22</v>
      </c>
      <c r="M5464">
        <v>9.3000000000000007</v>
      </c>
      <c r="N5464">
        <v>20170.66</v>
      </c>
      <c r="O5464" t="s">
        <v>19</v>
      </c>
      <c r="P5464" t="str">
        <f t="shared" si="2907"/>
        <v>60-74</v>
      </c>
      <c r="Q5464" t="str">
        <f>IF(PatientData[[#This Row],[bmi]]&lt;18.5,"Underweight",
IF(PatientData[[#This Row],[bmi]]&lt;25,"Normal",
IF(PatientData[[#This Row],[bmi]]&lt;30,"Overweight","Obese")))</f>
        <v>Overweight</v>
      </c>
      <c r="R5464" t="str">
        <f t="shared" si="2898"/>
        <v>High BP</v>
      </c>
      <c r="S5464" t="str">
        <f t="shared" si="2899"/>
        <v>High Cost</v>
      </c>
    </row>
    <row r="5465" spans="1:19" x14ac:dyDescent="0.3">
      <c r="A5465">
        <v>38</v>
      </c>
      <c r="B5465" t="s">
        <v>15</v>
      </c>
      <c r="C5465">
        <v>40.4</v>
      </c>
      <c r="D5465">
        <v>129</v>
      </c>
      <c r="E5465">
        <v>81</v>
      </c>
      <c r="F5465">
        <v>215.3</v>
      </c>
      <c r="G5465">
        <v>105.7</v>
      </c>
      <c r="H5465">
        <v>90</v>
      </c>
      <c r="I5465">
        <v>2</v>
      </c>
      <c r="J5465" t="s">
        <v>16</v>
      </c>
      <c r="K5465" t="s">
        <v>26</v>
      </c>
      <c r="L5465" t="s">
        <v>18</v>
      </c>
      <c r="M5465">
        <v>8.3000000000000007</v>
      </c>
      <c r="N5465">
        <v>12972.48</v>
      </c>
      <c r="O5465" t="s">
        <v>19</v>
      </c>
      <c r="P5465" t="str">
        <f t="shared" si="2907"/>
        <v>45-59</v>
      </c>
      <c r="Q5465" t="str">
        <f>IF(PatientData[[#This Row],[bmi]]&lt;18.5,"Underweight",
IF(PatientData[[#This Row],[bmi]]&lt;25,"Normal",
IF(PatientData[[#This Row],[bmi]]&lt;30,"Overweight","Obese")))</f>
        <v>Obese</v>
      </c>
      <c r="R5465" t="str">
        <f t="shared" si="2898"/>
        <v>High BP</v>
      </c>
      <c r="S5465" t="str">
        <f t="shared" si="2899"/>
        <v>Normal Cost</v>
      </c>
    </row>
    <row r="5466" spans="1:19" x14ac:dyDescent="0.3">
      <c r="A5466">
        <v>59</v>
      </c>
      <c r="B5466" t="s">
        <v>15</v>
      </c>
      <c r="C5466">
        <v>23.9</v>
      </c>
      <c r="D5466">
        <v>117</v>
      </c>
      <c r="E5466">
        <v>76</v>
      </c>
      <c r="F5466">
        <v>232.7</v>
      </c>
      <c r="G5466">
        <v>142.30000000000001</v>
      </c>
      <c r="H5466">
        <v>78</v>
      </c>
      <c r="I5466">
        <v>1</v>
      </c>
      <c r="J5466" t="s">
        <v>27</v>
      </c>
      <c r="K5466" t="s">
        <v>17</v>
      </c>
      <c r="L5466" t="s">
        <v>22</v>
      </c>
      <c r="M5466">
        <v>4.3</v>
      </c>
      <c r="N5466">
        <v>8294.4500000000007</v>
      </c>
      <c r="O5466" t="s">
        <v>19</v>
      </c>
      <c r="P5466" t="str">
        <f t="shared" si="2907"/>
        <v>75+</v>
      </c>
      <c r="Q5466" t="str">
        <f>IF(PatientData[[#This Row],[bmi]]&lt;18.5,"Underweight",
IF(PatientData[[#This Row],[bmi]]&lt;25,"Normal",
IF(PatientData[[#This Row],[bmi]]&lt;30,"Overweight","Obese")))</f>
        <v>Normal</v>
      </c>
      <c r="R5466" t="str">
        <f t="shared" si="2898"/>
        <v>Normal BP</v>
      </c>
      <c r="S5466" t="str">
        <f t="shared" si="2899"/>
        <v>Normal Cost</v>
      </c>
    </row>
    <row r="5467" spans="1:19" x14ac:dyDescent="0.3">
      <c r="A5467">
        <v>55</v>
      </c>
      <c r="B5467" t="s">
        <v>20</v>
      </c>
      <c r="C5467">
        <v>27.8</v>
      </c>
      <c r="D5467">
        <v>129</v>
      </c>
      <c r="E5467">
        <v>83</v>
      </c>
      <c r="F5467">
        <v>212.2</v>
      </c>
      <c r="G5467">
        <v>109.8</v>
      </c>
      <c r="H5467">
        <v>85</v>
      </c>
      <c r="I5467">
        <v>0</v>
      </c>
      <c r="J5467" t="s">
        <v>16</v>
      </c>
      <c r="K5467" t="s">
        <v>28</v>
      </c>
      <c r="L5467" t="s">
        <v>22</v>
      </c>
      <c r="M5467">
        <v>7.3</v>
      </c>
      <c r="N5467">
        <v>18505.91</v>
      </c>
      <c r="O5467" t="s">
        <v>19</v>
      </c>
      <c r="P5467" t="str">
        <f t="shared" ref="P5467:P5470" si="2908">IF(A5467&lt;30,"18-29",IF(A5467&lt;45,"30-44",IF(A5467&lt;60,"45-59",IF(A5467&lt;75,"60-74","75+"))))</f>
        <v>45-59</v>
      </c>
      <c r="Q5467" t="str">
        <f>IF(PatientData[[#This Row],[bmi]]&lt;18.5,"Underweight",
IF(PatientData[[#This Row],[bmi]]&lt;25,"Normal",
IF(PatientData[[#This Row],[bmi]]&lt;30,"Overweight","Obese")))</f>
        <v>Overweight</v>
      </c>
      <c r="R5467" t="str">
        <f t="shared" si="2898"/>
        <v>High BP</v>
      </c>
      <c r="S5467" t="str">
        <f t="shared" si="2899"/>
        <v>High Cost</v>
      </c>
    </row>
    <row r="5468" spans="1:19" x14ac:dyDescent="0.3">
      <c r="A5468">
        <v>78</v>
      </c>
      <c r="B5468" t="s">
        <v>20</v>
      </c>
      <c r="C5468">
        <v>27.8</v>
      </c>
      <c r="D5468">
        <v>154</v>
      </c>
      <c r="E5468">
        <v>92</v>
      </c>
      <c r="F5468">
        <v>264.39999999999998</v>
      </c>
      <c r="G5468">
        <v>95.4</v>
      </c>
      <c r="H5468">
        <v>93</v>
      </c>
      <c r="I5468">
        <v>0</v>
      </c>
      <c r="J5468" t="s">
        <v>16</v>
      </c>
      <c r="K5468" t="s">
        <v>21</v>
      </c>
      <c r="L5468" t="s">
        <v>25</v>
      </c>
      <c r="M5468">
        <v>9.1</v>
      </c>
      <c r="N5468">
        <v>20243.22</v>
      </c>
      <c r="O5468" t="s">
        <v>19</v>
      </c>
      <c r="P5468" t="str">
        <f t="shared" si="2908"/>
        <v>75+</v>
      </c>
      <c r="Q5468" t="str">
        <f>IF(PatientData[[#This Row],[bmi]]&lt;18.5,"Underweight",
IF(PatientData[[#This Row],[bmi]]&lt;25,"Normal",
IF(PatientData[[#This Row],[bmi]]&lt;30,"Overweight","Obese")))</f>
        <v>Overweight</v>
      </c>
      <c r="R5468" t="str">
        <f t="shared" si="2898"/>
        <v>High BP</v>
      </c>
      <c r="S5468" t="str">
        <f t="shared" si="2899"/>
        <v>High Cost</v>
      </c>
    </row>
    <row r="5469" spans="1:19" x14ac:dyDescent="0.3">
      <c r="A5469">
        <v>51</v>
      </c>
      <c r="B5469" t="s">
        <v>20</v>
      </c>
      <c r="C5469">
        <v>27.8</v>
      </c>
      <c r="D5469">
        <v>118</v>
      </c>
      <c r="E5469">
        <v>72</v>
      </c>
      <c r="F5469">
        <v>235.9</v>
      </c>
      <c r="G5469">
        <v>81.099999999999994</v>
      </c>
      <c r="H5469">
        <v>83</v>
      </c>
      <c r="I5469">
        <v>4</v>
      </c>
      <c r="J5469" t="s">
        <v>16</v>
      </c>
      <c r="K5469" t="s">
        <v>26</v>
      </c>
      <c r="L5469" t="s">
        <v>22</v>
      </c>
      <c r="M5469">
        <v>9.8000000000000007</v>
      </c>
      <c r="N5469">
        <v>21268.13</v>
      </c>
      <c r="O5469" t="s">
        <v>19</v>
      </c>
      <c r="P5469" t="str">
        <f t="shared" si="2908"/>
        <v>45-59</v>
      </c>
      <c r="Q5469" t="str">
        <f>IF(PatientData[[#This Row],[bmi]]&lt;18.5,"Underweight",
IF(PatientData[[#This Row],[bmi]]&lt;25,"Normal",
IF(PatientData[[#This Row],[bmi]]&lt;30,"Overweight","Obese")))</f>
        <v>Overweight</v>
      </c>
      <c r="R5469" t="str">
        <f t="shared" si="2898"/>
        <v>Normal BP</v>
      </c>
      <c r="S5469" t="str">
        <f t="shared" si="2899"/>
        <v>High Cost</v>
      </c>
    </row>
    <row r="5470" spans="1:19" x14ac:dyDescent="0.3">
      <c r="A5470">
        <v>46</v>
      </c>
      <c r="B5470" t="s">
        <v>20</v>
      </c>
      <c r="C5470">
        <v>27.8</v>
      </c>
      <c r="D5470">
        <v>129</v>
      </c>
      <c r="E5470">
        <v>82</v>
      </c>
      <c r="F5470">
        <v>202.9</v>
      </c>
      <c r="G5470">
        <v>116.2</v>
      </c>
      <c r="H5470">
        <v>65</v>
      </c>
      <c r="I5470">
        <v>1</v>
      </c>
      <c r="J5470" t="s">
        <v>27</v>
      </c>
      <c r="K5470" t="s">
        <v>26</v>
      </c>
      <c r="L5470" t="s">
        <v>22</v>
      </c>
      <c r="M5470">
        <v>2.2000000000000002</v>
      </c>
      <c r="N5470">
        <v>5147.42</v>
      </c>
      <c r="O5470" t="s">
        <v>19</v>
      </c>
      <c r="P5470" t="str">
        <f t="shared" si="2908"/>
        <v>45-59</v>
      </c>
      <c r="Q5470" t="str">
        <f>IF(PatientData[[#This Row],[bmi]]&lt;18.5,"Underweight",
IF(PatientData[[#This Row],[bmi]]&lt;25,"Normal",
IF(PatientData[[#This Row],[bmi]]&lt;30,"Overweight","Obese")))</f>
        <v>Overweight</v>
      </c>
      <c r="R5470" t="str">
        <f t="shared" si="2898"/>
        <v>High BP</v>
      </c>
      <c r="S5470" t="str">
        <f t="shared" si="2899"/>
        <v>Normal Cost</v>
      </c>
    </row>
    <row r="5471" spans="1:19" x14ac:dyDescent="0.3">
      <c r="A5471">
        <v>46</v>
      </c>
      <c r="B5471" t="s">
        <v>15</v>
      </c>
      <c r="C5471">
        <v>30.2</v>
      </c>
      <c r="D5471">
        <v>131</v>
      </c>
      <c r="E5471">
        <v>77</v>
      </c>
      <c r="F5471">
        <v>208.6</v>
      </c>
      <c r="G5471">
        <v>128.5</v>
      </c>
      <c r="H5471">
        <v>76</v>
      </c>
      <c r="I5471">
        <v>2</v>
      </c>
      <c r="J5471" t="s">
        <v>27</v>
      </c>
      <c r="K5471" t="s">
        <v>17</v>
      </c>
      <c r="L5471" t="s">
        <v>18</v>
      </c>
      <c r="M5471">
        <v>1.2</v>
      </c>
      <c r="N5471">
        <v>3818.77</v>
      </c>
      <c r="O5471" t="s">
        <v>19</v>
      </c>
      <c r="P5471" t="str">
        <f t="shared" ref="P5471" si="2909">IF(A5468&lt;30,"18-29",IF(A5468&lt;45,"30-44",IF(A5468&lt;60,"45-59",IF(A5468&lt;75,"60-74","75+"))))</f>
        <v>75+</v>
      </c>
      <c r="Q5471" t="str">
        <f>IF(PatientData[[#This Row],[bmi]]&lt;18.5,"Underweight",
IF(PatientData[[#This Row],[bmi]]&lt;25,"Normal",
IF(PatientData[[#This Row],[bmi]]&lt;30,"Overweight","Obese")))</f>
        <v>Obese</v>
      </c>
      <c r="R5471" t="str">
        <f t="shared" si="2898"/>
        <v>High BP</v>
      </c>
      <c r="S5471" t="str">
        <f t="shared" si="2899"/>
        <v>Normal Cost</v>
      </c>
    </row>
    <row r="5472" spans="1:19" x14ac:dyDescent="0.3">
      <c r="A5472">
        <v>76</v>
      </c>
      <c r="B5472" t="s">
        <v>20</v>
      </c>
      <c r="C5472">
        <v>27.8</v>
      </c>
      <c r="D5472">
        <v>139</v>
      </c>
      <c r="E5472">
        <v>81</v>
      </c>
      <c r="F5472">
        <v>242.2</v>
      </c>
      <c r="G5472">
        <v>110.1</v>
      </c>
      <c r="H5472">
        <v>73</v>
      </c>
      <c r="I5472">
        <v>1</v>
      </c>
      <c r="J5472" t="s">
        <v>24</v>
      </c>
      <c r="K5472" t="s">
        <v>21</v>
      </c>
      <c r="L5472" t="s">
        <v>22</v>
      </c>
      <c r="M5472">
        <v>8</v>
      </c>
      <c r="N5472">
        <v>14229.13</v>
      </c>
      <c r="O5472" t="s">
        <v>23</v>
      </c>
      <c r="P5472" t="str">
        <f t="shared" ref="P5472" si="2910">IF(A5472&lt;30,"18-29",IF(A5472&lt;45,"30-44",IF(A5472&lt;60,"45-59",IF(A5472&lt;75,"60-74","75+"))))</f>
        <v>75+</v>
      </c>
      <c r="Q5472" t="str">
        <f>IF(PatientData[[#This Row],[bmi]]&lt;18.5,"Underweight",
IF(PatientData[[#This Row],[bmi]]&lt;25,"Normal",
IF(PatientData[[#This Row],[bmi]]&lt;30,"Overweight","Obese")))</f>
        <v>Overweight</v>
      </c>
      <c r="R5472" t="str">
        <f t="shared" si="2898"/>
        <v>High BP</v>
      </c>
      <c r="S5472" t="str">
        <f t="shared" si="2899"/>
        <v>Normal Cost</v>
      </c>
    </row>
    <row r="5473" spans="1:19" x14ac:dyDescent="0.3">
      <c r="A5473">
        <v>61</v>
      </c>
      <c r="B5473" t="s">
        <v>15</v>
      </c>
      <c r="C5473">
        <v>24</v>
      </c>
      <c r="D5473">
        <v>123</v>
      </c>
      <c r="E5473">
        <v>73</v>
      </c>
      <c r="F5473">
        <v>189</v>
      </c>
      <c r="G5473">
        <v>89.1</v>
      </c>
      <c r="H5473">
        <v>73</v>
      </c>
      <c r="I5473">
        <v>1</v>
      </c>
      <c r="J5473" t="s">
        <v>27</v>
      </c>
      <c r="K5473" t="s">
        <v>26</v>
      </c>
      <c r="L5473" t="s">
        <v>18</v>
      </c>
      <c r="M5473">
        <v>1.4</v>
      </c>
      <c r="N5473">
        <v>3562.86</v>
      </c>
      <c r="O5473" t="s">
        <v>19</v>
      </c>
      <c r="P5473" t="str">
        <f t="shared" ref="P5473:P5474" si="2911">IF(A5470&lt;30,"18-29",IF(A5470&lt;45,"30-44",IF(A5470&lt;60,"45-59",IF(A5470&lt;75,"60-74","75+"))))</f>
        <v>45-59</v>
      </c>
      <c r="Q5473" t="str">
        <f>IF(PatientData[[#This Row],[bmi]]&lt;18.5,"Underweight",
IF(PatientData[[#This Row],[bmi]]&lt;25,"Normal",
IF(PatientData[[#This Row],[bmi]]&lt;30,"Overweight","Obese")))</f>
        <v>Normal</v>
      </c>
      <c r="R5473" t="str">
        <f t="shared" si="2898"/>
        <v>High BP</v>
      </c>
      <c r="S5473" t="str">
        <f t="shared" si="2899"/>
        <v>Normal Cost</v>
      </c>
    </row>
    <row r="5474" spans="1:19" x14ac:dyDescent="0.3">
      <c r="A5474">
        <v>85</v>
      </c>
      <c r="B5474" t="s">
        <v>15</v>
      </c>
      <c r="C5474">
        <v>25</v>
      </c>
      <c r="D5474">
        <v>137</v>
      </c>
      <c r="E5474">
        <v>90</v>
      </c>
      <c r="F5474">
        <v>198.5</v>
      </c>
      <c r="G5474">
        <v>99</v>
      </c>
      <c r="H5474">
        <v>76</v>
      </c>
      <c r="I5474">
        <v>0</v>
      </c>
      <c r="J5474" t="s">
        <v>24</v>
      </c>
      <c r="K5474" t="s">
        <v>28</v>
      </c>
      <c r="L5474" t="s">
        <v>25</v>
      </c>
      <c r="M5474">
        <v>6.9</v>
      </c>
      <c r="N5474">
        <v>15127.8</v>
      </c>
      <c r="O5474" t="s">
        <v>19</v>
      </c>
      <c r="P5474" t="str">
        <f t="shared" si="2911"/>
        <v>45-59</v>
      </c>
      <c r="Q5474" t="str">
        <f>IF(PatientData[[#This Row],[bmi]]&lt;18.5,"Underweight",
IF(PatientData[[#This Row],[bmi]]&lt;25,"Normal",
IF(PatientData[[#This Row],[bmi]]&lt;30,"Overweight","Obese")))</f>
        <v>Overweight</v>
      </c>
      <c r="R5474" t="str">
        <f t="shared" si="2898"/>
        <v>High BP</v>
      </c>
      <c r="S5474" t="str">
        <f t="shared" si="2899"/>
        <v>High Cost</v>
      </c>
    </row>
    <row r="5475" spans="1:19" x14ac:dyDescent="0.3">
      <c r="A5475">
        <v>56</v>
      </c>
      <c r="B5475" t="s">
        <v>20</v>
      </c>
      <c r="C5475">
        <v>27.8</v>
      </c>
      <c r="D5475">
        <v>115</v>
      </c>
      <c r="E5475">
        <v>70</v>
      </c>
      <c r="F5475">
        <v>240.2</v>
      </c>
      <c r="G5475">
        <v>115.2</v>
      </c>
      <c r="H5475">
        <v>63</v>
      </c>
      <c r="I5475">
        <v>0</v>
      </c>
      <c r="J5475" t="s">
        <v>27</v>
      </c>
      <c r="K5475" t="s">
        <v>26</v>
      </c>
      <c r="L5475" t="s">
        <v>25</v>
      </c>
      <c r="M5475">
        <v>8.1999999999999993</v>
      </c>
      <c r="N5475">
        <v>12534.22</v>
      </c>
      <c r="O5475" t="s">
        <v>19</v>
      </c>
      <c r="P5475" t="str">
        <f t="shared" ref="P5475" si="2912">IF(A5475&lt;30,"18-29",IF(A5475&lt;45,"30-44",IF(A5475&lt;60,"45-59",IF(A5475&lt;75,"60-74","75+"))))</f>
        <v>45-59</v>
      </c>
      <c r="Q5475" t="str">
        <f>IF(PatientData[[#This Row],[bmi]]&lt;18.5,"Underweight",
IF(PatientData[[#This Row],[bmi]]&lt;25,"Normal",
IF(PatientData[[#This Row],[bmi]]&lt;30,"Overweight","Obese")))</f>
        <v>Overweight</v>
      </c>
      <c r="R5475" t="str">
        <f t="shared" si="2898"/>
        <v>Normal BP</v>
      </c>
      <c r="S5475" t="str">
        <f t="shared" si="2899"/>
        <v>Normal Cost</v>
      </c>
    </row>
    <row r="5476" spans="1:19" x14ac:dyDescent="0.3">
      <c r="A5476">
        <v>71</v>
      </c>
      <c r="B5476" t="s">
        <v>15</v>
      </c>
      <c r="C5476">
        <v>28.9</v>
      </c>
      <c r="D5476">
        <v>156</v>
      </c>
      <c r="E5476">
        <v>91</v>
      </c>
      <c r="F5476">
        <v>245.1</v>
      </c>
      <c r="G5476">
        <v>93.1</v>
      </c>
      <c r="H5476">
        <v>101</v>
      </c>
      <c r="I5476">
        <v>1</v>
      </c>
      <c r="J5476" t="s">
        <v>24</v>
      </c>
      <c r="K5476" t="s">
        <v>26</v>
      </c>
      <c r="L5476" t="s">
        <v>22</v>
      </c>
      <c r="M5476">
        <v>2.4</v>
      </c>
      <c r="N5476">
        <v>5182.33</v>
      </c>
      <c r="O5476" t="s">
        <v>23</v>
      </c>
      <c r="P5476" t="str">
        <f t="shared" ref="P5476:P5478" si="2913">IF(A5473&lt;30,"18-29",IF(A5473&lt;45,"30-44",IF(A5473&lt;60,"45-59",IF(A5473&lt;75,"60-74","75+"))))</f>
        <v>60-74</v>
      </c>
      <c r="Q5476" t="str">
        <f>IF(PatientData[[#This Row],[bmi]]&lt;18.5,"Underweight",
IF(PatientData[[#This Row],[bmi]]&lt;25,"Normal",
IF(PatientData[[#This Row],[bmi]]&lt;30,"Overweight","Obese")))</f>
        <v>Overweight</v>
      </c>
      <c r="R5476" t="str">
        <f t="shared" si="2898"/>
        <v>High BP</v>
      </c>
      <c r="S5476" t="str">
        <f t="shared" si="2899"/>
        <v>Normal Cost</v>
      </c>
    </row>
    <row r="5477" spans="1:19" x14ac:dyDescent="0.3">
      <c r="A5477">
        <v>61</v>
      </c>
      <c r="B5477" t="s">
        <v>15</v>
      </c>
      <c r="C5477">
        <v>19.399999999999999</v>
      </c>
      <c r="D5477">
        <v>121</v>
      </c>
      <c r="E5477">
        <v>68</v>
      </c>
      <c r="F5477">
        <v>213.9</v>
      </c>
      <c r="G5477">
        <v>152.9</v>
      </c>
      <c r="H5477">
        <v>97</v>
      </c>
      <c r="I5477">
        <v>0</v>
      </c>
      <c r="J5477" t="s">
        <v>16</v>
      </c>
      <c r="K5477" t="s">
        <v>17</v>
      </c>
      <c r="L5477" t="s">
        <v>25</v>
      </c>
      <c r="M5477">
        <v>14.5</v>
      </c>
      <c r="N5477">
        <v>27840.62</v>
      </c>
      <c r="O5477" t="s">
        <v>19</v>
      </c>
      <c r="P5477" t="str">
        <f t="shared" si="2913"/>
        <v>75+</v>
      </c>
      <c r="Q5477" t="str">
        <f>IF(PatientData[[#This Row],[bmi]]&lt;18.5,"Underweight",
IF(PatientData[[#This Row],[bmi]]&lt;25,"Normal",
IF(PatientData[[#This Row],[bmi]]&lt;30,"Overweight","Obese")))</f>
        <v>Normal</v>
      </c>
      <c r="R5477" t="str">
        <f t="shared" si="2898"/>
        <v>High BP</v>
      </c>
      <c r="S5477" t="str">
        <f t="shared" si="2899"/>
        <v>High Cost</v>
      </c>
    </row>
    <row r="5478" spans="1:19" x14ac:dyDescent="0.3">
      <c r="A5478">
        <v>88</v>
      </c>
      <c r="B5478" t="s">
        <v>15</v>
      </c>
      <c r="C5478">
        <v>36.700000000000003</v>
      </c>
      <c r="D5478">
        <v>114</v>
      </c>
      <c r="E5478">
        <v>71</v>
      </c>
      <c r="F5478">
        <v>248.6</v>
      </c>
      <c r="G5478">
        <v>110.8</v>
      </c>
      <c r="H5478">
        <v>87</v>
      </c>
      <c r="I5478">
        <v>2</v>
      </c>
      <c r="J5478" t="s">
        <v>27</v>
      </c>
      <c r="K5478" t="s">
        <v>21</v>
      </c>
      <c r="L5478" t="s">
        <v>25</v>
      </c>
      <c r="M5478">
        <v>3.9</v>
      </c>
      <c r="N5478">
        <v>9847.3700000000008</v>
      </c>
      <c r="O5478" t="s">
        <v>19</v>
      </c>
      <c r="P5478" t="str">
        <f t="shared" si="2913"/>
        <v>45-59</v>
      </c>
      <c r="Q5478" t="str">
        <f>IF(PatientData[[#This Row],[bmi]]&lt;18.5,"Underweight",
IF(PatientData[[#This Row],[bmi]]&lt;25,"Normal",
IF(PatientData[[#This Row],[bmi]]&lt;30,"Overweight","Obese")))</f>
        <v>Obese</v>
      </c>
      <c r="R5478" t="str">
        <f t="shared" si="2898"/>
        <v>Normal BP</v>
      </c>
      <c r="S5478" t="str">
        <f t="shared" si="2899"/>
        <v>Normal Cost</v>
      </c>
    </row>
    <row r="5479" spans="1:19" x14ac:dyDescent="0.3">
      <c r="A5479">
        <v>49</v>
      </c>
      <c r="B5479" t="s">
        <v>20</v>
      </c>
      <c r="C5479">
        <v>27.8</v>
      </c>
      <c r="D5479">
        <v>117</v>
      </c>
      <c r="E5479">
        <v>79</v>
      </c>
      <c r="F5479">
        <v>204.3</v>
      </c>
      <c r="G5479">
        <v>96.3</v>
      </c>
      <c r="H5479">
        <v>74</v>
      </c>
      <c r="I5479">
        <v>2</v>
      </c>
      <c r="J5479" t="s">
        <v>16</v>
      </c>
      <c r="K5479" t="s">
        <v>28</v>
      </c>
      <c r="L5479" t="s">
        <v>22</v>
      </c>
      <c r="M5479">
        <v>8.1</v>
      </c>
      <c r="N5479">
        <v>17239.689999999999</v>
      </c>
      <c r="O5479" t="s">
        <v>23</v>
      </c>
      <c r="P5479" t="str">
        <f t="shared" ref="P5479:P5480" si="2914">IF(A5479&lt;30,"18-29",IF(A5479&lt;45,"30-44",IF(A5479&lt;60,"45-59",IF(A5479&lt;75,"60-74","75+"))))</f>
        <v>45-59</v>
      </c>
      <c r="Q5479" t="str">
        <f>IF(PatientData[[#This Row],[bmi]]&lt;18.5,"Underweight",
IF(PatientData[[#This Row],[bmi]]&lt;25,"Normal",
IF(PatientData[[#This Row],[bmi]]&lt;30,"Overweight","Obese")))</f>
        <v>Overweight</v>
      </c>
      <c r="R5479" t="str">
        <f t="shared" si="2898"/>
        <v>Normal BP</v>
      </c>
      <c r="S5479" t="str">
        <f t="shared" si="2899"/>
        <v>High Cost</v>
      </c>
    </row>
    <row r="5480" spans="1:19" x14ac:dyDescent="0.3">
      <c r="A5480">
        <v>71</v>
      </c>
      <c r="B5480" t="s">
        <v>20</v>
      </c>
      <c r="C5480">
        <v>27.8</v>
      </c>
      <c r="D5480">
        <v>138</v>
      </c>
      <c r="E5480">
        <v>78</v>
      </c>
      <c r="F5480">
        <v>223.4</v>
      </c>
      <c r="G5480">
        <v>141.19999999999999</v>
      </c>
      <c r="H5480">
        <v>83</v>
      </c>
      <c r="I5480">
        <v>4</v>
      </c>
      <c r="J5480" t="s">
        <v>24</v>
      </c>
      <c r="K5480" t="s">
        <v>17</v>
      </c>
      <c r="L5480" t="s">
        <v>25</v>
      </c>
      <c r="M5480">
        <v>10.1</v>
      </c>
      <c r="N5480">
        <v>17008.150000000001</v>
      </c>
      <c r="O5480" t="s">
        <v>19</v>
      </c>
      <c r="P5480" t="str">
        <f t="shared" si="2914"/>
        <v>60-74</v>
      </c>
      <c r="Q5480" t="str">
        <f>IF(PatientData[[#This Row],[bmi]]&lt;18.5,"Underweight",
IF(PatientData[[#This Row],[bmi]]&lt;25,"Normal",
IF(PatientData[[#This Row],[bmi]]&lt;30,"Overweight","Obese")))</f>
        <v>Overweight</v>
      </c>
      <c r="R5480" t="str">
        <f t="shared" si="2898"/>
        <v>High BP</v>
      </c>
      <c r="S5480" t="str">
        <f t="shared" si="2899"/>
        <v>High Cost</v>
      </c>
    </row>
    <row r="5481" spans="1:19" x14ac:dyDescent="0.3">
      <c r="A5481">
        <v>52</v>
      </c>
      <c r="B5481" t="s">
        <v>15</v>
      </c>
      <c r="C5481">
        <v>32.6</v>
      </c>
      <c r="D5481">
        <v>128</v>
      </c>
      <c r="E5481">
        <v>75</v>
      </c>
      <c r="F5481">
        <v>220.6</v>
      </c>
      <c r="G5481">
        <v>99.1</v>
      </c>
      <c r="H5481">
        <v>94</v>
      </c>
      <c r="I5481">
        <v>5</v>
      </c>
      <c r="J5481" t="s">
        <v>16</v>
      </c>
      <c r="K5481" t="s">
        <v>21</v>
      </c>
      <c r="L5481" t="s">
        <v>25</v>
      </c>
      <c r="M5481">
        <v>9.9</v>
      </c>
      <c r="N5481">
        <v>23797.3</v>
      </c>
      <c r="O5481" t="s">
        <v>19</v>
      </c>
      <c r="P5481" t="str">
        <f t="shared" ref="P5481" si="2915">IF(A5478&lt;30,"18-29",IF(A5478&lt;45,"30-44",IF(A5478&lt;60,"45-59",IF(A5478&lt;75,"60-74","75+"))))</f>
        <v>75+</v>
      </c>
      <c r="Q5481" t="str">
        <f>IF(PatientData[[#This Row],[bmi]]&lt;18.5,"Underweight",
IF(PatientData[[#This Row],[bmi]]&lt;25,"Normal",
IF(PatientData[[#This Row],[bmi]]&lt;30,"Overweight","Obese")))</f>
        <v>Obese</v>
      </c>
      <c r="R5481" t="str">
        <f t="shared" si="2898"/>
        <v>High BP</v>
      </c>
      <c r="S5481" t="str">
        <f t="shared" si="2899"/>
        <v>High Cost</v>
      </c>
    </row>
    <row r="5482" spans="1:19" x14ac:dyDescent="0.3">
      <c r="A5482">
        <v>75</v>
      </c>
      <c r="B5482" t="s">
        <v>20</v>
      </c>
      <c r="C5482">
        <v>27.8</v>
      </c>
      <c r="D5482">
        <v>135</v>
      </c>
      <c r="E5482">
        <v>83</v>
      </c>
      <c r="F5482">
        <v>264.8</v>
      </c>
      <c r="G5482">
        <v>124.7</v>
      </c>
      <c r="H5482">
        <v>81</v>
      </c>
      <c r="I5482">
        <v>1</v>
      </c>
      <c r="J5482" t="s">
        <v>16</v>
      </c>
      <c r="K5482" t="s">
        <v>17</v>
      </c>
      <c r="L5482" t="s">
        <v>18</v>
      </c>
      <c r="M5482">
        <v>8.1</v>
      </c>
      <c r="N5482">
        <v>16949.98</v>
      </c>
      <c r="O5482" t="s">
        <v>19</v>
      </c>
      <c r="P5482" t="str">
        <f t="shared" ref="P5482" si="2916">IF(A5482&lt;30,"18-29",IF(A5482&lt;45,"30-44",IF(A5482&lt;60,"45-59",IF(A5482&lt;75,"60-74","75+"))))</f>
        <v>75+</v>
      </c>
      <c r="Q5482" t="str">
        <f>IF(PatientData[[#This Row],[bmi]]&lt;18.5,"Underweight",
IF(PatientData[[#This Row],[bmi]]&lt;25,"Normal",
IF(PatientData[[#This Row],[bmi]]&lt;30,"Overweight","Obese")))</f>
        <v>Overweight</v>
      </c>
      <c r="R5482" t="str">
        <f t="shared" si="2898"/>
        <v>High BP</v>
      </c>
      <c r="S5482" t="str">
        <f t="shared" si="2899"/>
        <v>High Cost</v>
      </c>
    </row>
    <row r="5483" spans="1:19" x14ac:dyDescent="0.3">
      <c r="A5483">
        <v>59</v>
      </c>
      <c r="B5483" t="s">
        <v>15</v>
      </c>
      <c r="C5483">
        <v>22.6</v>
      </c>
      <c r="D5483">
        <v>117</v>
      </c>
      <c r="E5483">
        <v>74</v>
      </c>
      <c r="F5483">
        <v>250.8</v>
      </c>
      <c r="G5483">
        <v>123</v>
      </c>
      <c r="H5483">
        <v>82</v>
      </c>
      <c r="I5483">
        <v>1</v>
      </c>
      <c r="J5483" t="s">
        <v>16</v>
      </c>
      <c r="K5483" t="s">
        <v>21</v>
      </c>
      <c r="L5483" t="s">
        <v>25</v>
      </c>
      <c r="M5483">
        <v>12.1</v>
      </c>
      <c r="N5483">
        <v>24329.54</v>
      </c>
      <c r="O5483" t="s">
        <v>19</v>
      </c>
      <c r="P5483" t="str">
        <f t="shared" ref="P5483:P5484" si="2917">IF(A5480&lt;30,"18-29",IF(A5480&lt;45,"30-44",IF(A5480&lt;60,"45-59",IF(A5480&lt;75,"60-74","75+"))))</f>
        <v>60-74</v>
      </c>
      <c r="Q5483" t="str">
        <f>IF(PatientData[[#This Row],[bmi]]&lt;18.5,"Underweight",
IF(PatientData[[#This Row],[bmi]]&lt;25,"Normal",
IF(PatientData[[#This Row],[bmi]]&lt;30,"Overweight","Obese")))</f>
        <v>Normal</v>
      </c>
      <c r="R5483" t="str">
        <f t="shared" si="2898"/>
        <v>Normal BP</v>
      </c>
      <c r="S5483" t="str">
        <f t="shared" si="2899"/>
        <v>High Cost</v>
      </c>
    </row>
    <row r="5484" spans="1:19" x14ac:dyDescent="0.3">
      <c r="A5484">
        <v>59</v>
      </c>
      <c r="B5484" t="s">
        <v>15</v>
      </c>
      <c r="C5484">
        <v>21.9</v>
      </c>
      <c r="D5484">
        <v>112</v>
      </c>
      <c r="E5484">
        <v>62</v>
      </c>
      <c r="F5484">
        <v>218</v>
      </c>
      <c r="G5484">
        <v>79.8</v>
      </c>
      <c r="H5484">
        <v>67</v>
      </c>
      <c r="I5484">
        <v>1</v>
      </c>
      <c r="J5484" t="s">
        <v>24</v>
      </c>
      <c r="K5484" t="s">
        <v>21</v>
      </c>
      <c r="L5484" t="s">
        <v>18</v>
      </c>
      <c r="M5484">
        <v>4.0999999999999996</v>
      </c>
      <c r="N5484">
        <v>9209.35</v>
      </c>
      <c r="O5484" t="s">
        <v>23</v>
      </c>
      <c r="P5484" t="str">
        <f t="shared" si="2917"/>
        <v>45-59</v>
      </c>
      <c r="Q5484" t="str">
        <f>IF(PatientData[[#This Row],[bmi]]&lt;18.5,"Underweight",
IF(PatientData[[#This Row],[bmi]]&lt;25,"Normal",
IF(PatientData[[#This Row],[bmi]]&lt;30,"Overweight","Obese")))</f>
        <v>Normal</v>
      </c>
      <c r="R5484" t="str">
        <f t="shared" si="2898"/>
        <v>Normal BP</v>
      </c>
      <c r="S5484" t="str">
        <f t="shared" si="2899"/>
        <v>Normal Cost</v>
      </c>
    </row>
    <row r="5485" spans="1:19" x14ac:dyDescent="0.3">
      <c r="A5485">
        <v>89</v>
      </c>
      <c r="B5485" t="s">
        <v>20</v>
      </c>
      <c r="C5485">
        <v>27.8</v>
      </c>
      <c r="D5485">
        <v>130</v>
      </c>
      <c r="E5485">
        <v>81</v>
      </c>
      <c r="F5485">
        <v>265.60000000000002</v>
      </c>
      <c r="G5485">
        <v>91.8</v>
      </c>
      <c r="H5485">
        <v>69</v>
      </c>
      <c r="I5485">
        <v>0</v>
      </c>
      <c r="J5485" t="s">
        <v>27</v>
      </c>
      <c r="K5485" t="s">
        <v>28</v>
      </c>
      <c r="L5485" t="s">
        <v>25</v>
      </c>
      <c r="M5485">
        <v>3.3</v>
      </c>
      <c r="N5485">
        <v>10239.370000000001</v>
      </c>
      <c r="O5485" t="s">
        <v>19</v>
      </c>
      <c r="P5485" t="str">
        <f t="shared" ref="P5485:P5487" si="2918">IF(A5485&lt;30,"18-29",IF(A5485&lt;45,"30-44",IF(A5485&lt;60,"45-59",IF(A5485&lt;75,"60-74","75+"))))</f>
        <v>75+</v>
      </c>
      <c r="Q5485" t="str">
        <f>IF(PatientData[[#This Row],[bmi]]&lt;18.5,"Underweight",
IF(PatientData[[#This Row],[bmi]]&lt;25,"Normal",
IF(PatientData[[#This Row],[bmi]]&lt;30,"Overweight","Obese")))</f>
        <v>Overweight</v>
      </c>
      <c r="R5485" t="str">
        <f t="shared" si="2898"/>
        <v>High BP</v>
      </c>
      <c r="S5485" t="str">
        <f t="shared" si="2899"/>
        <v>Normal Cost</v>
      </c>
    </row>
    <row r="5486" spans="1:19" x14ac:dyDescent="0.3">
      <c r="A5486">
        <v>52</v>
      </c>
      <c r="B5486" t="s">
        <v>20</v>
      </c>
      <c r="C5486">
        <v>27.8</v>
      </c>
      <c r="D5486">
        <v>120</v>
      </c>
      <c r="E5486">
        <v>71</v>
      </c>
      <c r="F5486">
        <v>200.1</v>
      </c>
      <c r="G5486">
        <v>111.9</v>
      </c>
      <c r="H5486">
        <v>80</v>
      </c>
      <c r="I5486">
        <v>1</v>
      </c>
      <c r="J5486" t="s">
        <v>16</v>
      </c>
      <c r="K5486" t="s">
        <v>21</v>
      </c>
      <c r="L5486" t="s">
        <v>18</v>
      </c>
      <c r="M5486">
        <v>9</v>
      </c>
      <c r="N5486">
        <v>16224.05</v>
      </c>
      <c r="O5486" t="s">
        <v>19</v>
      </c>
      <c r="P5486" t="str">
        <f t="shared" si="2918"/>
        <v>45-59</v>
      </c>
      <c r="Q5486" t="str">
        <f>IF(PatientData[[#This Row],[bmi]]&lt;18.5,"Underweight",
IF(PatientData[[#This Row],[bmi]]&lt;25,"Normal",
IF(PatientData[[#This Row],[bmi]]&lt;30,"Overweight","Obese")))</f>
        <v>Overweight</v>
      </c>
      <c r="R5486" t="str">
        <f t="shared" si="2898"/>
        <v>High BP</v>
      </c>
      <c r="S5486" t="str">
        <f t="shared" si="2899"/>
        <v>High Cost</v>
      </c>
    </row>
    <row r="5487" spans="1:19" x14ac:dyDescent="0.3">
      <c r="A5487">
        <v>82</v>
      </c>
      <c r="B5487" t="s">
        <v>20</v>
      </c>
      <c r="C5487">
        <v>27.8</v>
      </c>
      <c r="D5487">
        <v>137</v>
      </c>
      <c r="E5487">
        <v>96</v>
      </c>
      <c r="F5487">
        <v>241.4</v>
      </c>
      <c r="G5487">
        <v>84.6</v>
      </c>
      <c r="H5487">
        <v>73</v>
      </c>
      <c r="I5487">
        <v>1</v>
      </c>
      <c r="J5487" t="s">
        <v>27</v>
      </c>
      <c r="K5487" t="s">
        <v>28</v>
      </c>
      <c r="L5487" t="s">
        <v>18</v>
      </c>
      <c r="M5487">
        <v>5.7</v>
      </c>
      <c r="N5487">
        <v>12765.08</v>
      </c>
      <c r="O5487" t="s">
        <v>19</v>
      </c>
      <c r="P5487" t="str">
        <f t="shared" si="2918"/>
        <v>75+</v>
      </c>
      <c r="Q5487" t="str">
        <f>IF(PatientData[[#This Row],[bmi]]&lt;18.5,"Underweight",
IF(PatientData[[#This Row],[bmi]]&lt;25,"Normal",
IF(PatientData[[#This Row],[bmi]]&lt;30,"Overweight","Obese")))</f>
        <v>Overweight</v>
      </c>
      <c r="R5487" t="str">
        <f t="shared" si="2898"/>
        <v>High BP</v>
      </c>
      <c r="S5487" t="str">
        <f t="shared" si="2899"/>
        <v>Normal Cost</v>
      </c>
    </row>
    <row r="5488" spans="1:19" x14ac:dyDescent="0.3">
      <c r="A5488">
        <v>48</v>
      </c>
      <c r="B5488" t="s">
        <v>15</v>
      </c>
      <c r="C5488">
        <v>37.6</v>
      </c>
      <c r="D5488">
        <v>113</v>
      </c>
      <c r="E5488">
        <v>70</v>
      </c>
      <c r="F5488">
        <v>228.4</v>
      </c>
      <c r="G5488">
        <v>102.4</v>
      </c>
      <c r="H5488">
        <v>72</v>
      </c>
      <c r="I5488">
        <v>1</v>
      </c>
      <c r="J5488" t="s">
        <v>27</v>
      </c>
      <c r="K5488" t="s">
        <v>26</v>
      </c>
      <c r="L5488" t="s">
        <v>25</v>
      </c>
      <c r="M5488">
        <v>1.5</v>
      </c>
      <c r="N5488">
        <v>3726.83</v>
      </c>
      <c r="O5488" t="s">
        <v>19</v>
      </c>
      <c r="P5488" t="str">
        <f t="shared" ref="P5488" si="2919">IF(A5485&lt;30,"18-29",IF(A5485&lt;45,"30-44",IF(A5485&lt;60,"45-59",IF(A5485&lt;75,"60-74","75+"))))</f>
        <v>75+</v>
      </c>
      <c r="Q5488" t="str">
        <f>IF(PatientData[[#This Row],[bmi]]&lt;18.5,"Underweight",
IF(PatientData[[#This Row],[bmi]]&lt;25,"Normal",
IF(PatientData[[#This Row],[bmi]]&lt;30,"Overweight","Obese")))</f>
        <v>Obese</v>
      </c>
      <c r="R5488" t="str">
        <f t="shared" si="2898"/>
        <v>Normal BP</v>
      </c>
      <c r="S5488" t="str">
        <f t="shared" si="2899"/>
        <v>Normal Cost</v>
      </c>
    </row>
    <row r="5489" spans="1:19" x14ac:dyDescent="0.3">
      <c r="A5489">
        <v>68</v>
      </c>
      <c r="B5489" t="s">
        <v>20</v>
      </c>
      <c r="C5489">
        <v>27.8</v>
      </c>
      <c r="D5489">
        <v>118</v>
      </c>
      <c r="E5489">
        <v>71</v>
      </c>
      <c r="F5489">
        <v>226.3</v>
      </c>
      <c r="G5489">
        <v>94.5</v>
      </c>
      <c r="H5489">
        <v>85</v>
      </c>
      <c r="I5489">
        <v>1</v>
      </c>
      <c r="J5489" t="s">
        <v>24</v>
      </c>
      <c r="K5489" t="s">
        <v>28</v>
      </c>
      <c r="L5489" t="s">
        <v>25</v>
      </c>
      <c r="M5489">
        <v>6.7</v>
      </c>
      <c r="N5489">
        <v>15992.07</v>
      </c>
      <c r="O5489" t="s">
        <v>19</v>
      </c>
      <c r="P5489" t="str">
        <f t="shared" ref="P5489:P5491" si="2920">IF(A5489&lt;30,"18-29",IF(A5489&lt;45,"30-44",IF(A5489&lt;60,"45-59",IF(A5489&lt;75,"60-74","75+"))))</f>
        <v>60-74</v>
      </c>
      <c r="Q5489" t="str">
        <f>IF(PatientData[[#This Row],[bmi]]&lt;18.5,"Underweight",
IF(PatientData[[#This Row],[bmi]]&lt;25,"Normal",
IF(PatientData[[#This Row],[bmi]]&lt;30,"Overweight","Obese")))</f>
        <v>Overweight</v>
      </c>
      <c r="R5489" t="str">
        <f t="shared" si="2898"/>
        <v>Normal BP</v>
      </c>
      <c r="S5489" t="str">
        <f t="shared" si="2899"/>
        <v>High Cost</v>
      </c>
    </row>
    <row r="5490" spans="1:19" x14ac:dyDescent="0.3">
      <c r="A5490">
        <v>75</v>
      </c>
      <c r="B5490" t="s">
        <v>20</v>
      </c>
      <c r="C5490">
        <v>27.8</v>
      </c>
      <c r="D5490">
        <v>135</v>
      </c>
      <c r="E5490">
        <v>83</v>
      </c>
      <c r="F5490">
        <v>219.8</v>
      </c>
      <c r="G5490">
        <v>130.80000000000001</v>
      </c>
      <c r="H5490">
        <v>63</v>
      </c>
      <c r="I5490">
        <v>1</v>
      </c>
      <c r="J5490" t="s">
        <v>27</v>
      </c>
      <c r="K5490" t="s">
        <v>21</v>
      </c>
      <c r="L5490" t="s">
        <v>18</v>
      </c>
      <c r="M5490">
        <v>10.3</v>
      </c>
      <c r="N5490">
        <v>20337.990000000002</v>
      </c>
      <c r="O5490" t="s">
        <v>19</v>
      </c>
      <c r="P5490" t="str">
        <f t="shared" si="2920"/>
        <v>75+</v>
      </c>
      <c r="Q5490" t="str">
        <f>IF(PatientData[[#This Row],[bmi]]&lt;18.5,"Underweight",
IF(PatientData[[#This Row],[bmi]]&lt;25,"Normal",
IF(PatientData[[#This Row],[bmi]]&lt;30,"Overweight","Obese")))</f>
        <v>Overweight</v>
      </c>
      <c r="R5490" t="str">
        <f t="shared" si="2898"/>
        <v>High BP</v>
      </c>
      <c r="S5490" t="str">
        <f t="shared" si="2899"/>
        <v>High Cost</v>
      </c>
    </row>
    <row r="5491" spans="1:19" x14ac:dyDescent="0.3">
      <c r="A5491">
        <v>72</v>
      </c>
      <c r="B5491" t="s">
        <v>20</v>
      </c>
      <c r="C5491">
        <v>27.8</v>
      </c>
      <c r="D5491">
        <v>112</v>
      </c>
      <c r="E5491">
        <v>71</v>
      </c>
      <c r="F5491">
        <v>262.89999999999998</v>
      </c>
      <c r="G5491">
        <v>119.7</v>
      </c>
      <c r="H5491">
        <v>70</v>
      </c>
      <c r="I5491">
        <v>0</v>
      </c>
      <c r="J5491" t="s">
        <v>27</v>
      </c>
      <c r="K5491" t="s">
        <v>28</v>
      </c>
      <c r="L5491" t="s">
        <v>22</v>
      </c>
      <c r="M5491">
        <v>2.9</v>
      </c>
      <c r="N5491">
        <v>9523.58</v>
      </c>
      <c r="O5491" t="s">
        <v>23</v>
      </c>
      <c r="P5491" t="str">
        <f t="shared" si="2920"/>
        <v>60-74</v>
      </c>
      <c r="Q5491" t="str">
        <f>IF(PatientData[[#This Row],[bmi]]&lt;18.5,"Underweight",
IF(PatientData[[#This Row],[bmi]]&lt;25,"Normal",
IF(PatientData[[#This Row],[bmi]]&lt;30,"Overweight","Obese")))</f>
        <v>Overweight</v>
      </c>
      <c r="R5491" t="str">
        <f t="shared" si="2898"/>
        <v>Normal BP</v>
      </c>
      <c r="S5491" t="str">
        <f t="shared" si="2899"/>
        <v>Normal Cost</v>
      </c>
    </row>
    <row r="5492" spans="1:19" x14ac:dyDescent="0.3">
      <c r="A5492">
        <v>72</v>
      </c>
      <c r="B5492" t="s">
        <v>15</v>
      </c>
      <c r="C5492">
        <v>28.3</v>
      </c>
      <c r="D5492">
        <v>117</v>
      </c>
      <c r="E5492">
        <v>68</v>
      </c>
      <c r="F5492">
        <v>238.4</v>
      </c>
      <c r="G5492">
        <v>112.7</v>
      </c>
      <c r="H5492">
        <v>79</v>
      </c>
      <c r="I5492">
        <v>0</v>
      </c>
      <c r="J5492" t="s">
        <v>24</v>
      </c>
      <c r="K5492" t="s">
        <v>26</v>
      </c>
      <c r="L5492" t="s">
        <v>22</v>
      </c>
      <c r="M5492">
        <v>3.4</v>
      </c>
      <c r="N5492">
        <v>7399.69</v>
      </c>
      <c r="O5492" t="s">
        <v>19</v>
      </c>
      <c r="P5492" t="str">
        <f t="shared" ref="P5492" si="2921">IF(A5489&lt;30,"18-29",IF(A5489&lt;45,"30-44",IF(A5489&lt;60,"45-59",IF(A5489&lt;75,"60-74","75+"))))</f>
        <v>60-74</v>
      </c>
      <c r="Q5492" t="str">
        <f>IF(PatientData[[#This Row],[bmi]]&lt;18.5,"Underweight",
IF(PatientData[[#This Row],[bmi]]&lt;25,"Normal",
IF(PatientData[[#This Row],[bmi]]&lt;30,"Overweight","Obese")))</f>
        <v>Overweight</v>
      </c>
      <c r="R5492" t="str">
        <f t="shared" si="2898"/>
        <v>Normal BP</v>
      </c>
      <c r="S5492" t="str">
        <f t="shared" si="2899"/>
        <v>Normal Cost</v>
      </c>
    </row>
    <row r="5493" spans="1:19" x14ac:dyDescent="0.3">
      <c r="A5493">
        <v>84</v>
      </c>
      <c r="B5493" t="s">
        <v>20</v>
      </c>
      <c r="C5493">
        <v>27.8</v>
      </c>
      <c r="D5493">
        <v>143</v>
      </c>
      <c r="E5493">
        <v>85</v>
      </c>
      <c r="F5493">
        <v>205.3</v>
      </c>
      <c r="G5493">
        <v>110.3</v>
      </c>
      <c r="H5493">
        <v>85</v>
      </c>
      <c r="I5493">
        <v>0</v>
      </c>
      <c r="J5493" t="s">
        <v>16</v>
      </c>
      <c r="K5493" t="s">
        <v>17</v>
      </c>
      <c r="L5493" t="s">
        <v>22</v>
      </c>
      <c r="M5493">
        <v>11</v>
      </c>
      <c r="N5493">
        <v>17145.75</v>
      </c>
      <c r="O5493" t="s">
        <v>19</v>
      </c>
      <c r="P5493" t="str">
        <f t="shared" ref="P5493:P5494" si="2922">IF(A5493&lt;30,"18-29",IF(A5493&lt;45,"30-44",IF(A5493&lt;60,"45-59",IF(A5493&lt;75,"60-74","75+"))))</f>
        <v>75+</v>
      </c>
      <c r="Q5493" t="str">
        <f>IF(PatientData[[#This Row],[bmi]]&lt;18.5,"Underweight",
IF(PatientData[[#This Row],[bmi]]&lt;25,"Normal",
IF(PatientData[[#This Row],[bmi]]&lt;30,"Overweight","Obese")))</f>
        <v>Overweight</v>
      </c>
      <c r="R5493" t="str">
        <f t="shared" si="2898"/>
        <v>High BP</v>
      </c>
      <c r="S5493" t="str">
        <f t="shared" si="2899"/>
        <v>High Cost</v>
      </c>
    </row>
    <row r="5494" spans="1:19" x14ac:dyDescent="0.3">
      <c r="A5494">
        <v>64</v>
      </c>
      <c r="B5494" t="s">
        <v>20</v>
      </c>
      <c r="C5494">
        <v>27.8</v>
      </c>
      <c r="D5494">
        <v>122</v>
      </c>
      <c r="E5494">
        <v>72</v>
      </c>
      <c r="F5494">
        <v>254.9</v>
      </c>
      <c r="G5494">
        <v>122.7</v>
      </c>
      <c r="H5494">
        <v>69</v>
      </c>
      <c r="I5494">
        <v>1</v>
      </c>
      <c r="J5494" t="s">
        <v>24</v>
      </c>
      <c r="K5494" t="s">
        <v>21</v>
      </c>
      <c r="L5494" t="s">
        <v>18</v>
      </c>
      <c r="M5494">
        <v>3.8</v>
      </c>
      <c r="N5494">
        <v>8354.0400000000009</v>
      </c>
      <c r="O5494" t="s">
        <v>19</v>
      </c>
      <c r="P5494" t="str">
        <f t="shared" si="2922"/>
        <v>60-74</v>
      </c>
      <c r="Q5494" t="str">
        <f>IF(PatientData[[#This Row],[bmi]]&lt;18.5,"Underweight",
IF(PatientData[[#This Row],[bmi]]&lt;25,"Normal",
IF(PatientData[[#This Row],[bmi]]&lt;30,"Overweight","Obese")))</f>
        <v>Overweight</v>
      </c>
      <c r="R5494" t="str">
        <f t="shared" si="2898"/>
        <v>High BP</v>
      </c>
      <c r="S5494" t="str">
        <f t="shared" si="2899"/>
        <v>Normal Cost</v>
      </c>
    </row>
    <row r="5495" spans="1:19" x14ac:dyDescent="0.3">
      <c r="A5495">
        <v>68</v>
      </c>
      <c r="B5495" t="s">
        <v>15</v>
      </c>
      <c r="C5495">
        <v>24.4</v>
      </c>
      <c r="D5495">
        <v>140</v>
      </c>
      <c r="E5495">
        <v>81</v>
      </c>
      <c r="F5495">
        <v>198.4</v>
      </c>
      <c r="G5495">
        <v>132.30000000000001</v>
      </c>
      <c r="H5495">
        <v>73</v>
      </c>
      <c r="I5495">
        <v>1</v>
      </c>
      <c r="J5495" t="s">
        <v>24</v>
      </c>
      <c r="K5495" t="s">
        <v>26</v>
      </c>
      <c r="L5495" t="s">
        <v>18</v>
      </c>
      <c r="M5495">
        <v>5.8</v>
      </c>
      <c r="N5495">
        <v>11540.54</v>
      </c>
      <c r="O5495" t="s">
        <v>19</v>
      </c>
      <c r="P5495" t="str">
        <f t="shared" ref="P5495:P5497" si="2923">IF(A5492&lt;30,"18-29",IF(A5492&lt;45,"30-44",IF(A5492&lt;60,"45-59",IF(A5492&lt;75,"60-74","75+"))))</f>
        <v>60-74</v>
      </c>
      <c r="Q5495" t="str">
        <f>IF(PatientData[[#This Row],[bmi]]&lt;18.5,"Underweight",
IF(PatientData[[#This Row],[bmi]]&lt;25,"Normal",
IF(PatientData[[#This Row],[bmi]]&lt;30,"Overweight","Obese")))</f>
        <v>Normal</v>
      </c>
      <c r="R5495" t="str">
        <f t="shared" si="2898"/>
        <v>High BP</v>
      </c>
      <c r="S5495" t="str">
        <f t="shared" si="2899"/>
        <v>Normal Cost</v>
      </c>
    </row>
    <row r="5496" spans="1:19" x14ac:dyDescent="0.3">
      <c r="A5496">
        <v>56</v>
      </c>
      <c r="B5496" t="s">
        <v>15</v>
      </c>
      <c r="C5496">
        <v>25.4</v>
      </c>
      <c r="D5496">
        <v>126</v>
      </c>
      <c r="E5496">
        <v>68</v>
      </c>
      <c r="F5496">
        <v>202.2</v>
      </c>
      <c r="G5496">
        <v>84.2</v>
      </c>
      <c r="H5496">
        <v>76</v>
      </c>
      <c r="I5496">
        <v>5</v>
      </c>
      <c r="J5496" t="s">
        <v>16</v>
      </c>
      <c r="K5496" t="s">
        <v>21</v>
      </c>
      <c r="L5496" t="s">
        <v>18</v>
      </c>
      <c r="M5496">
        <v>8.1999999999999993</v>
      </c>
      <c r="N5496">
        <v>19668.47</v>
      </c>
      <c r="O5496" t="s">
        <v>23</v>
      </c>
      <c r="P5496" t="str">
        <f t="shared" si="2923"/>
        <v>75+</v>
      </c>
      <c r="Q5496" t="str">
        <f>IF(PatientData[[#This Row],[bmi]]&lt;18.5,"Underweight",
IF(PatientData[[#This Row],[bmi]]&lt;25,"Normal",
IF(PatientData[[#This Row],[bmi]]&lt;30,"Overweight","Obese")))</f>
        <v>Overweight</v>
      </c>
      <c r="R5496" t="str">
        <f t="shared" si="2898"/>
        <v>High BP</v>
      </c>
      <c r="S5496" t="str">
        <f t="shared" si="2899"/>
        <v>High Cost</v>
      </c>
    </row>
    <row r="5497" spans="1:19" x14ac:dyDescent="0.3">
      <c r="A5497">
        <v>79</v>
      </c>
      <c r="B5497" t="s">
        <v>15</v>
      </c>
      <c r="C5497">
        <v>34.4</v>
      </c>
      <c r="D5497">
        <v>142</v>
      </c>
      <c r="E5497">
        <v>95</v>
      </c>
      <c r="F5497">
        <v>248.6</v>
      </c>
      <c r="G5497">
        <v>122.1</v>
      </c>
      <c r="H5497">
        <v>56</v>
      </c>
      <c r="I5497">
        <v>0</v>
      </c>
      <c r="J5497" t="s">
        <v>27</v>
      </c>
      <c r="K5497" t="s">
        <v>26</v>
      </c>
      <c r="L5497" t="s">
        <v>22</v>
      </c>
      <c r="M5497">
        <v>9.1999999999999993</v>
      </c>
      <c r="N5497">
        <v>15266.55</v>
      </c>
      <c r="O5497" t="s">
        <v>23</v>
      </c>
      <c r="P5497" t="str">
        <f t="shared" si="2923"/>
        <v>60-74</v>
      </c>
      <c r="Q5497" t="str">
        <f>IF(PatientData[[#This Row],[bmi]]&lt;18.5,"Underweight",
IF(PatientData[[#This Row],[bmi]]&lt;25,"Normal",
IF(PatientData[[#This Row],[bmi]]&lt;30,"Overweight","Obese")))</f>
        <v>Obese</v>
      </c>
      <c r="R5497" t="str">
        <f t="shared" si="2898"/>
        <v>High BP</v>
      </c>
      <c r="S5497" t="str">
        <f t="shared" si="2899"/>
        <v>High Cost</v>
      </c>
    </row>
    <row r="5498" spans="1:19" x14ac:dyDescent="0.3">
      <c r="A5498">
        <v>68</v>
      </c>
      <c r="B5498" t="s">
        <v>20</v>
      </c>
      <c r="C5498">
        <v>27.8</v>
      </c>
      <c r="D5498">
        <v>138</v>
      </c>
      <c r="E5498">
        <v>86</v>
      </c>
      <c r="F5498">
        <v>211.8</v>
      </c>
      <c r="G5498">
        <v>118.3</v>
      </c>
      <c r="H5498">
        <v>68</v>
      </c>
      <c r="I5498">
        <v>2</v>
      </c>
      <c r="J5498" t="s">
        <v>24</v>
      </c>
      <c r="K5498" t="s">
        <v>28</v>
      </c>
      <c r="L5498" t="s">
        <v>18</v>
      </c>
      <c r="M5498">
        <v>3.4</v>
      </c>
      <c r="N5498">
        <v>9695.67</v>
      </c>
      <c r="O5498" t="s">
        <v>23</v>
      </c>
      <c r="P5498" t="str">
        <f t="shared" ref="P5498:P5502" si="2924">IF(A5498&lt;30,"18-29",IF(A5498&lt;45,"30-44",IF(A5498&lt;60,"45-59",IF(A5498&lt;75,"60-74","75+"))))</f>
        <v>60-74</v>
      </c>
      <c r="Q5498" t="str">
        <f>IF(PatientData[[#This Row],[bmi]]&lt;18.5,"Underweight",
IF(PatientData[[#This Row],[bmi]]&lt;25,"Normal",
IF(PatientData[[#This Row],[bmi]]&lt;30,"Overweight","Obese")))</f>
        <v>Overweight</v>
      </c>
      <c r="R5498" t="str">
        <f t="shared" si="2898"/>
        <v>High BP</v>
      </c>
      <c r="S5498" t="str">
        <f t="shared" si="2899"/>
        <v>Normal Cost</v>
      </c>
    </row>
    <row r="5499" spans="1:19" x14ac:dyDescent="0.3">
      <c r="A5499">
        <v>94</v>
      </c>
      <c r="B5499" t="s">
        <v>20</v>
      </c>
      <c r="C5499">
        <v>27.8</v>
      </c>
      <c r="D5499">
        <v>140</v>
      </c>
      <c r="E5499">
        <v>81</v>
      </c>
      <c r="F5499">
        <v>210.5</v>
      </c>
      <c r="G5499">
        <v>89</v>
      </c>
      <c r="H5499">
        <v>89</v>
      </c>
      <c r="I5499">
        <v>2</v>
      </c>
      <c r="J5499" t="s">
        <v>24</v>
      </c>
      <c r="K5499" t="s">
        <v>21</v>
      </c>
      <c r="L5499" t="s">
        <v>25</v>
      </c>
      <c r="M5499">
        <v>6.9</v>
      </c>
      <c r="N5499">
        <v>15033.97</v>
      </c>
      <c r="O5499" t="s">
        <v>19</v>
      </c>
      <c r="P5499" t="str">
        <f t="shared" si="2924"/>
        <v>75+</v>
      </c>
      <c r="Q5499" t="str">
        <f>IF(PatientData[[#This Row],[bmi]]&lt;18.5,"Underweight",
IF(PatientData[[#This Row],[bmi]]&lt;25,"Normal",
IF(PatientData[[#This Row],[bmi]]&lt;30,"Overweight","Obese")))</f>
        <v>Overweight</v>
      </c>
      <c r="R5499" t="str">
        <f t="shared" si="2898"/>
        <v>High BP</v>
      </c>
      <c r="S5499" t="str">
        <f t="shared" si="2899"/>
        <v>High Cost</v>
      </c>
    </row>
    <row r="5500" spans="1:19" x14ac:dyDescent="0.3">
      <c r="A5500">
        <v>65</v>
      </c>
      <c r="B5500" t="s">
        <v>20</v>
      </c>
      <c r="C5500">
        <v>27.8</v>
      </c>
      <c r="D5500">
        <v>125</v>
      </c>
      <c r="E5500">
        <v>76</v>
      </c>
      <c r="F5500">
        <v>234</v>
      </c>
      <c r="G5500">
        <v>134.1</v>
      </c>
      <c r="H5500">
        <v>88</v>
      </c>
      <c r="I5500">
        <v>2</v>
      </c>
      <c r="J5500" t="s">
        <v>24</v>
      </c>
      <c r="K5500" t="s">
        <v>17</v>
      </c>
      <c r="L5500" t="s">
        <v>25</v>
      </c>
      <c r="M5500">
        <v>2.8</v>
      </c>
      <c r="N5500">
        <v>6717.98</v>
      </c>
      <c r="O5500" t="s">
        <v>19</v>
      </c>
      <c r="P5500" t="str">
        <f t="shared" si="2924"/>
        <v>60-74</v>
      </c>
      <c r="Q5500" t="str">
        <f>IF(PatientData[[#This Row],[bmi]]&lt;18.5,"Underweight",
IF(PatientData[[#This Row],[bmi]]&lt;25,"Normal",
IF(PatientData[[#This Row],[bmi]]&lt;30,"Overweight","Obese")))</f>
        <v>Overweight</v>
      </c>
      <c r="R5500" t="str">
        <f t="shared" si="2898"/>
        <v>High BP</v>
      </c>
      <c r="S5500" t="str">
        <f t="shared" si="2899"/>
        <v>Normal Cost</v>
      </c>
    </row>
    <row r="5501" spans="1:19" x14ac:dyDescent="0.3">
      <c r="A5501">
        <v>81</v>
      </c>
      <c r="B5501" t="s">
        <v>20</v>
      </c>
      <c r="C5501">
        <v>27.8</v>
      </c>
      <c r="D5501">
        <v>123</v>
      </c>
      <c r="E5501">
        <v>71</v>
      </c>
      <c r="F5501">
        <v>230.2</v>
      </c>
      <c r="G5501">
        <v>150.1</v>
      </c>
      <c r="H5501">
        <v>79</v>
      </c>
      <c r="I5501">
        <v>1</v>
      </c>
      <c r="J5501" t="s">
        <v>27</v>
      </c>
      <c r="K5501" t="s">
        <v>26</v>
      </c>
      <c r="L5501" t="s">
        <v>25</v>
      </c>
      <c r="M5501">
        <v>7.2</v>
      </c>
      <c r="N5501">
        <v>11329.97</v>
      </c>
      <c r="O5501" t="s">
        <v>19</v>
      </c>
      <c r="P5501" t="str">
        <f t="shared" si="2924"/>
        <v>75+</v>
      </c>
      <c r="Q5501" t="str">
        <f>IF(PatientData[[#This Row],[bmi]]&lt;18.5,"Underweight",
IF(PatientData[[#This Row],[bmi]]&lt;25,"Normal",
IF(PatientData[[#This Row],[bmi]]&lt;30,"Overweight","Obese")))</f>
        <v>Overweight</v>
      </c>
      <c r="R5501" t="str">
        <f t="shared" si="2898"/>
        <v>High BP</v>
      </c>
      <c r="S5501" t="str">
        <f t="shared" si="2899"/>
        <v>Normal Cost</v>
      </c>
    </row>
    <row r="5502" spans="1:19" x14ac:dyDescent="0.3">
      <c r="A5502">
        <v>22</v>
      </c>
      <c r="B5502" t="s">
        <v>20</v>
      </c>
      <c r="C5502">
        <v>27.8</v>
      </c>
      <c r="D5502">
        <v>114</v>
      </c>
      <c r="E5502">
        <v>75</v>
      </c>
      <c r="F5502">
        <v>200.8</v>
      </c>
      <c r="G5502">
        <v>86.6</v>
      </c>
      <c r="H5502">
        <v>84</v>
      </c>
      <c r="I5502">
        <v>0</v>
      </c>
      <c r="J5502" t="s">
        <v>27</v>
      </c>
      <c r="K5502" t="s">
        <v>26</v>
      </c>
      <c r="L5502" t="s">
        <v>18</v>
      </c>
      <c r="M5502">
        <v>6.9</v>
      </c>
      <c r="N5502">
        <v>11674.96</v>
      </c>
      <c r="O5502" t="s">
        <v>19</v>
      </c>
      <c r="P5502" t="str">
        <f t="shared" si="2924"/>
        <v>18-29</v>
      </c>
      <c r="Q5502" t="str">
        <f>IF(PatientData[[#This Row],[bmi]]&lt;18.5,"Underweight",
IF(PatientData[[#This Row],[bmi]]&lt;25,"Normal",
IF(PatientData[[#This Row],[bmi]]&lt;30,"Overweight","Obese")))</f>
        <v>Overweight</v>
      </c>
      <c r="R5502" t="str">
        <f t="shared" si="2898"/>
        <v>Normal BP</v>
      </c>
      <c r="S5502" t="str">
        <f t="shared" si="2899"/>
        <v>Normal Cost</v>
      </c>
    </row>
    <row r="5503" spans="1:19" x14ac:dyDescent="0.3">
      <c r="A5503">
        <v>40</v>
      </c>
      <c r="B5503" t="s">
        <v>15</v>
      </c>
      <c r="C5503">
        <v>29</v>
      </c>
      <c r="D5503">
        <v>116</v>
      </c>
      <c r="E5503">
        <v>67</v>
      </c>
      <c r="F5503">
        <v>190.6</v>
      </c>
      <c r="G5503">
        <v>101.2</v>
      </c>
      <c r="H5503">
        <v>82</v>
      </c>
      <c r="I5503">
        <v>0</v>
      </c>
      <c r="J5503" t="s">
        <v>24</v>
      </c>
      <c r="K5503" t="s">
        <v>26</v>
      </c>
      <c r="L5503" t="s">
        <v>25</v>
      </c>
      <c r="M5503">
        <v>3.9</v>
      </c>
      <c r="N5503">
        <v>8099.16</v>
      </c>
      <c r="O5503" t="s">
        <v>19</v>
      </c>
      <c r="P5503" t="str">
        <f t="shared" ref="P5503:P5504" si="2925">IF(A5500&lt;30,"18-29",IF(A5500&lt;45,"30-44",IF(A5500&lt;60,"45-59",IF(A5500&lt;75,"60-74","75+"))))</f>
        <v>60-74</v>
      </c>
      <c r="Q5503" t="str">
        <f>IF(PatientData[[#This Row],[bmi]]&lt;18.5,"Underweight",
IF(PatientData[[#This Row],[bmi]]&lt;25,"Normal",
IF(PatientData[[#This Row],[bmi]]&lt;30,"Overweight","Obese")))</f>
        <v>Overweight</v>
      </c>
      <c r="R5503" t="str">
        <f t="shared" si="2898"/>
        <v>Normal BP</v>
      </c>
      <c r="S5503" t="str">
        <f t="shared" si="2899"/>
        <v>Normal Cost</v>
      </c>
    </row>
    <row r="5504" spans="1:19" x14ac:dyDescent="0.3">
      <c r="A5504">
        <v>45</v>
      </c>
      <c r="B5504" t="s">
        <v>15</v>
      </c>
      <c r="C5504">
        <v>32.6</v>
      </c>
      <c r="D5504">
        <v>151</v>
      </c>
      <c r="E5504">
        <v>102</v>
      </c>
      <c r="F5504">
        <v>242.8</v>
      </c>
      <c r="G5504">
        <v>156.19999999999999</v>
      </c>
      <c r="H5504">
        <v>65</v>
      </c>
      <c r="I5504">
        <v>0</v>
      </c>
      <c r="J5504" t="s">
        <v>16</v>
      </c>
      <c r="K5504" t="s">
        <v>28</v>
      </c>
      <c r="L5504" t="s">
        <v>22</v>
      </c>
      <c r="M5504">
        <v>8.4</v>
      </c>
      <c r="N5504">
        <v>20662.2</v>
      </c>
      <c r="O5504" t="s">
        <v>19</v>
      </c>
      <c r="P5504" t="str">
        <f t="shared" si="2925"/>
        <v>75+</v>
      </c>
      <c r="Q5504" t="str">
        <f>IF(PatientData[[#This Row],[bmi]]&lt;18.5,"Underweight",
IF(PatientData[[#This Row],[bmi]]&lt;25,"Normal",
IF(PatientData[[#This Row],[bmi]]&lt;30,"Overweight","Obese")))</f>
        <v>Obese</v>
      </c>
      <c r="R5504" t="str">
        <f t="shared" si="2898"/>
        <v>High BP</v>
      </c>
      <c r="S5504" t="str">
        <f t="shared" si="2899"/>
        <v>High Cost</v>
      </c>
    </row>
    <row r="5505" spans="1:19" x14ac:dyDescent="0.3">
      <c r="A5505">
        <v>53</v>
      </c>
      <c r="B5505" t="s">
        <v>20</v>
      </c>
      <c r="C5505">
        <v>27.8</v>
      </c>
      <c r="D5505">
        <v>103</v>
      </c>
      <c r="E5505">
        <v>71</v>
      </c>
      <c r="F5505">
        <v>218.5</v>
      </c>
      <c r="G5505">
        <v>91</v>
      </c>
      <c r="H5505">
        <v>80</v>
      </c>
      <c r="I5505">
        <v>3</v>
      </c>
      <c r="J5505" t="s">
        <v>24</v>
      </c>
      <c r="K5505" t="s">
        <v>28</v>
      </c>
      <c r="L5505" t="s">
        <v>25</v>
      </c>
      <c r="M5505">
        <v>3.6</v>
      </c>
      <c r="N5505">
        <v>10332.280000000001</v>
      </c>
      <c r="O5505" t="s">
        <v>19</v>
      </c>
      <c r="P5505" t="str">
        <f t="shared" ref="P5505" si="2926">IF(A5505&lt;30,"18-29",IF(A5505&lt;45,"30-44",IF(A5505&lt;60,"45-59",IF(A5505&lt;75,"60-74","75+"))))</f>
        <v>45-59</v>
      </c>
      <c r="Q5505" t="str">
        <f>IF(PatientData[[#This Row],[bmi]]&lt;18.5,"Underweight",
IF(PatientData[[#This Row],[bmi]]&lt;25,"Normal",
IF(PatientData[[#This Row],[bmi]]&lt;30,"Overweight","Obese")))</f>
        <v>Overweight</v>
      </c>
      <c r="R5505" t="str">
        <f t="shared" si="2898"/>
        <v>Normal BP</v>
      </c>
      <c r="S5505" t="str">
        <f t="shared" si="2899"/>
        <v>Normal Cost</v>
      </c>
    </row>
    <row r="5506" spans="1:19" x14ac:dyDescent="0.3">
      <c r="A5506">
        <v>50</v>
      </c>
      <c r="B5506" t="s">
        <v>15</v>
      </c>
      <c r="C5506">
        <v>34.4</v>
      </c>
      <c r="D5506">
        <v>136</v>
      </c>
      <c r="E5506">
        <v>79</v>
      </c>
      <c r="F5506">
        <v>226.7</v>
      </c>
      <c r="G5506">
        <v>115.7</v>
      </c>
      <c r="H5506">
        <v>68</v>
      </c>
      <c r="I5506">
        <v>1</v>
      </c>
      <c r="J5506" t="s">
        <v>24</v>
      </c>
      <c r="K5506" t="s">
        <v>26</v>
      </c>
      <c r="L5506" t="s">
        <v>25</v>
      </c>
      <c r="M5506">
        <v>5.5</v>
      </c>
      <c r="N5506">
        <v>12375.72</v>
      </c>
      <c r="O5506" t="s">
        <v>19</v>
      </c>
      <c r="P5506" t="str">
        <f t="shared" ref="P5506:P5507" si="2927">IF(A5503&lt;30,"18-29",IF(A5503&lt;45,"30-44",IF(A5503&lt;60,"45-59",IF(A5503&lt;75,"60-74","75+"))))</f>
        <v>30-44</v>
      </c>
      <c r="Q5506" t="str">
        <f>IF(PatientData[[#This Row],[bmi]]&lt;18.5,"Underweight",
IF(PatientData[[#This Row],[bmi]]&lt;25,"Normal",
IF(PatientData[[#This Row],[bmi]]&lt;30,"Overweight","Obese")))</f>
        <v>Obese</v>
      </c>
      <c r="R5506" t="str">
        <f t="shared" si="2898"/>
        <v>High BP</v>
      </c>
      <c r="S5506" t="str">
        <f t="shared" si="2899"/>
        <v>Normal Cost</v>
      </c>
    </row>
    <row r="5507" spans="1:19" x14ac:dyDescent="0.3">
      <c r="A5507">
        <v>93</v>
      </c>
      <c r="B5507" t="s">
        <v>15</v>
      </c>
      <c r="C5507">
        <v>20</v>
      </c>
      <c r="D5507">
        <v>119</v>
      </c>
      <c r="E5507">
        <v>67</v>
      </c>
      <c r="F5507">
        <v>220.3</v>
      </c>
      <c r="G5507">
        <v>90.9</v>
      </c>
      <c r="H5507">
        <v>82</v>
      </c>
      <c r="I5507">
        <v>1</v>
      </c>
      <c r="J5507" t="s">
        <v>27</v>
      </c>
      <c r="K5507" t="s">
        <v>21</v>
      </c>
      <c r="L5507" t="s">
        <v>18</v>
      </c>
      <c r="M5507">
        <v>10.4</v>
      </c>
      <c r="N5507">
        <v>20208.16</v>
      </c>
      <c r="O5507" t="s">
        <v>19</v>
      </c>
      <c r="P5507" t="str">
        <f t="shared" si="2927"/>
        <v>45-59</v>
      </c>
      <c r="Q5507" t="str">
        <f>IF(PatientData[[#This Row],[bmi]]&lt;18.5,"Underweight",
IF(PatientData[[#This Row],[bmi]]&lt;25,"Normal",
IF(PatientData[[#This Row],[bmi]]&lt;30,"Overweight","Obese")))</f>
        <v>Normal</v>
      </c>
      <c r="R5507" t="str">
        <f t="shared" ref="R5507:R5570" si="2928">IF(AND(D5507&lt;120,E5507&lt;80),"Normal BP","High BP")</f>
        <v>Normal BP</v>
      </c>
      <c r="S5507" t="str">
        <f t="shared" ref="S5507:S5570" si="2929">IF(N5507&gt;15000,"High Cost","Normal Cost")</f>
        <v>High Cost</v>
      </c>
    </row>
    <row r="5508" spans="1:19" x14ac:dyDescent="0.3">
      <c r="A5508">
        <v>70</v>
      </c>
      <c r="B5508" t="s">
        <v>20</v>
      </c>
      <c r="C5508">
        <v>27.8</v>
      </c>
      <c r="D5508">
        <v>121</v>
      </c>
      <c r="E5508">
        <v>63</v>
      </c>
      <c r="F5508">
        <v>207</v>
      </c>
      <c r="G5508">
        <v>94.1</v>
      </c>
      <c r="H5508">
        <v>62</v>
      </c>
      <c r="I5508">
        <v>1</v>
      </c>
      <c r="J5508" t="s">
        <v>27</v>
      </c>
      <c r="K5508" t="s">
        <v>21</v>
      </c>
      <c r="L5508" t="s">
        <v>22</v>
      </c>
      <c r="M5508">
        <v>10.4</v>
      </c>
      <c r="N5508">
        <v>18702.060000000001</v>
      </c>
      <c r="O5508" t="s">
        <v>23</v>
      </c>
      <c r="P5508" t="str">
        <f t="shared" ref="P5508" si="2930">IF(A5508&lt;30,"18-29",IF(A5508&lt;45,"30-44",IF(A5508&lt;60,"45-59",IF(A5508&lt;75,"60-74","75+"))))</f>
        <v>60-74</v>
      </c>
      <c r="Q5508" t="str">
        <f>IF(PatientData[[#This Row],[bmi]]&lt;18.5,"Underweight",
IF(PatientData[[#This Row],[bmi]]&lt;25,"Normal",
IF(PatientData[[#This Row],[bmi]]&lt;30,"Overweight","Obese")))</f>
        <v>Overweight</v>
      </c>
      <c r="R5508" t="str">
        <f t="shared" si="2928"/>
        <v>High BP</v>
      </c>
      <c r="S5508" t="str">
        <f t="shared" si="2929"/>
        <v>High Cost</v>
      </c>
    </row>
    <row r="5509" spans="1:19" x14ac:dyDescent="0.3">
      <c r="A5509">
        <v>47</v>
      </c>
      <c r="B5509" t="s">
        <v>15</v>
      </c>
      <c r="C5509">
        <v>23.1</v>
      </c>
      <c r="D5509">
        <v>114</v>
      </c>
      <c r="E5509">
        <v>66</v>
      </c>
      <c r="F5509">
        <v>198.6</v>
      </c>
      <c r="G5509">
        <v>88.2</v>
      </c>
      <c r="H5509">
        <v>90</v>
      </c>
      <c r="I5509">
        <v>0</v>
      </c>
      <c r="J5509" t="s">
        <v>16</v>
      </c>
      <c r="K5509" t="s">
        <v>21</v>
      </c>
      <c r="L5509" t="s">
        <v>25</v>
      </c>
      <c r="M5509">
        <v>14.8</v>
      </c>
      <c r="N5509">
        <v>31737.32</v>
      </c>
      <c r="O5509" t="s">
        <v>19</v>
      </c>
      <c r="P5509" t="str">
        <f t="shared" ref="P5509:P5512" si="2931">IF(A5506&lt;30,"18-29",IF(A5506&lt;45,"30-44",IF(A5506&lt;60,"45-59",IF(A5506&lt;75,"60-74","75+"))))</f>
        <v>45-59</v>
      </c>
      <c r="Q5509" t="str">
        <f>IF(PatientData[[#This Row],[bmi]]&lt;18.5,"Underweight",
IF(PatientData[[#This Row],[bmi]]&lt;25,"Normal",
IF(PatientData[[#This Row],[bmi]]&lt;30,"Overweight","Obese")))</f>
        <v>Normal</v>
      </c>
      <c r="R5509" t="str">
        <f t="shared" si="2928"/>
        <v>Normal BP</v>
      </c>
      <c r="S5509" t="str">
        <f t="shared" si="2929"/>
        <v>High Cost</v>
      </c>
    </row>
    <row r="5510" spans="1:19" x14ac:dyDescent="0.3">
      <c r="A5510">
        <v>78</v>
      </c>
      <c r="B5510" t="s">
        <v>15</v>
      </c>
      <c r="C5510">
        <v>18.600000000000001</v>
      </c>
      <c r="D5510">
        <v>113</v>
      </c>
      <c r="E5510">
        <v>65</v>
      </c>
      <c r="F5510">
        <v>201.1</v>
      </c>
      <c r="G5510">
        <v>92</v>
      </c>
      <c r="H5510">
        <v>81</v>
      </c>
      <c r="I5510">
        <v>1</v>
      </c>
      <c r="J5510" t="s">
        <v>24</v>
      </c>
      <c r="K5510" t="s">
        <v>21</v>
      </c>
      <c r="L5510" t="s">
        <v>25</v>
      </c>
      <c r="M5510">
        <v>8.1999999999999993</v>
      </c>
      <c r="N5510">
        <v>18693.29</v>
      </c>
      <c r="O5510" t="s">
        <v>19</v>
      </c>
      <c r="P5510" t="str">
        <f t="shared" si="2931"/>
        <v>75+</v>
      </c>
      <c r="Q5510" t="str">
        <f>IF(PatientData[[#This Row],[bmi]]&lt;18.5,"Underweight",
IF(PatientData[[#This Row],[bmi]]&lt;25,"Normal",
IF(PatientData[[#This Row],[bmi]]&lt;30,"Overweight","Obese")))</f>
        <v>Normal</v>
      </c>
      <c r="R5510" t="str">
        <f t="shared" si="2928"/>
        <v>Normal BP</v>
      </c>
      <c r="S5510" t="str">
        <f t="shared" si="2929"/>
        <v>High Cost</v>
      </c>
    </row>
    <row r="5511" spans="1:19" x14ac:dyDescent="0.3">
      <c r="A5511">
        <v>79</v>
      </c>
      <c r="B5511" t="s">
        <v>15</v>
      </c>
      <c r="C5511">
        <v>24.4</v>
      </c>
      <c r="D5511">
        <v>125</v>
      </c>
      <c r="E5511">
        <v>78</v>
      </c>
      <c r="F5511">
        <v>201.5</v>
      </c>
      <c r="G5511">
        <v>175</v>
      </c>
      <c r="H5511">
        <v>82</v>
      </c>
      <c r="I5511">
        <v>1</v>
      </c>
      <c r="J5511" t="s">
        <v>16</v>
      </c>
      <c r="K5511" t="s">
        <v>17</v>
      </c>
      <c r="L5511" t="s">
        <v>25</v>
      </c>
      <c r="M5511">
        <v>5.4</v>
      </c>
      <c r="N5511">
        <v>11693.6</v>
      </c>
      <c r="O5511" t="s">
        <v>19</v>
      </c>
      <c r="P5511" t="str">
        <f t="shared" si="2931"/>
        <v>60-74</v>
      </c>
      <c r="Q5511" t="str">
        <f>IF(PatientData[[#This Row],[bmi]]&lt;18.5,"Underweight",
IF(PatientData[[#This Row],[bmi]]&lt;25,"Normal",
IF(PatientData[[#This Row],[bmi]]&lt;30,"Overweight","Obese")))</f>
        <v>Normal</v>
      </c>
      <c r="R5511" t="str">
        <f t="shared" si="2928"/>
        <v>High BP</v>
      </c>
      <c r="S5511" t="str">
        <f t="shared" si="2929"/>
        <v>Normal Cost</v>
      </c>
    </row>
    <row r="5512" spans="1:19" x14ac:dyDescent="0.3">
      <c r="A5512">
        <v>73</v>
      </c>
      <c r="B5512" t="s">
        <v>15</v>
      </c>
      <c r="C5512">
        <v>26.8</v>
      </c>
      <c r="D5512">
        <v>134</v>
      </c>
      <c r="E5512">
        <v>90</v>
      </c>
      <c r="F5512">
        <v>199.6</v>
      </c>
      <c r="G5512">
        <v>83.9</v>
      </c>
      <c r="H5512">
        <v>90</v>
      </c>
      <c r="I5512">
        <v>2</v>
      </c>
      <c r="J5512" t="s">
        <v>16</v>
      </c>
      <c r="K5512" t="s">
        <v>26</v>
      </c>
      <c r="L5512" t="s">
        <v>25</v>
      </c>
      <c r="M5512">
        <v>6.8</v>
      </c>
      <c r="N5512">
        <v>10877.44</v>
      </c>
      <c r="O5512" t="s">
        <v>19</v>
      </c>
      <c r="P5512" t="str">
        <f t="shared" si="2931"/>
        <v>45-59</v>
      </c>
      <c r="Q5512" t="str">
        <f>IF(PatientData[[#This Row],[bmi]]&lt;18.5,"Underweight",
IF(PatientData[[#This Row],[bmi]]&lt;25,"Normal",
IF(PatientData[[#This Row],[bmi]]&lt;30,"Overweight","Obese")))</f>
        <v>Overweight</v>
      </c>
      <c r="R5512" t="str">
        <f t="shared" si="2928"/>
        <v>High BP</v>
      </c>
      <c r="S5512" t="str">
        <f t="shared" si="2929"/>
        <v>Normal Cost</v>
      </c>
    </row>
    <row r="5513" spans="1:19" x14ac:dyDescent="0.3">
      <c r="A5513">
        <v>51</v>
      </c>
      <c r="B5513" t="s">
        <v>20</v>
      </c>
      <c r="C5513">
        <v>27.8</v>
      </c>
      <c r="D5513">
        <v>126</v>
      </c>
      <c r="E5513">
        <v>77</v>
      </c>
      <c r="F5513">
        <v>219.7</v>
      </c>
      <c r="G5513">
        <v>91.7</v>
      </c>
      <c r="H5513">
        <v>74</v>
      </c>
      <c r="I5513">
        <v>2</v>
      </c>
      <c r="J5513" t="s">
        <v>16</v>
      </c>
      <c r="K5513" t="s">
        <v>28</v>
      </c>
      <c r="L5513" t="s">
        <v>18</v>
      </c>
      <c r="M5513">
        <v>7.5</v>
      </c>
      <c r="N5513">
        <v>19214.580000000002</v>
      </c>
      <c r="O5513" t="s">
        <v>19</v>
      </c>
      <c r="P5513" t="str">
        <f t="shared" ref="P5513:P5515" si="2932">IF(A5513&lt;30,"18-29",IF(A5513&lt;45,"30-44",IF(A5513&lt;60,"45-59",IF(A5513&lt;75,"60-74","75+"))))</f>
        <v>45-59</v>
      </c>
      <c r="Q5513" t="str">
        <f>IF(PatientData[[#This Row],[bmi]]&lt;18.5,"Underweight",
IF(PatientData[[#This Row],[bmi]]&lt;25,"Normal",
IF(PatientData[[#This Row],[bmi]]&lt;30,"Overweight","Obese")))</f>
        <v>Overweight</v>
      </c>
      <c r="R5513" t="str">
        <f t="shared" si="2928"/>
        <v>High BP</v>
      </c>
      <c r="S5513" t="str">
        <f t="shared" si="2929"/>
        <v>High Cost</v>
      </c>
    </row>
    <row r="5514" spans="1:19" x14ac:dyDescent="0.3">
      <c r="A5514">
        <v>73</v>
      </c>
      <c r="B5514" t="s">
        <v>20</v>
      </c>
      <c r="C5514">
        <v>27.8</v>
      </c>
      <c r="D5514">
        <v>106</v>
      </c>
      <c r="E5514">
        <v>61</v>
      </c>
      <c r="F5514">
        <v>217.8</v>
      </c>
      <c r="G5514">
        <v>87.7</v>
      </c>
      <c r="H5514">
        <v>80</v>
      </c>
      <c r="I5514">
        <v>1</v>
      </c>
      <c r="J5514" t="s">
        <v>24</v>
      </c>
      <c r="K5514" t="s">
        <v>28</v>
      </c>
      <c r="L5514" t="s">
        <v>25</v>
      </c>
      <c r="M5514">
        <v>3.8</v>
      </c>
      <c r="N5514">
        <v>9917.64</v>
      </c>
      <c r="O5514" t="s">
        <v>19</v>
      </c>
      <c r="P5514" t="str">
        <f t="shared" si="2932"/>
        <v>60-74</v>
      </c>
      <c r="Q5514" t="str">
        <f>IF(PatientData[[#This Row],[bmi]]&lt;18.5,"Underweight",
IF(PatientData[[#This Row],[bmi]]&lt;25,"Normal",
IF(PatientData[[#This Row],[bmi]]&lt;30,"Overweight","Obese")))</f>
        <v>Overweight</v>
      </c>
      <c r="R5514" t="str">
        <f t="shared" si="2928"/>
        <v>Normal BP</v>
      </c>
      <c r="S5514" t="str">
        <f t="shared" si="2929"/>
        <v>Normal Cost</v>
      </c>
    </row>
    <row r="5515" spans="1:19" x14ac:dyDescent="0.3">
      <c r="A5515">
        <v>71</v>
      </c>
      <c r="B5515" t="s">
        <v>20</v>
      </c>
      <c r="C5515">
        <v>27.8</v>
      </c>
      <c r="D5515">
        <v>130</v>
      </c>
      <c r="E5515">
        <v>78</v>
      </c>
      <c r="F5515">
        <v>200.6</v>
      </c>
      <c r="G5515">
        <v>88.7</v>
      </c>
      <c r="H5515">
        <v>66</v>
      </c>
      <c r="I5515">
        <v>0</v>
      </c>
      <c r="J5515" t="s">
        <v>24</v>
      </c>
      <c r="K5515" t="s">
        <v>21</v>
      </c>
      <c r="L5515" t="s">
        <v>25</v>
      </c>
      <c r="M5515">
        <v>7.7</v>
      </c>
      <c r="N5515">
        <v>15691.86</v>
      </c>
      <c r="O5515" t="s">
        <v>19</v>
      </c>
      <c r="P5515" t="str">
        <f t="shared" si="2932"/>
        <v>60-74</v>
      </c>
      <c r="Q5515" t="str">
        <f>IF(PatientData[[#This Row],[bmi]]&lt;18.5,"Underweight",
IF(PatientData[[#This Row],[bmi]]&lt;25,"Normal",
IF(PatientData[[#This Row],[bmi]]&lt;30,"Overweight","Obese")))</f>
        <v>Overweight</v>
      </c>
      <c r="R5515" t="str">
        <f t="shared" si="2928"/>
        <v>High BP</v>
      </c>
      <c r="S5515" t="str">
        <f t="shared" si="2929"/>
        <v>High Cost</v>
      </c>
    </row>
    <row r="5516" spans="1:19" x14ac:dyDescent="0.3">
      <c r="A5516">
        <v>69</v>
      </c>
      <c r="B5516" t="s">
        <v>15</v>
      </c>
      <c r="C5516">
        <v>26.7</v>
      </c>
      <c r="D5516">
        <v>136</v>
      </c>
      <c r="E5516">
        <v>86</v>
      </c>
      <c r="F5516">
        <v>215.4</v>
      </c>
      <c r="G5516">
        <v>135.6</v>
      </c>
      <c r="H5516">
        <v>66</v>
      </c>
      <c r="I5516">
        <v>1</v>
      </c>
      <c r="J5516" t="s">
        <v>24</v>
      </c>
      <c r="K5516" t="s">
        <v>21</v>
      </c>
      <c r="L5516" t="s">
        <v>18</v>
      </c>
      <c r="M5516">
        <v>7.9</v>
      </c>
      <c r="N5516">
        <v>16202.6</v>
      </c>
      <c r="O5516" t="s">
        <v>19</v>
      </c>
      <c r="P5516" t="str">
        <f t="shared" ref="P5516" si="2933">IF(A5513&lt;30,"18-29",IF(A5513&lt;45,"30-44",IF(A5513&lt;60,"45-59",IF(A5513&lt;75,"60-74","75+"))))</f>
        <v>45-59</v>
      </c>
      <c r="Q5516" t="str">
        <f>IF(PatientData[[#This Row],[bmi]]&lt;18.5,"Underweight",
IF(PatientData[[#This Row],[bmi]]&lt;25,"Normal",
IF(PatientData[[#This Row],[bmi]]&lt;30,"Overweight","Obese")))</f>
        <v>Overweight</v>
      </c>
      <c r="R5516" t="str">
        <f t="shared" si="2928"/>
        <v>High BP</v>
      </c>
      <c r="S5516" t="str">
        <f t="shared" si="2929"/>
        <v>High Cost</v>
      </c>
    </row>
    <row r="5517" spans="1:19" x14ac:dyDescent="0.3">
      <c r="A5517">
        <v>32</v>
      </c>
      <c r="B5517" t="s">
        <v>20</v>
      </c>
      <c r="C5517">
        <v>27.8</v>
      </c>
      <c r="D5517">
        <v>121</v>
      </c>
      <c r="E5517">
        <v>69</v>
      </c>
      <c r="F5517">
        <v>186.5</v>
      </c>
      <c r="G5517">
        <v>174.3</v>
      </c>
      <c r="H5517">
        <v>63</v>
      </c>
      <c r="I5517">
        <v>1</v>
      </c>
      <c r="J5517" t="s">
        <v>27</v>
      </c>
      <c r="K5517" t="s">
        <v>17</v>
      </c>
      <c r="L5517" t="s">
        <v>25</v>
      </c>
      <c r="M5517">
        <v>2.8</v>
      </c>
      <c r="N5517">
        <v>5571.43</v>
      </c>
      <c r="O5517" t="s">
        <v>19</v>
      </c>
      <c r="P5517" t="str">
        <f t="shared" ref="P5517:P5519" si="2934">IF(A5517&lt;30,"18-29",IF(A5517&lt;45,"30-44",IF(A5517&lt;60,"45-59",IF(A5517&lt;75,"60-74","75+"))))</f>
        <v>30-44</v>
      </c>
      <c r="Q5517" t="str">
        <f>IF(PatientData[[#This Row],[bmi]]&lt;18.5,"Underweight",
IF(PatientData[[#This Row],[bmi]]&lt;25,"Normal",
IF(PatientData[[#This Row],[bmi]]&lt;30,"Overweight","Obese")))</f>
        <v>Overweight</v>
      </c>
      <c r="R5517" t="str">
        <f t="shared" si="2928"/>
        <v>High BP</v>
      </c>
      <c r="S5517" t="str">
        <f t="shared" si="2929"/>
        <v>Normal Cost</v>
      </c>
    </row>
    <row r="5518" spans="1:19" x14ac:dyDescent="0.3">
      <c r="A5518">
        <v>86</v>
      </c>
      <c r="B5518" t="s">
        <v>20</v>
      </c>
      <c r="C5518">
        <v>27.8</v>
      </c>
      <c r="D5518">
        <v>132</v>
      </c>
      <c r="E5518">
        <v>85</v>
      </c>
      <c r="F5518">
        <v>216.1</v>
      </c>
      <c r="G5518">
        <v>105.5</v>
      </c>
      <c r="H5518">
        <v>86</v>
      </c>
      <c r="I5518">
        <v>1</v>
      </c>
      <c r="J5518" t="s">
        <v>16</v>
      </c>
      <c r="K5518" t="s">
        <v>26</v>
      </c>
      <c r="L5518" t="s">
        <v>25</v>
      </c>
      <c r="M5518">
        <v>6.2</v>
      </c>
      <c r="N5518">
        <v>12534.64</v>
      </c>
      <c r="O5518" t="s">
        <v>19</v>
      </c>
      <c r="P5518" t="str">
        <f t="shared" si="2934"/>
        <v>75+</v>
      </c>
      <c r="Q5518" t="str">
        <f>IF(PatientData[[#This Row],[bmi]]&lt;18.5,"Underweight",
IF(PatientData[[#This Row],[bmi]]&lt;25,"Normal",
IF(PatientData[[#This Row],[bmi]]&lt;30,"Overweight","Obese")))</f>
        <v>Overweight</v>
      </c>
      <c r="R5518" t="str">
        <f t="shared" si="2928"/>
        <v>High BP</v>
      </c>
      <c r="S5518" t="str">
        <f t="shared" si="2929"/>
        <v>Normal Cost</v>
      </c>
    </row>
    <row r="5519" spans="1:19" x14ac:dyDescent="0.3">
      <c r="A5519">
        <v>72</v>
      </c>
      <c r="B5519" t="s">
        <v>20</v>
      </c>
      <c r="C5519">
        <v>27.8</v>
      </c>
      <c r="D5519">
        <v>119</v>
      </c>
      <c r="E5519">
        <v>74</v>
      </c>
      <c r="F5519">
        <v>239.3</v>
      </c>
      <c r="G5519">
        <v>115.1</v>
      </c>
      <c r="H5519">
        <v>72</v>
      </c>
      <c r="I5519">
        <v>0</v>
      </c>
      <c r="J5519" t="s">
        <v>16</v>
      </c>
      <c r="K5519" t="s">
        <v>17</v>
      </c>
      <c r="L5519" t="s">
        <v>18</v>
      </c>
      <c r="M5519">
        <v>6.4</v>
      </c>
      <c r="N5519">
        <v>12725.56</v>
      </c>
      <c r="O5519" t="s">
        <v>19</v>
      </c>
      <c r="P5519" t="str">
        <f t="shared" si="2934"/>
        <v>60-74</v>
      </c>
      <c r="Q5519" t="str">
        <f>IF(PatientData[[#This Row],[bmi]]&lt;18.5,"Underweight",
IF(PatientData[[#This Row],[bmi]]&lt;25,"Normal",
IF(PatientData[[#This Row],[bmi]]&lt;30,"Overweight","Obese")))</f>
        <v>Overweight</v>
      </c>
      <c r="R5519" t="str">
        <f t="shared" si="2928"/>
        <v>Normal BP</v>
      </c>
      <c r="S5519" t="str">
        <f t="shared" si="2929"/>
        <v>Normal Cost</v>
      </c>
    </row>
    <row r="5520" spans="1:19" x14ac:dyDescent="0.3">
      <c r="A5520">
        <v>71</v>
      </c>
      <c r="B5520" t="s">
        <v>15</v>
      </c>
      <c r="C5520">
        <v>23.7</v>
      </c>
      <c r="D5520">
        <v>138</v>
      </c>
      <c r="E5520">
        <v>95</v>
      </c>
      <c r="F5520">
        <v>202.9</v>
      </c>
      <c r="G5520">
        <v>100.2</v>
      </c>
      <c r="H5520">
        <v>85</v>
      </c>
      <c r="I5520">
        <v>0</v>
      </c>
      <c r="J5520" t="s">
        <v>24</v>
      </c>
      <c r="K5520" t="s">
        <v>26</v>
      </c>
      <c r="L5520" t="s">
        <v>18</v>
      </c>
      <c r="M5520">
        <v>3.3</v>
      </c>
      <c r="N5520">
        <v>6478.59</v>
      </c>
      <c r="O5520" t="s">
        <v>19</v>
      </c>
      <c r="P5520" t="str">
        <f t="shared" ref="P5520" si="2935">IF(A5517&lt;30,"18-29",IF(A5517&lt;45,"30-44",IF(A5517&lt;60,"45-59",IF(A5517&lt;75,"60-74","75+"))))</f>
        <v>30-44</v>
      </c>
      <c r="Q5520" t="str">
        <f>IF(PatientData[[#This Row],[bmi]]&lt;18.5,"Underweight",
IF(PatientData[[#This Row],[bmi]]&lt;25,"Normal",
IF(PatientData[[#This Row],[bmi]]&lt;30,"Overweight","Obese")))</f>
        <v>Normal</v>
      </c>
      <c r="R5520" t="str">
        <f t="shared" si="2928"/>
        <v>High BP</v>
      </c>
      <c r="S5520" t="str">
        <f t="shared" si="2929"/>
        <v>Normal Cost</v>
      </c>
    </row>
    <row r="5521" spans="1:19" x14ac:dyDescent="0.3">
      <c r="A5521">
        <v>49</v>
      </c>
      <c r="B5521" t="s">
        <v>20</v>
      </c>
      <c r="C5521">
        <v>27.8</v>
      </c>
      <c r="D5521">
        <v>120</v>
      </c>
      <c r="E5521">
        <v>75</v>
      </c>
      <c r="F5521">
        <v>199.7</v>
      </c>
      <c r="G5521">
        <v>105.8</v>
      </c>
      <c r="H5521">
        <v>87</v>
      </c>
      <c r="I5521">
        <v>1</v>
      </c>
      <c r="J5521" t="s">
        <v>16</v>
      </c>
      <c r="K5521" t="s">
        <v>21</v>
      </c>
      <c r="L5521" t="s">
        <v>25</v>
      </c>
      <c r="M5521">
        <v>11.1</v>
      </c>
      <c r="N5521">
        <v>21133.919999999998</v>
      </c>
      <c r="O5521" t="s">
        <v>19</v>
      </c>
      <c r="P5521" t="str">
        <f t="shared" ref="P5521:P5524" si="2936">IF(A5521&lt;30,"18-29",IF(A5521&lt;45,"30-44",IF(A5521&lt;60,"45-59",IF(A5521&lt;75,"60-74","75+"))))</f>
        <v>45-59</v>
      </c>
      <c r="Q5521" t="str">
        <f>IF(PatientData[[#This Row],[bmi]]&lt;18.5,"Underweight",
IF(PatientData[[#This Row],[bmi]]&lt;25,"Normal",
IF(PatientData[[#This Row],[bmi]]&lt;30,"Overweight","Obese")))</f>
        <v>Overweight</v>
      </c>
      <c r="R5521" t="str">
        <f t="shared" si="2928"/>
        <v>High BP</v>
      </c>
      <c r="S5521" t="str">
        <f t="shared" si="2929"/>
        <v>High Cost</v>
      </c>
    </row>
    <row r="5522" spans="1:19" x14ac:dyDescent="0.3">
      <c r="A5522">
        <v>79</v>
      </c>
      <c r="B5522" t="s">
        <v>20</v>
      </c>
      <c r="C5522">
        <v>27.9</v>
      </c>
      <c r="D5522">
        <v>108</v>
      </c>
      <c r="E5522">
        <v>72</v>
      </c>
      <c r="F5522">
        <v>241.6</v>
      </c>
      <c r="G5522">
        <v>95.2</v>
      </c>
      <c r="H5522">
        <v>81</v>
      </c>
      <c r="I5522">
        <v>0</v>
      </c>
      <c r="J5522" t="s">
        <v>16</v>
      </c>
      <c r="K5522" t="s">
        <v>28</v>
      </c>
      <c r="L5522" t="s">
        <v>25</v>
      </c>
      <c r="M5522">
        <v>9.9</v>
      </c>
      <c r="N5522">
        <v>19619.46</v>
      </c>
      <c r="O5522" t="s">
        <v>19</v>
      </c>
      <c r="P5522" t="str">
        <f t="shared" si="2936"/>
        <v>75+</v>
      </c>
      <c r="Q5522" t="str">
        <f>IF(PatientData[[#This Row],[bmi]]&lt;18.5,"Underweight",
IF(PatientData[[#This Row],[bmi]]&lt;25,"Normal",
IF(PatientData[[#This Row],[bmi]]&lt;30,"Overweight","Obese")))</f>
        <v>Overweight</v>
      </c>
      <c r="R5522" t="str">
        <f t="shared" si="2928"/>
        <v>Normal BP</v>
      </c>
      <c r="S5522" t="str">
        <f t="shared" si="2929"/>
        <v>High Cost</v>
      </c>
    </row>
    <row r="5523" spans="1:19" x14ac:dyDescent="0.3">
      <c r="A5523">
        <v>49</v>
      </c>
      <c r="B5523" t="s">
        <v>20</v>
      </c>
      <c r="C5523">
        <v>27.9</v>
      </c>
      <c r="D5523">
        <v>116</v>
      </c>
      <c r="E5523">
        <v>74</v>
      </c>
      <c r="F5523">
        <v>170.9</v>
      </c>
      <c r="G5523">
        <v>135.4</v>
      </c>
      <c r="H5523">
        <v>84</v>
      </c>
      <c r="I5523">
        <v>2</v>
      </c>
      <c r="J5523" t="s">
        <v>27</v>
      </c>
      <c r="K5523" t="s">
        <v>17</v>
      </c>
      <c r="L5523" t="s">
        <v>18</v>
      </c>
      <c r="M5523">
        <v>7.7</v>
      </c>
      <c r="N5523">
        <v>12291.08</v>
      </c>
      <c r="O5523" t="s">
        <v>19</v>
      </c>
      <c r="P5523" t="str">
        <f t="shared" si="2936"/>
        <v>45-59</v>
      </c>
      <c r="Q5523" t="str">
        <f>IF(PatientData[[#This Row],[bmi]]&lt;18.5,"Underweight",
IF(PatientData[[#This Row],[bmi]]&lt;25,"Normal",
IF(PatientData[[#This Row],[bmi]]&lt;30,"Overweight","Obese")))</f>
        <v>Overweight</v>
      </c>
      <c r="R5523" t="str">
        <f t="shared" si="2928"/>
        <v>Normal BP</v>
      </c>
      <c r="S5523" t="str">
        <f t="shared" si="2929"/>
        <v>Normal Cost</v>
      </c>
    </row>
    <row r="5524" spans="1:19" x14ac:dyDescent="0.3">
      <c r="A5524">
        <v>45</v>
      </c>
      <c r="B5524" t="s">
        <v>20</v>
      </c>
      <c r="C5524">
        <v>27.9</v>
      </c>
      <c r="D5524">
        <v>120</v>
      </c>
      <c r="E5524">
        <v>65</v>
      </c>
      <c r="F5524">
        <v>195.3</v>
      </c>
      <c r="G5524">
        <v>126.8</v>
      </c>
      <c r="H5524">
        <v>74</v>
      </c>
      <c r="I5524">
        <v>1</v>
      </c>
      <c r="J5524" t="s">
        <v>24</v>
      </c>
      <c r="K5524" t="s">
        <v>21</v>
      </c>
      <c r="L5524" t="s">
        <v>22</v>
      </c>
      <c r="M5524">
        <v>6.3</v>
      </c>
      <c r="N5524">
        <v>13451.07</v>
      </c>
      <c r="O5524" t="s">
        <v>19</v>
      </c>
      <c r="P5524" t="str">
        <f t="shared" si="2936"/>
        <v>45-59</v>
      </c>
      <c r="Q5524" t="str">
        <f>IF(PatientData[[#This Row],[bmi]]&lt;18.5,"Underweight",
IF(PatientData[[#This Row],[bmi]]&lt;25,"Normal",
IF(PatientData[[#This Row],[bmi]]&lt;30,"Overweight","Obese")))</f>
        <v>Overweight</v>
      </c>
      <c r="R5524" t="str">
        <f t="shared" si="2928"/>
        <v>High BP</v>
      </c>
      <c r="S5524" t="str">
        <f t="shared" si="2929"/>
        <v>Normal Cost</v>
      </c>
    </row>
    <row r="5525" spans="1:19" x14ac:dyDescent="0.3">
      <c r="A5525">
        <v>67</v>
      </c>
      <c r="B5525" t="s">
        <v>15</v>
      </c>
      <c r="C5525">
        <v>20.5</v>
      </c>
      <c r="D5525">
        <v>126</v>
      </c>
      <c r="E5525">
        <v>79</v>
      </c>
      <c r="F5525">
        <v>217.7</v>
      </c>
      <c r="G5525">
        <v>87.3</v>
      </c>
      <c r="H5525">
        <v>53</v>
      </c>
      <c r="I5525">
        <v>3</v>
      </c>
      <c r="J5525" t="s">
        <v>27</v>
      </c>
      <c r="K5525" t="s">
        <v>26</v>
      </c>
      <c r="L5525" t="s">
        <v>25</v>
      </c>
      <c r="M5525">
        <v>3.3</v>
      </c>
      <c r="N5525">
        <v>6766.85</v>
      </c>
      <c r="O5525" t="s">
        <v>19</v>
      </c>
      <c r="P5525" t="str">
        <f t="shared" ref="P5525" si="2937">IF(A5522&lt;30,"18-29",IF(A5522&lt;45,"30-44",IF(A5522&lt;60,"45-59",IF(A5522&lt;75,"60-74","75+"))))</f>
        <v>75+</v>
      </c>
      <c r="Q5525" t="str">
        <f>IF(PatientData[[#This Row],[bmi]]&lt;18.5,"Underweight",
IF(PatientData[[#This Row],[bmi]]&lt;25,"Normal",
IF(PatientData[[#This Row],[bmi]]&lt;30,"Overweight","Obese")))</f>
        <v>Normal</v>
      </c>
      <c r="R5525" t="str">
        <f t="shared" si="2928"/>
        <v>High BP</v>
      </c>
      <c r="S5525" t="str">
        <f t="shared" si="2929"/>
        <v>Normal Cost</v>
      </c>
    </row>
    <row r="5526" spans="1:19" x14ac:dyDescent="0.3">
      <c r="A5526">
        <v>61</v>
      </c>
      <c r="B5526" t="s">
        <v>20</v>
      </c>
      <c r="C5526">
        <v>27.9</v>
      </c>
      <c r="D5526">
        <v>125</v>
      </c>
      <c r="E5526">
        <v>75</v>
      </c>
      <c r="F5526">
        <v>222.7</v>
      </c>
      <c r="G5526">
        <v>127.4</v>
      </c>
      <c r="H5526">
        <v>76</v>
      </c>
      <c r="I5526">
        <v>0</v>
      </c>
      <c r="J5526" t="s">
        <v>27</v>
      </c>
      <c r="K5526" t="s">
        <v>17</v>
      </c>
      <c r="L5526" t="s">
        <v>18</v>
      </c>
      <c r="M5526">
        <v>3</v>
      </c>
      <c r="N5526">
        <v>6998.89</v>
      </c>
      <c r="O5526" t="s">
        <v>19</v>
      </c>
      <c r="P5526" t="str">
        <f t="shared" ref="P5526" si="2938">IF(A5526&lt;30,"18-29",IF(A5526&lt;45,"30-44",IF(A5526&lt;60,"45-59",IF(A5526&lt;75,"60-74","75+"))))</f>
        <v>60-74</v>
      </c>
      <c r="Q5526" t="str">
        <f>IF(PatientData[[#This Row],[bmi]]&lt;18.5,"Underweight",
IF(PatientData[[#This Row],[bmi]]&lt;25,"Normal",
IF(PatientData[[#This Row],[bmi]]&lt;30,"Overweight","Obese")))</f>
        <v>Overweight</v>
      </c>
      <c r="R5526" t="str">
        <f t="shared" si="2928"/>
        <v>High BP</v>
      </c>
      <c r="S5526" t="str">
        <f t="shared" si="2929"/>
        <v>Normal Cost</v>
      </c>
    </row>
    <row r="5527" spans="1:19" x14ac:dyDescent="0.3">
      <c r="A5527">
        <v>35</v>
      </c>
      <c r="B5527" t="s">
        <v>15</v>
      </c>
      <c r="C5527">
        <v>31.6</v>
      </c>
      <c r="D5527">
        <v>121</v>
      </c>
      <c r="E5527">
        <v>73</v>
      </c>
      <c r="F5527">
        <v>203.9</v>
      </c>
      <c r="G5527">
        <v>130.19999999999999</v>
      </c>
      <c r="H5527">
        <v>87</v>
      </c>
      <c r="I5527">
        <v>2</v>
      </c>
      <c r="J5527" t="s">
        <v>16</v>
      </c>
      <c r="K5527" t="s">
        <v>21</v>
      </c>
      <c r="L5527" t="s">
        <v>18</v>
      </c>
      <c r="M5527">
        <v>12.5</v>
      </c>
      <c r="N5527">
        <v>24918.9</v>
      </c>
      <c r="O5527" t="s">
        <v>19</v>
      </c>
      <c r="P5527" t="str">
        <f t="shared" ref="P5527" si="2939">IF(A5524&lt;30,"18-29",IF(A5524&lt;45,"30-44",IF(A5524&lt;60,"45-59",IF(A5524&lt;75,"60-74","75+"))))</f>
        <v>45-59</v>
      </c>
      <c r="Q5527" t="str">
        <f>IF(PatientData[[#This Row],[bmi]]&lt;18.5,"Underweight",
IF(PatientData[[#This Row],[bmi]]&lt;25,"Normal",
IF(PatientData[[#This Row],[bmi]]&lt;30,"Overweight","Obese")))</f>
        <v>Obese</v>
      </c>
      <c r="R5527" t="str">
        <f t="shared" si="2928"/>
        <v>High BP</v>
      </c>
      <c r="S5527" t="str">
        <f t="shared" si="2929"/>
        <v>High Cost</v>
      </c>
    </row>
    <row r="5528" spans="1:19" x14ac:dyDescent="0.3">
      <c r="A5528">
        <v>84</v>
      </c>
      <c r="B5528" t="s">
        <v>20</v>
      </c>
      <c r="C5528">
        <v>27.9</v>
      </c>
      <c r="D5528">
        <v>130</v>
      </c>
      <c r="E5528">
        <v>75</v>
      </c>
      <c r="F5528">
        <v>223.1</v>
      </c>
      <c r="G5528">
        <v>120.4</v>
      </c>
      <c r="H5528">
        <v>81</v>
      </c>
      <c r="I5528">
        <v>1</v>
      </c>
      <c r="J5528" t="s">
        <v>24</v>
      </c>
      <c r="K5528" t="s">
        <v>26</v>
      </c>
      <c r="L5528" t="s">
        <v>25</v>
      </c>
      <c r="M5528">
        <v>3.4</v>
      </c>
      <c r="N5528">
        <v>6459.59</v>
      </c>
      <c r="O5528" t="s">
        <v>19</v>
      </c>
      <c r="P5528" t="str">
        <f t="shared" ref="P5528" si="2940">IF(A5528&lt;30,"18-29",IF(A5528&lt;45,"30-44",IF(A5528&lt;60,"45-59",IF(A5528&lt;75,"60-74","75+"))))</f>
        <v>75+</v>
      </c>
      <c r="Q5528" t="str">
        <f>IF(PatientData[[#This Row],[bmi]]&lt;18.5,"Underweight",
IF(PatientData[[#This Row],[bmi]]&lt;25,"Normal",
IF(PatientData[[#This Row],[bmi]]&lt;30,"Overweight","Obese")))</f>
        <v>Overweight</v>
      </c>
      <c r="R5528" t="str">
        <f t="shared" si="2928"/>
        <v>High BP</v>
      </c>
      <c r="S5528" t="str">
        <f t="shared" si="2929"/>
        <v>Normal Cost</v>
      </c>
    </row>
    <row r="5529" spans="1:19" x14ac:dyDescent="0.3">
      <c r="A5529">
        <v>60</v>
      </c>
      <c r="B5529" t="s">
        <v>15</v>
      </c>
      <c r="C5529">
        <v>27.3</v>
      </c>
      <c r="D5529">
        <v>115</v>
      </c>
      <c r="E5529">
        <v>71</v>
      </c>
      <c r="F5529">
        <v>237.3</v>
      </c>
      <c r="G5529">
        <v>110.3</v>
      </c>
      <c r="H5529">
        <v>74</v>
      </c>
      <c r="I5529">
        <v>1</v>
      </c>
      <c r="J5529" t="s">
        <v>27</v>
      </c>
      <c r="K5529" t="s">
        <v>28</v>
      </c>
      <c r="L5529" t="s">
        <v>18</v>
      </c>
      <c r="M5529">
        <v>2.2999999999999998</v>
      </c>
      <c r="N5529">
        <v>8541.0400000000009</v>
      </c>
      <c r="O5529" t="s">
        <v>19</v>
      </c>
      <c r="P5529" t="str">
        <f t="shared" ref="P5529:P5531" si="2941">IF(A5526&lt;30,"18-29",IF(A5526&lt;45,"30-44",IF(A5526&lt;60,"45-59",IF(A5526&lt;75,"60-74","75+"))))</f>
        <v>60-74</v>
      </c>
      <c r="Q5529" t="str">
        <f>IF(PatientData[[#This Row],[bmi]]&lt;18.5,"Underweight",
IF(PatientData[[#This Row],[bmi]]&lt;25,"Normal",
IF(PatientData[[#This Row],[bmi]]&lt;30,"Overweight","Obese")))</f>
        <v>Overweight</v>
      </c>
      <c r="R5529" t="str">
        <f t="shared" si="2928"/>
        <v>Normal BP</v>
      </c>
      <c r="S5529" t="str">
        <f t="shared" si="2929"/>
        <v>Normal Cost</v>
      </c>
    </row>
    <row r="5530" spans="1:19" x14ac:dyDescent="0.3">
      <c r="A5530">
        <v>63</v>
      </c>
      <c r="B5530" t="s">
        <v>15</v>
      </c>
      <c r="C5530">
        <v>24.8</v>
      </c>
      <c r="D5530">
        <v>126</v>
      </c>
      <c r="E5530">
        <v>78</v>
      </c>
      <c r="F5530">
        <v>257.10000000000002</v>
      </c>
      <c r="G5530">
        <v>85.1</v>
      </c>
      <c r="H5530">
        <v>94</v>
      </c>
      <c r="I5530">
        <v>0</v>
      </c>
      <c r="J5530" t="s">
        <v>24</v>
      </c>
      <c r="K5530" t="s">
        <v>21</v>
      </c>
      <c r="L5530" t="s">
        <v>18</v>
      </c>
      <c r="M5530">
        <v>5.9</v>
      </c>
      <c r="N5530">
        <v>13161.85</v>
      </c>
      <c r="O5530" t="s">
        <v>19</v>
      </c>
      <c r="P5530" t="str">
        <f t="shared" si="2941"/>
        <v>30-44</v>
      </c>
      <c r="Q5530" t="str">
        <f>IF(PatientData[[#This Row],[bmi]]&lt;18.5,"Underweight",
IF(PatientData[[#This Row],[bmi]]&lt;25,"Normal",
IF(PatientData[[#This Row],[bmi]]&lt;30,"Overweight","Obese")))</f>
        <v>Normal</v>
      </c>
      <c r="R5530" t="str">
        <f t="shared" si="2928"/>
        <v>High BP</v>
      </c>
      <c r="S5530" t="str">
        <f t="shared" si="2929"/>
        <v>Normal Cost</v>
      </c>
    </row>
    <row r="5531" spans="1:19" x14ac:dyDescent="0.3">
      <c r="A5531">
        <v>57</v>
      </c>
      <c r="B5531" t="s">
        <v>15</v>
      </c>
      <c r="C5531">
        <v>33.799999999999997</v>
      </c>
      <c r="D5531">
        <v>127</v>
      </c>
      <c r="E5531">
        <v>84</v>
      </c>
      <c r="F5531">
        <v>243.4</v>
      </c>
      <c r="G5531">
        <v>144.6</v>
      </c>
      <c r="H5531">
        <v>67</v>
      </c>
      <c r="I5531">
        <v>1</v>
      </c>
      <c r="J5531" t="s">
        <v>24</v>
      </c>
      <c r="K5531" t="s">
        <v>17</v>
      </c>
      <c r="L5531" t="s">
        <v>25</v>
      </c>
      <c r="M5531">
        <v>4.7</v>
      </c>
      <c r="N5531">
        <v>8020.58</v>
      </c>
      <c r="O5531" t="s">
        <v>19</v>
      </c>
      <c r="P5531" t="str">
        <f t="shared" si="2941"/>
        <v>75+</v>
      </c>
      <c r="Q5531" t="str">
        <f>IF(PatientData[[#This Row],[bmi]]&lt;18.5,"Underweight",
IF(PatientData[[#This Row],[bmi]]&lt;25,"Normal",
IF(PatientData[[#This Row],[bmi]]&lt;30,"Overweight","Obese")))</f>
        <v>Obese</v>
      </c>
      <c r="R5531" t="str">
        <f t="shared" si="2928"/>
        <v>High BP</v>
      </c>
      <c r="S5531" t="str">
        <f t="shared" si="2929"/>
        <v>Normal Cost</v>
      </c>
    </row>
    <row r="5532" spans="1:19" x14ac:dyDescent="0.3">
      <c r="A5532">
        <v>45</v>
      </c>
      <c r="B5532" t="s">
        <v>20</v>
      </c>
      <c r="C5532">
        <v>27.9</v>
      </c>
      <c r="D5532">
        <v>118</v>
      </c>
      <c r="E5532">
        <v>67</v>
      </c>
      <c r="F5532">
        <v>231</v>
      </c>
      <c r="G5532">
        <v>90.8</v>
      </c>
      <c r="H5532">
        <v>65</v>
      </c>
      <c r="I5532">
        <v>0</v>
      </c>
      <c r="J5532" t="s">
        <v>27</v>
      </c>
      <c r="K5532" t="s">
        <v>26</v>
      </c>
      <c r="L5532" t="s">
        <v>22</v>
      </c>
      <c r="M5532">
        <v>3.7</v>
      </c>
      <c r="N5532">
        <v>6897.3</v>
      </c>
      <c r="O5532" t="s">
        <v>23</v>
      </c>
      <c r="P5532" t="str">
        <f t="shared" ref="P5532" si="2942">IF(A5532&lt;30,"18-29",IF(A5532&lt;45,"30-44",IF(A5532&lt;60,"45-59",IF(A5532&lt;75,"60-74","75+"))))</f>
        <v>45-59</v>
      </c>
      <c r="Q5532" t="str">
        <f>IF(PatientData[[#This Row],[bmi]]&lt;18.5,"Underweight",
IF(PatientData[[#This Row],[bmi]]&lt;25,"Normal",
IF(PatientData[[#This Row],[bmi]]&lt;30,"Overweight","Obese")))</f>
        <v>Overweight</v>
      </c>
      <c r="R5532" t="str">
        <f t="shared" si="2928"/>
        <v>Normal BP</v>
      </c>
      <c r="S5532" t="str">
        <f t="shared" si="2929"/>
        <v>Normal Cost</v>
      </c>
    </row>
    <row r="5533" spans="1:19" x14ac:dyDescent="0.3">
      <c r="A5533">
        <v>53</v>
      </c>
      <c r="B5533" t="s">
        <v>15</v>
      </c>
      <c r="C5533">
        <v>24.5</v>
      </c>
      <c r="D5533">
        <v>132</v>
      </c>
      <c r="E5533">
        <v>80</v>
      </c>
      <c r="F5533">
        <v>234.4</v>
      </c>
      <c r="G5533">
        <v>160.4</v>
      </c>
      <c r="H5533">
        <v>65</v>
      </c>
      <c r="I5533">
        <v>0</v>
      </c>
      <c r="J5533" t="s">
        <v>24</v>
      </c>
      <c r="K5533" t="s">
        <v>17</v>
      </c>
      <c r="L5533" t="s">
        <v>25</v>
      </c>
      <c r="M5533">
        <v>12</v>
      </c>
      <c r="N5533">
        <v>19997.060000000001</v>
      </c>
      <c r="O5533" t="s">
        <v>19</v>
      </c>
      <c r="P5533" t="str">
        <f t="shared" ref="P5533" si="2943">IF(A5530&lt;30,"18-29",IF(A5530&lt;45,"30-44",IF(A5530&lt;60,"45-59",IF(A5530&lt;75,"60-74","75+"))))</f>
        <v>60-74</v>
      </c>
      <c r="Q5533" t="str">
        <f>IF(PatientData[[#This Row],[bmi]]&lt;18.5,"Underweight",
IF(PatientData[[#This Row],[bmi]]&lt;25,"Normal",
IF(PatientData[[#This Row],[bmi]]&lt;30,"Overweight","Obese")))</f>
        <v>Normal</v>
      </c>
      <c r="R5533" t="str">
        <f t="shared" si="2928"/>
        <v>High BP</v>
      </c>
      <c r="S5533" t="str">
        <f t="shared" si="2929"/>
        <v>High Cost</v>
      </c>
    </row>
    <row r="5534" spans="1:19" x14ac:dyDescent="0.3">
      <c r="A5534">
        <v>86</v>
      </c>
      <c r="B5534" t="s">
        <v>20</v>
      </c>
      <c r="C5534">
        <v>27.9</v>
      </c>
      <c r="D5534">
        <v>127</v>
      </c>
      <c r="E5534">
        <v>72</v>
      </c>
      <c r="F5534">
        <v>252.6</v>
      </c>
      <c r="G5534">
        <v>139.30000000000001</v>
      </c>
      <c r="H5534">
        <v>81</v>
      </c>
      <c r="I5534">
        <v>2</v>
      </c>
      <c r="J5534" t="s">
        <v>16</v>
      </c>
      <c r="K5534" t="s">
        <v>21</v>
      </c>
      <c r="L5534" t="s">
        <v>18</v>
      </c>
      <c r="M5534">
        <v>9.9</v>
      </c>
      <c r="N5534">
        <v>19488.66</v>
      </c>
      <c r="O5534" t="s">
        <v>19</v>
      </c>
      <c r="P5534" t="str">
        <f t="shared" ref="P5534:P5535" si="2944">IF(A5534&lt;30,"18-29",IF(A5534&lt;45,"30-44",IF(A5534&lt;60,"45-59",IF(A5534&lt;75,"60-74","75+"))))</f>
        <v>75+</v>
      </c>
      <c r="Q5534" t="str">
        <f>IF(PatientData[[#This Row],[bmi]]&lt;18.5,"Underweight",
IF(PatientData[[#This Row],[bmi]]&lt;25,"Normal",
IF(PatientData[[#This Row],[bmi]]&lt;30,"Overweight","Obese")))</f>
        <v>Overweight</v>
      </c>
      <c r="R5534" t="str">
        <f t="shared" si="2928"/>
        <v>High BP</v>
      </c>
      <c r="S5534" t="str">
        <f t="shared" si="2929"/>
        <v>High Cost</v>
      </c>
    </row>
    <row r="5535" spans="1:19" x14ac:dyDescent="0.3">
      <c r="A5535">
        <v>61</v>
      </c>
      <c r="B5535" t="s">
        <v>20</v>
      </c>
      <c r="C5535">
        <v>27.9</v>
      </c>
      <c r="D5535">
        <v>122</v>
      </c>
      <c r="E5535">
        <v>63</v>
      </c>
      <c r="F5535">
        <v>223.8</v>
      </c>
      <c r="G5535">
        <v>128.69999999999999</v>
      </c>
      <c r="H5535">
        <v>72</v>
      </c>
      <c r="I5535">
        <v>0</v>
      </c>
      <c r="J5535" t="s">
        <v>27</v>
      </c>
      <c r="K5535" t="s">
        <v>17</v>
      </c>
      <c r="L5535" t="s">
        <v>25</v>
      </c>
      <c r="M5535">
        <v>8.5</v>
      </c>
      <c r="N5535">
        <v>17931.8</v>
      </c>
      <c r="O5535" t="s">
        <v>19</v>
      </c>
      <c r="P5535" t="str">
        <f t="shared" si="2944"/>
        <v>60-74</v>
      </c>
      <c r="Q5535" t="str">
        <f>IF(PatientData[[#This Row],[bmi]]&lt;18.5,"Underweight",
IF(PatientData[[#This Row],[bmi]]&lt;25,"Normal",
IF(PatientData[[#This Row],[bmi]]&lt;30,"Overweight","Obese")))</f>
        <v>Overweight</v>
      </c>
      <c r="R5535" t="str">
        <f t="shared" si="2928"/>
        <v>High BP</v>
      </c>
      <c r="S5535" t="str">
        <f t="shared" si="2929"/>
        <v>High Cost</v>
      </c>
    </row>
    <row r="5536" spans="1:19" x14ac:dyDescent="0.3">
      <c r="A5536">
        <v>85</v>
      </c>
      <c r="B5536" t="s">
        <v>15</v>
      </c>
      <c r="C5536">
        <v>12.8</v>
      </c>
      <c r="D5536">
        <v>145</v>
      </c>
      <c r="E5536">
        <v>94</v>
      </c>
      <c r="F5536">
        <v>226.6</v>
      </c>
      <c r="G5536">
        <v>159.6</v>
      </c>
      <c r="H5536">
        <v>75</v>
      </c>
      <c r="I5536">
        <v>0</v>
      </c>
      <c r="J5536" t="s">
        <v>16</v>
      </c>
      <c r="K5536" t="s">
        <v>26</v>
      </c>
      <c r="L5536" t="s">
        <v>25</v>
      </c>
      <c r="M5536">
        <v>6.1</v>
      </c>
      <c r="N5536">
        <v>13782.77</v>
      </c>
      <c r="O5536" t="s">
        <v>19</v>
      </c>
      <c r="P5536" t="str">
        <f t="shared" ref="P5536:P5538" si="2945">IF(A5533&lt;30,"18-29",IF(A5533&lt;45,"30-44",IF(A5533&lt;60,"45-59",IF(A5533&lt;75,"60-74","75+"))))</f>
        <v>45-59</v>
      </c>
      <c r="Q5536" t="str">
        <f>IF(PatientData[[#This Row],[bmi]]&lt;18.5,"Underweight",
IF(PatientData[[#This Row],[bmi]]&lt;25,"Normal",
IF(PatientData[[#This Row],[bmi]]&lt;30,"Overweight","Obese")))</f>
        <v>Underweight</v>
      </c>
      <c r="R5536" t="str">
        <f t="shared" si="2928"/>
        <v>High BP</v>
      </c>
      <c r="S5536" t="str">
        <f t="shared" si="2929"/>
        <v>Normal Cost</v>
      </c>
    </row>
    <row r="5537" spans="1:19" x14ac:dyDescent="0.3">
      <c r="A5537">
        <v>91</v>
      </c>
      <c r="B5537" t="s">
        <v>15</v>
      </c>
      <c r="C5537">
        <v>22</v>
      </c>
      <c r="D5537">
        <v>130</v>
      </c>
      <c r="E5537">
        <v>77</v>
      </c>
      <c r="F5537">
        <v>234.9</v>
      </c>
      <c r="G5537">
        <v>125.4</v>
      </c>
      <c r="H5537">
        <v>146</v>
      </c>
      <c r="I5537">
        <v>2</v>
      </c>
      <c r="J5537" t="s">
        <v>27</v>
      </c>
      <c r="K5537" t="s">
        <v>17</v>
      </c>
      <c r="L5537" t="s">
        <v>25</v>
      </c>
      <c r="M5537">
        <v>4.0999999999999996</v>
      </c>
      <c r="N5537">
        <v>8627.24</v>
      </c>
      <c r="O5537" t="s">
        <v>19</v>
      </c>
      <c r="P5537" t="str">
        <f t="shared" si="2945"/>
        <v>75+</v>
      </c>
      <c r="Q5537" t="str">
        <f>IF(PatientData[[#This Row],[bmi]]&lt;18.5,"Underweight",
IF(PatientData[[#This Row],[bmi]]&lt;25,"Normal",
IF(PatientData[[#This Row],[bmi]]&lt;30,"Overweight","Obese")))</f>
        <v>Normal</v>
      </c>
      <c r="R5537" t="str">
        <f t="shared" si="2928"/>
        <v>High BP</v>
      </c>
      <c r="S5537" t="str">
        <f t="shared" si="2929"/>
        <v>Normal Cost</v>
      </c>
    </row>
    <row r="5538" spans="1:19" x14ac:dyDescent="0.3">
      <c r="A5538">
        <v>91</v>
      </c>
      <c r="B5538" t="s">
        <v>15</v>
      </c>
      <c r="C5538">
        <v>31</v>
      </c>
      <c r="D5538">
        <v>136</v>
      </c>
      <c r="E5538">
        <v>77</v>
      </c>
      <c r="F5538">
        <v>269.39999999999998</v>
      </c>
      <c r="G5538">
        <v>131.69999999999999</v>
      </c>
      <c r="H5538">
        <v>94</v>
      </c>
      <c r="I5538">
        <v>1</v>
      </c>
      <c r="J5538" t="s">
        <v>16</v>
      </c>
      <c r="K5538" t="s">
        <v>17</v>
      </c>
      <c r="L5538" t="s">
        <v>18</v>
      </c>
      <c r="M5538">
        <v>17.600000000000001</v>
      </c>
      <c r="N5538">
        <v>32229.96</v>
      </c>
      <c r="O5538" t="s">
        <v>19</v>
      </c>
      <c r="P5538" t="str">
        <f t="shared" si="2945"/>
        <v>60-74</v>
      </c>
      <c r="Q5538" t="str">
        <f>IF(PatientData[[#This Row],[bmi]]&lt;18.5,"Underweight",
IF(PatientData[[#This Row],[bmi]]&lt;25,"Normal",
IF(PatientData[[#This Row],[bmi]]&lt;30,"Overweight","Obese")))</f>
        <v>Obese</v>
      </c>
      <c r="R5538" t="str">
        <f t="shared" si="2928"/>
        <v>High BP</v>
      </c>
      <c r="S5538" t="str">
        <f t="shared" si="2929"/>
        <v>High Cost</v>
      </c>
    </row>
    <row r="5539" spans="1:19" x14ac:dyDescent="0.3">
      <c r="A5539">
        <v>58</v>
      </c>
      <c r="B5539" t="s">
        <v>20</v>
      </c>
      <c r="C5539">
        <v>27.9</v>
      </c>
      <c r="D5539">
        <v>136</v>
      </c>
      <c r="E5539">
        <v>74</v>
      </c>
      <c r="F5539">
        <v>204.8</v>
      </c>
      <c r="G5539">
        <v>111.8</v>
      </c>
      <c r="H5539">
        <v>88</v>
      </c>
      <c r="I5539">
        <v>0</v>
      </c>
      <c r="J5539" t="s">
        <v>27</v>
      </c>
      <c r="K5539" t="s">
        <v>21</v>
      </c>
      <c r="L5539" t="s">
        <v>25</v>
      </c>
      <c r="M5539">
        <v>3.6</v>
      </c>
      <c r="N5539">
        <v>8992.0499999999993</v>
      </c>
      <c r="O5539" t="s">
        <v>19</v>
      </c>
      <c r="P5539" t="str">
        <f t="shared" ref="P5539:P5540" si="2946">IF(A5539&lt;30,"18-29",IF(A5539&lt;45,"30-44",IF(A5539&lt;60,"45-59",IF(A5539&lt;75,"60-74","75+"))))</f>
        <v>45-59</v>
      </c>
      <c r="Q5539" t="str">
        <f>IF(PatientData[[#This Row],[bmi]]&lt;18.5,"Underweight",
IF(PatientData[[#This Row],[bmi]]&lt;25,"Normal",
IF(PatientData[[#This Row],[bmi]]&lt;30,"Overweight","Obese")))</f>
        <v>Overweight</v>
      </c>
      <c r="R5539" t="str">
        <f t="shared" si="2928"/>
        <v>High BP</v>
      </c>
      <c r="S5539" t="str">
        <f t="shared" si="2929"/>
        <v>Normal Cost</v>
      </c>
    </row>
    <row r="5540" spans="1:19" x14ac:dyDescent="0.3">
      <c r="A5540">
        <v>44</v>
      </c>
      <c r="B5540" t="s">
        <v>20</v>
      </c>
      <c r="C5540">
        <v>27.9</v>
      </c>
      <c r="D5540">
        <v>115</v>
      </c>
      <c r="E5540">
        <v>67</v>
      </c>
      <c r="F5540">
        <v>236.7</v>
      </c>
      <c r="G5540">
        <v>135.6</v>
      </c>
      <c r="H5540">
        <v>103</v>
      </c>
      <c r="I5540">
        <v>0</v>
      </c>
      <c r="J5540" t="s">
        <v>16</v>
      </c>
      <c r="K5540" t="s">
        <v>21</v>
      </c>
      <c r="L5540" t="s">
        <v>25</v>
      </c>
      <c r="M5540">
        <v>6.6</v>
      </c>
      <c r="N5540">
        <v>13722.41</v>
      </c>
      <c r="O5540" t="s">
        <v>19</v>
      </c>
      <c r="P5540" t="str">
        <f t="shared" si="2946"/>
        <v>30-44</v>
      </c>
      <c r="Q5540" t="str">
        <f>IF(PatientData[[#This Row],[bmi]]&lt;18.5,"Underweight",
IF(PatientData[[#This Row],[bmi]]&lt;25,"Normal",
IF(PatientData[[#This Row],[bmi]]&lt;30,"Overweight","Obese")))</f>
        <v>Overweight</v>
      </c>
      <c r="R5540" t="str">
        <f t="shared" si="2928"/>
        <v>Normal BP</v>
      </c>
      <c r="S5540" t="str">
        <f t="shared" si="2929"/>
        <v>Normal Cost</v>
      </c>
    </row>
    <row r="5541" spans="1:19" x14ac:dyDescent="0.3">
      <c r="A5541">
        <v>54</v>
      </c>
      <c r="B5541" t="s">
        <v>15</v>
      </c>
      <c r="C5541">
        <v>20.3</v>
      </c>
      <c r="D5541">
        <v>120</v>
      </c>
      <c r="E5541">
        <v>73</v>
      </c>
      <c r="F5541">
        <v>198.4</v>
      </c>
      <c r="G5541">
        <v>142.19999999999999</v>
      </c>
      <c r="H5541">
        <v>84</v>
      </c>
      <c r="I5541">
        <v>1</v>
      </c>
      <c r="J5541" t="s">
        <v>24</v>
      </c>
      <c r="K5541" t="s">
        <v>26</v>
      </c>
      <c r="L5541" t="s">
        <v>25</v>
      </c>
      <c r="M5541">
        <v>4.9000000000000004</v>
      </c>
      <c r="N5541">
        <v>7739.43</v>
      </c>
      <c r="O5541" t="s">
        <v>19</v>
      </c>
      <c r="P5541" t="str">
        <f t="shared" ref="P5541:P5542" si="2947">IF(A5538&lt;30,"18-29",IF(A5538&lt;45,"30-44",IF(A5538&lt;60,"45-59",IF(A5538&lt;75,"60-74","75+"))))</f>
        <v>75+</v>
      </c>
      <c r="Q5541" t="str">
        <f>IF(PatientData[[#This Row],[bmi]]&lt;18.5,"Underweight",
IF(PatientData[[#This Row],[bmi]]&lt;25,"Normal",
IF(PatientData[[#This Row],[bmi]]&lt;30,"Overweight","Obese")))</f>
        <v>Normal</v>
      </c>
      <c r="R5541" t="str">
        <f t="shared" si="2928"/>
        <v>High BP</v>
      </c>
      <c r="S5541" t="str">
        <f t="shared" si="2929"/>
        <v>Normal Cost</v>
      </c>
    </row>
    <row r="5542" spans="1:19" x14ac:dyDescent="0.3">
      <c r="A5542">
        <v>95</v>
      </c>
      <c r="B5542" t="s">
        <v>15</v>
      </c>
      <c r="C5542">
        <v>28.7</v>
      </c>
      <c r="D5542">
        <v>149</v>
      </c>
      <c r="E5542">
        <v>100</v>
      </c>
      <c r="F5542">
        <v>221.1</v>
      </c>
      <c r="G5542">
        <v>138.30000000000001</v>
      </c>
      <c r="H5542">
        <v>74</v>
      </c>
      <c r="I5542">
        <v>2</v>
      </c>
      <c r="J5542" t="s">
        <v>24</v>
      </c>
      <c r="K5542" t="s">
        <v>17</v>
      </c>
      <c r="L5542" t="s">
        <v>25</v>
      </c>
      <c r="M5542">
        <v>5</v>
      </c>
      <c r="N5542">
        <v>10118.75</v>
      </c>
      <c r="O5542" t="s">
        <v>19</v>
      </c>
      <c r="P5542" t="str">
        <f t="shared" si="2947"/>
        <v>45-59</v>
      </c>
      <c r="Q5542" t="str">
        <f>IF(PatientData[[#This Row],[bmi]]&lt;18.5,"Underweight",
IF(PatientData[[#This Row],[bmi]]&lt;25,"Normal",
IF(PatientData[[#This Row],[bmi]]&lt;30,"Overweight","Obese")))</f>
        <v>Overweight</v>
      </c>
      <c r="R5542" t="str">
        <f t="shared" si="2928"/>
        <v>High BP</v>
      </c>
      <c r="S5542" t="str">
        <f t="shared" si="2929"/>
        <v>Normal Cost</v>
      </c>
    </row>
    <row r="5543" spans="1:19" x14ac:dyDescent="0.3">
      <c r="A5543">
        <v>69</v>
      </c>
      <c r="B5543" t="s">
        <v>20</v>
      </c>
      <c r="C5543">
        <v>27.9</v>
      </c>
      <c r="D5543">
        <v>119</v>
      </c>
      <c r="E5543">
        <v>75</v>
      </c>
      <c r="F5543">
        <v>270.2</v>
      </c>
      <c r="G5543">
        <v>142</v>
      </c>
      <c r="H5543">
        <v>76</v>
      </c>
      <c r="I5543">
        <v>2</v>
      </c>
      <c r="J5543" t="s">
        <v>24</v>
      </c>
      <c r="K5543" t="s">
        <v>28</v>
      </c>
      <c r="L5543" t="s">
        <v>18</v>
      </c>
      <c r="M5543">
        <v>13</v>
      </c>
      <c r="N5543">
        <v>22038.32</v>
      </c>
      <c r="O5543" t="s">
        <v>19</v>
      </c>
      <c r="P5543" t="str">
        <f t="shared" ref="P5543:P5546" si="2948">IF(A5543&lt;30,"18-29",IF(A5543&lt;45,"30-44",IF(A5543&lt;60,"45-59",IF(A5543&lt;75,"60-74","75+"))))</f>
        <v>60-74</v>
      </c>
      <c r="Q5543" t="str">
        <f>IF(PatientData[[#This Row],[bmi]]&lt;18.5,"Underweight",
IF(PatientData[[#This Row],[bmi]]&lt;25,"Normal",
IF(PatientData[[#This Row],[bmi]]&lt;30,"Overweight","Obese")))</f>
        <v>Overweight</v>
      </c>
      <c r="R5543" t="str">
        <f t="shared" si="2928"/>
        <v>Normal BP</v>
      </c>
      <c r="S5543" t="str">
        <f t="shared" si="2929"/>
        <v>High Cost</v>
      </c>
    </row>
    <row r="5544" spans="1:19" x14ac:dyDescent="0.3">
      <c r="A5544">
        <v>95</v>
      </c>
      <c r="B5544" t="s">
        <v>20</v>
      </c>
      <c r="C5544">
        <v>27.9</v>
      </c>
      <c r="D5544">
        <v>130</v>
      </c>
      <c r="E5544">
        <v>66</v>
      </c>
      <c r="F5544">
        <v>261.5</v>
      </c>
      <c r="G5544">
        <v>112.8</v>
      </c>
      <c r="H5544">
        <v>76</v>
      </c>
      <c r="I5544">
        <v>4</v>
      </c>
      <c r="J5544" t="s">
        <v>27</v>
      </c>
      <c r="K5544" t="s">
        <v>26</v>
      </c>
      <c r="L5544" t="s">
        <v>18</v>
      </c>
      <c r="M5544">
        <v>4.5999999999999996</v>
      </c>
      <c r="N5544">
        <v>10145.99</v>
      </c>
      <c r="O5544" t="s">
        <v>23</v>
      </c>
      <c r="P5544" t="str">
        <f t="shared" si="2948"/>
        <v>75+</v>
      </c>
      <c r="Q5544" t="str">
        <f>IF(PatientData[[#This Row],[bmi]]&lt;18.5,"Underweight",
IF(PatientData[[#This Row],[bmi]]&lt;25,"Normal",
IF(PatientData[[#This Row],[bmi]]&lt;30,"Overweight","Obese")))</f>
        <v>Overweight</v>
      </c>
      <c r="R5544" t="str">
        <f t="shared" si="2928"/>
        <v>High BP</v>
      </c>
      <c r="S5544" t="str">
        <f t="shared" si="2929"/>
        <v>Normal Cost</v>
      </c>
    </row>
    <row r="5545" spans="1:19" x14ac:dyDescent="0.3">
      <c r="A5545">
        <v>67</v>
      </c>
      <c r="B5545" t="s">
        <v>20</v>
      </c>
      <c r="C5545">
        <v>27.9</v>
      </c>
      <c r="D5545">
        <v>236</v>
      </c>
      <c r="E5545">
        <v>134</v>
      </c>
      <c r="F5545">
        <v>224</v>
      </c>
      <c r="G5545">
        <v>113.8</v>
      </c>
      <c r="H5545">
        <v>70</v>
      </c>
      <c r="I5545">
        <v>2</v>
      </c>
      <c r="J5545" t="s">
        <v>27</v>
      </c>
      <c r="K5545" t="s">
        <v>26</v>
      </c>
      <c r="L5545" t="s">
        <v>25</v>
      </c>
      <c r="M5545">
        <v>2.2999999999999998</v>
      </c>
      <c r="N5545">
        <v>5300.83</v>
      </c>
      <c r="O5545" t="s">
        <v>19</v>
      </c>
      <c r="P5545" t="str">
        <f t="shared" si="2948"/>
        <v>60-74</v>
      </c>
      <c r="Q5545" t="str">
        <f>IF(PatientData[[#This Row],[bmi]]&lt;18.5,"Underweight",
IF(PatientData[[#This Row],[bmi]]&lt;25,"Normal",
IF(PatientData[[#This Row],[bmi]]&lt;30,"Overweight","Obese")))</f>
        <v>Overweight</v>
      </c>
      <c r="R5545" t="str">
        <f t="shared" si="2928"/>
        <v>High BP</v>
      </c>
      <c r="S5545" t="str">
        <f t="shared" si="2929"/>
        <v>Normal Cost</v>
      </c>
    </row>
    <row r="5546" spans="1:19" x14ac:dyDescent="0.3">
      <c r="A5546">
        <v>68</v>
      </c>
      <c r="B5546" t="s">
        <v>20</v>
      </c>
      <c r="C5546">
        <v>27.9</v>
      </c>
      <c r="D5546">
        <v>125</v>
      </c>
      <c r="E5546">
        <v>72</v>
      </c>
      <c r="F5546">
        <v>230.6</v>
      </c>
      <c r="G5546">
        <v>110</v>
      </c>
      <c r="H5546">
        <v>92</v>
      </c>
      <c r="I5546">
        <v>3</v>
      </c>
      <c r="J5546" t="s">
        <v>27</v>
      </c>
      <c r="K5546" t="s">
        <v>28</v>
      </c>
      <c r="L5546" t="s">
        <v>25</v>
      </c>
      <c r="M5546">
        <v>2.5</v>
      </c>
      <c r="N5546">
        <v>8603.5</v>
      </c>
      <c r="O5546" t="s">
        <v>19</v>
      </c>
      <c r="P5546" t="str">
        <f t="shared" si="2948"/>
        <v>60-74</v>
      </c>
      <c r="Q5546" t="str">
        <f>IF(PatientData[[#This Row],[bmi]]&lt;18.5,"Underweight",
IF(PatientData[[#This Row],[bmi]]&lt;25,"Normal",
IF(PatientData[[#This Row],[bmi]]&lt;30,"Overweight","Obese")))</f>
        <v>Overweight</v>
      </c>
      <c r="R5546" t="str">
        <f t="shared" si="2928"/>
        <v>High BP</v>
      </c>
      <c r="S5546" t="str">
        <f t="shared" si="2929"/>
        <v>Normal Cost</v>
      </c>
    </row>
    <row r="5547" spans="1:19" x14ac:dyDescent="0.3">
      <c r="A5547">
        <v>53</v>
      </c>
      <c r="B5547" t="s">
        <v>15</v>
      </c>
      <c r="C5547">
        <v>21.3</v>
      </c>
      <c r="D5547">
        <v>109</v>
      </c>
      <c r="E5547">
        <v>61</v>
      </c>
      <c r="F5547">
        <v>207.2</v>
      </c>
      <c r="G5547">
        <v>105.8</v>
      </c>
      <c r="H5547">
        <v>79</v>
      </c>
      <c r="I5547">
        <v>1</v>
      </c>
      <c r="J5547" t="s">
        <v>24</v>
      </c>
      <c r="K5547" t="s">
        <v>21</v>
      </c>
      <c r="L5547" t="s">
        <v>18</v>
      </c>
      <c r="M5547">
        <v>5.2</v>
      </c>
      <c r="N5547">
        <v>11831.99</v>
      </c>
      <c r="O5547" t="s">
        <v>19</v>
      </c>
      <c r="P5547" t="str">
        <f t="shared" ref="P5547:P5553" si="2949">IF(A5544&lt;30,"18-29",IF(A5544&lt;45,"30-44",IF(A5544&lt;60,"45-59",IF(A5544&lt;75,"60-74","75+"))))</f>
        <v>75+</v>
      </c>
      <c r="Q5547" t="str">
        <f>IF(PatientData[[#This Row],[bmi]]&lt;18.5,"Underweight",
IF(PatientData[[#This Row],[bmi]]&lt;25,"Normal",
IF(PatientData[[#This Row],[bmi]]&lt;30,"Overweight","Obese")))</f>
        <v>Normal</v>
      </c>
      <c r="R5547" t="str">
        <f t="shared" si="2928"/>
        <v>Normal BP</v>
      </c>
      <c r="S5547" t="str">
        <f t="shared" si="2929"/>
        <v>Normal Cost</v>
      </c>
    </row>
    <row r="5548" spans="1:19" x14ac:dyDescent="0.3">
      <c r="A5548">
        <v>55</v>
      </c>
      <c r="B5548" t="s">
        <v>15</v>
      </c>
      <c r="C5548">
        <v>31.3</v>
      </c>
      <c r="D5548">
        <v>136</v>
      </c>
      <c r="E5548">
        <v>80</v>
      </c>
      <c r="F5548">
        <v>230.8</v>
      </c>
      <c r="G5548">
        <v>96.4</v>
      </c>
      <c r="H5548">
        <v>80</v>
      </c>
      <c r="I5548">
        <v>0</v>
      </c>
      <c r="J5548" t="s">
        <v>24</v>
      </c>
      <c r="K5548" t="s">
        <v>21</v>
      </c>
      <c r="L5548" t="s">
        <v>22</v>
      </c>
      <c r="M5548">
        <v>4.4000000000000004</v>
      </c>
      <c r="N5548">
        <v>10765.95</v>
      </c>
      <c r="O5548" t="s">
        <v>19</v>
      </c>
      <c r="P5548" t="str">
        <f t="shared" si="2949"/>
        <v>60-74</v>
      </c>
      <c r="Q5548" t="str">
        <f>IF(PatientData[[#This Row],[bmi]]&lt;18.5,"Underweight",
IF(PatientData[[#This Row],[bmi]]&lt;25,"Normal",
IF(PatientData[[#This Row],[bmi]]&lt;30,"Overweight","Obese")))</f>
        <v>Obese</v>
      </c>
      <c r="R5548" t="str">
        <f t="shared" si="2928"/>
        <v>High BP</v>
      </c>
      <c r="S5548" t="str">
        <f t="shared" si="2929"/>
        <v>Normal Cost</v>
      </c>
    </row>
    <row r="5549" spans="1:19" x14ac:dyDescent="0.3">
      <c r="A5549">
        <v>59</v>
      </c>
      <c r="B5549" t="s">
        <v>15</v>
      </c>
      <c r="C5549">
        <v>32.6</v>
      </c>
      <c r="D5549">
        <v>116</v>
      </c>
      <c r="E5549">
        <v>69</v>
      </c>
      <c r="F5549">
        <v>226.4</v>
      </c>
      <c r="G5549">
        <v>137.9</v>
      </c>
      <c r="H5549">
        <v>84</v>
      </c>
      <c r="I5549">
        <v>1</v>
      </c>
      <c r="J5549" t="s">
        <v>16</v>
      </c>
      <c r="K5549" t="s">
        <v>28</v>
      </c>
      <c r="L5549" t="s">
        <v>18</v>
      </c>
      <c r="M5549">
        <v>6.9</v>
      </c>
      <c r="N5549">
        <v>15794.75</v>
      </c>
      <c r="O5549" t="s">
        <v>19</v>
      </c>
      <c r="P5549" t="str">
        <f t="shared" si="2949"/>
        <v>60-74</v>
      </c>
      <c r="Q5549" t="str">
        <f>IF(PatientData[[#This Row],[bmi]]&lt;18.5,"Underweight",
IF(PatientData[[#This Row],[bmi]]&lt;25,"Normal",
IF(PatientData[[#This Row],[bmi]]&lt;30,"Overweight","Obese")))</f>
        <v>Obese</v>
      </c>
      <c r="R5549" t="str">
        <f t="shared" si="2928"/>
        <v>Normal BP</v>
      </c>
      <c r="S5549" t="str">
        <f t="shared" si="2929"/>
        <v>High Cost</v>
      </c>
    </row>
    <row r="5550" spans="1:19" x14ac:dyDescent="0.3">
      <c r="A5550">
        <v>70</v>
      </c>
      <c r="B5550" t="s">
        <v>15</v>
      </c>
      <c r="C5550">
        <v>23.9</v>
      </c>
      <c r="D5550">
        <v>136</v>
      </c>
      <c r="E5550">
        <v>81</v>
      </c>
      <c r="F5550">
        <v>181.1</v>
      </c>
      <c r="G5550">
        <v>160.9</v>
      </c>
      <c r="H5550">
        <v>93</v>
      </c>
      <c r="I5550">
        <v>0</v>
      </c>
      <c r="J5550" t="s">
        <v>16</v>
      </c>
      <c r="K5550" t="s">
        <v>17</v>
      </c>
      <c r="L5550" t="s">
        <v>22</v>
      </c>
      <c r="M5550">
        <v>8.5</v>
      </c>
      <c r="N5550">
        <v>13997.83</v>
      </c>
      <c r="O5550" t="s">
        <v>19</v>
      </c>
      <c r="P5550" t="str">
        <f t="shared" si="2949"/>
        <v>45-59</v>
      </c>
      <c r="Q5550" t="str">
        <f>IF(PatientData[[#This Row],[bmi]]&lt;18.5,"Underweight",
IF(PatientData[[#This Row],[bmi]]&lt;25,"Normal",
IF(PatientData[[#This Row],[bmi]]&lt;30,"Overweight","Obese")))</f>
        <v>Normal</v>
      </c>
      <c r="R5550" t="str">
        <f t="shared" si="2928"/>
        <v>High BP</v>
      </c>
      <c r="S5550" t="str">
        <f t="shared" si="2929"/>
        <v>Normal Cost</v>
      </c>
    </row>
    <row r="5551" spans="1:19" x14ac:dyDescent="0.3">
      <c r="A5551">
        <v>73</v>
      </c>
      <c r="B5551" t="s">
        <v>15</v>
      </c>
      <c r="C5551">
        <v>25.8</v>
      </c>
      <c r="D5551">
        <v>119</v>
      </c>
      <c r="E5551">
        <v>75</v>
      </c>
      <c r="F5551">
        <v>237.6</v>
      </c>
      <c r="G5551">
        <v>109.9</v>
      </c>
      <c r="H5551">
        <v>73</v>
      </c>
      <c r="I5551">
        <v>2</v>
      </c>
      <c r="J5551" t="s">
        <v>27</v>
      </c>
      <c r="K5551" t="s">
        <v>26</v>
      </c>
      <c r="L5551" t="s">
        <v>25</v>
      </c>
      <c r="M5551">
        <v>5.6</v>
      </c>
      <c r="N5551">
        <v>12353.89</v>
      </c>
      <c r="O5551" t="s">
        <v>19</v>
      </c>
      <c r="P5551" t="str">
        <f t="shared" si="2949"/>
        <v>45-59</v>
      </c>
      <c r="Q5551" t="str">
        <f>IF(PatientData[[#This Row],[bmi]]&lt;18.5,"Underweight",
IF(PatientData[[#This Row],[bmi]]&lt;25,"Normal",
IF(PatientData[[#This Row],[bmi]]&lt;30,"Overweight","Obese")))</f>
        <v>Overweight</v>
      </c>
      <c r="R5551" t="str">
        <f t="shared" si="2928"/>
        <v>Normal BP</v>
      </c>
      <c r="S5551" t="str">
        <f t="shared" si="2929"/>
        <v>Normal Cost</v>
      </c>
    </row>
    <row r="5552" spans="1:19" x14ac:dyDescent="0.3">
      <c r="A5552">
        <v>26</v>
      </c>
      <c r="B5552" t="s">
        <v>15</v>
      </c>
      <c r="C5552">
        <v>27.4</v>
      </c>
      <c r="D5552">
        <v>128</v>
      </c>
      <c r="E5552">
        <v>77</v>
      </c>
      <c r="F5552">
        <v>222.7</v>
      </c>
      <c r="G5552">
        <v>111.8</v>
      </c>
      <c r="H5552">
        <v>80</v>
      </c>
      <c r="I5552">
        <v>0</v>
      </c>
      <c r="J5552" t="s">
        <v>24</v>
      </c>
      <c r="K5552" t="s">
        <v>21</v>
      </c>
      <c r="L5552" t="s">
        <v>18</v>
      </c>
      <c r="M5552">
        <v>5.4</v>
      </c>
      <c r="N5552">
        <v>12726.28</v>
      </c>
      <c r="O5552" t="s">
        <v>19</v>
      </c>
      <c r="P5552" t="str">
        <f t="shared" si="2949"/>
        <v>45-59</v>
      </c>
      <c r="Q5552" t="str">
        <f>IF(PatientData[[#This Row],[bmi]]&lt;18.5,"Underweight",
IF(PatientData[[#This Row],[bmi]]&lt;25,"Normal",
IF(PatientData[[#This Row],[bmi]]&lt;30,"Overweight","Obese")))</f>
        <v>Overweight</v>
      </c>
      <c r="R5552" t="str">
        <f t="shared" si="2928"/>
        <v>High BP</v>
      </c>
      <c r="S5552" t="str">
        <f t="shared" si="2929"/>
        <v>Normal Cost</v>
      </c>
    </row>
    <row r="5553" spans="1:19" x14ac:dyDescent="0.3">
      <c r="A5553">
        <v>61</v>
      </c>
      <c r="B5553" t="s">
        <v>15</v>
      </c>
      <c r="C5553">
        <v>39</v>
      </c>
      <c r="D5553">
        <v>135</v>
      </c>
      <c r="E5553">
        <v>84</v>
      </c>
      <c r="F5553">
        <v>236.6</v>
      </c>
      <c r="G5553">
        <v>99</v>
      </c>
      <c r="H5553">
        <v>89</v>
      </c>
      <c r="I5553">
        <v>1</v>
      </c>
      <c r="J5553" t="s">
        <v>16</v>
      </c>
      <c r="K5553" t="s">
        <v>21</v>
      </c>
      <c r="L5553" t="s">
        <v>25</v>
      </c>
      <c r="M5553">
        <v>10.8</v>
      </c>
      <c r="N5553">
        <v>23054.78</v>
      </c>
      <c r="O5553" t="s">
        <v>19</v>
      </c>
      <c r="P5553" t="str">
        <f t="shared" si="2949"/>
        <v>60-74</v>
      </c>
      <c r="Q5553" t="str">
        <f>IF(PatientData[[#This Row],[bmi]]&lt;18.5,"Underweight",
IF(PatientData[[#This Row],[bmi]]&lt;25,"Normal",
IF(PatientData[[#This Row],[bmi]]&lt;30,"Overweight","Obese")))</f>
        <v>Obese</v>
      </c>
      <c r="R5553" t="str">
        <f t="shared" si="2928"/>
        <v>High BP</v>
      </c>
      <c r="S5553" t="str">
        <f t="shared" si="2929"/>
        <v>High Cost</v>
      </c>
    </row>
    <row r="5554" spans="1:19" x14ac:dyDescent="0.3">
      <c r="A5554">
        <v>49</v>
      </c>
      <c r="B5554" t="s">
        <v>20</v>
      </c>
      <c r="C5554">
        <v>27.9</v>
      </c>
      <c r="D5554">
        <v>128</v>
      </c>
      <c r="E5554">
        <v>73</v>
      </c>
      <c r="F5554">
        <v>202.1</v>
      </c>
      <c r="G5554">
        <v>90.8</v>
      </c>
      <c r="H5554">
        <v>73</v>
      </c>
      <c r="I5554">
        <v>1</v>
      </c>
      <c r="J5554" t="s">
        <v>16</v>
      </c>
      <c r="K5554" t="s">
        <v>21</v>
      </c>
      <c r="L5554" t="s">
        <v>25</v>
      </c>
      <c r="M5554">
        <v>8.6</v>
      </c>
      <c r="N5554">
        <v>17934.21</v>
      </c>
      <c r="O5554" t="s">
        <v>19</v>
      </c>
      <c r="P5554" t="str">
        <f t="shared" ref="P5554:P5557" si="2950">IF(A5554&lt;30,"18-29",IF(A5554&lt;45,"30-44",IF(A5554&lt;60,"45-59",IF(A5554&lt;75,"60-74","75+"))))</f>
        <v>45-59</v>
      </c>
      <c r="Q5554" t="str">
        <f>IF(PatientData[[#This Row],[bmi]]&lt;18.5,"Underweight",
IF(PatientData[[#This Row],[bmi]]&lt;25,"Normal",
IF(PatientData[[#This Row],[bmi]]&lt;30,"Overweight","Obese")))</f>
        <v>Overweight</v>
      </c>
      <c r="R5554" t="str">
        <f t="shared" si="2928"/>
        <v>High BP</v>
      </c>
      <c r="S5554" t="str">
        <f t="shared" si="2929"/>
        <v>High Cost</v>
      </c>
    </row>
    <row r="5555" spans="1:19" x14ac:dyDescent="0.3">
      <c r="A5555">
        <v>87</v>
      </c>
      <c r="B5555" t="s">
        <v>20</v>
      </c>
      <c r="C5555">
        <v>27.9</v>
      </c>
      <c r="D5555">
        <v>115</v>
      </c>
      <c r="E5555">
        <v>69</v>
      </c>
      <c r="F5555">
        <v>269.7</v>
      </c>
      <c r="G5555">
        <v>111.4</v>
      </c>
      <c r="H5555">
        <v>90</v>
      </c>
      <c r="I5555">
        <v>0</v>
      </c>
      <c r="J5555" t="s">
        <v>16</v>
      </c>
      <c r="K5555" t="s">
        <v>26</v>
      </c>
      <c r="L5555" t="s">
        <v>25</v>
      </c>
      <c r="M5555">
        <v>8.6</v>
      </c>
      <c r="N5555">
        <v>18222.22</v>
      </c>
      <c r="O5555" t="s">
        <v>19</v>
      </c>
      <c r="P5555" t="str">
        <f t="shared" si="2950"/>
        <v>75+</v>
      </c>
      <c r="Q5555" t="str">
        <f>IF(PatientData[[#This Row],[bmi]]&lt;18.5,"Underweight",
IF(PatientData[[#This Row],[bmi]]&lt;25,"Normal",
IF(PatientData[[#This Row],[bmi]]&lt;30,"Overweight","Obese")))</f>
        <v>Overweight</v>
      </c>
      <c r="R5555" t="str">
        <f t="shared" si="2928"/>
        <v>Normal BP</v>
      </c>
      <c r="S5555" t="str">
        <f t="shared" si="2929"/>
        <v>High Cost</v>
      </c>
    </row>
    <row r="5556" spans="1:19" x14ac:dyDescent="0.3">
      <c r="A5556">
        <v>80</v>
      </c>
      <c r="B5556" t="s">
        <v>20</v>
      </c>
      <c r="C5556">
        <v>27.9</v>
      </c>
      <c r="D5556">
        <v>135</v>
      </c>
      <c r="E5556">
        <v>83</v>
      </c>
      <c r="F5556">
        <v>253.7</v>
      </c>
      <c r="G5556">
        <v>87.1</v>
      </c>
      <c r="H5556">
        <v>78</v>
      </c>
      <c r="I5556">
        <v>0</v>
      </c>
      <c r="J5556" t="s">
        <v>27</v>
      </c>
      <c r="K5556" t="s">
        <v>26</v>
      </c>
      <c r="L5556" t="s">
        <v>18</v>
      </c>
      <c r="M5556">
        <v>3.3</v>
      </c>
      <c r="N5556">
        <v>6818.25</v>
      </c>
      <c r="O5556" t="s">
        <v>19</v>
      </c>
      <c r="P5556" t="str">
        <f t="shared" si="2950"/>
        <v>75+</v>
      </c>
      <c r="Q5556" t="str">
        <f>IF(PatientData[[#This Row],[bmi]]&lt;18.5,"Underweight",
IF(PatientData[[#This Row],[bmi]]&lt;25,"Normal",
IF(PatientData[[#This Row],[bmi]]&lt;30,"Overweight","Obese")))</f>
        <v>Overweight</v>
      </c>
      <c r="R5556" t="str">
        <f t="shared" si="2928"/>
        <v>High BP</v>
      </c>
      <c r="S5556" t="str">
        <f t="shared" si="2929"/>
        <v>Normal Cost</v>
      </c>
    </row>
    <row r="5557" spans="1:19" x14ac:dyDescent="0.3">
      <c r="A5557">
        <v>70</v>
      </c>
      <c r="B5557" t="s">
        <v>20</v>
      </c>
      <c r="C5557">
        <v>27.9</v>
      </c>
      <c r="D5557">
        <v>125</v>
      </c>
      <c r="E5557">
        <v>79</v>
      </c>
      <c r="F5557">
        <v>239</v>
      </c>
      <c r="G5557">
        <v>161.30000000000001</v>
      </c>
      <c r="H5557">
        <v>80</v>
      </c>
      <c r="I5557">
        <v>3</v>
      </c>
      <c r="J5557" t="s">
        <v>16</v>
      </c>
      <c r="K5557" t="s">
        <v>21</v>
      </c>
      <c r="L5557" t="s">
        <v>25</v>
      </c>
      <c r="M5557">
        <v>7.5</v>
      </c>
      <c r="N5557">
        <v>16925.32</v>
      </c>
      <c r="O5557" t="s">
        <v>19</v>
      </c>
      <c r="P5557" t="str">
        <f t="shared" si="2950"/>
        <v>60-74</v>
      </c>
      <c r="Q5557" t="str">
        <f>IF(PatientData[[#This Row],[bmi]]&lt;18.5,"Underweight",
IF(PatientData[[#This Row],[bmi]]&lt;25,"Normal",
IF(PatientData[[#This Row],[bmi]]&lt;30,"Overweight","Obese")))</f>
        <v>Overweight</v>
      </c>
      <c r="R5557" t="str">
        <f t="shared" si="2928"/>
        <v>High BP</v>
      </c>
      <c r="S5557" t="str">
        <f t="shared" si="2929"/>
        <v>High Cost</v>
      </c>
    </row>
    <row r="5558" spans="1:19" x14ac:dyDescent="0.3">
      <c r="A5558">
        <v>68</v>
      </c>
      <c r="B5558" t="s">
        <v>15</v>
      </c>
      <c r="C5558">
        <v>34.9</v>
      </c>
      <c r="D5558">
        <v>141</v>
      </c>
      <c r="E5558">
        <v>97</v>
      </c>
      <c r="F5558">
        <v>233</v>
      </c>
      <c r="G5558">
        <v>103.9</v>
      </c>
      <c r="H5558">
        <v>82</v>
      </c>
      <c r="I5558">
        <v>2</v>
      </c>
      <c r="J5558" t="s">
        <v>27</v>
      </c>
      <c r="K5558" t="s">
        <v>26</v>
      </c>
      <c r="L5558" t="s">
        <v>18</v>
      </c>
      <c r="M5558">
        <v>2.1</v>
      </c>
      <c r="N5558">
        <v>5168.28</v>
      </c>
      <c r="O5558" t="s">
        <v>19</v>
      </c>
      <c r="P5558" t="str">
        <f t="shared" ref="P5558" si="2951">IF(A5555&lt;30,"18-29",IF(A5555&lt;45,"30-44",IF(A5555&lt;60,"45-59",IF(A5555&lt;75,"60-74","75+"))))</f>
        <v>75+</v>
      </c>
      <c r="Q5558" t="str">
        <f>IF(PatientData[[#This Row],[bmi]]&lt;18.5,"Underweight",
IF(PatientData[[#This Row],[bmi]]&lt;25,"Normal",
IF(PatientData[[#This Row],[bmi]]&lt;30,"Overweight","Obese")))</f>
        <v>Obese</v>
      </c>
      <c r="R5558" t="str">
        <f t="shared" si="2928"/>
        <v>High BP</v>
      </c>
      <c r="S5558" t="str">
        <f t="shared" si="2929"/>
        <v>Normal Cost</v>
      </c>
    </row>
    <row r="5559" spans="1:19" x14ac:dyDescent="0.3">
      <c r="A5559">
        <v>67</v>
      </c>
      <c r="B5559" t="s">
        <v>20</v>
      </c>
      <c r="C5559">
        <v>27.9</v>
      </c>
      <c r="D5559">
        <v>119</v>
      </c>
      <c r="E5559">
        <v>75</v>
      </c>
      <c r="F5559">
        <v>203.3</v>
      </c>
      <c r="G5559">
        <v>137</v>
      </c>
      <c r="H5559">
        <v>53</v>
      </c>
      <c r="I5559">
        <v>1</v>
      </c>
      <c r="J5559" t="s">
        <v>24</v>
      </c>
      <c r="K5559" t="s">
        <v>17</v>
      </c>
      <c r="L5559" t="s">
        <v>25</v>
      </c>
      <c r="M5559">
        <v>4.8</v>
      </c>
      <c r="N5559">
        <v>8402.3799999999992</v>
      </c>
      <c r="O5559" t="s">
        <v>19</v>
      </c>
      <c r="P5559" t="str">
        <f t="shared" ref="P5559" si="2952">IF(A5559&lt;30,"18-29",IF(A5559&lt;45,"30-44",IF(A5559&lt;60,"45-59",IF(A5559&lt;75,"60-74","75+"))))</f>
        <v>60-74</v>
      </c>
      <c r="Q5559" t="str">
        <f>IF(PatientData[[#This Row],[bmi]]&lt;18.5,"Underweight",
IF(PatientData[[#This Row],[bmi]]&lt;25,"Normal",
IF(PatientData[[#This Row],[bmi]]&lt;30,"Overweight","Obese")))</f>
        <v>Overweight</v>
      </c>
      <c r="R5559" t="str">
        <f t="shared" si="2928"/>
        <v>Normal BP</v>
      </c>
      <c r="S5559" t="str">
        <f t="shared" si="2929"/>
        <v>Normal Cost</v>
      </c>
    </row>
    <row r="5560" spans="1:19" x14ac:dyDescent="0.3">
      <c r="A5560">
        <v>75</v>
      </c>
      <c r="B5560" t="s">
        <v>15</v>
      </c>
      <c r="C5560">
        <v>25.3</v>
      </c>
      <c r="D5560">
        <v>144</v>
      </c>
      <c r="E5560">
        <v>83</v>
      </c>
      <c r="F5560">
        <v>239.8</v>
      </c>
      <c r="G5560">
        <v>165.8</v>
      </c>
      <c r="H5560">
        <v>83</v>
      </c>
      <c r="I5560">
        <v>1</v>
      </c>
      <c r="J5560" t="s">
        <v>27</v>
      </c>
      <c r="K5560" t="s">
        <v>17</v>
      </c>
      <c r="L5560" t="s">
        <v>18</v>
      </c>
      <c r="M5560">
        <v>12.9</v>
      </c>
      <c r="N5560">
        <v>23164.63</v>
      </c>
      <c r="O5560" t="s">
        <v>19</v>
      </c>
      <c r="P5560" t="str">
        <f t="shared" ref="P5560" si="2953">IF(A5557&lt;30,"18-29",IF(A5557&lt;45,"30-44",IF(A5557&lt;60,"45-59",IF(A5557&lt;75,"60-74","75+"))))</f>
        <v>60-74</v>
      </c>
      <c r="Q5560" t="str">
        <f>IF(PatientData[[#This Row],[bmi]]&lt;18.5,"Underweight",
IF(PatientData[[#This Row],[bmi]]&lt;25,"Normal",
IF(PatientData[[#This Row],[bmi]]&lt;30,"Overweight","Obese")))</f>
        <v>Overweight</v>
      </c>
      <c r="R5560" t="str">
        <f t="shared" si="2928"/>
        <v>High BP</v>
      </c>
      <c r="S5560" t="str">
        <f t="shared" si="2929"/>
        <v>High Cost</v>
      </c>
    </row>
    <row r="5561" spans="1:19" x14ac:dyDescent="0.3">
      <c r="A5561">
        <v>68</v>
      </c>
      <c r="B5561" t="s">
        <v>20</v>
      </c>
      <c r="C5561">
        <v>27.9</v>
      </c>
      <c r="D5561">
        <v>142</v>
      </c>
      <c r="E5561">
        <v>83</v>
      </c>
      <c r="F5561">
        <v>229.2</v>
      </c>
      <c r="G5561">
        <v>89.7</v>
      </c>
      <c r="H5561">
        <v>69</v>
      </c>
      <c r="I5561">
        <v>0</v>
      </c>
      <c r="J5561" t="s">
        <v>27</v>
      </c>
      <c r="K5561" t="s">
        <v>21</v>
      </c>
      <c r="L5561" t="s">
        <v>18</v>
      </c>
      <c r="M5561">
        <v>17.100000000000001</v>
      </c>
      <c r="N5561">
        <v>28411.72</v>
      </c>
      <c r="O5561" t="s">
        <v>19</v>
      </c>
      <c r="P5561" t="str">
        <f t="shared" ref="P5561" si="2954">IF(A5561&lt;30,"18-29",IF(A5561&lt;45,"30-44",IF(A5561&lt;60,"45-59",IF(A5561&lt;75,"60-74","75+"))))</f>
        <v>60-74</v>
      </c>
      <c r="Q5561" t="str">
        <f>IF(PatientData[[#This Row],[bmi]]&lt;18.5,"Underweight",
IF(PatientData[[#This Row],[bmi]]&lt;25,"Normal",
IF(PatientData[[#This Row],[bmi]]&lt;30,"Overweight","Obese")))</f>
        <v>Overweight</v>
      </c>
      <c r="R5561" t="str">
        <f t="shared" si="2928"/>
        <v>High BP</v>
      </c>
      <c r="S5561" t="str">
        <f t="shared" si="2929"/>
        <v>High Cost</v>
      </c>
    </row>
    <row r="5562" spans="1:19" x14ac:dyDescent="0.3">
      <c r="A5562">
        <v>53</v>
      </c>
      <c r="B5562" t="s">
        <v>15</v>
      </c>
      <c r="C5562">
        <v>22.9</v>
      </c>
      <c r="D5562">
        <v>130</v>
      </c>
      <c r="E5562">
        <v>78</v>
      </c>
      <c r="F5562">
        <v>204.3</v>
      </c>
      <c r="G5562">
        <v>141.19999999999999</v>
      </c>
      <c r="H5562">
        <v>80</v>
      </c>
      <c r="I5562">
        <v>3</v>
      </c>
      <c r="J5562" t="s">
        <v>24</v>
      </c>
      <c r="K5562" t="s">
        <v>17</v>
      </c>
      <c r="L5562" t="s">
        <v>25</v>
      </c>
      <c r="M5562">
        <v>3.2</v>
      </c>
      <c r="N5562">
        <v>6711.35</v>
      </c>
      <c r="O5562" t="s">
        <v>19</v>
      </c>
      <c r="P5562" t="str">
        <f t="shared" ref="P5562" si="2955">IF(A5559&lt;30,"18-29",IF(A5559&lt;45,"30-44",IF(A5559&lt;60,"45-59",IF(A5559&lt;75,"60-74","75+"))))</f>
        <v>60-74</v>
      </c>
      <c r="Q5562" t="str">
        <f>IF(PatientData[[#This Row],[bmi]]&lt;18.5,"Underweight",
IF(PatientData[[#This Row],[bmi]]&lt;25,"Normal",
IF(PatientData[[#This Row],[bmi]]&lt;30,"Overweight","Obese")))</f>
        <v>Normal</v>
      </c>
      <c r="R5562" t="str">
        <f t="shared" si="2928"/>
        <v>High BP</v>
      </c>
      <c r="S5562" t="str">
        <f t="shared" si="2929"/>
        <v>Normal Cost</v>
      </c>
    </row>
    <row r="5563" spans="1:19" x14ac:dyDescent="0.3">
      <c r="A5563">
        <v>58</v>
      </c>
      <c r="B5563" t="s">
        <v>20</v>
      </c>
      <c r="C5563">
        <v>27.9</v>
      </c>
      <c r="D5563">
        <v>121</v>
      </c>
      <c r="E5563">
        <v>75</v>
      </c>
      <c r="F5563">
        <v>221.5</v>
      </c>
      <c r="G5563">
        <v>94.5</v>
      </c>
      <c r="H5563">
        <v>76</v>
      </c>
      <c r="I5563">
        <v>2</v>
      </c>
      <c r="J5563" t="s">
        <v>24</v>
      </c>
      <c r="K5563" t="s">
        <v>21</v>
      </c>
      <c r="L5563" t="s">
        <v>18</v>
      </c>
      <c r="M5563">
        <v>7.9</v>
      </c>
      <c r="N5563">
        <v>15459.66</v>
      </c>
      <c r="O5563" t="s">
        <v>23</v>
      </c>
      <c r="P5563" t="str">
        <f t="shared" ref="P5563" si="2956">IF(A5563&lt;30,"18-29",IF(A5563&lt;45,"30-44",IF(A5563&lt;60,"45-59",IF(A5563&lt;75,"60-74","75+"))))</f>
        <v>45-59</v>
      </c>
      <c r="Q5563" t="str">
        <f>IF(PatientData[[#This Row],[bmi]]&lt;18.5,"Underweight",
IF(PatientData[[#This Row],[bmi]]&lt;25,"Normal",
IF(PatientData[[#This Row],[bmi]]&lt;30,"Overweight","Obese")))</f>
        <v>Overweight</v>
      </c>
      <c r="R5563" t="str">
        <f t="shared" si="2928"/>
        <v>High BP</v>
      </c>
      <c r="S5563" t="str">
        <f t="shared" si="2929"/>
        <v>High Cost</v>
      </c>
    </row>
    <row r="5564" spans="1:19" x14ac:dyDescent="0.3">
      <c r="A5564">
        <v>69</v>
      </c>
      <c r="B5564" t="s">
        <v>15</v>
      </c>
      <c r="C5564">
        <v>29.1</v>
      </c>
      <c r="D5564">
        <v>143</v>
      </c>
      <c r="E5564">
        <v>83</v>
      </c>
      <c r="F5564">
        <v>232</v>
      </c>
      <c r="G5564">
        <v>88.5</v>
      </c>
      <c r="H5564">
        <v>81</v>
      </c>
      <c r="I5564">
        <v>2</v>
      </c>
      <c r="J5564" t="s">
        <v>27</v>
      </c>
      <c r="K5564" t="s">
        <v>21</v>
      </c>
      <c r="L5564" t="s">
        <v>22</v>
      </c>
      <c r="M5564">
        <v>5.7</v>
      </c>
      <c r="N5564">
        <v>10166.1</v>
      </c>
      <c r="O5564" t="s">
        <v>19</v>
      </c>
      <c r="P5564" t="str">
        <f t="shared" ref="P5564:P5565" si="2957">IF(A5561&lt;30,"18-29",IF(A5561&lt;45,"30-44",IF(A5561&lt;60,"45-59",IF(A5561&lt;75,"60-74","75+"))))</f>
        <v>60-74</v>
      </c>
      <c r="Q5564" t="str">
        <f>IF(PatientData[[#This Row],[bmi]]&lt;18.5,"Underweight",
IF(PatientData[[#This Row],[bmi]]&lt;25,"Normal",
IF(PatientData[[#This Row],[bmi]]&lt;30,"Overweight","Obese")))</f>
        <v>Overweight</v>
      </c>
      <c r="R5564" t="str">
        <f t="shared" si="2928"/>
        <v>High BP</v>
      </c>
      <c r="S5564" t="str">
        <f t="shared" si="2929"/>
        <v>Normal Cost</v>
      </c>
    </row>
    <row r="5565" spans="1:19" x14ac:dyDescent="0.3">
      <c r="A5565">
        <v>55</v>
      </c>
      <c r="B5565" t="s">
        <v>15</v>
      </c>
      <c r="C5565">
        <v>29</v>
      </c>
      <c r="D5565">
        <v>127</v>
      </c>
      <c r="E5565">
        <v>73</v>
      </c>
      <c r="F5565">
        <v>211.7</v>
      </c>
      <c r="G5565">
        <v>103.2</v>
      </c>
      <c r="H5565">
        <v>81</v>
      </c>
      <c r="I5565">
        <v>2</v>
      </c>
      <c r="J5565" t="s">
        <v>16</v>
      </c>
      <c r="K5565" t="s">
        <v>21</v>
      </c>
      <c r="L5565" t="s">
        <v>22</v>
      </c>
      <c r="M5565">
        <v>12.4</v>
      </c>
      <c r="N5565">
        <v>23314.080000000002</v>
      </c>
      <c r="O5565" t="s">
        <v>19</v>
      </c>
      <c r="P5565" t="str">
        <f t="shared" si="2957"/>
        <v>45-59</v>
      </c>
      <c r="Q5565" t="str">
        <f>IF(PatientData[[#This Row],[bmi]]&lt;18.5,"Underweight",
IF(PatientData[[#This Row],[bmi]]&lt;25,"Normal",
IF(PatientData[[#This Row],[bmi]]&lt;30,"Overweight","Obese")))</f>
        <v>Overweight</v>
      </c>
      <c r="R5565" t="str">
        <f t="shared" si="2928"/>
        <v>High BP</v>
      </c>
      <c r="S5565" t="str">
        <f t="shared" si="2929"/>
        <v>High Cost</v>
      </c>
    </row>
    <row r="5566" spans="1:19" x14ac:dyDescent="0.3">
      <c r="A5566">
        <v>86</v>
      </c>
      <c r="B5566" t="s">
        <v>20</v>
      </c>
      <c r="C5566">
        <v>27.9</v>
      </c>
      <c r="D5566">
        <v>141</v>
      </c>
      <c r="E5566">
        <v>92</v>
      </c>
      <c r="F5566">
        <v>257.5</v>
      </c>
      <c r="G5566">
        <v>123.6</v>
      </c>
      <c r="H5566">
        <v>73</v>
      </c>
      <c r="I5566">
        <v>1</v>
      </c>
      <c r="J5566" t="s">
        <v>16</v>
      </c>
      <c r="K5566" t="s">
        <v>21</v>
      </c>
      <c r="L5566" t="s">
        <v>22</v>
      </c>
      <c r="M5566">
        <v>16.600000000000001</v>
      </c>
      <c r="N5566">
        <v>29708.37</v>
      </c>
      <c r="O5566" t="s">
        <v>23</v>
      </c>
      <c r="P5566" t="str">
        <f t="shared" ref="P5566" si="2958">IF(A5566&lt;30,"18-29",IF(A5566&lt;45,"30-44",IF(A5566&lt;60,"45-59",IF(A5566&lt;75,"60-74","75+"))))</f>
        <v>75+</v>
      </c>
      <c r="Q5566" t="str">
        <f>IF(PatientData[[#This Row],[bmi]]&lt;18.5,"Underweight",
IF(PatientData[[#This Row],[bmi]]&lt;25,"Normal",
IF(PatientData[[#This Row],[bmi]]&lt;30,"Overweight","Obese")))</f>
        <v>Overweight</v>
      </c>
      <c r="R5566" t="str">
        <f t="shared" si="2928"/>
        <v>High BP</v>
      </c>
      <c r="S5566" t="str">
        <f t="shared" si="2929"/>
        <v>High Cost</v>
      </c>
    </row>
    <row r="5567" spans="1:19" x14ac:dyDescent="0.3">
      <c r="A5567">
        <v>70</v>
      </c>
      <c r="B5567" t="s">
        <v>15</v>
      </c>
      <c r="C5567">
        <v>28.1</v>
      </c>
      <c r="D5567">
        <v>133</v>
      </c>
      <c r="E5567">
        <v>73</v>
      </c>
      <c r="F5567">
        <v>251.2</v>
      </c>
      <c r="G5567">
        <v>102.7</v>
      </c>
      <c r="H5567">
        <v>73</v>
      </c>
      <c r="I5567">
        <v>2</v>
      </c>
      <c r="J5567" t="s">
        <v>16</v>
      </c>
      <c r="K5567" t="s">
        <v>26</v>
      </c>
      <c r="L5567" t="s">
        <v>22</v>
      </c>
      <c r="M5567">
        <v>5.0999999999999996</v>
      </c>
      <c r="N5567">
        <v>12261.79</v>
      </c>
      <c r="O5567" t="s">
        <v>19</v>
      </c>
      <c r="P5567" t="str">
        <f t="shared" ref="P5567" si="2959">IF(A5564&lt;30,"18-29",IF(A5564&lt;45,"30-44",IF(A5564&lt;60,"45-59",IF(A5564&lt;75,"60-74","75+"))))</f>
        <v>60-74</v>
      </c>
      <c r="Q5567" t="str">
        <f>IF(PatientData[[#This Row],[bmi]]&lt;18.5,"Underweight",
IF(PatientData[[#This Row],[bmi]]&lt;25,"Normal",
IF(PatientData[[#This Row],[bmi]]&lt;30,"Overweight","Obese")))</f>
        <v>Overweight</v>
      </c>
      <c r="R5567" t="str">
        <f t="shared" si="2928"/>
        <v>High BP</v>
      </c>
      <c r="S5567" t="str">
        <f t="shared" si="2929"/>
        <v>Normal Cost</v>
      </c>
    </row>
    <row r="5568" spans="1:19" x14ac:dyDescent="0.3">
      <c r="A5568">
        <v>63</v>
      </c>
      <c r="B5568" t="s">
        <v>20</v>
      </c>
      <c r="C5568">
        <v>27.9</v>
      </c>
      <c r="D5568">
        <v>118</v>
      </c>
      <c r="E5568">
        <v>70</v>
      </c>
      <c r="F5568">
        <v>209.5</v>
      </c>
      <c r="G5568">
        <v>134.69999999999999</v>
      </c>
      <c r="H5568">
        <v>68</v>
      </c>
      <c r="I5568">
        <v>2</v>
      </c>
      <c r="J5568" t="s">
        <v>24</v>
      </c>
      <c r="K5568" t="s">
        <v>21</v>
      </c>
      <c r="L5568" t="s">
        <v>25</v>
      </c>
      <c r="M5568">
        <v>3.7</v>
      </c>
      <c r="N5568">
        <v>8836.9</v>
      </c>
      <c r="O5568" t="s">
        <v>19</v>
      </c>
      <c r="P5568" t="str">
        <f t="shared" ref="P5568:P5572" si="2960">IF(A5568&lt;30,"18-29",IF(A5568&lt;45,"30-44",IF(A5568&lt;60,"45-59",IF(A5568&lt;75,"60-74","75+"))))</f>
        <v>60-74</v>
      </c>
      <c r="Q5568" t="str">
        <f>IF(PatientData[[#This Row],[bmi]]&lt;18.5,"Underweight",
IF(PatientData[[#This Row],[bmi]]&lt;25,"Normal",
IF(PatientData[[#This Row],[bmi]]&lt;30,"Overweight","Obese")))</f>
        <v>Overweight</v>
      </c>
      <c r="R5568" t="str">
        <f t="shared" si="2928"/>
        <v>Normal BP</v>
      </c>
      <c r="S5568" t="str">
        <f t="shared" si="2929"/>
        <v>Normal Cost</v>
      </c>
    </row>
    <row r="5569" spans="1:19" x14ac:dyDescent="0.3">
      <c r="A5569">
        <v>69</v>
      </c>
      <c r="B5569" t="s">
        <v>20</v>
      </c>
      <c r="C5569">
        <v>27.9</v>
      </c>
      <c r="D5569">
        <v>144</v>
      </c>
      <c r="E5569">
        <v>80</v>
      </c>
      <c r="F5569">
        <v>215.2</v>
      </c>
      <c r="G5569">
        <v>99.7</v>
      </c>
      <c r="H5569">
        <v>79</v>
      </c>
      <c r="I5569">
        <v>2</v>
      </c>
      <c r="J5569" t="s">
        <v>27</v>
      </c>
      <c r="K5569" t="s">
        <v>21</v>
      </c>
      <c r="L5569" t="s">
        <v>18</v>
      </c>
      <c r="M5569">
        <v>10.9</v>
      </c>
      <c r="N5569">
        <v>22632.36</v>
      </c>
      <c r="O5569" t="s">
        <v>19</v>
      </c>
      <c r="P5569" t="str">
        <f t="shared" si="2960"/>
        <v>60-74</v>
      </c>
      <c r="Q5569" t="str">
        <f>IF(PatientData[[#This Row],[bmi]]&lt;18.5,"Underweight",
IF(PatientData[[#This Row],[bmi]]&lt;25,"Normal",
IF(PatientData[[#This Row],[bmi]]&lt;30,"Overweight","Obese")))</f>
        <v>Overweight</v>
      </c>
      <c r="R5569" t="str">
        <f t="shared" si="2928"/>
        <v>High BP</v>
      </c>
      <c r="S5569" t="str">
        <f t="shared" si="2929"/>
        <v>High Cost</v>
      </c>
    </row>
    <row r="5570" spans="1:19" x14ac:dyDescent="0.3">
      <c r="A5570">
        <v>37</v>
      </c>
      <c r="B5570" t="s">
        <v>20</v>
      </c>
      <c r="C5570">
        <v>27.9</v>
      </c>
      <c r="D5570">
        <v>143</v>
      </c>
      <c r="E5570">
        <v>83</v>
      </c>
      <c r="F5570">
        <v>206</v>
      </c>
      <c r="G5570">
        <v>139.69999999999999</v>
      </c>
      <c r="H5570">
        <v>82</v>
      </c>
      <c r="I5570">
        <v>3</v>
      </c>
      <c r="J5570" t="s">
        <v>27</v>
      </c>
      <c r="K5570" t="s">
        <v>28</v>
      </c>
      <c r="L5570" t="s">
        <v>18</v>
      </c>
      <c r="M5570">
        <v>6.6</v>
      </c>
      <c r="N5570">
        <v>14156.28</v>
      </c>
      <c r="O5570" t="s">
        <v>19</v>
      </c>
      <c r="P5570" t="str">
        <f t="shared" si="2960"/>
        <v>30-44</v>
      </c>
      <c r="Q5570" t="str">
        <f>IF(PatientData[[#This Row],[bmi]]&lt;18.5,"Underweight",
IF(PatientData[[#This Row],[bmi]]&lt;25,"Normal",
IF(PatientData[[#This Row],[bmi]]&lt;30,"Overweight","Obese")))</f>
        <v>Overweight</v>
      </c>
      <c r="R5570" t="str">
        <f t="shared" si="2928"/>
        <v>High BP</v>
      </c>
      <c r="S5570" t="str">
        <f t="shared" si="2929"/>
        <v>Normal Cost</v>
      </c>
    </row>
    <row r="5571" spans="1:19" x14ac:dyDescent="0.3">
      <c r="A5571">
        <v>95</v>
      </c>
      <c r="B5571" t="s">
        <v>20</v>
      </c>
      <c r="C5571">
        <v>27.9</v>
      </c>
      <c r="D5571">
        <v>125</v>
      </c>
      <c r="E5571">
        <v>75</v>
      </c>
      <c r="F5571">
        <v>234.5</v>
      </c>
      <c r="G5571">
        <v>117.4</v>
      </c>
      <c r="H5571">
        <v>65</v>
      </c>
      <c r="I5571">
        <v>3</v>
      </c>
      <c r="J5571" t="s">
        <v>24</v>
      </c>
      <c r="K5571" t="s">
        <v>17</v>
      </c>
      <c r="L5571" t="s">
        <v>25</v>
      </c>
      <c r="M5571">
        <v>4.3</v>
      </c>
      <c r="N5571">
        <v>7443.44</v>
      </c>
      <c r="O5571" t="s">
        <v>19</v>
      </c>
      <c r="P5571" t="str">
        <f t="shared" si="2960"/>
        <v>75+</v>
      </c>
      <c r="Q5571" t="str">
        <f>IF(PatientData[[#This Row],[bmi]]&lt;18.5,"Underweight",
IF(PatientData[[#This Row],[bmi]]&lt;25,"Normal",
IF(PatientData[[#This Row],[bmi]]&lt;30,"Overweight","Obese")))</f>
        <v>Overweight</v>
      </c>
      <c r="R5571" t="str">
        <f t="shared" ref="R5571:R5634" si="2961">IF(AND(D5571&lt;120,E5571&lt;80),"Normal BP","High BP")</f>
        <v>High BP</v>
      </c>
      <c r="S5571" t="str">
        <f t="shared" ref="S5571:S5634" si="2962">IF(N5571&gt;15000,"High Cost","Normal Cost")</f>
        <v>Normal Cost</v>
      </c>
    </row>
    <row r="5572" spans="1:19" x14ac:dyDescent="0.3">
      <c r="A5572">
        <v>75</v>
      </c>
      <c r="B5572" t="s">
        <v>20</v>
      </c>
      <c r="C5572">
        <v>27.9</v>
      </c>
      <c r="D5572">
        <v>118</v>
      </c>
      <c r="E5572">
        <v>72</v>
      </c>
      <c r="F5572">
        <v>234.1</v>
      </c>
      <c r="G5572">
        <v>106.3</v>
      </c>
      <c r="H5572">
        <v>72</v>
      </c>
      <c r="I5572">
        <v>2</v>
      </c>
      <c r="J5572" t="s">
        <v>16</v>
      </c>
      <c r="K5572" t="s">
        <v>21</v>
      </c>
      <c r="L5572" t="s">
        <v>22</v>
      </c>
      <c r="M5572">
        <v>10.6</v>
      </c>
      <c r="N5572">
        <v>20854.240000000002</v>
      </c>
      <c r="O5572" t="s">
        <v>19</v>
      </c>
      <c r="P5572" t="str">
        <f t="shared" si="2960"/>
        <v>75+</v>
      </c>
      <c r="Q5572" t="str">
        <f>IF(PatientData[[#This Row],[bmi]]&lt;18.5,"Underweight",
IF(PatientData[[#This Row],[bmi]]&lt;25,"Normal",
IF(PatientData[[#This Row],[bmi]]&lt;30,"Overweight","Obese")))</f>
        <v>Overweight</v>
      </c>
      <c r="R5572" t="str">
        <f t="shared" si="2961"/>
        <v>Normal BP</v>
      </c>
      <c r="S5572" t="str">
        <f t="shared" si="2962"/>
        <v>High Cost</v>
      </c>
    </row>
    <row r="5573" spans="1:19" x14ac:dyDescent="0.3">
      <c r="A5573">
        <v>62</v>
      </c>
      <c r="B5573" t="s">
        <v>15</v>
      </c>
      <c r="C5573">
        <v>26.3</v>
      </c>
      <c r="D5573">
        <v>108</v>
      </c>
      <c r="E5573">
        <v>62</v>
      </c>
      <c r="F5573">
        <v>246.7</v>
      </c>
      <c r="G5573">
        <v>127.8</v>
      </c>
      <c r="H5573">
        <v>72</v>
      </c>
      <c r="I5573">
        <v>0</v>
      </c>
      <c r="J5573" t="s">
        <v>24</v>
      </c>
      <c r="K5573" t="s">
        <v>17</v>
      </c>
      <c r="L5573" t="s">
        <v>25</v>
      </c>
      <c r="M5573">
        <v>5.0999999999999996</v>
      </c>
      <c r="N5573">
        <v>10541.95</v>
      </c>
      <c r="O5573" t="s">
        <v>19</v>
      </c>
      <c r="P5573" t="str">
        <f t="shared" ref="P5573" si="2963">IF(A5570&lt;30,"18-29",IF(A5570&lt;45,"30-44",IF(A5570&lt;60,"45-59",IF(A5570&lt;75,"60-74","75+"))))</f>
        <v>30-44</v>
      </c>
      <c r="Q5573" t="str">
        <f>IF(PatientData[[#This Row],[bmi]]&lt;18.5,"Underweight",
IF(PatientData[[#This Row],[bmi]]&lt;25,"Normal",
IF(PatientData[[#This Row],[bmi]]&lt;30,"Overweight","Obese")))</f>
        <v>Overweight</v>
      </c>
      <c r="R5573" t="str">
        <f t="shared" si="2961"/>
        <v>Normal BP</v>
      </c>
      <c r="S5573" t="str">
        <f t="shared" si="2962"/>
        <v>Normal Cost</v>
      </c>
    </row>
    <row r="5574" spans="1:19" x14ac:dyDescent="0.3">
      <c r="A5574">
        <v>52</v>
      </c>
      <c r="B5574" t="s">
        <v>20</v>
      </c>
      <c r="C5574">
        <v>27.9</v>
      </c>
      <c r="D5574">
        <v>106</v>
      </c>
      <c r="E5574">
        <v>65</v>
      </c>
      <c r="F5574">
        <v>220.3</v>
      </c>
      <c r="G5574">
        <v>122.2</v>
      </c>
      <c r="H5574">
        <v>71</v>
      </c>
      <c r="I5574">
        <v>2</v>
      </c>
      <c r="J5574" t="s">
        <v>27</v>
      </c>
      <c r="K5574" t="s">
        <v>26</v>
      </c>
      <c r="L5574" t="s">
        <v>18</v>
      </c>
      <c r="M5574">
        <v>6.2</v>
      </c>
      <c r="N5574">
        <v>11450.82</v>
      </c>
      <c r="O5574" t="s">
        <v>19</v>
      </c>
      <c r="P5574" t="str">
        <f t="shared" ref="P5574:P5576" si="2964">IF(A5574&lt;30,"18-29",IF(A5574&lt;45,"30-44",IF(A5574&lt;60,"45-59",IF(A5574&lt;75,"60-74","75+"))))</f>
        <v>45-59</v>
      </c>
      <c r="Q5574" t="str">
        <f>IF(PatientData[[#This Row],[bmi]]&lt;18.5,"Underweight",
IF(PatientData[[#This Row],[bmi]]&lt;25,"Normal",
IF(PatientData[[#This Row],[bmi]]&lt;30,"Overweight","Obese")))</f>
        <v>Overweight</v>
      </c>
      <c r="R5574" t="str">
        <f t="shared" si="2961"/>
        <v>Normal BP</v>
      </c>
      <c r="S5574" t="str">
        <f t="shared" si="2962"/>
        <v>Normal Cost</v>
      </c>
    </row>
    <row r="5575" spans="1:19" x14ac:dyDescent="0.3">
      <c r="A5575">
        <v>78</v>
      </c>
      <c r="B5575" t="s">
        <v>20</v>
      </c>
      <c r="C5575">
        <v>27.9</v>
      </c>
      <c r="D5575">
        <v>135</v>
      </c>
      <c r="E5575">
        <v>88</v>
      </c>
      <c r="F5575">
        <v>270.2</v>
      </c>
      <c r="G5575">
        <v>123.8</v>
      </c>
      <c r="H5575">
        <v>76</v>
      </c>
      <c r="I5575">
        <v>0</v>
      </c>
      <c r="J5575" t="s">
        <v>16</v>
      </c>
      <c r="K5575" t="s">
        <v>21</v>
      </c>
      <c r="L5575" t="s">
        <v>18</v>
      </c>
      <c r="M5575">
        <v>14.2</v>
      </c>
      <c r="N5575">
        <v>23084.880000000001</v>
      </c>
      <c r="O5575" t="s">
        <v>19</v>
      </c>
      <c r="P5575" t="str">
        <f t="shared" si="2964"/>
        <v>75+</v>
      </c>
      <c r="Q5575" t="str">
        <f>IF(PatientData[[#This Row],[bmi]]&lt;18.5,"Underweight",
IF(PatientData[[#This Row],[bmi]]&lt;25,"Normal",
IF(PatientData[[#This Row],[bmi]]&lt;30,"Overweight","Obese")))</f>
        <v>Overweight</v>
      </c>
      <c r="R5575" t="str">
        <f t="shared" si="2961"/>
        <v>High BP</v>
      </c>
      <c r="S5575" t="str">
        <f t="shared" si="2962"/>
        <v>High Cost</v>
      </c>
    </row>
    <row r="5576" spans="1:19" x14ac:dyDescent="0.3">
      <c r="A5576">
        <v>87</v>
      </c>
      <c r="B5576" t="s">
        <v>20</v>
      </c>
      <c r="C5576">
        <v>27.9</v>
      </c>
      <c r="D5576">
        <v>124</v>
      </c>
      <c r="E5576">
        <v>67</v>
      </c>
      <c r="F5576">
        <v>234.5</v>
      </c>
      <c r="G5576">
        <v>121.6</v>
      </c>
      <c r="H5576">
        <v>76</v>
      </c>
      <c r="I5576">
        <v>1</v>
      </c>
      <c r="J5576" t="s">
        <v>24</v>
      </c>
      <c r="K5576" t="s">
        <v>17</v>
      </c>
      <c r="L5576" t="s">
        <v>18</v>
      </c>
      <c r="M5576">
        <v>8.6999999999999993</v>
      </c>
      <c r="N5576">
        <v>15663.58</v>
      </c>
      <c r="O5576" t="s">
        <v>19</v>
      </c>
      <c r="P5576" t="str">
        <f t="shared" si="2964"/>
        <v>75+</v>
      </c>
      <c r="Q5576" t="str">
        <f>IF(PatientData[[#This Row],[bmi]]&lt;18.5,"Underweight",
IF(PatientData[[#This Row],[bmi]]&lt;25,"Normal",
IF(PatientData[[#This Row],[bmi]]&lt;30,"Overweight","Obese")))</f>
        <v>Overweight</v>
      </c>
      <c r="R5576" t="str">
        <f t="shared" si="2961"/>
        <v>High BP</v>
      </c>
      <c r="S5576" t="str">
        <f t="shared" si="2962"/>
        <v>High Cost</v>
      </c>
    </row>
    <row r="5577" spans="1:19" x14ac:dyDescent="0.3">
      <c r="A5577">
        <v>93</v>
      </c>
      <c r="B5577" t="s">
        <v>15</v>
      </c>
      <c r="C5577">
        <v>33.5</v>
      </c>
      <c r="D5577">
        <v>159</v>
      </c>
      <c r="E5577">
        <v>94</v>
      </c>
      <c r="F5577">
        <v>282</v>
      </c>
      <c r="G5577">
        <v>130.6</v>
      </c>
      <c r="H5577">
        <v>73</v>
      </c>
      <c r="I5577">
        <v>3</v>
      </c>
      <c r="J5577" t="s">
        <v>24</v>
      </c>
      <c r="K5577" t="s">
        <v>21</v>
      </c>
      <c r="L5577" t="s">
        <v>18</v>
      </c>
      <c r="M5577">
        <v>6.1</v>
      </c>
      <c r="N5577">
        <v>11083.5</v>
      </c>
      <c r="O5577" t="s">
        <v>19</v>
      </c>
      <c r="P5577" t="str">
        <f t="shared" ref="P5577" si="2965">IF(A5574&lt;30,"18-29",IF(A5574&lt;45,"30-44",IF(A5574&lt;60,"45-59",IF(A5574&lt;75,"60-74","75+"))))</f>
        <v>45-59</v>
      </c>
      <c r="Q5577" t="str">
        <f>IF(PatientData[[#This Row],[bmi]]&lt;18.5,"Underweight",
IF(PatientData[[#This Row],[bmi]]&lt;25,"Normal",
IF(PatientData[[#This Row],[bmi]]&lt;30,"Overweight","Obese")))</f>
        <v>Obese</v>
      </c>
      <c r="R5577" t="str">
        <f t="shared" si="2961"/>
        <v>High BP</v>
      </c>
      <c r="S5577" t="str">
        <f t="shared" si="2962"/>
        <v>Normal Cost</v>
      </c>
    </row>
    <row r="5578" spans="1:19" x14ac:dyDescent="0.3">
      <c r="A5578">
        <v>95</v>
      </c>
      <c r="B5578" t="s">
        <v>20</v>
      </c>
      <c r="C5578">
        <v>28</v>
      </c>
      <c r="D5578">
        <v>126</v>
      </c>
      <c r="E5578">
        <v>76</v>
      </c>
      <c r="F5578">
        <v>241.1</v>
      </c>
      <c r="G5578">
        <v>113.2</v>
      </c>
      <c r="H5578">
        <v>87</v>
      </c>
      <c r="I5578">
        <v>1</v>
      </c>
      <c r="J5578" t="s">
        <v>16</v>
      </c>
      <c r="K5578" t="s">
        <v>17</v>
      </c>
      <c r="L5578" t="s">
        <v>22</v>
      </c>
      <c r="M5578">
        <v>7.3</v>
      </c>
      <c r="N5578">
        <v>13141.95</v>
      </c>
      <c r="O5578" t="s">
        <v>19</v>
      </c>
      <c r="P5578" t="str">
        <f t="shared" ref="P5578:P5580" si="2966">IF(A5578&lt;30,"18-29",IF(A5578&lt;45,"30-44",IF(A5578&lt;60,"45-59",IF(A5578&lt;75,"60-74","75+"))))</f>
        <v>75+</v>
      </c>
      <c r="Q5578" t="str">
        <f>IF(PatientData[[#This Row],[bmi]]&lt;18.5,"Underweight",
IF(PatientData[[#This Row],[bmi]]&lt;25,"Normal",
IF(PatientData[[#This Row],[bmi]]&lt;30,"Overweight","Obese")))</f>
        <v>Overweight</v>
      </c>
      <c r="R5578" t="str">
        <f t="shared" si="2961"/>
        <v>High BP</v>
      </c>
      <c r="S5578" t="str">
        <f t="shared" si="2962"/>
        <v>Normal Cost</v>
      </c>
    </row>
    <row r="5579" spans="1:19" x14ac:dyDescent="0.3">
      <c r="A5579">
        <v>63</v>
      </c>
      <c r="B5579" t="s">
        <v>20</v>
      </c>
      <c r="C5579">
        <v>28</v>
      </c>
      <c r="D5579">
        <v>140</v>
      </c>
      <c r="E5579">
        <v>82</v>
      </c>
      <c r="F5579">
        <v>235.2</v>
      </c>
      <c r="G5579">
        <v>90.3</v>
      </c>
      <c r="H5579">
        <v>96</v>
      </c>
      <c r="I5579">
        <v>2</v>
      </c>
      <c r="J5579" t="s">
        <v>27</v>
      </c>
      <c r="K5579" t="s">
        <v>21</v>
      </c>
      <c r="L5579" t="s">
        <v>18</v>
      </c>
      <c r="M5579">
        <v>2.8</v>
      </c>
      <c r="N5579">
        <v>9002.02</v>
      </c>
      <c r="O5579" t="s">
        <v>19</v>
      </c>
      <c r="P5579" t="str">
        <f t="shared" si="2966"/>
        <v>60-74</v>
      </c>
      <c r="Q5579" t="str">
        <f>IF(PatientData[[#This Row],[bmi]]&lt;18.5,"Underweight",
IF(PatientData[[#This Row],[bmi]]&lt;25,"Normal",
IF(PatientData[[#This Row],[bmi]]&lt;30,"Overweight","Obese")))</f>
        <v>Overweight</v>
      </c>
      <c r="R5579" t="str">
        <f t="shared" si="2961"/>
        <v>High BP</v>
      </c>
      <c r="S5579" t="str">
        <f t="shared" si="2962"/>
        <v>Normal Cost</v>
      </c>
    </row>
    <row r="5580" spans="1:19" x14ac:dyDescent="0.3">
      <c r="A5580">
        <v>65</v>
      </c>
      <c r="B5580" t="s">
        <v>20</v>
      </c>
      <c r="C5580">
        <v>28</v>
      </c>
      <c r="D5580">
        <v>138</v>
      </c>
      <c r="E5580">
        <v>82</v>
      </c>
      <c r="F5580">
        <v>242</v>
      </c>
      <c r="G5580">
        <v>119</v>
      </c>
      <c r="H5580">
        <v>73</v>
      </c>
      <c r="I5580">
        <v>0</v>
      </c>
      <c r="J5580" t="s">
        <v>24</v>
      </c>
      <c r="K5580" t="s">
        <v>17</v>
      </c>
      <c r="L5580" t="s">
        <v>22</v>
      </c>
      <c r="M5580">
        <v>6.9</v>
      </c>
      <c r="N5580">
        <v>10886.1</v>
      </c>
      <c r="O5580" t="s">
        <v>19</v>
      </c>
      <c r="P5580" t="str">
        <f t="shared" si="2966"/>
        <v>60-74</v>
      </c>
      <c r="Q5580" t="str">
        <f>IF(PatientData[[#This Row],[bmi]]&lt;18.5,"Underweight",
IF(PatientData[[#This Row],[bmi]]&lt;25,"Normal",
IF(PatientData[[#This Row],[bmi]]&lt;30,"Overweight","Obese")))</f>
        <v>Overweight</v>
      </c>
      <c r="R5580" t="str">
        <f t="shared" si="2961"/>
        <v>High BP</v>
      </c>
      <c r="S5580" t="str">
        <f t="shared" si="2962"/>
        <v>Normal Cost</v>
      </c>
    </row>
    <row r="5581" spans="1:19" x14ac:dyDescent="0.3">
      <c r="A5581">
        <v>66</v>
      </c>
      <c r="B5581" t="s">
        <v>15</v>
      </c>
      <c r="C5581">
        <v>30</v>
      </c>
      <c r="D5581">
        <v>137</v>
      </c>
      <c r="E5581">
        <v>75</v>
      </c>
      <c r="F5581">
        <v>234.8</v>
      </c>
      <c r="G5581">
        <v>110</v>
      </c>
      <c r="H5581">
        <v>65</v>
      </c>
      <c r="I5581">
        <v>2</v>
      </c>
      <c r="J5581" t="s">
        <v>27</v>
      </c>
      <c r="K5581" t="s">
        <v>28</v>
      </c>
      <c r="L5581" t="s">
        <v>25</v>
      </c>
      <c r="M5581">
        <v>8.6999999999999993</v>
      </c>
      <c r="N5581">
        <v>21909.94</v>
      </c>
      <c r="O5581" t="s">
        <v>19</v>
      </c>
      <c r="P5581" t="str">
        <f t="shared" ref="P5581:P5583" si="2967">IF(A5578&lt;30,"18-29",IF(A5578&lt;45,"30-44",IF(A5578&lt;60,"45-59",IF(A5578&lt;75,"60-74","75+"))))</f>
        <v>75+</v>
      </c>
      <c r="Q5581" t="str">
        <f>IF(PatientData[[#This Row],[bmi]]&lt;18.5,"Underweight",
IF(PatientData[[#This Row],[bmi]]&lt;25,"Normal",
IF(PatientData[[#This Row],[bmi]]&lt;30,"Overweight","Obese")))</f>
        <v>Obese</v>
      </c>
      <c r="R5581" t="str">
        <f t="shared" si="2961"/>
        <v>High BP</v>
      </c>
      <c r="S5581" t="str">
        <f t="shared" si="2962"/>
        <v>High Cost</v>
      </c>
    </row>
    <row r="5582" spans="1:19" x14ac:dyDescent="0.3">
      <c r="A5582">
        <v>71</v>
      </c>
      <c r="B5582" t="s">
        <v>15</v>
      </c>
      <c r="C5582">
        <v>31.9</v>
      </c>
      <c r="D5582">
        <v>140</v>
      </c>
      <c r="E5582">
        <v>75</v>
      </c>
      <c r="F5582">
        <v>254</v>
      </c>
      <c r="G5582">
        <v>91.9</v>
      </c>
      <c r="H5582">
        <v>70</v>
      </c>
      <c r="I5582">
        <v>0</v>
      </c>
      <c r="J5582" t="s">
        <v>27</v>
      </c>
      <c r="K5582" t="s">
        <v>21</v>
      </c>
      <c r="L5582" t="s">
        <v>18</v>
      </c>
      <c r="M5582">
        <v>7.1</v>
      </c>
      <c r="N5582">
        <v>13923.38</v>
      </c>
      <c r="O5582" t="s">
        <v>19</v>
      </c>
      <c r="P5582" t="str">
        <f t="shared" si="2967"/>
        <v>60-74</v>
      </c>
      <c r="Q5582" t="str">
        <f>IF(PatientData[[#This Row],[bmi]]&lt;18.5,"Underweight",
IF(PatientData[[#This Row],[bmi]]&lt;25,"Normal",
IF(PatientData[[#This Row],[bmi]]&lt;30,"Overweight","Obese")))</f>
        <v>Obese</v>
      </c>
      <c r="R5582" t="str">
        <f t="shared" si="2961"/>
        <v>High BP</v>
      </c>
      <c r="S5582" t="str">
        <f t="shared" si="2962"/>
        <v>Normal Cost</v>
      </c>
    </row>
    <row r="5583" spans="1:19" x14ac:dyDescent="0.3">
      <c r="A5583">
        <v>68</v>
      </c>
      <c r="B5583" t="s">
        <v>15</v>
      </c>
      <c r="C5583">
        <v>23.3</v>
      </c>
      <c r="D5583">
        <v>138</v>
      </c>
      <c r="E5583">
        <v>84</v>
      </c>
      <c r="F5583">
        <v>204.2</v>
      </c>
      <c r="G5583">
        <v>152.5</v>
      </c>
      <c r="H5583">
        <v>78</v>
      </c>
      <c r="I5583">
        <v>5</v>
      </c>
      <c r="J5583" t="s">
        <v>16</v>
      </c>
      <c r="K5583" t="s">
        <v>17</v>
      </c>
      <c r="L5583" t="s">
        <v>25</v>
      </c>
      <c r="M5583">
        <v>8.8000000000000007</v>
      </c>
      <c r="N5583">
        <v>15500.11</v>
      </c>
      <c r="O5583" t="s">
        <v>19</v>
      </c>
      <c r="P5583" t="str">
        <f t="shared" si="2967"/>
        <v>60-74</v>
      </c>
      <c r="Q5583" t="str">
        <f>IF(PatientData[[#This Row],[bmi]]&lt;18.5,"Underweight",
IF(PatientData[[#This Row],[bmi]]&lt;25,"Normal",
IF(PatientData[[#This Row],[bmi]]&lt;30,"Overweight","Obese")))</f>
        <v>Normal</v>
      </c>
      <c r="R5583" t="str">
        <f t="shared" si="2961"/>
        <v>High BP</v>
      </c>
      <c r="S5583" t="str">
        <f t="shared" si="2962"/>
        <v>High Cost</v>
      </c>
    </row>
    <row r="5584" spans="1:19" x14ac:dyDescent="0.3">
      <c r="A5584">
        <v>43</v>
      </c>
      <c r="B5584" t="s">
        <v>20</v>
      </c>
      <c r="C5584">
        <v>28</v>
      </c>
      <c r="D5584">
        <v>126</v>
      </c>
      <c r="E5584">
        <v>76</v>
      </c>
      <c r="F5584">
        <v>203.5</v>
      </c>
      <c r="G5584">
        <v>150</v>
      </c>
      <c r="H5584">
        <v>80</v>
      </c>
      <c r="I5584">
        <v>3</v>
      </c>
      <c r="J5584" t="s">
        <v>27</v>
      </c>
      <c r="K5584" t="s">
        <v>17</v>
      </c>
      <c r="L5584" t="s">
        <v>25</v>
      </c>
      <c r="M5584">
        <v>7.3</v>
      </c>
      <c r="N5584">
        <v>10674.07</v>
      </c>
      <c r="O5584" t="s">
        <v>19</v>
      </c>
      <c r="P5584" t="str">
        <f t="shared" ref="P5584:P5585" si="2968">IF(A5584&lt;30,"18-29",IF(A5584&lt;45,"30-44",IF(A5584&lt;60,"45-59",IF(A5584&lt;75,"60-74","75+"))))</f>
        <v>30-44</v>
      </c>
      <c r="Q5584" t="str">
        <f>IF(PatientData[[#This Row],[bmi]]&lt;18.5,"Underweight",
IF(PatientData[[#This Row],[bmi]]&lt;25,"Normal",
IF(PatientData[[#This Row],[bmi]]&lt;30,"Overweight","Obese")))</f>
        <v>Overweight</v>
      </c>
      <c r="R5584" t="str">
        <f t="shared" si="2961"/>
        <v>High BP</v>
      </c>
      <c r="S5584" t="str">
        <f t="shared" si="2962"/>
        <v>Normal Cost</v>
      </c>
    </row>
    <row r="5585" spans="1:19" x14ac:dyDescent="0.3">
      <c r="A5585">
        <v>59</v>
      </c>
      <c r="B5585" t="s">
        <v>20</v>
      </c>
      <c r="C5585">
        <v>28</v>
      </c>
      <c r="D5585">
        <v>142</v>
      </c>
      <c r="E5585">
        <v>92</v>
      </c>
      <c r="F5585">
        <v>193.6</v>
      </c>
      <c r="G5585">
        <v>96.2</v>
      </c>
      <c r="H5585">
        <v>80</v>
      </c>
      <c r="I5585">
        <v>1</v>
      </c>
      <c r="J5585" t="s">
        <v>24</v>
      </c>
      <c r="K5585" t="s">
        <v>28</v>
      </c>
      <c r="L5585" t="s">
        <v>25</v>
      </c>
      <c r="M5585">
        <v>5.9</v>
      </c>
      <c r="N5585">
        <v>14843.26</v>
      </c>
      <c r="O5585" t="s">
        <v>19</v>
      </c>
      <c r="P5585" t="str">
        <f t="shared" si="2968"/>
        <v>45-59</v>
      </c>
      <c r="Q5585" t="str">
        <f>IF(PatientData[[#This Row],[bmi]]&lt;18.5,"Underweight",
IF(PatientData[[#This Row],[bmi]]&lt;25,"Normal",
IF(PatientData[[#This Row],[bmi]]&lt;30,"Overweight","Obese")))</f>
        <v>Overweight</v>
      </c>
      <c r="R5585" t="str">
        <f t="shared" si="2961"/>
        <v>High BP</v>
      </c>
      <c r="S5585" t="str">
        <f t="shared" si="2962"/>
        <v>Normal Cost</v>
      </c>
    </row>
    <row r="5586" spans="1:19" x14ac:dyDescent="0.3">
      <c r="A5586">
        <v>76</v>
      </c>
      <c r="B5586" t="s">
        <v>15</v>
      </c>
      <c r="C5586">
        <v>23</v>
      </c>
      <c r="D5586">
        <v>132</v>
      </c>
      <c r="E5586">
        <v>84</v>
      </c>
      <c r="F5586">
        <v>184.6</v>
      </c>
      <c r="G5586">
        <v>134.30000000000001</v>
      </c>
      <c r="H5586">
        <v>83</v>
      </c>
      <c r="I5586">
        <v>2</v>
      </c>
      <c r="J5586" t="s">
        <v>16</v>
      </c>
      <c r="K5586" t="s">
        <v>17</v>
      </c>
      <c r="L5586" t="s">
        <v>22</v>
      </c>
      <c r="M5586">
        <v>10.3</v>
      </c>
      <c r="N5586">
        <v>20030.43</v>
      </c>
      <c r="O5586" t="s">
        <v>23</v>
      </c>
      <c r="P5586" t="str">
        <f t="shared" ref="P5586:P5589" si="2969">IF(A5583&lt;30,"18-29",IF(A5583&lt;45,"30-44",IF(A5583&lt;60,"45-59",IF(A5583&lt;75,"60-74","75+"))))</f>
        <v>60-74</v>
      </c>
      <c r="Q5586" t="str">
        <f>IF(PatientData[[#This Row],[bmi]]&lt;18.5,"Underweight",
IF(PatientData[[#This Row],[bmi]]&lt;25,"Normal",
IF(PatientData[[#This Row],[bmi]]&lt;30,"Overweight","Obese")))</f>
        <v>Normal</v>
      </c>
      <c r="R5586" t="str">
        <f t="shared" si="2961"/>
        <v>High BP</v>
      </c>
      <c r="S5586" t="str">
        <f t="shared" si="2962"/>
        <v>High Cost</v>
      </c>
    </row>
    <row r="5587" spans="1:19" x14ac:dyDescent="0.3">
      <c r="A5587">
        <v>68</v>
      </c>
      <c r="B5587" t="s">
        <v>15</v>
      </c>
      <c r="C5587">
        <v>27.1</v>
      </c>
      <c r="D5587">
        <v>142</v>
      </c>
      <c r="E5587">
        <v>86</v>
      </c>
      <c r="F5587">
        <v>249.5</v>
      </c>
      <c r="G5587">
        <v>107.2</v>
      </c>
      <c r="H5587">
        <v>73</v>
      </c>
      <c r="I5587">
        <v>0</v>
      </c>
      <c r="J5587" t="s">
        <v>16</v>
      </c>
      <c r="K5587" t="s">
        <v>28</v>
      </c>
      <c r="L5587" t="s">
        <v>18</v>
      </c>
      <c r="M5587">
        <v>10.3</v>
      </c>
      <c r="N5587">
        <v>21480.85</v>
      </c>
      <c r="O5587" t="s">
        <v>19</v>
      </c>
      <c r="P5587" t="str">
        <f t="shared" si="2969"/>
        <v>30-44</v>
      </c>
      <c r="Q5587" t="str">
        <f>IF(PatientData[[#This Row],[bmi]]&lt;18.5,"Underweight",
IF(PatientData[[#This Row],[bmi]]&lt;25,"Normal",
IF(PatientData[[#This Row],[bmi]]&lt;30,"Overweight","Obese")))</f>
        <v>Overweight</v>
      </c>
      <c r="R5587" t="str">
        <f t="shared" si="2961"/>
        <v>High BP</v>
      </c>
      <c r="S5587" t="str">
        <f t="shared" si="2962"/>
        <v>High Cost</v>
      </c>
    </row>
    <row r="5588" spans="1:19" x14ac:dyDescent="0.3">
      <c r="A5588">
        <v>38</v>
      </c>
      <c r="B5588" t="s">
        <v>15</v>
      </c>
      <c r="C5588">
        <v>24.3</v>
      </c>
      <c r="D5588">
        <v>133</v>
      </c>
      <c r="E5588">
        <v>81</v>
      </c>
      <c r="F5588">
        <v>244.4</v>
      </c>
      <c r="G5588">
        <v>104.4</v>
      </c>
      <c r="H5588">
        <v>96</v>
      </c>
      <c r="I5588">
        <v>2</v>
      </c>
      <c r="J5588" t="s">
        <v>16</v>
      </c>
      <c r="K5588" t="s">
        <v>21</v>
      </c>
      <c r="L5588" t="s">
        <v>18</v>
      </c>
      <c r="M5588">
        <v>6.6</v>
      </c>
      <c r="N5588">
        <v>15763.18</v>
      </c>
      <c r="O5588" t="s">
        <v>19</v>
      </c>
      <c r="P5588" t="str">
        <f t="shared" si="2969"/>
        <v>45-59</v>
      </c>
      <c r="Q5588" t="str">
        <f>IF(PatientData[[#This Row],[bmi]]&lt;18.5,"Underweight",
IF(PatientData[[#This Row],[bmi]]&lt;25,"Normal",
IF(PatientData[[#This Row],[bmi]]&lt;30,"Overweight","Obese")))</f>
        <v>Normal</v>
      </c>
      <c r="R5588" t="str">
        <f t="shared" si="2961"/>
        <v>High BP</v>
      </c>
      <c r="S5588" t="str">
        <f t="shared" si="2962"/>
        <v>High Cost</v>
      </c>
    </row>
    <row r="5589" spans="1:19" x14ac:dyDescent="0.3">
      <c r="A5589">
        <v>66</v>
      </c>
      <c r="B5589" t="s">
        <v>15</v>
      </c>
      <c r="C5589">
        <v>34.700000000000003</v>
      </c>
      <c r="D5589">
        <v>133</v>
      </c>
      <c r="E5589">
        <v>74</v>
      </c>
      <c r="F5589">
        <v>228.3</v>
      </c>
      <c r="G5589">
        <v>113</v>
      </c>
      <c r="H5589">
        <v>93</v>
      </c>
      <c r="I5589">
        <v>1</v>
      </c>
      <c r="J5589" t="s">
        <v>16</v>
      </c>
      <c r="K5589" t="s">
        <v>21</v>
      </c>
      <c r="L5589" t="s">
        <v>18</v>
      </c>
      <c r="M5589">
        <v>9.5</v>
      </c>
      <c r="N5589">
        <v>22772.06</v>
      </c>
      <c r="O5589" t="s">
        <v>19</v>
      </c>
      <c r="P5589" t="str">
        <f t="shared" si="2969"/>
        <v>75+</v>
      </c>
      <c r="Q5589" t="str">
        <f>IF(PatientData[[#This Row],[bmi]]&lt;18.5,"Underweight",
IF(PatientData[[#This Row],[bmi]]&lt;25,"Normal",
IF(PatientData[[#This Row],[bmi]]&lt;30,"Overweight","Obese")))</f>
        <v>Obese</v>
      </c>
      <c r="R5589" t="str">
        <f t="shared" si="2961"/>
        <v>High BP</v>
      </c>
      <c r="S5589" t="str">
        <f t="shared" si="2962"/>
        <v>High Cost</v>
      </c>
    </row>
    <row r="5590" spans="1:19" x14ac:dyDescent="0.3">
      <c r="A5590">
        <v>74</v>
      </c>
      <c r="B5590" t="s">
        <v>20</v>
      </c>
      <c r="C5590">
        <v>28</v>
      </c>
      <c r="D5590">
        <v>141</v>
      </c>
      <c r="E5590">
        <v>85</v>
      </c>
      <c r="F5590">
        <v>200.1</v>
      </c>
      <c r="G5590">
        <v>92.9</v>
      </c>
      <c r="H5590">
        <v>92</v>
      </c>
      <c r="I5590">
        <v>0</v>
      </c>
      <c r="J5590" t="s">
        <v>16</v>
      </c>
      <c r="K5590" t="s">
        <v>21</v>
      </c>
      <c r="L5590" t="s">
        <v>25</v>
      </c>
      <c r="M5590">
        <v>9.1999999999999993</v>
      </c>
      <c r="N5590">
        <v>18646.64</v>
      </c>
      <c r="O5590" t="s">
        <v>19</v>
      </c>
      <c r="P5590" t="str">
        <f t="shared" ref="P5590:P5591" si="2970">IF(A5590&lt;30,"18-29",IF(A5590&lt;45,"30-44",IF(A5590&lt;60,"45-59",IF(A5590&lt;75,"60-74","75+"))))</f>
        <v>60-74</v>
      </c>
      <c r="Q5590" t="str">
        <f>IF(PatientData[[#This Row],[bmi]]&lt;18.5,"Underweight",
IF(PatientData[[#This Row],[bmi]]&lt;25,"Normal",
IF(PatientData[[#This Row],[bmi]]&lt;30,"Overweight","Obese")))</f>
        <v>Overweight</v>
      </c>
      <c r="R5590" t="str">
        <f t="shared" si="2961"/>
        <v>High BP</v>
      </c>
      <c r="S5590" t="str">
        <f t="shared" si="2962"/>
        <v>High Cost</v>
      </c>
    </row>
    <row r="5591" spans="1:19" x14ac:dyDescent="0.3">
      <c r="A5591">
        <v>71</v>
      </c>
      <c r="B5591" t="s">
        <v>20</v>
      </c>
      <c r="C5591">
        <v>28</v>
      </c>
      <c r="D5591">
        <v>130</v>
      </c>
      <c r="E5591">
        <v>72</v>
      </c>
      <c r="F5591">
        <v>215.5</v>
      </c>
      <c r="G5591">
        <v>126.8</v>
      </c>
      <c r="H5591">
        <v>72</v>
      </c>
      <c r="I5591">
        <v>0</v>
      </c>
      <c r="J5591" t="s">
        <v>24</v>
      </c>
      <c r="K5591" t="s">
        <v>26</v>
      </c>
      <c r="L5591" t="s">
        <v>18</v>
      </c>
      <c r="M5591">
        <v>6.3</v>
      </c>
      <c r="N5591">
        <v>10936.15</v>
      </c>
      <c r="O5591" t="s">
        <v>19</v>
      </c>
      <c r="P5591" t="str">
        <f t="shared" si="2970"/>
        <v>60-74</v>
      </c>
      <c r="Q5591" t="str">
        <f>IF(PatientData[[#This Row],[bmi]]&lt;18.5,"Underweight",
IF(PatientData[[#This Row],[bmi]]&lt;25,"Normal",
IF(PatientData[[#This Row],[bmi]]&lt;30,"Overweight","Obese")))</f>
        <v>Overweight</v>
      </c>
      <c r="R5591" t="str">
        <f t="shared" si="2961"/>
        <v>High BP</v>
      </c>
      <c r="S5591" t="str">
        <f t="shared" si="2962"/>
        <v>Normal Cost</v>
      </c>
    </row>
    <row r="5592" spans="1:19" x14ac:dyDescent="0.3">
      <c r="A5592">
        <v>63</v>
      </c>
      <c r="B5592" t="s">
        <v>15</v>
      </c>
      <c r="C5592">
        <v>27.8</v>
      </c>
      <c r="D5592">
        <v>137</v>
      </c>
      <c r="E5592">
        <v>76</v>
      </c>
      <c r="F5592">
        <v>209.4</v>
      </c>
      <c r="G5592">
        <v>132.69999999999999</v>
      </c>
      <c r="H5592">
        <v>79</v>
      </c>
      <c r="I5592">
        <v>0</v>
      </c>
      <c r="J5592" t="s">
        <v>24</v>
      </c>
      <c r="K5592" t="s">
        <v>28</v>
      </c>
      <c r="L5592" t="s">
        <v>25</v>
      </c>
      <c r="M5592">
        <v>6.5</v>
      </c>
      <c r="N5592">
        <v>17154.02</v>
      </c>
      <c r="O5592" t="s">
        <v>19</v>
      </c>
      <c r="P5592" t="str">
        <f t="shared" ref="P5592" si="2971">IF(A5589&lt;30,"18-29",IF(A5589&lt;45,"30-44",IF(A5589&lt;60,"45-59",IF(A5589&lt;75,"60-74","75+"))))</f>
        <v>60-74</v>
      </c>
      <c r="Q5592" t="str">
        <f>IF(PatientData[[#This Row],[bmi]]&lt;18.5,"Underweight",
IF(PatientData[[#This Row],[bmi]]&lt;25,"Normal",
IF(PatientData[[#This Row],[bmi]]&lt;30,"Overweight","Obese")))</f>
        <v>Overweight</v>
      </c>
      <c r="R5592" t="str">
        <f t="shared" si="2961"/>
        <v>High BP</v>
      </c>
      <c r="S5592" t="str">
        <f t="shared" si="2962"/>
        <v>High Cost</v>
      </c>
    </row>
    <row r="5593" spans="1:19" x14ac:dyDescent="0.3">
      <c r="A5593">
        <v>70</v>
      </c>
      <c r="B5593" t="s">
        <v>20</v>
      </c>
      <c r="C5593">
        <v>28</v>
      </c>
      <c r="D5593">
        <v>138</v>
      </c>
      <c r="E5593">
        <v>92</v>
      </c>
      <c r="F5593">
        <v>273.2</v>
      </c>
      <c r="G5593">
        <v>83.6</v>
      </c>
      <c r="H5593">
        <v>83</v>
      </c>
      <c r="I5593">
        <v>0</v>
      </c>
      <c r="J5593" t="s">
        <v>16</v>
      </c>
      <c r="K5593" t="s">
        <v>21</v>
      </c>
      <c r="L5593" t="s">
        <v>25</v>
      </c>
      <c r="M5593">
        <v>13.3</v>
      </c>
      <c r="N5593">
        <v>20125.95</v>
      </c>
      <c r="O5593" t="s">
        <v>23</v>
      </c>
      <c r="P5593" t="str">
        <f t="shared" ref="P5593" si="2972">IF(A5593&lt;30,"18-29",IF(A5593&lt;45,"30-44",IF(A5593&lt;60,"45-59",IF(A5593&lt;75,"60-74","75+"))))</f>
        <v>60-74</v>
      </c>
      <c r="Q5593" t="str">
        <f>IF(PatientData[[#This Row],[bmi]]&lt;18.5,"Underweight",
IF(PatientData[[#This Row],[bmi]]&lt;25,"Normal",
IF(PatientData[[#This Row],[bmi]]&lt;30,"Overweight","Obese")))</f>
        <v>Overweight</v>
      </c>
      <c r="R5593" t="str">
        <f t="shared" si="2961"/>
        <v>High BP</v>
      </c>
      <c r="S5593" t="str">
        <f t="shared" si="2962"/>
        <v>High Cost</v>
      </c>
    </row>
    <row r="5594" spans="1:19" x14ac:dyDescent="0.3">
      <c r="A5594">
        <v>64</v>
      </c>
      <c r="B5594" t="s">
        <v>15</v>
      </c>
      <c r="C5594">
        <v>18</v>
      </c>
      <c r="D5594">
        <v>117</v>
      </c>
      <c r="E5594">
        <v>68</v>
      </c>
      <c r="F5594">
        <v>242.3</v>
      </c>
      <c r="G5594">
        <v>153.4</v>
      </c>
      <c r="H5594">
        <v>70</v>
      </c>
      <c r="I5594">
        <v>1</v>
      </c>
      <c r="J5594" t="s">
        <v>27</v>
      </c>
      <c r="K5594" t="s">
        <v>17</v>
      </c>
      <c r="L5594" t="s">
        <v>25</v>
      </c>
      <c r="M5594">
        <v>13.1</v>
      </c>
      <c r="N5594">
        <v>20439.810000000001</v>
      </c>
      <c r="O5594" t="s">
        <v>19</v>
      </c>
      <c r="P5594" t="str">
        <f t="shared" ref="P5594" si="2973">IF(A5591&lt;30,"18-29",IF(A5591&lt;45,"30-44",IF(A5591&lt;60,"45-59",IF(A5591&lt;75,"60-74","75+"))))</f>
        <v>60-74</v>
      </c>
      <c r="Q5594" t="str">
        <f>IF(PatientData[[#This Row],[bmi]]&lt;18.5,"Underweight",
IF(PatientData[[#This Row],[bmi]]&lt;25,"Normal",
IF(PatientData[[#This Row],[bmi]]&lt;30,"Overweight","Obese")))</f>
        <v>Underweight</v>
      </c>
      <c r="R5594" t="str">
        <f t="shared" si="2961"/>
        <v>Normal BP</v>
      </c>
      <c r="S5594" t="str">
        <f t="shared" si="2962"/>
        <v>High Cost</v>
      </c>
    </row>
    <row r="5595" spans="1:19" x14ac:dyDescent="0.3">
      <c r="A5595">
        <v>53</v>
      </c>
      <c r="B5595" t="s">
        <v>20</v>
      </c>
      <c r="C5595">
        <v>28</v>
      </c>
      <c r="D5595">
        <v>136</v>
      </c>
      <c r="E5595">
        <v>77</v>
      </c>
      <c r="F5595">
        <v>224.8</v>
      </c>
      <c r="G5595">
        <v>144.80000000000001</v>
      </c>
      <c r="H5595">
        <v>67</v>
      </c>
      <c r="I5595">
        <v>0</v>
      </c>
      <c r="J5595" t="s">
        <v>27</v>
      </c>
      <c r="K5595" t="s">
        <v>17</v>
      </c>
      <c r="L5595" t="s">
        <v>25</v>
      </c>
      <c r="M5595">
        <v>3.3</v>
      </c>
      <c r="N5595">
        <v>6189.99</v>
      </c>
      <c r="O5595" t="s">
        <v>19</v>
      </c>
      <c r="P5595" t="str">
        <f t="shared" ref="P5595" si="2974">IF(A5595&lt;30,"18-29",IF(A5595&lt;45,"30-44",IF(A5595&lt;60,"45-59",IF(A5595&lt;75,"60-74","75+"))))</f>
        <v>45-59</v>
      </c>
      <c r="Q5595" t="str">
        <f>IF(PatientData[[#This Row],[bmi]]&lt;18.5,"Underweight",
IF(PatientData[[#This Row],[bmi]]&lt;25,"Normal",
IF(PatientData[[#This Row],[bmi]]&lt;30,"Overweight","Obese")))</f>
        <v>Overweight</v>
      </c>
      <c r="R5595" t="str">
        <f t="shared" si="2961"/>
        <v>High BP</v>
      </c>
      <c r="S5595" t="str">
        <f t="shared" si="2962"/>
        <v>Normal Cost</v>
      </c>
    </row>
    <row r="5596" spans="1:19" x14ac:dyDescent="0.3">
      <c r="A5596">
        <v>76</v>
      </c>
      <c r="B5596" t="s">
        <v>15</v>
      </c>
      <c r="C5596">
        <v>35.4</v>
      </c>
      <c r="D5596">
        <v>110</v>
      </c>
      <c r="E5596">
        <v>72</v>
      </c>
      <c r="F5596">
        <v>233</v>
      </c>
      <c r="G5596">
        <v>122.9</v>
      </c>
      <c r="H5596">
        <v>83</v>
      </c>
      <c r="I5596">
        <v>0</v>
      </c>
      <c r="J5596" t="s">
        <v>16</v>
      </c>
      <c r="K5596" t="s">
        <v>28</v>
      </c>
      <c r="L5596" t="s">
        <v>25</v>
      </c>
      <c r="M5596">
        <v>8.8000000000000007</v>
      </c>
      <c r="N5596">
        <v>18123.72</v>
      </c>
      <c r="O5596" t="s">
        <v>19</v>
      </c>
      <c r="P5596" t="str">
        <f t="shared" ref="P5596:P5598" si="2975">IF(A5593&lt;30,"18-29",IF(A5593&lt;45,"30-44",IF(A5593&lt;60,"45-59",IF(A5593&lt;75,"60-74","75+"))))</f>
        <v>60-74</v>
      </c>
      <c r="Q5596" t="str">
        <f>IF(PatientData[[#This Row],[bmi]]&lt;18.5,"Underweight",
IF(PatientData[[#This Row],[bmi]]&lt;25,"Normal",
IF(PatientData[[#This Row],[bmi]]&lt;30,"Overweight","Obese")))</f>
        <v>Obese</v>
      </c>
      <c r="R5596" t="str">
        <f t="shared" si="2961"/>
        <v>Normal BP</v>
      </c>
      <c r="S5596" t="str">
        <f t="shared" si="2962"/>
        <v>High Cost</v>
      </c>
    </row>
    <row r="5597" spans="1:19" x14ac:dyDescent="0.3">
      <c r="A5597">
        <v>58</v>
      </c>
      <c r="B5597" t="s">
        <v>15</v>
      </c>
      <c r="C5597">
        <v>34.700000000000003</v>
      </c>
      <c r="D5597">
        <v>120</v>
      </c>
      <c r="E5597">
        <v>70</v>
      </c>
      <c r="F5597">
        <v>196.9</v>
      </c>
      <c r="G5597">
        <v>152.4</v>
      </c>
      <c r="H5597">
        <v>83</v>
      </c>
      <c r="I5597">
        <v>0</v>
      </c>
      <c r="J5597" t="s">
        <v>16</v>
      </c>
      <c r="K5597" t="s">
        <v>26</v>
      </c>
      <c r="L5597" t="s">
        <v>18</v>
      </c>
      <c r="M5597">
        <v>6.1</v>
      </c>
      <c r="N5597">
        <v>14946.95</v>
      </c>
      <c r="O5597" t="s">
        <v>19</v>
      </c>
      <c r="P5597" t="str">
        <f t="shared" si="2975"/>
        <v>60-74</v>
      </c>
      <c r="Q5597" t="str">
        <f>IF(PatientData[[#This Row],[bmi]]&lt;18.5,"Underweight",
IF(PatientData[[#This Row],[bmi]]&lt;25,"Normal",
IF(PatientData[[#This Row],[bmi]]&lt;30,"Overweight","Obese")))</f>
        <v>Obese</v>
      </c>
      <c r="R5597" t="str">
        <f t="shared" si="2961"/>
        <v>High BP</v>
      </c>
      <c r="S5597" t="str">
        <f t="shared" si="2962"/>
        <v>Normal Cost</v>
      </c>
    </row>
    <row r="5598" spans="1:19" x14ac:dyDescent="0.3">
      <c r="A5598">
        <v>69</v>
      </c>
      <c r="B5598" t="s">
        <v>15</v>
      </c>
      <c r="C5598">
        <v>28</v>
      </c>
      <c r="D5598">
        <v>123</v>
      </c>
      <c r="E5598">
        <v>79</v>
      </c>
      <c r="F5598">
        <v>228.7</v>
      </c>
      <c r="G5598">
        <v>114.8</v>
      </c>
      <c r="H5598">
        <v>95</v>
      </c>
      <c r="I5598">
        <v>0</v>
      </c>
      <c r="J5598" t="s">
        <v>16</v>
      </c>
      <c r="K5598" t="s">
        <v>21</v>
      </c>
      <c r="L5598" t="s">
        <v>25</v>
      </c>
      <c r="M5598">
        <v>11.4</v>
      </c>
      <c r="N5598">
        <v>25234.15</v>
      </c>
      <c r="O5598" t="s">
        <v>19</v>
      </c>
      <c r="P5598" t="str">
        <f t="shared" si="2975"/>
        <v>45-59</v>
      </c>
      <c r="Q5598" t="str">
        <f>IF(PatientData[[#This Row],[bmi]]&lt;18.5,"Underweight",
IF(PatientData[[#This Row],[bmi]]&lt;25,"Normal",
IF(PatientData[[#This Row],[bmi]]&lt;30,"Overweight","Obese")))</f>
        <v>Overweight</v>
      </c>
      <c r="R5598" t="str">
        <f t="shared" si="2961"/>
        <v>High BP</v>
      </c>
      <c r="S5598" t="str">
        <f t="shared" si="2962"/>
        <v>High Cost</v>
      </c>
    </row>
    <row r="5599" spans="1:19" x14ac:dyDescent="0.3">
      <c r="A5599">
        <v>62</v>
      </c>
      <c r="B5599" t="s">
        <v>20</v>
      </c>
      <c r="C5599">
        <v>28</v>
      </c>
      <c r="D5599">
        <v>126</v>
      </c>
      <c r="E5599">
        <v>82</v>
      </c>
      <c r="F5599">
        <v>229.3</v>
      </c>
      <c r="G5599">
        <v>126.6</v>
      </c>
      <c r="H5599">
        <v>69</v>
      </c>
      <c r="I5599">
        <v>1</v>
      </c>
      <c r="J5599" t="s">
        <v>24</v>
      </c>
      <c r="K5599" t="s">
        <v>17</v>
      </c>
      <c r="L5599" t="s">
        <v>22</v>
      </c>
      <c r="M5599">
        <v>5.9</v>
      </c>
      <c r="N5599">
        <v>12034.23</v>
      </c>
      <c r="O5599" t="s">
        <v>19</v>
      </c>
      <c r="P5599" t="str">
        <f t="shared" ref="P5599:P5601" si="2976">IF(A5599&lt;30,"18-29",IF(A5599&lt;45,"30-44",IF(A5599&lt;60,"45-59",IF(A5599&lt;75,"60-74","75+"))))</f>
        <v>60-74</v>
      </c>
      <c r="Q5599" t="str">
        <f>IF(PatientData[[#This Row],[bmi]]&lt;18.5,"Underweight",
IF(PatientData[[#This Row],[bmi]]&lt;25,"Normal",
IF(PatientData[[#This Row],[bmi]]&lt;30,"Overweight","Obese")))</f>
        <v>Overweight</v>
      </c>
      <c r="R5599" t="str">
        <f t="shared" si="2961"/>
        <v>High BP</v>
      </c>
      <c r="S5599" t="str">
        <f t="shared" si="2962"/>
        <v>Normal Cost</v>
      </c>
    </row>
    <row r="5600" spans="1:19" x14ac:dyDescent="0.3">
      <c r="A5600">
        <v>63</v>
      </c>
      <c r="B5600" t="s">
        <v>20</v>
      </c>
      <c r="C5600">
        <v>28</v>
      </c>
      <c r="D5600">
        <v>120</v>
      </c>
      <c r="E5600">
        <v>81</v>
      </c>
      <c r="F5600">
        <v>267.60000000000002</v>
      </c>
      <c r="G5600">
        <v>142.19999999999999</v>
      </c>
      <c r="H5600">
        <v>60</v>
      </c>
      <c r="I5600">
        <v>3</v>
      </c>
      <c r="J5600" t="s">
        <v>24</v>
      </c>
      <c r="K5600" t="s">
        <v>26</v>
      </c>
      <c r="L5600" t="s">
        <v>18</v>
      </c>
      <c r="M5600">
        <v>2.2999999999999998</v>
      </c>
      <c r="N5600">
        <v>5372.13</v>
      </c>
      <c r="O5600" t="s">
        <v>19</v>
      </c>
      <c r="P5600" t="str">
        <f t="shared" si="2976"/>
        <v>60-74</v>
      </c>
      <c r="Q5600" t="str">
        <f>IF(PatientData[[#This Row],[bmi]]&lt;18.5,"Underweight",
IF(PatientData[[#This Row],[bmi]]&lt;25,"Normal",
IF(PatientData[[#This Row],[bmi]]&lt;30,"Overweight","Obese")))</f>
        <v>Overweight</v>
      </c>
      <c r="R5600" t="str">
        <f t="shared" si="2961"/>
        <v>High BP</v>
      </c>
      <c r="S5600" t="str">
        <f t="shared" si="2962"/>
        <v>Normal Cost</v>
      </c>
    </row>
    <row r="5601" spans="1:19" x14ac:dyDescent="0.3">
      <c r="A5601">
        <v>60</v>
      </c>
      <c r="B5601" t="s">
        <v>20</v>
      </c>
      <c r="C5601">
        <v>28</v>
      </c>
      <c r="D5601">
        <v>121</v>
      </c>
      <c r="E5601">
        <v>70</v>
      </c>
      <c r="F5601">
        <v>225.3</v>
      </c>
      <c r="G5601">
        <v>89.7</v>
      </c>
      <c r="H5601">
        <v>88</v>
      </c>
      <c r="I5601">
        <v>0</v>
      </c>
      <c r="J5601" t="s">
        <v>27</v>
      </c>
      <c r="K5601" t="s">
        <v>21</v>
      </c>
      <c r="L5601" t="s">
        <v>25</v>
      </c>
      <c r="M5601">
        <v>8.5</v>
      </c>
      <c r="N5601">
        <v>16143.95</v>
      </c>
      <c r="O5601" t="s">
        <v>19</v>
      </c>
      <c r="P5601" t="str">
        <f t="shared" si="2976"/>
        <v>60-74</v>
      </c>
      <c r="Q5601" t="str">
        <f>IF(PatientData[[#This Row],[bmi]]&lt;18.5,"Underweight",
IF(PatientData[[#This Row],[bmi]]&lt;25,"Normal",
IF(PatientData[[#This Row],[bmi]]&lt;30,"Overweight","Obese")))</f>
        <v>Overweight</v>
      </c>
      <c r="R5601" t="str">
        <f t="shared" si="2961"/>
        <v>High BP</v>
      </c>
      <c r="S5601" t="str">
        <f t="shared" si="2962"/>
        <v>High Cost</v>
      </c>
    </row>
    <row r="5602" spans="1:19" x14ac:dyDescent="0.3">
      <c r="A5602">
        <v>63</v>
      </c>
      <c r="B5602" t="s">
        <v>15</v>
      </c>
      <c r="C5602">
        <v>33.700000000000003</v>
      </c>
      <c r="D5602">
        <v>118</v>
      </c>
      <c r="E5602">
        <v>68</v>
      </c>
      <c r="F5602">
        <v>229</v>
      </c>
      <c r="G5602">
        <v>146.9</v>
      </c>
      <c r="H5602">
        <v>178</v>
      </c>
      <c r="I5602">
        <v>2</v>
      </c>
      <c r="J5602" t="s">
        <v>16</v>
      </c>
      <c r="K5602" t="s">
        <v>21</v>
      </c>
      <c r="L5602" t="s">
        <v>25</v>
      </c>
      <c r="M5602">
        <v>11.4</v>
      </c>
      <c r="N5602">
        <v>24252.77</v>
      </c>
      <c r="O5602" t="s">
        <v>19</v>
      </c>
      <c r="P5602" t="str">
        <f t="shared" ref="P5602:P5604" si="2977">IF(A5599&lt;30,"18-29",IF(A5599&lt;45,"30-44",IF(A5599&lt;60,"45-59",IF(A5599&lt;75,"60-74","75+"))))</f>
        <v>60-74</v>
      </c>
      <c r="Q5602" t="str">
        <f>IF(PatientData[[#This Row],[bmi]]&lt;18.5,"Underweight",
IF(PatientData[[#This Row],[bmi]]&lt;25,"Normal",
IF(PatientData[[#This Row],[bmi]]&lt;30,"Overweight","Obese")))</f>
        <v>Obese</v>
      </c>
      <c r="R5602" t="str">
        <f t="shared" si="2961"/>
        <v>Normal BP</v>
      </c>
      <c r="S5602" t="str">
        <f t="shared" si="2962"/>
        <v>High Cost</v>
      </c>
    </row>
    <row r="5603" spans="1:19" x14ac:dyDescent="0.3">
      <c r="A5603">
        <v>76</v>
      </c>
      <c r="B5603" t="s">
        <v>15</v>
      </c>
      <c r="C5603">
        <v>30.4</v>
      </c>
      <c r="D5603">
        <v>151</v>
      </c>
      <c r="E5603">
        <v>91</v>
      </c>
      <c r="F5603">
        <v>257.8</v>
      </c>
      <c r="G5603">
        <v>132</v>
      </c>
      <c r="H5603">
        <v>76</v>
      </c>
      <c r="I5603">
        <v>2</v>
      </c>
      <c r="J5603" t="s">
        <v>27</v>
      </c>
      <c r="K5603" t="s">
        <v>17</v>
      </c>
      <c r="L5603" t="s">
        <v>18</v>
      </c>
      <c r="M5603">
        <v>3.6</v>
      </c>
      <c r="N5603">
        <v>7962.06</v>
      </c>
      <c r="O5603" t="s">
        <v>19</v>
      </c>
      <c r="P5603" t="str">
        <f t="shared" si="2977"/>
        <v>60-74</v>
      </c>
      <c r="Q5603" t="str">
        <f>IF(PatientData[[#This Row],[bmi]]&lt;18.5,"Underweight",
IF(PatientData[[#This Row],[bmi]]&lt;25,"Normal",
IF(PatientData[[#This Row],[bmi]]&lt;30,"Overweight","Obese")))</f>
        <v>Obese</v>
      </c>
      <c r="R5603" t="str">
        <f t="shared" si="2961"/>
        <v>High BP</v>
      </c>
      <c r="S5603" t="str">
        <f t="shared" si="2962"/>
        <v>Normal Cost</v>
      </c>
    </row>
    <row r="5604" spans="1:19" x14ac:dyDescent="0.3">
      <c r="A5604">
        <v>51</v>
      </c>
      <c r="B5604" t="s">
        <v>15</v>
      </c>
      <c r="C5604">
        <v>32.9</v>
      </c>
      <c r="D5604">
        <v>121</v>
      </c>
      <c r="E5604">
        <v>73</v>
      </c>
      <c r="F5604">
        <v>209.8</v>
      </c>
      <c r="G5604">
        <v>145.69999999999999</v>
      </c>
      <c r="H5604">
        <v>67</v>
      </c>
      <c r="I5604">
        <v>0</v>
      </c>
      <c r="J5604" t="s">
        <v>24</v>
      </c>
      <c r="K5604" t="s">
        <v>17</v>
      </c>
      <c r="L5604" t="s">
        <v>18</v>
      </c>
      <c r="M5604">
        <v>4.2</v>
      </c>
      <c r="N5604">
        <v>7761.49</v>
      </c>
      <c r="O5604" t="s">
        <v>19</v>
      </c>
      <c r="P5604" t="str">
        <f t="shared" si="2977"/>
        <v>60-74</v>
      </c>
      <c r="Q5604" t="str">
        <f>IF(PatientData[[#This Row],[bmi]]&lt;18.5,"Underweight",
IF(PatientData[[#This Row],[bmi]]&lt;25,"Normal",
IF(PatientData[[#This Row],[bmi]]&lt;30,"Overweight","Obese")))</f>
        <v>Obese</v>
      </c>
      <c r="R5604" t="str">
        <f t="shared" si="2961"/>
        <v>High BP</v>
      </c>
      <c r="S5604" t="str">
        <f t="shared" si="2962"/>
        <v>Normal Cost</v>
      </c>
    </row>
    <row r="5605" spans="1:19" x14ac:dyDescent="0.3">
      <c r="A5605">
        <v>59</v>
      </c>
      <c r="B5605" t="s">
        <v>20</v>
      </c>
      <c r="C5605">
        <v>28</v>
      </c>
      <c r="D5605">
        <v>128</v>
      </c>
      <c r="E5605">
        <v>70</v>
      </c>
      <c r="F5605">
        <v>214.7</v>
      </c>
      <c r="G5605">
        <v>160.6</v>
      </c>
      <c r="H5605">
        <v>58</v>
      </c>
      <c r="I5605">
        <v>1</v>
      </c>
      <c r="J5605" t="s">
        <v>24</v>
      </c>
      <c r="K5605" t="s">
        <v>26</v>
      </c>
      <c r="L5605" t="s">
        <v>25</v>
      </c>
      <c r="M5605">
        <v>5.3</v>
      </c>
      <c r="N5605">
        <v>8038.2</v>
      </c>
      <c r="O5605" t="s">
        <v>19</v>
      </c>
      <c r="P5605" t="str">
        <f t="shared" ref="P5605" si="2978">IF(A5605&lt;30,"18-29",IF(A5605&lt;45,"30-44",IF(A5605&lt;60,"45-59",IF(A5605&lt;75,"60-74","75+"))))</f>
        <v>45-59</v>
      </c>
      <c r="Q5605" t="str">
        <f>IF(PatientData[[#This Row],[bmi]]&lt;18.5,"Underweight",
IF(PatientData[[#This Row],[bmi]]&lt;25,"Normal",
IF(PatientData[[#This Row],[bmi]]&lt;30,"Overweight","Obese")))</f>
        <v>Overweight</v>
      </c>
      <c r="R5605" t="str">
        <f t="shared" si="2961"/>
        <v>High BP</v>
      </c>
      <c r="S5605" t="str">
        <f t="shared" si="2962"/>
        <v>Normal Cost</v>
      </c>
    </row>
    <row r="5606" spans="1:19" x14ac:dyDescent="0.3">
      <c r="A5606">
        <v>64</v>
      </c>
      <c r="B5606" t="s">
        <v>15</v>
      </c>
      <c r="C5606">
        <v>32.700000000000003</v>
      </c>
      <c r="D5606">
        <v>142</v>
      </c>
      <c r="E5606">
        <v>90</v>
      </c>
      <c r="F5606">
        <v>237.5</v>
      </c>
      <c r="G5606">
        <v>130.30000000000001</v>
      </c>
      <c r="H5606">
        <v>77</v>
      </c>
      <c r="I5606">
        <v>0</v>
      </c>
      <c r="J5606" t="s">
        <v>16</v>
      </c>
      <c r="K5606" t="s">
        <v>17</v>
      </c>
      <c r="L5606" t="s">
        <v>25</v>
      </c>
      <c r="M5606">
        <v>7.2</v>
      </c>
      <c r="N5606">
        <v>17167.22</v>
      </c>
      <c r="O5606" t="s">
        <v>19</v>
      </c>
      <c r="P5606" t="str">
        <f t="shared" ref="P5606" si="2979">IF(A5603&lt;30,"18-29",IF(A5603&lt;45,"30-44",IF(A5603&lt;60,"45-59",IF(A5603&lt;75,"60-74","75+"))))</f>
        <v>75+</v>
      </c>
      <c r="Q5606" t="str">
        <f>IF(PatientData[[#This Row],[bmi]]&lt;18.5,"Underweight",
IF(PatientData[[#This Row],[bmi]]&lt;25,"Normal",
IF(PatientData[[#This Row],[bmi]]&lt;30,"Overweight","Obese")))</f>
        <v>Obese</v>
      </c>
      <c r="R5606" t="str">
        <f t="shared" si="2961"/>
        <v>High BP</v>
      </c>
      <c r="S5606" t="str">
        <f t="shared" si="2962"/>
        <v>High Cost</v>
      </c>
    </row>
    <row r="5607" spans="1:19" x14ac:dyDescent="0.3">
      <c r="A5607">
        <v>53</v>
      </c>
      <c r="B5607" t="s">
        <v>20</v>
      </c>
      <c r="C5607">
        <v>28</v>
      </c>
      <c r="D5607">
        <v>138</v>
      </c>
      <c r="E5607">
        <v>90</v>
      </c>
      <c r="F5607">
        <v>215.1</v>
      </c>
      <c r="G5607">
        <v>169.7</v>
      </c>
      <c r="H5607">
        <v>86</v>
      </c>
      <c r="I5607">
        <v>3</v>
      </c>
      <c r="J5607" t="s">
        <v>16</v>
      </c>
      <c r="K5607" t="s">
        <v>17</v>
      </c>
      <c r="L5607" t="s">
        <v>18</v>
      </c>
      <c r="M5607">
        <v>12.2</v>
      </c>
      <c r="N5607">
        <v>25106.97</v>
      </c>
      <c r="O5607" t="s">
        <v>23</v>
      </c>
      <c r="P5607" t="str">
        <f t="shared" ref="P5607:P5609" si="2980">IF(A5607&lt;30,"18-29",IF(A5607&lt;45,"30-44",IF(A5607&lt;60,"45-59",IF(A5607&lt;75,"60-74","75+"))))</f>
        <v>45-59</v>
      </c>
      <c r="Q5607" t="str">
        <f>IF(PatientData[[#This Row],[bmi]]&lt;18.5,"Underweight",
IF(PatientData[[#This Row],[bmi]]&lt;25,"Normal",
IF(PatientData[[#This Row],[bmi]]&lt;30,"Overweight","Obese")))</f>
        <v>Overweight</v>
      </c>
      <c r="R5607" t="str">
        <f t="shared" si="2961"/>
        <v>High BP</v>
      </c>
      <c r="S5607" t="str">
        <f t="shared" si="2962"/>
        <v>High Cost</v>
      </c>
    </row>
    <row r="5608" spans="1:19" x14ac:dyDescent="0.3">
      <c r="A5608">
        <v>58</v>
      </c>
      <c r="B5608" t="s">
        <v>20</v>
      </c>
      <c r="C5608">
        <v>28</v>
      </c>
      <c r="D5608">
        <v>138</v>
      </c>
      <c r="E5608">
        <v>88</v>
      </c>
      <c r="F5608">
        <v>209.1</v>
      </c>
      <c r="G5608">
        <v>131.9</v>
      </c>
      <c r="H5608">
        <v>61</v>
      </c>
      <c r="I5608">
        <v>3</v>
      </c>
      <c r="J5608" t="s">
        <v>24</v>
      </c>
      <c r="K5608" t="s">
        <v>17</v>
      </c>
      <c r="L5608" t="s">
        <v>25</v>
      </c>
      <c r="M5608">
        <v>5.9</v>
      </c>
      <c r="N5608">
        <v>13042.17</v>
      </c>
      <c r="O5608" t="s">
        <v>19</v>
      </c>
      <c r="P5608" t="str">
        <f t="shared" si="2980"/>
        <v>45-59</v>
      </c>
      <c r="Q5608" t="str">
        <f>IF(PatientData[[#This Row],[bmi]]&lt;18.5,"Underweight",
IF(PatientData[[#This Row],[bmi]]&lt;25,"Normal",
IF(PatientData[[#This Row],[bmi]]&lt;30,"Overweight","Obese")))</f>
        <v>Overweight</v>
      </c>
      <c r="R5608" t="str">
        <f t="shared" si="2961"/>
        <v>High BP</v>
      </c>
      <c r="S5608" t="str">
        <f t="shared" si="2962"/>
        <v>Normal Cost</v>
      </c>
    </row>
    <row r="5609" spans="1:19" x14ac:dyDescent="0.3">
      <c r="A5609">
        <v>70</v>
      </c>
      <c r="B5609" t="s">
        <v>20</v>
      </c>
      <c r="C5609">
        <v>28</v>
      </c>
      <c r="D5609">
        <v>126</v>
      </c>
      <c r="E5609">
        <v>71</v>
      </c>
      <c r="F5609">
        <v>222.1</v>
      </c>
      <c r="G5609">
        <v>120.6</v>
      </c>
      <c r="H5609">
        <v>64</v>
      </c>
      <c r="I5609">
        <v>1</v>
      </c>
      <c r="J5609" t="s">
        <v>27</v>
      </c>
      <c r="K5609" t="s">
        <v>21</v>
      </c>
      <c r="L5609" t="s">
        <v>18</v>
      </c>
      <c r="M5609">
        <v>5</v>
      </c>
      <c r="N5609">
        <v>11443.09</v>
      </c>
      <c r="O5609" t="s">
        <v>19</v>
      </c>
      <c r="P5609" t="str">
        <f t="shared" si="2980"/>
        <v>60-74</v>
      </c>
      <c r="Q5609" t="str">
        <f>IF(PatientData[[#This Row],[bmi]]&lt;18.5,"Underweight",
IF(PatientData[[#This Row],[bmi]]&lt;25,"Normal",
IF(PatientData[[#This Row],[bmi]]&lt;30,"Overweight","Obese")))</f>
        <v>Overweight</v>
      </c>
      <c r="R5609" t="str">
        <f t="shared" si="2961"/>
        <v>High BP</v>
      </c>
      <c r="S5609" t="str">
        <f t="shared" si="2962"/>
        <v>Normal Cost</v>
      </c>
    </row>
    <row r="5610" spans="1:19" x14ac:dyDescent="0.3">
      <c r="A5610">
        <v>65</v>
      </c>
      <c r="B5610" t="s">
        <v>15</v>
      </c>
      <c r="C5610">
        <v>21.3</v>
      </c>
      <c r="D5610">
        <v>119</v>
      </c>
      <c r="E5610">
        <v>68</v>
      </c>
      <c r="F5610">
        <v>234.2</v>
      </c>
      <c r="G5610">
        <v>166.9</v>
      </c>
      <c r="H5610">
        <v>76</v>
      </c>
      <c r="I5610">
        <v>0</v>
      </c>
      <c r="J5610" t="s">
        <v>24</v>
      </c>
      <c r="K5610" t="s">
        <v>17</v>
      </c>
      <c r="L5610" t="s">
        <v>18</v>
      </c>
      <c r="M5610">
        <v>6.4</v>
      </c>
      <c r="N5610">
        <v>10260.02</v>
      </c>
      <c r="O5610" t="s">
        <v>19</v>
      </c>
      <c r="P5610" t="str">
        <f t="shared" ref="P5610:P5612" si="2981">IF(A5607&lt;30,"18-29",IF(A5607&lt;45,"30-44",IF(A5607&lt;60,"45-59",IF(A5607&lt;75,"60-74","75+"))))</f>
        <v>45-59</v>
      </c>
      <c r="Q5610" t="str">
        <f>IF(PatientData[[#This Row],[bmi]]&lt;18.5,"Underweight",
IF(PatientData[[#This Row],[bmi]]&lt;25,"Normal",
IF(PatientData[[#This Row],[bmi]]&lt;30,"Overweight","Obese")))</f>
        <v>Normal</v>
      </c>
      <c r="R5610" t="str">
        <f t="shared" si="2961"/>
        <v>Normal BP</v>
      </c>
      <c r="S5610" t="str">
        <f t="shared" si="2962"/>
        <v>Normal Cost</v>
      </c>
    </row>
    <row r="5611" spans="1:19" x14ac:dyDescent="0.3">
      <c r="A5611">
        <v>58</v>
      </c>
      <c r="B5611" t="s">
        <v>15</v>
      </c>
      <c r="C5611">
        <v>27.1</v>
      </c>
      <c r="D5611">
        <v>127</v>
      </c>
      <c r="E5611">
        <v>80</v>
      </c>
      <c r="F5611">
        <v>219.5</v>
      </c>
      <c r="G5611">
        <v>205</v>
      </c>
      <c r="H5611">
        <v>66</v>
      </c>
      <c r="I5611">
        <v>1</v>
      </c>
      <c r="J5611" t="s">
        <v>24</v>
      </c>
      <c r="K5611" t="s">
        <v>17</v>
      </c>
      <c r="L5611" t="s">
        <v>22</v>
      </c>
      <c r="M5611">
        <v>8.6</v>
      </c>
      <c r="N5611">
        <v>16450.02</v>
      </c>
      <c r="O5611" t="s">
        <v>19</v>
      </c>
      <c r="P5611" t="str">
        <f t="shared" si="2981"/>
        <v>45-59</v>
      </c>
      <c r="Q5611" t="str">
        <f>IF(PatientData[[#This Row],[bmi]]&lt;18.5,"Underweight",
IF(PatientData[[#This Row],[bmi]]&lt;25,"Normal",
IF(PatientData[[#This Row],[bmi]]&lt;30,"Overweight","Obese")))</f>
        <v>Overweight</v>
      </c>
      <c r="R5611" t="str">
        <f t="shared" si="2961"/>
        <v>High BP</v>
      </c>
      <c r="S5611" t="str">
        <f t="shared" si="2962"/>
        <v>High Cost</v>
      </c>
    </row>
    <row r="5612" spans="1:19" x14ac:dyDescent="0.3">
      <c r="A5612">
        <v>48</v>
      </c>
      <c r="B5612" t="s">
        <v>15</v>
      </c>
      <c r="C5612">
        <v>20.3</v>
      </c>
      <c r="D5612">
        <v>112</v>
      </c>
      <c r="E5612">
        <v>74</v>
      </c>
      <c r="F5612">
        <v>197.8</v>
      </c>
      <c r="G5612">
        <v>103.7</v>
      </c>
      <c r="H5612">
        <v>68</v>
      </c>
      <c r="I5612">
        <v>6</v>
      </c>
      <c r="J5612" t="s">
        <v>24</v>
      </c>
      <c r="K5612" t="s">
        <v>21</v>
      </c>
      <c r="L5612" t="s">
        <v>25</v>
      </c>
      <c r="M5612">
        <v>6.4</v>
      </c>
      <c r="N5612">
        <v>13255.65</v>
      </c>
      <c r="O5612" t="s">
        <v>19</v>
      </c>
      <c r="P5612" t="str">
        <f t="shared" si="2981"/>
        <v>60-74</v>
      </c>
      <c r="Q5612" t="str">
        <f>IF(PatientData[[#This Row],[bmi]]&lt;18.5,"Underweight",
IF(PatientData[[#This Row],[bmi]]&lt;25,"Normal",
IF(PatientData[[#This Row],[bmi]]&lt;30,"Overweight","Obese")))</f>
        <v>Normal</v>
      </c>
      <c r="R5612" t="str">
        <f t="shared" si="2961"/>
        <v>Normal BP</v>
      </c>
      <c r="S5612" t="str">
        <f t="shared" si="2962"/>
        <v>Normal Cost</v>
      </c>
    </row>
    <row r="5613" spans="1:19" x14ac:dyDescent="0.3">
      <c r="A5613">
        <v>55</v>
      </c>
      <c r="B5613" t="s">
        <v>20</v>
      </c>
      <c r="C5613">
        <v>28</v>
      </c>
      <c r="D5613">
        <v>126</v>
      </c>
      <c r="E5613">
        <v>79</v>
      </c>
      <c r="F5613">
        <v>249.3</v>
      </c>
      <c r="G5613">
        <v>87.5</v>
      </c>
      <c r="H5613">
        <v>80</v>
      </c>
      <c r="I5613">
        <v>2</v>
      </c>
      <c r="J5613" t="s">
        <v>27</v>
      </c>
      <c r="K5613" t="s">
        <v>21</v>
      </c>
      <c r="L5613" t="s">
        <v>18</v>
      </c>
      <c r="M5613">
        <v>4.3</v>
      </c>
      <c r="N5613">
        <v>9781.73</v>
      </c>
      <c r="O5613" t="s">
        <v>19</v>
      </c>
      <c r="P5613" t="str">
        <f t="shared" ref="P5613:P5614" si="2982">IF(A5613&lt;30,"18-29",IF(A5613&lt;45,"30-44",IF(A5613&lt;60,"45-59",IF(A5613&lt;75,"60-74","75+"))))</f>
        <v>45-59</v>
      </c>
      <c r="Q5613" t="str">
        <f>IF(PatientData[[#This Row],[bmi]]&lt;18.5,"Underweight",
IF(PatientData[[#This Row],[bmi]]&lt;25,"Normal",
IF(PatientData[[#This Row],[bmi]]&lt;30,"Overweight","Obese")))</f>
        <v>Overweight</v>
      </c>
      <c r="R5613" t="str">
        <f t="shared" si="2961"/>
        <v>High BP</v>
      </c>
      <c r="S5613" t="str">
        <f t="shared" si="2962"/>
        <v>Normal Cost</v>
      </c>
    </row>
    <row r="5614" spans="1:19" x14ac:dyDescent="0.3">
      <c r="A5614">
        <v>72</v>
      </c>
      <c r="B5614" t="s">
        <v>20</v>
      </c>
      <c r="C5614">
        <v>28</v>
      </c>
      <c r="D5614">
        <v>123</v>
      </c>
      <c r="E5614">
        <v>71</v>
      </c>
      <c r="F5614">
        <v>244.7</v>
      </c>
      <c r="G5614">
        <v>101.4</v>
      </c>
      <c r="H5614">
        <v>94</v>
      </c>
      <c r="I5614">
        <v>1</v>
      </c>
      <c r="J5614" t="s">
        <v>24</v>
      </c>
      <c r="K5614" t="s">
        <v>21</v>
      </c>
      <c r="L5614" t="s">
        <v>18</v>
      </c>
      <c r="M5614">
        <v>4.5999999999999996</v>
      </c>
      <c r="N5614">
        <v>12760.55</v>
      </c>
      <c r="O5614" t="s">
        <v>19</v>
      </c>
      <c r="P5614" t="str">
        <f t="shared" si="2982"/>
        <v>60-74</v>
      </c>
      <c r="Q5614" t="str">
        <f>IF(PatientData[[#This Row],[bmi]]&lt;18.5,"Underweight",
IF(PatientData[[#This Row],[bmi]]&lt;25,"Normal",
IF(PatientData[[#This Row],[bmi]]&lt;30,"Overweight","Obese")))</f>
        <v>Overweight</v>
      </c>
      <c r="R5614" t="str">
        <f t="shared" si="2961"/>
        <v>High BP</v>
      </c>
      <c r="S5614" t="str">
        <f t="shared" si="2962"/>
        <v>Normal Cost</v>
      </c>
    </row>
    <row r="5615" spans="1:19" x14ac:dyDescent="0.3">
      <c r="A5615">
        <v>67</v>
      </c>
      <c r="B5615" t="s">
        <v>15</v>
      </c>
      <c r="C5615">
        <v>19.7</v>
      </c>
      <c r="D5615">
        <v>112</v>
      </c>
      <c r="E5615">
        <v>71</v>
      </c>
      <c r="F5615">
        <v>204</v>
      </c>
      <c r="G5615">
        <v>86.2</v>
      </c>
      <c r="H5615">
        <v>83</v>
      </c>
      <c r="I5615">
        <v>1</v>
      </c>
      <c r="J5615" t="s">
        <v>16</v>
      </c>
      <c r="K5615" t="s">
        <v>21</v>
      </c>
      <c r="L5615" t="s">
        <v>25</v>
      </c>
      <c r="M5615">
        <v>14.7</v>
      </c>
      <c r="N5615">
        <v>27072.21</v>
      </c>
      <c r="O5615" t="s">
        <v>19</v>
      </c>
      <c r="P5615" t="str">
        <f t="shared" ref="P5615:P5616" si="2983">IF(A5612&lt;30,"18-29",IF(A5612&lt;45,"30-44",IF(A5612&lt;60,"45-59",IF(A5612&lt;75,"60-74","75+"))))</f>
        <v>45-59</v>
      </c>
      <c r="Q5615" t="str">
        <f>IF(PatientData[[#This Row],[bmi]]&lt;18.5,"Underweight",
IF(PatientData[[#This Row],[bmi]]&lt;25,"Normal",
IF(PatientData[[#This Row],[bmi]]&lt;30,"Overweight","Obese")))</f>
        <v>Normal</v>
      </c>
      <c r="R5615" t="str">
        <f t="shared" si="2961"/>
        <v>Normal BP</v>
      </c>
      <c r="S5615" t="str">
        <f t="shared" si="2962"/>
        <v>High Cost</v>
      </c>
    </row>
    <row r="5616" spans="1:19" x14ac:dyDescent="0.3">
      <c r="A5616">
        <v>87</v>
      </c>
      <c r="B5616" t="s">
        <v>15</v>
      </c>
      <c r="C5616">
        <v>24.6</v>
      </c>
      <c r="D5616">
        <v>168</v>
      </c>
      <c r="E5616">
        <v>106</v>
      </c>
      <c r="F5616">
        <v>232</v>
      </c>
      <c r="G5616">
        <v>91.5</v>
      </c>
      <c r="H5616">
        <v>74</v>
      </c>
      <c r="I5616">
        <v>2</v>
      </c>
      <c r="J5616" t="s">
        <v>27</v>
      </c>
      <c r="K5616" t="s">
        <v>21</v>
      </c>
      <c r="L5616" t="s">
        <v>22</v>
      </c>
      <c r="M5616">
        <v>36.299999999999997</v>
      </c>
      <c r="N5616">
        <v>63069.18</v>
      </c>
      <c r="O5616" t="s">
        <v>19</v>
      </c>
      <c r="P5616" t="str">
        <f t="shared" si="2983"/>
        <v>45-59</v>
      </c>
      <c r="Q5616" t="str">
        <f>IF(PatientData[[#This Row],[bmi]]&lt;18.5,"Underweight",
IF(PatientData[[#This Row],[bmi]]&lt;25,"Normal",
IF(PatientData[[#This Row],[bmi]]&lt;30,"Overweight","Obese")))</f>
        <v>Normal</v>
      </c>
      <c r="R5616" t="str">
        <f t="shared" si="2961"/>
        <v>High BP</v>
      </c>
      <c r="S5616" t="str">
        <f t="shared" si="2962"/>
        <v>High Cost</v>
      </c>
    </row>
    <row r="5617" spans="1:19" x14ac:dyDescent="0.3">
      <c r="A5617">
        <v>72</v>
      </c>
      <c r="B5617" t="s">
        <v>20</v>
      </c>
      <c r="C5617">
        <v>28</v>
      </c>
      <c r="D5617">
        <v>116</v>
      </c>
      <c r="E5617">
        <v>65</v>
      </c>
      <c r="F5617">
        <v>235.1</v>
      </c>
      <c r="G5617">
        <v>98.7</v>
      </c>
      <c r="H5617">
        <v>77</v>
      </c>
      <c r="I5617">
        <v>1</v>
      </c>
      <c r="J5617" t="s">
        <v>24</v>
      </c>
      <c r="K5617" t="s">
        <v>21</v>
      </c>
      <c r="L5617" t="s">
        <v>22</v>
      </c>
      <c r="M5617">
        <v>9.6999999999999993</v>
      </c>
      <c r="N5617">
        <v>18149.91</v>
      </c>
      <c r="O5617" t="s">
        <v>19</v>
      </c>
      <c r="P5617" t="str">
        <f t="shared" ref="P5617:P5618" si="2984">IF(A5617&lt;30,"18-29",IF(A5617&lt;45,"30-44",IF(A5617&lt;60,"45-59",IF(A5617&lt;75,"60-74","75+"))))</f>
        <v>60-74</v>
      </c>
      <c r="Q5617" t="str">
        <f>IF(PatientData[[#This Row],[bmi]]&lt;18.5,"Underweight",
IF(PatientData[[#This Row],[bmi]]&lt;25,"Normal",
IF(PatientData[[#This Row],[bmi]]&lt;30,"Overweight","Obese")))</f>
        <v>Overweight</v>
      </c>
      <c r="R5617" t="str">
        <f t="shared" si="2961"/>
        <v>Normal BP</v>
      </c>
      <c r="S5617" t="str">
        <f t="shared" si="2962"/>
        <v>High Cost</v>
      </c>
    </row>
    <row r="5618" spans="1:19" x14ac:dyDescent="0.3">
      <c r="A5618">
        <v>78</v>
      </c>
      <c r="B5618" t="s">
        <v>20</v>
      </c>
      <c r="C5618">
        <v>28</v>
      </c>
      <c r="D5618">
        <v>116</v>
      </c>
      <c r="E5618">
        <v>65</v>
      </c>
      <c r="F5618">
        <v>247.1</v>
      </c>
      <c r="G5618">
        <v>110.7</v>
      </c>
      <c r="H5618">
        <v>77</v>
      </c>
      <c r="I5618">
        <v>1</v>
      </c>
      <c r="J5618" t="s">
        <v>27</v>
      </c>
      <c r="K5618" t="s">
        <v>21</v>
      </c>
      <c r="L5618" t="s">
        <v>25</v>
      </c>
      <c r="M5618">
        <v>10.1</v>
      </c>
      <c r="N5618">
        <v>17094.88</v>
      </c>
      <c r="O5618" t="s">
        <v>19</v>
      </c>
      <c r="P5618" t="str">
        <f t="shared" si="2984"/>
        <v>75+</v>
      </c>
      <c r="Q5618" t="str">
        <f>IF(PatientData[[#This Row],[bmi]]&lt;18.5,"Underweight",
IF(PatientData[[#This Row],[bmi]]&lt;25,"Normal",
IF(PatientData[[#This Row],[bmi]]&lt;30,"Overweight","Obese")))</f>
        <v>Overweight</v>
      </c>
      <c r="R5618" t="str">
        <f t="shared" si="2961"/>
        <v>Normal BP</v>
      </c>
      <c r="S5618" t="str">
        <f t="shared" si="2962"/>
        <v>High Cost</v>
      </c>
    </row>
    <row r="5619" spans="1:19" x14ac:dyDescent="0.3">
      <c r="A5619">
        <v>35</v>
      </c>
      <c r="B5619" t="s">
        <v>15</v>
      </c>
      <c r="C5619">
        <v>31.8</v>
      </c>
      <c r="D5619">
        <v>133</v>
      </c>
      <c r="E5619">
        <v>83</v>
      </c>
      <c r="F5619">
        <v>202.7</v>
      </c>
      <c r="G5619">
        <v>117.2</v>
      </c>
      <c r="H5619">
        <v>73</v>
      </c>
      <c r="I5619">
        <v>0</v>
      </c>
      <c r="J5619" t="s">
        <v>27</v>
      </c>
      <c r="K5619" t="s">
        <v>21</v>
      </c>
      <c r="L5619" t="s">
        <v>25</v>
      </c>
      <c r="M5619">
        <v>12.9</v>
      </c>
      <c r="N5619">
        <v>21692.02</v>
      </c>
      <c r="O5619" t="s">
        <v>19</v>
      </c>
      <c r="P5619" t="str">
        <f t="shared" ref="P5619" si="2985">IF(A5616&lt;30,"18-29",IF(A5616&lt;45,"30-44",IF(A5616&lt;60,"45-59",IF(A5616&lt;75,"60-74","75+"))))</f>
        <v>75+</v>
      </c>
      <c r="Q5619" t="str">
        <f>IF(PatientData[[#This Row],[bmi]]&lt;18.5,"Underweight",
IF(PatientData[[#This Row],[bmi]]&lt;25,"Normal",
IF(PatientData[[#This Row],[bmi]]&lt;30,"Overweight","Obese")))</f>
        <v>Obese</v>
      </c>
      <c r="R5619" t="str">
        <f t="shared" si="2961"/>
        <v>High BP</v>
      </c>
      <c r="S5619" t="str">
        <f t="shared" si="2962"/>
        <v>High Cost</v>
      </c>
    </row>
    <row r="5620" spans="1:19" x14ac:dyDescent="0.3">
      <c r="A5620">
        <v>38</v>
      </c>
      <c r="B5620" t="s">
        <v>20</v>
      </c>
      <c r="C5620">
        <v>28</v>
      </c>
      <c r="D5620">
        <v>123</v>
      </c>
      <c r="E5620">
        <v>66</v>
      </c>
      <c r="F5620">
        <v>232.9</v>
      </c>
      <c r="G5620">
        <v>132.1</v>
      </c>
      <c r="H5620">
        <v>77</v>
      </c>
      <c r="I5620">
        <v>4</v>
      </c>
      <c r="J5620" t="s">
        <v>27</v>
      </c>
      <c r="K5620" t="s">
        <v>26</v>
      </c>
      <c r="L5620" t="s">
        <v>22</v>
      </c>
      <c r="M5620">
        <v>4.9000000000000004</v>
      </c>
      <c r="N5620">
        <v>7102.85</v>
      </c>
      <c r="O5620" t="s">
        <v>23</v>
      </c>
      <c r="P5620" t="str">
        <f t="shared" ref="P5620" si="2986">IF(A5620&lt;30,"18-29",IF(A5620&lt;45,"30-44",IF(A5620&lt;60,"45-59",IF(A5620&lt;75,"60-74","75+"))))</f>
        <v>30-44</v>
      </c>
      <c r="Q5620" t="str">
        <f>IF(PatientData[[#This Row],[bmi]]&lt;18.5,"Underweight",
IF(PatientData[[#This Row],[bmi]]&lt;25,"Normal",
IF(PatientData[[#This Row],[bmi]]&lt;30,"Overweight","Obese")))</f>
        <v>Overweight</v>
      </c>
      <c r="R5620" t="str">
        <f t="shared" si="2961"/>
        <v>High BP</v>
      </c>
      <c r="S5620" t="str">
        <f t="shared" si="2962"/>
        <v>Normal Cost</v>
      </c>
    </row>
    <row r="5621" spans="1:19" x14ac:dyDescent="0.3">
      <c r="A5621">
        <v>69</v>
      </c>
      <c r="B5621" t="s">
        <v>15</v>
      </c>
      <c r="C5621">
        <v>28.6</v>
      </c>
      <c r="D5621">
        <v>130</v>
      </c>
      <c r="E5621">
        <v>73</v>
      </c>
      <c r="F5621">
        <v>206.4</v>
      </c>
      <c r="G5621">
        <v>171.6</v>
      </c>
      <c r="H5621">
        <v>76</v>
      </c>
      <c r="I5621">
        <v>2</v>
      </c>
      <c r="J5621" t="s">
        <v>24</v>
      </c>
      <c r="K5621" t="s">
        <v>17</v>
      </c>
      <c r="L5621" t="s">
        <v>25</v>
      </c>
      <c r="M5621">
        <v>2.1</v>
      </c>
      <c r="N5621">
        <v>5364.98</v>
      </c>
      <c r="O5621" t="s">
        <v>23</v>
      </c>
      <c r="P5621" t="str">
        <f t="shared" ref="P5621:P5622" si="2987">IF(A5618&lt;30,"18-29",IF(A5618&lt;45,"30-44",IF(A5618&lt;60,"45-59",IF(A5618&lt;75,"60-74","75+"))))</f>
        <v>75+</v>
      </c>
      <c r="Q5621" t="str">
        <f>IF(PatientData[[#This Row],[bmi]]&lt;18.5,"Underweight",
IF(PatientData[[#This Row],[bmi]]&lt;25,"Normal",
IF(PatientData[[#This Row],[bmi]]&lt;30,"Overweight","Obese")))</f>
        <v>Overweight</v>
      </c>
      <c r="R5621" t="str">
        <f t="shared" si="2961"/>
        <v>High BP</v>
      </c>
      <c r="S5621" t="str">
        <f t="shared" si="2962"/>
        <v>Normal Cost</v>
      </c>
    </row>
    <row r="5622" spans="1:19" x14ac:dyDescent="0.3">
      <c r="A5622">
        <v>71</v>
      </c>
      <c r="B5622" t="s">
        <v>15</v>
      </c>
      <c r="C5622">
        <v>21.7</v>
      </c>
      <c r="D5622">
        <v>121</v>
      </c>
      <c r="E5622">
        <v>68</v>
      </c>
      <c r="F5622">
        <v>222.8</v>
      </c>
      <c r="G5622">
        <v>111.9</v>
      </c>
      <c r="H5622">
        <v>76</v>
      </c>
      <c r="I5622">
        <v>3</v>
      </c>
      <c r="J5622" t="s">
        <v>24</v>
      </c>
      <c r="K5622" t="s">
        <v>17</v>
      </c>
      <c r="L5622" t="s">
        <v>18</v>
      </c>
      <c r="M5622">
        <v>6.6</v>
      </c>
      <c r="N5622">
        <v>11513.6</v>
      </c>
      <c r="O5622" t="s">
        <v>19</v>
      </c>
      <c r="P5622" t="str">
        <f t="shared" si="2987"/>
        <v>30-44</v>
      </c>
      <c r="Q5622" t="str">
        <f>IF(PatientData[[#This Row],[bmi]]&lt;18.5,"Underweight",
IF(PatientData[[#This Row],[bmi]]&lt;25,"Normal",
IF(PatientData[[#This Row],[bmi]]&lt;30,"Overweight","Obese")))</f>
        <v>Normal</v>
      </c>
      <c r="R5622" t="str">
        <f t="shared" si="2961"/>
        <v>High BP</v>
      </c>
      <c r="S5622" t="str">
        <f t="shared" si="2962"/>
        <v>Normal Cost</v>
      </c>
    </row>
    <row r="5623" spans="1:19" x14ac:dyDescent="0.3">
      <c r="A5623">
        <v>74</v>
      </c>
      <c r="B5623" t="s">
        <v>20</v>
      </c>
      <c r="C5623">
        <v>28</v>
      </c>
      <c r="D5623">
        <v>127</v>
      </c>
      <c r="E5623">
        <v>82</v>
      </c>
      <c r="F5623">
        <v>219.3</v>
      </c>
      <c r="G5623">
        <v>107.5</v>
      </c>
      <c r="H5623">
        <v>70</v>
      </c>
      <c r="I5623">
        <v>3</v>
      </c>
      <c r="J5623" t="s">
        <v>27</v>
      </c>
      <c r="K5623" t="s">
        <v>26</v>
      </c>
      <c r="L5623" t="s">
        <v>18</v>
      </c>
      <c r="M5623">
        <v>1.2</v>
      </c>
      <c r="N5623">
        <v>3841.15</v>
      </c>
      <c r="O5623" t="s">
        <v>23</v>
      </c>
      <c r="P5623" t="str">
        <f t="shared" ref="P5623:P5625" si="2988">IF(A5623&lt;30,"18-29",IF(A5623&lt;45,"30-44",IF(A5623&lt;60,"45-59",IF(A5623&lt;75,"60-74","75+"))))</f>
        <v>60-74</v>
      </c>
      <c r="Q5623" t="str">
        <f>IF(PatientData[[#This Row],[bmi]]&lt;18.5,"Underweight",
IF(PatientData[[#This Row],[bmi]]&lt;25,"Normal",
IF(PatientData[[#This Row],[bmi]]&lt;30,"Overweight","Obese")))</f>
        <v>Overweight</v>
      </c>
      <c r="R5623" t="str">
        <f t="shared" si="2961"/>
        <v>High BP</v>
      </c>
      <c r="S5623" t="str">
        <f t="shared" si="2962"/>
        <v>Normal Cost</v>
      </c>
    </row>
    <row r="5624" spans="1:19" x14ac:dyDescent="0.3">
      <c r="A5624">
        <v>62</v>
      </c>
      <c r="B5624" t="s">
        <v>20</v>
      </c>
      <c r="C5624">
        <v>28</v>
      </c>
      <c r="D5624">
        <v>101</v>
      </c>
      <c r="E5624">
        <v>62</v>
      </c>
      <c r="F5624">
        <v>207.9</v>
      </c>
      <c r="G5624">
        <v>103.9</v>
      </c>
      <c r="H5624">
        <v>97</v>
      </c>
      <c r="I5624">
        <v>1</v>
      </c>
      <c r="J5624" t="s">
        <v>16</v>
      </c>
      <c r="K5624" t="s">
        <v>21</v>
      </c>
      <c r="L5624" t="s">
        <v>18</v>
      </c>
      <c r="M5624">
        <v>9.5</v>
      </c>
      <c r="N5624">
        <v>17542.53</v>
      </c>
      <c r="O5624" t="s">
        <v>19</v>
      </c>
      <c r="P5624" t="str">
        <f t="shared" si="2988"/>
        <v>60-74</v>
      </c>
      <c r="Q5624" t="str">
        <f>IF(PatientData[[#This Row],[bmi]]&lt;18.5,"Underweight",
IF(PatientData[[#This Row],[bmi]]&lt;25,"Normal",
IF(PatientData[[#This Row],[bmi]]&lt;30,"Overweight","Obese")))</f>
        <v>Overweight</v>
      </c>
      <c r="R5624" t="str">
        <f t="shared" si="2961"/>
        <v>Normal BP</v>
      </c>
      <c r="S5624" t="str">
        <f t="shared" si="2962"/>
        <v>High Cost</v>
      </c>
    </row>
    <row r="5625" spans="1:19" x14ac:dyDescent="0.3">
      <c r="A5625">
        <v>49</v>
      </c>
      <c r="B5625" t="s">
        <v>20</v>
      </c>
      <c r="C5625">
        <v>28</v>
      </c>
      <c r="D5625">
        <v>125</v>
      </c>
      <c r="E5625">
        <v>64</v>
      </c>
      <c r="F5625">
        <v>236.1</v>
      </c>
      <c r="G5625">
        <v>132.6</v>
      </c>
      <c r="H5625">
        <v>78</v>
      </c>
      <c r="I5625">
        <v>2</v>
      </c>
      <c r="J5625" t="s">
        <v>24</v>
      </c>
      <c r="K5625" t="s">
        <v>17</v>
      </c>
      <c r="L5625" t="s">
        <v>18</v>
      </c>
      <c r="M5625">
        <v>5.7</v>
      </c>
      <c r="N5625">
        <v>11927.09</v>
      </c>
      <c r="O5625" t="s">
        <v>19</v>
      </c>
      <c r="P5625" t="str">
        <f t="shared" si="2988"/>
        <v>45-59</v>
      </c>
      <c r="Q5625" t="str">
        <f>IF(PatientData[[#This Row],[bmi]]&lt;18.5,"Underweight",
IF(PatientData[[#This Row],[bmi]]&lt;25,"Normal",
IF(PatientData[[#This Row],[bmi]]&lt;30,"Overweight","Obese")))</f>
        <v>Overweight</v>
      </c>
      <c r="R5625" t="str">
        <f t="shared" si="2961"/>
        <v>High BP</v>
      </c>
      <c r="S5625" t="str">
        <f t="shared" si="2962"/>
        <v>Normal Cost</v>
      </c>
    </row>
    <row r="5626" spans="1:19" x14ac:dyDescent="0.3">
      <c r="A5626">
        <v>87</v>
      </c>
      <c r="B5626" t="s">
        <v>15</v>
      </c>
      <c r="C5626">
        <v>24.3</v>
      </c>
      <c r="D5626">
        <v>130</v>
      </c>
      <c r="E5626">
        <v>81</v>
      </c>
      <c r="F5626">
        <v>228.2</v>
      </c>
      <c r="G5626">
        <v>85.7</v>
      </c>
      <c r="H5626">
        <v>101</v>
      </c>
      <c r="I5626">
        <v>0</v>
      </c>
      <c r="J5626" t="s">
        <v>24</v>
      </c>
      <c r="K5626" t="s">
        <v>21</v>
      </c>
      <c r="L5626" t="s">
        <v>25</v>
      </c>
      <c r="M5626">
        <v>6.7</v>
      </c>
      <c r="N5626">
        <v>13686.76</v>
      </c>
      <c r="O5626" t="s">
        <v>19</v>
      </c>
      <c r="P5626" t="str">
        <f t="shared" ref="P5626" si="2989">IF(A5623&lt;30,"18-29",IF(A5623&lt;45,"30-44",IF(A5623&lt;60,"45-59",IF(A5623&lt;75,"60-74","75+"))))</f>
        <v>60-74</v>
      </c>
      <c r="Q5626" t="str">
        <f>IF(PatientData[[#This Row],[bmi]]&lt;18.5,"Underweight",
IF(PatientData[[#This Row],[bmi]]&lt;25,"Normal",
IF(PatientData[[#This Row],[bmi]]&lt;30,"Overweight","Obese")))</f>
        <v>Normal</v>
      </c>
      <c r="R5626" t="str">
        <f t="shared" si="2961"/>
        <v>High BP</v>
      </c>
      <c r="S5626" t="str">
        <f t="shared" si="2962"/>
        <v>Normal Cost</v>
      </c>
    </row>
    <row r="5627" spans="1:19" x14ac:dyDescent="0.3">
      <c r="A5627">
        <v>95</v>
      </c>
      <c r="B5627" t="s">
        <v>20</v>
      </c>
      <c r="C5627">
        <v>28</v>
      </c>
      <c r="D5627">
        <v>122</v>
      </c>
      <c r="E5627">
        <v>63</v>
      </c>
      <c r="F5627">
        <v>231</v>
      </c>
      <c r="G5627">
        <v>156.1</v>
      </c>
      <c r="H5627">
        <v>65</v>
      </c>
      <c r="I5627">
        <v>0</v>
      </c>
      <c r="J5627" t="s">
        <v>27</v>
      </c>
      <c r="K5627" t="s">
        <v>17</v>
      </c>
      <c r="L5627" t="s">
        <v>25</v>
      </c>
      <c r="M5627">
        <v>2.4</v>
      </c>
      <c r="N5627">
        <v>6191.86</v>
      </c>
      <c r="O5627" t="s">
        <v>19</v>
      </c>
      <c r="P5627" t="str">
        <f t="shared" ref="P5627" si="2990">IF(A5627&lt;30,"18-29",IF(A5627&lt;45,"30-44",IF(A5627&lt;60,"45-59",IF(A5627&lt;75,"60-74","75+"))))</f>
        <v>75+</v>
      </c>
      <c r="Q5627" t="str">
        <f>IF(PatientData[[#This Row],[bmi]]&lt;18.5,"Underweight",
IF(PatientData[[#This Row],[bmi]]&lt;25,"Normal",
IF(PatientData[[#This Row],[bmi]]&lt;30,"Overweight","Obese")))</f>
        <v>Overweight</v>
      </c>
      <c r="R5627" t="str">
        <f t="shared" si="2961"/>
        <v>High BP</v>
      </c>
      <c r="S5627" t="str">
        <f t="shared" si="2962"/>
        <v>Normal Cost</v>
      </c>
    </row>
    <row r="5628" spans="1:19" x14ac:dyDescent="0.3">
      <c r="A5628">
        <v>50</v>
      </c>
      <c r="B5628" t="s">
        <v>15</v>
      </c>
      <c r="C5628">
        <v>32.1</v>
      </c>
      <c r="D5628">
        <v>126</v>
      </c>
      <c r="E5628">
        <v>77</v>
      </c>
      <c r="F5628">
        <v>231.5</v>
      </c>
      <c r="G5628">
        <v>129.1</v>
      </c>
      <c r="H5628">
        <v>76</v>
      </c>
      <c r="I5628">
        <v>0</v>
      </c>
      <c r="J5628" t="s">
        <v>24</v>
      </c>
      <c r="K5628" t="s">
        <v>17</v>
      </c>
      <c r="L5628" t="s">
        <v>25</v>
      </c>
      <c r="M5628">
        <v>2.1</v>
      </c>
      <c r="N5628">
        <v>5284.16</v>
      </c>
      <c r="O5628" t="s">
        <v>19</v>
      </c>
      <c r="P5628" t="str">
        <f t="shared" ref="P5628:P5629" si="2991">IF(A5625&lt;30,"18-29",IF(A5625&lt;45,"30-44",IF(A5625&lt;60,"45-59",IF(A5625&lt;75,"60-74","75+"))))</f>
        <v>45-59</v>
      </c>
      <c r="Q5628" t="str">
        <f>IF(PatientData[[#This Row],[bmi]]&lt;18.5,"Underweight",
IF(PatientData[[#This Row],[bmi]]&lt;25,"Normal",
IF(PatientData[[#This Row],[bmi]]&lt;30,"Overweight","Obese")))</f>
        <v>Obese</v>
      </c>
      <c r="R5628" t="str">
        <f t="shared" si="2961"/>
        <v>High BP</v>
      </c>
      <c r="S5628" t="str">
        <f t="shared" si="2962"/>
        <v>Normal Cost</v>
      </c>
    </row>
    <row r="5629" spans="1:19" x14ac:dyDescent="0.3">
      <c r="A5629">
        <v>61</v>
      </c>
      <c r="B5629" t="s">
        <v>15</v>
      </c>
      <c r="C5629">
        <v>27.8</v>
      </c>
      <c r="D5629">
        <v>125</v>
      </c>
      <c r="E5629">
        <v>77</v>
      </c>
      <c r="F5629">
        <v>231.9</v>
      </c>
      <c r="G5629">
        <v>135.30000000000001</v>
      </c>
      <c r="H5629">
        <v>63</v>
      </c>
      <c r="I5629">
        <v>1</v>
      </c>
      <c r="J5629" t="s">
        <v>27</v>
      </c>
      <c r="K5629" t="s">
        <v>26</v>
      </c>
      <c r="L5629" t="s">
        <v>25</v>
      </c>
      <c r="M5629">
        <v>1</v>
      </c>
      <c r="N5629">
        <v>3522.07</v>
      </c>
      <c r="O5629" t="s">
        <v>19</v>
      </c>
      <c r="P5629" t="str">
        <f t="shared" si="2991"/>
        <v>75+</v>
      </c>
      <c r="Q5629" t="str">
        <f>IF(PatientData[[#This Row],[bmi]]&lt;18.5,"Underweight",
IF(PatientData[[#This Row],[bmi]]&lt;25,"Normal",
IF(PatientData[[#This Row],[bmi]]&lt;30,"Overweight","Obese")))</f>
        <v>Overweight</v>
      </c>
      <c r="R5629" t="str">
        <f t="shared" si="2961"/>
        <v>High BP</v>
      </c>
      <c r="S5629" t="str">
        <f t="shared" si="2962"/>
        <v>Normal Cost</v>
      </c>
    </row>
    <row r="5630" spans="1:19" x14ac:dyDescent="0.3">
      <c r="A5630">
        <v>39</v>
      </c>
      <c r="B5630" t="s">
        <v>20</v>
      </c>
      <c r="C5630">
        <v>28</v>
      </c>
      <c r="D5630">
        <v>119</v>
      </c>
      <c r="E5630">
        <v>71</v>
      </c>
      <c r="F5630">
        <v>143.69999999999999</v>
      </c>
      <c r="G5630">
        <v>121.2</v>
      </c>
      <c r="H5630">
        <v>91</v>
      </c>
      <c r="I5630">
        <v>0</v>
      </c>
      <c r="J5630" t="s">
        <v>16</v>
      </c>
      <c r="K5630" t="s">
        <v>17</v>
      </c>
      <c r="L5630" t="s">
        <v>25</v>
      </c>
      <c r="M5630">
        <v>8</v>
      </c>
      <c r="N5630">
        <v>15055.63</v>
      </c>
      <c r="O5630" t="s">
        <v>19</v>
      </c>
      <c r="P5630" t="str">
        <f t="shared" ref="P5630" si="2992">IF(A5630&lt;30,"18-29",IF(A5630&lt;45,"30-44",IF(A5630&lt;60,"45-59",IF(A5630&lt;75,"60-74","75+"))))</f>
        <v>30-44</v>
      </c>
      <c r="Q5630" t="str">
        <f>IF(PatientData[[#This Row],[bmi]]&lt;18.5,"Underweight",
IF(PatientData[[#This Row],[bmi]]&lt;25,"Normal",
IF(PatientData[[#This Row],[bmi]]&lt;30,"Overweight","Obese")))</f>
        <v>Overweight</v>
      </c>
      <c r="R5630" t="str">
        <f t="shared" si="2961"/>
        <v>Normal BP</v>
      </c>
      <c r="S5630" t="str">
        <f t="shared" si="2962"/>
        <v>High Cost</v>
      </c>
    </row>
    <row r="5631" spans="1:19" x14ac:dyDescent="0.3">
      <c r="A5631">
        <v>65</v>
      </c>
      <c r="B5631" t="s">
        <v>15</v>
      </c>
      <c r="C5631">
        <v>25.9</v>
      </c>
      <c r="D5631">
        <v>148</v>
      </c>
      <c r="E5631">
        <v>95</v>
      </c>
      <c r="F5631">
        <v>223.2</v>
      </c>
      <c r="G5631">
        <v>119.9</v>
      </c>
      <c r="H5631">
        <v>66</v>
      </c>
      <c r="I5631">
        <v>0</v>
      </c>
      <c r="J5631" t="s">
        <v>16</v>
      </c>
      <c r="K5631" t="s">
        <v>17</v>
      </c>
      <c r="L5631" t="s">
        <v>22</v>
      </c>
      <c r="M5631">
        <v>5.5</v>
      </c>
      <c r="N5631">
        <v>11589.46</v>
      </c>
      <c r="O5631" t="s">
        <v>19</v>
      </c>
      <c r="P5631" t="str">
        <f t="shared" ref="P5631" si="2993">IF(A5628&lt;30,"18-29",IF(A5628&lt;45,"30-44",IF(A5628&lt;60,"45-59",IF(A5628&lt;75,"60-74","75+"))))</f>
        <v>45-59</v>
      </c>
      <c r="Q5631" t="str">
        <f>IF(PatientData[[#This Row],[bmi]]&lt;18.5,"Underweight",
IF(PatientData[[#This Row],[bmi]]&lt;25,"Normal",
IF(PatientData[[#This Row],[bmi]]&lt;30,"Overweight","Obese")))</f>
        <v>Overweight</v>
      </c>
      <c r="R5631" t="str">
        <f t="shared" si="2961"/>
        <v>High BP</v>
      </c>
      <c r="S5631" t="str">
        <f t="shared" si="2962"/>
        <v>Normal Cost</v>
      </c>
    </row>
    <row r="5632" spans="1:19" x14ac:dyDescent="0.3">
      <c r="A5632">
        <v>72</v>
      </c>
      <c r="B5632" t="s">
        <v>20</v>
      </c>
      <c r="C5632">
        <v>28</v>
      </c>
      <c r="D5632">
        <v>138</v>
      </c>
      <c r="E5632">
        <v>83</v>
      </c>
      <c r="F5632">
        <v>223.1</v>
      </c>
      <c r="G5632">
        <v>91.2</v>
      </c>
      <c r="H5632">
        <v>91</v>
      </c>
      <c r="I5632">
        <v>0</v>
      </c>
      <c r="J5632" t="s">
        <v>16</v>
      </c>
      <c r="K5632" t="s">
        <v>21</v>
      </c>
      <c r="L5632" t="s">
        <v>25</v>
      </c>
      <c r="M5632">
        <v>13.1</v>
      </c>
      <c r="N5632">
        <v>23229.25</v>
      </c>
      <c r="O5632" t="s">
        <v>19</v>
      </c>
      <c r="P5632" t="str">
        <f t="shared" ref="P5632:P5633" si="2994">IF(A5632&lt;30,"18-29",IF(A5632&lt;45,"30-44",IF(A5632&lt;60,"45-59",IF(A5632&lt;75,"60-74","75+"))))</f>
        <v>60-74</v>
      </c>
      <c r="Q5632" t="str">
        <f>IF(PatientData[[#This Row],[bmi]]&lt;18.5,"Underweight",
IF(PatientData[[#This Row],[bmi]]&lt;25,"Normal",
IF(PatientData[[#This Row],[bmi]]&lt;30,"Overweight","Obese")))</f>
        <v>Overweight</v>
      </c>
      <c r="R5632" t="str">
        <f t="shared" si="2961"/>
        <v>High BP</v>
      </c>
      <c r="S5632" t="str">
        <f t="shared" si="2962"/>
        <v>High Cost</v>
      </c>
    </row>
    <row r="5633" spans="1:19" x14ac:dyDescent="0.3">
      <c r="A5633">
        <v>74</v>
      </c>
      <c r="B5633" t="s">
        <v>20</v>
      </c>
      <c r="C5633">
        <v>28</v>
      </c>
      <c r="D5633">
        <v>134</v>
      </c>
      <c r="E5633">
        <v>80</v>
      </c>
      <c r="F5633">
        <v>210.7</v>
      </c>
      <c r="G5633">
        <v>145</v>
      </c>
      <c r="H5633">
        <v>71</v>
      </c>
      <c r="I5633">
        <v>1</v>
      </c>
      <c r="J5633" t="s">
        <v>24</v>
      </c>
      <c r="K5633" t="s">
        <v>17</v>
      </c>
      <c r="L5633" t="s">
        <v>25</v>
      </c>
      <c r="M5633">
        <v>3.7</v>
      </c>
      <c r="N5633">
        <v>6473.63</v>
      </c>
      <c r="O5633" t="s">
        <v>19</v>
      </c>
      <c r="P5633" t="str">
        <f t="shared" si="2994"/>
        <v>60-74</v>
      </c>
      <c r="Q5633" t="str">
        <f>IF(PatientData[[#This Row],[bmi]]&lt;18.5,"Underweight",
IF(PatientData[[#This Row],[bmi]]&lt;25,"Normal",
IF(PatientData[[#This Row],[bmi]]&lt;30,"Overweight","Obese")))</f>
        <v>Overweight</v>
      </c>
      <c r="R5633" t="str">
        <f t="shared" si="2961"/>
        <v>High BP</v>
      </c>
      <c r="S5633" t="str">
        <f t="shared" si="2962"/>
        <v>Normal Cost</v>
      </c>
    </row>
    <row r="5634" spans="1:19" x14ac:dyDescent="0.3">
      <c r="A5634">
        <v>72</v>
      </c>
      <c r="B5634" t="s">
        <v>15</v>
      </c>
      <c r="C5634">
        <v>30.7</v>
      </c>
      <c r="D5634">
        <v>151</v>
      </c>
      <c r="E5634">
        <v>93</v>
      </c>
      <c r="F5634">
        <v>274.39999999999998</v>
      </c>
      <c r="G5634">
        <v>133.30000000000001</v>
      </c>
      <c r="H5634">
        <v>72</v>
      </c>
      <c r="I5634">
        <v>2</v>
      </c>
      <c r="J5634" t="s">
        <v>27</v>
      </c>
      <c r="K5634" t="s">
        <v>26</v>
      </c>
      <c r="L5634" t="s">
        <v>18</v>
      </c>
      <c r="M5634">
        <v>1.6</v>
      </c>
      <c r="N5634">
        <v>4364.08</v>
      </c>
      <c r="O5634" t="s">
        <v>19</v>
      </c>
      <c r="P5634" t="str">
        <f t="shared" ref="P5634:P5637" si="2995">IF(A5631&lt;30,"18-29",IF(A5631&lt;45,"30-44",IF(A5631&lt;60,"45-59",IF(A5631&lt;75,"60-74","75+"))))</f>
        <v>60-74</v>
      </c>
      <c r="Q5634" t="str">
        <f>IF(PatientData[[#This Row],[bmi]]&lt;18.5,"Underweight",
IF(PatientData[[#This Row],[bmi]]&lt;25,"Normal",
IF(PatientData[[#This Row],[bmi]]&lt;30,"Overweight","Obese")))</f>
        <v>Obese</v>
      </c>
      <c r="R5634" t="str">
        <f t="shared" si="2961"/>
        <v>High BP</v>
      </c>
      <c r="S5634" t="str">
        <f t="shared" si="2962"/>
        <v>Normal Cost</v>
      </c>
    </row>
    <row r="5635" spans="1:19" x14ac:dyDescent="0.3">
      <c r="A5635">
        <v>52</v>
      </c>
      <c r="B5635" t="s">
        <v>15</v>
      </c>
      <c r="C5635">
        <v>37.1</v>
      </c>
      <c r="D5635">
        <v>134</v>
      </c>
      <c r="E5635">
        <v>82</v>
      </c>
      <c r="F5635">
        <v>240.1</v>
      </c>
      <c r="G5635">
        <v>118.9</v>
      </c>
      <c r="H5635">
        <v>58</v>
      </c>
      <c r="I5635">
        <v>2</v>
      </c>
      <c r="J5635" t="s">
        <v>24</v>
      </c>
      <c r="K5635" t="s">
        <v>26</v>
      </c>
      <c r="L5635" t="s">
        <v>25</v>
      </c>
      <c r="M5635">
        <v>6.3</v>
      </c>
      <c r="N5635">
        <v>9561.08</v>
      </c>
      <c r="O5635" t="s">
        <v>19</v>
      </c>
      <c r="P5635" t="str">
        <f t="shared" si="2995"/>
        <v>60-74</v>
      </c>
      <c r="Q5635" t="str">
        <f>IF(PatientData[[#This Row],[bmi]]&lt;18.5,"Underweight",
IF(PatientData[[#This Row],[bmi]]&lt;25,"Normal",
IF(PatientData[[#This Row],[bmi]]&lt;30,"Overweight","Obese")))</f>
        <v>Obese</v>
      </c>
      <c r="R5635" t="str">
        <f t="shared" ref="R5635:R5698" si="2996">IF(AND(D5635&lt;120,E5635&lt;80),"Normal BP","High BP")</f>
        <v>High BP</v>
      </c>
      <c r="S5635" t="str">
        <f t="shared" ref="S5635:S5698" si="2997">IF(N5635&gt;15000,"High Cost","Normal Cost")</f>
        <v>Normal Cost</v>
      </c>
    </row>
    <row r="5636" spans="1:19" x14ac:dyDescent="0.3">
      <c r="A5636">
        <v>54</v>
      </c>
      <c r="B5636" t="s">
        <v>15</v>
      </c>
      <c r="C5636">
        <v>35.200000000000003</v>
      </c>
      <c r="D5636">
        <v>135</v>
      </c>
      <c r="E5636">
        <v>83</v>
      </c>
      <c r="F5636">
        <v>227.5</v>
      </c>
      <c r="G5636">
        <v>119</v>
      </c>
      <c r="H5636">
        <v>96</v>
      </c>
      <c r="I5636">
        <v>2</v>
      </c>
      <c r="J5636" t="s">
        <v>24</v>
      </c>
      <c r="K5636" t="s">
        <v>26</v>
      </c>
      <c r="L5636" t="s">
        <v>25</v>
      </c>
      <c r="M5636">
        <v>4.8</v>
      </c>
      <c r="N5636">
        <v>8187.03</v>
      </c>
      <c r="O5636" t="s">
        <v>19</v>
      </c>
      <c r="P5636" t="str">
        <f t="shared" si="2995"/>
        <v>60-74</v>
      </c>
      <c r="Q5636" t="str">
        <f>IF(PatientData[[#This Row],[bmi]]&lt;18.5,"Underweight",
IF(PatientData[[#This Row],[bmi]]&lt;25,"Normal",
IF(PatientData[[#This Row],[bmi]]&lt;30,"Overweight","Obese")))</f>
        <v>Obese</v>
      </c>
      <c r="R5636" t="str">
        <f t="shared" si="2996"/>
        <v>High BP</v>
      </c>
      <c r="S5636" t="str">
        <f t="shared" si="2997"/>
        <v>Normal Cost</v>
      </c>
    </row>
    <row r="5637" spans="1:19" x14ac:dyDescent="0.3">
      <c r="A5637">
        <v>59</v>
      </c>
      <c r="B5637" t="s">
        <v>15</v>
      </c>
      <c r="C5637">
        <v>22.3</v>
      </c>
      <c r="D5637">
        <v>124</v>
      </c>
      <c r="E5637">
        <v>73</v>
      </c>
      <c r="F5637">
        <v>179.9</v>
      </c>
      <c r="G5637">
        <v>98.4</v>
      </c>
      <c r="H5637">
        <v>81</v>
      </c>
      <c r="I5637">
        <v>0</v>
      </c>
      <c r="J5637" t="s">
        <v>16</v>
      </c>
      <c r="K5637" t="s">
        <v>28</v>
      </c>
      <c r="L5637" t="s">
        <v>22</v>
      </c>
      <c r="M5637">
        <v>9.8000000000000007</v>
      </c>
      <c r="N5637">
        <v>20323.13</v>
      </c>
      <c r="O5637" t="s">
        <v>19</v>
      </c>
      <c r="P5637" t="str">
        <f t="shared" si="2995"/>
        <v>60-74</v>
      </c>
      <c r="Q5637" t="str">
        <f>IF(PatientData[[#This Row],[bmi]]&lt;18.5,"Underweight",
IF(PatientData[[#This Row],[bmi]]&lt;25,"Normal",
IF(PatientData[[#This Row],[bmi]]&lt;30,"Overweight","Obese")))</f>
        <v>Normal</v>
      </c>
      <c r="R5637" t="str">
        <f t="shared" si="2996"/>
        <v>High BP</v>
      </c>
      <c r="S5637" t="str">
        <f t="shared" si="2997"/>
        <v>High Cost</v>
      </c>
    </row>
    <row r="5638" spans="1:19" x14ac:dyDescent="0.3">
      <c r="A5638">
        <v>57</v>
      </c>
      <c r="B5638" t="s">
        <v>20</v>
      </c>
      <c r="C5638">
        <v>28</v>
      </c>
      <c r="D5638">
        <v>120</v>
      </c>
      <c r="E5638">
        <v>71</v>
      </c>
      <c r="F5638">
        <v>246.8</v>
      </c>
      <c r="G5638">
        <v>140.6</v>
      </c>
      <c r="H5638">
        <v>77</v>
      </c>
      <c r="I5638">
        <v>0</v>
      </c>
      <c r="J5638" t="s">
        <v>27</v>
      </c>
      <c r="K5638" t="s">
        <v>28</v>
      </c>
      <c r="L5638" t="s">
        <v>18</v>
      </c>
      <c r="M5638">
        <v>4.2</v>
      </c>
      <c r="N5638">
        <v>10911.93</v>
      </c>
      <c r="O5638" t="s">
        <v>19</v>
      </c>
      <c r="P5638" t="str">
        <f t="shared" ref="P5638:P5639" si="2998">IF(A5638&lt;30,"18-29",IF(A5638&lt;45,"30-44",IF(A5638&lt;60,"45-59",IF(A5638&lt;75,"60-74","75+"))))</f>
        <v>45-59</v>
      </c>
      <c r="Q5638" t="str">
        <f>IF(PatientData[[#This Row],[bmi]]&lt;18.5,"Underweight",
IF(PatientData[[#This Row],[bmi]]&lt;25,"Normal",
IF(PatientData[[#This Row],[bmi]]&lt;30,"Overweight","Obese")))</f>
        <v>Overweight</v>
      </c>
      <c r="R5638" t="str">
        <f t="shared" si="2996"/>
        <v>High BP</v>
      </c>
      <c r="S5638" t="str">
        <f t="shared" si="2997"/>
        <v>Normal Cost</v>
      </c>
    </row>
    <row r="5639" spans="1:19" x14ac:dyDescent="0.3">
      <c r="A5639">
        <v>73</v>
      </c>
      <c r="B5639" t="s">
        <v>20</v>
      </c>
      <c r="C5639">
        <v>28</v>
      </c>
      <c r="D5639">
        <v>127</v>
      </c>
      <c r="E5639">
        <v>77</v>
      </c>
      <c r="F5639">
        <v>214.8</v>
      </c>
      <c r="G5639">
        <v>97.1</v>
      </c>
      <c r="H5639">
        <v>83</v>
      </c>
      <c r="I5639">
        <v>2</v>
      </c>
      <c r="J5639" t="s">
        <v>16</v>
      </c>
      <c r="K5639" t="s">
        <v>26</v>
      </c>
      <c r="L5639" t="s">
        <v>18</v>
      </c>
      <c r="M5639">
        <v>5.2</v>
      </c>
      <c r="N5639">
        <v>10008.58</v>
      </c>
      <c r="O5639" t="s">
        <v>19</v>
      </c>
      <c r="P5639" t="str">
        <f t="shared" si="2998"/>
        <v>60-74</v>
      </c>
      <c r="Q5639" t="str">
        <f>IF(PatientData[[#This Row],[bmi]]&lt;18.5,"Underweight",
IF(PatientData[[#This Row],[bmi]]&lt;25,"Normal",
IF(PatientData[[#This Row],[bmi]]&lt;30,"Overweight","Obese")))</f>
        <v>Overweight</v>
      </c>
      <c r="R5639" t="str">
        <f t="shared" si="2996"/>
        <v>High BP</v>
      </c>
      <c r="S5639" t="str">
        <f t="shared" si="2997"/>
        <v>Normal Cost</v>
      </c>
    </row>
    <row r="5640" spans="1:19" x14ac:dyDescent="0.3">
      <c r="A5640">
        <v>48</v>
      </c>
      <c r="B5640" t="s">
        <v>15</v>
      </c>
      <c r="C5640">
        <v>12</v>
      </c>
      <c r="D5640">
        <v>113</v>
      </c>
      <c r="E5640">
        <v>60</v>
      </c>
      <c r="F5640">
        <v>238.4</v>
      </c>
      <c r="G5640">
        <v>104.1</v>
      </c>
      <c r="H5640">
        <v>65</v>
      </c>
      <c r="I5640">
        <v>1</v>
      </c>
      <c r="J5640" t="s">
        <v>27</v>
      </c>
      <c r="K5640" t="s">
        <v>21</v>
      </c>
      <c r="L5640" t="s">
        <v>25</v>
      </c>
      <c r="M5640">
        <v>4.5</v>
      </c>
      <c r="N5640">
        <v>11270.26</v>
      </c>
      <c r="O5640" t="s">
        <v>19</v>
      </c>
      <c r="P5640" t="str">
        <f t="shared" ref="P5640:P5641" si="2999">IF(A5637&lt;30,"18-29",IF(A5637&lt;45,"30-44",IF(A5637&lt;60,"45-59",IF(A5637&lt;75,"60-74","75+"))))</f>
        <v>45-59</v>
      </c>
      <c r="Q5640" t="str">
        <f>IF(PatientData[[#This Row],[bmi]]&lt;18.5,"Underweight",
IF(PatientData[[#This Row],[bmi]]&lt;25,"Normal",
IF(PatientData[[#This Row],[bmi]]&lt;30,"Overweight","Obese")))</f>
        <v>Underweight</v>
      </c>
      <c r="R5640" t="str">
        <f t="shared" si="2996"/>
        <v>Normal BP</v>
      </c>
      <c r="S5640" t="str">
        <f t="shared" si="2997"/>
        <v>Normal Cost</v>
      </c>
    </row>
    <row r="5641" spans="1:19" x14ac:dyDescent="0.3">
      <c r="A5641">
        <v>69</v>
      </c>
      <c r="B5641" t="s">
        <v>15</v>
      </c>
      <c r="C5641">
        <v>23.5</v>
      </c>
      <c r="D5641">
        <v>117</v>
      </c>
      <c r="E5641">
        <v>62</v>
      </c>
      <c r="F5641">
        <v>225.7</v>
      </c>
      <c r="G5641">
        <v>121.7</v>
      </c>
      <c r="H5641">
        <v>68</v>
      </c>
      <c r="I5641">
        <v>1</v>
      </c>
      <c r="J5641" t="s">
        <v>27</v>
      </c>
      <c r="K5641" t="s">
        <v>21</v>
      </c>
      <c r="L5641" t="s">
        <v>18</v>
      </c>
      <c r="M5641">
        <v>12.8</v>
      </c>
      <c r="N5641">
        <v>22984.89</v>
      </c>
      <c r="O5641" t="s">
        <v>19</v>
      </c>
      <c r="P5641" t="str">
        <f t="shared" si="2999"/>
        <v>45-59</v>
      </c>
      <c r="Q5641" t="str">
        <f>IF(PatientData[[#This Row],[bmi]]&lt;18.5,"Underweight",
IF(PatientData[[#This Row],[bmi]]&lt;25,"Normal",
IF(PatientData[[#This Row],[bmi]]&lt;30,"Overweight","Obese")))</f>
        <v>Normal</v>
      </c>
      <c r="R5641" t="str">
        <f t="shared" si="2996"/>
        <v>Normal BP</v>
      </c>
      <c r="S5641" t="str">
        <f t="shared" si="2997"/>
        <v>High Cost</v>
      </c>
    </row>
    <row r="5642" spans="1:19" x14ac:dyDescent="0.3">
      <c r="A5642">
        <v>88</v>
      </c>
      <c r="B5642" t="s">
        <v>20</v>
      </c>
      <c r="C5642">
        <v>28</v>
      </c>
      <c r="D5642">
        <v>148</v>
      </c>
      <c r="E5642">
        <v>89</v>
      </c>
      <c r="F5642">
        <v>247.7</v>
      </c>
      <c r="G5642">
        <v>124.4</v>
      </c>
      <c r="H5642">
        <v>84</v>
      </c>
      <c r="I5642">
        <v>2</v>
      </c>
      <c r="J5642" t="s">
        <v>16</v>
      </c>
      <c r="K5642" t="s">
        <v>21</v>
      </c>
      <c r="L5642" t="s">
        <v>25</v>
      </c>
      <c r="M5642">
        <v>13</v>
      </c>
      <c r="N5642">
        <v>21471.99</v>
      </c>
      <c r="O5642" t="s">
        <v>19</v>
      </c>
      <c r="P5642" t="str">
        <f t="shared" ref="P5642:P5643" si="3000">IF(A5642&lt;30,"18-29",IF(A5642&lt;45,"30-44",IF(A5642&lt;60,"45-59",IF(A5642&lt;75,"60-74","75+"))))</f>
        <v>75+</v>
      </c>
      <c r="Q5642" t="str">
        <f>IF(PatientData[[#This Row],[bmi]]&lt;18.5,"Underweight",
IF(PatientData[[#This Row],[bmi]]&lt;25,"Normal",
IF(PatientData[[#This Row],[bmi]]&lt;30,"Overweight","Obese")))</f>
        <v>Overweight</v>
      </c>
      <c r="R5642" t="str">
        <f t="shared" si="2996"/>
        <v>High BP</v>
      </c>
      <c r="S5642" t="str">
        <f t="shared" si="2997"/>
        <v>High Cost</v>
      </c>
    </row>
    <row r="5643" spans="1:19" x14ac:dyDescent="0.3">
      <c r="A5643">
        <v>81</v>
      </c>
      <c r="B5643" t="s">
        <v>20</v>
      </c>
      <c r="C5643">
        <v>28</v>
      </c>
      <c r="D5643">
        <v>126</v>
      </c>
      <c r="E5643">
        <v>70</v>
      </c>
      <c r="F5643">
        <v>240.2</v>
      </c>
      <c r="G5643">
        <v>84.5</v>
      </c>
      <c r="H5643">
        <v>99</v>
      </c>
      <c r="I5643">
        <v>2</v>
      </c>
      <c r="J5643" t="s">
        <v>24</v>
      </c>
      <c r="K5643" t="s">
        <v>28</v>
      </c>
      <c r="L5643" t="s">
        <v>25</v>
      </c>
      <c r="M5643">
        <v>3.8</v>
      </c>
      <c r="N5643">
        <v>10504.81</v>
      </c>
      <c r="O5643" t="s">
        <v>19</v>
      </c>
      <c r="P5643" t="str">
        <f t="shared" si="3000"/>
        <v>75+</v>
      </c>
      <c r="Q5643" t="str">
        <f>IF(PatientData[[#This Row],[bmi]]&lt;18.5,"Underweight",
IF(PatientData[[#This Row],[bmi]]&lt;25,"Normal",
IF(PatientData[[#This Row],[bmi]]&lt;30,"Overweight","Obese")))</f>
        <v>Overweight</v>
      </c>
      <c r="R5643" t="str">
        <f t="shared" si="2996"/>
        <v>High BP</v>
      </c>
      <c r="S5643" t="str">
        <f t="shared" si="2997"/>
        <v>Normal Cost</v>
      </c>
    </row>
    <row r="5644" spans="1:19" x14ac:dyDescent="0.3">
      <c r="A5644">
        <v>72</v>
      </c>
      <c r="B5644" t="s">
        <v>15</v>
      </c>
      <c r="C5644">
        <v>26.5</v>
      </c>
      <c r="D5644">
        <v>129</v>
      </c>
      <c r="E5644">
        <v>79</v>
      </c>
      <c r="F5644">
        <v>238.8</v>
      </c>
      <c r="G5644">
        <v>88.7</v>
      </c>
      <c r="H5644">
        <v>72</v>
      </c>
      <c r="I5644">
        <v>1</v>
      </c>
      <c r="J5644" t="s">
        <v>27</v>
      </c>
      <c r="K5644" t="s">
        <v>26</v>
      </c>
      <c r="L5644" t="s">
        <v>18</v>
      </c>
      <c r="M5644">
        <v>3.7</v>
      </c>
      <c r="N5644">
        <v>7981.71</v>
      </c>
      <c r="O5644" t="s">
        <v>19</v>
      </c>
      <c r="P5644" t="str">
        <f t="shared" ref="P5644:P5645" si="3001">IF(A5641&lt;30,"18-29",IF(A5641&lt;45,"30-44",IF(A5641&lt;60,"45-59",IF(A5641&lt;75,"60-74","75+"))))</f>
        <v>60-74</v>
      </c>
      <c r="Q5644" t="str">
        <f>IF(PatientData[[#This Row],[bmi]]&lt;18.5,"Underweight",
IF(PatientData[[#This Row],[bmi]]&lt;25,"Normal",
IF(PatientData[[#This Row],[bmi]]&lt;30,"Overweight","Obese")))</f>
        <v>Overweight</v>
      </c>
      <c r="R5644" t="str">
        <f t="shared" si="2996"/>
        <v>High BP</v>
      </c>
      <c r="S5644" t="str">
        <f t="shared" si="2997"/>
        <v>Normal Cost</v>
      </c>
    </row>
    <row r="5645" spans="1:19" x14ac:dyDescent="0.3">
      <c r="A5645">
        <v>78</v>
      </c>
      <c r="B5645" t="s">
        <v>15</v>
      </c>
      <c r="C5645">
        <v>22.7</v>
      </c>
      <c r="D5645">
        <v>110</v>
      </c>
      <c r="E5645">
        <v>66</v>
      </c>
      <c r="F5645">
        <v>206.4</v>
      </c>
      <c r="G5645">
        <v>150.1</v>
      </c>
      <c r="H5645">
        <v>71</v>
      </c>
      <c r="I5645">
        <v>0</v>
      </c>
      <c r="J5645" t="s">
        <v>16</v>
      </c>
      <c r="K5645" t="s">
        <v>17</v>
      </c>
      <c r="L5645" t="s">
        <v>18</v>
      </c>
      <c r="M5645">
        <v>8.6999999999999993</v>
      </c>
      <c r="N5645">
        <v>18235.560000000001</v>
      </c>
      <c r="O5645" t="s">
        <v>19</v>
      </c>
      <c r="P5645" t="str">
        <f t="shared" si="3001"/>
        <v>75+</v>
      </c>
      <c r="Q5645" t="str">
        <f>IF(PatientData[[#This Row],[bmi]]&lt;18.5,"Underweight",
IF(PatientData[[#This Row],[bmi]]&lt;25,"Normal",
IF(PatientData[[#This Row],[bmi]]&lt;30,"Overweight","Obese")))</f>
        <v>Normal</v>
      </c>
      <c r="R5645" t="str">
        <f t="shared" si="2996"/>
        <v>Normal BP</v>
      </c>
      <c r="S5645" t="str">
        <f t="shared" si="2997"/>
        <v>High Cost</v>
      </c>
    </row>
    <row r="5646" spans="1:19" x14ac:dyDescent="0.3">
      <c r="A5646">
        <v>91</v>
      </c>
      <c r="B5646" t="s">
        <v>20</v>
      </c>
      <c r="C5646">
        <v>28</v>
      </c>
      <c r="D5646">
        <v>114</v>
      </c>
      <c r="E5646">
        <v>72</v>
      </c>
      <c r="F5646">
        <v>278.60000000000002</v>
      </c>
      <c r="G5646">
        <v>110.7</v>
      </c>
      <c r="H5646">
        <v>77</v>
      </c>
      <c r="I5646">
        <v>0</v>
      </c>
      <c r="J5646" t="s">
        <v>27</v>
      </c>
      <c r="K5646" t="s">
        <v>26</v>
      </c>
      <c r="L5646" t="s">
        <v>25</v>
      </c>
      <c r="M5646">
        <v>4.8</v>
      </c>
      <c r="N5646">
        <v>8965.58</v>
      </c>
      <c r="O5646" t="s">
        <v>19</v>
      </c>
      <c r="P5646" t="str">
        <f t="shared" ref="P5646" si="3002">IF(A5646&lt;30,"18-29",IF(A5646&lt;45,"30-44",IF(A5646&lt;60,"45-59",IF(A5646&lt;75,"60-74","75+"))))</f>
        <v>75+</v>
      </c>
      <c r="Q5646" t="str">
        <f>IF(PatientData[[#This Row],[bmi]]&lt;18.5,"Underweight",
IF(PatientData[[#This Row],[bmi]]&lt;25,"Normal",
IF(PatientData[[#This Row],[bmi]]&lt;30,"Overweight","Obese")))</f>
        <v>Overweight</v>
      </c>
      <c r="R5646" t="str">
        <f t="shared" si="2996"/>
        <v>Normal BP</v>
      </c>
      <c r="S5646" t="str">
        <f t="shared" si="2997"/>
        <v>Normal Cost</v>
      </c>
    </row>
    <row r="5647" spans="1:19" x14ac:dyDescent="0.3">
      <c r="A5647">
        <v>92</v>
      </c>
      <c r="B5647" t="s">
        <v>15</v>
      </c>
      <c r="C5647">
        <v>22.6</v>
      </c>
      <c r="D5647">
        <v>141</v>
      </c>
      <c r="E5647">
        <v>85</v>
      </c>
      <c r="F5647">
        <v>247.2</v>
      </c>
      <c r="G5647">
        <v>99.4</v>
      </c>
      <c r="H5647">
        <v>52</v>
      </c>
      <c r="I5647">
        <v>2</v>
      </c>
      <c r="J5647" t="s">
        <v>27</v>
      </c>
      <c r="K5647" t="s">
        <v>28</v>
      </c>
      <c r="L5647" t="s">
        <v>25</v>
      </c>
      <c r="M5647">
        <v>4.5</v>
      </c>
      <c r="N5647">
        <v>11625.14</v>
      </c>
      <c r="O5647" t="s">
        <v>19</v>
      </c>
      <c r="P5647" t="str">
        <f t="shared" ref="P5647:P5648" si="3003">IF(A5644&lt;30,"18-29",IF(A5644&lt;45,"30-44",IF(A5644&lt;60,"45-59",IF(A5644&lt;75,"60-74","75+"))))</f>
        <v>60-74</v>
      </c>
      <c r="Q5647" t="str">
        <f>IF(PatientData[[#This Row],[bmi]]&lt;18.5,"Underweight",
IF(PatientData[[#This Row],[bmi]]&lt;25,"Normal",
IF(PatientData[[#This Row],[bmi]]&lt;30,"Overweight","Obese")))</f>
        <v>Normal</v>
      </c>
      <c r="R5647" t="str">
        <f t="shared" si="2996"/>
        <v>High BP</v>
      </c>
      <c r="S5647" t="str">
        <f t="shared" si="2997"/>
        <v>Normal Cost</v>
      </c>
    </row>
    <row r="5648" spans="1:19" x14ac:dyDescent="0.3">
      <c r="A5648">
        <v>95</v>
      </c>
      <c r="B5648" t="s">
        <v>15</v>
      </c>
      <c r="C5648">
        <v>25.8</v>
      </c>
      <c r="D5648">
        <v>131</v>
      </c>
      <c r="E5648">
        <v>76</v>
      </c>
      <c r="F5648">
        <v>236.6</v>
      </c>
      <c r="G5648">
        <v>94.6</v>
      </c>
      <c r="H5648">
        <v>80</v>
      </c>
      <c r="I5648">
        <v>3</v>
      </c>
      <c r="J5648" t="s">
        <v>27</v>
      </c>
      <c r="K5648" t="s">
        <v>28</v>
      </c>
      <c r="L5648" t="s">
        <v>25</v>
      </c>
      <c r="M5648">
        <v>7.4</v>
      </c>
      <c r="N5648">
        <v>19425.48</v>
      </c>
      <c r="O5648" t="s">
        <v>19</v>
      </c>
      <c r="P5648" t="str">
        <f t="shared" si="3003"/>
        <v>75+</v>
      </c>
      <c r="Q5648" t="str">
        <f>IF(PatientData[[#This Row],[bmi]]&lt;18.5,"Underweight",
IF(PatientData[[#This Row],[bmi]]&lt;25,"Normal",
IF(PatientData[[#This Row],[bmi]]&lt;30,"Overweight","Obese")))</f>
        <v>Overweight</v>
      </c>
      <c r="R5648" t="str">
        <f t="shared" si="2996"/>
        <v>High BP</v>
      </c>
      <c r="S5648" t="str">
        <f t="shared" si="2997"/>
        <v>High Cost</v>
      </c>
    </row>
    <row r="5649" spans="1:19" x14ac:dyDescent="0.3">
      <c r="A5649">
        <v>56</v>
      </c>
      <c r="B5649" t="s">
        <v>20</v>
      </c>
      <c r="C5649">
        <v>28</v>
      </c>
      <c r="D5649">
        <v>112</v>
      </c>
      <c r="E5649">
        <v>66</v>
      </c>
      <c r="F5649">
        <v>211.9</v>
      </c>
      <c r="G5649">
        <v>119.1</v>
      </c>
      <c r="H5649">
        <v>92</v>
      </c>
      <c r="I5649">
        <v>2</v>
      </c>
      <c r="J5649" t="s">
        <v>16</v>
      </c>
      <c r="K5649" t="s">
        <v>17</v>
      </c>
      <c r="L5649" t="s">
        <v>25</v>
      </c>
      <c r="M5649">
        <v>7.1</v>
      </c>
      <c r="N5649">
        <v>11201.21</v>
      </c>
      <c r="O5649" t="s">
        <v>19</v>
      </c>
      <c r="P5649" t="str">
        <f t="shared" ref="P5649:P5653" si="3004">IF(A5649&lt;30,"18-29",IF(A5649&lt;45,"30-44",IF(A5649&lt;60,"45-59",IF(A5649&lt;75,"60-74","75+"))))</f>
        <v>45-59</v>
      </c>
      <c r="Q5649" t="str">
        <f>IF(PatientData[[#This Row],[bmi]]&lt;18.5,"Underweight",
IF(PatientData[[#This Row],[bmi]]&lt;25,"Normal",
IF(PatientData[[#This Row],[bmi]]&lt;30,"Overweight","Obese")))</f>
        <v>Overweight</v>
      </c>
      <c r="R5649" t="str">
        <f t="shared" si="2996"/>
        <v>Normal BP</v>
      </c>
      <c r="S5649" t="str">
        <f t="shared" si="2997"/>
        <v>Normal Cost</v>
      </c>
    </row>
    <row r="5650" spans="1:19" x14ac:dyDescent="0.3">
      <c r="A5650">
        <v>43</v>
      </c>
      <c r="B5650" t="s">
        <v>20</v>
      </c>
      <c r="C5650">
        <v>28</v>
      </c>
      <c r="D5650">
        <v>119</v>
      </c>
      <c r="E5650">
        <v>74</v>
      </c>
      <c r="F5650">
        <v>219.2</v>
      </c>
      <c r="G5650">
        <v>122.4</v>
      </c>
      <c r="H5650">
        <v>80</v>
      </c>
      <c r="I5650">
        <v>0</v>
      </c>
      <c r="J5650" t="s">
        <v>27</v>
      </c>
      <c r="K5650" t="s">
        <v>17</v>
      </c>
      <c r="L5650" t="s">
        <v>18</v>
      </c>
      <c r="M5650">
        <v>3.3</v>
      </c>
      <c r="N5650">
        <v>7505.29</v>
      </c>
      <c r="O5650" t="s">
        <v>19</v>
      </c>
      <c r="P5650" t="str">
        <f t="shared" si="3004"/>
        <v>30-44</v>
      </c>
      <c r="Q5650" t="str">
        <f>IF(PatientData[[#This Row],[bmi]]&lt;18.5,"Underweight",
IF(PatientData[[#This Row],[bmi]]&lt;25,"Normal",
IF(PatientData[[#This Row],[bmi]]&lt;30,"Overweight","Obese")))</f>
        <v>Overweight</v>
      </c>
      <c r="R5650" t="str">
        <f t="shared" si="2996"/>
        <v>Normal BP</v>
      </c>
      <c r="S5650" t="str">
        <f t="shared" si="2997"/>
        <v>Normal Cost</v>
      </c>
    </row>
    <row r="5651" spans="1:19" x14ac:dyDescent="0.3">
      <c r="A5651">
        <v>64</v>
      </c>
      <c r="B5651" t="s">
        <v>20</v>
      </c>
      <c r="C5651">
        <v>28.1</v>
      </c>
      <c r="D5651">
        <v>111</v>
      </c>
      <c r="E5651">
        <v>73</v>
      </c>
      <c r="F5651">
        <v>255.9</v>
      </c>
      <c r="G5651">
        <v>86.4</v>
      </c>
      <c r="H5651">
        <v>73</v>
      </c>
      <c r="I5651">
        <v>1</v>
      </c>
      <c r="J5651" t="s">
        <v>16</v>
      </c>
      <c r="K5651" t="s">
        <v>21</v>
      </c>
      <c r="L5651" t="s">
        <v>22</v>
      </c>
      <c r="M5651">
        <v>7.1</v>
      </c>
      <c r="N5651">
        <v>16474.64</v>
      </c>
      <c r="O5651" t="s">
        <v>23</v>
      </c>
      <c r="P5651" t="str">
        <f t="shared" si="3004"/>
        <v>60-74</v>
      </c>
      <c r="Q5651" t="str">
        <f>IF(PatientData[[#This Row],[bmi]]&lt;18.5,"Underweight",
IF(PatientData[[#This Row],[bmi]]&lt;25,"Normal",
IF(PatientData[[#This Row],[bmi]]&lt;30,"Overweight","Obese")))</f>
        <v>Overweight</v>
      </c>
      <c r="R5651" t="str">
        <f t="shared" si="2996"/>
        <v>Normal BP</v>
      </c>
      <c r="S5651" t="str">
        <f t="shared" si="2997"/>
        <v>High Cost</v>
      </c>
    </row>
    <row r="5652" spans="1:19" x14ac:dyDescent="0.3">
      <c r="A5652">
        <v>60</v>
      </c>
      <c r="B5652" t="s">
        <v>20</v>
      </c>
      <c r="C5652">
        <v>28.1</v>
      </c>
      <c r="D5652">
        <v>115</v>
      </c>
      <c r="E5652">
        <v>72</v>
      </c>
      <c r="F5652">
        <v>215.6</v>
      </c>
      <c r="G5652">
        <v>124.9</v>
      </c>
      <c r="H5652">
        <v>72</v>
      </c>
      <c r="I5652">
        <v>3</v>
      </c>
      <c r="J5652" t="s">
        <v>24</v>
      </c>
      <c r="K5652" t="s">
        <v>17</v>
      </c>
      <c r="L5652" t="s">
        <v>25</v>
      </c>
      <c r="M5652">
        <v>6.6</v>
      </c>
      <c r="N5652">
        <v>11142.37</v>
      </c>
      <c r="O5652" t="s">
        <v>19</v>
      </c>
      <c r="P5652" t="str">
        <f t="shared" si="3004"/>
        <v>60-74</v>
      </c>
      <c r="Q5652" t="str">
        <f>IF(PatientData[[#This Row],[bmi]]&lt;18.5,"Underweight",
IF(PatientData[[#This Row],[bmi]]&lt;25,"Normal",
IF(PatientData[[#This Row],[bmi]]&lt;30,"Overweight","Obese")))</f>
        <v>Overweight</v>
      </c>
      <c r="R5652" t="str">
        <f t="shared" si="2996"/>
        <v>Normal BP</v>
      </c>
      <c r="S5652" t="str">
        <f t="shared" si="2997"/>
        <v>Normal Cost</v>
      </c>
    </row>
    <row r="5653" spans="1:19" x14ac:dyDescent="0.3">
      <c r="A5653">
        <v>75</v>
      </c>
      <c r="B5653" t="s">
        <v>20</v>
      </c>
      <c r="C5653">
        <v>28.1</v>
      </c>
      <c r="D5653">
        <v>119</v>
      </c>
      <c r="E5653">
        <v>70</v>
      </c>
      <c r="F5653">
        <v>246.5</v>
      </c>
      <c r="G5653">
        <v>95</v>
      </c>
      <c r="H5653">
        <v>72</v>
      </c>
      <c r="I5653">
        <v>1</v>
      </c>
      <c r="J5653" t="s">
        <v>24</v>
      </c>
      <c r="K5653" t="s">
        <v>28</v>
      </c>
      <c r="L5653" t="s">
        <v>22</v>
      </c>
      <c r="M5653">
        <v>5.7</v>
      </c>
      <c r="N5653">
        <v>14571.97</v>
      </c>
      <c r="O5653" t="s">
        <v>23</v>
      </c>
      <c r="P5653" t="str">
        <f t="shared" si="3004"/>
        <v>75+</v>
      </c>
      <c r="Q5653" t="str">
        <f>IF(PatientData[[#This Row],[bmi]]&lt;18.5,"Underweight",
IF(PatientData[[#This Row],[bmi]]&lt;25,"Normal",
IF(PatientData[[#This Row],[bmi]]&lt;30,"Overweight","Obese")))</f>
        <v>Overweight</v>
      </c>
      <c r="R5653" t="str">
        <f t="shared" si="2996"/>
        <v>Normal BP</v>
      </c>
      <c r="S5653" t="str">
        <f t="shared" si="2997"/>
        <v>Normal Cost</v>
      </c>
    </row>
    <row r="5654" spans="1:19" x14ac:dyDescent="0.3">
      <c r="A5654">
        <v>40</v>
      </c>
      <c r="B5654" t="s">
        <v>15</v>
      </c>
      <c r="C5654">
        <v>24.7</v>
      </c>
      <c r="D5654">
        <v>130</v>
      </c>
      <c r="E5654">
        <v>82</v>
      </c>
      <c r="F5654">
        <v>239.4</v>
      </c>
      <c r="G5654">
        <v>109.2</v>
      </c>
      <c r="H5654">
        <v>71</v>
      </c>
      <c r="I5654">
        <v>1</v>
      </c>
      <c r="J5654" t="s">
        <v>27</v>
      </c>
      <c r="K5654" t="s">
        <v>21</v>
      </c>
      <c r="L5654" t="s">
        <v>18</v>
      </c>
      <c r="M5654">
        <v>4</v>
      </c>
      <c r="N5654">
        <v>11080.46</v>
      </c>
      <c r="O5654" t="s">
        <v>19</v>
      </c>
      <c r="P5654" t="str">
        <f t="shared" ref="P5654:P5657" si="3005">IF(A5651&lt;30,"18-29",IF(A5651&lt;45,"30-44",IF(A5651&lt;60,"45-59",IF(A5651&lt;75,"60-74","75+"))))</f>
        <v>60-74</v>
      </c>
      <c r="Q5654" t="str">
        <f>IF(PatientData[[#This Row],[bmi]]&lt;18.5,"Underweight",
IF(PatientData[[#This Row],[bmi]]&lt;25,"Normal",
IF(PatientData[[#This Row],[bmi]]&lt;30,"Overweight","Obese")))</f>
        <v>Normal</v>
      </c>
      <c r="R5654" t="str">
        <f t="shared" si="2996"/>
        <v>High BP</v>
      </c>
      <c r="S5654" t="str">
        <f t="shared" si="2997"/>
        <v>Normal Cost</v>
      </c>
    </row>
    <row r="5655" spans="1:19" x14ac:dyDescent="0.3">
      <c r="A5655">
        <v>56</v>
      </c>
      <c r="B5655" t="s">
        <v>15</v>
      </c>
      <c r="C5655">
        <v>25.3</v>
      </c>
      <c r="D5655">
        <v>125</v>
      </c>
      <c r="E5655">
        <v>82</v>
      </c>
      <c r="F5655">
        <v>224.2</v>
      </c>
      <c r="G5655">
        <v>98.5</v>
      </c>
      <c r="H5655">
        <v>84</v>
      </c>
      <c r="I5655">
        <v>2</v>
      </c>
      <c r="J5655" t="s">
        <v>16</v>
      </c>
      <c r="K5655" t="s">
        <v>28</v>
      </c>
      <c r="L5655" t="s">
        <v>18</v>
      </c>
      <c r="M5655">
        <v>12.6</v>
      </c>
      <c r="N5655">
        <v>24307.81</v>
      </c>
      <c r="O5655" t="s">
        <v>19</v>
      </c>
      <c r="P5655" t="str">
        <f t="shared" si="3005"/>
        <v>60-74</v>
      </c>
      <c r="Q5655" t="str">
        <f>IF(PatientData[[#This Row],[bmi]]&lt;18.5,"Underweight",
IF(PatientData[[#This Row],[bmi]]&lt;25,"Normal",
IF(PatientData[[#This Row],[bmi]]&lt;30,"Overweight","Obese")))</f>
        <v>Overweight</v>
      </c>
      <c r="R5655" t="str">
        <f t="shared" si="2996"/>
        <v>High BP</v>
      </c>
      <c r="S5655" t="str">
        <f t="shared" si="2997"/>
        <v>High Cost</v>
      </c>
    </row>
    <row r="5656" spans="1:19" x14ac:dyDescent="0.3">
      <c r="A5656">
        <v>47</v>
      </c>
      <c r="B5656" t="s">
        <v>15</v>
      </c>
      <c r="C5656">
        <v>25.3</v>
      </c>
      <c r="D5656">
        <v>124</v>
      </c>
      <c r="E5656">
        <v>69</v>
      </c>
      <c r="F5656">
        <v>170.3</v>
      </c>
      <c r="G5656">
        <v>124.2</v>
      </c>
      <c r="H5656">
        <v>77</v>
      </c>
      <c r="I5656">
        <v>1</v>
      </c>
      <c r="J5656" t="s">
        <v>27</v>
      </c>
      <c r="K5656" t="s">
        <v>17</v>
      </c>
      <c r="L5656" t="s">
        <v>18</v>
      </c>
      <c r="M5656">
        <v>2.5</v>
      </c>
      <c r="N5656">
        <v>5633.26</v>
      </c>
      <c r="O5656" t="s">
        <v>19</v>
      </c>
      <c r="P5656" t="str">
        <f t="shared" si="3005"/>
        <v>75+</v>
      </c>
      <c r="Q5656" t="str">
        <f>IF(PatientData[[#This Row],[bmi]]&lt;18.5,"Underweight",
IF(PatientData[[#This Row],[bmi]]&lt;25,"Normal",
IF(PatientData[[#This Row],[bmi]]&lt;30,"Overweight","Obese")))</f>
        <v>Overweight</v>
      </c>
      <c r="R5656" t="str">
        <f t="shared" si="2996"/>
        <v>High BP</v>
      </c>
      <c r="S5656" t="str">
        <f t="shared" si="2997"/>
        <v>Normal Cost</v>
      </c>
    </row>
    <row r="5657" spans="1:19" x14ac:dyDescent="0.3">
      <c r="A5657">
        <v>74</v>
      </c>
      <c r="B5657" t="s">
        <v>15</v>
      </c>
      <c r="C5657">
        <v>18.399999999999999</v>
      </c>
      <c r="D5657">
        <v>123</v>
      </c>
      <c r="E5657">
        <v>74</v>
      </c>
      <c r="F5657">
        <v>237.5</v>
      </c>
      <c r="G5657">
        <v>101.6</v>
      </c>
      <c r="H5657">
        <v>85</v>
      </c>
      <c r="I5657">
        <v>0</v>
      </c>
      <c r="J5657" t="s">
        <v>16</v>
      </c>
      <c r="K5657" t="s">
        <v>28</v>
      </c>
      <c r="L5657" t="s">
        <v>22</v>
      </c>
      <c r="M5657">
        <v>9</v>
      </c>
      <c r="N5657">
        <v>19326.650000000001</v>
      </c>
      <c r="O5657" t="s">
        <v>19</v>
      </c>
      <c r="P5657" t="str">
        <f t="shared" si="3005"/>
        <v>30-44</v>
      </c>
      <c r="Q5657" t="str">
        <f>IF(PatientData[[#This Row],[bmi]]&lt;18.5,"Underweight",
IF(PatientData[[#This Row],[bmi]]&lt;25,"Normal",
IF(PatientData[[#This Row],[bmi]]&lt;30,"Overweight","Obese")))</f>
        <v>Underweight</v>
      </c>
      <c r="R5657" t="str">
        <f t="shared" si="2996"/>
        <v>High BP</v>
      </c>
      <c r="S5657" t="str">
        <f t="shared" si="2997"/>
        <v>High Cost</v>
      </c>
    </row>
    <row r="5658" spans="1:19" x14ac:dyDescent="0.3">
      <c r="A5658">
        <v>58</v>
      </c>
      <c r="B5658" t="s">
        <v>20</v>
      </c>
      <c r="C5658">
        <v>28.1</v>
      </c>
      <c r="D5658">
        <v>116</v>
      </c>
      <c r="E5658">
        <v>68</v>
      </c>
      <c r="F5658">
        <v>225.7</v>
      </c>
      <c r="G5658">
        <v>103.3</v>
      </c>
      <c r="H5658">
        <v>83</v>
      </c>
      <c r="I5658">
        <v>4</v>
      </c>
      <c r="J5658" t="s">
        <v>16</v>
      </c>
      <c r="K5658" t="s">
        <v>21</v>
      </c>
      <c r="L5658" t="s">
        <v>25</v>
      </c>
      <c r="M5658">
        <v>8</v>
      </c>
      <c r="N5658">
        <v>13955.66</v>
      </c>
      <c r="O5658" t="s">
        <v>23</v>
      </c>
      <c r="P5658" t="str">
        <f t="shared" ref="P5658:P5661" si="3006">IF(A5658&lt;30,"18-29",IF(A5658&lt;45,"30-44",IF(A5658&lt;60,"45-59",IF(A5658&lt;75,"60-74","75+"))))</f>
        <v>45-59</v>
      </c>
      <c r="Q5658" t="str">
        <f>IF(PatientData[[#This Row],[bmi]]&lt;18.5,"Underweight",
IF(PatientData[[#This Row],[bmi]]&lt;25,"Normal",
IF(PatientData[[#This Row],[bmi]]&lt;30,"Overweight","Obese")))</f>
        <v>Overweight</v>
      </c>
      <c r="R5658" t="str">
        <f t="shared" si="2996"/>
        <v>Normal BP</v>
      </c>
      <c r="S5658" t="str">
        <f t="shared" si="2997"/>
        <v>Normal Cost</v>
      </c>
    </row>
    <row r="5659" spans="1:19" x14ac:dyDescent="0.3">
      <c r="A5659">
        <v>77</v>
      </c>
      <c r="B5659" t="s">
        <v>20</v>
      </c>
      <c r="C5659">
        <v>28.1</v>
      </c>
      <c r="D5659">
        <v>142</v>
      </c>
      <c r="E5659">
        <v>93</v>
      </c>
      <c r="F5659">
        <v>199.8</v>
      </c>
      <c r="G5659">
        <v>116</v>
      </c>
      <c r="H5659">
        <v>84</v>
      </c>
      <c r="I5659">
        <v>0</v>
      </c>
      <c r="J5659" t="s">
        <v>16</v>
      </c>
      <c r="K5659" t="s">
        <v>26</v>
      </c>
      <c r="L5659" t="s">
        <v>18</v>
      </c>
      <c r="M5659">
        <v>5.6</v>
      </c>
      <c r="N5659">
        <v>11838.51</v>
      </c>
      <c r="O5659" t="s">
        <v>23</v>
      </c>
      <c r="P5659" t="str">
        <f t="shared" si="3006"/>
        <v>75+</v>
      </c>
      <c r="Q5659" t="str">
        <f>IF(PatientData[[#This Row],[bmi]]&lt;18.5,"Underweight",
IF(PatientData[[#This Row],[bmi]]&lt;25,"Normal",
IF(PatientData[[#This Row],[bmi]]&lt;30,"Overweight","Obese")))</f>
        <v>Overweight</v>
      </c>
      <c r="R5659" t="str">
        <f t="shared" si="2996"/>
        <v>High BP</v>
      </c>
      <c r="S5659" t="str">
        <f t="shared" si="2997"/>
        <v>Normal Cost</v>
      </c>
    </row>
    <row r="5660" spans="1:19" x14ac:dyDescent="0.3">
      <c r="A5660">
        <v>71</v>
      </c>
      <c r="B5660" t="s">
        <v>20</v>
      </c>
      <c r="C5660">
        <v>28.1</v>
      </c>
      <c r="D5660">
        <v>119</v>
      </c>
      <c r="E5660">
        <v>79</v>
      </c>
      <c r="F5660">
        <v>234.6</v>
      </c>
      <c r="G5660">
        <v>101.1</v>
      </c>
      <c r="H5660">
        <v>70</v>
      </c>
      <c r="I5660">
        <v>1</v>
      </c>
      <c r="J5660" t="s">
        <v>27</v>
      </c>
      <c r="K5660" t="s">
        <v>21</v>
      </c>
      <c r="L5660" t="s">
        <v>25</v>
      </c>
      <c r="M5660">
        <v>7.2</v>
      </c>
      <c r="N5660">
        <v>12847.75</v>
      </c>
      <c r="O5660" t="s">
        <v>19</v>
      </c>
      <c r="P5660" t="str">
        <f t="shared" si="3006"/>
        <v>60-74</v>
      </c>
      <c r="Q5660" t="str">
        <f>IF(PatientData[[#This Row],[bmi]]&lt;18.5,"Underweight",
IF(PatientData[[#This Row],[bmi]]&lt;25,"Normal",
IF(PatientData[[#This Row],[bmi]]&lt;30,"Overweight","Obese")))</f>
        <v>Overweight</v>
      </c>
      <c r="R5660" t="str">
        <f t="shared" si="2996"/>
        <v>Normal BP</v>
      </c>
      <c r="S5660" t="str">
        <f t="shared" si="2997"/>
        <v>Normal Cost</v>
      </c>
    </row>
    <row r="5661" spans="1:19" x14ac:dyDescent="0.3">
      <c r="A5661">
        <v>71</v>
      </c>
      <c r="B5661" t="s">
        <v>20</v>
      </c>
      <c r="C5661">
        <v>28.1</v>
      </c>
      <c r="D5661">
        <v>125</v>
      </c>
      <c r="E5661">
        <v>75</v>
      </c>
      <c r="F5661">
        <v>203</v>
      </c>
      <c r="G5661">
        <v>136.69999999999999</v>
      </c>
      <c r="H5661">
        <v>77</v>
      </c>
      <c r="I5661">
        <v>1</v>
      </c>
      <c r="J5661" t="s">
        <v>16</v>
      </c>
      <c r="K5661" t="s">
        <v>26</v>
      </c>
      <c r="L5661" t="s">
        <v>25</v>
      </c>
      <c r="M5661">
        <v>16.100000000000001</v>
      </c>
      <c r="N5661">
        <v>25211.74</v>
      </c>
      <c r="O5661" t="s">
        <v>19</v>
      </c>
      <c r="P5661" t="str">
        <f t="shared" si="3006"/>
        <v>60-74</v>
      </c>
      <c r="Q5661" t="str">
        <f>IF(PatientData[[#This Row],[bmi]]&lt;18.5,"Underweight",
IF(PatientData[[#This Row],[bmi]]&lt;25,"Normal",
IF(PatientData[[#This Row],[bmi]]&lt;30,"Overweight","Obese")))</f>
        <v>Overweight</v>
      </c>
      <c r="R5661" t="str">
        <f t="shared" si="2996"/>
        <v>High BP</v>
      </c>
      <c r="S5661" t="str">
        <f t="shared" si="2997"/>
        <v>High Cost</v>
      </c>
    </row>
    <row r="5662" spans="1:19" x14ac:dyDescent="0.3">
      <c r="A5662">
        <v>60</v>
      </c>
      <c r="B5662" t="s">
        <v>15</v>
      </c>
      <c r="C5662">
        <v>30.2</v>
      </c>
      <c r="D5662">
        <v>126</v>
      </c>
      <c r="E5662">
        <v>74</v>
      </c>
      <c r="F5662">
        <v>228.7</v>
      </c>
      <c r="G5662">
        <v>87.3</v>
      </c>
      <c r="H5662">
        <v>88</v>
      </c>
      <c r="I5662">
        <v>0</v>
      </c>
      <c r="J5662" t="s">
        <v>16</v>
      </c>
      <c r="K5662" t="s">
        <v>21</v>
      </c>
      <c r="L5662" t="s">
        <v>22</v>
      </c>
      <c r="M5662">
        <v>8.8000000000000007</v>
      </c>
      <c r="N5662">
        <v>17958.32</v>
      </c>
      <c r="O5662" t="s">
        <v>19</v>
      </c>
      <c r="P5662" t="str">
        <f t="shared" ref="P5662:P5663" si="3007">IF(A5659&lt;30,"18-29",IF(A5659&lt;45,"30-44",IF(A5659&lt;60,"45-59",IF(A5659&lt;75,"60-74","75+"))))</f>
        <v>75+</v>
      </c>
      <c r="Q5662" t="str">
        <f>IF(PatientData[[#This Row],[bmi]]&lt;18.5,"Underweight",
IF(PatientData[[#This Row],[bmi]]&lt;25,"Normal",
IF(PatientData[[#This Row],[bmi]]&lt;30,"Overweight","Obese")))</f>
        <v>Obese</v>
      </c>
      <c r="R5662" t="str">
        <f t="shared" si="2996"/>
        <v>High BP</v>
      </c>
      <c r="S5662" t="str">
        <f t="shared" si="2997"/>
        <v>High Cost</v>
      </c>
    </row>
    <row r="5663" spans="1:19" x14ac:dyDescent="0.3">
      <c r="A5663">
        <v>70</v>
      </c>
      <c r="B5663" t="s">
        <v>15</v>
      </c>
      <c r="C5663">
        <v>29</v>
      </c>
      <c r="D5663">
        <v>140</v>
      </c>
      <c r="E5663">
        <v>83</v>
      </c>
      <c r="F5663">
        <v>281.3</v>
      </c>
      <c r="G5663">
        <v>102.6</v>
      </c>
      <c r="H5663">
        <v>70</v>
      </c>
      <c r="I5663">
        <v>0</v>
      </c>
      <c r="J5663" t="s">
        <v>16</v>
      </c>
      <c r="K5663" t="s">
        <v>21</v>
      </c>
      <c r="L5663" t="s">
        <v>25</v>
      </c>
      <c r="M5663">
        <v>14.9</v>
      </c>
      <c r="N5663">
        <v>24928</v>
      </c>
      <c r="O5663" t="s">
        <v>19</v>
      </c>
      <c r="P5663" t="str">
        <f t="shared" si="3007"/>
        <v>60-74</v>
      </c>
      <c r="Q5663" t="str">
        <f>IF(PatientData[[#This Row],[bmi]]&lt;18.5,"Underweight",
IF(PatientData[[#This Row],[bmi]]&lt;25,"Normal",
IF(PatientData[[#This Row],[bmi]]&lt;30,"Overweight","Obese")))</f>
        <v>Overweight</v>
      </c>
      <c r="R5663" t="str">
        <f t="shared" si="2996"/>
        <v>High BP</v>
      </c>
      <c r="S5663" t="str">
        <f t="shared" si="2997"/>
        <v>High Cost</v>
      </c>
    </row>
    <row r="5664" spans="1:19" x14ac:dyDescent="0.3">
      <c r="A5664">
        <v>60</v>
      </c>
      <c r="B5664" t="s">
        <v>20</v>
      </c>
      <c r="C5664">
        <v>28.1</v>
      </c>
      <c r="D5664">
        <v>135</v>
      </c>
      <c r="E5664">
        <v>83</v>
      </c>
      <c r="F5664">
        <v>237.3</v>
      </c>
      <c r="G5664">
        <v>122.3</v>
      </c>
      <c r="H5664">
        <v>67</v>
      </c>
      <c r="I5664">
        <v>0</v>
      </c>
      <c r="J5664" t="s">
        <v>27</v>
      </c>
      <c r="K5664" t="s">
        <v>26</v>
      </c>
      <c r="L5664" t="s">
        <v>18</v>
      </c>
      <c r="M5664">
        <v>6.3</v>
      </c>
      <c r="N5664">
        <v>10843.75</v>
      </c>
      <c r="O5664" t="s">
        <v>19</v>
      </c>
      <c r="P5664" t="str">
        <f t="shared" ref="P5664:P5669" si="3008">IF(A5664&lt;30,"18-29",IF(A5664&lt;45,"30-44",IF(A5664&lt;60,"45-59",IF(A5664&lt;75,"60-74","75+"))))</f>
        <v>60-74</v>
      </c>
      <c r="Q5664" t="str">
        <f>IF(PatientData[[#This Row],[bmi]]&lt;18.5,"Underweight",
IF(PatientData[[#This Row],[bmi]]&lt;25,"Normal",
IF(PatientData[[#This Row],[bmi]]&lt;30,"Overweight","Obese")))</f>
        <v>Overweight</v>
      </c>
      <c r="R5664" t="str">
        <f t="shared" si="2996"/>
        <v>High BP</v>
      </c>
      <c r="S5664" t="str">
        <f t="shared" si="2997"/>
        <v>Normal Cost</v>
      </c>
    </row>
    <row r="5665" spans="1:19" x14ac:dyDescent="0.3">
      <c r="A5665">
        <v>42</v>
      </c>
      <c r="B5665" t="s">
        <v>20</v>
      </c>
      <c r="C5665">
        <v>28.1</v>
      </c>
      <c r="D5665">
        <v>117</v>
      </c>
      <c r="E5665">
        <v>62</v>
      </c>
      <c r="F5665">
        <v>225</v>
      </c>
      <c r="G5665">
        <v>151.5</v>
      </c>
      <c r="H5665">
        <v>74</v>
      </c>
      <c r="I5665">
        <v>2</v>
      </c>
      <c r="J5665" t="s">
        <v>27</v>
      </c>
      <c r="K5665" t="s">
        <v>17</v>
      </c>
      <c r="L5665" t="s">
        <v>25</v>
      </c>
      <c r="M5665">
        <v>8.6999999999999993</v>
      </c>
      <c r="N5665">
        <v>11356.42</v>
      </c>
      <c r="O5665" t="s">
        <v>19</v>
      </c>
      <c r="P5665" t="str">
        <f t="shared" si="3008"/>
        <v>30-44</v>
      </c>
      <c r="Q5665" t="str">
        <f>IF(PatientData[[#This Row],[bmi]]&lt;18.5,"Underweight",
IF(PatientData[[#This Row],[bmi]]&lt;25,"Normal",
IF(PatientData[[#This Row],[bmi]]&lt;30,"Overweight","Obese")))</f>
        <v>Overweight</v>
      </c>
      <c r="R5665" t="str">
        <f t="shared" si="2996"/>
        <v>Normal BP</v>
      </c>
      <c r="S5665" t="str">
        <f t="shared" si="2997"/>
        <v>Normal Cost</v>
      </c>
    </row>
    <row r="5666" spans="1:19" x14ac:dyDescent="0.3">
      <c r="A5666">
        <v>55</v>
      </c>
      <c r="B5666" t="s">
        <v>20</v>
      </c>
      <c r="C5666">
        <v>28.1</v>
      </c>
      <c r="D5666">
        <v>127</v>
      </c>
      <c r="E5666">
        <v>88</v>
      </c>
      <c r="F5666">
        <v>165.4</v>
      </c>
      <c r="G5666">
        <v>100.6</v>
      </c>
      <c r="H5666">
        <v>70</v>
      </c>
      <c r="I5666">
        <v>4</v>
      </c>
      <c r="J5666" t="s">
        <v>16</v>
      </c>
      <c r="K5666" t="s">
        <v>26</v>
      </c>
      <c r="L5666" t="s">
        <v>18</v>
      </c>
      <c r="M5666">
        <v>6.8</v>
      </c>
      <c r="N5666">
        <v>14257</v>
      </c>
      <c r="O5666" t="s">
        <v>19</v>
      </c>
      <c r="P5666" t="str">
        <f t="shared" si="3008"/>
        <v>45-59</v>
      </c>
      <c r="Q5666" t="str">
        <f>IF(PatientData[[#This Row],[bmi]]&lt;18.5,"Underweight",
IF(PatientData[[#This Row],[bmi]]&lt;25,"Normal",
IF(PatientData[[#This Row],[bmi]]&lt;30,"Overweight","Obese")))</f>
        <v>Overweight</v>
      </c>
      <c r="R5666" t="str">
        <f t="shared" si="2996"/>
        <v>High BP</v>
      </c>
      <c r="S5666" t="str">
        <f t="shared" si="2997"/>
        <v>Normal Cost</v>
      </c>
    </row>
    <row r="5667" spans="1:19" x14ac:dyDescent="0.3">
      <c r="A5667">
        <v>66</v>
      </c>
      <c r="B5667" t="s">
        <v>20</v>
      </c>
      <c r="C5667">
        <v>28.1</v>
      </c>
      <c r="D5667">
        <v>131</v>
      </c>
      <c r="E5667">
        <v>76</v>
      </c>
      <c r="F5667">
        <v>242.4</v>
      </c>
      <c r="G5667">
        <v>87.8</v>
      </c>
      <c r="H5667">
        <v>91</v>
      </c>
      <c r="I5667">
        <v>0</v>
      </c>
      <c r="J5667" t="s">
        <v>16</v>
      </c>
      <c r="K5667" t="s">
        <v>21</v>
      </c>
      <c r="L5667" t="s">
        <v>18</v>
      </c>
      <c r="M5667">
        <v>10</v>
      </c>
      <c r="N5667">
        <v>16305.17</v>
      </c>
      <c r="O5667" t="s">
        <v>19</v>
      </c>
      <c r="P5667" t="str">
        <f t="shared" si="3008"/>
        <v>60-74</v>
      </c>
      <c r="Q5667" t="str">
        <f>IF(PatientData[[#This Row],[bmi]]&lt;18.5,"Underweight",
IF(PatientData[[#This Row],[bmi]]&lt;25,"Normal",
IF(PatientData[[#This Row],[bmi]]&lt;30,"Overweight","Obese")))</f>
        <v>Overweight</v>
      </c>
      <c r="R5667" t="str">
        <f t="shared" si="2996"/>
        <v>High BP</v>
      </c>
      <c r="S5667" t="str">
        <f t="shared" si="2997"/>
        <v>High Cost</v>
      </c>
    </row>
    <row r="5668" spans="1:19" x14ac:dyDescent="0.3">
      <c r="A5668">
        <v>91</v>
      </c>
      <c r="B5668" t="s">
        <v>20</v>
      </c>
      <c r="C5668">
        <v>28.1</v>
      </c>
      <c r="D5668">
        <v>144</v>
      </c>
      <c r="E5668">
        <v>84</v>
      </c>
      <c r="F5668">
        <v>245.8</v>
      </c>
      <c r="G5668">
        <v>106.6</v>
      </c>
      <c r="H5668">
        <v>68</v>
      </c>
      <c r="I5668">
        <v>0</v>
      </c>
      <c r="J5668" t="s">
        <v>24</v>
      </c>
      <c r="K5668" t="s">
        <v>21</v>
      </c>
      <c r="L5668" t="s">
        <v>25</v>
      </c>
      <c r="M5668">
        <v>6</v>
      </c>
      <c r="N5668">
        <v>11127.43</v>
      </c>
      <c r="O5668" t="s">
        <v>19</v>
      </c>
      <c r="P5668" t="str">
        <f t="shared" si="3008"/>
        <v>75+</v>
      </c>
      <c r="Q5668" t="str">
        <f>IF(PatientData[[#This Row],[bmi]]&lt;18.5,"Underweight",
IF(PatientData[[#This Row],[bmi]]&lt;25,"Normal",
IF(PatientData[[#This Row],[bmi]]&lt;30,"Overweight","Obese")))</f>
        <v>Overweight</v>
      </c>
      <c r="R5668" t="str">
        <f t="shared" si="2996"/>
        <v>High BP</v>
      </c>
      <c r="S5668" t="str">
        <f t="shared" si="2997"/>
        <v>Normal Cost</v>
      </c>
    </row>
    <row r="5669" spans="1:19" x14ac:dyDescent="0.3">
      <c r="A5669">
        <v>71</v>
      </c>
      <c r="B5669" t="s">
        <v>20</v>
      </c>
      <c r="C5669">
        <v>28.1</v>
      </c>
      <c r="D5669">
        <v>141</v>
      </c>
      <c r="E5669">
        <v>81</v>
      </c>
      <c r="F5669">
        <v>242.6</v>
      </c>
      <c r="G5669">
        <v>100.3</v>
      </c>
      <c r="H5669">
        <v>65</v>
      </c>
      <c r="I5669">
        <v>0</v>
      </c>
      <c r="J5669" t="s">
        <v>24</v>
      </c>
      <c r="K5669" t="s">
        <v>21</v>
      </c>
      <c r="L5669" t="s">
        <v>22</v>
      </c>
      <c r="M5669">
        <v>7.2</v>
      </c>
      <c r="N5669">
        <v>15821.97</v>
      </c>
      <c r="O5669" t="s">
        <v>19</v>
      </c>
      <c r="P5669" t="str">
        <f t="shared" si="3008"/>
        <v>60-74</v>
      </c>
      <c r="Q5669" t="str">
        <f>IF(PatientData[[#This Row],[bmi]]&lt;18.5,"Underweight",
IF(PatientData[[#This Row],[bmi]]&lt;25,"Normal",
IF(PatientData[[#This Row],[bmi]]&lt;30,"Overweight","Obese")))</f>
        <v>Overweight</v>
      </c>
      <c r="R5669" t="str">
        <f t="shared" si="2996"/>
        <v>High BP</v>
      </c>
      <c r="S5669" t="str">
        <f t="shared" si="2997"/>
        <v>High Cost</v>
      </c>
    </row>
    <row r="5670" spans="1:19" x14ac:dyDescent="0.3">
      <c r="A5670">
        <v>80</v>
      </c>
      <c r="B5670" t="s">
        <v>15</v>
      </c>
      <c r="C5670">
        <v>28.9</v>
      </c>
      <c r="D5670">
        <v>139</v>
      </c>
      <c r="E5670">
        <v>86</v>
      </c>
      <c r="F5670">
        <v>264.3</v>
      </c>
      <c r="G5670">
        <v>87.7</v>
      </c>
      <c r="H5670">
        <v>77</v>
      </c>
      <c r="I5670">
        <v>2</v>
      </c>
      <c r="J5670" t="s">
        <v>24</v>
      </c>
      <c r="K5670" t="s">
        <v>26</v>
      </c>
      <c r="L5670" t="s">
        <v>18</v>
      </c>
      <c r="M5670">
        <v>10.9</v>
      </c>
      <c r="N5670">
        <v>19544.3</v>
      </c>
      <c r="O5670" t="s">
        <v>23</v>
      </c>
      <c r="P5670" t="str">
        <f t="shared" ref="P5670" si="3009">IF(A5667&lt;30,"18-29",IF(A5667&lt;45,"30-44",IF(A5667&lt;60,"45-59",IF(A5667&lt;75,"60-74","75+"))))</f>
        <v>60-74</v>
      </c>
      <c r="Q5670" t="str">
        <f>IF(PatientData[[#This Row],[bmi]]&lt;18.5,"Underweight",
IF(PatientData[[#This Row],[bmi]]&lt;25,"Normal",
IF(PatientData[[#This Row],[bmi]]&lt;30,"Overweight","Obese")))</f>
        <v>Overweight</v>
      </c>
      <c r="R5670" t="str">
        <f t="shared" si="2996"/>
        <v>High BP</v>
      </c>
      <c r="S5670" t="str">
        <f t="shared" si="2997"/>
        <v>High Cost</v>
      </c>
    </row>
    <row r="5671" spans="1:19" x14ac:dyDescent="0.3">
      <c r="A5671">
        <v>75</v>
      </c>
      <c r="B5671" t="s">
        <v>20</v>
      </c>
      <c r="C5671">
        <v>28.1</v>
      </c>
      <c r="D5671">
        <v>138</v>
      </c>
      <c r="E5671">
        <v>76</v>
      </c>
      <c r="F5671">
        <v>243.5</v>
      </c>
      <c r="G5671">
        <v>82.4</v>
      </c>
      <c r="H5671">
        <v>73</v>
      </c>
      <c r="I5671">
        <v>5</v>
      </c>
      <c r="J5671" t="s">
        <v>27</v>
      </c>
      <c r="K5671" t="s">
        <v>28</v>
      </c>
      <c r="L5671" t="s">
        <v>25</v>
      </c>
      <c r="M5671">
        <v>8.1</v>
      </c>
      <c r="N5671">
        <v>17343.97</v>
      </c>
      <c r="O5671" t="s">
        <v>19</v>
      </c>
      <c r="P5671" t="str">
        <f t="shared" ref="P5671:P5672" si="3010">IF(A5671&lt;30,"18-29",IF(A5671&lt;45,"30-44",IF(A5671&lt;60,"45-59",IF(A5671&lt;75,"60-74","75+"))))</f>
        <v>75+</v>
      </c>
      <c r="Q5671" t="str">
        <f>IF(PatientData[[#This Row],[bmi]]&lt;18.5,"Underweight",
IF(PatientData[[#This Row],[bmi]]&lt;25,"Normal",
IF(PatientData[[#This Row],[bmi]]&lt;30,"Overweight","Obese")))</f>
        <v>Overweight</v>
      </c>
      <c r="R5671" t="str">
        <f t="shared" si="2996"/>
        <v>High BP</v>
      </c>
      <c r="S5671" t="str">
        <f t="shared" si="2997"/>
        <v>High Cost</v>
      </c>
    </row>
    <row r="5672" spans="1:19" x14ac:dyDescent="0.3">
      <c r="A5672">
        <v>66</v>
      </c>
      <c r="B5672" t="s">
        <v>20</v>
      </c>
      <c r="C5672">
        <v>28.1</v>
      </c>
      <c r="D5672">
        <v>235</v>
      </c>
      <c r="E5672">
        <v>133</v>
      </c>
      <c r="F5672">
        <v>217.5</v>
      </c>
      <c r="G5672">
        <v>100.7</v>
      </c>
      <c r="H5672">
        <v>92</v>
      </c>
      <c r="I5672">
        <v>0</v>
      </c>
      <c r="J5672" t="s">
        <v>16</v>
      </c>
      <c r="K5672" t="s">
        <v>28</v>
      </c>
      <c r="L5672" t="s">
        <v>25</v>
      </c>
      <c r="M5672">
        <v>16.899999999999999</v>
      </c>
      <c r="N5672">
        <v>23869.83</v>
      </c>
      <c r="O5672" t="s">
        <v>19</v>
      </c>
      <c r="P5672" t="str">
        <f t="shared" si="3010"/>
        <v>60-74</v>
      </c>
      <c r="Q5672" t="str">
        <f>IF(PatientData[[#This Row],[bmi]]&lt;18.5,"Underweight",
IF(PatientData[[#This Row],[bmi]]&lt;25,"Normal",
IF(PatientData[[#This Row],[bmi]]&lt;30,"Overweight","Obese")))</f>
        <v>Overweight</v>
      </c>
      <c r="R5672" t="str">
        <f t="shared" si="2996"/>
        <v>High BP</v>
      </c>
      <c r="S5672" t="str">
        <f t="shared" si="2997"/>
        <v>High Cost</v>
      </c>
    </row>
    <row r="5673" spans="1:19" x14ac:dyDescent="0.3">
      <c r="A5673">
        <v>58</v>
      </c>
      <c r="B5673" t="s">
        <v>15</v>
      </c>
      <c r="C5673">
        <v>29.2</v>
      </c>
      <c r="D5673">
        <v>117</v>
      </c>
      <c r="E5673">
        <v>68</v>
      </c>
      <c r="F5673">
        <v>218.3</v>
      </c>
      <c r="G5673">
        <v>115.6</v>
      </c>
      <c r="H5673">
        <v>75</v>
      </c>
      <c r="I5673">
        <v>1</v>
      </c>
      <c r="J5673" t="s">
        <v>24</v>
      </c>
      <c r="K5673" t="s">
        <v>21</v>
      </c>
      <c r="L5673" t="s">
        <v>18</v>
      </c>
      <c r="M5673">
        <v>5.4</v>
      </c>
      <c r="N5673">
        <v>12235.56</v>
      </c>
      <c r="O5673" t="s">
        <v>19</v>
      </c>
      <c r="P5673" t="str">
        <f t="shared" ref="P5673" si="3011">IF(A5670&lt;30,"18-29",IF(A5670&lt;45,"30-44",IF(A5670&lt;60,"45-59",IF(A5670&lt;75,"60-74","75+"))))</f>
        <v>75+</v>
      </c>
      <c r="Q5673" t="str">
        <f>IF(PatientData[[#This Row],[bmi]]&lt;18.5,"Underweight",
IF(PatientData[[#This Row],[bmi]]&lt;25,"Normal",
IF(PatientData[[#This Row],[bmi]]&lt;30,"Overweight","Obese")))</f>
        <v>Overweight</v>
      </c>
      <c r="R5673" t="str">
        <f t="shared" si="2996"/>
        <v>Normal BP</v>
      </c>
      <c r="S5673" t="str">
        <f t="shared" si="2997"/>
        <v>Normal Cost</v>
      </c>
    </row>
    <row r="5674" spans="1:19" x14ac:dyDescent="0.3">
      <c r="A5674">
        <v>49</v>
      </c>
      <c r="B5674" t="s">
        <v>20</v>
      </c>
      <c r="C5674">
        <v>28.1</v>
      </c>
      <c r="D5674">
        <v>113</v>
      </c>
      <c r="E5674">
        <v>68</v>
      </c>
      <c r="F5674">
        <v>246</v>
      </c>
      <c r="G5674">
        <v>97.7</v>
      </c>
      <c r="H5674">
        <v>63</v>
      </c>
      <c r="I5674">
        <v>2</v>
      </c>
      <c r="J5674" t="s">
        <v>27</v>
      </c>
      <c r="K5674" t="s">
        <v>26</v>
      </c>
      <c r="L5674" t="s">
        <v>18</v>
      </c>
      <c r="M5674">
        <v>1.4</v>
      </c>
      <c r="N5674">
        <v>4027.22</v>
      </c>
      <c r="O5674" t="s">
        <v>19</v>
      </c>
      <c r="P5674" t="str">
        <f t="shared" ref="P5674" si="3012">IF(A5674&lt;30,"18-29",IF(A5674&lt;45,"30-44",IF(A5674&lt;60,"45-59",IF(A5674&lt;75,"60-74","75+"))))</f>
        <v>45-59</v>
      </c>
      <c r="Q5674" t="str">
        <f>IF(PatientData[[#This Row],[bmi]]&lt;18.5,"Underweight",
IF(PatientData[[#This Row],[bmi]]&lt;25,"Normal",
IF(PatientData[[#This Row],[bmi]]&lt;30,"Overweight","Obese")))</f>
        <v>Overweight</v>
      </c>
      <c r="R5674" t="str">
        <f t="shared" si="2996"/>
        <v>Normal BP</v>
      </c>
      <c r="S5674" t="str">
        <f t="shared" si="2997"/>
        <v>Normal Cost</v>
      </c>
    </row>
    <row r="5675" spans="1:19" x14ac:dyDescent="0.3">
      <c r="A5675">
        <v>35</v>
      </c>
      <c r="B5675" t="s">
        <v>15</v>
      </c>
      <c r="C5675">
        <v>18</v>
      </c>
      <c r="D5675">
        <v>94</v>
      </c>
      <c r="E5675">
        <v>60</v>
      </c>
      <c r="F5675">
        <v>196.2</v>
      </c>
      <c r="G5675">
        <v>92</v>
      </c>
      <c r="H5675">
        <v>59</v>
      </c>
      <c r="I5675">
        <v>2</v>
      </c>
      <c r="J5675" t="s">
        <v>27</v>
      </c>
      <c r="K5675" t="s">
        <v>26</v>
      </c>
      <c r="L5675" t="s">
        <v>18</v>
      </c>
      <c r="M5675">
        <v>1.7</v>
      </c>
      <c r="N5675">
        <v>4745.01</v>
      </c>
      <c r="O5675" t="s">
        <v>19</v>
      </c>
      <c r="P5675" t="str">
        <f t="shared" ref="P5675" si="3013">IF(A5672&lt;30,"18-29",IF(A5672&lt;45,"30-44",IF(A5672&lt;60,"45-59",IF(A5672&lt;75,"60-74","75+"))))</f>
        <v>60-74</v>
      </c>
      <c r="Q5675" t="str">
        <f>IF(PatientData[[#This Row],[bmi]]&lt;18.5,"Underweight",
IF(PatientData[[#This Row],[bmi]]&lt;25,"Normal",
IF(PatientData[[#This Row],[bmi]]&lt;30,"Overweight","Obese")))</f>
        <v>Underweight</v>
      </c>
      <c r="R5675" t="str">
        <f t="shared" si="2996"/>
        <v>Normal BP</v>
      </c>
      <c r="S5675" t="str">
        <f t="shared" si="2997"/>
        <v>Normal Cost</v>
      </c>
    </row>
    <row r="5676" spans="1:19" x14ac:dyDescent="0.3">
      <c r="A5676">
        <v>44</v>
      </c>
      <c r="B5676" t="s">
        <v>20</v>
      </c>
      <c r="C5676">
        <v>28.1</v>
      </c>
      <c r="D5676">
        <v>129</v>
      </c>
      <c r="E5676">
        <v>77</v>
      </c>
      <c r="F5676">
        <v>248.2</v>
      </c>
      <c r="G5676">
        <v>110.8</v>
      </c>
      <c r="H5676">
        <v>68</v>
      </c>
      <c r="I5676">
        <v>4</v>
      </c>
      <c r="J5676" t="s">
        <v>16</v>
      </c>
      <c r="K5676" t="s">
        <v>26</v>
      </c>
      <c r="L5676" t="s">
        <v>25</v>
      </c>
      <c r="M5676">
        <v>15.1</v>
      </c>
      <c r="N5676">
        <v>23605.78</v>
      </c>
      <c r="O5676" t="s">
        <v>19</v>
      </c>
      <c r="P5676" t="str">
        <f t="shared" ref="P5676" si="3014">IF(A5676&lt;30,"18-29",IF(A5676&lt;45,"30-44",IF(A5676&lt;60,"45-59",IF(A5676&lt;75,"60-74","75+"))))</f>
        <v>30-44</v>
      </c>
      <c r="Q5676" t="str">
        <f>IF(PatientData[[#This Row],[bmi]]&lt;18.5,"Underweight",
IF(PatientData[[#This Row],[bmi]]&lt;25,"Normal",
IF(PatientData[[#This Row],[bmi]]&lt;30,"Overweight","Obese")))</f>
        <v>Overweight</v>
      </c>
      <c r="R5676" t="str">
        <f t="shared" si="2996"/>
        <v>High BP</v>
      </c>
      <c r="S5676" t="str">
        <f t="shared" si="2997"/>
        <v>High Cost</v>
      </c>
    </row>
    <row r="5677" spans="1:19" x14ac:dyDescent="0.3">
      <c r="A5677">
        <v>66</v>
      </c>
      <c r="B5677" t="s">
        <v>15</v>
      </c>
      <c r="C5677">
        <v>22.2</v>
      </c>
      <c r="D5677">
        <v>120</v>
      </c>
      <c r="E5677">
        <v>66</v>
      </c>
      <c r="F5677">
        <v>194.3</v>
      </c>
      <c r="G5677">
        <v>152.1</v>
      </c>
      <c r="H5677">
        <v>79</v>
      </c>
      <c r="I5677">
        <v>2</v>
      </c>
      <c r="J5677" t="s">
        <v>27</v>
      </c>
      <c r="K5677" t="s">
        <v>17</v>
      </c>
      <c r="L5677" t="s">
        <v>25</v>
      </c>
      <c r="M5677">
        <v>9.8000000000000007</v>
      </c>
      <c r="N5677">
        <v>15663.15</v>
      </c>
      <c r="O5677" t="s">
        <v>19</v>
      </c>
      <c r="P5677" t="str">
        <f t="shared" ref="P5677" si="3015">IF(A5674&lt;30,"18-29",IF(A5674&lt;45,"30-44",IF(A5674&lt;60,"45-59",IF(A5674&lt;75,"60-74","75+"))))</f>
        <v>45-59</v>
      </c>
      <c r="Q5677" t="str">
        <f>IF(PatientData[[#This Row],[bmi]]&lt;18.5,"Underweight",
IF(PatientData[[#This Row],[bmi]]&lt;25,"Normal",
IF(PatientData[[#This Row],[bmi]]&lt;30,"Overweight","Obese")))</f>
        <v>Normal</v>
      </c>
      <c r="R5677" t="str">
        <f t="shared" si="2996"/>
        <v>High BP</v>
      </c>
      <c r="S5677" t="str">
        <f t="shared" si="2997"/>
        <v>High Cost</v>
      </c>
    </row>
    <row r="5678" spans="1:19" x14ac:dyDescent="0.3">
      <c r="A5678">
        <v>63</v>
      </c>
      <c r="B5678" t="s">
        <v>20</v>
      </c>
      <c r="C5678">
        <v>28.1</v>
      </c>
      <c r="D5678">
        <v>125</v>
      </c>
      <c r="E5678">
        <v>76</v>
      </c>
      <c r="F5678">
        <v>225.9</v>
      </c>
      <c r="G5678">
        <v>109.1</v>
      </c>
      <c r="H5678">
        <v>87</v>
      </c>
      <c r="I5678">
        <v>1</v>
      </c>
      <c r="J5678" t="s">
        <v>16</v>
      </c>
      <c r="K5678" t="s">
        <v>26</v>
      </c>
      <c r="L5678" t="s">
        <v>18</v>
      </c>
      <c r="M5678">
        <v>14</v>
      </c>
      <c r="N5678">
        <v>28905.88</v>
      </c>
      <c r="O5678" t="s">
        <v>19</v>
      </c>
      <c r="P5678" t="str">
        <f t="shared" ref="P5678" si="3016">IF(A5678&lt;30,"18-29",IF(A5678&lt;45,"30-44",IF(A5678&lt;60,"45-59",IF(A5678&lt;75,"60-74","75+"))))</f>
        <v>60-74</v>
      </c>
      <c r="Q5678" t="str">
        <f>IF(PatientData[[#This Row],[bmi]]&lt;18.5,"Underweight",
IF(PatientData[[#This Row],[bmi]]&lt;25,"Normal",
IF(PatientData[[#This Row],[bmi]]&lt;30,"Overweight","Obese")))</f>
        <v>Overweight</v>
      </c>
      <c r="R5678" t="str">
        <f t="shared" si="2996"/>
        <v>High BP</v>
      </c>
      <c r="S5678" t="str">
        <f t="shared" si="2997"/>
        <v>High Cost</v>
      </c>
    </row>
    <row r="5679" spans="1:19" x14ac:dyDescent="0.3">
      <c r="A5679">
        <v>73</v>
      </c>
      <c r="B5679" t="s">
        <v>15</v>
      </c>
      <c r="C5679">
        <v>27.5</v>
      </c>
      <c r="D5679">
        <v>131</v>
      </c>
      <c r="E5679">
        <v>80</v>
      </c>
      <c r="F5679">
        <v>231.2</v>
      </c>
      <c r="G5679">
        <v>164.1</v>
      </c>
      <c r="H5679">
        <v>66</v>
      </c>
      <c r="I5679">
        <v>0</v>
      </c>
      <c r="J5679" t="s">
        <v>24</v>
      </c>
      <c r="K5679" t="s">
        <v>21</v>
      </c>
      <c r="L5679" t="s">
        <v>25</v>
      </c>
      <c r="M5679">
        <v>5.8</v>
      </c>
      <c r="N5679">
        <v>12261.28</v>
      </c>
      <c r="O5679" t="s">
        <v>19</v>
      </c>
      <c r="P5679" t="str">
        <f t="shared" ref="P5679" si="3017">IF(A5676&lt;30,"18-29",IF(A5676&lt;45,"30-44",IF(A5676&lt;60,"45-59",IF(A5676&lt;75,"60-74","75+"))))</f>
        <v>30-44</v>
      </c>
      <c r="Q5679" t="str">
        <f>IF(PatientData[[#This Row],[bmi]]&lt;18.5,"Underweight",
IF(PatientData[[#This Row],[bmi]]&lt;25,"Normal",
IF(PatientData[[#This Row],[bmi]]&lt;30,"Overweight","Obese")))</f>
        <v>Overweight</v>
      </c>
      <c r="R5679" t="str">
        <f t="shared" si="2996"/>
        <v>High BP</v>
      </c>
      <c r="S5679" t="str">
        <f t="shared" si="2997"/>
        <v>Normal Cost</v>
      </c>
    </row>
    <row r="5680" spans="1:19" x14ac:dyDescent="0.3">
      <c r="A5680">
        <v>71</v>
      </c>
      <c r="B5680" t="s">
        <v>20</v>
      </c>
      <c r="C5680">
        <v>28.1</v>
      </c>
      <c r="D5680">
        <v>131</v>
      </c>
      <c r="E5680">
        <v>78</v>
      </c>
      <c r="F5680">
        <v>217.7</v>
      </c>
      <c r="G5680">
        <v>147.5</v>
      </c>
      <c r="H5680">
        <v>82</v>
      </c>
      <c r="I5680">
        <v>0</v>
      </c>
      <c r="J5680" t="s">
        <v>16</v>
      </c>
      <c r="K5680" t="s">
        <v>21</v>
      </c>
      <c r="L5680" t="s">
        <v>22</v>
      </c>
      <c r="M5680">
        <v>9.6</v>
      </c>
      <c r="N5680">
        <v>20271.849999999999</v>
      </c>
      <c r="O5680" t="s">
        <v>19</v>
      </c>
      <c r="P5680" t="str">
        <f t="shared" ref="P5680" si="3018">IF(A5680&lt;30,"18-29",IF(A5680&lt;45,"30-44",IF(A5680&lt;60,"45-59",IF(A5680&lt;75,"60-74","75+"))))</f>
        <v>60-74</v>
      </c>
      <c r="Q5680" t="str">
        <f>IF(PatientData[[#This Row],[bmi]]&lt;18.5,"Underweight",
IF(PatientData[[#This Row],[bmi]]&lt;25,"Normal",
IF(PatientData[[#This Row],[bmi]]&lt;30,"Overweight","Obese")))</f>
        <v>Overweight</v>
      </c>
      <c r="R5680" t="str">
        <f t="shared" si="2996"/>
        <v>High BP</v>
      </c>
      <c r="S5680" t="str">
        <f t="shared" si="2997"/>
        <v>High Cost</v>
      </c>
    </row>
    <row r="5681" spans="1:19" x14ac:dyDescent="0.3">
      <c r="A5681">
        <v>65</v>
      </c>
      <c r="B5681" t="s">
        <v>15</v>
      </c>
      <c r="C5681">
        <v>26</v>
      </c>
      <c r="D5681">
        <v>134</v>
      </c>
      <c r="E5681">
        <v>83</v>
      </c>
      <c r="F5681">
        <v>213.2</v>
      </c>
      <c r="G5681">
        <v>84.2</v>
      </c>
      <c r="H5681">
        <v>78</v>
      </c>
      <c r="I5681">
        <v>2</v>
      </c>
      <c r="J5681" t="s">
        <v>16</v>
      </c>
      <c r="K5681" t="s">
        <v>28</v>
      </c>
      <c r="L5681" t="s">
        <v>25</v>
      </c>
      <c r="M5681">
        <v>6.2</v>
      </c>
      <c r="N5681">
        <v>15802.16</v>
      </c>
      <c r="O5681" t="s">
        <v>19</v>
      </c>
      <c r="P5681" t="str">
        <f t="shared" ref="P5681:P5682" si="3019">IF(A5678&lt;30,"18-29",IF(A5678&lt;45,"30-44",IF(A5678&lt;60,"45-59",IF(A5678&lt;75,"60-74","75+"))))</f>
        <v>60-74</v>
      </c>
      <c r="Q5681" t="str">
        <f>IF(PatientData[[#This Row],[bmi]]&lt;18.5,"Underweight",
IF(PatientData[[#This Row],[bmi]]&lt;25,"Normal",
IF(PatientData[[#This Row],[bmi]]&lt;30,"Overweight","Obese")))</f>
        <v>Overweight</v>
      </c>
      <c r="R5681" t="str">
        <f t="shared" si="2996"/>
        <v>High BP</v>
      </c>
      <c r="S5681" t="str">
        <f t="shared" si="2997"/>
        <v>High Cost</v>
      </c>
    </row>
    <row r="5682" spans="1:19" x14ac:dyDescent="0.3">
      <c r="A5682">
        <v>64</v>
      </c>
      <c r="B5682" t="s">
        <v>15</v>
      </c>
      <c r="C5682">
        <v>26.7</v>
      </c>
      <c r="D5682">
        <v>129</v>
      </c>
      <c r="E5682">
        <v>66</v>
      </c>
      <c r="F5682">
        <v>225.1</v>
      </c>
      <c r="G5682">
        <v>123.1</v>
      </c>
      <c r="H5682">
        <v>84</v>
      </c>
      <c r="I5682">
        <v>2</v>
      </c>
      <c r="J5682" t="s">
        <v>27</v>
      </c>
      <c r="K5682" t="s">
        <v>26</v>
      </c>
      <c r="L5682" t="s">
        <v>22</v>
      </c>
      <c r="M5682">
        <v>6.4</v>
      </c>
      <c r="N5682">
        <v>9122.51</v>
      </c>
      <c r="O5682" t="s">
        <v>19</v>
      </c>
      <c r="P5682" t="str">
        <f t="shared" si="3019"/>
        <v>60-74</v>
      </c>
      <c r="Q5682" t="str">
        <f>IF(PatientData[[#This Row],[bmi]]&lt;18.5,"Underweight",
IF(PatientData[[#This Row],[bmi]]&lt;25,"Normal",
IF(PatientData[[#This Row],[bmi]]&lt;30,"Overweight","Obese")))</f>
        <v>Overweight</v>
      </c>
      <c r="R5682" t="str">
        <f t="shared" si="2996"/>
        <v>High BP</v>
      </c>
      <c r="S5682" t="str">
        <f t="shared" si="2997"/>
        <v>Normal Cost</v>
      </c>
    </row>
    <row r="5683" spans="1:19" x14ac:dyDescent="0.3">
      <c r="A5683">
        <v>81</v>
      </c>
      <c r="B5683" t="s">
        <v>20</v>
      </c>
      <c r="C5683">
        <v>28.1</v>
      </c>
      <c r="D5683">
        <v>125</v>
      </c>
      <c r="E5683">
        <v>73</v>
      </c>
      <c r="F5683">
        <v>208.7</v>
      </c>
      <c r="G5683">
        <v>118.1</v>
      </c>
      <c r="H5683">
        <v>81</v>
      </c>
      <c r="I5683">
        <v>0</v>
      </c>
      <c r="J5683" t="s">
        <v>24</v>
      </c>
      <c r="K5683" t="s">
        <v>21</v>
      </c>
      <c r="L5683" t="s">
        <v>18</v>
      </c>
      <c r="M5683">
        <v>4.9000000000000004</v>
      </c>
      <c r="N5683">
        <v>12643.62</v>
      </c>
      <c r="O5683" t="s">
        <v>19</v>
      </c>
      <c r="P5683" t="str">
        <f t="shared" ref="P5683:P5684" si="3020">IF(A5683&lt;30,"18-29",IF(A5683&lt;45,"30-44",IF(A5683&lt;60,"45-59",IF(A5683&lt;75,"60-74","75+"))))</f>
        <v>75+</v>
      </c>
      <c r="Q5683" t="str">
        <f>IF(PatientData[[#This Row],[bmi]]&lt;18.5,"Underweight",
IF(PatientData[[#This Row],[bmi]]&lt;25,"Normal",
IF(PatientData[[#This Row],[bmi]]&lt;30,"Overweight","Obese")))</f>
        <v>Overweight</v>
      </c>
      <c r="R5683" t="str">
        <f t="shared" si="2996"/>
        <v>High BP</v>
      </c>
      <c r="S5683" t="str">
        <f t="shared" si="2997"/>
        <v>Normal Cost</v>
      </c>
    </row>
    <row r="5684" spans="1:19" x14ac:dyDescent="0.3">
      <c r="A5684">
        <v>72</v>
      </c>
      <c r="B5684" t="s">
        <v>20</v>
      </c>
      <c r="C5684">
        <v>28.1</v>
      </c>
      <c r="D5684">
        <v>127</v>
      </c>
      <c r="E5684">
        <v>84</v>
      </c>
      <c r="F5684">
        <v>241.3</v>
      </c>
      <c r="G5684">
        <v>160.30000000000001</v>
      </c>
      <c r="H5684">
        <v>80</v>
      </c>
      <c r="I5684">
        <v>0</v>
      </c>
      <c r="J5684" t="s">
        <v>24</v>
      </c>
      <c r="K5684" t="s">
        <v>17</v>
      </c>
      <c r="L5684" t="s">
        <v>18</v>
      </c>
      <c r="M5684">
        <v>3.3</v>
      </c>
      <c r="N5684">
        <v>6859.97</v>
      </c>
      <c r="O5684" t="s">
        <v>19</v>
      </c>
      <c r="P5684" t="str">
        <f t="shared" si="3020"/>
        <v>60-74</v>
      </c>
      <c r="Q5684" t="str">
        <f>IF(PatientData[[#This Row],[bmi]]&lt;18.5,"Underweight",
IF(PatientData[[#This Row],[bmi]]&lt;25,"Normal",
IF(PatientData[[#This Row],[bmi]]&lt;30,"Overweight","Obese")))</f>
        <v>Overweight</v>
      </c>
      <c r="R5684" t="str">
        <f t="shared" si="2996"/>
        <v>High BP</v>
      </c>
      <c r="S5684" t="str">
        <f t="shared" si="2997"/>
        <v>Normal Cost</v>
      </c>
    </row>
    <row r="5685" spans="1:19" x14ac:dyDescent="0.3">
      <c r="A5685">
        <v>36</v>
      </c>
      <c r="B5685" t="s">
        <v>15</v>
      </c>
      <c r="C5685">
        <v>23.4</v>
      </c>
      <c r="D5685">
        <v>106</v>
      </c>
      <c r="E5685">
        <v>60</v>
      </c>
      <c r="F5685">
        <v>180.9</v>
      </c>
      <c r="G5685">
        <v>116.6</v>
      </c>
      <c r="H5685">
        <v>75</v>
      </c>
      <c r="I5685">
        <v>0</v>
      </c>
      <c r="J5685" t="s">
        <v>27</v>
      </c>
      <c r="K5685" t="s">
        <v>21</v>
      </c>
      <c r="L5685" t="s">
        <v>18</v>
      </c>
      <c r="M5685">
        <v>4.3</v>
      </c>
      <c r="N5685">
        <v>9545.3799999999992</v>
      </c>
      <c r="O5685" t="s">
        <v>19</v>
      </c>
      <c r="P5685" t="str">
        <f t="shared" ref="P5685:P5686" si="3021">IF(A5682&lt;30,"18-29",IF(A5682&lt;45,"30-44",IF(A5682&lt;60,"45-59",IF(A5682&lt;75,"60-74","75+"))))</f>
        <v>60-74</v>
      </c>
      <c r="Q5685" t="str">
        <f>IF(PatientData[[#This Row],[bmi]]&lt;18.5,"Underweight",
IF(PatientData[[#This Row],[bmi]]&lt;25,"Normal",
IF(PatientData[[#This Row],[bmi]]&lt;30,"Overweight","Obese")))</f>
        <v>Normal</v>
      </c>
      <c r="R5685" t="str">
        <f t="shared" si="2996"/>
        <v>Normal BP</v>
      </c>
      <c r="S5685" t="str">
        <f t="shared" si="2997"/>
        <v>Normal Cost</v>
      </c>
    </row>
    <row r="5686" spans="1:19" x14ac:dyDescent="0.3">
      <c r="A5686">
        <v>44</v>
      </c>
      <c r="B5686" t="s">
        <v>15</v>
      </c>
      <c r="C5686">
        <v>29.8</v>
      </c>
      <c r="D5686">
        <v>102</v>
      </c>
      <c r="E5686">
        <v>60</v>
      </c>
      <c r="F5686">
        <v>206.9</v>
      </c>
      <c r="G5686">
        <v>104.1</v>
      </c>
      <c r="H5686">
        <v>82</v>
      </c>
      <c r="I5686">
        <v>0</v>
      </c>
      <c r="J5686" t="s">
        <v>27</v>
      </c>
      <c r="K5686" t="s">
        <v>21</v>
      </c>
      <c r="L5686" t="s">
        <v>18</v>
      </c>
      <c r="M5686">
        <v>8.9</v>
      </c>
      <c r="N5686">
        <v>17165.73</v>
      </c>
      <c r="O5686" t="s">
        <v>19</v>
      </c>
      <c r="P5686" t="str">
        <f t="shared" si="3021"/>
        <v>75+</v>
      </c>
      <c r="Q5686" t="str">
        <f>IF(PatientData[[#This Row],[bmi]]&lt;18.5,"Underweight",
IF(PatientData[[#This Row],[bmi]]&lt;25,"Normal",
IF(PatientData[[#This Row],[bmi]]&lt;30,"Overweight","Obese")))</f>
        <v>Overweight</v>
      </c>
      <c r="R5686" t="str">
        <f t="shared" si="2996"/>
        <v>Normal BP</v>
      </c>
      <c r="S5686" t="str">
        <f t="shared" si="2997"/>
        <v>High Cost</v>
      </c>
    </row>
    <row r="5687" spans="1:19" x14ac:dyDescent="0.3">
      <c r="A5687">
        <v>71</v>
      </c>
      <c r="B5687" t="s">
        <v>20</v>
      </c>
      <c r="C5687">
        <v>28.1</v>
      </c>
      <c r="D5687">
        <v>135</v>
      </c>
      <c r="E5687">
        <v>86</v>
      </c>
      <c r="F5687">
        <v>242.9</v>
      </c>
      <c r="G5687">
        <v>123.6</v>
      </c>
      <c r="H5687">
        <v>94</v>
      </c>
      <c r="I5687">
        <v>1</v>
      </c>
      <c r="J5687" t="s">
        <v>16</v>
      </c>
      <c r="K5687" t="s">
        <v>17</v>
      </c>
      <c r="L5687" t="s">
        <v>18</v>
      </c>
      <c r="M5687">
        <v>12.4</v>
      </c>
      <c r="N5687">
        <v>24609.24</v>
      </c>
      <c r="O5687" t="s">
        <v>19</v>
      </c>
      <c r="P5687" t="str">
        <f t="shared" ref="P5687:P5689" si="3022">IF(A5687&lt;30,"18-29",IF(A5687&lt;45,"30-44",IF(A5687&lt;60,"45-59",IF(A5687&lt;75,"60-74","75+"))))</f>
        <v>60-74</v>
      </c>
      <c r="Q5687" t="str">
        <f>IF(PatientData[[#This Row],[bmi]]&lt;18.5,"Underweight",
IF(PatientData[[#This Row],[bmi]]&lt;25,"Normal",
IF(PatientData[[#This Row],[bmi]]&lt;30,"Overweight","Obese")))</f>
        <v>Overweight</v>
      </c>
      <c r="R5687" t="str">
        <f t="shared" si="2996"/>
        <v>High BP</v>
      </c>
      <c r="S5687" t="str">
        <f t="shared" si="2997"/>
        <v>High Cost</v>
      </c>
    </row>
    <row r="5688" spans="1:19" x14ac:dyDescent="0.3">
      <c r="A5688">
        <v>95</v>
      </c>
      <c r="B5688" t="s">
        <v>20</v>
      </c>
      <c r="C5688">
        <v>28.1</v>
      </c>
      <c r="D5688">
        <v>143</v>
      </c>
      <c r="E5688">
        <v>85</v>
      </c>
      <c r="F5688">
        <v>236.2</v>
      </c>
      <c r="G5688">
        <v>154.30000000000001</v>
      </c>
      <c r="H5688">
        <v>87</v>
      </c>
      <c r="I5688">
        <v>2</v>
      </c>
      <c r="J5688" t="s">
        <v>16</v>
      </c>
      <c r="K5688" t="s">
        <v>21</v>
      </c>
      <c r="L5688" t="s">
        <v>25</v>
      </c>
      <c r="M5688">
        <v>13.6</v>
      </c>
      <c r="N5688">
        <v>26100.75</v>
      </c>
      <c r="O5688" t="s">
        <v>19</v>
      </c>
      <c r="P5688" t="str">
        <f t="shared" si="3022"/>
        <v>75+</v>
      </c>
      <c r="Q5688" t="str">
        <f>IF(PatientData[[#This Row],[bmi]]&lt;18.5,"Underweight",
IF(PatientData[[#This Row],[bmi]]&lt;25,"Normal",
IF(PatientData[[#This Row],[bmi]]&lt;30,"Overweight","Obese")))</f>
        <v>Overweight</v>
      </c>
      <c r="R5688" t="str">
        <f t="shared" si="2996"/>
        <v>High BP</v>
      </c>
      <c r="S5688" t="str">
        <f t="shared" si="2997"/>
        <v>High Cost</v>
      </c>
    </row>
    <row r="5689" spans="1:19" x14ac:dyDescent="0.3">
      <c r="A5689">
        <v>70</v>
      </c>
      <c r="B5689" t="s">
        <v>20</v>
      </c>
      <c r="C5689">
        <v>28.1</v>
      </c>
      <c r="D5689">
        <v>127</v>
      </c>
      <c r="E5689">
        <v>69</v>
      </c>
      <c r="F5689">
        <v>250.8</v>
      </c>
      <c r="G5689">
        <v>123.5</v>
      </c>
      <c r="H5689">
        <v>64</v>
      </c>
      <c r="I5689">
        <v>1</v>
      </c>
      <c r="J5689" t="s">
        <v>24</v>
      </c>
      <c r="K5689" t="s">
        <v>21</v>
      </c>
      <c r="L5689" t="s">
        <v>18</v>
      </c>
      <c r="M5689">
        <v>9</v>
      </c>
      <c r="N5689">
        <v>17755.16</v>
      </c>
      <c r="O5689" t="s">
        <v>19</v>
      </c>
      <c r="P5689" t="str">
        <f t="shared" si="3022"/>
        <v>60-74</v>
      </c>
      <c r="Q5689" t="str">
        <f>IF(PatientData[[#This Row],[bmi]]&lt;18.5,"Underweight",
IF(PatientData[[#This Row],[bmi]]&lt;25,"Normal",
IF(PatientData[[#This Row],[bmi]]&lt;30,"Overweight","Obese")))</f>
        <v>Overweight</v>
      </c>
      <c r="R5689" t="str">
        <f t="shared" si="2996"/>
        <v>High BP</v>
      </c>
      <c r="S5689" t="str">
        <f t="shared" si="2997"/>
        <v>High Cost</v>
      </c>
    </row>
    <row r="5690" spans="1:19" x14ac:dyDescent="0.3">
      <c r="A5690">
        <v>90</v>
      </c>
      <c r="B5690" t="s">
        <v>15</v>
      </c>
      <c r="C5690">
        <v>20.6</v>
      </c>
      <c r="D5690">
        <v>126</v>
      </c>
      <c r="E5690">
        <v>66</v>
      </c>
      <c r="F5690">
        <v>201.2</v>
      </c>
      <c r="G5690">
        <v>100.5</v>
      </c>
      <c r="H5690">
        <v>88</v>
      </c>
      <c r="I5690">
        <v>1</v>
      </c>
      <c r="J5690" t="s">
        <v>16</v>
      </c>
      <c r="K5690" t="s">
        <v>21</v>
      </c>
      <c r="L5690" t="s">
        <v>18</v>
      </c>
      <c r="M5690">
        <v>11.9</v>
      </c>
      <c r="N5690">
        <v>25435.46</v>
      </c>
      <c r="O5690" t="s">
        <v>19</v>
      </c>
      <c r="P5690" t="str">
        <f t="shared" ref="P5690" si="3023">IF(A5687&lt;30,"18-29",IF(A5687&lt;45,"30-44",IF(A5687&lt;60,"45-59",IF(A5687&lt;75,"60-74","75+"))))</f>
        <v>60-74</v>
      </c>
      <c r="Q5690" t="str">
        <f>IF(PatientData[[#This Row],[bmi]]&lt;18.5,"Underweight",
IF(PatientData[[#This Row],[bmi]]&lt;25,"Normal",
IF(PatientData[[#This Row],[bmi]]&lt;30,"Overweight","Obese")))</f>
        <v>Normal</v>
      </c>
      <c r="R5690" t="str">
        <f t="shared" si="2996"/>
        <v>High BP</v>
      </c>
      <c r="S5690" t="str">
        <f t="shared" si="2997"/>
        <v>High Cost</v>
      </c>
    </row>
    <row r="5691" spans="1:19" x14ac:dyDescent="0.3">
      <c r="A5691">
        <v>61</v>
      </c>
      <c r="B5691" t="s">
        <v>20</v>
      </c>
      <c r="C5691">
        <v>28.1</v>
      </c>
      <c r="D5691">
        <v>112</v>
      </c>
      <c r="E5691">
        <v>65</v>
      </c>
      <c r="F5691">
        <v>266.89999999999998</v>
      </c>
      <c r="G5691">
        <v>109.4</v>
      </c>
      <c r="H5691">
        <v>58</v>
      </c>
      <c r="I5691">
        <v>0</v>
      </c>
      <c r="J5691" t="s">
        <v>27</v>
      </c>
      <c r="K5691" t="s">
        <v>28</v>
      </c>
      <c r="L5691" t="s">
        <v>18</v>
      </c>
      <c r="M5691">
        <v>2.5</v>
      </c>
      <c r="N5691">
        <v>7964.05</v>
      </c>
      <c r="O5691" t="s">
        <v>19</v>
      </c>
      <c r="P5691" t="str">
        <f t="shared" ref="P5691" si="3024">IF(A5691&lt;30,"18-29",IF(A5691&lt;45,"30-44",IF(A5691&lt;60,"45-59",IF(A5691&lt;75,"60-74","75+"))))</f>
        <v>60-74</v>
      </c>
      <c r="Q5691" t="str">
        <f>IF(PatientData[[#This Row],[bmi]]&lt;18.5,"Underweight",
IF(PatientData[[#This Row],[bmi]]&lt;25,"Normal",
IF(PatientData[[#This Row],[bmi]]&lt;30,"Overweight","Obese")))</f>
        <v>Overweight</v>
      </c>
      <c r="R5691" t="str">
        <f t="shared" si="2996"/>
        <v>Normal BP</v>
      </c>
      <c r="S5691" t="str">
        <f t="shared" si="2997"/>
        <v>Normal Cost</v>
      </c>
    </row>
    <row r="5692" spans="1:19" x14ac:dyDescent="0.3">
      <c r="A5692">
        <v>85</v>
      </c>
      <c r="B5692" t="s">
        <v>15</v>
      </c>
      <c r="C5692">
        <v>25.8</v>
      </c>
      <c r="D5692">
        <v>106</v>
      </c>
      <c r="E5692">
        <v>60</v>
      </c>
      <c r="F5692">
        <v>258.39999999999998</v>
      </c>
      <c r="G5692">
        <v>80.7</v>
      </c>
      <c r="H5692">
        <v>62</v>
      </c>
      <c r="I5692">
        <v>6</v>
      </c>
      <c r="J5692" t="s">
        <v>16</v>
      </c>
      <c r="K5692" t="s">
        <v>28</v>
      </c>
      <c r="L5692" t="s">
        <v>18</v>
      </c>
      <c r="M5692">
        <v>9.3000000000000007</v>
      </c>
      <c r="N5692">
        <v>21431.77</v>
      </c>
      <c r="O5692" t="s">
        <v>19</v>
      </c>
      <c r="P5692" t="str">
        <f t="shared" ref="P5692:P5693" si="3025">IF(A5689&lt;30,"18-29",IF(A5689&lt;45,"30-44",IF(A5689&lt;60,"45-59",IF(A5689&lt;75,"60-74","75+"))))</f>
        <v>60-74</v>
      </c>
      <c r="Q5692" t="str">
        <f>IF(PatientData[[#This Row],[bmi]]&lt;18.5,"Underweight",
IF(PatientData[[#This Row],[bmi]]&lt;25,"Normal",
IF(PatientData[[#This Row],[bmi]]&lt;30,"Overweight","Obese")))</f>
        <v>Overweight</v>
      </c>
      <c r="R5692" t="str">
        <f t="shared" si="2996"/>
        <v>Normal BP</v>
      </c>
      <c r="S5692" t="str">
        <f t="shared" si="2997"/>
        <v>High Cost</v>
      </c>
    </row>
    <row r="5693" spans="1:19" x14ac:dyDescent="0.3">
      <c r="A5693">
        <v>36</v>
      </c>
      <c r="B5693" t="s">
        <v>15</v>
      </c>
      <c r="C5693">
        <v>25.8</v>
      </c>
      <c r="D5693">
        <v>112</v>
      </c>
      <c r="E5693">
        <v>67</v>
      </c>
      <c r="F5693">
        <v>212</v>
      </c>
      <c r="G5693">
        <v>150.80000000000001</v>
      </c>
      <c r="H5693">
        <v>132</v>
      </c>
      <c r="I5693">
        <v>1</v>
      </c>
      <c r="J5693" t="s">
        <v>24</v>
      </c>
      <c r="K5693" t="s">
        <v>26</v>
      </c>
      <c r="L5693" t="s">
        <v>18</v>
      </c>
      <c r="M5693">
        <v>3.6</v>
      </c>
      <c r="N5693">
        <v>7170.27</v>
      </c>
      <c r="O5693" t="s">
        <v>19</v>
      </c>
      <c r="P5693" t="str">
        <f t="shared" si="3025"/>
        <v>75+</v>
      </c>
      <c r="Q5693" t="str">
        <f>IF(PatientData[[#This Row],[bmi]]&lt;18.5,"Underweight",
IF(PatientData[[#This Row],[bmi]]&lt;25,"Normal",
IF(PatientData[[#This Row],[bmi]]&lt;30,"Overweight","Obese")))</f>
        <v>Overweight</v>
      </c>
      <c r="R5693" t="str">
        <f t="shared" si="2996"/>
        <v>Normal BP</v>
      </c>
      <c r="S5693" t="str">
        <f t="shared" si="2997"/>
        <v>Normal Cost</v>
      </c>
    </row>
    <row r="5694" spans="1:19" x14ac:dyDescent="0.3">
      <c r="A5694">
        <v>56</v>
      </c>
      <c r="B5694" t="s">
        <v>20</v>
      </c>
      <c r="C5694">
        <v>28.1</v>
      </c>
      <c r="D5694">
        <v>140</v>
      </c>
      <c r="E5694">
        <v>81</v>
      </c>
      <c r="F5694">
        <v>236.3</v>
      </c>
      <c r="G5694">
        <v>89.3</v>
      </c>
      <c r="H5694">
        <v>76</v>
      </c>
      <c r="I5694">
        <v>1</v>
      </c>
      <c r="J5694" t="s">
        <v>24</v>
      </c>
      <c r="K5694" t="s">
        <v>26</v>
      </c>
      <c r="L5694" t="s">
        <v>18</v>
      </c>
      <c r="M5694">
        <v>1.9</v>
      </c>
      <c r="N5694">
        <v>4490.92</v>
      </c>
      <c r="O5694" t="s">
        <v>19</v>
      </c>
      <c r="P5694" t="str">
        <f t="shared" ref="P5694:P5696" si="3026">IF(A5694&lt;30,"18-29",IF(A5694&lt;45,"30-44",IF(A5694&lt;60,"45-59",IF(A5694&lt;75,"60-74","75+"))))</f>
        <v>45-59</v>
      </c>
      <c r="Q5694" t="str">
        <f>IF(PatientData[[#This Row],[bmi]]&lt;18.5,"Underweight",
IF(PatientData[[#This Row],[bmi]]&lt;25,"Normal",
IF(PatientData[[#This Row],[bmi]]&lt;30,"Overweight","Obese")))</f>
        <v>Overweight</v>
      </c>
      <c r="R5694" t="str">
        <f t="shared" si="2996"/>
        <v>High BP</v>
      </c>
      <c r="S5694" t="str">
        <f t="shared" si="2997"/>
        <v>Normal Cost</v>
      </c>
    </row>
    <row r="5695" spans="1:19" x14ac:dyDescent="0.3">
      <c r="A5695">
        <v>48</v>
      </c>
      <c r="B5695" t="s">
        <v>20</v>
      </c>
      <c r="C5695">
        <v>28.1</v>
      </c>
      <c r="D5695">
        <v>108</v>
      </c>
      <c r="E5695">
        <v>71</v>
      </c>
      <c r="F5695">
        <v>210.2</v>
      </c>
      <c r="G5695">
        <v>96</v>
      </c>
      <c r="H5695">
        <v>64</v>
      </c>
      <c r="I5695">
        <v>1</v>
      </c>
      <c r="J5695" t="s">
        <v>24</v>
      </c>
      <c r="K5695" t="s">
        <v>21</v>
      </c>
      <c r="L5695" t="s">
        <v>25</v>
      </c>
      <c r="M5695">
        <v>4.5</v>
      </c>
      <c r="N5695">
        <v>11533.09</v>
      </c>
      <c r="O5695" t="s">
        <v>19</v>
      </c>
      <c r="P5695" t="str">
        <f t="shared" si="3026"/>
        <v>45-59</v>
      </c>
      <c r="Q5695" t="str">
        <f>IF(PatientData[[#This Row],[bmi]]&lt;18.5,"Underweight",
IF(PatientData[[#This Row],[bmi]]&lt;25,"Normal",
IF(PatientData[[#This Row],[bmi]]&lt;30,"Overweight","Obese")))</f>
        <v>Overweight</v>
      </c>
      <c r="R5695" t="str">
        <f t="shared" si="2996"/>
        <v>Normal BP</v>
      </c>
      <c r="S5695" t="str">
        <f t="shared" si="2997"/>
        <v>Normal Cost</v>
      </c>
    </row>
    <row r="5696" spans="1:19" x14ac:dyDescent="0.3">
      <c r="A5696">
        <v>38</v>
      </c>
      <c r="B5696" t="s">
        <v>20</v>
      </c>
      <c r="C5696">
        <v>28.1</v>
      </c>
      <c r="D5696">
        <v>125</v>
      </c>
      <c r="E5696">
        <v>72</v>
      </c>
      <c r="F5696">
        <v>218.7</v>
      </c>
      <c r="G5696">
        <v>133.1</v>
      </c>
      <c r="H5696">
        <v>78</v>
      </c>
      <c r="I5696">
        <v>1</v>
      </c>
      <c r="J5696" t="s">
        <v>27</v>
      </c>
      <c r="K5696" t="s">
        <v>26</v>
      </c>
      <c r="L5696" t="s">
        <v>25</v>
      </c>
      <c r="M5696">
        <v>8</v>
      </c>
      <c r="N5696">
        <v>11035.09</v>
      </c>
      <c r="O5696" t="s">
        <v>19</v>
      </c>
      <c r="P5696" t="str">
        <f t="shared" si="3026"/>
        <v>30-44</v>
      </c>
      <c r="Q5696" t="str">
        <f>IF(PatientData[[#This Row],[bmi]]&lt;18.5,"Underweight",
IF(PatientData[[#This Row],[bmi]]&lt;25,"Normal",
IF(PatientData[[#This Row],[bmi]]&lt;30,"Overweight","Obese")))</f>
        <v>Overweight</v>
      </c>
      <c r="R5696" t="str">
        <f t="shared" si="2996"/>
        <v>High BP</v>
      </c>
      <c r="S5696" t="str">
        <f t="shared" si="2997"/>
        <v>Normal Cost</v>
      </c>
    </row>
    <row r="5697" spans="1:19" x14ac:dyDescent="0.3">
      <c r="A5697">
        <v>60</v>
      </c>
      <c r="B5697" t="s">
        <v>15</v>
      </c>
      <c r="C5697">
        <v>38.200000000000003</v>
      </c>
      <c r="D5697">
        <v>139</v>
      </c>
      <c r="E5697">
        <v>78</v>
      </c>
      <c r="F5697">
        <v>243.6</v>
      </c>
      <c r="G5697">
        <v>163.30000000000001</v>
      </c>
      <c r="H5697">
        <v>71</v>
      </c>
      <c r="I5697">
        <v>1</v>
      </c>
      <c r="J5697" t="s">
        <v>24</v>
      </c>
      <c r="K5697" t="s">
        <v>21</v>
      </c>
      <c r="L5697" t="s">
        <v>25</v>
      </c>
      <c r="M5697">
        <v>4.5</v>
      </c>
      <c r="N5697">
        <v>11890.9</v>
      </c>
      <c r="O5697" t="s">
        <v>19</v>
      </c>
      <c r="P5697" t="str">
        <f t="shared" ref="P5697:P5699" si="3027">IF(A5694&lt;30,"18-29",IF(A5694&lt;45,"30-44",IF(A5694&lt;60,"45-59",IF(A5694&lt;75,"60-74","75+"))))</f>
        <v>45-59</v>
      </c>
      <c r="Q5697" t="str">
        <f>IF(PatientData[[#This Row],[bmi]]&lt;18.5,"Underweight",
IF(PatientData[[#This Row],[bmi]]&lt;25,"Normal",
IF(PatientData[[#This Row],[bmi]]&lt;30,"Overweight","Obese")))</f>
        <v>Obese</v>
      </c>
      <c r="R5697" t="str">
        <f t="shared" si="2996"/>
        <v>High BP</v>
      </c>
      <c r="S5697" t="str">
        <f t="shared" si="2997"/>
        <v>Normal Cost</v>
      </c>
    </row>
    <row r="5698" spans="1:19" x14ac:dyDescent="0.3">
      <c r="A5698">
        <v>67</v>
      </c>
      <c r="B5698" t="s">
        <v>15</v>
      </c>
      <c r="C5698">
        <v>27</v>
      </c>
      <c r="D5698">
        <v>143</v>
      </c>
      <c r="E5698">
        <v>86</v>
      </c>
      <c r="F5698">
        <v>198.9</v>
      </c>
      <c r="G5698">
        <v>170</v>
      </c>
      <c r="H5698">
        <v>65</v>
      </c>
      <c r="I5698">
        <v>3</v>
      </c>
      <c r="J5698" t="s">
        <v>27</v>
      </c>
      <c r="K5698" t="s">
        <v>17</v>
      </c>
      <c r="L5698" t="s">
        <v>18</v>
      </c>
      <c r="M5698">
        <v>2.5</v>
      </c>
      <c r="N5698">
        <v>6086.6</v>
      </c>
      <c r="O5698" t="s">
        <v>19</v>
      </c>
      <c r="P5698" t="str">
        <f t="shared" si="3027"/>
        <v>45-59</v>
      </c>
      <c r="Q5698" t="str">
        <f>IF(PatientData[[#This Row],[bmi]]&lt;18.5,"Underweight",
IF(PatientData[[#This Row],[bmi]]&lt;25,"Normal",
IF(PatientData[[#This Row],[bmi]]&lt;30,"Overweight","Obese")))</f>
        <v>Overweight</v>
      </c>
      <c r="R5698" t="str">
        <f t="shared" si="2996"/>
        <v>High BP</v>
      </c>
      <c r="S5698" t="str">
        <f t="shared" si="2997"/>
        <v>Normal Cost</v>
      </c>
    </row>
    <row r="5699" spans="1:19" x14ac:dyDescent="0.3">
      <c r="A5699">
        <v>46</v>
      </c>
      <c r="B5699" t="s">
        <v>15</v>
      </c>
      <c r="C5699">
        <v>28.9</v>
      </c>
      <c r="D5699">
        <v>129</v>
      </c>
      <c r="E5699">
        <v>80</v>
      </c>
      <c r="F5699">
        <v>208.2</v>
      </c>
      <c r="G5699">
        <v>88.8</v>
      </c>
      <c r="H5699">
        <v>69</v>
      </c>
      <c r="I5699">
        <v>0</v>
      </c>
      <c r="J5699" t="s">
        <v>27</v>
      </c>
      <c r="K5699" t="s">
        <v>26</v>
      </c>
      <c r="L5699" t="s">
        <v>22</v>
      </c>
      <c r="M5699">
        <v>4.0999999999999996</v>
      </c>
      <c r="N5699">
        <v>8191.32</v>
      </c>
      <c r="O5699" t="s">
        <v>19</v>
      </c>
      <c r="P5699" t="str">
        <f t="shared" si="3027"/>
        <v>30-44</v>
      </c>
      <c r="Q5699" t="str">
        <f>IF(PatientData[[#This Row],[bmi]]&lt;18.5,"Underweight",
IF(PatientData[[#This Row],[bmi]]&lt;25,"Normal",
IF(PatientData[[#This Row],[bmi]]&lt;30,"Overweight","Obese")))</f>
        <v>Overweight</v>
      </c>
      <c r="R5699" t="str">
        <f t="shared" ref="R5699:R5762" si="3028">IF(AND(D5699&lt;120,E5699&lt;80),"Normal BP","High BP")</f>
        <v>High BP</v>
      </c>
      <c r="S5699" t="str">
        <f t="shared" ref="S5699:S5762" si="3029">IF(N5699&gt;15000,"High Cost","Normal Cost")</f>
        <v>Normal Cost</v>
      </c>
    </row>
    <row r="5700" spans="1:19" x14ac:dyDescent="0.3">
      <c r="A5700">
        <v>95</v>
      </c>
      <c r="B5700" t="s">
        <v>20</v>
      </c>
      <c r="C5700">
        <v>28.1</v>
      </c>
      <c r="D5700">
        <v>143</v>
      </c>
      <c r="E5700">
        <v>88</v>
      </c>
      <c r="F5700">
        <v>265.10000000000002</v>
      </c>
      <c r="G5700">
        <v>123.5</v>
      </c>
      <c r="H5700">
        <v>67</v>
      </c>
      <c r="I5700">
        <v>4</v>
      </c>
      <c r="J5700" t="s">
        <v>24</v>
      </c>
      <c r="K5700" t="s">
        <v>21</v>
      </c>
      <c r="L5700" t="s">
        <v>25</v>
      </c>
      <c r="M5700">
        <v>4.9000000000000004</v>
      </c>
      <c r="N5700">
        <v>11936.38</v>
      </c>
      <c r="O5700" t="s">
        <v>19</v>
      </c>
      <c r="P5700" t="str">
        <f t="shared" ref="P5700" si="3030">IF(A5700&lt;30,"18-29",IF(A5700&lt;45,"30-44",IF(A5700&lt;60,"45-59",IF(A5700&lt;75,"60-74","75+"))))</f>
        <v>75+</v>
      </c>
      <c r="Q5700" t="str">
        <f>IF(PatientData[[#This Row],[bmi]]&lt;18.5,"Underweight",
IF(PatientData[[#This Row],[bmi]]&lt;25,"Normal",
IF(PatientData[[#This Row],[bmi]]&lt;30,"Overweight","Obese")))</f>
        <v>Overweight</v>
      </c>
      <c r="R5700" t="str">
        <f t="shared" si="3028"/>
        <v>High BP</v>
      </c>
      <c r="S5700" t="str">
        <f t="shared" si="3029"/>
        <v>Normal Cost</v>
      </c>
    </row>
    <row r="5701" spans="1:19" x14ac:dyDescent="0.3">
      <c r="A5701">
        <v>69</v>
      </c>
      <c r="B5701" t="s">
        <v>15</v>
      </c>
      <c r="C5701">
        <v>24.9</v>
      </c>
      <c r="D5701">
        <v>152</v>
      </c>
      <c r="E5701">
        <v>94</v>
      </c>
      <c r="F5701">
        <v>198.4</v>
      </c>
      <c r="G5701">
        <v>134.30000000000001</v>
      </c>
      <c r="H5701">
        <v>63</v>
      </c>
      <c r="I5701">
        <v>2</v>
      </c>
      <c r="J5701" t="s">
        <v>24</v>
      </c>
      <c r="K5701" t="s">
        <v>17</v>
      </c>
      <c r="L5701" t="s">
        <v>22</v>
      </c>
      <c r="M5701">
        <v>8.1</v>
      </c>
      <c r="N5701">
        <v>13824.94</v>
      </c>
      <c r="O5701" t="s">
        <v>19</v>
      </c>
      <c r="P5701" t="str">
        <f t="shared" ref="P5701:P5703" si="3031">IF(A5698&lt;30,"18-29",IF(A5698&lt;45,"30-44",IF(A5698&lt;60,"45-59",IF(A5698&lt;75,"60-74","75+"))))</f>
        <v>60-74</v>
      </c>
      <c r="Q5701" t="str">
        <f>IF(PatientData[[#This Row],[bmi]]&lt;18.5,"Underweight",
IF(PatientData[[#This Row],[bmi]]&lt;25,"Normal",
IF(PatientData[[#This Row],[bmi]]&lt;30,"Overweight","Obese")))</f>
        <v>Normal</v>
      </c>
      <c r="R5701" t="str">
        <f t="shared" si="3028"/>
        <v>High BP</v>
      </c>
      <c r="S5701" t="str">
        <f t="shared" si="3029"/>
        <v>Normal Cost</v>
      </c>
    </row>
    <row r="5702" spans="1:19" x14ac:dyDescent="0.3">
      <c r="A5702">
        <v>70</v>
      </c>
      <c r="B5702" t="s">
        <v>15</v>
      </c>
      <c r="C5702">
        <v>23.6</v>
      </c>
      <c r="D5702">
        <v>106</v>
      </c>
      <c r="E5702">
        <v>65</v>
      </c>
      <c r="F5702">
        <v>209.4</v>
      </c>
      <c r="G5702">
        <v>126.3</v>
      </c>
      <c r="H5702">
        <v>81</v>
      </c>
      <c r="I5702">
        <v>2</v>
      </c>
      <c r="J5702" t="s">
        <v>16</v>
      </c>
      <c r="K5702" t="s">
        <v>17</v>
      </c>
      <c r="L5702" t="s">
        <v>25</v>
      </c>
      <c r="M5702">
        <v>9.9</v>
      </c>
      <c r="N5702">
        <v>20030.87</v>
      </c>
      <c r="O5702" t="s">
        <v>23</v>
      </c>
      <c r="P5702" t="str">
        <f t="shared" si="3031"/>
        <v>45-59</v>
      </c>
      <c r="Q5702" t="str">
        <f>IF(PatientData[[#This Row],[bmi]]&lt;18.5,"Underweight",
IF(PatientData[[#This Row],[bmi]]&lt;25,"Normal",
IF(PatientData[[#This Row],[bmi]]&lt;30,"Overweight","Obese")))</f>
        <v>Normal</v>
      </c>
      <c r="R5702" t="str">
        <f t="shared" si="3028"/>
        <v>Normal BP</v>
      </c>
      <c r="S5702" t="str">
        <f t="shared" si="3029"/>
        <v>High Cost</v>
      </c>
    </row>
    <row r="5703" spans="1:19" x14ac:dyDescent="0.3">
      <c r="A5703">
        <v>61</v>
      </c>
      <c r="B5703" t="s">
        <v>15</v>
      </c>
      <c r="C5703">
        <v>22.8</v>
      </c>
      <c r="D5703">
        <v>146</v>
      </c>
      <c r="E5703">
        <v>86</v>
      </c>
      <c r="F5703">
        <v>184.8</v>
      </c>
      <c r="G5703">
        <v>105.4</v>
      </c>
      <c r="H5703">
        <v>78</v>
      </c>
      <c r="I5703">
        <v>0</v>
      </c>
      <c r="J5703" t="s">
        <v>16</v>
      </c>
      <c r="K5703" t="s">
        <v>21</v>
      </c>
      <c r="L5703" t="s">
        <v>25</v>
      </c>
      <c r="M5703">
        <v>8.8000000000000007</v>
      </c>
      <c r="N5703">
        <v>18117.97</v>
      </c>
      <c r="O5703" t="s">
        <v>19</v>
      </c>
      <c r="P5703" t="str">
        <f t="shared" si="3031"/>
        <v>75+</v>
      </c>
      <c r="Q5703" t="str">
        <f>IF(PatientData[[#This Row],[bmi]]&lt;18.5,"Underweight",
IF(PatientData[[#This Row],[bmi]]&lt;25,"Normal",
IF(PatientData[[#This Row],[bmi]]&lt;30,"Overweight","Obese")))</f>
        <v>Normal</v>
      </c>
      <c r="R5703" t="str">
        <f t="shared" si="3028"/>
        <v>High BP</v>
      </c>
      <c r="S5703" t="str">
        <f t="shared" si="3029"/>
        <v>High Cost</v>
      </c>
    </row>
    <row r="5704" spans="1:19" x14ac:dyDescent="0.3">
      <c r="A5704">
        <v>72</v>
      </c>
      <c r="B5704" t="s">
        <v>20</v>
      </c>
      <c r="C5704">
        <v>28.1</v>
      </c>
      <c r="D5704">
        <v>136</v>
      </c>
      <c r="E5704">
        <v>91</v>
      </c>
      <c r="F5704">
        <v>238.3</v>
      </c>
      <c r="G5704">
        <v>98.4</v>
      </c>
      <c r="H5704">
        <v>94</v>
      </c>
      <c r="I5704">
        <v>1</v>
      </c>
      <c r="J5704" t="s">
        <v>16</v>
      </c>
      <c r="K5704" t="s">
        <v>21</v>
      </c>
      <c r="L5704" t="s">
        <v>25</v>
      </c>
      <c r="M5704">
        <v>11.8</v>
      </c>
      <c r="N5704">
        <v>23320.720000000001</v>
      </c>
      <c r="O5704" t="s">
        <v>19</v>
      </c>
      <c r="P5704" t="str">
        <f t="shared" ref="P5704" si="3032">IF(A5704&lt;30,"18-29",IF(A5704&lt;45,"30-44",IF(A5704&lt;60,"45-59",IF(A5704&lt;75,"60-74","75+"))))</f>
        <v>60-74</v>
      </c>
      <c r="Q5704" t="str">
        <f>IF(PatientData[[#This Row],[bmi]]&lt;18.5,"Underweight",
IF(PatientData[[#This Row],[bmi]]&lt;25,"Normal",
IF(PatientData[[#This Row],[bmi]]&lt;30,"Overweight","Obese")))</f>
        <v>Overweight</v>
      </c>
      <c r="R5704" t="str">
        <f t="shared" si="3028"/>
        <v>High BP</v>
      </c>
      <c r="S5704" t="str">
        <f t="shared" si="3029"/>
        <v>High Cost</v>
      </c>
    </row>
    <row r="5705" spans="1:19" x14ac:dyDescent="0.3">
      <c r="A5705">
        <v>73</v>
      </c>
      <c r="B5705" t="s">
        <v>15</v>
      </c>
      <c r="C5705">
        <v>24.3</v>
      </c>
      <c r="D5705">
        <v>127</v>
      </c>
      <c r="E5705">
        <v>73</v>
      </c>
      <c r="F5705">
        <v>222.7</v>
      </c>
      <c r="G5705">
        <v>84.7</v>
      </c>
      <c r="H5705">
        <v>94</v>
      </c>
      <c r="I5705">
        <v>0</v>
      </c>
      <c r="J5705" t="s">
        <v>16</v>
      </c>
      <c r="K5705" t="s">
        <v>26</v>
      </c>
      <c r="L5705" t="s">
        <v>25</v>
      </c>
      <c r="M5705">
        <v>15</v>
      </c>
      <c r="N5705">
        <v>26673.27</v>
      </c>
      <c r="O5705" t="s">
        <v>19</v>
      </c>
      <c r="P5705" t="str">
        <f t="shared" ref="P5705" si="3033">IF(A5702&lt;30,"18-29",IF(A5702&lt;45,"30-44",IF(A5702&lt;60,"45-59",IF(A5702&lt;75,"60-74","75+"))))</f>
        <v>60-74</v>
      </c>
      <c r="Q5705" t="str">
        <f>IF(PatientData[[#This Row],[bmi]]&lt;18.5,"Underweight",
IF(PatientData[[#This Row],[bmi]]&lt;25,"Normal",
IF(PatientData[[#This Row],[bmi]]&lt;30,"Overweight","Obese")))</f>
        <v>Normal</v>
      </c>
      <c r="R5705" t="str">
        <f t="shared" si="3028"/>
        <v>High BP</v>
      </c>
      <c r="S5705" t="str">
        <f t="shared" si="3029"/>
        <v>High Cost</v>
      </c>
    </row>
    <row r="5706" spans="1:19" x14ac:dyDescent="0.3">
      <c r="A5706">
        <v>44</v>
      </c>
      <c r="B5706" t="s">
        <v>20</v>
      </c>
      <c r="C5706">
        <v>28.1</v>
      </c>
      <c r="D5706">
        <v>115</v>
      </c>
      <c r="E5706">
        <v>67</v>
      </c>
      <c r="F5706">
        <v>195.7</v>
      </c>
      <c r="G5706">
        <v>159.80000000000001</v>
      </c>
      <c r="H5706">
        <v>83</v>
      </c>
      <c r="I5706">
        <v>1</v>
      </c>
      <c r="J5706" t="s">
        <v>24</v>
      </c>
      <c r="K5706" t="s">
        <v>17</v>
      </c>
      <c r="L5706" t="s">
        <v>22</v>
      </c>
      <c r="M5706">
        <v>6.5</v>
      </c>
      <c r="N5706">
        <v>13114.21</v>
      </c>
      <c r="O5706" t="s">
        <v>19</v>
      </c>
      <c r="P5706" t="str">
        <f t="shared" ref="P5706" si="3034">IF(A5706&lt;30,"18-29",IF(A5706&lt;45,"30-44",IF(A5706&lt;60,"45-59",IF(A5706&lt;75,"60-74","75+"))))</f>
        <v>30-44</v>
      </c>
      <c r="Q5706" t="str">
        <f>IF(PatientData[[#This Row],[bmi]]&lt;18.5,"Underweight",
IF(PatientData[[#This Row],[bmi]]&lt;25,"Normal",
IF(PatientData[[#This Row],[bmi]]&lt;30,"Overweight","Obese")))</f>
        <v>Overweight</v>
      </c>
      <c r="R5706" t="str">
        <f t="shared" si="3028"/>
        <v>Normal BP</v>
      </c>
      <c r="S5706" t="str">
        <f t="shared" si="3029"/>
        <v>Normal Cost</v>
      </c>
    </row>
    <row r="5707" spans="1:19" x14ac:dyDescent="0.3">
      <c r="A5707">
        <v>44</v>
      </c>
      <c r="B5707" t="s">
        <v>15</v>
      </c>
      <c r="C5707">
        <v>24.6</v>
      </c>
      <c r="D5707">
        <v>218</v>
      </c>
      <c r="E5707">
        <v>138</v>
      </c>
      <c r="F5707">
        <v>189.9</v>
      </c>
      <c r="G5707">
        <v>83.2</v>
      </c>
      <c r="H5707">
        <v>76</v>
      </c>
      <c r="I5707">
        <v>4</v>
      </c>
      <c r="J5707" t="s">
        <v>24</v>
      </c>
      <c r="K5707" t="s">
        <v>26</v>
      </c>
      <c r="L5707" t="s">
        <v>18</v>
      </c>
      <c r="M5707">
        <v>5.2</v>
      </c>
      <c r="N5707">
        <v>11804.72</v>
      </c>
      <c r="O5707" t="s">
        <v>19</v>
      </c>
      <c r="P5707" t="str">
        <f t="shared" ref="P5707" si="3035">IF(A5704&lt;30,"18-29",IF(A5704&lt;45,"30-44",IF(A5704&lt;60,"45-59",IF(A5704&lt;75,"60-74","75+"))))</f>
        <v>60-74</v>
      </c>
      <c r="Q5707" t="str">
        <f>IF(PatientData[[#This Row],[bmi]]&lt;18.5,"Underweight",
IF(PatientData[[#This Row],[bmi]]&lt;25,"Normal",
IF(PatientData[[#This Row],[bmi]]&lt;30,"Overweight","Obese")))</f>
        <v>Normal</v>
      </c>
      <c r="R5707" t="str">
        <f t="shared" si="3028"/>
        <v>High BP</v>
      </c>
      <c r="S5707" t="str">
        <f t="shared" si="3029"/>
        <v>Normal Cost</v>
      </c>
    </row>
    <row r="5708" spans="1:19" x14ac:dyDescent="0.3">
      <c r="A5708">
        <v>54</v>
      </c>
      <c r="B5708" t="s">
        <v>20</v>
      </c>
      <c r="C5708">
        <v>28.1</v>
      </c>
      <c r="D5708">
        <v>138</v>
      </c>
      <c r="E5708">
        <v>77</v>
      </c>
      <c r="F5708">
        <v>220</v>
      </c>
      <c r="G5708">
        <v>86.5</v>
      </c>
      <c r="H5708">
        <v>60</v>
      </c>
      <c r="I5708">
        <v>4</v>
      </c>
      <c r="J5708" t="s">
        <v>16</v>
      </c>
      <c r="K5708" t="s">
        <v>28</v>
      </c>
      <c r="L5708" t="s">
        <v>22</v>
      </c>
      <c r="M5708">
        <v>8.3000000000000007</v>
      </c>
      <c r="N5708">
        <v>21670.3</v>
      </c>
      <c r="O5708" t="s">
        <v>23</v>
      </c>
      <c r="P5708" t="str">
        <f t="shared" ref="P5708" si="3036">IF(A5708&lt;30,"18-29",IF(A5708&lt;45,"30-44",IF(A5708&lt;60,"45-59",IF(A5708&lt;75,"60-74","75+"))))</f>
        <v>45-59</v>
      </c>
      <c r="Q5708" t="str">
        <f>IF(PatientData[[#This Row],[bmi]]&lt;18.5,"Underweight",
IF(PatientData[[#This Row],[bmi]]&lt;25,"Normal",
IF(PatientData[[#This Row],[bmi]]&lt;30,"Overweight","Obese")))</f>
        <v>Overweight</v>
      </c>
      <c r="R5708" t="str">
        <f t="shared" si="3028"/>
        <v>High BP</v>
      </c>
      <c r="S5708" t="str">
        <f t="shared" si="3029"/>
        <v>High Cost</v>
      </c>
    </row>
    <row r="5709" spans="1:19" x14ac:dyDescent="0.3">
      <c r="A5709">
        <v>69</v>
      </c>
      <c r="B5709" t="s">
        <v>15</v>
      </c>
      <c r="C5709">
        <v>31.7</v>
      </c>
      <c r="D5709">
        <v>144</v>
      </c>
      <c r="E5709">
        <v>92</v>
      </c>
      <c r="F5709">
        <v>241.2</v>
      </c>
      <c r="G5709">
        <v>102.8</v>
      </c>
      <c r="H5709">
        <v>99</v>
      </c>
      <c r="I5709">
        <v>2</v>
      </c>
      <c r="J5709" t="s">
        <v>16</v>
      </c>
      <c r="K5709" t="s">
        <v>21</v>
      </c>
      <c r="L5709" t="s">
        <v>25</v>
      </c>
      <c r="M5709">
        <v>17.5</v>
      </c>
      <c r="N5709">
        <v>34026.26</v>
      </c>
      <c r="O5709" t="s">
        <v>19</v>
      </c>
      <c r="P5709" t="str">
        <f t="shared" ref="P5709" si="3037">IF(A5706&lt;30,"18-29",IF(A5706&lt;45,"30-44",IF(A5706&lt;60,"45-59",IF(A5706&lt;75,"60-74","75+"))))</f>
        <v>30-44</v>
      </c>
      <c r="Q5709" t="str">
        <f>IF(PatientData[[#This Row],[bmi]]&lt;18.5,"Underweight",
IF(PatientData[[#This Row],[bmi]]&lt;25,"Normal",
IF(PatientData[[#This Row],[bmi]]&lt;30,"Overweight","Obese")))</f>
        <v>Obese</v>
      </c>
      <c r="R5709" t="str">
        <f t="shared" si="3028"/>
        <v>High BP</v>
      </c>
      <c r="S5709" t="str">
        <f t="shared" si="3029"/>
        <v>High Cost</v>
      </c>
    </row>
    <row r="5710" spans="1:19" x14ac:dyDescent="0.3">
      <c r="A5710">
        <v>38</v>
      </c>
      <c r="B5710" t="s">
        <v>20</v>
      </c>
      <c r="C5710">
        <v>28.1</v>
      </c>
      <c r="D5710">
        <v>124</v>
      </c>
      <c r="E5710">
        <v>77</v>
      </c>
      <c r="F5710">
        <v>203.5</v>
      </c>
      <c r="G5710">
        <v>84.5</v>
      </c>
      <c r="H5710">
        <v>95</v>
      </c>
      <c r="I5710">
        <v>3</v>
      </c>
      <c r="J5710" t="s">
        <v>16</v>
      </c>
      <c r="K5710" t="s">
        <v>26</v>
      </c>
      <c r="L5710" t="s">
        <v>25</v>
      </c>
      <c r="M5710">
        <v>6.3</v>
      </c>
      <c r="N5710">
        <v>13390.83</v>
      </c>
      <c r="O5710" t="s">
        <v>19</v>
      </c>
      <c r="P5710" t="str">
        <f t="shared" ref="P5710:P5711" si="3038">IF(A5710&lt;30,"18-29",IF(A5710&lt;45,"30-44",IF(A5710&lt;60,"45-59",IF(A5710&lt;75,"60-74","75+"))))</f>
        <v>30-44</v>
      </c>
      <c r="Q5710" t="str">
        <f>IF(PatientData[[#This Row],[bmi]]&lt;18.5,"Underweight",
IF(PatientData[[#This Row],[bmi]]&lt;25,"Normal",
IF(PatientData[[#This Row],[bmi]]&lt;30,"Overweight","Obese")))</f>
        <v>Overweight</v>
      </c>
      <c r="R5710" t="str">
        <f t="shared" si="3028"/>
        <v>High BP</v>
      </c>
      <c r="S5710" t="str">
        <f t="shared" si="3029"/>
        <v>Normal Cost</v>
      </c>
    </row>
    <row r="5711" spans="1:19" x14ac:dyDescent="0.3">
      <c r="A5711">
        <v>74</v>
      </c>
      <c r="B5711" t="s">
        <v>20</v>
      </c>
      <c r="C5711">
        <v>28.1</v>
      </c>
      <c r="D5711">
        <v>114</v>
      </c>
      <c r="E5711">
        <v>72</v>
      </c>
      <c r="F5711">
        <v>236.9</v>
      </c>
      <c r="G5711">
        <v>160.5</v>
      </c>
      <c r="H5711">
        <v>83</v>
      </c>
      <c r="I5711">
        <v>1</v>
      </c>
      <c r="J5711" t="s">
        <v>16</v>
      </c>
      <c r="K5711" t="s">
        <v>17</v>
      </c>
      <c r="L5711" t="s">
        <v>22</v>
      </c>
      <c r="M5711">
        <v>6.6</v>
      </c>
      <c r="N5711">
        <v>15488.35</v>
      </c>
      <c r="O5711" t="s">
        <v>19</v>
      </c>
      <c r="P5711" t="str">
        <f t="shared" si="3038"/>
        <v>60-74</v>
      </c>
      <c r="Q5711" t="str">
        <f>IF(PatientData[[#This Row],[bmi]]&lt;18.5,"Underweight",
IF(PatientData[[#This Row],[bmi]]&lt;25,"Normal",
IF(PatientData[[#This Row],[bmi]]&lt;30,"Overweight","Obese")))</f>
        <v>Overweight</v>
      </c>
      <c r="R5711" t="str">
        <f t="shared" si="3028"/>
        <v>Normal BP</v>
      </c>
      <c r="S5711" t="str">
        <f t="shared" si="3029"/>
        <v>High Cost</v>
      </c>
    </row>
    <row r="5712" spans="1:19" x14ac:dyDescent="0.3">
      <c r="A5712">
        <v>65</v>
      </c>
      <c r="B5712" t="s">
        <v>15</v>
      </c>
      <c r="C5712">
        <v>33</v>
      </c>
      <c r="D5712">
        <v>131</v>
      </c>
      <c r="E5712">
        <v>87</v>
      </c>
      <c r="F5712">
        <v>228.4</v>
      </c>
      <c r="G5712">
        <v>96.6</v>
      </c>
      <c r="H5712">
        <v>82</v>
      </c>
      <c r="I5712">
        <v>1</v>
      </c>
      <c r="J5712" t="s">
        <v>16</v>
      </c>
      <c r="K5712" t="s">
        <v>26</v>
      </c>
      <c r="L5712" t="s">
        <v>25</v>
      </c>
      <c r="M5712">
        <v>7.2</v>
      </c>
      <c r="N5712">
        <v>11470.43</v>
      </c>
      <c r="O5712" t="s">
        <v>19</v>
      </c>
      <c r="P5712" t="str">
        <f t="shared" ref="P5712" si="3039">IF(A5709&lt;30,"18-29",IF(A5709&lt;45,"30-44",IF(A5709&lt;60,"45-59",IF(A5709&lt;75,"60-74","75+"))))</f>
        <v>60-74</v>
      </c>
      <c r="Q5712" t="str">
        <f>IF(PatientData[[#This Row],[bmi]]&lt;18.5,"Underweight",
IF(PatientData[[#This Row],[bmi]]&lt;25,"Normal",
IF(PatientData[[#This Row],[bmi]]&lt;30,"Overweight","Obese")))</f>
        <v>Obese</v>
      </c>
      <c r="R5712" t="str">
        <f t="shared" si="3028"/>
        <v>High BP</v>
      </c>
      <c r="S5712" t="str">
        <f t="shared" si="3029"/>
        <v>Normal Cost</v>
      </c>
    </row>
    <row r="5713" spans="1:19" x14ac:dyDescent="0.3">
      <c r="A5713">
        <v>82</v>
      </c>
      <c r="B5713" t="s">
        <v>20</v>
      </c>
      <c r="C5713">
        <v>28.1</v>
      </c>
      <c r="D5713">
        <v>102</v>
      </c>
      <c r="E5713">
        <v>60</v>
      </c>
      <c r="F5713">
        <v>246.1</v>
      </c>
      <c r="G5713">
        <v>108</v>
      </c>
      <c r="H5713">
        <v>78</v>
      </c>
      <c r="I5713">
        <v>2</v>
      </c>
      <c r="J5713" t="s">
        <v>16</v>
      </c>
      <c r="K5713" t="s">
        <v>21</v>
      </c>
      <c r="L5713" t="s">
        <v>18</v>
      </c>
      <c r="M5713">
        <v>10.4</v>
      </c>
      <c r="N5713">
        <v>14344.28</v>
      </c>
      <c r="O5713" t="s">
        <v>19</v>
      </c>
      <c r="P5713" t="str">
        <f t="shared" ref="P5713" si="3040">IF(A5713&lt;30,"18-29",IF(A5713&lt;45,"30-44",IF(A5713&lt;60,"45-59",IF(A5713&lt;75,"60-74","75+"))))</f>
        <v>75+</v>
      </c>
      <c r="Q5713" t="str">
        <f>IF(PatientData[[#This Row],[bmi]]&lt;18.5,"Underweight",
IF(PatientData[[#This Row],[bmi]]&lt;25,"Normal",
IF(PatientData[[#This Row],[bmi]]&lt;30,"Overweight","Obese")))</f>
        <v>Overweight</v>
      </c>
      <c r="R5713" t="str">
        <f t="shared" si="3028"/>
        <v>Normal BP</v>
      </c>
      <c r="S5713" t="str">
        <f t="shared" si="3029"/>
        <v>Normal Cost</v>
      </c>
    </row>
    <row r="5714" spans="1:19" x14ac:dyDescent="0.3">
      <c r="A5714">
        <v>61</v>
      </c>
      <c r="B5714" t="s">
        <v>15</v>
      </c>
      <c r="C5714">
        <v>28.6</v>
      </c>
      <c r="D5714">
        <v>115</v>
      </c>
      <c r="E5714">
        <v>74</v>
      </c>
      <c r="F5714">
        <v>209.7</v>
      </c>
      <c r="G5714">
        <v>89.1</v>
      </c>
      <c r="H5714">
        <v>92</v>
      </c>
      <c r="I5714">
        <v>0</v>
      </c>
      <c r="J5714" t="s">
        <v>16</v>
      </c>
      <c r="K5714" t="s">
        <v>21</v>
      </c>
      <c r="L5714" t="s">
        <v>22</v>
      </c>
      <c r="M5714">
        <v>7.8</v>
      </c>
      <c r="N5714">
        <v>14555.52</v>
      </c>
      <c r="O5714" t="s">
        <v>19</v>
      </c>
      <c r="P5714" t="str">
        <f t="shared" ref="P5714" si="3041">IF(A5711&lt;30,"18-29",IF(A5711&lt;45,"30-44",IF(A5711&lt;60,"45-59",IF(A5711&lt;75,"60-74","75+"))))</f>
        <v>60-74</v>
      </c>
      <c r="Q5714" t="str">
        <f>IF(PatientData[[#This Row],[bmi]]&lt;18.5,"Underweight",
IF(PatientData[[#This Row],[bmi]]&lt;25,"Normal",
IF(PatientData[[#This Row],[bmi]]&lt;30,"Overweight","Obese")))</f>
        <v>Overweight</v>
      </c>
      <c r="R5714" t="str">
        <f t="shared" si="3028"/>
        <v>Normal BP</v>
      </c>
      <c r="S5714" t="str">
        <f t="shared" si="3029"/>
        <v>Normal Cost</v>
      </c>
    </row>
    <row r="5715" spans="1:19" x14ac:dyDescent="0.3">
      <c r="A5715">
        <v>64</v>
      </c>
      <c r="B5715" t="s">
        <v>20</v>
      </c>
      <c r="C5715">
        <v>28.1</v>
      </c>
      <c r="D5715">
        <v>128</v>
      </c>
      <c r="E5715">
        <v>83</v>
      </c>
      <c r="F5715">
        <v>197</v>
      </c>
      <c r="G5715">
        <v>99.1</v>
      </c>
      <c r="H5715">
        <v>95</v>
      </c>
      <c r="I5715">
        <v>3</v>
      </c>
      <c r="J5715" t="s">
        <v>16</v>
      </c>
      <c r="K5715" t="s">
        <v>21</v>
      </c>
      <c r="L5715" t="s">
        <v>25</v>
      </c>
      <c r="M5715">
        <v>10.6</v>
      </c>
      <c r="N5715">
        <v>18122.13</v>
      </c>
      <c r="O5715" t="s">
        <v>19</v>
      </c>
      <c r="P5715" t="str">
        <f t="shared" ref="P5715:P5716" si="3042">IF(A5715&lt;30,"18-29",IF(A5715&lt;45,"30-44",IF(A5715&lt;60,"45-59",IF(A5715&lt;75,"60-74","75+"))))</f>
        <v>60-74</v>
      </c>
      <c r="Q5715" t="str">
        <f>IF(PatientData[[#This Row],[bmi]]&lt;18.5,"Underweight",
IF(PatientData[[#This Row],[bmi]]&lt;25,"Normal",
IF(PatientData[[#This Row],[bmi]]&lt;30,"Overweight","Obese")))</f>
        <v>Overweight</v>
      </c>
      <c r="R5715" t="str">
        <f t="shared" si="3028"/>
        <v>High BP</v>
      </c>
      <c r="S5715" t="str">
        <f t="shared" si="3029"/>
        <v>High Cost</v>
      </c>
    </row>
    <row r="5716" spans="1:19" x14ac:dyDescent="0.3">
      <c r="A5716">
        <v>56</v>
      </c>
      <c r="B5716" t="s">
        <v>20</v>
      </c>
      <c r="C5716">
        <v>28.1</v>
      </c>
      <c r="D5716">
        <v>109</v>
      </c>
      <c r="E5716">
        <v>71</v>
      </c>
      <c r="F5716">
        <v>231.2</v>
      </c>
      <c r="G5716">
        <v>119.5</v>
      </c>
      <c r="H5716">
        <v>73</v>
      </c>
      <c r="I5716">
        <v>2</v>
      </c>
      <c r="J5716" t="s">
        <v>27</v>
      </c>
      <c r="K5716" t="s">
        <v>17</v>
      </c>
      <c r="L5716" t="s">
        <v>25</v>
      </c>
      <c r="M5716">
        <v>2</v>
      </c>
      <c r="N5716">
        <v>4559.1099999999997</v>
      </c>
      <c r="O5716" t="s">
        <v>19</v>
      </c>
      <c r="P5716" t="str">
        <f t="shared" si="3042"/>
        <v>45-59</v>
      </c>
      <c r="Q5716" t="str">
        <f>IF(PatientData[[#This Row],[bmi]]&lt;18.5,"Underweight",
IF(PatientData[[#This Row],[bmi]]&lt;25,"Normal",
IF(PatientData[[#This Row],[bmi]]&lt;30,"Overweight","Obese")))</f>
        <v>Overweight</v>
      </c>
      <c r="R5716" t="str">
        <f t="shared" si="3028"/>
        <v>Normal BP</v>
      </c>
      <c r="S5716" t="str">
        <f t="shared" si="3029"/>
        <v>Normal Cost</v>
      </c>
    </row>
    <row r="5717" spans="1:19" x14ac:dyDescent="0.3">
      <c r="A5717">
        <v>63</v>
      </c>
      <c r="B5717" t="s">
        <v>15</v>
      </c>
      <c r="C5717">
        <v>18.100000000000001</v>
      </c>
      <c r="D5717">
        <v>127</v>
      </c>
      <c r="E5717">
        <v>74</v>
      </c>
      <c r="F5717">
        <v>173.9</v>
      </c>
      <c r="G5717">
        <v>100.1</v>
      </c>
      <c r="H5717">
        <v>86</v>
      </c>
      <c r="I5717">
        <v>2</v>
      </c>
      <c r="J5717" t="s">
        <v>27</v>
      </c>
      <c r="K5717" t="s">
        <v>28</v>
      </c>
      <c r="L5717" t="s">
        <v>25</v>
      </c>
      <c r="M5717">
        <v>7.4</v>
      </c>
      <c r="N5717">
        <v>16541.95</v>
      </c>
      <c r="O5717" t="s">
        <v>19</v>
      </c>
      <c r="P5717" t="str">
        <f t="shared" ref="P5717:P5723" si="3043">IF(A5714&lt;30,"18-29",IF(A5714&lt;45,"30-44",IF(A5714&lt;60,"45-59",IF(A5714&lt;75,"60-74","75+"))))</f>
        <v>60-74</v>
      </c>
      <c r="Q5717" t="str">
        <f>IF(PatientData[[#This Row],[bmi]]&lt;18.5,"Underweight",
IF(PatientData[[#This Row],[bmi]]&lt;25,"Normal",
IF(PatientData[[#This Row],[bmi]]&lt;30,"Overweight","Obese")))</f>
        <v>Underweight</v>
      </c>
      <c r="R5717" t="str">
        <f t="shared" si="3028"/>
        <v>High BP</v>
      </c>
      <c r="S5717" t="str">
        <f t="shared" si="3029"/>
        <v>High Cost</v>
      </c>
    </row>
    <row r="5718" spans="1:19" x14ac:dyDescent="0.3">
      <c r="A5718">
        <v>46</v>
      </c>
      <c r="B5718" t="s">
        <v>15</v>
      </c>
      <c r="C5718">
        <v>23.6</v>
      </c>
      <c r="D5718">
        <v>113</v>
      </c>
      <c r="E5718">
        <v>69</v>
      </c>
      <c r="F5718">
        <v>194.8</v>
      </c>
      <c r="G5718">
        <v>121.8</v>
      </c>
      <c r="H5718">
        <v>84</v>
      </c>
      <c r="I5718">
        <v>2</v>
      </c>
      <c r="J5718" t="s">
        <v>16</v>
      </c>
      <c r="K5718" t="s">
        <v>21</v>
      </c>
      <c r="L5718" t="s">
        <v>18</v>
      </c>
      <c r="M5718">
        <v>8.4</v>
      </c>
      <c r="N5718">
        <v>19942.310000000001</v>
      </c>
      <c r="O5718" t="s">
        <v>19</v>
      </c>
      <c r="P5718" t="str">
        <f t="shared" si="3043"/>
        <v>60-74</v>
      </c>
      <c r="Q5718" t="str">
        <f>IF(PatientData[[#This Row],[bmi]]&lt;18.5,"Underweight",
IF(PatientData[[#This Row],[bmi]]&lt;25,"Normal",
IF(PatientData[[#This Row],[bmi]]&lt;30,"Overweight","Obese")))</f>
        <v>Normal</v>
      </c>
      <c r="R5718" t="str">
        <f t="shared" si="3028"/>
        <v>Normal BP</v>
      </c>
      <c r="S5718" t="str">
        <f t="shared" si="3029"/>
        <v>High Cost</v>
      </c>
    </row>
    <row r="5719" spans="1:19" x14ac:dyDescent="0.3">
      <c r="A5719">
        <v>64</v>
      </c>
      <c r="B5719" t="s">
        <v>15</v>
      </c>
      <c r="C5719">
        <v>32.799999999999997</v>
      </c>
      <c r="D5719">
        <v>127</v>
      </c>
      <c r="E5719">
        <v>79</v>
      </c>
      <c r="F5719">
        <v>258</v>
      </c>
      <c r="G5719">
        <v>112</v>
      </c>
      <c r="H5719">
        <v>99</v>
      </c>
      <c r="I5719">
        <v>2</v>
      </c>
      <c r="J5719" t="s">
        <v>27</v>
      </c>
      <c r="K5719" t="s">
        <v>26</v>
      </c>
      <c r="L5719" t="s">
        <v>25</v>
      </c>
      <c r="M5719">
        <v>2.8</v>
      </c>
      <c r="N5719">
        <v>6447.34</v>
      </c>
      <c r="O5719" t="s">
        <v>19</v>
      </c>
      <c r="P5719" t="str">
        <f t="shared" si="3043"/>
        <v>45-59</v>
      </c>
      <c r="Q5719" t="str">
        <f>IF(PatientData[[#This Row],[bmi]]&lt;18.5,"Underweight",
IF(PatientData[[#This Row],[bmi]]&lt;25,"Normal",
IF(PatientData[[#This Row],[bmi]]&lt;30,"Overweight","Obese")))</f>
        <v>Obese</v>
      </c>
      <c r="R5719" t="str">
        <f t="shared" si="3028"/>
        <v>High BP</v>
      </c>
      <c r="S5719" t="str">
        <f t="shared" si="3029"/>
        <v>Normal Cost</v>
      </c>
    </row>
    <row r="5720" spans="1:19" x14ac:dyDescent="0.3">
      <c r="A5720">
        <v>66</v>
      </c>
      <c r="B5720" t="s">
        <v>15</v>
      </c>
      <c r="C5720">
        <v>22.4</v>
      </c>
      <c r="D5720">
        <v>113</v>
      </c>
      <c r="E5720">
        <v>63</v>
      </c>
      <c r="F5720">
        <v>212.6</v>
      </c>
      <c r="G5720">
        <v>82.4</v>
      </c>
      <c r="H5720">
        <v>84</v>
      </c>
      <c r="I5720">
        <v>0</v>
      </c>
      <c r="J5720" t="s">
        <v>16</v>
      </c>
      <c r="K5720" t="s">
        <v>21</v>
      </c>
      <c r="L5720" t="s">
        <v>22</v>
      </c>
      <c r="M5720">
        <v>11.1</v>
      </c>
      <c r="N5720">
        <v>22095.200000000001</v>
      </c>
      <c r="O5720" t="s">
        <v>19</v>
      </c>
      <c r="P5720" t="str">
        <f t="shared" si="3043"/>
        <v>60-74</v>
      </c>
      <c r="Q5720" t="str">
        <f>IF(PatientData[[#This Row],[bmi]]&lt;18.5,"Underweight",
IF(PatientData[[#This Row],[bmi]]&lt;25,"Normal",
IF(PatientData[[#This Row],[bmi]]&lt;30,"Overweight","Obese")))</f>
        <v>Normal</v>
      </c>
      <c r="R5720" t="str">
        <f t="shared" si="3028"/>
        <v>Normal BP</v>
      </c>
      <c r="S5720" t="str">
        <f t="shared" si="3029"/>
        <v>High Cost</v>
      </c>
    </row>
    <row r="5721" spans="1:19" x14ac:dyDescent="0.3">
      <c r="A5721">
        <v>60</v>
      </c>
      <c r="B5721" t="s">
        <v>15</v>
      </c>
      <c r="C5721">
        <v>24.7</v>
      </c>
      <c r="D5721">
        <v>132</v>
      </c>
      <c r="E5721">
        <v>86</v>
      </c>
      <c r="F5721">
        <v>153.9</v>
      </c>
      <c r="G5721">
        <v>113.1</v>
      </c>
      <c r="H5721">
        <v>56</v>
      </c>
      <c r="I5721">
        <v>0</v>
      </c>
      <c r="J5721" t="s">
        <v>27</v>
      </c>
      <c r="K5721" t="s">
        <v>17</v>
      </c>
      <c r="L5721" t="s">
        <v>18</v>
      </c>
      <c r="M5721">
        <v>7.7</v>
      </c>
      <c r="N5721">
        <v>11609.52</v>
      </c>
      <c r="O5721" t="s">
        <v>19</v>
      </c>
      <c r="P5721" t="str">
        <f t="shared" si="3043"/>
        <v>45-59</v>
      </c>
      <c r="Q5721" t="str">
        <f>IF(PatientData[[#This Row],[bmi]]&lt;18.5,"Underweight",
IF(PatientData[[#This Row],[bmi]]&lt;25,"Normal",
IF(PatientData[[#This Row],[bmi]]&lt;30,"Overweight","Obese")))</f>
        <v>Normal</v>
      </c>
      <c r="R5721" t="str">
        <f t="shared" si="3028"/>
        <v>High BP</v>
      </c>
      <c r="S5721" t="str">
        <f t="shared" si="3029"/>
        <v>Normal Cost</v>
      </c>
    </row>
    <row r="5722" spans="1:19" x14ac:dyDescent="0.3">
      <c r="A5722">
        <v>68</v>
      </c>
      <c r="B5722" t="s">
        <v>15</v>
      </c>
      <c r="C5722">
        <v>23.2</v>
      </c>
      <c r="D5722">
        <v>140</v>
      </c>
      <c r="E5722">
        <v>91</v>
      </c>
      <c r="F5722">
        <v>239.1</v>
      </c>
      <c r="G5722">
        <v>97.8</v>
      </c>
      <c r="H5722">
        <v>84</v>
      </c>
      <c r="I5722">
        <v>1</v>
      </c>
      <c r="J5722" t="s">
        <v>24</v>
      </c>
      <c r="K5722" t="s">
        <v>21</v>
      </c>
      <c r="L5722" t="s">
        <v>25</v>
      </c>
      <c r="M5722">
        <v>8.4</v>
      </c>
      <c r="N5722">
        <v>18348.439999999999</v>
      </c>
      <c r="O5722" t="s">
        <v>19</v>
      </c>
      <c r="P5722" t="str">
        <f t="shared" si="3043"/>
        <v>60-74</v>
      </c>
      <c r="Q5722" t="str">
        <f>IF(PatientData[[#This Row],[bmi]]&lt;18.5,"Underweight",
IF(PatientData[[#This Row],[bmi]]&lt;25,"Normal",
IF(PatientData[[#This Row],[bmi]]&lt;30,"Overweight","Obese")))</f>
        <v>Normal</v>
      </c>
      <c r="R5722" t="str">
        <f t="shared" si="3028"/>
        <v>High BP</v>
      </c>
      <c r="S5722" t="str">
        <f t="shared" si="3029"/>
        <v>High Cost</v>
      </c>
    </row>
    <row r="5723" spans="1:19" x14ac:dyDescent="0.3">
      <c r="A5723">
        <v>41</v>
      </c>
      <c r="B5723" t="s">
        <v>15</v>
      </c>
      <c r="C5723">
        <v>26.1</v>
      </c>
      <c r="D5723">
        <v>123</v>
      </c>
      <c r="E5723">
        <v>78</v>
      </c>
      <c r="F5723">
        <v>195.9</v>
      </c>
      <c r="G5723">
        <v>110.2</v>
      </c>
      <c r="H5723">
        <v>81</v>
      </c>
      <c r="I5723">
        <v>0</v>
      </c>
      <c r="J5723" t="s">
        <v>16</v>
      </c>
      <c r="K5723" t="s">
        <v>21</v>
      </c>
      <c r="L5723" t="s">
        <v>22</v>
      </c>
      <c r="M5723">
        <v>9.9</v>
      </c>
      <c r="N5723">
        <v>20391.099999999999</v>
      </c>
      <c r="O5723" t="s">
        <v>19</v>
      </c>
      <c r="P5723" t="str">
        <f t="shared" si="3043"/>
        <v>60-74</v>
      </c>
      <c r="Q5723" t="str">
        <f>IF(PatientData[[#This Row],[bmi]]&lt;18.5,"Underweight",
IF(PatientData[[#This Row],[bmi]]&lt;25,"Normal",
IF(PatientData[[#This Row],[bmi]]&lt;30,"Overweight","Obese")))</f>
        <v>Overweight</v>
      </c>
      <c r="R5723" t="str">
        <f t="shared" si="3028"/>
        <v>High BP</v>
      </c>
      <c r="S5723" t="str">
        <f t="shared" si="3029"/>
        <v>High Cost</v>
      </c>
    </row>
    <row r="5724" spans="1:19" x14ac:dyDescent="0.3">
      <c r="A5724">
        <v>60</v>
      </c>
      <c r="B5724" t="s">
        <v>20</v>
      </c>
      <c r="C5724">
        <v>28.1</v>
      </c>
      <c r="D5724">
        <v>129</v>
      </c>
      <c r="E5724">
        <v>80</v>
      </c>
      <c r="F5724">
        <v>207</v>
      </c>
      <c r="G5724">
        <v>155.9</v>
      </c>
      <c r="H5724">
        <v>73</v>
      </c>
      <c r="I5724">
        <v>1</v>
      </c>
      <c r="J5724" t="s">
        <v>27</v>
      </c>
      <c r="K5724" t="s">
        <v>28</v>
      </c>
      <c r="L5724" t="s">
        <v>18</v>
      </c>
      <c r="M5724">
        <v>5.5</v>
      </c>
      <c r="N5724">
        <v>13108.54</v>
      </c>
      <c r="O5724" t="s">
        <v>19</v>
      </c>
      <c r="P5724" t="str">
        <f t="shared" ref="P5724" si="3044">IF(A5724&lt;30,"18-29",IF(A5724&lt;45,"30-44",IF(A5724&lt;60,"45-59",IF(A5724&lt;75,"60-74","75+"))))</f>
        <v>60-74</v>
      </c>
      <c r="Q5724" t="str">
        <f>IF(PatientData[[#This Row],[bmi]]&lt;18.5,"Underweight",
IF(PatientData[[#This Row],[bmi]]&lt;25,"Normal",
IF(PatientData[[#This Row],[bmi]]&lt;30,"Overweight","Obese")))</f>
        <v>Overweight</v>
      </c>
      <c r="R5724" t="str">
        <f t="shared" si="3028"/>
        <v>High BP</v>
      </c>
      <c r="S5724" t="str">
        <f t="shared" si="3029"/>
        <v>Normal Cost</v>
      </c>
    </row>
    <row r="5725" spans="1:19" x14ac:dyDescent="0.3">
      <c r="A5725">
        <v>48</v>
      </c>
      <c r="B5725" t="s">
        <v>15</v>
      </c>
      <c r="C5725">
        <v>20.2</v>
      </c>
      <c r="D5725">
        <v>132</v>
      </c>
      <c r="E5725">
        <v>82</v>
      </c>
      <c r="F5725">
        <v>215.2</v>
      </c>
      <c r="G5725">
        <v>109.7</v>
      </c>
      <c r="H5725">
        <v>88</v>
      </c>
      <c r="I5725">
        <v>1</v>
      </c>
      <c r="J5725" t="s">
        <v>16</v>
      </c>
      <c r="K5725" t="s">
        <v>28</v>
      </c>
      <c r="L5725" t="s">
        <v>25</v>
      </c>
      <c r="M5725">
        <v>6.5</v>
      </c>
      <c r="N5725">
        <v>14990.92</v>
      </c>
      <c r="O5725" t="s">
        <v>19</v>
      </c>
      <c r="P5725" t="str">
        <f t="shared" ref="P5725:P5726" si="3045">IF(A5722&lt;30,"18-29",IF(A5722&lt;45,"30-44",IF(A5722&lt;60,"45-59",IF(A5722&lt;75,"60-74","75+"))))</f>
        <v>60-74</v>
      </c>
      <c r="Q5725" t="str">
        <f>IF(PatientData[[#This Row],[bmi]]&lt;18.5,"Underweight",
IF(PatientData[[#This Row],[bmi]]&lt;25,"Normal",
IF(PatientData[[#This Row],[bmi]]&lt;30,"Overweight","Obese")))</f>
        <v>Normal</v>
      </c>
      <c r="R5725" t="str">
        <f t="shared" si="3028"/>
        <v>High BP</v>
      </c>
      <c r="S5725" t="str">
        <f t="shared" si="3029"/>
        <v>Normal Cost</v>
      </c>
    </row>
    <row r="5726" spans="1:19" x14ac:dyDescent="0.3">
      <c r="A5726">
        <v>78</v>
      </c>
      <c r="B5726" t="s">
        <v>15</v>
      </c>
      <c r="C5726">
        <v>24.8</v>
      </c>
      <c r="D5726">
        <v>132</v>
      </c>
      <c r="E5726">
        <v>80</v>
      </c>
      <c r="F5726">
        <v>222.8</v>
      </c>
      <c r="G5726">
        <v>104.7</v>
      </c>
      <c r="H5726">
        <v>68</v>
      </c>
      <c r="I5726">
        <v>2</v>
      </c>
      <c r="J5726" t="s">
        <v>27</v>
      </c>
      <c r="K5726" t="s">
        <v>26</v>
      </c>
      <c r="L5726" t="s">
        <v>25</v>
      </c>
      <c r="M5726">
        <v>6.7</v>
      </c>
      <c r="N5726">
        <v>11024.73</v>
      </c>
      <c r="O5726" t="s">
        <v>19</v>
      </c>
      <c r="P5726" t="str">
        <f t="shared" si="3045"/>
        <v>30-44</v>
      </c>
      <c r="Q5726" t="str">
        <f>IF(PatientData[[#This Row],[bmi]]&lt;18.5,"Underweight",
IF(PatientData[[#This Row],[bmi]]&lt;25,"Normal",
IF(PatientData[[#This Row],[bmi]]&lt;30,"Overweight","Obese")))</f>
        <v>Normal</v>
      </c>
      <c r="R5726" t="str">
        <f t="shared" si="3028"/>
        <v>High BP</v>
      </c>
      <c r="S5726" t="str">
        <f t="shared" si="3029"/>
        <v>Normal Cost</v>
      </c>
    </row>
    <row r="5727" spans="1:19" x14ac:dyDescent="0.3">
      <c r="A5727">
        <v>83</v>
      </c>
      <c r="B5727" t="s">
        <v>20</v>
      </c>
      <c r="C5727">
        <v>28.2</v>
      </c>
      <c r="D5727">
        <v>129</v>
      </c>
      <c r="E5727">
        <v>82</v>
      </c>
      <c r="F5727">
        <v>274.39999999999998</v>
      </c>
      <c r="G5727">
        <v>123.9</v>
      </c>
      <c r="H5727">
        <v>80</v>
      </c>
      <c r="I5727">
        <v>0</v>
      </c>
      <c r="J5727" t="s">
        <v>16</v>
      </c>
      <c r="K5727" t="s">
        <v>17</v>
      </c>
      <c r="L5727" t="s">
        <v>25</v>
      </c>
      <c r="M5727">
        <v>12.1</v>
      </c>
      <c r="N5727">
        <v>21949.73</v>
      </c>
      <c r="O5727" t="s">
        <v>19</v>
      </c>
      <c r="P5727" t="str">
        <f t="shared" ref="P5727" si="3046">IF(A5727&lt;30,"18-29",IF(A5727&lt;45,"30-44",IF(A5727&lt;60,"45-59",IF(A5727&lt;75,"60-74","75+"))))</f>
        <v>75+</v>
      </c>
      <c r="Q5727" t="str">
        <f>IF(PatientData[[#This Row],[bmi]]&lt;18.5,"Underweight",
IF(PatientData[[#This Row],[bmi]]&lt;25,"Normal",
IF(PatientData[[#This Row],[bmi]]&lt;30,"Overweight","Obese")))</f>
        <v>Overweight</v>
      </c>
      <c r="R5727" t="str">
        <f t="shared" si="3028"/>
        <v>High BP</v>
      </c>
      <c r="S5727" t="str">
        <f t="shared" si="3029"/>
        <v>High Cost</v>
      </c>
    </row>
    <row r="5728" spans="1:19" x14ac:dyDescent="0.3">
      <c r="A5728">
        <v>52</v>
      </c>
      <c r="B5728" t="s">
        <v>15</v>
      </c>
      <c r="C5728">
        <v>33.9</v>
      </c>
      <c r="D5728">
        <v>111</v>
      </c>
      <c r="E5728">
        <v>65</v>
      </c>
      <c r="F5728">
        <v>213</v>
      </c>
      <c r="G5728">
        <v>98.4</v>
      </c>
      <c r="H5728">
        <v>60</v>
      </c>
      <c r="I5728">
        <v>1</v>
      </c>
      <c r="J5728" t="s">
        <v>24</v>
      </c>
      <c r="K5728" t="s">
        <v>21</v>
      </c>
      <c r="L5728" t="s">
        <v>25</v>
      </c>
      <c r="M5728">
        <v>4.8</v>
      </c>
      <c r="N5728">
        <v>12124.45</v>
      </c>
      <c r="O5728" t="s">
        <v>19</v>
      </c>
      <c r="P5728" t="str">
        <f t="shared" ref="P5728:P5730" si="3047">IF(A5725&lt;30,"18-29",IF(A5725&lt;45,"30-44",IF(A5725&lt;60,"45-59",IF(A5725&lt;75,"60-74","75+"))))</f>
        <v>45-59</v>
      </c>
      <c r="Q5728" t="str">
        <f>IF(PatientData[[#This Row],[bmi]]&lt;18.5,"Underweight",
IF(PatientData[[#This Row],[bmi]]&lt;25,"Normal",
IF(PatientData[[#This Row],[bmi]]&lt;30,"Overweight","Obese")))</f>
        <v>Obese</v>
      </c>
      <c r="R5728" t="str">
        <f t="shared" si="3028"/>
        <v>Normal BP</v>
      </c>
      <c r="S5728" t="str">
        <f t="shared" si="3029"/>
        <v>Normal Cost</v>
      </c>
    </row>
    <row r="5729" spans="1:19" x14ac:dyDescent="0.3">
      <c r="A5729">
        <v>61</v>
      </c>
      <c r="B5729" t="s">
        <v>15</v>
      </c>
      <c r="C5729">
        <v>27.5</v>
      </c>
      <c r="D5729">
        <v>116</v>
      </c>
      <c r="E5729">
        <v>70</v>
      </c>
      <c r="F5729">
        <v>238.6</v>
      </c>
      <c r="G5729">
        <v>130.4</v>
      </c>
      <c r="H5729">
        <v>67</v>
      </c>
      <c r="I5729">
        <v>1</v>
      </c>
      <c r="J5729" t="s">
        <v>27</v>
      </c>
      <c r="K5729" t="s">
        <v>21</v>
      </c>
      <c r="L5729" t="s">
        <v>25</v>
      </c>
      <c r="M5729">
        <v>6.8</v>
      </c>
      <c r="N5729">
        <v>16425.13</v>
      </c>
      <c r="O5729" t="s">
        <v>19</v>
      </c>
      <c r="P5729" t="str">
        <f t="shared" si="3047"/>
        <v>75+</v>
      </c>
      <c r="Q5729" t="str">
        <f>IF(PatientData[[#This Row],[bmi]]&lt;18.5,"Underweight",
IF(PatientData[[#This Row],[bmi]]&lt;25,"Normal",
IF(PatientData[[#This Row],[bmi]]&lt;30,"Overweight","Obese")))</f>
        <v>Overweight</v>
      </c>
      <c r="R5729" t="str">
        <f t="shared" si="3028"/>
        <v>Normal BP</v>
      </c>
      <c r="S5729" t="str">
        <f t="shared" si="3029"/>
        <v>High Cost</v>
      </c>
    </row>
    <row r="5730" spans="1:19" x14ac:dyDescent="0.3">
      <c r="A5730">
        <v>55</v>
      </c>
      <c r="B5730" t="s">
        <v>15</v>
      </c>
      <c r="C5730">
        <v>21.4</v>
      </c>
      <c r="D5730">
        <v>121</v>
      </c>
      <c r="E5730">
        <v>68</v>
      </c>
      <c r="F5730">
        <v>238.7</v>
      </c>
      <c r="G5730">
        <v>126.2</v>
      </c>
      <c r="H5730">
        <v>88</v>
      </c>
      <c r="I5730">
        <v>1</v>
      </c>
      <c r="J5730" t="s">
        <v>16</v>
      </c>
      <c r="K5730" t="s">
        <v>21</v>
      </c>
      <c r="L5730" t="s">
        <v>25</v>
      </c>
      <c r="M5730">
        <v>8.5</v>
      </c>
      <c r="N5730">
        <v>16421.990000000002</v>
      </c>
      <c r="O5730" t="s">
        <v>19</v>
      </c>
      <c r="P5730" t="str">
        <f t="shared" si="3047"/>
        <v>75+</v>
      </c>
      <c r="Q5730" t="str">
        <f>IF(PatientData[[#This Row],[bmi]]&lt;18.5,"Underweight",
IF(PatientData[[#This Row],[bmi]]&lt;25,"Normal",
IF(PatientData[[#This Row],[bmi]]&lt;30,"Overweight","Obese")))</f>
        <v>Normal</v>
      </c>
      <c r="R5730" t="str">
        <f t="shared" si="3028"/>
        <v>High BP</v>
      </c>
      <c r="S5730" t="str">
        <f t="shared" si="3029"/>
        <v>High Cost</v>
      </c>
    </row>
    <row r="5731" spans="1:19" x14ac:dyDescent="0.3">
      <c r="A5731">
        <v>55</v>
      </c>
      <c r="B5731" t="s">
        <v>20</v>
      </c>
      <c r="C5731">
        <v>28.2</v>
      </c>
      <c r="D5731">
        <v>143</v>
      </c>
      <c r="E5731">
        <v>90</v>
      </c>
      <c r="F5731">
        <v>190.2</v>
      </c>
      <c r="G5731">
        <v>92.3</v>
      </c>
      <c r="H5731">
        <v>82</v>
      </c>
      <c r="I5731">
        <v>3</v>
      </c>
      <c r="J5731" t="s">
        <v>24</v>
      </c>
      <c r="K5731" t="s">
        <v>28</v>
      </c>
      <c r="L5731" t="s">
        <v>25</v>
      </c>
      <c r="M5731">
        <v>5.2</v>
      </c>
      <c r="N5731">
        <v>13924.01</v>
      </c>
      <c r="O5731" t="s">
        <v>19</v>
      </c>
      <c r="P5731" t="str">
        <f t="shared" ref="P5731:P5732" si="3048">IF(A5731&lt;30,"18-29",IF(A5731&lt;45,"30-44",IF(A5731&lt;60,"45-59",IF(A5731&lt;75,"60-74","75+"))))</f>
        <v>45-59</v>
      </c>
      <c r="Q5731" t="str">
        <f>IF(PatientData[[#This Row],[bmi]]&lt;18.5,"Underweight",
IF(PatientData[[#This Row],[bmi]]&lt;25,"Normal",
IF(PatientData[[#This Row],[bmi]]&lt;30,"Overweight","Obese")))</f>
        <v>Overweight</v>
      </c>
      <c r="R5731" t="str">
        <f t="shared" si="3028"/>
        <v>High BP</v>
      </c>
      <c r="S5731" t="str">
        <f t="shared" si="3029"/>
        <v>Normal Cost</v>
      </c>
    </row>
    <row r="5732" spans="1:19" x14ac:dyDescent="0.3">
      <c r="A5732">
        <v>62</v>
      </c>
      <c r="B5732" t="s">
        <v>20</v>
      </c>
      <c r="C5732">
        <v>28.2</v>
      </c>
      <c r="D5732">
        <v>121</v>
      </c>
      <c r="E5732">
        <v>76</v>
      </c>
      <c r="F5732">
        <v>234.3</v>
      </c>
      <c r="G5732">
        <v>123.1</v>
      </c>
      <c r="H5732">
        <v>92</v>
      </c>
      <c r="I5732">
        <v>1</v>
      </c>
      <c r="J5732" t="s">
        <v>16</v>
      </c>
      <c r="K5732" t="s">
        <v>17</v>
      </c>
      <c r="L5732" t="s">
        <v>25</v>
      </c>
      <c r="M5732">
        <v>8.6999999999999993</v>
      </c>
      <c r="N5732">
        <v>17770.47</v>
      </c>
      <c r="O5732" t="s">
        <v>19</v>
      </c>
      <c r="P5732" t="str">
        <f t="shared" si="3048"/>
        <v>60-74</v>
      </c>
      <c r="Q5732" t="str">
        <f>IF(PatientData[[#This Row],[bmi]]&lt;18.5,"Underweight",
IF(PatientData[[#This Row],[bmi]]&lt;25,"Normal",
IF(PatientData[[#This Row],[bmi]]&lt;30,"Overweight","Obese")))</f>
        <v>Overweight</v>
      </c>
      <c r="R5732" t="str">
        <f t="shared" si="3028"/>
        <v>High BP</v>
      </c>
      <c r="S5732" t="str">
        <f t="shared" si="3029"/>
        <v>High Cost</v>
      </c>
    </row>
    <row r="5733" spans="1:19" x14ac:dyDescent="0.3">
      <c r="A5733">
        <v>69</v>
      </c>
      <c r="B5733" t="s">
        <v>15</v>
      </c>
      <c r="C5733">
        <v>24.9</v>
      </c>
      <c r="D5733">
        <v>137</v>
      </c>
      <c r="E5733">
        <v>78</v>
      </c>
      <c r="F5733">
        <v>263.3</v>
      </c>
      <c r="G5733">
        <v>128.19999999999999</v>
      </c>
      <c r="H5733">
        <v>69</v>
      </c>
      <c r="I5733">
        <v>1</v>
      </c>
      <c r="J5733" t="s">
        <v>27</v>
      </c>
      <c r="K5733" t="s">
        <v>17</v>
      </c>
      <c r="L5733" t="s">
        <v>25</v>
      </c>
      <c r="M5733">
        <v>1.9</v>
      </c>
      <c r="N5733">
        <v>4499.1000000000004</v>
      </c>
      <c r="O5733" t="s">
        <v>19</v>
      </c>
      <c r="P5733" t="str">
        <f t="shared" ref="P5733" si="3049">IF(A5730&lt;30,"18-29",IF(A5730&lt;45,"30-44",IF(A5730&lt;60,"45-59",IF(A5730&lt;75,"60-74","75+"))))</f>
        <v>45-59</v>
      </c>
      <c r="Q5733" t="str">
        <f>IF(PatientData[[#This Row],[bmi]]&lt;18.5,"Underweight",
IF(PatientData[[#This Row],[bmi]]&lt;25,"Normal",
IF(PatientData[[#This Row],[bmi]]&lt;30,"Overweight","Obese")))</f>
        <v>Normal</v>
      </c>
      <c r="R5733" t="str">
        <f t="shared" si="3028"/>
        <v>High BP</v>
      </c>
      <c r="S5733" t="str">
        <f t="shared" si="3029"/>
        <v>Normal Cost</v>
      </c>
    </row>
    <row r="5734" spans="1:19" x14ac:dyDescent="0.3">
      <c r="A5734">
        <v>54</v>
      </c>
      <c r="B5734" t="s">
        <v>20</v>
      </c>
      <c r="C5734">
        <v>28.2</v>
      </c>
      <c r="D5734">
        <v>142</v>
      </c>
      <c r="E5734">
        <v>80</v>
      </c>
      <c r="F5734">
        <v>222.6</v>
      </c>
      <c r="G5734">
        <v>131.19999999999999</v>
      </c>
      <c r="H5734">
        <v>74</v>
      </c>
      <c r="I5734">
        <v>1</v>
      </c>
      <c r="J5734" t="s">
        <v>27</v>
      </c>
      <c r="K5734" t="s">
        <v>21</v>
      </c>
      <c r="L5734" t="s">
        <v>25</v>
      </c>
      <c r="M5734">
        <v>2.9</v>
      </c>
      <c r="N5734">
        <v>8996.33</v>
      </c>
      <c r="O5734" t="s">
        <v>19</v>
      </c>
      <c r="P5734" t="str">
        <f t="shared" ref="P5734:P5738" si="3050">IF(A5734&lt;30,"18-29",IF(A5734&lt;45,"30-44",IF(A5734&lt;60,"45-59",IF(A5734&lt;75,"60-74","75+"))))</f>
        <v>45-59</v>
      </c>
      <c r="Q5734" t="str">
        <f>IF(PatientData[[#This Row],[bmi]]&lt;18.5,"Underweight",
IF(PatientData[[#This Row],[bmi]]&lt;25,"Normal",
IF(PatientData[[#This Row],[bmi]]&lt;30,"Overweight","Obese")))</f>
        <v>Overweight</v>
      </c>
      <c r="R5734" t="str">
        <f t="shared" si="3028"/>
        <v>High BP</v>
      </c>
      <c r="S5734" t="str">
        <f t="shared" si="3029"/>
        <v>Normal Cost</v>
      </c>
    </row>
    <row r="5735" spans="1:19" x14ac:dyDescent="0.3">
      <c r="A5735">
        <v>66</v>
      </c>
      <c r="B5735" t="s">
        <v>20</v>
      </c>
      <c r="C5735">
        <v>28.2</v>
      </c>
      <c r="D5735">
        <v>122</v>
      </c>
      <c r="E5735">
        <v>75</v>
      </c>
      <c r="F5735">
        <v>209.1</v>
      </c>
      <c r="G5735">
        <v>119.3</v>
      </c>
      <c r="H5735">
        <v>96</v>
      </c>
      <c r="I5735">
        <v>2</v>
      </c>
      <c r="J5735" t="s">
        <v>16</v>
      </c>
      <c r="K5735" t="s">
        <v>17</v>
      </c>
      <c r="L5735" t="s">
        <v>18</v>
      </c>
      <c r="M5735">
        <v>8.3000000000000007</v>
      </c>
      <c r="N5735">
        <v>16590.87</v>
      </c>
      <c r="O5735" t="s">
        <v>19</v>
      </c>
      <c r="P5735" t="str">
        <f t="shared" si="3050"/>
        <v>60-74</v>
      </c>
      <c r="Q5735" t="str">
        <f>IF(PatientData[[#This Row],[bmi]]&lt;18.5,"Underweight",
IF(PatientData[[#This Row],[bmi]]&lt;25,"Normal",
IF(PatientData[[#This Row],[bmi]]&lt;30,"Overweight","Obese")))</f>
        <v>Overweight</v>
      </c>
      <c r="R5735" t="str">
        <f t="shared" si="3028"/>
        <v>High BP</v>
      </c>
      <c r="S5735" t="str">
        <f t="shared" si="3029"/>
        <v>High Cost</v>
      </c>
    </row>
    <row r="5736" spans="1:19" x14ac:dyDescent="0.3">
      <c r="A5736">
        <v>64</v>
      </c>
      <c r="B5736" t="s">
        <v>20</v>
      </c>
      <c r="C5736">
        <v>28.2</v>
      </c>
      <c r="D5736">
        <v>138</v>
      </c>
      <c r="E5736">
        <v>76</v>
      </c>
      <c r="F5736">
        <v>234.1</v>
      </c>
      <c r="G5736">
        <v>126.2</v>
      </c>
      <c r="H5736">
        <v>88</v>
      </c>
      <c r="I5736">
        <v>1</v>
      </c>
      <c r="J5736" t="s">
        <v>16</v>
      </c>
      <c r="K5736" t="s">
        <v>21</v>
      </c>
      <c r="L5736" t="s">
        <v>25</v>
      </c>
      <c r="M5736">
        <v>9</v>
      </c>
      <c r="N5736">
        <v>17257.03</v>
      </c>
      <c r="O5736" t="s">
        <v>19</v>
      </c>
      <c r="P5736" t="str">
        <f t="shared" si="3050"/>
        <v>60-74</v>
      </c>
      <c r="Q5736" t="str">
        <f>IF(PatientData[[#This Row],[bmi]]&lt;18.5,"Underweight",
IF(PatientData[[#This Row],[bmi]]&lt;25,"Normal",
IF(PatientData[[#This Row],[bmi]]&lt;30,"Overweight","Obese")))</f>
        <v>Overweight</v>
      </c>
      <c r="R5736" t="str">
        <f t="shared" si="3028"/>
        <v>High BP</v>
      </c>
      <c r="S5736" t="str">
        <f t="shared" si="3029"/>
        <v>High Cost</v>
      </c>
    </row>
    <row r="5737" spans="1:19" x14ac:dyDescent="0.3">
      <c r="A5737">
        <v>62</v>
      </c>
      <c r="B5737" t="s">
        <v>20</v>
      </c>
      <c r="C5737">
        <v>28.2</v>
      </c>
      <c r="D5737">
        <v>127</v>
      </c>
      <c r="E5737">
        <v>81</v>
      </c>
      <c r="F5737">
        <v>246.3</v>
      </c>
      <c r="G5737">
        <v>96.3</v>
      </c>
      <c r="H5737">
        <v>66</v>
      </c>
      <c r="I5737">
        <v>1</v>
      </c>
      <c r="J5737" t="s">
        <v>27</v>
      </c>
      <c r="K5737" t="s">
        <v>26</v>
      </c>
      <c r="L5737" t="s">
        <v>25</v>
      </c>
      <c r="M5737">
        <v>7.9</v>
      </c>
      <c r="N5737">
        <v>14556.58</v>
      </c>
      <c r="O5737" t="s">
        <v>19</v>
      </c>
      <c r="P5737" t="str">
        <f t="shared" si="3050"/>
        <v>60-74</v>
      </c>
      <c r="Q5737" t="str">
        <f>IF(PatientData[[#This Row],[bmi]]&lt;18.5,"Underweight",
IF(PatientData[[#This Row],[bmi]]&lt;25,"Normal",
IF(PatientData[[#This Row],[bmi]]&lt;30,"Overweight","Obese")))</f>
        <v>Overweight</v>
      </c>
      <c r="R5737" t="str">
        <f t="shared" si="3028"/>
        <v>High BP</v>
      </c>
      <c r="S5737" t="str">
        <f t="shared" si="3029"/>
        <v>Normal Cost</v>
      </c>
    </row>
    <row r="5738" spans="1:19" x14ac:dyDescent="0.3">
      <c r="A5738">
        <v>46</v>
      </c>
      <c r="B5738" t="s">
        <v>20</v>
      </c>
      <c r="C5738">
        <v>28.2</v>
      </c>
      <c r="D5738">
        <v>108</v>
      </c>
      <c r="E5738">
        <v>64</v>
      </c>
      <c r="F5738">
        <v>222.6</v>
      </c>
      <c r="G5738">
        <v>110.2</v>
      </c>
      <c r="H5738">
        <v>93</v>
      </c>
      <c r="I5738">
        <v>1</v>
      </c>
      <c r="J5738" t="s">
        <v>16</v>
      </c>
      <c r="K5738" t="s">
        <v>26</v>
      </c>
      <c r="L5738" t="s">
        <v>25</v>
      </c>
      <c r="M5738">
        <v>4.3</v>
      </c>
      <c r="N5738">
        <v>11160.37</v>
      </c>
      <c r="O5738" t="s">
        <v>19</v>
      </c>
      <c r="P5738" t="str">
        <f t="shared" si="3050"/>
        <v>45-59</v>
      </c>
      <c r="Q5738" t="str">
        <f>IF(PatientData[[#This Row],[bmi]]&lt;18.5,"Underweight",
IF(PatientData[[#This Row],[bmi]]&lt;25,"Normal",
IF(PatientData[[#This Row],[bmi]]&lt;30,"Overweight","Obese")))</f>
        <v>Overweight</v>
      </c>
      <c r="R5738" t="str">
        <f t="shared" si="3028"/>
        <v>Normal BP</v>
      </c>
      <c r="S5738" t="str">
        <f t="shared" si="3029"/>
        <v>Normal Cost</v>
      </c>
    </row>
    <row r="5739" spans="1:19" x14ac:dyDescent="0.3">
      <c r="A5739">
        <v>60</v>
      </c>
      <c r="B5739" t="s">
        <v>15</v>
      </c>
      <c r="C5739">
        <v>21.6</v>
      </c>
      <c r="D5739">
        <v>143</v>
      </c>
      <c r="E5739">
        <v>82</v>
      </c>
      <c r="F5739">
        <v>189</v>
      </c>
      <c r="G5739">
        <v>120.4</v>
      </c>
      <c r="H5739">
        <v>66</v>
      </c>
      <c r="I5739">
        <v>1</v>
      </c>
      <c r="J5739" t="s">
        <v>27</v>
      </c>
      <c r="K5739" t="s">
        <v>21</v>
      </c>
      <c r="L5739" t="s">
        <v>18</v>
      </c>
      <c r="M5739">
        <v>4.9000000000000004</v>
      </c>
      <c r="N5739">
        <v>10089.64</v>
      </c>
      <c r="O5739" t="s">
        <v>23</v>
      </c>
      <c r="P5739" t="str">
        <f t="shared" ref="P5739:P5741" si="3051">IF(A5736&lt;30,"18-29",IF(A5736&lt;45,"30-44",IF(A5736&lt;60,"45-59",IF(A5736&lt;75,"60-74","75+"))))</f>
        <v>60-74</v>
      </c>
      <c r="Q5739" t="str">
        <f>IF(PatientData[[#This Row],[bmi]]&lt;18.5,"Underweight",
IF(PatientData[[#This Row],[bmi]]&lt;25,"Normal",
IF(PatientData[[#This Row],[bmi]]&lt;30,"Overweight","Obese")))</f>
        <v>Normal</v>
      </c>
      <c r="R5739" t="str">
        <f t="shared" si="3028"/>
        <v>High BP</v>
      </c>
      <c r="S5739" t="str">
        <f t="shared" si="3029"/>
        <v>Normal Cost</v>
      </c>
    </row>
    <row r="5740" spans="1:19" x14ac:dyDescent="0.3">
      <c r="A5740">
        <v>62</v>
      </c>
      <c r="B5740" t="s">
        <v>15</v>
      </c>
      <c r="C5740">
        <v>38.700000000000003</v>
      </c>
      <c r="D5740">
        <v>136</v>
      </c>
      <c r="E5740">
        <v>89</v>
      </c>
      <c r="F5740">
        <v>260.5</v>
      </c>
      <c r="G5740">
        <v>153.1</v>
      </c>
      <c r="H5740">
        <v>97</v>
      </c>
      <c r="I5740">
        <v>1</v>
      </c>
      <c r="J5740" t="s">
        <v>16</v>
      </c>
      <c r="K5740" t="s">
        <v>17</v>
      </c>
      <c r="L5740" t="s">
        <v>25</v>
      </c>
      <c r="M5740">
        <v>13.1</v>
      </c>
      <c r="N5740">
        <v>30668.17</v>
      </c>
      <c r="O5740" t="s">
        <v>19</v>
      </c>
      <c r="P5740" t="str">
        <f t="shared" si="3051"/>
        <v>60-74</v>
      </c>
      <c r="Q5740" t="str">
        <f>IF(PatientData[[#This Row],[bmi]]&lt;18.5,"Underweight",
IF(PatientData[[#This Row],[bmi]]&lt;25,"Normal",
IF(PatientData[[#This Row],[bmi]]&lt;30,"Overweight","Obese")))</f>
        <v>Obese</v>
      </c>
      <c r="R5740" t="str">
        <f t="shared" si="3028"/>
        <v>High BP</v>
      </c>
      <c r="S5740" t="str">
        <f t="shared" si="3029"/>
        <v>High Cost</v>
      </c>
    </row>
    <row r="5741" spans="1:19" x14ac:dyDescent="0.3">
      <c r="A5741">
        <v>60</v>
      </c>
      <c r="B5741" t="s">
        <v>15</v>
      </c>
      <c r="C5741">
        <v>26.5</v>
      </c>
      <c r="D5741">
        <v>138</v>
      </c>
      <c r="E5741">
        <v>77</v>
      </c>
      <c r="F5741">
        <v>205.7</v>
      </c>
      <c r="G5741">
        <v>95.2</v>
      </c>
      <c r="H5741">
        <v>79</v>
      </c>
      <c r="I5741">
        <v>0</v>
      </c>
      <c r="J5741" t="s">
        <v>24</v>
      </c>
      <c r="K5741" t="s">
        <v>28</v>
      </c>
      <c r="L5741" t="s">
        <v>22</v>
      </c>
      <c r="M5741">
        <v>4.9000000000000004</v>
      </c>
      <c r="N5741">
        <v>11818.73</v>
      </c>
      <c r="O5741" t="s">
        <v>23</v>
      </c>
      <c r="P5741" t="str">
        <f t="shared" si="3051"/>
        <v>45-59</v>
      </c>
      <c r="Q5741" t="str">
        <f>IF(PatientData[[#This Row],[bmi]]&lt;18.5,"Underweight",
IF(PatientData[[#This Row],[bmi]]&lt;25,"Normal",
IF(PatientData[[#This Row],[bmi]]&lt;30,"Overweight","Obese")))</f>
        <v>Overweight</v>
      </c>
      <c r="R5741" t="str">
        <f t="shared" si="3028"/>
        <v>High BP</v>
      </c>
      <c r="S5741" t="str">
        <f t="shared" si="3029"/>
        <v>Normal Cost</v>
      </c>
    </row>
    <row r="5742" spans="1:19" x14ac:dyDescent="0.3">
      <c r="A5742">
        <v>63</v>
      </c>
      <c r="B5742" t="s">
        <v>20</v>
      </c>
      <c r="C5742">
        <v>28.2</v>
      </c>
      <c r="D5742">
        <v>139</v>
      </c>
      <c r="E5742">
        <v>76</v>
      </c>
      <c r="F5742">
        <v>233.4</v>
      </c>
      <c r="G5742">
        <v>147.5</v>
      </c>
      <c r="H5742">
        <v>91</v>
      </c>
      <c r="I5742">
        <v>2</v>
      </c>
      <c r="J5742" t="s">
        <v>16</v>
      </c>
      <c r="K5742" t="s">
        <v>17</v>
      </c>
      <c r="L5742" t="s">
        <v>18</v>
      </c>
      <c r="M5742">
        <v>7.6</v>
      </c>
      <c r="N5742">
        <v>14658.14</v>
      </c>
      <c r="O5742" t="s">
        <v>19</v>
      </c>
      <c r="P5742" t="str">
        <f t="shared" ref="P5742:P5745" si="3052">IF(A5742&lt;30,"18-29",IF(A5742&lt;45,"30-44",IF(A5742&lt;60,"45-59",IF(A5742&lt;75,"60-74","75+"))))</f>
        <v>60-74</v>
      </c>
      <c r="Q5742" t="str">
        <f>IF(PatientData[[#This Row],[bmi]]&lt;18.5,"Underweight",
IF(PatientData[[#This Row],[bmi]]&lt;25,"Normal",
IF(PatientData[[#This Row],[bmi]]&lt;30,"Overweight","Obese")))</f>
        <v>Overweight</v>
      </c>
      <c r="R5742" t="str">
        <f t="shared" si="3028"/>
        <v>High BP</v>
      </c>
      <c r="S5742" t="str">
        <f t="shared" si="3029"/>
        <v>Normal Cost</v>
      </c>
    </row>
    <row r="5743" spans="1:19" x14ac:dyDescent="0.3">
      <c r="A5743">
        <v>56</v>
      </c>
      <c r="B5743" t="s">
        <v>20</v>
      </c>
      <c r="C5743">
        <v>28.2</v>
      </c>
      <c r="D5743">
        <v>129</v>
      </c>
      <c r="E5743">
        <v>77</v>
      </c>
      <c r="F5743">
        <v>233.9</v>
      </c>
      <c r="G5743">
        <v>157.1</v>
      </c>
      <c r="H5743">
        <v>77</v>
      </c>
      <c r="I5743">
        <v>1</v>
      </c>
      <c r="J5743" t="s">
        <v>24</v>
      </c>
      <c r="K5743" t="s">
        <v>21</v>
      </c>
      <c r="L5743" t="s">
        <v>25</v>
      </c>
      <c r="M5743">
        <v>5.5</v>
      </c>
      <c r="N5743">
        <v>11999.4</v>
      </c>
      <c r="O5743" t="s">
        <v>19</v>
      </c>
      <c r="P5743" t="str">
        <f t="shared" si="3052"/>
        <v>45-59</v>
      </c>
      <c r="Q5743" t="str">
        <f>IF(PatientData[[#This Row],[bmi]]&lt;18.5,"Underweight",
IF(PatientData[[#This Row],[bmi]]&lt;25,"Normal",
IF(PatientData[[#This Row],[bmi]]&lt;30,"Overweight","Obese")))</f>
        <v>Overweight</v>
      </c>
      <c r="R5743" t="str">
        <f t="shared" si="3028"/>
        <v>High BP</v>
      </c>
      <c r="S5743" t="str">
        <f t="shared" si="3029"/>
        <v>Normal Cost</v>
      </c>
    </row>
    <row r="5744" spans="1:19" x14ac:dyDescent="0.3">
      <c r="A5744">
        <v>59</v>
      </c>
      <c r="B5744" t="s">
        <v>20</v>
      </c>
      <c r="C5744">
        <v>28.2</v>
      </c>
      <c r="D5744">
        <v>136</v>
      </c>
      <c r="E5744">
        <v>80</v>
      </c>
      <c r="F5744">
        <v>243.9</v>
      </c>
      <c r="G5744">
        <v>110.9</v>
      </c>
      <c r="H5744">
        <v>79</v>
      </c>
      <c r="I5744">
        <v>0</v>
      </c>
      <c r="J5744" t="s">
        <v>24</v>
      </c>
      <c r="K5744" t="s">
        <v>17</v>
      </c>
      <c r="L5744" t="s">
        <v>18</v>
      </c>
      <c r="M5744">
        <v>2.9</v>
      </c>
      <c r="N5744">
        <v>6437.67</v>
      </c>
      <c r="O5744" t="s">
        <v>19</v>
      </c>
      <c r="P5744" t="str">
        <f t="shared" si="3052"/>
        <v>45-59</v>
      </c>
      <c r="Q5744" t="str">
        <f>IF(PatientData[[#This Row],[bmi]]&lt;18.5,"Underweight",
IF(PatientData[[#This Row],[bmi]]&lt;25,"Normal",
IF(PatientData[[#This Row],[bmi]]&lt;30,"Overweight","Obese")))</f>
        <v>Overweight</v>
      </c>
      <c r="R5744" t="str">
        <f t="shared" si="3028"/>
        <v>High BP</v>
      </c>
      <c r="S5744" t="str">
        <f t="shared" si="3029"/>
        <v>Normal Cost</v>
      </c>
    </row>
    <row r="5745" spans="1:19" x14ac:dyDescent="0.3">
      <c r="A5745">
        <v>65</v>
      </c>
      <c r="B5745" t="s">
        <v>20</v>
      </c>
      <c r="C5745">
        <v>28.2</v>
      </c>
      <c r="D5745">
        <v>144</v>
      </c>
      <c r="E5745">
        <v>88</v>
      </c>
      <c r="F5745">
        <v>242</v>
      </c>
      <c r="G5745">
        <v>134.9</v>
      </c>
      <c r="H5745">
        <v>93</v>
      </c>
      <c r="I5745">
        <v>2</v>
      </c>
      <c r="J5745" t="s">
        <v>16</v>
      </c>
      <c r="K5745" t="s">
        <v>26</v>
      </c>
      <c r="L5745" t="s">
        <v>18</v>
      </c>
      <c r="M5745">
        <v>19.600000000000001</v>
      </c>
      <c r="N5745">
        <v>33684.769999999997</v>
      </c>
      <c r="O5745" t="s">
        <v>19</v>
      </c>
      <c r="P5745" t="str">
        <f t="shared" si="3052"/>
        <v>60-74</v>
      </c>
      <c r="Q5745" t="str">
        <f>IF(PatientData[[#This Row],[bmi]]&lt;18.5,"Underweight",
IF(PatientData[[#This Row],[bmi]]&lt;25,"Normal",
IF(PatientData[[#This Row],[bmi]]&lt;30,"Overweight","Obese")))</f>
        <v>Overweight</v>
      </c>
      <c r="R5745" t="str">
        <f t="shared" si="3028"/>
        <v>High BP</v>
      </c>
      <c r="S5745" t="str">
        <f t="shared" si="3029"/>
        <v>High Cost</v>
      </c>
    </row>
    <row r="5746" spans="1:19" x14ac:dyDescent="0.3">
      <c r="A5746">
        <v>67</v>
      </c>
      <c r="B5746" t="s">
        <v>15</v>
      </c>
      <c r="C5746">
        <v>27.4</v>
      </c>
      <c r="D5746">
        <v>138</v>
      </c>
      <c r="E5746">
        <v>74</v>
      </c>
      <c r="F5746">
        <v>203.5</v>
      </c>
      <c r="G5746">
        <v>140.4</v>
      </c>
      <c r="H5746">
        <v>61</v>
      </c>
      <c r="I5746">
        <v>4</v>
      </c>
      <c r="J5746" t="s">
        <v>24</v>
      </c>
      <c r="K5746" t="s">
        <v>17</v>
      </c>
      <c r="L5746" t="s">
        <v>25</v>
      </c>
      <c r="M5746">
        <v>4.7</v>
      </c>
      <c r="N5746">
        <v>8371.8799999999992</v>
      </c>
      <c r="O5746" t="s">
        <v>19</v>
      </c>
      <c r="P5746" t="str">
        <f t="shared" ref="P5746" si="3053">IF(A5743&lt;30,"18-29",IF(A5743&lt;45,"30-44",IF(A5743&lt;60,"45-59",IF(A5743&lt;75,"60-74","75+"))))</f>
        <v>45-59</v>
      </c>
      <c r="Q5746" t="str">
        <f>IF(PatientData[[#This Row],[bmi]]&lt;18.5,"Underweight",
IF(PatientData[[#This Row],[bmi]]&lt;25,"Normal",
IF(PatientData[[#This Row],[bmi]]&lt;30,"Overweight","Obese")))</f>
        <v>Overweight</v>
      </c>
      <c r="R5746" t="str">
        <f t="shared" si="3028"/>
        <v>High BP</v>
      </c>
      <c r="S5746" t="str">
        <f t="shared" si="3029"/>
        <v>Normal Cost</v>
      </c>
    </row>
    <row r="5747" spans="1:19" x14ac:dyDescent="0.3">
      <c r="A5747">
        <v>63</v>
      </c>
      <c r="B5747" t="s">
        <v>20</v>
      </c>
      <c r="C5747">
        <v>28.2</v>
      </c>
      <c r="D5747">
        <v>127</v>
      </c>
      <c r="E5747">
        <v>74</v>
      </c>
      <c r="F5747">
        <v>237.8</v>
      </c>
      <c r="G5747">
        <v>140</v>
      </c>
      <c r="H5747">
        <v>78</v>
      </c>
      <c r="I5747">
        <v>0</v>
      </c>
      <c r="J5747" t="s">
        <v>27</v>
      </c>
      <c r="K5747" t="s">
        <v>26</v>
      </c>
      <c r="L5747" t="s">
        <v>25</v>
      </c>
      <c r="M5747">
        <v>6.1</v>
      </c>
      <c r="N5747">
        <v>10879.85</v>
      </c>
      <c r="O5747" t="s">
        <v>19</v>
      </c>
      <c r="P5747" t="str">
        <f t="shared" ref="P5747:P5751" si="3054">IF(A5747&lt;30,"18-29",IF(A5747&lt;45,"30-44",IF(A5747&lt;60,"45-59",IF(A5747&lt;75,"60-74","75+"))))</f>
        <v>60-74</v>
      </c>
      <c r="Q5747" t="str">
        <f>IF(PatientData[[#This Row],[bmi]]&lt;18.5,"Underweight",
IF(PatientData[[#This Row],[bmi]]&lt;25,"Normal",
IF(PatientData[[#This Row],[bmi]]&lt;30,"Overweight","Obese")))</f>
        <v>Overweight</v>
      </c>
      <c r="R5747" t="str">
        <f t="shared" si="3028"/>
        <v>High BP</v>
      </c>
      <c r="S5747" t="str">
        <f t="shared" si="3029"/>
        <v>Normal Cost</v>
      </c>
    </row>
    <row r="5748" spans="1:19" x14ac:dyDescent="0.3">
      <c r="A5748">
        <v>58</v>
      </c>
      <c r="B5748" t="s">
        <v>20</v>
      </c>
      <c r="C5748">
        <v>28.2</v>
      </c>
      <c r="D5748">
        <v>125</v>
      </c>
      <c r="E5748">
        <v>69</v>
      </c>
      <c r="F5748">
        <v>250.8</v>
      </c>
      <c r="G5748">
        <v>147.4</v>
      </c>
      <c r="H5748">
        <v>62</v>
      </c>
      <c r="I5748">
        <v>3</v>
      </c>
      <c r="J5748" t="s">
        <v>24</v>
      </c>
      <c r="K5748" t="s">
        <v>17</v>
      </c>
      <c r="L5748" t="s">
        <v>25</v>
      </c>
      <c r="M5748">
        <v>2.4</v>
      </c>
      <c r="N5748">
        <v>5275.67</v>
      </c>
      <c r="O5748" t="s">
        <v>19</v>
      </c>
      <c r="P5748" t="str">
        <f t="shared" si="3054"/>
        <v>45-59</v>
      </c>
      <c r="Q5748" t="str">
        <f>IF(PatientData[[#This Row],[bmi]]&lt;18.5,"Underweight",
IF(PatientData[[#This Row],[bmi]]&lt;25,"Normal",
IF(PatientData[[#This Row],[bmi]]&lt;30,"Overweight","Obese")))</f>
        <v>Overweight</v>
      </c>
      <c r="R5748" t="str">
        <f t="shared" si="3028"/>
        <v>High BP</v>
      </c>
      <c r="S5748" t="str">
        <f t="shared" si="3029"/>
        <v>Normal Cost</v>
      </c>
    </row>
    <row r="5749" spans="1:19" x14ac:dyDescent="0.3">
      <c r="A5749">
        <v>85</v>
      </c>
      <c r="B5749" t="s">
        <v>20</v>
      </c>
      <c r="C5749">
        <v>28.2</v>
      </c>
      <c r="D5749">
        <v>132</v>
      </c>
      <c r="E5749">
        <v>83</v>
      </c>
      <c r="F5749">
        <v>228.4</v>
      </c>
      <c r="G5749">
        <v>107</v>
      </c>
      <c r="H5749">
        <v>84</v>
      </c>
      <c r="I5749">
        <v>3</v>
      </c>
      <c r="J5749" t="s">
        <v>24</v>
      </c>
      <c r="K5749" t="s">
        <v>26</v>
      </c>
      <c r="L5749" t="s">
        <v>25</v>
      </c>
      <c r="M5749">
        <v>8.4</v>
      </c>
      <c r="N5749">
        <v>12746.74</v>
      </c>
      <c r="O5749" t="s">
        <v>19</v>
      </c>
      <c r="P5749" t="str">
        <f t="shared" si="3054"/>
        <v>75+</v>
      </c>
      <c r="Q5749" t="str">
        <f>IF(PatientData[[#This Row],[bmi]]&lt;18.5,"Underweight",
IF(PatientData[[#This Row],[bmi]]&lt;25,"Normal",
IF(PatientData[[#This Row],[bmi]]&lt;30,"Overweight","Obese")))</f>
        <v>Overweight</v>
      </c>
      <c r="R5749" t="str">
        <f t="shared" si="3028"/>
        <v>High BP</v>
      </c>
      <c r="S5749" t="str">
        <f t="shared" si="3029"/>
        <v>Normal Cost</v>
      </c>
    </row>
    <row r="5750" spans="1:19" x14ac:dyDescent="0.3">
      <c r="A5750">
        <v>38</v>
      </c>
      <c r="B5750" t="s">
        <v>20</v>
      </c>
      <c r="C5750">
        <v>28.2</v>
      </c>
      <c r="D5750">
        <v>121</v>
      </c>
      <c r="E5750">
        <v>77</v>
      </c>
      <c r="F5750">
        <v>234.4</v>
      </c>
      <c r="G5750">
        <v>122.5</v>
      </c>
      <c r="H5750">
        <v>70</v>
      </c>
      <c r="I5750">
        <v>1</v>
      </c>
      <c r="J5750" t="s">
        <v>24</v>
      </c>
      <c r="K5750" t="s">
        <v>26</v>
      </c>
      <c r="L5750" t="s">
        <v>18</v>
      </c>
      <c r="M5750">
        <v>2</v>
      </c>
      <c r="N5750">
        <v>4536.46</v>
      </c>
      <c r="O5750" t="s">
        <v>19</v>
      </c>
      <c r="P5750" t="str">
        <f t="shared" si="3054"/>
        <v>30-44</v>
      </c>
      <c r="Q5750" t="str">
        <f>IF(PatientData[[#This Row],[bmi]]&lt;18.5,"Underweight",
IF(PatientData[[#This Row],[bmi]]&lt;25,"Normal",
IF(PatientData[[#This Row],[bmi]]&lt;30,"Overweight","Obese")))</f>
        <v>Overweight</v>
      </c>
      <c r="R5750" t="str">
        <f t="shared" si="3028"/>
        <v>High BP</v>
      </c>
      <c r="S5750" t="str">
        <f t="shared" si="3029"/>
        <v>Normal Cost</v>
      </c>
    </row>
    <row r="5751" spans="1:19" x14ac:dyDescent="0.3">
      <c r="A5751">
        <v>95</v>
      </c>
      <c r="B5751" t="s">
        <v>20</v>
      </c>
      <c r="C5751">
        <v>28.2</v>
      </c>
      <c r="D5751">
        <v>134</v>
      </c>
      <c r="E5751">
        <v>74</v>
      </c>
      <c r="F5751">
        <v>235</v>
      </c>
      <c r="G5751">
        <v>119.9</v>
      </c>
      <c r="H5751">
        <v>81</v>
      </c>
      <c r="I5751">
        <v>0</v>
      </c>
      <c r="J5751" t="s">
        <v>16</v>
      </c>
      <c r="K5751" t="s">
        <v>21</v>
      </c>
      <c r="L5751" t="s">
        <v>18</v>
      </c>
      <c r="M5751">
        <v>8.1999999999999993</v>
      </c>
      <c r="N5751">
        <v>18388.22</v>
      </c>
      <c r="O5751" t="s">
        <v>19</v>
      </c>
      <c r="P5751" t="str">
        <f t="shared" si="3054"/>
        <v>75+</v>
      </c>
      <c r="Q5751" t="str">
        <f>IF(PatientData[[#This Row],[bmi]]&lt;18.5,"Underweight",
IF(PatientData[[#This Row],[bmi]]&lt;25,"Normal",
IF(PatientData[[#This Row],[bmi]]&lt;30,"Overweight","Obese")))</f>
        <v>Overweight</v>
      </c>
      <c r="R5751" t="str">
        <f t="shared" si="3028"/>
        <v>High BP</v>
      </c>
      <c r="S5751" t="str">
        <f t="shared" si="3029"/>
        <v>High Cost</v>
      </c>
    </row>
    <row r="5752" spans="1:19" x14ac:dyDescent="0.3">
      <c r="A5752">
        <v>58</v>
      </c>
      <c r="B5752" t="s">
        <v>15</v>
      </c>
      <c r="C5752">
        <v>27.3</v>
      </c>
      <c r="D5752">
        <v>224</v>
      </c>
      <c r="E5752">
        <v>132</v>
      </c>
      <c r="F5752">
        <v>213.6</v>
      </c>
      <c r="G5752">
        <v>87.5</v>
      </c>
      <c r="H5752">
        <v>85</v>
      </c>
      <c r="I5752">
        <v>0</v>
      </c>
      <c r="J5752" t="s">
        <v>24</v>
      </c>
      <c r="K5752" t="s">
        <v>28</v>
      </c>
      <c r="L5752" t="s">
        <v>18</v>
      </c>
      <c r="M5752">
        <v>8</v>
      </c>
      <c r="N5752">
        <v>18236.89</v>
      </c>
      <c r="O5752" t="s">
        <v>19</v>
      </c>
      <c r="P5752" t="str">
        <f t="shared" ref="P5752" si="3055">IF(A5749&lt;30,"18-29",IF(A5749&lt;45,"30-44",IF(A5749&lt;60,"45-59",IF(A5749&lt;75,"60-74","75+"))))</f>
        <v>75+</v>
      </c>
      <c r="Q5752" t="str">
        <f>IF(PatientData[[#This Row],[bmi]]&lt;18.5,"Underweight",
IF(PatientData[[#This Row],[bmi]]&lt;25,"Normal",
IF(PatientData[[#This Row],[bmi]]&lt;30,"Overweight","Obese")))</f>
        <v>Overweight</v>
      </c>
      <c r="R5752" t="str">
        <f t="shared" si="3028"/>
        <v>High BP</v>
      </c>
      <c r="S5752" t="str">
        <f t="shared" si="3029"/>
        <v>High Cost</v>
      </c>
    </row>
    <row r="5753" spans="1:19" x14ac:dyDescent="0.3">
      <c r="A5753">
        <v>83</v>
      </c>
      <c r="B5753" t="s">
        <v>20</v>
      </c>
      <c r="C5753">
        <v>28.2</v>
      </c>
      <c r="D5753">
        <v>118</v>
      </c>
      <c r="E5753">
        <v>71</v>
      </c>
      <c r="F5753">
        <v>224.2</v>
      </c>
      <c r="G5753">
        <v>82.4</v>
      </c>
      <c r="H5753">
        <v>86</v>
      </c>
      <c r="I5753">
        <v>0</v>
      </c>
      <c r="J5753" t="s">
        <v>24</v>
      </c>
      <c r="K5753" t="s">
        <v>21</v>
      </c>
      <c r="L5753" t="s">
        <v>18</v>
      </c>
      <c r="M5753">
        <v>7.8</v>
      </c>
      <c r="N5753">
        <v>21006.13</v>
      </c>
      <c r="O5753" t="s">
        <v>19</v>
      </c>
      <c r="P5753" t="str">
        <f t="shared" ref="P5753" si="3056">IF(A5753&lt;30,"18-29",IF(A5753&lt;45,"30-44",IF(A5753&lt;60,"45-59",IF(A5753&lt;75,"60-74","75+"))))</f>
        <v>75+</v>
      </c>
      <c r="Q5753" t="str">
        <f>IF(PatientData[[#This Row],[bmi]]&lt;18.5,"Underweight",
IF(PatientData[[#This Row],[bmi]]&lt;25,"Normal",
IF(PatientData[[#This Row],[bmi]]&lt;30,"Overweight","Obese")))</f>
        <v>Overweight</v>
      </c>
      <c r="R5753" t="str">
        <f t="shared" si="3028"/>
        <v>Normal BP</v>
      </c>
      <c r="S5753" t="str">
        <f t="shared" si="3029"/>
        <v>High Cost</v>
      </c>
    </row>
    <row r="5754" spans="1:19" x14ac:dyDescent="0.3">
      <c r="A5754">
        <v>65</v>
      </c>
      <c r="B5754" t="s">
        <v>15</v>
      </c>
      <c r="C5754">
        <v>30</v>
      </c>
      <c r="D5754">
        <v>144</v>
      </c>
      <c r="E5754">
        <v>86</v>
      </c>
      <c r="F5754">
        <v>238.4</v>
      </c>
      <c r="G5754">
        <v>107.9</v>
      </c>
      <c r="H5754">
        <v>79</v>
      </c>
      <c r="I5754">
        <v>1</v>
      </c>
      <c r="J5754" t="s">
        <v>16</v>
      </c>
      <c r="K5754" t="s">
        <v>28</v>
      </c>
      <c r="L5754" t="s">
        <v>18</v>
      </c>
      <c r="M5754">
        <v>9</v>
      </c>
      <c r="N5754">
        <v>21256.1</v>
      </c>
      <c r="O5754" t="s">
        <v>19</v>
      </c>
      <c r="P5754" t="str">
        <f t="shared" ref="P5754" si="3057">IF(A5751&lt;30,"18-29",IF(A5751&lt;45,"30-44",IF(A5751&lt;60,"45-59",IF(A5751&lt;75,"60-74","75+"))))</f>
        <v>75+</v>
      </c>
      <c r="Q5754" t="str">
        <f>IF(PatientData[[#This Row],[bmi]]&lt;18.5,"Underweight",
IF(PatientData[[#This Row],[bmi]]&lt;25,"Normal",
IF(PatientData[[#This Row],[bmi]]&lt;30,"Overweight","Obese")))</f>
        <v>Obese</v>
      </c>
      <c r="R5754" t="str">
        <f t="shared" si="3028"/>
        <v>High BP</v>
      </c>
      <c r="S5754" t="str">
        <f t="shared" si="3029"/>
        <v>High Cost</v>
      </c>
    </row>
    <row r="5755" spans="1:19" x14ac:dyDescent="0.3">
      <c r="A5755">
        <v>69</v>
      </c>
      <c r="B5755" t="s">
        <v>20</v>
      </c>
      <c r="C5755">
        <v>28.2</v>
      </c>
      <c r="D5755">
        <v>136</v>
      </c>
      <c r="E5755">
        <v>76</v>
      </c>
      <c r="F5755">
        <v>200.7</v>
      </c>
      <c r="G5755">
        <v>113.7</v>
      </c>
      <c r="H5755">
        <v>84</v>
      </c>
      <c r="I5755">
        <v>1</v>
      </c>
      <c r="J5755" t="s">
        <v>27</v>
      </c>
      <c r="K5755" t="s">
        <v>26</v>
      </c>
      <c r="L5755" t="s">
        <v>25</v>
      </c>
      <c r="M5755">
        <v>1.2</v>
      </c>
      <c r="N5755">
        <v>3928.57</v>
      </c>
      <c r="O5755" t="s">
        <v>19</v>
      </c>
      <c r="P5755" t="str">
        <f t="shared" ref="P5755:P5756" si="3058">IF(A5755&lt;30,"18-29",IF(A5755&lt;45,"30-44",IF(A5755&lt;60,"45-59",IF(A5755&lt;75,"60-74","75+"))))</f>
        <v>60-74</v>
      </c>
      <c r="Q5755" t="str">
        <f>IF(PatientData[[#This Row],[bmi]]&lt;18.5,"Underweight",
IF(PatientData[[#This Row],[bmi]]&lt;25,"Normal",
IF(PatientData[[#This Row],[bmi]]&lt;30,"Overweight","Obese")))</f>
        <v>Overweight</v>
      </c>
      <c r="R5755" t="str">
        <f t="shared" si="3028"/>
        <v>High BP</v>
      </c>
      <c r="S5755" t="str">
        <f t="shared" si="3029"/>
        <v>Normal Cost</v>
      </c>
    </row>
    <row r="5756" spans="1:19" x14ac:dyDescent="0.3">
      <c r="A5756">
        <v>79</v>
      </c>
      <c r="B5756" t="s">
        <v>20</v>
      </c>
      <c r="C5756">
        <v>28.2</v>
      </c>
      <c r="D5756">
        <v>118</v>
      </c>
      <c r="E5756">
        <v>68</v>
      </c>
      <c r="F5756">
        <v>205.5</v>
      </c>
      <c r="G5756">
        <v>119.3</v>
      </c>
      <c r="H5756">
        <v>73</v>
      </c>
      <c r="I5756">
        <v>1</v>
      </c>
      <c r="J5756" t="s">
        <v>24</v>
      </c>
      <c r="K5756" t="s">
        <v>17</v>
      </c>
      <c r="L5756" t="s">
        <v>18</v>
      </c>
      <c r="M5756">
        <v>6.9</v>
      </c>
      <c r="N5756">
        <v>11514.9</v>
      </c>
      <c r="O5756" t="s">
        <v>19</v>
      </c>
      <c r="P5756" t="str">
        <f t="shared" si="3058"/>
        <v>75+</v>
      </c>
      <c r="Q5756" t="str">
        <f>IF(PatientData[[#This Row],[bmi]]&lt;18.5,"Underweight",
IF(PatientData[[#This Row],[bmi]]&lt;25,"Normal",
IF(PatientData[[#This Row],[bmi]]&lt;30,"Overweight","Obese")))</f>
        <v>Overweight</v>
      </c>
      <c r="R5756" t="str">
        <f t="shared" si="3028"/>
        <v>Normal BP</v>
      </c>
      <c r="S5756" t="str">
        <f t="shared" si="3029"/>
        <v>Normal Cost</v>
      </c>
    </row>
    <row r="5757" spans="1:19" x14ac:dyDescent="0.3">
      <c r="A5757">
        <v>61</v>
      </c>
      <c r="B5757" t="s">
        <v>15</v>
      </c>
      <c r="C5757">
        <v>28.8</v>
      </c>
      <c r="D5757">
        <v>137</v>
      </c>
      <c r="E5757">
        <v>74</v>
      </c>
      <c r="F5757">
        <v>201.8</v>
      </c>
      <c r="G5757">
        <v>141.80000000000001</v>
      </c>
      <c r="H5757">
        <v>82</v>
      </c>
      <c r="I5757">
        <v>0</v>
      </c>
      <c r="J5757" t="s">
        <v>27</v>
      </c>
      <c r="K5757" t="s">
        <v>21</v>
      </c>
      <c r="L5757" t="s">
        <v>18</v>
      </c>
      <c r="M5757">
        <v>12.9</v>
      </c>
      <c r="N5757">
        <v>20506.47</v>
      </c>
      <c r="O5757" t="s">
        <v>19</v>
      </c>
      <c r="P5757" t="str">
        <f t="shared" ref="P5757" si="3059">IF(A5754&lt;30,"18-29",IF(A5754&lt;45,"30-44",IF(A5754&lt;60,"45-59",IF(A5754&lt;75,"60-74","75+"))))</f>
        <v>60-74</v>
      </c>
      <c r="Q5757" t="str">
        <f>IF(PatientData[[#This Row],[bmi]]&lt;18.5,"Underweight",
IF(PatientData[[#This Row],[bmi]]&lt;25,"Normal",
IF(PatientData[[#This Row],[bmi]]&lt;30,"Overweight","Obese")))</f>
        <v>Overweight</v>
      </c>
      <c r="R5757" t="str">
        <f t="shared" si="3028"/>
        <v>High BP</v>
      </c>
      <c r="S5757" t="str">
        <f t="shared" si="3029"/>
        <v>High Cost</v>
      </c>
    </row>
    <row r="5758" spans="1:19" x14ac:dyDescent="0.3">
      <c r="A5758">
        <v>82</v>
      </c>
      <c r="B5758" t="s">
        <v>20</v>
      </c>
      <c r="C5758">
        <v>28.2</v>
      </c>
      <c r="D5758">
        <v>137</v>
      </c>
      <c r="E5758">
        <v>82</v>
      </c>
      <c r="F5758">
        <v>204.9</v>
      </c>
      <c r="G5758">
        <v>92.8</v>
      </c>
      <c r="H5758">
        <v>94</v>
      </c>
      <c r="I5758">
        <v>1</v>
      </c>
      <c r="J5758" t="s">
        <v>24</v>
      </c>
      <c r="K5758" t="s">
        <v>21</v>
      </c>
      <c r="L5758" t="s">
        <v>22</v>
      </c>
      <c r="M5758">
        <v>7.9</v>
      </c>
      <c r="N5758">
        <v>15563.4</v>
      </c>
      <c r="O5758" t="s">
        <v>19</v>
      </c>
      <c r="P5758" t="str">
        <f t="shared" ref="P5758" si="3060">IF(A5758&lt;30,"18-29",IF(A5758&lt;45,"30-44",IF(A5758&lt;60,"45-59",IF(A5758&lt;75,"60-74","75+"))))</f>
        <v>75+</v>
      </c>
      <c r="Q5758" t="str">
        <f>IF(PatientData[[#This Row],[bmi]]&lt;18.5,"Underweight",
IF(PatientData[[#This Row],[bmi]]&lt;25,"Normal",
IF(PatientData[[#This Row],[bmi]]&lt;30,"Overweight","Obese")))</f>
        <v>Overweight</v>
      </c>
      <c r="R5758" t="str">
        <f t="shared" si="3028"/>
        <v>High BP</v>
      </c>
      <c r="S5758" t="str">
        <f t="shared" si="3029"/>
        <v>High Cost</v>
      </c>
    </row>
    <row r="5759" spans="1:19" x14ac:dyDescent="0.3">
      <c r="A5759">
        <v>73</v>
      </c>
      <c r="B5759" t="s">
        <v>15</v>
      </c>
      <c r="C5759">
        <v>26.4</v>
      </c>
      <c r="D5759">
        <v>115</v>
      </c>
      <c r="E5759">
        <v>72</v>
      </c>
      <c r="F5759">
        <v>227.6</v>
      </c>
      <c r="G5759">
        <v>109.1</v>
      </c>
      <c r="H5759">
        <v>72</v>
      </c>
      <c r="I5759">
        <v>0</v>
      </c>
      <c r="J5759" t="s">
        <v>16</v>
      </c>
      <c r="K5759" t="s">
        <v>17</v>
      </c>
      <c r="L5759" t="s">
        <v>18</v>
      </c>
      <c r="M5759">
        <v>9.6999999999999993</v>
      </c>
      <c r="N5759">
        <v>18751.86</v>
      </c>
      <c r="O5759" t="s">
        <v>19</v>
      </c>
      <c r="P5759" t="str">
        <f t="shared" ref="P5759:P5761" si="3061">IF(A5756&lt;30,"18-29",IF(A5756&lt;45,"30-44",IF(A5756&lt;60,"45-59",IF(A5756&lt;75,"60-74","75+"))))</f>
        <v>75+</v>
      </c>
      <c r="Q5759" t="str">
        <f>IF(PatientData[[#This Row],[bmi]]&lt;18.5,"Underweight",
IF(PatientData[[#This Row],[bmi]]&lt;25,"Normal",
IF(PatientData[[#This Row],[bmi]]&lt;30,"Overweight","Obese")))</f>
        <v>Overweight</v>
      </c>
      <c r="R5759" t="str">
        <f t="shared" si="3028"/>
        <v>Normal BP</v>
      </c>
      <c r="S5759" t="str">
        <f t="shared" si="3029"/>
        <v>High Cost</v>
      </c>
    </row>
    <row r="5760" spans="1:19" x14ac:dyDescent="0.3">
      <c r="A5760">
        <v>79</v>
      </c>
      <c r="B5760" t="s">
        <v>15</v>
      </c>
      <c r="C5760">
        <v>26.6</v>
      </c>
      <c r="D5760">
        <v>135</v>
      </c>
      <c r="E5760">
        <v>78</v>
      </c>
      <c r="F5760">
        <v>253.5</v>
      </c>
      <c r="G5760">
        <v>116.2</v>
      </c>
      <c r="H5760">
        <v>67</v>
      </c>
      <c r="I5760">
        <v>2</v>
      </c>
      <c r="J5760" t="s">
        <v>16</v>
      </c>
      <c r="K5760" t="s">
        <v>26</v>
      </c>
      <c r="L5760" t="s">
        <v>18</v>
      </c>
      <c r="M5760">
        <v>9.6999999999999993</v>
      </c>
      <c r="N5760">
        <v>22076.03</v>
      </c>
      <c r="O5760" t="s">
        <v>19</v>
      </c>
      <c r="P5760" t="str">
        <f t="shared" si="3061"/>
        <v>60-74</v>
      </c>
      <c r="Q5760" t="str">
        <f>IF(PatientData[[#This Row],[bmi]]&lt;18.5,"Underweight",
IF(PatientData[[#This Row],[bmi]]&lt;25,"Normal",
IF(PatientData[[#This Row],[bmi]]&lt;30,"Overweight","Obese")))</f>
        <v>Overweight</v>
      </c>
      <c r="R5760" t="str">
        <f t="shared" si="3028"/>
        <v>High BP</v>
      </c>
      <c r="S5760" t="str">
        <f t="shared" si="3029"/>
        <v>High Cost</v>
      </c>
    </row>
    <row r="5761" spans="1:19" x14ac:dyDescent="0.3">
      <c r="A5761">
        <v>62</v>
      </c>
      <c r="B5761" t="s">
        <v>15</v>
      </c>
      <c r="C5761">
        <v>23.4</v>
      </c>
      <c r="D5761">
        <v>137</v>
      </c>
      <c r="E5761">
        <v>84</v>
      </c>
      <c r="F5761">
        <v>225.1</v>
      </c>
      <c r="G5761">
        <v>99.6</v>
      </c>
      <c r="H5761">
        <v>89</v>
      </c>
      <c r="I5761">
        <v>1</v>
      </c>
      <c r="J5761" t="s">
        <v>16</v>
      </c>
      <c r="K5761" t="s">
        <v>21</v>
      </c>
      <c r="L5761" t="s">
        <v>25</v>
      </c>
      <c r="M5761">
        <v>14.1</v>
      </c>
      <c r="N5761">
        <v>26293.1</v>
      </c>
      <c r="O5761" t="s">
        <v>19</v>
      </c>
      <c r="P5761" t="str">
        <f t="shared" si="3061"/>
        <v>75+</v>
      </c>
      <c r="Q5761" t="str">
        <f>IF(PatientData[[#This Row],[bmi]]&lt;18.5,"Underweight",
IF(PatientData[[#This Row],[bmi]]&lt;25,"Normal",
IF(PatientData[[#This Row],[bmi]]&lt;30,"Overweight","Obese")))</f>
        <v>Normal</v>
      </c>
      <c r="R5761" t="str">
        <f t="shared" si="3028"/>
        <v>High BP</v>
      </c>
      <c r="S5761" t="str">
        <f t="shared" si="3029"/>
        <v>High Cost</v>
      </c>
    </row>
    <row r="5762" spans="1:19" x14ac:dyDescent="0.3">
      <c r="A5762">
        <v>67</v>
      </c>
      <c r="B5762" t="s">
        <v>20</v>
      </c>
      <c r="C5762">
        <v>28.2</v>
      </c>
      <c r="D5762">
        <v>137</v>
      </c>
      <c r="E5762">
        <v>86</v>
      </c>
      <c r="F5762">
        <v>231.1</v>
      </c>
      <c r="G5762">
        <v>96.8</v>
      </c>
      <c r="H5762">
        <v>73</v>
      </c>
      <c r="I5762">
        <v>3</v>
      </c>
      <c r="J5762" t="s">
        <v>16</v>
      </c>
      <c r="K5762" t="s">
        <v>21</v>
      </c>
      <c r="L5762" t="s">
        <v>25</v>
      </c>
      <c r="M5762">
        <v>12.6</v>
      </c>
      <c r="N5762">
        <v>25165.45</v>
      </c>
      <c r="O5762" t="s">
        <v>19</v>
      </c>
      <c r="P5762" t="str">
        <f t="shared" ref="P5762:P5764" si="3062">IF(A5762&lt;30,"18-29",IF(A5762&lt;45,"30-44",IF(A5762&lt;60,"45-59",IF(A5762&lt;75,"60-74","75+"))))</f>
        <v>60-74</v>
      </c>
      <c r="Q5762" t="str">
        <f>IF(PatientData[[#This Row],[bmi]]&lt;18.5,"Underweight",
IF(PatientData[[#This Row],[bmi]]&lt;25,"Normal",
IF(PatientData[[#This Row],[bmi]]&lt;30,"Overweight","Obese")))</f>
        <v>Overweight</v>
      </c>
      <c r="R5762" t="str">
        <f t="shared" si="3028"/>
        <v>High BP</v>
      </c>
      <c r="S5762" t="str">
        <f t="shared" si="3029"/>
        <v>High Cost</v>
      </c>
    </row>
    <row r="5763" spans="1:19" x14ac:dyDescent="0.3">
      <c r="A5763">
        <v>68</v>
      </c>
      <c r="B5763" t="s">
        <v>20</v>
      </c>
      <c r="C5763">
        <v>28.2</v>
      </c>
      <c r="D5763">
        <v>145</v>
      </c>
      <c r="E5763">
        <v>86</v>
      </c>
      <c r="F5763">
        <v>242.7</v>
      </c>
      <c r="G5763">
        <v>155</v>
      </c>
      <c r="H5763">
        <v>71</v>
      </c>
      <c r="I5763">
        <v>1</v>
      </c>
      <c r="J5763" t="s">
        <v>27</v>
      </c>
      <c r="K5763" t="s">
        <v>17</v>
      </c>
      <c r="L5763" t="s">
        <v>18</v>
      </c>
      <c r="M5763">
        <v>1.3</v>
      </c>
      <c r="N5763">
        <v>3859.31</v>
      </c>
      <c r="O5763" t="s">
        <v>19</v>
      </c>
      <c r="P5763" t="str">
        <f t="shared" si="3062"/>
        <v>60-74</v>
      </c>
      <c r="Q5763" t="str">
        <f>IF(PatientData[[#This Row],[bmi]]&lt;18.5,"Underweight",
IF(PatientData[[#This Row],[bmi]]&lt;25,"Normal",
IF(PatientData[[#This Row],[bmi]]&lt;30,"Overweight","Obese")))</f>
        <v>Overweight</v>
      </c>
      <c r="R5763" t="str">
        <f t="shared" ref="R5763:R5826" si="3063">IF(AND(D5763&lt;120,E5763&lt;80),"Normal BP","High BP")</f>
        <v>High BP</v>
      </c>
      <c r="S5763" t="str">
        <f t="shared" ref="S5763:S5826" si="3064">IF(N5763&gt;15000,"High Cost","Normal Cost")</f>
        <v>Normal Cost</v>
      </c>
    </row>
    <row r="5764" spans="1:19" x14ac:dyDescent="0.3">
      <c r="A5764">
        <v>65</v>
      </c>
      <c r="B5764" t="s">
        <v>20</v>
      </c>
      <c r="C5764">
        <v>28.2</v>
      </c>
      <c r="D5764">
        <v>115</v>
      </c>
      <c r="E5764">
        <v>71</v>
      </c>
      <c r="F5764">
        <v>223.4</v>
      </c>
      <c r="G5764">
        <v>118.7</v>
      </c>
      <c r="H5764">
        <v>78</v>
      </c>
      <c r="I5764">
        <v>2</v>
      </c>
      <c r="J5764" t="s">
        <v>27</v>
      </c>
      <c r="K5764" t="s">
        <v>21</v>
      </c>
      <c r="L5764" t="s">
        <v>18</v>
      </c>
      <c r="M5764">
        <v>2.6</v>
      </c>
      <c r="N5764">
        <v>7577.06</v>
      </c>
      <c r="O5764" t="s">
        <v>19</v>
      </c>
      <c r="P5764" t="str">
        <f t="shared" si="3062"/>
        <v>60-74</v>
      </c>
      <c r="Q5764" t="str">
        <f>IF(PatientData[[#This Row],[bmi]]&lt;18.5,"Underweight",
IF(PatientData[[#This Row],[bmi]]&lt;25,"Normal",
IF(PatientData[[#This Row],[bmi]]&lt;30,"Overweight","Obese")))</f>
        <v>Overweight</v>
      </c>
      <c r="R5764" t="str">
        <f t="shared" si="3063"/>
        <v>Normal BP</v>
      </c>
      <c r="S5764" t="str">
        <f t="shared" si="3064"/>
        <v>Normal Cost</v>
      </c>
    </row>
    <row r="5765" spans="1:19" x14ac:dyDescent="0.3">
      <c r="A5765">
        <v>46</v>
      </c>
      <c r="B5765" t="s">
        <v>15</v>
      </c>
      <c r="C5765">
        <v>18.100000000000001</v>
      </c>
      <c r="D5765">
        <v>124</v>
      </c>
      <c r="E5765">
        <v>79</v>
      </c>
      <c r="F5765">
        <v>170.2</v>
      </c>
      <c r="G5765">
        <v>127.8</v>
      </c>
      <c r="H5765">
        <v>75</v>
      </c>
      <c r="I5765">
        <v>1</v>
      </c>
      <c r="J5765" t="s">
        <v>16</v>
      </c>
      <c r="K5765" t="s">
        <v>26</v>
      </c>
      <c r="L5765" t="s">
        <v>18</v>
      </c>
      <c r="M5765">
        <v>10.5</v>
      </c>
      <c r="N5765">
        <v>18546.23</v>
      </c>
      <c r="O5765" t="s">
        <v>19</v>
      </c>
      <c r="P5765" t="str">
        <f t="shared" ref="P5765" si="3065">IF(A5762&lt;30,"18-29",IF(A5762&lt;45,"30-44",IF(A5762&lt;60,"45-59",IF(A5762&lt;75,"60-74","75+"))))</f>
        <v>60-74</v>
      </c>
      <c r="Q5765" t="str">
        <f>IF(PatientData[[#This Row],[bmi]]&lt;18.5,"Underweight",
IF(PatientData[[#This Row],[bmi]]&lt;25,"Normal",
IF(PatientData[[#This Row],[bmi]]&lt;30,"Overweight","Obese")))</f>
        <v>Underweight</v>
      </c>
      <c r="R5765" t="str">
        <f t="shared" si="3063"/>
        <v>High BP</v>
      </c>
      <c r="S5765" t="str">
        <f t="shared" si="3064"/>
        <v>High Cost</v>
      </c>
    </row>
    <row r="5766" spans="1:19" x14ac:dyDescent="0.3">
      <c r="A5766">
        <v>68</v>
      </c>
      <c r="B5766" t="s">
        <v>20</v>
      </c>
      <c r="C5766">
        <v>28.2</v>
      </c>
      <c r="D5766">
        <v>142</v>
      </c>
      <c r="E5766">
        <v>92</v>
      </c>
      <c r="F5766">
        <v>219.4</v>
      </c>
      <c r="G5766">
        <v>103.8</v>
      </c>
      <c r="H5766">
        <v>69</v>
      </c>
      <c r="I5766">
        <v>1</v>
      </c>
      <c r="J5766" t="s">
        <v>16</v>
      </c>
      <c r="K5766" t="s">
        <v>28</v>
      </c>
      <c r="L5766" t="s">
        <v>18</v>
      </c>
      <c r="M5766">
        <v>7.4</v>
      </c>
      <c r="N5766">
        <v>16413.599999999999</v>
      </c>
      <c r="O5766" t="s">
        <v>19</v>
      </c>
      <c r="P5766" t="str">
        <f t="shared" ref="P5766:P5767" si="3066">IF(A5766&lt;30,"18-29",IF(A5766&lt;45,"30-44",IF(A5766&lt;60,"45-59",IF(A5766&lt;75,"60-74","75+"))))</f>
        <v>60-74</v>
      </c>
      <c r="Q5766" t="str">
        <f>IF(PatientData[[#This Row],[bmi]]&lt;18.5,"Underweight",
IF(PatientData[[#This Row],[bmi]]&lt;25,"Normal",
IF(PatientData[[#This Row],[bmi]]&lt;30,"Overweight","Obese")))</f>
        <v>Overweight</v>
      </c>
      <c r="R5766" t="str">
        <f t="shared" si="3063"/>
        <v>High BP</v>
      </c>
      <c r="S5766" t="str">
        <f t="shared" si="3064"/>
        <v>High Cost</v>
      </c>
    </row>
    <row r="5767" spans="1:19" x14ac:dyDescent="0.3">
      <c r="A5767">
        <v>83</v>
      </c>
      <c r="B5767" t="s">
        <v>20</v>
      </c>
      <c r="C5767">
        <v>28.2</v>
      </c>
      <c r="D5767">
        <v>135</v>
      </c>
      <c r="E5767">
        <v>87</v>
      </c>
      <c r="F5767">
        <v>239.4</v>
      </c>
      <c r="G5767">
        <v>99.2</v>
      </c>
      <c r="H5767">
        <v>98</v>
      </c>
      <c r="I5767">
        <v>4</v>
      </c>
      <c r="J5767" t="s">
        <v>16</v>
      </c>
      <c r="K5767" t="s">
        <v>21</v>
      </c>
      <c r="L5767" t="s">
        <v>25</v>
      </c>
      <c r="M5767">
        <v>10.8</v>
      </c>
      <c r="N5767">
        <v>24700.03</v>
      </c>
      <c r="O5767" t="s">
        <v>19</v>
      </c>
      <c r="P5767" t="str">
        <f t="shared" si="3066"/>
        <v>75+</v>
      </c>
      <c r="Q5767" t="str">
        <f>IF(PatientData[[#This Row],[bmi]]&lt;18.5,"Underweight",
IF(PatientData[[#This Row],[bmi]]&lt;25,"Normal",
IF(PatientData[[#This Row],[bmi]]&lt;30,"Overweight","Obese")))</f>
        <v>Overweight</v>
      </c>
      <c r="R5767" t="str">
        <f t="shared" si="3063"/>
        <v>High BP</v>
      </c>
      <c r="S5767" t="str">
        <f t="shared" si="3064"/>
        <v>High Cost</v>
      </c>
    </row>
    <row r="5768" spans="1:19" x14ac:dyDescent="0.3">
      <c r="A5768">
        <v>63</v>
      </c>
      <c r="B5768" t="s">
        <v>15</v>
      </c>
      <c r="C5768">
        <v>25.5</v>
      </c>
      <c r="D5768">
        <v>117</v>
      </c>
      <c r="E5768">
        <v>76</v>
      </c>
      <c r="F5768">
        <v>182.6</v>
      </c>
      <c r="G5768">
        <v>93.9</v>
      </c>
      <c r="H5768">
        <v>86</v>
      </c>
      <c r="I5768">
        <v>2</v>
      </c>
      <c r="J5768" t="s">
        <v>24</v>
      </c>
      <c r="K5768" t="s">
        <v>21</v>
      </c>
      <c r="L5768" t="s">
        <v>18</v>
      </c>
      <c r="M5768">
        <v>8</v>
      </c>
      <c r="N5768">
        <v>16814.48</v>
      </c>
      <c r="O5768" t="s">
        <v>19</v>
      </c>
      <c r="P5768" t="str">
        <f t="shared" ref="P5768:P5770" si="3067">IF(A5765&lt;30,"18-29",IF(A5765&lt;45,"30-44",IF(A5765&lt;60,"45-59",IF(A5765&lt;75,"60-74","75+"))))</f>
        <v>45-59</v>
      </c>
      <c r="Q5768" t="str">
        <f>IF(PatientData[[#This Row],[bmi]]&lt;18.5,"Underweight",
IF(PatientData[[#This Row],[bmi]]&lt;25,"Normal",
IF(PatientData[[#This Row],[bmi]]&lt;30,"Overweight","Obese")))</f>
        <v>Overweight</v>
      </c>
      <c r="R5768" t="str">
        <f t="shared" si="3063"/>
        <v>Normal BP</v>
      </c>
      <c r="S5768" t="str">
        <f t="shared" si="3064"/>
        <v>High Cost</v>
      </c>
    </row>
    <row r="5769" spans="1:19" x14ac:dyDescent="0.3">
      <c r="A5769">
        <v>71</v>
      </c>
      <c r="B5769" t="s">
        <v>15</v>
      </c>
      <c r="C5769">
        <v>27.4</v>
      </c>
      <c r="D5769">
        <v>136</v>
      </c>
      <c r="E5769">
        <v>79</v>
      </c>
      <c r="F5769">
        <v>207.1</v>
      </c>
      <c r="G5769">
        <v>110.2</v>
      </c>
      <c r="H5769">
        <v>69</v>
      </c>
      <c r="I5769">
        <v>1</v>
      </c>
      <c r="J5769" t="s">
        <v>24</v>
      </c>
      <c r="K5769" t="s">
        <v>28</v>
      </c>
      <c r="L5769" t="s">
        <v>25</v>
      </c>
      <c r="M5769">
        <v>3.8</v>
      </c>
      <c r="N5769">
        <v>10310.99</v>
      </c>
      <c r="O5769" t="s">
        <v>19</v>
      </c>
      <c r="P5769" t="str">
        <f t="shared" si="3067"/>
        <v>60-74</v>
      </c>
      <c r="Q5769" t="str">
        <f>IF(PatientData[[#This Row],[bmi]]&lt;18.5,"Underweight",
IF(PatientData[[#This Row],[bmi]]&lt;25,"Normal",
IF(PatientData[[#This Row],[bmi]]&lt;30,"Overweight","Obese")))</f>
        <v>Overweight</v>
      </c>
      <c r="R5769" t="str">
        <f t="shared" si="3063"/>
        <v>High BP</v>
      </c>
      <c r="S5769" t="str">
        <f t="shared" si="3064"/>
        <v>Normal Cost</v>
      </c>
    </row>
    <row r="5770" spans="1:19" x14ac:dyDescent="0.3">
      <c r="A5770">
        <v>64</v>
      </c>
      <c r="B5770" t="s">
        <v>15</v>
      </c>
      <c r="C5770">
        <v>19.5</v>
      </c>
      <c r="D5770">
        <v>128</v>
      </c>
      <c r="E5770">
        <v>78</v>
      </c>
      <c r="F5770">
        <v>223.1</v>
      </c>
      <c r="G5770">
        <v>102.7</v>
      </c>
      <c r="H5770">
        <v>91</v>
      </c>
      <c r="I5770">
        <v>1</v>
      </c>
      <c r="J5770" t="s">
        <v>24</v>
      </c>
      <c r="K5770" t="s">
        <v>26</v>
      </c>
      <c r="L5770" t="s">
        <v>25</v>
      </c>
      <c r="M5770">
        <v>3.5</v>
      </c>
      <c r="N5770">
        <v>6623.23</v>
      </c>
      <c r="O5770" t="s">
        <v>19</v>
      </c>
      <c r="P5770" t="str">
        <f t="shared" si="3067"/>
        <v>75+</v>
      </c>
      <c r="Q5770" t="str">
        <f>IF(PatientData[[#This Row],[bmi]]&lt;18.5,"Underweight",
IF(PatientData[[#This Row],[bmi]]&lt;25,"Normal",
IF(PatientData[[#This Row],[bmi]]&lt;30,"Overweight","Obese")))</f>
        <v>Normal</v>
      </c>
      <c r="R5770" t="str">
        <f t="shared" si="3063"/>
        <v>High BP</v>
      </c>
      <c r="S5770" t="str">
        <f t="shared" si="3064"/>
        <v>Normal Cost</v>
      </c>
    </row>
    <row r="5771" spans="1:19" x14ac:dyDescent="0.3">
      <c r="A5771">
        <v>68</v>
      </c>
      <c r="B5771" t="s">
        <v>20</v>
      </c>
      <c r="C5771">
        <v>28.2</v>
      </c>
      <c r="D5771">
        <v>130</v>
      </c>
      <c r="E5771">
        <v>75</v>
      </c>
      <c r="F5771">
        <v>275.2</v>
      </c>
      <c r="G5771">
        <v>151.4</v>
      </c>
      <c r="H5771">
        <v>83</v>
      </c>
      <c r="I5771">
        <v>3</v>
      </c>
      <c r="J5771" t="s">
        <v>16</v>
      </c>
      <c r="K5771" t="s">
        <v>17</v>
      </c>
      <c r="L5771" t="s">
        <v>18</v>
      </c>
      <c r="M5771">
        <v>4.8</v>
      </c>
      <c r="N5771">
        <v>12002.49</v>
      </c>
      <c r="O5771" t="s">
        <v>23</v>
      </c>
      <c r="P5771" t="str">
        <f t="shared" ref="P5771:P5773" si="3068">IF(A5771&lt;30,"18-29",IF(A5771&lt;45,"30-44",IF(A5771&lt;60,"45-59",IF(A5771&lt;75,"60-74","75+"))))</f>
        <v>60-74</v>
      </c>
      <c r="Q5771" t="str">
        <f>IF(PatientData[[#This Row],[bmi]]&lt;18.5,"Underweight",
IF(PatientData[[#This Row],[bmi]]&lt;25,"Normal",
IF(PatientData[[#This Row],[bmi]]&lt;30,"Overweight","Obese")))</f>
        <v>Overweight</v>
      </c>
      <c r="R5771" t="str">
        <f t="shared" si="3063"/>
        <v>High BP</v>
      </c>
      <c r="S5771" t="str">
        <f t="shared" si="3064"/>
        <v>Normal Cost</v>
      </c>
    </row>
    <row r="5772" spans="1:19" x14ac:dyDescent="0.3">
      <c r="A5772">
        <v>61</v>
      </c>
      <c r="B5772" t="s">
        <v>20</v>
      </c>
      <c r="C5772">
        <v>28.2</v>
      </c>
      <c r="D5772">
        <v>147</v>
      </c>
      <c r="E5772">
        <v>87</v>
      </c>
      <c r="F5772">
        <v>218.2</v>
      </c>
      <c r="G5772">
        <v>117.9</v>
      </c>
      <c r="H5772">
        <v>92</v>
      </c>
      <c r="I5772">
        <v>2</v>
      </c>
      <c r="J5772" t="s">
        <v>16</v>
      </c>
      <c r="K5772" t="s">
        <v>28</v>
      </c>
      <c r="L5772" t="s">
        <v>22</v>
      </c>
      <c r="M5772">
        <v>8.1999999999999993</v>
      </c>
      <c r="N5772">
        <v>19393.919999999998</v>
      </c>
      <c r="O5772" t="s">
        <v>23</v>
      </c>
      <c r="P5772" t="str">
        <f t="shared" si="3068"/>
        <v>60-74</v>
      </c>
      <c r="Q5772" t="str">
        <f>IF(PatientData[[#This Row],[bmi]]&lt;18.5,"Underweight",
IF(PatientData[[#This Row],[bmi]]&lt;25,"Normal",
IF(PatientData[[#This Row],[bmi]]&lt;30,"Overweight","Obese")))</f>
        <v>Overweight</v>
      </c>
      <c r="R5772" t="str">
        <f t="shared" si="3063"/>
        <v>High BP</v>
      </c>
      <c r="S5772" t="str">
        <f t="shared" si="3064"/>
        <v>High Cost</v>
      </c>
    </row>
    <row r="5773" spans="1:19" x14ac:dyDescent="0.3">
      <c r="A5773">
        <v>62</v>
      </c>
      <c r="B5773" t="s">
        <v>20</v>
      </c>
      <c r="C5773">
        <v>28.2</v>
      </c>
      <c r="D5773">
        <v>131</v>
      </c>
      <c r="E5773">
        <v>80</v>
      </c>
      <c r="F5773">
        <v>254.4</v>
      </c>
      <c r="G5773">
        <v>124.5</v>
      </c>
      <c r="H5773">
        <v>91</v>
      </c>
      <c r="I5773">
        <v>0</v>
      </c>
      <c r="J5773" t="s">
        <v>27</v>
      </c>
      <c r="K5773" t="s">
        <v>21</v>
      </c>
      <c r="L5773" t="s">
        <v>22</v>
      </c>
      <c r="M5773">
        <v>4</v>
      </c>
      <c r="N5773">
        <v>9802.35</v>
      </c>
      <c r="O5773" t="s">
        <v>19</v>
      </c>
      <c r="P5773" t="str">
        <f t="shared" si="3068"/>
        <v>60-74</v>
      </c>
      <c r="Q5773" t="str">
        <f>IF(PatientData[[#This Row],[bmi]]&lt;18.5,"Underweight",
IF(PatientData[[#This Row],[bmi]]&lt;25,"Normal",
IF(PatientData[[#This Row],[bmi]]&lt;30,"Overweight","Obese")))</f>
        <v>Overweight</v>
      </c>
      <c r="R5773" t="str">
        <f t="shared" si="3063"/>
        <v>High BP</v>
      </c>
      <c r="S5773" t="str">
        <f t="shared" si="3064"/>
        <v>Normal Cost</v>
      </c>
    </row>
    <row r="5774" spans="1:19" x14ac:dyDescent="0.3">
      <c r="A5774">
        <v>61</v>
      </c>
      <c r="B5774" t="s">
        <v>15</v>
      </c>
      <c r="C5774">
        <v>23.9</v>
      </c>
      <c r="D5774">
        <v>139</v>
      </c>
      <c r="E5774">
        <v>87</v>
      </c>
      <c r="F5774">
        <v>243.4</v>
      </c>
      <c r="G5774">
        <v>138.9</v>
      </c>
      <c r="H5774">
        <v>97</v>
      </c>
      <c r="I5774">
        <v>2</v>
      </c>
      <c r="J5774" t="s">
        <v>16</v>
      </c>
      <c r="K5774" t="s">
        <v>21</v>
      </c>
      <c r="L5774" t="s">
        <v>25</v>
      </c>
      <c r="M5774">
        <v>6.9</v>
      </c>
      <c r="N5774">
        <v>15082.08</v>
      </c>
      <c r="O5774" t="s">
        <v>19</v>
      </c>
      <c r="P5774" t="str">
        <f t="shared" ref="P5774" si="3069">IF(A5771&lt;30,"18-29",IF(A5771&lt;45,"30-44",IF(A5771&lt;60,"45-59",IF(A5771&lt;75,"60-74","75+"))))</f>
        <v>60-74</v>
      </c>
      <c r="Q5774" t="str">
        <f>IF(PatientData[[#This Row],[bmi]]&lt;18.5,"Underweight",
IF(PatientData[[#This Row],[bmi]]&lt;25,"Normal",
IF(PatientData[[#This Row],[bmi]]&lt;30,"Overweight","Obese")))</f>
        <v>Normal</v>
      </c>
      <c r="R5774" t="str">
        <f t="shared" si="3063"/>
        <v>High BP</v>
      </c>
      <c r="S5774" t="str">
        <f t="shared" si="3064"/>
        <v>High Cost</v>
      </c>
    </row>
    <row r="5775" spans="1:19" x14ac:dyDescent="0.3">
      <c r="A5775">
        <v>68</v>
      </c>
      <c r="B5775" t="s">
        <v>20</v>
      </c>
      <c r="C5775">
        <v>28.3</v>
      </c>
      <c r="D5775">
        <v>121</v>
      </c>
      <c r="E5775">
        <v>83</v>
      </c>
      <c r="F5775">
        <v>203.8</v>
      </c>
      <c r="G5775">
        <v>105.6</v>
      </c>
      <c r="H5775">
        <v>81</v>
      </c>
      <c r="I5775">
        <v>2</v>
      </c>
      <c r="J5775" t="s">
        <v>27</v>
      </c>
      <c r="K5775" t="s">
        <v>21</v>
      </c>
      <c r="L5775" t="s">
        <v>18</v>
      </c>
      <c r="M5775">
        <v>5</v>
      </c>
      <c r="N5775">
        <v>9769.2099999999991</v>
      </c>
      <c r="O5775" t="s">
        <v>19</v>
      </c>
      <c r="P5775" t="str">
        <f t="shared" ref="P5775" si="3070">IF(A5775&lt;30,"18-29",IF(A5775&lt;45,"30-44",IF(A5775&lt;60,"45-59",IF(A5775&lt;75,"60-74","75+"))))</f>
        <v>60-74</v>
      </c>
      <c r="Q5775" t="str">
        <f>IF(PatientData[[#This Row],[bmi]]&lt;18.5,"Underweight",
IF(PatientData[[#This Row],[bmi]]&lt;25,"Normal",
IF(PatientData[[#This Row],[bmi]]&lt;30,"Overweight","Obese")))</f>
        <v>Overweight</v>
      </c>
      <c r="R5775" t="str">
        <f t="shared" si="3063"/>
        <v>High BP</v>
      </c>
      <c r="S5775" t="str">
        <f t="shared" si="3064"/>
        <v>Normal Cost</v>
      </c>
    </row>
    <row r="5776" spans="1:19" x14ac:dyDescent="0.3">
      <c r="A5776">
        <v>65</v>
      </c>
      <c r="B5776" t="s">
        <v>15</v>
      </c>
      <c r="C5776">
        <v>18.3</v>
      </c>
      <c r="D5776">
        <v>135</v>
      </c>
      <c r="E5776">
        <v>86</v>
      </c>
      <c r="F5776">
        <v>181.4</v>
      </c>
      <c r="G5776">
        <v>114.8</v>
      </c>
      <c r="H5776">
        <v>61</v>
      </c>
      <c r="I5776">
        <v>3</v>
      </c>
      <c r="J5776" t="s">
        <v>27</v>
      </c>
      <c r="K5776" t="s">
        <v>28</v>
      </c>
      <c r="L5776" t="s">
        <v>22</v>
      </c>
      <c r="M5776">
        <v>5.2</v>
      </c>
      <c r="N5776">
        <v>10289.790000000001</v>
      </c>
      <c r="O5776" t="s">
        <v>23</v>
      </c>
      <c r="P5776" t="str">
        <f t="shared" ref="P5776:P5777" si="3071">IF(A5773&lt;30,"18-29",IF(A5773&lt;45,"30-44",IF(A5773&lt;60,"45-59",IF(A5773&lt;75,"60-74","75+"))))</f>
        <v>60-74</v>
      </c>
      <c r="Q5776" t="str">
        <f>IF(PatientData[[#This Row],[bmi]]&lt;18.5,"Underweight",
IF(PatientData[[#This Row],[bmi]]&lt;25,"Normal",
IF(PatientData[[#This Row],[bmi]]&lt;30,"Overweight","Obese")))</f>
        <v>Underweight</v>
      </c>
      <c r="R5776" t="str">
        <f t="shared" si="3063"/>
        <v>High BP</v>
      </c>
      <c r="S5776" t="str">
        <f t="shared" si="3064"/>
        <v>Normal Cost</v>
      </c>
    </row>
    <row r="5777" spans="1:19" x14ac:dyDescent="0.3">
      <c r="A5777">
        <v>53</v>
      </c>
      <c r="B5777" t="s">
        <v>15</v>
      </c>
      <c r="C5777">
        <v>22.6</v>
      </c>
      <c r="D5777">
        <v>113</v>
      </c>
      <c r="E5777">
        <v>68</v>
      </c>
      <c r="F5777">
        <v>189.7</v>
      </c>
      <c r="G5777">
        <v>120.8</v>
      </c>
      <c r="H5777">
        <v>50</v>
      </c>
      <c r="I5777">
        <v>3</v>
      </c>
      <c r="J5777" t="s">
        <v>24</v>
      </c>
      <c r="K5777" t="s">
        <v>21</v>
      </c>
      <c r="L5777" t="s">
        <v>25</v>
      </c>
      <c r="M5777">
        <v>5.5</v>
      </c>
      <c r="N5777">
        <v>10534.14</v>
      </c>
      <c r="O5777" t="s">
        <v>19</v>
      </c>
      <c r="P5777" t="str">
        <f t="shared" si="3071"/>
        <v>60-74</v>
      </c>
      <c r="Q5777" t="str">
        <f>IF(PatientData[[#This Row],[bmi]]&lt;18.5,"Underweight",
IF(PatientData[[#This Row],[bmi]]&lt;25,"Normal",
IF(PatientData[[#This Row],[bmi]]&lt;30,"Overweight","Obese")))</f>
        <v>Normal</v>
      </c>
      <c r="R5777" t="str">
        <f t="shared" si="3063"/>
        <v>Normal BP</v>
      </c>
      <c r="S5777" t="str">
        <f t="shared" si="3064"/>
        <v>Normal Cost</v>
      </c>
    </row>
    <row r="5778" spans="1:19" x14ac:dyDescent="0.3">
      <c r="A5778">
        <v>81</v>
      </c>
      <c r="B5778" t="s">
        <v>20</v>
      </c>
      <c r="C5778">
        <v>28.3</v>
      </c>
      <c r="D5778">
        <v>144</v>
      </c>
      <c r="E5778">
        <v>85</v>
      </c>
      <c r="F5778">
        <v>257.60000000000002</v>
      </c>
      <c r="G5778">
        <v>186.2</v>
      </c>
      <c r="H5778">
        <v>85</v>
      </c>
      <c r="I5778">
        <v>1</v>
      </c>
      <c r="J5778" t="s">
        <v>24</v>
      </c>
      <c r="K5778" t="s">
        <v>17</v>
      </c>
      <c r="L5778" t="s">
        <v>18</v>
      </c>
      <c r="M5778">
        <v>3.3</v>
      </c>
      <c r="N5778">
        <v>6526.38</v>
      </c>
      <c r="O5778" t="s">
        <v>19</v>
      </c>
      <c r="P5778" t="str">
        <f t="shared" ref="P5778" si="3072">IF(A5778&lt;30,"18-29",IF(A5778&lt;45,"30-44",IF(A5778&lt;60,"45-59",IF(A5778&lt;75,"60-74","75+"))))</f>
        <v>75+</v>
      </c>
      <c r="Q5778" t="str">
        <f>IF(PatientData[[#This Row],[bmi]]&lt;18.5,"Underweight",
IF(PatientData[[#This Row],[bmi]]&lt;25,"Normal",
IF(PatientData[[#This Row],[bmi]]&lt;30,"Overweight","Obese")))</f>
        <v>Overweight</v>
      </c>
      <c r="R5778" t="str">
        <f t="shared" si="3063"/>
        <v>High BP</v>
      </c>
      <c r="S5778" t="str">
        <f t="shared" si="3064"/>
        <v>Normal Cost</v>
      </c>
    </row>
    <row r="5779" spans="1:19" x14ac:dyDescent="0.3">
      <c r="A5779">
        <v>70</v>
      </c>
      <c r="B5779" t="s">
        <v>15</v>
      </c>
      <c r="C5779">
        <v>28.1</v>
      </c>
      <c r="D5779">
        <v>124</v>
      </c>
      <c r="E5779">
        <v>65</v>
      </c>
      <c r="F5779">
        <v>194.8</v>
      </c>
      <c r="G5779">
        <v>107.7</v>
      </c>
      <c r="H5779">
        <v>79</v>
      </c>
      <c r="I5779">
        <v>0</v>
      </c>
      <c r="J5779" t="s">
        <v>24</v>
      </c>
      <c r="K5779" t="s">
        <v>26</v>
      </c>
      <c r="L5779" t="s">
        <v>25</v>
      </c>
      <c r="M5779">
        <v>9.6</v>
      </c>
      <c r="N5779">
        <v>16033.43</v>
      </c>
      <c r="O5779" t="s">
        <v>19</v>
      </c>
      <c r="P5779" t="str">
        <f t="shared" ref="P5779" si="3073">IF(A5776&lt;30,"18-29",IF(A5776&lt;45,"30-44",IF(A5776&lt;60,"45-59",IF(A5776&lt;75,"60-74","75+"))))</f>
        <v>60-74</v>
      </c>
      <c r="Q5779" t="str">
        <f>IF(PatientData[[#This Row],[bmi]]&lt;18.5,"Underweight",
IF(PatientData[[#This Row],[bmi]]&lt;25,"Normal",
IF(PatientData[[#This Row],[bmi]]&lt;30,"Overweight","Obese")))</f>
        <v>Overweight</v>
      </c>
      <c r="R5779" t="str">
        <f t="shared" si="3063"/>
        <v>High BP</v>
      </c>
      <c r="S5779" t="str">
        <f t="shared" si="3064"/>
        <v>High Cost</v>
      </c>
    </row>
    <row r="5780" spans="1:19" x14ac:dyDescent="0.3">
      <c r="A5780">
        <v>46</v>
      </c>
      <c r="B5780" t="s">
        <v>20</v>
      </c>
      <c r="C5780">
        <v>28.3</v>
      </c>
      <c r="D5780">
        <v>124</v>
      </c>
      <c r="E5780">
        <v>66</v>
      </c>
      <c r="F5780">
        <v>212.5</v>
      </c>
      <c r="G5780">
        <v>93.2</v>
      </c>
      <c r="H5780">
        <v>72</v>
      </c>
      <c r="I5780">
        <v>3</v>
      </c>
      <c r="J5780" t="s">
        <v>24</v>
      </c>
      <c r="K5780" t="s">
        <v>26</v>
      </c>
      <c r="L5780" t="s">
        <v>22</v>
      </c>
      <c r="M5780">
        <v>1.7</v>
      </c>
      <c r="N5780">
        <v>4888.22</v>
      </c>
      <c r="O5780" t="s">
        <v>19</v>
      </c>
      <c r="P5780" t="str">
        <f t="shared" ref="P5780" si="3074">IF(A5780&lt;30,"18-29",IF(A5780&lt;45,"30-44",IF(A5780&lt;60,"45-59",IF(A5780&lt;75,"60-74","75+"))))</f>
        <v>45-59</v>
      </c>
      <c r="Q5780" t="str">
        <f>IF(PatientData[[#This Row],[bmi]]&lt;18.5,"Underweight",
IF(PatientData[[#This Row],[bmi]]&lt;25,"Normal",
IF(PatientData[[#This Row],[bmi]]&lt;30,"Overweight","Obese")))</f>
        <v>Overweight</v>
      </c>
      <c r="R5780" t="str">
        <f t="shared" si="3063"/>
        <v>High BP</v>
      </c>
      <c r="S5780" t="str">
        <f t="shared" si="3064"/>
        <v>Normal Cost</v>
      </c>
    </row>
    <row r="5781" spans="1:19" x14ac:dyDescent="0.3">
      <c r="A5781">
        <v>95</v>
      </c>
      <c r="B5781" t="s">
        <v>15</v>
      </c>
      <c r="C5781">
        <v>24.4</v>
      </c>
      <c r="D5781">
        <v>115</v>
      </c>
      <c r="E5781">
        <v>70</v>
      </c>
      <c r="F5781">
        <v>205.9</v>
      </c>
      <c r="G5781">
        <v>94.9</v>
      </c>
      <c r="H5781">
        <v>68</v>
      </c>
      <c r="I5781">
        <v>1</v>
      </c>
      <c r="J5781" t="s">
        <v>27</v>
      </c>
      <c r="K5781" t="s">
        <v>26</v>
      </c>
      <c r="L5781" t="s">
        <v>25</v>
      </c>
      <c r="M5781">
        <v>1.6</v>
      </c>
      <c r="N5781">
        <v>4461.8100000000004</v>
      </c>
      <c r="O5781" t="s">
        <v>19</v>
      </c>
      <c r="P5781" t="str">
        <f t="shared" ref="P5781" si="3075">IF(A5778&lt;30,"18-29",IF(A5778&lt;45,"30-44",IF(A5778&lt;60,"45-59",IF(A5778&lt;75,"60-74","75+"))))</f>
        <v>75+</v>
      </c>
      <c r="Q5781" t="str">
        <f>IF(PatientData[[#This Row],[bmi]]&lt;18.5,"Underweight",
IF(PatientData[[#This Row],[bmi]]&lt;25,"Normal",
IF(PatientData[[#This Row],[bmi]]&lt;30,"Overweight","Obese")))</f>
        <v>Normal</v>
      </c>
      <c r="R5781" t="str">
        <f t="shared" si="3063"/>
        <v>Normal BP</v>
      </c>
      <c r="S5781" t="str">
        <f t="shared" si="3064"/>
        <v>Normal Cost</v>
      </c>
    </row>
    <row r="5782" spans="1:19" x14ac:dyDescent="0.3">
      <c r="A5782">
        <v>47</v>
      </c>
      <c r="B5782" t="s">
        <v>20</v>
      </c>
      <c r="C5782">
        <v>28.3</v>
      </c>
      <c r="D5782">
        <v>119</v>
      </c>
      <c r="E5782">
        <v>70</v>
      </c>
      <c r="F5782">
        <v>214.3</v>
      </c>
      <c r="G5782">
        <v>98.5</v>
      </c>
      <c r="H5782">
        <v>78</v>
      </c>
      <c r="I5782">
        <v>0</v>
      </c>
      <c r="J5782" t="s">
        <v>27</v>
      </c>
      <c r="K5782" t="s">
        <v>21</v>
      </c>
      <c r="L5782" t="s">
        <v>18</v>
      </c>
      <c r="M5782">
        <v>4.3</v>
      </c>
      <c r="N5782">
        <v>10109.16</v>
      </c>
      <c r="O5782" t="s">
        <v>19</v>
      </c>
      <c r="P5782" t="str">
        <f t="shared" ref="P5782" si="3076">IF(A5782&lt;30,"18-29",IF(A5782&lt;45,"30-44",IF(A5782&lt;60,"45-59",IF(A5782&lt;75,"60-74","75+"))))</f>
        <v>45-59</v>
      </c>
      <c r="Q5782" t="str">
        <f>IF(PatientData[[#This Row],[bmi]]&lt;18.5,"Underweight",
IF(PatientData[[#This Row],[bmi]]&lt;25,"Normal",
IF(PatientData[[#This Row],[bmi]]&lt;30,"Overweight","Obese")))</f>
        <v>Overweight</v>
      </c>
      <c r="R5782" t="str">
        <f t="shared" si="3063"/>
        <v>Normal BP</v>
      </c>
      <c r="S5782" t="str">
        <f t="shared" si="3064"/>
        <v>Normal Cost</v>
      </c>
    </row>
    <row r="5783" spans="1:19" x14ac:dyDescent="0.3">
      <c r="A5783">
        <v>90</v>
      </c>
      <c r="B5783" t="s">
        <v>15</v>
      </c>
      <c r="C5783">
        <v>24.6</v>
      </c>
      <c r="D5783">
        <v>131</v>
      </c>
      <c r="E5783">
        <v>79</v>
      </c>
      <c r="F5783">
        <v>223</v>
      </c>
      <c r="G5783">
        <v>84.7</v>
      </c>
      <c r="H5783">
        <v>84</v>
      </c>
      <c r="I5783">
        <v>4</v>
      </c>
      <c r="J5783" t="s">
        <v>24</v>
      </c>
      <c r="K5783" t="s">
        <v>21</v>
      </c>
      <c r="L5783" t="s">
        <v>18</v>
      </c>
      <c r="M5783">
        <v>5.8</v>
      </c>
      <c r="N5783">
        <v>13826.87</v>
      </c>
      <c r="O5783" t="s">
        <v>19</v>
      </c>
      <c r="P5783" t="str">
        <f t="shared" ref="P5783" si="3077">IF(A5780&lt;30,"18-29",IF(A5780&lt;45,"30-44",IF(A5780&lt;60,"45-59",IF(A5780&lt;75,"60-74","75+"))))</f>
        <v>45-59</v>
      </c>
      <c r="Q5783" t="str">
        <f>IF(PatientData[[#This Row],[bmi]]&lt;18.5,"Underweight",
IF(PatientData[[#This Row],[bmi]]&lt;25,"Normal",
IF(PatientData[[#This Row],[bmi]]&lt;30,"Overweight","Obese")))</f>
        <v>Normal</v>
      </c>
      <c r="R5783" t="str">
        <f t="shared" si="3063"/>
        <v>High BP</v>
      </c>
      <c r="S5783" t="str">
        <f t="shared" si="3064"/>
        <v>Normal Cost</v>
      </c>
    </row>
    <row r="5784" spans="1:19" x14ac:dyDescent="0.3">
      <c r="A5784">
        <v>69</v>
      </c>
      <c r="B5784" t="s">
        <v>20</v>
      </c>
      <c r="C5784">
        <v>28.3</v>
      </c>
      <c r="D5784">
        <v>132</v>
      </c>
      <c r="E5784">
        <v>85</v>
      </c>
      <c r="F5784">
        <v>221.1</v>
      </c>
      <c r="G5784">
        <v>121.3</v>
      </c>
      <c r="H5784">
        <v>81</v>
      </c>
      <c r="I5784">
        <v>5</v>
      </c>
      <c r="J5784" t="s">
        <v>27</v>
      </c>
      <c r="K5784" t="s">
        <v>17</v>
      </c>
      <c r="L5784" t="s">
        <v>25</v>
      </c>
      <c r="M5784">
        <v>5.5</v>
      </c>
      <c r="N5784">
        <v>10085.31</v>
      </c>
      <c r="O5784" t="s">
        <v>19</v>
      </c>
      <c r="P5784" t="str">
        <f t="shared" ref="P5784" si="3078">IF(A5784&lt;30,"18-29",IF(A5784&lt;45,"30-44",IF(A5784&lt;60,"45-59",IF(A5784&lt;75,"60-74","75+"))))</f>
        <v>60-74</v>
      </c>
      <c r="Q5784" t="str">
        <f>IF(PatientData[[#This Row],[bmi]]&lt;18.5,"Underweight",
IF(PatientData[[#This Row],[bmi]]&lt;25,"Normal",
IF(PatientData[[#This Row],[bmi]]&lt;30,"Overweight","Obese")))</f>
        <v>Overweight</v>
      </c>
      <c r="R5784" t="str">
        <f t="shared" si="3063"/>
        <v>High BP</v>
      </c>
      <c r="S5784" t="str">
        <f t="shared" si="3064"/>
        <v>Normal Cost</v>
      </c>
    </row>
    <row r="5785" spans="1:19" x14ac:dyDescent="0.3">
      <c r="A5785">
        <v>72</v>
      </c>
      <c r="B5785" t="s">
        <v>15</v>
      </c>
      <c r="C5785">
        <v>37</v>
      </c>
      <c r="D5785">
        <v>138</v>
      </c>
      <c r="E5785">
        <v>75</v>
      </c>
      <c r="F5785">
        <v>282.8</v>
      </c>
      <c r="G5785">
        <v>118.8</v>
      </c>
      <c r="H5785">
        <v>94</v>
      </c>
      <c r="I5785">
        <v>2</v>
      </c>
      <c r="J5785" t="s">
        <v>16</v>
      </c>
      <c r="K5785" t="s">
        <v>28</v>
      </c>
      <c r="L5785" t="s">
        <v>25</v>
      </c>
      <c r="M5785">
        <v>8.3000000000000007</v>
      </c>
      <c r="N5785">
        <v>18836.88</v>
      </c>
      <c r="O5785" t="s">
        <v>19</v>
      </c>
      <c r="P5785" t="str">
        <f t="shared" ref="P5785:P5786" si="3079">IF(A5782&lt;30,"18-29",IF(A5782&lt;45,"30-44",IF(A5782&lt;60,"45-59",IF(A5782&lt;75,"60-74","75+"))))</f>
        <v>45-59</v>
      </c>
      <c r="Q5785" t="str">
        <f>IF(PatientData[[#This Row],[bmi]]&lt;18.5,"Underweight",
IF(PatientData[[#This Row],[bmi]]&lt;25,"Normal",
IF(PatientData[[#This Row],[bmi]]&lt;30,"Overweight","Obese")))</f>
        <v>Obese</v>
      </c>
      <c r="R5785" t="str">
        <f t="shared" si="3063"/>
        <v>High BP</v>
      </c>
      <c r="S5785" t="str">
        <f t="shared" si="3064"/>
        <v>High Cost</v>
      </c>
    </row>
    <row r="5786" spans="1:19" x14ac:dyDescent="0.3">
      <c r="A5786">
        <v>68</v>
      </c>
      <c r="B5786" t="s">
        <v>15</v>
      </c>
      <c r="C5786">
        <v>27.3</v>
      </c>
      <c r="D5786">
        <v>126</v>
      </c>
      <c r="E5786">
        <v>80</v>
      </c>
      <c r="F5786">
        <v>218</v>
      </c>
      <c r="G5786">
        <v>93.7</v>
      </c>
      <c r="H5786">
        <v>81</v>
      </c>
      <c r="I5786">
        <v>1</v>
      </c>
      <c r="J5786" t="s">
        <v>24</v>
      </c>
      <c r="K5786" t="s">
        <v>21</v>
      </c>
      <c r="L5786" t="s">
        <v>25</v>
      </c>
      <c r="M5786">
        <v>19</v>
      </c>
      <c r="N5786">
        <v>30930.05</v>
      </c>
      <c r="O5786" t="s">
        <v>19</v>
      </c>
      <c r="P5786" t="str">
        <f t="shared" si="3079"/>
        <v>75+</v>
      </c>
      <c r="Q5786" t="str">
        <f>IF(PatientData[[#This Row],[bmi]]&lt;18.5,"Underweight",
IF(PatientData[[#This Row],[bmi]]&lt;25,"Normal",
IF(PatientData[[#This Row],[bmi]]&lt;30,"Overweight","Obese")))</f>
        <v>Overweight</v>
      </c>
      <c r="R5786" t="str">
        <f t="shared" si="3063"/>
        <v>High BP</v>
      </c>
      <c r="S5786" t="str">
        <f t="shared" si="3064"/>
        <v>High Cost</v>
      </c>
    </row>
    <row r="5787" spans="1:19" x14ac:dyDescent="0.3">
      <c r="A5787">
        <v>69</v>
      </c>
      <c r="B5787" t="s">
        <v>20</v>
      </c>
      <c r="C5787">
        <v>28.3</v>
      </c>
      <c r="D5787">
        <v>119</v>
      </c>
      <c r="E5787">
        <v>71</v>
      </c>
      <c r="F5787">
        <v>261.5</v>
      </c>
      <c r="G5787">
        <v>121.9</v>
      </c>
      <c r="H5787">
        <v>74</v>
      </c>
      <c r="I5787">
        <v>1</v>
      </c>
      <c r="J5787" t="s">
        <v>24</v>
      </c>
      <c r="K5787" t="s">
        <v>26</v>
      </c>
      <c r="L5787" t="s">
        <v>25</v>
      </c>
      <c r="M5787">
        <v>5.2</v>
      </c>
      <c r="N5787">
        <v>11141.48</v>
      </c>
      <c r="O5787" t="s">
        <v>19</v>
      </c>
      <c r="P5787" t="str">
        <f t="shared" ref="P5787" si="3080">IF(A5787&lt;30,"18-29",IF(A5787&lt;45,"30-44",IF(A5787&lt;60,"45-59",IF(A5787&lt;75,"60-74","75+"))))</f>
        <v>60-74</v>
      </c>
      <c r="Q5787" t="str">
        <f>IF(PatientData[[#This Row],[bmi]]&lt;18.5,"Underweight",
IF(PatientData[[#This Row],[bmi]]&lt;25,"Normal",
IF(PatientData[[#This Row],[bmi]]&lt;30,"Overweight","Obese")))</f>
        <v>Overweight</v>
      </c>
      <c r="R5787" t="str">
        <f t="shared" si="3063"/>
        <v>Normal BP</v>
      </c>
      <c r="S5787" t="str">
        <f t="shared" si="3064"/>
        <v>Normal Cost</v>
      </c>
    </row>
    <row r="5788" spans="1:19" x14ac:dyDescent="0.3">
      <c r="A5788">
        <v>65</v>
      </c>
      <c r="B5788" t="s">
        <v>15</v>
      </c>
      <c r="C5788">
        <v>21.7</v>
      </c>
      <c r="D5788">
        <v>115</v>
      </c>
      <c r="E5788">
        <v>61</v>
      </c>
      <c r="F5788">
        <v>198.8</v>
      </c>
      <c r="G5788">
        <v>101.2</v>
      </c>
      <c r="H5788">
        <v>90</v>
      </c>
      <c r="I5788">
        <v>1</v>
      </c>
      <c r="J5788" t="s">
        <v>16</v>
      </c>
      <c r="K5788" t="s">
        <v>21</v>
      </c>
      <c r="L5788" t="s">
        <v>22</v>
      </c>
      <c r="M5788">
        <v>7.8</v>
      </c>
      <c r="N5788">
        <v>19023.05</v>
      </c>
      <c r="O5788" t="s">
        <v>19</v>
      </c>
      <c r="P5788" t="str">
        <f t="shared" ref="P5788" si="3081">IF(A5785&lt;30,"18-29",IF(A5785&lt;45,"30-44",IF(A5785&lt;60,"45-59",IF(A5785&lt;75,"60-74","75+"))))</f>
        <v>60-74</v>
      </c>
      <c r="Q5788" t="str">
        <f>IF(PatientData[[#This Row],[bmi]]&lt;18.5,"Underweight",
IF(PatientData[[#This Row],[bmi]]&lt;25,"Normal",
IF(PatientData[[#This Row],[bmi]]&lt;30,"Overweight","Obese")))</f>
        <v>Normal</v>
      </c>
      <c r="R5788" t="str">
        <f t="shared" si="3063"/>
        <v>Normal BP</v>
      </c>
      <c r="S5788" t="str">
        <f t="shared" si="3064"/>
        <v>High Cost</v>
      </c>
    </row>
    <row r="5789" spans="1:19" x14ac:dyDescent="0.3">
      <c r="A5789">
        <v>51</v>
      </c>
      <c r="B5789" t="s">
        <v>20</v>
      </c>
      <c r="C5789">
        <v>28.3</v>
      </c>
      <c r="D5789">
        <v>120</v>
      </c>
      <c r="E5789">
        <v>77</v>
      </c>
      <c r="F5789">
        <v>219.5</v>
      </c>
      <c r="G5789">
        <v>106.5</v>
      </c>
      <c r="H5789">
        <v>56</v>
      </c>
      <c r="I5789">
        <v>0</v>
      </c>
      <c r="J5789" t="s">
        <v>27</v>
      </c>
      <c r="K5789" t="s">
        <v>26</v>
      </c>
      <c r="L5789" t="s">
        <v>18</v>
      </c>
      <c r="M5789">
        <v>10.6</v>
      </c>
      <c r="N5789">
        <v>17927.54</v>
      </c>
      <c r="O5789" t="s">
        <v>19</v>
      </c>
      <c r="P5789" t="str">
        <f t="shared" ref="P5789:P5790" si="3082">IF(A5789&lt;30,"18-29",IF(A5789&lt;45,"30-44",IF(A5789&lt;60,"45-59",IF(A5789&lt;75,"60-74","75+"))))</f>
        <v>45-59</v>
      </c>
      <c r="Q5789" t="str">
        <f>IF(PatientData[[#This Row],[bmi]]&lt;18.5,"Underweight",
IF(PatientData[[#This Row],[bmi]]&lt;25,"Normal",
IF(PatientData[[#This Row],[bmi]]&lt;30,"Overweight","Obese")))</f>
        <v>Overweight</v>
      </c>
      <c r="R5789" t="str">
        <f t="shared" si="3063"/>
        <v>High BP</v>
      </c>
      <c r="S5789" t="str">
        <f t="shared" si="3064"/>
        <v>High Cost</v>
      </c>
    </row>
    <row r="5790" spans="1:19" x14ac:dyDescent="0.3">
      <c r="A5790">
        <v>84</v>
      </c>
      <c r="B5790" t="s">
        <v>20</v>
      </c>
      <c r="C5790">
        <v>28.3</v>
      </c>
      <c r="D5790">
        <v>133</v>
      </c>
      <c r="E5790">
        <v>89</v>
      </c>
      <c r="F5790">
        <v>248.5</v>
      </c>
      <c r="G5790">
        <v>93.1</v>
      </c>
      <c r="H5790">
        <v>76</v>
      </c>
      <c r="I5790">
        <v>2</v>
      </c>
      <c r="J5790" t="s">
        <v>24</v>
      </c>
      <c r="K5790" t="s">
        <v>21</v>
      </c>
      <c r="L5790" t="s">
        <v>25</v>
      </c>
      <c r="M5790">
        <v>12.4</v>
      </c>
      <c r="N5790">
        <v>24288.02</v>
      </c>
      <c r="O5790" t="s">
        <v>19</v>
      </c>
      <c r="P5790" t="str">
        <f t="shared" si="3082"/>
        <v>75+</v>
      </c>
      <c r="Q5790" t="str">
        <f>IF(PatientData[[#This Row],[bmi]]&lt;18.5,"Underweight",
IF(PatientData[[#This Row],[bmi]]&lt;25,"Normal",
IF(PatientData[[#This Row],[bmi]]&lt;30,"Overweight","Obese")))</f>
        <v>Overweight</v>
      </c>
      <c r="R5790" t="str">
        <f t="shared" si="3063"/>
        <v>High BP</v>
      </c>
      <c r="S5790" t="str">
        <f t="shared" si="3064"/>
        <v>High Cost</v>
      </c>
    </row>
    <row r="5791" spans="1:19" x14ac:dyDescent="0.3">
      <c r="A5791">
        <v>52</v>
      </c>
      <c r="B5791" t="s">
        <v>15</v>
      </c>
      <c r="C5791">
        <v>36.200000000000003</v>
      </c>
      <c r="D5791">
        <v>120</v>
      </c>
      <c r="E5791">
        <v>72</v>
      </c>
      <c r="F5791">
        <v>214.5</v>
      </c>
      <c r="G5791">
        <v>153.69999999999999</v>
      </c>
      <c r="H5791">
        <v>73</v>
      </c>
      <c r="I5791">
        <v>1</v>
      </c>
      <c r="J5791" t="s">
        <v>27</v>
      </c>
      <c r="K5791" t="s">
        <v>21</v>
      </c>
      <c r="L5791" t="s">
        <v>25</v>
      </c>
      <c r="M5791">
        <v>8.6</v>
      </c>
      <c r="N5791">
        <v>16602.5</v>
      </c>
      <c r="O5791" t="s">
        <v>19</v>
      </c>
      <c r="P5791" t="str">
        <f t="shared" ref="P5791:P5792" si="3083">IF(A5788&lt;30,"18-29",IF(A5788&lt;45,"30-44",IF(A5788&lt;60,"45-59",IF(A5788&lt;75,"60-74","75+"))))</f>
        <v>60-74</v>
      </c>
      <c r="Q5791" t="str">
        <f>IF(PatientData[[#This Row],[bmi]]&lt;18.5,"Underweight",
IF(PatientData[[#This Row],[bmi]]&lt;25,"Normal",
IF(PatientData[[#This Row],[bmi]]&lt;30,"Overweight","Obese")))</f>
        <v>Obese</v>
      </c>
      <c r="R5791" t="str">
        <f t="shared" si="3063"/>
        <v>High BP</v>
      </c>
      <c r="S5791" t="str">
        <f t="shared" si="3064"/>
        <v>High Cost</v>
      </c>
    </row>
    <row r="5792" spans="1:19" x14ac:dyDescent="0.3">
      <c r="A5792">
        <v>70</v>
      </c>
      <c r="B5792" t="s">
        <v>15</v>
      </c>
      <c r="C5792">
        <v>37.1</v>
      </c>
      <c r="D5792">
        <v>128</v>
      </c>
      <c r="E5792">
        <v>77</v>
      </c>
      <c r="F5792">
        <v>227.5</v>
      </c>
      <c r="G5792">
        <v>112.1</v>
      </c>
      <c r="H5792">
        <v>74</v>
      </c>
      <c r="I5792">
        <v>2</v>
      </c>
      <c r="J5792" t="s">
        <v>27</v>
      </c>
      <c r="K5792" t="s">
        <v>28</v>
      </c>
      <c r="L5792" t="s">
        <v>18</v>
      </c>
      <c r="M5792">
        <v>2</v>
      </c>
      <c r="N5792">
        <v>7940.32</v>
      </c>
      <c r="O5792" t="s">
        <v>23</v>
      </c>
      <c r="P5792" t="str">
        <f t="shared" si="3083"/>
        <v>45-59</v>
      </c>
      <c r="Q5792" t="str">
        <f>IF(PatientData[[#This Row],[bmi]]&lt;18.5,"Underweight",
IF(PatientData[[#This Row],[bmi]]&lt;25,"Normal",
IF(PatientData[[#This Row],[bmi]]&lt;30,"Overweight","Obese")))</f>
        <v>Obese</v>
      </c>
      <c r="R5792" t="str">
        <f t="shared" si="3063"/>
        <v>High BP</v>
      </c>
      <c r="S5792" t="str">
        <f t="shared" si="3064"/>
        <v>Normal Cost</v>
      </c>
    </row>
    <row r="5793" spans="1:19" x14ac:dyDescent="0.3">
      <c r="A5793">
        <v>68</v>
      </c>
      <c r="B5793" t="s">
        <v>20</v>
      </c>
      <c r="C5793">
        <v>28.3</v>
      </c>
      <c r="D5793">
        <v>135</v>
      </c>
      <c r="E5793">
        <v>85</v>
      </c>
      <c r="F5793">
        <v>257.8</v>
      </c>
      <c r="G5793">
        <v>90.3</v>
      </c>
      <c r="H5793">
        <v>102</v>
      </c>
      <c r="I5793">
        <v>0</v>
      </c>
      <c r="J5793" t="s">
        <v>16</v>
      </c>
      <c r="K5793" t="s">
        <v>28</v>
      </c>
      <c r="L5793" t="s">
        <v>18</v>
      </c>
      <c r="M5793">
        <v>8.6999999999999993</v>
      </c>
      <c r="N5793">
        <v>20058.96</v>
      </c>
      <c r="O5793" t="s">
        <v>19</v>
      </c>
      <c r="P5793" t="str">
        <f t="shared" ref="P5793:P5797" si="3084">IF(A5793&lt;30,"18-29",IF(A5793&lt;45,"30-44",IF(A5793&lt;60,"45-59",IF(A5793&lt;75,"60-74","75+"))))</f>
        <v>60-74</v>
      </c>
      <c r="Q5793" t="str">
        <f>IF(PatientData[[#This Row],[bmi]]&lt;18.5,"Underweight",
IF(PatientData[[#This Row],[bmi]]&lt;25,"Normal",
IF(PatientData[[#This Row],[bmi]]&lt;30,"Overweight","Obese")))</f>
        <v>Overweight</v>
      </c>
      <c r="R5793" t="str">
        <f t="shared" si="3063"/>
        <v>High BP</v>
      </c>
      <c r="S5793" t="str">
        <f t="shared" si="3064"/>
        <v>High Cost</v>
      </c>
    </row>
    <row r="5794" spans="1:19" x14ac:dyDescent="0.3">
      <c r="A5794">
        <v>61</v>
      </c>
      <c r="B5794" t="s">
        <v>20</v>
      </c>
      <c r="C5794">
        <v>28.3</v>
      </c>
      <c r="D5794">
        <v>131</v>
      </c>
      <c r="E5794">
        <v>83</v>
      </c>
      <c r="F5794">
        <v>224.3</v>
      </c>
      <c r="G5794">
        <v>97</v>
      </c>
      <c r="H5794">
        <v>91</v>
      </c>
      <c r="I5794">
        <v>2</v>
      </c>
      <c r="J5794" t="s">
        <v>27</v>
      </c>
      <c r="K5794" t="s">
        <v>21</v>
      </c>
      <c r="L5794" t="s">
        <v>18</v>
      </c>
      <c r="M5794">
        <v>5.8</v>
      </c>
      <c r="N5794">
        <v>14093.42</v>
      </c>
      <c r="O5794" t="s">
        <v>19</v>
      </c>
      <c r="P5794" t="str">
        <f t="shared" si="3084"/>
        <v>60-74</v>
      </c>
      <c r="Q5794" t="str">
        <f>IF(PatientData[[#This Row],[bmi]]&lt;18.5,"Underweight",
IF(PatientData[[#This Row],[bmi]]&lt;25,"Normal",
IF(PatientData[[#This Row],[bmi]]&lt;30,"Overweight","Obese")))</f>
        <v>Overweight</v>
      </c>
      <c r="R5794" t="str">
        <f t="shared" si="3063"/>
        <v>High BP</v>
      </c>
      <c r="S5794" t="str">
        <f t="shared" si="3064"/>
        <v>Normal Cost</v>
      </c>
    </row>
    <row r="5795" spans="1:19" x14ac:dyDescent="0.3">
      <c r="A5795">
        <v>53</v>
      </c>
      <c r="B5795" t="s">
        <v>20</v>
      </c>
      <c r="C5795">
        <v>28.3</v>
      </c>
      <c r="D5795">
        <v>140</v>
      </c>
      <c r="E5795">
        <v>79</v>
      </c>
      <c r="F5795">
        <v>246.6</v>
      </c>
      <c r="G5795">
        <v>97.2</v>
      </c>
      <c r="H5795">
        <v>87</v>
      </c>
      <c r="I5795">
        <v>0</v>
      </c>
      <c r="J5795" t="s">
        <v>24</v>
      </c>
      <c r="K5795" t="s">
        <v>21</v>
      </c>
      <c r="L5795" t="s">
        <v>25</v>
      </c>
      <c r="M5795">
        <v>5</v>
      </c>
      <c r="N5795">
        <v>12073.68</v>
      </c>
      <c r="O5795" t="s">
        <v>19</v>
      </c>
      <c r="P5795" t="str">
        <f t="shared" si="3084"/>
        <v>45-59</v>
      </c>
      <c r="Q5795" t="str">
        <f>IF(PatientData[[#This Row],[bmi]]&lt;18.5,"Underweight",
IF(PatientData[[#This Row],[bmi]]&lt;25,"Normal",
IF(PatientData[[#This Row],[bmi]]&lt;30,"Overweight","Obese")))</f>
        <v>Overweight</v>
      </c>
      <c r="R5795" t="str">
        <f t="shared" si="3063"/>
        <v>High BP</v>
      </c>
      <c r="S5795" t="str">
        <f t="shared" si="3064"/>
        <v>Normal Cost</v>
      </c>
    </row>
    <row r="5796" spans="1:19" x14ac:dyDescent="0.3">
      <c r="A5796">
        <v>59</v>
      </c>
      <c r="B5796" t="s">
        <v>20</v>
      </c>
      <c r="C5796">
        <v>28.3</v>
      </c>
      <c r="D5796">
        <v>118</v>
      </c>
      <c r="E5796">
        <v>71</v>
      </c>
      <c r="F5796">
        <v>243.7</v>
      </c>
      <c r="G5796">
        <v>106.5</v>
      </c>
      <c r="H5796">
        <v>82</v>
      </c>
      <c r="I5796">
        <v>3</v>
      </c>
      <c r="J5796" t="s">
        <v>24</v>
      </c>
      <c r="K5796" t="s">
        <v>28</v>
      </c>
      <c r="L5796" t="s">
        <v>18</v>
      </c>
      <c r="M5796">
        <v>10</v>
      </c>
      <c r="N5796">
        <v>17964.419999999998</v>
      </c>
      <c r="O5796" t="s">
        <v>19</v>
      </c>
      <c r="P5796" t="str">
        <f t="shared" si="3084"/>
        <v>45-59</v>
      </c>
      <c r="Q5796" t="str">
        <f>IF(PatientData[[#This Row],[bmi]]&lt;18.5,"Underweight",
IF(PatientData[[#This Row],[bmi]]&lt;25,"Normal",
IF(PatientData[[#This Row],[bmi]]&lt;30,"Overweight","Obese")))</f>
        <v>Overweight</v>
      </c>
      <c r="R5796" t="str">
        <f t="shared" si="3063"/>
        <v>Normal BP</v>
      </c>
      <c r="S5796" t="str">
        <f t="shared" si="3064"/>
        <v>High Cost</v>
      </c>
    </row>
    <row r="5797" spans="1:19" x14ac:dyDescent="0.3">
      <c r="A5797">
        <v>87</v>
      </c>
      <c r="B5797" t="s">
        <v>20</v>
      </c>
      <c r="C5797">
        <v>28.3</v>
      </c>
      <c r="D5797">
        <v>129</v>
      </c>
      <c r="E5797">
        <v>78</v>
      </c>
      <c r="F5797">
        <v>286.8</v>
      </c>
      <c r="G5797">
        <v>135.6</v>
      </c>
      <c r="H5797">
        <v>61</v>
      </c>
      <c r="I5797">
        <v>1</v>
      </c>
      <c r="J5797" t="s">
        <v>24</v>
      </c>
      <c r="K5797" t="s">
        <v>26</v>
      </c>
      <c r="L5797" t="s">
        <v>22</v>
      </c>
      <c r="M5797">
        <v>3</v>
      </c>
      <c r="N5797">
        <v>6980.66</v>
      </c>
      <c r="O5797" t="s">
        <v>19</v>
      </c>
      <c r="P5797" t="str">
        <f t="shared" si="3084"/>
        <v>75+</v>
      </c>
      <c r="Q5797" t="str">
        <f>IF(PatientData[[#This Row],[bmi]]&lt;18.5,"Underweight",
IF(PatientData[[#This Row],[bmi]]&lt;25,"Normal",
IF(PatientData[[#This Row],[bmi]]&lt;30,"Overweight","Obese")))</f>
        <v>Overweight</v>
      </c>
      <c r="R5797" t="str">
        <f t="shared" si="3063"/>
        <v>High BP</v>
      </c>
      <c r="S5797" t="str">
        <f t="shared" si="3064"/>
        <v>Normal Cost</v>
      </c>
    </row>
    <row r="5798" spans="1:19" x14ac:dyDescent="0.3">
      <c r="A5798">
        <v>53</v>
      </c>
      <c r="B5798" t="s">
        <v>15</v>
      </c>
      <c r="C5798">
        <v>28.4</v>
      </c>
      <c r="D5798">
        <v>123</v>
      </c>
      <c r="E5798">
        <v>68</v>
      </c>
      <c r="F5798">
        <v>231.6</v>
      </c>
      <c r="G5798">
        <v>131.1</v>
      </c>
      <c r="H5798">
        <v>75</v>
      </c>
      <c r="I5798">
        <v>0</v>
      </c>
      <c r="J5798" t="s">
        <v>16</v>
      </c>
      <c r="K5798" t="s">
        <v>17</v>
      </c>
      <c r="L5798" t="s">
        <v>22</v>
      </c>
      <c r="M5798">
        <v>4.8</v>
      </c>
      <c r="N5798">
        <v>10852.99</v>
      </c>
      <c r="O5798" t="s">
        <v>23</v>
      </c>
      <c r="P5798" t="str">
        <f t="shared" ref="P5798" si="3085">IF(A5795&lt;30,"18-29",IF(A5795&lt;45,"30-44",IF(A5795&lt;60,"45-59",IF(A5795&lt;75,"60-74","75+"))))</f>
        <v>45-59</v>
      </c>
      <c r="Q5798" t="str">
        <f>IF(PatientData[[#This Row],[bmi]]&lt;18.5,"Underweight",
IF(PatientData[[#This Row],[bmi]]&lt;25,"Normal",
IF(PatientData[[#This Row],[bmi]]&lt;30,"Overweight","Obese")))</f>
        <v>Overweight</v>
      </c>
      <c r="R5798" t="str">
        <f t="shared" si="3063"/>
        <v>High BP</v>
      </c>
      <c r="S5798" t="str">
        <f t="shared" si="3064"/>
        <v>Normal Cost</v>
      </c>
    </row>
    <row r="5799" spans="1:19" x14ac:dyDescent="0.3">
      <c r="A5799">
        <v>63</v>
      </c>
      <c r="B5799" t="s">
        <v>20</v>
      </c>
      <c r="C5799">
        <v>28.3</v>
      </c>
      <c r="D5799">
        <v>125</v>
      </c>
      <c r="E5799">
        <v>80</v>
      </c>
      <c r="F5799">
        <v>229.6</v>
      </c>
      <c r="G5799">
        <v>101.6</v>
      </c>
      <c r="H5799">
        <v>81</v>
      </c>
      <c r="I5799">
        <v>1</v>
      </c>
      <c r="J5799" t="s">
        <v>16</v>
      </c>
      <c r="K5799" t="s">
        <v>26</v>
      </c>
      <c r="L5799" t="s">
        <v>22</v>
      </c>
      <c r="M5799">
        <v>11.7</v>
      </c>
      <c r="N5799">
        <v>18433.3</v>
      </c>
      <c r="O5799" t="s">
        <v>19</v>
      </c>
      <c r="P5799" t="str">
        <f t="shared" ref="P5799:P5800" si="3086">IF(A5799&lt;30,"18-29",IF(A5799&lt;45,"30-44",IF(A5799&lt;60,"45-59",IF(A5799&lt;75,"60-74","75+"))))</f>
        <v>60-74</v>
      </c>
      <c r="Q5799" t="str">
        <f>IF(PatientData[[#This Row],[bmi]]&lt;18.5,"Underweight",
IF(PatientData[[#This Row],[bmi]]&lt;25,"Normal",
IF(PatientData[[#This Row],[bmi]]&lt;30,"Overweight","Obese")))</f>
        <v>Overweight</v>
      </c>
      <c r="R5799" t="str">
        <f t="shared" si="3063"/>
        <v>High BP</v>
      </c>
      <c r="S5799" t="str">
        <f t="shared" si="3064"/>
        <v>High Cost</v>
      </c>
    </row>
    <row r="5800" spans="1:19" x14ac:dyDescent="0.3">
      <c r="A5800">
        <v>67</v>
      </c>
      <c r="B5800" t="s">
        <v>20</v>
      </c>
      <c r="C5800">
        <v>28.3</v>
      </c>
      <c r="D5800">
        <v>112</v>
      </c>
      <c r="E5800">
        <v>60</v>
      </c>
      <c r="F5800">
        <v>252.6</v>
      </c>
      <c r="G5800">
        <v>91.1</v>
      </c>
      <c r="H5800">
        <v>94</v>
      </c>
      <c r="I5800">
        <v>0</v>
      </c>
      <c r="J5800" t="s">
        <v>16</v>
      </c>
      <c r="K5800" t="s">
        <v>21</v>
      </c>
      <c r="L5800" t="s">
        <v>25</v>
      </c>
      <c r="M5800">
        <v>11.6</v>
      </c>
      <c r="N5800">
        <v>25381.25</v>
      </c>
      <c r="O5800" t="s">
        <v>19</v>
      </c>
      <c r="P5800" t="str">
        <f t="shared" si="3086"/>
        <v>60-74</v>
      </c>
      <c r="Q5800" t="str">
        <f>IF(PatientData[[#This Row],[bmi]]&lt;18.5,"Underweight",
IF(PatientData[[#This Row],[bmi]]&lt;25,"Normal",
IF(PatientData[[#This Row],[bmi]]&lt;30,"Overweight","Obese")))</f>
        <v>Overweight</v>
      </c>
      <c r="R5800" t="str">
        <f t="shared" si="3063"/>
        <v>Normal BP</v>
      </c>
      <c r="S5800" t="str">
        <f t="shared" si="3064"/>
        <v>High Cost</v>
      </c>
    </row>
    <row r="5801" spans="1:19" x14ac:dyDescent="0.3">
      <c r="A5801">
        <v>65</v>
      </c>
      <c r="B5801" t="s">
        <v>15</v>
      </c>
      <c r="C5801">
        <v>33</v>
      </c>
      <c r="D5801">
        <v>133</v>
      </c>
      <c r="E5801">
        <v>85</v>
      </c>
      <c r="F5801">
        <v>248.7</v>
      </c>
      <c r="G5801">
        <v>144.6</v>
      </c>
      <c r="H5801">
        <v>86</v>
      </c>
      <c r="I5801">
        <v>2</v>
      </c>
      <c r="J5801" t="s">
        <v>16</v>
      </c>
      <c r="K5801" t="s">
        <v>17</v>
      </c>
      <c r="L5801" t="s">
        <v>25</v>
      </c>
      <c r="M5801">
        <v>16.399999999999999</v>
      </c>
      <c r="N5801">
        <v>27959.43</v>
      </c>
      <c r="O5801" t="s">
        <v>23</v>
      </c>
      <c r="P5801" t="str">
        <f t="shared" ref="P5801:P5804" si="3087">IF(A5798&lt;30,"18-29",IF(A5798&lt;45,"30-44",IF(A5798&lt;60,"45-59",IF(A5798&lt;75,"60-74","75+"))))</f>
        <v>45-59</v>
      </c>
      <c r="Q5801" t="str">
        <f>IF(PatientData[[#This Row],[bmi]]&lt;18.5,"Underweight",
IF(PatientData[[#This Row],[bmi]]&lt;25,"Normal",
IF(PatientData[[#This Row],[bmi]]&lt;30,"Overweight","Obese")))</f>
        <v>Obese</v>
      </c>
      <c r="R5801" t="str">
        <f t="shared" si="3063"/>
        <v>High BP</v>
      </c>
      <c r="S5801" t="str">
        <f t="shared" si="3064"/>
        <v>High Cost</v>
      </c>
    </row>
    <row r="5802" spans="1:19" x14ac:dyDescent="0.3">
      <c r="A5802">
        <v>54</v>
      </c>
      <c r="B5802" t="s">
        <v>15</v>
      </c>
      <c r="C5802">
        <v>30.7</v>
      </c>
      <c r="D5802">
        <v>110</v>
      </c>
      <c r="E5802">
        <v>67</v>
      </c>
      <c r="F5802">
        <v>246.2</v>
      </c>
      <c r="G5802">
        <v>150.19999999999999</v>
      </c>
      <c r="H5802">
        <v>78</v>
      </c>
      <c r="I5802">
        <v>0</v>
      </c>
      <c r="J5802" t="s">
        <v>24</v>
      </c>
      <c r="K5802" t="s">
        <v>17</v>
      </c>
      <c r="L5802" t="s">
        <v>18</v>
      </c>
      <c r="M5802">
        <v>3.7</v>
      </c>
      <c r="N5802">
        <v>6573.7</v>
      </c>
      <c r="O5802" t="s">
        <v>19</v>
      </c>
      <c r="P5802" t="str">
        <f t="shared" si="3087"/>
        <v>60-74</v>
      </c>
      <c r="Q5802" t="str">
        <f>IF(PatientData[[#This Row],[bmi]]&lt;18.5,"Underweight",
IF(PatientData[[#This Row],[bmi]]&lt;25,"Normal",
IF(PatientData[[#This Row],[bmi]]&lt;30,"Overweight","Obese")))</f>
        <v>Obese</v>
      </c>
      <c r="R5802" t="str">
        <f t="shared" si="3063"/>
        <v>Normal BP</v>
      </c>
      <c r="S5802" t="str">
        <f t="shared" si="3064"/>
        <v>Normal Cost</v>
      </c>
    </row>
    <row r="5803" spans="1:19" x14ac:dyDescent="0.3">
      <c r="A5803">
        <v>83</v>
      </c>
      <c r="B5803" t="s">
        <v>15</v>
      </c>
      <c r="C5803">
        <v>35.5</v>
      </c>
      <c r="D5803">
        <v>130</v>
      </c>
      <c r="E5803">
        <v>73</v>
      </c>
      <c r="F5803">
        <v>238.7</v>
      </c>
      <c r="G5803">
        <v>122.2</v>
      </c>
      <c r="H5803">
        <v>87</v>
      </c>
      <c r="I5803">
        <v>2</v>
      </c>
      <c r="J5803" t="s">
        <v>16</v>
      </c>
      <c r="K5803" t="s">
        <v>26</v>
      </c>
      <c r="L5803" t="s">
        <v>25</v>
      </c>
      <c r="M5803">
        <v>7.7</v>
      </c>
      <c r="N5803">
        <v>13119.34</v>
      </c>
      <c r="O5803" t="s">
        <v>19</v>
      </c>
      <c r="P5803" t="str">
        <f t="shared" si="3087"/>
        <v>60-74</v>
      </c>
      <c r="Q5803" t="str">
        <f>IF(PatientData[[#This Row],[bmi]]&lt;18.5,"Underweight",
IF(PatientData[[#This Row],[bmi]]&lt;25,"Normal",
IF(PatientData[[#This Row],[bmi]]&lt;30,"Overweight","Obese")))</f>
        <v>Obese</v>
      </c>
      <c r="R5803" t="str">
        <f t="shared" si="3063"/>
        <v>High BP</v>
      </c>
      <c r="S5803" t="str">
        <f t="shared" si="3064"/>
        <v>Normal Cost</v>
      </c>
    </row>
    <row r="5804" spans="1:19" x14ac:dyDescent="0.3">
      <c r="A5804">
        <v>56</v>
      </c>
      <c r="B5804" t="s">
        <v>15</v>
      </c>
      <c r="C5804">
        <v>21.3</v>
      </c>
      <c r="D5804">
        <v>105</v>
      </c>
      <c r="E5804">
        <v>64</v>
      </c>
      <c r="F5804">
        <v>226.3</v>
      </c>
      <c r="G5804">
        <v>89.1</v>
      </c>
      <c r="H5804">
        <v>72</v>
      </c>
      <c r="I5804">
        <v>1</v>
      </c>
      <c r="J5804" t="s">
        <v>24</v>
      </c>
      <c r="K5804" t="s">
        <v>26</v>
      </c>
      <c r="L5804" t="s">
        <v>25</v>
      </c>
      <c r="M5804">
        <v>10.8</v>
      </c>
      <c r="N5804">
        <v>18799.490000000002</v>
      </c>
      <c r="O5804" t="s">
        <v>19</v>
      </c>
      <c r="P5804" t="str">
        <f t="shared" si="3087"/>
        <v>60-74</v>
      </c>
      <c r="Q5804" t="str">
        <f>IF(PatientData[[#This Row],[bmi]]&lt;18.5,"Underweight",
IF(PatientData[[#This Row],[bmi]]&lt;25,"Normal",
IF(PatientData[[#This Row],[bmi]]&lt;30,"Overweight","Obese")))</f>
        <v>Normal</v>
      </c>
      <c r="R5804" t="str">
        <f t="shared" si="3063"/>
        <v>Normal BP</v>
      </c>
      <c r="S5804" t="str">
        <f t="shared" si="3064"/>
        <v>High Cost</v>
      </c>
    </row>
    <row r="5805" spans="1:19" x14ac:dyDescent="0.3">
      <c r="A5805">
        <v>81</v>
      </c>
      <c r="B5805" t="s">
        <v>20</v>
      </c>
      <c r="C5805">
        <v>28.3</v>
      </c>
      <c r="D5805">
        <v>135</v>
      </c>
      <c r="E5805">
        <v>74</v>
      </c>
      <c r="F5805">
        <v>251.5</v>
      </c>
      <c r="G5805">
        <v>93.5</v>
      </c>
      <c r="H5805">
        <v>69</v>
      </c>
      <c r="I5805">
        <v>3</v>
      </c>
      <c r="J5805" t="s">
        <v>27</v>
      </c>
      <c r="K5805" t="s">
        <v>26</v>
      </c>
      <c r="L5805" t="s">
        <v>18</v>
      </c>
      <c r="M5805">
        <v>1</v>
      </c>
      <c r="N5805">
        <v>3540.6</v>
      </c>
      <c r="O5805" t="s">
        <v>23</v>
      </c>
      <c r="P5805" t="str">
        <f t="shared" ref="P5805" si="3088">IF(A5805&lt;30,"18-29",IF(A5805&lt;45,"30-44",IF(A5805&lt;60,"45-59",IF(A5805&lt;75,"60-74","75+"))))</f>
        <v>75+</v>
      </c>
      <c r="Q5805" t="str">
        <f>IF(PatientData[[#This Row],[bmi]]&lt;18.5,"Underweight",
IF(PatientData[[#This Row],[bmi]]&lt;25,"Normal",
IF(PatientData[[#This Row],[bmi]]&lt;30,"Overweight","Obese")))</f>
        <v>Overweight</v>
      </c>
      <c r="R5805" t="str">
        <f t="shared" si="3063"/>
        <v>High BP</v>
      </c>
      <c r="S5805" t="str">
        <f t="shared" si="3064"/>
        <v>Normal Cost</v>
      </c>
    </row>
    <row r="5806" spans="1:19" x14ac:dyDescent="0.3">
      <c r="A5806">
        <v>61</v>
      </c>
      <c r="B5806" t="s">
        <v>15</v>
      </c>
      <c r="C5806">
        <v>33.5</v>
      </c>
      <c r="D5806">
        <v>117</v>
      </c>
      <c r="E5806">
        <v>71</v>
      </c>
      <c r="F5806">
        <v>233.3</v>
      </c>
      <c r="G5806">
        <v>122.2</v>
      </c>
      <c r="H5806">
        <v>85</v>
      </c>
      <c r="I5806">
        <v>2</v>
      </c>
      <c r="J5806" t="s">
        <v>24</v>
      </c>
      <c r="K5806" t="s">
        <v>26</v>
      </c>
      <c r="L5806" t="s">
        <v>22</v>
      </c>
      <c r="M5806">
        <v>4.7</v>
      </c>
      <c r="N5806">
        <v>8458.89</v>
      </c>
      <c r="O5806" t="s">
        <v>19</v>
      </c>
      <c r="P5806" t="str">
        <f t="shared" ref="P5806:P5808" si="3089">IF(A5803&lt;30,"18-29",IF(A5803&lt;45,"30-44",IF(A5803&lt;60,"45-59",IF(A5803&lt;75,"60-74","75+"))))</f>
        <v>75+</v>
      </c>
      <c r="Q5806" t="str">
        <f>IF(PatientData[[#This Row],[bmi]]&lt;18.5,"Underweight",
IF(PatientData[[#This Row],[bmi]]&lt;25,"Normal",
IF(PatientData[[#This Row],[bmi]]&lt;30,"Overweight","Obese")))</f>
        <v>Obese</v>
      </c>
      <c r="R5806" t="str">
        <f t="shared" si="3063"/>
        <v>Normal BP</v>
      </c>
      <c r="S5806" t="str">
        <f t="shared" si="3064"/>
        <v>Normal Cost</v>
      </c>
    </row>
    <row r="5807" spans="1:19" x14ac:dyDescent="0.3">
      <c r="A5807">
        <v>44</v>
      </c>
      <c r="B5807" t="s">
        <v>15</v>
      </c>
      <c r="C5807">
        <v>26.3</v>
      </c>
      <c r="D5807">
        <v>103</v>
      </c>
      <c r="E5807">
        <v>67</v>
      </c>
      <c r="F5807">
        <v>201.4</v>
      </c>
      <c r="G5807">
        <v>145.6</v>
      </c>
      <c r="H5807">
        <v>93</v>
      </c>
      <c r="I5807">
        <v>2</v>
      </c>
      <c r="J5807" t="s">
        <v>16</v>
      </c>
      <c r="K5807" t="s">
        <v>26</v>
      </c>
      <c r="L5807" t="s">
        <v>25</v>
      </c>
      <c r="M5807">
        <v>9.6999999999999993</v>
      </c>
      <c r="N5807">
        <v>16376.32</v>
      </c>
      <c r="O5807" t="s">
        <v>19</v>
      </c>
      <c r="P5807" t="str">
        <f t="shared" si="3089"/>
        <v>45-59</v>
      </c>
      <c r="Q5807" t="str">
        <f>IF(PatientData[[#This Row],[bmi]]&lt;18.5,"Underweight",
IF(PatientData[[#This Row],[bmi]]&lt;25,"Normal",
IF(PatientData[[#This Row],[bmi]]&lt;30,"Overweight","Obese")))</f>
        <v>Overweight</v>
      </c>
      <c r="R5807" t="str">
        <f t="shared" si="3063"/>
        <v>Normal BP</v>
      </c>
      <c r="S5807" t="str">
        <f t="shared" si="3064"/>
        <v>High Cost</v>
      </c>
    </row>
    <row r="5808" spans="1:19" x14ac:dyDescent="0.3">
      <c r="A5808">
        <v>81</v>
      </c>
      <c r="B5808" t="s">
        <v>15</v>
      </c>
      <c r="C5808">
        <v>33.9</v>
      </c>
      <c r="D5808">
        <v>116</v>
      </c>
      <c r="E5808">
        <v>63</v>
      </c>
      <c r="F5808">
        <v>273.7</v>
      </c>
      <c r="G5808">
        <v>94</v>
      </c>
      <c r="H5808">
        <v>85</v>
      </c>
      <c r="I5808">
        <v>2</v>
      </c>
      <c r="J5808" t="s">
        <v>16</v>
      </c>
      <c r="K5808" t="s">
        <v>28</v>
      </c>
      <c r="L5808" t="s">
        <v>25</v>
      </c>
      <c r="M5808">
        <v>8.6999999999999993</v>
      </c>
      <c r="N5808">
        <v>20314.45</v>
      </c>
      <c r="O5808" t="s">
        <v>19</v>
      </c>
      <c r="P5808" t="str">
        <f t="shared" si="3089"/>
        <v>75+</v>
      </c>
      <c r="Q5808" t="str">
        <f>IF(PatientData[[#This Row],[bmi]]&lt;18.5,"Underweight",
IF(PatientData[[#This Row],[bmi]]&lt;25,"Normal",
IF(PatientData[[#This Row],[bmi]]&lt;30,"Overweight","Obese")))</f>
        <v>Obese</v>
      </c>
      <c r="R5808" t="str">
        <f t="shared" si="3063"/>
        <v>Normal BP</v>
      </c>
      <c r="S5808" t="str">
        <f t="shared" si="3064"/>
        <v>High Cost</v>
      </c>
    </row>
    <row r="5809" spans="1:19" x14ac:dyDescent="0.3">
      <c r="A5809">
        <v>60</v>
      </c>
      <c r="B5809" t="s">
        <v>20</v>
      </c>
      <c r="C5809">
        <v>28.3</v>
      </c>
      <c r="D5809">
        <v>127</v>
      </c>
      <c r="E5809">
        <v>80</v>
      </c>
      <c r="F5809">
        <v>235.7</v>
      </c>
      <c r="G5809">
        <v>92.8</v>
      </c>
      <c r="H5809">
        <v>85</v>
      </c>
      <c r="I5809">
        <v>0</v>
      </c>
      <c r="J5809" t="s">
        <v>24</v>
      </c>
      <c r="K5809" t="s">
        <v>26</v>
      </c>
      <c r="L5809" t="s">
        <v>25</v>
      </c>
      <c r="M5809">
        <v>12.2</v>
      </c>
      <c r="N5809">
        <v>16219</v>
      </c>
      <c r="O5809" t="s">
        <v>19</v>
      </c>
      <c r="P5809" t="str">
        <f t="shared" ref="P5809:P5810" si="3090">IF(A5809&lt;30,"18-29",IF(A5809&lt;45,"30-44",IF(A5809&lt;60,"45-59",IF(A5809&lt;75,"60-74","75+"))))</f>
        <v>60-74</v>
      </c>
      <c r="Q5809" t="str">
        <f>IF(PatientData[[#This Row],[bmi]]&lt;18.5,"Underweight",
IF(PatientData[[#This Row],[bmi]]&lt;25,"Normal",
IF(PatientData[[#This Row],[bmi]]&lt;30,"Overweight","Obese")))</f>
        <v>Overweight</v>
      </c>
      <c r="R5809" t="str">
        <f t="shared" si="3063"/>
        <v>High BP</v>
      </c>
      <c r="S5809" t="str">
        <f t="shared" si="3064"/>
        <v>High Cost</v>
      </c>
    </row>
    <row r="5810" spans="1:19" x14ac:dyDescent="0.3">
      <c r="A5810">
        <v>31</v>
      </c>
      <c r="B5810" t="s">
        <v>20</v>
      </c>
      <c r="C5810">
        <v>28.3</v>
      </c>
      <c r="D5810">
        <v>100</v>
      </c>
      <c r="E5810">
        <v>68</v>
      </c>
      <c r="F5810">
        <v>207.8</v>
      </c>
      <c r="G5810">
        <v>119.2</v>
      </c>
      <c r="H5810">
        <v>92</v>
      </c>
      <c r="I5810">
        <v>2</v>
      </c>
      <c r="J5810" t="s">
        <v>16</v>
      </c>
      <c r="K5810" t="s">
        <v>21</v>
      </c>
      <c r="L5810" t="s">
        <v>25</v>
      </c>
      <c r="M5810">
        <v>16.3</v>
      </c>
      <c r="N5810">
        <v>34688.949999999997</v>
      </c>
      <c r="O5810" t="s">
        <v>19</v>
      </c>
      <c r="P5810" t="str">
        <f t="shared" si="3090"/>
        <v>30-44</v>
      </c>
      <c r="Q5810" t="str">
        <f>IF(PatientData[[#This Row],[bmi]]&lt;18.5,"Underweight",
IF(PatientData[[#This Row],[bmi]]&lt;25,"Normal",
IF(PatientData[[#This Row],[bmi]]&lt;30,"Overweight","Obese")))</f>
        <v>Overweight</v>
      </c>
      <c r="R5810" t="str">
        <f t="shared" si="3063"/>
        <v>Normal BP</v>
      </c>
      <c r="S5810" t="str">
        <f t="shared" si="3064"/>
        <v>High Cost</v>
      </c>
    </row>
    <row r="5811" spans="1:19" x14ac:dyDescent="0.3">
      <c r="A5811">
        <v>74</v>
      </c>
      <c r="B5811" t="s">
        <v>15</v>
      </c>
      <c r="C5811">
        <v>30.5</v>
      </c>
      <c r="D5811">
        <v>129</v>
      </c>
      <c r="E5811">
        <v>81</v>
      </c>
      <c r="F5811">
        <v>230.9</v>
      </c>
      <c r="G5811">
        <v>91.6</v>
      </c>
      <c r="H5811">
        <v>95</v>
      </c>
      <c r="I5811">
        <v>0</v>
      </c>
      <c r="J5811" t="s">
        <v>16</v>
      </c>
      <c r="K5811" t="s">
        <v>28</v>
      </c>
      <c r="L5811" t="s">
        <v>18</v>
      </c>
      <c r="M5811">
        <v>16.600000000000001</v>
      </c>
      <c r="N5811">
        <v>32635.01</v>
      </c>
      <c r="O5811" t="s">
        <v>19</v>
      </c>
      <c r="P5811" t="str">
        <f t="shared" ref="P5811:P5812" si="3091">IF(A5808&lt;30,"18-29",IF(A5808&lt;45,"30-44",IF(A5808&lt;60,"45-59",IF(A5808&lt;75,"60-74","75+"))))</f>
        <v>75+</v>
      </c>
      <c r="Q5811" t="str">
        <f>IF(PatientData[[#This Row],[bmi]]&lt;18.5,"Underweight",
IF(PatientData[[#This Row],[bmi]]&lt;25,"Normal",
IF(PatientData[[#This Row],[bmi]]&lt;30,"Overweight","Obese")))</f>
        <v>Obese</v>
      </c>
      <c r="R5811" t="str">
        <f t="shared" si="3063"/>
        <v>High BP</v>
      </c>
      <c r="S5811" t="str">
        <f t="shared" si="3064"/>
        <v>High Cost</v>
      </c>
    </row>
    <row r="5812" spans="1:19" x14ac:dyDescent="0.3">
      <c r="A5812">
        <v>54</v>
      </c>
      <c r="B5812" t="s">
        <v>15</v>
      </c>
      <c r="C5812">
        <v>32.200000000000003</v>
      </c>
      <c r="D5812">
        <v>128</v>
      </c>
      <c r="E5812">
        <v>81</v>
      </c>
      <c r="F5812">
        <v>239.9</v>
      </c>
      <c r="G5812">
        <v>153.9</v>
      </c>
      <c r="H5812">
        <v>80</v>
      </c>
      <c r="I5812">
        <v>0</v>
      </c>
      <c r="J5812" t="s">
        <v>16</v>
      </c>
      <c r="K5812" t="s">
        <v>17</v>
      </c>
      <c r="L5812" t="s">
        <v>25</v>
      </c>
      <c r="M5812">
        <v>7.8</v>
      </c>
      <c r="N5812">
        <v>13938.62</v>
      </c>
      <c r="O5812" t="s">
        <v>19</v>
      </c>
      <c r="P5812" t="str">
        <f t="shared" si="3091"/>
        <v>60-74</v>
      </c>
      <c r="Q5812" t="str">
        <f>IF(PatientData[[#This Row],[bmi]]&lt;18.5,"Underweight",
IF(PatientData[[#This Row],[bmi]]&lt;25,"Normal",
IF(PatientData[[#This Row],[bmi]]&lt;30,"Overweight","Obese")))</f>
        <v>Obese</v>
      </c>
      <c r="R5812" t="str">
        <f t="shared" si="3063"/>
        <v>High BP</v>
      </c>
      <c r="S5812" t="str">
        <f t="shared" si="3064"/>
        <v>Normal Cost</v>
      </c>
    </row>
    <row r="5813" spans="1:19" x14ac:dyDescent="0.3">
      <c r="A5813">
        <v>40</v>
      </c>
      <c r="B5813" t="s">
        <v>20</v>
      </c>
      <c r="C5813">
        <v>28.3</v>
      </c>
      <c r="D5813">
        <v>116</v>
      </c>
      <c r="E5813">
        <v>68</v>
      </c>
      <c r="F5813">
        <v>251.8</v>
      </c>
      <c r="G5813">
        <v>166.2</v>
      </c>
      <c r="H5813">
        <v>104</v>
      </c>
      <c r="I5813">
        <v>2</v>
      </c>
      <c r="J5813" t="s">
        <v>16</v>
      </c>
      <c r="K5813" t="s">
        <v>21</v>
      </c>
      <c r="L5813" t="s">
        <v>22</v>
      </c>
      <c r="M5813">
        <v>6.5</v>
      </c>
      <c r="N5813">
        <v>16460.43</v>
      </c>
      <c r="O5813" t="s">
        <v>19</v>
      </c>
      <c r="P5813" t="str">
        <f t="shared" ref="P5813:P5814" si="3092">IF(A5813&lt;30,"18-29",IF(A5813&lt;45,"30-44",IF(A5813&lt;60,"45-59",IF(A5813&lt;75,"60-74","75+"))))</f>
        <v>30-44</v>
      </c>
      <c r="Q5813" t="str">
        <f>IF(PatientData[[#This Row],[bmi]]&lt;18.5,"Underweight",
IF(PatientData[[#This Row],[bmi]]&lt;25,"Normal",
IF(PatientData[[#This Row],[bmi]]&lt;30,"Overweight","Obese")))</f>
        <v>Overweight</v>
      </c>
      <c r="R5813" t="str">
        <f t="shared" si="3063"/>
        <v>Normal BP</v>
      </c>
      <c r="S5813" t="str">
        <f t="shared" si="3064"/>
        <v>High Cost</v>
      </c>
    </row>
    <row r="5814" spans="1:19" x14ac:dyDescent="0.3">
      <c r="A5814">
        <v>59</v>
      </c>
      <c r="B5814" t="s">
        <v>20</v>
      </c>
      <c r="C5814">
        <v>28.3</v>
      </c>
      <c r="D5814">
        <v>117</v>
      </c>
      <c r="E5814">
        <v>60</v>
      </c>
      <c r="F5814">
        <v>243.7</v>
      </c>
      <c r="G5814">
        <v>124.6</v>
      </c>
      <c r="H5814">
        <v>70</v>
      </c>
      <c r="I5814">
        <v>1</v>
      </c>
      <c r="J5814" t="s">
        <v>24</v>
      </c>
      <c r="K5814" t="s">
        <v>17</v>
      </c>
      <c r="L5814" t="s">
        <v>25</v>
      </c>
      <c r="M5814">
        <v>5.3</v>
      </c>
      <c r="N5814">
        <v>10301.67</v>
      </c>
      <c r="O5814" t="s">
        <v>23</v>
      </c>
      <c r="P5814" t="str">
        <f t="shared" si="3092"/>
        <v>45-59</v>
      </c>
      <c r="Q5814" t="str">
        <f>IF(PatientData[[#This Row],[bmi]]&lt;18.5,"Underweight",
IF(PatientData[[#This Row],[bmi]]&lt;25,"Normal",
IF(PatientData[[#This Row],[bmi]]&lt;30,"Overweight","Obese")))</f>
        <v>Overweight</v>
      </c>
      <c r="R5814" t="str">
        <f t="shared" si="3063"/>
        <v>Normal BP</v>
      </c>
      <c r="S5814" t="str">
        <f t="shared" si="3064"/>
        <v>Normal Cost</v>
      </c>
    </row>
    <row r="5815" spans="1:19" x14ac:dyDescent="0.3">
      <c r="A5815">
        <v>88</v>
      </c>
      <c r="B5815" t="s">
        <v>15</v>
      </c>
      <c r="C5815">
        <v>24.8</v>
      </c>
      <c r="D5815">
        <v>133</v>
      </c>
      <c r="E5815">
        <v>81</v>
      </c>
      <c r="F5815">
        <v>228.8</v>
      </c>
      <c r="G5815">
        <v>119.9</v>
      </c>
      <c r="H5815">
        <v>77</v>
      </c>
      <c r="I5815">
        <v>0</v>
      </c>
      <c r="J5815" t="s">
        <v>27</v>
      </c>
      <c r="K5815" t="s">
        <v>21</v>
      </c>
      <c r="L5815" t="s">
        <v>22</v>
      </c>
      <c r="M5815">
        <v>4.9000000000000004</v>
      </c>
      <c r="N5815">
        <v>11070.44</v>
      </c>
      <c r="O5815" t="s">
        <v>19</v>
      </c>
      <c r="P5815" t="str">
        <f t="shared" ref="P5815:P5818" si="3093">IF(A5812&lt;30,"18-29",IF(A5812&lt;45,"30-44",IF(A5812&lt;60,"45-59",IF(A5812&lt;75,"60-74","75+"))))</f>
        <v>45-59</v>
      </c>
      <c r="Q5815" t="str">
        <f>IF(PatientData[[#This Row],[bmi]]&lt;18.5,"Underweight",
IF(PatientData[[#This Row],[bmi]]&lt;25,"Normal",
IF(PatientData[[#This Row],[bmi]]&lt;30,"Overweight","Obese")))</f>
        <v>Normal</v>
      </c>
      <c r="R5815" t="str">
        <f t="shared" si="3063"/>
        <v>High BP</v>
      </c>
      <c r="S5815" t="str">
        <f t="shared" si="3064"/>
        <v>Normal Cost</v>
      </c>
    </row>
    <row r="5816" spans="1:19" x14ac:dyDescent="0.3">
      <c r="A5816">
        <v>71</v>
      </c>
      <c r="B5816" t="s">
        <v>15</v>
      </c>
      <c r="C5816">
        <v>31.4</v>
      </c>
      <c r="D5816">
        <v>128</v>
      </c>
      <c r="E5816">
        <v>71</v>
      </c>
      <c r="F5816">
        <v>265.89999999999998</v>
      </c>
      <c r="G5816">
        <v>91.5</v>
      </c>
      <c r="H5816">
        <v>96</v>
      </c>
      <c r="I5816">
        <v>0</v>
      </c>
      <c r="J5816" t="s">
        <v>16</v>
      </c>
      <c r="K5816" t="s">
        <v>28</v>
      </c>
      <c r="L5816" t="s">
        <v>18</v>
      </c>
      <c r="M5816">
        <v>17</v>
      </c>
      <c r="N5816">
        <v>27836.03</v>
      </c>
      <c r="O5816" t="s">
        <v>19</v>
      </c>
      <c r="P5816" t="str">
        <f t="shared" si="3093"/>
        <v>30-44</v>
      </c>
      <c r="Q5816" t="str">
        <f>IF(PatientData[[#This Row],[bmi]]&lt;18.5,"Underweight",
IF(PatientData[[#This Row],[bmi]]&lt;25,"Normal",
IF(PatientData[[#This Row],[bmi]]&lt;30,"Overweight","Obese")))</f>
        <v>Obese</v>
      </c>
      <c r="R5816" t="str">
        <f t="shared" si="3063"/>
        <v>High BP</v>
      </c>
      <c r="S5816" t="str">
        <f t="shared" si="3064"/>
        <v>High Cost</v>
      </c>
    </row>
    <row r="5817" spans="1:19" x14ac:dyDescent="0.3">
      <c r="A5817">
        <v>80</v>
      </c>
      <c r="B5817" t="s">
        <v>15</v>
      </c>
      <c r="C5817">
        <v>27</v>
      </c>
      <c r="D5817">
        <v>134</v>
      </c>
      <c r="E5817">
        <v>78</v>
      </c>
      <c r="F5817">
        <v>234.3</v>
      </c>
      <c r="G5817">
        <v>103.9</v>
      </c>
      <c r="H5817">
        <v>88</v>
      </c>
      <c r="I5817">
        <v>2</v>
      </c>
      <c r="J5817" t="s">
        <v>24</v>
      </c>
      <c r="K5817" t="s">
        <v>26</v>
      </c>
      <c r="L5817" t="s">
        <v>22</v>
      </c>
      <c r="M5817">
        <v>8.6</v>
      </c>
      <c r="N5817">
        <v>13448.81</v>
      </c>
      <c r="O5817" t="s">
        <v>19</v>
      </c>
      <c r="P5817" t="str">
        <f t="shared" si="3093"/>
        <v>45-59</v>
      </c>
      <c r="Q5817" t="str">
        <f>IF(PatientData[[#This Row],[bmi]]&lt;18.5,"Underweight",
IF(PatientData[[#This Row],[bmi]]&lt;25,"Normal",
IF(PatientData[[#This Row],[bmi]]&lt;30,"Overweight","Obese")))</f>
        <v>Overweight</v>
      </c>
      <c r="R5817" t="str">
        <f t="shared" si="3063"/>
        <v>High BP</v>
      </c>
      <c r="S5817" t="str">
        <f t="shared" si="3064"/>
        <v>Normal Cost</v>
      </c>
    </row>
    <row r="5818" spans="1:19" x14ac:dyDescent="0.3">
      <c r="A5818">
        <v>57</v>
      </c>
      <c r="B5818" t="s">
        <v>15</v>
      </c>
      <c r="C5818">
        <v>18.8</v>
      </c>
      <c r="D5818">
        <v>123</v>
      </c>
      <c r="E5818">
        <v>76</v>
      </c>
      <c r="F5818">
        <v>203.2</v>
      </c>
      <c r="G5818">
        <v>115.3</v>
      </c>
      <c r="H5818">
        <v>61</v>
      </c>
      <c r="I5818">
        <v>3</v>
      </c>
      <c r="J5818" t="s">
        <v>27</v>
      </c>
      <c r="K5818" t="s">
        <v>17</v>
      </c>
      <c r="L5818" t="s">
        <v>25</v>
      </c>
      <c r="M5818">
        <v>1</v>
      </c>
      <c r="N5818">
        <v>3417.92</v>
      </c>
      <c r="O5818" t="s">
        <v>19</v>
      </c>
      <c r="P5818" t="str">
        <f t="shared" si="3093"/>
        <v>75+</v>
      </c>
      <c r="Q5818" t="str">
        <f>IF(PatientData[[#This Row],[bmi]]&lt;18.5,"Underweight",
IF(PatientData[[#This Row],[bmi]]&lt;25,"Normal",
IF(PatientData[[#This Row],[bmi]]&lt;30,"Overweight","Obese")))</f>
        <v>Normal</v>
      </c>
      <c r="R5818" t="str">
        <f t="shared" si="3063"/>
        <v>High BP</v>
      </c>
      <c r="S5818" t="str">
        <f t="shared" si="3064"/>
        <v>Normal Cost</v>
      </c>
    </row>
    <row r="5819" spans="1:19" x14ac:dyDescent="0.3">
      <c r="A5819">
        <v>60</v>
      </c>
      <c r="B5819" t="s">
        <v>20</v>
      </c>
      <c r="C5819">
        <v>28.3</v>
      </c>
      <c r="D5819">
        <v>120</v>
      </c>
      <c r="E5819">
        <v>74</v>
      </c>
      <c r="F5819">
        <v>234.6</v>
      </c>
      <c r="G5819">
        <v>89.9</v>
      </c>
      <c r="H5819">
        <v>88</v>
      </c>
      <c r="I5819">
        <v>1</v>
      </c>
      <c r="J5819" t="s">
        <v>16</v>
      </c>
      <c r="K5819" t="s">
        <v>21</v>
      </c>
      <c r="L5819" t="s">
        <v>25</v>
      </c>
      <c r="M5819">
        <v>11.2</v>
      </c>
      <c r="N5819">
        <v>23551.1</v>
      </c>
      <c r="O5819" t="s">
        <v>19</v>
      </c>
      <c r="P5819" t="str">
        <f t="shared" ref="P5819:P5822" si="3094">IF(A5819&lt;30,"18-29",IF(A5819&lt;45,"30-44",IF(A5819&lt;60,"45-59",IF(A5819&lt;75,"60-74","75+"))))</f>
        <v>60-74</v>
      </c>
      <c r="Q5819" t="str">
        <f>IF(PatientData[[#This Row],[bmi]]&lt;18.5,"Underweight",
IF(PatientData[[#This Row],[bmi]]&lt;25,"Normal",
IF(PatientData[[#This Row],[bmi]]&lt;30,"Overweight","Obese")))</f>
        <v>Overweight</v>
      </c>
      <c r="R5819" t="str">
        <f t="shared" si="3063"/>
        <v>High BP</v>
      </c>
      <c r="S5819" t="str">
        <f t="shared" si="3064"/>
        <v>High Cost</v>
      </c>
    </row>
    <row r="5820" spans="1:19" x14ac:dyDescent="0.3">
      <c r="A5820">
        <v>83</v>
      </c>
      <c r="B5820" t="s">
        <v>20</v>
      </c>
      <c r="C5820">
        <v>28.3</v>
      </c>
      <c r="D5820">
        <v>141</v>
      </c>
      <c r="E5820">
        <v>80</v>
      </c>
      <c r="F5820">
        <v>231.1</v>
      </c>
      <c r="G5820">
        <v>107.8</v>
      </c>
      <c r="H5820">
        <v>68</v>
      </c>
      <c r="I5820">
        <v>2</v>
      </c>
      <c r="J5820" t="s">
        <v>27</v>
      </c>
      <c r="K5820" t="s">
        <v>26</v>
      </c>
      <c r="L5820" t="s">
        <v>25</v>
      </c>
      <c r="M5820">
        <v>7.1</v>
      </c>
      <c r="N5820">
        <v>13274.63</v>
      </c>
      <c r="O5820" t="s">
        <v>19</v>
      </c>
      <c r="P5820" t="str">
        <f t="shared" si="3094"/>
        <v>75+</v>
      </c>
      <c r="Q5820" t="str">
        <f>IF(PatientData[[#This Row],[bmi]]&lt;18.5,"Underweight",
IF(PatientData[[#This Row],[bmi]]&lt;25,"Normal",
IF(PatientData[[#This Row],[bmi]]&lt;30,"Overweight","Obese")))</f>
        <v>Overweight</v>
      </c>
      <c r="R5820" t="str">
        <f t="shared" si="3063"/>
        <v>High BP</v>
      </c>
      <c r="S5820" t="str">
        <f t="shared" si="3064"/>
        <v>Normal Cost</v>
      </c>
    </row>
    <row r="5821" spans="1:19" x14ac:dyDescent="0.3">
      <c r="A5821">
        <v>32</v>
      </c>
      <c r="B5821" t="s">
        <v>20</v>
      </c>
      <c r="C5821">
        <v>28.3</v>
      </c>
      <c r="D5821">
        <v>113</v>
      </c>
      <c r="E5821">
        <v>72</v>
      </c>
      <c r="F5821">
        <v>231.2</v>
      </c>
      <c r="G5821">
        <v>108.9</v>
      </c>
      <c r="H5821">
        <v>78</v>
      </c>
      <c r="I5821">
        <v>0</v>
      </c>
      <c r="J5821" t="s">
        <v>16</v>
      </c>
      <c r="K5821" t="s">
        <v>26</v>
      </c>
      <c r="L5821" t="s">
        <v>22</v>
      </c>
      <c r="M5821">
        <v>9</v>
      </c>
      <c r="N5821">
        <v>14946.6</v>
      </c>
      <c r="O5821" t="s">
        <v>19</v>
      </c>
      <c r="P5821" t="str">
        <f t="shared" si="3094"/>
        <v>30-44</v>
      </c>
      <c r="Q5821" t="str">
        <f>IF(PatientData[[#This Row],[bmi]]&lt;18.5,"Underweight",
IF(PatientData[[#This Row],[bmi]]&lt;25,"Normal",
IF(PatientData[[#This Row],[bmi]]&lt;30,"Overweight","Obese")))</f>
        <v>Overweight</v>
      </c>
      <c r="R5821" t="str">
        <f t="shared" si="3063"/>
        <v>Normal BP</v>
      </c>
      <c r="S5821" t="str">
        <f t="shared" si="3064"/>
        <v>Normal Cost</v>
      </c>
    </row>
    <row r="5822" spans="1:19" x14ac:dyDescent="0.3">
      <c r="A5822">
        <v>61</v>
      </c>
      <c r="B5822" t="s">
        <v>20</v>
      </c>
      <c r="C5822">
        <v>28.3</v>
      </c>
      <c r="D5822">
        <v>122</v>
      </c>
      <c r="E5822">
        <v>70</v>
      </c>
      <c r="F5822">
        <v>187.2</v>
      </c>
      <c r="G5822">
        <v>106.6</v>
      </c>
      <c r="H5822">
        <v>93</v>
      </c>
      <c r="I5822">
        <v>3</v>
      </c>
      <c r="J5822" t="s">
        <v>24</v>
      </c>
      <c r="K5822" t="s">
        <v>21</v>
      </c>
      <c r="L5822" t="s">
        <v>22</v>
      </c>
      <c r="M5822">
        <v>6.3</v>
      </c>
      <c r="N5822">
        <v>11573.17</v>
      </c>
      <c r="O5822" t="s">
        <v>19</v>
      </c>
      <c r="P5822" t="str">
        <f t="shared" si="3094"/>
        <v>60-74</v>
      </c>
      <c r="Q5822" t="str">
        <f>IF(PatientData[[#This Row],[bmi]]&lt;18.5,"Underweight",
IF(PatientData[[#This Row],[bmi]]&lt;25,"Normal",
IF(PatientData[[#This Row],[bmi]]&lt;30,"Overweight","Obese")))</f>
        <v>Overweight</v>
      </c>
      <c r="R5822" t="str">
        <f t="shared" si="3063"/>
        <v>High BP</v>
      </c>
      <c r="S5822" t="str">
        <f t="shared" si="3064"/>
        <v>Normal Cost</v>
      </c>
    </row>
    <row r="5823" spans="1:19" x14ac:dyDescent="0.3">
      <c r="A5823">
        <v>78</v>
      </c>
      <c r="B5823" t="s">
        <v>15</v>
      </c>
      <c r="C5823">
        <v>21.3</v>
      </c>
      <c r="D5823">
        <v>115</v>
      </c>
      <c r="E5823">
        <v>65</v>
      </c>
      <c r="F5823">
        <v>205.1</v>
      </c>
      <c r="G5823">
        <v>92.3</v>
      </c>
      <c r="H5823">
        <v>79</v>
      </c>
      <c r="I5823">
        <v>4</v>
      </c>
      <c r="J5823" t="s">
        <v>27</v>
      </c>
      <c r="K5823" t="s">
        <v>26</v>
      </c>
      <c r="L5823" t="s">
        <v>25</v>
      </c>
      <c r="M5823">
        <v>5</v>
      </c>
      <c r="N5823">
        <v>9214.17</v>
      </c>
      <c r="O5823" t="s">
        <v>19</v>
      </c>
      <c r="P5823" t="str">
        <f t="shared" ref="P5823" si="3095">IF(A5820&lt;30,"18-29",IF(A5820&lt;45,"30-44",IF(A5820&lt;60,"45-59",IF(A5820&lt;75,"60-74","75+"))))</f>
        <v>75+</v>
      </c>
      <c r="Q5823" t="str">
        <f>IF(PatientData[[#This Row],[bmi]]&lt;18.5,"Underweight",
IF(PatientData[[#This Row],[bmi]]&lt;25,"Normal",
IF(PatientData[[#This Row],[bmi]]&lt;30,"Overweight","Obese")))</f>
        <v>Normal</v>
      </c>
      <c r="R5823" t="str">
        <f t="shared" si="3063"/>
        <v>Normal BP</v>
      </c>
      <c r="S5823" t="str">
        <f t="shared" si="3064"/>
        <v>Normal Cost</v>
      </c>
    </row>
    <row r="5824" spans="1:19" x14ac:dyDescent="0.3">
      <c r="A5824">
        <v>61</v>
      </c>
      <c r="B5824" t="s">
        <v>20</v>
      </c>
      <c r="C5824">
        <v>28.3</v>
      </c>
      <c r="D5824">
        <v>219</v>
      </c>
      <c r="E5824">
        <v>129</v>
      </c>
      <c r="F5824">
        <v>219.9</v>
      </c>
      <c r="G5824">
        <v>111.6</v>
      </c>
      <c r="H5824">
        <v>97</v>
      </c>
      <c r="I5824">
        <v>4</v>
      </c>
      <c r="J5824" t="s">
        <v>27</v>
      </c>
      <c r="K5824" t="s">
        <v>21</v>
      </c>
      <c r="L5824" t="s">
        <v>25</v>
      </c>
      <c r="M5824">
        <v>3.6</v>
      </c>
      <c r="N5824">
        <v>9017.73</v>
      </c>
      <c r="O5824" t="s">
        <v>19</v>
      </c>
      <c r="P5824" t="str">
        <f t="shared" ref="P5824:P5825" si="3096">IF(A5824&lt;30,"18-29",IF(A5824&lt;45,"30-44",IF(A5824&lt;60,"45-59",IF(A5824&lt;75,"60-74","75+"))))</f>
        <v>60-74</v>
      </c>
      <c r="Q5824" t="str">
        <f>IF(PatientData[[#This Row],[bmi]]&lt;18.5,"Underweight",
IF(PatientData[[#This Row],[bmi]]&lt;25,"Normal",
IF(PatientData[[#This Row],[bmi]]&lt;30,"Overweight","Obese")))</f>
        <v>Overweight</v>
      </c>
      <c r="R5824" t="str">
        <f t="shared" si="3063"/>
        <v>High BP</v>
      </c>
      <c r="S5824" t="str">
        <f t="shared" si="3064"/>
        <v>Normal Cost</v>
      </c>
    </row>
    <row r="5825" spans="1:19" x14ac:dyDescent="0.3">
      <c r="A5825">
        <v>95</v>
      </c>
      <c r="B5825" t="s">
        <v>20</v>
      </c>
      <c r="C5825">
        <v>28.3</v>
      </c>
      <c r="D5825">
        <v>131</v>
      </c>
      <c r="E5825">
        <v>76</v>
      </c>
      <c r="F5825">
        <v>205.6</v>
      </c>
      <c r="G5825">
        <v>89.4</v>
      </c>
      <c r="H5825">
        <v>90</v>
      </c>
      <c r="I5825">
        <v>1</v>
      </c>
      <c r="J5825" t="s">
        <v>16</v>
      </c>
      <c r="K5825" t="s">
        <v>21</v>
      </c>
      <c r="L5825" t="s">
        <v>18</v>
      </c>
      <c r="M5825">
        <v>8.6</v>
      </c>
      <c r="N5825">
        <v>17217.14</v>
      </c>
      <c r="O5825" t="s">
        <v>19</v>
      </c>
      <c r="P5825" t="str">
        <f t="shared" si="3096"/>
        <v>75+</v>
      </c>
      <c r="Q5825" t="str">
        <f>IF(PatientData[[#This Row],[bmi]]&lt;18.5,"Underweight",
IF(PatientData[[#This Row],[bmi]]&lt;25,"Normal",
IF(PatientData[[#This Row],[bmi]]&lt;30,"Overweight","Obese")))</f>
        <v>Overweight</v>
      </c>
      <c r="R5825" t="str">
        <f t="shared" si="3063"/>
        <v>High BP</v>
      </c>
      <c r="S5825" t="str">
        <f t="shared" si="3064"/>
        <v>High Cost</v>
      </c>
    </row>
    <row r="5826" spans="1:19" x14ac:dyDescent="0.3">
      <c r="A5826">
        <v>85</v>
      </c>
      <c r="B5826" t="s">
        <v>15</v>
      </c>
      <c r="C5826">
        <v>25.8</v>
      </c>
      <c r="D5826">
        <v>144</v>
      </c>
      <c r="E5826">
        <v>93</v>
      </c>
      <c r="F5826">
        <v>231.3</v>
      </c>
      <c r="G5826">
        <v>139.30000000000001</v>
      </c>
      <c r="H5826">
        <v>100</v>
      </c>
      <c r="I5826">
        <v>2</v>
      </c>
      <c r="J5826" t="s">
        <v>16</v>
      </c>
      <c r="K5826" t="s">
        <v>17</v>
      </c>
      <c r="L5826" t="s">
        <v>25</v>
      </c>
      <c r="M5826">
        <v>5.0999999999999996</v>
      </c>
      <c r="N5826">
        <v>9997.32</v>
      </c>
      <c r="O5826" t="s">
        <v>19</v>
      </c>
      <c r="P5826" t="str">
        <f t="shared" ref="P5826:P5827" si="3097">IF(A5823&lt;30,"18-29",IF(A5823&lt;45,"30-44",IF(A5823&lt;60,"45-59",IF(A5823&lt;75,"60-74","75+"))))</f>
        <v>75+</v>
      </c>
      <c r="Q5826" t="str">
        <f>IF(PatientData[[#This Row],[bmi]]&lt;18.5,"Underweight",
IF(PatientData[[#This Row],[bmi]]&lt;25,"Normal",
IF(PatientData[[#This Row],[bmi]]&lt;30,"Overweight","Obese")))</f>
        <v>Overweight</v>
      </c>
      <c r="R5826" t="str">
        <f t="shared" si="3063"/>
        <v>High BP</v>
      </c>
      <c r="S5826" t="str">
        <f t="shared" si="3064"/>
        <v>Normal Cost</v>
      </c>
    </row>
    <row r="5827" spans="1:19" x14ac:dyDescent="0.3">
      <c r="A5827">
        <v>95</v>
      </c>
      <c r="B5827" t="s">
        <v>15</v>
      </c>
      <c r="C5827">
        <v>21.4</v>
      </c>
      <c r="D5827">
        <v>119</v>
      </c>
      <c r="E5827">
        <v>67</v>
      </c>
      <c r="F5827">
        <v>208.9</v>
      </c>
      <c r="G5827">
        <v>108.8</v>
      </c>
      <c r="H5827">
        <v>87</v>
      </c>
      <c r="I5827">
        <v>3</v>
      </c>
      <c r="J5827" t="s">
        <v>16</v>
      </c>
      <c r="K5827" t="s">
        <v>26</v>
      </c>
      <c r="L5827" t="s">
        <v>22</v>
      </c>
      <c r="M5827">
        <v>6.4</v>
      </c>
      <c r="N5827">
        <v>13726.33</v>
      </c>
      <c r="O5827" t="s">
        <v>19</v>
      </c>
      <c r="P5827" t="str">
        <f t="shared" si="3097"/>
        <v>60-74</v>
      </c>
      <c r="Q5827" t="str">
        <f>IF(PatientData[[#This Row],[bmi]]&lt;18.5,"Underweight",
IF(PatientData[[#This Row],[bmi]]&lt;25,"Normal",
IF(PatientData[[#This Row],[bmi]]&lt;30,"Overweight","Obese")))</f>
        <v>Normal</v>
      </c>
      <c r="R5827" t="str">
        <f t="shared" ref="R5827:R5890" si="3098">IF(AND(D5827&lt;120,E5827&lt;80),"Normal BP","High BP")</f>
        <v>Normal BP</v>
      </c>
      <c r="S5827" t="str">
        <f t="shared" ref="S5827:S5890" si="3099">IF(N5827&gt;15000,"High Cost","Normal Cost")</f>
        <v>Normal Cost</v>
      </c>
    </row>
    <row r="5828" spans="1:19" x14ac:dyDescent="0.3">
      <c r="A5828">
        <v>52</v>
      </c>
      <c r="B5828" t="s">
        <v>20</v>
      </c>
      <c r="C5828">
        <v>28.3</v>
      </c>
      <c r="D5828">
        <v>130</v>
      </c>
      <c r="E5828">
        <v>73</v>
      </c>
      <c r="F5828">
        <v>203.3</v>
      </c>
      <c r="G5828">
        <v>110.4</v>
      </c>
      <c r="H5828">
        <v>93</v>
      </c>
      <c r="I5828">
        <v>1</v>
      </c>
      <c r="J5828" t="s">
        <v>16</v>
      </c>
      <c r="K5828" t="s">
        <v>28</v>
      </c>
      <c r="L5828" t="s">
        <v>18</v>
      </c>
      <c r="M5828">
        <v>6.2</v>
      </c>
      <c r="N5828">
        <v>15320.81</v>
      </c>
      <c r="O5828" t="s">
        <v>19</v>
      </c>
      <c r="P5828" t="str">
        <f t="shared" ref="P5828" si="3100">IF(A5828&lt;30,"18-29",IF(A5828&lt;45,"30-44",IF(A5828&lt;60,"45-59",IF(A5828&lt;75,"60-74","75+"))))</f>
        <v>45-59</v>
      </c>
      <c r="Q5828" t="str">
        <f>IF(PatientData[[#This Row],[bmi]]&lt;18.5,"Underweight",
IF(PatientData[[#This Row],[bmi]]&lt;25,"Normal",
IF(PatientData[[#This Row],[bmi]]&lt;30,"Overweight","Obese")))</f>
        <v>Overweight</v>
      </c>
      <c r="R5828" t="str">
        <f t="shared" si="3098"/>
        <v>High BP</v>
      </c>
      <c r="S5828" t="str">
        <f t="shared" si="3099"/>
        <v>High Cost</v>
      </c>
    </row>
    <row r="5829" spans="1:19" x14ac:dyDescent="0.3">
      <c r="A5829">
        <v>63</v>
      </c>
      <c r="B5829" t="s">
        <v>15</v>
      </c>
      <c r="C5829">
        <v>22.2</v>
      </c>
      <c r="D5829">
        <v>119</v>
      </c>
      <c r="E5829">
        <v>73</v>
      </c>
      <c r="F5829">
        <v>215.3</v>
      </c>
      <c r="G5829">
        <v>129.4</v>
      </c>
      <c r="H5829">
        <v>73</v>
      </c>
      <c r="I5829">
        <v>3</v>
      </c>
      <c r="J5829" t="s">
        <v>24</v>
      </c>
      <c r="K5829" t="s">
        <v>17</v>
      </c>
      <c r="L5829" t="s">
        <v>25</v>
      </c>
      <c r="M5829">
        <v>6.3</v>
      </c>
      <c r="N5829">
        <v>11113.99</v>
      </c>
      <c r="O5829" t="s">
        <v>23</v>
      </c>
      <c r="P5829" t="str">
        <f t="shared" ref="P5829:P5830" si="3101">IF(A5826&lt;30,"18-29",IF(A5826&lt;45,"30-44",IF(A5826&lt;60,"45-59",IF(A5826&lt;75,"60-74","75+"))))</f>
        <v>75+</v>
      </c>
      <c r="Q5829" t="str">
        <f>IF(PatientData[[#This Row],[bmi]]&lt;18.5,"Underweight",
IF(PatientData[[#This Row],[bmi]]&lt;25,"Normal",
IF(PatientData[[#This Row],[bmi]]&lt;30,"Overweight","Obese")))</f>
        <v>Normal</v>
      </c>
      <c r="R5829" t="str">
        <f t="shared" si="3098"/>
        <v>Normal BP</v>
      </c>
      <c r="S5829" t="str">
        <f t="shared" si="3099"/>
        <v>Normal Cost</v>
      </c>
    </row>
    <row r="5830" spans="1:19" x14ac:dyDescent="0.3">
      <c r="A5830">
        <v>84</v>
      </c>
      <c r="B5830" t="s">
        <v>15</v>
      </c>
      <c r="C5830">
        <v>23.9</v>
      </c>
      <c r="D5830">
        <v>138</v>
      </c>
      <c r="E5830">
        <v>84</v>
      </c>
      <c r="F5830">
        <v>244.1</v>
      </c>
      <c r="G5830">
        <v>92</v>
      </c>
      <c r="H5830">
        <v>85</v>
      </c>
      <c r="I5830">
        <v>0</v>
      </c>
      <c r="J5830" t="s">
        <v>16</v>
      </c>
      <c r="K5830" t="s">
        <v>21</v>
      </c>
      <c r="L5830" t="s">
        <v>25</v>
      </c>
      <c r="M5830">
        <v>7.5</v>
      </c>
      <c r="N5830">
        <v>16502.88</v>
      </c>
      <c r="O5830" t="s">
        <v>19</v>
      </c>
      <c r="P5830" t="str">
        <f t="shared" si="3101"/>
        <v>75+</v>
      </c>
      <c r="Q5830" t="str">
        <f>IF(PatientData[[#This Row],[bmi]]&lt;18.5,"Underweight",
IF(PatientData[[#This Row],[bmi]]&lt;25,"Normal",
IF(PatientData[[#This Row],[bmi]]&lt;30,"Overweight","Obese")))</f>
        <v>Normal</v>
      </c>
      <c r="R5830" t="str">
        <f t="shared" si="3098"/>
        <v>High BP</v>
      </c>
      <c r="S5830" t="str">
        <f t="shared" si="3099"/>
        <v>High Cost</v>
      </c>
    </row>
    <row r="5831" spans="1:19" x14ac:dyDescent="0.3">
      <c r="A5831">
        <v>64</v>
      </c>
      <c r="B5831" t="s">
        <v>20</v>
      </c>
      <c r="C5831">
        <v>28.3</v>
      </c>
      <c r="D5831">
        <v>133</v>
      </c>
      <c r="E5831">
        <v>76</v>
      </c>
      <c r="F5831">
        <v>225.6</v>
      </c>
      <c r="G5831">
        <v>85.9</v>
      </c>
      <c r="H5831">
        <v>62</v>
      </c>
      <c r="I5831">
        <v>1</v>
      </c>
      <c r="J5831" t="s">
        <v>27</v>
      </c>
      <c r="K5831" t="s">
        <v>21</v>
      </c>
      <c r="L5831" t="s">
        <v>25</v>
      </c>
      <c r="M5831">
        <v>12.9</v>
      </c>
      <c r="N5831">
        <v>22869.4</v>
      </c>
      <c r="O5831" t="s">
        <v>19</v>
      </c>
      <c r="P5831" t="str">
        <f t="shared" ref="P5831:P5832" si="3102">IF(A5831&lt;30,"18-29",IF(A5831&lt;45,"30-44",IF(A5831&lt;60,"45-59",IF(A5831&lt;75,"60-74","75+"))))</f>
        <v>60-74</v>
      </c>
      <c r="Q5831" t="str">
        <f>IF(PatientData[[#This Row],[bmi]]&lt;18.5,"Underweight",
IF(PatientData[[#This Row],[bmi]]&lt;25,"Normal",
IF(PatientData[[#This Row],[bmi]]&lt;30,"Overweight","Obese")))</f>
        <v>Overweight</v>
      </c>
      <c r="R5831" t="str">
        <f t="shared" si="3098"/>
        <v>High BP</v>
      </c>
      <c r="S5831" t="str">
        <f t="shared" si="3099"/>
        <v>High Cost</v>
      </c>
    </row>
    <row r="5832" spans="1:19" x14ac:dyDescent="0.3">
      <c r="A5832">
        <v>70</v>
      </c>
      <c r="B5832" t="s">
        <v>20</v>
      </c>
      <c r="C5832">
        <v>28.3</v>
      </c>
      <c r="D5832">
        <v>109</v>
      </c>
      <c r="E5832">
        <v>63</v>
      </c>
      <c r="F5832">
        <v>238.1</v>
      </c>
      <c r="G5832">
        <v>127.9</v>
      </c>
      <c r="H5832">
        <v>64</v>
      </c>
      <c r="I5832">
        <v>2</v>
      </c>
      <c r="J5832" t="s">
        <v>16</v>
      </c>
      <c r="K5832" t="s">
        <v>17</v>
      </c>
      <c r="L5832" t="s">
        <v>25</v>
      </c>
      <c r="M5832">
        <v>11.5</v>
      </c>
      <c r="N5832">
        <v>17784.07</v>
      </c>
      <c r="O5832" t="s">
        <v>19</v>
      </c>
      <c r="P5832" t="str">
        <f t="shared" si="3102"/>
        <v>60-74</v>
      </c>
      <c r="Q5832" t="str">
        <f>IF(PatientData[[#This Row],[bmi]]&lt;18.5,"Underweight",
IF(PatientData[[#This Row],[bmi]]&lt;25,"Normal",
IF(PatientData[[#This Row],[bmi]]&lt;30,"Overweight","Obese")))</f>
        <v>Overweight</v>
      </c>
      <c r="R5832" t="str">
        <f t="shared" si="3098"/>
        <v>Normal BP</v>
      </c>
      <c r="S5832" t="str">
        <f t="shared" si="3099"/>
        <v>High Cost</v>
      </c>
    </row>
    <row r="5833" spans="1:19" x14ac:dyDescent="0.3">
      <c r="A5833">
        <v>93</v>
      </c>
      <c r="B5833" t="s">
        <v>15</v>
      </c>
      <c r="C5833">
        <v>33.299999999999997</v>
      </c>
      <c r="D5833">
        <v>141</v>
      </c>
      <c r="E5833">
        <v>86</v>
      </c>
      <c r="F5833">
        <v>235.9</v>
      </c>
      <c r="G5833">
        <v>144.69999999999999</v>
      </c>
      <c r="H5833">
        <v>94</v>
      </c>
      <c r="I5833">
        <v>0</v>
      </c>
      <c r="J5833" t="s">
        <v>16</v>
      </c>
      <c r="K5833" t="s">
        <v>17</v>
      </c>
      <c r="L5833" t="s">
        <v>18</v>
      </c>
      <c r="M5833">
        <v>8</v>
      </c>
      <c r="N5833">
        <v>11238.95</v>
      </c>
      <c r="O5833" t="s">
        <v>19</v>
      </c>
      <c r="P5833" t="str">
        <f t="shared" ref="P5833" si="3103">IF(A5830&lt;30,"18-29",IF(A5830&lt;45,"30-44",IF(A5830&lt;60,"45-59",IF(A5830&lt;75,"60-74","75+"))))</f>
        <v>75+</v>
      </c>
      <c r="Q5833" t="str">
        <f>IF(PatientData[[#This Row],[bmi]]&lt;18.5,"Underweight",
IF(PatientData[[#This Row],[bmi]]&lt;25,"Normal",
IF(PatientData[[#This Row],[bmi]]&lt;30,"Overweight","Obese")))</f>
        <v>Obese</v>
      </c>
      <c r="R5833" t="str">
        <f t="shared" si="3098"/>
        <v>High BP</v>
      </c>
      <c r="S5833" t="str">
        <f t="shared" si="3099"/>
        <v>Normal Cost</v>
      </c>
    </row>
    <row r="5834" spans="1:19" x14ac:dyDescent="0.3">
      <c r="A5834">
        <v>68</v>
      </c>
      <c r="B5834" t="s">
        <v>20</v>
      </c>
      <c r="C5834">
        <v>28.3</v>
      </c>
      <c r="D5834">
        <v>126</v>
      </c>
      <c r="E5834">
        <v>74</v>
      </c>
      <c r="F5834">
        <v>244.2</v>
      </c>
      <c r="G5834">
        <v>102.8</v>
      </c>
      <c r="H5834">
        <v>88</v>
      </c>
      <c r="I5834">
        <v>0</v>
      </c>
      <c r="J5834" t="s">
        <v>16</v>
      </c>
      <c r="K5834" t="s">
        <v>28</v>
      </c>
      <c r="L5834" t="s">
        <v>18</v>
      </c>
      <c r="M5834">
        <v>6.7</v>
      </c>
      <c r="N5834">
        <v>15468.37</v>
      </c>
      <c r="O5834" t="s">
        <v>19</v>
      </c>
      <c r="P5834" t="str">
        <f t="shared" ref="P5834" si="3104">IF(A5834&lt;30,"18-29",IF(A5834&lt;45,"30-44",IF(A5834&lt;60,"45-59",IF(A5834&lt;75,"60-74","75+"))))</f>
        <v>60-74</v>
      </c>
      <c r="Q5834" t="str">
        <f>IF(PatientData[[#This Row],[bmi]]&lt;18.5,"Underweight",
IF(PatientData[[#This Row],[bmi]]&lt;25,"Normal",
IF(PatientData[[#This Row],[bmi]]&lt;30,"Overweight","Obese")))</f>
        <v>Overweight</v>
      </c>
      <c r="R5834" t="str">
        <f t="shared" si="3098"/>
        <v>High BP</v>
      </c>
      <c r="S5834" t="str">
        <f t="shared" si="3099"/>
        <v>High Cost</v>
      </c>
    </row>
    <row r="5835" spans="1:19" x14ac:dyDescent="0.3">
      <c r="A5835">
        <v>53</v>
      </c>
      <c r="B5835" t="s">
        <v>15</v>
      </c>
      <c r="C5835">
        <v>26.2</v>
      </c>
      <c r="D5835">
        <v>115</v>
      </c>
      <c r="E5835">
        <v>70</v>
      </c>
      <c r="F5835">
        <v>231.9</v>
      </c>
      <c r="G5835">
        <v>95.2</v>
      </c>
      <c r="H5835">
        <v>84</v>
      </c>
      <c r="I5835">
        <v>2</v>
      </c>
      <c r="J5835" t="s">
        <v>16</v>
      </c>
      <c r="K5835" t="s">
        <v>21</v>
      </c>
      <c r="L5835" t="s">
        <v>25</v>
      </c>
      <c r="M5835">
        <v>8</v>
      </c>
      <c r="N5835">
        <v>18087.169999999998</v>
      </c>
      <c r="O5835" t="s">
        <v>19</v>
      </c>
      <c r="P5835" t="str">
        <f t="shared" ref="P5835" si="3105">IF(A5832&lt;30,"18-29",IF(A5832&lt;45,"30-44",IF(A5832&lt;60,"45-59",IF(A5832&lt;75,"60-74","75+"))))</f>
        <v>60-74</v>
      </c>
      <c r="Q5835" t="str">
        <f>IF(PatientData[[#This Row],[bmi]]&lt;18.5,"Underweight",
IF(PatientData[[#This Row],[bmi]]&lt;25,"Normal",
IF(PatientData[[#This Row],[bmi]]&lt;30,"Overweight","Obese")))</f>
        <v>Overweight</v>
      </c>
      <c r="R5835" t="str">
        <f t="shared" si="3098"/>
        <v>Normal BP</v>
      </c>
      <c r="S5835" t="str">
        <f t="shared" si="3099"/>
        <v>High Cost</v>
      </c>
    </row>
    <row r="5836" spans="1:19" x14ac:dyDescent="0.3">
      <c r="A5836">
        <v>52</v>
      </c>
      <c r="B5836" t="s">
        <v>20</v>
      </c>
      <c r="C5836">
        <v>28.3</v>
      </c>
      <c r="D5836">
        <v>128</v>
      </c>
      <c r="E5836">
        <v>64</v>
      </c>
      <c r="F5836">
        <v>208.6</v>
      </c>
      <c r="G5836">
        <v>98.7</v>
      </c>
      <c r="H5836">
        <v>73</v>
      </c>
      <c r="I5836">
        <v>0</v>
      </c>
      <c r="J5836" t="s">
        <v>27</v>
      </c>
      <c r="K5836" t="s">
        <v>26</v>
      </c>
      <c r="L5836" t="s">
        <v>25</v>
      </c>
      <c r="M5836">
        <v>5.3</v>
      </c>
      <c r="N5836">
        <v>8583.7099999999991</v>
      </c>
      <c r="O5836" t="s">
        <v>19</v>
      </c>
      <c r="P5836" t="str">
        <f t="shared" ref="P5836:P5838" si="3106">IF(A5836&lt;30,"18-29",IF(A5836&lt;45,"30-44",IF(A5836&lt;60,"45-59",IF(A5836&lt;75,"60-74","75+"))))</f>
        <v>45-59</v>
      </c>
      <c r="Q5836" t="str">
        <f>IF(PatientData[[#This Row],[bmi]]&lt;18.5,"Underweight",
IF(PatientData[[#This Row],[bmi]]&lt;25,"Normal",
IF(PatientData[[#This Row],[bmi]]&lt;30,"Overweight","Obese")))</f>
        <v>Overweight</v>
      </c>
      <c r="R5836" t="str">
        <f t="shared" si="3098"/>
        <v>High BP</v>
      </c>
      <c r="S5836" t="str">
        <f t="shared" si="3099"/>
        <v>Normal Cost</v>
      </c>
    </row>
    <row r="5837" spans="1:19" x14ac:dyDescent="0.3">
      <c r="A5837">
        <v>73</v>
      </c>
      <c r="B5837" t="s">
        <v>20</v>
      </c>
      <c r="C5837">
        <v>28.3</v>
      </c>
      <c r="D5837">
        <v>110</v>
      </c>
      <c r="E5837">
        <v>63</v>
      </c>
      <c r="F5837">
        <v>212.6</v>
      </c>
      <c r="G5837">
        <v>134.19999999999999</v>
      </c>
      <c r="H5837">
        <v>77</v>
      </c>
      <c r="I5837">
        <v>5</v>
      </c>
      <c r="J5837" t="s">
        <v>16</v>
      </c>
      <c r="K5837" t="s">
        <v>28</v>
      </c>
      <c r="L5837" t="s">
        <v>18</v>
      </c>
      <c r="M5837">
        <v>6.4</v>
      </c>
      <c r="N5837">
        <v>13741.89</v>
      </c>
      <c r="O5837" t="s">
        <v>19</v>
      </c>
      <c r="P5837" t="str">
        <f t="shared" si="3106"/>
        <v>60-74</v>
      </c>
      <c r="Q5837" t="str">
        <f>IF(PatientData[[#This Row],[bmi]]&lt;18.5,"Underweight",
IF(PatientData[[#This Row],[bmi]]&lt;25,"Normal",
IF(PatientData[[#This Row],[bmi]]&lt;30,"Overweight","Obese")))</f>
        <v>Overweight</v>
      </c>
      <c r="R5837" t="str">
        <f t="shared" si="3098"/>
        <v>Normal BP</v>
      </c>
      <c r="S5837" t="str">
        <f t="shared" si="3099"/>
        <v>Normal Cost</v>
      </c>
    </row>
    <row r="5838" spans="1:19" x14ac:dyDescent="0.3">
      <c r="A5838">
        <v>26</v>
      </c>
      <c r="B5838" t="s">
        <v>20</v>
      </c>
      <c r="C5838">
        <v>28.3</v>
      </c>
      <c r="D5838">
        <v>137</v>
      </c>
      <c r="E5838">
        <v>88</v>
      </c>
      <c r="F5838">
        <v>225.6</v>
      </c>
      <c r="G5838">
        <v>147</v>
      </c>
      <c r="H5838">
        <v>82</v>
      </c>
      <c r="I5838">
        <v>3</v>
      </c>
      <c r="J5838" t="s">
        <v>27</v>
      </c>
      <c r="K5838" t="s">
        <v>21</v>
      </c>
      <c r="L5838" t="s">
        <v>22</v>
      </c>
      <c r="M5838">
        <v>7.8</v>
      </c>
      <c r="N5838">
        <v>14466.33</v>
      </c>
      <c r="O5838" t="s">
        <v>23</v>
      </c>
      <c r="P5838" t="str">
        <f t="shared" si="3106"/>
        <v>18-29</v>
      </c>
      <c r="Q5838" t="str">
        <f>IF(PatientData[[#This Row],[bmi]]&lt;18.5,"Underweight",
IF(PatientData[[#This Row],[bmi]]&lt;25,"Normal",
IF(PatientData[[#This Row],[bmi]]&lt;30,"Overweight","Obese")))</f>
        <v>Overweight</v>
      </c>
      <c r="R5838" t="str">
        <f t="shared" si="3098"/>
        <v>High BP</v>
      </c>
      <c r="S5838" t="str">
        <f t="shared" si="3099"/>
        <v>Normal Cost</v>
      </c>
    </row>
    <row r="5839" spans="1:19" x14ac:dyDescent="0.3">
      <c r="A5839">
        <v>59</v>
      </c>
      <c r="B5839" t="s">
        <v>15</v>
      </c>
      <c r="C5839">
        <v>33.299999999999997</v>
      </c>
      <c r="D5839">
        <v>125</v>
      </c>
      <c r="E5839">
        <v>76</v>
      </c>
      <c r="F5839">
        <v>204.2</v>
      </c>
      <c r="G5839">
        <v>97.7</v>
      </c>
      <c r="H5839">
        <v>54</v>
      </c>
      <c r="I5839">
        <v>1</v>
      </c>
      <c r="J5839" t="s">
        <v>24</v>
      </c>
      <c r="K5839" t="s">
        <v>26</v>
      </c>
      <c r="L5839" t="s">
        <v>25</v>
      </c>
      <c r="M5839">
        <v>2.4</v>
      </c>
      <c r="N5839">
        <v>5356.74</v>
      </c>
      <c r="O5839" t="s">
        <v>19</v>
      </c>
      <c r="P5839" t="str">
        <f t="shared" ref="P5839" si="3107">IF(A5836&lt;30,"18-29",IF(A5836&lt;45,"30-44",IF(A5836&lt;60,"45-59",IF(A5836&lt;75,"60-74","75+"))))</f>
        <v>45-59</v>
      </c>
      <c r="Q5839" t="str">
        <f>IF(PatientData[[#This Row],[bmi]]&lt;18.5,"Underweight",
IF(PatientData[[#This Row],[bmi]]&lt;25,"Normal",
IF(PatientData[[#This Row],[bmi]]&lt;30,"Overweight","Obese")))</f>
        <v>Obese</v>
      </c>
      <c r="R5839" t="str">
        <f t="shared" si="3098"/>
        <v>High BP</v>
      </c>
      <c r="S5839" t="str">
        <f t="shared" si="3099"/>
        <v>Normal Cost</v>
      </c>
    </row>
    <row r="5840" spans="1:19" x14ac:dyDescent="0.3">
      <c r="A5840">
        <v>52</v>
      </c>
      <c r="B5840" t="s">
        <v>20</v>
      </c>
      <c r="C5840">
        <v>28.4</v>
      </c>
      <c r="D5840">
        <v>120</v>
      </c>
      <c r="E5840">
        <v>76</v>
      </c>
      <c r="F5840">
        <v>215.7</v>
      </c>
      <c r="G5840">
        <v>96.1</v>
      </c>
      <c r="H5840">
        <v>80</v>
      </c>
      <c r="I5840">
        <v>1</v>
      </c>
      <c r="J5840" t="s">
        <v>27</v>
      </c>
      <c r="K5840" t="s">
        <v>21</v>
      </c>
      <c r="L5840" t="s">
        <v>22</v>
      </c>
      <c r="M5840">
        <v>3.9</v>
      </c>
      <c r="N5840">
        <v>11498.94</v>
      </c>
      <c r="O5840" t="s">
        <v>19</v>
      </c>
      <c r="P5840" t="str">
        <f t="shared" ref="P5840:P5841" si="3108">IF(A5840&lt;30,"18-29",IF(A5840&lt;45,"30-44",IF(A5840&lt;60,"45-59",IF(A5840&lt;75,"60-74","75+"))))</f>
        <v>45-59</v>
      </c>
      <c r="Q5840" t="str">
        <f>IF(PatientData[[#This Row],[bmi]]&lt;18.5,"Underweight",
IF(PatientData[[#This Row],[bmi]]&lt;25,"Normal",
IF(PatientData[[#This Row],[bmi]]&lt;30,"Overweight","Obese")))</f>
        <v>Overweight</v>
      </c>
      <c r="R5840" t="str">
        <f t="shared" si="3098"/>
        <v>High BP</v>
      </c>
      <c r="S5840" t="str">
        <f t="shared" si="3099"/>
        <v>Normal Cost</v>
      </c>
    </row>
    <row r="5841" spans="1:19" x14ac:dyDescent="0.3">
      <c r="A5841">
        <v>52</v>
      </c>
      <c r="B5841" t="s">
        <v>20</v>
      </c>
      <c r="C5841">
        <v>28.4</v>
      </c>
      <c r="D5841">
        <v>110</v>
      </c>
      <c r="E5841">
        <v>60</v>
      </c>
      <c r="F5841">
        <v>183</v>
      </c>
      <c r="G5841">
        <v>160.6</v>
      </c>
      <c r="H5841">
        <v>62</v>
      </c>
      <c r="I5841">
        <v>2</v>
      </c>
      <c r="J5841" t="s">
        <v>27</v>
      </c>
      <c r="K5841" t="s">
        <v>28</v>
      </c>
      <c r="L5841" t="s">
        <v>18</v>
      </c>
      <c r="M5841">
        <v>7.4</v>
      </c>
      <c r="N5841">
        <v>14809.01</v>
      </c>
      <c r="O5841" t="s">
        <v>19</v>
      </c>
      <c r="P5841" t="str">
        <f t="shared" si="3108"/>
        <v>45-59</v>
      </c>
      <c r="Q5841" t="str">
        <f>IF(PatientData[[#This Row],[bmi]]&lt;18.5,"Underweight",
IF(PatientData[[#This Row],[bmi]]&lt;25,"Normal",
IF(PatientData[[#This Row],[bmi]]&lt;30,"Overweight","Obese")))</f>
        <v>Overweight</v>
      </c>
      <c r="R5841" t="str">
        <f t="shared" si="3098"/>
        <v>Normal BP</v>
      </c>
      <c r="S5841" t="str">
        <f t="shared" si="3099"/>
        <v>Normal Cost</v>
      </c>
    </row>
    <row r="5842" spans="1:19" x14ac:dyDescent="0.3">
      <c r="A5842">
        <v>40</v>
      </c>
      <c r="B5842" t="s">
        <v>15</v>
      </c>
      <c r="C5842">
        <v>32.4</v>
      </c>
      <c r="D5842">
        <v>108</v>
      </c>
      <c r="E5842">
        <v>63</v>
      </c>
      <c r="F5842">
        <v>259.7</v>
      </c>
      <c r="G5842">
        <v>126.6</v>
      </c>
      <c r="H5842">
        <v>84</v>
      </c>
      <c r="I5842">
        <v>2</v>
      </c>
      <c r="J5842" t="s">
        <v>24</v>
      </c>
      <c r="K5842" t="s">
        <v>17</v>
      </c>
      <c r="L5842" t="s">
        <v>25</v>
      </c>
      <c r="M5842">
        <v>7.8</v>
      </c>
      <c r="N5842">
        <v>14074.3</v>
      </c>
      <c r="O5842" t="s">
        <v>19</v>
      </c>
      <c r="P5842" t="str">
        <f t="shared" ref="P5842:P5845" si="3109">IF(A5839&lt;30,"18-29",IF(A5839&lt;45,"30-44",IF(A5839&lt;60,"45-59",IF(A5839&lt;75,"60-74","75+"))))</f>
        <v>45-59</v>
      </c>
      <c r="Q5842" t="str">
        <f>IF(PatientData[[#This Row],[bmi]]&lt;18.5,"Underweight",
IF(PatientData[[#This Row],[bmi]]&lt;25,"Normal",
IF(PatientData[[#This Row],[bmi]]&lt;30,"Overweight","Obese")))</f>
        <v>Obese</v>
      </c>
      <c r="R5842" t="str">
        <f t="shared" si="3098"/>
        <v>Normal BP</v>
      </c>
      <c r="S5842" t="str">
        <f t="shared" si="3099"/>
        <v>Normal Cost</v>
      </c>
    </row>
    <row r="5843" spans="1:19" x14ac:dyDescent="0.3">
      <c r="A5843">
        <v>55</v>
      </c>
      <c r="B5843" t="s">
        <v>15</v>
      </c>
      <c r="C5843">
        <v>27.4</v>
      </c>
      <c r="D5843">
        <v>122</v>
      </c>
      <c r="E5843">
        <v>74</v>
      </c>
      <c r="F5843">
        <v>244.6</v>
      </c>
      <c r="G5843">
        <v>103.6</v>
      </c>
      <c r="H5843">
        <v>66</v>
      </c>
      <c r="I5843">
        <v>2</v>
      </c>
      <c r="J5843" t="s">
        <v>27</v>
      </c>
      <c r="K5843" t="s">
        <v>26</v>
      </c>
      <c r="L5843" t="s">
        <v>25</v>
      </c>
      <c r="M5843">
        <v>4.7</v>
      </c>
      <c r="N5843">
        <v>8954.44</v>
      </c>
      <c r="O5843" t="s">
        <v>19</v>
      </c>
      <c r="P5843" t="str">
        <f t="shared" si="3109"/>
        <v>45-59</v>
      </c>
      <c r="Q5843" t="str">
        <f>IF(PatientData[[#This Row],[bmi]]&lt;18.5,"Underweight",
IF(PatientData[[#This Row],[bmi]]&lt;25,"Normal",
IF(PatientData[[#This Row],[bmi]]&lt;30,"Overweight","Obese")))</f>
        <v>Overweight</v>
      </c>
      <c r="R5843" t="str">
        <f t="shared" si="3098"/>
        <v>High BP</v>
      </c>
      <c r="S5843" t="str">
        <f t="shared" si="3099"/>
        <v>Normal Cost</v>
      </c>
    </row>
    <row r="5844" spans="1:19" x14ac:dyDescent="0.3">
      <c r="A5844">
        <v>55</v>
      </c>
      <c r="B5844" t="s">
        <v>15</v>
      </c>
      <c r="C5844">
        <v>21</v>
      </c>
      <c r="D5844">
        <v>231</v>
      </c>
      <c r="E5844">
        <v>125</v>
      </c>
      <c r="F5844">
        <v>194.7</v>
      </c>
      <c r="G5844">
        <v>100.9</v>
      </c>
      <c r="H5844">
        <v>99</v>
      </c>
      <c r="I5844">
        <v>0</v>
      </c>
      <c r="J5844" t="s">
        <v>16</v>
      </c>
      <c r="K5844" t="s">
        <v>28</v>
      </c>
      <c r="L5844" t="s">
        <v>18</v>
      </c>
      <c r="M5844">
        <v>7.6</v>
      </c>
      <c r="N5844">
        <v>17556.509999999998</v>
      </c>
      <c r="O5844" t="s">
        <v>19</v>
      </c>
      <c r="P5844" t="str">
        <f t="shared" si="3109"/>
        <v>45-59</v>
      </c>
      <c r="Q5844" t="str">
        <f>IF(PatientData[[#This Row],[bmi]]&lt;18.5,"Underweight",
IF(PatientData[[#This Row],[bmi]]&lt;25,"Normal",
IF(PatientData[[#This Row],[bmi]]&lt;30,"Overweight","Obese")))</f>
        <v>Normal</v>
      </c>
      <c r="R5844" t="str">
        <f t="shared" si="3098"/>
        <v>High BP</v>
      </c>
      <c r="S5844" t="str">
        <f t="shared" si="3099"/>
        <v>High Cost</v>
      </c>
    </row>
    <row r="5845" spans="1:19" x14ac:dyDescent="0.3">
      <c r="A5845">
        <v>62</v>
      </c>
      <c r="B5845" t="s">
        <v>15</v>
      </c>
      <c r="C5845">
        <v>24.9</v>
      </c>
      <c r="D5845">
        <v>117</v>
      </c>
      <c r="E5845">
        <v>67</v>
      </c>
      <c r="F5845">
        <v>215.4</v>
      </c>
      <c r="G5845">
        <v>97.7</v>
      </c>
      <c r="H5845">
        <v>78</v>
      </c>
      <c r="I5845">
        <v>1</v>
      </c>
      <c r="J5845" t="s">
        <v>16</v>
      </c>
      <c r="K5845" t="s">
        <v>21</v>
      </c>
      <c r="L5845" t="s">
        <v>25</v>
      </c>
      <c r="M5845">
        <v>9.1</v>
      </c>
      <c r="N5845">
        <v>16485.490000000002</v>
      </c>
      <c r="O5845" t="s">
        <v>19</v>
      </c>
      <c r="P5845" t="str">
        <f t="shared" si="3109"/>
        <v>30-44</v>
      </c>
      <c r="Q5845" t="str">
        <f>IF(PatientData[[#This Row],[bmi]]&lt;18.5,"Underweight",
IF(PatientData[[#This Row],[bmi]]&lt;25,"Normal",
IF(PatientData[[#This Row],[bmi]]&lt;30,"Overweight","Obese")))</f>
        <v>Normal</v>
      </c>
      <c r="R5845" t="str">
        <f t="shared" si="3098"/>
        <v>Normal BP</v>
      </c>
      <c r="S5845" t="str">
        <f t="shared" si="3099"/>
        <v>High Cost</v>
      </c>
    </row>
    <row r="5846" spans="1:19" x14ac:dyDescent="0.3">
      <c r="A5846">
        <v>67</v>
      </c>
      <c r="B5846" t="s">
        <v>20</v>
      </c>
      <c r="C5846">
        <v>28.4</v>
      </c>
      <c r="D5846">
        <v>125</v>
      </c>
      <c r="E5846">
        <v>74</v>
      </c>
      <c r="F5846">
        <v>274.39999999999998</v>
      </c>
      <c r="G5846">
        <v>130.9</v>
      </c>
      <c r="H5846">
        <v>107</v>
      </c>
      <c r="I5846">
        <v>0</v>
      </c>
      <c r="J5846" t="s">
        <v>16</v>
      </c>
      <c r="K5846" t="s">
        <v>17</v>
      </c>
      <c r="L5846" t="s">
        <v>22</v>
      </c>
      <c r="M5846">
        <v>6.9</v>
      </c>
      <c r="N5846">
        <v>9309.67</v>
      </c>
      <c r="O5846" t="s">
        <v>23</v>
      </c>
      <c r="P5846" t="str">
        <f t="shared" ref="P5846" si="3110">IF(A5846&lt;30,"18-29",IF(A5846&lt;45,"30-44",IF(A5846&lt;60,"45-59",IF(A5846&lt;75,"60-74","75+"))))</f>
        <v>60-74</v>
      </c>
      <c r="Q5846" t="str">
        <f>IF(PatientData[[#This Row],[bmi]]&lt;18.5,"Underweight",
IF(PatientData[[#This Row],[bmi]]&lt;25,"Normal",
IF(PatientData[[#This Row],[bmi]]&lt;30,"Overweight","Obese")))</f>
        <v>Overweight</v>
      </c>
      <c r="R5846" t="str">
        <f t="shared" si="3098"/>
        <v>High BP</v>
      </c>
      <c r="S5846" t="str">
        <f t="shared" si="3099"/>
        <v>Normal Cost</v>
      </c>
    </row>
    <row r="5847" spans="1:19" x14ac:dyDescent="0.3">
      <c r="A5847">
        <v>72</v>
      </c>
      <c r="B5847" t="s">
        <v>15</v>
      </c>
      <c r="C5847">
        <v>19.5</v>
      </c>
      <c r="D5847">
        <v>134</v>
      </c>
      <c r="E5847">
        <v>77</v>
      </c>
      <c r="F5847">
        <v>183.9</v>
      </c>
      <c r="G5847">
        <v>139.30000000000001</v>
      </c>
      <c r="H5847">
        <v>94</v>
      </c>
      <c r="I5847">
        <v>1</v>
      </c>
      <c r="J5847" t="s">
        <v>24</v>
      </c>
      <c r="K5847" t="s">
        <v>17</v>
      </c>
      <c r="L5847" t="s">
        <v>18</v>
      </c>
      <c r="M5847">
        <v>4.3</v>
      </c>
      <c r="N5847">
        <v>7665.48</v>
      </c>
      <c r="O5847" t="s">
        <v>19</v>
      </c>
      <c r="P5847" t="str">
        <f t="shared" ref="P5847:P5848" si="3111">IF(A5844&lt;30,"18-29",IF(A5844&lt;45,"30-44",IF(A5844&lt;60,"45-59",IF(A5844&lt;75,"60-74","75+"))))</f>
        <v>45-59</v>
      </c>
      <c r="Q5847" t="str">
        <f>IF(PatientData[[#This Row],[bmi]]&lt;18.5,"Underweight",
IF(PatientData[[#This Row],[bmi]]&lt;25,"Normal",
IF(PatientData[[#This Row],[bmi]]&lt;30,"Overweight","Obese")))</f>
        <v>Normal</v>
      </c>
      <c r="R5847" t="str">
        <f t="shared" si="3098"/>
        <v>High BP</v>
      </c>
      <c r="S5847" t="str">
        <f t="shared" si="3099"/>
        <v>Normal Cost</v>
      </c>
    </row>
    <row r="5848" spans="1:19" x14ac:dyDescent="0.3">
      <c r="A5848">
        <v>55</v>
      </c>
      <c r="B5848" t="s">
        <v>15</v>
      </c>
      <c r="C5848">
        <v>23.5</v>
      </c>
      <c r="D5848">
        <v>117</v>
      </c>
      <c r="E5848">
        <v>70</v>
      </c>
      <c r="F5848">
        <v>233.9</v>
      </c>
      <c r="G5848">
        <v>198.6</v>
      </c>
      <c r="H5848">
        <v>81</v>
      </c>
      <c r="I5848">
        <v>2</v>
      </c>
      <c r="J5848" t="s">
        <v>27</v>
      </c>
      <c r="K5848" t="s">
        <v>17</v>
      </c>
      <c r="L5848" t="s">
        <v>18</v>
      </c>
      <c r="M5848">
        <v>6.1</v>
      </c>
      <c r="N5848">
        <v>12337.2</v>
      </c>
      <c r="O5848" t="s">
        <v>19</v>
      </c>
      <c r="P5848" t="str">
        <f t="shared" si="3111"/>
        <v>60-74</v>
      </c>
      <c r="Q5848" t="str">
        <f>IF(PatientData[[#This Row],[bmi]]&lt;18.5,"Underweight",
IF(PatientData[[#This Row],[bmi]]&lt;25,"Normal",
IF(PatientData[[#This Row],[bmi]]&lt;30,"Overweight","Obese")))</f>
        <v>Normal</v>
      </c>
      <c r="R5848" t="str">
        <f t="shared" si="3098"/>
        <v>Normal BP</v>
      </c>
      <c r="S5848" t="str">
        <f t="shared" si="3099"/>
        <v>Normal Cost</v>
      </c>
    </row>
    <row r="5849" spans="1:19" x14ac:dyDescent="0.3">
      <c r="A5849">
        <v>89</v>
      </c>
      <c r="B5849" t="s">
        <v>20</v>
      </c>
      <c r="C5849">
        <v>28.4</v>
      </c>
      <c r="D5849">
        <v>123</v>
      </c>
      <c r="E5849">
        <v>75</v>
      </c>
      <c r="F5849">
        <v>232.7</v>
      </c>
      <c r="G5849">
        <v>179.9</v>
      </c>
      <c r="H5849">
        <v>81</v>
      </c>
      <c r="I5849">
        <v>5</v>
      </c>
      <c r="J5849" t="s">
        <v>16</v>
      </c>
      <c r="K5849" t="s">
        <v>17</v>
      </c>
      <c r="L5849" t="s">
        <v>25</v>
      </c>
      <c r="M5849">
        <v>6.9</v>
      </c>
      <c r="N5849">
        <v>12661.07</v>
      </c>
      <c r="O5849" t="s">
        <v>19</v>
      </c>
      <c r="P5849" t="str">
        <f t="shared" ref="P5849" si="3112">IF(A5849&lt;30,"18-29",IF(A5849&lt;45,"30-44",IF(A5849&lt;60,"45-59",IF(A5849&lt;75,"60-74","75+"))))</f>
        <v>75+</v>
      </c>
      <c r="Q5849" t="str">
        <f>IF(PatientData[[#This Row],[bmi]]&lt;18.5,"Underweight",
IF(PatientData[[#This Row],[bmi]]&lt;25,"Normal",
IF(PatientData[[#This Row],[bmi]]&lt;30,"Overweight","Obese")))</f>
        <v>Overweight</v>
      </c>
      <c r="R5849" t="str">
        <f t="shared" si="3098"/>
        <v>High BP</v>
      </c>
      <c r="S5849" t="str">
        <f t="shared" si="3099"/>
        <v>Normal Cost</v>
      </c>
    </row>
    <row r="5850" spans="1:19" x14ac:dyDescent="0.3">
      <c r="A5850">
        <v>65</v>
      </c>
      <c r="B5850" t="s">
        <v>15</v>
      </c>
      <c r="C5850">
        <v>40.5</v>
      </c>
      <c r="D5850">
        <v>145</v>
      </c>
      <c r="E5850">
        <v>88</v>
      </c>
      <c r="F5850">
        <v>254.8</v>
      </c>
      <c r="G5850">
        <v>122.4</v>
      </c>
      <c r="H5850">
        <v>76</v>
      </c>
      <c r="I5850">
        <v>1</v>
      </c>
      <c r="J5850" t="s">
        <v>16</v>
      </c>
      <c r="K5850" t="s">
        <v>28</v>
      </c>
      <c r="L5850" t="s">
        <v>25</v>
      </c>
      <c r="M5850">
        <v>14.5</v>
      </c>
      <c r="N5850">
        <v>27810.23</v>
      </c>
      <c r="O5850" t="s">
        <v>19</v>
      </c>
      <c r="P5850" t="str">
        <f t="shared" ref="P5850" si="3113">IF(A5847&lt;30,"18-29",IF(A5847&lt;45,"30-44",IF(A5847&lt;60,"45-59",IF(A5847&lt;75,"60-74","75+"))))</f>
        <v>60-74</v>
      </c>
      <c r="Q5850" t="str">
        <f>IF(PatientData[[#This Row],[bmi]]&lt;18.5,"Underweight",
IF(PatientData[[#This Row],[bmi]]&lt;25,"Normal",
IF(PatientData[[#This Row],[bmi]]&lt;30,"Overweight","Obese")))</f>
        <v>Obese</v>
      </c>
      <c r="R5850" t="str">
        <f t="shared" si="3098"/>
        <v>High BP</v>
      </c>
      <c r="S5850" t="str">
        <f t="shared" si="3099"/>
        <v>High Cost</v>
      </c>
    </row>
    <row r="5851" spans="1:19" x14ac:dyDescent="0.3">
      <c r="A5851">
        <v>57</v>
      </c>
      <c r="B5851" t="s">
        <v>20</v>
      </c>
      <c r="C5851">
        <v>28.4</v>
      </c>
      <c r="D5851">
        <v>122</v>
      </c>
      <c r="E5851">
        <v>72</v>
      </c>
      <c r="F5851">
        <v>220.7</v>
      </c>
      <c r="G5851">
        <v>108.7</v>
      </c>
      <c r="H5851">
        <v>84</v>
      </c>
      <c r="I5851">
        <v>3</v>
      </c>
      <c r="J5851" t="s">
        <v>27</v>
      </c>
      <c r="K5851" t="s">
        <v>21</v>
      </c>
      <c r="L5851" t="s">
        <v>25</v>
      </c>
      <c r="M5851">
        <v>5.7</v>
      </c>
      <c r="N5851">
        <v>14472.9</v>
      </c>
      <c r="O5851" t="s">
        <v>19</v>
      </c>
      <c r="P5851" t="str">
        <f t="shared" ref="P5851" si="3114">IF(A5851&lt;30,"18-29",IF(A5851&lt;45,"30-44",IF(A5851&lt;60,"45-59",IF(A5851&lt;75,"60-74","75+"))))</f>
        <v>45-59</v>
      </c>
      <c r="Q5851" t="str">
        <f>IF(PatientData[[#This Row],[bmi]]&lt;18.5,"Underweight",
IF(PatientData[[#This Row],[bmi]]&lt;25,"Normal",
IF(PatientData[[#This Row],[bmi]]&lt;30,"Overweight","Obese")))</f>
        <v>Overweight</v>
      </c>
      <c r="R5851" t="str">
        <f t="shared" si="3098"/>
        <v>High BP</v>
      </c>
      <c r="S5851" t="str">
        <f t="shared" si="3099"/>
        <v>Normal Cost</v>
      </c>
    </row>
    <row r="5852" spans="1:19" x14ac:dyDescent="0.3">
      <c r="A5852">
        <v>86</v>
      </c>
      <c r="B5852" t="s">
        <v>15</v>
      </c>
      <c r="C5852">
        <v>28</v>
      </c>
      <c r="D5852">
        <v>148</v>
      </c>
      <c r="E5852">
        <v>94</v>
      </c>
      <c r="F5852">
        <v>250.1</v>
      </c>
      <c r="G5852">
        <v>97.4</v>
      </c>
      <c r="H5852">
        <v>78</v>
      </c>
      <c r="I5852">
        <v>2</v>
      </c>
      <c r="J5852" t="s">
        <v>16</v>
      </c>
      <c r="K5852" t="s">
        <v>21</v>
      </c>
      <c r="L5852" t="s">
        <v>25</v>
      </c>
      <c r="M5852">
        <v>11</v>
      </c>
      <c r="N5852">
        <v>20634.349999999999</v>
      </c>
      <c r="O5852" t="s">
        <v>23</v>
      </c>
      <c r="P5852" t="str">
        <f t="shared" ref="P5852" si="3115">IF(A5849&lt;30,"18-29",IF(A5849&lt;45,"30-44",IF(A5849&lt;60,"45-59",IF(A5849&lt;75,"60-74","75+"))))</f>
        <v>75+</v>
      </c>
      <c r="Q5852" t="str">
        <f>IF(PatientData[[#This Row],[bmi]]&lt;18.5,"Underweight",
IF(PatientData[[#This Row],[bmi]]&lt;25,"Normal",
IF(PatientData[[#This Row],[bmi]]&lt;30,"Overweight","Obese")))</f>
        <v>Overweight</v>
      </c>
      <c r="R5852" t="str">
        <f t="shared" si="3098"/>
        <v>High BP</v>
      </c>
      <c r="S5852" t="str">
        <f t="shared" si="3099"/>
        <v>High Cost</v>
      </c>
    </row>
    <row r="5853" spans="1:19" x14ac:dyDescent="0.3">
      <c r="A5853">
        <v>48</v>
      </c>
      <c r="B5853" t="s">
        <v>20</v>
      </c>
      <c r="C5853">
        <v>28.4</v>
      </c>
      <c r="D5853">
        <v>108</v>
      </c>
      <c r="E5853">
        <v>63</v>
      </c>
      <c r="F5853">
        <v>198.4</v>
      </c>
      <c r="G5853">
        <v>100.4</v>
      </c>
      <c r="H5853">
        <v>92</v>
      </c>
      <c r="I5853">
        <v>2</v>
      </c>
      <c r="J5853" t="s">
        <v>24</v>
      </c>
      <c r="K5853" t="s">
        <v>26</v>
      </c>
      <c r="L5853" t="s">
        <v>18</v>
      </c>
      <c r="M5853">
        <v>4.4000000000000004</v>
      </c>
      <c r="N5853">
        <v>9092.84</v>
      </c>
      <c r="O5853" t="s">
        <v>19</v>
      </c>
      <c r="P5853" t="str">
        <f t="shared" ref="P5853:P5855" si="3116">IF(A5853&lt;30,"18-29",IF(A5853&lt;45,"30-44",IF(A5853&lt;60,"45-59",IF(A5853&lt;75,"60-74","75+"))))</f>
        <v>45-59</v>
      </c>
      <c r="Q5853" t="str">
        <f>IF(PatientData[[#This Row],[bmi]]&lt;18.5,"Underweight",
IF(PatientData[[#This Row],[bmi]]&lt;25,"Normal",
IF(PatientData[[#This Row],[bmi]]&lt;30,"Overweight","Obese")))</f>
        <v>Overweight</v>
      </c>
      <c r="R5853" t="str">
        <f t="shared" si="3098"/>
        <v>Normal BP</v>
      </c>
      <c r="S5853" t="str">
        <f t="shared" si="3099"/>
        <v>Normal Cost</v>
      </c>
    </row>
    <row r="5854" spans="1:19" x14ac:dyDescent="0.3">
      <c r="A5854">
        <v>54</v>
      </c>
      <c r="B5854" t="s">
        <v>20</v>
      </c>
      <c r="C5854">
        <v>28.4</v>
      </c>
      <c r="D5854">
        <v>115</v>
      </c>
      <c r="E5854">
        <v>71</v>
      </c>
      <c r="F5854">
        <v>239.2</v>
      </c>
      <c r="G5854">
        <v>164.6</v>
      </c>
      <c r="H5854">
        <v>50</v>
      </c>
      <c r="I5854">
        <v>0</v>
      </c>
      <c r="J5854" t="s">
        <v>24</v>
      </c>
      <c r="K5854" t="s">
        <v>17</v>
      </c>
      <c r="L5854" t="s">
        <v>25</v>
      </c>
      <c r="M5854">
        <v>2.2000000000000002</v>
      </c>
      <c r="N5854">
        <v>4988.24</v>
      </c>
      <c r="O5854" t="s">
        <v>19</v>
      </c>
      <c r="P5854" t="str">
        <f t="shared" si="3116"/>
        <v>45-59</v>
      </c>
      <c r="Q5854" t="str">
        <f>IF(PatientData[[#This Row],[bmi]]&lt;18.5,"Underweight",
IF(PatientData[[#This Row],[bmi]]&lt;25,"Normal",
IF(PatientData[[#This Row],[bmi]]&lt;30,"Overweight","Obese")))</f>
        <v>Overweight</v>
      </c>
      <c r="R5854" t="str">
        <f t="shared" si="3098"/>
        <v>Normal BP</v>
      </c>
      <c r="S5854" t="str">
        <f t="shared" si="3099"/>
        <v>Normal Cost</v>
      </c>
    </row>
    <row r="5855" spans="1:19" x14ac:dyDescent="0.3">
      <c r="A5855">
        <v>66</v>
      </c>
      <c r="B5855" t="s">
        <v>20</v>
      </c>
      <c r="C5855">
        <v>28.4</v>
      </c>
      <c r="D5855">
        <v>139</v>
      </c>
      <c r="E5855">
        <v>93</v>
      </c>
      <c r="F5855">
        <v>235.7</v>
      </c>
      <c r="G5855">
        <v>85.6</v>
      </c>
      <c r="H5855">
        <v>79</v>
      </c>
      <c r="I5855">
        <v>1</v>
      </c>
      <c r="J5855" t="s">
        <v>24</v>
      </c>
      <c r="K5855" t="s">
        <v>26</v>
      </c>
      <c r="L5855" t="s">
        <v>25</v>
      </c>
      <c r="M5855">
        <v>9.8000000000000007</v>
      </c>
      <c r="N5855">
        <v>18290.28</v>
      </c>
      <c r="O5855" t="s">
        <v>19</v>
      </c>
      <c r="P5855" t="str">
        <f t="shared" si="3116"/>
        <v>60-74</v>
      </c>
      <c r="Q5855" t="str">
        <f>IF(PatientData[[#This Row],[bmi]]&lt;18.5,"Underweight",
IF(PatientData[[#This Row],[bmi]]&lt;25,"Normal",
IF(PatientData[[#This Row],[bmi]]&lt;30,"Overweight","Obese")))</f>
        <v>Overweight</v>
      </c>
      <c r="R5855" t="str">
        <f t="shared" si="3098"/>
        <v>High BP</v>
      </c>
      <c r="S5855" t="str">
        <f t="shared" si="3099"/>
        <v>High Cost</v>
      </c>
    </row>
    <row r="5856" spans="1:19" x14ac:dyDescent="0.3">
      <c r="A5856">
        <v>49</v>
      </c>
      <c r="B5856" t="s">
        <v>15</v>
      </c>
      <c r="C5856">
        <v>25</v>
      </c>
      <c r="D5856">
        <v>115</v>
      </c>
      <c r="E5856">
        <v>65</v>
      </c>
      <c r="F5856">
        <v>230.9</v>
      </c>
      <c r="G5856">
        <v>138.19999999999999</v>
      </c>
      <c r="H5856">
        <v>85</v>
      </c>
      <c r="I5856">
        <v>0</v>
      </c>
      <c r="J5856" t="s">
        <v>16</v>
      </c>
      <c r="K5856" t="s">
        <v>26</v>
      </c>
      <c r="L5856" t="s">
        <v>22</v>
      </c>
      <c r="M5856">
        <v>5.7</v>
      </c>
      <c r="N5856">
        <v>11671.72</v>
      </c>
      <c r="O5856" t="s">
        <v>19</v>
      </c>
      <c r="P5856" t="str">
        <f t="shared" ref="P5856" si="3117">IF(A5853&lt;30,"18-29",IF(A5853&lt;45,"30-44",IF(A5853&lt;60,"45-59",IF(A5853&lt;75,"60-74","75+"))))</f>
        <v>45-59</v>
      </c>
      <c r="Q5856" t="str">
        <f>IF(PatientData[[#This Row],[bmi]]&lt;18.5,"Underweight",
IF(PatientData[[#This Row],[bmi]]&lt;25,"Normal",
IF(PatientData[[#This Row],[bmi]]&lt;30,"Overweight","Obese")))</f>
        <v>Overweight</v>
      </c>
      <c r="R5856" t="str">
        <f t="shared" si="3098"/>
        <v>Normal BP</v>
      </c>
      <c r="S5856" t="str">
        <f t="shared" si="3099"/>
        <v>Normal Cost</v>
      </c>
    </row>
    <row r="5857" spans="1:19" x14ac:dyDescent="0.3">
      <c r="A5857">
        <v>62</v>
      </c>
      <c r="B5857" t="s">
        <v>20</v>
      </c>
      <c r="C5857">
        <v>28.4</v>
      </c>
      <c r="D5857">
        <v>141</v>
      </c>
      <c r="E5857">
        <v>91</v>
      </c>
      <c r="F5857">
        <v>220.2</v>
      </c>
      <c r="G5857">
        <v>144.69999999999999</v>
      </c>
      <c r="H5857">
        <v>99</v>
      </c>
      <c r="I5857">
        <v>3</v>
      </c>
      <c r="J5857" t="s">
        <v>16</v>
      </c>
      <c r="K5857" t="s">
        <v>17</v>
      </c>
      <c r="L5857" t="s">
        <v>22</v>
      </c>
      <c r="M5857">
        <v>5.7</v>
      </c>
      <c r="N5857">
        <v>11529.74</v>
      </c>
      <c r="O5857" t="s">
        <v>23</v>
      </c>
      <c r="P5857" t="str">
        <f t="shared" ref="P5857" si="3118">IF(A5857&lt;30,"18-29",IF(A5857&lt;45,"30-44",IF(A5857&lt;60,"45-59",IF(A5857&lt;75,"60-74","75+"))))</f>
        <v>60-74</v>
      </c>
      <c r="Q5857" t="str">
        <f>IF(PatientData[[#This Row],[bmi]]&lt;18.5,"Underweight",
IF(PatientData[[#This Row],[bmi]]&lt;25,"Normal",
IF(PatientData[[#This Row],[bmi]]&lt;30,"Overweight","Obese")))</f>
        <v>Overweight</v>
      </c>
      <c r="R5857" t="str">
        <f t="shared" si="3098"/>
        <v>High BP</v>
      </c>
      <c r="S5857" t="str">
        <f t="shared" si="3099"/>
        <v>Normal Cost</v>
      </c>
    </row>
    <row r="5858" spans="1:19" x14ac:dyDescent="0.3">
      <c r="A5858">
        <v>77</v>
      </c>
      <c r="B5858" t="s">
        <v>15</v>
      </c>
      <c r="C5858">
        <v>28.6</v>
      </c>
      <c r="D5858">
        <v>145</v>
      </c>
      <c r="E5858">
        <v>85</v>
      </c>
      <c r="F5858">
        <v>242.6</v>
      </c>
      <c r="G5858">
        <v>102.8</v>
      </c>
      <c r="H5858">
        <v>76</v>
      </c>
      <c r="I5858">
        <v>0</v>
      </c>
      <c r="J5858" t="s">
        <v>27</v>
      </c>
      <c r="K5858" t="s">
        <v>26</v>
      </c>
      <c r="L5858" t="s">
        <v>22</v>
      </c>
      <c r="M5858">
        <v>5.4</v>
      </c>
      <c r="N5858">
        <v>9553.4</v>
      </c>
      <c r="O5858" t="s">
        <v>23</v>
      </c>
      <c r="P5858" t="str">
        <f t="shared" ref="P5858:P5860" si="3119">IF(A5855&lt;30,"18-29",IF(A5855&lt;45,"30-44",IF(A5855&lt;60,"45-59",IF(A5855&lt;75,"60-74","75+"))))</f>
        <v>60-74</v>
      </c>
      <c r="Q5858" t="str">
        <f>IF(PatientData[[#This Row],[bmi]]&lt;18.5,"Underweight",
IF(PatientData[[#This Row],[bmi]]&lt;25,"Normal",
IF(PatientData[[#This Row],[bmi]]&lt;30,"Overweight","Obese")))</f>
        <v>Overweight</v>
      </c>
      <c r="R5858" t="str">
        <f t="shared" si="3098"/>
        <v>High BP</v>
      </c>
      <c r="S5858" t="str">
        <f t="shared" si="3099"/>
        <v>Normal Cost</v>
      </c>
    </row>
    <row r="5859" spans="1:19" x14ac:dyDescent="0.3">
      <c r="A5859">
        <v>53</v>
      </c>
      <c r="B5859" t="s">
        <v>15</v>
      </c>
      <c r="C5859">
        <v>39</v>
      </c>
      <c r="D5859">
        <v>124</v>
      </c>
      <c r="E5859">
        <v>78</v>
      </c>
      <c r="F5859">
        <v>226.9</v>
      </c>
      <c r="G5859">
        <v>133.80000000000001</v>
      </c>
      <c r="H5859">
        <v>79</v>
      </c>
      <c r="I5859">
        <v>3</v>
      </c>
      <c r="J5859" t="s">
        <v>24</v>
      </c>
      <c r="K5859" t="s">
        <v>26</v>
      </c>
      <c r="L5859" t="s">
        <v>25</v>
      </c>
      <c r="M5859">
        <v>4.9000000000000004</v>
      </c>
      <c r="N5859">
        <v>8952.9699999999993</v>
      </c>
      <c r="O5859" t="s">
        <v>19</v>
      </c>
      <c r="P5859" t="str">
        <f t="shared" si="3119"/>
        <v>45-59</v>
      </c>
      <c r="Q5859" t="str">
        <f>IF(PatientData[[#This Row],[bmi]]&lt;18.5,"Underweight",
IF(PatientData[[#This Row],[bmi]]&lt;25,"Normal",
IF(PatientData[[#This Row],[bmi]]&lt;30,"Overweight","Obese")))</f>
        <v>Obese</v>
      </c>
      <c r="R5859" t="str">
        <f t="shared" si="3098"/>
        <v>High BP</v>
      </c>
      <c r="S5859" t="str">
        <f t="shared" si="3099"/>
        <v>Normal Cost</v>
      </c>
    </row>
    <row r="5860" spans="1:19" x14ac:dyDescent="0.3">
      <c r="A5860">
        <v>55</v>
      </c>
      <c r="B5860" t="s">
        <v>15</v>
      </c>
      <c r="C5860">
        <v>36.700000000000003</v>
      </c>
      <c r="D5860">
        <v>135</v>
      </c>
      <c r="E5860">
        <v>75</v>
      </c>
      <c r="F5860">
        <v>266.3</v>
      </c>
      <c r="G5860">
        <v>128.69999999999999</v>
      </c>
      <c r="H5860">
        <v>70</v>
      </c>
      <c r="I5860">
        <v>2</v>
      </c>
      <c r="J5860" t="s">
        <v>16</v>
      </c>
      <c r="K5860" t="s">
        <v>28</v>
      </c>
      <c r="L5860" t="s">
        <v>22</v>
      </c>
      <c r="M5860">
        <v>8.8000000000000007</v>
      </c>
      <c r="N5860">
        <v>18604.07</v>
      </c>
      <c r="O5860" t="s">
        <v>19</v>
      </c>
      <c r="P5860" t="str">
        <f t="shared" si="3119"/>
        <v>60-74</v>
      </c>
      <c r="Q5860" t="str">
        <f>IF(PatientData[[#This Row],[bmi]]&lt;18.5,"Underweight",
IF(PatientData[[#This Row],[bmi]]&lt;25,"Normal",
IF(PatientData[[#This Row],[bmi]]&lt;30,"Overweight","Obese")))</f>
        <v>Obese</v>
      </c>
      <c r="R5860" t="str">
        <f t="shared" si="3098"/>
        <v>High BP</v>
      </c>
      <c r="S5860" t="str">
        <f t="shared" si="3099"/>
        <v>High Cost</v>
      </c>
    </row>
    <row r="5861" spans="1:19" x14ac:dyDescent="0.3">
      <c r="A5861">
        <v>88</v>
      </c>
      <c r="B5861" t="s">
        <v>20</v>
      </c>
      <c r="C5861">
        <v>28.4</v>
      </c>
      <c r="D5861">
        <v>145</v>
      </c>
      <c r="E5861">
        <v>89</v>
      </c>
      <c r="F5861">
        <v>222</v>
      </c>
      <c r="G5861">
        <v>100.3</v>
      </c>
      <c r="H5861">
        <v>77</v>
      </c>
      <c r="I5861">
        <v>2</v>
      </c>
      <c r="J5861" t="s">
        <v>16</v>
      </c>
      <c r="K5861" t="s">
        <v>21</v>
      </c>
      <c r="L5861" t="s">
        <v>25</v>
      </c>
      <c r="M5861">
        <v>11.1</v>
      </c>
      <c r="N5861">
        <v>22265.72</v>
      </c>
      <c r="O5861" t="s">
        <v>19</v>
      </c>
      <c r="P5861" t="str">
        <f t="shared" ref="P5861" si="3120">IF(A5861&lt;30,"18-29",IF(A5861&lt;45,"30-44",IF(A5861&lt;60,"45-59",IF(A5861&lt;75,"60-74","75+"))))</f>
        <v>75+</v>
      </c>
      <c r="Q5861" t="str">
        <f>IF(PatientData[[#This Row],[bmi]]&lt;18.5,"Underweight",
IF(PatientData[[#This Row],[bmi]]&lt;25,"Normal",
IF(PatientData[[#This Row],[bmi]]&lt;30,"Overweight","Obese")))</f>
        <v>Overweight</v>
      </c>
      <c r="R5861" t="str">
        <f t="shared" si="3098"/>
        <v>High BP</v>
      </c>
      <c r="S5861" t="str">
        <f t="shared" si="3099"/>
        <v>High Cost</v>
      </c>
    </row>
    <row r="5862" spans="1:19" x14ac:dyDescent="0.3">
      <c r="A5862">
        <v>47</v>
      </c>
      <c r="B5862" t="s">
        <v>15</v>
      </c>
      <c r="C5862">
        <v>23.6</v>
      </c>
      <c r="D5862">
        <v>121</v>
      </c>
      <c r="E5862">
        <v>69</v>
      </c>
      <c r="F5862">
        <v>192</v>
      </c>
      <c r="G5862">
        <v>81.599999999999994</v>
      </c>
      <c r="H5862">
        <v>92</v>
      </c>
      <c r="I5862">
        <v>4</v>
      </c>
      <c r="J5862" t="s">
        <v>16</v>
      </c>
      <c r="K5862" t="s">
        <v>26</v>
      </c>
      <c r="L5862" t="s">
        <v>25</v>
      </c>
      <c r="M5862">
        <v>9.9</v>
      </c>
      <c r="N5862">
        <v>16959.95</v>
      </c>
      <c r="O5862" t="s">
        <v>19</v>
      </c>
      <c r="P5862" t="str">
        <f t="shared" ref="P5862" si="3121">IF(A5859&lt;30,"18-29",IF(A5859&lt;45,"30-44",IF(A5859&lt;60,"45-59",IF(A5859&lt;75,"60-74","75+"))))</f>
        <v>45-59</v>
      </c>
      <c r="Q5862" t="str">
        <f>IF(PatientData[[#This Row],[bmi]]&lt;18.5,"Underweight",
IF(PatientData[[#This Row],[bmi]]&lt;25,"Normal",
IF(PatientData[[#This Row],[bmi]]&lt;30,"Overweight","Obese")))</f>
        <v>Normal</v>
      </c>
      <c r="R5862" t="str">
        <f t="shared" si="3098"/>
        <v>High BP</v>
      </c>
      <c r="S5862" t="str">
        <f t="shared" si="3099"/>
        <v>High Cost</v>
      </c>
    </row>
    <row r="5863" spans="1:19" x14ac:dyDescent="0.3">
      <c r="A5863">
        <v>72</v>
      </c>
      <c r="B5863" t="s">
        <v>20</v>
      </c>
      <c r="C5863">
        <v>28.4</v>
      </c>
      <c r="D5863">
        <v>123</v>
      </c>
      <c r="E5863">
        <v>82</v>
      </c>
      <c r="F5863">
        <v>208.3</v>
      </c>
      <c r="G5863">
        <v>157.9</v>
      </c>
      <c r="H5863">
        <v>87</v>
      </c>
      <c r="I5863">
        <v>0</v>
      </c>
      <c r="J5863" t="s">
        <v>27</v>
      </c>
      <c r="K5863" t="s">
        <v>17</v>
      </c>
      <c r="L5863" t="s">
        <v>18</v>
      </c>
      <c r="M5863">
        <v>2.9</v>
      </c>
      <c r="N5863">
        <v>6953.58</v>
      </c>
      <c r="O5863" t="s">
        <v>19</v>
      </c>
      <c r="P5863" t="str">
        <f t="shared" ref="P5863" si="3122">IF(A5863&lt;30,"18-29",IF(A5863&lt;45,"30-44",IF(A5863&lt;60,"45-59",IF(A5863&lt;75,"60-74","75+"))))</f>
        <v>60-74</v>
      </c>
      <c r="Q5863" t="str">
        <f>IF(PatientData[[#This Row],[bmi]]&lt;18.5,"Underweight",
IF(PatientData[[#This Row],[bmi]]&lt;25,"Normal",
IF(PatientData[[#This Row],[bmi]]&lt;30,"Overweight","Obese")))</f>
        <v>Overweight</v>
      </c>
      <c r="R5863" t="str">
        <f t="shared" si="3098"/>
        <v>High BP</v>
      </c>
      <c r="S5863" t="str">
        <f t="shared" si="3099"/>
        <v>Normal Cost</v>
      </c>
    </row>
    <row r="5864" spans="1:19" x14ac:dyDescent="0.3">
      <c r="A5864">
        <v>49</v>
      </c>
      <c r="B5864" t="s">
        <v>15</v>
      </c>
      <c r="C5864">
        <v>23</v>
      </c>
      <c r="D5864">
        <v>110</v>
      </c>
      <c r="E5864">
        <v>63</v>
      </c>
      <c r="F5864">
        <v>199</v>
      </c>
      <c r="G5864">
        <v>88</v>
      </c>
      <c r="H5864">
        <v>85</v>
      </c>
      <c r="I5864">
        <v>2</v>
      </c>
      <c r="J5864" t="s">
        <v>24</v>
      </c>
      <c r="K5864" t="s">
        <v>28</v>
      </c>
      <c r="L5864" t="s">
        <v>25</v>
      </c>
      <c r="M5864">
        <v>3.7</v>
      </c>
      <c r="N5864">
        <v>9696.92</v>
      </c>
      <c r="O5864" t="s">
        <v>19</v>
      </c>
      <c r="P5864" t="str">
        <f t="shared" ref="P5864:P5865" si="3123">IF(A5861&lt;30,"18-29",IF(A5861&lt;45,"30-44",IF(A5861&lt;60,"45-59",IF(A5861&lt;75,"60-74","75+"))))</f>
        <v>75+</v>
      </c>
      <c r="Q5864" t="str">
        <f>IF(PatientData[[#This Row],[bmi]]&lt;18.5,"Underweight",
IF(PatientData[[#This Row],[bmi]]&lt;25,"Normal",
IF(PatientData[[#This Row],[bmi]]&lt;30,"Overweight","Obese")))</f>
        <v>Normal</v>
      </c>
      <c r="R5864" t="str">
        <f t="shared" si="3098"/>
        <v>Normal BP</v>
      </c>
      <c r="S5864" t="str">
        <f t="shared" si="3099"/>
        <v>Normal Cost</v>
      </c>
    </row>
    <row r="5865" spans="1:19" x14ac:dyDescent="0.3">
      <c r="A5865">
        <v>50</v>
      </c>
      <c r="B5865" t="s">
        <v>15</v>
      </c>
      <c r="C5865">
        <v>10.199999999999999</v>
      </c>
      <c r="D5865">
        <v>131</v>
      </c>
      <c r="E5865">
        <v>79</v>
      </c>
      <c r="F5865">
        <v>200.9</v>
      </c>
      <c r="G5865">
        <v>86.8</v>
      </c>
      <c r="H5865">
        <v>70</v>
      </c>
      <c r="I5865">
        <v>0</v>
      </c>
      <c r="J5865" t="s">
        <v>16</v>
      </c>
      <c r="K5865" t="s">
        <v>21</v>
      </c>
      <c r="L5865" t="s">
        <v>18</v>
      </c>
      <c r="M5865">
        <v>7</v>
      </c>
      <c r="N5865">
        <v>15632.38</v>
      </c>
      <c r="O5865" t="s">
        <v>19</v>
      </c>
      <c r="P5865" t="str">
        <f t="shared" si="3123"/>
        <v>45-59</v>
      </c>
      <c r="Q5865" t="str">
        <f>IF(PatientData[[#This Row],[bmi]]&lt;18.5,"Underweight",
IF(PatientData[[#This Row],[bmi]]&lt;25,"Normal",
IF(PatientData[[#This Row],[bmi]]&lt;30,"Overweight","Obese")))</f>
        <v>Underweight</v>
      </c>
      <c r="R5865" t="str">
        <f t="shared" si="3098"/>
        <v>High BP</v>
      </c>
      <c r="S5865" t="str">
        <f t="shared" si="3099"/>
        <v>High Cost</v>
      </c>
    </row>
    <row r="5866" spans="1:19" x14ac:dyDescent="0.3">
      <c r="A5866">
        <v>55</v>
      </c>
      <c r="B5866" t="s">
        <v>20</v>
      </c>
      <c r="C5866">
        <v>28.4</v>
      </c>
      <c r="D5866">
        <v>120</v>
      </c>
      <c r="E5866">
        <v>74</v>
      </c>
      <c r="F5866">
        <v>218.3</v>
      </c>
      <c r="G5866">
        <v>117.4</v>
      </c>
      <c r="H5866">
        <v>75</v>
      </c>
      <c r="I5866">
        <v>0</v>
      </c>
      <c r="J5866" t="s">
        <v>24</v>
      </c>
      <c r="K5866" t="s">
        <v>17</v>
      </c>
      <c r="L5866" t="s">
        <v>25</v>
      </c>
      <c r="M5866">
        <v>2.5</v>
      </c>
      <c r="N5866">
        <v>5690.41</v>
      </c>
      <c r="O5866" t="s">
        <v>19</v>
      </c>
      <c r="P5866" t="str">
        <f t="shared" ref="P5866" si="3124">IF(A5866&lt;30,"18-29",IF(A5866&lt;45,"30-44",IF(A5866&lt;60,"45-59",IF(A5866&lt;75,"60-74","75+"))))</f>
        <v>45-59</v>
      </c>
      <c r="Q5866" t="str">
        <f>IF(PatientData[[#This Row],[bmi]]&lt;18.5,"Underweight",
IF(PatientData[[#This Row],[bmi]]&lt;25,"Normal",
IF(PatientData[[#This Row],[bmi]]&lt;30,"Overweight","Obese")))</f>
        <v>Overweight</v>
      </c>
      <c r="R5866" t="str">
        <f t="shared" si="3098"/>
        <v>High BP</v>
      </c>
      <c r="S5866" t="str">
        <f t="shared" si="3099"/>
        <v>Normal Cost</v>
      </c>
    </row>
    <row r="5867" spans="1:19" x14ac:dyDescent="0.3">
      <c r="A5867">
        <v>79</v>
      </c>
      <c r="B5867" t="s">
        <v>15</v>
      </c>
      <c r="C5867">
        <v>33.1</v>
      </c>
      <c r="D5867">
        <v>139</v>
      </c>
      <c r="E5867">
        <v>89</v>
      </c>
      <c r="F5867">
        <v>272.60000000000002</v>
      </c>
      <c r="G5867">
        <v>112.8</v>
      </c>
      <c r="H5867">
        <v>93</v>
      </c>
      <c r="I5867">
        <v>1</v>
      </c>
      <c r="J5867" t="s">
        <v>16</v>
      </c>
      <c r="K5867" t="s">
        <v>21</v>
      </c>
      <c r="L5867" t="s">
        <v>25</v>
      </c>
      <c r="M5867">
        <v>10.199999999999999</v>
      </c>
      <c r="N5867">
        <v>23024.01</v>
      </c>
      <c r="O5867" t="s">
        <v>19</v>
      </c>
      <c r="P5867" t="str">
        <f t="shared" ref="P5867" si="3125">IF(A5864&lt;30,"18-29",IF(A5864&lt;45,"30-44",IF(A5864&lt;60,"45-59",IF(A5864&lt;75,"60-74","75+"))))</f>
        <v>45-59</v>
      </c>
      <c r="Q5867" t="str">
        <f>IF(PatientData[[#This Row],[bmi]]&lt;18.5,"Underweight",
IF(PatientData[[#This Row],[bmi]]&lt;25,"Normal",
IF(PatientData[[#This Row],[bmi]]&lt;30,"Overweight","Obese")))</f>
        <v>Obese</v>
      </c>
      <c r="R5867" t="str">
        <f t="shared" si="3098"/>
        <v>High BP</v>
      </c>
      <c r="S5867" t="str">
        <f t="shared" si="3099"/>
        <v>High Cost</v>
      </c>
    </row>
    <row r="5868" spans="1:19" x14ac:dyDescent="0.3">
      <c r="A5868">
        <v>47</v>
      </c>
      <c r="B5868" t="s">
        <v>20</v>
      </c>
      <c r="C5868">
        <v>28.4</v>
      </c>
      <c r="D5868">
        <v>126</v>
      </c>
      <c r="E5868">
        <v>76</v>
      </c>
      <c r="F5868">
        <v>225.5</v>
      </c>
      <c r="G5868">
        <v>88.1</v>
      </c>
      <c r="H5868">
        <v>107</v>
      </c>
      <c r="I5868">
        <v>0</v>
      </c>
      <c r="J5868" t="s">
        <v>16</v>
      </c>
      <c r="K5868" t="s">
        <v>26</v>
      </c>
      <c r="L5868" t="s">
        <v>18</v>
      </c>
      <c r="M5868">
        <v>8.9</v>
      </c>
      <c r="N5868">
        <v>14348.84</v>
      </c>
      <c r="O5868" t="s">
        <v>19</v>
      </c>
      <c r="P5868" t="str">
        <f t="shared" ref="P5868" si="3126">IF(A5868&lt;30,"18-29",IF(A5868&lt;45,"30-44",IF(A5868&lt;60,"45-59",IF(A5868&lt;75,"60-74","75+"))))</f>
        <v>45-59</v>
      </c>
      <c r="Q5868" t="str">
        <f>IF(PatientData[[#This Row],[bmi]]&lt;18.5,"Underweight",
IF(PatientData[[#This Row],[bmi]]&lt;25,"Normal",
IF(PatientData[[#This Row],[bmi]]&lt;30,"Overweight","Obese")))</f>
        <v>Overweight</v>
      </c>
      <c r="R5868" t="str">
        <f t="shared" si="3098"/>
        <v>High BP</v>
      </c>
      <c r="S5868" t="str">
        <f t="shared" si="3099"/>
        <v>Normal Cost</v>
      </c>
    </row>
    <row r="5869" spans="1:19" x14ac:dyDescent="0.3">
      <c r="A5869">
        <v>72</v>
      </c>
      <c r="B5869" t="s">
        <v>15</v>
      </c>
      <c r="C5869">
        <v>26.4</v>
      </c>
      <c r="D5869">
        <v>125</v>
      </c>
      <c r="E5869">
        <v>77</v>
      </c>
      <c r="F5869">
        <v>235.6</v>
      </c>
      <c r="G5869">
        <v>174.7</v>
      </c>
      <c r="H5869">
        <v>71</v>
      </c>
      <c r="I5869">
        <v>2</v>
      </c>
      <c r="J5869" t="s">
        <v>27</v>
      </c>
      <c r="K5869" t="s">
        <v>17</v>
      </c>
      <c r="L5869" t="s">
        <v>25</v>
      </c>
      <c r="M5869">
        <v>6.4</v>
      </c>
      <c r="N5869">
        <v>12513.92</v>
      </c>
      <c r="O5869" t="s">
        <v>19</v>
      </c>
      <c r="P5869" t="str">
        <f t="shared" ref="P5869" si="3127">IF(A5866&lt;30,"18-29",IF(A5866&lt;45,"30-44",IF(A5866&lt;60,"45-59",IF(A5866&lt;75,"60-74","75+"))))</f>
        <v>45-59</v>
      </c>
      <c r="Q5869" t="str">
        <f>IF(PatientData[[#This Row],[bmi]]&lt;18.5,"Underweight",
IF(PatientData[[#This Row],[bmi]]&lt;25,"Normal",
IF(PatientData[[#This Row],[bmi]]&lt;30,"Overweight","Obese")))</f>
        <v>Overweight</v>
      </c>
      <c r="R5869" t="str">
        <f t="shared" si="3098"/>
        <v>High BP</v>
      </c>
      <c r="S5869" t="str">
        <f t="shared" si="3099"/>
        <v>Normal Cost</v>
      </c>
    </row>
    <row r="5870" spans="1:19" x14ac:dyDescent="0.3">
      <c r="A5870">
        <v>86</v>
      </c>
      <c r="B5870" t="s">
        <v>20</v>
      </c>
      <c r="C5870">
        <v>28.4</v>
      </c>
      <c r="D5870">
        <v>133</v>
      </c>
      <c r="E5870">
        <v>83</v>
      </c>
      <c r="F5870">
        <v>267.39999999999998</v>
      </c>
      <c r="G5870">
        <v>94.1</v>
      </c>
      <c r="H5870">
        <v>96</v>
      </c>
      <c r="I5870">
        <v>0</v>
      </c>
      <c r="J5870" t="s">
        <v>24</v>
      </c>
      <c r="K5870" t="s">
        <v>26</v>
      </c>
      <c r="L5870" t="s">
        <v>25</v>
      </c>
      <c r="M5870">
        <v>3</v>
      </c>
      <c r="N5870">
        <v>6367.47</v>
      </c>
      <c r="O5870" t="s">
        <v>19</v>
      </c>
      <c r="P5870" t="str">
        <f t="shared" ref="P5870:P5871" si="3128">IF(A5870&lt;30,"18-29",IF(A5870&lt;45,"30-44",IF(A5870&lt;60,"45-59",IF(A5870&lt;75,"60-74","75+"))))</f>
        <v>75+</v>
      </c>
      <c r="Q5870" t="str">
        <f>IF(PatientData[[#This Row],[bmi]]&lt;18.5,"Underweight",
IF(PatientData[[#This Row],[bmi]]&lt;25,"Normal",
IF(PatientData[[#This Row],[bmi]]&lt;30,"Overweight","Obese")))</f>
        <v>Overweight</v>
      </c>
      <c r="R5870" t="str">
        <f t="shared" si="3098"/>
        <v>High BP</v>
      </c>
      <c r="S5870" t="str">
        <f t="shared" si="3099"/>
        <v>Normal Cost</v>
      </c>
    </row>
    <row r="5871" spans="1:19" x14ac:dyDescent="0.3">
      <c r="A5871">
        <v>75</v>
      </c>
      <c r="B5871" t="s">
        <v>20</v>
      </c>
      <c r="C5871">
        <v>28.4</v>
      </c>
      <c r="D5871">
        <v>134</v>
      </c>
      <c r="E5871">
        <v>81</v>
      </c>
      <c r="F5871">
        <v>240.6</v>
      </c>
      <c r="G5871">
        <v>94.7</v>
      </c>
      <c r="H5871">
        <v>80</v>
      </c>
      <c r="I5871">
        <v>3</v>
      </c>
      <c r="J5871" t="s">
        <v>24</v>
      </c>
      <c r="K5871" t="s">
        <v>26</v>
      </c>
      <c r="L5871" t="s">
        <v>18</v>
      </c>
      <c r="M5871">
        <v>6.4</v>
      </c>
      <c r="N5871">
        <v>12097.49</v>
      </c>
      <c r="O5871" t="s">
        <v>19</v>
      </c>
      <c r="P5871" t="str">
        <f t="shared" si="3128"/>
        <v>75+</v>
      </c>
      <c r="Q5871" t="str">
        <f>IF(PatientData[[#This Row],[bmi]]&lt;18.5,"Underweight",
IF(PatientData[[#This Row],[bmi]]&lt;25,"Normal",
IF(PatientData[[#This Row],[bmi]]&lt;30,"Overweight","Obese")))</f>
        <v>Overweight</v>
      </c>
      <c r="R5871" t="str">
        <f t="shared" si="3098"/>
        <v>High BP</v>
      </c>
      <c r="S5871" t="str">
        <f t="shared" si="3099"/>
        <v>Normal Cost</v>
      </c>
    </row>
    <row r="5872" spans="1:19" x14ac:dyDescent="0.3">
      <c r="A5872">
        <v>69</v>
      </c>
      <c r="B5872" t="s">
        <v>15</v>
      </c>
      <c r="C5872">
        <v>30.2</v>
      </c>
      <c r="D5872">
        <v>146</v>
      </c>
      <c r="E5872">
        <v>83</v>
      </c>
      <c r="F5872">
        <v>265.60000000000002</v>
      </c>
      <c r="G5872">
        <v>127.5</v>
      </c>
      <c r="H5872">
        <v>80</v>
      </c>
      <c r="I5872">
        <v>2</v>
      </c>
      <c r="J5872" t="s">
        <v>16</v>
      </c>
      <c r="K5872" t="s">
        <v>21</v>
      </c>
      <c r="L5872" t="s">
        <v>22</v>
      </c>
      <c r="M5872">
        <v>11.4</v>
      </c>
      <c r="N5872">
        <v>21042.04</v>
      </c>
      <c r="O5872" t="s">
        <v>19</v>
      </c>
      <c r="P5872" t="str">
        <f t="shared" ref="P5872:P5873" si="3129">IF(A5869&lt;30,"18-29",IF(A5869&lt;45,"30-44",IF(A5869&lt;60,"45-59",IF(A5869&lt;75,"60-74","75+"))))</f>
        <v>60-74</v>
      </c>
      <c r="Q5872" t="str">
        <f>IF(PatientData[[#This Row],[bmi]]&lt;18.5,"Underweight",
IF(PatientData[[#This Row],[bmi]]&lt;25,"Normal",
IF(PatientData[[#This Row],[bmi]]&lt;30,"Overweight","Obese")))</f>
        <v>Obese</v>
      </c>
      <c r="R5872" t="str">
        <f t="shared" si="3098"/>
        <v>High BP</v>
      </c>
      <c r="S5872" t="str">
        <f t="shared" si="3099"/>
        <v>High Cost</v>
      </c>
    </row>
    <row r="5873" spans="1:19" x14ac:dyDescent="0.3">
      <c r="A5873">
        <v>59</v>
      </c>
      <c r="B5873" t="s">
        <v>15</v>
      </c>
      <c r="C5873">
        <v>23</v>
      </c>
      <c r="D5873">
        <v>125</v>
      </c>
      <c r="E5873">
        <v>76</v>
      </c>
      <c r="F5873">
        <v>211.3</v>
      </c>
      <c r="G5873">
        <v>117.8</v>
      </c>
      <c r="H5873">
        <v>79</v>
      </c>
      <c r="I5873">
        <v>1</v>
      </c>
      <c r="J5873" t="s">
        <v>16</v>
      </c>
      <c r="K5873" t="s">
        <v>26</v>
      </c>
      <c r="L5873" t="s">
        <v>25</v>
      </c>
      <c r="M5873">
        <v>9.4</v>
      </c>
      <c r="N5873">
        <v>18980.48</v>
      </c>
      <c r="O5873" t="s">
        <v>19</v>
      </c>
      <c r="P5873" t="str">
        <f t="shared" si="3129"/>
        <v>75+</v>
      </c>
      <c r="Q5873" t="str">
        <f>IF(PatientData[[#This Row],[bmi]]&lt;18.5,"Underweight",
IF(PatientData[[#This Row],[bmi]]&lt;25,"Normal",
IF(PatientData[[#This Row],[bmi]]&lt;30,"Overweight","Obese")))</f>
        <v>Normal</v>
      </c>
      <c r="R5873" t="str">
        <f t="shared" si="3098"/>
        <v>High BP</v>
      </c>
      <c r="S5873" t="str">
        <f t="shared" si="3099"/>
        <v>High Cost</v>
      </c>
    </row>
    <row r="5874" spans="1:19" x14ac:dyDescent="0.3">
      <c r="A5874">
        <v>61</v>
      </c>
      <c r="B5874" t="s">
        <v>20</v>
      </c>
      <c r="C5874">
        <v>28.4</v>
      </c>
      <c r="D5874">
        <v>119</v>
      </c>
      <c r="E5874">
        <v>72</v>
      </c>
      <c r="F5874">
        <v>229.4</v>
      </c>
      <c r="G5874">
        <v>97.7</v>
      </c>
      <c r="H5874">
        <v>90</v>
      </c>
      <c r="I5874">
        <v>1</v>
      </c>
      <c r="J5874" t="s">
        <v>16</v>
      </c>
      <c r="K5874" t="s">
        <v>21</v>
      </c>
      <c r="L5874" t="s">
        <v>25</v>
      </c>
      <c r="M5874">
        <v>7.5</v>
      </c>
      <c r="N5874">
        <v>16628.96</v>
      </c>
      <c r="O5874" t="s">
        <v>19</v>
      </c>
      <c r="P5874" t="str">
        <f t="shared" ref="P5874:P5875" si="3130">IF(A5874&lt;30,"18-29",IF(A5874&lt;45,"30-44",IF(A5874&lt;60,"45-59",IF(A5874&lt;75,"60-74","75+"))))</f>
        <v>60-74</v>
      </c>
      <c r="Q5874" t="str">
        <f>IF(PatientData[[#This Row],[bmi]]&lt;18.5,"Underweight",
IF(PatientData[[#This Row],[bmi]]&lt;25,"Normal",
IF(PatientData[[#This Row],[bmi]]&lt;30,"Overweight","Obese")))</f>
        <v>Overweight</v>
      </c>
      <c r="R5874" t="str">
        <f t="shared" si="3098"/>
        <v>Normal BP</v>
      </c>
      <c r="S5874" t="str">
        <f t="shared" si="3099"/>
        <v>High Cost</v>
      </c>
    </row>
    <row r="5875" spans="1:19" x14ac:dyDescent="0.3">
      <c r="A5875">
        <v>77</v>
      </c>
      <c r="B5875" t="s">
        <v>20</v>
      </c>
      <c r="C5875">
        <v>28.4</v>
      </c>
      <c r="D5875">
        <v>126</v>
      </c>
      <c r="E5875">
        <v>81</v>
      </c>
      <c r="F5875">
        <v>238</v>
      </c>
      <c r="G5875">
        <v>82.4</v>
      </c>
      <c r="H5875">
        <v>58</v>
      </c>
      <c r="I5875">
        <v>0</v>
      </c>
      <c r="J5875" t="s">
        <v>27</v>
      </c>
      <c r="K5875" t="s">
        <v>21</v>
      </c>
      <c r="L5875" t="s">
        <v>18</v>
      </c>
      <c r="M5875">
        <v>4.5</v>
      </c>
      <c r="N5875">
        <v>11194.17</v>
      </c>
      <c r="O5875" t="s">
        <v>19</v>
      </c>
      <c r="P5875" t="str">
        <f t="shared" si="3130"/>
        <v>75+</v>
      </c>
      <c r="Q5875" t="str">
        <f>IF(PatientData[[#This Row],[bmi]]&lt;18.5,"Underweight",
IF(PatientData[[#This Row],[bmi]]&lt;25,"Normal",
IF(PatientData[[#This Row],[bmi]]&lt;30,"Overweight","Obese")))</f>
        <v>Overweight</v>
      </c>
      <c r="R5875" t="str">
        <f t="shared" si="3098"/>
        <v>High BP</v>
      </c>
      <c r="S5875" t="str">
        <f t="shared" si="3099"/>
        <v>Normal Cost</v>
      </c>
    </row>
    <row r="5876" spans="1:19" x14ac:dyDescent="0.3">
      <c r="A5876">
        <v>72</v>
      </c>
      <c r="B5876" t="s">
        <v>15</v>
      </c>
      <c r="C5876">
        <v>19</v>
      </c>
      <c r="D5876">
        <v>137</v>
      </c>
      <c r="E5876">
        <v>83</v>
      </c>
      <c r="F5876">
        <v>218.6</v>
      </c>
      <c r="G5876">
        <v>180.2</v>
      </c>
      <c r="H5876">
        <v>86</v>
      </c>
      <c r="I5876">
        <v>0</v>
      </c>
      <c r="J5876" t="s">
        <v>24</v>
      </c>
      <c r="K5876" t="s">
        <v>17</v>
      </c>
      <c r="L5876" t="s">
        <v>18</v>
      </c>
      <c r="M5876">
        <v>9.6</v>
      </c>
      <c r="N5876">
        <v>13669.68</v>
      </c>
      <c r="O5876" t="s">
        <v>19</v>
      </c>
      <c r="P5876" t="str">
        <f t="shared" ref="P5876:P5877" si="3131">IF(A5873&lt;30,"18-29",IF(A5873&lt;45,"30-44",IF(A5873&lt;60,"45-59",IF(A5873&lt;75,"60-74","75+"))))</f>
        <v>45-59</v>
      </c>
      <c r="Q5876" t="str">
        <f>IF(PatientData[[#This Row],[bmi]]&lt;18.5,"Underweight",
IF(PatientData[[#This Row],[bmi]]&lt;25,"Normal",
IF(PatientData[[#This Row],[bmi]]&lt;30,"Overweight","Obese")))</f>
        <v>Normal</v>
      </c>
      <c r="R5876" t="str">
        <f t="shared" si="3098"/>
        <v>High BP</v>
      </c>
      <c r="S5876" t="str">
        <f t="shared" si="3099"/>
        <v>Normal Cost</v>
      </c>
    </row>
    <row r="5877" spans="1:19" x14ac:dyDescent="0.3">
      <c r="A5877">
        <v>58</v>
      </c>
      <c r="B5877" t="s">
        <v>15</v>
      </c>
      <c r="C5877">
        <v>22.7</v>
      </c>
      <c r="D5877">
        <v>125</v>
      </c>
      <c r="E5877">
        <v>68</v>
      </c>
      <c r="F5877">
        <v>239.2</v>
      </c>
      <c r="G5877">
        <v>81.3</v>
      </c>
      <c r="H5877">
        <v>69</v>
      </c>
      <c r="I5877">
        <v>0</v>
      </c>
      <c r="J5877" t="s">
        <v>27</v>
      </c>
      <c r="K5877" t="s">
        <v>21</v>
      </c>
      <c r="L5877" t="s">
        <v>18</v>
      </c>
      <c r="M5877">
        <v>3.2</v>
      </c>
      <c r="N5877">
        <v>9639.02</v>
      </c>
      <c r="O5877" t="s">
        <v>19</v>
      </c>
      <c r="P5877" t="str">
        <f t="shared" si="3131"/>
        <v>60-74</v>
      </c>
      <c r="Q5877" t="str">
        <f>IF(PatientData[[#This Row],[bmi]]&lt;18.5,"Underweight",
IF(PatientData[[#This Row],[bmi]]&lt;25,"Normal",
IF(PatientData[[#This Row],[bmi]]&lt;30,"Overweight","Obese")))</f>
        <v>Normal</v>
      </c>
      <c r="R5877" t="str">
        <f t="shared" si="3098"/>
        <v>High BP</v>
      </c>
      <c r="S5877" t="str">
        <f t="shared" si="3099"/>
        <v>Normal Cost</v>
      </c>
    </row>
    <row r="5878" spans="1:19" x14ac:dyDescent="0.3">
      <c r="A5878">
        <v>63</v>
      </c>
      <c r="B5878" t="s">
        <v>20</v>
      </c>
      <c r="C5878">
        <v>28.4</v>
      </c>
      <c r="D5878">
        <v>119</v>
      </c>
      <c r="E5878">
        <v>65</v>
      </c>
      <c r="F5878">
        <v>250.9</v>
      </c>
      <c r="G5878">
        <v>143.1</v>
      </c>
      <c r="H5878">
        <v>73</v>
      </c>
      <c r="I5878">
        <v>2</v>
      </c>
      <c r="J5878" t="s">
        <v>27</v>
      </c>
      <c r="K5878" t="s">
        <v>17</v>
      </c>
      <c r="L5878" t="s">
        <v>25</v>
      </c>
      <c r="M5878">
        <v>5.7</v>
      </c>
      <c r="N5878">
        <v>10738.19</v>
      </c>
      <c r="O5878" t="s">
        <v>19</v>
      </c>
      <c r="P5878" t="str">
        <f t="shared" ref="P5878:P5879" si="3132">IF(A5878&lt;30,"18-29",IF(A5878&lt;45,"30-44",IF(A5878&lt;60,"45-59",IF(A5878&lt;75,"60-74","75+"))))</f>
        <v>60-74</v>
      </c>
      <c r="Q5878" t="str">
        <f>IF(PatientData[[#This Row],[bmi]]&lt;18.5,"Underweight",
IF(PatientData[[#This Row],[bmi]]&lt;25,"Normal",
IF(PatientData[[#This Row],[bmi]]&lt;30,"Overweight","Obese")))</f>
        <v>Overweight</v>
      </c>
      <c r="R5878" t="str">
        <f t="shared" si="3098"/>
        <v>Normal BP</v>
      </c>
      <c r="S5878" t="str">
        <f t="shared" si="3099"/>
        <v>Normal Cost</v>
      </c>
    </row>
    <row r="5879" spans="1:19" x14ac:dyDescent="0.3">
      <c r="A5879">
        <v>71</v>
      </c>
      <c r="B5879" t="s">
        <v>20</v>
      </c>
      <c r="C5879">
        <v>28.4</v>
      </c>
      <c r="D5879">
        <v>123</v>
      </c>
      <c r="E5879">
        <v>75</v>
      </c>
      <c r="F5879">
        <v>208.7</v>
      </c>
      <c r="G5879">
        <v>86</v>
      </c>
      <c r="H5879">
        <v>79</v>
      </c>
      <c r="I5879">
        <v>1</v>
      </c>
      <c r="J5879" t="s">
        <v>27</v>
      </c>
      <c r="K5879" t="s">
        <v>21</v>
      </c>
      <c r="L5879" t="s">
        <v>25</v>
      </c>
      <c r="M5879">
        <v>5.9</v>
      </c>
      <c r="N5879">
        <v>12532.95</v>
      </c>
      <c r="O5879" t="s">
        <v>19</v>
      </c>
      <c r="P5879" t="str">
        <f t="shared" si="3132"/>
        <v>60-74</v>
      </c>
      <c r="Q5879" t="str">
        <f>IF(PatientData[[#This Row],[bmi]]&lt;18.5,"Underweight",
IF(PatientData[[#This Row],[bmi]]&lt;25,"Normal",
IF(PatientData[[#This Row],[bmi]]&lt;30,"Overweight","Obese")))</f>
        <v>Overweight</v>
      </c>
      <c r="R5879" t="str">
        <f t="shared" si="3098"/>
        <v>High BP</v>
      </c>
      <c r="S5879" t="str">
        <f t="shared" si="3099"/>
        <v>Normal Cost</v>
      </c>
    </row>
    <row r="5880" spans="1:19" x14ac:dyDescent="0.3">
      <c r="A5880">
        <v>65</v>
      </c>
      <c r="B5880" t="s">
        <v>15</v>
      </c>
      <c r="C5880">
        <v>26.7</v>
      </c>
      <c r="D5880">
        <v>135</v>
      </c>
      <c r="E5880">
        <v>91</v>
      </c>
      <c r="F5880">
        <v>233.3</v>
      </c>
      <c r="G5880">
        <v>88.4</v>
      </c>
      <c r="H5880">
        <v>95</v>
      </c>
      <c r="I5880">
        <v>0</v>
      </c>
      <c r="J5880" t="s">
        <v>16</v>
      </c>
      <c r="K5880" t="s">
        <v>26</v>
      </c>
      <c r="L5880" t="s">
        <v>18</v>
      </c>
      <c r="M5880">
        <v>7.7</v>
      </c>
      <c r="N5880">
        <v>15706.56</v>
      </c>
      <c r="O5880" t="s">
        <v>19</v>
      </c>
      <c r="P5880" t="str">
        <f t="shared" ref="P5880:P5882" si="3133">IF(A5877&lt;30,"18-29",IF(A5877&lt;45,"30-44",IF(A5877&lt;60,"45-59",IF(A5877&lt;75,"60-74","75+"))))</f>
        <v>45-59</v>
      </c>
      <c r="Q5880" t="str">
        <f>IF(PatientData[[#This Row],[bmi]]&lt;18.5,"Underweight",
IF(PatientData[[#This Row],[bmi]]&lt;25,"Normal",
IF(PatientData[[#This Row],[bmi]]&lt;30,"Overweight","Obese")))</f>
        <v>Overweight</v>
      </c>
      <c r="R5880" t="str">
        <f t="shared" si="3098"/>
        <v>High BP</v>
      </c>
      <c r="S5880" t="str">
        <f t="shared" si="3099"/>
        <v>High Cost</v>
      </c>
    </row>
    <row r="5881" spans="1:19" x14ac:dyDescent="0.3">
      <c r="A5881">
        <v>56</v>
      </c>
      <c r="B5881" t="s">
        <v>15</v>
      </c>
      <c r="C5881">
        <v>25</v>
      </c>
      <c r="D5881">
        <v>120</v>
      </c>
      <c r="E5881">
        <v>72</v>
      </c>
      <c r="F5881">
        <v>216</v>
      </c>
      <c r="G5881">
        <v>153.5</v>
      </c>
      <c r="H5881">
        <v>88</v>
      </c>
      <c r="I5881">
        <v>1</v>
      </c>
      <c r="J5881" t="s">
        <v>16</v>
      </c>
      <c r="K5881" t="s">
        <v>17</v>
      </c>
      <c r="L5881" t="s">
        <v>22</v>
      </c>
      <c r="M5881">
        <v>6.1</v>
      </c>
      <c r="N5881">
        <v>13534.66</v>
      </c>
      <c r="O5881" t="s">
        <v>19</v>
      </c>
      <c r="P5881" t="str">
        <f t="shared" si="3133"/>
        <v>60-74</v>
      </c>
      <c r="Q5881" t="str">
        <f>IF(PatientData[[#This Row],[bmi]]&lt;18.5,"Underweight",
IF(PatientData[[#This Row],[bmi]]&lt;25,"Normal",
IF(PatientData[[#This Row],[bmi]]&lt;30,"Overweight","Obese")))</f>
        <v>Overweight</v>
      </c>
      <c r="R5881" t="str">
        <f t="shared" si="3098"/>
        <v>High BP</v>
      </c>
      <c r="S5881" t="str">
        <f t="shared" si="3099"/>
        <v>Normal Cost</v>
      </c>
    </row>
    <row r="5882" spans="1:19" x14ac:dyDescent="0.3">
      <c r="A5882">
        <v>73</v>
      </c>
      <c r="B5882" t="s">
        <v>15</v>
      </c>
      <c r="C5882">
        <v>30.2</v>
      </c>
      <c r="D5882">
        <v>125</v>
      </c>
      <c r="E5882">
        <v>80</v>
      </c>
      <c r="F5882">
        <v>196.7</v>
      </c>
      <c r="G5882">
        <v>162.5</v>
      </c>
      <c r="H5882">
        <v>84</v>
      </c>
      <c r="I5882">
        <v>1</v>
      </c>
      <c r="J5882" t="s">
        <v>16</v>
      </c>
      <c r="K5882" t="s">
        <v>17</v>
      </c>
      <c r="L5882" t="s">
        <v>25</v>
      </c>
      <c r="M5882">
        <v>7.1</v>
      </c>
      <c r="N5882">
        <v>13941</v>
      </c>
      <c r="O5882" t="s">
        <v>19</v>
      </c>
      <c r="P5882" t="str">
        <f t="shared" si="3133"/>
        <v>60-74</v>
      </c>
      <c r="Q5882" t="str">
        <f>IF(PatientData[[#This Row],[bmi]]&lt;18.5,"Underweight",
IF(PatientData[[#This Row],[bmi]]&lt;25,"Normal",
IF(PatientData[[#This Row],[bmi]]&lt;30,"Overweight","Obese")))</f>
        <v>Obese</v>
      </c>
      <c r="R5882" t="str">
        <f t="shared" si="3098"/>
        <v>High BP</v>
      </c>
      <c r="S5882" t="str">
        <f t="shared" si="3099"/>
        <v>Normal Cost</v>
      </c>
    </row>
    <row r="5883" spans="1:19" x14ac:dyDescent="0.3">
      <c r="A5883">
        <v>68</v>
      </c>
      <c r="B5883" t="s">
        <v>20</v>
      </c>
      <c r="C5883">
        <v>28.4</v>
      </c>
      <c r="D5883">
        <v>117</v>
      </c>
      <c r="E5883">
        <v>73</v>
      </c>
      <c r="F5883">
        <v>237</v>
      </c>
      <c r="G5883">
        <v>98.1</v>
      </c>
      <c r="H5883">
        <v>89</v>
      </c>
      <c r="I5883">
        <v>0</v>
      </c>
      <c r="J5883" t="s">
        <v>16</v>
      </c>
      <c r="K5883" t="s">
        <v>21</v>
      </c>
      <c r="L5883" t="s">
        <v>25</v>
      </c>
      <c r="M5883">
        <v>9.6999999999999993</v>
      </c>
      <c r="N5883">
        <v>24489.25</v>
      </c>
      <c r="O5883" t="s">
        <v>19</v>
      </c>
      <c r="P5883" t="str">
        <f t="shared" ref="P5883" si="3134">IF(A5883&lt;30,"18-29",IF(A5883&lt;45,"30-44",IF(A5883&lt;60,"45-59",IF(A5883&lt;75,"60-74","75+"))))</f>
        <v>60-74</v>
      </c>
      <c r="Q5883" t="str">
        <f>IF(PatientData[[#This Row],[bmi]]&lt;18.5,"Underweight",
IF(PatientData[[#This Row],[bmi]]&lt;25,"Normal",
IF(PatientData[[#This Row],[bmi]]&lt;30,"Overweight","Obese")))</f>
        <v>Overweight</v>
      </c>
      <c r="R5883" t="str">
        <f t="shared" si="3098"/>
        <v>Normal BP</v>
      </c>
      <c r="S5883" t="str">
        <f t="shared" si="3099"/>
        <v>High Cost</v>
      </c>
    </row>
    <row r="5884" spans="1:19" x14ac:dyDescent="0.3">
      <c r="A5884">
        <v>61</v>
      </c>
      <c r="B5884" t="s">
        <v>15</v>
      </c>
      <c r="C5884">
        <v>20.9</v>
      </c>
      <c r="D5884">
        <v>112</v>
      </c>
      <c r="E5884">
        <v>68</v>
      </c>
      <c r="F5884">
        <v>196.2</v>
      </c>
      <c r="G5884">
        <v>140.9</v>
      </c>
      <c r="H5884">
        <v>94</v>
      </c>
      <c r="I5884">
        <v>0</v>
      </c>
      <c r="J5884" t="s">
        <v>16</v>
      </c>
      <c r="K5884" t="s">
        <v>17</v>
      </c>
      <c r="L5884" t="s">
        <v>18</v>
      </c>
      <c r="M5884">
        <v>4.9000000000000004</v>
      </c>
      <c r="N5884">
        <v>9336.17</v>
      </c>
      <c r="O5884" t="s">
        <v>19</v>
      </c>
      <c r="P5884" t="str">
        <f t="shared" ref="P5884" si="3135">IF(A5881&lt;30,"18-29",IF(A5881&lt;45,"30-44",IF(A5881&lt;60,"45-59",IF(A5881&lt;75,"60-74","75+"))))</f>
        <v>45-59</v>
      </c>
      <c r="Q5884" t="str">
        <f>IF(PatientData[[#This Row],[bmi]]&lt;18.5,"Underweight",
IF(PatientData[[#This Row],[bmi]]&lt;25,"Normal",
IF(PatientData[[#This Row],[bmi]]&lt;30,"Overweight","Obese")))</f>
        <v>Normal</v>
      </c>
      <c r="R5884" t="str">
        <f t="shared" si="3098"/>
        <v>Normal BP</v>
      </c>
      <c r="S5884" t="str">
        <f t="shared" si="3099"/>
        <v>Normal Cost</v>
      </c>
    </row>
    <row r="5885" spans="1:19" x14ac:dyDescent="0.3">
      <c r="A5885">
        <v>48</v>
      </c>
      <c r="B5885" t="s">
        <v>20</v>
      </c>
      <c r="C5885">
        <v>28.4</v>
      </c>
      <c r="D5885">
        <v>125</v>
      </c>
      <c r="E5885">
        <v>60</v>
      </c>
      <c r="F5885">
        <v>214.7</v>
      </c>
      <c r="G5885">
        <v>150</v>
      </c>
      <c r="H5885">
        <v>70</v>
      </c>
      <c r="I5885">
        <v>4</v>
      </c>
      <c r="J5885" t="s">
        <v>27</v>
      </c>
      <c r="K5885" t="s">
        <v>21</v>
      </c>
      <c r="L5885" t="s">
        <v>18</v>
      </c>
      <c r="M5885">
        <v>3.3</v>
      </c>
      <c r="N5885">
        <v>9659.93</v>
      </c>
      <c r="O5885" t="s">
        <v>19</v>
      </c>
      <c r="P5885" t="str">
        <f t="shared" ref="P5885" si="3136">IF(A5885&lt;30,"18-29",IF(A5885&lt;45,"30-44",IF(A5885&lt;60,"45-59",IF(A5885&lt;75,"60-74","75+"))))</f>
        <v>45-59</v>
      </c>
      <c r="Q5885" t="str">
        <f>IF(PatientData[[#This Row],[bmi]]&lt;18.5,"Underweight",
IF(PatientData[[#This Row],[bmi]]&lt;25,"Normal",
IF(PatientData[[#This Row],[bmi]]&lt;30,"Overweight","Obese")))</f>
        <v>Overweight</v>
      </c>
      <c r="R5885" t="str">
        <f t="shared" si="3098"/>
        <v>High BP</v>
      </c>
      <c r="S5885" t="str">
        <f t="shared" si="3099"/>
        <v>Normal Cost</v>
      </c>
    </row>
    <row r="5886" spans="1:19" x14ac:dyDescent="0.3">
      <c r="A5886">
        <v>69</v>
      </c>
      <c r="B5886" t="s">
        <v>15</v>
      </c>
      <c r="C5886">
        <v>21.2</v>
      </c>
      <c r="D5886">
        <v>136</v>
      </c>
      <c r="E5886">
        <v>74</v>
      </c>
      <c r="F5886">
        <v>238.6</v>
      </c>
      <c r="G5886">
        <v>87.7</v>
      </c>
      <c r="H5886">
        <v>72</v>
      </c>
      <c r="I5886">
        <v>3</v>
      </c>
      <c r="J5886" t="s">
        <v>27</v>
      </c>
      <c r="K5886" t="s">
        <v>26</v>
      </c>
      <c r="L5886" t="s">
        <v>22</v>
      </c>
      <c r="M5886">
        <v>7.1</v>
      </c>
      <c r="N5886">
        <v>11760.88</v>
      </c>
      <c r="O5886" t="s">
        <v>23</v>
      </c>
      <c r="P5886" t="str">
        <f t="shared" ref="P5886:P5887" si="3137">IF(A5883&lt;30,"18-29",IF(A5883&lt;45,"30-44",IF(A5883&lt;60,"45-59",IF(A5883&lt;75,"60-74","75+"))))</f>
        <v>60-74</v>
      </c>
      <c r="Q5886" t="str">
        <f>IF(PatientData[[#This Row],[bmi]]&lt;18.5,"Underweight",
IF(PatientData[[#This Row],[bmi]]&lt;25,"Normal",
IF(PatientData[[#This Row],[bmi]]&lt;30,"Overweight","Obese")))</f>
        <v>Normal</v>
      </c>
      <c r="R5886" t="str">
        <f t="shared" si="3098"/>
        <v>High BP</v>
      </c>
      <c r="S5886" t="str">
        <f t="shared" si="3099"/>
        <v>Normal Cost</v>
      </c>
    </row>
    <row r="5887" spans="1:19" x14ac:dyDescent="0.3">
      <c r="A5887">
        <v>71</v>
      </c>
      <c r="B5887" t="s">
        <v>15</v>
      </c>
      <c r="C5887">
        <v>24</v>
      </c>
      <c r="D5887">
        <v>123</v>
      </c>
      <c r="E5887">
        <v>73</v>
      </c>
      <c r="F5887">
        <v>230</v>
      </c>
      <c r="G5887">
        <v>125.1</v>
      </c>
      <c r="H5887">
        <v>83</v>
      </c>
      <c r="I5887">
        <v>0</v>
      </c>
      <c r="J5887" t="s">
        <v>16</v>
      </c>
      <c r="K5887" t="s">
        <v>17</v>
      </c>
      <c r="L5887" t="s">
        <v>18</v>
      </c>
      <c r="M5887">
        <v>7.9</v>
      </c>
      <c r="N5887">
        <v>13011.33</v>
      </c>
      <c r="O5887" t="s">
        <v>19</v>
      </c>
      <c r="P5887" t="str">
        <f t="shared" si="3137"/>
        <v>60-74</v>
      </c>
      <c r="Q5887" t="str">
        <f>IF(PatientData[[#This Row],[bmi]]&lt;18.5,"Underweight",
IF(PatientData[[#This Row],[bmi]]&lt;25,"Normal",
IF(PatientData[[#This Row],[bmi]]&lt;30,"Overweight","Obese")))</f>
        <v>Normal</v>
      </c>
      <c r="R5887" t="str">
        <f t="shared" si="3098"/>
        <v>High BP</v>
      </c>
      <c r="S5887" t="str">
        <f t="shared" si="3099"/>
        <v>Normal Cost</v>
      </c>
    </row>
    <row r="5888" spans="1:19" x14ac:dyDescent="0.3">
      <c r="A5888">
        <v>84</v>
      </c>
      <c r="B5888" t="s">
        <v>20</v>
      </c>
      <c r="C5888">
        <v>28.4</v>
      </c>
      <c r="D5888">
        <v>124</v>
      </c>
      <c r="E5888">
        <v>70</v>
      </c>
      <c r="F5888">
        <v>260.10000000000002</v>
      </c>
      <c r="G5888">
        <v>97.2</v>
      </c>
      <c r="H5888">
        <v>63</v>
      </c>
      <c r="I5888">
        <v>0</v>
      </c>
      <c r="J5888" t="s">
        <v>27</v>
      </c>
      <c r="K5888" t="s">
        <v>26</v>
      </c>
      <c r="L5888" t="s">
        <v>22</v>
      </c>
      <c r="M5888">
        <v>3.6</v>
      </c>
      <c r="N5888">
        <v>7701.22</v>
      </c>
      <c r="O5888" t="s">
        <v>23</v>
      </c>
      <c r="P5888" t="str">
        <f t="shared" ref="P5888:P5890" si="3138">IF(A5888&lt;30,"18-29",IF(A5888&lt;45,"30-44",IF(A5888&lt;60,"45-59",IF(A5888&lt;75,"60-74","75+"))))</f>
        <v>75+</v>
      </c>
      <c r="Q5888" t="str">
        <f>IF(PatientData[[#This Row],[bmi]]&lt;18.5,"Underweight",
IF(PatientData[[#This Row],[bmi]]&lt;25,"Normal",
IF(PatientData[[#This Row],[bmi]]&lt;30,"Overweight","Obese")))</f>
        <v>Overweight</v>
      </c>
      <c r="R5888" t="str">
        <f t="shared" si="3098"/>
        <v>High BP</v>
      </c>
      <c r="S5888" t="str">
        <f t="shared" si="3099"/>
        <v>Normal Cost</v>
      </c>
    </row>
    <row r="5889" spans="1:19" x14ac:dyDescent="0.3">
      <c r="A5889">
        <v>51</v>
      </c>
      <c r="B5889" t="s">
        <v>20</v>
      </c>
      <c r="C5889">
        <v>28.4</v>
      </c>
      <c r="D5889">
        <v>128</v>
      </c>
      <c r="E5889">
        <v>77</v>
      </c>
      <c r="F5889">
        <v>195.9</v>
      </c>
      <c r="G5889">
        <v>129.6</v>
      </c>
      <c r="H5889">
        <v>66</v>
      </c>
      <c r="I5889">
        <v>0</v>
      </c>
      <c r="J5889" t="s">
        <v>16</v>
      </c>
      <c r="K5889" t="s">
        <v>26</v>
      </c>
      <c r="L5889" t="s">
        <v>25</v>
      </c>
      <c r="M5889">
        <v>8.1999999999999993</v>
      </c>
      <c r="N5889">
        <v>14704.99</v>
      </c>
      <c r="O5889" t="s">
        <v>19</v>
      </c>
      <c r="P5889" t="str">
        <f t="shared" si="3138"/>
        <v>45-59</v>
      </c>
      <c r="Q5889" t="str">
        <f>IF(PatientData[[#This Row],[bmi]]&lt;18.5,"Underweight",
IF(PatientData[[#This Row],[bmi]]&lt;25,"Normal",
IF(PatientData[[#This Row],[bmi]]&lt;30,"Overweight","Obese")))</f>
        <v>Overweight</v>
      </c>
      <c r="R5889" t="str">
        <f t="shared" si="3098"/>
        <v>High BP</v>
      </c>
      <c r="S5889" t="str">
        <f t="shared" si="3099"/>
        <v>Normal Cost</v>
      </c>
    </row>
    <row r="5890" spans="1:19" x14ac:dyDescent="0.3">
      <c r="A5890">
        <v>72</v>
      </c>
      <c r="B5890" t="s">
        <v>20</v>
      </c>
      <c r="C5890">
        <v>28.4</v>
      </c>
      <c r="D5890">
        <v>141</v>
      </c>
      <c r="E5890">
        <v>95</v>
      </c>
      <c r="F5890">
        <v>240</v>
      </c>
      <c r="G5890">
        <v>150.69999999999999</v>
      </c>
      <c r="H5890">
        <v>78</v>
      </c>
      <c r="I5890">
        <v>2</v>
      </c>
      <c r="J5890" t="s">
        <v>16</v>
      </c>
      <c r="K5890" t="s">
        <v>17</v>
      </c>
      <c r="L5890" t="s">
        <v>25</v>
      </c>
      <c r="M5890">
        <v>7.4</v>
      </c>
      <c r="N5890">
        <v>13918.96</v>
      </c>
      <c r="O5890" t="s">
        <v>19</v>
      </c>
      <c r="P5890" t="str">
        <f t="shared" si="3138"/>
        <v>60-74</v>
      </c>
      <c r="Q5890" t="str">
        <f>IF(PatientData[[#This Row],[bmi]]&lt;18.5,"Underweight",
IF(PatientData[[#This Row],[bmi]]&lt;25,"Normal",
IF(PatientData[[#This Row],[bmi]]&lt;30,"Overweight","Obese")))</f>
        <v>Overweight</v>
      </c>
      <c r="R5890" t="str">
        <f t="shared" si="3098"/>
        <v>High BP</v>
      </c>
      <c r="S5890" t="str">
        <f t="shared" si="3099"/>
        <v>Normal Cost</v>
      </c>
    </row>
    <row r="5891" spans="1:19" x14ac:dyDescent="0.3">
      <c r="A5891">
        <v>95</v>
      </c>
      <c r="B5891" t="s">
        <v>15</v>
      </c>
      <c r="C5891">
        <v>32.799999999999997</v>
      </c>
      <c r="D5891">
        <v>160</v>
      </c>
      <c r="E5891">
        <v>96</v>
      </c>
      <c r="F5891">
        <v>253.1</v>
      </c>
      <c r="G5891">
        <v>105.3</v>
      </c>
      <c r="H5891">
        <v>56</v>
      </c>
      <c r="I5891">
        <v>0</v>
      </c>
      <c r="J5891" t="s">
        <v>27</v>
      </c>
      <c r="K5891" t="s">
        <v>26</v>
      </c>
      <c r="L5891" t="s">
        <v>25</v>
      </c>
      <c r="M5891">
        <v>5.0999999999999996</v>
      </c>
      <c r="N5891">
        <v>7988.9</v>
      </c>
      <c r="O5891" t="s">
        <v>19</v>
      </c>
      <c r="P5891" t="str">
        <f t="shared" ref="P5891" si="3139">IF(A5888&lt;30,"18-29",IF(A5888&lt;45,"30-44",IF(A5888&lt;60,"45-59",IF(A5888&lt;75,"60-74","75+"))))</f>
        <v>75+</v>
      </c>
      <c r="Q5891" t="str">
        <f>IF(PatientData[[#This Row],[bmi]]&lt;18.5,"Underweight",
IF(PatientData[[#This Row],[bmi]]&lt;25,"Normal",
IF(PatientData[[#This Row],[bmi]]&lt;30,"Overweight","Obese")))</f>
        <v>Obese</v>
      </c>
      <c r="R5891" t="str">
        <f t="shared" ref="R5891:R5954" si="3140">IF(AND(D5891&lt;120,E5891&lt;80),"Normal BP","High BP")</f>
        <v>High BP</v>
      </c>
      <c r="S5891" t="str">
        <f t="shared" ref="S5891:S5954" si="3141">IF(N5891&gt;15000,"High Cost","Normal Cost")</f>
        <v>Normal Cost</v>
      </c>
    </row>
    <row r="5892" spans="1:19" x14ac:dyDescent="0.3">
      <c r="A5892">
        <v>73</v>
      </c>
      <c r="B5892" t="s">
        <v>20</v>
      </c>
      <c r="C5892">
        <v>28.4</v>
      </c>
      <c r="D5892">
        <v>139</v>
      </c>
      <c r="E5892">
        <v>77</v>
      </c>
      <c r="F5892">
        <v>256.7</v>
      </c>
      <c r="G5892">
        <v>162</v>
      </c>
      <c r="H5892">
        <v>80</v>
      </c>
      <c r="I5892">
        <v>1</v>
      </c>
      <c r="J5892" t="s">
        <v>16</v>
      </c>
      <c r="K5892" t="s">
        <v>17</v>
      </c>
      <c r="L5892" t="s">
        <v>18</v>
      </c>
      <c r="M5892">
        <v>16.600000000000001</v>
      </c>
      <c r="N5892">
        <v>23799.96</v>
      </c>
      <c r="O5892" t="s">
        <v>19</v>
      </c>
      <c r="P5892" t="str">
        <f t="shared" ref="P5892:P5894" si="3142">IF(A5892&lt;30,"18-29",IF(A5892&lt;45,"30-44",IF(A5892&lt;60,"45-59",IF(A5892&lt;75,"60-74","75+"))))</f>
        <v>60-74</v>
      </c>
      <c r="Q5892" t="str">
        <f>IF(PatientData[[#This Row],[bmi]]&lt;18.5,"Underweight",
IF(PatientData[[#This Row],[bmi]]&lt;25,"Normal",
IF(PatientData[[#This Row],[bmi]]&lt;30,"Overweight","Obese")))</f>
        <v>Overweight</v>
      </c>
      <c r="R5892" t="str">
        <f t="shared" si="3140"/>
        <v>High BP</v>
      </c>
      <c r="S5892" t="str">
        <f t="shared" si="3141"/>
        <v>High Cost</v>
      </c>
    </row>
    <row r="5893" spans="1:19" x14ac:dyDescent="0.3">
      <c r="A5893">
        <v>67</v>
      </c>
      <c r="B5893" t="s">
        <v>20</v>
      </c>
      <c r="C5893">
        <v>28.4</v>
      </c>
      <c r="D5893">
        <v>127</v>
      </c>
      <c r="E5893">
        <v>76</v>
      </c>
      <c r="F5893">
        <v>255.3</v>
      </c>
      <c r="G5893">
        <v>130.30000000000001</v>
      </c>
      <c r="H5893">
        <v>65</v>
      </c>
      <c r="I5893">
        <v>2</v>
      </c>
      <c r="J5893" t="s">
        <v>24</v>
      </c>
      <c r="K5893" t="s">
        <v>28</v>
      </c>
      <c r="L5893" t="s">
        <v>22</v>
      </c>
      <c r="M5893">
        <v>2.8</v>
      </c>
      <c r="N5893">
        <v>10580.39</v>
      </c>
      <c r="O5893" t="s">
        <v>19</v>
      </c>
      <c r="P5893" t="str">
        <f t="shared" si="3142"/>
        <v>60-74</v>
      </c>
      <c r="Q5893" t="str">
        <f>IF(PatientData[[#This Row],[bmi]]&lt;18.5,"Underweight",
IF(PatientData[[#This Row],[bmi]]&lt;25,"Normal",
IF(PatientData[[#This Row],[bmi]]&lt;30,"Overweight","Obese")))</f>
        <v>Overweight</v>
      </c>
      <c r="R5893" t="str">
        <f t="shared" si="3140"/>
        <v>High BP</v>
      </c>
      <c r="S5893" t="str">
        <f t="shared" si="3141"/>
        <v>Normal Cost</v>
      </c>
    </row>
    <row r="5894" spans="1:19" x14ac:dyDescent="0.3">
      <c r="A5894">
        <v>61</v>
      </c>
      <c r="B5894" t="s">
        <v>20</v>
      </c>
      <c r="C5894">
        <v>28.4</v>
      </c>
      <c r="D5894">
        <v>236</v>
      </c>
      <c r="E5894">
        <v>135</v>
      </c>
      <c r="F5894">
        <v>204.1</v>
      </c>
      <c r="G5894">
        <v>106.1</v>
      </c>
      <c r="H5894">
        <v>66</v>
      </c>
      <c r="I5894">
        <v>1</v>
      </c>
      <c r="J5894" t="s">
        <v>24</v>
      </c>
      <c r="K5894" t="s">
        <v>21</v>
      </c>
      <c r="L5894" t="s">
        <v>25</v>
      </c>
      <c r="M5894">
        <v>5.7</v>
      </c>
      <c r="N5894">
        <v>13227.14</v>
      </c>
      <c r="O5894" t="s">
        <v>19</v>
      </c>
      <c r="P5894" t="str">
        <f t="shared" si="3142"/>
        <v>60-74</v>
      </c>
      <c r="Q5894" t="str">
        <f>IF(PatientData[[#This Row],[bmi]]&lt;18.5,"Underweight",
IF(PatientData[[#This Row],[bmi]]&lt;25,"Normal",
IF(PatientData[[#This Row],[bmi]]&lt;30,"Overweight","Obese")))</f>
        <v>Overweight</v>
      </c>
      <c r="R5894" t="str">
        <f t="shared" si="3140"/>
        <v>High BP</v>
      </c>
      <c r="S5894" t="str">
        <f t="shared" si="3141"/>
        <v>Normal Cost</v>
      </c>
    </row>
    <row r="5895" spans="1:19" x14ac:dyDescent="0.3">
      <c r="A5895">
        <v>69</v>
      </c>
      <c r="B5895" t="s">
        <v>15</v>
      </c>
      <c r="C5895">
        <v>22</v>
      </c>
      <c r="D5895">
        <v>146</v>
      </c>
      <c r="E5895">
        <v>86</v>
      </c>
      <c r="F5895">
        <v>250.5</v>
      </c>
      <c r="G5895">
        <v>118.7</v>
      </c>
      <c r="H5895">
        <v>52</v>
      </c>
      <c r="I5895">
        <v>1</v>
      </c>
      <c r="J5895" t="s">
        <v>24</v>
      </c>
      <c r="K5895" t="s">
        <v>17</v>
      </c>
      <c r="L5895" t="s">
        <v>25</v>
      </c>
      <c r="M5895">
        <v>4.5999999999999996</v>
      </c>
      <c r="N5895">
        <v>9074.73</v>
      </c>
      <c r="O5895" t="s">
        <v>19</v>
      </c>
      <c r="P5895" t="str">
        <f t="shared" ref="P5895:P5897" si="3143">IF(A5892&lt;30,"18-29",IF(A5892&lt;45,"30-44",IF(A5892&lt;60,"45-59",IF(A5892&lt;75,"60-74","75+"))))</f>
        <v>60-74</v>
      </c>
      <c r="Q5895" t="str">
        <f>IF(PatientData[[#This Row],[bmi]]&lt;18.5,"Underweight",
IF(PatientData[[#This Row],[bmi]]&lt;25,"Normal",
IF(PatientData[[#This Row],[bmi]]&lt;30,"Overweight","Obese")))</f>
        <v>Normal</v>
      </c>
      <c r="R5895" t="str">
        <f t="shared" si="3140"/>
        <v>High BP</v>
      </c>
      <c r="S5895" t="str">
        <f t="shared" si="3141"/>
        <v>Normal Cost</v>
      </c>
    </row>
    <row r="5896" spans="1:19" x14ac:dyDescent="0.3">
      <c r="A5896">
        <v>48</v>
      </c>
      <c r="B5896" t="s">
        <v>15</v>
      </c>
      <c r="C5896">
        <v>25.9</v>
      </c>
      <c r="D5896">
        <v>134</v>
      </c>
      <c r="E5896">
        <v>82</v>
      </c>
      <c r="F5896">
        <v>168.5</v>
      </c>
      <c r="G5896">
        <v>124.7</v>
      </c>
      <c r="H5896">
        <v>82</v>
      </c>
      <c r="I5896">
        <v>1</v>
      </c>
      <c r="J5896" t="s">
        <v>16</v>
      </c>
      <c r="K5896" t="s">
        <v>21</v>
      </c>
      <c r="L5896" t="s">
        <v>18</v>
      </c>
      <c r="M5896">
        <v>7.5</v>
      </c>
      <c r="N5896">
        <v>15353.96</v>
      </c>
      <c r="O5896" t="s">
        <v>19</v>
      </c>
      <c r="P5896" t="str">
        <f t="shared" si="3143"/>
        <v>60-74</v>
      </c>
      <c r="Q5896" t="str">
        <f>IF(PatientData[[#This Row],[bmi]]&lt;18.5,"Underweight",
IF(PatientData[[#This Row],[bmi]]&lt;25,"Normal",
IF(PatientData[[#This Row],[bmi]]&lt;30,"Overweight","Obese")))</f>
        <v>Overweight</v>
      </c>
      <c r="R5896" t="str">
        <f t="shared" si="3140"/>
        <v>High BP</v>
      </c>
      <c r="S5896" t="str">
        <f t="shared" si="3141"/>
        <v>High Cost</v>
      </c>
    </row>
    <row r="5897" spans="1:19" x14ac:dyDescent="0.3">
      <c r="A5897">
        <v>78</v>
      </c>
      <c r="B5897" t="s">
        <v>15</v>
      </c>
      <c r="C5897">
        <v>21.5</v>
      </c>
      <c r="D5897">
        <v>114</v>
      </c>
      <c r="E5897">
        <v>69</v>
      </c>
      <c r="F5897">
        <v>243.8</v>
      </c>
      <c r="G5897">
        <v>96.1</v>
      </c>
      <c r="H5897">
        <v>78</v>
      </c>
      <c r="I5897">
        <v>1</v>
      </c>
      <c r="J5897" t="s">
        <v>16</v>
      </c>
      <c r="K5897" t="s">
        <v>28</v>
      </c>
      <c r="L5897" t="s">
        <v>25</v>
      </c>
      <c r="M5897">
        <v>14.6</v>
      </c>
      <c r="N5897">
        <v>24848.32</v>
      </c>
      <c r="O5897" t="s">
        <v>19</v>
      </c>
      <c r="P5897" t="str">
        <f t="shared" si="3143"/>
        <v>60-74</v>
      </c>
      <c r="Q5897" t="str">
        <f>IF(PatientData[[#This Row],[bmi]]&lt;18.5,"Underweight",
IF(PatientData[[#This Row],[bmi]]&lt;25,"Normal",
IF(PatientData[[#This Row],[bmi]]&lt;30,"Overweight","Obese")))</f>
        <v>Normal</v>
      </c>
      <c r="R5897" t="str">
        <f t="shared" si="3140"/>
        <v>Normal BP</v>
      </c>
      <c r="S5897" t="str">
        <f t="shared" si="3141"/>
        <v>High Cost</v>
      </c>
    </row>
    <row r="5898" spans="1:19" x14ac:dyDescent="0.3">
      <c r="A5898">
        <v>84</v>
      </c>
      <c r="B5898" t="s">
        <v>20</v>
      </c>
      <c r="C5898">
        <v>28.4</v>
      </c>
      <c r="D5898">
        <v>128</v>
      </c>
      <c r="E5898">
        <v>76</v>
      </c>
      <c r="F5898">
        <v>242.4</v>
      </c>
      <c r="G5898">
        <v>136.30000000000001</v>
      </c>
      <c r="H5898">
        <v>83</v>
      </c>
      <c r="I5898">
        <v>1</v>
      </c>
      <c r="J5898" t="s">
        <v>27</v>
      </c>
      <c r="K5898" t="s">
        <v>21</v>
      </c>
      <c r="L5898" t="s">
        <v>25</v>
      </c>
      <c r="M5898">
        <v>4.5</v>
      </c>
      <c r="N5898">
        <v>11962.09</v>
      </c>
      <c r="O5898" t="s">
        <v>19</v>
      </c>
      <c r="P5898" t="str">
        <f t="shared" ref="P5898" si="3144">IF(A5898&lt;30,"18-29",IF(A5898&lt;45,"30-44",IF(A5898&lt;60,"45-59",IF(A5898&lt;75,"60-74","75+"))))</f>
        <v>75+</v>
      </c>
      <c r="Q5898" t="str">
        <f>IF(PatientData[[#This Row],[bmi]]&lt;18.5,"Underweight",
IF(PatientData[[#This Row],[bmi]]&lt;25,"Normal",
IF(PatientData[[#This Row],[bmi]]&lt;30,"Overweight","Obese")))</f>
        <v>Overweight</v>
      </c>
      <c r="R5898" t="str">
        <f t="shared" si="3140"/>
        <v>High BP</v>
      </c>
      <c r="S5898" t="str">
        <f t="shared" si="3141"/>
        <v>Normal Cost</v>
      </c>
    </row>
    <row r="5899" spans="1:19" x14ac:dyDescent="0.3">
      <c r="A5899">
        <v>72</v>
      </c>
      <c r="B5899" t="s">
        <v>15</v>
      </c>
      <c r="C5899">
        <v>45</v>
      </c>
      <c r="D5899">
        <v>146</v>
      </c>
      <c r="E5899">
        <v>86</v>
      </c>
      <c r="F5899">
        <v>266.10000000000002</v>
      </c>
      <c r="G5899">
        <v>143.5</v>
      </c>
      <c r="H5899">
        <v>88</v>
      </c>
      <c r="I5899">
        <v>1</v>
      </c>
      <c r="J5899" t="s">
        <v>27</v>
      </c>
      <c r="K5899" t="s">
        <v>28</v>
      </c>
      <c r="L5899" t="s">
        <v>18</v>
      </c>
      <c r="M5899">
        <v>11.1</v>
      </c>
      <c r="N5899">
        <v>20880.89</v>
      </c>
      <c r="O5899" t="s">
        <v>19</v>
      </c>
      <c r="P5899" t="str">
        <f t="shared" ref="P5899" si="3145">IF(A5896&lt;30,"18-29",IF(A5896&lt;45,"30-44",IF(A5896&lt;60,"45-59",IF(A5896&lt;75,"60-74","75+"))))</f>
        <v>45-59</v>
      </c>
      <c r="Q5899" t="str">
        <f>IF(PatientData[[#This Row],[bmi]]&lt;18.5,"Underweight",
IF(PatientData[[#This Row],[bmi]]&lt;25,"Normal",
IF(PatientData[[#This Row],[bmi]]&lt;30,"Overweight","Obese")))</f>
        <v>Obese</v>
      </c>
      <c r="R5899" t="str">
        <f t="shared" si="3140"/>
        <v>High BP</v>
      </c>
      <c r="S5899" t="str">
        <f t="shared" si="3141"/>
        <v>High Cost</v>
      </c>
    </row>
    <row r="5900" spans="1:19" x14ac:dyDescent="0.3">
      <c r="A5900">
        <v>44</v>
      </c>
      <c r="B5900" t="s">
        <v>20</v>
      </c>
      <c r="C5900">
        <v>28.4</v>
      </c>
      <c r="D5900">
        <v>111</v>
      </c>
      <c r="E5900">
        <v>60</v>
      </c>
      <c r="F5900">
        <v>213.9</v>
      </c>
      <c r="G5900">
        <v>85.3</v>
      </c>
      <c r="H5900">
        <v>67</v>
      </c>
      <c r="I5900">
        <v>2</v>
      </c>
      <c r="J5900" t="s">
        <v>27</v>
      </c>
      <c r="K5900" t="s">
        <v>26</v>
      </c>
      <c r="L5900" t="s">
        <v>25</v>
      </c>
      <c r="M5900">
        <v>1.4</v>
      </c>
      <c r="N5900">
        <v>4220.32</v>
      </c>
      <c r="O5900" t="s">
        <v>19</v>
      </c>
      <c r="P5900" t="str">
        <f t="shared" ref="P5900:P5903" si="3146">IF(A5900&lt;30,"18-29",IF(A5900&lt;45,"30-44",IF(A5900&lt;60,"45-59",IF(A5900&lt;75,"60-74","75+"))))</f>
        <v>30-44</v>
      </c>
      <c r="Q5900" t="str">
        <f>IF(PatientData[[#This Row],[bmi]]&lt;18.5,"Underweight",
IF(PatientData[[#This Row],[bmi]]&lt;25,"Normal",
IF(PatientData[[#This Row],[bmi]]&lt;30,"Overweight","Obese")))</f>
        <v>Overweight</v>
      </c>
      <c r="R5900" t="str">
        <f t="shared" si="3140"/>
        <v>Normal BP</v>
      </c>
      <c r="S5900" t="str">
        <f t="shared" si="3141"/>
        <v>Normal Cost</v>
      </c>
    </row>
    <row r="5901" spans="1:19" x14ac:dyDescent="0.3">
      <c r="A5901">
        <v>81</v>
      </c>
      <c r="B5901" t="s">
        <v>20</v>
      </c>
      <c r="C5901">
        <v>28.4</v>
      </c>
      <c r="D5901">
        <v>144</v>
      </c>
      <c r="E5901">
        <v>91</v>
      </c>
      <c r="F5901">
        <v>222.5</v>
      </c>
      <c r="G5901">
        <v>84.6</v>
      </c>
      <c r="H5901">
        <v>99</v>
      </c>
      <c r="I5901">
        <v>0</v>
      </c>
      <c r="J5901" t="s">
        <v>16</v>
      </c>
      <c r="K5901" t="s">
        <v>21</v>
      </c>
      <c r="L5901" t="s">
        <v>18</v>
      </c>
      <c r="M5901">
        <v>9.8000000000000007</v>
      </c>
      <c r="N5901">
        <v>19053.509999999998</v>
      </c>
      <c r="O5901" t="s">
        <v>19</v>
      </c>
      <c r="P5901" t="str">
        <f t="shared" si="3146"/>
        <v>75+</v>
      </c>
      <c r="Q5901" t="str">
        <f>IF(PatientData[[#This Row],[bmi]]&lt;18.5,"Underweight",
IF(PatientData[[#This Row],[bmi]]&lt;25,"Normal",
IF(PatientData[[#This Row],[bmi]]&lt;30,"Overweight","Obese")))</f>
        <v>Overweight</v>
      </c>
      <c r="R5901" t="str">
        <f t="shared" si="3140"/>
        <v>High BP</v>
      </c>
      <c r="S5901" t="str">
        <f t="shared" si="3141"/>
        <v>High Cost</v>
      </c>
    </row>
    <row r="5902" spans="1:19" x14ac:dyDescent="0.3">
      <c r="A5902">
        <v>52</v>
      </c>
      <c r="B5902" t="s">
        <v>20</v>
      </c>
      <c r="C5902">
        <v>28.5</v>
      </c>
      <c r="D5902">
        <v>106</v>
      </c>
      <c r="E5902">
        <v>61</v>
      </c>
      <c r="F5902">
        <v>188.8</v>
      </c>
      <c r="G5902">
        <v>95.7</v>
      </c>
      <c r="H5902">
        <v>75</v>
      </c>
      <c r="I5902">
        <v>3</v>
      </c>
      <c r="J5902" t="s">
        <v>27</v>
      </c>
      <c r="K5902" t="s">
        <v>21</v>
      </c>
      <c r="L5902" t="s">
        <v>25</v>
      </c>
      <c r="M5902">
        <v>6.7</v>
      </c>
      <c r="N5902">
        <v>12116.19</v>
      </c>
      <c r="O5902" t="s">
        <v>19</v>
      </c>
      <c r="P5902" t="str">
        <f t="shared" si="3146"/>
        <v>45-59</v>
      </c>
      <c r="Q5902" t="str">
        <f>IF(PatientData[[#This Row],[bmi]]&lt;18.5,"Underweight",
IF(PatientData[[#This Row],[bmi]]&lt;25,"Normal",
IF(PatientData[[#This Row],[bmi]]&lt;30,"Overweight","Obese")))</f>
        <v>Overweight</v>
      </c>
      <c r="R5902" t="str">
        <f t="shared" si="3140"/>
        <v>Normal BP</v>
      </c>
      <c r="S5902" t="str">
        <f t="shared" si="3141"/>
        <v>Normal Cost</v>
      </c>
    </row>
    <row r="5903" spans="1:19" x14ac:dyDescent="0.3">
      <c r="A5903">
        <v>35</v>
      </c>
      <c r="B5903" t="s">
        <v>20</v>
      </c>
      <c r="C5903">
        <v>28.5</v>
      </c>
      <c r="D5903">
        <v>111</v>
      </c>
      <c r="E5903">
        <v>67</v>
      </c>
      <c r="F5903">
        <v>191.5</v>
      </c>
      <c r="G5903">
        <v>89.3</v>
      </c>
      <c r="H5903">
        <v>82</v>
      </c>
      <c r="I5903">
        <v>1</v>
      </c>
      <c r="J5903" t="s">
        <v>24</v>
      </c>
      <c r="K5903" t="s">
        <v>26</v>
      </c>
      <c r="L5903" t="s">
        <v>25</v>
      </c>
      <c r="M5903">
        <v>2.6</v>
      </c>
      <c r="N5903">
        <v>6377.55</v>
      </c>
      <c r="O5903" t="s">
        <v>19</v>
      </c>
      <c r="P5903" t="str">
        <f t="shared" si="3146"/>
        <v>30-44</v>
      </c>
      <c r="Q5903" t="str">
        <f>IF(PatientData[[#This Row],[bmi]]&lt;18.5,"Underweight",
IF(PatientData[[#This Row],[bmi]]&lt;25,"Normal",
IF(PatientData[[#This Row],[bmi]]&lt;30,"Overweight","Obese")))</f>
        <v>Overweight</v>
      </c>
      <c r="R5903" t="str">
        <f t="shared" si="3140"/>
        <v>Normal BP</v>
      </c>
      <c r="S5903" t="str">
        <f t="shared" si="3141"/>
        <v>Normal Cost</v>
      </c>
    </row>
    <row r="5904" spans="1:19" x14ac:dyDescent="0.3">
      <c r="A5904">
        <v>59</v>
      </c>
      <c r="B5904" t="s">
        <v>15</v>
      </c>
      <c r="C5904">
        <v>33.9</v>
      </c>
      <c r="D5904">
        <v>127</v>
      </c>
      <c r="E5904">
        <v>76</v>
      </c>
      <c r="F5904">
        <v>229.3</v>
      </c>
      <c r="G5904">
        <v>134.69999999999999</v>
      </c>
      <c r="H5904">
        <v>103</v>
      </c>
      <c r="I5904">
        <v>1</v>
      </c>
      <c r="J5904" t="s">
        <v>16</v>
      </c>
      <c r="K5904" t="s">
        <v>17</v>
      </c>
      <c r="L5904" t="s">
        <v>18</v>
      </c>
      <c r="M5904">
        <v>5.0999999999999996</v>
      </c>
      <c r="N5904">
        <v>9810.32</v>
      </c>
      <c r="O5904" t="s">
        <v>19</v>
      </c>
      <c r="P5904" t="str">
        <f t="shared" ref="P5904:P5906" si="3147">IF(A5901&lt;30,"18-29",IF(A5901&lt;45,"30-44",IF(A5901&lt;60,"45-59",IF(A5901&lt;75,"60-74","75+"))))</f>
        <v>75+</v>
      </c>
      <c r="Q5904" t="str">
        <f>IF(PatientData[[#This Row],[bmi]]&lt;18.5,"Underweight",
IF(PatientData[[#This Row],[bmi]]&lt;25,"Normal",
IF(PatientData[[#This Row],[bmi]]&lt;30,"Overweight","Obese")))</f>
        <v>Obese</v>
      </c>
      <c r="R5904" t="str">
        <f t="shared" si="3140"/>
        <v>High BP</v>
      </c>
      <c r="S5904" t="str">
        <f t="shared" si="3141"/>
        <v>Normal Cost</v>
      </c>
    </row>
    <row r="5905" spans="1:19" x14ac:dyDescent="0.3">
      <c r="A5905">
        <v>54</v>
      </c>
      <c r="B5905" t="s">
        <v>15</v>
      </c>
      <c r="C5905">
        <v>31.5</v>
      </c>
      <c r="D5905">
        <v>124</v>
      </c>
      <c r="E5905">
        <v>73</v>
      </c>
      <c r="F5905">
        <v>217.3</v>
      </c>
      <c r="G5905">
        <v>98.3</v>
      </c>
      <c r="H5905">
        <v>83</v>
      </c>
      <c r="I5905">
        <v>0</v>
      </c>
      <c r="J5905" t="s">
        <v>16</v>
      </c>
      <c r="K5905" t="s">
        <v>21</v>
      </c>
      <c r="L5905" t="s">
        <v>25</v>
      </c>
      <c r="M5905">
        <v>9.8000000000000007</v>
      </c>
      <c r="N5905">
        <v>21876.87</v>
      </c>
      <c r="O5905" t="s">
        <v>19</v>
      </c>
      <c r="P5905" t="str">
        <f t="shared" si="3147"/>
        <v>45-59</v>
      </c>
      <c r="Q5905" t="str">
        <f>IF(PatientData[[#This Row],[bmi]]&lt;18.5,"Underweight",
IF(PatientData[[#This Row],[bmi]]&lt;25,"Normal",
IF(PatientData[[#This Row],[bmi]]&lt;30,"Overweight","Obese")))</f>
        <v>Obese</v>
      </c>
      <c r="R5905" t="str">
        <f t="shared" si="3140"/>
        <v>High BP</v>
      </c>
      <c r="S5905" t="str">
        <f t="shared" si="3141"/>
        <v>High Cost</v>
      </c>
    </row>
    <row r="5906" spans="1:19" x14ac:dyDescent="0.3">
      <c r="A5906">
        <v>67</v>
      </c>
      <c r="B5906" t="s">
        <v>15</v>
      </c>
      <c r="C5906">
        <v>27.6</v>
      </c>
      <c r="D5906">
        <v>138</v>
      </c>
      <c r="E5906">
        <v>89</v>
      </c>
      <c r="F5906">
        <v>215</v>
      </c>
      <c r="G5906">
        <v>159.19999999999999</v>
      </c>
      <c r="H5906">
        <v>88</v>
      </c>
      <c r="I5906">
        <v>2</v>
      </c>
      <c r="J5906" t="s">
        <v>16</v>
      </c>
      <c r="K5906" t="s">
        <v>17</v>
      </c>
      <c r="L5906" t="s">
        <v>22</v>
      </c>
      <c r="M5906">
        <v>5.6</v>
      </c>
      <c r="N5906">
        <v>10711.67</v>
      </c>
      <c r="O5906" t="s">
        <v>19</v>
      </c>
      <c r="P5906" t="str">
        <f t="shared" si="3147"/>
        <v>30-44</v>
      </c>
      <c r="Q5906" t="str">
        <f>IF(PatientData[[#This Row],[bmi]]&lt;18.5,"Underweight",
IF(PatientData[[#This Row],[bmi]]&lt;25,"Normal",
IF(PatientData[[#This Row],[bmi]]&lt;30,"Overweight","Obese")))</f>
        <v>Overweight</v>
      </c>
      <c r="R5906" t="str">
        <f t="shared" si="3140"/>
        <v>High BP</v>
      </c>
      <c r="S5906" t="str">
        <f t="shared" si="3141"/>
        <v>Normal Cost</v>
      </c>
    </row>
    <row r="5907" spans="1:19" x14ac:dyDescent="0.3">
      <c r="A5907">
        <v>61</v>
      </c>
      <c r="B5907" t="s">
        <v>20</v>
      </c>
      <c r="C5907">
        <v>28.5</v>
      </c>
      <c r="D5907">
        <v>103</v>
      </c>
      <c r="E5907">
        <v>60</v>
      </c>
      <c r="F5907">
        <v>213.4</v>
      </c>
      <c r="G5907">
        <v>101.2</v>
      </c>
      <c r="H5907">
        <v>78</v>
      </c>
      <c r="I5907">
        <v>2</v>
      </c>
      <c r="J5907" t="s">
        <v>27</v>
      </c>
      <c r="K5907" t="s">
        <v>26</v>
      </c>
      <c r="L5907" t="s">
        <v>25</v>
      </c>
      <c r="M5907">
        <v>7.8</v>
      </c>
      <c r="N5907">
        <v>13148.93</v>
      </c>
      <c r="O5907" t="s">
        <v>19</v>
      </c>
      <c r="P5907" t="str">
        <f t="shared" ref="P5907" si="3148">IF(A5907&lt;30,"18-29",IF(A5907&lt;45,"30-44",IF(A5907&lt;60,"45-59",IF(A5907&lt;75,"60-74","75+"))))</f>
        <v>60-74</v>
      </c>
      <c r="Q5907" t="str">
        <f>IF(PatientData[[#This Row],[bmi]]&lt;18.5,"Underweight",
IF(PatientData[[#This Row],[bmi]]&lt;25,"Normal",
IF(PatientData[[#This Row],[bmi]]&lt;30,"Overweight","Obese")))</f>
        <v>Overweight</v>
      </c>
      <c r="R5907" t="str">
        <f t="shared" si="3140"/>
        <v>Normal BP</v>
      </c>
      <c r="S5907" t="str">
        <f t="shared" si="3141"/>
        <v>Normal Cost</v>
      </c>
    </row>
    <row r="5908" spans="1:19" x14ac:dyDescent="0.3">
      <c r="A5908">
        <v>69</v>
      </c>
      <c r="B5908" t="s">
        <v>15</v>
      </c>
      <c r="C5908">
        <v>33.5</v>
      </c>
      <c r="D5908">
        <v>134</v>
      </c>
      <c r="E5908">
        <v>83</v>
      </c>
      <c r="F5908">
        <v>220.9</v>
      </c>
      <c r="G5908">
        <v>134</v>
      </c>
      <c r="H5908">
        <v>54</v>
      </c>
      <c r="I5908">
        <v>2</v>
      </c>
      <c r="J5908" t="s">
        <v>27</v>
      </c>
      <c r="K5908" t="s">
        <v>17</v>
      </c>
      <c r="L5908" t="s">
        <v>25</v>
      </c>
      <c r="M5908">
        <v>6.2</v>
      </c>
      <c r="N5908">
        <v>12451.18</v>
      </c>
      <c r="O5908" t="s">
        <v>19</v>
      </c>
      <c r="P5908" t="str">
        <f t="shared" ref="P5908" si="3149">IF(A5905&lt;30,"18-29",IF(A5905&lt;45,"30-44",IF(A5905&lt;60,"45-59",IF(A5905&lt;75,"60-74","75+"))))</f>
        <v>45-59</v>
      </c>
      <c r="Q5908" t="str">
        <f>IF(PatientData[[#This Row],[bmi]]&lt;18.5,"Underweight",
IF(PatientData[[#This Row],[bmi]]&lt;25,"Normal",
IF(PatientData[[#This Row],[bmi]]&lt;30,"Overweight","Obese")))</f>
        <v>Obese</v>
      </c>
      <c r="R5908" t="str">
        <f t="shared" si="3140"/>
        <v>High BP</v>
      </c>
      <c r="S5908" t="str">
        <f t="shared" si="3141"/>
        <v>Normal Cost</v>
      </c>
    </row>
    <row r="5909" spans="1:19" x14ac:dyDescent="0.3">
      <c r="A5909">
        <v>73</v>
      </c>
      <c r="B5909" t="s">
        <v>20</v>
      </c>
      <c r="C5909">
        <v>28.5</v>
      </c>
      <c r="D5909">
        <v>133</v>
      </c>
      <c r="E5909">
        <v>87</v>
      </c>
      <c r="F5909">
        <v>241.3</v>
      </c>
      <c r="G5909">
        <v>126.3</v>
      </c>
      <c r="H5909">
        <v>80</v>
      </c>
      <c r="I5909">
        <v>1</v>
      </c>
      <c r="J5909" t="s">
        <v>16</v>
      </c>
      <c r="K5909" t="s">
        <v>17</v>
      </c>
      <c r="L5909" t="s">
        <v>18</v>
      </c>
      <c r="M5909">
        <v>6.5</v>
      </c>
      <c r="N5909">
        <v>12011.67</v>
      </c>
      <c r="O5909" t="s">
        <v>19</v>
      </c>
      <c r="P5909" t="str">
        <f t="shared" ref="P5909" si="3150">IF(A5909&lt;30,"18-29",IF(A5909&lt;45,"30-44",IF(A5909&lt;60,"45-59",IF(A5909&lt;75,"60-74","75+"))))</f>
        <v>60-74</v>
      </c>
      <c r="Q5909" t="str">
        <f>IF(PatientData[[#This Row],[bmi]]&lt;18.5,"Underweight",
IF(PatientData[[#This Row],[bmi]]&lt;25,"Normal",
IF(PatientData[[#This Row],[bmi]]&lt;30,"Overweight","Obese")))</f>
        <v>Overweight</v>
      </c>
      <c r="R5909" t="str">
        <f t="shared" si="3140"/>
        <v>High BP</v>
      </c>
      <c r="S5909" t="str">
        <f t="shared" si="3141"/>
        <v>Normal Cost</v>
      </c>
    </row>
    <row r="5910" spans="1:19" x14ac:dyDescent="0.3">
      <c r="A5910">
        <v>71</v>
      </c>
      <c r="B5910" t="s">
        <v>15</v>
      </c>
      <c r="C5910">
        <v>20.100000000000001</v>
      </c>
      <c r="D5910">
        <v>135</v>
      </c>
      <c r="E5910">
        <v>86</v>
      </c>
      <c r="F5910">
        <v>255.2</v>
      </c>
      <c r="G5910">
        <v>119</v>
      </c>
      <c r="H5910">
        <v>76</v>
      </c>
      <c r="I5910">
        <v>0</v>
      </c>
      <c r="J5910" t="s">
        <v>16</v>
      </c>
      <c r="K5910" t="s">
        <v>26</v>
      </c>
      <c r="L5910" t="s">
        <v>22</v>
      </c>
      <c r="M5910">
        <v>6.2</v>
      </c>
      <c r="N5910">
        <v>10936.5</v>
      </c>
      <c r="O5910" t="s">
        <v>23</v>
      </c>
      <c r="P5910" t="str">
        <f t="shared" ref="P5910:P5912" si="3151">IF(A5907&lt;30,"18-29",IF(A5907&lt;45,"30-44",IF(A5907&lt;60,"45-59",IF(A5907&lt;75,"60-74","75+"))))</f>
        <v>60-74</v>
      </c>
      <c r="Q5910" t="str">
        <f>IF(PatientData[[#This Row],[bmi]]&lt;18.5,"Underweight",
IF(PatientData[[#This Row],[bmi]]&lt;25,"Normal",
IF(PatientData[[#This Row],[bmi]]&lt;30,"Overweight","Obese")))</f>
        <v>Normal</v>
      </c>
      <c r="R5910" t="str">
        <f t="shared" si="3140"/>
        <v>High BP</v>
      </c>
      <c r="S5910" t="str">
        <f t="shared" si="3141"/>
        <v>Normal Cost</v>
      </c>
    </row>
    <row r="5911" spans="1:19" x14ac:dyDescent="0.3">
      <c r="A5911">
        <v>69</v>
      </c>
      <c r="B5911" t="s">
        <v>15</v>
      </c>
      <c r="C5911">
        <v>28.4</v>
      </c>
      <c r="D5911">
        <v>142</v>
      </c>
      <c r="E5911">
        <v>86</v>
      </c>
      <c r="F5911">
        <v>232.2</v>
      </c>
      <c r="G5911">
        <v>85.9</v>
      </c>
      <c r="H5911">
        <v>84</v>
      </c>
      <c r="I5911">
        <v>0</v>
      </c>
      <c r="J5911" t="s">
        <v>16</v>
      </c>
      <c r="K5911" t="s">
        <v>21</v>
      </c>
      <c r="L5911" t="s">
        <v>22</v>
      </c>
      <c r="M5911">
        <v>13.9</v>
      </c>
      <c r="N5911">
        <v>28417.48</v>
      </c>
      <c r="O5911" t="s">
        <v>19</v>
      </c>
      <c r="P5911" t="str">
        <f t="shared" si="3151"/>
        <v>60-74</v>
      </c>
      <c r="Q5911" t="str">
        <f>IF(PatientData[[#This Row],[bmi]]&lt;18.5,"Underweight",
IF(PatientData[[#This Row],[bmi]]&lt;25,"Normal",
IF(PatientData[[#This Row],[bmi]]&lt;30,"Overweight","Obese")))</f>
        <v>Overweight</v>
      </c>
      <c r="R5911" t="str">
        <f t="shared" si="3140"/>
        <v>High BP</v>
      </c>
      <c r="S5911" t="str">
        <f t="shared" si="3141"/>
        <v>High Cost</v>
      </c>
    </row>
    <row r="5912" spans="1:19" x14ac:dyDescent="0.3">
      <c r="A5912">
        <v>66</v>
      </c>
      <c r="B5912" t="s">
        <v>15</v>
      </c>
      <c r="C5912">
        <v>30.4</v>
      </c>
      <c r="D5912">
        <v>130</v>
      </c>
      <c r="E5912">
        <v>76</v>
      </c>
      <c r="F5912">
        <v>244.7</v>
      </c>
      <c r="G5912">
        <v>144.69999999999999</v>
      </c>
      <c r="H5912">
        <v>59</v>
      </c>
      <c r="I5912">
        <v>1</v>
      </c>
      <c r="J5912" t="s">
        <v>27</v>
      </c>
      <c r="K5912" t="s">
        <v>17</v>
      </c>
      <c r="L5912" t="s">
        <v>25</v>
      </c>
      <c r="M5912">
        <v>4.3</v>
      </c>
      <c r="N5912">
        <v>8824.89</v>
      </c>
      <c r="O5912" t="s">
        <v>19</v>
      </c>
      <c r="P5912" t="str">
        <f t="shared" si="3151"/>
        <v>60-74</v>
      </c>
      <c r="Q5912" t="str">
        <f>IF(PatientData[[#This Row],[bmi]]&lt;18.5,"Underweight",
IF(PatientData[[#This Row],[bmi]]&lt;25,"Normal",
IF(PatientData[[#This Row],[bmi]]&lt;30,"Overweight","Obese")))</f>
        <v>Obese</v>
      </c>
      <c r="R5912" t="str">
        <f t="shared" si="3140"/>
        <v>High BP</v>
      </c>
      <c r="S5912" t="str">
        <f t="shared" si="3141"/>
        <v>Normal Cost</v>
      </c>
    </row>
    <row r="5913" spans="1:19" x14ac:dyDescent="0.3">
      <c r="A5913">
        <v>68</v>
      </c>
      <c r="B5913" t="s">
        <v>20</v>
      </c>
      <c r="C5913">
        <v>28.5</v>
      </c>
      <c r="D5913">
        <v>130</v>
      </c>
      <c r="E5913">
        <v>83</v>
      </c>
      <c r="F5913">
        <v>243.7</v>
      </c>
      <c r="G5913">
        <v>116.5</v>
      </c>
      <c r="H5913">
        <v>82</v>
      </c>
      <c r="I5913">
        <v>1</v>
      </c>
      <c r="J5913" t="s">
        <v>16</v>
      </c>
      <c r="K5913" t="s">
        <v>21</v>
      </c>
      <c r="L5913" t="s">
        <v>22</v>
      </c>
      <c r="M5913">
        <v>11.1</v>
      </c>
      <c r="N5913">
        <v>18814.86</v>
      </c>
      <c r="O5913" t="s">
        <v>19</v>
      </c>
      <c r="P5913" t="str">
        <f t="shared" ref="P5913:P5914" si="3152">IF(A5913&lt;30,"18-29",IF(A5913&lt;45,"30-44",IF(A5913&lt;60,"45-59",IF(A5913&lt;75,"60-74","75+"))))</f>
        <v>60-74</v>
      </c>
      <c r="Q5913" t="str">
        <f>IF(PatientData[[#This Row],[bmi]]&lt;18.5,"Underweight",
IF(PatientData[[#This Row],[bmi]]&lt;25,"Normal",
IF(PatientData[[#This Row],[bmi]]&lt;30,"Overweight","Obese")))</f>
        <v>Overweight</v>
      </c>
      <c r="R5913" t="str">
        <f t="shared" si="3140"/>
        <v>High BP</v>
      </c>
      <c r="S5913" t="str">
        <f t="shared" si="3141"/>
        <v>High Cost</v>
      </c>
    </row>
    <row r="5914" spans="1:19" x14ac:dyDescent="0.3">
      <c r="A5914">
        <v>78</v>
      </c>
      <c r="B5914" t="s">
        <v>20</v>
      </c>
      <c r="C5914">
        <v>28.5</v>
      </c>
      <c r="D5914">
        <v>130</v>
      </c>
      <c r="E5914">
        <v>72</v>
      </c>
      <c r="F5914">
        <v>256.3</v>
      </c>
      <c r="G5914">
        <v>168.8</v>
      </c>
      <c r="H5914">
        <v>70</v>
      </c>
      <c r="I5914">
        <v>2</v>
      </c>
      <c r="J5914" t="s">
        <v>27</v>
      </c>
      <c r="K5914" t="s">
        <v>17</v>
      </c>
      <c r="L5914" t="s">
        <v>22</v>
      </c>
      <c r="M5914">
        <v>1.8</v>
      </c>
      <c r="N5914">
        <v>4124.53</v>
      </c>
      <c r="O5914" t="s">
        <v>23</v>
      </c>
      <c r="P5914" t="str">
        <f t="shared" si="3152"/>
        <v>75+</v>
      </c>
      <c r="Q5914" t="str">
        <f>IF(PatientData[[#This Row],[bmi]]&lt;18.5,"Underweight",
IF(PatientData[[#This Row],[bmi]]&lt;25,"Normal",
IF(PatientData[[#This Row],[bmi]]&lt;30,"Overweight","Obese")))</f>
        <v>Overweight</v>
      </c>
      <c r="R5914" t="str">
        <f t="shared" si="3140"/>
        <v>High BP</v>
      </c>
      <c r="S5914" t="str">
        <f t="shared" si="3141"/>
        <v>Normal Cost</v>
      </c>
    </row>
    <row r="5915" spans="1:19" x14ac:dyDescent="0.3">
      <c r="A5915">
        <v>47</v>
      </c>
      <c r="B5915" t="s">
        <v>15</v>
      </c>
      <c r="C5915">
        <v>25.6</v>
      </c>
      <c r="D5915">
        <v>96</v>
      </c>
      <c r="E5915">
        <v>60</v>
      </c>
      <c r="F5915">
        <v>218.5</v>
      </c>
      <c r="G5915">
        <v>184.7</v>
      </c>
      <c r="H5915">
        <v>64</v>
      </c>
      <c r="I5915">
        <v>2</v>
      </c>
      <c r="J5915" t="s">
        <v>16</v>
      </c>
      <c r="K5915" t="s">
        <v>17</v>
      </c>
      <c r="L5915" t="s">
        <v>22</v>
      </c>
      <c r="M5915">
        <v>12.4</v>
      </c>
      <c r="N5915">
        <v>17941.5</v>
      </c>
      <c r="O5915" t="s">
        <v>23</v>
      </c>
      <c r="P5915" t="str">
        <f t="shared" ref="P5915" si="3153">IF(A5912&lt;30,"18-29",IF(A5912&lt;45,"30-44",IF(A5912&lt;60,"45-59",IF(A5912&lt;75,"60-74","75+"))))</f>
        <v>60-74</v>
      </c>
      <c r="Q5915" t="str">
        <f>IF(PatientData[[#This Row],[bmi]]&lt;18.5,"Underweight",
IF(PatientData[[#This Row],[bmi]]&lt;25,"Normal",
IF(PatientData[[#This Row],[bmi]]&lt;30,"Overweight","Obese")))</f>
        <v>Overweight</v>
      </c>
      <c r="R5915" t="str">
        <f t="shared" si="3140"/>
        <v>Normal BP</v>
      </c>
      <c r="S5915" t="str">
        <f t="shared" si="3141"/>
        <v>High Cost</v>
      </c>
    </row>
    <row r="5916" spans="1:19" x14ac:dyDescent="0.3">
      <c r="A5916">
        <v>52</v>
      </c>
      <c r="B5916" t="s">
        <v>20</v>
      </c>
      <c r="C5916">
        <v>28.5</v>
      </c>
      <c r="D5916">
        <v>129</v>
      </c>
      <c r="E5916">
        <v>71</v>
      </c>
      <c r="F5916">
        <v>260.8</v>
      </c>
      <c r="G5916">
        <v>130.4</v>
      </c>
      <c r="H5916">
        <v>84</v>
      </c>
      <c r="I5916">
        <v>0</v>
      </c>
      <c r="J5916" t="s">
        <v>16</v>
      </c>
      <c r="K5916" t="s">
        <v>17</v>
      </c>
      <c r="L5916" t="s">
        <v>25</v>
      </c>
      <c r="M5916">
        <v>11.1</v>
      </c>
      <c r="N5916">
        <v>22158.16</v>
      </c>
      <c r="O5916" t="s">
        <v>19</v>
      </c>
      <c r="P5916" t="str">
        <f t="shared" ref="P5916" si="3154">IF(A5916&lt;30,"18-29",IF(A5916&lt;45,"30-44",IF(A5916&lt;60,"45-59",IF(A5916&lt;75,"60-74","75+"))))</f>
        <v>45-59</v>
      </c>
      <c r="Q5916" t="str">
        <f>IF(PatientData[[#This Row],[bmi]]&lt;18.5,"Underweight",
IF(PatientData[[#This Row],[bmi]]&lt;25,"Normal",
IF(PatientData[[#This Row],[bmi]]&lt;30,"Overweight","Obese")))</f>
        <v>Overweight</v>
      </c>
      <c r="R5916" t="str">
        <f t="shared" si="3140"/>
        <v>High BP</v>
      </c>
      <c r="S5916" t="str">
        <f t="shared" si="3141"/>
        <v>High Cost</v>
      </c>
    </row>
    <row r="5917" spans="1:19" x14ac:dyDescent="0.3">
      <c r="A5917">
        <v>70</v>
      </c>
      <c r="B5917" t="s">
        <v>15</v>
      </c>
      <c r="C5917">
        <v>25.2</v>
      </c>
      <c r="D5917">
        <v>127</v>
      </c>
      <c r="E5917">
        <v>76</v>
      </c>
      <c r="F5917">
        <v>260.5</v>
      </c>
      <c r="G5917">
        <v>82.9</v>
      </c>
      <c r="H5917">
        <v>66</v>
      </c>
      <c r="I5917">
        <v>1</v>
      </c>
      <c r="J5917" t="s">
        <v>24</v>
      </c>
      <c r="K5917" t="s">
        <v>28</v>
      </c>
      <c r="L5917" t="s">
        <v>18</v>
      </c>
      <c r="M5917">
        <v>3.5</v>
      </c>
      <c r="N5917">
        <v>11258.91</v>
      </c>
      <c r="O5917" t="s">
        <v>19</v>
      </c>
      <c r="P5917" t="str">
        <f t="shared" ref="P5917" si="3155">IF(A5914&lt;30,"18-29",IF(A5914&lt;45,"30-44",IF(A5914&lt;60,"45-59",IF(A5914&lt;75,"60-74","75+"))))</f>
        <v>75+</v>
      </c>
      <c r="Q5917" t="str">
        <f>IF(PatientData[[#This Row],[bmi]]&lt;18.5,"Underweight",
IF(PatientData[[#This Row],[bmi]]&lt;25,"Normal",
IF(PatientData[[#This Row],[bmi]]&lt;30,"Overweight","Obese")))</f>
        <v>Overweight</v>
      </c>
      <c r="R5917" t="str">
        <f t="shared" si="3140"/>
        <v>High BP</v>
      </c>
      <c r="S5917" t="str">
        <f t="shared" si="3141"/>
        <v>Normal Cost</v>
      </c>
    </row>
    <row r="5918" spans="1:19" x14ac:dyDescent="0.3">
      <c r="A5918">
        <v>83</v>
      </c>
      <c r="B5918" t="s">
        <v>20</v>
      </c>
      <c r="C5918">
        <v>28.5</v>
      </c>
      <c r="D5918">
        <v>138</v>
      </c>
      <c r="E5918">
        <v>81</v>
      </c>
      <c r="F5918">
        <v>223.4</v>
      </c>
      <c r="G5918">
        <v>88.8</v>
      </c>
      <c r="H5918">
        <v>76</v>
      </c>
      <c r="I5918">
        <v>0</v>
      </c>
      <c r="J5918" t="s">
        <v>16</v>
      </c>
      <c r="K5918" t="s">
        <v>28</v>
      </c>
      <c r="L5918" t="s">
        <v>18</v>
      </c>
      <c r="M5918">
        <v>14.2</v>
      </c>
      <c r="N5918">
        <v>30187.43</v>
      </c>
      <c r="O5918" t="s">
        <v>19</v>
      </c>
      <c r="P5918" t="str">
        <f t="shared" ref="P5918:P5919" si="3156">IF(A5918&lt;30,"18-29",IF(A5918&lt;45,"30-44",IF(A5918&lt;60,"45-59",IF(A5918&lt;75,"60-74","75+"))))</f>
        <v>75+</v>
      </c>
      <c r="Q5918" t="str">
        <f>IF(PatientData[[#This Row],[bmi]]&lt;18.5,"Underweight",
IF(PatientData[[#This Row],[bmi]]&lt;25,"Normal",
IF(PatientData[[#This Row],[bmi]]&lt;30,"Overweight","Obese")))</f>
        <v>Overweight</v>
      </c>
      <c r="R5918" t="str">
        <f t="shared" si="3140"/>
        <v>High BP</v>
      </c>
      <c r="S5918" t="str">
        <f t="shared" si="3141"/>
        <v>High Cost</v>
      </c>
    </row>
    <row r="5919" spans="1:19" x14ac:dyDescent="0.3">
      <c r="A5919">
        <v>51</v>
      </c>
      <c r="B5919" t="s">
        <v>20</v>
      </c>
      <c r="C5919">
        <v>28.5</v>
      </c>
      <c r="D5919">
        <v>124</v>
      </c>
      <c r="E5919">
        <v>76</v>
      </c>
      <c r="F5919">
        <v>209.9</v>
      </c>
      <c r="G5919">
        <v>102.3</v>
      </c>
      <c r="H5919">
        <v>85</v>
      </c>
      <c r="I5919">
        <v>3</v>
      </c>
      <c r="J5919" t="s">
        <v>27</v>
      </c>
      <c r="K5919" t="s">
        <v>21</v>
      </c>
      <c r="L5919" t="s">
        <v>18</v>
      </c>
      <c r="M5919">
        <v>5.6</v>
      </c>
      <c r="N5919">
        <v>11830.65</v>
      </c>
      <c r="O5919" t="s">
        <v>23</v>
      </c>
      <c r="P5919" t="str">
        <f t="shared" si="3156"/>
        <v>45-59</v>
      </c>
      <c r="Q5919" t="str">
        <f>IF(PatientData[[#This Row],[bmi]]&lt;18.5,"Underweight",
IF(PatientData[[#This Row],[bmi]]&lt;25,"Normal",
IF(PatientData[[#This Row],[bmi]]&lt;30,"Overweight","Obese")))</f>
        <v>Overweight</v>
      </c>
      <c r="R5919" t="str">
        <f t="shared" si="3140"/>
        <v>High BP</v>
      </c>
      <c r="S5919" t="str">
        <f t="shared" si="3141"/>
        <v>Normal Cost</v>
      </c>
    </row>
    <row r="5920" spans="1:19" x14ac:dyDescent="0.3">
      <c r="A5920">
        <v>69</v>
      </c>
      <c r="B5920" t="s">
        <v>15</v>
      </c>
      <c r="C5920">
        <v>37.799999999999997</v>
      </c>
      <c r="D5920">
        <v>148</v>
      </c>
      <c r="E5920">
        <v>88</v>
      </c>
      <c r="F5920">
        <v>264.39999999999998</v>
      </c>
      <c r="G5920">
        <v>138.80000000000001</v>
      </c>
      <c r="H5920">
        <v>65</v>
      </c>
      <c r="I5920">
        <v>2</v>
      </c>
      <c r="J5920" t="s">
        <v>27</v>
      </c>
      <c r="K5920" t="s">
        <v>28</v>
      </c>
      <c r="L5920" t="s">
        <v>18</v>
      </c>
      <c r="M5920">
        <v>37.1</v>
      </c>
      <c r="N5920">
        <v>64385.79</v>
      </c>
      <c r="O5920" t="s">
        <v>23</v>
      </c>
      <c r="P5920" t="str">
        <f t="shared" ref="P5920" si="3157">IF(A5917&lt;30,"18-29",IF(A5917&lt;45,"30-44",IF(A5917&lt;60,"45-59",IF(A5917&lt;75,"60-74","75+"))))</f>
        <v>60-74</v>
      </c>
      <c r="Q5920" t="str">
        <f>IF(PatientData[[#This Row],[bmi]]&lt;18.5,"Underweight",
IF(PatientData[[#This Row],[bmi]]&lt;25,"Normal",
IF(PatientData[[#This Row],[bmi]]&lt;30,"Overweight","Obese")))</f>
        <v>Obese</v>
      </c>
      <c r="R5920" t="str">
        <f t="shared" si="3140"/>
        <v>High BP</v>
      </c>
      <c r="S5920" t="str">
        <f t="shared" si="3141"/>
        <v>High Cost</v>
      </c>
    </row>
    <row r="5921" spans="1:19" x14ac:dyDescent="0.3">
      <c r="A5921">
        <v>87</v>
      </c>
      <c r="B5921" t="s">
        <v>20</v>
      </c>
      <c r="C5921">
        <v>28.5</v>
      </c>
      <c r="D5921">
        <v>139</v>
      </c>
      <c r="E5921">
        <v>73</v>
      </c>
      <c r="F5921">
        <v>251.1</v>
      </c>
      <c r="G5921">
        <v>130</v>
      </c>
      <c r="H5921">
        <v>80</v>
      </c>
      <c r="I5921">
        <v>2</v>
      </c>
      <c r="J5921" t="s">
        <v>16</v>
      </c>
      <c r="K5921" t="s">
        <v>17</v>
      </c>
      <c r="L5921" t="s">
        <v>18</v>
      </c>
      <c r="M5921">
        <v>9.1</v>
      </c>
      <c r="N5921">
        <v>19952.39</v>
      </c>
      <c r="O5921" t="s">
        <v>23</v>
      </c>
      <c r="P5921" t="str">
        <f t="shared" ref="P5921" si="3158">IF(A5921&lt;30,"18-29",IF(A5921&lt;45,"30-44",IF(A5921&lt;60,"45-59",IF(A5921&lt;75,"60-74","75+"))))</f>
        <v>75+</v>
      </c>
      <c r="Q5921" t="str">
        <f>IF(PatientData[[#This Row],[bmi]]&lt;18.5,"Underweight",
IF(PatientData[[#This Row],[bmi]]&lt;25,"Normal",
IF(PatientData[[#This Row],[bmi]]&lt;30,"Overweight","Obese")))</f>
        <v>Overweight</v>
      </c>
      <c r="R5921" t="str">
        <f t="shared" si="3140"/>
        <v>High BP</v>
      </c>
      <c r="S5921" t="str">
        <f t="shared" si="3141"/>
        <v>High Cost</v>
      </c>
    </row>
    <row r="5922" spans="1:19" x14ac:dyDescent="0.3">
      <c r="A5922">
        <v>82</v>
      </c>
      <c r="B5922" t="s">
        <v>15</v>
      </c>
      <c r="C5922">
        <v>24.7</v>
      </c>
      <c r="D5922">
        <v>117</v>
      </c>
      <c r="E5922">
        <v>69</v>
      </c>
      <c r="F5922">
        <v>207.2</v>
      </c>
      <c r="G5922">
        <v>93.9</v>
      </c>
      <c r="H5922">
        <v>62</v>
      </c>
      <c r="I5922">
        <v>1</v>
      </c>
      <c r="J5922" t="s">
        <v>27</v>
      </c>
      <c r="K5922" t="s">
        <v>26</v>
      </c>
      <c r="L5922" t="s">
        <v>25</v>
      </c>
      <c r="M5922">
        <v>3.1</v>
      </c>
      <c r="N5922">
        <v>6768.47</v>
      </c>
      <c r="O5922" t="s">
        <v>19</v>
      </c>
      <c r="P5922" t="str">
        <f t="shared" ref="P5922" si="3159">IF(A5919&lt;30,"18-29",IF(A5919&lt;45,"30-44",IF(A5919&lt;60,"45-59",IF(A5919&lt;75,"60-74","75+"))))</f>
        <v>45-59</v>
      </c>
      <c r="Q5922" t="str">
        <f>IF(PatientData[[#This Row],[bmi]]&lt;18.5,"Underweight",
IF(PatientData[[#This Row],[bmi]]&lt;25,"Normal",
IF(PatientData[[#This Row],[bmi]]&lt;30,"Overweight","Obese")))</f>
        <v>Normal</v>
      </c>
      <c r="R5922" t="str">
        <f t="shared" si="3140"/>
        <v>Normal BP</v>
      </c>
      <c r="S5922" t="str">
        <f t="shared" si="3141"/>
        <v>Normal Cost</v>
      </c>
    </row>
    <row r="5923" spans="1:19" x14ac:dyDescent="0.3">
      <c r="A5923">
        <v>95</v>
      </c>
      <c r="B5923" t="s">
        <v>20</v>
      </c>
      <c r="C5923">
        <v>28.5</v>
      </c>
      <c r="D5923">
        <v>109</v>
      </c>
      <c r="E5923">
        <v>67</v>
      </c>
      <c r="F5923">
        <v>210.3</v>
      </c>
      <c r="G5923">
        <v>98.1</v>
      </c>
      <c r="H5923">
        <v>91</v>
      </c>
      <c r="I5923">
        <v>2</v>
      </c>
      <c r="J5923" t="s">
        <v>16</v>
      </c>
      <c r="K5923" t="s">
        <v>21</v>
      </c>
      <c r="L5923" t="s">
        <v>18</v>
      </c>
      <c r="M5923">
        <v>8.6999999999999993</v>
      </c>
      <c r="N5923">
        <v>16699.47</v>
      </c>
      <c r="O5923" t="s">
        <v>19</v>
      </c>
      <c r="P5923" t="str">
        <f t="shared" ref="P5923" si="3160">IF(A5923&lt;30,"18-29",IF(A5923&lt;45,"30-44",IF(A5923&lt;60,"45-59",IF(A5923&lt;75,"60-74","75+"))))</f>
        <v>75+</v>
      </c>
      <c r="Q5923" t="str">
        <f>IF(PatientData[[#This Row],[bmi]]&lt;18.5,"Underweight",
IF(PatientData[[#This Row],[bmi]]&lt;25,"Normal",
IF(PatientData[[#This Row],[bmi]]&lt;30,"Overweight","Obese")))</f>
        <v>Overweight</v>
      </c>
      <c r="R5923" t="str">
        <f t="shared" si="3140"/>
        <v>Normal BP</v>
      </c>
      <c r="S5923" t="str">
        <f t="shared" si="3141"/>
        <v>High Cost</v>
      </c>
    </row>
    <row r="5924" spans="1:19" x14ac:dyDescent="0.3">
      <c r="A5924">
        <v>32</v>
      </c>
      <c r="B5924" t="s">
        <v>15</v>
      </c>
      <c r="C5924">
        <v>25.7</v>
      </c>
      <c r="D5924">
        <v>115</v>
      </c>
      <c r="E5924">
        <v>66</v>
      </c>
      <c r="F5924">
        <v>218.3</v>
      </c>
      <c r="G5924">
        <v>143.30000000000001</v>
      </c>
      <c r="H5924">
        <v>83</v>
      </c>
      <c r="I5924">
        <v>2</v>
      </c>
      <c r="J5924" t="s">
        <v>16</v>
      </c>
      <c r="K5924" t="s">
        <v>21</v>
      </c>
      <c r="L5924" t="s">
        <v>18</v>
      </c>
      <c r="M5924">
        <v>14.3</v>
      </c>
      <c r="N5924">
        <v>23040.38</v>
      </c>
      <c r="O5924" t="s">
        <v>19</v>
      </c>
      <c r="P5924" t="str">
        <f t="shared" ref="P5924" si="3161">IF(A5921&lt;30,"18-29",IF(A5921&lt;45,"30-44",IF(A5921&lt;60,"45-59",IF(A5921&lt;75,"60-74","75+"))))</f>
        <v>75+</v>
      </c>
      <c r="Q5924" t="str">
        <f>IF(PatientData[[#This Row],[bmi]]&lt;18.5,"Underweight",
IF(PatientData[[#This Row],[bmi]]&lt;25,"Normal",
IF(PatientData[[#This Row],[bmi]]&lt;30,"Overweight","Obese")))</f>
        <v>Overweight</v>
      </c>
      <c r="R5924" t="str">
        <f t="shared" si="3140"/>
        <v>Normal BP</v>
      </c>
      <c r="S5924" t="str">
        <f t="shared" si="3141"/>
        <v>High Cost</v>
      </c>
    </row>
    <row r="5925" spans="1:19" x14ac:dyDescent="0.3">
      <c r="A5925">
        <v>74</v>
      </c>
      <c r="B5925" t="s">
        <v>20</v>
      </c>
      <c r="C5925">
        <v>28.5</v>
      </c>
      <c r="D5925">
        <v>122</v>
      </c>
      <c r="E5925">
        <v>77</v>
      </c>
      <c r="F5925">
        <v>258.8</v>
      </c>
      <c r="G5925">
        <v>127.6</v>
      </c>
      <c r="H5925">
        <v>85</v>
      </c>
      <c r="I5925">
        <v>1</v>
      </c>
      <c r="J5925" t="s">
        <v>16</v>
      </c>
      <c r="K5925" t="s">
        <v>26</v>
      </c>
      <c r="L5925" t="s">
        <v>22</v>
      </c>
      <c r="M5925">
        <v>10.7</v>
      </c>
      <c r="N5925">
        <v>21746.32</v>
      </c>
      <c r="O5925" t="s">
        <v>19</v>
      </c>
      <c r="P5925" t="str">
        <f t="shared" ref="P5925" si="3162">IF(A5925&lt;30,"18-29",IF(A5925&lt;45,"30-44",IF(A5925&lt;60,"45-59",IF(A5925&lt;75,"60-74","75+"))))</f>
        <v>60-74</v>
      </c>
      <c r="Q5925" t="str">
        <f>IF(PatientData[[#This Row],[bmi]]&lt;18.5,"Underweight",
IF(PatientData[[#This Row],[bmi]]&lt;25,"Normal",
IF(PatientData[[#This Row],[bmi]]&lt;30,"Overweight","Obese")))</f>
        <v>Overweight</v>
      </c>
      <c r="R5925" t="str">
        <f t="shared" si="3140"/>
        <v>High BP</v>
      </c>
      <c r="S5925" t="str">
        <f t="shared" si="3141"/>
        <v>High Cost</v>
      </c>
    </row>
    <row r="5926" spans="1:19" x14ac:dyDescent="0.3">
      <c r="A5926">
        <v>68</v>
      </c>
      <c r="B5926" t="s">
        <v>15</v>
      </c>
      <c r="C5926">
        <v>22.4</v>
      </c>
      <c r="D5926">
        <v>139</v>
      </c>
      <c r="E5926">
        <v>94</v>
      </c>
      <c r="F5926">
        <v>204.4</v>
      </c>
      <c r="G5926">
        <v>136.30000000000001</v>
      </c>
      <c r="H5926">
        <v>70</v>
      </c>
      <c r="I5926">
        <v>2</v>
      </c>
      <c r="J5926" t="s">
        <v>16</v>
      </c>
      <c r="K5926" t="s">
        <v>17</v>
      </c>
      <c r="L5926" t="s">
        <v>18</v>
      </c>
      <c r="M5926">
        <v>7.3</v>
      </c>
      <c r="N5926">
        <v>12584.38</v>
      </c>
      <c r="O5926" t="s">
        <v>19</v>
      </c>
      <c r="P5926" t="str">
        <f t="shared" ref="P5926" si="3163">IF(A5923&lt;30,"18-29",IF(A5923&lt;45,"30-44",IF(A5923&lt;60,"45-59",IF(A5923&lt;75,"60-74","75+"))))</f>
        <v>75+</v>
      </c>
      <c r="Q5926" t="str">
        <f>IF(PatientData[[#This Row],[bmi]]&lt;18.5,"Underweight",
IF(PatientData[[#This Row],[bmi]]&lt;25,"Normal",
IF(PatientData[[#This Row],[bmi]]&lt;30,"Overweight","Obese")))</f>
        <v>Normal</v>
      </c>
      <c r="R5926" t="str">
        <f t="shared" si="3140"/>
        <v>High BP</v>
      </c>
      <c r="S5926" t="str">
        <f t="shared" si="3141"/>
        <v>Normal Cost</v>
      </c>
    </row>
    <row r="5927" spans="1:19" x14ac:dyDescent="0.3">
      <c r="A5927">
        <v>61</v>
      </c>
      <c r="B5927" t="s">
        <v>20</v>
      </c>
      <c r="C5927">
        <v>28.5</v>
      </c>
      <c r="D5927">
        <v>128</v>
      </c>
      <c r="E5927">
        <v>78</v>
      </c>
      <c r="F5927">
        <v>227.7</v>
      </c>
      <c r="G5927">
        <v>104.6</v>
      </c>
      <c r="H5927">
        <v>67</v>
      </c>
      <c r="I5927">
        <v>1</v>
      </c>
      <c r="J5927" t="s">
        <v>27</v>
      </c>
      <c r="K5927" t="s">
        <v>21</v>
      </c>
      <c r="L5927" t="s">
        <v>18</v>
      </c>
      <c r="M5927">
        <v>4.7</v>
      </c>
      <c r="N5927">
        <v>11855.06</v>
      </c>
      <c r="O5927" t="s">
        <v>19</v>
      </c>
      <c r="P5927" t="str">
        <f t="shared" ref="P5927:P5931" si="3164">IF(A5927&lt;30,"18-29",IF(A5927&lt;45,"30-44",IF(A5927&lt;60,"45-59",IF(A5927&lt;75,"60-74","75+"))))</f>
        <v>60-74</v>
      </c>
      <c r="Q5927" t="str">
        <f>IF(PatientData[[#This Row],[bmi]]&lt;18.5,"Underweight",
IF(PatientData[[#This Row],[bmi]]&lt;25,"Normal",
IF(PatientData[[#This Row],[bmi]]&lt;30,"Overweight","Obese")))</f>
        <v>Overweight</v>
      </c>
      <c r="R5927" t="str">
        <f t="shared" si="3140"/>
        <v>High BP</v>
      </c>
      <c r="S5927" t="str">
        <f t="shared" si="3141"/>
        <v>Normal Cost</v>
      </c>
    </row>
    <row r="5928" spans="1:19" x14ac:dyDescent="0.3">
      <c r="A5928">
        <v>61</v>
      </c>
      <c r="B5928" t="s">
        <v>20</v>
      </c>
      <c r="C5928">
        <v>28.5</v>
      </c>
      <c r="D5928">
        <v>134</v>
      </c>
      <c r="E5928">
        <v>80</v>
      </c>
      <c r="F5928">
        <v>208.2</v>
      </c>
      <c r="G5928">
        <v>133</v>
      </c>
      <c r="H5928">
        <v>100</v>
      </c>
      <c r="I5928">
        <v>4</v>
      </c>
      <c r="J5928" t="s">
        <v>16</v>
      </c>
      <c r="K5928" t="s">
        <v>28</v>
      </c>
      <c r="L5928" t="s">
        <v>25</v>
      </c>
      <c r="M5928">
        <v>12.7</v>
      </c>
      <c r="N5928">
        <v>25899.99</v>
      </c>
      <c r="O5928" t="s">
        <v>19</v>
      </c>
      <c r="P5928" t="str">
        <f t="shared" si="3164"/>
        <v>60-74</v>
      </c>
      <c r="Q5928" t="str">
        <f>IF(PatientData[[#This Row],[bmi]]&lt;18.5,"Underweight",
IF(PatientData[[#This Row],[bmi]]&lt;25,"Normal",
IF(PatientData[[#This Row],[bmi]]&lt;30,"Overweight","Obese")))</f>
        <v>Overweight</v>
      </c>
      <c r="R5928" t="str">
        <f t="shared" si="3140"/>
        <v>High BP</v>
      </c>
      <c r="S5928" t="str">
        <f t="shared" si="3141"/>
        <v>High Cost</v>
      </c>
    </row>
    <row r="5929" spans="1:19" x14ac:dyDescent="0.3">
      <c r="A5929">
        <v>60</v>
      </c>
      <c r="B5929" t="s">
        <v>20</v>
      </c>
      <c r="C5929">
        <v>28.5</v>
      </c>
      <c r="D5929">
        <v>135</v>
      </c>
      <c r="E5929">
        <v>75</v>
      </c>
      <c r="F5929">
        <v>197.6</v>
      </c>
      <c r="G5929">
        <v>124.7</v>
      </c>
      <c r="H5929">
        <v>64</v>
      </c>
      <c r="I5929">
        <v>0</v>
      </c>
      <c r="J5929" t="s">
        <v>24</v>
      </c>
      <c r="K5929" t="s">
        <v>21</v>
      </c>
      <c r="L5929" t="s">
        <v>25</v>
      </c>
      <c r="M5929">
        <v>4.7</v>
      </c>
      <c r="N5929">
        <v>9964.91</v>
      </c>
      <c r="O5929" t="s">
        <v>19</v>
      </c>
      <c r="P5929" t="str">
        <f t="shared" si="3164"/>
        <v>60-74</v>
      </c>
      <c r="Q5929" t="str">
        <f>IF(PatientData[[#This Row],[bmi]]&lt;18.5,"Underweight",
IF(PatientData[[#This Row],[bmi]]&lt;25,"Normal",
IF(PatientData[[#This Row],[bmi]]&lt;30,"Overweight","Obese")))</f>
        <v>Overweight</v>
      </c>
      <c r="R5929" t="str">
        <f t="shared" si="3140"/>
        <v>High BP</v>
      </c>
      <c r="S5929" t="str">
        <f t="shared" si="3141"/>
        <v>Normal Cost</v>
      </c>
    </row>
    <row r="5930" spans="1:19" x14ac:dyDescent="0.3">
      <c r="A5930">
        <v>75</v>
      </c>
      <c r="B5930" t="s">
        <v>20</v>
      </c>
      <c r="C5930">
        <v>28.5</v>
      </c>
      <c r="D5930">
        <v>118</v>
      </c>
      <c r="E5930">
        <v>71</v>
      </c>
      <c r="F5930">
        <v>221.1</v>
      </c>
      <c r="G5930">
        <v>126.4</v>
      </c>
      <c r="H5930">
        <v>70</v>
      </c>
      <c r="I5930">
        <v>0</v>
      </c>
      <c r="J5930" t="s">
        <v>27</v>
      </c>
      <c r="K5930" t="s">
        <v>21</v>
      </c>
      <c r="L5930" t="s">
        <v>25</v>
      </c>
      <c r="M5930">
        <v>3</v>
      </c>
      <c r="N5930">
        <v>8914.4</v>
      </c>
      <c r="O5930" t="s">
        <v>19</v>
      </c>
      <c r="P5930" t="str">
        <f t="shared" si="3164"/>
        <v>75+</v>
      </c>
      <c r="Q5930" t="str">
        <f>IF(PatientData[[#This Row],[bmi]]&lt;18.5,"Underweight",
IF(PatientData[[#This Row],[bmi]]&lt;25,"Normal",
IF(PatientData[[#This Row],[bmi]]&lt;30,"Overweight","Obese")))</f>
        <v>Overweight</v>
      </c>
      <c r="R5930" t="str">
        <f t="shared" si="3140"/>
        <v>Normal BP</v>
      </c>
      <c r="S5930" t="str">
        <f t="shared" si="3141"/>
        <v>Normal Cost</v>
      </c>
    </row>
    <row r="5931" spans="1:19" x14ac:dyDescent="0.3">
      <c r="A5931">
        <v>32</v>
      </c>
      <c r="B5931" t="s">
        <v>20</v>
      </c>
      <c r="C5931">
        <v>28.5</v>
      </c>
      <c r="D5931">
        <v>111</v>
      </c>
      <c r="E5931">
        <v>64</v>
      </c>
      <c r="F5931">
        <v>231.9</v>
      </c>
      <c r="G5931">
        <v>138.6</v>
      </c>
      <c r="H5931">
        <v>82</v>
      </c>
      <c r="I5931">
        <v>1</v>
      </c>
      <c r="J5931" t="s">
        <v>16</v>
      </c>
      <c r="K5931" t="s">
        <v>17</v>
      </c>
      <c r="L5931" t="s">
        <v>18</v>
      </c>
      <c r="M5931">
        <v>7.3</v>
      </c>
      <c r="N5931">
        <v>10498.62</v>
      </c>
      <c r="O5931" t="s">
        <v>19</v>
      </c>
      <c r="P5931" t="str">
        <f t="shared" si="3164"/>
        <v>30-44</v>
      </c>
      <c r="Q5931" t="str">
        <f>IF(PatientData[[#This Row],[bmi]]&lt;18.5,"Underweight",
IF(PatientData[[#This Row],[bmi]]&lt;25,"Normal",
IF(PatientData[[#This Row],[bmi]]&lt;30,"Overweight","Obese")))</f>
        <v>Overweight</v>
      </c>
      <c r="R5931" t="str">
        <f t="shared" si="3140"/>
        <v>Normal BP</v>
      </c>
      <c r="S5931" t="str">
        <f t="shared" si="3141"/>
        <v>Normal Cost</v>
      </c>
    </row>
    <row r="5932" spans="1:19" x14ac:dyDescent="0.3">
      <c r="A5932">
        <v>69</v>
      </c>
      <c r="B5932" t="s">
        <v>15</v>
      </c>
      <c r="C5932">
        <v>24.1</v>
      </c>
      <c r="D5932">
        <v>116</v>
      </c>
      <c r="E5932">
        <v>66</v>
      </c>
      <c r="F5932">
        <v>206.9</v>
      </c>
      <c r="G5932">
        <v>86.9</v>
      </c>
      <c r="H5932">
        <v>77</v>
      </c>
      <c r="I5932">
        <v>1</v>
      </c>
      <c r="J5932" t="s">
        <v>16</v>
      </c>
      <c r="K5932" t="s">
        <v>21</v>
      </c>
      <c r="L5932" t="s">
        <v>25</v>
      </c>
      <c r="M5932">
        <v>8.6999999999999993</v>
      </c>
      <c r="N5932">
        <v>17988.63</v>
      </c>
      <c r="O5932" t="s">
        <v>19</v>
      </c>
      <c r="P5932" t="str">
        <f t="shared" ref="P5932:P5934" si="3165">IF(A5929&lt;30,"18-29",IF(A5929&lt;45,"30-44",IF(A5929&lt;60,"45-59",IF(A5929&lt;75,"60-74","75+"))))</f>
        <v>60-74</v>
      </c>
      <c r="Q5932" t="str">
        <f>IF(PatientData[[#This Row],[bmi]]&lt;18.5,"Underweight",
IF(PatientData[[#This Row],[bmi]]&lt;25,"Normal",
IF(PatientData[[#This Row],[bmi]]&lt;30,"Overweight","Obese")))</f>
        <v>Normal</v>
      </c>
      <c r="R5932" t="str">
        <f t="shared" si="3140"/>
        <v>Normal BP</v>
      </c>
      <c r="S5932" t="str">
        <f t="shared" si="3141"/>
        <v>High Cost</v>
      </c>
    </row>
    <row r="5933" spans="1:19" x14ac:dyDescent="0.3">
      <c r="A5933">
        <v>85</v>
      </c>
      <c r="B5933" t="s">
        <v>15</v>
      </c>
      <c r="C5933">
        <v>19</v>
      </c>
      <c r="D5933">
        <v>141</v>
      </c>
      <c r="E5933">
        <v>81</v>
      </c>
      <c r="F5933">
        <v>216.8</v>
      </c>
      <c r="G5933">
        <v>82.7</v>
      </c>
      <c r="H5933">
        <v>81</v>
      </c>
      <c r="I5933">
        <v>1</v>
      </c>
      <c r="J5933" t="s">
        <v>16</v>
      </c>
      <c r="K5933" t="s">
        <v>26</v>
      </c>
      <c r="L5933" t="s">
        <v>25</v>
      </c>
      <c r="M5933">
        <v>11.1</v>
      </c>
      <c r="N5933">
        <v>18651.77</v>
      </c>
      <c r="O5933" t="s">
        <v>19</v>
      </c>
      <c r="P5933" t="str">
        <f t="shared" si="3165"/>
        <v>75+</v>
      </c>
      <c r="Q5933" t="str">
        <f>IF(PatientData[[#This Row],[bmi]]&lt;18.5,"Underweight",
IF(PatientData[[#This Row],[bmi]]&lt;25,"Normal",
IF(PatientData[[#This Row],[bmi]]&lt;30,"Overweight","Obese")))</f>
        <v>Normal</v>
      </c>
      <c r="R5933" t="str">
        <f t="shared" si="3140"/>
        <v>High BP</v>
      </c>
      <c r="S5933" t="str">
        <f t="shared" si="3141"/>
        <v>High Cost</v>
      </c>
    </row>
    <row r="5934" spans="1:19" x14ac:dyDescent="0.3">
      <c r="A5934">
        <v>65</v>
      </c>
      <c r="B5934" t="s">
        <v>15</v>
      </c>
      <c r="C5934">
        <v>21.1</v>
      </c>
      <c r="D5934">
        <v>116</v>
      </c>
      <c r="E5934">
        <v>72</v>
      </c>
      <c r="F5934">
        <v>178</v>
      </c>
      <c r="G5934">
        <v>81.599999999999994</v>
      </c>
      <c r="H5934">
        <v>57</v>
      </c>
      <c r="I5934">
        <v>3</v>
      </c>
      <c r="J5934" t="s">
        <v>27</v>
      </c>
      <c r="K5934" t="s">
        <v>21</v>
      </c>
      <c r="L5934" t="s">
        <v>18</v>
      </c>
      <c r="M5934">
        <v>3.7</v>
      </c>
      <c r="N5934">
        <v>9949.1</v>
      </c>
      <c r="O5934" t="s">
        <v>19</v>
      </c>
      <c r="P5934" t="str">
        <f t="shared" si="3165"/>
        <v>30-44</v>
      </c>
      <c r="Q5934" t="str">
        <f>IF(PatientData[[#This Row],[bmi]]&lt;18.5,"Underweight",
IF(PatientData[[#This Row],[bmi]]&lt;25,"Normal",
IF(PatientData[[#This Row],[bmi]]&lt;30,"Overweight","Obese")))</f>
        <v>Normal</v>
      </c>
      <c r="R5934" t="str">
        <f t="shared" si="3140"/>
        <v>Normal BP</v>
      </c>
      <c r="S5934" t="str">
        <f t="shared" si="3141"/>
        <v>Normal Cost</v>
      </c>
    </row>
    <row r="5935" spans="1:19" x14ac:dyDescent="0.3">
      <c r="A5935">
        <v>71</v>
      </c>
      <c r="B5935" t="s">
        <v>20</v>
      </c>
      <c r="C5935">
        <v>28.5</v>
      </c>
      <c r="D5935">
        <v>130</v>
      </c>
      <c r="E5935">
        <v>77</v>
      </c>
      <c r="F5935">
        <v>230.8</v>
      </c>
      <c r="G5935">
        <v>134.5</v>
      </c>
      <c r="H5935">
        <v>80</v>
      </c>
      <c r="I5935">
        <v>0</v>
      </c>
      <c r="J5935" t="s">
        <v>16</v>
      </c>
      <c r="K5935" t="s">
        <v>26</v>
      </c>
      <c r="L5935" t="s">
        <v>25</v>
      </c>
      <c r="M5935">
        <v>7.4</v>
      </c>
      <c r="N5935">
        <v>13188.6</v>
      </c>
      <c r="O5935" t="s">
        <v>19</v>
      </c>
      <c r="P5935" t="str">
        <f t="shared" ref="P5935" si="3166">IF(A5935&lt;30,"18-29",IF(A5935&lt;45,"30-44",IF(A5935&lt;60,"45-59",IF(A5935&lt;75,"60-74","75+"))))</f>
        <v>60-74</v>
      </c>
      <c r="Q5935" t="str">
        <f>IF(PatientData[[#This Row],[bmi]]&lt;18.5,"Underweight",
IF(PatientData[[#This Row],[bmi]]&lt;25,"Normal",
IF(PatientData[[#This Row],[bmi]]&lt;30,"Overweight","Obese")))</f>
        <v>Overweight</v>
      </c>
      <c r="R5935" t="str">
        <f t="shared" si="3140"/>
        <v>High BP</v>
      </c>
      <c r="S5935" t="str">
        <f t="shared" si="3141"/>
        <v>Normal Cost</v>
      </c>
    </row>
    <row r="5936" spans="1:19" x14ac:dyDescent="0.3">
      <c r="A5936">
        <v>66</v>
      </c>
      <c r="B5936" t="s">
        <v>15</v>
      </c>
      <c r="C5936">
        <v>26.9</v>
      </c>
      <c r="D5936">
        <v>131</v>
      </c>
      <c r="E5936">
        <v>85</v>
      </c>
      <c r="F5936">
        <v>205.8</v>
      </c>
      <c r="G5936">
        <v>153.9</v>
      </c>
      <c r="H5936">
        <v>71</v>
      </c>
      <c r="I5936">
        <v>1</v>
      </c>
      <c r="J5936" t="s">
        <v>24</v>
      </c>
      <c r="K5936" t="s">
        <v>17</v>
      </c>
      <c r="L5936" t="s">
        <v>25</v>
      </c>
      <c r="M5936">
        <v>3.2</v>
      </c>
      <c r="N5936">
        <v>6937.69</v>
      </c>
      <c r="O5936" t="s">
        <v>19</v>
      </c>
      <c r="P5936" t="str">
        <f t="shared" ref="P5936" si="3167">IF(A5933&lt;30,"18-29",IF(A5933&lt;45,"30-44",IF(A5933&lt;60,"45-59",IF(A5933&lt;75,"60-74","75+"))))</f>
        <v>75+</v>
      </c>
      <c r="Q5936" t="str">
        <f>IF(PatientData[[#This Row],[bmi]]&lt;18.5,"Underweight",
IF(PatientData[[#This Row],[bmi]]&lt;25,"Normal",
IF(PatientData[[#This Row],[bmi]]&lt;30,"Overweight","Obese")))</f>
        <v>Overweight</v>
      </c>
      <c r="R5936" t="str">
        <f t="shared" si="3140"/>
        <v>High BP</v>
      </c>
      <c r="S5936" t="str">
        <f t="shared" si="3141"/>
        <v>Normal Cost</v>
      </c>
    </row>
    <row r="5937" spans="1:19" x14ac:dyDescent="0.3">
      <c r="A5937">
        <v>26</v>
      </c>
      <c r="B5937" t="s">
        <v>20</v>
      </c>
      <c r="C5937">
        <v>28.5</v>
      </c>
      <c r="D5937">
        <v>125</v>
      </c>
      <c r="E5937">
        <v>80</v>
      </c>
      <c r="F5937">
        <v>196.2</v>
      </c>
      <c r="G5937">
        <v>138.6</v>
      </c>
      <c r="H5937">
        <v>96</v>
      </c>
      <c r="I5937">
        <v>2</v>
      </c>
      <c r="J5937" t="s">
        <v>16</v>
      </c>
      <c r="K5937" t="s">
        <v>17</v>
      </c>
      <c r="L5937" t="s">
        <v>25</v>
      </c>
      <c r="M5937">
        <v>7.3</v>
      </c>
      <c r="N5937">
        <v>14741.66</v>
      </c>
      <c r="O5937" t="s">
        <v>19</v>
      </c>
      <c r="P5937" t="str">
        <f t="shared" ref="P5937:P5938" si="3168">IF(A5937&lt;30,"18-29",IF(A5937&lt;45,"30-44",IF(A5937&lt;60,"45-59",IF(A5937&lt;75,"60-74","75+"))))</f>
        <v>18-29</v>
      </c>
      <c r="Q5937" t="str">
        <f>IF(PatientData[[#This Row],[bmi]]&lt;18.5,"Underweight",
IF(PatientData[[#This Row],[bmi]]&lt;25,"Normal",
IF(PatientData[[#This Row],[bmi]]&lt;30,"Overweight","Obese")))</f>
        <v>Overweight</v>
      </c>
      <c r="R5937" t="str">
        <f t="shared" si="3140"/>
        <v>High BP</v>
      </c>
      <c r="S5937" t="str">
        <f t="shared" si="3141"/>
        <v>Normal Cost</v>
      </c>
    </row>
    <row r="5938" spans="1:19" x14ac:dyDescent="0.3">
      <c r="A5938">
        <v>64</v>
      </c>
      <c r="B5938" t="s">
        <v>20</v>
      </c>
      <c r="C5938">
        <v>28.5</v>
      </c>
      <c r="D5938">
        <v>104</v>
      </c>
      <c r="E5938">
        <v>67</v>
      </c>
      <c r="F5938">
        <v>214.7</v>
      </c>
      <c r="G5938">
        <v>130.19999999999999</v>
      </c>
      <c r="H5938">
        <v>76</v>
      </c>
      <c r="I5938">
        <v>0</v>
      </c>
      <c r="J5938" t="s">
        <v>16</v>
      </c>
      <c r="K5938" t="s">
        <v>17</v>
      </c>
      <c r="L5938" t="s">
        <v>25</v>
      </c>
      <c r="M5938">
        <v>4.8</v>
      </c>
      <c r="N5938">
        <v>9951.39</v>
      </c>
      <c r="O5938" t="s">
        <v>19</v>
      </c>
      <c r="P5938" t="str">
        <f t="shared" si="3168"/>
        <v>60-74</v>
      </c>
      <c r="Q5938" t="str">
        <f>IF(PatientData[[#This Row],[bmi]]&lt;18.5,"Underweight",
IF(PatientData[[#This Row],[bmi]]&lt;25,"Normal",
IF(PatientData[[#This Row],[bmi]]&lt;30,"Overweight","Obese")))</f>
        <v>Overweight</v>
      </c>
      <c r="R5938" t="str">
        <f t="shared" si="3140"/>
        <v>Normal BP</v>
      </c>
      <c r="S5938" t="str">
        <f t="shared" si="3141"/>
        <v>Normal Cost</v>
      </c>
    </row>
    <row r="5939" spans="1:19" x14ac:dyDescent="0.3">
      <c r="A5939">
        <v>78</v>
      </c>
      <c r="B5939" t="s">
        <v>15</v>
      </c>
      <c r="C5939">
        <v>24.9</v>
      </c>
      <c r="D5939">
        <v>121</v>
      </c>
      <c r="E5939">
        <v>73</v>
      </c>
      <c r="F5939">
        <v>257.3</v>
      </c>
      <c r="G5939">
        <v>127.6</v>
      </c>
      <c r="H5939">
        <v>83</v>
      </c>
      <c r="I5939">
        <v>1</v>
      </c>
      <c r="J5939" t="s">
        <v>16</v>
      </c>
      <c r="K5939" t="s">
        <v>17</v>
      </c>
      <c r="L5939" t="s">
        <v>25</v>
      </c>
      <c r="M5939">
        <v>9.1</v>
      </c>
      <c r="N5939">
        <v>17553.36</v>
      </c>
      <c r="O5939" t="s">
        <v>19</v>
      </c>
      <c r="P5939" t="str">
        <f t="shared" ref="P5939:P5944" si="3169">IF(A5936&lt;30,"18-29",IF(A5936&lt;45,"30-44",IF(A5936&lt;60,"45-59",IF(A5936&lt;75,"60-74","75+"))))</f>
        <v>60-74</v>
      </c>
      <c r="Q5939" t="str">
        <f>IF(PatientData[[#This Row],[bmi]]&lt;18.5,"Underweight",
IF(PatientData[[#This Row],[bmi]]&lt;25,"Normal",
IF(PatientData[[#This Row],[bmi]]&lt;30,"Overweight","Obese")))</f>
        <v>Normal</v>
      </c>
      <c r="R5939" t="str">
        <f t="shared" si="3140"/>
        <v>High BP</v>
      </c>
      <c r="S5939" t="str">
        <f t="shared" si="3141"/>
        <v>High Cost</v>
      </c>
    </row>
    <row r="5940" spans="1:19" x14ac:dyDescent="0.3">
      <c r="A5940">
        <v>75</v>
      </c>
      <c r="B5940" t="s">
        <v>15</v>
      </c>
      <c r="C5940">
        <v>24.4</v>
      </c>
      <c r="D5940">
        <v>138</v>
      </c>
      <c r="E5940">
        <v>86</v>
      </c>
      <c r="F5940">
        <v>220.1</v>
      </c>
      <c r="G5940">
        <v>140.1</v>
      </c>
      <c r="H5940">
        <v>75</v>
      </c>
      <c r="I5940">
        <v>0</v>
      </c>
      <c r="J5940" t="s">
        <v>16</v>
      </c>
      <c r="K5940" t="s">
        <v>26</v>
      </c>
      <c r="L5940" t="s">
        <v>18</v>
      </c>
      <c r="M5940">
        <v>5</v>
      </c>
      <c r="N5940">
        <v>11430.81</v>
      </c>
      <c r="O5940" t="s">
        <v>19</v>
      </c>
      <c r="P5940" t="str">
        <f t="shared" si="3169"/>
        <v>18-29</v>
      </c>
      <c r="Q5940" t="str">
        <f>IF(PatientData[[#This Row],[bmi]]&lt;18.5,"Underweight",
IF(PatientData[[#This Row],[bmi]]&lt;25,"Normal",
IF(PatientData[[#This Row],[bmi]]&lt;30,"Overweight","Obese")))</f>
        <v>Normal</v>
      </c>
      <c r="R5940" t="str">
        <f t="shared" si="3140"/>
        <v>High BP</v>
      </c>
      <c r="S5940" t="str">
        <f t="shared" si="3141"/>
        <v>Normal Cost</v>
      </c>
    </row>
    <row r="5941" spans="1:19" x14ac:dyDescent="0.3">
      <c r="A5941">
        <v>63</v>
      </c>
      <c r="B5941" t="s">
        <v>15</v>
      </c>
      <c r="C5941">
        <v>33.200000000000003</v>
      </c>
      <c r="D5941">
        <v>136</v>
      </c>
      <c r="E5941">
        <v>82</v>
      </c>
      <c r="F5941">
        <v>223.8</v>
      </c>
      <c r="G5941">
        <v>122.9</v>
      </c>
      <c r="H5941">
        <v>58</v>
      </c>
      <c r="I5941">
        <v>1</v>
      </c>
      <c r="J5941" t="s">
        <v>27</v>
      </c>
      <c r="K5941" t="s">
        <v>21</v>
      </c>
      <c r="L5941" t="s">
        <v>25</v>
      </c>
      <c r="M5941">
        <v>6.1</v>
      </c>
      <c r="N5941">
        <v>14653.75</v>
      </c>
      <c r="O5941" t="s">
        <v>19</v>
      </c>
      <c r="P5941" t="str">
        <f t="shared" si="3169"/>
        <v>60-74</v>
      </c>
      <c r="Q5941" t="str">
        <f>IF(PatientData[[#This Row],[bmi]]&lt;18.5,"Underweight",
IF(PatientData[[#This Row],[bmi]]&lt;25,"Normal",
IF(PatientData[[#This Row],[bmi]]&lt;30,"Overweight","Obese")))</f>
        <v>Obese</v>
      </c>
      <c r="R5941" t="str">
        <f t="shared" si="3140"/>
        <v>High BP</v>
      </c>
      <c r="S5941" t="str">
        <f t="shared" si="3141"/>
        <v>Normal Cost</v>
      </c>
    </row>
    <row r="5942" spans="1:19" x14ac:dyDescent="0.3">
      <c r="A5942">
        <v>59</v>
      </c>
      <c r="B5942" t="s">
        <v>15</v>
      </c>
      <c r="C5942">
        <v>29.4</v>
      </c>
      <c r="D5942">
        <v>131</v>
      </c>
      <c r="E5942">
        <v>85</v>
      </c>
      <c r="F5942">
        <v>270.7</v>
      </c>
      <c r="G5942">
        <v>118.3</v>
      </c>
      <c r="H5942">
        <v>81</v>
      </c>
      <c r="I5942">
        <v>1</v>
      </c>
      <c r="J5942" t="s">
        <v>24</v>
      </c>
      <c r="K5942" t="s">
        <v>26</v>
      </c>
      <c r="L5942" t="s">
        <v>18</v>
      </c>
      <c r="M5942">
        <v>8.4</v>
      </c>
      <c r="N5942">
        <v>17130.650000000001</v>
      </c>
      <c r="O5942" t="s">
        <v>19</v>
      </c>
      <c r="P5942" t="str">
        <f t="shared" si="3169"/>
        <v>75+</v>
      </c>
      <c r="Q5942" t="str">
        <f>IF(PatientData[[#This Row],[bmi]]&lt;18.5,"Underweight",
IF(PatientData[[#This Row],[bmi]]&lt;25,"Normal",
IF(PatientData[[#This Row],[bmi]]&lt;30,"Overweight","Obese")))</f>
        <v>Overweight</v>
      </c>
      <c r="R5942" t="str">
        <f t="shared" si="3140"/>
        <v>High BP</v>
      </c>
      <c r="S5942" t="str">
        <f t="shared" si="3141"/>
        <v>High Cost</v>
      </c>
    </row>
    <row r="5943" spans="1:19" x14ac:dyDescent="0.3">
      <c r="A5943">
        <v>61</v>
      </c>
      <c r="B5943" t="s">
        <v>15</v>
      </c>
      <c r="C5943">
        <v>26.9</v>
      </c>
      <c r="D5943">
        <v>138</v>
      </c>
      <c r="E5943">
        <v>95</v>
      </c>
      <c r="F5943">
        <v>259.39999999999998</v>
      </c>
      <c r="G5943">
        <v>109.1</v>
      </c>
      <c r="H5943">
        <v>87</v>
      </c>
      <c r="I5943">
        <v>2</v>
      </c>
      <c r="J5943" t="s">
        <v>16</v>
      </c>
      <c r="K5943" t="s">
        <v>26</v>
      </c>
      <c r="L5943" t="s">
        <v>25</v>
      </c>
      <c r="M5943">
        <v>5.8</v>
      </c>
      <c r="N5943">
        <v>12368.82</v>
      </c>
      <c r="O5943" t="s">
        <v>19</v>
      </c>
      <c r="P5943" t="str">
        <f t="shared" si="3169"/>
        <v>75+</v>
      </c>
      <c r="Q5943" t="str">
        <f>IF(PatientData[[#This Row],[bmi]]&lt;18.5,"Underweight",
IF(PatientData[[#This Row],[bmi]]&lt;25,"Normal",
IF(PatientData[[#This Row],[bmi]]&lt;30,"Overweight","Obese")))</f>
        <v>Overweight</v>
      </c>
      <c r="R5943" t="str">
        <f t="shared" si="3140"/>
        <v>High BP</v>
      </c>
      <c r="S5943" t="str">
        <f t="shared" si="3141"/>
        <v>Normal Cost</v>
      </c>
    </row>
    <row r="5944" spans="1:19" x14ac:dyDescent="0.3">
      <c r="A5944">
        <v>69</v>
      </c>
      <c r="B5944" t="s">
        <v>15</v>
      </c>
      <c r="C5944">
        <v>24.6</v>
      </c>
      <c r="D5944">
        <v>131</v>
      </c>
      <c r="E5944">
        <v>83</v>
      </c>
      <c r="F5944">
        <v>239.7</v>
      </c>
      <c r="G5944">
        <v>92.6</v>
      </c>
      <c r="H5944">
        <v>74</v>
      </c>
      <c r="I5944">
        <v>0</v>
      </c>
      <c r="J5944" t="s">
        <v>24</v>
      </c>
      <c r="K5944" t="s">
        <v>28</v>
      </c>
      <c r="L5944" t="s">
        <v>18</v>
      </c>
      <c r="M5944">
        <v>6.8</v>
      </c>
      <c r="N5944">
        <v>16059.34</v>
      </c>
      <c r="O5944" t="s">
        <v>19</v>
      </c>
      <c r="P5944" t="str">
        <f t="shared" si="3169"/>
        <v>60-74</v>
      </c>
      <c r="Q5944" t="str">
        <f>IF(PatientData[[#This Row],[bmi]]&lt;18.5,"Underweight",
IF(PatientData[[#This Row],[bmi]]&lt;25,"Normal",
IF(PatientData[[#This Row],[bmi]]&lt;30,"Overweight","Obese")))</f>
        <v>Normal</v>
      </c>
      <c r="R5944" t="str">
        <f t="shared" si="3140"/>
        <v>High BP</v>
      </c>
      <c r="S5944" t="str">
        <f t="shared" si="3141"/>
        <v>High Cost</v>
      </c>
    </row>
    <row r="5945" spans="1:19" x14ac:dyDescent="0.3">
      <c r="A5945">
        <v>52</v>
      </c>
      <c r="B5945" t="s">
        <v>20</v>
      </c>
      <c r="C5945">
        <v>28.5</v>
      </c>
      <c r="D5945">
        <v>107</v>
      </c>
      <c r="E5945">
        <v>60</v>
      </c>
      <c r="F5945">
        <v>180.2</v>
      </c>
      <c r="G5945">
        <v>157.6</v>
      </c>
      <c r="H5945">
        <v>68</v>
      </c>
      <c r="I5945">
        <v>0</v>
      </c>
      <c r="J5945" t="s">
        <v>24</v>
      </c>
      <c r="K5945" t="s">
        <v>17</v>
      </c>
      <c r="L5945" t="s">
        <v>18</v>
      </c>
      <c r="M5945">
        <v>5.0999999999999996</v>
      </c>
      <c r="N5945">
        <v>8505.02</v>
      </c>
      <c r="O5945" t="s">
        <v>19</v>
      </c>
      <c r="P5945" t="str">
        <f t="shared" ref="P5945:P5946" si="3170">IF(A5945&lt;30,"18-29",IF(A5945&lt;45,"30-44",IF(A5945&lt;60,"45-59",IF(A5945&lt;75,"60-74","75+"))))</f>
        <v>45-59</v>
      </c>
      <c r="Q5945" t="str">
        <f>IF(PatientData[[#This Row],[bmi]]&lt;18.5,"Underweight",
IF(PatientData[[#This Row],[bmi]]&lt;25,"Normal",
IF(PatientData[[#This Row],[bmi]]&lt;30,"Overweight","Obese")))</f>
        <v>Overweight</v>
      </c>
      <c r="R5945" t="str">
        <f t="shared" si="3140"/>
        <v>Normal BP</v>
      </c>
      <c r="S5945" t="str">
        <f t="shared" si="3141"/>
        <v>Normal Cost</v>
      </c>
    </row>
    <row r="5946" spans="1:19" x14ac:dyDescent="0.3">
      <c r="A5946">
        <v>84</v>
      </c>
      <c r="B5946" t="s">
        <v>20</v>
      </c>
      <c r="C5946">
        <v>28.5</v>
      </c>
      <c r="D5946">
        <v>129</v>
      </c>
      <c r="E5946">
        <v>79</v>
      </c>
      <c r="F5946">
        <v>242.2</v>
      </c>
      <c r="G5946">
        <v>95.8</v>
      </c>
      <c r="H5946">
        <v>73</v>
      </c>
      <c r="I5946">
        <v>2</v>
      </c>
      <c r="J5946" t="s">
        <v>24</v>
      </c>
      <c r="K5946" t="s">
        <v>26</v>
      </c>
      <c r="L5946" t="s">
        <v>25</v>
      </c>
      <c r="M5946">
        <v>11.5</v>
      </c>
      <c r="N5946">
        <v>23334.35</v>
      </c>
      <c r="O5946" t="s">
        <v>19</v>
      </c>
      <c r="P5946" t="str">
        <f t="shared" si="3170"/>
        <v>75+</v>
      </c>
      <c r="Q5946" t="str">
        <f>IF(PatientData[[#This Row],[bmi]]&lt;18.5,"Underweight",
IF(PatientData[[#This Row],[bmi]]&lt;25,"Normal",
IF(PatientData[[#This Row],[bmi]]&lt;30,"Overweight","Obese")))</f>
        <v>Overweight</v>
      </c>
      <c r="R5946" t="str">
        <f t="shared" si="3140"/>
        <v>High BP</v>
      </c>
      <c r="S5946" t="str">
        <f t="shared" si="3141"/>
        <v>High Cost</v>
      </c>
    </row>
    <row r="5947" spans="1:19" x14ac:dyDescent="0.3">
      <c r="A5947">
        <v>39</v>
      </c>
      <c r="B5947" t="s">
        <v>15</v>
      </c>
      <c r="C5947">
        <v>25.9</v>
      </c>
      <c r="D5947">
        <v>124</v>
      </c>
      <c r="E5947">
        <v>81</v>
      </c>
      <c r="F5947">
        <v>230.2</v>
      </c>
      <c r="G5947">
        <v>82.6</v>
      </c>
      <c r="H5947">
        <v>78</v>
      </c>
      <c r="I5947">
        <v>2</v>
      </c>
      <c r="J5947" t="s">
        <v>24</v>
      </c>
      <c r="K5947" t="s">
        <v>28</v>
      </c>
      <c r="L5947" t="s">
        <v>25</v>
      </c>
      <c r="M5947">
        <v>9.4</v>
      </c>
      <c r="N5947">
        <v>21259.94</v>
      </c>
      <c r="O5947" t="s">
        <v>19</v>
      </c>
      <c r="P5947" t="str">
        <f t="shared" ref="P5947:P5949" si="3171">IF(A5944&lt;30,"18-29",IF(A5944&lt;45,"30-44",IF(A5944&lt;60,"45-59",IF(A5944&lt;75,"60-74","75+"))))</f>
        <v>60-74</v>
      </c>
      <c r="Q5947" t="str">
        <f>IF(PatientData[[#This Row],[bmi]]&lt;18.5,"Underweight",
IF(PatientData[[#This Row],[bmi]]&lt;25,"Normal",
IF(PatientData[[#This Row],[bmi]]&lt;30,"Overweight","Obese")))</f>
        <v>Overweight</v>
      </c>
      <c r="R5947" t="str">
        <f t="shared" si="3140"/>
        <v>High BP</v>
      </c>
      <c r="S5947" t="str">
        <f t="shared" si="3141"/>
        <v>High Cost</v>
      </c>
    </row>
    <row r="5948" spans="1:19" x14ac:dyDescent="0.3">
      <c r="A5948">
        <v>95</v>
      </c>
      <c r="B5948" t="s">
        <v>15</v>
      </c>
      <c r="C5948">
        <v>21.4</v>
      </c>
      <c r="D5948">
        <v>138</v>
      </c>
      <c r="E5948">
        <v>89</v>
      </c>
      <c r="F5948">
        <v>237.9</v>
      </c>
      <c r="G5948">
        <v>131</v>
      </c>
      <c r="H5948">
        <v>88</v>
      </c>
      <c r="I5948">
        <v>0</v>
      </c>
      <c r="J5948" t="s">
        <v>16</v>
      </c>
      <c r="K5948" t="s">
        <v>17</v>
      </c>
      <c r="L5948" t="s">
        <v>18</v>
      </c>
      <c r="M5948">
        <v>7</v>
      </c>
      <c r="N5948">
        <v>16212.68</v>
      </c>
      <c r="O5948" t="s">
        <v>19</v>
      </c>
      <c r="P5948" t="str">
        <f t="shared" si="3171"/>
        <v>45-59</v>
      </c>
      <c r="Q5948" t="str">
        <f>IF(PatientData[[#This Row],[bmi]]&lt;18.5,"Underweight",
IF(PatientData[[#This Row],[bmi]]&lt;25,"Normal",
IF(PatientData[[#This Row],[bmi]]&lt;30,"Overweight","Obese")))</f>
        <v>Normal</v>
      </c>
      <c r="R5948" t="str">
        <f t="shared" si="3140"/>
        <v>High BP</v>
      </c>
      <c r="S5948" t="str">
        <f t="shared" si="3141"/>
        <v>High Cost</v>
      </c>
    </row>
    <row r="5949" spans="1:19" x14ac:dyDescent="0.3">
      <c r="A5949">
        <v>75</v>
      </c>
      <c r="B5949" t="s">
        <v>15</v>
      </c>
      <c r="C5949">
        <v>34.1</v>
      </c>
      <c r="D5949">
        <v>126</v>
      </c>
      <c r="E5949">
        <v>83</v>
      </c>
      <c r="F5949">
        <v>237.5</v>
      </c>
      <c r="G5949">
        <v>126.9</v>
      </c>
      <c r="H5949">
        <v>89</v>
      </c>
      <c r="I5949">
        <v>0</v>
      </c>
      <c r="J5949" t="s">
        <v>24</v>
      </c>
      <c r="K5949" t="s">
        <v>28</v>
      </c>
      <c r="L5949" t="s">
        <v>25</v>
      </c>
      <c r="M5949">
        <v>5.0999999999999996</v>
      </c>
      <c r="N5949">
        <v>11705.2</v>
      </c>
      <c r="O5949" t="s">
        <v>19</v>
      </c>
      <c r="P5949" t="str">
        <f t="shared" si="3171"/>
        <v>75+</v>
      </c>
      <c r="Q5949" t="str">
        <f>IF(PatientData[[#This Row],[bmi]]&lt;18.5,"Underweight",
IF(PatientData[[#This Row],[bmi]]&lt;25,"Normal",
IF(PatientData[[#This Row],[bmi]]&lt;30,"Overweight","Obese")))</f>
        <v>Obese</v>
      </c>
      <c r="R5949" t="str">
        <f t="shared" si="3140"/>
        <v>High BP</v>
      </c>
      <c r="S5949" t="str">
        <f t="shared" si="3141"/>
        <v>Normal Cost</v>
      </c>
    </row>
    <row r="5950" spans="1:19" x14ac:dyDescent="0.3">
      <c r="A5950">
        <v>69</v>
      </c>
      <c r="B5950" t="s">
        <v>20</v>
      </c>
      <c r="C5950">
        <v>28.5</v>
      </c>
      <c r="D5950">
        <v>147</v>
      </c>
      <c r="E5950">
        <v>89</v>
      </c>
      <c r="F5950">
        <v>201</v>
      </c>
      <c r="G5950">
        <v>109.7</v>
      </c>
      <c r="H5950">
        <v>65</v>
      </c>
      <c r="I5950">
        <v>2</v>
      </c>
      <c r="J5950" t="s">
        <v>24</v>
      </c>
      <c r="K5950" t="s">
        <v>26</v>
      </c>
      <c r="L5950" t="s">
        <v>25</v>
      </c>
      <c r="M5950">
        <v>1.7</v>
      </c>
      <c r="N5950">
        <v>4855.7</v>
      </c>
      <c r="O5950" t="s">
        <v>19</v>
      </c>
      <c r="P5950" t="str">
        <f t="shared" ref="P5950:P5951" si="3172">IF(A5950&lt;30,"18-29",IF(A5950&lt;45,"30-44",IF(A5950&lt;60,"45-59",IF(A5950&lt;75,"60-74","75+"))))</f>
        <v>60-74</v>
      </c>
      <c r="Q5950" t="str">
        <f>IF(PatientData[[#This Row],[bmi]]&lt;18.5,"Underweight",
IF(PatientData[[#This Row],[bmi]]&lt;25,"Normal",
IF(PatientData[[#This Row],[bmi]]&lt;30,"Overweight","Obese")))</f>
        <v>Overweight</v>
      </c>
      <c r="R5950" t="str">
        <f t="shared" si="3140"/>
        <v>High BP</v>
      </c>
      <c r="S5950" t="str">
        <f t="shared" si="3141"/>
        <v>Normal Cost</v>
      </c>
    </row>
    <row r="5951" spans="1:19" x14ac:dyDescent="0.3">
      <c r="A5951">
        <v>80</v>
      </c>
      <c r="B5951" t="s">
        <v>20</v>
      </c>
      <c r="C5951">
        <v>28.5</v>
      </c>
      <c r="D5951">
        <v>130</v>
      </c>
      <c r="E5951">
        <v>76</v>
      </c>
      <c r="F5951">
        <v>249.9</v>
      </c>
      <c r="G5951">
        <v>125.8</v>
      </c>
      <c r="H5951">
        <v>55</v>
      </c>
      <c r="I5951">
        <v>0</v>
      </c>
      <c r="J5951" t="s">
        <v>27</v>
      </c>
      <c r="K5951" t="s">
        <v>17</v>
      </c>
      <c r="L5951" t="s">
        <v>25</v>
      </c>
      <c r="M5951">
        <v>10.199999999999999</v>
      </c>
      <c r="N5951">
        <v>21457.69</v>
      </c>
      <c r="O5951" t="s">
        <v>19</v>
      </c>
      <c r="P5951" t="str">
        <f t="shared" si="3172"/>
        <v>75+</v>
      </c>
      <c r="Q5951" t="str">
        <f>IF(PatientData[[#This Row],[bmi]]&lt;18.5,"Underweight",
IF(PatientData[[#This Row],[bmi]]&lt;25,"Normal",
IF(PatientData[[#This Row],[bmi]]&lt;30,"Overweight","Obese")))</f>
        <v>Overweight</v>
      </c>
      <c r="R5951" t="str">
        <f t="shared" si="3140"/>
        <v>High BP</v>
      </c>
      <c r="S5951" t="str">
        <f t="shared" si="3141"/>
        <v>High Cost</v>
      </c>
    </row>
    <row r="5952" spans="1:19" x14ac:dyDescent="0.3">
      <c r="A5952">
        <v>79</v>
      </c>
      <c r="B5952" t="s">
        <v>15</v>
      </c>
      <c r="C5952">
        <v>24.6</v>
      </c>
      <c r="D5952">
        <v>129</v>
      </c>
      <c r="E5952">
        <v>73</v>
      </c>
      <c r="F5952">
        <v>198.5</v>
      </c>
      <c r="G5952">
        <v>111.2</v>
      </c>
      <c r="H5952">
        <v>88</v>
      </c>
      <c r="I5952">
        <v>3</v>
      </c>
      <c r="J5952" t="s">
        <v>27</v>
      </c>
      <c r="K5952" t="s">
        <v>17</v>
      </c>
      <c r="L5952" t="s">
        <v>25</v>
      </c>
      <c r="M5952">
        <v>6.6</v>
      </c>
      <c r="N5952">
        <v>11987.97</v>
      </c>
      <c r="O5952" t="s">
        <v>19</v>
      </c>
      <c r="P5952" t="str">
        <f t="shared" ref="P5952:P5953" si="3173">IF(A5949&lt;30,"18-29",IF(A5949&lt;45,"30-44",IF(A5949&lt;60,"45-59",IF(A5949&lt;75,"60-74","75+"))))</f>
        <v>75+</v>
      </c>
      <c r="Q5952" t="str">
        <f>IF(PatientData[[#This Row],[bmi]]&lt;18.5,"Underweight",
IF(PatientData[[#This Row],[bmi]]&lt;25,"Normal",
IF(PatientData[[#This Row],[bmi]]&lt;30,"Overweight","Obese")))</f>
        <v>Normal</v>
      </c>
      <c r="R5952" t="str">
        <f t="shared" si="3140"/>
        <v>High BP</v>
      </c>
      <c r="S5952" t="str">
        <f t="shared" si="3141"/>
        <v>Normal Cost</v>
      </c>
    </row>
    <row r="5953" spans="1:19" x14ac:dyDescent="0.3">
      <c r="A5953">
        <v>72</v>
      </c>
      <c r="B5953" t="s">
        <v>15</v>
      </c>
      <c r="C5953">
        <v>32.700000000000003</v>
      </c>
      <c r="D5953">
        <v>114</v>
      </c>
      <c r="E5953">
        <v>63</v>
      </c>
      <c r="F5953">
        <v>272.5</v>
      </c>
      <c r="G5953">
        <v>99.6</v>
      </c>
      <c r="H5953">
        <v>79</v>
      </c>
      <c r="I5953">
        <v>1</v>
      </c>
      <c r="J5953" t="s">
        <v>16</v>
      </c>
      <c r="K5953" t="s">
        <v>26</v>
      </c>
      <c r="L5953" t="s">
        <v>18</v>
      </c>
      <c r="M5953">
        <v>5</v>
      </c>
      <c r="N5953">
        <v>8990.8799999999992</v>
      </c>
      <c r="O5953" t="s">
        <v>19</v>
      </c>
      <c r="P5953" t="str">
        <f t="shared" si="3173"/>
        <v>60-74</v>
      </c>
      <c r="Q5953" t="str">
        <f>IF(PatientData[[#This Row],[bmi]]&lt;18.5,"Underweight",
IF(PatientData[[#This Row],[bmi]]&lt;25,"Normal",
IF(PatientData[[#This Row],[bmi]]&lt;30,"Overweight","Obese")))</f>
        <v>Obese</v>
      </c>
      <c r="R5953" t="str">
        <f t="shared" si="3140"/>
        <v>Normal BP</v>
      </c>
      <c r="S5953" t="str">
        <f t="shared" si="3141"/>
        <v>Normal Cost</v>
      </c>
    </row>
    <row r="5954" spans="1:19" x14ac:dyDescent="0.3">
      <c r="A5954">
        <v>66</v>
      </c>
      <c r="B5954" t="s">
        <v>20</v>
      </c>
      <c r="C5954">
        <v>28.5</v>
      </c>
      <c r="D5954">
        <v>142</v>
      </c>
      <c r="E5954">
        <v>87</v>
      </c>
      <c r="F5954">
        <v>238.3</v>
      </c>
      <c r="G5954">
        <v>107.8</v>
      </c>
      <c r="H5954">
        <v>98</v>
      </c>
      <c r="I5954">
        <v>0</v>
      </c>
      <c r="J5954" t="s">
        <v>24</v>
      </c>
      <c r="K5954" t="s">
        <v>21</v>
      </c>
      <c r="L5954" t="s">
        <v>18</v>
      </c>
      <c r="M5954">
        <v>8.5</v>
      </c>
      <c r="N5954">
        <v>17698.03</v>
      </c>
      <c r="O5954" t="s">
        <v>19</v>
      </c>
      <c r="P5954" t="str">
        <f t="shared" ref="P5954:P5955" si="3174">IF(A5954&lt;30,"18-29",IF(A5954&lt;45,"30-44",IF(A5954&lt;60,"45-59",IF(A5954&lt;75,"60-74","75+"))))</f>
        <v>60-74</v>
      </c>
      <c r="Q5954" t="str">
        <f>IF(PatientData[[#This Row],[bmi]]&lt;18.5,"Underweight",
IF(PatientData[[#This Row],[bmi]]&lt;25,"Normal",
IF(PatientData[[#This Row],[bmi]]&lt;30,"Overweight","Obese")))</f>
        <v>Overweight</v>
      </c>
      <c r="R5954" t="str">
        <f t="shared" si="3140"/>
        <v>High BP</v>
      </c>
      <c r="S5954" t="str">
        <f t="shared" si="3141"/>
        <v>High Cost</v>
      </c>
    </row>
    <row r="5955" spans="1:19" x14ac:dyDescent="0.3">
      <c r="A5955">
        <v>78</v>
      </c>
      <c r="B5955" t="s">
        <v>20</v>
      </c>
      <c r="C5955">
        <v>28.5</v>
      </c>
      <c r="D5955">
        <v>123</v>
      </c>
      <c r="E5955">
        <v>73</v>
      </c>
      <c r="F5955">
        <v>223.6</v>
      </c>
      <c r="G5955">
        <v>96.1</v>
      </c>
      <c r="H5955">
        <v>84</v>
      </c>
      <c r="I5955">
        <v>0</v>
      </c>
      <c r="J5955" t="s">
        <v>24</v>
      </c>
      <c r="K5955" t="s">
        <v>21</v>
      </c>
      <c r="L5955" t="s">
        <v>22</v>
      </c>
      <c r="M5955">
        <v>7.8</v>
      </c>
      <c r="N5955">
        <v>18055.27</v>
      </c>
      <c r="O5955" t="s">
        <v>23</v>
      </c>
      <c r="P5955" t="str">
        <f t="shared" si="3174"/>
        <v>75+</v>
      </c>
      <c r="Q5955" t="str">
        <f>IF(PatientData[[#This Row],[bmi]]&lt;18.5,"Underweight",
IF(PatientData[[#This Row],[bmi]]&lt;25,"Normal",
IF(PatientData[[#This Row],[bmi]]&lt;30,"Overweight","Obese")))</f>
        <v>Overweight</v>
      </c>
      <c r="R5955" t="str">
        <f t="shared" ref="R5955:R6018" si="3175">IF(AND(D5955&lt;120,E5955&lt;80),"Normal BP","High BP")</f>
        <v>High BP</v>
      </c>
      <c r="S5955" t="str">
        <f t="shared" ref="S5955:S6018" si="3176">IF(N5955&gt;15000,"High Cost","Normal Cost")</f>
        <v>High Cost</v>
      </c>
    </row>
    <row r="5956" spans="1:19" x14ac:dyDescent="0.3">
      <c r="A5956">
        <v>81</v>
      </c>
      <c r="B5956" t="s">
        <v>15</v>
      </c>
      <c r="C5956">
        <v>11.4</v>
      </c>
      <c r="D5956">
        <v>148</v>
      </c>
      <c r="E5956">
        <v>93</v>
      </c>
      <c r="F5956">
        <v>249.9</v>
      </c>
      <c r="G5956">
        <v>96.6</v>
      </c>
      <c r="H5956">
        <v>91</v>
      </c>
      <c r="I5956">
        <v>3</v>
      </c>
      <c r="J5956" t="s">
        <v>16</v>
      </c>
      <c r="K5956" t="s">
        <v>21</v>
      </c>
      <c r="L5956" t="s">
        <v>22</v>
      </c>
      <c r="M5956">
        <v>12.9</v>
      </c>
      <c r="N5956">
        <v>23226.17</v>
      </c>
      <c r="O5956" t="s">
        <v>19</v>
      </c>
      <c r="P5956" t="str">
        <f t="shared" ref="P5956" si="3177">IF(A5953&lt;30,"18-29",IF(A5953&lt;45,"30-44",IF(A5953&lt;60,"45-59",IF(A5953&lt;75,"60-74","75+"))))</f>
        <v>60-74</v>
      </c>
      <c r="Q5956" t="str">
        <f>IF(PatientData[[#This Row],[bmi]]&lt;18.5,"Underweight",
IF(PatientData[[#This Row],[bmi]]&lt;25,"Normal",
IF(PatientData[[#This Row],[bmi]]&lt;30,"Overweight","Obese")))</f>
        <v>Underweight</v>
      </c>
      <c r="R5956" t="str">
        <f t="shared" si="3175"/>
        <v>High BP</v>
      </c>
      <c r="S5956" t="str">
        <f t="shared" si="3176"/>
        <v>High Cost</v>
      </c>
    </row>
    <row r="5957" spans="1:19" x14ac:dyDescent="0.3">
      <c r="A5957">
        <v>50</v>
      </c>
      <c r="B5957" t="s">
        <v>20</v>
      </c>
      <c r="C5957">
        <v>28.5</v>
      </c>
      <c r="D5957">
        <v>135</v>
      </c>
      <c r="E5957">
        <v>71</v>
      </c>
      <c r="F5957">
        <v>234</v>
      </c>
      <c r="G5957">
        <v>137.19999999999999</v>
      </c>
      <c r="H5957">
        <v>76</v>
      </c>
      <c r="I5957">
        <v>0</v>
      </c>
      <c r="J5957" t="s">
        <v>24</v>
      </c>
      <c r="K5957" t="s">
        <v>17</v>
      </c>
      <c r="L5957" t="s">
        <v>22</v>
      </c>
      <c r="M5957">
        <v>4.4000000000000004</v>
      </c>
      <c r="N5957">
        <v>7633.18</v>
      </c>
      <c r="O5957" t="s">
        <v>19</v>
      </c>
      <c r="P5957" t="str">
        <f t="shared" ref="P5957" si="3178">IF(A5957&lt;30,"18-29",IF(A5957&lt;45,"30-44",IF(A5957&lt;60,"45-59",IF(A5957&lt;75,"60-74","75+"))))</f>
        <v>45-59</v>
      </c>
      <c r="Q5957" t="str">
        <f>IF(PatientData[[#This Row],[bmi]]&lt;18.5,"Underweight",
IF(PatientData[[#This Row],[bmi]]&lt;25,"Normal",
IF(PatientData[[#This Row],[bmi]]&lt;30,"Overweight","Obese")))</f>
        <v>Overweight</v>
      </c>
      <c r="R5957" t="str">
        <f t="shared" si="3175"/>
        <v>High BP</v>
      </c>
      <c r="S5957" t="str">
        <f t="shared" si="3176"/>
        <v>Normal Cost</v>
      </c>
    </row>
    <row r="5958" spans="1:19" x14ac:dyDescent="0.3">
      <c r="A5958">
        <v>68</v>
      </c>
      <c r="B5958" t="s">
        <v>15</v>
      </c>
      <c r="C5958">
        <v>21</v>
      </c>
      <c r="D5958">
        <v>125</v>
      </c>
      <c r="E5958">
        <v>74</v>
      </c>
      <c r="F5958">
        <v>224.1</v>
      </c>
      <c r="G5958">
        <v>94.6</v>
      </c>
      <c r="H5958">
        <v>83</v>
      </c>
      <c r="I5958">
        <v>2</v>
      </c>
      <c r="J5958" t="s">
        <v>27</v>
      </c>
      <c r="K5958" t="s">
        <v>21</v>
      </c>
      <c r="L5958" t="s">
        <v>25</v>
      </c>
      <c r="M5958">
        <v>8.5</v>
      </c>
      <c r="N5958">
        <v>13763.71</v>
      </c>
      <c r="O5958" t="s">
        <v>19</v>
      </c>
      <c r="P5958" t="str">
        <f t="shared" ref="P5958:P5959" si="3179">IF(A5955&lt;30,"18-29",IF(A5955&lt;45,"30-44",IF(A5955&lt;60,"45-59",IF(A5955&lt;75,"60-74","75+"))))</f>
        <v>75+</v>
      </c>
      <c r="Q5958" t="str">
        <f>IF(PatientData[[#This Row],[bmi]]&lt;18.5,"Underweight",
IF(PatientData[[#This Row],[bmi]]&lt;25,"Normal",
IF(PatientData[[#This Row],[bmi]]&lt;30,"Overweight","Obese")))</f>
        <v>Normal</v>
      </c>
      <c r="R5958" t="str">
        <f t="shared" si="3175"/>
        <v>High BP</v>
      </c>
      <c r="S5958" t="str">
        <f t="shared" si="3176"/>
        <v>Normal Cost</v>
      </c>
    </row>
    <row r="5959" spans="1:19" x14ac:dyDescent="0.3">
      <c r="A5959">
        <v>69</v>
      </c>
      <c r="B5959" t="s">
        <v>15</v>
      </c>
      <c r="C5959">
        <v>26.8</v>
      </c>
      <c r="D5959">
        <v>125</v>
      </c>
      <c r="E5959">
        <v>77</v>
      </c>
      <c r="F5959">
        <v>208.8</v>
      </c>
      <c r="G5959">
        <v>80.7</v>
      </c>
      <c r="H5959">
        <v>75</v>
      </c>
      <c r="I5959">
        <v>0</v>
      </c>
      <c r="J5959" t="s">
        <v>24</v>
      </c>
      <c r="K5959" t="s">
        <v>26</v>
      </c>
      <c r="L5959" t="s">
        <v>18</v>
      </c>
      <c r="M5959">
        <v>6.1</v>
      </c>
      <c r="N5959">
        <v>11873.64</v>
      </c>
      <c r="O5959" t="s">
        <v>19</v>
      </c>
      <c r="P5959" t="str">
        <f t="shared" si="3179"/>
        <v>75+</v>
      </c>
      <c r="Q5959" t="str">
        <f>IF(PatientData[[#This Row],[bmi]]&lt;18.5,"Underweight",
IF(PatientData[[#This Row],[bmi]]&lt;25,"Normal",
IF(PatientData[[#This Row],[bmi]]&lt;30,"Overweight","Obese")))</f>
        <v>Overweight</v>
      </c>
      <c r="R5959" t="str">
        <f t="shared" si="3175"/>
        <v>High BP</v>
      </c>
      <c r="S5959" t="str">
        <f t="shared" si="3176"/>
        <v>Normal Cost</v>
      </c>
    </row>
    <row r="5960" spans="1:19" x14ac:dyDescent="0.3">
      <c r="A5960">
        <v>49</v>
      </c>
      <c r="B5960" t="s">
        <v>20</v>
      </c>
      <c r="C5960">
        <v>28.5</v>
      </c>
      <c r="D5960">
        <v>129</v>
      </c>
      <c r="E5960">
        <v>81</v>
      </c>
      <c r="F5960">
        <v>245.9</v>
      </c>
      <c r="G5960">
        <v>94.8</v>
      </c>
      <c r="H5960">
        <v>69</v>
      </c>
      <c r="I5960">
        <v>2</v>
      </c>
      <c r="J5960" t="s">
        <v>27</v>
      </c>
      <c r="K5960" t="s">
        <v>21</v>
      </c>
      <c r="L5960" t="s">
        <v>18</v>
      </c>
      <c r="M5960">
        <v>8</v>
      </c>
      <c r="N5960">
        <v>15853.22</v>
      </c>
      <c r="O5960" t="s">
        <v>19</v>
      </c>
      <c r="P5960" t="str">
        <f t="shared" ref="P5960:P5961" si="3180">IF(A5960&lt;30,"18-29",IF(A5960&lt;45,"30-44",IF(A5960&lt;60,"45-59",IF(A5960&lt;75,"60-74","75+"))))</f>
        <v>45-59</v>
      </c>
      <c r="Q5960" t="str">
        <f>IF(PatientData[[#This Row],[bmi]]&lt;18.5,"Underweight",
IF(PatientData[[#This Row],[bmi]]&lt;25,"Normal",
IF(PatientData[[#This Row],[bmi]]&lt;30,"Overweight","Obese")))</f>
        <v>Overweight</v>
      </c>
      <c r="R5960" t="str">
        <f t="shared" si="3175"/>
        <v>High BP</v>
      </c>
      <c r="S5960" t="str">
        <f t="shared" si="3176"/>
        <v>High Cost</v>
      </c>
    </row>
    <row r="5961" spans="1:19" x14ac:dyDescent="0.3">
      <c r="A5961">
        <v>47</v>
      </c>
      <c r="B5961" t="s">
        <v>20</v>
      </c>
      <c r="C5961">
        <v>28.5</v>
      </c>
      <c r="D5961">
        <v>109</v>
      </c>
      <c r="E5961">
        <v>66</v>
      </c>
      <c r="F5961">
        <v>233.9</v>
      </c>
      <c r="G5961">
        <v>80.7</v>
      </c>
      <c r="H5961">
        <v>59</v>
      </c>
      <c r="I5961">
        <v>0</v>
      </c>
      <c r="J5961" t="s">
        <v>27</v>
      </c>
      <c r="K5961" t="s">
        <v>21</v>
      </c>
      <c r="L5961" t="s">
        <v>18</v>
      </c>
      <c r="M5961">
        <v>3.2</v>
      </c>
      <c r="N5961">
        <v>8632.18</v>
      </c>
      <c r="O5961" t="s">
        <v>19</v>
      </c>
      <c r="P5961" t="str">
        <f t="shared" si="3180"/>
        <v>45-59</v>
      </c>
      <c r="Q5961" t="str">
        <f>IF(PatientData[[#This Row],[bmi]]&lt;18.5,"Underweight",
IF(PatientData[[#This Row],[bmi]]&lt;25,"Normal",
IF(PatientData[[#This Row],[bmi]]&lt;30,"Overweight","Obese")))</f>
        <v>Overweight</v>
      </c>
      <c r="R5961" t="str">
        <f t="shared" si="3175"/>
        <v>Normal BP</v>
      </c>
      <c r="S5961" t="str">
        <f t="shared" si="3176"/>
        <v>Normal Cost</v>
      </c>
    </row>
    <row r="5962" spans="1:19" x14ac:dyDescent="0.3">
      <c r="A5962">
        <v>83</v>
      </c>
      <c r="B5962" t="s">
        <v>15</v>
      </c>
      <c r="C5962">
        <v>21.4</v>
      </c>
      <c r="D5962">
        <v>136</v>
      </c>
      <c r="E5962">
        <v>73</v>
      </c>
      <c r="F5962">
        <v>211.2</v>
      </c>
      <c r="G5962">
        <v>136.1</v>
      </c>
      <c r="H5962">
        <v>69</v>
      </c>
      <c r="I5962">
        <v>0</v>
      </c>
      <c r="J5962" t="s">
        <v>24</v>
      </c>
      <c r="K5962" t="s">
        <v>17</v>
      </c>
      <c r="L5962" t="s">
        <v>25</v>
      </c>
      <c r="M5962">
        <v>9.8000000000000007</v>
      </c>
      <c r="N5962">
        <v>17857.830000000002</v>
      </c>
      <c r="O5962" t="s">
        <v>19</v>
      </c>
      <c r="P5962" t="str">
        <f t="shared" ref="P5962" si="3181">IF(A5959&lt;30,"18-29",IF(A5959&lt;45,"30-44",IF(A5959&lt;60,"45-59",IF(A5959&lt;75,"60-74","75+"))))</f>
        <v>60-74</v>
      </c>
      <c r="Q5962" t="str">
        <f>IF(PatientData[[#This Row],[bmi]]&lt;18.5,"Underweight",
IF(PatientData[[#This Row],[bmi]]&lt;25,"Normal",
IF(PatientData[[#This Row],[bmi]]&lt;30,"Overweight","Obese")))</f>
        <v>Normal</v>
      </c>
      <c r="R5962" t="str">
        <f t="shared" si="3175"/>
        <v>High BP</v>
      </c>
      <c r="S5962" t="str">
        <f t="shared" si="3176"/>
        <v>High Cost</v>
      </c>
    </row>
    <row r="5963" spans="1:19" x14ac:dyDescent="0.3">
      <c r="A5963">
        <v>37</v>
      </c>
      <c r="B5963" t="s">
        <v>20</v>
      </c>
      <c r="C5963">
        <v>28.5</v>
      </c>
      <c r="D5963">
        <v>116</v>
      </c>
      <c r="E5963">
        <v>66</v>
      </c>
      <c r="F5963">
        <v>214.4</v>
      </c>
      <c r="G5963">
        <v>118.3</v>
      </c>
      <c r="H5963">
        <v>85</v>
      </c>
      <c r="I5963">
        <v>1</v>
      </c>
      <c r="J5963" t="s">
        <v>16</v>
      </c>
      <c r="K5963" t="s">
        <v>26</v>
      </c>
      <c r="L5963" t="s">
        <v>18</v>
      </c>
      <c r="M5963">
        <v>12.2</v>
      </c>
      <c r="N5963">
        <v>19014.59</v>
      </c>
      <c r="O5963" t="s">
        <v>19</v>
      </c>
      <c r="P5963" t="str">
        <f t="shared" ref="P5963" si="3182">IF(A5963&lt;30,"18-29",IF(A5963&lt;45,"30-44",IF(A5963&lt;60,"45-59",IF(A5963&lt;75,"60-74","75+"))))</f>
        <v>30-44</v>
      </c>
      <c r="Q5963" t="str">
        <f>IF(PatientData[[#This Row],[bmi]]&lt;18.5,"Underweight",
IF(PatientData[[#This Row],[bmi]]&lt;25,"Normal",
IF(PatientData[[#This Row],[bmi]]&lt;30,"Overweight","Obese")))</f>
        <v>Overweight</v>
      </c>
      <c r="R5963" t="str">
        <f t="shared" si="3175"/>
        <v>Normal BP</v>
      </c>
      <c r="S5963" t="str">
        <f t="shared" si="3176"/>
        <v>High Cost</v>
      </c>
    </row>
    <row r="5964" spans="1:19" x14ac:dyDescent="0.3">
      <c r="A5964">
        <v>65</v>
      </c>
      <c r="B5964" t="s">
        <v>15</v>
      </c>
      <c r="C5964">
        <v>34.4</v>
      </c>
      <c r="D5964">
        <v>146</v>
      </c>
      <c r="E5964">
        <v>83</v>
      </c>
      <c r="F5964">
        <v>220.9</v>
      </c>
      <c r="G5964">
        <v>145.30000000000001</v>
      </c>
      <c r="H5964">
        <v>92</v>
      </c>
      <c r="I5964">
        <v>4</v>
      </c>
      <c r="J5964" t="s">
        <v>24</v>
      </c>
      <c r="K5964" t="s">
        <v>26</v>
      </c>
      <c r="L5964" t="s">
        <v>25</v>
      </c>
      <c r="M5964">
        <v>6.4</v>
      </c>
      <c r="N5964">
        <v>9556.99</v>
      </c>
      <c r="O5964" t="s">
        <v>19</v>
      </c>
      <c r="P5964" t="str">
        <f t="shared" ref="P5964" si="3183">IF(A5961&lt;30,"18-29",IF(A5961&lt;45,"30-44",IF(A5961&lt;60,"45-59",IF(A5961&lt;75,"60-74","75+"))))</f>
        <v>45-59</v>
      </c>
      <c r="Q5964" t="str">
        <f>IF(PatientData[[#This Row],[bmi]]&lt;18.5,"Underweight",
IF(PatientData[[#This Row],[bmi]]&lt;25,"Normal",
IF(PatientData[[#This Row],[bmi]]&lt;30,"Overweight","Obese")))</f>
        <v>Obese</v>
      </c>
      <c r="R5964" t="str">
        <f t="shared" si="3175"/>
        <v>High BP</v>
      </c>
      <c r="S5964" t="str">
        <f t="shared" si="3176"/>
        <v>Normal Cost</v>
      </c>
    </row>
    <row r="5965" spans="1:19" x14ac:dyDescent="0.3">
      <c r="A5965">
        <v>86</v>
      </c>
      <c r="B5965" t="s">
        <v>20</v>
      </c>
      <c r="C5965">
        <v>28.5</v>
      </c>
      <c r="D5965">
        <v>119</v>
      </c>
      <c r="E5965">
        <v>70</v>
      </c>
      <c r="F5965">
        <v>247.9</v>
      </c>
      <c r="G5965">
        <v>232.3</v>
      </c>
      <c r="H5965">
        <v>105</v>
      </c>
      <c r="I5965">
        <v>1</v>
      </c>
      <c r="J5965" t="s">
        <v>16</v>
      </c>
      <c r="K5965" t="s">
        <v>17</v>
      </c>
      <c r="L5965" t="s">
        <v>18</v>
      </c>
      <c r="M5965">
        <v>12</v>
      </c>
      <c r="N5965">
        <v>23677.919999999998</v>
      </c>
      <c r="O5965" t="s">
        <v>19</v>
      </c>
      <c r="P5965" t="str">
        <f t="shared" ref="P5965" si="3184">IF(A5965&lt;30,"18-29",IF(A5965&lt;45,"30-44",IF(A5965&lt;60,"45-59",IF(A5965&lt;75,"60-74","75+"))))</f>
        <v>75+</v>
      </c>
      <c r="Q5965" t="str">
        <f>IF(PatientData[[#This Row],[bmi]]&lt;18.5,"Underweight",
IF(PatientData[[#This Row],[bmi]]&lt;25,"Normal",
IF(PatientData[[#This Row],[bmi]]&lt;30,"Overweight","Obese")))</f>
        <v>Overweight</v>
      </c>
      <c r="R5965" t="str">
        <f t="shared" si="3175"/>
        <v>Normal BP</v>
      </c>
      <c r="S5965" t="str">
        <f t="shared" si="3176"/>
        <v>High Cost</v>
      </c>
    </row>
    <row r="5966" spans="1:19" x14ac:dyDescent="0.3">
      <c r="A5966">
        <v>62</v>
      </c>
      <c r="B5966" t="s">
        <v>15</v>
      </c>
      <c r="C5966">
        <v>27</v>
      </c>
      <c r="D5966">
        <v>118</v>
      </c>
      <c r="E5966">
        <v>69</v>
      </c>
      <c r="F5966">
        <v>190.7</v>
      </c>
      <c r="G5966">
        <v>101.5</v>
      </c>
      <c r="H5966">
        <v>71</v>
      </c>
      <c r="I5966">
        <v>1</v>
      </c>
      <c r="J5966" t="s">
        <v>24</v>
      </c>
      <c r="K5966" t="s">
        <v>21</v>
      </c>
      <c r="L5966" t="s">
        <v>18</v>
      </c>
      <c r="M5966">
        <v>6</v>
      </c>
      <c r="N5966">
        <v>11811.66</v>
      </c>
      <c r="O5966" t="s">
        <v>19</v>
      </c>
      <c r="P5966" t="str">
        <f t="shared" ref="P5966" si="3185">IF(A5963&lt;30,"18-29",IF(A5963&lt;45,"30-44",IF(A5963&lt;60,"45-59",IF(A5963&lt;75,"60-74","75+"))))</f>
        <v>30-44</v>
      </c>
      <c r="Q5966" t="str">
        <f>IF(PatientData[[#This Row],[bmi]]&lt;18.5,"Underweight",
IF(PatientData[[#This Row],[bmi]]&lt;25,"Normal",
IF(PatientData[[#This Row],[bmi]]&lt;30,"Overweight","Obese")))</f>
        <v>Overweight</v>
      </c>
      <c r="R5966" t="str">
        <f t="shared" si="3175"/>
        <v>Normal BP</v>
      </c>
      <c r="S5966" t="str">
        <f t="shared" si="3176"/>
        <v>Normal Cost</v>
      </c>
    </row>
    <row r="5967" spans="1:19" x14ac:dyDescent="0.3">
      <c r="A5967">
        <v>94</v>
      </c>
      <c r="B5967" t="s">
        <v>20</v>
      </c>
      <c r="C5967">
        <v>28.5</v>
      </c>
      <c r="D5967">
        <v>154</v>
      </c>
      <c r="E5967">
        <v>96</v>
      </c>
      <c r="F5967">
        <v>293.2</v>
      </c>
      <c r="G5967">
        <v>160.5</v>
      </c>
      <c r="H5967">
        <v>72</v>
      </c>
      <c r="I5967">
        <v>0</v>
      </c>
      <c r="J5967" t="s">
        <v>16</v>
      </c>
      <c r="K5967" t="s">
        <v>17</v>
      </c>
      <c r="L5967" t="s">
        <v>18</v>
      </c>
      <c r="M5967">
        <v>9.6999999999999993</v>
      </c>
      <c r="N5967">
        <v>16009.17</v>
      </c>
      <c r="O5967" t="s">
        <v>19</v>
      </c>
      <c r="P5967" t="str">
        <f t="shared" ref="P5967:P5968" si="3186">IF(A5967&lt;30,"18-29",IF(A5967&lt;45,"30-44",IF(A5967&lt;60,"45-59",IF(A5967&lt;75,"60-74","75+"))))</f>
        <v>75+</v>
      </c>
      <c r="Q5967" t="str">
        <f>IF(PatientData[[#This Row],[bmi]]&lt;18.5,"Underweight",
IF(PatientData[[#This Row],[bmi]]&lt;25,"Normal",
IF(PatientData[[#This Row],[bmi]]&lt;30,"Overweight","Obese")))</f>
        <v>Overweight</v>
      </c>
      <c r="R5967" t="str">
        <f t="shared" si="3175"/>
        <v>High BP</v>
      </c>
      <c r="S5967" t="str">
        <f t="shared" si="3176"/>
        <v>High Cost</v>
      </c>
    </row>
    <row r="5968" spans="1:19" x14ac:dyDescent="0.3">
      <c r="A5968">
        <v>54</v>
      </c>
      <c r="B5968" t="s">
        <v>20</v>
      </c>
      <c r="C5968">
        <v>28.5</v>
      </c>
      <c r="D5968">
        <v>114</v>
      </c>
      <c r="E5968">
        <v>79</v>
      </c>
      <c r="F5968">
        <v>219.6</v>
      </c>
      <c r="G5968">
        <v>94</v>
      </c>
      <c r="H5968">
        <v>87</v>
      </c>
      <c r="I5968">
        <v>2</v>
      </c>
      <c r="J5968" t="s">
        <v>24</v>
      </c>
      <c r="K5968" t="s">
        <v>28</v>
      </c>
      <c r="L5968" t="s">
        <v>22</v>
      </c>
      <c r="M5968">
        <v>8.4</v>
      </c>
      <c r="N5968">
        <v>17359.919999999998</v>
      </c>
      <c r="O5968" t="s">
        <v>19</v>
      </c>
      <c r="P5968" t="str">
        <f t="shared" si="3186"/>
        <v>45-59</v>
      </c>
      <c r="Q5968" t="str">
        <f>IF(PatientData[[#This Row],[bmi]]&lt;18.5,"Underweight",
IF(PatientData[[#This Row],[bmi]]&lt;25,"Normal",
IF(PatientData[[#This Row],[bmi]]&lt;30,"Overweight","Obese")))</f>
        <v>Overweight</v>
      </c>
      <c r="R5968" t="str">
        <f t="shared" si="3175"/>
        <v>Normal BP</v>
      </c>
      <c r="S5968" t="str">
        <f t="shared" si="3176"/>
        <v>High Cost</v>
      </c>
    </row>
    <row r="5969" spans="1:19" x14ac:dyDescent="0.3">
      <c r="A5969">
        <v>68</v>
      </c>
      <c r="B5969" t="s">
        <v>15</v>
      </c>
      <c r="C5969">
        <v>33.200000000000003</v>
      </c>
      <c r="D5969">
        <v>136</v>
      </c>
      <c r="E5969">
        <v>88</v>
      </c>
      <c r="F5969">
        <v>282.2</v>
      </c>
      <c r="G5969">
        <v>180.3</v>
      </c>
      <c r="H5969">
        <v>62</v>
      </c>
      <c r="I5969">
        <v>2</v>
      </c>
      <c r="J5969" t="s">
        <v>24</v>
      </c>
      <c r="K5969" t="s">
        <v>17</v>
      </c>
      <c r="L5969" t="s">
        <v>22</v>
      </c>
      <c r="M5969">
        <v>3.8</v>
      </c>
      <c r="N5969">
        <v>7512.95</v>
      </c>
      <c r="O5969" t="s">
        <v>19</v>
      </c>
      <c r="P5969" t="str">
        <f t="shared" ref="P5969" si="3187">IF(A5966&lt;30,"18-29",IF(A5966&lt;45,"30-44",IF(A5966&lt;60,"45-59",IF(A5966&lt;75,"60-74","75+"))))</f>
        <v>60-74</v>
      </c>
      <c r="Q5969" t="str">
        <f>IF(PatientData[[#This Row],[bmi]]&lt;18.5,"Underweight",
IF(PatientData[[#This Row],[bmi]]&lt;25,"Normal",
IF(PatientData[[#This Row],[bmi]]&lt;30,"Overweight","Obese")))</f>
        <v>Obese</v>
      </c>
      <c r="R5969" t="str">
        <f t="shared" si="3175"/>
        <v>High BP</v>
      </c>
      <c r="S5969" t="str">
        <f t="shared" si="3176"/>
        <v>Normal Cost</v>
      </c>
    </row>
    <row r="5970" spans="1:19" x14ac:dyDescent="0.3">
      <c r="A5970">
        <v>67</v>
      </c>
      <c r="B5970" t="s">
        <v>20</v>
      </c>
      <c r="C5970">
        <v>28.5</v>
      </c>
      <c r="D5970">
        <v>117</v>
      </c>
      <c r="E5970">
        <v>75</v>
      </c>
      <c r="F5970">
        <v>234.3</v>
      </c>
      <c r="G5970">
        <v>141.6</v>
      </c>
      <c r="H5970">
        <v>82</v>
      </c>
      <c r="I5970">
        <v>1</v>
      </c>
      <c r="J5970" t="s">
        <v>16</v>
      </c>
      <c r="K5970" t="s">
        <v>17</v>
      </c>
      <c r="L5970" t="s">
        <v>18</v>
      </c>
      <c r="M5970">
        <v>5.8</v>
      </c>
      <c r="N5970">
        <v>9825.0300000000007</v>
      </c>
      <c r="O5970" t="s">
        <v>19</v>
      </c>
      <c r="P5970" t="str">
        <f t="shared" ref="P5970:P5972" si="3188">IF(A5970&lt;30,"18-29",IF(A5970&lt;45,"30-44",IF(A5970&lt;60,"45-59",IF(A5970&lt;75,"60-74","75+"))))</f>
        <v>60-74</v>
      </c>
      <c r="Q5970" t="str">
        <f>IF(PatientData[[#This Row],[bmi]]&lt;18.5,"Underweight",
IF(PatientData[[#This Row],[bmi]]&lt;25,"Normal",
IF(PatientData[[#This Row],[bmi]]&lt;30,"Overweight","Obese")))</f>
        <v>Overweight</v>
      </c>
      <c r="R5970" t="str">
        <f t="shared" si="3175"/>
        <v>Normal BP</v>
      </c>
      <c r="S5970" t="str">
        <f t="shared" si="3176"/>
        <v>Normal Cost</v>
      </c>
    </row>
    <row r="5971" spans="1:19" x14ac:dyDescent="0.3">
      <c r="A5971">
        <v>58</v>
      </c>
      <c r="B5971" t="s">
        <v>20</v>
      </c>
      <c r="C5971">
        <v>28.5</v>
      </c>
      <c r="D5971">
        <v>112</v>
      </c>
      <c r="E5971">
        <v>60</v>
      </c>
      <c r="F5971">
        <v>192.9</v>
      </c>
      <c r="G5971">
        <v>102.5</v>
      </c>
      <c r="H5971">
        <v>78</v>
      </c>
      <c r="I5971">
        <v>0</v>
      </c>
      <c r="J5971" t="s">
        <v>27</v>
      </c>
      <c r="K5971" t="s">
        <v>21</v>
      </c>
      <c r="L5971" t="s">
        <v>25</v>
      </c>
      <c r="M5971">
        <v>6.5</v>
      </c>
      <c r="N5971">
        <v>11552.62</v>
      </c>
      <c r="O5971" t="s">
        <v>19</v>
      </c>
      <c r="P5971" t="str">
        <f t="shared" si="3188"/>
        <v>45-59</v>
      </c>
      <c r="Q5971" t="str">
        <f>IF(PatientData[[#This Row],[bmi]]&lt;18.5,"Underweight",
IF(PatientData[[#This Row],[bmi]]&lt;25,"Normal",
IF(PatientData[[#This Row],[bmi]]&lt;30,"Overweight","Obese")))</f>
        <v>Overweight</v>
      </c>
      <c r="R5971" t="str">
        <f t="shared" si="3175"/>
        <v>Normal BP</v>
      </c>
      <c r="S5971" t="str">
        <f t="shared" si="3176"/>
        <v>Normal Cost</v>
      </c>
    </row>
    <row r="5972" spans="1:19" x14ac:dyDescent="0.3">
      <c r="A5972">
        <v>65</v>
      </c>
      <c r="B5972" t="s">
        <v>20</v>
      </c>
      <c r="C5972">
        <v>28.5</v>
      </c>
      <c r="D5972">
        <v>122</v>
      </c>
      <c r="E5972">
        <v>79</v>
      </c>
      <c r="F5972">
        <v>259</v>
      </c>
      <c r="G5972">
        <v>124.5</v>
      </c>
      <c r="H5972">
        <v>75</v>
      </c>
      <c r="I5972">
        <v>3</v>
      </c>
      <c r="J5972" t="s">
        <v>27</v>
      </c>
      <c r="K5972" t="s">
        <v>28</v>
      </c>
      <c r="L5972" t="s">
        <v>18</v>
      </c>
      <c r="M5972">
        <v>1.6</v>
      </c>
      <c r="N5972">
        <v>7242.18</v>
      </c>
      <c r="O5972" t="s">
        <v>19</v>
      </c>
      <c r="P5972" t="str">
        <f t="shared" si="3188"/>
        <v>60-74</v>
      </c>
      <c r="Q5972" t="str">
        <f>IF(PatientData[[#This Row],[bmi]]&lt;18.5,"Underweight",
IF(PatientData[[#This Row],[bmi]]&lt;25,"Normal",
IF(PatientData[[#This Row],[bmi]]&lt;30,"Overweight","Obese")))</f>
        <v>Overweight</v>
      </c>
      <c r="R5972" t="str">
        <f t="shared" si="3175"/>
        <v>High BP</v>
      </c>
      <c r="S5972" t="str">
        <f t="shared" si="3176"/>
        <v>Normal Cost</v>
      </c>
    </row>
    <row r="5973" spans="1:19" x14ac:dyDescent="0.3">
      <c r="A5973">
        <v>83</v>
      </c>
      <c r="B5973" t="s">
        <v>15</v>
      </c>
      <c r="C5973">
        <v>37.299999999999997</v>
      </c>
      <c r="D5973">
        <v>123</v>
      </c>
      <c r="E5973">
        <v>65</v>
      </c>
      <c r="F5973">
        <v>296.7</v>
      </c>
      <c r="G5973">
        <v>143.30000000000001</v>
      </c>
      <c r="H5973">
        <v>75</v>
      </c>
      <c r="I5973">
        <v>0</v>
      </c>
      <c r="J5973" t="s">
        <v>16</v>
      </c>
      <c r="K5973" t="s">
        <v>17</v>
      </c>
      <c r="L5973" t="s">
        <v>22</v>
      </c>
      <c r="M5973">
        <v>5.9</v>
      </c>
      <c r="N5973">
        <v>12358.46</v>
      </c>
      <c r="O5973" t="s">
        <v>19</v>
      </c>
      <c r="P5973" t="str">
        <f t="shared" ref="P5973" si="3189">IF(A5970&lt;30,"18-29",IF(A5970&lt;45,"30-44",IF(A5970&lt;60,"45-59",IF(A5970&lt;75,"60-74","75+"))))</f>
        <v>60-74</v>
      </c>
      <c r="Q5973" t="str">
        <f>IF(PatientData[[#This Row],[bmi]]&lt;18.5,"Underweight",
IF(PatientData[[#This Row],[bmi]]&lt;25,"Normal",
IF(PatientData[[#This Row],[bmi]]&lt;30,"Overweight","Obese")))</f>
        <v>Obese</v>
      </c>
      <c r="R5973" t="str">
        <f t="shared" si="3175"/>
        <v>High BP</v>
      </c>
      <c r="S5973" t="str">
        <f t="shared" si="3176"/>
        <v>Normal Cost</v>
      </c>
    </row>
    <row r="5974" spans="1:19" x14ac:dyDescent="0.3">
      <c r="A5974">
        <v>69</v>
      </c>
      <c r="B5974" t="s">
        <v>20</v>
      </c>
      <c r="C5974">
        <v>28.5</v>
      </c>
      <c r="D5974">
        <v>90</v>
      </c>
      <c r="E5974">
        <v>60</v>
      </c>
      <c r="F5974">
        <v>214.4</v>
      </c>
      <c r="G5974">
        <v>108.4</v>
      </c>
      <c r="H5974">
        <v>92</v>
      </c>
      <c r="I5974">
        <v>2</v>
      </c>
      <c r="J5974" t="s">
        <v>24</v>
      </c>
      <c r="K5974" t="s">
        <v>21</v>
      </c>
      <c r="L5974" t="s">
        <v>18</v>
      </c>
      <c r="M5974">
        <v>7.5</v>
      </c>
      <c r="N5974">
        <v>14786.36</v>
      </c>
      <c r="O5974" t="s">
        <v>19</v>
      </c>
      <c r="P5974" t="str">
        <f t="shared" ref="P5974:P5975" si="3190">IF(A5974&lt;30,"18-29",IF(A5974&lt;45,"30-44",IF(A5974&lt;60,"45-59",IF(A5974&lt;75,"60-74","75+"))))</f>
        <v>60-74</v>
      </c>
      <c r="Q5974" t="str">
        <f>IF(PatientData[[#This Row],[bmi]]&lt;18.5,"Underweight",
IF(PatientData[[#This Row],[bmi]]&lt;25,"Normal",
IF(PatientData[[#This Row],[bmi]]&lt;30,"Overweight","Obese")))</f>
        <v>Overweight</v>
      </c>
      <c r="R5974" t="str">
        <f t="shared" si="3175"/>
        <v>Normal BP</v>
      </c>
      <c r="S5974" t="str">
        <f t="shared" si="3176"/>
        <v>Normal Cost</v>
      </c>
    </row>
    <row r="5975" spans="1:19" x14ac:dyDescent="0.3">
      <c r="A5975">
        <v>79</v>
      </c>
      <c r="B5975" t="s">
        <v>20</v>
      </c>
      <c r="C5975">
        <v>28.5</v>
      </c>
      <c r="D5975">
        <v>131</v>
      </c>
      <c r="E5975">
        <v>83</v>
      </c>
      <c r="F5975">
        <v>209.8</v>
      </c>
      <c r="G5975">
        <v>118.3</v>
      </c>
      <c r="H5975">
        <v>76</v>
      </c>
      <c r="I5975">
        <v>1</v>
      </c>
      <c r="J5975" t="s">
        <v>27</v>
      </c>
      <c r="K5975" t="s">
        <v>26</v>
      </c>
      <c r="L5975" t="s">
        <v>25</v>
      </c>
      <c r="M5975">
        <v>6.5</v>
      </c>
      <c r="N5975">
        <v>12069.09</v>
      </c>
      <c r="O5975" t="s">
        <v>19</v>
      </c>
      <c r="P5975" t="str">
        <f t="shared" si="3190"/>
        <v>75+</v>
      </c>
      <c r="Q5975" t="str">
        <f>IF(PatientData[[#This Row],[bmi]]&lt;18.5,"Underweight",
IF(PatientData[[#This Row],[bmi]]&lt;25,"Normal",
IF(PatientData[[#This Row],[bmi]]&lt;30,"Overweight","Obese")))</f>
        <v>Overweight</v>
      </c>
      <c r="R5975" t="str">
        <f t="shared" si="3175"/>
        <v>High BP</v>
      </c>
      <c r="S5975" t="str">
        <f t="shared" si="3176"/>
        <v>Normal Cost</v>
      </c>
    </row>
    <row r="5976" spans="1:19" x14ac:dyDescent="0.3">
      <c r="A5976">
        <v>55</v>
      </c>
      <c r="B5976" t="s">
        <v>15</v>
      </c>
      <c r="C5976">
        <v>29.8</v>
      </c>
      <c r="D5976">
        <v>135</v>
      </c>
      <c r="E5976">
        <v>86</v>
      </c>
      <c r="F5976">
        <v>221.5</v>
      </c>
      <c r="G5976">
        <v>130.4</v>
      </c>
      <c r="H5976">
        <v>71</v>
      </c>
      <c r="I5976">
        <v>1</v>
      </c>
      <c r="J5976" t="s">
        <v>27</v>
      </c>
      <c r="K5976" t="s">
        <v>26</v>
      </c>
      <c r="L5976" t="s">
        <v>25</v>
      </c>
      <c r="M5976">
        <v>6.7</v>
      </c>
      <c r="N5976">
        <v>9668.11</v>
      </c>
      <c r="O5976" t="s">
        <v>23</v>
      </c>
      <c r="P5976" t="str">
        <f t="shared" ref="P5976" si="3191">IF(A5973&lt;30,"18-29",IF(A5973&lt;45,"30-44",IF(A5973&lt;60,"45-59",IF(A5973&lt;75,"60-74","75+"))))</f>
        <v>75+</v>
      </c>
      <c r="Q5976" t="str">
        <f>IF(PatientData[[#This Row],[bmi]]&lt;18.5,"Underweight",
IF(PatientData[[#This Row],[bmi]]&lt;25,"Normal",
IF(PatientData[[#This Row],[bmi]]&lt;30,"Overweight","Obese")))</f>
        <v>Overweight</v>
      </c>
      <c r="R5976" t="str">
        <f t="shared" si="3175"/>
        <v>High BP</v>
      </c>
      <c r="S5976" t="str">
        <f t="shared" si="3176"/>
        <v>Normal Cost</v>
      </c>
    </row>
    <row r="5977" spans="1:19" x14ac:dyDescent="0.3">
      <c r="A5977">
        <v>51</v>
      </c>
      <c r="B5977" t="s">
        <v>20</v>
      </c>
      <c r="C5977">
        <v>28.5</v>
      </c>
      <c r="D5977">
        <v>129</v>
      </c>
      <c r="E5977">
        <v>76</v>
      </c>
      <c r="F5977">
        <v>240</v>
      </c>
      <c r="G5977">
        <v>142.69999999999999</v>
      </c>
      <c r="H5977">
        <v>60</v>
      </c>
      <c r="I5977">
        <v>0</v>
      </c>
      <c r="J5977" t="s">
        <v>27</v>
      </c>
      <c r="K5977" t="s">
        <v>17</v>
      </c>
      <c r="L5977" t="s">
        <v>22</v>
      </c>
      <c r="M5977">
        <v>3.2</v>
      </c>
      <c r="N5977">
        <v>7183.42</v>
      </c>
      <c r="O5977" t="s">
        <v>19</v>
      </c>
      <c r="P5977" t="str">
        <f t="shared" ref="P5977" si="3192">IF(A5977&lt;30,"18-29",IF(A5977&lt;45,"30-44",IF(A5977&lt;60,"45-59",IF(A5977&lt;75,"60-74","75+"))))</f>
        <v>45-59</v>
      </c>
      <c r="Q5977" t="str">
        <f>IF(PatientData[[#This Row],[bmi]]&lt;18.5,"Underweight",
IF(PatientData[[#This Row],[bmi]]&lt;25,"Normal",
IF(PatientData[[#This Row],[bmi]]&lt;30,"Overweight","Obese")))</f>
        <v>Overweight</v>
      </c>
      <c r="R5977" t="str">
        <f t="shared" si="3175"/>
        <v>High BP</v>
      </c>
      <c r="S5977" t="str">
        <f t="shared" si="3176"/>
        <v>Normal Cost</v>
      </c>
    </row>
    <row r="5978" spans="1:19" x14ac:dyDescent="0.3">
      <c r="A5978">
        <v>48</v>
      </c>
      <c r="B5978" t="s">
        <v>15</v>
      </c>
      <c r="C5978">
        <v>33.299999999999997</v>
      </c>
      <c r="D5978">
        <v>112</v>
      </c>
      <c r="E5978">
        <v>61</v>
      </c>
      <c r="F5978">
        <v>232</v>
      </c>
      <c r="G5978">
        <v>118.8</v>
      </c>
      <c r="H5978">
        <v>79</v>
      </c>
      <c r="I5978">
        <v>1</v>
      </c>
      <c r="J5978" t="s">
        <v>24</v>
      </c>
      <c r="K5978" t="s">
        <v>26</v>
      </c>
      <c r="L5978" t="s">
        <v>25</v>
      </c>
      <c r="M5978">
        <v>5.8</v>
      </c>
      <c r="N5978">
        <v>9960.9699999999993</v>
      </c>
      <c r="O5978" t="s">
        <v>19</v>
      </c>
      <c r="P5978" t="str">
        <f t="shared" ref="P5978:P5979" si="3193">IF(A5975&lt;30,"18-29",IF(A5975&lt;45,"30-44",IF(A5975&lt;60,"45-59",IF(A5975&lt;75,"60-74","75+"))))</f>
        <v>75+</v>
      </c>
      <c r="Q5978" t="str">
        <f>IF(PatientData[[#This Row],[bmi]]&lt;18.5,"Underweight",
IF(PatientData[[#This Row],[bmi]]&lt;25,"Normal",
IF(PatientData[[#This Row],[bmi]]&lt;30,"Overweight","Obese")))</f>
        <v>Obese</v>
      </c>
      <c r="R5978" t="str">
        <f t="shared" si="3175"/>
        <v>Normal BP</v>
      </c>
      <c r="S5978" t="str">
        <f t="shared" si="3176"/>
        <v>Normal Cost</v>
      </c>
    </row>
    <row r="5979" spans="1:19" x14ac:dyDescent="0.3">
      <c r="A5979">
        <v>72</v>
      </c>
      <c r="B5979" t="s">
        <v>15</v>
      </c>
      <c r="C5979">
        <v>31.9</v>
      </c>
      <c r="D5979">
        <v>122</v>
      </c>
      <c r="E5979">
        <v>75</v>
      </c>
      <c r="F5979">
        <v>265</v>
      </c>
      <c r="G5979">
        <v>105.6</v>
      </c>
      <c r="H5979">
        <v>82</v>
      </c>
      <c r="I5979">
        <v>1</v>
      </c>
      <c r="J5979" t="s">
        <v>27</v>
      </c>
      <c r="K5979" t="s">
        <v>28</v>
      </c>
      <c r="L5979" t="s">
        <v>25</v>
      </c>
      <c r="M5979">
        <v>3.8</v>
      </c>
      <c r="N5979">
        <v>10055.11</v>
      </c>
      <c r="O5979" t="s">
        <v>23</v>
      </c>
      <c r="P5979" t="str">
        <f t="shared" si="3193"/>
        <v>45-59</v>
      </c>
      <c r="Q5979" t="str">
        <f>IF(PatientData[[#This Row],[bmi]]&lt;18.5,"Underweight",
IF(PatientData[[#This Row],[bmi]]&lt;25,"Normal",
IF(PatientData[[#This Row],[bmi]]&lt;30,"Overweight","Obese")))</f>
        <v>Obese</v>
      </c>
      <c r="R5979" t="str">
        <f t="shared" si="3175"/>
        <v>High BP</v>
      </c>
      <c r="S5979" t="str">
        <f t="shared" si="3176"/>
        <v>Normal Cost</v>
      </c>
    </row>
    <row r="5980" spans="1:19" x14ac:dyDescent="0.3">
      <c r="A5980">
        <v>53</v>
      </c>
      <c r="B5980" t="s">
        <v>20</v>
      </c>
      <c r="C5980">
        <v>28.5</v>
      </c>
      <c r="D5980">
        <v>123</v>
      </c>
      <c r="E5980">
        <v>77</v>
      </c>
      <c r="F5980">
        <v>246</v>
      </c>
      <c r="G5980">
        <v>113</v>
      </c>
      <c r="H5980">
        <v>80</v>
      </c>
      <c r="I5980">
        <v>0</v>
      </c>
      <c r="J5980" t="s">
        <v>16</v>
      </c>
      <c r="K5980" t="s">
        <v>17</v>
      </c>
      <c r="L5980" t="s">
        <v>18</v>
      </c>
      <c r="M5980">
        <v>5.2</v>
      </c>
      <c r="N5980">
        <v>11596.31</v>
      </c>
      <c r="O5980" t="s">
        <v>19</v>
      </c>
      <c r="P5980" t="str">
        <f t="shared" ref="P5980:P5982" si="3194">IF(A5980&lt;30,"18-29",IF(A5980&lt;45,"30-44",IF(A5980&lt;60,"45-59",IF(A5980&lt;75,"60-74","75+"))))</f>
        <v>45-59</v>
      </c>
      <c r="Q5980" t="str">
        <f>IF(PatientData[[#This Row],[bmi]]&lt;18.5,"Underweight",
IF(PatientData[[#This Row],[bmi]]&lt;25,"Normal",
IF(PatientData[[#This Row],[bmi]]&lt;30,"Overweight","Obese")))</f>
        <v>Overweight</v>
      </c>
      <c r="R5980" t="str">
        <f t="shared" si="3175"/>
        <v>High BP</v>
      </c>
      <c r="S5980" t="str">
        <f t="shared" si="3176"/>
        <v>Normal Cost</v>
      </c>
    </row>
    <row r="5981" spans="1:19" x14ac:dyDescent="0.3">
      <c r="A5981">
        <v>56</v>
      </c>
      <c r="B5981" t="s">
        <v>20</v>
      </c>
      <c r="C5981">
        <v>28.6</v>
      </c>
      <c r="D5981">
        <v>128</v>
      </c>
      <c r="E5981">
        <v>61</v>
      </c>
      <c r="F5981">
        <v>228.1</v>
      </c>
      <c r="G5981">
        <v>121.3</v>
      </c>
      <c r="H5981">
        <v>86</v>
      </c>
      <c r="I5981">
        <v>1</v>
      </c>
      <c r="J5981" t="s">
        <v>24</v>
      </c>
      <c r="K5981" t="s">
        <v>26</v>
      </c>
      <c r="L5981" t="s">
        <v>22</v>
      </c>
      <c r="M5981">
        <v>2.7</v>
      </c>
      <c r="N5981">
        <v>5545.39</v>
      </c>
      <c r="O5981" t="s">
        <v>19</v>
      </c>
      <c r="P5981" t="str">
        <f t="shared" si="3194"/>
        <v>45-59</v>
      </c>
      <c r="Q5981" t="str">
        <f>IF(PatientData[[#This Row],[bmi]]&lt;18.5,"Underweight",
IF(PatientData[[#This Row],[bmi]]&lt;25,"Normal",
IF(PatientData[[#This Row],[bmi]]&lt;30,"Overweight","Obese")))</f>
        <v>Overweight</v>
      </c>
      <c r="R5981" t="str">
        <f t="shared" si="3175"/>
        <v>High BP</v>
      </c>
      <c r="S5981" t="str">
        <f t="shared" si="3176"/>
        <v>Normal Cost</v>
      </c>
    </row>
    <row r="5982" spans="1:19" x14ac:dyDescent="0.3">
      <c r="A5982">
        <v>70</v>
      </c>
      <c r="B5982" t="s">
        <v>20</v>
      </c>
      <c r="C5982">
        <v>28.6</v>
      </c>
      <c r="D5982">
        <v>125</v>
      </c>
      <c r="E5982">
        <v>78</v>
      </c>
      <c r="F5982">
        <v>232.5</v>
      </c>
      <c r="G5982">
        <v>133.4</v>
      </c>
      <c r="H5982">
        <v>86</v>
      </c>
      <c r="I5982">
        <v>1</v>
      </c>
      <c r="J5982" t="s">
        <v>27</v>
      </c>
      <c r="K5982" t="s">
        <v>17</v>
      </c>
      <c r="L5982" t="s">
        <v>25</v>
      </c>
      <c r="M5982">
        <v>4.9000000000000004</v>
      </c>
      <c r="N5982">
        <v>10863.28</v>
      </c>
      <c r="O5982" t="s">
        <v>19</v>
      </c>
      <c r="P5982" t="str">
        <f t="shared" si="3194"/>
        <v>60-74</v>
      </c>
      <c r="Q5982" t="str">
        <f>IF(PatientData[[#This Row],[bmi]]&lt;18.5,"Underweight",
IF(PatientData[[#This Row],[bmi]]&lt;25,"Normal",
IF(PatientData[[#This Row],[bmi]]&lt;30,"Overweight","Obese")))</f>
        <v>Overweight</v>
      </c>
      <c r="R5982" t="str">
        <f t="shared" si="3175"/>
        <v>High BP</v>
      </c>
      <c r="S5982" t="str">
        <f t="shared" si="3176"/>
        <v>Normal Cost</v>
      </c>
    </row>
    <row r="5983" spans="1:19" x14ac:dyDescent="0.3">
      <c r="A5983">
        <v>61</v>
      </c>
      <c r="B5983" t="s">
        <v>15</v>
      </c>
      <c r="C5983">
        <v>24.6</v>
      </c>
      <c r="D5983">
        <v>117</v>
      </c>
      <c r="E5983">
        <v>64</v>
      </c>
      <c r="F5983">
        <v>243.1</v>
      </c>
      <c r="G5983">
        <v>129.69999999999999</v>
      </c>
      <c r="H5983">
        <v>66</v>
      </c>
      <c r="I5983">
        <v>1</v>
      </c>
      <c r="J5983" t="s">
        <v>27</v>
      </c>
      <c r="K5983" t="s">
        <v>26</v>
      </c>
      <c r="L5983" t="s">
        <v>18</v>
      </c>
      <c r="M5983">
        <v>5.5</v>
      </c>
      <c r="N5983">
        <v>10161.02</v>
      </c>
      <c r="O5983" t="s">
        <v>19</v>
      </c>
      <c r="P5983" t="str">
        <f t="shared" ref="P5983" si="3195">IF(A5980&lt;30,"18-29",IF(A5980&lt;45,"30-44",IF(A5980&lt;60,"45-59",IF(A5980&lt;75,"60-74","75+"))))</f>
        <v>45-59</v>
      </c>
      <c r="Q5983" t="str">
        <f>IF(PatientData[[#This Row],[bmi]]&lt;18.5,"Underweight",
IF(PatientData[[#This Row],[bmi]]&lt;25,"Normal",
IF(PatientData[[#This Row],[bmi]]&lt;30,"Overweight","Obese")))</f>
        <v>Normal</v>
      </c>
      <c r="R5983" t="str">
        <f t="shared" si="3175"/>
        <v>Normal BP</v>
      </c>
      <c r="S5983" t="str">
        <f t="shared" si="3176"/>
        <v>Normal Cost</v>
      </c>
    </row>
    <row r="5984" spans="1:19" x14ac:dyDescent="0.3">
      <c r="A5984">
        <v>39</v>
      </c>
      <c r="B5984" t="s">
        <v>20</v>
      </c>
      <c r="C5984">
        <v>28.6</v>
      </c>
      <c r="D5984">
        <v>127</v>
      </c>
      <c r="E5984">
        <v>78</v>
      </c>
      <c r="F5984">
        <v>232</v>
      </c>
      <c r="G5984">
        <v>100</v>
      </c>
      <c r="H5984">
        <v>56</v>
      </c>
      <c r="I5984">
        <v>1</v>
      </c>
      <c r="J5984" t="s">
        <v>24</v>
      </c>
      <c r="K5984" t="s">
        <v>26</v>
      </c>
      <c r="L5984" t="s">
        <v>22</v>
      </c>
      <c r="M5984">
        <v>2.2000000000000002</v>
      </c>
      <c r="N5984">
        <v>5294.13</v>
      </c>
      <c r="O5984" t="s">
        <v>23</v>
      </c>
      <c r="P5984" t="str">
        <f t="shared" ref="P5984" si="3196">IF(A5984&lt;30,"18-29",IF(A5984&lt;45,"30-44",IF(A5984&lt;60,"45-59",IF(A5984&lt;75,"60-74","75+"))))</f>
        <v>30-44</v>
      </c>
      <c r="Q5984" t="str">
        <f>IF(PatientData[[#This Row],[bmi]]&lt;18.5,"Underweight",
IF(PatientData[[#This Row],[bmi]]&lt;25,"Normal",
IF(PatientData[[#This Row],[bmi]]&lt;30,"Overweight","Obese")))</f>
        <v>Overweight</v>
      </c>
      <c r="R5984" t="str">
        <f t="shared" si="3175"/>
        <v>High BP</v>
      </c>
      <c r="S5984" t="str">
        <f t="shared" si="3176"/>
        <v>Normal Cost</v>
      </c>
    </row>
    <row r="5985" spans="1:19" x14ac:dyDescent="0.3">
      <c r="A5985">
        <v>58</v>
      </c>
      <c r="B5985" t="s">
        <v>15</v>
      </c>
      <c r="C5985">
        <v>21.8</v>
      </c>
      <c r="D5985">
        <v>117</v>
      </c>
      <c r="E5985">
        <v>70</v>
      </c>
      <c r="F5985">
        <v>232.7</v>
      </c>
      <c r="G5985">
        <v>124.8</v>
      </c>
      <c r="H5985">
        <v>76</v>
      </c>
      <c r="I5985">
        <v>2</v>
      </c>
      <c r="J5985" t="s">
        <v>24</v>
      </c>
      <c r="K5985" t="s">
        <v>28</v>
      </c>
      <c r="L5985" t="s">
        <v>25</v>
      </c>
      <c r="M5985">
        <v>4.0999999999999996</v>
      </c>
      <c r="N5985">
        <v>11065.05</v>
      </c>
      <c r="O5985" t="s">
        <v>19</v>
      </c>
      <c r="P5985" t="str">
        <f t="shared" ref="P5985:P5987" si="3197">IF(A5982&lt;30,"18-29",IF(A5982&lt;45,"30-44",IF(A5982&lt;60,"45-59",IF(A5982&lt;75,"60-74","75+"))))</f>
        <v>60-74</v>
      </c>
      <c r="Q5985" t="str">
        <f>IF(PatientData[[#This Row],[bmi]]&lt;18.5,"Underweight",
IF(PatientData[[#This Row],[bmi]]&lt;25,"Normal",
IF(PatientData[[#This Row],[bmi]]&lt;30,"Overweight","Obese")))</f>
        <v>Normal</v>
      </c>
      <c r="R5985" t="str">
        <f t="shared" si="3175"/>
        <v>Normal BP</v>
      </c>
      <c r="S5985" t="str">
        <f t="shared" si="3176"/>
        <v>Normal Cost</v>
      </c>
    </row>
    <row r="5986" spans="1:19" x14ac:dyDescent="0.3">
      <c r="A5986">
        <v>38</v>
      </c>
      <c r="B5986" t="s">
        <v>15</v>
      </c>
      <c r="C5986">
        <v>24.2</v>
      </c>
      <c r="D5986">
        <v>125</v>
      </c>
      <c r="E5986">
        <v>78</v>
      </c>
      <c r="F5986">
        <v>178.4</v>
      </c>
      <c r="G5986">
        <v>83.2</v>
      </c>
      <c r="H5986">
        <v>81</v>
      </c>
      <c r="I5986">
        <v>0</v>
      </c>
      <c r="J5986" t="s">
        <v>24</v>
      </c>
      <c r="K5986" t="s">
        <v>28</v>
      </c>
      <c r="L5986" t="s">
        <v>18</v>
      </c>
      <c r="M5986">
        <v>2.1</v>
      </c>
      <c r="N5986">
        <v>7322.47</v>
      </c>
      <c r="O5986" t="s">
        <v>19</v>
      </c>
      <c r="P5986" t="str">
        <f t="shared" si="3197"/>
        <v>60-74</v>
      </c>
      <c r="Q5986" t="str">
        <f>IF(PatientData[[#This Row],[bmi]]&lt;18.5,"Underweight",
IF(PatientData[[#This Row],[bmi]]&lt;25,"Normal",
IF(PatientData[[#This Row],[bmi]]&lt;30,"Overweight","Obese")))</f>
        <v>Normal</v>
      </c>
      <c r="R5986" t="str">
        <f t="shared" si="3175"/>
        <v>High BP</v>
      </c>
      <c r="S5986" t="str">
        <f t="shared" si="3176"/>
        <v>Normal Cost</v>
      </c>
    </row>
    <row r="5987" spans="1:19" x14ac:dyDescent="0.3">
      <c r="A5987">
        <v>51</v>
      </c>
      <c r="B5987" t="s">
        <v>15</v>
      </c>
      <c r="C5987">
        <v>31.9</v>
      </c>
      <c r="D5987">
        <v>122</v>
      </c>
      <c r="E5987">
        <v>76</v>
      </c>
      <c r="F5987">
        <v>240.5</v>
      </c>
      <c r="G5987">
        <v>146.9</v>
      </c>
      <c r="H5987">
        <v>89</v>
      </c>
      <c r="I5987">
        <v>0</v>
      </c>
      <c r="J5987" t="s">
        <v>16</v>
      </c>
      <c r="K5987" t="s">
        <v>17</v>
      </c>
      <c r="L5987" t="s">
        <v>18</v>
      </c>
      <c r="M5987">
        <v>8</v>
      </c>
      <c r="N5987">
        <v>13495.95</v>
      </c>
      <c r="O5987" t="s">
        <v>19</v>
      </c>
      <c r="P5987" t="str">
        <f t="shared" si="3197"/>
        <v>30-44</v>
      </c>
      <c r="Q5987" t="str">
        <f>IF(PatientData[[#This Row],[bmi]]&lt;18.5,"Underweight",
IF(PatientData[[#This Row],[bmi]]&lt;25,"Normal",
IF(PatientData[[#This Row],[bmi]]&lt;30,"Overweight","Obese")))</f>
        <v>Obese</v>
      </c>
      <c r="R5987" t="str">
        <f t="shared" si="3175"/>
        <v>High BP</v>
      </c>
      <c r="S5987" t="str">
        <f t="shared" si="3176"/>
        <v>Normal Cost</v>
      </c>
    </row>
    <row r="5988" spans="1:19" x14ac:dyDescent="0.3">
      <c r="A5988">
        <v>47</v>
      </c>
      <c r="B5988" t="s">
        <v>20</v>
      </c>
      <c r="C5988">
        <v>28.6</v>
      </c>
      <c r="D5988">
        <v>118</v>
      </c>
      <c r="E5988">
        <v>73</v>
      </c>
      <c r="F5988">
        <v>216.3</v>
      </c>
      <c r="G5988">
        <v>87.9</v>
      </c>
      <c r="H5988">
        <v>68</v>
      </c>
      <c r="I5988">
        <v>0</v>
      </c>
      <c r="J5988" t="s">
        <v>27</v>
      </c>
      <c r="K5988" t="s">
        <v>28</v>
      </c>
      <c r="L5988" t="s">
        <v>18</v>
      </c>
      <c r="M5988">
        <v>3.6</v>
      </c>
      <c r="N5988">
        <v>9721.57</v>
      </c>
      <c r="O5988" t="s">
        <v>19</v>
      </c>
      <c r="P5988" t="str">
        <f t="shared" ref="P5988:P5991" si="3198">IF(A5988&lt;30,"18-29",IF(A5988&lt;45,"30-44",IF(A5988&lt;60,"45-59",IF(A5988&lt;75,"60-74","75+"))))</f>
        <v>45-59</v>
      </c>
      <c r="Q5988" t="str">
        <f>IF(PatientData[[#This Row],[bmi]]&lt;18.5,"Underweight",
IF(PatientData[[#This Row],[bmi]]&lt;25,"Normal",
IF(PatientData[[#This Row],[bmi]]&lt;30,"Overweight","Obese")))</f>
        <v>Overweight</v>
      </c>
      <c r="R5988" t="str">
        <f t="shared" si="3175"/>
        <v>Normal BP</v>
      </c>
      <c r="S5988" t="str">
        <f t="shared" si="3176"/>
        <v>Normal Cost</v>
      </c>
    </row>
    <row r="5989" spans="1:19" x14ac:dyDescent="0.3">
      <c r="A5989">
        <v>38</v>
      </c>
      <c r="B5989" t="s">
        <v>20</v>
      </c>
      <c r="C5989">
        <v>28.6</v>
      </c>
      <c r="D5989">
        <v>120</v>
      </c>
      <c r="E5989">
        <v>68</v>
      </c>
      <c r="F5989">
        <v>250.1</v>
      </c>
      <c r="G5989">
        <v>152.1</v>
      </c>
      <c r="H5989">
        <v>61</v>
      </c>
      <c r="I5989">
        <v>4</v>
      </c>
      <c r="J5989" t="s">
        <v>24</v>
      </c>
      <c r="K5989" t="s">
        <v>17</v>
      </c>
      <c r="L5989" t="s">
        <v>25</v>
      </c>
      <c r="M5989">
        <v>2.4</v>
      </c>
      <c r="N5989">
        <v>5985.19</v>
      </c>
      <c r="O5989" t="s">
        <v>19</v>
      </c>
      <c r="P5989" t="str">
        <f t="shared" si="3198"/>
        <v>30-44</v>
      </c>
      <c r="Q5989" t="str">
        <f>IF(PatientData[[#This Row],[bmi]]&lt;18.5,"Underweight",
IF(PatientData[[#This Row],[bmi]]&lt;25,"Normal",
IF(PatientData[[#This Row],[bmi]]&lt;30,"Overweight","Obese")))</f>
        <v>Overweight</v>
      </c>
      <c r="R5989" t="str">
        <f t="shared" si="3175"/>
        <v>High BP</v>
      </c>
      <c r="S5989" t="str">
        <f t="shared" si="3176"/>
        <v>Normal Cost</v>
      </c>
    </row>
    <row r="5990" spans="1:19" x14ac:dyDescent="0.3">
      <c r="A5990">
        <v>95</v>
      </c>
      <c r="B5990" t="s">
        <v>20</v>
      </c>
      <c r="C5990">
        <v>28.6</v>
      </c>
      <c r="D5990">
        <v>208</v>
      </c>
      <c r="E5990">
        <v>139</v>
      </c>
      <c r="F5990">
        <v>270.8</v>
      </c>
      <c r="G5990">
        <v>113.5</v>
      </c>
      <c r="H5990">
        <v>73</v>
      </c>
      <c r="I5990">
        <v>0</v>
      </c>
      <c r="J5990" t="s">
        <v>27</v>
      </c>
      <c r="K5990" t="s">
        <v>28</v>
      </c>
      <c r="L5990" t="s">
        <v>22</v>
      </c>
      <c r="M5990">
        <v>4.7</v>
      </c>
      <c r="N5990">
        <v>10907.47</v>
      </c>
      <c r="O5990" t="s">
        <v>19</v>
      </c>
      <c r="P5990" t="str">
        <f t="shared" si="3198"/>
        <v>75+</v>
      </c>
      <c r="Q5990" t="str">
        <f>IF(PatientData[[#This Row],[bmi]]&lt;18.5,"Underweight",
IF(PatientData[[#This Row],[bmi]]&lt;25,"Normal",
IF(PatientData[[#This Row],[bmi]]&lt;30,"Overweight","Obese")))</f>
        <v>Overweight</v>
      </c>
      <c r="R5990" t="str">
        <f t="shared" si="3175"/>
        <v>High BP</v>
      </c>
      <c r="S5990" t="str">
        <f t="shared" si="3176"/>
        <v>Normal Cost</v>
      </c>
    </row>
    <row r="5991" spans="1:19" x14ac:dyDescent="0.3">
      <c r="A5991">
        <v>48</v>
      </c>
      <c r="B5991" t="s">
        <v>20</v>
      </c>
      <c r="C5991">
        <v>28.6</v>
      </c>
      <c r="D5991">
        <v>123</v>
      </c>
      <c r="E5991">
        <v>78</v>
      </c>
      <c r="F5991">
        <v>235.1</v>
      </c>
      <c r="G5991">
        <v>125.8</v>
      </c>
      <c r="H5991">
        <v>71</v>
      </c>
      <c r="I5991">
        <v>0</v>
      </c>
      <c r="J5991" t="s">
        <v>27</v>
      </c>
      <c r="K5991" t="s">
        <v>21</v>
      </c>
      <c r="L5991" t="s">
        <v>22</v>
      </c>
      <c r="M5991">
        <v>13.9</v>
      </c>
      <c r="N5991">
        <v>25665.99</v>
      </c>
      <c r="O5991" t="s">
        <v>19</v>
      </c>
      <c r="P5991" t="str">
        <f t="shared" si="3198"/>
        <v>45-59</v>
      </c>
      <c r="Q5991" t="str">
        <f>IF(PatientData[[#This Row],[bmi]]&lt;18.5,"Underweight",
IF(PatientData[[#This Row],[bmi]]&lt;25,"Normal",
IF(PatientData[[#This Row],[bmi]]&lt;30,"Overweight","Obese")))</f>
        <v>Overweight</v>
      </c>
      <c r="R5991" t="str">
        <f t="shared" si="3175"/>
        <v>High BP</v>
      </c>
      <c r="S5991" t="str">
        <f t="shared" si="3176"/>
        <v>High Cost</v>
      </c>
    </row>
    <row r="5992" spans="1:19" x14ac:dyDescent="0.3">
      <c r="A5992">
        <v>70</v>
      </c>
      <c r="B5992" t="s">
        <v>15</v>
      </c>
      <c r="C5992">
        <v>26.3</v>
      </c>
      <c r="D5992">
        <v>131</v>
      </c>
      <c r="E5992">
        <v>75</v>
      </c>
      <c r="F5992">
        <v>219.6</v>
      </c>
      <c r="G5992">
        <v>139.80000000000001</v>
      </c>
      <c r="H5992">
        <v>67</v>
      </c>
      <c r="I5992">
        <v>1</v>
      </c>
      <c r="J5992" t="s">
        <v>24</v>
      </c>
      <c r="K5992" t="s">
        <v>17</v>
      </c>
      <c r="L5992" t="s">
        <v>22</v>
      </c>
      <c r="M5992">
        <v>2.4</v>
      </c>
      <c r="N5992">
        <v>5641.73</v>
      </c>
      <c r="O5992" t="s">
        <v>19</v>
      </c>
      <c r="P5992" t="str">
        <f t="shared" ref="P5992" si="3199">IF(A5989&lt;30,"18-29",IF(A5989&lt;45,"30-44",IF(A5989&lt;60,"45-59",IF(A5989&lt;75,"60-74","75+"))))</f>
        <v>30-44</v>
      </c>
      <c r="Q5992" t="str">
        <f>IF(PatientData[[#This Row],[bmi]]&lt;18.5,"Underweight",
IF(PatientData[[#This Row],[bmi]]&lt;25,"Normal",
IF(PatientData[[#This Row],[bmi]]&lt;30,"Overweight","Obese")))</f>
        <v>Overweight</v>
      </c>
      <c r="R5992" t="str">
        <f t="shared" si="3175"/>
        <v>High BP</v>
      </c>
      <c r="S5992" t="str">
        <f t="shared" si="3176"/>
        <v>Normal Cost</v>
      </c>
    </row>
    <row r="5993" spans="1:19" x14ac:dyDescent="0.3">
      <c r="A5993">
        <v>53</v>
      </c>
      <c r="B5993" t="s">
        <v>20</v>
      </c>
      <c r="C5993">
        <v>28.6</v>
      </c>
      <c r="D5993">
        <v>136</v>
      </c>
      <c r="E5993">
        <v>78</v>
      </c>
      <c r="F5993">
        <v>238.1</v>
      </c>
      <c r="G5993">
        <v>89.4</v>
      </c>
      <c r="H5993">
        <v>76</v>
      </c>
      <c r="I5993">
        <v>2</v>
      </c>
      <c r="J5993" t="s">
        <v>24</v>
      </c>
      <c r="K5993" t="s">
        <v>21</v>
      </c>
      <c r="L5993" t="s">
        <v>25</v>
      </c>
      <c r="M5993">
        <v>17.399999999999999</v>
      </c>
      <c r="N5993">
        <v>34479.699999999997</v>
      </c>
      <c r="O5993" t="s">
        <v>19</v>
      </c>
      <c r="P5993" t="str">
        <f t="shared" ref="P5993" si="3200">IF(A5993&lt;30,"18-29",IF(A5993&lt;45,"30-44",IF(A5993&lt;60,"45-59",IF(A5993&lt;75,"60-74","75+"))))</f>
        <v>45-59</v>
      </c>
      <c r="Q5993" t="str">
        <f>IF(PatientData[[#This Row],[bmi]]&lt;18.5,"Underweight",
IF(PatientData[[#This Row],[bmi]]&lt;25,"Normal",
IF(PatientData[[#This Row],[bmi]]&lt;30,"Overweight","Obese")))</f>
        <v>Overweight</v>
      </c>
      <c r="R5993" t="str">
        <f t="shared" si="3175"/>
        <v>High BP</v>
      </c>
      <c r="S5993" t="str">
        <f t="shared" si="3176"/>
        <v>High Cost</v>
      </c>
    </row>
    <row r="5994" spans="1:19" x14ac:dyDescent="0.3">
      <c r="A5994">
        <v>76</v>
      </c>
      <c r="B5994" t="s">
        <v>15</v>
      </c>
      <c r="C5994">
        <v>22.8</v>
      </c>
      <c r="D5994">
        <v>130</v>
      </c>
      <c r="E5994">
        <v>79</v>
      </c>
      <c r="F5994">
        <v>185.1</v>
      </c>
      <c r="G5994">
        <v>81.599999999999994</v>
      </c>
      <c r="H5994">
        <v>65</v>
      </c>
      <c r="I5994">
        <v>1</v>
      </c>
      <c r="J5994" t="s">
        <v>27</v>
      </c>
      <c r="K5994" t="s">
        <v>26</v>
      </c>
      <c r="L5994" t="s">
        <v>22</v>
      </c>
      <c r="M5994">
        <v>8.8000000000000007</v>
      </c>
      <c r="N5994">
        <v>15654.02</v>
      </c>
      <c r="O5994" t="s">
        <v>23</v>
      </c>
      <c r="P5994" t="str">
        <f t="shared" ref="P5994" si="3201">IF(A5991&lt;30,"18-29",IF(A5991&lt;45,"30-44",IF(A5991&lt;60,"45-59",IF(A5991&lt;75,"60-74","75+"))))</f>
        <v>45-59</v>
      </c>
      <c r="Q5994" t="str">
        <f>IF(PatientData[[#This Row],[bmi]]&lt;18.5,"Underweight",
IF(PatientData[[#This Row],[bmi]]&lt;25,"Normal",
IF(PatientData[[#This Row],[bmi]]&lt;30,"Overweight","Obese")))</f>
        <v>Normal</v>
      </c>
      <c r="R5994" t="str">
        <f t="shared" si="3175"/>
        <v>High BP</v>
      </c>
      <c r="S5994" t="str">
        <f t="shared" si="3176"/>
        <v>High Cost</v>
      </c>
    </row>
    <row r="5995" spans="1:19" x14ac:dyDescent="0.3">
      <c r="A5995">
        <v>72</v>
      </c>
      <c r="B5995" t="s">
        <v>20</v>
      </c>
      <c r="C5995">
        <v>28.6</v>
      </c>
      <c r="D5995">
        <v>120</v>
      </c>
      <c r="E5995">
        <v>76</v>
      </c>
      <c r="F5995">
        <v>217.2</v>
      </c>
      <c r="G5995">
        <v>168.4</v>
      </c>
      <c r="H5995">
        <v>78</v>
      </c>
      <c r="I5995">
        <v>0</v>
      </c>
      <c r="J5995" t="s">
        <v>24</v>
      </c>
      <c r="K5995" t="s">
        <v>17</v>
      </c>
      <c r="L5995" t="s">
        <v>25</v>
      </c>
      <c r="M5995">
        <v>8.1</v>
      </c>
      <c r="N5995">
        <v>10873.37</v>
      </c>
      <c r="O5995" t="s">
        <v>19</v>
      </c>
      <c r="P5995" t="str">
        <f t="shared" ref="P5995" si="3202">IF(A5995&lt;30,"18-29",IF(A5995&lt;45,"30-44",IF(A5995&lt;60,"45-59",IF(A5995&lt;75,"60-74","75+"))))</f>
        <v>60-74</v>
      </c>
      <c r="Q5995" t="str">
        <f>IF(PatientData[[#This Row],[bmi]]&lt;18.5,"Underweight",
IF(PatientData[[#This Row],[bmi]]&lt;25,"Normal",
IF(PatientData[[#This Row],[bmi]]&lt;30,"Overweight","Obese")))</f>
        <v>Overweight</v>
      </c>
      <c r="R5995" t="str">
        <f t="shared" si="3175"/>
        <v>High BP</v>
      </c>
      <c r="S5995" t="str">
        <f t="shared" si="3176"/>
        <v>Normal Cost</v>
      </c>
    </row>
    <row r="5996" spans="1:19" x14ac:dyDescent="0.3">
      <c r="A5996">
        <v>50</v>
      </c>
      <c r="B5996" t="s">
        <v>15</v>
      </c>
      <c r="C5996">
        <v>33.6</v>
      </c>
      <c r="D5996">
        <v>127</v>
      </c>
      <c r="E5996">
        <v>76</v>
      </c>
      <c r="F5996">
        <v>220.2</v>
      </c>
      <c r="G5996">
        <v>107.9</v>
      </c>
      <c r="H5996">
        <v>65</v>
      </c>
      <c r="I5996">
        <v>2</v>
      </c>
      <c r="J5996" t="s">
        <v>27</v>
      </c>
      <c r="K5996" t="s">
        <v>21</v>
      </c>
      <c r="L5996" t="s">
        <v>25</v>
      </c>
      <c r="M5996">
        <v>3.3</v>
      </c>
      <c r="N5996">
        <v>8770.39</v>
      </c>
      <c r="O5996" t="s">
        <v>19</v>
      </c>
      <c r="P5996" t="str">
        <f t="shared" ref="P5996" si="3203">IF(A5993&lt;30,"18-29",IF(A5993&lt;45,"30-44",IF(A5993&lt;60,"45-59",IF(A5993&lt;75,"60-74","75+"))))</f>
        <v>45-59</v>
      </c>
      <c r="Q5996" t="str">
        <f>IF(PatientData[[#This Row],[bmi]]&lt;18.5,"Underweight",
IF(PatientData[[#This Row],[bmi]]&lt;25,"Normal",
IF(PatientData[[#This Row],[bmi]]&lt;30,"Overweight","Obese")))</f>
        <v>Obese</v>
      </c>
      <c r="R5996" t="str">
        <f t="shared" si="3175"/>
        <v>High BP</v>
      </c>
      <c r="S5996" t="str">
        <f t="shared" si="3176"/>
        <v>Normal Cost</v>
      </c>
    </row>
    <row r="5997" spans="1:19" x14ac:dyDescent="0.3">
      <c r="A5997">
        <v>62</v>
      </c>
      <c r="B5997" t="s">
        <v>20</v>
      </c>
      <c r="C5997">
        <v>28.6</v>
      </c>
      <c r="D5997">
        <v>144</v>
      </c>
      <c r="E5997">
        <v>83</v>
      </c>
      <c r="F5997">
        <v>217.6</v>
      </c>
      <c r="G5997">
        <v>132.1</v>
      </c>
      <c r="H5997">
        <v>67</v>
      </c>
      <c r="I5997">
        <v>1</v>
      </c>
      <c r="J5997" t="s">
        <v>27</v>
      </c>
      <c r="K5997" t="s">
        <v>21</v>
      </c>
      <c r="L5997" t="s">
        <v>18</v>
      </c>
      <c r="M5997">
        <v>7.1</v>
      </c>
      <c r="N5997">
        <v>16248.08</v>
      </c>
      <c r="O5997" t="s">
        <v>19</v>
      </c>
      <c r="P5997" t="str">
        <f t="shared" ref="P5997:P5999" si="3204">IF(A5997&lt;30,"18-29",IF(A5997&lt;45,"30-44",IF(A5997&lt;60,"45-59",IF(A5997&lt;75,"60-74","75+"))))</f>
        <v>60-74</v>
      </c>
      <c r="Q5997" t="str">
        <f>IF(PatientData[[#This Row],[bmi]]&lt;18.5,"Underweight",
IF(PatientData[[#This Row],[bmi]]&lt;25,"Normal",
IF(PatientData[[#This Row],[bmi]]&lt;30,"Overweight","Obese")))</f>
        <v>Overweight</v>
      </c>
      <c r="R5997" t="str">
        <f t="shared" si="3175"/>
        <v>High BP</v>
      </c>
      <c r="S5997" t="str">
        <f t="shared" si="3176"/>
        <v>High Cost</v>
      </c>
    </row>
    <row r="5998" spans="1:19" x14ac:dyDescent="0.3">
      <c r="A5998">
        <v>45</v>
      </c>
      <c r="B5998" t="s">
        <v>20</v>
      </c>
      <c r="C5998">
        <v>28.6</v>
      </c>
      <c r="D5998">
        <v>122</v>
      </c>
      <c r="E5998">
        <v>70</v>
      </c>
      <c r="F5998">
        <v>238.8</v>
      </c>
      <c r="G5998">
        <v>91.5</v>
      </c>
      <c r="H5998">
        <v>84</v>
      </c>
      <c r="I5998">
        <v>3</v>
      </c>
      <c r="J5998" t="s">
        <v>16</v>
      </c>
      <c r="K5998" t="s">
        <v>26</v>
      </c>
      <c r="L5998" t="s">
        <v>25</v>
      </c>
      <c r="M5998">
        <v>8.3000000000000007</v>
      </c>
      <c r="N5998">
        <v>16457.560000000001</v>
      </c>
      <c r="O5998" t="s">
        <v>19</v>
      </c>
      <c r="P5998" t="str">
        <f t="shared" si="3204"/>
        <v>45-59</v>
      </c>
      <c r="Q5998" t="str">
        <f>IF(PatientData[[#This Row],[bmi]]&lt;18.5,"Underweight",
IF(PatientData[[#This Row],[bmi]]&lt;25,"Normal",
IF(PatientData[[#This Row],[bmi]]&lt;30,"Overweight","Obese")))</f>
        <v>Overweight</v>
      </c>
      <c r="R5998" t="str">
        <f t="shared" si="3175"/>
        <v>High BP</v>
      </c>
      <c r="S5998" t="str">
        <f t="shared" si="3176"/>
        <v>High Cost</v>
      </c>
    </row>
    <row r="5999" spans="1:19" x14ac:dyDescent="0.3">
      <c r="A5999">
        <v>89</v>
      </c>
      <c r="B5999" t="s">
        <v>20</v>
      </c>
      <c r="C5999">
        <v>28.6</v>
      </c>
      <c r="D5999">
        <v>142</v>
      </c>
      <c r="E5999">
        <v>87</v>
      </c>
      <c r="F5999">
        <v>284.5</v>
      </c>
      <c r="G5999">
        <v>118.7</v>
      </c>
      <c r="H5999">
        <v>100</v>
      </c>
      <c r="I5999">
        <v>3</v>
      </c>
      <c r="J5999" t="s">
        <v>16</v>
      </c>
      <c r="K5999" t="s">
        <v>17</v>
      </c>
      <c r="L5999" t="s">
        <v>22</v>
      </c>
      <c r="M5999">
        <v>9.9</v>
      </c>
      <c r="N5999">
        <v>18144.71</v>
      </c>
      <c r="O5999" t="s">
        <v>19</v>
      </c>
      <c r="P5999" t="str">
        <f t="shared" si="3204"/>
        <v>75+</v>
      </c>
      <c r="Q5999" t="str">
        <f>IF(PatientData[[#This Row],[bmi]]&lt;18.5,"Underweight",
IF(PatientData[[#This Row],[bmi]]&lt;25,"Normal",
IF(PatientData[[#This Row],[bmi]]&lt;30,"Overweight","Obese")))</f>
        <v>Overweight</v>
      </c>
      <c r="R5999" t="str">
        <f t="shared" si="3175"/>
        <v>High BP</v>
      </c>
      <c r="S5999" t="str">
        <f t="shared" si="3176"/>
        <v>High Cost</v>
      </c>
    </row>
    <row r="6000" spans="1:19" x14ac:dyDescent="0.3">
      <c r="A6000">
        <v>65</v>
      </c>
      <c r="B6000" t="s">
        <v>15</v>
      </c>
      <c r="C6000">
        <v>18</v>
      </c>
      <c r="D6000">
        <v>111</v>
      </c>
      <c r="E6000">
        <v>70</v>
      </c>
      <c r="F6000">
        <v>210.9</v>
      </c>
      <c r="G6000">
        <v>119.6</v>
      </c>
      <c r="H6000">
        <v>81</v>
      </c>
      <c r="I6000">
        <v>3</v>
      </c>
      <c r="J6000" t="s">
        <v>27</v>
      </c>
      <c r="K6000" t="s">
        <v>17</v>
      </c>
      <c r="L6000" t="s">
        <v>25</v>
      </c>
      <c r="M6000">
        <v>5.7</v>
      </c>
      <c r="N6000">
        <v>10795.88</v>
      </c>
      <c r="O6000" t="s">
        <v>19</v>
      </c>
      <c r="P6000" t="str">
        <f t="shared" ref="P6000:P6001" si="3205">IF(A5997&lt;30,"18-29",IF(A5997&lt;45,"30-44",IF(A5997&lt;60,"45-59",IF(A5997&lt;75,"60-74","75+"))))</f>
        <v>60-74</v>
      </c>
      <c r="Q6000" t="str">
        <f>IF(PatientData[[#This Row],[bmi]]&lt;18.5,"Underweight",
IF(PatientData[[#This Row],[bmi]]&lt;25,"Normal",
IF(PatientData[[#This Row],[bmi]]&lt;30,"Overweight","Obese")))</f>
        <v>Underweight</v>
      </c>
      <c r="R6000" t="str">
        <f t="shared" si="3175"/>
        <v>Normal BP</v>
      </c>
      <c r="S6000" t="str">
        <f t="shared" si="3176"/>
        <v>Normal Cost</v>
      </c>
    </row>
    <row r="6001" spans="1:19" x14ac:dyDescent="0.3">
      <c r="A6001">
        <v>71</v>
      </c>
      <c r="B6001" t="s">
        <v>15</v>
      </c>
      <c r="C6001">
        <v>33.200000000000003</v>
      </c>
      <c r="D6001">
        <v>116</v>
      </c>
      <c r="E6001">
        <v>67</v>
      </c>
      <c r="F6001">
        <v>212.6</v>
      </c>
      <c r="G6001">
        <v>141.4</v>
      </c>
      <c r="H6001">
        <v>85</v>
      </c>
      <c r="I6001">
        <v>1</v>
      </c>
      <c r="J6001" t="s">
        <v>27</v>
      </c>
      <c r="K6001" t="s">
        <v>17</v>
      </c>
      <c r="L6001" t="s">
        <v>18</v>
      </c>
      <c r="M6001">
        <v>2.4</v>
      </c>
      <c r="N6001">
        <v>6320</v>
      </c>
      <c r="O6001" t="s">
        <v>19</v>
      </c>
      <c r="P6001" t="str">
        <f t="shared" si="3205"/>
        <v>45-59</v>
      </c>
      <c r="Q6001" t="str">
        <f>IF(PatientData[[#This Row],[bmi]]&lt;18.5,"Underweight",
IF(PatientData[[#This Row],[bmi]]&lt;25,"Normal",
IF(PatientData[[#This Row],[bmi]]&lt;30,"Overweight","Obese")))</f>
        <v>Obese</v>
      </c>
      <c r="R6001" t="str">
        <f t="shared" si="3175"/>
        <v>Normal BP</v>
      </c>
      <c r="S6001" t="str">
        <f t="shared" si="3176"/>
        <v>Normal Cost</v>
      </c>
    </row>
    <row r="6002" spans="1:19" x14ac:dyDescent="0.3">
      <c r="A6002">
        <v>66</v>
      </c>
      <c r="B6002" t="s">
        <v>20</v>
      </c>
      <c r="C6002">
        <v>28.6</v>
      </c>
      <c r="D6002">
        <v>109</v>
      </c>
      <c r="E6002">
        <v>61</v>
      </c>
      <c r="F6002">
        <v>205.5</v>
      </c>
      <c r="G6002">
        <v>99.1</v>
      </c>
      <c r="H6002">
        <v>89</v>
      </c>
      <c r="I6002">
        <v>1</v>
      </c>
      <c r="J6002" t="s">
        <v>16</v>
      </c>
      <c r="K6002" t="s">
        <v>21</v>
      </c>
      <c r="L6002" t="s">
        <v>18</v>
      </c>
      <c r="M6002">
        <v>7.5</v>
      </c>
      <c r="N6002">
        <v>16594.599999999999</v>
      </c>
      <c r="O6002" t="s">
        <v>19</v>
      </c>
      <c r="P6002" t="str">
        <f t="shared" ref="P6002" si="3206">IF(A6002&lt;30,"18-29",IF(A6002&lt;45,"30-44",IF(A6002&lt;60,"45-59",IF(A6002&lt;75,"60-74","75+"))))</f>
        <v>60-74</v>
      </c>
      <c r="Q6002" t="str">
        <f>IF(PatientData[[#This Row],[bmi]]&lt;18.5,"Underweight",
IF(PatientData[[#This Row],[bmi]]&lt;25,"Normal",
IF(PatientData[[#This Row],[bmi]]&lt;30,"Overweight","Obese")))</f>
        <v>Overweight</v>
      </c>
      <c r="R6002" t="str">
        <f t="shared" si="3175"/>
        <v>Normal BP</v>
      </c>
      <c r="S6002" t="str">
        <f t="shared" si="3176"/>
        <v>High Cost</v>
      </c>
    </row>
    <row r="6003" spans="1:19" x14ac:dyDescent="0.3">
      <c r="A6003">
        <v>66</v>
      </c>
      <c r="B6003" t="s">
        <v>15</v>
      </c>
      <c r="C6003">
        <v>26.2</v>
      </c>
      <c r="D6003">
        <v>137</v>
      </c>
      <c r="E6003">
        <v>79</v>
      </c>
      <c r="F6003">
        <v>239.4</v>
      </c>
      <c r="G6003">
        <v>105.7</v>
      </c>
      <c r="H6003">
        <v>94</v>
      </c>
      <c r="I6003">
        <v>1</v>
      </c>
      <c r="J6003" t="s">
        <v>16</v>
      </c>
      <c r="K6003" t="s">
        <v>21</v>
      </c>
      <c r="L6003" t="s">
        <v>22</v>
      </c>
      <c r="M6003">
        <v>8.8000000000000007</v>
      </c>
      <c r="N6003">
        <v>19675.45</v>
      </c>
      <c r="O6003" t="s">
        <v>23</v>
      </c>
      <c r="P6003" t="str">
        <f t="shared" ref="P6003" si="3207">IF(A6000&lt;30,"18-29",IF(A6000&lt;45,"30-44",IF(A6000&lt;60,"45-59",IF(A6000&lt;75,"60-74","75+"))))</f>
        <v>60-74</v>
      </c>
      <c r="Q6003" t="str">
        <f>IF(PatientData[[#This Row],[bmi]]&lt;18.5,"Underweight",
IF(PatientData[[#This Row],[bmi]]&lt;25,"Normal",
IF(PatientData[[#This Row],[bmi]]&lt;30,"Overweight","Obese")))</f>
        <v>Overweight</v>
      </c>
      <c r="R6003" t="str">
        <f t="shared" si="3175"/>
        <v>High BP</v>
      </c>
      <c r="S6003" t="str">
        <f t="shared" si="3176"/>
        <v>High Cost</v>
      </c>
    </row>
    <row r="6004" spans="1:19" x14ac:dyDescent="0.3">
      <c r="A6004">
        <v>30</v>
      </c>
      <c r="B6004" t="s">
        <v>20</v>
      </c>
      <c r="C6004">
        <v>28.6</v>
      </c>
      <c r="D6004">
        <v>115</v>
      </c>
      <c r="E6004">
        <v>65</v>
      </c>
      <c r="F6004">
        <v>241.8</v>
      </c>
      <c r="G6004">
        <v>88.4</v>
      </c>
      <c r="H6004">
        <v>87</v>
      </c>
      <c r="I6004">
        <v>1</v>
      </c>
      <c r="J6004" t="s">
        <v>16</v>
      </c>
      <c r="K6004" t="s">
        <v>28</v>
      </c>
      <c r="L6004" t="s">
        <v>18</v>
      </c>
      <c r="M6004">
        <v>6.6</v>
      </c>
      <c r="N6004">
        <v>15764.96</v>
      </c>
      <c r="O6004" t="s">
        <v>23</v>
      </c>
      <c r="P6004" t="str">
        <f t="shared" ref="P6004:P6005" si="3208">IF(A6004&lt;30,"18-29",IF(A6004&lt;45,"30-44",IF(A6004&lt;60,"45-59",IF(A6004&lt;75,"60-74","75+"))))</f>
        <v>30-44</v>
      </c>
      <c r="Q6004" t="str">
        <f>IF(PatientData[[#This Row],[bmi]]&lt;18.5,"Underweight",
IF(PatientData[[#This Row],[bmi]]&lt;25,"Normal",
IF(PatientData[[#This Row],[bmi]]&lt;30,"Overweight","Obese")))</f>
        <v>Overweight</v>
      </c>
      <c r="R6004" t="str">
        <f t="shared" si="3175"/>
        <v>Normal BP</v>
      </c>
      <c r="S6004" t="str">
        <f t="shared" si="3176"/>
        <v>High Cost</v>
      </c>
    </row>
    <row r="6005" spans="1:19" x14ac:dyDescent="0.3">
      <c r="A6005">
        <v>79</v>
      </c>
      <c r="B6005" t="s">
        <v>20</v>
      </c>
      <c r="C6005">
        <v>28.6</v>
      </c>
      <c r="D6005">
        <v>113</v>
      </c>
      <c r="E6005">
        <v>78</v>
      </c>
      <c r="F6005">
        <v>234.1</v>
      </c>
      <c r="G6005">
        <v>104.9</v>
      </c>
      <c r="H6005">
        <v>83</v>
      </c>
      <c r="I6005">
        <v>1</v>
      </c>
      <c r="J6005" t="s">
        <v>16</v>
      </c>
      <c r="K6005" t="s">
        <v>21</v>
      </c>
      <c r="L6005" t="s">
        <v>18</v>
      </c>
      <c r="M6005">
        <v>7.5</v>
      </c>
      <c r="N6005">
        <v>14527.39</v>
      </c>
      <c r="O6005" t="s">
        <v>19</v>
      </c>
      <c r="P6005" t="str">
        <f t="shared" si="3208"/>
        <v>75+</v>
      </c>
      <c r="Q6005" t="str">
        <f>IF(PatientData[[#This Row],[bmi]]&lt;18.5,"Underweight",
IF(PatientData[[#This Row],[bmi]]&lt;25,"Normal",
IF(PatientData[[#This Row],[bmi]]&lt;30,"Overweight","Obese")))</f>
        <v>Overweight</v>
      </c>
      <c r="R6005" t="str">
        <f t="shared" si="3175"/>
        <v>Normal BP</v>
      </c>
      <c r="S6005" t="str">
        <f t="shared" si="3176"/>
        <v>Normal Cost</v>
      </c>
    </row>
    <row r="6006" spans="1:19" x14ac:dyDescent="0.3">
      <c r="A6006">
        <v>68</v>
      </c>
      <c r="B6006" t="s">
        <v>15</v>
      </c>
      <c r="C6006">
        <v>24.8</v>
      </c>
      <c r="D6006">
        <v>132</v>
      </c>
      <c r="E6006">
        <v>82</v>
      </c>
      <c r="F6006">
        <v>206.8</v>
      </c>
      <c r="G6006">
        <v>84.7</v>
      </c>
      <c r="H6006">
        <v>63</v>
      </c>
      <c r="I6006">
        <v>2</v>
      </c>
      <c r="J6006" t="s">
        <v>27</v>
      </c>
      <c r="K6006" t="s">
        <v>26</v>
      </c>
      <c r="L6006" t="s">
        <v>22</v>
      </c>
      <c r="M6006">
        <v>11</v>
      </c>
      <c r="N6006">
        <v>16743.560000000001</v>
      </c>
      <c r="O6006" t="s">
        <v>19</v>
      </c>
      <c r="P6006" t="str">
        <f t="shared" ref="P6006" si="3209">IF(A6003&lt;30,"18-29",IF(A6003&lt;45,"30-44",IF(A6003&lt;60,"45-59",IF(A6003&lt;75,"60-74","75+"))))</f>
        <v>60-74</v>
      </c>
      <c r="Q6006" t="str">
        <f>IF(PatientData[[#This Row],[bmi]]&lt;18.5,"Underweight",
IF(PatientData[[#This Row],[bmi]]&lt;25,"Normal",
IF(PatientData[[#This Row],[bmi]]&lt;30,"Overweight","Obese")))</f>
        <v>Normal</v>
      </c>
      <c r="R6006" t="str">
        <f t="shared" si="3175"/>
        <v>High BP</v>
      </c>
      <c r="S6006" t="str">
        <f t="shared" si="3176"/>
        <v>High Cost</v>
      </c>
    </row>
    <row r="6007" spans="1:19" x14ac:dyDescent="0.3">
      <c r="A6007">
        <v>72</v>
      </c>
      <c r="B6007" t="s">
        <v>20</v>
      </c>
      <c r="C6007">
        <v>28.6</v>
      </c>
      <c r="D6007">
        <v>132</v>
      </c>
      <c r="E6007">
        <v>91</v>
      </c>
      <c r="F6007">
        <v>244.3</v>
      </c>
      <c r="G6007">
        <v>166.1</v>
      </c>
      <c r="H6007">
        <v>83</v>
      </c>
      <c r="I6007">
        <v>0</v>
      </c>
      <c r="J6007" t="s">
        <v>24</v>
      </c>
      <c r="K6007" t="s">
        <v>17</v>
      </c>
      <c r="L6007" t="s">
        <v>25</v>
      </c>
      <c r="M6007">
        <v>6</v>
      </c>
      <c r="N6007">
        <v>10070.74</v>
      </c>
      <c r="O6007" t="s">
        <v>19</v>
      </c>
      <c r="P6007" t="str">
        <f t="shared" ref="P6007:P6008" si="3210">IF(A6007&lt;30,"18-29",IF(A6007&lt;45,"30-44",IF(A6007&lt;60,"45-59",IF(A6007&lt;75,"60-74","75+"))))</f>
        <v>60-74</v>
      </c>
      <c r="Q6007" t="str">
        <f>IF(PatientData[[#This Row],[bmi]]&lt;18.5,"Underweight",
IF(PatientData[[#This Row],[bmi]]&lt;25,"Normal",
IF(PatientData[[#This Row],[bmi]]&lt;30,"Overweight","Obese")))</f>
        <v>Overweight</v>
      </c>
      <c r="R6007" t="str">
        <f t="shared" si="3175"/>
        <v>High BP</v>
      </c>
      <c r="S6007" t="str">
        <f t="shared" si="3176"/>
        <v>Normal Cost</v>
      </c>
    </row>
    <row r="6008" spans="1:19" x14ac:dyDescent="0.3">
      <c r="A6008">
        <v>86</v>
      </c>
      <c r="B6008" t="s">
        <v>20</v>
      </c>
      <c r="C6008">
        <v>28.6</v>
      </c>
      <c r="D6008">
        <v>143</v>
      </c>
      <c r="E6008">
        <v>87</v>
      </c>
      <c r="F6008">
        <v>234.7</v>
      </c>
      <c r="G6008">
        <v>85.6</v>
      </c>
      <c r="H6008">
        <v>66</v>
      </c>
      <c r="I6008">
        <v>2</v>
      </c>
      <c r="J6008" t="s">
        <v>24</v>
      </c>
      <c r="K6008" t="s">
        <v>21</v>
      </c>
      <c r="L6008" t="s">
        <v>25</v>
      </c>
      <c r="M6008">
        <v>5.7</v>
      </c>
      <c r="N6008">
        <v>13028.74</v>
      </c>
      <c r="O6008" t="s">
        <v>19</v>
      </c>
      <c r="P6008" t="str">
        <f t="shared" si="3210"/>
        <v>75+</v>
      </c>
      <c r="Q6008" t="str">
        <f>IF(PatientData[[#This Row],[bmi]]&lt;18.5,"Underweight",
IF(PatientData[[#This Row],[bmi]]&lt;25,"Normal",
IF(PatientData[[#This Row],[bmi]]&lt;30,"Overweight","Obese")))</f>
        <v>Overweight</v>
      </c>
      <c r="R6008" t="str">
        <f t="shared" si="3175"/>
        <v>High BP</v>
      </c>
      <c r="S6008" t="str">
        <f t="shared" si="3176"/>
        <v>Normal Cost</v>
      </c>
    </row>
    <row r="6009" spans="1:19" x14ac:dyDescent="0.3">
      <c r="A6009">
        <v>78</v>
      </c>
      <c r="B6009" t="s">
        <v>15</v>
      </c>
      <c r="C6009">
        <v>19.600000000000001</v>
      </c>
      <c r="D6009">
        <v>138</v>
      </c>
      <c r="E6009">
        <v>81</v>
      </c>
      <c r="F6009">
        <v>221.2</v>
      </c>
      <c r="G6009">
        <v>139.69999999999999</v>
      </c>
      <c r="H6009">
        <v>97</v>
      </c>
      <c r="I6009">
        <v>0</v>
      </c>
      <c r="J6009" t="s">
        <v>16</v>
      </c>
      <c r="K6009" t="s">
        <v>17</v>
      </c>
      <c r="L6009" t="s">
        <v>22</v>
      </c>
      <c r="M6009">
        <v>7.2</v>
      </c>
      <c r="N6009">
        <v>14096.59</v>
      </c>
      <c r="O6009" t="s">
        <v>19</v>
      </c>
      <c r="P6009" t="str">
        <f t="shared" ref="P6009" si="3211">IF(A6006&lt;30,"18-29",IF(A6006&lt;45,"30-44",IF(A6006&lt;60,"45-59",IF(A6006&lt;75,"60-74","75+"))))</f>
        <v>60-74</v>
      </c>
      <c r="Q6009" t="str">
        <f>IF(PatientData[[#This Row],[bmi]]&lt;18.5,"Underweight",
IF(PatientData[[#This Row],[bmi]]&lt;25,"Normal",
IF(PatientData[[#This Row],[bmi]]&lt;30,"Overweight","Obese")))</f>
        <v>Normal</v>
      </c>
      <c r="R6009" t="str">
        <f t="shared" si="3175"/>
        <v>High BP</v>
      </c>
      <c r="S6009" t="str">
        <f t="shared" si="3176"/>
        <v>Normal Cost</v>
      </c>
    </row>
    <row r="6010" spans="1:19" x14ac:dyDescent="0.3">
      <c r="A6010">
        <v>30</v>
      </c>
      <c r="B6010" t="s">
        <v>20</v>
      </c>
      <c r="C6010">
        <v>28.6</v>
      </c>
      <c r="D6010">
        <v>117</v>
      </c>
      <c r="E6010">
        <v>72</v>
      </c>
      <c r="F6010">
        <v>193</v>
      </c>
      <c r="G6010">
        <v>128.5</v>
      </c>
      <c r="H6010">
        <v>79</v>
      </c>
      <c r="I6010">
        <v>0</v>
      </c>
      <c r="J6010" t="s">
        <v>24</v>
      </c>
      <c r="K6010" t="s">
        <v>21</v>
      </c>
      <c r="L6010" t="s">
        <v>18</v>
      </c>
      <c r="M6010">
        <v>10.5</v>
      </c>
      <c r="N6010">
        <v>16014.98</v>
      </c>
      <c r="O6010" t="s">
        <v>19</v>
      </c>
      <c r="P6010" t="str">
        <f t="shared" ref="P6010" si="3212">IF(A6010&lt;30,"18-29",IF(A6010&lt;45,"30-44",IF(A6010&lt;60,"45-59",IF(A6010&lt;75,"60-74","75+"))))</f>
        <v>30-44</v>
      </c>
      <c r="Q6010" t="str">
        <f>IF(PatientData[[#This Row],[bmi]]&lt;18.5,"Underweight",
IF(PatientData[[#This Row],[bmi]]&lt;25,"Normal",
IF(PatientData[[#This Row],[bmi]]&lt;30,"Overweight","Obese")))</f>
        <v>Overweight</v>
      </c>
      <c r="R6010" t="str">
        <f t="shared" si="3175"/>
        <v>Normal BP</v>
      </c>
      <c r="S6010" t="str">
        <f t="shared" si="3176"/>
        <v>High Cost</v>
      </c>
    </row>
    <row r="6011" spans="1:19" x14ac:dyDescent="0.3">
      <c r="A6011">
        <v>52</v>
      </c>
      <c r="B6011" t="s">
        <v>15</v>
      </c>
      <c r="C6011">
        <v>33.6</v>
      </c>
      <c r="D6011">
        <v>139</v>
      </c>
      <c r="E6011">
        <v>91</v>
      </c>
      <c r="F6011">
        <v>231.1</v>
      </c>
      <c r="G6011">
        <v>100.6</v>
      </c>
      <c r="H6011">
        <v>88</v>
      </c>
      <c r="I6011">
        <v>1</v>
      </c>
      <c r="J6011" t="s">
        <v>16</v>
      </c>
      <c r="K6011" t="s">
        <v>21</v>
      </c>
      <c r="L6011" t="s">
        <v>25</v>
      </c>
      <c r="M6011">
        <v>6.4</v>
      </c>
      <c r="N6011">
        <v>15962.53</v>
      </c>
      <c r="O6011" t="s">
        <v>19</v>
      </c>
      <c r="P6011" t="str">
        <f t="shared" ref="P6011" si="3213">IF(A6008&lt;30,"18-29",IF(A6008&lt;45,"30-44",IF(A6008&lt;60,"45-59",IF(A6008&lt;75,"60-74","75+"))))</f>
        <v>75+</v>
      </c>
      <c r="Q6011" t="str">
        <f>IF(PatientData[[#This Row],[bmi]]&lt;18.5,"Underweight",
IF(PatientData[[#This Row],[bmi]]&lt;25,"Normal",
IF(PatientData[[#This Row],[bmi]]&lt;30,"Overweight","Obese")))</f>
        <v>Obese</v>
      </c>
      <c r="R6011" t="str">
        <f t="shared" si="3175"/>
        <v>High BP</v>
      </c>
      <c r="S6011" t="str">
        <f t="shared" si="3176"/>
        <v>High Cost</v>
      </c>
    </row>
    <row r="6012" spans="1:19" x14ac:dyDescent="0.3">
      <c r="A6012">
        <v>59</v>
      </c>
      <c r="B6012" t="s">
        <v>20</v>
      </c>
      <c r="C6012">
        <v>28.6</v>
      </c>
      <c r="D6012">
        <v>125</v>
      </c>
      <c r="E6012">
        <v>70</v>
      </c>
      <c r="F6012">
        <v>239.5</v>
      </c>
      <c r="G6012">
        <v>125.6</v>
      </c>
      <c r="H6012">
        <v>86</v>
      </c>
      <c r="I6012">
        <v>0</v>
      </c>
      <c r="J6012" t="s">
        <v>16</v>
      </c>
      <c r="K6012" t="s">
        <v>17</v>
      </c>
      <c r="L6012" t="s">
        <v>18</v>
      </c>
      <c r="M6012">
        <v>7.5</v>
      </c>
      <c r="N6012">
        <v>11837.28</v>
      </c>
      <c r="O6012" t="s">
        <v>19</v>
      </c>
      <c r="P6012" t="str">
        <f t="shared" ref="P6012:P6015" si="3214">IF(A6012&lt;30,"18-29",IF(A6012&lt;45,"30-44",IF(A6012&lt;60,"45-59",IF(A6012&lt;75,"60-74","75+"))))</f>
        <v>45-59</v>
      </c>
      <c r="Q6012" t="str">
        <f>IF(PatientData[[#This Row],[bmi]]&lt;18.5,"Underweight",
IF(PatientData[[#This Row],[bmi]]&lt;25,"Normal",
IF(PatientData[[#This Row],[bmi]]&lt;30,"Overweight","Obese")))</f>
        <v>Overweight</v>
      </c>
      <c r="R6012" t="str">
        <f t="shared" si="3175"/>
        <v>High BP</v>
      </c>
      <c r="S6012" t="str">
        <f t="shared" si="3176"/>
        <v>Normal Cost</v>
      </c>
    </row>
    <row r="6013" spans="1:19" x14ac:dyDescent="0.3">
      <c r="A6013">
        <v>41</v>
      </c>
      <c r="B6013" t="s">
        <v>20</v>
      </c>
      <c r="C6013">
        <v>28.6</v>
      </c>
      <c r="D6013">
        <v>125</v>
      </c>
      <c r="E6013">
        <v>74</v>
      </c>
      <c r="F6013">
        <v>221.1</v>
      </c>
      <c r="G6013">
        <v>87.7</v>
      </c>
      <c r="H6013">
        <v>93</v>
      </c>
      <c r="I6013">
        <v>1</v>
      </c>
      <c r="J6013" t="s">
        <v>16</v>
      </c>
      <c r="K6013" t="s">
        <v>26</v>
      </c>
      <c r="L6013" t="s">
        <v>25</v>
      </c>
      <c r="M6013">
        <v>9.6</v>
      </c>
      <c r="N6013">
        <v>19693.2</v>
      </c>
      <c r="O6013" t="s">
        <v>19</v>
      </c>
      <c r="P6013" t="str">
        <f t="shared" si="3214"/>
        <v>30-44</v>
      </c>
      <c r="Q6013" t="str">
        <f>IF(PatientData[[#This Row],[bmi]]&lt;18.5,"Underweight",
IF(PatientData[[#This Row],[bmi]]&lt;25,"Normal",
IF(PatientData[[#This Row],[bmi]]&lt;30,"Overweight","Obese")))</f>
        <v>Overweight</v>
      </c>
      <c r="R6013" t="str">
        <f t="shared" si="3175"/>
        <v>High BP</v>
      </c>
      <c r="S6013" t="str">
        <f t="shared" si="3176"/>
        <v>High Cost</v>
      </c>
    </row>
    <row r="6014" spans="1:19" x14ac:dyDescent="0.3">
      <c r="A6014">
        <v>70</v>
      </c>
      <c r="B6014" t="s">
        <v>20</v>
      </c>
      <c r="C6014">
        <v>28.6</v>
      </c>
      <c r="D6014">
        <v>136</v>
      </c>
      <c r="E6014">
        <v>79</v>
      </c>
      <c r="F6014">
        <v>237.4</v>
      </c>
      <c r="G6014">
        <v>148.5</v>
      </c>
      <c r="H6014">
        <v>82</v>
      </c>
      <c r="I6014">
        <v>0</v>
      </c>
      <c r="J6014" t="s">
        <v>16</v>
      </c>
      <c r="K6014" t="s">
        <v>21</v>
      </c>
      <c r="L6014" t="s">
        <v>25</v>
      </c>
      <c r="M6014">
        <v>7.4</v>
      </c>
      <c r="N6014">
        <v>17122.650000000001</v>
      </c>
      <c r="O6014" t="s">
        <v>19</v>
      </c>
      <c r="P6014" t="str">
        <f t="shared" si="3214"/>
        <v>60-74</v>
      </c>
      <c r="Q6014" t="str">
        <f>IF(PatientData[[#This Row],[bmi]]&lt;18.5,"Underweight",
IF(PatientData[[#This Row],[bmi]]&lt;25,"Normal",
IF(PatientData[[#This Row],[bmi]]&lt;30,"Overweight","Obese")))</f>
        <v>Overweight</v>
      </c>
      <c r="R6014" t="str">
        <f t="shared" si="3175"/>
        <v>High BP</v>
      </c>
      <c r="S6014" t="str">
        <f t="shared" si="3176"/>
        <v>High Cost</v>
      </c>
    </row>
    <row r="6015" spans="1:19" x14ac:dyDescent="0.3">
      <c r="A6015">
        <v>64</v>
      </c>
      <c r="B6015" t="s">
        <v>20</v>
      </c>
      <c r="C6015">
        <v>28.6</v>
      </c>
      <c r="D6015">
        <v>128</v>
      </c>
      <c r="E6015">
        <v>85</v>
      </c>
      <c r="F6015">
        <v>237.4</v>
      </c>
      <c r="G6015">
        <v>117</v>
      </c>
      <c r="H6015">
        <v>79</v>
      </c>
      <c r="I6015">
        <v>0</v>
      </c>
      <c r="J6015" t="s">
        <v>16</v>
      </c>
      <c r="K6015" t="s">
        <v>21</v>
      </c>
      <c r="L6015" t="s">
        <v>22</v>
      </c>
      <c r="M6015">
        <v>19.2</v>
      </c>
      <c r="N6015">
        <v>25319.93</v>
      </c>
      <c r="O6015" t="s">
        <v>19</v>
      </c>
      <c r="P6015" t="str">
        <f t="shared" si="3214"/>
        <v>60-74</v>
      </c>
      <c r="Q6015" t="str">
        <f>IF(PatientData[[#This Row],[bmi]]&lt;18.5,"Underweight",
IF(PatientData[[#This Row],[bmi]]&lt;25,"Normal",
IF(PatientData[[#This Row],[bmi]]&lt;30,"Overweight","Obese")))</f>
        <v>Overweight</v>
      </c>
      <c r="R6015" t="str">
        <f t="shared" si="3175"/>
        <v>High BP</v>
      </c>
      <c r="S6015" t="str">
        <f t="shared" si="3176"/>
        <v>High Cost</v>
      </c>
    </row>
    <row r="6016" spans="1:19" x14ac:dyDescent="0.3">
      <c r="A6016">
        <v>91</v>
      </c>
      <c r="B6016" t="s">
        <v>15</v>
      </c>
      <c r="C6016">
        <v>12</v>
      </c>
      <c r="D6016">
        <v>131</v>
      </c>
      <c r="E6016">
        <v>79</v>
      </c>
      <c r="F6016">
        <v>261.39999999999998</v>
      </c>
      <c r="G6016">
        <v>149.19999999999999</v>
      </c>
      <c r="H6016">
        <v>103</v>
      </c>
      <c r="I6016">
        <v>0</v>
      </c>
      <c r="J6016" t="s">
        <v>16</v>
      </c>
      <c r="K6016" t="s">
        <v>17</v>
      </c>
      <c r="L6016" t="s">
        <v>22</v>
      </c>
      <c r="M6016">
        <v>7.8</v>
      </c>
      <c r="N6016">
        <v>15067.16</v>
      </c>
      <c r="O6016" t="s">
        <v>23</v>
      </c>
      <c r="P6016" t="str">
        <f t="shared" ref="P6016" si="3215">IF(A6013&lt;30,"18-29",IF(A6013&lt;45,"30-44",IF(A6013&lt;60,"45-59",IF(A6013&lt;75,"60-74","75+"))))</f>
        <v>30-44</v>
      </c>
      <c r="Q6016" t="str">
        <f>IF(PatientData[[#This Row],[bmi]]&lt;18.5,"Underweight",
IF(PatientData[[#This Row],[bmi]]&lt;25,"Normal",
IF(PatientData[[#This Row],[bmi]]&lt;30,"Overweight","Obese")))</f>
        <v>Underweight</v>
      </c>
      <c r="R6016" t="str">
        <f t="shared" si="3175"/>
        <v>High BP</v>
      </c>
      <c r="S6016" t="str">
        <f t="shared" si="3176"/>
        <v>High Cost</v>
      </c>
    </row>
    <row r="6017" spans="1:19" x14ac:dyDescent="0.3">
      <c r="A6017">
        <v>46</v>
      </c>
      <c r="B6017" t="s">
        <v>20</v>
      </c>
      <c r="C6017">
        <v>28.6</v>
      </c>
      <c r="D6017">
        <v>121</v>
      </c>
      <c r="E6017">
        <v>77</v>
      </c>
      <c r="F6017">
        <v>233.7</v>
      </c>
      <c r="G6017">
        <v>95.1</v>
      </c>
      <c r="H6017">
        <v>71</v>
      </c>
      <c r="I6017">
        <v>1</v>
      </c>
      <c r="J6017" t="s">
        <v>16</v>
      </c>
      <c r="K6017" t="s">
        <v>26</v>
      </c>
      <c r="L6017" t="s">
        <v>25</v>
      </c>
      <c r="M6017">
        <v>13.6</v>
      </c>
      <c r="N6017">
        <v>27686.33</v>
      </c>
      <c r="O6017" t="s">
        <v>19</v>
      </c>
      <c r="P6017" t="str">
        <f t="shared" ref="P6017" si="3216">IF(A6017&lt;30,"18-29",IF(A6017&lt;45,"30-44",IF(A6017&lt;60,"45-59",IF(A6017&lt;75,"60-74","75+"))))</f>
        <v>45-59</v>
      </c>
      <c r="Q6017" t="str">
        <f>IF(PatientData[[#This Row],[bmi]]&lt;18.5,"Underweight",
IF(PatientData[[#This Row],[bmi]]&lt;25,"Normal",
IF(PatientData[[#This Row],[bmi]]&lt;30,"Overweight","Obese")))</f>
        <v>Overweight</v>
      </c>
      <c r="R6017" t="str">
        <f t="shared" si="3175"/>
        <v>High BP</v>
      </c>
      <c r="S6017" t="str">
        <f t="shared" si="3176"/>
        <v>High Cost</v>
      </c>
    </row>
    <row r="6018" spans="1:19" x14ac:dyDescent="0.3">
      <c r="A6018">
        <v>42</v>
      </c>
      <c r="B6018" t="s">
        <v>15</v>
      </c>
      <c r="C6018">
        <v>27.9</v>
      </c>
      <c r="D6018">
        <v>128</v>
      </c>
      <c r="E6018">
        <v>73</v>
      </c>
      <c r="F6018">
        <v>212.2</v>
      </c>
      <c r="G6018">
        <v>134.1</v>
      </c>
      <c r="H6018">
        <v>70</v>
      </c>
      <c r="I6018">
        <v>1</v>
      </c>
      <c r="J6018" t="s">
        <v>27</v>
      </c>
      <c r="K6018" t="s">
        <v>26</v>
      </c>
      <c r="L6018" t="s">
        <v>22</v>
      </c>
      <c r="M6018">
        <v>2.1</v>
      </c>
      <c r="N6018">
        <v>4883.8100000000004</v>
      </c>
      <c r="O6018" t="s">
        <v>23</v>
      </c>
      <c r="P6018" t="str">
        <f t="shared" ref="P6018" si="3217">IF(A6015&lt;30,"18-29",IF(A6015&lt;45,"30-44",IF(A6015&lt;60,"45-59",IF(A6015&lt;75,"60-74","75+"))))</f>
        <v>60-74</v>
      </c>
      <c r="Q6018" t="str">
        <f>IF(PatientData[[#This Row],[bmi]]&lt;18.5,"Underweight",
IF(PatientData[[#This Row],[bmi]]&lt;25,"Normal",
IF(PatientData[[#This Row],[bmi]]&lt;30,"Overweight","Obese")))</f>
        <v>Overweight</v>
      </c>
      <c r="R6018" t="str">
        <f t="shared" si="3175"/>
        <v>High BP</v>
      </c>
      <c r="S6018" t="str">
        <f t="shared" si="3176"/>
        <v>Normal Cost</v>
      </c>
    </row>
    <row r="6019" spans="1:19" x14ac:dyDescent="0.3">
      <c r="A6019">
        <v>56</v>
      </c>
      <c r="B6019" t="s">
        <v>20</v>
      </c>
      <c r="C6019">
        <v>28.6</v>
      </c>
      <c r="D6019">
        <v>128</v>
      </c>
      <c r="E6019">
        <v>79</v>
      </c>
      <c r="F6019">
        <v>264</v>
      </c>
      <c r="G6019">
        <v>167</v>
      </c>
      <c r="H6019">
        <v>74</v>
      </c>
      <c r="I6019">
        <v>0</v>
      </c>
      <c r="J6019" t="s">
        <v>27</v>
      </c>
      <c r="K6019" t="s">
        <v>17</v>
      </c>
      <c r="L6019" t="s">
        <v>25</v>
      </c>
      <c r="M6019">
        <v>2.5</v>
      </c>
      <c r="N6019">
        <v>5842.19</v>
      </c>
      <c r="O6019" t="s">
        <v>19</v>
      </c>
      <c r="P6019" t="str">
        <f t="shared" ref="P6019:P6020" si="3218">IF(A6019&lt;30,"18-29",IF(A6019&lt;45,"30-44",IF(A6019&lt;60,"45-59",IF(A6019&lt;75,"60-74","75+"))))</f>
        <v>45-59</v>
      </c>
      <c r="Q6019" t="str">
        <f>IF(PatientData[[#This Row],[bmi]]&lt;18.5,"Underweight",
IF(PatientData[[#This Row],[bmi]]&lt;25,"Normal",
IF(PatientData[[#This Row],[bmi]]&lt;30,"Overweight","Obese")))</f>
        <v>Overweight</v>
      </c>
      <c r="R6019" t="str">
        <f t="shared" ref="R6019:R6082" si="3219">IF(AND(D6019&lt;120,E6019&lt;80),"Normal BP","High BP")</f>
        <v>High BP</v>
      </c>
      <c r="S6019" t="str">
        <f t="shared" ref="S6019:S6082" si="3220">IF(N6019&gt;15000,"High Cost","Normal Cost")</f>
        <v>Normal Cost</v>
      </c>
    </row>
    <row r="6020" spans="1:19" x14ac:dyDescent="0.3">
      <c r="A6020">
        <v>60</v>
      </c>
      <c r="B6020" t="s">
        <v>20</v>
      </c>
      <c r="C6020">
        <v>28.6</v>
      </c>
      <c r="D6020">
        <v>125</v>
      </c>
      <c r="E6020">
        <v>79</v>
      </c>
      <c r="F6020">
        <v>195.6</v>
      </c>
      <c r="G6020">
        <v>106.7</v>
      </c>
      <c r="H6020">
        <v>78</v>
      </c>
      <c r="I6020">
        <v>2</v>
      </c>
      <c r="J6020" t="s">
        <v>24</v>
      </c>
      <c r="K6020" t="s">
        <v>28</v>
      </c>
      <c r="L6020" t="s">
        <v>22</v>
      </c>
      <c r="M6020">
        <v>4.8</v>
      </c>
      <c r="N6020">
        <v>13100.27</v>
      </c>
      <c r="O6020" t="s">
        <v>19</v>
      </c>
      <c r="P6020" t="str">
        <f t="shared" si="3218"/>
        <v>60-74</v>
      </c>
      <c r="Q6020" t="str">
        <f>IF(PatientData[[#This Row],[bmi]]&lt;18.5,"Underweight",
IF(PatientData[[#This Row],[bmi]]&lt;25,"Normal",
IF(PatientData[[#This Row],[bmi]]&lt;30,"Overweight","Obese")))</f>
        <v>Overweight</v>
      </c>
      <c r="R6020" t="str">
        <f t="shared" si="3219"/>
        <v>High BP</v>
      </c>
      <c r="S6020" t="str">
        <f t="shared" si="3220"/>
        <v>Normal Cost</v>
      </c>
    </row>
    <row r="6021" spans="1:19" x14ac:dyDescent="0.3">
      <c r="A6021">
        <v>66</v>
      </c>
      <c r="B6021" t="s">
        <v>15</v>
      </c>
      <c r="C6021">
        <v>25.2</v>
      </c>
      <c r="D6021">
        <v>145</v>
      </c>
      <c r="E6021">
        <v>87</v>
      </c>
      <c r="F6021">
        <v>220.1</v>
      </c>
      <c r="G6021">
        <v>107.9</v>
      </c>
      <c r="H6021">
        <v>69</v>
      </c>
      <c r="I6021">
        <v>0</v>
      </c>
      <c r="J6021" t="s">
        <v>27</v>
      </c>
      <c r="K6021" t="s">
        <v>21</v>
      </c>
      <c r="L6021" t="s">
        <v>25</v>
      </c>
      <c r="M6021">
        <v>5.9</v>
      </c>
      <c r="N6021">
        <v>11017.99</v>
      </c>
      <c r="O6021" t="s">
        <v>19</v>
      </c>
      <c r="P6021" t="str">
        <f t="shared" ref="P6021:P6022" si="3221">IF(A6018&lt;30,"18-29",IF(A6018&lt;45,"30-44",IF(A6018&lt;60,"45-59",IF(A6018&lt;75,"60-74","75+"))))</f>
        <v>30-44</v>
      </c>
      <c r="Q6021" t="str">
        <f>IF(PatientData[[#This Row],[bmi]]&lt;18.5,"Underweight",
IF(PatientData[[#This Row],[bmi]]&lt;25,"Normal",
IF(PatientData[[#This Row],[bmi]]&lt;30,"Overweight","Obese")))</f>
        <v>Overweight</v>
      </c>
      <c r="R6021" t="str">
        <f t="shared" si="3219"/>
        <v>High BP</v>
      </c>
      <c r="S6021" t="str">
        <f t="shared" si="3220"/>
        <v>Normal Cost</v>
      </c>
    </row>
    <row r="6022" spans="1:19" x14ac:dyDescent="0.3">
      <c r="A6022">
        <v>93</v>
      </c>
      <c r="B6022" t="s">
        <v>15</v>
      </c>
      <c r="C6022">
        <v>36.5</v>
      </c>
      <c r="D6022">
        <v>131</v>
      </c>
      <c r="E6022">
        <v>75</v>
      </c>
      <c r="F6022">
        <v>291.5</v>
      </c>
      <c r="G6022">
        <v>197.7</v>
      </c>
      <c r="H6022">
        <v>81</v>
      </c>
      <c r="I6022">
        <v>0</v>
      </c>
      <c r="J6022" t="s">
        <v>24</v>
      </c>
      <c r="K6022" t="s">
        <v>17</v>
      </c>
      <c r="L6022" t="s">
        <v>25</v>
      </c>
      <c r="M6022">
        <v>4.7</v>
      </c>
      <c r="N6022">
        <v>9109.91</v>
      </c>
      <c r="O6022" t="s">
        <v>19</v>
      </c>
      <c r="P6022" t="str">
        <f t="shared" si="3221"/>
        <v>45-59</v>
      </c>
      <c r="Q6022" t="str">
        <f>IF(PatientData[[#This Row],[bmi]]&lt;18.5,"Underweight",
IF(PatientData[[#This Row],[bmi]]&lt;25,"Normal",
IF(PatientData[[#This Row],[bmi]]&lt;30,"Overweight","Obese")))</f>
        <v>Obese</v>
      </c>
      <c r="R6022" t="str">
        <f t="shared" si="3219"/>
        <v>High BP</v>
      </c>
      <c r="S6022" t="str">
        <f t="shared" si="3220"/>
        <v>Normal Cost</v>
      </c>
    </row>
    <row r="6023" spans="1:19" x14ac:dyDescent="0.3">
      <c r="A6023">
        <v>62</v>
      </c>
      <c r="B6023" t="s">
        <v>20</v>
      </c>
      <c r="C6023">
        <v>28.6</v>
      </c>
      <c r="D6023">
        <v>132</v>
      </c>
      <c r="E6023">
        <v>83</v>
      </c>
      <c r="F6023">
        <v>270.3</v>
      </c>
      <c r="G6023">
        <v>122.8</v>
      </c>
      <c r="H6023">
        <v>76</v>
      </c>
      <c r="I6023">
        <v>1</v>
      </c>
      <c r="J6023" t="s">
        <v>24</v>
      </c>
      <c r="K6023" t="s">
        <v>17</v>
      </c>
      <c r="L6023" t="s">
        <v>18</v>
      </c>
      <c r="M6023">
        <v>12.8</v>
      </c>
      <c r="N6023">
        <v>20341.22</v>
      </c>
      <c r="O6023" t="s">
        <v>19</v>
      </c>
      <c r="P6023" t="str">
        <f t="shared" ref="P6023:P6024" si="3222">IF(A6023&lt;30,"18-29",IF(A6023&lt;45,"30-44",IF(A6023&lt;60,"45-59",IF(A6023&lt;75,"60-74","75+"))))</f>
        <v>60-74</v>
      </c>
      <c r="Q6023" t="str">
        <f>IF(PatientData[[#This Row],[bmi]]&lt;18.5,"Underweight",
IF(PatientData[[#This Row],[bmi]]&lt;25,"Normal",
IF(PatientData[[#This Row],[bmi]]&lt;30,"Overweight","Obese")))</f>
        <v>Overweight</v>
      </c>
      <c r="R6023" t="str">
        <f t="shared" si="3219"/>
        <v>High BP</v>
      </c>
      <c r="S6023" t="str">
        <f t="shared" si="3220"/>
        <v>High Cost</v>
      </c>
    </row>
    <row r="6024" spans="1:19" x14ac:dyDescent="0.3">
      <c r="A6024">
        <v>44</v>
      </c>
      <c r="B6024" t="s">
        <v>20</v>
      </c>
      <c r="C6024">
        <v>28.6</v>
      </c>
      <c r="D6024">
        <v>121</v>
      </c>
      <c r="E6024">
        <v>76</v>
      </c>
      <c r="F6024">
        <v>213.9</v>
      </c>
      <c r="G6024">
        <v>86.8</v>
      </c>
      <c r="H6024">
        <v>73</v>
      </c>
      <c r="I6024">
        <v>1</v>
      </c>
      <c r="J6024" t="s">
        <v>24</v>
      </c>
      <c r="K6024" t="s">
        <v>21</v>
      </c>
      <c r="L6024" t="s">
        <v>25</v>
      </c>
      <c r="M6024">
        <v>5.5</v>
      </c>
      <c r="N6024">
        <v>9726.14</v>
      </c>
      <c r="O6024" t="s">
        <v>19</v>
      </c>
      <c r="P6024" t="str">
        <f t="shared" si="3222"/>
        <v>30-44</v>
      </c>
      <c r="Q6024" t="str">
        <f>IF(PatientData[[#This Row],[bmi]]&lt;18.5,"Underweight",
IF(PatientData[[#This Row],[bmi]]&lt;25,"Normal",
IF(PatientData[[#This Row],[bmi]]&lt;30,"Overweight","Obese")))</f>
        <v>Overweight</v>
      </c>
      <c r="R6024" t="str">
        <f t="shared" si="3219"/>
        <v>High BP</v>
      </c>
      <c r="S6024" t="str">
        <f t="shared" si="3220"/>
        <v>Normal Cost</v>
      </c>
    </row>
    <row r="6025" spans="1:19" x14ac:dyDescent="0.3">
      <c r="A6025">
        <v>82</v>
      </c>
      <c r="B6025" t="s">
        <v>15</v>
      </c>
      <c r="C6025">
        <v>29.5</v>
      </c>
      <c r="D6025">
        <v>124</v>
      </c>
      <c r="E6025">
        <v>74</v>
      </c>
      <c r="F6025">
        <v>220.9</v>
      </c>
      <c r="G6025">
        <v>94.4</v>
      </c>
      <c r="H6025">
        <v>72</v>
      </c>
      <c r="I6025">
        <v>1</v>
      </c>
      <c r="J6025" t="s">
        <v>24</v>
      </c>
      <c r="K6025" t="s">
        <v>21</v>
      </c>
      <c r="L6025" t="s">
        <v>25</v>
      </c>
      <c r="M6025">
        <v>7.1</v>
      </c>
      <c r="N6025">
        <v>13019.47</v>
      </c>
      <c r="O6025" t="s">
        <v>19</v>
      </c>
      <c r="P6025" t="str">
        <f t="shared" ref="P6025:P6027" si="3223">IF(A6022&lt;30,"18-29",IF(A6022&lt;45,"30-44",IF(A6022&lt;60,"45-59",IF(A6022&lt;75,"60-74","75+"))))</f>
        <v>75+</v>
      </c>
      <c r="Q6025" t="str">
        <f>IF(PatientData[[#This Row],[bmi]]&lt;18.5,"Underweight",
IF(PatientData[[#This Row],[bmi]]&lt;25,"Normal",
IF(PatientData[[#This Row],[bmi]]&lt;30,"Overweight","Obese")))</f>
        <v>Overweight</v>
      </c>
      <c r="R6025" t="str">
        <f t="shared" si="3219"/>
        <v>High BP</v>
      </c>
      <c r="S6025" t="str">
        <f t="shared" si="3220"/>
        <v>Normal Cost</v>
      </c>
    </row>
    <row r="6026" spans="1:19" x14ac:dyDescent="0.3">
      <c r="A6026">
        <v>55</v>
      </c>
      <c r="B6026" t="s">
        <v>15</v>
      </c>
      <c r="C6026">
        <v>21.2</v>
      </c>
      <c r="D6026">
        <v>115</v>
      </c>
      <c r="E6026">
        <v>69</v>
      </c>
      <c r="F6026">
        <v>216.6</v>
      </c>
      <c r="G6026">
        <v>166</v>
      </c>
      <c r="H6026">
        <v>77</v>
      </c>
      <c r="I6026">
        <v>0</v>
      </c>
      <c r="J6026" t="s">
        <v>27</v>
      </c>
      <c r="K6026" t="s">
        <v>21</v>
      </c>
      <c r="L6026" t="s">
        <v>22</v>
      </c>
      <c r="M6026">
        <v>6.5</v>
      </c>
      <c r="N6026">
        <v>12889.7</v>
      </c>
      <c r="O6026" t="s">
        <v>19</v>
      </c>
      <c r="P6026" t="str">
        <f t="shared" si="3223"/>
        <v>60-74</v>
      </c>
      <c r="Q6026" t="str">
        <f>IF(PatientData[[#This Row],[bmi]]&lt;18.5,"Underweight",
IF(PatientData[[#This Row],[bmi]]&lt;25,"Normal",
IF(PatientData[[#This Row],[bmi]]&lt;30,"Overweight","Obese")))</f>
        <v>Normal</v>
      </c>
      <c r="R6026" t="str">
        <f t="shared" si="3219"/>
        <v>Normal BP</v>
      </c>
      <c r="S6026" t="str">
        <f t="shared" si="3220"/>
        <v>Normal Cost</v>
      </c>
    </row>
    <row r="6027" spans="1:19" x14ac:dyDescent="0.3">
      <c r="A6027">
        <v>76</v>
      </c>
      <c r="B6027" t="s">
        <v>15</v>
      </c>
      <c r="C6027">
        <v>27.7</v>
      </c>
      <c r="D6027">
        <v>134</v>
      </c>
      <c r="E6027">
        <v>75</v>
      </c>
      <c r="F6027">
        <v>269.60000000000002</v>
      </c>
      <c r="G6027">
        <v>90.5</v>
      </c>
      <c r="H6027">
        <v>55</v>
      </c>
      <c r="I6027">
        <v>1</v>
      </c>
      <c r="J6027" t="s">
        <v>24</v>
      </c>
      <c r="K6027" t="s">
        <v>21</v>
      </c>
      <c r="L6027" t="s">
        <v>18</v>
      </c>
      <c r="M6027">
        <v>8.4</v>
      </c>
      <c r="N6027">
        <v>17669.419999999998</v>
      </c>
      <c r="O6027" t="s">
        <v>19</v>
      </c>
      <c r="P6027" t="str">
        <f t="shared" si="3223"/>
        <v>30-44</v>
      </c>
      <c r="Q6027" t="str">
        <f>IF(PatientData[[#This Row],[bmi]]&lt;18.5,"Underweight",
IF(PatientData[[#This Row],[bmi]]&lt;25,"Normal",
IF(PatientData[[#This Row],[bmi]]&lt;30,"Overweight","Obese")))</f>
        <v>Overweight</v>
      </c>
      <c r="R6027" t="str">
        <f t="shared" si="3219"/>
        <v>High BP</v>
      </c>
      <c r="S6027" t="str">
        <f t="shared" si="3220"/>
        <v>High Cost</v>
      </c>
    </row>
    <row r="6028" spans="1:19" x14ac:dyDescent="0.3">
      <c r="A6028">
        <v>82</v>
      </c>
      <c r="B6028" t="s">
        <v>20</v>
      </c>
      <c r="C6028">
        <v>28.6</v>
      </c>
      <c r="D6028">
        <v>121</v>
      </c>
      <c r="E6028">
        <v>76</v>
      </c>
      <c r="F6028">
        <v>263.5</v>
      </c>
      <c r="G6028">
        <v>109.3</v>
      </c>
      <c r="H6028">
        <v>68</v>
      </c>
      <c r="I6028">
        <v>0</v>
      </c>
      <c r="J6028" t="s">
        <v>24</v>
      </c>
      <c r="K6028" t="s">
        <v>21</v>
      </c>
      <c r="L6028" t="s">
        <v>18</v>
      </c>
      <c r="M6028">
        <v>7</v>
      </c>
      <c r="N6028">
        <v>12072</v>
      </c>
      <c r="O6028" t="s">
        <v>19</v>
      </c>
      <c r="P6028" t="str">
        <f t="shared" ref="P6028" si="3224">IF(A6028&lt;30,"18-29",IF(A6028&lt;45,"30-44",IF(A6028&lt;60,"45-59",IF(A6028&lt;75,"60-74","75+"))))</f>
        <v>75+</v>
      </c>
      <c r="Q6028" t="str">
        <f>IF(PatientData[[#This Row],[bmi]]&lt;18.5,"Underweight",
IF(PatientData[[#This Row],[bmi]]&lt;25,"Normal",
IF(PatientData[[#This Row],[bmi]]&lt;30,"Overweight","Obese")))</f>
        <v>Overweight</v>
      </c>
      <c r="R6028" t="str">
        <f t="shared" si="3219"/>
        <v>High BP</v>
      </c>
      <c r="S6028" t="str">
        <f t="shared" si="3220"/>
        <v>Normal Cost</v>
      </c>
    </row>
    <row r="6029" spans="1:19" x14ac:dyDescent="0.3">
      <c r="A6029">
        <v>91</v>
      </c>
      <c r="B6029" t="s">
        <v>15</v>
      </c>
      <c r="C6029">
        <v>27.4</v>
      </c>
      <c r="D6029">
        <v>126</v>
      </c>
      <c r="E6029">
        <v>68</v>
      </c>
      <c r="F6029">
        <v>197.1</v>
      </c>
      <c r="G6029">
        <v>136.9</v>
      </c>
      <c r="H6029">
        <v>72</v>
      </c>
      <c r="I6029">
        <v>2</v>
      </c>
      <c r="J6029" t="s">
        <v>27</v>
      </c>
      <c r="K6029" t="s">
        <v>26</v>
      </c>
      <c r="L6029" t="s">
        <v>18</v>
      </c>
      <c r="M6029">
        <v>5.2</v>
      </c>
      <c r="N6029">
        <v>8973.23</v>
      </c>
      <c r="O6029" t="s">
        <v>19</v>
      </c>
      <c r="P6029" t="str">
        <f t="shared" ref="P6029" si="3225">IF(A6026&lt;30,"18-29",IF(A6026&lt;45,"30-44",IF(A6026&lt;60,"45-59",IF(A6026&lt;75,"60-74","75+"))))</f>
        <v>45-59</v>
      </c>
      <c r="Q6029" t="str">
        <f>IF(PatientData[[#This Row],[bmi]]&lt;18.5,"Underweight",
IF(PatientData[[#This Row],[bmi]]&lt;25,"Normal",
IF(PatientData[[#This Row],[bmi]]&lt;30,"Overweight","Obese")))</f>
        <v>Overweight</v>
      </c>
      <c r="R6029" t="str">
        <f t="shared" si="3219"/>
        <v>High BP</v>
      </c>
      <c r="S6029" t="str">
        <f t="shared" si="3220"/>
        <v>Normal Cost</v>
      </c>
    </row>
    <row r="6030" spans="1:19" x14ac:dyDescent="0.3">
      <c r="A6030">
        <v>68</v>
      </c>
      <c r="B6030" t="s">
        <v>20</v>
      </c>
      <c r="C6030">
        <v>28.6</v>
      </c>
      <c r="D6030">
        <v>139</v>
      </c>
      <c r="E6030">
        <v>85</v>
      </c>
      <c r="F6030">
        <v>238.1</v>
      </c>
      <c r="G6030">
        <v>107.5</v>
      </c>
      <c r="H6030">
        <v>74</v>
      </c>
      <c r="I6030">
        <v>3</v>
      </c>
      <c r="J6030" t="s">
        <v>27</v>
      </c>
      <c r="K6030" t="s">
        <v>26</v>
      </c>
      <c r="L6030" t="s">
        <v>18</v>
      </c>
      <c r="M6030">
        <v>1.6</v>
      </c>
      <c r="N6030">
        <v>5096.41</v>
      </c>
      <c r="O6030" t="s">
        <v>19</v>
      </c>
      <c r="P6030" t="str">
        <f t="shared" ref="P6030" si="3226">IF(A6030&lt;30,"18-29",IF(A6030&lt;45,"30-44",IF(A6030&lt;60,"45-59",IF(A6030&lt;75,"60-74","75+"))))</f>
        <v>60-74</v>
      </c>
      <c r="Q6030" t="str">
        <f>IF(PatientData[[#This Row],[bmi]]&lt;18.5,"Underweight",
IF(PatientData[[#This Row],[bmi]]&lt;25,"Normal",
IF(PatientData[[#This Row],[bmi]]&lt;30,"Overweight","Obese")))</f>
        <v>Overweight</v>
      </c>
      <c r="R6030" t="str">
        <f t="shared" si="3219"/>
        <v>High BP</v>
      </c>
      <c r="S6030" t="str">
        <f t="shared" si="3220"/>
        <v>Normal Cost</v>
      </c>
    </row>
    <row r="6031" spans="1:19" x14ac:dyDescent="0.3">
      <c r="A6031">
        <v>55</v>
      </c>
      <c r="B6031" t="s">
        <v>15</v>
      </c>
      <c r="C6031">
        <v>25.6</v>
      </c>
      <c r="D6031">
        <v>138</v>
      </c>
      <c r="E6031">
        <v>83</v>
      </c>
      <c r="F6031">
        <v>230.1</v>
      </c>
      <c r="G6031">
        <v>102</v>
      </c>
      <c r="H6031">
        <v>73</v>
      </c>
      <c r="I6031">
        <v>0</v>
      </c>
      <c r="J6031" t="s">
        <v>27</v>
      </c>
      <c r="K6031" t="s">
        <v>28</v>
      </c>
      <c r="L6031" t="s">
        <v>18</v>
      </c>
      <c r="M6031">
        <v>7.4</v>
      </c>
      <c r="N6031">
        <v>13833.81</v>
      </c>
      <c r="O6031" t="s">
        <v>19</v>
      </c>
      <c r="P6031" t="str">
        <f t="shared" ref="P6031" si="3227">IF(A6028&lt;30,"18-29",IF(A6028&lt;45,"30-44",IF(A6028&lt;60,"45-59",IF(A6028&lt;75,"60-74","75+"))))</f>
        <v>75+</v>
      </c>
      <c r="Q6031" t="str">
        <f>IF(PatientData[[#This Row],[bmi]]&lt;18.5,"Underweight",
IF(PatientData[[#This Row],[bmi]]&lt;25,"Normal",
IF(PatientData[[#This Row],[bmi]]&lt;30,"Overweight","Obese")))</f>
        <v>Overweight</v>
      </c>
      <c r="R6031" t="str">
        <f t="shared" si="3219"/>
        <v>High BP</v>
      </c>
      <c r="S6031" t="str">
        <f t="shared" si="3220"/>
        <v>Normal Cost</v>
      </c>
    </row>
    <row r="6032" spans="1:19" x14ac:dyDescent="0.3">
      <c r="A6032">
        <v>52</v>
      </c>
      <c r="B6032" t="s">
        <v>20</v>
      </c>
      <c r="C6032">
        <v>28.6</v>
      </c>
      <c r="D6032">
        <v>117</v>
      </c>
      <c r="E6032">
        <v>71</v>
      </c>
      <c r="F6032">
        <v>187.7</v>
      </c>
      <c r="G6032">
        <v>144.4</v>
      </c>
      <c r="H6032">
        <v>88</v>
      </c>
      <c r="I6032">
        <v>1</v>
      </c>
      <c r="J6032" t="s">
        <v>16</v>
      </c>
      <c r="K6032" t="s">
        <v>26</v>
      </c>
      <c r="L6032" t="s">
        <v>18</v>
      </c>
      <c r="M6032">
        <v>8.3000000000000007</v>
      </c>
      <c r="N6032">
        <v>17171.150000000001</v>
      </c>
      <c r="O6032" t="s">
        <v>19</v>
      </c>
      <c r="P6032" t="str">
        <f t="shared" ref="P6032" si="3228">IF(A6032&lt;30,"18-29",IF(A6032&lt;45,"30-44",IF(A6032&lt;60,"45-59",IF(A6032&lt;75,"60-74","75+"))))</f>
        <v>45-59</v>
      </c>
      <c r="Q6032" t="str">
        <f>IF(PatientData[[#This Row],[bmi]]&lt;18.5,"Underweight",
IF(PatientData[[#This Row],[bmi]]&lt;25,"Normal",
IF(PatientData[[#This Row],[bmi]]&lt;30,"Overweight","Obese")))</f>
        <v>Overweight</v>
      </c>
      <c r="R6032" t="str">
        <f t="shared" si="3219"/>
        <v>Normal BP</v>
      </c>
      <c r="S6032" t="str">
        <f t="shared" si="3220"/>
        <v>High Cost</v>
      </c>
    </row>
    <row r="6033" spans="1:19" x14ac:dyDescent="0.3">
      <c r="A6033">
        <v>85</v>
      </c>
      <c r="B6033" t="s">
        <v>15</v>
      </c>
      <c r="C6033">
        <v>40.200000000000003</v>
      </c>
      <c r="D6033">
        <v>147</v>
      </c>
      <c r="E6033">
        <v>86</v>
      </c>
      <c r="F6033">
        <v>282.5</v>
      </c>
      <c r="G6033">
        <v>113</v>
      </c>
      <c r="H6033">
        <v>83</v>
      </c>
      <c r="I6033">
        <v>1</v>
      </c>
      <c r="J6033" t="s">
        <v>16</v>
      </c>
      <c r="K6033" t="s">
        <v>28</v>
      </c>
      <c r="L6033" t="s">
        <v>18</v>
      </c>
      <c r="M6033">
        <v>8.6999999999999993</v>
      </c>
      <c r="N6033">
        <v>18546.77</v>
      </c>
      <c r="O6033" t="s">
        <v>19</v>
      </c>
      <c r="P6033" t="str">
        <f t="shared" ref="P6033" si="3229">IF(A6030&lt;30,"18-29",IF(A6030&lt;45,"30-44",IF(A6030&lt;60,"45-59",IF(A6030&lt;75,"60-74","75+"))))</f>
        <v>60-74</v>
      </c>
      <c r="Q6033" t="str">
        <f>IF(PatientData[[#This Row],[bmi]]&lt;18.5,"Underweight",
IF(PatientData[[#This Row],[bmi]]&lt;25,"Normal",
IF(PatientData[[#This Row],[bmi]]&lt;30,"Overweight","Obese")))</f>
        <v>Obese</v>
      </c>
      <c r="R6033" t="str">
        <f t="shared" si="3219"/>
        <v>High BP</v>
      </c>
      <c r="S6033" t="str">
        <f t="shared" si="3220"/>
        <v>High Cost</v>
      </c>
    </row>
    <row r="6034" spans="1:19" x14ac:dyDescent="0.3">
      <c r="A6034">
        <v>92</v>
      </c>
      <c r="B6034" t="s">
        <v>20</v>
      </c>
      <c r="C6034">
        <v>28.6</v>
      </c>
      <c r="D6034">
        <v>139</v>
      </c>
      <c r="E6034">
        <v>87</v>
      </c>
      <c r="F6034">
        <v>252.4</v>
      </c>
      <c r="G6034">
        <v>125.4</v>
      </c>
      <c r="H6034">
        <v>88</v>
      </c>
      <c r="I6034">
        <v>2</v>
      </c>
      <c r="J6034" t="s">
        <v>16</v>
      </c>
      <c r="K6034" t="s">
        <v>28</v>
      </c>
      <c r="L6034" t="s">
        <v>25</v>
      </c>
      <c r="M6034">
        <v>8.1</v>
      </c>
      <c r="N6034">
        <v>18066.29</v>
      </c>
      <c r="O6034" t="s">
        <v>19</v>
      </c>
      <c r="P6034" t="str">
        <f t="shared" ref="P6034" si="3230">IF(A6034&lt;30,"18-29",IF(A6034&lt;45,"30-44",IF(A6034&lt;60,"45-59",IF(A6034&lt;75,"60-74","75+"))))</f>
        <v>75+</v>
      </c>
      <c r="Q6034" t="str">
        <f>IF(PatientData[[#This Row],[bmi]]&lt;18.5,"Underweight",
IF(PatientData[[#This Row],[bmi]]&lt;25,"Normal",
IF(PatientData[[#This Row],[bmi]]&lt;30,"Overweight","Obese")))</f>
        <v>Overweight</v>
      </c>
      <c r="R6034" t="str">
        <f t="shared" si="3219"/>
        <v>High BP</v>
      </c>
      <c r="S6034" t="str">
        <f t="shared" si="3220"/>
        <v>High Cost</v>
      </c>
    </row>
    <row r="6035" spans="1:19" x14ac:dyDescent="0.3">
      <c r="A6035">
        <v>56</v>
      </c>
      <c r="B6035" t="s">
        <v>15</v>
      </c>
      <c r="C6035">
        <v>36</v>
      </c>
      <c r="D6035">
        <v>121</v>
      </c>
      <c r="E6035">
        <v>65</v>
      </c>
      <c r="F6035">
        <v>202.6</v>
      </c>
      <c r="G6035">
        <v>112.6</v>
      </c>
      <c r="H6035">
        <v>64</v>
      </c>
      <c r="I6035">
        <v>1</v>
      </c>
      <c r="J6035" t="s">
        <v>24</v>
      </c>
      <c r="K6035" t="s">
        <v>21</v>
      </c>
      <c r="L6035" t="s">
        <v>22</v>
      </c>
      <c r="M6035">
        <v>6.6</v>
      </c>
      <c r="N6035">
        <v>11608.56</v>
      </c>
      <c r="O6035" t="s">
        <v>19</v>
      </c>
      <c r="P6035" t="str">
        <f t="shared" ref="P6035" si="3231">IF(A6032&lt;30,"18-29",IF(A6032&lt;45,"30-44",IF(A6032&lt;60,"45-59",IF(A6032&lt;75,"60-74","75+"))))</f>
        <v>45-59</v>
      </c>
      <c r="Q6035" t="str">
        <f>IF(PatientData[[#This Row],[bmi]]&lt;18.5,"Underweight",
IF(PatientData[[#This Row],[bmi]]&lt;25,"Normal",
IF(PatientData[[#This Row],[bmi]]&lt;30,"Overweight","Obese")))</f>
        <v>Obese</v>
      </c>
      <c r="R6035" t="str">
        <f t="shared" si="3219"/>
        <v>High BP</v>
      </c>
      <c r="S6035" t="str">
        <f t="shared" si="3220"/>
        <v>Normal Cost</v>
      </c>
    </row>
    <row r="6036" spans="1:19" x14ac:dyDescent="0.3">
      <c r="A6036">
        <v>77</v>
      </c>
      <c r="B6036" t="s">
        <v>20</v>
      </c>
      <c r="C6036">
        <v>28.6</v>
      </c>
      <c r="D6036">
        <v>108</v>
      </c>
      <c r="E6036">
        <v>68</v>
      </c>
      <c r="F6036">
        <v>237.7</v>
      </c>
      <c r="G6036">
        <v>106.2</v>
      </c>
      <c r="H6036">
        <v>71</v>
      </c>
      <c r="I6036">
        <v>0</v>
      </c>
      <c r="J6036" t="s">
        <v>24</v>
      </c>
      <c r="K6036" t="s">
        <v>26</v>
      </c>
      <c r="L6036" t="s">
        <v>18</v>
      </c>
      <c r="M6036">
        <v>3.6</v>
      </c>
      <c r="N6036">
        <v>6639.89</v>
      </c>
      <c r="O6036" t="s">
        <v>19</v>
      </c>
      <c r="P6036" t="str">
        <f t="shared" ref="P6036" si="3232">IF(A6036&lt;30,"18-29",IF(A6036&lt;45,"30-44",IF(A6036&lt;60,"45-59",IF(A6036&lt;75,"60-74","75+"))))</f>
        <v>75+</v>
      </c>
      <c r="Q6036" t="str">
        <f>IF(PatientData[[#This Row],[bmi]]&lt;18.5,"Underweight",
IF(PatientData[[#This Row],[bmi]]&lt;25,"Normal",
IF(PatientData[[#This Row],[bmi]]&lt;30,"Overweight","Obese")))</f>
        <v>Overweight</v>
      </c>
      <c r="R6036" t="str">
        <f t="shared" si="3219"/>
        <v>Normal BP</v>
      </c>
      <c r="S6036" t="str">
        <f t="shared" si="3220"/>
        <v>Normal Cost</v>
      </c>
    </row>
    <row r="6037" spans="1:19" x14ac:dyDescent="0.3">
      <c r="A6037">
        <v>66</v>
      </c>
      <c r="B6037" t="s">
        <v>15</v>
      </c>
      <c r="C6037">
        <v>26.6</v>
      </c>
      <c r="D6037">
        <v>144</v>
      </c>
      <c r="E6037">
        <v>86</v>
      </c>
      <c r="F6037">
        <v>249.7</v>
      </c>
      <c r="G6037">
        <v>134.30000000000001</v>
      </c>
      <c r="H6037">
        <v>70</v>
      </c>
      <c r="I6037">
        <v>2</v>
      </c>
      <c r="J6037" t="s">
        <v>24</v>
      </c>
      <c r="K6037" t="s">
        <v>17</v>
      </c>
      <c r="L6037" t="s">
        <v>18</v>
      </c>
      <c r="M6037">
        <v>4.0999999999999996</v>
      </c>
      <c r="N6037">
        <v>8141.76</v>
      </c>
      <c r="O6037" t="s">
        <v>19</v>
      </c>
      <c r="P6037" t="str">
        <f t="shared" ref="P6037" si="3233">IF(A6034&lt;30,"18-29",IF(A6034&lt;45,"30-44",IF(A6034&lt;60,"45-59",IF(A6034&lt;75,"60-74","75+"))))</f>
        <v>75+</v>
      </c>
      <c r="Q6037" t="str">
        <f>IF(PatientData[[#This Row],[bmi]]&lt;18.5,"Underweight",
IF(PatientData[[#This Row],[bmi]]&lt;25,"Normal",
IF(PatientData[[#This Row],[bmi]]&lt;30,"Overweight","Obese")))</f>
        <v>Overweight</v>
      </c>
      <c r="R6037" t="str">
        <f t="shared" si="3219"/>
        <v>High BP</v>
      </c>
      <c r="S6037" t="str">
        <f t="shared" si="3220"/>
        <v>Normal Cost</v>
      </c>
    </row>
    <row r="6038" spans="1:19" x14ac:dyDescent="0.3">
      <c r="A6038">
        <v>87</v>
      </c>
      <c r="B6038" t="s">
        <v>20</v>
      </c>
      <c r="C6038">
        <v>28.6</v>
      </c>
      <c r="D6038">
        <v>149</v>
      </c>
      <c r="E6038">
        <v>99</v>
      </c>
      <c r="F6038">
        <v>258.8</v>
      </c>
      <c r="G6038">
        <v>148.1</v>
      </c>
      <c r="H6038">
        <v>80</v>
      </c>
      <c r="I6038">
        <v>1</v>
      </c>
      <c r="J6038" t="s">
        <v>16</v>
      </c>
      <c r="K6038" t="s">
        <v>21</v>
      </c>
      <c r="L6038" t="s">
        <v>25</v>
      </c>
      <c r="M6038">
        <v>9.6</v>
      </c>
      <c r="N6038">
        <v>19817.560000000001</v>
      </c>
      <c r="O6038" t="s">
        <v>19</v>
      </c>
      <c r="P6038" t="str">
        <f t="shared" ref="P6038:P6039" si="3234">IF(A6038&lt;30,"18-29",IF(A6038&lt;45,"30-44",IF(A6038&lt;60,"45-59",IF(A6038&lt;75,"60-74","75+"))))</f>
        <v>75+</v>
      </c>
      <c r="Q6038" t="str">
        <f>IF(PatientData[[#This Row],[bmi]]&lt;18.5,"Underweight",
IF(PatientData[[#This Row],[bmi]]&lt;25,"Normal",
IF(PatientData[[#This Row],[bmi]]&lt;30,"Overweight","Obese")))</f>
        <v>Overweight</v>
      </c>
      <c r="R6038" t="str">
        <f t="shared" si="3219"/>
        <v>High BP</v>
      </c>
      <c r="S6038" t="str">
        <f t="shared" si="3220"/>
        <v>High Cost</v>
      </c>
    </row>
    <row r="6039" spans="1:19" x14ac:dyDescent="0.3">
      <c r="A6039">
        <v>90</v>
      </c>
      <c r="B6039" t="s">
        <v>20</v>
      </c>
      <c r="C6039">
        <v>28.6</v>
      </c>
      <c r="D6039">
        <v>141</v>
      </c>
      <c r="E6039">
        <v>70</v>
      </c>
      <c r="F6039">
        <v>213.6</v>
      </c>
      <c r="G6039">
        <v>175.9</v>
      </c>
      <c r="H6039">
        <v>80</v>
      </c>
      <c r="I6039">
        <v>0</v>
      </c>
      <c r="J6039" t="s">
        <v>16</v>
      </c>
      <c r="K6039" t="s">
        <v>17</v>
      </c>
      <c r="L6039" t="s">
        <v>22</v>
      </c>
      <c r="M6039">
        <v>34.4</v>
      </c>
      <c r="N6039">
        <v>60071.040000000001</v>
      </c>
      <c r="O6039" t="s">
        <v>19</v>
      </c>
      <c r="P6039" t="str">
        <f t="shared" si="3234"/>
        <v>75+</v>
      </c>
      <c r="Q6039" t="str">
        <f>IF(PatientData[[#This Row],[bmi]]&lt;18.5,"Underweight",
IF(PatientData[[#This Row],[bmi]]&lt;25,"Normal",
IF(PatientData[[#This Row],[bmi]]&lt;30,"Overweight","Obese")))</f>
        <v>Overweight</v>
      </c>
      <c r="R6039" t="str">
        <f t="shared" si="3219"/>
        <v>High BP</v>
      </c>
      <c r="S6039" t="str">
        <f t="shared" si="3220"/>
        <v>High Cost</v>
      </c>
    </row>
    <row r="6040" spans="1:19" x14ac:dyDescent="0.3">
      <c r="A6040">
        <v>78</v>
      </c>
      <c r="B6040" t="s">
        <v>15</v>
      </c>
      <c r="C6040">
        <v>31.3</v>
      </c>
      <c r="D6040">
        <v>124</v>
      </c>
      <c r="E6040">
        <v>77</v>
      </c>
      <c r="F6040">
        <v>284.8</v>
      </c>
      <c r="G6040">
        <v>96.1</v>
      </c>
      <c r="H6040">
        <v>81</v>
      </c>
      <c r="I6040">
        <v>7</v>
      </c>
      <c r="J6040" t="s">
        <v>24</v>
      </c>
      <c r="K6040" t="s">
        <v>21</v>
      </c>
      <c r="L6040" t="s">
        <v>25</v>
      </c>
      <c r="M6040">
        <v>11</v>
      </c>
      <c r="N6040">
        <v>19560.759999999998</v>
      </c>
      <c r="O6040" t="s">
        <v>19</v>
      </c>
      <c r="P6040" t="str">
        <f t="shared" ref="P6040" si="3235">IF(A6037&lt;30,"18-29",IF(A6037&lt;45,"30-44",IF(A6037&lt;60,"45-59",IF(A6037&lt;75,"60-74","75+"))))</f>
        <v>60-74</v>
      </c>
      <c r="Q6040" t="str">
        <f>IF(PatientData[[#This Row],[bmi]]&lt;18.5,"Underweight",
IF(PatientData[[#This Row],[bmi]]&lt;25,"Normal",
IF(PatientData[[#This Row],[bmi]]&lt;30,"Overweight","Obese")))</f>
        <v>Obese</v>
      </c>
      <c r="R6040" t="str">
        <f t="shared" si="3219"/>
        <v>High BP</v>
      </c>
      <c r="S6040" t="str">
        <f t="shared" si="3220"/>
        <v>High Cost</v>
      </c>
    </row>
    <row r="6041" spans="1:19" x14ac:dyDescent="0.3">
      <c r="A6041">
        <v>52</v>
      </c>
      <c r="B6041" t="s">
        <v>20</v>
      </c>
      <c r="C6041">
        <v>28.7</v>
      </c>
      <c r="D6041">
        <v>108</v>
      </c>
      <c r="E6041">
        <v>70</v>
      </c>
      <c r="F6041">
        <v>210.7</v>
      </c>
      <c r="G6041">
        <v>103.5</v>
      </c>
      <c r="H6041">
        <v>79</v>
      </c>
      <c r="I6041">
        <v>1</v>
      </c>
      <c r="J6041" t="s">
        <v>16</v>
      </c>
      <c r="K6041" t="s">
        <v>26</v>
      </c>
      <c r="L6041" t="s">
        <v>22</v>
      </c>
      <c r="M6041">
        <v>9.5</v>
      </c>
      <c r="N6041">
        <v>16861.080000000002</v>
      </c>
      <c r="O6041" t="s">
        <v>19</v>
      </c>
      <c r="P6041" t="str">
        <f t="shared" ref="P6041:P6042" si="3236">IF(A6041&lt;30,"18-29",IF(A6041&lt;45,"30-44",IF(A6041&lt;60,"45-59",IF(A6041&lt;75,"60-74","75+"))))</f>
        <v>45-59</v>
      </c>
      <c r="Q6041" t="str">
        <f>IF(PatientData[[#This Row],[bmi]]&lt;18.5,"Underweight",
IF(PatientData[[#This Row],[bmi]]&lt;25,"Normal",
IF(PatientData[[#This Row],[bmi]]&lt;30,"Overweight","Obese")))</f>
        <v>Overweight</v>
      </c>
      <c r="R6041" t="str">
        <f t="shared" si="3219"/>
        <v>Normal BP</v>
      </c>
      <c r="S6041" t="str">
        <f t="shared" si="3220"/>
        <v>High Cost</v>
      </c>
    </row>
    <row r="6042" spans="1:19" x14ac:dyDescent="0.3">
      <c r="A6042">
        <v>60</v>
      </c>
      <c r="B6042" t="s">
        <v>20</v>
      </c>
      <c r="C6042">
        <v>28.7</v>
      </c>
      <c r="D6042">
        <v>121</v>
      </c>
      <c r="E6042">
        <v>69</v>
      </c>
      <c r="F6042">
        <v>222.1</v>
      </c>
      <c r="G6042">
        <v>116.7</v>
      </c>
      <c r="H6042">
        <v>69</v>
      </c>
      <c r="I6042">
        <v>1</v>
      </c>
      <c r="J6042" t="s">
        <v>24</v>
      </c>
      <c r="K6042" t="s">
        <v>21</v>
      </c>
      <c r="L6042" t="s">
        <v>22</v>
      </c>
      <c r="M6042">
        <v>7</v>
      </c>
      <c r="N6042">
        <v>12234.65</v>
      </c>
      <c r="O6042" t="s">
        <v>23</v>
      </c>
      <c r="P6042" t="str">
        <f t="shared" si="3236"/>
        <v>60-74</v>
      </c>
      <c r="Q6042" t="str">
        <f>IF(PatientData[[#This Row],[bmi]]&lt;18.5,"Underweight",
IF(PatientData[[#This Row],[bmi]]&lt;25,"Normal",
IF(PatientData[[#This Row],[bmi]]&lt;30,"Overweight","Obese")))</f>
        <v>Overweight</v>
      </c>
      <c r="R6042" t="str">
        <f t="shared" si="3219"/>
        <v>High BP</v>
      </c>
      <c r="S6042" t="str">
        <f t="shared" si="3220"/>
        <v>Normal Cost</v>
      </c>
    </row>
    <row r="6043" spans="1:19" x14ac:dyDescent="0.3">
      <c r="A6043">
        <v>33</v>
      </c>
      <c r="B6043" t="s">
        <v>15</v>
      </c>
      <c r="C6043">
        <v>29.7</v>
      </c>
      <c r="D6043">
        <v>130</v>
      </c>
      <c r="E6043">
        <v>81</v>
      </c>
      <c r="F6043">
        <v>219.3</v>
      </c>
      <c r="G6043">
        <v>122.9</v>
      </c>
      <c r="H6043">
        <v>67</v>
      </c>
      <c r="I6043">
        <v>1</v>
      </c>
      <c r="J6043" t="s">
        <v>27</v>
      </c>
      <c r="K6043" t="s">
        <v>21</v>
      </c>
      <c r="L6043" t="s">
        <v>18</v>
      </c>
      <c r="M6043">
        <v>6.9</v>
      </c>
      <c r="N6043">
        <v>14863.72</v>
      </c>
      <c r="O6043" t="s">
        <v>19</v>
      </c>
      <c r="P6043" t="str">
        <f t="shared" ref="P6043:P6045" si="3237">IF(A6040&lt;30,"18-29",IF(A6040&lt;45,"30-44",IF(A6040&lt;60,"45-59",IF(A6040&lt;75,"60-74","75+"))))</f>
        <v>75+</v>
      </c>
      <c r="Q6043" t="str">
        <f>IF(PatientData[[#This Row],[bmi]]&lt;18.5,"Underweight",
IF(PatientData[[#This Row],[bmi]]&lt;25,"Normal",
IF(PatientData[[#This Row],[bmi]]&lt;30,"Overweight","Obese")))</f>
        <v>Overweight</v>
      </c>
      <c r="R6043" t="str">
        <f t="shared" si="3219"/>
        <v>High BP</v>
      </c>
      <c r="S6043" t="str">
        <f t="shared" si="3220"/>
        <v>Normal Cost</v>
      </c>
    </row>
    <row r="6044" spans="1:19" x14ac:dyDescent="0.3">
      <c r="A6044">
        <v>75</v>
      </c>
      <c r="B6044" t="s">
        <v>15</v>
      </c>
      <c r="C6044">
        <v>34.700000000000003</v>
      </c>
      <c r="D6044">
        <v>146</v>
      </c>
      <c r="E6044">
        <v>90</v>
      </c>
      <c r="F6044">
        <v>228.7</v>
      </c>
      <c r="G6044">
        <v>129.69999999999999</v>
      </c>
      <c r="H6044">
        <v>77</v>
      </c>
      <c r="I6044">
        <v>1</v>
      </c>
      <c r="J6044" t="s">
        <v>16</v>
      </c>
      <c r="K6044" t="s">
        <v>21</v>
      </c>
      <c r="L6044" t="s">
        <v>25</v>
      </c>
      <c r="M6044">
        <v>10.6</v>
      </c>
      <c r="N6044">
        <v>18204.650000000001</v>
      </c>
      <c r="O6044" t="s">
        <v>23</v>
      </c>
      <c r="P6044" t="str">
        <f t="shared" si="3237"/>
        <v>45-59</v>
      </c>
      <c r="Q6044" t="str">
        <f>IF(PatientData[[#This Row],[bmi]]&lt;18.5,"Underweight",
IF(PatientData[[#This Row],[bmi]]&lt;25,"Normal",
IF(PatientData[[#This Row],[bmi]]&lt;30,"Overweight","Obese")))</f>
        <v>Obese</v>
      </c>
      <c r="R6044" t="str">
        <f t="shared" si="3219"/>
        <v>High BP</v>
      </c>
      <c r="S6044" t="str">
        <f t="shared" si="3220"/>
        <v>High Cost</v>
      </c>
    </row>
    <row r="6045" spans="1:19" x14ac:dyDescent="0.3">
      <c r="A6045">
        <v>76</v>
      </c>
      <c r="B6045" t="s">
        <v>15</v>
      </c>
      <c r="C6045">
        <v>33.700000000000003</v>
      </c>
      <c r="D6045">
        <v>131</v>
      </c>
      <c r="E6045">
        <v>79</v>
      </c>
      <c r="F6045">
        <v>213.4</v>
      </c>
      <c r="G6045">
        <v>133.69999999999999</v>
      </c>
      <c r="H6045">
        <v>78</v>
      </c>
      <c r="I6045">
        <v>0</v>
      </c>
      <c r="J6045" t="s">
        <v>27</v>
      </c>
      <c r="K6045" t="s">
        <v>17</v>
      </c>
      <c r="L6045" t="s">
        <v>25</v>
      </c>
      <c r="M6045">
        <v>2.7</v>
      </c>
      <c r="N6045">
        <v>6040.42</v>
      </c>
      <c r="O6045" t="s">
        <v>19</v>
      </c>
      <c r="P6045" t="str">
        <f t="shared" si="3237"/>
        <v>60-74</v>
      </c>
      <c r="Q6045" t="str">
        <f>IF(PatientData[[#This Row],[bmi]]&lt;18.5,"Underweight",
IF(PatientData[[#This Row],[bmi]]&lt;25,"Normal",
IF(PatientData[[#This Row],[bmi]]&lt;30,"Overweight","Obese")))</f>
        <v>Obese</v>
      </c>
      <c r="R6045" t="str">
        <f t="shared" si="3219"/>
        <v>High BP</v>
      </c>
      <c r="S6045" t="str">
        <f t="shared" si="3220"/>
        <v>Normal Cost</v>
      </c>
    </row>
    <row r="6046" spans="1:19" x14ac:dyDescent="0.3">
      <c r="A6046">
        <v>63</v>
      </c>
      <c r="B6046" t="s">
        <v>20</v>
      </c>
      <c r="C6046">
        <v>28.7</v>
      </c>
      <c r="D6046">
        <v>128</v>
      </c>
      <c r="E6046">
        <v>72</v>
      </c>
      <c r="F6046">
        <v>220.3</v>
      </c>
      <c r="G6046">
        <v>133.6</v>
      </c>
      <c r="H6046">
        <v>74</v>
      </c>
      <c r="I6046">
        <v>0</v>
      </c>
      <c r="J6046" t="s">
        <v>24</v>
      </c>
      <c r="K6046" t="s">
        <v>26</v>
      </c>
      <c r="L6046" t="s">
        <v>22</v>
      </c>
      <c r="M6046">
        <v>3.9</v>
      </c>
      <c r="N6046">
        <v>6907.57</v>
      </c>
      <c r="O6046" t="s">
        <v>19</v>
      </c>
      <c r="P6046" t="str">
        <f t="shared" ref="P6046:P6047" si="3238">IF(A6046&lt;30,"18-29",IF(A6046&lt;45,"30-44",IF(A6046&lt;60,"45-59",IF(A6046&lt;75,"60-74","75+"))))</f>
        <v>60-74</v>
      </c>
      <c r="Q6046" t="str">
        <f>IF(PatientData[[#This Row],[bmi]]&lt;18.5,"Underweight",
IF(PatientData[[#This Row],[bmi]]&lt;25,"Normal",
IF(PatientData[[#This Row],[bmi]]&lt;30,"Overweight","Obese")))</f>
        <v>Overweight</v>
      </c>
      <c r="R6046" t="str">
        <f t="shared" si="3219"/>
        <v>High BP</v>
      </c>
      <c r="S6046" t="str">
        <f t="shared" si="3220"/>
        <v>Normal Cost</v>
      </c>
    </row>
    <row r="6047" spans="1:19" x14ac:dyDescent="0.3">
      <c r="A6047">
        <v>84</v>
      </c>
      <c r="B6047" t="s">
        <v>20</v>
      </c>
      <c r="C6047">
        <v>28.7</v>
      </c>
      <c r="D6047">
        <v>125</v>
      </c>
      <c r="E6047">
        <v>69</v>
      </c>
      <c r="F6047">
        <v>269.8</v>
      </c>
      <c r="G6047">
        <v>117</v>
      </c>
      <c r="H6047">
        <v>92</v>
      </c>
      <c r="I6047">
        <v>3</v>
      </c>
      <c r="J6047" t="s">
        <v>16</v>
      </c>
      <c r="K6047" t="s">
        <v>26</v>
      </c>
      <c r="L6047" t="s">
        <v>25</v>
      </c>
      <c r="M6047">
        <v>8.4</v>
      </c>
      <c r="N6047">
        <v>17643.64</v>
      </c>
      <c r="O6047" t="s">
        <v>19</v>
      </c>
      <c r="P6047" t="str">
        <f t="shared" si="3238"/>
        <v>75+</v>
      </c>
      <c r="Q6047" t="str">
        <f>IF(PatientData[[#This Row],[bmi]]&lt;18.5,"Underweight",
IF(PatientData[[#This Row],[bmi]]&lt;25,"Normal",
IF(PatientData[[#This Row],[bmi]]&lt;30,"Overweight","Obese")))</f>
        <v>Overweight</v>
      </c>
      <c r="R6047" t="str">
        <f t="shared" si="3219"/>
        <v>High BP</v>
      </c>
      <c r="S6047" t="str">
        <f t="shared" si="3220"/>
        <v>High Cost</v>
      </c>
    </row>
    <row r="6048" spans="1:19" x14ac:dyDescent="0.3">
      <c r="A6048">
        <v>73</v>
      </c>
      <c r="B6048" t="s">
        <v>15</v>
      </c>
      <c r="C6048">
        <v>23.6</v>
      </c>
      <c r="D6048">
        <v>124</v>
      </c>
      <c r="E6048">
        <v>75</v>
      </c>
      <c r="F6048">
        <v>242.1</v>
      </c>
      <c r="G6048">
        <v>86.3</v>
      </c>
      <c r="H6048">
        <v>74</v>
      </c>
      <c r="I6048">
        <v>2</v>
      </c>
      <c r="J6048" t="s">
        <v>27</v>
      </c>
      <c r="K6048" t="s">
        <v>26</v>
      </c>
      <c r="L6048" t="s">
        <v>25</v>
      </c>
      <c r="M6048">
        <v>18.8</v>
      </c>
      <c r="N6048">
        <v>28993</v>
      </c>
      <c r="O6048" t="s">
        <v>19</v>
      </c>
      <c r="P6048" t="str">
        <f t="shared" ref="P6048" si="3239">IF(A6045&lt;30,"18-29",IF(A6045&lt;45,"30-44",IF(A6045&lt;60,"45-59",IF(A6045&lt;75,"60-74","75+"))))</f>
        <v>75+</v>
      </c>
      <c r="Q6048" t="str">
        <f>IF(PatientData[[#This Row],[bmi]]&lt;18.5,"Underweight",
IF(PatientData[[#This Row],[bmi]]&lt;25,"Normal",
IF(PatientData[[#This Row],[bmi]]&lt;30,"Overweight","Obese")))</f>
        <v>Normal</v>
      </c>
      <c r="R6048" t="str">
        <f t="shared" si="3219"/>
        <v>High BP</v>
      </c>
      <c r="S6048" t="str">
        <f t="shared" si="3220"/>
        <v>High Cost</v>
      </c>
    </row>
    <row r="6049" spans="1:19" x14ac:dyDescent="0.3">
      <c r="A6049">
        <v>84</v>
      </c>
      <c r="B6049" t="s">
        <v>20</v>
      </c>
      <c r="C6049">
        <v>28.7</v>
      </c>
      <c r="D6049">
        <v>130</v>
      </c>
      <c r="E6049">
        <v>79</v>
      </c>
      <c r="F6049">
        <v>254.2</v>
      </c>
      <c r="G6049">
        <v>107.6</v>
      </c>
      <c r="H6049">
        <v>80</v>
      </c>
      <c r="I6049">
        <v>0</v>
      </c>
      <c r="J6049" t="s">
        <v>27</v>
      </c>
      <c r="K6049" t="s">
        <v>26</v>
      </c>
      <c r="L6049" t="s">
        <v>25</v>
      </c>
      <c r="M6049">
        <v>5.3</v>
      </c>
      <c r="N6049">
        <v>11064.95</v>
      </c>
      <c r="O6049" t="s">
        <v>19</v>
      </c>
      <c r="P6049" t="str">
        <f t="shared" ref="P6049:P6054" si="3240">IF(A6049&lt;30,"18-29",IF(A6049&lt;45,"30-44",IF(A6049&lt;60,"45-59",IF(A6049&lt;75,"60-74","75+"))))</f>
        <v>75+</v>
      </c>
      <c r="Q6049" t="str">
        <f>IF(PatientData[[#This Row],[bmi]]&lt;18.5,"Underweight",
IF(PatientData[[#This Row],[bmi]]&lt;25,"Normal",
IF(PatientData[[#This Row],[bmi]]&lt;30,"Overweight","Obese")))</f>
        <v>Overweight</v>
      </c>
      <c r="R6049" t="str">
        <f t="shared" si="3219"/>
        <v>High BP</v>
      </c>
      <c r="S6049" t="str">
        <f t="shared" si="3220"/>
        <v>Normal Cost</v>
      </c>
    </row>
    <row r="6050" spans="1:19" x14ac:dyDescent="0.3">
      <c r="A6050">
        <v>75</v>
      </c>
      <c r="B6050" t="s">
        <v>20</v>
      </c>
      <c r="C6050">
        <v>28.7</v>
      </c>
      <c r="D6050">
        <v>140</v>
      </c>
      <c r="E6050">
        <v>82</v>
      </c>
      <c r="F6050">
        <v>200.8</v>
      </c>
      <c r="G6050">
        <v>99.3</v>
      </c>
      <c r="H6050">
        <v>98</v>
      </c>
      <c r="I6050">
        <v>0</v>
      </c>
      <c r="J6050" t="s">
        <v>16</v>
      </c>
      <c r="K6050" t="s">
        <v>21</v>
      </c>
      <c r="L6050" t="s">
        <v>25</v>
      </c>
      <c r="M6050">
        <v>7.7</v>
      </c>
      <c r="N6050">
        <v>18231.36</v>
      </c>
      <c r="O6050" t="s">
        <v>19</v>
      </c>
      <c r="P6050" t="str">
        <f t="shared" si="3240"/>
        <v>75+</v>
      </c>
      <c r="Q6050" t="str">
        <f>IF(PatientData[[#This Row],[bmi]]&lt;18.5,"Underweight",
IF(PatientData[[#This Row],[bmi]]&lt;25,"Normal",
IF(PatientData[[#This Row],[bmi]]&lt;30,"Overweight","Obese")))</f>
        <v>Overweight</v>
      </c>
      <c r="R6050" t="str">
        <f t="shared" si="3219"/>
        <v>High BP</v>
      </c>
      <c r="S6050" t="str">
        <f t="shared" si="3220"/>
        <v>High Cost</v>
      </c>
    </row>
    <row r="6051" spans="1:19" x14ac:dyDescent="0.3">
      <c r="A6051">
        <v>84</v>
      </c>
      <c r="B6051" t="s">
        <v>20</v>
      </c>
      <c r="C6051">
        <v>28.7</v>
      </c>
      <c r="D6051">
        <v>225</v>
      </c>
      <c r="E6051">
        <v>139</v>
      </c>
      <c r="F6051">
        <v>225.6</v>
      </c>
      <c r="G6051">
        <v>175.4</v>
      </c>
      <c r="H6051">
        <v>66</v>
      </c>
      <c r="I6051">
        <v>1</v>
      </c>
      <c r="J6051" t="s">
        <v>24</v>
      </c>
      <c r="K6051" t="s">
        <v>17</v>
      </c>
      <c r="L6051" t="s">
        <v>18</v>
      </c>
      <c r="M6051">
        <v>4.9000000000000004</v>
      </c>
      <c r="N6051">
        <v>9112.51</v>
      </c>
      <c r="O6051" t="s">
        <v>23</v>
      </c>
      <c r="P6051" t="str">
        <f t="shared" si="3240"/>
        <v>75+</v>
      </c>
      <c r="Q6051" t="str">
        <f>IF(PatientData[[#This Row],[bmi]]&lt;18.5,"Underweight",
IF(PatientData[[#This Row],[bmi]]&lt;25,"Normal",
IF(PatientData[[#This Row],[bmi]]&lt;30,"Overweight","Obese")))</f>
        <v>Overweight</v>
      </c>
      <c r="R6051" t="str">
        <f t="shared" si="3219"/>
        <v>High BP</v>
      </c>
      <c r="S6051" t="str">
        <f t="shared" si="3220"/>
        <v>Normal Cost</v>
      </c>
    </row>
    <row r="6052" spans="1:19" x14ac:dyDescent="0.3">
      <c r="A6052">
        <v>62</v>
      </c>
      <c r="B6052" t="s">
        <v>20</v>
      </c>
      <c r="C6052">
        <v>28.7</v>
      </c>
      <c r="D6052">
        <v>124</v>
      </c>
      <c r="E6052">
        <v>80</v>
      </c>
      <c r="F6052">
        <v>193.6</v>
      </c>
      <c r="G6052">
        <v>95.3</v>
      </c>
      <c r="H6052">
        <v>52</v>
      </c>
      <c r="I6052">
        <v>2</v>
      </c>
      <c r="J6052" t="s">
        <v>24</v>
      </c>
      <c r="K6052" t="s">
        <v>21</v>
      </c>
      <c r="L6052" t="s">
        <v>18</v>
      </c>
      <c r="M6052">
        <v>4.2</v>
      </c>
      <c r="N6052">
        <v>9645.68</v>
      </c>
      <c r="O6052" t="s">
        <v>23</v>
      </c>
      <c r="P6052" t="str">
        <f t="shared" si="3240"/>
        <v>60-74</v>
      </c>
      <c r="Q6052" t="str">
        <f>IF(PatientData[[#This Row],[bmi]]&lt;18.5,"Underweight",
IF(PatientData[[#This Row],[bmi]]&lt;25,"Normal",
IF(PatientData[[#This Row],[bmi]]&lt;30,"Overweight","Obese")))</f>
        <v>Overweight</v>
      </c>
      <c r="R6052" t="str">
        <f t="shared" si="3219"/>
        <v>High BP</v>
      </c>
      <c r="S6052" t="str">
        <f t="shared" si="3220"/>
        <v>Normal Cost</v>
      </c>
    </row>
    <row r="6053" spans="1:19" x14ac:dyDescent="0.3">
      <c r="A6053">
        <v>63</v>
      </c>
      <c r="B6053" t="s">
        <v>20</v>
      </c>
      <c r="C6053">
        <v>28.7</v>
      </c>
      <c r="D6053">
        <v>129</v>
      </c>
      <c r="E6053">
        <v>81</v>
      </c>
      <c r="F6053">
        <v>224.1</v>
      </c>
      <c r="G6053">
        <v>166.1</v>
      </c>
      <c r="H6053">
        <v>69</v>
      </c>
      <c r="I6053">
        <v>0</v>
      </c>
      <c r="J6053" t="s">
        <v>24</v>
      </c>
      <c r="K6053" t="s">
        <v>28</v>
      </c>
      <c r="L6053" t="s">
        <v>18</v>
      </c>
      <c r="M6053">
        <v>6.4</v>
      </c>
      <c r="N6053">
        <v>15502.15</v>
      </c>
      <c r="O6053" t="s">
        <v>19</v>
      </c>
      <c r="P6053" t="str">
        <f t="shared" si="3240"/>
        <v>60-74</v>
      </c>
      <c r="Q6053" t="str">
        <f>IF(PatientData[[#This Row],[bmi]]&lt;18.5,"Underweight",
IF(PatientData[[#This Row],[bmi]]&lt;25,"Normal",
IF(PatientData[[#This Row],[bmi]]&lt;30,"Overweight","Obese")))</f>
        <v>Overweight</v>
      </c>
      <c r="R6053" t="str">
        <f t="shared" si="3219"/>
        <v>High BP</v>
      </c>
      <c r="S6053" t="str">
        <f t="shared" si="3220"/>
        <v>High Cost</v>
      </c>
    </row>
    <row r="6054" spans="1:19" x14ac:dyDescent="0.3">
      <c r="A6054">
        <v>48</v>
      </c>
      <c r="B6054" t="s">
        <v>20</v>
      </c>
      <c r="C6054">
        <v>28.7</v>
      </c>
      <c r="D6054">
        <v>130</v>
      </c>
      <c r="E6054">
        <v>79</v>
      </c>
      <c r="F6054">
        <v>209.6</v>
      </c>
      <c r="G6054">
        <v>92.1</v>
      </c>
      <c r="H6054">
        <v>143</v>
      </c>
      <c r="I6054">
        <v>0</v>
      </c>
      <c r="J6054" t="s">
        <v>16</v>
      </c>
      <c r="K6054" t="s">
        <v>26</v>
      </c>
      <c r="L6054" t="s">
        <v>25</v>
      </c>
      <c r="M6054">
        <v>8.4</v>
      </c>
      <c r="N6054">
        <v>17376.11</v>
      </c>
      <c r="O6054" t="s">
        <v>19</v>
      </c>
      <c r="P6054" t="str">
        <f t="shared" si="3240"/>
        <v>45-59</v>
      </c>
      <c r="Q6054" t="str">
        <f>IF(PatientData[[#This Row],[bmi]]&lt;18.5,"Underweight",
IF(PatientData[[#This Row],[bmi]]&lt;25,"Normal",
IF(PatientData[[#This Row],[bmi]]&lt;30,"Overweight","Obese")))</f>
        <v>Overweight</v>
      </c>
      <c r="R6054" t="str">
        <f t="shared" si="3219"/>
        <v>High BP</v>
      </c>
      <c r="S6054" t="str">
        <f t="shared" si="3220"/>
        <v>High Cost</v>
      </c>
    </row>
    <row r="6055" spans="1:19" x14ac:dyDescent="0.3">
      <c r="A6055">
        <v>63</v>
      </c>
      <c r="B6055" t="s">
        <v>15</v>
      </c>
      <c r="C6055">
        <v>18.8</v>
      </c>
      <c r="D6055">
        <v>118</v>
      </c>
      <c r="E6055">
        <v>68</v>
      </c>
      <c r="F6055">
        <v>196</v>
      </c>
      <c r="G6055">
        <v>120.5</v>
      </c>
      <c r="H6055">
        <v>81</v>
      </c>
      <c r="I6055">
        <v>1</v>
      </c>
      <c r="J6055" t="s">
        <v>27</v>
      </c>
      <c r="K6055" t="s">
        <v>21</v>
      </c>
      <c r="L6055" t="s">
        <v>25</v>
      </c>
      <c r="M6055">
        <v>6.1</v>
      </c>
      <c r="N6055">
        <v>14339.56</v>
      </c>
      <c r="O6055" t="s">
        <v>19</v>
      </c>
      <c r="P6055" t="str">
        <f t="shared" ref="P6055" si="3241">IF(A6052&lt;30,"18-29",IF(A6052&lt;45,"30-44",IF(A6052&lt;60,"45-59",IF(A6052&lt;75,"60-74","75+"))))</f>
        <v>60-74</v>
      </c>
      <c r="Q6055" t="str">
        <f>IF(PatientData[[#This Row],[bmi]]&lt;18.5,"Underweight",
IF(PatientData[[#This Row],[bmi]]&lt;25,"Normal",
IF(PatientData[[#This Row],[bmi]]&lt;30,"Overweight","Obese")))</f>
        <v>Normal</v>
      </c>
      <c r="R6055" t="str">
        <f t="shared" si="3219"/>
        <v>Normal BP</v>
      </c>
      <c r="S6055" t="str">
        <f t="shared" si="3220"/>
        <v>Normal Cost</v>
      </c>
    </row>
    <row r="6056" spans="1:19" x14ac:dyDescent="0.3">
      <c r="A6056">
        <v>23</v>
      </c>
      <c r="B6056" t="s">
        <v>20</v>
      </c>
      <c r="C6056">
        <v>28.7</v>
      </c>
      <c r="D6056">
        <v>98</v>
      </c>
      <c r="E6056">
        <v>61</v>
      </c>
      <c r="F6056">
        <v>197.5</v>
      </c>
      <c r="G6056">
        <v>115.1</v>
      </c>
      <c r="H6056">
        <v>83</v>
      </c>
      <c r="I6056">
        <v>2</v>
      </c>
      <c r="J6056" t="s">
        <v>24</v>
      </c>
      <c r="K6056" t="s">
        <v>28</v>
      </c>
      <c r="L6056" t="s">
        <v>18</v>
      </c>
      <c r="M6056">
        <v>4.3</v>
      </c>
      <c r="N6056">
        <v>10974.01</v>
      </c>
      <c r="O6056" t="s">
        <v>23</v>
      </c>
      <c r="P6056" t="str">
        <f t="shared" ref="P6056:P6057" si="3242">IF(A6056&lt;30,"18-29",IF(A6056&lt;45,"30-44",IF(A6056&lt;60,"45-59",IF(A6056&lt;75,"60-74","75+"))))</f>
        <v>18-29</v>
      </c>
      <c r="Q6056" t="str">
        <f>IF(PatientData[[#This Row],[bmi]]&lt;18.5,"Underweight",
IF(PatientData[[#This Row],[bmi]]&lt;25,"Normal",
IF(PatientData[[#This Row],[bmi]]&lt;30,"Overweight","Obese")))</f>
        <v>Overweight</v>
      </c>
      <c r="R6056" t="str">
        <f t="shared" si="3219"/>
        <v>Normal BP</v>
      </c>
      <c r="S6056" t="str">
        <f t="shared" si="3220"/>
        <v>Normal Cost</v>
      </c>
    </row>
    <row r="6057" spans="1:19" x14ac:dyDescent="0.3">
      <c r="A6057">
        <v>54</v>
      </c>
      <c r="B6057" t="s">
        <v>20</v>
      </c>
      <c r="C6057">
        <v>28.7</v>
      </c>
      <c r="D6057">
        <v>112</v>
      </c>
      <c r="E6057">
        <v>67</v>
      </c>
      <c r="F6057">
        <v>210.9</v>
      </c>
      <c r="G6057">
        <v>92.5</v>
      </c>
      <c r="H6057">
        <v>79</v>
      </c>
      <c r="I6057">
        <v>1</v>
      </c>
      <c r="J6057" t="s">
        <v>27</v>
      </c>
      <c r="K6057" t="s">
        <v>21</v>
      </c>
      <c r="L6057" t="s">
        <v>25</v>
      </c>
      <c r="M6057">
        <v>6.1</v>
      </c>
      <c r="N6057">
        <v>13602.62</v>
      </c>
      <c r="O6057" t="s">
        <v>19</v>
      </c>
      <c r="P6057" t="str">
        <f t="shared" si="3242"/>
        <v>45-59</v>
      </c>
      <c r="Q6057" t="str">
        <f>IF(PatientData[[#This Row],[bmi]]&lt;18.5,"Underweight",
IF(PatientData[[#This Row],[bmi]]&lt;25,"Normal",
IF(PatientData[[#This Row],[bmi]]&lt;30,"Overweight","Obese")))</f>
        <v>Overweight</v>
      </c>
      <c r="R6057" t="str">
        <f t="shared" si="3219"/>
        <v>Normal BP</v>
      </c>
      <c r="S6057" t="str">
        <f t="shared" si="3220"/>
        <v>Normal Cost</v>
      </c>
    </row>
    <row r="6058" spans="1:19" x14ac:dyDescent="0.3">
      <c r="A6058">
        <v>68</v>
      </c>
      <c r="B6058" t="s">
        <v>15</v>
      </c>
      <c r="C6058">
        <v>41.8</v>
      </c>
      <c r="D6058">
        <v>147</v>
      </c>
      <c r="E6058">
        <v>83</v>
      </c>
      <c r="F6058">
        <v>265.39999999999998</v>
      </c>
      <c r="G6058">
        <v>108.8</v>
      </c>
      <c r="H6058">
        <v>88</v>
      </c>
      <c r="I6058">
        <v>1</v>
      </c>
      <c r="J6058" t="s">
        <v>16</v>
      </c>
      <c r="K6058" t="s">
        <v>21</v>
      </c>
      <c r="L6058" t="s">
        <v>18</v>
      </c>
      <c r="M6058">
        <v>9</v>
      </c>
      <c r="N6058">
        <v>20191.060000000001</v>
      </c>
      <c r="O6058" t="s">
        <v>19</v>
      </c>
      <c r="P6058" t="str">
        <f t="shared" ref="P6058" si="3243">IF(A6055&lt;30,"18-29",IF(A6055&lt;45,"30-44",IF(A6055&lt;60,"45-59",IF(A6055&lt;75,"60-74","75+"))))</f>
        <v>60-74</v>
      </c>
      <c r="Q6058" t="str">
        <f>IF(PatientData[[#This Row],[bmi]]&lt;18.5,"Underweight",
IF(PatientData[[#This Row],[bmi]]&lt;25,"Normal",
IF(PatientData[[#This Row],[bmi]]&lt;30,"Overweight","Obese")))</f>
        <v>Obese</v>
      </c>
      <c r="R6058" t="str">
        <f t="shared" si="3219"/>
        <v>High BP</v>
      </c>
      <c r="S6058" t="str">
        <f t="shared" si="3220"/>
        <v>High Cost</v>
      </c>
    </row>
    <row r="6059" spans="1:19" x14ac:dyDescent="0.3">
      <c r="A6059">
        <v>72</v>
      </c>
      <c r="B6059" t="s">
        <v>20</v>
      </c>
      <c r="C6059">
        <v>28.7</v>
      </c>
      <c r="D6059">
        <v>130</v>
      </c>
      <c r="E6059">
        <v>84</v>
      </c>
      <c r="F6059">
        <v>208.2</v>
      </c>
      <c r="G6059">
        <v>112.3</v>
      </c>
      <c r="H6059">
        <v>94</v>
      </c>
      <c r="I6059">
        <v>0</v>
      </c>
      <c r="J6059" t="s">
        <v>24</v>
      </c>
      <c r="K6059" t="s">
        <v>21</v>
      </c>
      <c r="L6059" t="s">
        <v>18</v>
      </c>
      <c r="M6059">
        <v>6.7</v>
      </c>
      <c r="N6059">
        <v>10430.35</v>
      </c>
      <c r="O6059" t="s">
        <v>19</v>
      </c>
      <c r="P6059" t="str">
        <f t="shared" ref="P6059:P6061" si="3244">IF(A6059&lt;30,"18-29",IF(A6059&lt;45,"30-44",IF(A6059&lt;60,"45-59",IF(A6059&lt;75,"60-74","75+"))))</f>
        <v>60-74</v>
      </c>
      <c r="Q6059" t="str">
        <f>IF(PatientData[[#This Row],[bmi]]&lt;18.5,"Underweight",
IF(PatientData[[#This Row],[bmi]]&lt;25,"Normal",
IF(PatientData[[#This Row],[bmi]]&lt;30,"Overweight","Obese")))</f>
        <v>Overweight</v>
      </c>
      <c r="R6059" t="str">
        <f t="shared" si="3219"/>
        <v>High BP</v>
      </c>
      <c r="S6059" t="str">
        <f t="shared" si="3220"/>
        <v>Normal Cost</v>
      </c>
    </row>
    <row r="6060" spans="1:19" x14ac:dyDescent="0.3">
      <c r="A6060">
        <v>61</v>
      </c>
      <c r="B6060" t="s">
        <v>20</v>
      </c>
      <c r="C6060">
        <v>28.7</v>
      </c>
      <c r="D6060">
        <v>126</v>
      </c>
      <c r="E6060">
        <v>82</v>
      </c>
      <c r="F6060">
        <v>190.2</v>
      </c>
      <c r="G6060">
        <v>116.8</v>
      </c>
      <c r="H6060">
        <v>85</v>
      </c>
      <c r="I6060">
        <v>1</v>
      </c>
      <c r="J6060" t="s">
        <v>16</v>
      </c>
      <c r="K6060" t="s">
        <v>21</v>
      </c>
      <c r="L6060" t="s">
        <v>18</v>
      </c>
      <c r="M6060">
        <v>9.1</v>
      </c>
      <c r="N6060">
        <v>18292</v>
      </c>
      <c r="O6060" t="s">
        <v>19</v>
      </c>
      <c r="P6060" t="str">
        <f t="shared" si="3244"/>
        <v>60-74</v>
      </c>
      <c r="Q6060" t="str">
        <f>IF(PatientData[[#This Row],[bmi]]&lt;18.5,"Underweight",
IF(PatientData[[#This Row],[bmi]]&lt;25,"Normal",
IF(PatientData[[#This Row],[bmi]]&lt;30,"Overweight","Obese")))</f>
        <v>Overweight</v>
      </c>
      <c r="R6060" t="str">
        <f t="shared" si="3219"/>
        <v>High BP</v>
      </c>
      <c r="S6060" t="str">
        <f t="shared" si="3220"/>
        <v>High Cost</v>
      </c>
    </row>
    <row r="6061" spans="1:19" x14ac:dyDescent="0.3">
      <c r="A6061">
        <v>71</v>
      </c>
      <c r="B6061" t="s">
        <v>20</v>
      </c>
      <c r="C6061">
        <v>28.7</v>
      </c>
      <c r="D6061">
        <v>106</v>
      </c>
      <c r="E6061">
        <v>64</v>
      </c>
      <c r="F6061">
        <v>206.8</v>
      </c>
      <c r="G6061">
        <v>134.1</v>
      </c>
      <c r="H6061">
        <v>76</v>
      </c>
      <c r="I6061">
        <v>1</v>
      </c>
      <c r="J6061" t="s">
        <v>16</v>
      </c>
      <c r="K6061" t="s">
        <v>17</v>
      </c>
      <c r="L6061" t="s">
        <v>22</v>
      </c>
      <c r="M6061">
        <v>13</v>
      </c>
      <c r="N6061">
        <v>17812.830000000002</v>
      </c>
      <c r="O6061" t="s">
        <v>19</v>
      </c>
      <c r="P6061" t="str">
        <f t="shared" si="3244"/>
        <v>60-74</v>
      </c>
      <c r="Q6061" t="str">
        <f>IF(PatientData[[#This Row],[bmi]]&lt;18.5,"Underweight",
IF(PatientData[[#This Row],[bmi]]&lt;25,"Normal",
IF(PatientData[[#This Row],[bmi]]&lt;30,"Overweight","Obese")))</f>
        <v>Overweight</v>
      </c>
      <c r="R6061" t="str">
        <f t="shared" si="3219"/>
        <v>Normal BP</v>
      </c>
      <c r="S6061" t="str">
        <f t="shared" si="3220"/>
        <v>High Cost</v>
      </c>
    </row>
    <row r="6062" spans="1:19" x14ac:dyDescent="0.3">
      <c r="A6062">
        <v>92</v>
      </c>
      <c r="B6062" t="s">
        <v>15</v>
      </c>
      <c r="C6062">
        <v>22.3</v>
      </c>
      <c r="D6062">
        <v>139</v>
      </c>
      <c r="E6062">
        <v>86</v>
      </c>
      <c r="F6062">
        <v>261.2</v>
      </c>
      <c r="G6062">
        <v>111.7</v>
      </c>
      <c r="H6062">
        <v>99</v>
      </c>
      <c r="I6062">
        <v>3</v>
      </c>
      <c r="J6062" t="s">
        <v>16</v>
      </c>
      <c r="K6062" t="s">
        <v>26</v>
      </c>
      <c r="L6062" t="s">
        <v>18</v>
      </c>
      <c r="M6062">
        <v>10.9</v>
      </c>
      <c r="N6062">
        <v>19008.75</v>
      </c>
      <c r="O6062" t="s">
        <v>19</v>
      </c>
      <c r="P6062" t="str">
        <f t="shared" ref="P6062:P6063" si="3245">IF(A6059&lt;30,"18-29",IF(A6059&lt;45,"30-44",IF(A6059&lt;60,"45-59",IF(A6059&lt;75,"60-74","75+"))))</f>
        <v>60-74</v>
      </c>
      <c r="Q6062" t="str">
        <f>IF(PatientData[[#This Row],[bmi]]&lt;18.5,"Underweight",
IF(PatientData[[#This Row],[bmi]]&lt;25,"Normal",
IF(PatientData[[#This Row],[bmi]]&lt;30,"Overweight","Obese")))</f>
        <v>Normal</v>
      </c>
      <c r="R6062" t="str">
        <f t="shared" si="3219"/>
        <v>High BP</v>
      </c>
      <c r="S6062" t="str">
        <f t="shared" si="3220"/>
        <v>High Cost</v>
      </c>
    </row>
    <row r="6063" spans="1:19" x14ac:dyDescent="0.3">
      <c r="A6063">
        <v>62</v>
      </c>
      <c r="B6063" t="s">
        <v>15</v>
      </c>
      <c r="C6063">
        <v>39.9</v>
      </c>
      <c r="D6063">
        <v>141</v>
      </c>
      <c r="E6063">
        <v>79</v>
      </c>
      <c r="F6063">
        <v>282.89999999999998</v>
      </c>
      <c r="G6063">
        <v>152.69999999999999</v>
      </c>
      <c r="H6063">
        <v>86</v>
      </c>
      <c r="I6063">
        <v>1</v>
      </c>
      <c r="J6063" t="s">
        <v>16</v>
      </c>
      <c r="K6063" t="s">
        <v>17</v>
      </c>
      <c r="L6063" t="s">
        <v>18</v>
      </c>
      <c r="M6063">
        <v>6.1</v>
      </c>
      <c r="N6063">
        <v>13469.86</v>
      </c>
      <c r="O6063" t="s">
        <v>23</v>
      </c>
      <c r="P6063" t="str">
        <f t="shared" si="3245"/>
        <v>60-74</v>
      </c>
      <c r="Q6063" t="str">
        <f>IF(PatientData[[#This Row],[bmi]]&lt;18.5,"Underweight",
IF(PatientData[[#This Row],[bmi]]&lt;25,"Normal",
IF(PatientData[[#This Row],[bmi]]&lt;30,"Overweight","Obese")))</f>
        <v>Obese</v>
      </c>
      <c r="R6063" t="str">
        <f t="shared" si="3219"/>
        <v>High BP</v>
      </c>
      <c r="S6063" t="str">
        <f t="shared" si="3220"/>
        <v>Normal Cost</v>
      </c>
    </row>
    <row r="6064" spans="1:19" x14ac:dyDescent="0.3">
      <c r="A6064">
        <v>59</v>
      </c>
      <c r="B6064" t="s">
        <v>20</v>
      </c>
      <c r="C6064">
        <v>28.7</v>
      </c>
      <c r="D6064">
        <v>135</v>
      </c>
      <c r="E6064">
        <v>77</v>
      </c>
      <c r="F6064">
        <v>201.9</v>
      </c>
      <c r="G6064">
        <v>110.6</v>
      </c>
      <c r="H6064">
        <v>64</v>
      </c>
      <c r="I6064">
        <v>2</v>
      </c>
      <c r="J6064" t="s">
        <v>27</v>
      </c>
      <c r="K6064" t="s">
        <v>26</v>
      </c>
      <c r="L6064" t="s">
        <v>25</v>
      </c>
      <c r="M6064">
        <v>3.5</v>
      </c>
      <c r="N6064">
        <v>8811.89</v>
      </c>
      <c r="O6064" t="s">
        <v>19</v>
      </c>
      <c r="P6064" t="str">
        <f t="shared" ref="P6064:P6065" si="3246">IF(A6064&lt;30,"18-29",IF(A6064&lt;45,"30-44",IF(A6064&lt;60,"45-59",IF(A6064&lt;75,"60-74","75+"))))</f>
        <v>45-59</v>
      </c>
      <c r="Q6064" t="str">
        <f>IF(PatientData[[#This Row],[bmi]]&lt;18.5,"Underweight",
IF(PatientData[[#This Row],[bmi]]&lt;25,"Normal",
IF(PatientData[[#This Row],[bmi]]&lt;30,"Overweight","Obese")))</f>
        <v>Overweight</v>
      </c>
      <c r="R6064" t="str">
        <f t="shared" si="3219"/>
        <v>High BP</v>
      </c>
      <c r="S6064" t="str">
        <f t="shared" si="3220"/>
        <v>Normal Cost</v>
      </c>
    </row>
    <row r="6065" spans="1:19" x14ac:dyDescent="0.3">
      <c r="A6065">
        <v>39</v>
      </c>
      <c r="B6065" t="s">
        <v>20</v>
      </c>
      <c r="C6065">
        <v>28.7</v>
      </c>
      <c r="D6065">
        <v>125</v>
      </c>
      <c r="E6065">
        <v>75</v>
      </c>
      <c r="F6065">
        <v>196.9</v>
      </c>
      <c r="G6065">
        <v>98.3</v>
      </c>
      <c r="H6065">
        <v>94</v>
      </c>
      <c r="I6065">
        <v>0</v>
      </c>
      <c r="J6065" t="s">
        <v>27</v>
      </c>
      <c r="K6065" t="s">
        <v>28</v>
      </c>
      <c r="L6065" t="s">
        <v>22</v>
      </c>
      <c r="M6065">
        <v>2.1</v>
      </c>
      <c r="N6065">
        <v>8122.65</v>
      </c>
      <c r="O6065" t="s">
        <v>23</v>
      </c>
      <c r="P6065" t="str">
        <f t="shared" si="3246"/>
        <v>30-44</v>
      </c>
      <c r="Q6065" t="str">
        <f>IF(PatientData[[#This Row],[bmi]]&lt;18.5,"Underweight",
IF(PatientData[[#This Row],[bmi]]&lt;25,"Normal",
IF(PatientData[[#This Row],[bmi]]&lt;30,"Overweight","Obese")))</f>
        <v>Overweight</v>
      </c>
      <c r="R6065" t="str">
        <f t="shared" si="3219"/>
        <v>High BP</v>
      </c>
      <c r="S6065" t="str">
        <f t="shared" si="3220"/>
        <v>Normal Cost</v>
      </c>
    </row>
    <row r="6066" spans="1:19" x14ac:dyDescent="0.3">
      <c r="A6066">
        <v>56</v>
      </c>
      <c r="B6066" t="s">
        <v>15</v>
      </c>
      <c r="C6066">
        <v>24.1</v>
      </c>
      <c r="D6066">
        <v>111</v>
      </c>
      <c r="E6066">
        <v>66</v>
      </c>
      <c r="F6066">
        <v>189.8</v>
      </c>
      <c r="G6066">
        <v>87.4</v>
      </c>
      <c r="H6066">
        <v>103</v>
      </c>
      <c r="I6066">
        <v>1</v>
      </c>
      <c r="J6066" t="s">
        <v>16</v>
      </c>
      <c r="K6066" t="s">
        <v>28</v>
      </c>
      <c r="L6066" t="s">
        <v>18</v>
      </c>
      <c r="M6066">
        <v>16.8</v>
      </c>
      <c r="N6066">
        <v>28354.77</v>
      </c>
      <c r="O6066" t="s">
        <v>19</v>
      </c>
      <c r="P6066" t="str">
        <f t="shared" ref="P6066" si="3247">IF(A6063&lt;30,"18-29",IF(A6063&lt;45,"30-44",IF(A6063&lt;60,"45-59",IF(A6063&lt;75,"60-74","75+"))))</f>
        <v>60-74</v>
      </c>
      <c r="Q6066" t="str">
        <f>IF(PatientData[[#This Row],[bmi]]&lt;18.5,"Underweight",
IF(PatientData[[#This Row],[bmi]]&lt;25,"Normal",
IF(PatientData[[#This Row],[bmi]]&lt;30,"Overweight","Obese")))</f>
        <v>Normal</v>
      </c>
      <c r="R6066" t="str">
        <f t="shared" si="3219"/>
        <v>Normal BP</v>
      </c>
      <c r="S6066" t="str">
        <f t="shared" si="3220"/>
        <v>High Cost</v>
      </c>
    </row>
    <row r="6067" spans="1:19" x14ac:dyDescent="0.3">
      <c r="A6067">
        <v>57</v>
      </c>
      <c r="B6067" t="s">
        <v>20</v>
      </c>
      <c r="C6067">
        <v>28.7</v>
      </c>
      <c r="D6067">
        <v>122</v>
      </c>
      <c r="E6067">
        <v>79</v>
      </c>
      <c r="F6067">
        <v>270.60000000000002</v>
      </c>
      <c r="G6067">
        <v>118.6</v>
      </c>
      <c r="H6067">
        <v>78</v>
      </c>
      <c r="I6067">
        <v>2</v>
      </c>
      <c r="J6067" t="s">
        <v>24</v>
      </c>
      <c r="K6067" t="s">
        <v>17</v>
      </c>
      <c r="L6067" t="s">
        <v>22</v>
      </c>
      <c r="M6067">
        <v>5.3</v>
      </c>
      <c r="N6067">
        <v>9599.7900000000009</v>
      </c>
      <c r="O6067" t="s">
        <v>23</v>
      </c>
      <c r="P6067" t="str">
        <f t="shared" ref="P6067" si="3248">IF(A6067&lt;30,"18-29",IF(A6067&lt;45,"30-44",IF(A6067&lt;60,"45-59",IF(A6067&lt;75,"60-74","75+"))))</f>
        <v>45-59</v>
      </c>
      <c r="Q6067" t="str">
        <f>IF(PatientData[[#This Row],[bmi]]&lt;18.5,"Underweight",
IF(PatientData[[#This Row],[bmi]]&lt;25,"Normal",
IF(PatientData[[#This Row],[bmi]]&lt;30,"Overweight","Obese")))</f>
        <v>Overweight</v>
      </c>
      <c r="R6067" t="str">
        <f t="shared" si="3219"/>
        <v>High BP</v>
      </c>
      <c r="S6067" t="str">
        <f t="shared" si="3220"/>
        <v>Normal Cost</v>
      </c>
    </row>
    <row r="6068" spans="1:19" x14ac:dyDescent="0.3">
      <c r="A6068">
        <v>66</v>
      </c>
      <c r="B6068" t="s">
        <v>15</v>
      </c>
      <c r="C6068">
        <v>35.799999999999997</v>
      </c>
      <c r="D6068">
        <v>141</v>
      </c>
      <c r="E6068">
        <v>83</v>
      </c>
      <c r="F6068">
        <v>247</v>
      </c>
      <c r="G6068">
        <v>94.2</v>
      </c>
      <c r="H6068">
        <v>97</v>
      </c>
      <c r="I6068">
        <v>1</v>
      </c>
      <c r="J6068" t="s">
        <v>16</v>
      </c>
      <c r="K6068" t="s">
        <v>28</v>
      </c>
      <c r="L6068" t="s">
        <v>25</v>
      </c>
      <c r="M6068">
        <v>9.5</v>
      </c>
      <c r="N6068">
        <v>20964.77</v>
      </c>
      <c r="O6068" t="s">
        <v>19</v>
      </c>
      <c r="P6068" t="str">
        <f t="shared" ref="P6068:P6071" si="3249">IF(A6065&lt;30,"18-29",IF(A6065&lt;45,"30-44",IF(A6065&lt;60,"45-59",IF(A6065&lt;75,"60-74","75+"))))</f>
        <v>30-44</v>
      </c>
      <c r="Q6068" t="str">
        <f>IF(PatientData[[#This Row],[bmi]]&lt;18.5,"Underweight",
IF(PatientData[[#This Row],[bmi]]&lt;25,"Normal",
IF(PatientData[[#This Row],[bmi]]&lt;30,"Overweight","Obese")))</f>
        <v>Obese</v>
      </c>
      <c r="R6068" t="str">
        <f t="shared" si="3219"/>
        <v>High BP</v>
      </c>
      <c r="S6068" t="str">
        <f t="shared" si="3220"/>
        <v>High Cost</v>
      </c>
    </row>
    <row r="6069" spans="1:19" x14ac:dyDescent="0.3">
      <c r="A6069">
        <v>65</v>
      </c>
      <c r="B6069" t="s">
        <v>15</v>
      </c>
      <c r="C6069">
        <v>25.2</v>
      </c>
      <c r="D6069">
        <v>133</v>
      </c>
      <c r="E6069">
        <v>87</v>
      </c>
      <c r="F6069">
        <v>257.5</v>
      </c>
      <c r="G6069">
        <v>97</v>
      </c>
      <c r="H6069">
        <v>85</v>
      </c>
      <c r="I6069">
        <v>4</v>
      </c>
      <c r="J6069" t="s">
        <v>16</v>
      </c>
      <c r="K6069" t="s">
        <v>21</v>
      </c>
      <c r="L6069" t="s">
        <v>25</v>
      </c>
      <c r="M6069">
        <v>10.199999999999999</v>
      </c>
      <c r="N6069">
        <v>17949.45</v>
      </c>
      <c r="O6069" t="s">
        <v>19</v>
      </c>
      <c r="P6069" t="str">
        <f t="shared" si="3249"/>
        <v>45-59</v>
      </c>
      <c r="Q6069" t="str">
        <f>IF(PatientData[[#This Row],[bmi]]&lt;18.5,"Underweight",
IF(PatientData[[#This Row],[bmi]]&lt;25,"Normal",
IF(PatientData[[#This Row],[bmi]]&lt;30,"Overweight","Obese")))</f>
        <v>Overweight</v>
      </c>
      <c r="R6069" t="str">
        <f t="shared" si="3219"/>
        <v>High BP</v>
      </c>
      <c r="S6069" t="str">
        <f t="shared" si="3220"/>
        <v>High Cost</v>
      </c>
    </row>
    <row r="6070" spans="1:19" x14ac:dyDescent="0.3">
      <c r="A6070">
        <v>46</v>
      </c>
      <c r="B6070" t="s">
        <v>15</v>
      </c>
      <c r="C6070">
        <v>29.6</v>
      </c>
      <c r="D6070">
        <v>151</v>
      </c>
      <c r="E6070">
        <v>90</v>
      </c>
      <c r="F6070">
        <v>188.4</v>
      </c>
      <c r="G6070">
        <v>133.6</v>
      </c>
      <c r="H6070">
        <v>85</v>
      </c>
      <c r="I6070">
        <v>2</v>
      </c>
      <c r="J6070" t="s">
        <v>16</v>
      </c>
      <c r="K6070" t="s">
        <v>17</v>
      </c>
      <c r="L6070" t="s">
        <v>18</v>
      </c>
      <c r="M6070">
        <v>9.5</v>
      </c>
      <c r="N6070">
        <v>17112.560000000001</v>
      </c>
      <c r="O6070" t="s">
        <v>23</v>
      </c>
      <c r="P6070" t="str">
        <f t="shared" si="3249"/>
        <v>45-59</v>
      </c>
      <c r="Q6070" t="str">
        <f>IF(PatientData[[#This Row],[bmi]]&lt;18.5,"Underweight",
IF(PatientData[[#This Row],[bmi]]&lt;25,"Normal",
IF(PatientData[[#This Row],[bmi]]&lt;30,"Overweight","Obese")))</f>
        <v>Overweight</v>
      </c>
      <c r="R6070" t="str">
        <f t="shared" si="3219"/>
        <v>High BP</v>
      </c>
      <c r="S6070" t="str">
        <f t="shared" si="3220"/>
        <v>High Cost</v>
      </c>
    </row>
    <row r="6071" spans="1:19" x14ac:dyDescent="0.3">
      <c r="A6071">
        <v>78</v>
      </c>
      <c r="B6071" t="s">
        <v>15</v>
      </c>
      <c r="C6071">
        <v>20.5</v>
      </c>
      <c r="D6071">
        <v>119</v>
      </c>
      <c r="E6071">
        <v>65</v>
      </c>
      <c r="F6071">
        <v>218.7</v>
      </c>
      <c r="G6071">
        <v>104.9</v>
      </c>
      <c r="H6071">
        <v>93</v>
      </c>
      <c r="I6071">
        <v>0</v>
      </c>
      <c r="J6071" t="s">
        <v>16</v>
      </c>
      <c r="K6071" t="s">
        <v>28</v>
      </c>
      <c r="L6071" t="s">
        <v>25</v>
      </c>
      <c r="M6071">
        <v>6.6</v>
      </c>
      <c r="N6071">
        <v>15087.21</v>
      </c>
      <c r="O6071" t="s">
        <v>19</v>
      </c>
      <c r="P6071" t="str">
        <f t="shared" si="3249"/>
        <v>60-74</v>
      </c>
      <c r="Q6071" t="str">
        <f>IF(PatientData[[#This Row],[bmi]]&lt;18.5,"Underweight",
IF(PatientData[[#This Row],[bmi]]&lt;25,"Normal",
IF(PatientData[[#This Row],[bmi]]&lt;30,"Overweight","Obese")))</f>
        <v>Normal</v>
      </c>
      <c r="R6071" t="str">
        <f t="shared" si="3219"/>
        <v>Normal BP</v>
      </c>
      <c r="S6071" t="str">
        <f t="shared" si="3220"/>
        <v>High Cost</v>
      </c>
    </row>
    <row r="6072" spans="1:19" x14ac:dyDescent="0.3">
      <c r="A6072">
        <v>44</v>
      </c>
      <c r="B6072" t="s">
        <v>20</v>
      </c>
      <c r="C6072">
        <v>28.7</v>
      </c>
      <c r="D6072">
        <v>128</v>
      </c>
      <c r="E6072">
        <v>79</v>
      </c>
      <c r="F6072">
        <v>207.7</v>
      </c>
      <c r="G6072">
        <v>133.4</v>
      </c>
      <c r="H6072">
        <v>70</v>
      </c>
      <c r="I6072">
        <v>1</v>
      </c>
      <c r="J6072" t="s">
        <v>27</v>
      </c>
      <c r="K6072" t="s">
        <v>26</v>
      </c>
      <c r="L6072" t="s">
        <v>25</v>
      </c>
      <c r="M6072">
        <v>6.2</v>
      </c>
      <c r="N6072">
        <v>8233.83</v>
      </c>
      <c r="O6072" t="s">
        <v>19</v>
      </c>
      <c r="P6072" t="str">
        <f t="shared" ref="P6072" si="3250">IF(A6072&lt;30,"18-29",IF(A6072&lt;45,"30-44",IF(A6072&lt;60,"45-59",IF(A6072&lt;75,"60-74","75+"))))</f>
        <v>30-44</v>
      </c>
      <c r="Q6072" t="str">
        <f>IF(PatientData[[#This Row],[bmi]]&lt;18.5,"Underweight",
IF(PatientData[[#This Row],[bmi]]&lt;25,"Normal",
IF(PatientData[[#This Row],[bmi]]&lt;30,"Overweight","Obese")))</f>
        <v>Overweight</v>
      </c>
      <c r="R6072" t="str">
        <f t="shared" si="3219"/>
        <v>High BP</v>
      </c>
      <c r="S6072" t="str">
        <f t="shared" si="3220"/>
        <v>Normal Cost</v>
      </c>
    </row>
    <row r="6073" spans="1:19" x14ac:dyDescent="0.3">
      <c r="A6073">
        <v>55</v>
      </c>
      <c r="B6073" t="s">
        <v>15</v>
      </c>
      <c r="C6073">
        <v>27.5</v>
      </c>
      <c r="D6073">
        <v>124</v>
      </c>
      <c r="E6073">
        <v>64</v>
      </c>
      <c r="F6073">
        <v>198.3</v>
      </c>
      <c r="G6073">
        <v>138.80000000000001</v>
      </c>
      <c r="H6073">
        <v>58</v>
      </c>
      <c r="I6073">
        <v>0</v>
      </c>
      <c r="J6073" t="s">
        <v>24</v>
      </c>
      <c r="K6073" t="s">
        <v>28</v>
      </c>
      <c r="L6073" t="s">
        <v>25</v>
      </c>
      <c r="M6073">
        <v>11.3</v>
      </c>
      <c r="N6073">
        <v>23000.45</v>
      </c>
      <c r="O6073" t="s">
        <v>19</v>
      </c>
      <c r="P6073" t="str">
        <f t="shared" ref="P6073:P6078" si="3251">IF(A6070&lt;30,"18-29",IF(A6070&lt;45,"30-44",IF(A6070&lt;60,"45-59",IF(A6070&lt;75,"60-74","75+"))))</f>
        <v>45-59</v>
      </c>
      <c r="Q6073" t="str">
        <f>IF(PatientData[[#This Row],[bmi]]&lt;18.5,"Underweight",
IF(PatientData[[#This Row],[bmi]]&lt;25,"Normal",
IF(PatientData[[#This Row],[bmi]]&lt;30,"Overweight","Obese")))</f>
        <v>Overweight</v>
      </c>
      <c r="R6073" t="str">
        <f t="shared" si="3219"/>
        <v>High BP</v>
      </c>
      <c r="S6073" t="str">
        <f t="shared" si="3220"/>
        <v>High Cost</v>
      </c>
    </row>
    <row r="6074" spans="1:19" x14ac:dyDescent="0.3">
      <c r="A6074">
        <v>54</v>
      </c>
      <c r="B6074" t="s">
        <v>15</v>
      </c>
      <c r="C6074">
        <v>30.5</v>
      </c>
      <c r="D6074">
        <v>133</v>
      </c>
      <c r="E6074">
        <v>88</v>
      </c>
      <c r="F6074">
        <v>223.8</v>
      </c>
      <c r="G6074">
        <v>115</v>
      </c>
      <c r="H6074">
        <v>75</v>
      </c>
      <c r="I6074">
        <v>0</v>
      </c>
      <c r="J6074" t="s">
        <v>27</v>
      </c>
      <c r="K6074" t="s">
        <v>21</v>
      </c>
      <c r="L6074" t="s">
        <v>18</v>
      </c>
      <c r="M6074">
        <v>3.9</v>
      </c>
      <c r="N6074">
        <v>10290.700000000001</v>
      </c>
      <c r="O6074" t="s">
        <v>19</v>
      </c>
      <c r="P6074" t="str">
        <f t="shared" si="3251"/>
        <v>75+</v>
      </c>
      <c r="Q6074" t="str">
        <f>IF(PatientData[[#This Row],[bmi]]&lt;18.5,"Underweight",
IF(PatientData[[#This Row],[bmi]]&lt;25,"Normal",
IF(PatientData[[#This Row],[bmi]]&lt;30,"Overweight","Obese")))</f>
        <v>Obese</v>
      </c>
      <c r="R6074" t="str">
        <f t="shared" si="3219"/>
        <v>High BP</v>
      </c>
      <c r="S6074" t="str">
        <f t="shared" si="3220"/>
        <v>Normal Cost</v>
      </c>
    </row>
    <row r="6075" spans="1:19" x14ac:dyDescent="0.3">
      <c r="A6075">
        <v>49</v>
      </c>
      <c r="B6075" t="s">
        <v>15</v>
      </c>
      <c r="C6075">
        <v>22.5</v>
      </c>
      <c r="D6075">
        <v>124</v>
      </c>
      <c r="E6075">
        <v>68</v>
      </c>
      <c r="F6075">
        <v>231.5</v>
      </c>
      <c r="G6075">
        <v>132.80000000000001</v>
      </c>
      <c r="H6075">
        <v>94</v>
      </c>
      <c r="I6075">
        <v>1</v>
      </c>
      <c r="J6075" t="s">
        <v>27</v>
      </c>
      <c r="K6075" t="s">
        <v>26</v>
      </c>
      <c r="L6075" t="s">
        <v>18</v>
      </c>
      <c r="M6075">
        <v>1.6</v>
      </c>
      <c r="N6075">
        <v>4200.0200000000004</v>
      </c>
      <c r="O6075" t="s">
        <v>19</v>
      </c>
      <c r="P6075" t="str">
        <f t="shared" si="3251"/>
        <v>30-44</v>
      </c>
      <c r="Q6075" t="str">
        <f>IF(PatientData[[#This Row],[bmi]]&lt;18.5,"Underweight",
IF(PatientData[[#This Row],[bmi]]&lt;25,"Normal",
IF(PatientData[[#This Row],[bmi]]&lt;30,"Overweight","Obese")))</f>
        <v>Normal</v>
      </c>
      <c r="R6075" t="str">
        <f t="shared" si="3219"/>
        <v>High BP</v>
      </c>
      <c r="S6075" t="str">
        <f t="shared" si="3220"/>
        <v>Normal Cost</v>
      </c>
    </row>
    <row r="6076" spans="1:19" x14ac:dyDescent="0.3">
      <c r="A6076">
        <v>69</v>
      </c>
      <c r="B6076" t="s">
        <v>15</v>
      </c>
      <c r="C6076">
        <v>21.6</v>
      </c>
      <c r="D6076">
        <v>120</v>
      </c>
      <c r="E6076">
        <v>73</v>
      </c>
      <c r="F6076">
        <v>220</v>
      </c>
      <c r="G6076">
        <v>125.9</v>
      </c>
      <c r="H6076">
        <v>72</v>
      </c>
      <c r="I6076">
        <v>2</v>
      </c>
      <c r="J6076" t="s">
        <v>27</v>
      </c>
      <c r="K6076" t="s">
        <v>28</v>
      </c>
      <c r="L6076" t="s">
        <v>18</v>
      </c>
      <c r="M6076">
        <v>10.199999999999999</v>
      </c>
      <c r="N6076">
        <v>21450.22</v>
      </c>
      <c r="O6076" t="s">
        <v>19</v>
      </c>
      <c r="P6076" t="str">
        <f t="shared" si="3251"/>
        <v>45-59</v>
      </c>
      <c r="Q6076" t="str">
        <f>IF(PatientData[[#This Row],[bmi]]&lt;18.5,"Underweight",
IF(PatientData[[#This Row],[bmi]]&lt;25,"Normal",
IF(PatientData[[#This Row],[bmi]]&lt;30,"Overweight","Obese")))</f>
        <v>Normal</v>
      </c>
      <c r="R6076" t="str">
        <f t="shared" si="3219"/>
        <v>High BP</v>
      </c>
      <c r="S6076" t="str">
        <f t="shared" si="3220"/>
        <v>High Cost</v>
      </c>
    </row>
    <row r="6077" spans="1:19" x14ac:dyDescent="0.3">
      <c r="A6077">
        <v>78</v>
      </c>
      <c r="B6077" t="s">
        <v>15</v>
      </c>
      <c r="C6077">
        <v>29.7</v>
      </c>
      <c r="D6077">
        <v>137</v>
      </c>
      <c r="E6077">
        <v>83</v>
      </c>
      <c r="F6077">
        <v>253.8</v>
      </c>
      <c r="G6077">
        <v>94.9</v>
      </c>
      <c r="H6077">
        <v>84</v>
      </c>
      <c r="I6077">
        <v>2</v>
      </c>
      <c r="J6077" t="s">
        <v>16</v>
      </c>
      <c r="K6077" t="s">
        <v>26</v>
      </c>
      <c r="L6077" t="s">
        <v>25</v>
      </c>
      <c r="M6077">
        <v>14.5</v>
      </c>
      <c r="N6077">
        <v>27829.98</v>
      </c>
      <c r="O6077" t="s">
        <v>19</v>
      </c>
      <c r="P6077" t="str">
        <f t="shared" si="3251"/>
        <v>45-59</v>
      </c>
      <c r="Q6077" t="str">
        <f>IF(PatientData[[#This Row],[bmi]]&lt;18.5,"Underweight",
IF(PatientData[[#This Row],[bmi]]&lt;25,"Normal",
IF(PatientData[[#This Row],[bmi]]&lt;30,"Overweight","Obese")))</f>
        <v>Overweight</v>
      </c>
      <c r="R6077" t="str">
        <f t="shared" si="3219"/>
        <v>High BP</v>
      </c>
      <c r="S6077" t="str">
        <f t="shared" si="3220"/>
        <v>High Cost</v>
      </c>
    </row>
    <row r="6078" spans="1:19" x14ac:dyDescent="0.3">
      <c r="A6078">
        <v>54</v>
      </c>
      <c r="B6078" t="s">
        <v>15</v>
      </c>
      <c r="C6078">
        <v>39.799999999999997</v>
      </c>
      <c r="D6078">
        <v>133</v>
      </c>
      <c r="E6078">
        <v>76</v>
      </c>
      <c r="F6078">
        <v>273.3</v>
      </c>
      <c r="G6078">
        <v>131.80000000000001</v>
      </c>
      <c r="H6078">
        <v>89</v>
      </c>
      <c r="I6078">
        <v>1</v>
      </c>
      <c r="J6078" t="s">
        <v>16</v>
      </c>
      <c r="K6078" t="s">
        <v>17</v>
      </c>
      <c r="L6078" t="s">
        <v>25</v>
      </c>
      <c r="M6078">
        <v>7.5</v>
      </c>
      <c r="N6078">
        <v>16023.37</v>
      </c>
      <c r="O6078" t="s">
        <v>19</v>
      </c>
      <c r="P6078" t="str">
        <f t="shared" si="3251"/>
        <v>45-59</v>
      </c>
      <c r="Q6078" t="str">
        <f>IF(PatientData[[#This Row],[bmi]]&lt;18.5,"Underweight",
IF(PatientData[[#This Row],[bmi]]&lt;25,"Normal",
IF(PatientData[[#This Row],[bmi]]&lt;30,"Overweight","Obese")))</f>
        <v>Obese</v>
      </c>
      <c r="R6078" t="str">
        <f t="shared" si="3219"/>
        <v>High BP</v>
      </c>
      <c r="S6078" t="str">
        <f t="shared" si="3220"/>
        <v>High Cost</v>
      </c>
    </row>
    <row r="6079" spans="1:19" x14ac:dyDescent="0.3">
      <c r="A6079">
        <v>78</v>
      </c>
      <c r="B6079" t="s">
        <v>20</v>
      </c>
      <c r="C6079">
        <v>28.7</v>
      </c>
      <c r="D6079">
        <v>146</v>
      </c>
      <c r="E6079">
        <v>85</v>
      </c>
      <c r="F6079">
        <v>274.60000000000002</v>
      </c>
      <c r="G6079">
        <v>97</v>
      </c>
      <c r="H6079">
        <v>84</v>
      </c>
      <c r="I6079">
        <v>2</v>
      </c>
      <c r="J6079" t="s">
        <v>27</v>
      </c>
      <c r="K6079" t="s">
        <v>21</v>
      </c>
      <c r="L6079" t="s">
        <v>25</v>
      </c>
      <c r="M6079">
        <v>5.6</v>
      </c>
      <c r="N6079">
        <v>12895.4</v>
      </c>
      <c r="O6079" t="s">
        <v>19</v>
      </c>
      <c r="P6079" t="str">
        <f t="shared" ref="P6079:P6080" si="3252">IF(A6079&lt;30,"18-29",IF(A6079&lt;45,"30-44",IF(A6079&lt;60,"45-59",IF(A6079&lt;75,"60-74","75+"))))</f>
        <v>75+</v>
      </c>
      <c r="Q6079" t="str">
        <f>IF(PatientData[[#This Row],[bmi]]&lt;18.5,"Underweight",
IF(PatientData[[#This Row],[bmi]]&lt;25,"Normal",
IF(PatientData[[#This Row],[bmi]]&lt;30,"Overweight","Obese")))</f>
        <v>Overweight</v>
      </c>
      <c r="R6079" t="str">
        <f t="shared" si="3219"/>
        <v>High BP</v>
      </c>
      <c r="S6079" t="str">
        <f t="shared" si="3220"/>
        <v>Normal Cost</v>
      </c>
    </row>
    <row r="6080" spans="1:19" x14ac:dyDescent="0.3">
      <c r="A6080">
        <v>56</v>
      </c>
      <c r="B6080" t="s">
        <v>20</v>
      </c>
      <c r="C6080">
        <v>28.7</v>
      </c>
      <c r="D6080">
        <v>128</v>
      </c>
      <c r="E6080">
        <v>76</v>
      </c>
      <c r="F6080">
        <v>213</v>
      </c>
      <c r="G6080">
        <v>139.9</v>
      </c>
      <c r="H6080">
        <v>86</v>
      </c>
      <c r="I6080">
        <v>1</v>
      </c>
      <c r="J6080" t="s">
        <v>27</v>
      </c>
      <c r="K6080" t="s">
        <v>17</v>
      </c>
      <c r="L6080" t="s">
        <v>22</v>
      </c>
      <c r="M6080">
        <v>6.9</v>
      </c>
      <c r="N6080">
        <v>12340.05</v>
      </c>
      <c r="O6080" t="s">
        <v>19</v>
      </c>
      <c r="P6080" t="str">
        <f t="shared" si="3252"/>
        <v>45-59</v>
      </c>
      <c r="Q6080" t="str">
        <f>IF(PatientData[[#This Row],[bmi]]&lt;18.5,"Underweight",
IF(PatientData[[#This Row],[bmi]]&lt;25,"Normal",
IF(PatientData[[#This Row],[bmi]]&lt;30,"Overweight","Obese")))</f>
        <v>Overweight</v>
      </c>
      <c r="R6080" t="str">
        <f t="shared" si="3219"/>
        <v>High BP</v>
      </c>
      <c r="S6080" t="str">
        <f t="shared" si="3220"/>
        <v>Normal Cost</v>
      </c>
    </row>
    <row r="6081" spans="1:19" x14ac:dyDescent="0.3">
      <c r="A6081">
        <v>58</v>
      </c>
      <c r="B6081" t="s">
        <v>15</v>
      </c>
      <c r="C6081">
        <v>28.8</v>
      </c>
      <c r="D6081">
        <v>152</v>
      </c>
      <c r="E6081">
        <v>87</v>
      </c>
      <c r="F6081">
        <v>229</v>
      </c>
      <c r="G6081">
        <v>90.9</v>
      </c>
      <c r="H6081">
        <v>86</v>
      </c>
      <c r="I6081">
        <v>1</v>
      </c>
      <c r="J6081" t="s">
        <v>16</v>
      </c>
      <c r="K6081" t="s">
        <v>28</v>
      </c>
      <c r="L6081" t="s">
        <v>25</v>
      </c>
      <c r="M6081">
        <v>12.9</v>
      </c>
      <c r="N6081">
        <v>26895.97</v>
      </c>
      <c r="O6081" t="s">
        <v>19</v>
      </c>
      <c r="P6081" t="str">
        <f t="shared" ref="P6081:P6082" si="3253">IF(A6078&lt;30,"18-29",IF(A6078&lt;45,"30-44",IF(A6078&lt;60,"45-59",IF(A6078&lt;75,"60-74","75+"))))</f>
        <v>45-59</v>
      </c>
      <c r="Q6081" t="str">
        <f>IF(PatientData[[#This Row],[bmi]]&lt;18.5,"Underweight",
IF(PatientData[[#This Row],[bmi]]&lt;25,"Normal",
IF(PatientData[[#This Row],[bmi]]&lt;30,"Overweight","Obese")))</f>
        <v>Overweight</v>
      </c>
      <c r="R6081" t="str">
        <f t="shared" si="3219"/>
        <v>High BP</v>
      </c>
      <c r="S6081" t="str">
        <f t="shared" si="3220"/>
        <v>High Cost</v>
      </c>
    </row>
    <row r="6082" spans="1:19" x14ac:dyDescent="0.3">
      <c r="A6082">
        <v>47</v>
      </c>
      <c r="B6082" t="s">
        <v>15</v>
      </c>
      <c r="C6082">
        <v>37.6</v>
      </c>
      <c r="D6082">
        <v>109</v>
      </c>
      <c r="E6082">
        <v>69</v>
      </c>
      <c r="F6082">
        <v>220.5</v>
      </c>
      <c r="G6082">
        <v>97.1</v>
      </c>
      <c r="H6082">
        <v>71</v>
      </c>
      <c r="I6082">
        <v>2</v>
      </c>
      <c r="J6082" t="s">
        <v>24</v>
      </c>
      <c r="K6082" t="s">
        <v>26</v>
      </c>
      <c r="L6082" t="s">
        <v>18</v>
      </c>
      <c r="M6082">
        <v>1.6</v>
      </c>
      <c r="N6082">
        <v>4269.32</v>
      </c>
      <c r="O6082" t="s">
        <v>19</v>
      </c>
      <c r="P6082" t="str">
        <f t="shared" si="3253"/>
        <v>75+</v>
      </c>
      <c r="Q6082" t="str">
        <f>IF(PatientData[[#This Row],[bmi]]&lt;18.5,"Underweight",
IF(PatientData[[#This Row],[bmi]]&lt;25,"Normal",
IF(PatientData[[#This Row],[bmi]]&lt;30,"Overweight","Obese")))</f>
        <v>Obese</v>
      </c>
      <c r="R6082" t="str">
        <f t="shared" si="3219"/>
        <v>Normal BP</v>
      </c>
      <c r="S6082" t="str">
        <f t="shared" si="3220"/>
        <v>Normal Cost</v>
      </c>
    </row>
    <row r="6083" spans="1:19" x14ac:dyDescent="0.3">
      <c r="A6083">
        <v>67</v>
      </c>
      <c r="B6083" t="s">
        <v>20</v>
      </c>
      <c r="C6083">
        <v>28.7</v>
      </c>
      <c r="D6083">
        <v>134</v>
      </c>
      <c r="E6083">
        <v>81</v>
      </c>
      <c r="F6083">
        <v>210.8</v>
      </c>
      <c r="G6083">
        <v>89.9</v>
      </c>
      <c r="H6083">
        <v>75</v>
      </c>
      <c r="I6083">
        <v>2</v>
      </c>
      <c r="J6083" t="s">
        <v>27</v>
      </c>
      <c r="K6083" t="s">
        <v>21</v>
      </c>
      <c r="L6083" t="s">
        <v>25</v>
      </c>
      <c r="M6083">
        <v>4.9000000000000004</v>
      </c>
      <c r="N6083">
        <v>11337.92</v>
      </c>
      <c r="O6083" t="s">
        <v>19</v>
      </c>
      <c r="P6083" t="str">
        <f t="shared" ref="P6083" si="3254">IF(A6083&lt;30,"18-29",IF(A6083&lt;45,"30-44",IF(A6083&lt;60,"45-59",IF(A6083&lt;75,"60-74","75+"))))</f>
        <v>60-74</v>
      </c>
      <c r="Q6083" t="str">
        <f>IF(PatientData[[#This Row],[bmi]]&lt;18.5,"Underweight",
IF(PatientData[[#This Row],[bmi]]&lt;25,"Normal",
IF(PatientData[[#This Row],[bmi]]&lt;30,"Overweight","Obese")))</f>
        <v>Overweight</v>
      </c>
      <c r="R6083" t="str">
        <f t="shared" ref="R6083:R6146" si="3255">IF(AND(D6083&lt;120,E6083&lt;80),"Normal BP","High BP")</f>
        <v>High BP</v>
      </c>
      <c r="S6083" t="str">
        <f t="shared" ref="S6083:S6146" si="3256">IF(N6083&gt;15000,"High Cost","Normal Cost")</f>
        <v>Normal Cost</v>
      </c>
    </row>
    <row r="6084" spans="1:19" x14ac:dyDescent="0.3">
      <c r="A6084">
        <v>57</v>
      </c>
      <c r="B6084" t="s">
        <v>15</v>
      </c>
      <c r="C6084">
        <v>25.8</v>
      </c>
      <c r="D6084">
        <v>131</v>
      </c>
      <c r="E6084">
        <v>85</v>
      </c>
      <c r="F6084">
        <v>221</v>
      </c>
      <c r="G6084">
        <v>89.2</v>
      </c>
      <c r="H6084">
        <v>106</v>
      </c>
      <c r="I6084">
        <v>1</v>
      </c>
      <c r="J6084" t="s">
        <v>16</v>
      </c>
      <c r="K6084" t="s">
        <v>21</v>
      </c>
      <c r="L6084" t="s">
        <v>25</v>
      </c>
      <c r="M6084">
        <v>9</v>
      </c>
      <c r="N6084">
        <v>18703.38</v>
      </c>
      <c r="O6084" t="s">
        <v>19</v>
      </c>
      <c r="P6084" t="str">
        <f t="shared" ref="P6084:P6087" si="3257">IF(A6081&lt;30,"18-29",IF(A6081&lt;45,"30-44",IF(A6081&lt;60,"45-59",IF(A6081&lt;75,"60-74","75+"))))</f>
        <v>45-59</v>
      </c>
      <c r="Q6084" t="str">
        <f>IF(PatientData[[#This Row],[bmi]]&lt;18.5,"Underweight",
IF(PatientData[[#This Row],[bmi]]&lt;25,"Normal",
IF(PatientData[[#This Row],[bmi]]&lt;30,"Overweight","Obese")))</f>
        <v>Overweight</v>
      </c>
      <c r="R6084" t="str">
        <f t="shared" si="3255"/>
        <v>High BP</v>
      </c>
      <c r="S6084" t="str">
        <f t="shared" si="3256"/>
        <v>High Cost</v>
      </c>
    </row>
    <row r="6085" spans="1:19" x14ac:dyDescent="0.3">
      <c r="A6085">
        <v>65</v>
      </c>
      <c r="B6085" t="s">
        <v>15</v>
      </c>
      <c r="C6085">
        <v>32.1</v>
      </c>
      <c r="D6085">
        <v>123</v>
      </c>
      <c r="E6085">
        <v>80</v>
      </c>
      <c r="F6085">
        <v>265.3</v>
      </c>
      <c r="G6085">
        <v>102.4</v>
      </c>
      <c r="H6085">
        <v>80</v>
      </c>
      <c r="I6085">
        <v>0</v>
      </c>
      <c r="J6085" t="s">
        <v>27</v>
      </c>
      <c r="K6085" t="s">
        <v>28</v>
      </c>
      <c r="L6085" t="s">
        <v>25</v>
      </c>
      <c r="M6085">
        <v>9.1999999999999993</v>
      </c>
      <c r="N6085">
        <v>17988.88</v>
      </c>
      <c r="O6085" t="s">
        <v>19</v>
      </c>
      <c r="P6085" t="str">
        <f t="shared" si="3257"/>
        <v>45-59</v>
      </c>
      <c r="Q6085" t="str">
        <f>IF(PatientData[[#This Row],[bmi]]&lt;18.5,"Underweight",
IF(PatientData[[#This Row],[bmi]]&lt;25,"Normal",
IF(PatientData[[#This Row],[bmi]]&lt;30,"Overweight","Obese")))</f>
        <v>Obese</v>
      </c>
      <c r="R6085" t="str">
        <f t="shared" si="3255"/>
        <v>High BP</v>
      </c>
      <c r="S6085" t="str">
        <f t="shared" si="3256"/>
        <v>High Cost</v>
      </c>
    </row>
    <row r="6086" spans="1:19" x14ac:dyDescent="0.3">
      <c r="A6086">
        <v>43</v>
      </c>
      <c r="B6086" t="s">
        <v>15</v>
      </c>
      <c r="C6086">
        <v>32.700000000000003</v>
      </c>
      <c r="D6086">
        <v>121</v>
      </c>
      <c r="E6086">
        <v>78</v>
      </c>
      <c r="F6086">
        <v>221.3</v>
      </c>
      <c r="G6086">
        <v>163</v>
      </c>
      <c r="H6086">
        <v>70</v>
      </c>
      <c r="I6086">
        <v>0</v>
      </c>
      <c r="J6086" t="s">
        <v>27</v>
      </c>
      <c r="K6086" t="s">
        <v>17</v>
      </c>
      <c r="L6086" t="s">
        <v>25</v>
      </c>
      <c r="M6086">
        <v>6.6</v>
      </c>
      <c r="N6086">
        <v>14287.9</v>
      </c>
      <c r="O6086" t="s">
        <v>19</v>
      </c>
      <c r="P6086" t="str">
        <f t="shared" si="3257"/>
        <v>60-74</v>
      </c>
      <c r="Q6086" t="str">
        <f>IF(PatientData[[#This Row],[bmi]]&lt;18.5,"Underweight",
IF(PatientData[[#This Row],[bmi]]&lt;25,"Normal",
IF(PatientData[[#This Row],[bmi]]&lt;30,"Overweight","Obese")))</f>
        <v>Obese</v>
      </c>
      <c r="R6086" t="str">
        <f t="shared" si="3255"/>
        <v>High BP</v>
      </c>
      <c r="S6086" t="str">
        <f t="shared" si="3256"/>
        <v>Normal Cost</v>
      </c>
    </row>
    <row r="6087" spans="1:19" x14ac:dyDescent="0.3">
      <c r="A6087">
        <v>74</v>
      </c>
      <c r="B6087" t="s">
        <v>15</v>
      </c>
      <c r="C6087">
        <v>25.6</v>
      </c>
      <c r="D6087">
        <v>138</v>
      </c>
      <c r="E6087">
        <v>75</v>
      </c>
      <c r="F6087">
        <v>221.8</v>
      </c>
      <c r="G6087">
        <v>150.69999999999999</v>
      </c>
      <c r="H6087">
        <v>80</v>
      </c>
      <c r="I6087">
        <v>0</v>
      </c>
      <c r="J6087" t="s">
        <v>27</v>
      </c>
      <c r="K6087" t="s">
        <v>21</v>
      </c>
      <c r="L6087" t="s">
        <v>18</v>
      </c>
      <c r="M6087">
        <v>15.7</v>
      </c>
      <c r="N6087">
        <v>28413.05</v>
      </c>
      <c r="O6087" t="s">
        <v>19</v>
      </c>
      <c r="P6087" t="str">
        <f t="shared" si="3257"/>
        <v>45-59</v>
      </c>
      <c r="Q6087" t="str">
        <f>IF(PatientData[[#This Row],[bmi]]&lt;18.5,"Underweight",
IF(PatientData[[#This Row],[bmi]]&lt;25,"Normal",
IF(PatientData[[#This Row],[bmi]]&lt;30,"Overweight","Obese")))</f>
        <v>Overweight</v>
      </c>
      <c r="R6087" t="str">
        <f t="shared" si="3255"/>
        <v>High BP</v>
      </c>
      <c r="S6087" t="str">
        <f t="shared" si="3256"/>
        <v>High Cost</v>
      </c>
    </row>
    <row r="6088" spans="1:19" x14ac:dyDescent="0.3">
      <c r="A6088">
        <v>86</v>
      </c>
      <c r="B6088" t="s">
        <v>20</v>
      </c>
      <c r="C6088">
        <v>28.7</v>
      </c>
      <c r="D6088">
        <v>122</v>
      </c>
      <c r="E6088">
        <v>75</v>
      </c>
      <c r="F6088">
        <v>282.8</v>
      </c>
      <c r="G6088">
        <v>105</v>
      </c>
      <c r="H6088">
        <v>60</v>
      </c>
      <c r="I6088">
        <v>2</v>
      </c>
      <c r="J6088" t="s">
        <v>24</v>
      </c>
      <c r="K6088" t="s">
        <v>28</v>
      </c>
      <c r="L6088" t="s">
        <v>22</v>
      </c>
      <c r="M6088">
        <v>3.3</v>
      </c>
      <c r="N6088">
        <v>8804.02</v>
      </c>
      <c r="O6088" t="s">
        <v>23</v>
      </c>
      <c r="P6088" t="str">
        <f t="shared" ref="P6088" si="3258">IF(A6088&lt;30,"18-29",IF(A6088&lt;45,"30-44",IF(A6088&lt;60,"45-59",IF(A6088&lt;75,"60-74","75+"))))</f>
        <v>75+</v>
      </c>
      <c r="Q6088" t="str">
        <f>IF(PatientData[[#This Row],[bmi]]&lt;18.5,"Underweight",
IF(PatientData[[#This Row],[bmi]]&lt;25,"Normal",
IF(PatientData[[#This Row],[bmi]]&lt;30,"Overweight","Obese")))</f>
        <v>Overweight</v>
      </c>
      <c r="R6088" t="str">
        <f t="shared" si="3255"/>
        <v>High BP</v>
      </c>
      <c r="S6088" t="str">
        <f t="shared" si="3256"/>
        <v>Normal Cost</v>
      </c>
    </row>
    <row r="6089" spans="1:19" x14ac:dyDescent="0.3">
      <c r="A6089">
        <v>86</v>
      </c>
      <c r="B6089" t="s">
        <v>15</v>
      </c>
      <c r="C6089">
        <v>30.1</v>
      </c>
      <c r="D6089">
        <v>136</v>
      </c>
      <c r="E6089">
        <v>79</v>
      </c>
      <c r="F6089">
        <v>260.2</v>
      </c>
      <c r="G6089">
        <v>132.9</v>
      </c>
      <c r="H6089">
        <v>61</v>
      </c>
      <c r="I6089">
        <v>0</v>
      </c>
      <c r="J6089" t="s">
        <v>27</v>
      </c>
      <c r="K6089" t="s">
        <v>17</v>
      </c>
      <c r="L6089" t="s">
        <v>25</v>
      </c>
      <c r="M6089">
        <v>7.4</v>
      </c>
      <c r="N6089">
        <v>13165.27</v>
      </c>
      <c r="O6089" t="s">
        <v>19</v>
      </c>
      <c r="P6089" t="str">
        <f t="shared" ref="P6089" si="3259">IF(A6086&lt;30,"18-29",IF(A6086&lt;45,"30-44",IF(A6086&lt;60,"45-59",IF(A6086&lt;75,"60-74","75+"))))</f>
        <v>30-44</v>
      </c>
      <c r="Q6089" t="str">
        <f>IF(PatientData[[#This Row],[bmi]]&lt;18.5,"Underweight",
IF(PatientData[[#This Row],[bmi]]&lt;25,"Normal",
IF(PatientData[[#This Row],[bmi]]&lt;30,"Overweight","Obese")))</f>
        <v>Obese</v>
      </c>
      <c r="R6089" t="str">
        <f t="shared" si="3255"/>
        <v>High BP</v>
      </c>
      <c r="S6089" t="str">
        <f t="shared" si="3256"/>
        <v>Normal Cost</v>
      </c>
    </row>
    <row r="6090" spans="1:19" x14ac:dyDescent="0.3">
      <c r="A6090">
        <v>54</v>
      </c>
      <c r="B6090" t="s">
        <v>20</v>
      </c>
      <c r="C6090">
        <v>28.7</v>
      </c>
      <c r="D6090">
        <v>114</v>
      </c>
      <c r="E6090">
        <v>72</v>
      </c>
      <c r="F6090">
        <v>231.4</v>
      </c>
      <c r="G6090">
        <v>100</v>
      </c>
      <c r="H6090">
        <v>79</v>
      </c>
      <c r="I6090">
        <v>6</v>
      </c>
      <c r="J6090" t="s">
        <v>24</v>
      </c>
      <c r="K6090" t="s">
        <v>21</v>
      </c>
      <c r="L6090" t="s">
        <v>25</v>
      </c>
      <c r="M6090">
        <v>9.1999999999999993</v>
      </c>
      <c r="N6090">
        <v>19128.28</v>
      </c>
      <c r="O6090" t="s">
        <v>19</v>
      </c>
      <c r="P6090" t="str">
        <f t="shared" ref="P6090" si="3260">IF(A6090&lt;30,"18-29",IF(A6090&lt;45,"30-44",IF(A6090&lt;60,"45-59",IF(A6090&lt;75,"60-74","75+"))))</f>
        <v>45-59</v>
      </c>
      <c r="Q6090" t="str">
        <f>IF(PatientData[[#This Row],[bmi]]&lt;18.5,"Underweight",
IF(PatientData[[#This Row],[bmi]]&lt;25,"Normal",
IF(PatientData[[#This Row],[bmi]]&lt;30,"Overweight","Obese")))</f>
        <v>Overweight</v>
      </c>
      <c r="R6090" t="str">
        <f t="shared" si="3255"/>
        <v>Normal BP</v>
      </c>
      <c r="S6090" t="str">
        <f t="shared" si="3256"/>
        <v>High Cost</v>
      </c>
    </row>
    <row r="6091" spans="1:19" x14ac:dyDescent="0.3">
      <c r="A6091">
        <v>75</v>
      </c>
      <c r="B6091" t="s">
        <v>15</v>
      </c>
      <c r="C6091">
        <v>32.5</v>
      </c>
      <c r="D6091">
        <v>126</v>
      </c>
      <c r="E6091">
        <v>82</v>
      </c>
      <c r="F6091">
        <v>236.3</v>
      </c>
      <c r="G6091">
        <v>122.6</v>
      </c>
      <c r="H6091">
        <v>88</v>
      </c>
      <c r="I6091">
        <v>0</v>
      </c>
      <c r="J6091" t="s">
        <v>27</v>
      </c>
      <c r="K6091" t="s">
        <v>21</v>
      </c>
      <c r="L6091" t="s">
        <v>22</v>
      </c>
      <c r="M6091">
        <v>2.7</v>
      </c>
      <c r="N6091">
        <v>7484.36</v>
      </c>
      <c r="O6091" t="s">
        <v>23</v>
      </c>
      <c r="P6091" t="str">
        <f t="shared" ref="P6091:P6092" si="3261">IF(A6088&lt;30,"18-29",IF(A6088&lt;45,"30-44",IF(A6088&lt;60,"45-59",IF(A6088&lt;75,"60-74","75+"))))</f>
        <v>75+</v>
      </c>
      <c r="Q6091" t="str">
        <f>IF(PatientData[[#This Row],[bmi]]&lt;18.5,"Underweight",
IF(PatientData[[#This Row],[bmi]]&lt;25,"Normal",
IF(PatientData[[#This Row],[bmi]]&lt;30,"Overweight","Obese")))</f>
        <v>Obese</v>
      </c>
      <c r="R6091" t="str">
        <f t="shared" si="3255"/>
        <v>High BP</v>
      </c>
      <c r="S6091" t="str">
        <f t="shared" si="3256"/>
        <v>Normal Cost</v>
      </c>
    </row>
    <row r="6092" spans="1:19" x14ac:dyDescent="0.3">
      <c r="A6092">
        <v>73</v>
      </c>
      <c r="B6092" t="s">
        <v>15</v>
      </c>
      <c r="C6092">
        <v>31.6</v>
      </c>
      <c r="D6092">
        <v>123</v>
      </c>
      <c r="E6092">
        <v>65</v>
      </c>
      <c r="F6092">
        <v>228.7</v>
      </c>
      <c r="G6092">
        <v>135.9</v>
      </c>
      <c r="H6092">
        <v>99</v>
      </c>
      <c r="I6092">
        <v>1</v>
      </c>
      <c r="J6092" t="s">
        <v>16</v>
      </c>
      <c r="K6092" t="s">
        <v>21</v>
      </c>
      <c r="L6092" t="s">
        <v>18</v>
      </c>
      <c r="M6092">
        <v>9.4</v>
      </c>
      <c r="N6092">
        <v>17912.13</v>
      </c>
      <c r="O6092" t="s">
        <v>19</v>
      </c>
      <c r="P6092" t="str">
        <f t="shared" si="3261"/>
        <v>75+</v>
      </c>
      <c r="Q6092" t="str">
        <f>IF(PatientData[[#This Row],[bmi]]&lt;18.5,"Underweight",
IF(PatientData[[#This Row],[bmi]]&lt;25,"Normal",
IF(PatientData[[#This Row],[bmi]]&lt;30,"Overweight","Obese")))</f>
        <v>Obese</v>
      </c>
      <c r="R6092" t="str">
        <f t="shared" si="3255"/>
        <v>High BP</v>
      </c>
      <c r="S6092" t="str">
        <f t="shared" si="3256"/>
        <v>High Cost</v>
      </c>
    </row>
    <row r="6093" spans="1:19" x14ac:dyDescent="0.3">
      <c r="A6093">
        <v>69</v>
      </c>
      <c r="B6093" t="s">
        <v>20</v>
      </c>
      <c r="C6093">
        <v>28.7</v>
      </c>
      <c r="D6093">
        <v>132</v>
      </c>
      <c r="E6093">
        <v>77</v>
      </c>
      <c r="F6093">
        <v>218.8</v>
      </c>
      <c r="G6093">
        <v>91.1</v>
      </c>
      <c r="H6093">
        <v>75</v>
      </c>
      <c r="I6093">
        <v>0</v>
      </c>
      <c r="J6093" t="s">
        <v>24</v>
      </c>
      <c r="K6093" t="s">
        <v>26</v>
      </c>
      <c r="L6093" t="s">
        <v>18</v>
      </c>
      <c r="M6093">
        <v>4.0999999999999996</v>
      </c>
      <c r="N6093">
        <v>8854.43</v>
      </c>
      <c r="O6093" t="s">
        <v>19</v>
      </c>
      <c r="P6093" t="str">
        <f t="shared" ref="P6093" si="3262">IF(A6093&lt;30,"18-29",IF(A6093&lt;45,"30-44",IF(A6093&lt;60,"45-59",IF(A6093&lt;75,"60-74","75+"))))</f>
        <v>60-74</v>
      </c>
      <c r="Q6093" t="str">
        <f>IF(PatientData[[#This Row],[bmi]]&lt;18.5,"Underweight",
IF(PatientData[[#This Row],[bmi]]&lt;25,"Normal",
IF(PatientData[[#This Row],[bmi]]&lt;30,"Overweight","Obese")))</f>
        <v>Overweight</v>
      </c>
      <c r="R6093" t="str">
        <f t="shared" si="3255"/>
        <v>High BP</v>
      </c>
      <c r="S6093" t="str">
        <f t="shared" si="3256"/>
        <v>Normal Cost</v>
      </c>
    </row>
    <row r="6094" spans="1:19" x14ac:dyDescent="0.3">
      <c r="A6094">
        <v>68</v>
      </c>
      <c r="B6094" t="s">
        <v>15</v>
      </c>
      <c r="C6094">
        <v>36.5</v>
      </c>
      <c r="D6094">
        <v>133</v>
      </c>
      <c r="E6094">
        <v>83</v>
      </c>
      <c r="F6094">
        <v>261.5</v>
      </c>
      <c r="G6094">
        <v>108.8</v>
      </c>
      <c r="H6094">
        <v>82</v>
      </c>
      <c r="I6094">
        <v>1</v>
      </c>
      <c r="J6094" t="s">
        <v>24</v>
      </c>
      <c r="K6094" t="s">
        <v>26</v>
      </c>
      <c r="L6094" t="s">
        <v>25</v>
      </c>
      <c r="M6094">
        <v>2.4</v>
      </c>
      <c r="N6094">
        <v>6143.36</v>
      </c>
      <c r="O6094" t="s">
        <v>19</v>
      </c>
      <c r="P6094" t="str">
        <f t="shared" ref="P6094" si="3263">IF(A6091&lt;30,"18-29",IF(A6091&lt;45,"30-44",IF(A6091&lt;60,"45-59",IF(A6091&lt;75,"60-74","75+"))))</f>
        <v>75+</v>
      </c>
      <c r="Q6094" t="str">
        <f>IF(PatientData[[#This Row],[bmi]]&lt;18.5,"Underweight",
IF(PatientData[[#This Row],[bmi]]&lt;25,"Normal",
IF(PatientData[[#This Row],[bmi]]&lt;30,"Overweight","Obese")))</f>
        <v>Obese</v>
      </c>
      <c r="R6094" t="str">
        <f t="shared" si="3255"/>
        <v>High BP</v>
      </c>
      <c r="S6094" t="str">
        <f t="shared" si="3256"/>
        <v>Normal Cost</v>
      </c>
    </row>
    <row r="6095" spans="1:19" x14ac:dyDescent="0.3">
      <c r="A6095">
        <v>54</v>
      </c>
      <c r="B6095" t="s">
        <v>20</v>
      </c>
      <c r="C6095">
        <v>28.8</v>
      </c>
      <c r="D6095">
        <v>110</v>
      </c>
      <c r="E6095">
        <v>61</v>
      </c>
      <c r="F6095">
        <v>173.3</v>
      </c>
      <c r="G6095">
        <v>141.6</v>
      </c>
      <c r="H6095">
        <v>96</v>
      </c>
      <c r="I6095">
        <v>0</v>
      </c>
      <c r="J6095" t="s">
        <v>24</v>
      </c>
      <c r="K6095" t="s">
        <v>17</v>
      </c>
      <c r="L6095" t="s">
        <v>25</v>
      </c>
      <c r="M6095">
        <v>4.8</v>
      </c>
      <c r="N6095">
        <v>9689.49</v>
      </c>
      <c r="O6095" t="s">
        <v>19</v>
      </c>
      <c r="P6095" t="str">
        <f t="shared" ref="P6095" si="3264">IF(A6095&lt;30,"18-29",IF(A6095&lt;45,"30-44",IF(A6095&lt;60,"45-59",IF(A6095&lt;75,"60-74","75+"))))</f>
        <v>45-59</v>
      </c>
      <c r="Q6095" t="str">
        <f>IF(PatientData[[#This Row],[bmi]]&lt;18.5,"Underweight",
IF(PatientData[[#This Row],[bmi]]&lt;25,"Normal",
IF(PatientData[[#This Row],[bmi]]&lt;30,"Overweight","Obese")))</f>
        <v>Overweight</v>
      </c>
      <c r="R6095" t="str">
        <f t="shared" si="3255"/>
        <v>Normal BP</v>
      </c>
      <c r="S6095" t="str">
        <f t="shared" si="3256"/>
        <v>Normal Cost</v>
      </c>
    </row>
    <row r="6096" spans="1:19" x14ac:dyDescent="0.3">
      <c r="A6096">
        <v>78</v>
      </c>
      <c r="B6096" t="s">
        <v>15</v>
      </c>
      <c r="C6096">
        <v>35.700000000000003</v>
      </c>
      <c r="D6096">
        <v>129</v>
      </c>
      <c r="E6096">
        <v>80</v>
      </c>
      <c r="F6096">
        <v>275.10000000000002</v>
      </c>
      <c r="G6096">
        <v>132.4</v>
      </c>
      <c r="H6096">
        <v>74</v>
      </c>
      <c r="I6096">
        <v>1</v>
      </c>
      <c r="J6096" t="s">
        <v>27</v>
      </c>
      <c r="K6096" t="s">
        <v>26</v>
      </c>
      <c r="L6096" t="s">
        <v>25</v>
      </c>
      <c r="M6096">
        <v>2.6</v>
      </c>
      <c r="N6096">
        <v>5516.26</v>
      </c>
      <c r="O6096" t="s">
        <v>19</v>
      </c>
      <c r="P6096" t="str">
        <f t="shared" ref="P6096" si="3265">IF(A6093&lt;30,"18-29",IF(A6093&lt;45,"30-44",IF(A6093&lt;60,"45-59",IF(A6093&lt;75,"60-74","75+"))))</f>
        <v>60-74</v>
      </c>
      <c r="Q6096" t="str">
        <f>IF(PatientData[[#This Row],[bmi]]&lt;18.5,"Underweight",
IF(PatientData[[#This Row],[bmi]]&lt;25,"Normal",
IF(PatientData[[#This Row],[bmi]]&lt;30,"Overweight","Obese")))</f>
        <v>Obese</v>
      </c>
      <c r="R6096" t="str">
        <f t="shared" si="3255"/>
        <v>High BP</v>
      </c>
      <c r="S6096" t="str">
        <f t="shared" si="3256"/>
        <v>Normal Cost</v>
      </c>
    </row>
    <row r="6097" spans="1:19" x14ac:dyDescent="0.3">
      <c r="A6097">
        <v>64</v>
      </c>
      <c r="B6097" t="s">
        <v>20</v>
      </c>
      <c r="C6097">
        <v>28.8</v>
      </c>
      <c r="D6097">
        <v>146</v>
      </c>
      <c r="E6097">
        <v>94</v>
      </c>
      <c r="F6097">
        <v>237.9</v>
      </c>
      <c r="G6097">
        <v>163.69999999999999</v>
      </c>
      <c r="H6097">
        <v>50</v>
      </c>
      <c r="I6097">
        <v>0</v>
      </c>
      <c r="J6097" t="s">
        <v>24</v>
      </c>
      <c r="K6097" t="s">
        <v>17</v>
      </c>
      <c r="L6097" t="s">
        <v>18</v>
      </c>
      <c r="M6097">
        <v>5.3</v>
      </c>
      <c r="N6097">
        <v>9089.27</v>
      </c>
      <c r="O6097" t="s">
        <v>19</v>
      </c>
      <c r="P6097" t="str">
        <f t="shared" ref="P6097" si="3266">IF(A6097&lt;30,"18-29",IF(A6097&lt;45,"30-44",IF(A6097&lt;60,"45-59",IF(A6097&lt;75,"60-74","75+"))))</f>
        <v>60-74</v>
      </c>
      <c r="Q6097" t="str">
        <f>IF(PatientData[[#This Row],[bmi]]&lt;18.5,"Underweight",
IF(PatientData[[#This Row],[bmi]]&lt;25,"Normal",
IF(PatientData[[#This Row],[bmi]]&lt;30,"Overweight","Obese")))</f>
        <v>Overweight</v>
      </c>
      <c r="R6097" t="str">
        <f t="shared" si="3255"/>
        <v>High BP</v>
      </c>
      <c r="S6097" t="str">
        <f t="shared" si="3256"/>
        <v>Normal Cost</v>
      </c>
    </row>
    <row r="6098" spans="1:19" x14ac:dyDescent="0.3">
      <c r="A6098">
        <v>76</v>
      </c>
      <c r="B6098" t="s">
        <v>15</v>
      </c>
      <c r="C6098">
        <v>28.5</v>
      </c>
      <c r="D6098">
        <v>123</v>
      </c>
      <c r="E6098">
        <v>72</v>
      </c>
      <c r="F6098">
        <v>219.6</v>
      </c>
      <c r="G6098">
        <v>123.4</v>
      </c>
      <c r="H6098">
        <v>87</v>
      </c>
      <c r="I6098">
        <v>1</v>
      </c>
      <c r="J6098" t="s">
        <v>24</v>
      </c>
      <c r="K6098" t="s">
        <v>26</v>
      </c>
      <c r="L6098" t="s">
        <v>25</v>
      </c>
      <c r="M6098">
        <v>2</v>
      </c>
      <c r="N6098">
        <v>4661.96</v>
      </c>
      <c r="O6098" t="s">
        <v>19</v>
      </c>
      <c r="P6098" t="str">
        <f t="shared" ref="P6098" si="3267">IF(A6095&lt;30,"18-29",IF(A6095&lt;45,"30-44",IF(A6095&lt;60,"45-59",IF(A6095&lt;75,"60-74","75+"))))</f>
        <v>45-59</v>
      </c>
      <c r="Q6098" t="str">
        <f>IF(PatientData[[#This Row],[bmi]]&lt;18.5,"Underweight",
IF(PatientData[[#This Row],[bmi]]&lt;25,"Normal",
IF(PatientData[[#This Row],[bmi]]&lt;30,"Overweight","Obese")))</f>
        <v>Overweight</v>
      </c>
      <c r="R6098" t="str">
        <f t="shared" si="3255"/>
        <v>High BP</v>
      </c>
      <c r="S6098" t="str">
        <f t="shared" si="3256"/>
        <v>Normal Cost</v>
      </c>
    </row>
    <row r="6099" spans="1:19" x14ac:dyDescent="0.3">
      <c r="A6099">
        <v>70</v>
      </c>
      <c r="B6099" t="s">
        <v>20</v>
      </c>
      <c r="C6099">
        <v>28.8</v>
      </c>
      <c r="D6099">
        <v>103</v>
      </c>
      <c r="E6099">
        <v>73</v>
      </c>
      <c r="F6099">
        <v>246</v>
      </c>
      <c r="G6099">
        <v>120.7</v>
      </c>
      <c r="H6099">
        <v>76</v>
      </c>
      <c r="I6099">
        <v>0</v>
      </c>
      <c r="J6099" t="s">
        <v>27</v>
      </c>
      <c r="K6099" t="s">
        <v>21</v>
      </c>
      <c r="L6099" t="s">
        <v>25</v>
      </c>
      <c r="M6099">
        <v>4.7</v>
      </c>
      <c r="N6099">
        <v>11250.42</v>
      </c>
      <c r="O6099" t="s">
        <v>19</v>
      </c>
      <c r="P6099" t="str">
        <f t="shared" ref="P6099" si="3268">IF(A6099&lt;30,"18-29",IF(A6099&lt;45,"30-44",IF(A6099&lt;60,"45-59",IF(A6099&lt;75,"60-74","75+"))))</f>
        <v>60-74</v>
      </c>
      <c r="Q6099" t="str">
        <f>IF(PatientData[[#This Row],[bmi]]&lt;18.5,"Underweight",
IF(PatientData[[#This Row],[bmi]]&lt;25,"Normal",
IF(PatientData[[#This Row],[bmi]]&lt;30,"Overweight","Obese")))</f>
        <v>Overweight</v>
      </c>
      <c r="R6099" t="str">
        <f t="shared" si="3255"/>
        <v>Normal BP</v>
      </c>
      <c r="S6099" t="str">
        <f t="shared" si="3256"/>
        <v>Normal Cost</v>
      </c>
    </row>
    <row r="6100" spans="1:19" x14ac:dyDescent="0.3">
      <c r="A6100">
        <v>78</v>
      </c>
      <c r="B6100" t="s">
        <v>15</v>
      </c>
      <c r="C6100">
        <v>30.2</v>
      </c>
      <c r="D6100">
        <v>125</v>
      </c>
      <c r="E6100">
        <v>72</v>
      </c>
      <c r="F6100">
        <v>245.1</v>
      </c>
      <c r="G6100">
        <v>98.8</v>
      </c>
      <c r="H6100">
        <v>83</v>
      </c>
      <c r="I6100">
        <v>0</v>
      </c>
      <c r="J6100" t="s">
        <v>24</v>
      </c>
      <c r="K6100" t="s">
        <v>26</v>
      </c>
      <c r="L6100" t="s">
        <v>25</v>
      </c>
      <c r="M6100">
        <v>3.5</v>
      </c>
      <c r="N6100">
        <v>7040.08</v>
      </c>
      <c r="O6100" t="s">
        <v>19</v>
      </c>
      <c r="P6100" t="str">
        <f t="shared" ref="P6100" si="3269">IF(A6097&lt;30,"18-29",IF(A6097&lt;45,"30-44",IF(A6097&lt;60,"45-59",IF(A6097&lt;75,"60-74","75+"))))</f>
        <v>60-74</v>
      </c>
      <c r="Q6100" t="str">
        <f>IF(PatientData[[#This Row],[bmi]]&lt;18.5,"Underweight",
IF(PatientData[[#This Row],[bmi]]&lt;25,"Normal",
IF(PatientData[[#This Row],[bmi]]&lt;30,"Overweight","Obese")))</f>
        <v>Obese</v>
      </c>
      <c r="R6100" t="str">
        <f t="shared" si="3255"/>
        <v>High BP</v>
      </c>
      <c r="S6100" t="str">
        <f t="shared" si="3256"/>
        <v>Normal Cost</v>
      </c>
    </row>
    <row r="6101" spans="1:19" x14ac:dyDescent="0.3">
      <c r="A6101">
        <v>52</v>
      </c>
      <c r="B6101" t="s">
        <v>20</v>
      </c>
      <c r="C6101">
        <v>28.8</v>
      </c>
      <c r="D6101">
        <v>113</v>
      </c>
      <c r="E6101">
        <v>60</v>
      </c>
      <c r="F6101">
        <v>246</v>
      </c>
      <c r="G6101">
        <v>89.5</v>
      </c>
      <c r="H6101">
        <v>67</v>
      </c>
      <c r="I6101">
        <v>1</v>
      </c>
      <c r="J6101" t="s">
        <v>27</v>
      </c>
      <c r="K6101" t="s">
        <v>21</v>
      </c>
      <c r="L6101" t="s">
        <v>18</v>
      </c>
      <c r="M6101">
        <v>6</v>
      </c>
      <c r="N6101">
        <v>13516.53</v>
      </c>
      <c r="O6101" t="s">
        <v>19</v>
      </c>
      <c r="P6101" t="str">
        <f t="shared" ref="P6101" si="3270">IF(A6101&lt;30,"18-29",IF(A6101&lt;45,"30-44",IF(A6101&lt;60,"45-59",IF(A6101&lt;75,"60-74","75+"))))</f>
        <v>45-59</v>
      </c>
      <c r="Q6101" t="str">
        <f>IF(PatientData[[#This Row],[bmi]]&lt;18.5,"Underweight",
IF(PatientData[[#This Row],[bmi]]&lt;25,"Normal",
IF(PatientData[[#This Row],[bmi]]&lt;30,"Overweight","Obese")))</f>
        <v>Overweight</v>
      </c>
      <c r="R6101" t="str">
        <f t="shared" si="3255"/>
        <v>Normal BP</v>
      </c>
      <c r="S6101" t="str">
        <f t="shared" si="3256"/>
        <v>Normal Cost</v>
      </c>
    </row>
    <row r="6102" spans="1:19" x14ac:dyDescent="0.3">
      <c r="A6102">
        <v>26</v>
      </c>
      <c r="B6102" t="s">
        <v>15</v>
      </c>
      <c r="C6102">
        <v>29.8</v>
      </c>
      <c r="D6102">
        <v>124</v>
      </c>
      <c r="E6102">
        <v>75</v>
      </c>
      <c r="F6102">
        <v>219.2</v>
      </c>
      <c r="G6102">
        <v>128.4</v>
      </c>
      <c r="H6102">
        <v>65</v>
      </c>
      <c r="I6102">
        <v>1</v>
      </c>
      <c r="J6102" t="s">
        <v>24</v>
      </c>
      <c r="K6102" t="s">
        <v>21</v>
      </c>
      <c r="L6102" t="s">
        <v>25</v>
      </c>
      <c r="M6102">
        <v>4.9000000000000004</v>
      </c>
      <c r="N6102">
        <v>10332.75</v>
      </c>
      <c r="O6102" t="s">
        <v>19</v>
      </c>
      <c r="P6102" t="str">
        <f t="shared" ref="P6102" si="3271">IF(A6099&lt;30,"18-29",IF(A6099&lt;45,"30-44",IF(A6099&lt;60,"45-59",IF(A6099&lt;75,"60-74","75+"))))</f>
        <v>60-74</v>
      </c>
      <c r="Q6102" t="str">
        <f>IF(PatientData[[#This Row],[bmi]]&lt;18.5,"Underweight",
IF(PatientData[[#This Row],[bmi]]&lt;25,"Normal",
IF(PatientData[[#This Row],[bmi]]&lt;30,"Overweight","Obese")))</f>
        <v>Overweight</v>
      </c>
      <c r="R6102" t="str">
        <f t="shared" si="3255"/>
        <v>High BP</v>
      </c>
      <c r="S6102" t="str">
        <f t="shared" si="3256"/>
        <v>Normal Cost</v>
      </c>
    </row>
    <row r="6103" spans="1:19" x14ac:dyDescent="0.3">
      <c r="A6103">
        <v>50</v>
      </c>
      <c r="B6103" t="s">
        <v>20</v>
      </c>
      <c r="C6103">
        <v>28.8</v>
      </c>
      <c r="D6103">
        <v>145</v>
      </c>
      <c r="E6103">
        <v>79</v>
      </c>
      <c r="F6103">
        <v>198.7</v>
      </c>
      <c r="G6103">
        <v>127.9</v>
      </c>
      <c r="H6103">
        <v>83</v>
      </c>
      <c r="I6103">
        <v>0</v>
      </c>
      <c r="J6103" t="s">
        <v>16</v>
      </c>
      <c r="K6103" t="s">
        <v>28</v>
      </c>
      <c r="L6103" t="s">
        <v>22</v>
      </c>
      <c r="M6103">
        <v>11.8</v>
      </c>
      <c r="N6103">
        <v>24871.29</v>
      </c>
      <c r="O6103" t="s">
        <v>19</v>
      </c>
      <c r="P6103" t="str">
        <f t="shared" ref="P6103" si="3272">IF(A6103&lt;30,"18-29",IF(A6103&lt;45,"30-44",IF(A6103&lt;60,"45-59",IF(A6103&lt;75,"60-74","75+"))))</f>
        <v>45-59</v>
      </c>
      <c r="Q6103" t="str">
        <f>IF(PatientData[[#This Row],[bmi]]&lt;18.5,"Underweight",
IF(PatientData[[#This Row],[bmi]]&lt;25,"Normal",
IF(PatientData[[#This Row],[bmi]]&lt;30,"Overweight","Obese")))</f>
        <v>Overweight</v>
      </c>
      <c r="R6103" t="str">
        <f t="shared" si="3255"/>
        <v>High BP</v>
      </c>
      <c r="S6103" t="str">
        <f t="shared" si="3256"/>
        <v>High Cost</v>
      </c>
    </row>
    <row r="6104" spans="1:19" x14ac:dyDescent="0.3">
      <c r="A6104">
        <v>69</v>
      </c>
      <c r="B6104" t="s">
        <v>15</v>
      </c>
      <c r="C6104">
        <v>33.200000000000003</v>
      </c>
      <c r="D6104">
        <v>131</v>
      </c>
      <c r="E6104">
        <v>77</v>
      </c>
      <c r="F6104">
        <v>262.89999999999998</v>
      </c>
      <c r="G6104">
        <v>95.3</v>
      </c>
      <c r="H6104">
        <v>69</v>
      </c>
      <c r="I6104">
        <v>1</v>
      </c>
      <c r="J6104" t="s">
        <v>24</v>
      </c>
      <c r="K6104" t="s">
        <v>26</v>
      </c>
      <c r="L6104" t="s">
        <v>22</v>
      </c>
      <c r="M6104">
        <v>7</v>
      </c>
      <c r="N6104">
        <v>13390.78</v>
      </c>
      <c r="O6104" t="s">
        <v>23</v>
      </c>
      <c r="P6104" t="str">
        <f t="shared" ref="P6104" si="3273">IF(A6101&lt;30,"18-29",IF(A6101&lt;45,"30-44",IF(A6101&lt;60,"45-59",IF(A6101&lt;75,"60-74","75+"))))</f>
        <v>45-59</v>
      </c>
      <c r="Q6104" t="str">
        <f>IF(PatientData[[#This Row],[bmi]]&lt;18.5,"Underweight",
IF(PatientData[[#This Row],[bmi]]&lt;25,"Normal",
IF(PatientData[[#This Row],[bmi]]&lt;30,"Overweight","Obese")))</f>
        <v>Obese</v>
      </c>
      <c r="R6104" t="str">
        <f t="shared" si="3255"/>
        <v>High BP</v>
      </c>
      <c r="S6104" t="str">
        <f t="shared" si="3256"/>
        <v>Normal Cost</v>
      </c>
    </row>
    <row r="6105" spans="1:19" x14ac:dyDescent="0.3">
      <c r="A6105">
        <v>59</v>
      </c>
      <c r="B6105" t="s">
        <v>20</v>
      </c>
      <c r="C6105">
        <v>28.8</v>
      </c>
      <c r="D6105">
        <v>114</v>
      </c>
      <c r="E6105">
        <v>68</v>
      </c>
      <c r="F6105">
        <v>242.9</v>
      </c>
      <c r="G6105">
        <v>111.4</v>
      </c>
      <c r="H6105">
        <v>78</v>
      </c>
      <c r="I6105">
        <v>2</v>
      </c>
      <c r="J6105" t="s">
        <v>27</v>
      </c>
      <c r="K6105" t="s">
        <v>26</v>
      </c>
      <c r="L6105" t="s">
        <v>25</v>
      </c>
      <c r="M6105">
        <v>1.5</v>
      </c>
      <c r="N6105">
        <v>4268.93</v>
      </c>
      <c r="O6105" t="s">
        <v>19</v>
      </c>
      <c r="P6105" t="str">
        <f t="shared" ref="P6105" si="3274">IF(A6105&lt;30,"18-29",IF(A6105&lt;45,"30-44",IF(A6105&lt;60,"45-59",IF(A6105&lt;75,"60-74","75+"))))</f>
        <v>45-59</v>
      </c>
      <c r="Q6105" t="str">
        <f>IF(PatientData[[#This Row],[bmi]]&lt;18.5,"Underweight",
IF(PatientData[[#This Row],[bmi]]&lt;25,"Normal",
IF(PatientData[[#This Row],[bmi]]&lt;30,"Overweight","Obese")))</f>
        <v>Overweight</v>
      </c>
      <c r="R6105" t="str">
        <f t="shared" si="3255"/>
        <v>Normal BP</v>
      </c>
      <c r="S6105" t="str">
        <f t="shared" si="3256"/>
        <v>Normal Cost</v>
      </c>
    </row>
    <row r="6106" spans="1:19" x14ac:dyDescent="0.3">
      <c r="A6106">
        <v>48</v>
      </c>
      <c r="B6106" t="s">
        <v>15</v>
      </c>
      <c r="C6106">
        <v>45</v>
      </c>
      <c r="D6106">
        <v>121</v>
      </c>
      <c r="E6106">
        <v>71</v>
      </c>
      <c r="F6106">
        <v>262.89999999999998</v>
      </c>
      <c r="G6106">
        <v>147.6</v>
      </c>
      <c r="H6106">
        <v>87</v>
      </c>
      <c r="I6106">
        <v>0</v>
      </c>
      <c r="J6106" t="s">
        <v>27</v>
      </c>
      <c r="K6106" t="s">
        <v>26</v>
      </c>
      <c r="L6106" t="s">
        <v>18</v>
      </c>
      <c r="M6106">
        <v>4.9000000000000004</v>
      </c>
      <c r="N6106">
        <v>9169.76</v>
      </c>
      <c r="O6106" t="s">
        <v>19</v>
      </c>
      <c r="P6106" t="str">
        <f t="shared" ref="P6106:P6107" si="3275">IF(A6103&lt;30,"18-29",IF(A6103&lt;45,"30-44",IF(A6103&lt;60,"45-59",IF(A6103&lt;75,"60-74","75+"))))</f>
        <v>45-59</v>
      </c>
      <c r="Q6106" t="str">
        <f>IF(PatientData[[#This Row],[bmi]]&lt;18.5,"Underweight",
IF(PatientData[[#This Row],[bmi]]&lt;25,"Normal",
IF(PatientData[[#This Row],[bmi]]&lt;30,"Overweight","Obese")))</f>
        <v>Obese</v>
      </c>
      <c r="R6106" t="str">
        <f t="shared" si="3255"/>
        <v>High BP</v>
      </c>
      <c r="S6106" t="str">
        <f t="shared" si="3256"/>
        <v>Normal Cost</v>
      </c>
    </row>
    <row r="6107" spans="1:19" x14ac:dyDescent="0.3">
      <c r="A6107">
        <v>57</v>
      </c>
      <c r="B6107" t="s">
        <v>15</v>
      </c>
      <c r="C6107">
        <v>28.7</v>
      </c>
      <c r="D6107">
        <v>117</v>
      </c>
      <c r="E6107">
        <v>64</v>
      </c>
      <c r="F6107">
        <v>226.1</v>
      </c>
      <c r="G6107">
        <v>86.2</v>
      </c>
      <c r="H6107">
        <v>92</v>
      </c>
      <c r="I6107">
        <v>0</v>
      </c>
      <c r="J6107" t="s">
        <v>16</v>
      </c>
      <c r="K6107" t="s">
        <v>21</v>
      </c>
      <c r="L6107" t="s">
        <v>18</v>
      </c>
      <c r="M6107">
        <v>9.5</v>
      </c>
      <c r="N6107">
        <v>21731.97</v>
      </c>
      <c r="O6107" t="s">
        <v>19</v>
      </c>
      <c r="P6107" t="str">
        <f t="shared" si="3275"/>
        <v>60-74</v>
      </c>
      <c r="Q6107" t="str">
        <f>IF(PatientData[[#This Row],[bmi]]&lt;18.5,"Underweight",
IF(PatientData[[#This Row],[bmi]]&lt;25,"Normal",
IF(PatientData[[#This Row],[bmi]]&lt;30,"Overweight","Obese")))</f>
        <v>Overweight</v>
      </c>
      <c r="R6107" t="str">
        <f t="shared" si="3255"/>
        <v>Normal BP</v>
      </c>
      <c r="S6107" t="str">
        <f t="shared" si="3256"/>
        <v>High Cost</v>
      </c>
    </row>
    <row r="6108" spans="1:19" x14ac:dyDescent="0.3">
      <c r="A6108">
        <v>61</v>
      </c>
      <c r="B6108" t="s">
        <v>20</v>
      </c>
      <c r="C6108">
        <v>28.8</v>
      </c>
      <c r="D6108">
        <v>138</v>
      </c>
      <c r="E6108">
        <v>84</v>
      </c>
      <c r="F6108">
        <v>224.5</v>
      </c>
      <c r="G6108">
        <v>111.2</v>
      </c>
      <c r="H6108">
        <v>170</v>
      </c>
      <c r="I6108">
        <v>3</v>
      </c>
      <c r="J6108" t="s">
        <v>16</v>
      </c>
      <c r="K6108" t="s">
        <v>28</v>
      </c>
      <c r="L6108" t="s">
        <v>25</v>
      </c>
      <c r="M6108">
        <v>12.2</v>
      </c>
      <c r="N6108">
        <v>24473.83</v>
      </c>
      <c r="O6108" t="s">
        <v>19</v>
      </c>
      <c r="P6108" t="str">
        <f t="shared" ref="P6108" si="3276">IF(A6108&lt;30,"18-29",IF(A6108&lt;45,"30-44",IF(A6108&lt;60,"45-59",IF(A6108&lt;75,"60-74","75+"))))</f>
        <v>60-74</v>
      </c>
      <c r="Q6108" t="str">
        <f>IF(PatientData[[#This Row],[bmi]]&lt;18.5,"Underweight",
IF(PatientData[[#This Row],[bmi]]&lt;25,"Normal",
IF(PatientData[[#This Row],[bmi]]&lt;30,"Overweight","Obese")))</f>
        <v>Overweight</v>
      </c>
      <c r="R6108" t="str">
        <f t="shared" si="3255"/>
        <v>High BP</v>
      </c>
      <c r="S6108" t="str">
        <f t="shared" si="3256"/>
        <v>High Cost</v>
      </c>
    </row>
    <row r="6109" spans="1:19" x14ac:dyDescent="0.3">
      <c r="A6109">
        <v>49</v>
      </c>
      <c r="B6109" t="s">
        <v>15</v>
      </c>
      <c r="C6109">
        <v>32.299999999999997</v>
      </c>
      <c r="D6109">
        <v>141</v>
      </c>
      <c r="E6109">
        <v>89</v>
      </c>
      <c r="F6109">
        <v>218.7</v>
      </c>
      <c r="G6109">
        <v>122.3</v>
      </c>
      <c r="H6109">
        <v>148</v>
      </c>
      <c r="I6109">
        <v>0</v>
      </c>
      <c r="J6109" t="s">
        <v>27</v>
      </c>
      <c r="K6109" t="s">
        <v>21</v>
      </c>
      <c r="L6109" t="s">
        <v>25</v>
      </c>
      <c r="M6109">
        <v>4.5999999999999996</v>
      </c>
      <c r="N6109">
        <v>11828.4</v>
      </c>
      <c r="O6109" t="s">
        <v>19</v>
      </c>
      <c r="P6109" t="str">
        <f t="shared" ref="P6109:P6110" si="3277">IF(A6106&lt;30,"18-29",IF(A6106&lt;45,"30-44",IF(A6106&lt;60,"45-59",IF(A6106&lt;75,"60-74","75+"))))</f>
        <v>45-59</v>
      </c>
      <c r="Q6109" t="str">
        <f>IF(PatientData[[#This Row],[bmi]]&lt;18.5,"Underweight",
IF(PatientData[[#This Row],[bmi]]&lt;25,"Normal",
IF(PatientData[[#This Row],[bmi]]&lt;30,"Overweight","Obese")))</f>
        <v>Obese</v>
      </c>
      <c r="R6109" t="str">
        <f t="shared" si="3255"/>
        <v>High BP</v>
      </c>
      <c r="S6109" t="str">
        <f t="shared" si="3256"/>
        <v>Normal Cost</v>
      </c>
    </row>
    <row r="6110" spans="1:19" x14ac:dyDescent="0.3">
      <c r="A6110">
        <v>69</v>
      </c>
      <c r="B6110" t="s">
        <v>15</v>
      </c>
      <c r="C6110">
        <v>18</v>
      </c>
      <c r="D6110">
        <v>133</v>
      </c>
      <c r="E6110">
        <v>82</v>
      </c>
      <c r="F6110">
        <v>207.8</v>
      </c>
      <c r="G6110">
        <v>145.5</v>
      </c>
      <c r="H6110">
        <v>92</v>
      </c>
      <c r="I6110">
        <v>1</v>
      </c>
      <c r="J6110" t="s">
        <v>16</v>
      </c>
      <c r="K6110" t="s">
        <v>17</v>
      </c>
      <c r="L6110" t="s">
        <v>25</v>
      </c>
      <c r="M6110">
        <v>4.9000000000000004</v>
      </c>
      <c r="N6110">
        <v>10606.84</v>
      </c>
      <c r="O6110" t="s">
        <v>19</v>
      </c>
      <c r="P6110" t="str">
        <f t="shared" si="3277"/>
        <v>45-59</v>
      </c>
      <c r="Q6110" t="str">
        <f>IF(PatientData[[#This Row],[bmi]]&lt;18.5,"Underweight",
IF(PatientData[[#This Row],[bmi]]&lt;25,"Normal",
IF(PatientData[[#This Row],[bmi]]&lt;30,"Overweight","Obese")))</f>
        <v>Underweight</v>
      </c>
      <c r="R6110" t="str">
        <f t="shared" si="3255"/>
        <v>High BP</v>
      </c>
      <c r="S6110" t="str">
        <f t="shared" si="3256"/>
        <v>Normal Cost</v>
      </c>
    </row>
    <row r="6111" spans="1:19" x14ac:dyDescent="0.3">
      <c r="A6111">
        <v>57</v>
      </c>
      <c r="B6111" t="s">
        <v>20</v>
      </c>
      <c r="C6111">
        <v>28.8</v>
      </c>
      <c r="D6111">
        <v>126</v>
      </c>
      <c r="E6111">
        <v>79</v>
      </c>
      <c r="F6111">
        <v>207.1</v>
      </c>
      <c r="G6111">
        <v>155.1</v>
      </c>
      <c r="H6111">
        <v>79</v>
      </c>
      <c r="I6111">
        <v>1</v>
      </c>
      <c r="J6111" t="s">
        <v>16</v>
      </c>
      <c r="K6111" t="s">
        <v>21</v>
      </c>
      <c r="L6111" t="s">
        <v>18</v>
      </c>
      <c r="M6111">
        <v>11.7</v>
      </c>
      <c r="N6111">
        <v>19484.02</v>
      </c>
      <c r="O6111" t="s">
        <v>19</v>
      </c>
      <c r="P6111" t="str">
        <f t="shared" ref="P6111:P6112" si="3278">IF(A6111&lt;30,"18-29",IF(A6111&lt;45,"30-44",IF(A6111&lt;60,"45-59",IF(A6111&lt;75,"60-74","75+"))))</f>
        <v>45-59</v>
      </c>
      <c r="Q6111" t="str">
        <f>IF(PatientData[[#This Row],[bmi]]&lt;18.5,"Underweight",
IF(PatientData[[#This Row],[bmi]]&lt;25,"Normal",
IF(PatientData[[#This Row],[bmi]]&lt;30,"Overweight","Obese")))</f>
        <v>Overweight</v>
      </c>
      <c r="R6111" t="str">
        <f t="shared" si="3255"/>
        <v>High BP</v>
      </c>
      <c r="S6111" t="str">
        <f t="shared" si="3256"/>
        <v>High Cost</v>
      </c>
    </row>
    <row r="6112" spans="1:19" x14ac:dyDescent="0.3">
      <c r="A6112">
        <v>65</v>
      </c>
      <c r="B6112" t="s">
        <v>20</v>
      </c>
      <c r="C6112">
        <v>28.8</v>
      </c>
      <c r="D6112">
        <v>135</v>
      </c>
      <c r="E6112">
        <v>89</v>
      </c>
      <c r="F6112">
        <v>237.1</v>
      </c>
      <c r="G6112">
        <v>130.80000000000001</v>
      </c>
      <c r="H6112">
        <v>170</v>
      </c>
      <c r="I6112">
        <v>1</v>
      </c>
      <c r="J6112" t="s">
        <v>27</v>
      </c>
      <c r="K6112" t="s">
        <v>26</v>
      </c>
      <c r="L6112" t="s">
        <v>25</v>
      </c>
      <c r="M6112">
        <v>1.6</v>
      </c>
      <c r="N6112">
        <v>4250.57</v>
      </c>
      <c r="O6112" t="s">
        <v>19</v>
      </c>
      <c r="P6112" t="str">
        <f t="shared" si="3278"/>
        <v>60-74</v>
      </c>
      <c r="Q6112" t="str">
        <f>IF(PatientData[[#This Row],[bmi]]&lt;18.5,"Underweight",
IF(PatientData[[#This Row],[bmi]]&lt;25,"Normal",
IF(PatientData[[#This Row],[bmi]]&lt;30,"Overweight","Obese")))</f>
        <v>Overweight</v>
      </c>
      <c r="R6112" t="str">
        <f t="shared" si="3255"/>
        <v>High BP</v>
      </c>
      <c r="S6112" t="str">
        <f t="shared" si="3256"/>
        <v>Normal Cost</v>
      </c>
    </row>
    <row r="6113" spans="1:19" x14ac:dyDescent="0.3">
      <c r="A6113">
        <v>74</v>
      </c>
      <c r="B6113" t="s">
        <v>15</v>
      </c>
      <c r="C6113">
        <v>20.100000000000001</v>
      </c>
      <c r="D6113">
        <v>125</v>
      </c>
      <c r="E6113">
        <v>77</v>
      </c>
      <c r="F6113">
        <v>206.8</v>
      </c>
      <c r="G6113">
        <v>147.19999999999999</v>
      </c>
      <c r="H6113">
        <v>105</v>
      </c>
      <c r="I6113">
        <v>2</v>
      </c>
      <c r="J6113" t="s">
        <v>16</v>
      </c>
      <c r="K6113" t="s">
        <v>28</v>
      </c>
      <c r="L6113" t="s">
        <v>22</v>
      </c>
      <c r="M6113">
        <v>8.6</v>
      </c>
      <c r="N6113">
        <v>17682.12</v>
      </c>
      <c r="O6113" t="s">
        <v>19</v>
      </c>
      <c r="P6113" t="str">
        <f t="shared" ref="P6113" si="3279">IF(A6110&lt;30,"18-29",IF(A6110&lt;45,"30-44",IF(A6110&lt;60,"45-59",IF(A6110&lt;75,"60-74","75+"))))</f>
        <v>60-74</v>
      </c>
      <c r="Q6113" t="str">
        <f>IF(PatientData[[#This Row],[bmi]]&lt;18.5,"Underweight",
IF(PatientData[[#This Row],[bmi]]&lt;25,"Normal",
IF(PatientData[[#This Row],[bmi]]&lt;30,"Overweight","Obese")))</f>
        <v>Normal</v>
      </c>
      <c r="R6113" t="str">
        <f t="shared" si="3255"/>
        <v>High BP</v>
      </c>
      <c r="S6113" t="str">
        <f t="shared" si="3256"/>
        <v>High Cost</v>
      </c>
    </row>
    <row r="6114" spans="1:19" x14ac:dyDescent="0.3">
      <c r="A6114">
        <v>81</v>
      </c>
      <c r="B6114" t="s">
        <v>20</v>
      </c>
      <c r="C6114">
        <v>28.8</v>
      </c>
      <c r="D6114">
        <v>121</v>
      </c>
      <c r="E6114">
        <v>68</v>
      </c>
      <c r="F6114">
        <v>219.9</v>
      </c>
      <c r="G6114">
        <v>138.30000000000001</v>
      </c>
      <c r="H6114">
        <v>131</v>
      </c>
      <c r="I6114">
        <v>0</v>
      </c>
      <c r="J6114" t="s">
        <v>27</v>
      </c>
      <c r="K6114" t="s">
        <v>17</v>
      </c>
      <c r="L6114" t="s">
        <v>18</v>
      </c>
      <c r="M6114">
        <v>11.1</v>
      </c>
      <c r="N6114">
        <v>17098.490000000002</v>
      </c>
      <c r="O6114" t="s">
        <v>19</v>
      </c>
      <c r="P6114" t="str">
        <f t="shared" ref="P6114:P6115" si="3280">IF(A6114&lt;30,"18-29",IF(A6114&lt;45,"30-44",IF(A6114&lt;60,"45-59",IF(A6114&lt;75,"60-74","75+"))))</f>
        <v>75+</v>
      </c>
      <c r="Q6114" t="str">
        <f>IF(PatientData[[#This Row],[bmi]]&lt;18.5,"Underweight",
IF(PatientData[[#This Row],[bmi]]&lt;25,"Normal",
IF(PatientData[[#This Row],[bmi]]&lt;30,"Overweight","Obese")))</f>
        <v>Overweight</v>
      </c>
      <c r="R6114" t="str">
        <f t="shared" si="3255"/>
        <v>High BP</v>
      </c>
      <c r="S6114" t="str">
        <f t="shared" si="3256"/>
        <v>High Cost</v>
      </c>
    </row>
    <row r="6115" spans="1:19" x14ac:dyDescent="0.3">
      <c r="A6115">
        <v>70</v>
      </c>
      <c r="B6115" t="s">
        <v>20</v>
      </c>
      <c r="C6115">
        <v>28.8</v>
      </c>
      <c r="D6115">
        <v>131</v>
      </c>
      <c r="E6115">
        <v>78</v>
      </c>
      <c r="F6115">
        <v>239.1</v>
      </c>
      <c r="G6115">
        <v>139.69999999999999</v>
      </c>
      <c r="H6115">
        <v>69</v>
      </c>
      <c r="I6115">
        <v>1</v>
      </c>
      <c r="J6115" t="s">
        <v>24</v>
      </c>
      <c r="K6115" t="s">
        <v>26</v>
      </c>
      <c r="L6115" t="s">
        <v>25</v>
      </c>
      <c r="M6115">
        <v>4</v>
      </c>
      <c r="N6115">
        <v>7917.35</v>
      </c>
      <c r="O6115" t="s">
        <v>19</v>
      </c>
      <c r="P6115" t="str">
        <f t="shared" si="3280"/>
        <v>60-74</v>
      </c>
      <c r="Q6115" t="str">
        <f>IF(PatientData[[#This Row],[bmi]]&lt;18.5,"Underweight",
IF(PatientData[[#This Row],[bmi]]&lt;25,"Normal",
IF(PatientData[[#This Row],[bmi]]&lt;30,"Overweight","Obese")))</f>
        <v>Overweight</v>
      </c>
      <c r="R6115" t="str">
        <f t="shared" si="3255"/>
        <v>High BP</v>
      </c>
      <c r="S6115" t="str">
        <f t="shared" si="3256"/>
        <v>Normal Cost</v>
      </c>
    </row>
    <row r="6116" spans="1:19" x14ac:dyDescent="0.3">
      <c r="A6116">
        <v>63</v>
      </c>
      <c r="B6116" t="s">
        <v>15</v>
      </c>
      <c r="C6116">
        <v>21.7</v>
      </c>
      <c r="D6116">
        <v>99</v>
      </c>
      <c r="E6116">
        <v>62</v>
      </c>
      <c r="F6116">
        <v>245</v>
      </c>
      <c r="G6116">
        <v>187.5</v>
      </c>
      <c r="H6116">
        <v>88</v>
      </c>
      <c r="I6116">
        <v>0</v>
      </c>
      <c r="J6116" t="s">
        <v>27</v>
      </c>
      <c r="K6116" t="s">
        <v>21</v>
      </c>
      <c r="L6116" t="s">
        <v>25</v>
      </c>
      <c r="M6116">
        <v>12.4</v>
      </c>
      <c r="N6116">
        <v>23940.28</v>
      </c>
      <c r="O6116" t="s">
        <v>19</v>
      </c>
      <c r="P6116" t="str">
        <f t="shared" ref="P6116" si="3281">IF(A6113&lt;30,"18-29",IF(A6113&lt;45,"30-44",IF(A6113&lt;60,"45-59",IF(A6113&lt;75,"60-74","75+"))))</f>
        <v>60-74</v>
      </c>
      <c r="Q6116" t="str">
        <f>IF(PatientData[[#This Row],[bmi]]&lt;18.5,"Underweight",
IF(PatientData[[#This Row],[bmi]]&lt;25,"Normal",
IF(PatientData[[#This Row],[bmi]]&lt;30,"Overweight","Obese")))</f>
        <v>Normal</v>
      </c>
      <c r="R6116" t="str">
        <f t="shared" si="3255"/>
        <v>Normal BP</v>
      </c>
      <c r="S6116" t="str">
        <f t="shared" si="3256"/>
        <v>High Cost</v>
      </c>
    </row>
    <row r="6117" spans="1:19" x14ac:dyDescent="0.3">
      <c r="A6117">
        <v>35</v>
      </c>
      <c r="B6117" t="s">
        <v>20</v>
      </c>
      <c r="C6117">
        <v>28.8</v>
      </c>
      <c r="D6117">
        <v>120</v>
      </c>
      <c r="E6117">
        <v>70</v>
      </c>
      <c r="F6117">
        <v>249.5</v>
      </c>
      <c r="G6117">
        <v>100.6</v>
      </c>
      <c r="H6117">
        <v>81</v>
      </c>
      <c r="I6117">
        <v>4</v>
      </c>
      <c r="J6117" t="s">
        <v>24</v>
      </c>
      <c r="K6117" t="s">
        <v>28</v>
      </c>
      <c r="L6117" t="s">
        <v>25</v>
      </c>
      <c r="M6117">
        <v>9</v>
      </c>
      <c r="N6117">
        <v>19436.09</v>
      </c>
      <c r="O6117" t="s">
        <v>19</v>
      </c>
      <c r="P6117" t="str">
        <f t="shared" ref="P6117:P6119" si="3282">IF(A6117&lt;30,"18-29",IF(A6117&lt;45,"30-44",IF(A6117&lt;60,"45-59",IF(A6117&lt;75,"60-74","75+"))))</f>
        <v>30-44</v>
      </c>
      <c r="Q6117" t="str">
        <f>IF(PatientData[[#This Row],[bmi]]&lt;18.5,"Underweight",
IF(PatientData[[#This Row],[bmi]]&lt;25,"Normal",
IF(PatientData[[#This Row],[bmi]]&lt;30,"Overweight","Obese")))</f>
        <v>Overweight</v>
      </c>
      <c r="R6117" t="str">
        <f t="shared" si="3255"/>
        <v>High BP</v>
      </c>
      <c r="S6117" t="str">
        <f t="shared" si="3256"/>
        <v>High Cost</v>
      </c>
    </row>
    <row r="6118" spans="1:19" x14ac:dyDescent="0.3">
      <c r="A6118">
        <v>70</v>
      </c>
      <c r="B6118" t="s">
        <v>20</v>
      </c>
      <c r="C6118">
        <v>28.8</v>
      </c>
      <c r="D6118">
        <v>148</v>
      </c>
      <c r="E6118">
        <v>79</v>
      </c>
      <c r="F6118">
        <v>227.2</v>
      </c>
      <c r="G6118">
        <v>127.2</v>
      </c>
      <c r="H6118">
        <v>89</v>
      </c>
      <c r="I6118">
        <v>0</v>
      </c>
      <c r="J6118" t="s">
        <v>16</v>
      </c>
      <c r="K6118" t="s">
        <v>26</v>
      </c>
      <c r="L6118" t="s">
        <v>25</v>
      </c>
      <c r="M6118">
        <v>6.6</v>
      </c>
      <c r="N6118">
        <v>13608.14</v>
      </c>
      <c r="O6118" t="s">
        <v>19</v>
      </c>
      <c r="P6118" t="str">
        <f t="shared" si="3282"/>
        <v>60-74</v>
      </c>
      <c r="Q6118" t="str">
        <f>IF(PatientData[[#This Row],[bmi]]&lt;18.5,"Underweight",
IF(PatientData[[#This Row],[bmi]]&lt;25,"Normal",
IF(PatientData[[#This Row],[bmi]]&lt;30,"Overweight","Obese")))</f>
        <v>Overweight</v>
      </c>
      <c r="R6118" t="str">
        <f t="shared" si="3255"/>
        <v>High BP</v>
      </c>
      <c r="S6118" t="str">
        <f t="shared" si="3256"/>
        <v>Normal Cost</v>
      </c>
    </row>
    <row r="6119" spans="1:19" x14ac:dyDescent="0.3">
      <c r="A6119">
        <v>56</v>
      </c>
      <c r="B6119" t="s">
        <v>20</v>
      </c>
      <c r="C6119">
        <v>28.8</v>
      </c>
      <c r="D6119">
        <v>121</v>
      </c>
      <c r="E6119">
        <v>64</v>
      </c>
      <c r="F6119">
        <v>246.2</v>
      </c>
      <c r="G6119">
        <v>115.6</v>
      </c>
      <c r="H6119">
        <v>86</v>
      </c>
      <c r="I6119">
        <v>1</v>
      </c>
      <c r="J6119" t="s">
        <v>16</v>
      </c>
      <c r="K6119" t="s">
        <v>17</v>
      </c>
      <c r="L6119" t="s">
        <v>18</v>
      </c>
      <c r="M6119">
        <v>7.1</v>
      </c>
      <c r="N6119">
        <v>13057.42</v>
      </c>
      <c r="O6119" t="s">
        <v>19</v>
      </c>
      <c r="P6119" t="str">
        <f t="shared" si="3282"/>
        <v>45-59</v>
      </c>
      <c r="Q6119" t="str">
        <f>IF(PatientData[[#This Row],[bmi]]&lt;18.5,"Underweight",
IF(PatientData[[#This Row],[bmi]]&lt;25,"Normal",
IF(PatientData[[#This Row],[bmi]]&lt;30,"Overweight","Obese")))</f>
        <v>Overweight</v>
      </c>
      <c r="R6119" t="str">
        <f t="shared" si="3255"/>
        <v>High BP</v>
      </c>
      <c r="S6119" t="str">
        <f t="shared" si="3256"/>
        <v>Normal Cost</v>
      </c>
    </row>
    <row r="6120" spans="1:19" x14ac:dyDescent="0.3">
      <c r="A6120">
        <v>77</v>
      </c>
      <c r="B6120" t="s">
        <v>15</v>
      </c>
      <c r="C6120">
        <v>21.3</v>
      </c>
      <c r="D6120">
        <v>129</v>
      </c>
      <c r="E6120">
        <v>77</v>
      </c>
      <c r="F6120">
        <v>213</v>
      </c>
      <c r="G6120">
        <v>140.80000000000001</v>
      </c>
      <c r="H6120">
        <v>175</v>
      </c>
      <c r="I6120">
        <v>0</v>
      </c>
      <c r="J6120" t="s">
        <v>16</v>
      </c>
      <c r="K6120" t="s">
        <v>21</v>
      </c>
      <c r="L6120" t="s">
        <v>25</v>
      </c>
      <c r="M6120">
        <v>14</v>
      </c>
      <c r="N6120">
        <v>26045.63</v>
      </c>
      <c r="O6120" t="s">
        <v>19</v>
      </c>
      <c r="P6120" t="str">
        <f t="shared" ref="P6120" si="3283">IF(A6117&lt;30,"18-29",IF(A6117&lt;45,"30-44",IF(A6117&lt;60,"45-59",IF(A6117&lt;75,"60-74","75+"))))</f>
        <v>30-44</v>
      </c>
      <c r="Q6120" t="str">
        <f>IF(PatientData[[#This Row],[bmi]]&lt;18.5,"Underweight",
IF(PatientData[[#This Row],[bmi]]&lt;25,"Normal",
IF(PatientData[[#This Row],[bmi]]&lt;30,"Overweight","Obese")))</f>
        <v>Normal</v>
      </c>
      <c r="R6120" t="str">
        <f t="shared" si="3255"/>
        <v>High BP</v>
      </c>
      <c r="S6120" t="str">
        <f t="shared" si="3256"/>
        <v>High Cost</v>
      </c>
    </row>
    <row r="6121" spans="1:19" x14ac:dyDescent="0.3">
      <c r="A6121">
        <v>72</v>
      </c>
      <c r="B6121" t="s">
        <v>20</v>
      </c>
      <c r="C6121">
        <v>28.8</v>
      </c>
      <c r="D6121">
        <v>133</v>
      </c>
      <c r="E6121">
        <v>72</v>
      </c>
      <c r="F6121">
        <v>203.2</v>
      </c>
      <c r="G6121">
        <v>122.1</v>
      </c>
      <c r="H6121">
        <v>67</v>
      </c>
      <c r="I6121">
        <v>0</v>
      </c>
      <c r="J6121" t="s">
        <v>27</v>
      </c>
      <c r="K6121" t="s">
        <v>21</v>
      </c>
      <c r="L6121" t="s">
        <v>25</v>
      </c>
      <c r="M6121">
        <v>5.9</v>
      </c>
      <c r="N6121">
        <v>12719.06</v>
      </c>
      <c r="O6121" t="s">
        <v>19</v>
      </c>
      <c r="P6121" t="str">
        <f t="shared" ref="P6121" si="3284">IF(A6121&lt;30,"18-29",IF(A6121&lt;45,"30-44",IF(A6121&lt;60,"45-59",IF(A6121&lt;75,"60-74","75+"))))</f>
        <v>60-74</v>
      </c>
      <c r="Q6121" t="str">
        <f>IF(PatientData[[#This Row],[bmi]]&lt;18.5,"Underweight",
IF(PatientData[[#This Row],[bmi]]&lt;25,"Normal",
IF(PatientData[[#This Row],[bmi]]&lt;30,"Overweight","Obese")))</f>
        <v>Overweight</v>
      </c>
      <c r="R6121" t="str">
        <f t="shared" si="3255"/>
        <v>High BP</v>
      </c>
      <c r="S6121" t="str">
        <f t="shared" si="3256"/>
        <v>Normal Cost</v>
      </c>
    </row>
    <row r="6122" spans="1:19" x14ac:dyDescent="0.3">
      <c r="A6122">
        <v>76</v>
      </c>
      <c r="B6122" t="s">
        <v>15</v>
      </c>
      <c r="C6122">
        <v>26.3</v>
      </c>
      <c r="D6122">
        <v>127</v>
      </c>
      <c r="E6122">
        <v>73</v>
      </c>
      <c r="F6122">
        <v>217.2</v>
      </c>
      <c r="G6122">
        <v>122.1</v>
      </c>
      <c r="H6122">
        <v>73</v>
      </c>
      <c r="I6122">
        <v>0</v>
      </c>
      <c r="J6122" t="s">
        <v>27</v>
      </c>
      <c r="K6122" t="s">
        <v>17</v>
      </c>
      <c r="L6122" t="s">
        <v>25</v>
      </c>
      <c r="M6122">
        <v>5.3</v>
      </c>
      <c r="N6122">
        <v>10852.63</v>
      </c>
      <c r="O6122" t="s">
        <v>19</v>
      </c>
      <c r="P6122" t="str">
        <f t="shared" ref="P6122:P6124" si="3285">IF(A6119&lt;30,"18-29",IF(A6119&lt;45,"30-44",IF(A6119&lt;60,"45-59",IF(A6119&lt;75,"60-74","75+"))))</f>
        <v>45-59</v>
      </c>
      <c r="Q6122" t="str">
        <f>IF(PatientData[[#This Row],[bmi]]&lt;18.5,"Underweight",
IF(PatientData[[#This Row],[bmi]]&lt;25,"Normal",
IF(PatientData[[#This Row],[bmi]]&lt;30,"Overweight","Obese")))</f>
        <v>Overweight</v>
      </c>
      <c r="R6122" t="str">
        <f t="shared" si="3255"/>
        <v>High BP</v>
      </c>
      <c r="S6122" t="str">
        <f t="shared" si="3256"/>
        <v>Normal Cost</v>
      </c>
    </row>
    <row r="6123" spans="1:19" x14ac:dyDescent="0.3">
      <c r="A6123">
        <v>41</v>
      </c>
      <c r="B6123" t="s">
        <v>15</v>
      </c>
      <c r="C6123">
        <v>19.899999999999999</v>
      </c>
      <c r="D6123">
        <v>123</v>
      </c>
      <c r="E6123">
        <v>76</v>
      </c>
      <c r="F6123">
        <v>220.3</v>
      </c>
      <c r="G6123">
        <v>94.4</v>
      </c>
      <c r="H6123">
        <v>68</v>
      </c>
      <c r="I6123">
        <v>3</v>
      </c>
      <c r="J6123" t="s">
        <v>24</v>
      </c>
      <c r="K6123" t="s">
        <v>26</v>
      </c>
      <c r="L6123" t="s">
        <v>25</v>
      </c>
      <c r="M6123">
        <v>1.5</v>
      </c>
      <c r="N6123">
        <v>4514.58</v>
      </c>
      <c r="O6123" t="s">
        <v>19</v>
      </c>
      <c r="P6123" t="str">
        <f t="shared" si="3285"/>
        <v>75+</v>
      </c>
      <c r="Q6123" t="str">
        <f>IF(PatientData[[#This Row],[bmi]]&lt;18.5,"Underweight",
IF(PatientData[[#This Row],[bmi]]&lt;25,"Normal",
IF(PatientData[[#This Row],[bmi]]&lt;30,"Overweight","Obese")))</f>
        <v>Normal</v>
      </c>
      <c r="R6123" t="str">
        <f t="shared" si="3255"/>
        <v>High BP</v>
      </c>
      <c r="S6123" t="str">
        <f t="shared" si="3256"/>
        <v>Normal Cost</v>
      </c>
    </row>
    <row r="6124" spans="1:19" x14ac:dyDescent="0.3">
      <c r="A6124">
        <v>86</v>
      </c>
      <c r="B6124" t="s">
        <v>15</v>
      </c>
      <c r="C6124">
        <v>23.6</v>
      </c>
      <c r="D6124">
        <v>148</v>
      </c>
      <c r="E6124">
        <v>88</v>
      </c>
      <c r="F6124">
        <v>258.5</v>
      </c>
      <c r="G6124">
        <v>102</v>
      </c>
      <c r="H6124">
        <v>84</v>
      </c>
      <c r="I6124">
        <v>2</v>
      </c>
      <c r="J6124" t="s">
        <v>16</v>
      </c>
      <c r="K6124" t="s">
        <v>26</v>
      </c>
      <c r="L6124" t="s">
        <v>22</v>
      </c>
      <c r="M6124">
        <v>9.1</v>
      </c>
      <c r="N6124">
        <v>12747.19</v>
      </c>
      <c r="O6124" t="s">
        <v>19</v>
      </c>
      <c r="P6124" t="str">
        <f t="shared" si="3285"/>
        <v>60-74</v>
      </c>
      <c r="Q6124" t="str">
        <f>IF(PatientData[[#This Row],[bmi]]&lt;18.5,"Underweight",
IF(PatientData[[#This Row],[bmi]]&lt;25,"Normal",
IF(PatientData[[#This Row],[bmi]]&lt;30,"Overweight","Obese")))</f>
        <v>Normal</v>
      </c>
      <c r="R6124" t="str">
        <f t="shared" si="3255"/>
        <v>High BP</v>
      </c>
      <c r="S6124" t="str">
        <f t="shared" si="3256"/>
        <v>Normal Cost</v>
      </c>
    </row>
    <row r="6125" spans="1:19" x14ac:dyDescent="0.3">
      <c r="A6125">
        <v>48</v>
      </c>
      <c r="B6125" t="s">
        <v>20</v>
      </c>
      <c r="C6125">
        <v>28.8</v>
      </c>
      <c r="D6125">
        <v>116</v>
      </c>
      <c r="E6125">
        <v>65</v>
      </c>
      <c r="F6125">
        <v>231.1</v>
      </c>
      <c r="G6125">
        <v>105.7</v>
      </c>
      <c r="H6125">
        <v>80</v>
      </c>
      <c r="I6125">
        <v>3</v>
      </c>
      <c r="J6125" t="s">
        <v>24</v>
      </c>
      <c r="K6125" t="s">
        <v>28</v>
      </c>
      <c r="L6125" t="s">
        <v>22</v>
      </c>
      <c r="M6125">
        <v>4.5</v>
      </c>
      <c r="N6125">
        <v>12097.78</v>
      </c>
      <c r="O6125" t="s">
        <v>23</v>
      </c>
      <c r="P6125" t="str">
        <f t="shared" ref="P6125:P6128" si="3286">IF(A6125&lt;30,"18-29",IF(A6125&lt;45,"30-44",IF(A6125&lt;60,"45-59",IF(A6125&lt;75,"60-74","75+"))))</f>
        <v>45-59</v>
      </c>
      <c r="Q6125" t="str">
        <f>IF(PatientData[[#This Row],[bmi]]&lt;18.5,"Underweight",
IF(PatientData[[#This Row],[bmi]]&lt;25,"Normal",
IF(PatientData[[#This Row],[bmi]]&lt;30,"Overweight","Obese")))</f>
        <v>Overweight</v>
      </c>
      <c r="R6125" t="str">
        <f t="shared" si="3255"/>
        <v>Normal BP</v>
      </c>
      <c r="S6125" t="str">
        <f t="shared" si="3256"/>
        <v>Normal Cost</v>
      </c>
    </row>
    <row r="6126" spans="1:19" x14ac:dyDescent="0.3">
      <c r="A6126">
        <v>71</v>
      </c>
      <c r="B6126" t="s">
        <v>20</v>
      </c>
      <c r="C6126">
        <v>28.8</v>
      </c>
      <c r="D6126">
        <v>120</v>
      </c>
      <c r="E6126">
        <v>72</v>
      </c>
      <c r="F6126">
        <v>256.7</v>
      </c>
      <c r="G6126">
        <v>131.9</v>
      </c>
      <c r="H6126">
        <v>88</v>
      </c>
      <c r="I6126">
        <v>1</v>
      </c>
      <c r="J6126" t="s">
        <v>16</v>
      </c>
      <c r="K6126" t="s">
        <v>17</v>
      </c>
      <c r="L6126" t="s">
        <v>18</v>
      </c>
      <c r="M6126">
        <v>11.5</v>
      </c>
      <c r="N6126">
        <v>17618.41</v>
      </c>
      <c r="O6126" t="s">
        <v>19</v>
      </c>
      <c r="P6126" t="str">
        <f t="shared" si="3286"/>
        <v>60-74</v>
      </c>
      <c r="Q6126" t="str">
        <f>IF(PatientData[[#This Row],[bmi]]&lt;18.5,"Underweight",
IF(PatientData[[#This Row],[bmi]]&lt;25,"Normal",
IF(PatientData[[#This Row],[bmi]]&lt;30,"Overweight","Obese")))</f>
        <v>Overweight</v>
      </c>
      <c r="R6126" t="str">
        <f t="shared" si="3255"/>
        <v>High BP</v>
      </c>
      <c r="S6126" t="str">
        <f t="shared" si="3256"/>
        <v>High Cost</v>
      </c>
    </row>
    <row r="6127" spans="1:19" x14ac:dyDescent="0.3">
      <c r="A6127">
        <v>83</v>
      </c>
      <c r="B6127" t="s">
        <v>20</v>
      </c>
      <c r="C6127">
        <v>28.8</v>
      </c>
      <c r="D6127">
        <v>127</v>
      </c>
      <c r="E6127">
        <v>78</v>
      </c>
      <c r="F6127">
        <v>279.3</v>
      </c>
      <c r="G6127">
        <v>128.9</v>
      </c>
      <c r="H6127">
        <v>74</v>
      </c>
      <c r="I6127">
        <v>1</v>
      </c>
      <c r="J6127" t="s">
        <v>24</v>
      </c>
      <c r="K6127" t="s">
        <v>17</v>
      </c>
      <c r="L6127" t="s">
        <v>18</v>
      </c>
      <c r="M6127">
        <v>9.3000000000000007</v>
      </c>
      <c r="N6127">
        <v>15346.46</v>
      </c>
      <c r="O6127" t="s">
        <v>19</v>
      </c>
      <c r="P6127" t="str">
        <f t="shared" si="3286"/>
        <v>75+</v>
      </c>
      <c r="Q6127" t="str">
        <f>IF(PatientData[[#This Row],[bmi]]&lt;18.5,"Underweight",
IF(PatientData[[#This Row],[bmi]]&lt;25,"Normal",
IF(PatientData[[#This Row],[bmi]]&lt;30,"Overweight","Obese")))</f>
        <v>Overweight</v>
      </c>
      <c r="R6127" t="str">
        <f t="shared" si="3255"/>
        <v>High BP</v>
      </c>
      <c r="S6127" t="str">
        <f t="shared" si="3256"/>
        <v>High Cost</v>
      </c>
    </row>
    <row r="6128" spans="1:19" x14ac:dyDescent="0.3">
      <c r="A6128">
        <v>61</v>
      </c>
      <c r="B6128" t="s">
        <v>20</v>
      </c>
      <c r="C6128">
        <v>28.8</v>
      </c>
      <c r="D6128">
        <v>135</v>
      </c>
      <c r="E6128">
        <v>77</v>
      </c>
      <c r="F6128">
        <v>232</v>
      </c>
      <c r="G6128">
        <v>107.8</v>
      </c>
      <c r="H6128">
        <v>54</v>
      </c>
      <c r="I6128">
        <v>0</v>
      </c>
      <c r="J6128" t="s">
        <v>24</v>
      </c>
      <c r="K6128" t="s">
        <v>26</v>
      </c>
      <c r="L6128" t="s">
        <v>22</v>
      </c>
      <c r="M6128">
        <v>3</v>
      </c>
      <c r="N6128">
        <v>6669.84</v>
      </c>
      <c r="O6128" t="s">
        <v>19</v>
      </c>
      <c r="P6128" t="str">
        <f t="shared" si="3286"/>
        <v>60-74</v>
      </c>
      <c r="Q6128" t="str">
        <f>IF(PatientData[[#This Row],[bmi]]&lt;18.5,"Underweight",
IF(PatientData[[#This Row],[bmi]]&lt;25,"Normal",
IF(PatientData[[#This Row],[bmi]]&lt;30,"Overweight","Obese")))</f>
        <v>Overweight</v>
      </c>
      <c r="R6128" t="str">
        <f t="shared" si="3255"/>
        <v>High BP</v>
      </c>
      <c r="S6128" t="str">
        <f t="shared" si="3256"/>
        <v>Normal Cost</v>
      </c>
    </row>
    <row r="6129" spans="1:19" x14ac:dyDescent="0.3">
      <c r="A6129">
        <v>42</v>
      </c>
      <c r="B6129" t="s">
        <v>15</v>
      </c>
      <c r="C6129">
        <v>25.1</v>
      </c>
      <c r="D6129">
        <v>97</v>
      </c>
      <c r="E6129">
        <v>66</v>
      </c>
      <c r="F6129">
        <v>198.7</v>
      </c>
      <c r="G6129">
        <v>83</v>
      </c>
      <c r="H6129">
        <v>88</v>
      </c>
      <c r="I6129">
        <v>1</v>
      </c>
      <c r="J6129" t="s">
        <v>16</v>
      </c>
      <c r="K6129" t="s">
        <v>21</v>
      </c>
      <c r="L6129" t="s">
        <v>25</v>
      </c>
      <c r="M6129">
        <v>9.8000000000000007</v>
      </c>
      <c r="N6129">
        <v>23212.97</v>
      </c>
      <c r="O6129" t="s">
        <v>19</v>
      </c>
      <c r="P6129" t="str">
        <f t="shared" ref="P6129:P6132" si="3287">IF(A6126&lt;30,"18-29",IF(A6126&lt;45,"30-44",IF(A6126&lt;60,"45-59",IF(A6126&lt;75,"60-74","75+"))))</f>
        <v>60-74</v>
      </c>
      <c r="Q6129" t="str">
        <f>IF(PatientData[[#This Row],[bmi]]&lt;18.5,"Underweight",
IF(PatientData[[#This Row],[bmi]]&lt;25,"Normal",
IF(PatientData[[#This Row],[bmi]]&lt;30,"Overweight","Obese")))</f>
        <v>Overweight</v>
      </c>
      <c r="R6129" t="str">
        <f t="shared" si="3255"/>
        <v>Normal BP</v>
      </c>
      <c r="S6129" t="str">
        <f t="shared" si="3256"/>
        <v>High Cost</v>
      </c>
    </row>
    <row r="6130" spans="1:19" x14ac:dyDescent="0.3">
      <c r="A6130">
        <v>66</v>
      </c>
      <c r="B6130" t="s">
        <v>15</v>
      </c>
      <c r="C6130">
        <v>23.5</v>
      </c>
      <c r="D6130">
        <v>118</v>
      </c>
      <c r="E6130">
        <v>73</v>
      </c>
      <c r="F6130">
        <v>169.7</v>
      </c>
      <c r="G6130">
        <v>168.9</v>
      </c>
      <c r="H6130">
        <v>79</v>
      </c>
      <c r="I6130">
        <v>1</v>
      </c>
      <c r="J6130" t="s">
        <v>27</v>
      </c>
      <c r="K6130" t="s">
        <v>17</v>
      </c>
      <c r="L6130" t="s">
        <v>18</v>
      </c>
      <c r="M6130">
        <v>1.7</v>
      </c>
      <c r="N6130">
        <v>4581.91</v>
      </c>
      <c r="O6130" t="s">
        <v>19</v>
      </c>
      <c r="P6130" t="str">
        <f t="shared" si="3287"/>
        <v>75+</v>
      </c>
      <c r="Q6130" t="str">
        <f>IF(PatientData[[#This Row],[bmi]]&lt;18.5,"Underweight",
IF(PatientData[[#This Row],[bmi]]&lt;25,"Normal",
IF(PatientData[[#This Row],[bmi]]&lt;30,"Overweight","Obese")))</f>
        <v>Normal</v>
      </c>
      <c r="R6130" t="str">
        <f t="shared" si="3255"/>
        <v>Normal BP</v>
      </c>
      <c r="S6130" t="str">
        <f t="shared" si="3256"/>
        <v>Normal Cost</v>
      </c>
    </row>
    <row r="6131" spans="1:19" x14ac:dyDescent="0.3">
      <c r="A6131">
        <v>53</v>
      </c>
      <c r="B6131" t="s">
        <v>15</v>
      </c>
      <c r="C6131">
        <v>27.4</v>
      </c>
      <c r="D6131">
        <v>131</v>
      </c>
      <c r="E6131">
        <v>85</v>
      </c>
      <c r="F6131">
        <v>235.1</v>
      </c>
      <c r="G6131">
        <v>121.5</v>
      </c>
      <c r="H6131">
        <v>90</v>
      </c>
      <c r="I6131">
        <v>1</v>
      </c>
      <c r="J6131" t="s">
        <v>24</v>
      </c>
      <c r="K6131" t="s">
        <v>17</v>
      </c>
      <c r="L6131" t="s">
        <v>25</v>
      </c>
      <c r="M6131">
        <v>11.3</v>
      </c>
      <c r="N6131">
        <v>21514.3</v>
      </c>
      <c r="O6131" t="s">
        <v>23</v>
      </c>
      <c r="P6131" t="str">
        <f t="shared" si="3287"/>
        <v>60-74</v>
      </c>
      <c r="Q6131" t="str">
        <f>IF(PatientData[[#This Row],[bmi]]&lt;18.5,"Underweight",
IF(PatientData[[#This Row],[bmi]]&lt;25,"Normal",
IF(PatientData[[#This Row],[bmi]]&lt;30,"Overweight","Obese")))</f>
        <v>Overweight</v>
      </c>
      <c r="R6131" t="str">
        <f t="shared" si="3255"/>
        <v>High BP</v>
      </c>
      <c r="S6131" t="str">
        <f t="shared" si="3256"/>
        <v>High Cost</v>
      </c>
    </row>
    <row r="6132" spans="1:19" x14ac:dyDescent="0.3">
      <c r="A6132">
        <v>61</v>
      </c>
      <c r="B6132" t="s">
        <v>15</v>
      </c>
      <c r="C6132">
        <v>22.3</v>
      </c>
      <c r="D6132">
        <v>124</v>
      </c>
      <c r="E6132">
        <v>73</v>
      </c>
      <c r="F6132">
        <v>221</v>
      </c>
      <c r="G6132">
        <v>88.9</v>
      </c>
      <c r="H6132">
        <v>74</v>
      </c>
      <c r="I6132">
        <v>0</v>
      </c>
      <c r="J6132" t="s">
        <v>27</v>
      </c>
      <c r="K6132" t="s">
        <v>21</v>
      </c>
      <c r="L6132" t="s">
        <v>22</v>
      </c>
      <c r="M6132">
        <v>4.3</v>
      </c>
      <c r="N6132">
        <v>10610.29</v>
      </c>
      <c r="O6132" t="s">
        <v>19</v>
      </c>
      <c r="P6132" t="str">
        <f t="shared" si="3287"/>
        <v>30-44</v>
      </c>
      <c r="Q6132" t="str">
        <f>IF(PatientData[[#This Row],[bmi]]&lt;18.5,"Underweight",
IF(PatientData[[#This Row],[bmi]]&lt;25,"Normal",
IF(PatientData[[#This Row],[bmi]]&lt;30,"Overweight","Obese")))</f>
        <v>Normal</v>
      </c>
      <c r="R6132" t="str">
        <f t="shared" si="3255"/>
        <v>High BP</v>
      </c>
      <c r="S6132" t="str">
        <f t="shared" si="3256"/>
        <v>Normal Cost</v>
      </c>
    </row>
    <row r="6133" spans="1:19" x14ac:dyDescent="0.3">
      <c r="A6133">
        <v>77</v>
      </c>
      <c r="B6133" t="s">
        <v>20</v>
      </c>
      <c r="C6133">
        <v>28.8</v>
      </c>
      <c r="D6133">
        <v>118</v>
      </c>
      <c r="E6133">
        <v>71</v>
      </c>
      <c r="F6133">
        <v>243.7</v>
      </c>
      <c r="G6133">
        <v>114.1</v>
      </c>
      <c r="H6133">
        <v>83</v>
      </c>
      <c r="I6133">
        <v>1</v>
      </c>
      <c r="J6133" t="s">
        <v>16</v>
      </c>
      <c r="K6133" t="s">
        <v>17</v>
      </c>
      <c r="L6133" t="s">
        <v>18</v>
      </c>
      <c r="M6133">
        <v>7.2</v>
      </c>
      <c r="N6133">
        <v>13349.87</v>
      </c>
      <c r="O6133" t="s">
        <v>19</v>
      </c>
      <c r="P6133" t="str">
        <f t="shared" ref="P6133:P6134" si="3288">IF(A6133&lt;30,"18-29",IF(A6133&lt;45,"30-44",IF(A6133&lt;60,"45-59",IF(A6133&lt;75,"60-74","75+"))))</f>
        <v>75+</v>
      </c>
      <c r="Q6133" t="str">
        <f>IF(PatientData[[#This Row],[bmi]]&lt;18.5,"Underweight",
IF(PatientData[[#This Row],[bmi]]&lt;25,"Normal",
IF(PatientData[[#This Row],[bmi]]&lt;30,"Overweight","Obese")))</f>
        <v>Overweight</v>
      </c>
      <c r="R6133" t="str">
        <f t="shared" si="3255"/>
        <v>Normal BP</v>
      </c>
      <c r="S6133" t="str">
        <f t="shared" si="3256"/>
        <v>Normal Cost</v>
      </c>
    </row>
    <row r="6134" spans="1:19" x14ac:dyDescent="0.3">
      <c r="A6134">
        <v>62</v>
      </c>
      <c r="B6134" t="s">
        <v>20</v>
      </c>
      <c r="C6134">
        <v>28.8</v>
      </c>
      <c r="D6134">
        <v>129</v>
      </c>
      <c r="E6134">
        <v>77</v>
      </c>
      <c r="F6134">
        <v>250.3</v>
      </c>
      <c r="G6134">
        <v>112.2</v>
      </c>
      <c r="H6134">
        <v>95</v>
      </c>
      <c r="I6134">
        <v>1</v>
      </c>
      <c r="J6134" t="s">
        <v>16</v>
      </c>
      <c r="K6134" t="s">
        <v>21</v>
      </c>
      <c r="L6134" t="s">
        <v>25</v>
      </c>
      <c r="M6134">
        <v>12.4</v>
      </c>
      <c r="N6134">
        <v>27796.7</v>
      </c>
      <c r="O6134" t="s">
        <v>19</v>
      </c>
      <c r="P6134" t="str">
        <f t="shared" si="3288"/>
        <v>60-74</v>
      </c>
      <c r="Q6134" t="str">
        <f>IF(PatientData[[#This Row],[bmi]]&lt;18.5,"Underweight",
IF(PatientData[[#This Row],[bmi]]&lt;25,"Normal",
IF(PatientData[[#This Row],[bmi]]&lt;30,"Overweight","Obese")))</f>
        <v>Overweight</v>
      </c>
      <c r="R6134" t="str">
        <f t="shared" si="3255"/>
        <v>High BP</v>
      </c>
      <c r="S6134" t="str">
        <f t="shared" si="3256"/>
        <v>High Cost</v>
      </c>
    </row>
    <row r="6135" spans="1:19" x14ac:dyDescent="0.3">
      <c r="A6135">
        <v>91</v>
      </c>
      <c r="B6135" t="s">
        <v>15</v>
      </c>
      <c r="C6135">
        <v>23.8</v>
      </c>
      <c r="D6135">
        <v>142</v>
      </c>
      <c r="E6135">
        <v>95</v>
      </c>
      <c r="F6135">
        <v>260.8</v>
      </c>
      <c r="G6135">
        <v>198.6</v>
      </c>
      <c r="H6135">
        <v>79</v>
      </c>
      <c r="I6135">
        <v>0</v>
      </c>
      <c r="J6135" t="s">
        <v>16</v>
      </c>
      <c r="K6135" t="s">
        <v>21</v>
      </c>
      <c r="L6135" t="s">
        <v>22</v>
      </c>
      <c r="M6135">
        <v>11.4</v>
      </c>
      <c r="N6135">
        <v>22093.52</v>
      </c>
      <c r="O6135" t="s">
        <v>23</v>
      </c>
      <c r="P6135" t="str">
        <f t="shared" ref="P6135:P6138" si="3289">IF(A6132&lt;30,"18-29",IF(A6132&lt;45,"30-44",IF(A6132&lt;60,"45-59",IF(A6132&lt;75,"60-74","75+"))))</f>
        <v>60-74</v>
      </c>
      <c r="Q6135" t="str">
        <f>IF(PatientData[[#This Row],[bmi]]&lt;18.5,"Underweight",
IF(PatientData[[#This Row],[bmi]]&lt;25,"Normal",
IF(PatientData[[#This Row],[bmi]]&lt;30,"Overweight","Obese")))</f>
        <v>Normal</v>
      </c>
      <c r="R6135" t="str">
        <f t="shared" si="3255"/>
        <v>High BP</v>
      </c>
      <c r="S6135" t="str">
        <f t="shared" si="3256"/>
        <v>High Cost</v>
      </c>
    </row>
    <row r="6136" spans="1:19" x14ac:dyDescent="0.3">
      <c r="A6136">
        <v>77</v>
      </c>
      <c r="B6136" t="s">
        <v>15</v>
      </c>
      <c r="C6136">
        <v>32.299999999999997</v>
      </c>
      <c r="D6136">
        <v>117</v>
      </c>
      <c r="E6136">
        <v>72</v>
      </c>
      <c r="F6136">
        <v>215.7</v>
      </c>
      <c r="G6136">
        <v>90.9</v>
      </c>
      <c r="H6136">
        <v>101</v>
      </c>
      <c r="I6136">
        <v>2</v>
      </c>
      <c r="J6136" t="s">
        <v>16</v>
      </c>
      <c r="K6136" t="s">
        <v>21</v>
      </c>
      <c r="L6136" t="s">
        <v>25</v>
      </c>
      <c r="M6136">
        <v>8.3000000000000007</v>
      </c>
      <c r="N6136">
        <v>17773.82</v>
      </c>
      <c r="O6136" t="s">
        <v>19</v>
      </c>
      <c r="P6136" t="str">
        <f t="shared" si="3289"/>
        <v>75+</v>
      </c>
      <c r="Q6136" t="str">
        <f>IF(PatientData[[#This Row],[bmi]]&lt;18.5,"Underweight",
IF(PatientData[[#This Row],[bmi]]&lt;25,"Normal",
IF(PatientData[[#This Row],[bmi]]&lt;30,"Overweight","Obese")))</f>
        <v>Obese</v>
      </c>
      <c r="R6136" t="str">
        <f t="shared" si="3255"/>
        <v>Normal BP</v>
      </c>
      <c r="S6136" t="str">
        <f t="shared" si="3256"/>
        <v>High Cost</v>
      </c>
    </row>
    <row r="6137" spans="1:19" x14ac:dyDescent="0.3">
      <c r="A6137">
        <v>43</v>
      </c>
      <c r="B6137" t="s">
        <v>15</v>
      </c>
      <c r="C6137">
        <v>25</v>
      </c>
      <c r="D6137">
        <v>115</v>
      </c>
      <c r="E6137">
        <v>79</v>
      </c>
      <c r="F6137">
        <v>238.9</v>
      </c>
      <c r="G6137">
        <v>92.7</v>
      </c>
      <c r="H6137">
        <v>87</v>
      </c>
      <c r="I6137">
        <v>2</v>
      </c>
      <c r="J6137" t="s">
        <v>24</v>
      </c>
      <c r="K6137" t="s">
        <v>26</v>
      </c>
      <c r="L6137" t="s">
        <v>18</v>
      </c>
      <c r="M6137">
        <v>2.2000000000000002</v>
      </c>
      <c r="N6137">
        <v>5551.48</v>
      </c>
      <c r="O6137" t="s">
        <v>19</v>
      </c>
      <c r="P6137" t="str">
        <f t="shared" si="3289"/>
        <v>60-74</v>
      </c>
      <c r="Q6137" t="str">
        <f>IF(PatientData[[#This Row],[bmi]]&lt;18.5,"Underweight",
IF(PatientData[[#This Row],[bmi]]&lt;25,"Normal",
IF(PatientData[[#This Row],[bmi]]&lt;30,"Overweight","Obese")))</f>
        <v>Overweight</v>
      </c>
      <c r="R6137" t="str">
        <f t="shared" si="3255"/>
        <v>Normal BP</v>
      </c>
      <c r="S6137" t="str">
        <f t="shared" si="3256"/>
        <v>Normal Cost</v>
      </c>
    </row>
    <row r="6138" spans="1:19" x14ac:dyDescent="0.3">
      <c r="A6138">
        <v>52</v>
      </c>
      <c r="B6138" t="s">
        <v>15</v>
      </c>
      <c r="C6138">
        <v>31</v>
      </c>
      <c r="D6138">
        <v>123</v>
      </c>
      <c r="E6138">
        <v>72</v>
      </c>
      <c r="F6138">
        <v>263.3</v>
      </c>
      <c r="G6138">
        <v>163.69999999999999</v>
      </c>
      <c r="H6138">
        <v>58</v>
      </c>
      <c r="I6138">
        <v>1</v>
      </c>
      <c r="J6138" t="s">
        <v>24</v>
      </c>
      <c r="K6138" t="s">
        <v>17</v>
      </c>
      <c r="L6138" t="s">
        <v>22</v>
      </c>
      <c r="M6138">
        <v>5.4</v>
      </c>
      <c r="N6138">
        <v>11804.26</v>
      </c>
      <c r="O6138" t="s">
        <v>19</v>
      </c>
      <c r="P6138" t="str">
        <f t="shared" si="3289"/>
        <v>75+</v>
      </c>
      <c r="Q6138" t="str">
        <f>IF(PatientData[[#This Row],[bmi]]&lt;18.5,"Underweight",
IF(PatientData[[#This Row],[bmi]]&lt;25,"Normal",
IF(PatientData[[#This Row],[bmi]]&lt;30,"Overweight","Obese")))</f>
        <v>Obese</v>
      </c>
      <c r="R6138" t="str">
        <f t="shared" si="3255"/>
        <v>High BP</v>
      </c>
      <c r="S6138" t="str">
        <f t="shared" si="3256"/>
        <v>Normal Cost</v>
      </c>
    </row>
    <row r="6139" spans="1:19" x14ac:dyDescent="0.3">
      <c r="A6139">
        <v>58</v>
      </c>
      <c r="B6139" t="s">
        <v>20</v>
      </c>
      <c r="C6139">
        <v>28.8</v>
      </c>
      <c r="D6139">
        <v>119</v>
      </c>
      <c r="E6139">
        <v>75</v>
      </c>
      <c r="F6139">
        <v>217.4</v>
      </c>
      <c r="G6139">
        <v>114.4</v>
      </c>
      <c r="H6139">
        <v>74</v>
      </c>
      <c r="I6139">
        <v>3</v>
      </c>
      <c r="J6139" t="s">
        <v>16</v>
      </c>
      <c r="K6139" t="s">
        <v>28</v>
      </c>
      <c r="L6139" t="s">
        <v>18</v>
      </c>
      <c r="M6139">
        <v>12.4</v>
      </c>
      <c r="N6139">
        <v>23414.68</v>
      </c>
      <c r="O6139" t="s">
        <v>19</v>
      </c>
      <c r="P6139" t="str">
        <f t="shared" ref="P6139:P6141" si="3290">IF(A6139&lt;30,"18-29",IF(A6139&lt;45,"30-44",IF(A6139&lt;60,"45-59",IF(A6139&lt;75,"60-74","75+"))))</f>
        <v>45-59</v>
      </c>
      <c r="Q6139" t="str">
        <f>IF(PatientData[[#This Row],[bmi]]&lt;18.5,"Underweight",
IF(PatientData[[#This Row],[bmi]]&lt;25,"Normal",
IF(PatientData[[#This Row],[bmi]]&lt;30,"Overweight","Obese")))</f>
        <v>Overweight</v>
      </c>
      <c r="R6139" t="str">
        <f t="shared" si="3255"/>
        <v>Normal BP</v>
      </c>
      <c r="S6139" t="str">
        <f t="shared" si="3256"/>
        <v>High Cost</v>
      </c>
    </row>
    <row r="6140" spans="1:19" x14ac:dyDescent="0.3">
      <c r="A6140">
        <v>74</v>
      </c>
      <c r="B6140" t="s">
        <v>20</v>
      </c>
      <c r="C6140">
        <v>28.8</v>
      </c>
      <c r="D6140">
        <v>137</v>
      </c>
      <c r="E6140">
        <v>73</v>
      </c>
      <c r="F6140">
        <v>215.4</v>
      </c>
      <c r="G6140">
        <v>176.1</v>
      </c>
      <c r="H6140">
        <v>77</v>
      </c>
      <c r="I6140">
        <v>0</v>
      </c>
      <c r="J6140" t="s">
        <v>27</v>
      </c>
      <c r="K6140" t="s">
        <v>21</v>
      </c>
      <c r="L6140" t="s">
        <v>22</v>
      </c>
      <c r="M6140">
        <v>3.8</v>
      </c>
      <c r="N6140">
        <v>9771.98</v>
      </c>
      <c r="O6140" t="s">
        <v>19</v>
      </c>
      <c r="P6140" t="str">
        <f t="shared" si="3290"/>
        <v>60-74</v>
      </c>
      <c r="Q6140" t="str">
        <f>IF(PatientData[[#This Row],[bmi]]&lt;18.5,"Underweight",
IF(PatientData[[#This Row],[bmi]]&lt;25,"Normal",
IF(PatientData[[#This Row],[bmi]]&lt;30,"Overweight","Obese")))</f>
        <v>Overweight</v>
      </c>
      <c r="R6140" t="str">
        <f t="shared" si="3255"/>
        <v>High BP</v>
      </c>
      <c r="S6140" t="str">
        <f t="shared" si="3256"/>
        <v>Normal Cost</v>
      </c>
    </row>
    <row r="6141" spans="1:19" x14ac:dyDescent="0.3">
      <c r="A6141">
        <v>73</v>
      </c>
      <c r="B6141" t="s">
        <v>20</v>
      </c>
      <c r="C6141">
        <v>28.8</v>
      </c>
      <c r="D6141">
        <v>120</v>
      </c>
      <c r="E6141">
        <v>75</v>
      </c>
      <c r="F6141">
        <v>237</v>
      </c>
      <c r="G6141">
        <v>99.6</v>
      </c>
      <c r="H6141">
        <v>106</v>
      </c>
      <c r="I6141">
        <v>3</v>
      </c>
      <c r="J6141" t="s">
        <v>16</v>
      </c>
      <c r="K6141" t="s">
        <v>21</v>
      </c>
      <c r="L6141" t="s">
        <v>25</v>
      </c>
      <c r="M6141">
        <v>13.8</v>
      </c>
      <c r="N6141">
        <v>28418.5</v>
      </c>
      <c r="O6141" t="s">
        <v>19</v>
      </c>
      <c r="P6141" t="str">
        <f t="shared" si="3290"/>
        <v>60-74</v>
      </c>
      <c r="Q6141" t="str">
        <f>IF(PatientData[[#This Row],[bmi]]&lt;18.5,"Underweight",
IF(PatientData[[#This Row],[bmi]]&lt;25,"Normal",
IF(PatientData[[#This Row],[bmi]]&lt;30,"Overweight","Obese")))</f>
        <v>Overweight</v>
      </c>
      <c r="R6141" t="str">
        <f t="shared" si="3255"/>
        <v>High BP</v>
      </c>
      <c r="S6141" t="str">
        <f t="shared" si="3256"/>
        <v>High Cost</v>
      </c>
    </row>
    <row r="6142" spans="1:19" x14ac:dyDescent="0.3">
      <c r="A6142">
        <v>75</v>
      </c>
      <c r="B6142" t="s">
        <v>15</v>
      </c>
      <c r="C6142">
        <v>21.5</v>
      </c>
      <c r="D6142">
        <v>126</v>
      </c>
      <c r="E6142">
        <v>74</v>
      </c>
      <c r="F6142">
        <v>239.2</v>
      </c>
      <c r="G6142">
        <v>132.69999999999999</v>
      </c>
      <c r="H6142">
        <v>69</v>
      </c>
      <c r="I6142">
        <v>2</v>
      </c>
      <c r="J6142" t="s">
        <v>24</v>
      </c>
      <c r="K6142" t="s">
        <v>26</v>
      </c>
      <c r="L6142" t="s">
        <v>25</v>
      </c>
      <c r="M6142">
        <v>6.8</v>
      </c>
      <c r="N6142">
        <v>11928.59</v>
      </c>
      <c r="O6142" t="s">
        <v>19</v>
      </c>
      <c r="P6142" t="str">
        <f t="shared" ref="P6142:P6144" si="3291">IF(A6139&lt;30,"18-29",IF(A6139&lt;45,"30-44",IF(A6139&lt;60,"45-59",IF(A6139&lt;75,"60-74","75+"))))</f>
        <v>45-59</v>
      </c>
      <c r="Q6142" t="str">
        <f>IF(PatientData[[#This Row],[bmi]]&lt;18.5,"Underweight",
IF(PatientData[[#This Row],[bmi]]&lt;25,"Normal",
IF(PatientData[[#This Row],[bmi]]&lt;30,"Overweight","Obese")))</f>
        <v>Normal</v>
      </c>
      <c r="R6142" t="str">
        <f t="shared" si="3255"/>
        <v>High BP</v>
      </c>
      <c r="S6142" t="str">
        <f t="shared" si="3256"/>
        <v>Normal Cost</v>
      </c>
    </row>
    <row r="6143" spans="1:19" x14ac:dyDescent="0.3">
      <c r="A6143">
        <v>69</v>
      </c>
      <c r="B6143" t="s">
        <v>15</v>
      </c>
      <c r="C6143">
        <v>26.1</v>
      </c>
      <c r="D6143">
        <v>140</v>
      </c>
      <c r="E6143">
        <v>81</v>
      </c>
      <c r="F6143">
        <v>252.1</v>
      </c>
      <c r="G6143">
        <v>95.4</v>
      </c>
      <c r="H6143">
        <v>88</v>
      </c>
      <c r="I6143">
        <v>1</v>
      </c>
      <c r="J6143" t="s">
        <v>16</v>
      </c>
      <c r="K6143" t="s">
        <v>21</v>
      </c>
      <c r="L6143" t="s">
        <v>18</v>
      </c>
      <c r="M6143">
        <v>7.6</v>
      </c>
      <c r="N6143">
        <v>17499.150000000001</v>
      </c>
      <c r="O6143" t="s">
        <v>19</v>
      </c>
      <c r="P6143" t="str">
        <f t="shared" si="3291"/>
        <v>60-74</v>
      </c>
      <c r="Q6143" t="str">
        <f>IF(PatientData[[#This Row],[bmi]]&lt;18.5,"Underweight",
IF(PatientData[[#This Row],[bmi]]&lt;25,"Normal",
IF(PatientData[[#This Row],[bmi]]&lt;30,"Overweight","Obese")))</f>
        <v>Overweight</v>
      </c>
      <c r="R6143" t="str">
        <f t="shared" si="3255"/>
        <v>High BP</v>
      </c>
      <c r="S6143" t="str">
        <f t="shared" si="3256"/>
        <v>High Cost</v>
      </c>
    </row>
    <row r="6144" spans="1:19" x14ac:dyDescent="0.3">
      <c r="A6144">
        <v>36</v>
      </c>
      <c r="B6144" t="s">
        <v>15</v>
      </c>
      <c r="C6144">
        <v>29.6</v>
      </c>
      <c r="D6144">
        <v>128</v>
      </c>
      <c r="E6144">
        <v>75</v>
      </c>
      <c r="F6144">
        <v>230.9</v>
      </c>
      <c r="G6144">
        <v>132.5</v>
      </c>
      <c r="H6144">
        <v>69</v>
      </c>
      <c r="I6144">
        <v>2</v>
      </c>
      <c r="J6144" t="s">
        <v>27</v>
      </c>
      <c r="K6144" t="s">
        <v>17</v>
      </c>
      <c r="L6144" t="s">
        <v>18</v>
      </c>
      <c r="M6144">
        <v>1</v>
      </c>
      <c r="N6144">
        <v>3540.56</v>
      </c>
      <c r="O6144" t="s">
        <v>19</v>
      </c>
      <c r="P6144" t="str">
        <f t="shared" si="3291"/>
        <v>60-74</v>
      </c>
      <c r="Q6144" t="str">
        <f>IF(PatientData[[#This Row],[bmi]]&lt;18.5,"Underweight",
IF(PatientData[[#This Row],[bmi]]&lt;25,"Normal",
IF(PatientData[[#This Row],[bmi]]&lt;30,"Overweight","Obese")))</f>
        <v>Overweight</v>
      </c>
      <c r="R6144" t="str">
        <f t="shared" si="3255"/>
        <v>High BP</v>
      </c>
      <c r="S6144" t="str">
        <f t="shared" si="3256"/>
        <v>Normal Cost</v>
      </c>
    </row>
    <row r="6145" spans="1:19" x14ac:dyDescent="0.3">
      <c r="A6145">
        <v>73</v>
      </c>
      <c r="B6145" t="s">
        <v>20</v>
      </c>
      <c r="C6145">
        <v>28.9</v>
      </c>
      <c r="D6145">
        <v>144</v>
      </c>
      <c r="E6145">
        <v>82</v>
      </c>
      <c r="F6145">
        <v>266</v>
      </c>
      <c r="G6145">
        <v>116.2</v>
      </c>
      <c r="H6145">
        <v>87</v>
      </c>
      <c r="I6145">
        <v>1</v>
      </c>
      <c r="J6145" t="s">
        <v>16</v>
      </c>
      <c r="K6145" t="s">
        <v>21</v>
      </c>
      <c r="L6145" t="s">
        <v>25</v>
      </c>
      <c r="M6145">
        <v>9.4</v>
      </c>
      <c r="N6145">
        <v>18653.53</v>
      </c>
      <c r="O6145" t="s">
        <v>19</v>
      </c>
      <c r="P6145" t="str">
        <f t="shared" ref="P6145:P6146" si="3292">IF(A6145&lt;30,"18-29",IF(A6145&lt;45,"30-44",IF(A6145&lt;60,"45-59",IF(A6145&lt;75,"60-74","75+"))))</f>
        <v>60-74</v>
      </c>
      <c r="Q6145" t="str">
        <f>IF(PatientData[[#This Row],[bmi]]&lt;18.5,"Underweight",
IF(PatientData[[#This Row],[bmi]]&lt;25,"Normal",
IF(PatientData[[#This Row],[bmi]]&lt;30,"Overweight","Obese")))</f>
        <v>Overweight</v>
      </c>
      <c r="R6145" t="str">
        <f t="shared" si="3255"/>
        <v>High BP</v>
      </c>
      <c r="S6145" t="str">
        <f t="shared" si="3256"/>
        <v>High Cost</v>
      </c>
    </row>
    <row r="6146" spans="1:19" x14ac:dyDescent="0.3">
      <c r="A6146">
        <v>80</v>
      </c>
      <c r="B6146" t="s">
        <v>20</v>
      </c>
      <c r="C6146">
        <v>28.9</v>
      </c>
      <c r="D6146">
        <v>127</v>
      </c>
      <c r="E6146">
        <v>72</v>
      </c>
      <c r="F6146">
        <v>229.3</v>
      </c>
      <c r="G6146">
        <v>115.5</v>
      </c>
      <c r="H6146">
        <v>68</v>
      </c>
      <c r="I6146">
        <v>2</v>
      </c>
      <c r="J6146" t="s">
        <v>24</v>
      </c>
      <c r="K6146" t="s">
        <v>26</v>
      </c>
      <c r="L6146" t="s">
        <v>22</v>
      </c>
      <c r="M6146">
        <v>7.4</v>
      </c>
      <c r="N6146">
        <v>12390.4</v>
      </c>
      <c r="O6146" t="s">
        <v>19</v>
      </c>
      <c r="P6146" t="str">
        <f t="shared" si="3292"/>
        <v>75+</v>
      </c>
      <c r="Q6146" t="str">
        <f>IF(PatientData[[#This Row],[bmi]]&lt;18.5,"Underweight",
IF(PatientData[[#This Row],[bmi]]&lt;25,"Normal",
IF(PatientData[[#This Row],[bmi]]&lt;30,"Overweight","Obese")))</f>
        <v>Overweight</v>
      </c>
      <c r="R6146" t="str">
        <f t="shared" si="3255"/>
        <v>High BP</v>
      </c>
      <c r="S6146" t="str">
        <f t="shared" si="3256"/>
        <v>Normal Cost</v>
      </c>
    </row>
    <row r="6147" spans="1:19" x14ac:dyDescent="0.3">
      <c r="A6147">
        <v>66</v>
      </c>
      <c r="B6147" t="s">
        <v>15</v>
      </c>
      <c r="C6147">
        <v>24.6</v>
      </c>
      <c r="D6147">
        <v>137</v>
      </c>
      <c r="E6147">
        <v>73</v>
      </c>
      <c r="F6147">
        <v>216.1</v>
      </c>
      <c r="G6147">
        <v>94.4</v>
      </c>
      <c r="H6147">
        <v>81</v>
      </c>
      <c r="I6147">
        <v>1</v>
      </c>
      <c r="J6147" t="s">
        <v>16</v>
      </c>
      <c r="K6147" t="s">
        <v>21</v>
      </c>
      <c r="L6147" t="s">
        <v>22</v>
      </c>
      <c r="M6147">
        <v>12.9</v>
      </c>
      <c r="N6147">
        <v>25965.63</v>
      </c>
      <c r="O6147" t="s">
        <v>19</v>
      </c>
      <c r="P6147" t="str">
        <f t="shared" ref="P6147" si="3293">IF(A6144&lt;30,"18-29",IF(A6144&lt;45,"30-44",IF(A6144&lt;60,"45-59",IF(A6144&lt;75,"60-74","75+"))))</f>
        <v>30-44</v>
      </c>
      <c r="Q6147" t="str">
        <f>IF(PatientData[[#This Row],[bmi]]&lt;18.5,"Underweight",
IF(PatientData[[#This Row],[bmi]]&lt;25,"Normal",
IF(PatientData[[#This Row],[bmi]]&lt;30,"Overweight","Obese")))</f>
        <v>Normal</v>
      </c>
      <c r="R6147" t="str">
        <f t="shared" ref="R6147:R6210" si="3294">IF(AND(D6147&lt;120,E6147&lt;80),"Normal BP","High BP")</f>
        <v>High BP</v>
      </c>
      <c r="S6147" t="str">
        <f t="shared" ref="S6147:S6210" si="3295">IF(N6147&gt;15000,"High Cost","Normal Cost")</f>
        <v>High Cost</v>
      </c>
    </row>
    <row r="6148" spans="1:19" x14ac:dyDescent="0.3">
      <c r="A6148">
        <v>52</v>
      </c>
      <c r="B6148" t="s">
        <v>20</v>
      </c>
      <c r="C6148">
        <v>28.9</v>
      </c>
      <c r="D6148">
        <v>122</v>
      </c>
      <c r="E6148">
        <v>71</v>
      </c>
      <c r="F6148">
        <v>210</v>
      </c>
      <c r="G6148">
        <v>147</v>
      </c>
      <c r="H6148">
        <v>73</v>
      </c>
      <c r="I6148">
        <v>1</v>
      </c>
      <c r="J6148" t="s">
        <v>27</v>
      </c>
      <c r="K6148" t="s">
        <v>17</v>
      </c>
      <c r="L6148" t="s">
        <v>25</v>
      </c>
      <c r="M6148">
        <v>3.5</v>
      </c>
      <c r="N6148">
        <v>8787.2800000000007</v>
      </c>
      <c r="O6148" t="s">
        <v>19</v>
      </c>
      <c r="P6148" t="str">
        <f t="shared" ref="P6148" si="3296">IF(A6148&lt;30,"18-29",IF(A6148&lt;45,"30-44",IF(A6148&lt;60,"45-59",IF(A6148&lt;75,"60-74","75+"))))</f>
        <v>45-59</v>
      </c>
      <c r="Q6148" t="str">
        <f>IF(PatientData[[#This Row],[bmi]]&lt;18.5,"Underweight",
IF(PatientData[[#This Row],[bmi]]&lt;25,"Normal",
IF(PatientData[[#This Row],[bmi]]&lt;30,"Overweight","Obese")))</f>
        <v>Overweight</v>
      </c>
      <c r="R6148" t="str">
        <f t="shared" si="3294"/>
        <v>High BP</v>
      </c>
      <c r="S6148" t="str">
        <f t="shared" si="3295"/>
        <v>Normal Cost</v>
      </c>
    </row>
    <row r="6149" spans="1:19" x14ac:dyDescent="0.3">
      <c r="A6149">
        <v>54</v>
      </c>
      <c r="B6149" t="s">
        <v>15</v>
      </c>
      <c r="C6149">
        <v>25.7</v>
      </c>
      <c r="D6149">
        <v>115</v>
      </c>
      <c r="E6149">
        <v>69</v>
      </c>
      <c r="F6149">
        <v>236.6</v>
      </c>
      <c r="G6149">
        <v>130.6</v>
      </c>
      <c r="H6149">
        <v>65</v>
      </c>
      <c r="I6149">
        <v>1</v>
      </c>
      <c r="J6149" t="s">
        <v>24</v>
      </c>
      <c r="K6149" t="s">
        <v>21</v>
      </c>
      <c r="L6149" t="s">
        <v>25</v>
      </c>
      <c r="M6149">
        <v>8.8000000000000007</v>
      </c>
      <c r="N6149">
        <v>16778.080000000002</v>
      </c>
      <c r="O6149" t="s">
        <v>19</v>
      </c>
      <c r="P6149" t="str">
        <f t="shared" ref="P6149" si="3297">IF(A6146&lt;30,"18-29",IF(A6146&lt;45,"30-44",IF(A6146&lt;60,"45-59",IF(A6146&lt;75,"60-74","75+"))))</f>
        <v>75+</v>
      </c>
      <c r="Q6149" t="str">
        <f>IF(PatientData[[#This Row],[bmi]]&lt;18.5,"Underweight",
IF(PatientData[[#This Row],[bmi]]&lt;25,"Normal",
IF(PatientData[[#This Row],[bmi]]&lt;30,"Overweight","Obese")))</f>
        <v>Overweight</v>
      </c>
      <c r="R6149" t="str">
        <f t="shared" si="3294"/>
        <v>Normal BP</v>
      </c>
      <c r="S6149" t="str">
        <f t="shared" si="3295"/>
        <v>High Cost</v>
      </c>
    </row>
    <row r="6150" spans="1:19" x14ac:dyDescent="0.3">
      <c r="A6150">
        <v>64</v>
      </c>
      <c r="B6150" t="s">
        <v>20</v>
      </c>
      <c r="C6150">
        <v>28.9</v>
      </c>
      <c r="D6150">
        <v>143</v>
      </c>
      <c r="E6150">
        <v>83</v>
      </c>
      <c r="F6150">
        <v>247</v>
      </c>
      <c r="G6150">
        <v>137.5</v>
      </c>
      <c r="H6150">
        <v>76</v>
      </c>
      <c r="I6150">
        <v>0</v>
      </c>
      <c r="J6150" t="s">
        <v>24</v>
      </c>
      <c r="K6150" t="s">
        <v>17</v>
      </c>
      <c r="L6150" t="s">
        <v>18</v>
      </c>
      <c r="M6150">
        <v>6.2</v>
      </c>
      <c r="N6150">
        <v>13868.69</v>
      </c>
      <c r="O6150" t="s">
        <v>19</v>
      </c>
      <c r="P6150" t="str">
        <f t="shared" ref="P6150:P6153" si="3298">IF(A6150&lt;30,"18-29",IF(A6150&lt;45,"30-44",IF(A6150&lt;60,"45-59",IF(A6150&lt;75,"60-74","75+"))))</f>
        <v>60-74</v>
      </c>
      <c r="Q6150" t="str">
        <f>IF(PatientData[[#This Row],[bmi]]&lt;18.5,"Underweight",
IF(PatientData[[#This Row],[bmi]]&lt;25,"Normal",
IF(PatientData[[#This Row],[bmi]]&lt;30,"Overweight","Obese")))</f>
        <v>Overweight</v>
      </c>
      <c r="R6150" t="str">
        <f t="shared" si="3294"/>
        <v>High BP</v>
      </c>
      <c r="S6150" t="str">
        <f t="shared" si="3295"/>
        <v>Normal Cost</v>
      </c>
    </row>
    <row r="6151" spans="1:19" x14ac:dyDescent="0.3">
      <c r="A6151">
        <v>61</v>
      </c>
      <c r="B6151" t="s">
        <v>20</v>
      </c>
      <c r="C6151">
        <v>28.9</v>
      </c>
      <c r="D6151">
        <v>124</v>
      </c>
      <c r="E6151">
        <v>69</v>
      </c>
      <c r="F6151">
        <v>263.10000000000002</v>
      </c>
      <c r="G6151">
        <v>112.3</v>
      </c>
      <c r="H6151">
        <v>52</v>
      </c>
      <c r="I6151">
        <v>0</v>
      </c>
      <c r="J6151" t="s">
        <v>27</v>
      </c>
      <c r="K6151" t="s">
        <v>26</v>
      </c>
      <c r="L6151" t="s">
        <v>18</v>
      </c>
      <c r="M6151">
        <v>5.0999999999999996</v>
      </c>
      <c r="N6151">
        <v>10449.98</v>
      </c>
      <c r="O6151" t="s">
        <v>19</v>
      </c>
      <c r="P6151" t="str">
        <f t="shared" si="3298"/>
        <v>60-74</v>
      </c>
      <c r="Q6151" t="str">
        <f>IF(PatientData[[#This Row],[bmi]]&lt;18.5,"Underweight",
IF(PatientData[[#This Row],[bmi]]&lt;25,"Normal",
IF(PatientData[[#This Row],[bmi]]&lt;30,"Overweight","Obese")))</f>
        <v>Overweight</v>
      </c>
      <c r="R6151" t="str">
        <f t="shared" si="3294"/>
        <v>High BP</v>
      </c>
      <c r="S6151" t="str">
        <f t="shared" si="3295"/>
        <v>Normal Cost</v>
      </c>
    </row>
    <row r="6152" spans="1:19" x14ac:dyDescent="0.3">
      <c r="A6152">
        <v>56</v>
      </c>
      <c r="B6152" t="s">
        <v>20</v>
      </c>
      <c r="C6152">
        <v>28.9</v>
      </c>
      <c r="D6152">
        <v>124</v>
      </c>
      <c r="E6152">
        <v>83</v>
      </c>
      <c r="F6152">
        <v>227.9</v>
      </c>
      <c r="G6152">
        <v>139.1</v>
      </c>
      <c r="H6152">
        <v>74</v>
      </c>
      <c r="I6152">
        <v>2</v>
      </c>
      <c r="J6152" t="s">
        <v>24</v>
      </c>
      <c r="K6152" t="s">
        <v>21</v>
      </c>
      <c r="L6152" t="s">
        <v>18</v>
      </c>
      <c r="M6152">
        <v>8.6</v>
      </c>
      <c r="N6152">
        <v>18950.2</v>
      </c>
      <c r="O6152" t="s">
        <v>19</v>
      </c>
      <c r="P6152" t="str">
        <f t="shared" si="3298"/>
        <v>45-59</v>
      </c>
      <c r="Q6152" t="str">
        <f>IF(PatientData[[#This Row],[bmi]]&lt;18.5,"Underweight",
IF(PatientData[[#This Row],[bmi]]&lt;25,"Normal",
IF(PatientData[[#This Row],[bmi]]&lt;30,"Overweight","Obese")))</f>
        <v>Overweight</v>
      </c>
      <c r="R6152" t="str">
        <f t="shared" si="3294"/>
        <v>High BP</v>
      </c>
      <c r="S6152" t="str">
        <f t="shared" si="3295"/>
        <v>High Cost</v>
      </c>
    </row>
    <row r="6153" spans="1:19" x14ac:dyDescent="0.3">
      <c r="A6153">
        <v>76</v>
      </c>
      <c r="B6153" t="s">
        <v>20</v>
      </c>
      <c r="C6153">
        <v>28.9</v>
      </c>
      <c r="D6153">
        <v>141</v>
      </c>
      <c r="E6153">
        <v>76</v>
      </c>
      <c r="F6153">
        <v>243.9</v>
      </c>
      <c r="G6153">
        <v>105.7</v>
      </c>
      <c r="H6153">
        <v>106</v>
      </c>
      <c r="I6153">
        <v>0</v>
      </c>
      <c r="J6153" t="s">
        <v>16</v>
      </c>
      <c r="K6153" t="s">
        <v>21</v>
      </c>
      <c r="L6153" t="s">
        <v>18</v>
      </c>
      <c r="M6153">
        <v>7.3</v>
      </c>
      <c r="N6153">
        <v>14192.28</v>
      </c>
      <c r="O6153" t="s">
        <v>19</v>
      </c>
      <c r="P6153" t="str">
        <f t="shared" si="3298"/>
        <v>75+</v>
      </c>
      <c r="Q6153" t="str">
        <f>IF(PatientData[[#This Row],[bmi]]&lt;18.5,"Underweight",
IF(PatientData[[#This Row],[bmi]]&lt;25,"Normal",
IF(PatientData[[#This Row],[bmi]]&lt;30,"Overweight","Obese")))</f>
        <v>Overweight</v>
      </c>
      <c r="R6153" t="str">
        <f t="shared" si="3294"/>
        <v>High BP</v>
      </c>
      <c r="S6153" t="str">
        <f t="shared" si="3295"/>
        <v>Normal Cost</v>
      </c>
    </row>
    <row r="6154" spans="1:19" x14ac:dyDescent="0.3">
      <c r="A6154">
        <v>70</v>
      </c>
      <c r="B6154" t="s">
        <v>15</v>
      </c>
      <c r="C6154">
        <v>37.299999999999997</v>
      </c>
      <c r="D6154">
        <v>140</v>
      </c>
      <c r="E6154">
        <v>93</v>
      </c>
      <c r="F6154">
        <v>272.3</v>
      </c>
      <c r="G6154">
        <v>98.6</v>
      </c>
      <c r="H6154">
        <v>174</v>
      </c>
      <c r="I6154">
        <v>0</v>
      </c>
      <c r="J6154" t="s">
        <v>24</v>
      </c>
      <c r="K6154" t="s">
        <v>21</v>
      </c>
      <c r="L6154" t="s">
        <v>18</v>
      </c>
      <c r="M6154">
        <v>6.1</v>
      </c>
      <c r="N6154">
        <v>15055.84</v>
      </c>
      <c r="O6154" t="s">
        <v>19</v>
      </c>
      <c r="P6154" t="str">
        <f t="shared" ref="P6154:P6157" si="3299">IF(A6151&lt;30,"18-29",IF(A6151&lt;45,"30-44",IF(A6151&lt;60,"45-59",IF(A6151&lt;75,"60-74","75+"))))</f>
        <v>60-74</v>
      </c>
      <c r="Q6154" t="str">
        <f>IF(PatientData[[#This Row],[bmi]]&lt;18.5,"Underweight",
IF(PatientData[[#This Row],[bmi]]&lt;25,"Normal",
IF(PatientData[[#This Row],[bmi]]&lt;30,"Overweight","Obese")))</f>
        <v>Obese</v>
      </c>
      <c r="R6154" t="str">
        <f t="shared" si="3294"/>
        <v>High BP</v>
      </c>
      <c r="S6154" t="str">
        <f t="shared" si="3295"/>
        <v>High Cost</v>
      </c>
    </row>
    <row r="6155" spans="1:19" x14ac:dyDescent="0.3">
      <c r="A6155">
        <v>92</v>
      </c>
      <c r="B6155" t="s">
        <v>15</v>
      </c>
      <c r="C6155">
        <v>26.9</v>
      </c>
      <c r="D6155">
        <v>135</v>
      </c>
      <c r="E6155">
        <v>82</v>
      </c>
      <c r="F6155">
        <v>234</v>
      </c>
      <c r="G6155">
        <v>85.9</v>
      </c>
      <c r="H6155">
        <v>68</v>
      </c>
      <c r="I6155">
        <v>1</v>
      </c>
      <c r="J6155" t="s">
        <v>16</v>
      </c>
      <c r="K6155" t="s">
        <v>21</v>
      </c>
      <c r="L6155" t="s">
        <v>18</v>
      </c>
      <c r="M6155">
        <v>9.3000000000000007</v>
      </c>
      <c r="N6155">
        <v>20690.669999999998</v>
      </c>
      <c r="O6155" t="s">
        <v>19</v>
      </c>
      <c r="P6155" t="str">
        <f t="shared" si="3299"/>
        <v>45-59</v>
      </c>
      <c r="Q6155" t="str">
        <f>IF(PatientData[[#This Row],[bmi]]&lt;18.5,"Underweight",
IF(PatientData[[#This Row],[bmi]]&lt;25,"Normal",
IF(PatientData[[#This Row],[bmi]]&lt;30,"Overweight","Obese")))</f>
        <v>Overweight</v>
      </c>
      <c r="R6155" t="str">
        <f t="shared" si="3294"/>
        <v>High BP</v>
      </c>
      <c r="S6155" t="str">
        <f t="shared" si="3295"/>
        <v>High Cost</v>
      </c>
    </row>
    <row r="6156" spans="1:19" x14ac:dyDescent="0.3">
      <c r="A6156">
        <v>78</v>
      </c>
      <c r="B6156" t="s">
        <v>15</v>
      </c>
      <c r="C6156">
        <v>34.9</v>
      </c>
      <c r="D6156">
        <v>138</v>
      </c>
      <c r="E6156">
        <v>83</v>
      </c>
      <c r="F6156">
        <v>231.2</v>
      </c>
      <c r="G6156">
        <v>115.3</v>
      </c>
      <c r="H6156">
        <v>64</v>
      </c>
      <c r="I6156">
        <v>3</v>
      </c>
      <c r="J6156" t="s">
        <v>24</v>
      </c>
      <c r="K6156" t="s">
        <v>21</v>
      </c>
      <c r="L6156" t="s">
        <v>18</v>
      </c>
      <c r="M6156">
        <v>7.2</v>
      </c>
      <c r="N6156">
        <v>16214.58</v>
      </c>
      <c r="O6156" t="s">
        <v>19</v>
      </c>
      <c r="P6156" t="str">
        <f t="shared" si="3299"/>
        <v>75+</v>
      </c>
      <c r="Q6156" t="str">
        <f>IF(PatientData[[#This Row],[bmi]]&lt;18.5,"Underweight",
IF(PatientData[[#This Row],[bmi]]&lt;25,"Normal",
IF(PatientData[[#This Row],[bmi]]&lt;30,"Overweight","Obese")))</f>
        <v>Obese</v>
      </c>
      <c r="R6156" t="str">
        <f t="shared" si="3294"/>
        <v>High BP</v>
      </c>
      <c r="S6156" t="str">
        <f t="shared" si="3295"/>
        <v>High Cost</v>
      </c>
    </row>
    <row r="6157" spans="1:19" x14ac:dyDescent="0.3">
      <c r="A6157">
        <v>85</v>
      </c>
      <c r="B6157" t="s">
        <v>15</v>
      </c>
      <c r="C6157">
        <v>39.1</v>
      </c>
      <c r="D6157">
        <v>119</v>
      </c>
      <c r="E6157">
        <v>77</v>
      </c>
      <c r="F6157">
        <v>257.2</v>
      </c>
      <c r="G6157">
        <v>120.5</v>
      </c>
      <c r="H6157">
        <v>80</v>
      </c>
      <c r="I6157">
        <v>3</v>
      </c>
      <c r="J6157" t="s">
        <v>24</v>
      </c>
      <c r="K6157" t="s">
        <v>21</v>
      </c>
      <c r="L6157" t="s">
        <v>18</v>
      </c>
      <c r="M6157">
        <v>11.7</v>
      </c>
      <c r="N6157">
        <v>18082.96</v>
      </c>
      <c r="O6157" t="s">
        <v>19</v>
      </c>
      <c r="P6157" t="str">
        <f t="shared" si="3299"/>
        <v>60-74</v>
      </c>
      <c r="Q6157" t="str">
        <f>IF(PatientData[[#This Row],[bmi]]&lt;18.5,"Underweight",
IF(PatientData[[#This Row],[bmi]]&lt;25,"Normal",
IF(PatientData[[#This Row],[bmi]]&lt;30,"Overweight","Obese")))</f>
        <v>Obese</v>
      </c>
      <c r="R6157" t="str">
        <f t="shared" si="3294"/>
        <v>Normal BP</v>
      </c>
      <c r="S6157" t="str">
        <f t="shared" si="3295"/>
        <v>High Cost</v>
      </c>
    </row>
    <row r="6158" spans="1:19" x14ac:dyDescent="0.3">
      <c r="A6158">
        <v>62</v>
      </c>
      <c r="B6158" t="s">
        <v>20</v>
      </c>
      <c r="C6158">
        <v>28.9</v>
      </c>
      <c r="D6158">
        <v>122</v>
      </c>
      <c r="E6158">
        <v>85</v>
      </c>
      <c r="F6158">
        <v>238.8</v>
      </c>
      <c r="G6158">
        <v>135.19999999999999</v>
      </c>
      <c r="H6158">
        <v>90</v>
      </c>
      <c r="I6158">
        <v>1</v>
      </c>
      <c r="J6158" t="s">
        <v>24</v>
      </c>
      <c r="K6158" t="s">
        <v>21</v>
      </c>
      <c r="L6158" t="s">
        <v>18</v>
      </c>
      <c r="M6158">
        <v>6.9</v>
      </c>
      <c r="N6158">
        <v>14852.34</v>
      </c>
      <c r="O6158" t="s">
        <v>19</v>
      </c>
      <c r="P6158" t="str">
        <f t="shared" ref="P6158:P6159" si="3300">IF(A6158&lt;30,"18-29",IF(A6158&lt;45,"30-44",IF(A6158&lt;60,"45-59",IF(A6158&lt;75,"60-74","75+"))))</f>
        <v>60-74</v>
      </c>
      <c r="Q6158" t="str">
        <f>IF(PatientData[[#This Row],[bmi]]&lt;18.5,"Underweight",
IF(PatientData[[#This Row],[bmi]]&lt;25,"Normal",
IF(PatientData[[#This Row],[bmi]]&lt;30,"Overweight","Obese")))</f>
        <v>Overweight</v>
      </c>
      <c r="R6158" t="str">
        <f t="shared" si="3294"/>
        <v>High BP</v>
      </c>
      <c r="S6158" t="str">
        <f t="shared" si="3295"/>
        <v>Normal Cost</v>
      </c>
    </row>
    <row r="6159" spans="1:19" x14ac:dyDescent="0.3">
      <c r="A6159">
        <v>84</v>
      </c>
      <c r="B6159" t="s">
        <v>20</v>
      </c>
      <c r="C6159">
        <v>28.9</v>
      </c>
      <c r="D6159">
        <v>139</v>
      </c>
      <c r="E6159">
        <v>78</v>
      </c>
      <c r="F6159">
        <v>204.6</v>
      </c>
      <c r="G6159">
        <v>124.2</v>
      </c>
      <c r="H6159">
        <v>68</v>
      </c>
      <c r="I6159">
        <v>1</v>
      </c>
      <c r="J6159" t="s">
        <v>27</v>
      </c>
      <c r="K6159" t="s">
        <v>21</v>
      </c>
      <c r="L6159" t="s">
        <v>18</v>
      </c>
      <c r="M6159">
        <v>9.1</v>
      </c>
      <c r="N6159">
        <v>18929.52</v>
      </c>
      <c r="O6159" t="s">
        <v>23</v>
      </c>
      <c r="P6159" t="str">
        <f t="shared" si="3300"/>
        <v>75+</v>
      </c>
      <c r="Q6159" t="str">
        <f>IF(PatientData[[#This Row],[bmi]]&lt;18.5,"Underweight",
IF(PatientData[[#This Row],[bmi]]&lt;25,"Normal",
IF(PatientData[[#This Row],[bmi]]&lt;30,"Overweight","Obese")))</f>
        <v>Overweight</v>
      </c>
      <c r="R6159" t="str">
        <f t="shared" si="3294"/>
        <v>High BP</v>
      </c>
      <c r="S6159" t="str">
        <f t="shared" si="3295"/>
        <v>High Cost</v>
      </c>
    </row>
    <row r="6160" spans="1:19" x14ac:dyDescent="0.3">
      <c r="A6160">
        <v>77</v>
      </c>
      <c r="B6160" t="s">
        <v>15</v>
      </c>
      <c r="C6160">
        <v>42</v>
      </c>
      <c r="D6160">
        <v>132</v>
      </c>
      <c r="E6160">
        <v>81</v>
      </c>
      <c r="F6160">
        <v>288.39999999999998</v>
      </c>
      <c r="G6160">
        <v>142.19999999999999</v>
      </c>
      <c r="H6160">
        <v>78</v>
      </c>
      <c r="I6160">
        <v>0</v>
      </c>
      <c r="J6160" t="s">
        <v>16</v>
      </c>
      <c r="K6160" t="s">
        <v>28</v>
      </c>
      <c r="L6160" t="s">
        <v>18</v>
      </c>
      <c r="M6160">
        <v>14.1</v>
      </c>
      <c r="N6160">
        <v>27184.67</v>
      </c>
      <c r="O6160" t="s">
        <v>19</v>
      </c>
      <c r="P6160" t="str">
        <f t="shared" ref="P6160" si="3301">IF(A6157&lt;30,"18-29",IF(A6157&lt;45,"30-44",IF(A6157&lt;60,"45-59",IF(A6157&lt;75,"60-74","75+"))))</f>
        <v>75+</v>
      </c>
      <c r="Q6160" t="str">
        <f>IF(PatientData[[#This Row],[bmi]]&lt;18.5,"Underweight",
IF(PatientData[[#This Row],[bmi]]&lt;25,"Normal",
IF(PatientData[[#This Row],[bmi]]&lt;30,"Overweight","Obese")))</f>
        <v>Obese</v>
      </c>
      <c r="R6160" t="str">
        <f t="shared" si="3294"/>
        <v>High BP</v>
      </c>
      <c r="S6160" t="str">
        <f t="shared" si="3295"/>
        <v>High Cost</v>
      </c>
    </row>
    <row r="6161" spans="1:19" x14ac:dyDescent="0.3">
      <c r="A6161">
        <v>49</v>
      </c>
      <c r="B6161" t="s">
        <v>20</v>
      </c>
      <c r="C6161">
        <v>28.9</v>
      </c>
      <c r="D6161">
        <v>129</v>
      </c>
      <c r="E6161">
        <v>73</v>
      </c>
      <c r="F6161">
        <v>241</v>
      </c>
      <c r="G6161">
        <v>101.5</v>
      </c>
      <c r="H6161">
        <v>71</v>
      </c>
      <c r="I6161">
        <v>1</v>
      </c>
      <c r="J6161" t="s">
        <v>16</v>
      </c>
      <c r="K6161" t="s">
        <v>26</v>
      </c>
      <c r="L6161" t="s">
        <v>18</v>
      </c>
      <c r="M6161">
        <v>5.2</v>
      </c>
      <c r="N6161">
        <v>11386.68</v>
      </c>
      <c r="O6161" t="s">
        <v>19</v>
      </c>
      <c r="P6161" t="str">
        <f t="shared" ref="P6161" si="3302">IF(A6161&lt;30,"18-29",IF(A6161&lt;45,"30-44",IF(A6161&lt;60,"45-59",IF(A6161&lt;75,"60-74","75+"))))</f>
        <v>45-59</v>
      </c>
      <c r="Q6161" t="str">
        <f>IF(PatientData[[#This Row],[bmi]]&lt;18.5,"Underweight",
IF(PatientData[[#This Row],[bmi]]&lt;25,"Normal",
IF(PatientData[[#This Row],[bmi]]&lt;30,"Overweight","Obese")))</f>
        <v>Overweight</v>
      </c>
      <c r="R6161" t="str">
        <f t="shared" si="3294"/>
        <v>High BP</v>
      </c>
      <c r="S6161" t="str">
        <f t="shared" si="3295"/>
        <v>Normal Cost</v>
      </c>
    </row>
    <row r="6162" spans="1:19" x14ac:dyDescent="0.3">
      <c r="A6162">
        <v>76</v>
      </c>
      <c r="B6162" t="s">
        <v>15</v>
      </c>
      <c r="C6162">
        <v>27.2</v>
      </c>
      <c r="D6162">
        <v>126</v>
      </c>
      <c r="E6162">
        <v>79</v>
      </c>
      <c r="F6162">
        <v>237.1</v>
      </c>
      <c r="G6162">
        <v>92.8</v>
      </c>
      <c r="H6162">
        <v>73</v>
      </c>
      <c r="I6162">
        <v>1</v>
      </c>
      <c r="J6162" t="s">
        <v>24</v>
      </c>
      <c r="K6162" t="s">
        <v>26</v>
      </c>
      <c r="L6162" t="s">
        <v>22</v>
      </c>
      <c r="M6162">
        <v>17.8</v>
      </c>
      <c r="N6162">
        <v>32414.77</v>
      </c>
      <c r="O6162" t="s">
        <v>23</v>
      </c>
      <c r="P6162" t="str">
        <f t="shared" ref="P6162:P6168" si="3303">IF(A6159&lt;30,"18-29",IF(A6159&lt;45,"30-44",IF(A6159&lt;60,"45-59",IF(A6159&lt;75,"60-74","75+"))))</f>
        <v>75+</v>
      </c>
      <c r="Q6162" t="str">
        <f>IF(PatientData[[#This Row],[bmi]]&lt;18.5,"Underweight",
IF(PatientData[[#This Row],[bmi]]&lt;25,"Normal",
IF(PatientData[[#This Row],[bmi]]&lt;30,"Overweight","Obese")))</f>
        <v>Overweight</v>
      </c>
      <c r="R6162" t="str">
        <f t="shared" si="3294"/>
        <v>High BP</v>
      </c>
      <c r="S6162" t="str">
        <f t="shared" si="3295"/>
        <v>High Cost</v>
      </c>
    </row>
    <row r="6163" spans="1:19" x14ac:dyDescent="0.3">
      <c r="A6163">
        <v>52</v>
      </c>
      <c r="B6163" t="s">
        <v>15</v>
      </c>
      <c r="C6163">
        <v>30.9</v>
      </c>
      <c r="D6163">
        <v>123</v>
      </c>
      <c r="E6163">
        <v>78</v>
      </c>
      <c r="F6163">
        <v>192.5</v>
      </c>
      <c r="G6163">
        <v>105.8</v>
      </c>
      <c r="H6163">
        <v>77</v>
      </c>
      <c r="I6163">
        <v>3</v>
      </c>
      <c r="J6163" t="s">
        <v>24</v>
      </c>
      <c r="K6163" t="s">
        <v>26</v>
      </c>
      <c r="L6163" t="s">
        <v>22</v>
      </c>
      <c r="M6163">
        <v>3.5</v>
      </c>
      <c r="N6163">
        <v>8545.8799999999992</v>
      </c>
      <c r="O6163" t="s">
        <v>23</v>
      </c>
      <c r="P6163" t="str">
        <f t="shared" si="3303"/>
        <v>75+</v>
      </c>
      <c r="Q6163" t="str">
        <f>IF(PatientData[[#This Row],[bmi]]&lt;18.5,"Underweight",
IF(PatientData[[#This Row],[bmi]]&lt;25,"Normal",
IF(PatientData[[#This Row],[bmi]]&lt;30,"Overweight","Obese")))</f>
        <v>Obese</v>
      </c>
      <c r="R6163" t="str">
        <f t="shared" si="3294"/>
        <v>High BP</v>
      </c>
      <c r="S6163" t="str">
        <f t="shared" si="3295"/>
        <v>Normal Cost</v>
      </c>
    </row>
    <row r="6164" spans="1:19" x14ac:dyDescent="0.3">
      <c r="A6164">
        <v>75</v>
      </c>
      <c r="B6164" t="s">
        <v>15</v>
      </c>
      <c r="C6164">
        <v>22</v>
      </c>
      <c r="D6164">
        <v>129</v>
      </c>
      <c r="E6164">
        <v>82</v>
      </c>
      <c r="F6164">
        <v>198.2</v>
      </c>
      <c r="G6164">
        <v>116.8</v>
      </c>
      <c r="H6164">
        <v>80</v>
      </c>
      <c r="I6164">
        <v>2</v>
      </c>
      <c r="J6164" t="s">
        <v>24</v>
      </c>
      <c r="K6164" t="s">
        <v>17</v>
      </c>
      <c r="L6164" t="s">
        <v>22</v>
      </c>
      <c r="M6164">
        <v>8.6</v>
      </c>
      <c r="N6164">
        <v>14105.06</v>
      </c>
      <c r="O6164" t="s">
        <v>23</v>
      </c>
      <c r="P6164" t="str">
        <f t="shared" si="3303"/>
        <v>45-59</v>
      </c>
      <c r="Q6164" t="str">
        <f>IF(PatientData[[#This Row],[bmi]]&lt;18.5,"Underweight",
IF(PatientData[[#This Row],[bmi]]&lt;25,"Normal",
IF(PatientData[[#This Row],[bmi]]&lt;30,"Overweight","Obese")))</f>
        <v>Normal</v>
      </c>
      <c r="R6164" t="str">
        <f t="shared" si="3294"/>
        <v>High BP</v>
      </c>
      <c r="S6164" t="str">
        <f t="shared" si="3295"/>
        <v>Normal Cost</v>
      </c>
    </row>
    <row r="6165" spans="1:19" x14ac:dyDescent="0.3">
      <c r="A6165">
        <v>62</v>
      </c>
      <c r="B6165" t="s">
        <v>15</v>
      </c>
      <c r="C6165">
        <v>33.799999999999997</v>
      </c>
      <c r="D6165">
        <v>124</v>
      </c>
      <c r="E6165">
        <v>72</v>
      </c>
      <c r="F6165">
        <v>258.7</v>
      </c>
      <c r="G6165">
        <v>112.4</v>
      </c>
      <c r="H6165">
        <v>89</v>
      </c>
      <c r="I6165">
        <v>0</v>
      </c>
      <c r="J6165" t="s">
        <v>16</v>
      </c>
      <c r="K6165" t="s">
        <v>26</v>
      </c>
      <c r="L6165" t="s">
        <v>18</v>
      </c>
      <c r="M6165">
        <v>6.9</v>
      </c>
      <c r="N6165">
        <v>14100.16</v>
      </c>
      <c r="O6165" t="s">
        <v>19</v>
      </c>
      <c r="P6165" t="str">
        <f t="shared" si="3303"/>
        <v>75+</v>
      </c>
      <c r="Q6165" t="str">
        <f>IF(PatientData[[#This Row],[bmi]]&lt;18.5,"Underweight",
IF(PatientData[[#This Row],[bmi]]&lt;25,"Normal",
IF(PatientData[[#This Row],[bmi]]&lt;30,"Overweight","Obese")))</f>
        <v>Obese</v>
      </c>
      <c r="R6165" t="str">
        <f t="shared" si="3294"/>
        <v>High BP</v>
      </c>
      <c r="S6165" t="str">
        <f t="shared" si="3295"/>
        <v>Normal Cost</v>
      </c>
    </row>
    <row r="6166" spans="1:19" x14ac:dyDescent="0.3">
      <c r="A6166">
        <v>58</v>
      </c>
      <c r="B6166" t="s">
        <v>15</v>
      </c>
      <c r="C6166">
        <v>18.899999999999999</v>
      </c>
      <c r="D6166">
        <v>126</v>
      </c>
      <c r="E6166">
        <v>82</v>
      </c>
      <c r="F6166">
        <v>167.7</v>
      </c>
      <c r="G6166">
        <v>110.6</v>
      </c>
      <c r="H6166">
        <v>84</v>
      </c>
      <c r="I6166">
        <v>1</v>
      </c>
      <c r="J6166" t="s">
        <v>24</v>
      </c>
      <c r="K6166" t="s">
        <v>21</v>
      </c>
      <c r="L6166" t="s">
        <v>25</v>
      </c>
      <c r="M6166">
        <v>5.3</v>
      </c>
      <c r="N6166">
        <v>13134.7</v>
      </c>
      <c r="O6166" t="s">
        <v>19</v>
      </c>
      <c r="P6166" t="str">
        <f t="shared" si="3303"/>
        <v>45-59</v>
      </c>
      <c r="Q6166" t="str">
        <f>IF(PatientData[[#This Row],[bmi]]&lt;18.5,"Underweight",
IF(PatientData[[#This Row],[bmi]]&lt;25,"Normal",
IF(PatientData[[#This Row],[bmi]]&lt;30,"Overweight","Obese")))</f>
        <v>Normal</v>
      </c>
      <c r="R6166" t="str">
        <f t="shared" si="3294"/>
        <v>High BP</v>
      </c>
      <c r="S6166" t="str">
        <f t="shared" si="3295"/>
        <v>Normal Cost</v>
      </c>
    </row>
    <row r="6167" spans="1:19" x14ac:dyDescent="0.3">
      <c r="A6167">
        <v>59</v>
      </c>
      <c r="B6167" t="s">
        <v>15</v>
      </c>
      <c r="C6167">
        <v>33.6</v>
      </c>
      <c r="D6167">
        <v>137</v>
      </c>
      <c r="E6167">
        <v>82</v>
      </c>
      <c r="F6167">
        <v>212.4</v>
      </c>
      <c r="G6167">
        <v>107.9</v>
      </c>
      <c r="H6167">
        <v>77</v>
      </c>
      <c r="I6167">
        <v>0</v>
      </c>
      <c r="J6167" t="s">
        <v>27</v>
      </c>
      <c r="K6167" t="s">
        <v>21</v>
      </c>
      <c r="L6167" t="s">
        <v>18</v>
      </c>
      <c r="M6167">
        <v>3.1</v>
      </c>
      <c r="N6167">
        <v>9046.5400000000009</v>
      </c>
      <c r="O6167" t="s">
        <v>23</v>
      </c>
      <c r="P6167" t="str">
        <f t="shared" si="3303"/>
        <v>75+</v>
      </c>
      <c r="Q6167" t="str">
        <f>IF(PatientData[[#This Row],[bmi]]&lt;18.5,"Underweight",
IF(PatientData[[#This Row],[bmi]]&lt;25,"Normal",
IF(PatientData[[#This Row],[bmi]]&lt;30,"Overweight","Obese")))</f>
        <v>Obese</v>
      </c>
      <c r="R6167" t="str">
        <f t="shared" si="3294"/>
        <v>High BP</v>
      </c>
      <c r="S6167" t="str">
        <f t="shared" si="3295"/>
        <v>Normal Cost</v>
      </c>
    </row>
    <row r="6168" spans="1:19" x14ac:dyDescent="0.3">
      <c r="A6168">
        <v>72</v>
      </c>
      <c r="B6168" t="s">
        <v>15</v>
      </c>
      <c r="C6168">
        <v>23.5</v>
      </c>
      <c r="D6168">
        <v>135</v>
      </c>
      <c r="E6168">
        <v>82</v>
      </c>
      <c r="F6168">
        <v>201.6</v>
      </c>
      <c r="G6168">
        <v>147.80000000000001</v>
      </c>
      <c r="H6168">
        <v>65</v>
      </c>
      <c r="I6168">
        <v>0</v>
      </c>
      <c r="J6168" t="s">
        <v>24</v>
      </c>
      <c r="K6168" t="s">
        <v>28</v>
      </c>
      <c r="L6168" t="s">
        <v>22</v>
      </c>
      <c r="M6168">
        <v>5.0999999999999996</v>
      </c>
      <c r="N6168">
        <v>13238.34</v>
      </c>
      <c r="O6168" t="s">
        <v>19</v>
      </c>
      <c r="P6168" t="str">
        <f t="shared" si="3303"/>
        <v>60-74</v>
      </c>
      <c r="Q6168" t="str">
        <f>IF(PatientData[[#This Row],[bmi]]&lt;18.5,"Underweight",
IF(PatientData[[#This Row],[bmi]]&lt;25,"Normal",
IF(PatientData[[#This Row],[bmi]]&lt;30,"Overweight","Obese")))</f>
        <v>Normal</v>
      </c>
      <c r="R6168" t="str">
        <f t="shared" si="3294"/>
        <v>High BP</v>
      </c>
      <c r="S6168" t="str">
        <f t="shared" si="3295"/>
        <v>Normal Cost</v>
      </c>
    </row>
    <row r="6169" spans="1:19" x14ac:dyDescent="0.3">
      <c r="A6169">
        <v>67</v>
      </c>
      <c r="B6169" t="s">
        <v>20</v>
      </c>
      <c r="C6169">
        <v>28.9</v>
      </c>
      <c r="D6169">
        <v>128</v>
      </c>
      <c r="E6169">
        <v>71</v>
      </c>
      <c r="F6169">
        <v>184.9</v>
      </c>
      <c r="G6169">
        <v>121.4</v>
      </c>
      <c r="H6169">
        <v>75</v>
      </c>
      <c r="I6169">
        <v>1</v>
      </c>
      <c r="J6169" t="s">
        <v>24</v>
      </c>
      <c r="K6169" t="s">
        <v>21</v>
      </c>
      <c r="L6169" t="s">
        <v>18</v>
      </c>
      <c r="M6169">
        <v>7.2</v>
      </c>
      <c r="N6169">
        <v>15295.53</v>
      </c>
      <c r="O6169" t="s">
        <v>19</v>
      </c>
      <c r="P6169" t="str">
        <f t="shared" ref="P6169" si="3304">IF(A6169&lt;30,"18-29",IF(A6169&lt;45,"30-44",IF(A6169&lt;60,"45-59",IF(A6169&lt;75,"60-74","75+"))))</f>
        <v>60-74</v>
      </c>
      <c r="Q6169" t="str">
        <f>IF(PatientData[[#This Row],[bmi]]&lt;18.5,"Underweight",
IF(PatientData[[#This Row],[bmi]]&lt;25,"Normal",
IF(PatientData[[#This Row],[bmi]]&lt;30,"Overweight","Obese")))</f>
        <v>Overweight</v>
      </c>
      <c r="R6169" t="str">
        <f t="shared" si="3294"/>
        <v>High BP</v>
      </c>
      <c r="S6169" t="str">
        <f t="shared" si="3295"/>
        <v>High Cost</v>
      </c>
    </row>
    <row r="6170" spans="1:19" x14ac:dyDescent="0.3">
      <c r="A6170">
        <v>60</v>
      </c>
      <c r="B6170" t="s">
        <v>15</v>
      </c>
      <c r="C6170">
        <v>18.2</v>
      </c>
      <c r="D6170">
        <v>115</v>
      </c>
      <c r="E6170">
        <v>65</v>
      </c>
      <c r="F6170">
        <v>172.7</v>
      </c>
      <c r="G6170">
        <v>109.6</v>
      </c>
      <c r="H6170">
        <v>79</v>
      </c>
      <c r="I6170">
        <v>2</v>
      </c>
      <c r="J6170" t="s">
        <v>24</v>
      </c>
      <c r="K6170" t="s">
        <v>26</v>
      </c>
      <c r="L6170" t="s">
        <v>18</v>
      </c>
      <c r="M6170">
        <v>4.9000000000000004</v>
      </c>
      <c r="N6170">
        <v>10498.34</v>
      </c>
      <c r="O6170" t="s">
        <v>19</v>
      </c>
      <c r="P6170" t="str">
        <f t="shared" ref="P6170:P6172" si="3305">IF(A6167&lt;30,"18-29",IF(A6167&lt;45,"30-44",IF(A6167&lt;60,"45-59",IF(A6167&lt;75,"60-74","75+"))))</f>
        <v>45-59</v>
      </c>
      <c r="Q6170" t="str">
        <f>IF(PatientData[[#This Row],[bmi]]&lt;18.5,"Underweight",
IF(PatientData[[#This Row],[bmi]]&lt;25,"Normal",
IF(PatientData[[#This Row],[bmi]]&lt;30,"Overweight","Obese")))</f>
        <v>Underweight</v>
      </c>
      <c r="R6170" t="str">
        <f t="shared" si="3294"/>
        <v>Normal BP</v>
      </c>
      <c r="S6170" t="str">
        <f t="shared" si="3295"/>
        <v>Normal Cost</v>
      </c>
    </row>
    <row r="6171" spans="1:19" x14ac:dyDescent="0.3">
      <c r="A6171">
        <v>70</v>
      </c>
      <c r="B6171" t="s">
        <v>15</v>
      </c>
      <c r="C6171">
        <v>24.6</v>
      </c>
      <c r="D6171">
        <v>125</v>
      </c>
      <c r="E6171">
        <v>77</v>
      </c>
      <c r="F6171">
        <v>222.6</v>
      </c>
      <c r="G6171">
        <v>107.9</v>
      </c>
      <c r="H6171">
        <v>74</v>
      </c>
      <c r="I6171">
        <v>1</v>
      </c>
      <c r="J6171" t="s">
        <v>24</v>
      </c>
      <c r="K6171" t="s">
        <v>26</v>
      </c>
      <c r="L6171" t="s">
        <v>25</v>
      </c>
      <c r="M6171">
        <v>4.0999999999999996</v>
      </c>
      <c r="N6171">
        <v>8023.12</v>
      </c>
      <c r="O6171" t="s">
        <v>19</v>
      </c>
      <c r="P6171" t="str">
        <f t="shared" si="3305"/>
        <v>60-74</v>
      </c>
      <c r="Q6171" t="str">
        <f>IF(PatientData[[#This Row],[bmi]]&lt;18.5,"Underweight",
IF(PatientData[[#This Row],[bmi]]&lt;25,"Normal",
IF(PatientData[[#This Row],[bmi]]&lt;30,"Overweight","Obese")))</f>
        <v>Normal</v>
      </c>
      <c r="R6171" t="str">
        <f t="shared" si="3294"/>
        <v>High BP</v>
      </c>
      <c r="S6171" t="str">
        <f t="shared" si="3295"/>
        <v>Normal Cost</v>
      </c>
    </row>
    <row r="6172" spans="1:19" x14ac:dyDescent="0.3">
      <c r="A6172">
        <v>70</v>
      </c>
      <c r="B6172" t="s">
        <v>15</v>
      </c>
      <c r="C6172">
        <v>31.3</v>
      </c>
      <c r="D6172">
        <v>134</v>
      </c>
      <c r="E6172">
        <v>84</v>
      </c>
      <c r="F6172">
        <v>206.5</v>
      </c>
      <c r="G6172">
        <v>121.4</v>
      </c>
      <c r="H6172">
        <v>85</v>
      </c>
      <c r="I6172">
        <v>0</v>
      </c>
      <c r="J6172" t="s">
        <v>16</v>
      </c>
      <c r="K6172" t="s">
        <v>21</v>
      </c>
      <c r="L6172" t="s">
        <v>25</v>
      </c>
      <c r="M6172">
        <v>12.3</v>
      </c>
      <c r="N6172">
        <v>24460.06</v>
      </c>
      <c r="O6172" t="s">
        <v>19</v>
      </c>
      <c r="P6172" t="str">
        <f t="shared" si="3305"/>
        <v>60-74</v>
      </c>
      <c r="Q6172" t="str">
        <f>IF(PatientData[[#This Row],[bmi]]&lt;18.5,"Underweight",
IF(PatientData[[#This Row],[bmi]]&lt;25,"Normal",
IF(PatientData[[#This Row],[bmi]]&lt;30,"Overweight","Obese")))</f>
        <v>Obese</v>
      </c>
      <c r="R6172" t="str">
        <f t="shared" si="3294"/>
        <v>High BP</v>
      </c>
      <c r="S6172" t="str">
        <f t="shared" si="3295"/>
        <v>High Cost</v>
      </c>
    </row>
    <row r="6173" spans="1:19" x14ac:dyDescent="0.3">
      <c r="A6173">
        <v>56</v>
      </c>
      <c r="B6173" t="s">
        <v>20</v>
      </c>
      <c r="C6173">
        <v>28.9</v>
      </c>
      <c r="D6173">
        <v>130</v>
      </c>
      <c r="E6173">
        <v>76</v>
      </c>
      <c r="F6173">
        <v>229.9</v>
      </c>
      <c r="G6173">
        <v>90.5</v>
      </c>
      <c r="H6173">
        <v>69</v>
      </c>
      <c r="I6173">
        <v>1</v>
      </c>
      <c r="J6173" t="s">
        <v>27</v>
      </c>
      <c r="K6173" t="s">
        <v>21</v>
      </c>
      <c r="L6173" t="s">
        <v>25</v>
      </c>
      <c r="M6173">
        <v>3</v>
      </c>
      <c r="N6173">
        <v>8600.9699999999993</v>
      </c>
      <c r="O6173" t="s">
        <v>19</v>
      </c>
      <c r="P6173" t="str">
        <f t="shared" ref="P6173" si="3306">IF(A6173&lt;30,"18-29",IF(A6173&lt;45,"30-44",IF(A6173&lt;60,"45-59",IF(A6173&lt;75,"60-74","75+"))))</f>
        <v>45-59</v>
      </c>
      <c r="Q6173" t="str">
        <f>IF(PatientData[[#This Row],[bmi]]&lt;18.5,"Underweight",
IF(PatientData[[#This Row],[bmi]]&lt;25,"Normal",
IF(PatientData[[#This Row],[bmi]]&lt;30,"Overweight","Obese")))</f>
        <v>Overweight</v>
      </c>
      <c r="R6173" t="str">
        <f t="shared" si="3294"/>
        <v>High BP</v>
      </c>
      <c r="S6173" t="str">
        <f t="shared" si="3295"/>
        <v>Normal Cost</v>
      </c>
    </row>
    <row r="6174" spans="1:19" x14ac:dyDescent="0.3">
      <c r="A6174">
        <v>80</v>
      </c>
      <c r="B6174" t="s">
        <v>15</v>
      </c>
      <c r="C6174">
        <v>21.2</v>
      </c>
      <c r="D6174">
        <v>117</v>
      </c>
      <c r="E6174">
        <v>77</v>
      </c>
      <c r="F6174">
        <v>221</v>
      </c>
      <c r="G6174">
        <v>106.7</v>
      </c>
      <c r="H6174">
        <v>74</v>
      </c>
      <c r="I6174">
        <v>0</v>
      </c>
      <c r="J6174" t="s">
        <v>27</v>
      </c>
      <c r="K6174" t="s">
        <v>21</v>
      </c>
      <c r="L6174" t="s">
        <v>22</v>
      </c>
      <c r="M6174">
        <v>4.2</v>
      </c>
      <c r="N6174">
        <v>9871.4699999999993</v>
      </c>
      <c r="O6174" t="s">
        <v>19</v>
      </c>
      <c r="P6174" t="str">
        <f t="shared" ref="P6174" si="3307">IF(A6171&lt;30,"18-29",IF(A6171&lt;45,"30-44",IF(A6171&lt;60,"45-59",IF(A6171&lt;75,"60-74","75+"))))</f>
        <v>60-74</v>
      </c>
      <c r="Q6174" t="str">
        <f>IF(PatientData[[#This Row],[bmi]]&lt;18.5,"Underweight",
IF(PatientData[[#This Row],[bmi]]&lt;25,"Normal",
IF(PatientData[[#This Row],[bmi]]&lt;30,"Overweight","Obese")))</f>
        <v>Normal</v>
      </c>
      <c r="R6174" t="str">
        <f t="shared" si="3294"/>
        <v>Normal BP</v>
      </c>
      <c r="S6174" t="str">
        <f t="shared" si="3295"/>
        <v>Normal Cost</v>
      </c>
    </row>
    <row r="6175" spans="1:19" x14ac:dyDescent="0.3">
      <c r="A6175">
        <v>56</v>
      </c>
      <c r="B6175" t="s">
        <v>20</v>
      </c>
      <c r="C6175">
        <v>28.9</v>
      </c>
      <c r="D6175">
        <v>118</v>
      </c>
      <c r="E6175">
        <v>69</v>
      </c>
      <c r="F6175">
        <v>209.4</v>
      </c>
      <c r="G6175">
        <v>166.9</v>
      </c>
      <c r="H6175">
        <v>79</v>
      </c>
      <c r="I6175">
        <v>2</v>
      </c>
      <c r="J6175" t="s">
        <v>24</v>
      </c>
      <c r="K6175" t="s">
        <v>17</v>
      </c>
      <c r="L6175" t="s">
        <v>25</v>
      </c>
      <c r="M6175">
        <v>2.9</v>
      </c>
      <c r="N6175">
        <v>7222.84</v>
      </c>
      <c r="O6175" t="s">
        <v>19</v>
      </c>
      <c r="P6175" t="str">
        <f t="shared" ref="P6175:P6178" si="3308">IF(A6175&lt;30,"18-29",IF(A6175&lt;45,"30-44",IF(A6175&lt;60,"45-59",IF(A6175&lt;75,"60-74","75+"))))</f>
        <v>45-59</v>
      </c>
      <c r="Q6175" t="str">
        <f>IF(PatientData[[#This Row],[bmi]]&lt;18.5,"Underweight",
IF(PatientData[[#This Row],[bmi]]&lt;25,"Normal",
IF(PatientData[[#This Row],[bmi]]&lt;30,"Overweight","Obese")))</f>
        <v>Overweight</v>
      </c>
      <c r="R6175" t="str">
        <f t="shared" si="3294"/>
        <v>Normal BP</v>
      </c>
      <c r="S6175" t="str">
        <f t="shared" si="3295"/>
        <v>Normal Cost</v>
      </c>
    </row>
    <row r="6176" spans="1:19" x14ac:dyDescent="0.3">
      <c r="A6176">
        <v>44</v>
      </c>
      <c r="B6176" t="s">
        <v>20</v>
      </c>
      <c r="C6176">
        <v>28.9</v>
      </c>
      <c r="D6176">
        <v>127</v>
      </c>
      <c r="E6176">
        <v>68</v>
      </c>
      <c r="F6176">
        <v>214.8</v>
      </c>
      <c r="G6176">
        <v>141.6</v>
      </c>
      <c r="H6176">
        <v>80</v>
      </c>
      <c r="I6176">
        <v>1</v>
      </c>
      <c r="J6176" t="s">
        <v>24</v>
      </c>
      <c r="K6176" t="s">
        <v>17</v>
      </c>
      <c r="L6176" t="s">
        <v>25</v>
      </c>
      <c r="M6176">
        <v>6.5</v>
      </c>
      <c r="N6176">
        <v>12707.58</v>
      </c>
      <c r="O6176" t="s">
        <v>19</v>
      </c>
      <c r="P6176" t="str">
        <f t="shared" si="3308"/>
        <v>30-44</v>
      </c>
      <c r="Q6176" t="str">
        <f>IF(PatientData[[#This Row],[bmi]]&lt;18.5,"Underweight",
IF(PatientData[[#This Row],[bmi]]&lt;25,"Normal",
IF(PatientData[[#This Row],[bmi]]&lt;30,"Overweight","Obese")))</f>
        <v>Overweight</v>
      </c>
      <c r="R6176" t="str">
        <f t="shared" si="3294"/>
        <v>High BP</v>
      </c>
      <c r="S6176" t="str">
        <f t="shared" si="3295"/>
        <v>Normal Cost</v>
      </c>
    </row>
    <row r="6177" spans="1:19" x14ac:dyDescent="0.3">
      <c r="A6177">
        <v>84</v>
      </c>
      <c r="B6177" t="s">
        <v>20</v>
      </c>
      <c r="C6177">
        <v>28.9</v>
      </c>
      <c r="D6177">
        <v>135</v>
      </c>
      <c r="E6177">
        <v>84</v>
      </c>
      <c r="F6177">
        <v>233.4</v>
      </c>
      <c r="G6177">
        <v>87.4</v>
      </c>
      <c r="H6177">
        <v>88</v>
      </c>
      <c r="I6177">
        <v>2</v>
      </c>
      <c r="J6177" t="s">
        <v>16</v>
      </c>
      <c r="K6177" t="s">
        <v>21</v>
      </c>
      <c r="L6177" t="s">
        <v>25</v>
      </c>
      <c r="M6177">
        <v>7.9</v>
      </c>
      <c r="N6177">
        <v>16555.88</v>
      </c>
      <c r="O6177" t="s">
        <v>19</v>
      </c>
      <c r="P6177" t="str">
        <f t="shared" si="3308"/>
        <v>75+</v>
      </c>
      <c r="Q6177" t="str">
        <f>IF(PatientData[[#This Row],[bmi]]&lt;18.5,"Underweight",
IF(PatientData[[#This Row],[bmi]]&lt;25,"Normal",
IF(PatientData[[#This Row],[bmi]]&lt;30,"Overweight","Obese")))</f>
        <v>Overweight</v>
      </c>
      <c r="R6177" t="str">
        <f t="shared" si="3294"/>
        <v>High BP</v>
      </c>
      <c r="S6177" t="str">
        <f t="shared" si="3295"/>
        <v>High Cost</v>
      </c>
    </row>
    <row r="6178" spans="1:19" x14ac:dyDescent="0.3">
      <c r="A6178">
        <v>44</v>
      </c>
      <c r="B6178" t="s">
        <v>20</v>
      </c>
      <c r="C6178">
        <v>28.9</v>
      </c>
      <c r="D6178">
        <v>130</v>
      </c>
      <c r="E6178">
        <v>76</v>
      </c>
      <c r="F6178">
        <v>243.2</v>
      </c>
      <c r="G6178">
        <v>127.4</v>
      </c>
      <c r="H6178">
        <v>71</v>
      </c>
      <c r="I6178">
        <v>2</v>
      </c>
      <c r="J6178" t="s">
        <v>27</v>
      </c>
      <c r="K6178" t="s">
        <v>17</v>
      </c>
      <c r="L6178" t="s">
        <v>25</v>
      </c>
      <c r="M6178">
        <v>3.8</v>
      </c>
      <c r="N6178">
        <v>7190.41</v>
      </c>
      <c r="O6178" t="s">
        <v>19</v>
      </c>
      <c r="P6178" t="str">
        <f t="shared" si="3308"/>
        <v>30-44</v>
      </c>
      <c r="Q6178" t="str">
        <f>IF(PatientData[[#This Row],[bmi]]&lt;18.5,"Underweight",
IF(PatientData[[#This Row],[bmi]]&lt;25,"Normal",
IF(PatientData[[#This Row],[bmi]]&lt;30,"Overweight","Obese")))</f>
        <v>Overweight</v>
      </c>
      <c r="R6178" t="str">
        <f t="shared" si="3294"/>
        <v>High BP</v>
      </c>
      <c r="S6178" t="str">
        <f t="shared" si="3295"/>
        <v>Normal Cost</v>
      </c>
    </row>
    <row r="6179" spans="1:19" x14ac:dyDescent="0.3">
      <c r="A6179">
        <v>49</v>
      </c>
      <c r="B6179" t="s">
        <v>15</v>
      </c>
      <c r="C6179">
        <v>33</v>
      </c>
      <c r="D6179">
        <v>121</v>
      </c>
      <c r="E6179">
        <v>78</v>
      </c>
      <c r="F6179">
        <v>204.1</v>
      </c>
      <c r="G6179">
        <v>93.6</v>
      </c>
      <c r="H6179">
        <v>65</v>
      </c>
      <c r="I6179">
        <v>2</v>
      </c>
      <c r="J6179" t="s">
        <v>24</v>
      </c>
      <c r="K6179" t="s">
        <v>21</v>
      </c>
      <c r="L6179" t="s">
        <v>18</v>
      </c>
      <c r="M6179">
        <v>12.3</v>
      </c>
      <c r="N6179">
        <v>21628.28</v>
      </c>
      <c r="O6179" t="s">
        <v>19</v>
      </c>
      <c r="P6179" t="str">
        <f t="shared" ref="P6179:P6181" si="3309">IF(A6176&lt;30,"18-29",IF(A6176&lt;45,"30-44",IF(A6176&lt;60,"45-59",IF(A6176&lt;75,"60-74","75+"))))</f>
        <v>30-44</v>
      </c>
      <c r="Q6179" t="str">
        <f>IF(PatientData[[#This Row],[bmi]]&lt;18.5,"Underweight",
IF(PatientData[[#This Row],[bmi]]&lt;25,"Normal",
IF(PatientData[[#This Row],[bmi]]&lt;30,"Overweight","Obese")))</f>
        <v>Obese</v>
      </c>
      <c r="R6179" t="str">
        <f t="shared" si="3294"/>
        <v>High BP</v>
      </c>
      <c r="S6179" t="str">
        <f t="shared" si="3295"/>
        <v>High Cost</v>
      </c>
    </row>
    <row r="6180" spans="1:19" x14ac:dyDescent="0.3">
      <c r="A6180">
        <v>55</v>
      </c>
      <c r="B6180" t="s">
        <v>15</v>
      </c>
      <c r="C6180">
        <v>31.1</v>
      </c>
      <c r="D6180">
        <v>133</v>
      </c>
      <c r="E6180">
        <v>85</v>
      </c>
      <c r="F6180">
        <v>246.7</v>
      </c>
      <c r="G6180">
        <v>90.1</v>
      </c>
      <c r="H6180">
        <v>63</v>
      </c>
      <c r="I6180">
        <v>3</v>
      </c>
      <c r="J6180" t="s">
        <v>24</v>
      </c>
      <c r="K6180" t="s">
        <v>26</v>
      </c>
      <c r="L6180" t="s">
        <v>22</v>
      </c>
      <c r="M6180">
        <v>3.8</v>
      </c>
      <c r="N6180">
        <v>7110.24</v>
      </c>
      <c r="O6180" t="s">
        <v>19</v>
      </c>
      <c r="P6180" t="str">
        <f t="shared" si="3309"/>
        <v>75+</v>
      </c>
      <c r="Q6180" t="str">
        <f>IF(PatientData[[#This Row],[bmi]]&lt;18.5,"Underweight",
IF(PatientData[[#This Row],[bmi]]&lt;25,"Normal",
IF(PatientData[[#This Row],[bmi]]&lt;30,"Overweight","Obese")))</f>
        <v>Obese</v>
      </c>
      <c r="R6180" t="str">
        <f t="shared" si="3294"/>
        <v>High BP</v>
      </c>
      <c r="S6180" t="str">
        <f t="shared" si="3295"/>
        <v>Normal Cost</v>
      </c>
    </row>
    <row r="6181" spans="1:19" x14ac:dyDescent="0.3">
      <c r="A6181">
        <v>72</v>
      </c>
      <c r="B6181" t="s">
        <v>15</v>
      </c>
      <c r="C6181">
        <v>24.9</v>
      </c>
      <c r="D6181">
        <v>132</v>
      </c>
      <c r="E6181">
        <v>77</v>
      </c>
      <c r="F6181">
        <v>232.5</v>
      </c>
      <c r="G6181">
        <v>121.1</v>
      </c>
      <c r="H6181">
        <v>73</v>
      </c>
      <c r="I6181">
        <v>0</v>
      </c>
      <c r="J6181" t="s">
        <v>16</v>
      </c>
      <c r="K6181" t="s">
        <v>17</v>
      </c>
      <c r="L6181" t="s">
        <v>18</v>
      </c>
      <c r="M6181">
        <v>9.1999999999999993</v>
      </c>
      <c r="N6181">
        <v>17656.8</v>
      </c>
      <c r="O6181" t="s">
        <v>19</v>
      </c>
      <c r="P6181" t="str">
        <f t="shared" si="3309"/>
        <v>30-44</v>
      </c>
      <c r="Q6181" t="str">
        <f>IF(PatientData[[#This Row],[bmi]]&lt;18.5,"Underweight",
IF(PatientData[[#This Row],[bmi]]&lt;25,"Normal",
IF(PatientData[[#This Row],[bmi]]&lt;30,"Overweight","Obese")))</f>
        <v>Normal</v>
      </c>
      <c r="R6181" t="str">
        <f t="shared" si="3294"/>
        <v>High BP</v>
      </c>
      <c r="S6181" t="str">
        <f t="shared" si="3295"/>
        <v>High Cost</v>
      </c>
    </row>
    <row r="6182" spans="1:19" x14ac:dyDescent="0.3">
      <c r="A6182">
        <v>72</v>
      </c>
      <c r="B6182" t="s">
        <v>20</v>
      </c>
      <c r="C6182">
        <v>28.9</v>
      </c>
      <c r="D6182">
        <v>213</v>
      </c>
      <c r="E6182">
        <v>130</v>
      </c>
      <c r="F6182">
        <v>268.7</v>
      </c>
      <c r="G6182">
        <v>139.19999999999999</v>
      </c>
      <c r="H6182">
        <v>93</v>
      </c>
      <c r="I6182">
        <v>1</v>
      </c>
      <c r="J6182" t="s">
        <v>16</v>
      </c>
      <c r="K6182" t="s">
        <v>17</v>
      </c>
      <c r="L6182" t="s">
        <v>18</v>
      </c>
      <c r="M6182">
        <v>9.4</v>
      </c>
      <c r="N6182">
        <v>15534.51</v>
      </c>
      <c r="O6182" t="s">
        <v>19</v>
      </c>
      <c r="P6182" t="str">
        <f t="shared" ref="P6182" si="3310">IF(A6182&lt;30,"18-29",IF(A6182&lt;45,"30-44",IF(A6182&lt;60,"45-59",IF(A6182&lt;75,"60-74","75+"))))</f>
        <v>60-74</v>
      </c>
      <c r="Q6182" t="str">
        <f>IF(PatientData[[#This Row],[bmi]]&lt;18.5,"Underweight",
IF(PatientData[[#This Row],[bmi]]&lt;25,"Normal",
IF(PatientData[[#This Row],[bmi]]&lt;30,"Overweight","Obese")))</f>
        <v>Overweight</v>
      </c>
      <c r="R6182" t="str">
        <f t="shared" si="3294"/>
        <v>High BP</v>
      </c>
      <c r="S6182" t="str">
        <f t="shared" si="3295"/>
        <v>High Cost</v>
      </c>
    </row>
    <row r="6183" spans="1:19" x14ac:dyDescent="0.3">
      <c r="A6183">
        <v>50</v>
      </c>
      <c r="B6183" t="s">
        <v>15</v>
      </c>
      <c r="C6183">
        <v>21</v>
      </c>
      <c r="D6183">
        <v>145</v>
      </c>
      <c r="E6183">
        <v>89</v>
      </c>
      <c r="F6183">
        <v>178.4</v>
      </c>
      <c r="G6183">
        <v>151.4</v>
      </c>
      <c r="H6183">
        <v>62</v>
      </c>
      <c r="I6183">
        <v>0</v>
      </c>
      <c r="J6183" t="s">
        <v>27</v>
      </c>
      <c r="K6183" t="s">
        <v>17</v>
      </c>
      <c r="L6183" t="s">
        <v>18</v>
      </c>
      <c r="M6183">
        <v>2.8</v>
      </c>
      <c r="N6183">
        <v>5712.72</v>
      </c>
      <c r="O6183" t="s">
        <v>19</v>
      </c>
      <c r="P6183" t="str">
        <f t="shared" ref="P6183:P6184" si="3311">IF(A6180&lt;30,"18-29",IF(A6180&lt;45,"30-44",IF(A6180&lt;60,"45-59",IF(A6180&lt;75,"60-74","75+"))))</f>
        <v>45-59</v>
      </c>
      <c r="Q6183" t="str">
        <f>IF(PatientData[[#This Row],[bmi]]&lt;18.5,"Underweight",
IF(PatientData[[#This Row],[bmi]]&lt;25,"Normal",
IF(PatientData[[#This Row],[bmi]]&lt;30,"Overweight","Obese")))</f>
        <v>Normal</v>
      </c>
      <c r="R6183" t="str">
        <f t="shared" si="3294"/>
        <v>High BP</v>
      </c>
      <c r="S6183" t="str">
        <f t="shared" si="3295"/>
        <v>Normal Cost</v>
      </c>
    </row>
    <row r="6184" spans="1:19" x14ac:dyDescent="0.3">
      <c r="A6184">
        <v>54</v>
      </c>
      <c r="B6184" t="s">
        <v>15</v>
      </c>
      <c r="C6184">
        <v>29.9</v>
      </c>
      <c r="D6184">
        <v>134</v>
      </c>
      <c r="E6184">
        <v>84</v>
      </c>
      <c r="F6184">
        <v>229.9</v>
      </c>
      <c r="G6184">
        <v>125.9</v>
      </c>
      <c r="H6184">
        <v>82</v>
      </c>
      <c r="I6184">
        <v>1</v>
      </c>
      <c r="J6184" t="s">
        <v>24</v>
      </c>
      <c r="K6184" t="s">
        <v>17</v>
      </c>
      <c r="L6184" t="s">
        <v>18</v>
      </c>
      <c r="M6184">
        <v>2.5</v>
      </c>
      <c r="N6184">
        <v>6132.73</v>
      </c>
      <c r="O6184" t="s">
        <v>19</v>
      </c>
      <c r="P6184" t="str">
        <f t="shared" si="3311"/>
        <v>60-74</v>
      </c>
      <c r="Q6184" t="str">
        <f>IF(PatientData[[#This Row],[bmi]]&lt;18.5,"Underweight",
IF(PatientData[[#This Row],[bmi]]&lt;25,"Normal",
IF(PatientData[[#This Row],[bmi]]&lt;30,"Overweight","Obese")))</f>
        <v>Overweight</v>
      </c>
      <c r="R6184" t="str">
        <f t="shared" si="3294"/>
        <v>High BP</v>
      </c>
      <c r="S6184" t="str">
        <f t="shared" si="3295"/>
        <v>Normal Cost</v>
      </c>
    </row>
    <row r="6185" spans="1:19" x14ac:dyDescent="0.3">
      <c r="A6185">
        <v>57</v>
      </c>
      <c r="B6185" t="s">
        <v>20</v>
      </c>
      <c r="C6185">
        <v>28.9</v>
      </c>
      <c r="D6185">
        <v>115</v>
      </c>
      <c r="E6185">
        <v>71</v>
      </c>
      <c r="F6185">
        <v>260.2</v>
      </c>
      <c r="G6185">
        <v>87.1</v>
      </c>
      <c r="H6185">
        <v>80</v>
      </c>
      <c r="I6185">
        <v>0</v>
      </c>
      <c r="J6185" t="s">
        <v>24</v>
      </c>
      <c r="K6185" t="s">
        <v>21</v>
      </c>
      <c r="L6185" t="s">
        <v>18</v>
      </c>
      <c r="M6185">
        <v>7.8</v>
      </c>
      <c r="N6185">
        <v>13503.43</v>
      </c>
      <c r="O6185" t="s">
        <v>19</v>
      </c>
      <c r="P6185" t="str">
        <f t="shared" ref="P6185" si="3312">IF(A6185&lt;30,"18-29",IF(A6185&lt;45,"30-44",IF(A6185&lt;60,"45-59",IF(A6185&lt;75,"60-74","75+"))))</f>
        <v>45-59</v>
      </c>
      <c r="Q6185" t="str">
        <f>IF(PatientData[[#This Row],[bmi]]&lt;18.5,"Underweight",
IF(PatientData[[#This Row],[bmi]]&lt;25,"Normal",
IF(PatientData[[#This Row],[bmi]]&lt;30,"Overweight","Obese")))</f>
        <v>Overweight</v>
      </c>
      <c r="R6185" t="str">
        <f t="shared" si="3294"/>
        <v>Normal BP</v>
      </c>
      <c r="S6185" t="str">
        <f t="shared" si="3295"/>
        <v>Normal Cost</v>
      </c>
    </row>
    <row r="6186" spans="1:19" x14ac:dyDescent="0.3">
      <c r="A6186">
        <v>52</v>
      </c>
      <c r="B6186" t="s">
        <v>15</v>
      </c>
      <c r="C6186">
        <v>27.9</v>
      </c>
      <c r="D6186">
        <v>153</v>
      </c>
      <c r="E6186">
        <v>96</v>
      </c>
      <c r="F6186">
        <v>247</v>
      </c>
      <c r="G6186">
        <v>156.6</v>
      </c>
      <c r="H6186">
        <v>89</v>
      </c>
      <c r="I6186">
        <v>1</v>
      </c>
      <c r="J6186" t="s">
        <v>16</v>
      </c>
      <c r="K6186" t="s">
        <v>17</v>
      </c>
      <c r="L6186" t="s">
        <v>22</v>
      </c>
      <c r="M6186">
        <v>8.4</v>
      </c>
      <c r="N6186">
        <v>13774.93</v>
      </c>
      <c r="O6186" t="s">
        <v>23</v>
      </c>
      <c r="P6186" t="str">
        <f t="shared" ref="P6186" si="3313">IF(A6183&lt;30,"18-29",IF(A6183&lt;45,"30-44",IF(A6183&lt;60,"45-59",IF(A6183&lt;75,"60-74","75+"))))</f>
        <v>45-59</v>
      </c>
      <c r="Q6186" t="str">
        <f>IF(PatientData[[#This Row],[bmi]]&lt;18.5,"Underweight",
IF(PatientData[[#This Row],[bmi]]&lt;25,"Normal",
IF(PatientData[[#This Row],[bmi]]&lt;30,"Overweight","Obese")))</f>
        <v>Overweight</v>
      </c>
      <c r="R6186" t="str">
        <f t="shared" si="3294"/>
        <v>High BP</v>
      </c>
      <c r="S6186" t="str">
        <f t="shared" si="3295"/>
        <v>Normal Cost</v>
      </c>
    </row>
    <row r="6187" spans="1:19" x14ac:dyDescent="0.3">
      <c r="A6187">
        <v>44</v>
      </c>
      <c r="B6187" t="s">
        <v>20</v>
      </c>
      <c r="C6187">
        <v>28.9</v>
      </c>
      <c r="D6187">
        <v>124</v>
      </c>
      <c r="E6187">
        <v>73</v>
      </c>
      <c r="F6187">
        <v>226.5</v>
      </c>
      <c r="G6187">
        <v>88</v>
      </c>
      <c r="H6187">
        <v>78</v>
      </c>
      <c r="I6187">
        <v>2</v>
      </c>
      <c r="J6187" t="s">
        <v>27</v>
      </c>
      <c r="K6187" t="s">
        <v>21</v>
      </c>
      <c r="L6187" t="s">
        <v>25</v>
      </c>
      <c r="M6187">
        <v>4.2</v>
      </c>
      <c r="N6187">
        <v>9119.68</v>
      </c>
      <c r="O6187" t="s">
        <v>19</v>
      </c>
      <c r="P6187" t="str">
        <f t="shared" ref="P6187:P6188" si="3314">IF(A6187&lt;30,"18-29",IF(A6187&lt;45,"30-44",IF(A6187&lt;60,"45-59",IF(A6187&lt;75,"60-74","75+"))))</f>
        <v>30-44</v>
      </c>
      <c r="Q6187" t="str">
        <f>IF(PatientData[[#This Row],[bmi]]&lt;18.5,"Underweight",
IF(PatientData[[#This Row],[bmi]]&lt;25,"Normal",
IF(PatientData[[#This Row],[bmi]]&lt;30,"Overweight","Obese")))</f>
        <v>Overweight</v>
      </c>
      <c r="R6187" t="str">
        <f t="shared" si="3294"/>
        <v>High BP</v>
      </c>
      <c r="S6187" t="str">
        <f t="shared" si="3295"/>
        <v>Normal Cost</v>
      </c>
    </row>
    <row r="6188" spans="1:19" x14ac:dyDescent="0.3">
      <c r="A6188">
        <v>39</v>
      </c>
      <c r="B6188" t="s">
        <v>20</v>
      </c>
      <c r="C6188">
        <v>28.9</v>
      </c>
      <c r="D6188">
        <v>106</v>
      </c>
      <c r="E6188">
        <v>62</v>
      </c>
      <c r="F6188">
        <v>253.6</v>
      </c>
      <c r="G6188">
        <v>118.1</v>
      </c>
      <c r="H6188">
        <v>91</v>
      </c>
      <c r="I6188">
        <v>1</v>
      </c>
      <c r="J6188" t="s">
        <v>16</v>
      </c>
      <c r="K6188" t="s">
        <v>17</v>
      </c>
      <c r="L6188" t="s">
        <v>18</v>
      </c>
      <c r="M6188">
        <v>4.4000000000000004</v>
      </c>
      <c r="N6188">
        <v>9528.23</v>
      </c>
      <c r="O6188" t="s">
        <v>19</v>
      </c>
      <c r="P6188" t="str">
        <f t="shared" si="3314"/>
        <v>30-44</v>
      </c>
      <c r="Q6188" t="str">
        <f>IF(PatientData[[#This Row],[bmi]]&lt;18.5,"Underweight",
IF(PatientData[[#This Row],[bmi]]&lt;25,"Normal",
IF(PatientData[[#This Row],[bmi]]&lt;30,"Overweight","Obese")))</f>
        <v>Overweight</v>
      </c>
      <c r="R6188" t="str">
        <f t="shared" si="3294"/>
        <v>Normal BP</v>
      </c>
      <c r="S6188" t="str">
        <f t="shared" si="3295"/>
        <v>Normal Cost</v>
      </c>
    </row>
    <row r="6189" spans="1:19" x14ac:dyDescent="0.3">
      <c r="A6189">
        <v>59</v>
      </c>
      <c r="B6189" t="s">
        <v>15</v>
      </c>
      <c r="C6189">
        <v>27</v>
      </c>
      <c r="D6189">
        <v>123</v>
      </c>
      <c r="E6189">
        <v>63</v>
      </c>
      <c r="F6189">
        <v>193.4</v>
      </c>
      <c r="G6189">
        <v>130.1</v>
      </c>
      <c r="H6189">
        <v>67</v>
      </c>
      <c r="I6189">
        <v>1</v>
      </c>
      <c r="J6189" t="s">
        <v>27</v>
      </c>
      <c r="K6189" t="s">
        <v>21</v>
      </c>
      <c r="L6189" t="s">
        <v>22</v>
      </c>
      <c r="M6189">
        <v>7.7</v>
      </c>
      <c r="N6189">
        <v>16067.07</v>
      </c>
      <c r="O6189" t="s">
        <v>23</v>
      </c>
      <c r="P6189" t="str">
        <f t="shared" ref="P6189:P6191" si="3315">IF(A6186&lt;30,"18-29",IF(A6186&lt;45,"30-44",IF(A6186&lt;60,"45-59",IF(A6186&lt;75,"60-74","75+"))))</f>
        <v>45-59</v>
      </c>
      <c r="Q6189" t="str">
        <f>IF(PatientData[[#This Row],[bmi]]&lt;18.5,"Underweight",
IF(PatientData[[#This Row],[bmi]]&lt;25,"Normal",
IF(PatientData[[#This Row],[bmi]]&lt;30,"Overweight","Obese")))</f>
        <v>Overweight</v>
      </c>
      <c r="R6189" t="str">
        <f t="shared" si="3294"/>
        <v>High BP</v>
      </c>
      <c r="S6189" t="str">
        <f t="shared" si="3295"/>
        <v>High Cost</v>
      </c>
    </row>
    <row r="6190" spans="1:19" x14ac:dyDescent="0.3">
      <c r="A6190">
        <v>69</v>
      </c>
      <c r="B6190" t="s">
        <v>15</v>
      </c>
      <c r="C6190">
        <v>28.4</v>
      </c>
      <c r="D6190">
        <v>140</v>
      </c>
      <c r="E6190">
        <v>90</v>
      </c>
      <c r="F6190">
        <v>224.1</v>
      </c>
      <c r="G6190">
        <v>165.3</v>
      </c>
      <c r="H6190">
        <v>88</v>
      </c>
      <c r="I6190">
        <v>0</v>
      </c>
      <c r="J6190" t="s">
        <v>24</v>
      </c>
      <c r="K6190" t="s">
        <v>17</v>
      </c>
      <c r="L6190" t="s">
        <v>18</v>
      </c>
      <c r="M6190">
        <v>3.7</v>
      </c>
      <c r="N6190">
        <v>8562.11</v>
      </c>
      <c r="O6190" t="s">
        <v>19</v>
      </c>
      <c r="P6190" t="str">
        <f t="shared" si="3315"/>
        <v>30-44</v>
      </c>
      <c r="Q6190" t="str">
        <f>IF(PatientData[[#This Row],[bmi]]&lt;18.5,"Underweight",
IF(PatientData[[#This Row],[bmi]]&lt;25,"Normal",
IF(PatientData[[#This Row],[bmi]]&lt;30,"Overweight","Obese")))</f>
        <v>Overweight</v>
      </c>
      <c r="R6190" t="str">
        <f t="shared" si="3294"/>
        <v>High BP</v>
      </c>
      <c r="S6190" t="str">
        <f t="shared" si="3295"/>
        <v>Normal Cost</v>
      </c>
    </row>
    <row r="6191" spans="1:19" x14ac:dyDescent="0.3">
      <c r="A6191">
        <v>75</v>
      </c>
      <c r="B6191" t="s">
        <v>15</v>
      </c>
      <c r="C6191">
        <v>31</v>
      </c>
      <c r="D6191">
        <v>121</v>
      </c>
      <c r="E6191">
        <v>68</v>
      </c>
      <c r="F6191">
        <v>231.9</v>
      </c>
      <c r="G6191">
        <v>90.2</v>
      </c>
      <c r="H6191">
        <v>76</v>
      </c>
      <c r="I6191">
        <v>0</v>
      </c>
      <c r="J6191" t="s">
        <v>24</v>
      </c>
      <c r="K6191" t="s">
        <v>26</v>
      </c>
      <c r="L6191" t="s">
        <v>22</v>
      </c>
      <c r="M6191">
        <v>5.5</v>
      </c>
      <c r="N6191">
        <v>11269.3</v>
      </c>
      <c r="O6191" t="s">
        <v>19</v>
      </c>
      <c r="P6191" t="str">
        <f t="shared" si="3315"/>
        <v>30-44</v>
      </c>
      <c r="Q6191" t="str">
        <f>IF(PatientData[[#This Row],[bmi]]&lt;18.5,"Underweight",
IF(PatientData[[#This Row],[bmi]]&lt;25,"Normal",
IF(PatientData[[#This Row],[bmi]]&lt;30,"Overweight","Obese")))</f>
        <v>Obese</v>
      </c>
      <c r="R6191" t="str">
        <f t="shared" si="3294"/>
        <v>High BP</v>
      </c>
      <c r="S6191" t="str">
        <f t="shared" si="3295"/>
        <v>Normal Cost</v>
      </c>
    </row>
    <row r="6192" spans="1:19" x14ac:dyDescent="0.3">
      <c r="A6192">
        <v>92</v>
      </c>
      <c r="B6192" t="s">
        <v>20</v>
      </c>
      <c r="C6192">
        <v>28.9</v>
      </c>
      <c r="D6192">
        <v>146</v>
      </c>
      <c r="E6192">
        <v>81</v>
      </c>
      <c r="F6192">
        <v>220.1</v>
      </c>
      <c r="G6192">
        <v>85</v>
      </c>
      <c r="H6192">
        <v>67</v>
      </c>
      <c r="I6192">
        <v>1</v>
      </c>
      <c r="J6192" t="s">
        <v>24</v>
      </c>
      <c r="K6192" t="s">
        <v>26</v>
      </c>
      <c r="L6192" t="s">
        <v>25</v>
      </c>
      <c r="M6192">
        <v>3.5</v>
      </c>
      <c r="N6192">
        <v>7648.78</v>
      </c>
      <c r="O6192" t="s">
        <v>19</v>
      </c>
      <c r="P6192" t="str">
        <f t="shared" ref="P6192:P6196" si="3316">IF(A6192&lt;30,"18-29",IF(A6192&lt;45,"30-44",IF(A6192&lt;60,"45-59",IF(A6192&lt;75,"60-74","75+"))))</f>
        <v>75+</v>
      </c>
      <c r="Q6192" t="str">
        <f>IF(PatientData[[#This Row],[bmi]]&lt;18.5,"Underweight",
IF(PatientData[[#This Row],[bmi]]&lt;25,"Normal",
IF(PatientData[[#This Row],[bmi]]&lt;30,"Overweight","Obese")))</f>
        <v>Overweight</v>
      </c>
      <c r="R6192" t="str">
        <f t="shared" si="3294"/>
        <v>High BP</v>
      </c>
      <c r="S6192" t="str">
        <f t="shared" si="3295"/>
        <v>Normal Cost</v>
      </c>
    </row>
    <row r="6193" spans="1:19" x14ac:dyDescent="0.3">
      <c r="A6193">
        <v>80</v>
      </c>
      <c r="B6193" t="s">
        <v>20</v>
      </c>
      <c r="C6193">
        <v>28.9</v>
      </c>
      <c r="D6193">
        <v>119</v>
      </c>
      <c r="E6193">
        <v>76</v>
      </c>
      <c r="F6193">
        <v>223.9</v>
      </c>
      <c r="G6193">
        <v>83.9</v>
      </c>
      <c r="H6193">
        <v>78</v>
      </c>
      <c r="I6193">
        <v>1</v>
      </c>
      <c r="J6193" t="s">
        <v>16</v>
      </c>
      <c r="K6193" t="s">
        <v>21</v>
      </c>
      <c r="L6193" t="s">
        <v>18</v>
      </c>
      <c r="M6193">
        <v>12.8</v>
      </c>
      <c r="N6193">
        <v>27637.83</v>
      </c>
      <c r="O6193" t="s">
        <v>19</v>
      </c>
      <c r="P6193" t="str">
        <f t="shared" si="3316"/>
        <v>75+</v>
      </c>
      <c r="Q6193" t="str">
        <f>IF(PatientData[[#This Row],[bmi]]&lt;18.5,"Underweight",
IF(PatientData[[#This Row],[bmi]]&lt;25,"Normal",
IF(PatientData[[#This Row],[bmi]]&lt;30,"Overweight","Obese")))</f>
        <v>Overweight</v>
      </c>
      <c r="R6193" t="str">
        <f t="shared" si="3294"/>
        <v>Normal BP</v>
      </c>
      <c r="S6193" t="str">
        <f t="shared" si="3295"/>
        <v>High Cost</v>
      </c>
    </row>
    <row r="6194" spans="1:19" x14ac:dyDescent="0.3">
      <c r="A6194">
        <v>63</v>
      </c>
      <c r="B6194" t="s">
        <v>20</v>
      </c>
      <c r="C6194">
        <v>28.9</v>
      </c>
      <c r="D6194">
        <v>127</v>
      </c>
      <c r="E6194">
        <v>71</v>
      </c>
      <c r="F6194">
        <v>239.8</v>
      </c>
      <c r="G6194">
        <v>86.6</v>
      </c>
      <c r="H6194">
        <v>75</v>
      </c>
      <c r="I6194">
        <v>2</v>
      </c>
      <c r="J6194" t="s">
        <v>24</v>
      </c>
      <c r="K6194" t="s">
        <v>28</v>
      </c>
      <c r="L6194" t="s">
        <v>18</v>
      </c>
      <c r="M6194">
        <v>5.9</v>
      </c>
      <c r="N6194">
        <v>13909.92</v>
      </c>
      <c r="O6194" t="s">
        <v>19</v>
      </c>
      <c r="P6194" t="str">
        <f t="shared" si="3316"/>
        <v>60-74</v>
      </c>
      <c r="Q6194" t="str">
        <f>IF(PatientData[[#This Row],[bmi]]&lt;18.5,"Underweight",
IF(PatientData[[#This Row],[bmi]]&lt;25,"Normal",
IF(PatientData[[#This Row],[bmi]]&lt;30,"Overweight","Obese")))</f>
        <v>Overweight</v>
      </c>
      <c r="R6194" t="str">
        <f t="shared" si="3294"/>
        <v>High BP</v>
      </c>
      <c r="S6194" t="str">
        <f t="shared" si="3295"/>
        <v>Normal Cost</v>
      </c>
    </row>
    <row r="6195" spans="1:19" x14ac:dyDescent="0.3">
      <c r="A6195">
        <v>53</v>
      </c>
      <c r="B6195" t="s">
        <v>20</v>
      </c>
      <c r="C6195">
        <v>28.9</v>
      </c>
      <c r="D6195">
        <v>109</v>
      </c>
      <c r="E6195">
        <v>65</v>
      </c>
      <c r="F6195">
        <v>202.9</v>
      </c>
      <c r="G6195">
        <v>88.4</v>
      </c>
      <c r="H6195">
        <v>87</v>
      </c>
      <c r="I6195">
        <v>4</v>
      </c>
      <c r="J6195" t="s">
        <v>16</v>
      </c>
      <c r="K6195" t="s">
        <v>21</v>
      </c>
      <c r="L6195" t="s">
        <v>18</v>
      </c>
      <c r="M6195">
        <v>9.1999999999999993</v>
      </c>
      <c r="N6195">
        <v>18228.46</v>
      </c>
      <c r="O6195" t="s">
        <v>19</v>
      </c>
      <c r="P6195" t="str">
        <f t="shared" si="3316"/>
        <v>45-59</v>
      </c>
      <c r="Q6195" t="str">
        <f>IF(PatientData[[#This Row],[bmi]]&lt;18.5,"Underweight",
IF(PatientData[[#This Row],[bmi]]&lt;25,"Normal",
IF(PatientData[[#This Row],[bmi]]&lt;30,"Overweight","Obese")))</f>
        <v>Overweight</v>
      </c>
      <c r="R6195" t="str">
        <f t="shared" si="3294"/>
        <v>Normal BP</v>
      </c>
      <c r="S6195" t="str">
        <f t="shared" si="3295"/>
        <v>High Cost</v>
      </c>
    </row>
    <row r="6196" spans="1:19" x14ac:dyDescent="0.3">
      <c r="A6196">
        <v>29</v>
      </c>
      <c r="B6196" t="s">
        <v>20</v>
      </c>
      <c r="C6196">
        <v>28.9</v>
      </c>
      <c r="D6196">
        <v>107</v>
      </c>
      <c r="E6196">
        <v>66</v>
      </c>
      <c r="F6196">
        <v>240.4</v>
      </c>
      <c r="G6196">
        <v>163.19999999999999</v>
      </c>
      <c r="H6196">
        <v>79</v>
      </c>
      <c r="I6196">
        <v>3</v>
      </c>
      <c r="J6196" t="s">
        <v>27</v>
      </c>
      <c r="K6196" t="s">
        <v>21</v>
      </c>
      <c r="L6196" t="s">
        <v>25</v>
      </c>
      <c r="M6196">
        <v>5.7</v>
      </c>
      <c r="N6196">
        <v>12976.73</v>
      </c>
      <c r="O6196" t="s">
        <v>19</v>
      </c>
      <c r="P6196" t="str">
        <f t="shared" si="3316"/>
        <v>18-29</v>
      </c>
      <c r="Q6196" t="str">
        <f>IF(PatientData[[#This Row],[bmi]]&lt;18.5,"Underweight",
IF(PatientData[[#This Row],[bmi]]&lt;25,"Normal",
IF(PatientData[[#This Row],[bmi]]&lt;30,"Overweight","Obese")))</f>
        <v>Overweight</v>
      </c>
      <c r="R6196" t="str">
        <f t="shared" si="3294"/>
        <v>Normal BP</v>
      </c>
      <c r="S6196" t="str">
        <f t="shared" si="3295"/>
        <v>Normal Cost</v>
      </c>
    </row>
    <row r="6197" spans="1:19" x14ac:dyDescent="0.3">
      <c r="A6197">
        <v>76</v>
      </c>
      <c r="B6197" t="s">
        <v>15</v>
      </c>
      <c r="C6197">
        <v>21.2</v>
      </c>
      <c r="D6197">
        <v>138</v>
      </c>
      <c r="E6197">
        <v>85</v>
      </c>
      <c r="F6197">
        <v>192</v>
      </c>
      <c r="G6197">
        <v>110.3</v>
      </c>
      <c r="H6197">
        <v>101</v>
      </c>
      <c r="I6197">
        <v>2</v>
      </c>
      <c r="J6197" t="s">
        <v>24</v>
      </c>
      <c r="K6197" t="s">
        <v>28</v>
      </c>
      <c r="L6197" t="s">
        <v>25</v>
      </c>
      <c r="M6197">
        <v>9.1999999999999993</v>
      </c>
      <c r="N6197">
        <v>19966.04</v>
      </c>
      <c r="O6197" t="s">
        <v>19</v>
      </c>
      <c r="P6197" t="str">
        <f t="shared" ref="P6197:P6198" si="3317">IF(A6194&lt;30,"18-29",IF(A6194&lt;45,"30-44",IF(A6194&lt;60,"45-59",IF(A6194&lt;75,"60-74","75+"))))</f>
        <v>60-74</v>
      </c>
      <c r="Q6197" t="str">
        <f>IF(PatientData[[#This Row],[bmi]]&lt;18.5,"Underweight",
IF(PatientData[[#This Row],[bmi]]&lt;25,"Normal",
IF(PatientData[[#This Row],[bmi]]&lt;30,"Overweight","Obese")))</f>
        <v>Normal</v>
      </c>
      <c r="R6197" t="str">
        <f t="shared" si="3294"/>
        <v>High BP</v>
      </c>
      <c r="S6197" t="str">
        <f t="shared" si="3295"/>
        <v>High Cost</v>
      </c>
    </row>
    <row r="6198" spans="1:19" x14ac:dyDescent="0.3">
      <c r="A6198">
        <v>59</v>
      </c>
      <c r="B6198" t="s">
        <v>15</v>
      </c>
      <c r="C6198">
        <v>18</v>
      </c>
      <c r="D6198">
        <v>127</v>
      </c>
      <c r="E6198">
        <v>80</v>
      </c>
      <c r="F6198">
        <v>192.7</v>
      </c>
      <c r="G6198">
        <v>165.8</v>
      </c>
      <c r="H6198">
        <v>76</v>
      </c>
      <c r="I6198">
        <v>1</v>
      </c>
      <c r="J6198" t="s">
        <v>27</v>
      </c>
      <c r="K6198" t="s">
        <v>17</v>
      </c>
      <c r="L6198" t="s">
        <v>25</v>
      </c>
      <c r="M6198">
        <v>2.2000000000000002</v>
      </c>
      <c r="N6198">
        <v>5250.05</v>
      </c>
      <c r="O6198" t="s">
        <v>19</v>
      </c>
      <c r="P6198" t="str">
        <f t="shared" si="3317"/>
        <v>45-59</v>
      </c>
      <c r="Q6198" t="str">
        <f>IF(PatientData[[#This Row],[bmi]]&lt;18.5,"Underweight",
IF(PatientData[[#This Row],[bmi]]&lt;25,"Normal",
IF(PatientData[[#This Row],[bmi]]&lt;30,"Overweight","Obese")))</f>
        <v>Underweight</v>
      </c>
      <c r="R6198" t="str">
        <f t="shared" si="3294"/>
        <v>High BP</v>
      </c>
      <c r="S6198" t="str">
        <f t="shared" si="3295"/>
        <v>Normal Cost</v>
      </c>
    </row>
    <row r="6199" spans="1:19" x14ac:dyDescent="0.3">
      <c r="A6199">
        <v>60</v>
      </c>
      <c r="B6199" t="s">
        <v>20</v>
      </c>
      <c r="C6199">
        <v>28.9</v>
      </c>
      <c r="D6199">
        <v>144</v>
      </c>
      <c r="E6199">
        <v>90</v>
      </c>
      <c r="F6199">
        <v>200.2</v>
      </c>
      <c r="G6199">
        <v>126.2</v>
      </c>
      <c r="H6199">
        <v>178</v>
      </c>
      <c r="I6199">
        <v>1</v>
      </c>
      <c r="J6199" t="s">
        <v>16</v>
      </c>
      <c r="K6199" t="s">
        <v>26</v>
      </c>
      <c r="L6199" t="s">
        <v>25</v>
      </c>
      <c r="M6199">
        <v>14.4</v>
      </c>
      <c r="N6199">
        <v>23257.94</v>
      </c>
      <c r="O6199" t="s">
        <v>19</v>
      </c>
      <c r="P6199" t="str">
        <f t="shared" ref="P6199" si="3318">IF(A6199&lt;30,"18-29",IF(A6199&lt;45,"30-44",IF(A6199&lt;60,"45-59",IF(A6199&lt;75,"60-74","75+"))))</f>
        <v>60-74</v>
      </c>
      <c r="Q6199" t="str">
        <f>IF(PatientData[[#This Row],[bmi]]&lt;18.5,"Underweight",
IF(PatientData[[#This Row],[bmi]]&lt;25,"Normal",
IF(PatientData[[#This Row],[bmi]]&lt;30,"Overweight","Obese")))</f>
        <v>Overweight</v>
      </c>
      <c r="R6199" t="str">
        <f t="shared" si="3294"/>
        <v>High BP</v>
      </c>
      <c r="S6199" t="str">
        <f t="shared" si="3295"/>
        <v>High Cost</v>
      </c>
    </row>
    <row r="6200" spans="1:19" x14ac:dyDescent="0.3">
      <c r="A6200">
        <v>52</v>
      </c>
      <c r="B6200" t="s">
        <v>15</v>
      </c>
      <c r="C6200">
        <v>20.5</v>
      </c>
      <c r="D6200">
        <v>120</v>
      </c>
      <c r="E6200">
        <v>61</v>
      </c>
      <c r="F6200">
        <v>197.6</v>
      </c>
      <c r="G6200">
        <v>132.4</v>
      </c>
      <c r="H6200">
        <v>76</v>
      </c>
      <c r="I6200">
        <v>4</v>
      </c>
      <c r="J6200" t="s">
        <v>24</v>
      </c>
      <c r="K6200" t="s">
        <v>28</v>
      </c>
      <c r="L6200" t="s">
        <v>25</v>
      </c>
      <c r="M6200">
        <v>3.7</v>
      </c>
      <c r="N6200">
        <v>11729.24</v>
      </c>
      <c r="O6200" t="s">
        <v>19</v>
      </c>
      <c r="P6200" t="str">
        <f t="shared" ref="P6200:P6201" si="3319">IF(A6197&lt;30,"18-29",IF(A6197&lt;45,"30-44",IF(A6197&lt;60,"45-59",IF(A6197&lt;75,"60-74","75+"))))</f>
        <v>75+</v>
      </c>
      <c r="Q6200" t="str">
        <f>IF(PatientData[[#This Row],[bmi]]&lt;18.5,"Underweight",
IF(PatientData[[#This Row],[bmi]]&lt;25,"Normal",
IF(PatientData[[#This Row],[bmi]]&lt;30,"Overweight","Obese")))</f>
        <v>Normal</v>
      </c>
      <c r="R6200" t="str">
        <f t="shared" si="3294"/>
        <v>High BP</v>
      </c>
      <c r="S6200" t="str">
        <f t="shared" si="3295"/>
        <v>Normal Cost</v>
      </c>
    </row>
    <row r="6201" spans="1:19" x14ac:dyDescent="0.3">
      <c r="A6201">
        <v>66</v>
      </c>
      <c r="B6201" t="s">
        <v>15</v>
      </c>
      <c r="C6201">
        <v>27.6</v>
      </c>
      <c r="D6201">
        <v>137</v>
      </c>
      <c r="E6201">
        <v>91</v>
      </c>
      <c r="F6201">
        <v>245.7</v>
      </c>
      <c r="G6201">
        <v>89.3</v>
      </c>
      <c r="H6201">
        <v>78</v>
      </c>
      <c r="I6201">
        <v>0</v>
      </c>
      <c r="J6201" t="s">
        <v>27</v>
      </c>
      <c r="K6201" t="s">
        <v>21</v>
      </c>
      <c r="L6201" t="s">
        <v>25</v>
      </c>
      <c r="M6201">
        <v>5.7</v>
      </c>
      <c r="N6201">
        <v>12840.05</v>
      </c>
      <c r="O6201" t="s">
        <v>19</v>
      </c>
      <c r="P6201" t="str">
        <f t="shared" si="3319"/>
        <v>45-59</v>
      </c>
      <c r="Q6201" t="str">
        <f>IF(PatientData[[#This Row],[bmi]]&lt;18.5,"Underweight",
IF(PatientData[[#This Row],[bmi]]&lt;25,"Normal",
IF(PatientData[[#This Row],[bmi]]&lt;30,"Overweight","Obese")))</f>
        <v>Overweight</v>
      </c>
      <c r="R6201" t="str">
        <f t="shared" si="3294"/>
        <v>High BP</v>
      </c>
      <c r="S6201" t="str">
        <f t="shared" si="3295"/>
        <v>Normal Cost</v>
      </c>
    </row>
    <row r="6202" spans="1:19" x14ac:dyDescent="0.3">
      <c r="A6202">
        <v>36</v>
      </c>
      <c r="B6202" t="s">
        <v>20</v>
      </c>
      <c r="C6202">
        <v>28.9</v>
      </c>
      <c r="D6202">
        <v>110</v>
      </c>
      <c r="E6202">
        <v>62</v>
      </c>
      <c r="F6202">
        <v>247.1</v>
      </c>
      <c r="G6202">
        <v>117.5</v>
      </c>
      <c r="H6202">
        <v>90</v>
      </c>
      <c r="I6202">
        <v>2</v>
      </c>
      <c r="J6202" t="s">
        <v>16</v>
      </c>
      <c r="K6202" t="s">
        <v>26</v>
      </c>
      <c r="L6202" t="s">
        <v>22</v>
      </c>
      <c r="M6202">
        <v>8.6</v>
      </c>
      <c r="N6202">
        <v>15805.32</v>
      </c>
      <c r="O6202" t="s">
        <v>19</v>
      </c>
      <c r="P6202" t="str">
        <f t="shared" ref="P6202" si="3320">IF(A6202&lt;30,"18-29",IF(A6202&lt;45,"30-44",IF(A6202&lt;60,"45-59",IF(A6202&lt;75,"60-74","75+"))))</f>
        <v>30-44</v>
      </c>
      <c r="Q6202" t="str">
        <f>IF(PatientData[[#This Row],[bmi]]&lt;18.5,"Underweight",
IF(PatientData[[#This Row],[bmi]]&lt;25,"Normal",
IF(PatientData[[#This Row],[bmi]]&lt;30,"Overweight","Obese")))</f>
        <v>Overweight</v>
      </c>
      <c r="R6202" t="str">
        <f t="shared" si="3294"/>
        <v>Normal BP</v>
      </c>
      <c r="S6202" t="str">
        <f t="shared" si="3295"/>
        <v>High Cost</v>
      </c>
    </row>
    <row r="6203" spans="1:19" x14ac:dyDescent="0.3">
      <c r="A6203">
        <v>86</v>
      </c>
      <c r="B6203" t="s">
        <v>15</v>
      </c>
      <c r="C6203">
        <v>21.8</v>
      </c>
      <c r="D6203">
        <v>128</v>
      </c>
      <c r="E6203">
        <v>75</v>
      </c>
      <c r="F6203">
        <v>229.7</v>
      </c>
      <c r="G6203">
        <v>84.5</v>
      </c>
      <c r="H6203">
        <v>56</v>
      </c>
      <c r="I6203">
        <v>0</v>
      </c>
      <c r="J6203" t="s">
        <v>27</v>
      </c>
      <c r="K6203" t="s">
        <v>26</v>
      </c>
      <c r="L6203" t="s">
        <v>18</v>
      </c>
      <c r="M6203">
        <v>2.4</v>
      </c>
      <c r="N6203">
        <v>5962.98</v>
      </c>
      <c r="O6203" t="s">
        <v>23</v>
      </c>
      <c r="P6203" t="str">
        <f t="shared" ref="P6203" si="3321">IF(A6200&lt;30,"18-29",IF(A6200&lt;45,"30-44",IF(A6200&lt;60,"45-59",IF(A6200&lt;75,"60-74","75+"))))</f>
        <v>45-59</v>
      </c>
      <c r="Q6203" t="str">
        <f>IF(PatientData[[#This Row],[bmi]]&lt;18.5,"Underweight",
IF(PatientData[[#This Row],[bmi]]&lt;25,"Normal",
IF(PatientData[[#This Row],[bmi]]&lt;30,"Overweight","Obese")))</f>
        <v>Normal</v>
      </c>
      <c r="R6203" t="str">
        <f t="shared" si="3294"/>
        <v>High BP</v>
      </c>
      <c r="S6203" t="str">
        <f t="shared" si="3295"/>
        <v>Normal Cost</v>
      </c>
    </row>
    <row r="6204" spans="1:19" x14ac:dyDescent="0.3">
      <c r="A6204">
        <v>74</v>
      </c>
      <c r="B6204" t="s">
        <v>20</v>
      </c>
      <c r="C6204">
        <v>29</v>
      </c>
      <c r="D6204">
        <v>108</v>
      </c>
      <c r="E6204">
        <v>70</v>
      </c>
      <c r="F6204">
        <v>226.5</v>
      </c>
      <c r="G6204">
        <v>106.3</v>
      </c>
      <c r="H6204">
        <v>72</v>
      </c>
      <c r="I6204">
        <v>0</v>
      </c>
      <c r="J6204" t="s">
        <v>16</v>
      </c>
      <c r="K6204" t="s">
        <v>26</v>
      </c>
      <c r="L6204" t="s">
        <v>25</v>
      </c>
      <c r="M6204">
        <v>7.6</v>
      </c>
      <c r="N6204">
        <v>17407.09</v>
      </c>
      <c r="O6204" t="s">
        <v>19</v>
      </c>
      <c r="P6204" t="str">
        <f t="shared" ref="P6204:P6205" si="3322">IF(A6204&lt;30,"18-29",IF(A6204&lt;45,"30-44",IF(A6204&lt;60,"45-59",IF(A6204&lt;75,"60-74","75+"))))</f>
        <v>60-74</v>
      </c>
      <c r="Q6204" t="str">
        <f>IF(PatientData[[#This Row],[bmi]]&lt;18.5,"Underweight",
IF(PatientData[[#This Row],[bmi]]&lt;25,"Normal",
IF(PatientData[[#This Row],[bmi]]&lt;30,"Overweight","Obese")))</f>
        <v>Overweight</v>
      </c>
      <c r="R6204" t="str">
        <f t="shared" si="3294"/>
        <v>Normal BP</v>
      </c>
      <c r="S6204" t="str">
        <f t="shared" si="3295"/>
        <v>High Cost</v>
      </c>
    </row>
    <row r="6205" spans="1:19" x14ac:dyDescent="0.3">
      <c r="A6205">
        <v>45</v>
      </c>
      <c r="B6205" t="s">
        <v>20</v>
      </c>
      <c r="C6205">
        <v>29</v>
      </c>
      <c r="D6205">
        <v>120</v>
      </c>
      <c r="E6205">
        <v>86</v>
      </c>
      <c r="F6205">
        <v>222.6</v>
      </c>
      <c r="G6205">
        <v>96.2</v>
      </c>
      <c r="H6205">
        <v>72</v>
      </c>
      <c r="I6205">
        <v>2</v>
      </c>
      <c r="J6205" t="s">
        <v>27</v>
      </c>
      <c r="K6205" t="s">
        <v>28</v>
      </c>
      <c r="L6205" t="s">
        <v>22</v>
      </c>
      <c r="M6205">
        <v>4.9000000000000004</v>
      </c>
      <c r="N6205">
        <v>12138.59</v>
      </c>
      <c r="O6205" t="s">
        <v>19</v>
      </c>
      <c r="P6205" t="str">
        <f t="shared" si="3322"/>
        <v>45-59</v>
      </c>
      <c r="Q6205" t="str">
        <f>IF(PatientData[[#This Row],[bmi]]&lt;18.5,"Underweight",
IF(PatientData[[#This Row],[bmi]]&lt;25,"Normal",
IF(PatientData[[#This Row],[bmi]]&lt;30,"Overweight","Obese")))</f>
        <v>Overweight</v>
      </c>
      <c r="R6205" t="str">
        <f t="shared" si="3294"/>
        <v>High BP</v>
      </c>
      <c r="S6205" t="str">
        <f t="shared" si="3295"/>
        <v>Normal Cost</v>
      </c>
    </row>
    <row r="6206" spans="1:19" x14ac:dyDescent="0.3">
      <c r="A6206">
        <v>54</v>
      </c>
      <c r="B6206" t="s">
        <v>15</v>
      </c>
      <c r="C6206">
        <v>19.100000000000001</v>
      </c>
      <c r="D6206">
        <v>122</v>
      </c>
      <c r="E6206">
        <v>79</v>
      </c>
      <c r="F6206">
        <v>200.5</v>
      </c>
      <c r="G6206">
        <v>140.6</v>
      </c>
      <c r="H6206">
        <v>92</v>
      </c>
      <c r="I6206">
        <v>1</v>
      </c>
      <c r="J6206" t="s">
        <v>27</v>
      </c>
      <c r="K6206" t="s">
        <v>17</v>
      </c>
      <c r="L6206" t="s">
        <v>25</v>
      </c>
      <c r="M6206">
        <v>3.7</v>
      </c>
      <c r="N6206">
        <v>6440.84</v>
      </c>
      <c r="O6206" t="s">
        <v>19</v>
      </c>
      <c r="P6206" t="str">
        <f t="shared" ref="P6206" si="3323">IF(A6203&lt;30,"18-29",IF(A6203&lt;45,"30-44",IF(A6203&lt;60,"45-59",IF(A6203&lt;75,"60-74","75+"))))</f>
        <v>75+</v>
      </c>
      <c r="Q6206" t="str">
        <f>IF(PatientData[[#This Row],[bmi]]&lt;18.5,"Underweight",
IF(PatientData[[#This Row],[bmi]]&lt;25,"Normal",
IF(PatientData[[#This Row],[bmi]]&lt;30,"Overweight","Obese")))</f>
        <v>Normal</v>
      </c>
      <c r="R6206" t="str">
        <f t="shared" si="3294"/>
        <v>High BP</v>
      </c>
      <c r="S6206" t="str">
        <f t="shared" si="3295"/>
        <v>Normal Cost</v>
      </c>
    </row>
    <row r="6207" spans="1:19" x14ac:dyDescent="0.3">
      <c r="A6207">
        <v>70</v>
      </c>
      <c r="B6207" t="s">
        <v>20</v>
      </c>
      <c r="C6207">
        <v>29</v>
      </c>
      <c r="D6207">
        <v>112</v>
      </c>
      <c r="E6207">
        <v>72</v>
      </c>
      <c r="F6207">
        <v>228</v>
      </c>
      <c r="G6207">
        <v>93.8</v>
      </c>
      <c r="H6207">
        <v>69</v>
      </c>
      <c r="I6207">
        <v>0</v>
      </c>
      <c r="J6207" t="s">
        <v>27</v>
      </c>
      <c r="K6207" t="s">
        <v>21</v>
      </c>
      <c r="L6207" t="s">
        <v>25</v>
      </c>
      <c r="M6207">
        <v>3.8</v>
      </c>
      <c r="N6207">
        <v>10688.66</v>
      </c>
      <c r="O6207" t="s">
        <v>19</v>
      </c>
      <c r="P6207" t="str">
        <f t="shared" ref="P6207" si="3324">IF(A6207&lt;30,"18-29",IF(A6207&lt;45,"30-44",IF(A6207&lt;60,"45-59",IF(A6207&lt;75,"60-74","75+"))))</f>
        <v>60-74</v>
      </c>
      <c r="Q6207" t="str">
        <f>IF(PatientData[[#This Row],[bmi]]&lt;18.5,"Underweight",
IF(PatientData[[#This Row],[bmi]]&lt;25,"Normal",
IF(PatientData[[#This Row],[bmi]]&lt;30,"Overweight","Obese")))</f>
        <v>Overweight</v>
      </c>
      <c r="R6207" t="str">
        <f t="shared" si="3294"/>
        <v>Normal BP</v>
      </c>
      <c r="S6207" t="str">
        <f t="shared" si="3295"/>
        <v>Normal Cost</v>
      </c>
    </row>
    <row r="6208" spans="1:19" x14ac:dyDescent="0.3">
      <c r="A6208">
        <v>42</v>
      </c>
      <c r="B6208" t="s">
        <v>15</v>
      </c>
      <c r="C6208">
        <v>28.5</v>
      </c>
      <c r="D6208">
        <v>118</v>
      </c>
      <c r="E6208">
        <v>73</v>
      </c>
      <c r="F6208">
        <v>211.6</v>
      </c>
      <c r="G6208">
        <v>199.1</v>
      </c>
      <c r="H6208">
        <v>80</v>
      </c>
      <c r="I6208">
        <v>4</v>
      </c>
      <c r="J6208" t="s">
        <v>27</v>
      </c>
      <c r="K6208" t="s">
        <v>17</v>
      </c>
      <c r="L6208" t="s">
        <v>25</v>
      </c>
      <c r="M6208">
        <v>1.1000000000000001</v>
      </c>
      <c r="N6208">
        <v>3540.32</v>
      </c>
      <c r="O6208" t="s">
        <v>19</v>
      </c>
      <c r="P6208" t="str">
        <f t="shared" ref="P6208:P6211" si="3325">IF(A6205&lt;30,"18-29",IF(A6205&lt;45,"30-44",IF(A6205&lt;60,"45-59",IF(A6205&lt;75,"60-74","75+"))))</f>
        <v>45-59</v>
      </c>
      <c r="Q6208" t="str">
        <f>IF(PatientData[[#This Row],[bmi]]&lt;18.5,"Underweight",
IF(PatientData[[#This Row],[bmi]]&lt;25,"Normal",
IF(PatientData[[#This Row],[bmi]]&lt;30,"Overweight","Obese")))</f>
        <v>Overweight</v>
      </c>
      <c r="R6208" t="str">
        <f t="shared" si="3294"/>
        <v>Normal BP</v>
      </c>
      <c r="S6208" t="str">
        <f t="shared" si="3295"/>
        <v>Normal Cost</v>
      </c>
    </row>
    <row r="6209" spans="1:19" x14ac:dyDescent="0.3">
      <c r="A6209">
        <v>62</v>
      </c>
      <c r="B6209" t="s">
        <v>15</v>
      </c>
      <c r="C6209">
        <v>25.9</v>
      </c>
      <c r="D6209">
        <v>127</v>
      </c>
      <c r="E6209">
        <v>88</v>
      </c>
      <c r="F6209">
        <v>246.4</v>
      </c>
      <c r="G6209">
        <v>121</v>
      </c>
      <c r="H6209">
        <v>76</v>
      </c>
      <c r="I6209">
        <v>0</v>
      </c>
      <c r="J6209" t="s">
        <v>16</v>
      </c>
      <c r="K6209" t="s">
        <v>17</v>
      </c>
      <c r="L6209" t="s">
        <v>25</v>
      </c>
      <c r="M6209">
        <v>6.3</v>
      </c>
      <c r="N6209">
        <v>9510.07</v>
      </c>
      <c r="O6209" t="s">
        <v>19</v>
      </c>
      <c r="P6209" t="str">
        <f t="shared" si="3325"/>
        <v>45-59</v>
      </c>
      <c r="Q6209" t="str">
        <f>IF(PatientData[[#This Row],[bmi]]&lt;18.5,"Underweight",
IF(PatientData[[#This Row],[bmi]]&lt;25,"Normal",
IF(PatientData[[#This Row],[bmi]]&lt;30,"Overweight","Obese")))</f>
        <v>Overweight</v>
      </c>
      <c r="R6209" t="str">
        <f t="shared" si="3294"/>
        <v>High BP</v>
      </c>
      <c r="S6209" t="str">
        <f t="shared" si="3295"/>
        <v>Normal Cost</v>
      </c>
    </row>
    <row r="6210" spans="1:19" x14ac:dyDescent="0.3">
      <c r="A6210">
        <v>63</v>
      </c>
      <c r="B6210" t="s">
        <v>15</v>
      </c>
      <c r="C6210">
        <v>36.200000000000003</v>
      </c>
      <c r="D6210">
        <v>139</v>
      </c>
      <c r="E6210">
        <v>80</v>
      </c>
      <c r="F6210">
        <v>251.4</v>
      </c>
      <c r="G6210">
        <v>109.5</v>
      </c>
      <c r="H6210">
        <v>84</v>
      </c>
      <c r="I6210">
        <v>2</v>
      </c>
      <c r="J6210" t="s">
        <v>24</v>
      </c>
      <c r="K6210" t="s">
        <v>21</v>
      </c>
      <c r="L6210" t="s">
        <v>18</v>
      </c>
      <c r="M6210">
        <v>4.3</v>
      </c>
      <c r="N6210">
        <v>9538.18</v>
      </c>
      <c r="O6210" t="s">
        <v>23</v>
      </c>
      <c r="P6210" t="str">
        <f t="shared" si="3325"/>
        <v>60-74</v>
      </c>
      <c r="Q6210" t="str">
        <f>IF(PatientData[[#This Row],[bmi]]&lt;18.5,"Underweight",
IF(PatientData[[#This Row],[bmi]]&lt;25,"Normal",
IF(PatientData[[#This Row],[bmi]]&lt;30,"Overweight","Obese")))</f>
        <v>Obese</v>
      </c>
      <c r="R6210" t="str">
        <f t="shared" si="3294"/>
        <v>High BP</v>
      </c>
      <c r="S6210" t="str">
        <f t="shared" si="3295"/>
        <v>Normal Cost</v>
      </c>
    </row>
    <row r="6211" spans="1:19" x14ac:dyDescent="0.3">
      <c r="A6211">
        <v>72</v>
      </c>
      <c r="B6211" t="s">
        <v>15</v>
      </c>
      <c r="C6211">
        <v>27.2</v>
      </c>
      <c r="D6211">
        <v>119</v>
      </c>
      <c r="E6211">
        <v>78</v>
      </c>
      <c r="F6211">
        <v>205.2</v>
      </c>
      <c r="G6211">
        <v>143.80000000000001</v>
      </c>
      <c r="H6211">
        <v>70</v>
      </c>
      <c r="I6211">
        <v>2</v>
      </c>
      <c r="J6211" t="s">
        <v>16</v>
      </c>
      <c r="K6211" t="s">
        <v>17</v>
      </c>
      <c r="L6211" t="s">
        <v>25</v>
      </c>
      <c r="M6211">
        <v>12.5</v>
      </c>
      <c r="N6211">
        <v>21939.95</v>
      </c>
      <c r="O6211" t="s">
        <v>19</v>
      </c>
      <c r="P6211" t="str">
        <f t="shared" si="3325"/>
        <v>30-44</v>
      </c>
      <c r="Q6211" t="str">
        <f>IF(PatientData[[#This Row],[bmi]]&lt;18.5,"Underweight",
IF(PatientData[[#This Row],[bmi]]&lt;25,"Normal",
IF(PatientData[[#This Row],[bmi]]&lt;30,"Overweight","Obese")))</f>
        <v>Overweight</v>
      </c>
      <c r="R6211" t="str">
        <f t="shared" ref="R6211:R6274" si="3326">IF(AND(D6211&lt;120,E6211&lt;80),"Normal BP","High BP")</f>
        <v>Normal BP</v>
      </c>
      <c r="S6211" t="str">
        <f t="shared" ref="S6211:S6274" si="3327">IF(N6211&gt;15000,"High Cost","Normal Cost")</f>
        <v>High Cost</v>
      </c>
    </row>
    <row r="6212" spans="1:19" x14ac:dyDescent="0.3">
      <c r="A6212">
        <v>52</v>
      </c>
      <c r="B6212" t="s">
        <v>20</v>
      </c>
      <c r="C6212">
        <v>29</v>
      </c>
      <c r="D6212">
        <v>122</v>
      </c>
      <c r="E6212">
        <v>77</v>
      </c>
      <c r="F6212">
        <v>204.5</v>
      </c>
      <c r="G6212">
        <v>144.19999999999999</v>
      </c>
      <c r="H6212">
        <v>81</v>
      </c>
      <c r="I6212">
        <v>2</v>
      </c>
      <c r="J6212" t="s">
        <v>27</v>
      </c>
      <c r="K6212" t="s">
        <v>28</v>
      </c>
      <c r="L6212" t="s">
        <v>18</v>
      </c>
      <c r="M6212">
        <v>2.4</v>
      </c>
      <c r="N6212">
        <v>9072.7099999999991</v>
      </c>
      <c r="O6212" t="s">
        <v>19</v>
      </c>
      <c r="P6212" t="str">
        <f t="shared" ref="P6212" si="3328">IF(A6212&lt;30,"18-29",IF(A6212&lt;45,"30-44",IF(A6212&lt;60,"45-59",IF(A6212&lt;75,"60-74","75+"))))</f>
        <v>45-59</v>
      </c>
      <c r="Q6212" t="str">
        <f>IF(PatientData[[#This Row],[bmi]]&lt;18.5,"Underweight",
IF(PatientData[[#This Row],[bmi]]&lt;25,"Normal",
IF(PatientData[[#This Row],[bmi]]&lt;30,"Overweight","Obese")))</f>
        <v>Overweight</v>
      </c>
      <c r="R6212" t="str">
        <f t="shared" si="3326"/>
        <v>High BP</v>
      </c>
      <c r="S6212" t="str">
        <f t="shared" si="3327"/>
        <v>Normal Cost</v>
      </c>
    </row>
    <row r="6213" spans="1:19" x14ac:dyDescent="0.3">
      <c r="A6213">
        <v>66</v>
      </c>
      <c r="B6213" t="s">
        <v>15</v>
      </c>
      <c r="C6213">
        <v>31.1</v>
      </c>
      <c r="D6213">
        <v>153</v>
      </c>
      <c r="E6213">
        <v>95</v>
      </c>
      <c r="F6213">
        <v>225.9</v>
      </c>
      <c r="G6213">
        <v>123.9</v>
      </c>
      <c r="H6213">
        <v>85</v>
      </c>
      <c r="I6213">
        <v>1</v>
      </c>
      <c r="J6213" t="s">
        <v>16</v>
      </c>
      <c r="K6213" t="s">
        <v>26</v>
      </c>
      <c r="L6213" t="s">
        <v>25</v>
      </c>
      <c r="M6213">
        <v>10.6</v>
      </c>
      <c r="N6213">
        <v>17471.98</v>
      </c>
      <c r="O6213" t="s">
        <v>19</v>
      </c>
      <c r="P6213" t="str">
        <f t="shared" ref="P6213:P6215" si="3329">IF(A6210&lt;30,"18-29",IF(A6210&lt;45,"30-44",IF(A6210&lt;60,"45-59",IF(A6210&lt;75,"60-74","75+"))))</f>
        <v>60-74</v>
      </c>
      <c r="Q6213" t="str">
        <f>IF(PatientData[[#This Row],[bmi]]&lt;18.5,"Underweight",
IF(PatientData[[#This Row],[bmi]]&lt;25,"Normal",
IF(PatientData[[#This Row],[bmi]]&lt;30,"Overweight","Obese")))</f>
        <v>Obese</v>
      </c>
      <c r="R6213" t="str">
        <f t="shared" si="3326"/>
        <v>High BP</v>
      </c>
      <c r="S6213" t="str">
        <f t="shared" si="3327"/>
        <v>High Cost</v>
      </c>
    </row>
    <row r="6214" spans="1:19" x14ac:dyDescent="0.3">
      <c r="A6214">
        <v>41</v>
      </c>
      <c r="B6214" t="s">
        <v>15</v>
      </c>
      <c r="C6214">
        <v>24.4</v>
      </c>
      <c r="D6214">
        <v>111</v>
      </c>
      <c r="E6214">
        <v>78</v>
      </c>
      <c r="F6214">
        <v>207.7</v>
      </c>
      <c r="G6214">
        <v>94.5</v>
      </c>
      <c r="H6214">
        <v>145</v>
      </c>
      <c r="I6214">
        <v>0</v>
      </c>
      <c r="J6214" t="s">
        <v>24</v>
      </c>
      <c r="K6214" t="s">
        <v>21</v>
      </c>
      <c r="L6214" t="s">
        <v>25</v>
      </c>
      <c r="M6214">
        <v>8</v>
      </c>
      <c r="N6214">
        <v>16842.91</v>
      </c>
      <c r="O6214" t="s">
        <v>19</v>
      </c>
      <c r="P6214" t="str">
        <f t="shared" si="3329"/>
        <v>60-74</v>
      </c>
      <c r="Q6214" t="str">
        <f>IF(PatientData[[#This Row],[bmi]]&lt;18.5,"Underweight",
IF(PatientData[[#This Row],[bmi]]&lt;25,"Normal",
IF(PatientData[[#This Row],[bmi]]&lt;30,"Overweight","Obese")))</f>
        <v>Normal</v>
      </c>
      <c r="R6214" t="str">
        <f t="shared" si="3326"/>
        <v>Normal BP</v>
      </c>
      <c r="S6214" t="str">
        <f t="shared" si="3327"/>
        <v>High Cost</v>
      </c>
    </row>
    <row r="6215" spans="1:19" x14ac:dyDescent="0.3">
      <c r="A6215">
        <v>47</v>
      </c>
      <c r="B6215" t="s">
        <v>15</v>
      </c>
      <c r="C6215">
        <v>24.5</v>
      </c>
      <c r="D6215">
        <v>131</v>
      </c>
      <c r="E6215">
        <v>73</v>
      </c>
      <c r="F6215">
        <v>227.2</v>
      </c>
      <c r="G6215">
        <v>100.1</v>
      </c>
      <c r="H6215">
        <v>82</v>
      </c>
      <c r="I6215">
        <v>1</v>
      </c>
      <c r="J6215" t="s">
        <v>24</v>
      </c>
      <c r="K6215" t="s">
        <v>21</v>
      </c>
      <c r="L6215" t="s">
        <v>22</v>
      </c>
      <c r="M6215">
        <v>5.0999999999999996</v>
      </c>
      <c r="N6215">
        <v>10378.459999999999</v>
      </c>
      <c r="O6215" t="s">
        <v>19</v>
      </c>
      <c r="P6215" t="str">
        <f t="shared" si="3329"/>
        <v>45-59</v>
      </c>
      <c r="Q6215" t="str">
        <f>IF(PatientData[[#This Row],[bmi]]&lt;18.5,"Underweight",
IF(PatientData[[#This Row],[bmi]]&lt;25,"Normal",
IF(PatientData[[#This Row],[bmi]]&lt;30,"Overweight","Obese")))</f>
        <v>Normal</v>
      </c>
      <c r="R6215" t="str">
        <f t="shared" si="3326"/>
        <v>High BP</v>
      </c>
      <c r="S6215" t="str">
        <f t="shared" si="3327"/>
        <v>Normal Cost</v>
      </c>
    </row>
    <row r="6216" spans="1:19" x14ac:dyDescent="0.3">
      <c r="A6216">
        <v>78</v>
      </c>
      <c r="B6216" t="s">
        <v>20</v>
      </c>
      <c r="C6216">
        <v>29</v>
      </c>
      <c r="D6216">
        <v>125</v>
      </c>
      <c r="E6216">
        <v>77</v>
      </c>
      <c r="F6216">
        <v>256.89999999999998</v>
      </c>
      <c r="G6216">
        <v>112.9</v>
      </c>
      <c r="H6216">
        <v>71</v>
      </c>
      <c r="I6216">
        <v>1</v>
      </c>
      <c r="J6216" t="s">
        <v>16</v>
      </c>
      <c r="K6216" t="s">
        <v>28</v>
      </c>
      <c r="L6216" t="s">
        <v>25</v>
      </c>
      <c r="M6216">
        <v>7.8</v>
      </c>
      <c r="N6216">
        <v>17291.8</v>
      </c>
      <c r="O6216" t="s">
        <v>19</v>
      </c>
      <c r="P6216" t="str">
        <f t="shared" ref="P6216:P6217" si="3330">IF(A6216&lt;30,"18-29",IF(A6216&lt;45,"30-44",IF(A6216&lt;60,"45-59",IF(A6216&lt;75,"60-74","75+"))))</f>
        <v>75+</v>
      </c>
      <c r="Q6216" t="str">
        <f>IF(PatientData[[#This Row],[bmi]]&lt;18.5,"Underweight",
IF(PatientData[[#This Row],[bmi]]&lt;25,"Normal",
IF(PatientData[[#This Row],[bmi]]&lt;30,"Overweight","Obese")))</f>
        <v>Overweight</v>
      </c>
      <c r="R6216" t="str">
        <f t="shared" si="3326"/>
        <v>High BP</v>
      </c>
      <c r="S6216" t="str">
        <f t="shared" si="3327"/>
        <v>High Cost</v>
      </c>
    </row>
    <row r="6217" spans="1:19" x14ac:dyDescent="0.3">
      <c r="A6217">
        <v>81</v>
      </c>
      <c r="B6217" t="s">
        <v>20</v>
      </c>
      <c r="C6217">
        <v>29</v>
      </c>
      <c r="D6217">
        <v>119</v>
      </c>
      <c r="E6217">
        <v>75</v>
      </c>
      <c r="F6217">
        <v>230</v>
      </c>
      <c r="G6217">
        <v>112.3</v>
      </c>
      <c r="H6217">
        <v>69</v>
      </c>
      <c r="I6217">
        <v>0</v>
      </c>
      <c r="J6217" t="s">
        <v>27</v>
      </c>
      <c r="K6217" t="s">
        <v>26</v>
      </c>
      <c r="L6217" t="s">
        <v>22</v>
      </c>
      <c r="M6217">
        <v>2.2999999999999998</v>
      </c>
      <c r="N6217">
        <v>4844.87</v>
      </c>
      <c r="O6217" t="s">
        <v>19</v>
      </c>
      <c r="P6217" t="str">
        <f t="shared" si="3330"/>
        <v>75+</v>
      </c>
      <c r="Q6217" t="str">
        <f>IF(PatientData[[#This Row],[bmi]]&lt;18.5,"Underweight",
IF(PatientData[[#This Row],[bmi]]&lt;25,"Normal",
IF(PatientData[[#This Row],[bmi]]&lt;30,"Overweight","Obese")))</f>
        <v>Overweight</v>
      </c>
      <c r="R6217" t="str">
        <f t="shared" si="3326"/>
        <v>Normal BP</v>
      </c>
      <c r="S6217" t="str">
        <f t="shared" si="3327"/>
        <v>Normal Cost</v>
      </c>
    </row>
    <row r="6218" spans="1:19" x14ac:dyDescent="0.3">
      <c r="A6218">
        <v>74</v>
      </c>
      <c r="B6218" t="s">
        <v>15</v>
      </c>
      <c r="C6218">
        <v>38.700000000000003</v>
      </c>
      <c r="D6218">
        <v>130</v>
      </c>
      <c r="E6218">
        <v>89</v>
      </c>
      <c r="F6218">
        <v>246.5</v>
      </c>
      <c r="G6218">
        <v>112.2</v>
      </c>
      <c r="H6218">
        <v>92</v>
      </c>
      <c r="I6218">
        <v>1</v>
      </c>
      <c r="J6218" t="s">
        <v>16</v>
      </c>
      <c r="K6218" t="s">
        <v>26</v>
      </c>
      <c r="L6218" t="s">
        <v>22</v>
      </c>
      <c r="M6218">
        <v>6.2</v>
      </c>
      <c r="N6218">
        <v>11202.77</v>
      </c>
      <c r="O6218" t="s">
        <v>19</v>
      </c>
      <c r="P6218" t="str">
        <f t="shared" ref="P6218:P6221" si="3331">IF(A6215&lt;30,"18-29",IF(A6215&lt;45,"30-44",IF(A6215&lt;60,"45-59",IF(A6215&lt;75,"60-74","75+"))))</f>
        <v>45-59</v>
      </c>
      <c r="Q6218" t="str">
        <f>IF(PatientData[[#This Row],[bmi]]&lt;18.5,"Underweight",
IF(PatientData[[#This Row],[bmi]]&lt;25,"Normal",
IF(PatientData[[#This Row],[bmi]]&lt;30,"Overweight","Obese")))</f>
        <v>Obese</v>
      </c>
      <c r="R6218" t="str">
        <f t="shared" si="3326"/>
        <v>High BP</v>
      </c>
      <c r="S6218" t="str">
        <f t="shared" si="3327"/>
        <v>Normal Cost</v>
      </c>
    </row>
    <row r="6219" spans="1:19" x14ac:dyDescent="0.3">
      <c r="A6219">
        <v>61</v>
      </c>
      <c r="B6219" t="s">
        <v>15</v>
      </c>
      <c r="C6219">
        <v>28</v>
      </c>
      <c r="D6219">
        <v>127</v>
      </c>
      <c r="E6219">
        <v>74</v>
      </c>
      <c r="F6219">
        <v>244.4</v>
      </c>
      <c r="G6219">
        <v>125.8</v>
      </c>
      <c r="H6219">
        <v>58</v>
      </c>
      <c r="I6219">
        <v>2</v>
      </c>
      <c r="J6219" t="s">
        <v>27</v>
      </c>
      <c r="K6219" t="s">
        <v>21</v>
      </c>
      <c r="L6219" t="s">
        <v>25</v>
      </c>
      <c r="M6219">
        <v>5.6</v>
      </c>
      <c r="N6219">
        <v>13462.53</v>
      </c>
      <c r="O6219" t="s">
        <v>19</v>
      </c>
      <c r="P6219" t="str">
        <f t="shared" si="3331"/>
        <v>75+</v>
      </c>
      <c r="Q6219" t="str">
        <f>IF(PatientData[[#This Row],[bmi]]&lt;18.5,"Underweight",
IF(PatientData[[#This Row],[bmi]]&lt;25,"Normal",
IF(PatientData[[#This Row],[bmi]]&lt;30,"Overweight","Obese")))</f>
        <v>Overweight</v>
      </c>
      <c r="R6219" t="str">
        <f t="shared" si="3326"/>
        <v>High BP</v>
      </c>
      <c r="S6219" t="str">
        <f t="shared" si="3327"/>
        <v>Normal Cost</v>
      </c>
    </row>
    <row r="6220" spans="1:19" x14ac:dyDescent="0.3">
      <c r="A6220">
        <v>95</v>
      </c>
      <c r="B6220" t="s">
        <v>15</v>
      </c>
      <c r="C6220">
        <v>26</v>
      </c>
      <c r="D6220">
        <v>158</v>
      </c>
      <c r="E6220">
        <v>91</v>
      </c>
      <c r="F6220">
        <v>244.2</v>
      </c>
      <c r="G6220">
        <v>178.9</v>
      </c>
      <c r="H6220">
        <v>68</v>
      </c>
      <c r="I6220">
        <v>2</v>
      </c>
      <c r="J6220" t="s">
        <v>27</v>
      </c>
      <c r="K6220" t="s">
        <v>26</v>
      </c>
      <c r="L6220" t="s">
        <v>18</v>
      </c>
      <c r="M6220">
        <v>3</v>
      </c>
      <c r="N6220">
        <v>7216.64</v>
      </c>
      <c r="O6220" t="s">
        <v>19</v>
      </c>
      <c r="P6220" t="str">
        <f t="shared" si="3331"/>
        <v>75+</v>
      </c>
      <c r="Q6220" t="str">
        <f>IF(PatientData[[#This Row],[bmi]]&lt;18.5,"Underweight",
IF(PatientData[[#This Row],[bmi]]&lt;25,"Normal",
IF(PatientData[[#This Row],[bmi]]&lt;30,"Overweight","Obese")))</f>
        <v>Overweight</v>
      </c>
      <c r="R6220" t="str">
        <f t="shared" si="3326"/>
        <v>High BP</v>
      </c>
      <c r="S6220" t="str">
        <f t="shared" si="3327"/>
        <v>Normal Cost</v>
      </c>
    </row>
    <row r="6221" spans="1:19" x14ac:dyDescent="0.3">
      <c r="A6221">
        <v>88</v>
      </c>
      <c r="B6221" t="s">
        <v>15</v>
      </c>
      <c r="C6221">
        <v>41.1</v>
      </c>
      <c r="D6221">
        <v>141</v>
      </c>
      <c r="E6221">
        <v>82</v>
      </c>
      <c r="F6221">
        <v>291.8</v>
      </c>
      <c r="G6221">
        <v>174.1</v>
      </c>
      <c r="H6221">
        <v>50</v>
      </c>
      <c r="I6221">
        <v>2</v>
      </c>
      <c r="J6221" t="s">
        <v>27</v>
      </c>
      <c r="K6221" t="s">
        <v>17</v>
      </c>
      <c r="L6221" t="s">
        <v>18</v>
      </c>
      <c r="M6221">
        <v>2.9</v>
      </c>
      <c r="N6221">
        <v>6466.57</v>
      </c>
      <c r="O6221" t="s">
        <v>23</v>
      </c>
      <c r="P6221" t="str">
        <f t="shared" si="3331"/>
        <v>60-74</v>
      </c>
      <c r="Q6221" t="str">
        <f>IF(PatientData[[#This Row],[bmi]]&lt;18.5,"Underweight",
IF(PatientData[[#This Row],[bmi]]&lt;25,"Normal",
IF(PatientData[[#This Row],[bmi]]&lt;30,"Overweight","Obese")))</f>
        <v>Obese</v>
      </c>
      <c r="R6221" t="str">
        <f t="shared" si="3326"/>
        <v>High BP</v>
      </c>
      <c r="S6221" t="str">
        <f t="shared" si="3327"/>
        <v>Normal Cost</v>
      </c>
    </row>
    <row r="6222" spans="1:19" x14ac:dyDescent="0.3">
      <c r="A6222">
        <v>67</v>
      </c>
      <c r="B6222" t="s">
        <v>20</v>
      </c>
      <c r="C6222">
        <v>29</v>
      </c>
      <c r="D6222">
        <v>125</v>
      </c>
      <c r="E6222">
        <v>72</v>
      </c>
      <c r="F6222">
        <v>203.8</v>
      </c>
      <c r="G6222">
        <v>110</v>
      </c>
      <c r="H6222">
        <v>90</v>
      </c>
      <c r="I6222">
        <v>2</v>
      </c>
      <c r="J6222" t="s">
        <v>16</v>
      </c>
      <c r="K6222" t="s">
        <v>28</v>
      </c>
      <c r="L6222" t="s">
        <v>25</v>
      </c>
      <c r="M6222">
        <v>14.8</v>
      </c>
      <c r="N6222">
        <v>26244.43</v>
      </c>
      <c r="O6222" t="s">
        <v>19</v>
      </c>
      <c r="P6222" t="str">
        <f t="shared" ref="P6222:P6223" si="3332">IF(A6222&lt;30,"18-29",IF(A6222&lt;45,"30-44",IF(A6222&lt;60,"45-59",IF(A6222&lt;75,"60-74","75+"))))</f>
        <v>60-74</v>
      </c>
      <c r="Q6222" t="str">
        <f>IF(PatientData[[#This Row],[bmi]]&lt;18.5,"Underweight",
IF(PatientData[[#This Row],[bmi]]&lt;25,"Normal",
IF(PatientData[[#This Row],[bmi]]&lt;30,"Overweight","Obese")))</f>
        <v>Overweight</v>
      </c>
      <c r="R6222" t="str">
        <f t="shared" si="3326"/>
        <v>High BP</v>
      </c>
      <c r="S6222" t="str">
        <f t="shared" si="3327"/>
        <v>High Cost</v>
      </c>
    </row>
    <row r="6223" spans="1:19" x14ac:dyDescent="0.3">
      <c r="A6223">
        <v>57</v>
      </c>
      <c r="B6223" t="s">
        <v>20</v>
      </c>
      <c r="C6223">
        <v>29</v>
      </c>
      <c r="D6223">
        <v>134</v>
      </c>
      <c r="E6223">
        <v>82</v>
      </c>
      <c r="F6223">
        <v>209.2</v>
      </c>
      <c r="G6223">
        <v>105.9</v>
      </c>
      <c r="H6223">
        <v>71</v>
      </c>
      <c r="I6223">
        <v>1</v>
      </c>
      <c r="J6223" t="s">
        <v>16</v>
      </c>
      <c r="K6223" t="s">
        <v>26</v>
      </c>
      <c r="L6223" t="s">
        <v>22</v>
      </c>
      <c r="M6223">
        <v>6.1</v>
      </c>
      <c r="N6223">
        <v>11984.45</v>
      </c>
      <c r="O6223" t="s">
        <v>19</v>
      </c>
      <c r="P6223" t="str">
        <f t="shared" si="3332"/>
        <v>45-59</v>
      </c>
      <c r="Q6223" t="str">
        <f>IF(PatientData[[#This Row],[bmi]]&lt;18.5,"Underweight",
IF(PatientData[[#This Row],[bmi]]&lt;25,"Normal",
IF(PatientData[[#This Row],[bmi]]&lt;30,"Overweight","Obese")))</f>
        <v>Overweight</v>
      </c>
      <c r="R6223" t="str">
        <f t="shared" si="3326"/>
        <v>High BP</v>
      </c>
      <c r="S6223" t="str">
        <f t="shared" si="3327"/>
        <v>Normal Cost</v>
      </c>
    </row>
    <row r="6224" spans="1:19" x14ac:dyDescent="0.3">
      <c r="A6224">
        <v>72</v>
      </c>
      <c r="B6224" t="s">
        <v>15</v>
      </c>
      <c r="C6224">
        <v>31.9</v>
      </c>
      <c r="D6224">
        <v>112</v>
      </c>
      <c r="E6224">
        <v>67</v>
      </c>
      <c r="F6224">
        <v>230.7</v>
      </c>
      <c r="G6224">
        <v>133.19999999999999</v>
      </c>
      <c r="H6224">
        <v>95</v>
      </c>
      <c r="I6224">
        <v>1</v>
      </c>
      <c r="J6224" t="s">
        <v>16</v>
      </c>
      <c r="K6224" t="s">
        <v>17</v>
      </c>
      <c r="L6224" t="s">
        <v>18</v>
      </c>
      <c r="M6224">
        <v>6.8</v>
      </c>
      <c r="N6224">
        <v>13885.8</v>
      </c>
      <c r="O6224" t="s">
        <v>23</v>
      </c>
      <c r="P6224" t="str">
        <f t="shared" ref="P6224:P6226" si="3333">IF(A6221&lt;30,"18-29",IF(A6221&lt;45,"30-44",IF(A6221&lt;60,"45-59",IF(A6221&lt;75,"60-74","75+"))))</f>
        <v>75+</v>
      </c>
      <c r="Q6224" t="str">
        <f>IF(PatientData[[#This Row],[bmi]]&lt;18.5,"Underweight",
IF(PatientData[[#This Row],[bmi]]&lt;25,"Normal",
IF(PatientData[[#This Row],[bmi]]&lt;30,"Overweight","Obese")))</f>
        <v>Obese</v>
      </c>
      <c r="R6224" t="str">
        <f t="shared" si="3326"/>
        <v>Normal BP</v>
      </c>
      <c r="S6224" t="str">
        <f t="shared" si="3327"/>
        <v>Normal Cost</v>
      </c>
    </row>
    <row r="6225" spans="1:19" x14ac:dyDescent="0.3">
      <c r="A6225">
        <v>71</v>
      </c>
      <c r="B6225" t="s">
        <v>15</v>
      </c>
      <c r="C6225">
        <v>33.9</v>
      </c>
      <c r="D6225">
        <v>138</v>
      </c>
      <c r="E6225">
        <v>84</v>
      </c>
      <c r="F6225">
        <v>221.9</v>
      </c>
      <c r="G6225">
        <v>133.9</v>
      </c>
      <c r="H6225">
        <v>78</v>
      </c>
      <c r="I6225">
        <v>0</v>
      </c>
      <c r="J6225" t="s">
        <v>24</v>
      </c>
      <c r="K6225" t="s">
        <v>17</v>
      </c>
      <c r="L6225" t="s">
        <v>25</v>
      </c>
      <c r="M6225">
        <v>12.8</v>
      </c>
      <c r="N6225">
        <v>21003.56</v>
      </c>
      <c r="O6225" t="s">
        <v>19</v>
      </c>
      <c r="P6225" t="str">
        <f t="shared" si="3333"/>
        <v>60-74</v>
      </c>
      <c r="Q6225" t="str">
        <f>IF(PatientData[[#This Row],[bmi]]&lt;18.5,"Underweight",
IF(PatientData[[#This Row],[bmi]]&lt;25,"Normal",
IF(PatientData[[#This Row],[bmi]]&lt;30,"Overweight","Obese")))</f>
        <v>Obese</v>
      </c>
      <c r="R6225" t="str">
        <f t="shared" si="3326"/>
        <v>High BP</v>
      </c>
      <c r="S6225" t="str">
        <f t="shared" si="3327"/>
        <v>High Cost</v>
      </c>
    </row>
    <row r="6226" spans="1:19" x14ac:dyDescent="0.3">
      <c r="A6226">
        <v>38</v>
      </c>
      <c r="B6226" t="s">
        <v>15</v>
      </c>
      <c r="C6226">
        <v>26.2</v>
      </c>
      <c r="D6226">
        <v>107</v>
      </c>
      <c r="E6226">
        <v>65</v>
      </c>
      <c r="F6226">
        <v>221.1</v>
      </c>
      <c r="G6226">
        <v>122.2</v>
      </c>
      <c r="H6226">
        <v>86</v>
      </c>
      <c r="I6226">
        <v>1</v>
      </c>
      <c r="J6226" t="s">
        <v>16</v>
      </c>
      <c r="K6226" t="s">
        <v>21</v>
      </c>
      <c r="L6226" t="s">
        <v>18</v>
      </c>
      <c r="M6226">
        <v>9.4</v>
      </c>
      <c r="N6226">
        <v>20781.400000000001</v>
      </c>
      <c r="O6226" t="s">
        <v>19</v>
      </c>
      <c r="P6226" t="str">
        <f t="shared" si="3333"/>
        <v>45-59</v>
      </c>
      <c r="Q6226" t="str">
        <f>IF(PatientData[[#This Row],[bmi]]&lt;18.5,"Underweight",
IF(PatientData[[#This Row],[bmi]]&lt;25,"Normal",
IF(PatientData[[#This Row],[bmi]]&lt;30,"Overweight","Obese")))</f>
        <v>Overweight</v>
      </c>
      <c r="R6226" t="str">
        <f t="shared" si="3326"/>
        <v>Normal BP</v>
      </c>
      <c r="S6226" t="str">
        <f t="shared" si="3327"/>
        <v>High Cost</v>
      </c>
    </row>
    <row r="6227" spans="1:19" x14ac:dyDescent="0.3">
      <c r="A6227">
        <v>62</v>
      </c>
      <c r="B6227" t="s">
        <v>20</v>
      </c>
      <c r="C6227">
        <v>29</v>
      </c>
      <c r="D6227">
        <v>140</v>
      </c>
      <c r="E6227">
        <v>90</v>
      </c>
      <c r="F6227">
        <v>258.5</v>
      </c>
      <c r="G6227">
        <v>83.2</v>
      </c>
      <c r="H6227">
        <v>73</v>
      </c>
      <c r="I6227">
        <v>1</v>
      </c>
      <c r="J6227" t="s">
        <v>16</v>
      </c>
      <c r="K6227" t="s">
        <v>28</v>
      </c>
      <c r="L6227" t="s">
        <v>18</v>
      </c>
      <c r="M6227">
        <v>8</v>
      </c>
      <c r="N6227">
        <v>15789.08</v>
      </c>
      <c r="O6227" t="s">
        <v>19</v>
      </c>
      <c r="P6227" t="str">
        <f t="shared" ref="P6227" si="3334">IF(A6227&lt;30,"18-29",IF(A6227&lt;45,"30-44",IF(A6227&lt;60,"45-59",IF(A6227&lt;75,"60-74","75+"))))</f>
        <v>60-74</v>
      </c>
      <c r="Q6227" t="str">
        <f>IF(PatientData[[#This Row],[bmi]]&lt;18.5,"Underweight",
IF(PatientData[[#This Row],[bmi]]&lt;25,"Normal",
IF(PatientData[[#This Row],[bmi]]&lt;30,"Overweight","Obese")))</f>
        <v>Overweight</v>
      </c>
      <c r="R6227" t="str">
        <f t="shared" si="3326"/>
        <v>High BP</v>
      </c>
      <c r="S6227" t="str">
        <f t="shared" si="3327"/>
        <v>High Cost</v>
      </c>
    </row>
    <row r="6228" spans="1:19" x14ac:dyDescent="0.3">
      <c r="A6228">
        <v>62</v>
      </c>
      <c r="B6228" t="s">
        <v>15</v>
      </c>
      <c r="C6228">
        <v>25.3</v>
      </c>
      <c r="D6228">
        <v>127</v>
      </c>
      <c r="E6228">
        <v>74</v>
      </c>
      <c r="F6228">
        <v>230.9</v>
      </c>
      <c r="G6228">
        <v>100.4</v>
      </c>
      <c r="H6228">
        <v>98</v>
      </c>
      <c r="I6228">
        <v>0</v>
      </c>
      <c r="J6228" t="s">
        <v>16</v>
      </c>
      <c r="K6228" t="s">
        <v>28</v>
      </c>
      <c r="L6228" t="s">
        <v>18</v>
      </c>
      <c r="M6228">
        <v>11.3</v>
      </c>
      <c r="N6228">
        <v>22458.51</v>
      </c>
      <c r="O6228" t="s">
        <v>19</v>
      </c>
      <c r="P6228" t="str">
        <f t="shared" ref="P6228" si="3335">IF(A6225&lt;30,"18-29",IF(A6225&lt;45,"30-44",IF(A6225&lt;60,"45-59",IF(A6225&lt;75,"60-74","75+"))))</f>
        <v>60-74</v>
      </c>
      <c r="Q6228" t="str">
        <f>IF(PatientData[[#This Row],[bmi]]&lt;18.5,"Underweight",
IF(PatientData[[#This Row],[bmi]]&lt;25,"Normal",
IF(PatientData[[#This Row],[bmi]]&lt;30,"Overweight","Obese")))</f>
        <v>Overweight</v>
      </c>
      <c r="R6228" t="str">
        <f t="shared" si="3326"/>
        <v>High BP</v>
      </c>
      <c r="S6228" t="str">
        <f t="shared" si="3327"/>
        <v>High Cost</v>
      </c>
    </row>
    <row r="6229" spans="1:19" x14ac:dyDescent="0.3">
      <c r="A6229">
        <v>47</v>
      </c>
      <c r="B6229" t="s">
        <v>20</v>
      </c>
      <c r="C6229">
        <v>29</v>
      </c>
      <c r="D6229">
        <v>107</v>
      </c>
      <c r="E6229">
        <v>69</v>
      </c>
      <c r="F6229">
        <v>261.7</v>
      </c>
      <c r="G6229">
        <v>119.6</v>
      </c>
      <c r="H6229">
        <v>85</v>
      </c>
      <c r="I6229">
        <v>2</v>
      </c>
      <c r="J6229" t="s">
        <v>16</v>
      </c>
      <c r="K6229" t="s">
        <v>17</v>
      </c>
      <c r="L6229" t="s">
        <v>25</v>
      </c>
      <c r="M6229">
        <v>6.2</v>
      </c>
      <c r="N6229">
        <v>8791.86</v>
      </c>
      <c r="O6229" t="s">
        <v>19</v>
      </c>
      <c r="P6229" t="str">
        <f t="shared" ref="P6229:P6230" si="3336">IF(A6229&lt;30,"18-29",IF(A6229&lt;45,"30-44",IF(A6229&lt;60,"45-59",IF(A6229&lt;75,"60-74","75+"))))</f>
        <v>45-59</v>
      </c>
      <c r="Q6229" t="str">
        <f>IF(PatientData[[#This Row],[bmi]]&lt;18.5,"Underweight",
IF(PatientData[[#This Row],[bmi]]&lt;25,"Normal",
IF(PatientData[[#This Row],[bmi]]&lt;30,"Overweight","Obese")))</f>
        <v>Overweight</v>
      </c>
      <c r="R6229" t="str">
        <f t="shared" si="3326"/>
        <v>Normal BP</v>
      </c>
      <c r="S6229" t="str">
        <f t="shared" si="3327"/>
        <v>Normal Cost</v>
      </c>
    </row>
    <row r="6230" spans="1:19" x14ac:dyDescent="0.3">
      <c r="A6230">
        <v>69</v>
      </c>
      <c r="B6230" t="s">
        <v>20</v>
      </c>
      <c r="C6230">
        <v>29</v>
      </c>
      <c r="D6230">
        <v>126</v>
      </c>
      <c r="E6230">
        <v>74</v>
      </c>
      <c r="F6230">
        <v>296.10000000000002</v>
      </c>
      <c r="G6230">
        <v>142.4</v>
      </c>
      <c r="H6230">
        <v>63</v>
      </c>
      <c r="I6230">
        <v>2</v>
      </c>
      <c r="J6230" t="s">
        <v>27</v>
      </c>
      <c r="K6230" t="s">
        <v>17</v>
      </c>
      <c r="L6230" t="s">
        <v>22</v>
      </c>
      <c r="M6230">
        <v>3.7</v>
      </c>
      <c r="N6230">
        <v>7071.76</v>
      </c>
      <c r="O6230" t="s">
        <v>19</v>
      </c>
      <c r="P6230" t="str">
        <f t="shared" si="3336"/>
        <v>60-74</v>
      </c>
      <c r="Q6230" t="str">
        <f>IF(PatientData[[#This Row],[bmi]]&lt;18.5,"Underweight",
IF(PatientData[[#This Row],[bmi]]&lt;25,"Normal",
IF(PatientData[[#This Row],[bmi]]&lt;30,"Overweight","Obese")))</f>
        <v>Overweight</v>
      </c>
      <c r="R6230" t="str">
        <f t="shared" si="3326"/>
        <v>High BP</v>
      </c>
      <c r="S6230" t="str">
        <f t="shared" si="3327"/>
        <v>Normal Cost</v>
      </c>
    </row>
    <row r="6231" spans="1:19" x14ac:dyDescent="0.3">
      <c r="A6231">
        <v>69</v>
      </c>
      <c r="B6231" t="s">
        <v>15</v>
      </c>
      <c r="C6231">
        <v>24.2</v>
      </c>
      <c r="D6231">
        <v>127</v>
      </c>
      <c r="E6231">
        <v>78</v>
      </c>
      <c r="F6231">
        <v>219.7</v>
      </c>
      <c r="G6231">
        <v>100.1</v>
      </c>
      <c r="H6231">
        <v>70</v>
      </c>
      <c r="I6231">
        <v>0</v>
      </c>
      <c r="J6231" t="s">
        <v>27</v>
      </c>
      <c r="K6231" t="s">
        <v>21</v>
      </c>
      <c r="L6231" t="s">
        <v>25</v>
      </c>
      <c r="M6231">
        <v>4.9000000000000004</v>
      </c>
      <c r="N6231">
        <v>10772.95</v>
      </c>
      <c r="O6231" t="s">
        <v>19</v>
      </c>
      <c r="P6231" t="str">
        <f t="shared" ref="P6231" si="3337">IF(A6228&lt;30,"18-29",IF(A6228&lt;45,"30-44",IF(A6228&lt;60,"45-59",IF(A6228&lt;75,"60-74","75+"))))</f>
        <v>60-74</v>
      </c>
      <c r="Q6231" t="str">
        <f>IF(PatientData[[#This Row],[bmi]]&lt;18.5,"Underweight",
IF(PatientData[[#This Row],[bmi]]&lt;25,"Normal",
IF(PatientData[[#This Row],[bmi]]&lt;30,"Overweight","Obese")))</f>
        <v>Normal</v>
      </c>
      <c r="R6231" t="str">
        <f t="shared" si="3326"/>
        <v>High BP</v>
      </c>
      <c r="S6231" t="str">
        <f t="shared" si="3327"/>
        <v>Normal Cost</v>
      </c>
    </row>
    <row r="6232" spans="1:19" x14ac:dyDescent="0.3">
      <c r="A6232">
        <v>65</v>
      </c>
      <c r="B6232" t="s">
        <v>20</v>
      </c>
      <c r="C6232">
        <v>29</v>
      </c>
      <c r="D6232">
        <v>123</v>
      </c>
      <c r="E6232">
        <v>79</v>
      </c>
      <c r="F6232">
        <v>243.9</v>
      </c>
      <c r="G6232">
        <v>111.6</v>
      </c>
      <c r="H6232">
        <v>79</v>
      </c>
      <c r="I6232">
        <v>2</v>
      </c>
      <c r="J6232" t="s">
        <v>24</v>
      </c>
      <c r="K6232" t="s">
        <v>21</v>
      </c>
      <c r="L6232" t="s">
        <v>25</v>
      </c>
      <c r="M6232">
        <v>3.7</v>
      </c>
      <c r="N6232">
        <v>9727.2099999999991</v>
      </c>
      <c r="O6232" t="s">
        <v>19</v>
      </c>
      <c r="P6232" t="str">
        <f t="shared" ref="P6232:P6234" si="3338">IF(A6232&lt;30,"18-29",IF(A6232&lt;45,"30-44",IF(A6232&lt;60,"45-59",IF(A6232&lt;75,"60-74","75+"))))</f>
        <v>60-74</v>
      </c>
      <c r="Q6232" t="str">
        <f>IF(PatientData[[#This Row],[bmi]]&lt;18.5,"Underweight",
IF(PatientData[[#This Row],[bmi]]&lt;25,"Normal",
IF(PatientData[[#This Row],[bmi]]&lt;30,"Overweight","Obese")))</f>
        <v>Overweight</v>
      </c>
      <c r="R6232" t="str">
        <f t="shared" si="3326"/>
        <v>High BP</v>
      </c>
      <c r="S6232" t="str">
        <f t="shared" si="3327"/>
        <v>Normal Cost</v>
      </c>
    </row>
    <row r="6233" spans="1:19" x14ac:dyDescent="0.3">
      <c r="A6233">
        <v>48</v>
      </c>
      <c r="B6233" t="s">
        <v>20</v>
      </c>
      <c r="C6233">
        <v>29</v>
      </c>
      <c r="D6233">
        <v>125</v>
      </c>
      <c r="E6233">
        <v>77</v>
      </c>
      <c r="F6233">
        <v>201.9</v>
      </c>
      <c r="G6233">
        <v>123.1</v>
      </c>
      <c r="H6233">
        <v>77</v>
      </c>
      <c r="I6233">
        <v>1</v>
      </c>
      <c r="J6233" t="s">
        <v>16</v>
      </c>
      <c r="K6233" t="s">
        <v>21</v>
      </c>
      <c r="L6233" t="s">
        <v>25</v>
      </c>
      <c r="M6233">
        <v>11.4</v>
      </c>
      <c r="N6233">
        <v>18872.37</v>
      </c>
      <c r="O6233" t="s">
        <v>19</v>
      </c>
      <c r="P6233" t="str">
        <f t="shared" si="3338"/>
        <v>45-59</v>
      </c>
      <c r="Q6233" t="str">
        <f>IF(PatientData[[#This Row],[bmi]]&lt;18.5,"Underweight",
IF(PatientData[[#This Row],[bmi]]&lt;25,"Normal",
IF(PatientData[[#This Row],[bmi]]&lt;30,"Overweight","Obese")))</f>
        <v>Overweight</v>
      </c>
      <c r="R6233" t="str">
        <f t="shared" si="3326"/>
        <v>High BP</v>
      </c>
      <c r="S6233" t="str">
        <f t="shared" si="3327"/>
        <v>High Cost</v>
      </c>
    </row>
    <row r="6234" spans="1:19" x14ac:dyDescent="0.3">
      <c r="A6234">
        <v>65</v>
      </c>
      <c r="B6234" t="s">
        <v>20</v>
      </c>
      <c r="C6234">
        <v>29</v>
      </c>
      <c r="D6234">
        <v>132</v>
      </c>
      <c r="E6234">
        <v>73</v>
      </c>
      <c r="F6234">
        <v>220.9</v>
      </c>
      <c r="G6234">
        <v>118.1</v>
      </c>
      <c r="H6234">
        <v>73</v>
      </c>
      <c r="I6234">
        <v>1</v>
      </c>
      <c r="J6234" t="s">
        <v>16</v>
      </c>
      <c r="K6234" t="s">
        <v>17</v>
      </c>
      <c r="L6234" t="s">
        <v>18</v>
      </c>
      <c r="M6234">
        <v>11.8</v>
      </c>
      <c r="N6234">
        <v>22539.3</v>
      </c>
      <c r="O6234" t="s">
        <v>23</v>
      </c>
      <c r="P6234" t="str">
        <f t="shared" si="3338"/>
        <v>60-74</v>
      </c>
      <c r="Q6234" t="str">
        <f>IF(PatientData[[#This Row],[bmi]]&lt;18.5,"Underweight",
IF(PatientData[[#This Row],[bmi]]&lt;25,"Normal",
IF(PatientData[[#This Row],[bmi]]&lt;30,"Overweight","Obese")))</f>
        <v>Overweight</v>
      </c>
      <c r="R6234" t="str">
        <f t="shared" si="3326"/>
        <v>High BP</v>
      </c>
      <c r="S6234" t="str">
        <f t="shared" si="3327"/>
        <v>High Cost</v>
      </c>
    </row>
    <row r="6235" spans="1:19" x14ac:dyDescent="0.3">
      <c r="A6235">
        <v>62</v>
      </c>
      <c r="B6235" t="s">
        <v>15</v>
      </c>
      <c r="C6235">
        <v>36.200000000000003</v>
      </c>
      <c r="D6235">
        <v>138</v>
      </c>
      <c r="E6235">
        <v>81</v>
      </c>
      <c r="F6235">
        <v>300</v>
      </c>
      <c r="G6235">
        <v>111.2</v>
      </c>
      <c r="H6235">
        <v>85</v>
      </c>
      <c r="I6235">
        <v>0</v>
      </c>
      <c r="J6235" t="s">
        <v>16</v>
      </c>
      <c r="K6235" t="s">
        <v>28</v>
      </c>
      <c r="L6235" t="s">
        <v>25</v>
      </c>
      <c r="M6235">
        <v>6.5</v>
      </c>
      <c r="N6235">
        <v>17931.02</v>
      </c>
      <c r="O6235" t="s">
        <v>19</v>
      </c>
      <c r="P6235" t="str">
        <f t="shared" ref="P6235:P6236" si="3339">IF(A6232&lt;30,"18-29",IF(A6232&lt;45,"30-44",IF(A6232&lt;60,"45-59",IF(A6232&lt;75,"60-74","75+"))))</f>
        <v>60-74</v>
      </c>
      <c r="Q6235" t="str">
        <f>IF(PatientData[[#This Row],[bmi]]&lt;18.5,"Underweight",
IF(PatientData[[#This Row],[bmi]]&lt;25,"Normal",
IF(PatientData[[#This Row],[bmi]]&lt;30,"Overweight","Obese")))</f>
        <v>Obese</v>
      </c>
      <c r="R6235" t="str">
        <f t="shared" si="3326"/>
        <v>High BP</v>
      </c>
      <c r="S6235" t="str">
        <f t="shared" si="3327"/>
        <v>High Cost</v>
      </c>
    </row>
    <row r="6236" spans="1:19" x14ac:dyDescent="0.3">
      <c r="A6236">
        <v>79</v>
      </c>
      <c r="B6236" t="s">
        <v>15</v>
      </c>
      <c r="C6236">
        <v>31.9</v>
      </c>
      <c r="D6236">
        <v>141</v>
      </c>
      <c r="E6236">
        <v>74</v>
      </c>
      <c r="F6236">
        <v>270.3</v>
      </c>
      <c r="G6236">
        <v>97.6</v>
      </c>
      <c r="H6236">
        <v>70</v>
      </c>
      <c r="I6236">
        <v>0</v>
      </c>
      <c r="J6236" t="s">
        <v>27</v>
      </c>
      <c r="K6236" t="s">
        <v>28</v>
      </c>
      <c r="L6236" t="s">
        <v>18</v>
      </c>
      <c r="M6236">
        <v>3.4</v>
      </c>
      <c r="N6236">
        <v>10270.09</v>
      </c>
      <c r="O6236" t="s">
        <v>19</v>
      </c>
      <c r="P6236" t="str">
        <f t="shared" si="3339"/>
        <v>45-59</v>
      </c>
      <c r="Q6236" t="str">
        <f>IF(PatientData[[#This Row],[bmi]]&lt;18.5,"Underweight",
IF(PatientData[[#This Row],[bmi]]&lt;25,"Normal",
IF(PatientData[[#This Row],[bmi]]&lt;30,"Overweight","Obese")))</f>
        <v>Obese</v>
      </c>
      <c r="R6236" t="str">
        <f t="shared" si="3326"/>
        <v>High BP</v>
      </c>
      <c r="S6236" t="str">
        <f t="shared" si="3327"/>
        <v>Normal Cost</v>
      </c>
    </row>
    <row r="6237" spans="1:19" x14ac:dyDescent="0.3">
      <c r="A6237">
        <v>34</v>
      </c>
      <c r="B6237" t="s">
        <v>20</v>
      </c>
      <c r="C6237">
        <v>29</v>
      </c>
      <c r="D6237">
        <v>119</v>
      </c>
      <c r="E6237">
        <v>72</v>
      </c>
      <c r="F6237">
        <v>202.5</v>
      </c>
      <c r="G6237">
        <v>127.2</v>
      </c>
      <c r="H6237">
        <v>50</v>
      </c>
      <c r="I6237">
        <v>1</v>
      </c>
      <c r="J6237" t="s">
        <v>24</v>
      </c>
      <c r="K6237" t="s">
        <v>26</v>
      </c>
      <c r="L6237" t="s">
        <v>18</v>
      </c>
      <c r="M6237">
        <v>2.6</v>
      </c>
      <c r="N6237">
        <v>4996.54</v>
      </c>
      <c r="O6237" t="s">
        <v>19</v>
      </c>
      <c r="P6237" t="str">
        <f t="shared" ref="P6237:P6242" si="3340">IF(A6237&lt;30,"18-29",IF(A6237&lt;45,"30-44",IF(A6237&lt;60,"45-59",IF(A6237&lt;75,"60-74","75+"))))</f>
        <v>30-44</v>
      </c>
      <c r="Q6237" t="str">
        <f>IF(PatientData[[#This Row],[bmi]]&lt;18.5,"Underweight",
IF(PatientData[[#This Row],[bmi]]&lt;25,"Normal",
IF(PatientData[[#This Row],[bmi]]&lt;30,"Overweight","Obese")))</f>
        <v>Overweight</v>
      </c>
      <c r="R6237" t="str">
        <f t="shared" si="3326"/>
        <v>Normal BP</v>
      </c>
      <c r="S6237" t="str">
        <f t="shared" si="3327"/>
        <v>Normal Cost</v>
      </c>
    </row>
    <row r="6238" spans="1:19" x14ac:dyDescent="0.3">
      <c r="A6238">
        <v>69</v>
      </c>
      <c r="B6238" t="s">
        <v>20</v>
      </c>
      <c r="C6238">
        <v>29</v>
      </c>
      <c r="D6238">
        <v>133</v>
      </c>
      <c r="E6238">
        <v>80</v>
      </c>
      <c r="F6238">
        <v>257.2</v>
      </c>
      <c r="G6238">
        <v>127.3</v>
      </c>
      <c r="H6238">
        <v>90</v>
      </c>
      <c r="I6238">
        <v>2</v>
      </c>
      <c r="J6238" t="s">
        <v>16</v>
      </c>
      <c r="K6238" t="s">
        <v>21</v>
      </c>
      <c r="L6238" t="s">
        <v>25</v>
      </c>
      <c r="M6238">
        <v>11.9</v>
      </c>
      <c r="N6238">
        <v>19988.64</v>
      </c>
      <c r="O6238" t="s">
        <v>19</v>
      </c>
      <c r="P6238" t="str">
        <f t="shared" si="3340"/>
        <v>60-74</v>
      </c>
      <c r="Q6238" t="str">
        <f>IF(PatientData[[#This Row],[bmi]]&lt;18.5,"Underweight",
IF(PatientData[[#This Row],[bmi]]&lt;25,"Normal",
IF(PatientData[[#This Row],[bmi]]&lt;30,"Overweight","Obese")))</f>
        <v>Overweight</v>
      </c>
      <c r="R6238" t="str">
        <f t="shared" si="3326"/>
        <v>High BP</v>
      </c>
      <c r="S6238" t="str">
        <f t="shared" si="3327"/>
        <v>High Cost</v>
      </c>
    </row>
    <row r="6239" spans="1:19" x14ac:dyDescent="0.3">
      <c r="A6239">
        <v>73</v>
      </c>
      <c r="B6239" t="s">
        <v>20</v>
      </c>
      <c r="C6239">
        <v>29</v>
      </c>
      <c r="D6239">
        <v>133</v>
      </c>
      <c r="E6239">
        <v>72</v>
      </c>
      <c r="F6239">
        <v>252</v>
      </c>
      <c r="G6239">
        <v>163.1</v>
      </c>
      <c r="H6239">
        <v>71</v>
      </c>
      <c r="I6239">
        <v>2</v>
      </c>
      <c r="J6239" t="s">
        <v>27</v>
      </c>
      <c r="K6239" t="s">
        <v>17</v>
      </c>
      <c r="L6239" t="s">
        <v>25</v>
      </c>
      <c r="M6239">
        <v>1</v>
      </c>
      <c r="N6239">
        <v>3549.01</v>
      </c>
      <c r="O6239" t="s">
        <v>19</v>
      </c>
      <c r="P6239" t="str">
        <f t="shared" si="3340"/>
        <v>60-74</v>
      </c>
      <c r="Q6239" t="str">
        <f>IF(PatientData[[#This Row],[bmi]]&lt;18.5,"Underweight",
IF(PatientData[[#This Row],[bmi]]&lt;25,"Normal",
IF(PatientData[[#This Row],[bmi]]&lt;30,"Overweight","Obese")))</f>
        <v>Overweight</v>
      </c>
      <c r="R6239" t="str">
        <f t="shared" si="3326"/>
        <v>High BP</v>
      </c>
      <c r="S6239" t="str">
        <f t="shared" si="3327"/>
        <v>Normal Cost</v>
      </c>
    </row>
    <row r="6240" spans="1:19" x14ac:dyDescent="0.3">
      <c r="A6240">
        <v>76</v>
      </c>
      <c r="B6240" t="s">
        <v>20</v>
      </c>
      <c r="C6240">
        <v>29</v>
      </c>
      <c r="D6240">
        <v>114</v>
      </c>
      <c r="E6240">
        <v>78</v>
      </c>
      <c r="F6240">
        <v>253.5</v>
      </c>
      <c r="G6240">
        <v>134.9</v>
      </c>
      <c r="H6240">
        <v>88</v>
      </c>
      <c r="I6240">
        <v>1</v>
      </c>
      <c r="J6240" t="s">
        <v>16</v>
      </c>
      <c r="K6240" t="s">
        <v>17</v>
      </c>
      <c r="L6240" t="s">
        <v>18</v>
      </c>
      <c r="M6240">
        <v>7.4</v>
      </c>
      <c r="N6240">
        <v>14803.88</v>
      </c>
      <c r="O6240" t="s">
        <v>19</v>
      </c>
      <c r="P6240" t="str">
        <f t="shared" si="3340"/>
        <v>75+</v>
      </c>
      <c r="Q6240" t="str">
        <f>IF(PatientData[[#This Row],[bmi]]&lt;18.5,"Underweight",
IF(PatientData[[#This Row],[bmi]]&lt;25,"Normal",
IF(PatientData[[#This Row],[bmi]]&lt;30,"Overweight","Obese")))</f>
        <v>Overweight</v>
      </c>
      <c r="R6240" t="str">
        <f t="shared" si="3326"/>
        <v>Normal BP</v>
      </c>
      <c r="S6240" t="str">
        <f t="shared" si="3327"/>
        <v>Normal Cost</v>
      </c>
    </row>
    <row r="6241" spans="1:19" x14ac:dyDescent="0.3">
      <c r="A6241">
        <v>63</v>
      </c>
      <c r="B6241" t="s">
        <v>20</v>
      </c>
      <c r="C6241">
        <v>29</v>
      </c>
      <c r="D6241">
        <v>132</v>
      </c>
      <c r="E6241">
        <v>79</v>
      </c>
      <c r="F6241">
        <v>259.8</v>
      </c>
      <c r="G6241">
        <v>89.5</v>
      </c>
      <c r="H6241">
        <v>74</v>
      </c>
      <c r="I6241">
        <v>0</v>
      </c>
      <c r="J6241" t="s">
        <v>24</v>
      </c>
      <c r="K6241" t="s">
        <v>21</v>
      </c>
      <c r="L6241" t="s">
        <v>25</v>
      </c>
      <c r="M6241">
        <v>10</v>
      </c>
      <c r="N6241">
        <v>18887.55</v>
      </c>
      <c r="O6241" t="s">
        <v>19</v>
      </c>
      <c r="P6241" t="str">
        <f t="shared" si="3340"/>
        <v>60-74</v>
      </c>
      <c r="Q6241" t="str">
        <f>IF(PatientData[[#This Row],[bmi]]&lt;18.5,"Underweight",
IF(PatientData[[#This Row],[bmi]]&lt;25,"Normal",
IF(PatientData[[#This Row],[bmi]]&lt;30,"Overweight","Obese")))</f>
        <v>Overweight</v>
      </c>
      <c r="R6241" t="str">
        <f t="shared" si="3326"/>
        <v>High BP</v>
      </c>
      <c r="S6241" t="str">
        <f t="shared" si="3327"/>
        <v>High Cost</v>
      </c>
    </row>
    <row r="6242" spans="1:19" x14ac:dyDescent="0.3">
      <c r="A6242">
        <v>64</v>
      </c>
      <c r="B6242" t="s">
        <v>20</v>
      </c>
      <c r="C6242">
        <v>29</v>
      </c>
      <c r="D6242">
        <v>115</v>
      </c>
      <c r="E6242">
        <v>64</v>
      </c>
      <c r="F6242">
        <v>248.6</v>
      </c>
      <c r="G6242">
        <v>86.5</v>
      </c>
      <c r="H6242">
        <v>57</v>
      </c>
      <c r="I6242">
        <v>4</v>
      </c>
      <c r="J6242" t="s">
        <v>16</v>
      </c>
      <c r="K6242" t="s">
        <v>26</v>
      </c>
      <c r="L6242" t="s">
        <v>18</v>
      </c>
      <c r="M6242">
        <v>10.5</v>
      </c>
      <c r="N6242">
        <v>20721.259999999998</v>
      </c>
      <c r="O6242" t="s">
        <v>19</v>
      </c>
      <c r="P6242" t="str">
        <f t="shared" si="3340"/>
        <v>60-74</v>
      </c>
      <c r="Q6242" t="str">
        <f>IF(PatientData[[#This Row],[bmi]]&lt;18.5,"Underweight",
IF(PatientData[[#This Row],[bmi]]&lt;25,"Normal",
IF(PatientData[[#This Row],[bmi]]&lt;30,"Overweight","Obese")))</f>
        <v>Overweight</v>
      </c>
      <c r="R6242" t="str">
        <f t="shared" si="3326"/>
        <v>Normal BP</v>
      </c>
      <c r="S6242" t="str">
        <f t="shared" si="3327"/>
        <v>High Cost</v>
      </c>
    </row>
    <row r="6243" spans="1:19" x14ac:dyDescent="0.3">
      <c r="A6243">
        <v>64</v>
      </c>
      <c r="B6243" t="s">
        <v>15</v>
      </c>
      <c r="C6243">
        <v>23</v>
      </c>
      <c r="D6243">
        <v>116</v>
      </c>
      <c r="E6243">
        <v>76</v>
      </c>
      <c r="F6243">
        <v>211.1</v>
      </c>
      <c r="G6243">
        <v>122.3</v>
      </c>
      <c r="H6243">
        <v>72</v>
      </c>
      <c r="I6243">
        <v>3</v>
      </c>
      <c r="J6243" t="s">
        <v>24</v>
      </c>
      <c r="K6243" t="s">
        <v>17</v>
      </c>
      <c r="L6243" t="s">
        <v>18</v>
      </c>
      <c r="M6243">
        <v>8.4</v>
      </c>
      <c r="N6243">
        <v>18203.599999999999</v>
      </c>
      <c r="O6243" t="s">
        <v>19</v>
      </c>
      <c r="P6243" t="str">
        <f t="shared" ref="P6243" si="3341">IF(A6240&lt;30,"18-29",IF(A6240&lt;45,"30-44",IF(A6240&lt;60,"45-59",IF(A6240&lt;75,"60-74","75+"))))</f>
        <v>75+</v>
      </c>
      <c r="Q6243" t="str">
        <f>IF(PatientData[[#This Row],[bmi]]&lt;18.5,"Underweight",
IF(PatientData[[#This Row],[bmi]]&lt;25,"Normal",
IF(PatientData[[#This Row],[bmi]]&lt;30,"Overweight","Obese")))</f>
        <v>Normal</v>
      </c>
      <c r="R6243" t="str">
        <f t="shared" si="3326"/>
        <v>Normal BP</v>
      </c>
      <c r="S6243" t="str">
        <f t="shared" si="3327"/>
        <v>High Cost</v>
      </c>
    </row>
    <row r="6244" spans="1:19" x14ac:dyDescent="0.3">
      <c r="A6244">
        <v>85</v>
      </c>
      <c r="B6244" t="s">
        <v>20</v>
      </c>
      <c r="C6244">
        <v>29</v>
      </c>
      <c r="D6244">
        <v>138</v>
      </c>
      <c r="E6244">
        <v>81</v>
      </c>
      <c r="F6244">
        <v>236.5</v>
      </c>
      <c r="G6244">
        <v>105.6</v>
      </c>
      <c r="H6244">
        <v>97</v>
      </c>
      <c r="I6244">
        <v>4</v>
      </c>
      <c r="J6244" t="s">
        <v>16</v>
      </c>
      <c r="K6244" t="s">
        <v>21</v>
      </c>
      <c r="L6244" t="s">
        <v>25</v>
      </c>
      <c r="M6244">
        <v>7.7</v>
      </c>
      <c r="N6244">
        <v>18175.45</v>
      </c>
      <c r="O6244" t="s">
        <v>23</v>
      </c>
      <c r="P6244" t="str">
        <f t="shared" ref="P6244:P6247" si="3342">IF(A6244&lt;30,"18-29",IF(A6244&lt;45,"30-44",IF(A6244&lt;60,"45-59",IF(A6244&lt;75,"60-74","75+"))))</f>
        <v>75+</v>
      </c>
      <c r="Q6244" t="str">
        <f>IF(PatientData[[#This Row],[bmi]]&lt;18.5,"Underweight",
IF(PatientData[[#This Row],[bmi]]&lt;25,"Normal",
IF(PatientData[[#This Row],[bmi]]&lt;30,"Overweight","Obese")))</f>
        <v>Overweight</v>
      </c>
      <c r="R6244" t="str">
        <f t="shared" si="3326"/>
        <v>High BP</v>
      </c>
      <c r="S6244" t="str">
        <f t="shared" si="3327"/>
        <v>High Cost</v>
      </c>
    </row>
    <row r="6245" spans="1:19" x14ac:dyDescent="0.3">
      <c r="A6245">
        <v>54</v>
      </c>
      <c r="B6245" t="s">
        <v>20</v>
      </c>
      <c r="C6245">
        <v>29</v>
      </c>
      <c r="D6245">
        <v>116</v>
      </c>
      <c r="E6245">
        <v>72</v>
      </c>
      <c r="F6245">
        <v>226</v>
      </c>
      <c r="G6245">
        <v>139.69999999999999</v>
      </c>
      <c r="H6245">
        <v>71</v>
      </c>
      <c r="I6245">
        <v>1</v>
      </c>
      <c r="J6245" t="s">
        <v>27</v>
      </c>
      <c r="K6245" t="s">
        <v>17</v>
      </c>
      <c r="L6245" t="s">
        <v>18</v>
      </c>
      <c r="M6245">
        <v>2.5</v>
      </c>
      <c r="N6245">
        <v>5494.6</v>
      </c>
      <c r="O6245" t="s">
        <v>19</v>
      </c>
      <c r="P6245" t="str">
        <f t="shared" si="3342"/>
        <v>45-59</v>
      </c>
      <c r="Q6245" t="str">
        <f>IF(PatientData[[#This Row],[bmi]]&lt;18.5,"Underweight",
IF(PatientData[[#This Row],[bmi]]&lt;25,"Normal",
IF(PatientData[[#This Row],[bmi]]&lt;30,"Overweight","Obese")))</f>
        <v>Overweight</v>
      </c>
      <c r="R6245" t="str">
        <f t="shared" si="3326"/>
        <v>Normal BP</v>
      </c>
      <c r="S6245" t="str">
        <f t="shared" si="3327"/>
        <v>Normal Cost</v>
      </c>
    </row>
    <row r="6246" spans="1:19" x14ac:dyDescent="0.3">
      <c r="A6246">
        <v>60</v>
      </c>
      <c r="B6246" t="s">
        <v>20</v>
      </c>
      <c r="C6246">
        <v>29</v>
      </c>
      <c r="D6246">
        <v>101</v>
      </c>
      <c r="E6246">
        <v>60</v>
      </c>
      <c r="F6246">
        <v>210.2</v>
      </c>
      <c r="G6246">
        <v>94.4</v>
      </c>
      <c r="H6246">
        <v>79</v>
      </c>
      <c r="I6246">
        <v>1</v>
      </c>
      <c r="J6246" t="s">
        <v>24</v>
      </c>
      <c r="K6246" t="s">
        <v>26</v>
      </c>
      <c r="L6246" t="s">
        <v>22</v>
      </c>
      <c r="M6246">
        <v>4.3</v>
      </c>
      <c r="N6246">
        <v>7806.99</v>
      </c>
      <c r="O6246" t="s">
        <v>19</v>
      </c>
      <c r="P6246" t="str">
        <f t="shared" si="3342"/>
        <v>60-74</v>
      </c>
      <c r="Q6246" t="str">
        <f>IF(PatientData[[#This Row],[bmi]]&lt;18.5,"Underweight",
IF(PatientData[[#This Row],[bmi]]&lt;25,"Normal",
IF(PatientData[[#This Row],[bmi]]&lt;30,"Overweight","Obese")))</f>
        <v>Overweight</v>
      </c>
      <c r="R6246" t="str">
        <f t="shared" si="3326"/>
        <v>Normal BP</v>
      </c>
      <c r="S6246" t="str">
        <f t="shared" si="3327"/>
        <v>Normal Cost</v>
      </c>
    </row>
    <row r="6247" spans="1:19" x14ac:dyDescent="0.3">
      <c r="A6247">
        <v>67</v>
      </c>
      <c r="B6247" t="s">
        <v>20</v>
      </c>
      <c r="C6247">
        <v>29</v>
      </c>
      <c r="D6247">
        <v>148</v>
      </c>
      <c r="E6247">
        <v>88</v>
      </c>
      <c r="F6247">
        <v>225.2</v>
      </c>
      <c r="G6247">
        <v>97.1</v>
      </c>
      <c r="H6247">
        <v>69</v>
      </c>
      <c r="I6247">
        <v>1</v>
      </c>
      <c r="J6247" t="s">
        <v>24</v>
      </c>
      <c r="K6247" t="s">
        <v>21</v>
      </c>
      <c r="L6247" t="s">
        <v>25</v>
      </c>
      <c r="M6247">
        <v>4.2</v>
      </c>
      <c r="N6247">
        <v>10339.93</v>
      </c>
      <c r="O6247" t="s">
        <v>19</v>
      </c>
      <c r="P6247" t="str">
        <f t="shared" si="3342"/>
        <v>60-74</v>
      </c>
      <c r="Q6247" t="str">
        <f>IF(PatientData[[#This Row],[bmi]]&lt;18.5,"Underweight",
IF(PatientData[[#This Row],[bmi]]&lt;25,"Normal",
IF(PatientData[[#This Row],[bmi]]&lt;30,"Overweight","Obese")))</f>
        <v>Overweight</v>
      </c>
      <c r="R6247" t="str">
        <f t="shared" si="3326"/>
        <v>High BP</v>
      </c>
      <c r="S6247" t="str">
        <f t="shared" si="3327"/>
        <v>Normal Cost</v>
      </c>
    </row>
    <row r="6248" spans="1:19" x14ac:dyDescent="0.3">
      <c r="A6248">
        <v>67</v>
      </c>
      <c r="B6248" t="s">
        <v>15</v>
      </c>
      <c r="C6248">
        <v>31.8</v>
      </c>
      <c r="D6248">
        <v>143</v>
      </c>
      <c r="E6248">
        <v>86</v>
      </c>
      <c r="F6248">
        <v>230.1</v>
      </c>
      <c r="G6248">
        <v>151.80000000000001</v>
      </c>
      <c r="H6248">
        <v>85</v>
      </c>
      <c r="I6248">
        <v>1</v>
      </c>
      <c r="J6248" t="s">
        <v>16</v>
      </c>
      <c r="K6248" t="s">
        <v>17</v>
      </c>
      <c r="L6248" t="s">
        <v>18</v>
      </c>
      <c r="M6248">
        <v>6.5</v>
      </c>
      <c r="N6248">
        <v>9749.68</v>
      </c>
      <c r="O6248" t="s">
        <v>19</v>
      </c>
      <c r="P6248" t="str">
        <f t="shared" ref="P6248" si="3343">IF(A6245&lt;30,"18-29",IF(A6245&lt;45,"30-44",IF(A6245&lt;60,"45-59",IF(A6245&lt;75,"60-74","75+"))))</f>
        <v>45-59</v>
      </c>
      <c r="Q6248" t="str">
        <f>IF(PatientData[[#This Row],[bmi]]&lt;18.5,"Underweight",
IF(PatientData[[#This Row],[bmi]]&lt;25,"Normal",
IF(PatientData[[#This Row],[bmi]]&lt;30,"Overweight","Obese")))</f>
        <v>Obese</v>
      </c>
      <c r="R6248" t="str">
        <f t="shared" si="3326"/>
        <v>High BP</v>
      </c>
      <c r="S6248" t="str">
        <f t="shared" si="3327"/>
        <v>Normal Cost</v>
      </c>
    </row>
    <row r="6249" spans="1:19" x14ac:dyDescent="0.3">
      <c r="A6249">
        <v>55</v>
      </c>
      <c r="B6249" t="s">
        <v>20</v>
      </c>
      <c r="C6249">
        <v>29</v>
      </c>
      <c r="D6249">
        <v>129</v>
      </c>
      <c r="E6249">
        <v>77</v>
      </c>
      <c r="F6249">
        <v>213.9</v>
      </c>
      <c r="G6249">
        <v>138.9</v>
      </c>
      <c r="H6249">
        <v>76</v>
      </c>
      <c r="I6249">
        <v>1</v>
      </c>
      <c r="J6249" t="s">
        <v>16</v>
      </c>
      <c r="K6249" t="s">
        <v>17</v>
      </c>
      <c r="L6249" t="s">
        <v>18</v>
      </c>
      <c r="M6249">
        <v>7.9</v>
      </c>
      <c r="N6249">
        <v>17247.91</v>
      </c>
      <c r="O6249" t="s">
        <v>19</v>
      </c>
      <c r="P6249" t="str">
        <f t="shared" ref="P6249:P6250" si="3344">IF(A6249&lt;30,"18-29",IF(A6249&lt;45,"30-44",IF(A6249&lt;60,"45-59",IF(A6249&lt;75,"60-74","75+"))))</f>
        <v>45-59</v>
      </c>
      <c r="Q6249" t="str">
        <f>IF(PatientData[[#This Row],[bmi]]&lt;18.5,"Underweight",
IF(PatientData[[#This Row],[bmi]]&lt;25,"Normal",
IF(PatientData[[#This Row],[bmi]]&lt;30,"Overweight","Obese")))</f>
        <v>Overweight</v>
      </c>
      <c r="R6249" t="str">
        <f t="shared" si="3326"/>
        <v>High BP</v>
      </c>
      <c r="S6249" t="str">
        <f t="shared" si="3327"/>
        <v>High Cost</v>
      </c>
    </row>
    <row r="6250" spans="1:19" x14ac:dyDescent="0.3">
      <c r="A6250">
        <v>55</v>
      </c>
      <c r="B6250" t="s">
        <v>20</v>
      </c>
      <c r="C6250">
        <v>29</v>
      </c>
      <c r="D6250">
        <v>134</v>
      </c>
      <c r="E6250">
        <v>77</v>
      </c>
      <c r="F6250">
        <v>226.3</v>
      </c>
      <c r="G6250">
        <v>103</v>
      </c>
      <c r="H6250">
        <v>81</v>
      </c>
      <c r="I6250">
        <v>3</v>
      </c>
      <c r="J6250" t="s">
        <v>16</v>
      </c>
      <c r="K6250" t="s">
        <v>21</v>
      </c>
      <c r="L6250" t="s">
        <v>18</v>
      </c>
      <c r="M6250">
        <v>10.199999999999999</v>
      </c>
      <c r="N6250">
        <v>22628.76</v>
      </c>
      <c r="O6250" t="s">
        <v>19</v>
      </c>
      <c r="P6250" t="str">
        <f t="shared" si="3344"/>
        <v>45-59</v>
      </c>
      <c r="Q6250" t="str">
        <f>IF(PatientData[[#This Row],[bmi]]&lt;18.5,"Underweight",
IF(PatientData[[#This Row],[bmi]]&lt;25,"Normal",
IF(PatientData[[#This Row],[bmi]]&lt;30,"Overweight","Obese")))</f>
        <v>Overweight</v>
      </c>
      <c r="R6250" t="str">
        <f t="shared" si="3326"/>
        <v>High BP</v>
      </c>
      <c r="S6250" t="str">
        <f t="shared" si="3327"/>
        <v>High Cost</v>
      </c>
    </row>
    <row r="6251" spans="1:19" x14ac:dyDescent="0.3">
      <c r="A6251">
        <v>54</v>
      </c>
      <c r="B6251" t="s">
        <v>15</v>
      </c>
      <c r="C6251">
        <v>20.5</v>
      </c>
      <c r="D6251">
        <v>128</v>
      </c>
      <c r="E6251">
        <v>72</v>
      </c>
      <c r="F6251">
        <v>172.2</v>
      </c>
      <c r="G6251">
        <v>93.8</v>
      </c>
      <c r="H6251">
        <v>80</v>
      </c>
      <c r="I6251">
        <v>0</v>
      </c>
      <c r="J6251" t="s">
        <v>16</v>
      </c>
      <c r="K6251" t="s">
        <v>26</v>
      </c>
      <c r="L6251" t="s">
        <v>25</v>
      </c>
      <c r="M6251">
        <v>5.7</v>
      </c>
      <c r="N6251">
        <v>11774.44</v>
      </c>
      <c r="O6251" t="s">
        <v>19</v>
      </c>
      <c r="P6251" t="str">
        <f t="shared" ref="P6251:P6256" si="3345">IF(A6248&lt;30,"18-29",IF(A6248&lt;45,"30-44",IF(A6248&lt;60,"45-59",IF(A6248&lt;75,"60-74","75+"))))</f>
        <v>60-74</v>
      </c>
      <c r="Q6251" t="str">
        <f>IF(PatientData[[#This Row],[bmi]]&lt;18.5,"Underweight",
IF(PatientData[[#This Row],[bmi]]&lt;25,"Normal",
IF(PatientData[[#This Row],[bmi]]&lt;30,"Overweight","Obese")))</f>
        <v>Normal</v>
      </c>
      <c r="R6251" t="str">
        <f t="shared" si="3326"/>
        <v>High BP</v>
      </c>
      <c r="S6251" t="str">
        <f t="shared" si="3327"/>
        <v>Normal Cost</v>
      </c>
    </row>
    <row r="6252" spans="1:19" x14ac:dyDescent="0.3">
      <c r="A6252">
        <v>35</v>
      </c>
      <c r="B6252" t="s">
        <v>15</v>
      </c>
      <c r="C6252">
        <v>21.1</v>
      </c>
      <c r="D6252">
        <v>119</v>
      </c>
      <c r="E6252">
        <v>68</v>
      </c>
      <c r="F6252">
        <v>196.9</v>
      </c>
      <c r="G6252">
        <v>123.4</v>
      </c>
      <c r="H6252">
        <v>84</v>
      </c>
      <c r="I6252">
        <v>0</v>
      </c>
      <c r="J6252" t="s">
        <v>16</v>
      </c>
      <c r="K6252" t="s">
        <v>21</v>
      </c>
      <c r="L6252" t="s">
        <v>22</v>
      </c>
      <c r="M6252">
        <v>11.2</v>
      </c>
      <c r="N6252">
        <v>19750.7</v>
      </c>
      <c r="O6252" t="s">
        <v>19</v>
      </c>
      <c r="P6252" t="str">
        <f t="shared" si="3345"/>
        <v>45-59</v>
      </c>
      <c r="Q6252" t="str">
        <f>IF(PatientData[[#This Row],[bmi]]&lt;18.5,"Underweight",
IF(PatientData[[#This Row],[bmi]]&lt;25,"Normal",
IF(PatientData[[#This Row],[bmi]]&lt;30,"Overweight","Obese")))</f>
        <v>Normal</v>
      </c>
      <c r="R6252" t="str">
        <f t="shared" si="3326"/>
        <v>Normal BP</v>
      </c>
      <c r="S6252" t="str">
        <f t="shared" si="3327"/>
        <v>High Cost</v>
      </c>
    </row>
    <row r="6253" spans="1:19" x14ac:dyDescent="0.3">
      <c r="A6253">
        <v>26</v>
      </c>
      <c r="B6253" t="s">
        <v>15</v>
      </c>
      <c r="C6253">
        <v>28.7</v>
      </c>
      <c r="D6253">
        <v>128</v>
      </c>
      <c r="E6253">
        <v>81</v>
      </c>
      <c r="F6253">
        <v>161.6</v>
      </c>
      <c r="G6253">
        <v>166.1</v>
      </c>
      <c r="H6253">
        <v>84</v>
      </c>
      <c r="I6253">
        <v>1</v>
      </c>
      <c r="J6253" t="s">
        <v>24</v>
      </c>
      <c r="K6253" t="s">
        <v>17</v>
      </c>
      <c r="L6253" t="s">
        <v>22</v>
      </c>
      <c r="M6253">
        <v>34.1</v>
      </c>
      <c r="N6253">
        <v>59559.07</v>
      </c>
      <c r="O6253" t="s">
        <v>23</v>
      </c>
      <c r="P6253" t="str">
        <f t="shared" si="3345"/>
        <v>45-59</v>
      </c>
      <c r="Q6253" t="str">
        <f>IF(PatientData[[#This Row],[bmi]]&lt;18.5,"Underweight",
IF(PatientData[[#This Row],[bmi]]&lt;25,"Normal",
IF(PatientData[[#This Row],[bmi]]&lt;30,"Overweight","Obese")))</f>
        <v>Overweight</v>
      </c>
      <c r="R6253" t="str">
        <f t="shared" si="3326"/>
        <v>High BP</v>
      </c>
      <c r="S6253" t="str">
        <f t="shared" si="3327"/>
        <v>High Cost</v>
      </c>
    </row>
    <row r="6254" spans="1:19" x14ac:dyDescent="0.3">
      <c r="A6254">
        <v>59</v>
      </c>
      <c r="B6254" t="s">
        <v>15</v>
      </c>
      <c r="C6254">
        <v>30.8</v>
      </c>
      <c r="D6254">
        <v>157</v>
      </c>
      <c r="E6254">
        <v>83</v>
      </c>
      <c r="F6254">
        <v>187.2</v>
      </c>
      <c r="G6254">
        <v>137.1</v>
      </c>
      <c r="H6254">
        <v>100</v>
      </c>
      <c r="I6254">
        <v>2</v>
      </c>
      <c r="J6254" t="s">
        <v>16</v>
      </c>
      <c r="K6254" t="s">
        <v>28</v>
      </c>
      <c r="L6254" t="s">
        <v>18</v>
      </c>
      <c r="M6254">
        <v>9.1999999999999993</v>
      </c>
      <c r="N6254">
        <v>18495.04</v>
      </c>
      <c r="O6254" t="s">
        <v>19</v>
      </c>
      <c r="P6254" t="str">
        <f t="shared" si="3345"/>
        <v>45-59</v>
      </c>
      <c r="Q6254" t="str">
        <f>IF(PatientData[[#This Row],[bmi]]&lt;18.5,"Underweight",
IF(PatientData[[#This Row],[bmi]]&lt;25,"Normal",
IF(PatientData[[#This Row],[bmi]]&lt;30,"Overweight","Obese")))</f>
        <v>Obese</v>
      </c>
      <c r="R6254" t="str">
        <f t="shared" si="3326"/>
        <v>High BP</v>
      </c>
      <c r="S6254" t="str">
        <f t="shared" si="3327"/>
        <v>High Cost</v>
      </c>
    </row>
    <row r="6255" spans="1:19" x14ac:dyDescent="0.3">
      <c r="A6255">
        <v>67</v>
      </c>
      <c r="B6255" t="s">
        <v>15</v>
      </c>
      <c r="C6255">
        <v>25.7</v>
      </c>
      <c r="D6255">
        <v>133</v>
      </c>
      <c r="E6255">
        <v>80</v>
      </c>
      <c r="F6255">
        <v>225.4</v>
      </c>
      <c r="G6255">
        <v>146.9</v>
      </c>
      <c r="H6255">
        <v>80</v>
      </c>
      <c r="I6255">
        <v>0</v>
      </c>
      <c r="J6255" t="s">
        <v>16</v>
      </c>
      <c r="K6255" t="s">
        <v>17</v>
      </c>
      <c r="L6255" t="s">
        <v>22</v>
      </c>
      <c r="M6255">
        <v>4.5999999999999996</v>
      </c>
      <c r="N6255">
        <v>10852.66</v>
      </c>
      <c r="O6255" t="s">
        <v>19</v>
      </c>
      <c r="P6255" t="str">
        <f t="shared" si="3345"/>
        <v>30-44</v>
      </c>
      <c r="Q6255" t="str">
        <f>IF(PatientData[[#This Row],[bmi]]&lt;18.5,"Underweight",
IF(PatientData[[#This Row],[bmi]]&lt;25,"Normal",
IF(PatientData[[#This Row],[bmi]]&lt;30,"Overweight","Obese")))</f>
        <v>Overweight</v>
      </c>
      <c r="R6255" t="str">
        <f t="shared" si="3326"/>
        <v>High BP</v>
      </c>
      <c r="S6255" t="str">
        <f t="shared" si="3327"/>
        <v>Normal Cost</v>
      </c>
    </row>
    <row r="6256" spans="1:19" x14ac:dyDescent="0.3">
      <c r="A6256">
        <v>62</v>
      </c>
      <c r="B6256" t="s">
        <v>15</v>
      </c>
      <c r="C6256">
        <v>32.700000000000003</v>
      </c>
      <c r="D6256">
        <v>121</v>
      </c>
      <c r="E6256">
        <v>71</v>
      </c>
      <c r="F6256">
        <v>235</v>
      </c>
      <c r="G6256">
        <v>107.1</v>
      </c>
      <c r="H6256">
        <v>79</v>
      </c>
      <c r="I6256">
        <v>2</v>
      </c>
      <c r="J6256" t="s">
        <v>16</v>
      </c>
      <c r="K6256" t="s">
        <v>21</v>
      </c>
      <c r="L6256" t="s">
        <v>22</v>
      </c>
      <c r="M6256">
        <v>6.9</v>
      </c>
      <c r="N6256">
        <v>19166.900000000001</v>
      </c>
      <c r="O6256" t="s">
        <v>19</v>
      </c>
      <c r="P6256" t="str">
        <f t="shared" si="3345"/>
        <v>18-29</v>
      </c>
      <c r="Q6256" t="str">
        <f>IF(PatientData[[#This Row],[bmi]]&lt;18.5,"Underweight",
IF(PatientData[[#This Row],[bmi]]&lt;25,"Normal",
IF(PatientData[[#This Row],[bmi]]&lt;30,"Overweight","Obese")))</f>
        <v>Obese</v>
      </c>
      <c r="R6256" t="str">
        <f t="shared" si="3326"/>
        <v>High BP</v>
      </c>
      <c r="S6256" t="str">
        <f t="shared" si="3327"/>
        <v>High Cost</v>
      </c>
    </row>
    <row r="6257" spans="1:19" x14ac:dyDescent="0.3">
      <c r="A6257">
        <v>85</v>
      </c>
      <c r="B6257" t="s">
        <v>20</v>
      </c>
      <c r="C6257">
        <v>29</v>
      </c>
      <c r="D6257">
        <v>132</v>
      </c>
      <c r="E6257">
        <v>76</v>
      </c>
      <c r="F6257">
        <v>243.3</v>
      </c>
      <c r="G6257">
        <v>99.4</v>
      </c>
      <c r="H6257">
        <v>90</v>
      </c>
      <c r="I6257">
        <v>3</v>
      </c>
      <c r="J6257" t="s">
        <v>27</v>
      </c>
      <c r="K6257" t="s">
        <v>21</v>
      </c>
      <c r="L6257" t="s">
        <v>25</v>
      </c>
      <c r="M6257">
        <v>14.9</v>
      </c>
      <c r="N6257">
        <v>27959.919999999998</v>
      </c>
      <c r="O6257" t="s">
        <v>19</v>
      </c>
      <c r="P6257" t="str">
        <f t="shared" ref="P6257:P6260" si="3346">IF(A6257&lt;30,"18-29",IF(A6257&lt;45,"30-44",IF(A6257&lt;60,"45-59",IF(A6257&lt;75,"60-74","75+"))))</f>
        <v>75+</v>
      </c>
      <c r="Q6257" t="str">
        <f>IF(PatientData[[#This Row],[bmi]]&lt;18.5,"Underweight",
IF(PatientData[[#This Row],[bmi]]&lt;25,"Normal",
IF(PatientData[[#This Row],[bmi]]&lt;30,"Overweight","Obese")))</f>
        <v>Overweight</v>
      </c>
      <c r="R6257" t="str">
        <f t="shared" si="3326"/>
        <v>High BP</v>
      </c>
      <c r="S6257" t="str">
        <f t="shared" si="3327"/>
        <v>High Cost</v>
      </c>
    </row>
    <row r="6258" spans="1:19" x14ac:dyDescent="0.3">
      <c r="A6258">
        <v>70</v>
      </c>
      <c r="B6258" t="s">
        <v>20</v>
      </c>
      <c r="C6258">
        <v>29</v>
      </c>
      <c r="D6258">
        <v>126</v>
      </c>
      <c r="E6258">
        <v>77</v>
      </c>
      <c r="F6258">
        <v>195.7</v>
      </c>
      <c r="G6258">
        <v>109.9</v>
      </c>
      <c r="H6258">
        <v>78</v>
      </c>
      <c r="I6258">
        <v>0</v>
      </c>
      <c r="J6258" t="s">
        <v>24</v>
      </c>
      <c r="K6258" t="s">
        <v>21</v>
      </c>
      <c r="L6258" t="s">
        <v>25</v>
      </c>
      <c r="M6258">
        <v>7.3</v>
      </c>
      <c r="N6258">
        <v>13939.26</v>
      </c>
      <c r="O6258" t="s">
        <v>19</v>
      </c>
      <c r="P6258" t="str">
        <f t="shared" si="3346"/>
        <v>60-74</v>
      </c>
      <c r="Q6258" t="str">
        <f>IF(PatientData[[#This Row],[bmi]]&lt;18.5,"Underweight",
IF(PatientData[[#This Row],[bmi]]&lt;25,"Normal",
IF(PatientData[[#This Row],[bmi]]&lt;30,"Overweight","Obese")))</f>
        <v>Overweight</v>
      </c>
      <c r="R6258" t="str">
        <f t="shared" si="3326"/>
        <v>High BP</v>
      </c>
      <c r="S6258" t="str">
        <f t="shared" si="3327"/>
        <v>Normal Cost</v>
      </c>
    </row>
    <row r="6259" spans="1:19" x14ac:dyDescent="0.3">
      <c r="A6259">
        <v>92</v>
      </c>
      <c r="B6259" t="s">
        <v>20</v>
      </c>
      <c r="C6259">
        <v>29</v>
      </c>
      <c r="D6259">
        <v>226</v>
      </c>
      <c r="E6259">
        <v>134</v>
      </c>
      <c r="F6259">
        <v>240.2</v>
      </c>
      <c r="G6259">
        <v>85.4</v>
      </c>
      <c r="H6259">
        <v>80</v>
      </c>
      <c r="I6259">
        <v>2</v>
      </c>
      <c r="J6259" t="s">
        <v>24</v>
      </c>
      <c r="K6259" t="s">
        <v>21</v>
      </c>
      <c r="L6259" t="s">
        <v>18</v>
      </c>
      <c r="M6259">
        <v>5.4</v>
      </c>
      <c r="N6259">
        <v>10547.85</v>
      </c>
      <c r="O6259" t="s">
        <v>23</v>
      </c>
      <c r="P6259" t="str">
        <f t="shared" si="3346"/>
        <v>75+</v>
      </c>
      <c r="Q6259" t="str">
        <f>IF(PatientData[[#This Row],[bmi]]&lt;18.5,"Underweight",
IF(PatientData[[#This Row],[bmi]]&lt;25,"Normal",
IF(PatientData[[#This Row],[bmi]]&lt;30,"Overweight","Obese")))</f>
        <v>Overweight</v>
      </c>
      <c r="R6259" t="str">
        <f t="shared" si="3326"/>
        <v>High BP</v>
      </c>
      <c r="S6259" t="str">
        <f t="shared" si="3327"/>
        <v>Normal Cost</v>
      </c>
    </row>
    <row r="6260" spans="1:19" x14ac:dyDescent="0.3">
      <c r="A6260">
        <v>66</v>
      </c>
      <c r="B6260" t="s">
        <v>20</v>
      </c>
      <c r="C6260">
        <v>29</v>
      </c>
      <c r="D6260">
        <v>118</v>
      </c>
      <c r="E6260">
        <v>65</v>
      </c>
      <c r="F6260">
        <v>217.6</v>
      </c>
      <c r="G6260">
        <v>102.1</v>
      </c>
      <c r="H6260">
        <v>88</v>
      </c>
      <c r="I6260">
        <v>3</v>
      </c>
      <c r="J6260" t="s">
        <v>27</v>
      </c>
      <c r="K6260" t="s">
        <v>21</v>
      </c>
      <c r="L6260" t="s">
        <v>25</v>
      </c>
      <c r="M6260">
        <v>5.2</v>
      </c>
      <c r="N6260">
        <v>12423.18</v>
      </c>
      <c r="O6260" t="s">
        <v>19</v>
      </c>
      <c r="P6260" t="str">
        <f t="shared" si="3346"/>
        <v>60-74</v>
      </c>
      <c r="Q6260" t="str">
        <f>IF(PatientData[[#This Row],[bmi]]&lt;18.5,"Underweight",
IF(PatientData[[#This Row],[bmi]]&lt;25,"Normal",
IF(PatientData[[#This Row],[bmi]]&lt;30,"Overweight","Obese")))</f>
        <v>Overweight</v>
      </c>
      <c r="R6260" t="str">
        <f t="shared" si="3326"/>
        <v>Normal BP</v>
      </c>
      <c r="S6260" t="str">
        <f t="shared" si="3327"/>
        <v>Normal Cost</v>
      </c>
    </row>
    <row r="6261" spans="1:19" x14ac:dyDescent="0.3">
      <c r="A6261">
        <v>62</v>
      </c>
      <c r="B6261" t="s">
        <v>15</v>
      </c>
      <c r="C6261">
        <v>23.3</v>
      </c>
      <c r="D6261">
        <v>119</v>
      </c>
      <c r="E6261">
        <v>67</v>
      </c>
      <c r="F6261">
        <v>206.2</v>
      </c>
      <c r="G6261">
        <v>112.3</v>
      </c>
      <c r="H6261">
        <v>69</v>
      </c>
      <c r="I6261">
        <v>2</v>
      </c>
      <c r="J6261" t="s">
        <v>27</v>
      </c>
      <c r="K6261" t="s">
        <v>26</v>
      </c>
      <c r="L6261" t="s">
        <v>18</v>
      </c>
      <c r="M6261">
        <v>4.7</v>
      </c>
      <c r="N6261">
        <v>8105.62</v>
      </c>
      <c r="O6261" t="s">
        <v>19</v>
      </c>
      <c r="P6261" t="str">
        <f t="shared" ref="P6261:P6262" si="3347">IF(A6258&lt;30,"18-29",IF(A6258&lt;45,"30-44",IF(A6258&lt;60,"45-59",IF(A6258&lt;75,"60-74","75+"))))</f>
        <v>60-74</v>
      </c>
      <c r="Q6261" t="str">
        <f>IF(PatientData[[#This Row],[bmi]]&lt;18.5,"Underweight",
IF(PatientData[[#This Row],[bmi]]&lt;25,"Normal",
IF(PatientData[[#This Row],[bmi]]&lt;30,"Overweight","Obese")))</f>
        <v>Normal</v>
      </c>
      <c r="R6261" t="str">
        <f t="shared" si="3326"/>
        <v>Normal BP</v>
      </c>
      <c r="S6261" t="str">
        <f t="shared" si="3327"/>
        <v>Normal Cost</v>
      </c>
    </row>
    <row r="6262" spans="1:19" x14ac:dyDescent="0.3">
      <c r="A6262">
        <v>60</v>
      </c>
      <c r="B6262" t="s">
        <v>15</v>
      </c>
      <c r="C6262">
        <v>26.7</v>
      </c>
      <c r="D6262">
        <v>122</v>
      </c>
      <c r="E6262">
        <v>74</v>
      </c>
      <c r="F6262">
        <v>228.7</v>
      </c>
      <c r="G6262">
        <v>134.69999999999999</v>
      </c>
      <c r="H6262">
        <v>84</v>
      </c>
      <c r="I6262">
        <v>3</v>
      </c>
      <c r="J6262" t="s">
        <v>24</v>
      </c>
      <c r="K6262" t="s">
        <v>17</v>
      </c>
      <c r="L6262" t="s">
        <v>25</v>
      </c>
      <c r="M6262">
        <v>3.7</v>
      </c>
      <c r="N6262">
        <v>7464.92</v>
      </c>
      <c r="O6262" t="s">
        <v>19</v>
      </c>
      <c r="P6262" t="str">
        <f t="shared" si="3347"/>
        <v>75+</v>
      </c>
      <c r="Q6262" t="str">
        <f>IF(PatientData[[#This Row],[bmi]]&lt;18.5,"Underweight",
IF(PatientData[[#This Row],[bmi]]&lt;25,"Normal",
IF(PatientData[[#This Row],[bmi]]&lt;30,"Overweight","Obese")))</f>
        <v>Overweight</v>
      </c>
      <c r="R6262" t="str">
        <f t="shared" si="3326"/>
        <v>High BP</v>
      </c>
      <c r="S6262" t="str">
        <f t="shared" si="3327"/>
        <v>Normal Cost</v>
      </c>
    </row>
    <row r="6263" spans="1:19" x14ac:dyDescent="0.3">
      <c r="A6263">
        <v>76</v>
      </c>
      <c r="B6263" t="s">
        <v>20</v>
      </c>
      <c r="C6263">
        <v>29</v>
      </c>
      <c r="D6263">
        <v>156</v>
      </c>
      <c r="E6263">
        <v>89</v>
      </c>
      <c r="F6263">
        <v>253.4</v>
      </c>
      <c r="G6263">
        <v>100.3</v>
      </c>
      <c r="H6263">
        <v>62</v>
      </c>
      <c r="I6263">
        <v>2</v>
      </c>
      <c r="J6263" t="s">
        <v>27</v>
      </c>
      <c r="K6263" t="s">
        <v>28</v>
      </c>
      <c r="L6263" t="s">
        <v>18</v>
      </c>
      <c r="M6263">
        <v>4.4000000000000004</v>
      </c>
      <c r="N6263">
        <v>11946.03</v>
      </c>
      <c r="O6263" t="s">
        <v>19</v>
      </c>
      <c r="P6263" t="str">
        <f t="shared" ref="P6263" si="3348">IF(A6263&lt;30,"18-29",IF(A6263&lt;45,"30-44",IF(A6263&lt;60,"45-59",IF(A6263&lt;75,"60-74","75+"))))</f>
        <v>75+</v>
      </c>
      <c r="Q6263" t="str">
        <f>IF(PatientData[[#This Row],[bmi]]&lt;18.5,"Underweight",
IF(PatientData[[#This Row],[bmi]]&lt;25,"Normal",
IF(PatientData[[#This Row],[bmi]]&lt;30,"Overweight","Obese")))</f>
        <v>Overweight</v>
      </c>
      <c r="R6263" t="str">
        <f t="shared" si="3326"/>
        <v>High BP</v>
      </c>
      <c r="S6263" t="str">
        <f t="shared" si="3327"/>
        <v>Normal Cost</v>
      </c>
    </row>
    <row r="6264" spans="1:19" x14ac:dyDescent="0.3">
      <c r="A6264">
        <v>51</v>
      </c>
      <c r="B6264" t="s">
        <v>15</v>
      </c>
      <c r="C6264">
        <v>29.2</v>
      </c>
      <c r="D6264">
        <v>124</v>
      </c>
      <c r="E6264">
        <v>76</v>
      </c>
      <c r="F6264">
        <v>215.1</v>
      </c>
      <c r="G6264">
        <v>118.4</v>
      </c>
      <c r="H6264">
        <v>73</v>
      </c>
      <c r="I6264">
        <v>0</v>
      </c>
      <c r="J6264" t="s">
        <v>27</v>
      </c>
      <c r="K6264" t="s">
        <v>21</v>
      </c>
      <c r="L6264" t="s">
        <v>18</v>
      </c>
      <c r="M6264">
        <v>3.9</v>
      </c>
      <c r="N6264">
        <v>9680.3700000000008</v>
      </c>
      <c r="O6264" t="s">
        <v>19</v>
      </c>
      <c r="P6264" t="str">
        <f t="shared" ref="P6264" si="3349">IF(A6261&lt;30,"18-29",IF(A6261&lt;45,"30-44",IF(A6261&lt;60,"45-59",IF(A6261&lt;75,"60-74","75+"))))</f>
        <v>60-74</v>
      </c>
      <c r="Q6264" t="str">
        <f>IF(PatientData[[#This Row],[bmi]]&lt;18.5,"Underweight",
IF(PatientData[[#This Row],[bmi]]&lt;25,"Normal",
IF(PatientData[[#This Row],[bmi]]&lt;30,"Overweight","Obese")))</f>
        <v>Overweight</v>
      </c>
      <c r="R6264" t="str">
        <f t="shared" si="3326"/>
        <v>High BP</v>
      </c>
      <c r="S6264" t="str">
        <f t="shared" si="3327"/>
        <v>Normal Cost</v>
      </c>
    </row>
    <row r="6265" spans="1:19" x14ac:dyDescent="0.3">
      <c r="A6265">
        <v>51</v>
      </c>
      <c r="B6265" t="s">
        <v>20</v>
      </c>
      <c r="C6265">
        <v>29</v>
      </c>
      <c r="D6265">
        <v>112</v>
      </c>
      <c r="E6265">
        <v>78</v>
      </c>
      <c r="F6265">
        <v>246.2</v>
      </c>
      <c r="G6265">
        <v>112.3</v>
      </c>
      <c r="H6265">
        <v>79</v>
      </c>
      <c r="I6265">
        <v>0</v>
      </c>
      <c r="J6265" t="s">
        <v>27</v>
      </c>
      <c r="K6265" t="s">
        <v>21</v>
      </c>
      <c r="L6265" t="s">
        <v>18</v>
      </c>
      <c r="M6265">
        <v>8.6999999999999993</v>
      </c>
      <c r="N6265">
        <v>17744.09</v>
      </c>
      <c r="O6265" t="s">
        <v>19</v>
      </c>
      <c r="P6265" t="str">
        <f t="shared" ref="P6265:P6268" si="3350">IF(A6265&lt;30,"18-29",IF(A6265&lt;45,"30-44",IF(A6265&lt;60,"45-59",IF(A6265&lt;75,"60-74","75+"))))</f>
        <v>45-59</v>
      </c>
      <c r="Q6265" t="str">
        <f>IF(PatientData[[#This Row],[bmi]]&lt;18.5,"Underweight",
IF(PatientData[[#This Row],[bmi]]&lt;25,"Normal",
IF(PatientData[[#This Row],[bmi]]&lt;30,"Overweight","Obese")))</f>
        <v>Overweight</v>
      </c>
      <c r="R6265" t="str">
        <f t="shared" si="3326"/>
        <v>Normal BP</v>
      </c>
      <c r="S6265" t="str">
        <f t="shared" si="3327"/>
        <v>High Cost</v>
      </c>
    </row>
    <row r="6266" spans="1:19" x14ac:dyDescent="0.3">
      <c r="A6266">
        <v>67</v>
      </c>
      <c r="B6266" t="s">
        <v>20</v>
      </c>
      <c r="C6266">
        <v>29</v>
      </c>
      <c r="D6266">
        <v>134</v>
      </c>
      <c r="E6266">
        <v>77</v>
      </c>
      <c r="F6266">
        <v>233.8</v>
      </c>
      <c r="G6266">
        <v>97.6</v>
      </c>
      <c r="H6266">
        <v>89</v>
      </c>
      <c r="I6266">
        <v>0</v>
      </c>
      <c r="J6266" t="s">
        <v>16</v>
      </c>
      <c r="K6266" t="s">
        <v>21</v>
      </c>
      <c r="L6266" t="s">
        <v>22</v>
      </c>
      <c r="M6266">
        <v>14.8</v>
      </c>
      <c r="N6266">
        <v>29712.02</v>
      </c>
      <c r="O6266" t="s">
        <v>19</v>
      </c>
      <c r="P6266" t="str">
        <f t="shared" si="3350"/>
        <v>60-74</v>
      </c>
      <c r="Q6266" t="str">
        <f>IF(PatientData[[#This Row],[bmi]]&lt;18.5,"Underweight",
IF(PatientData[[#This Row],[bmi]]&lt;25,"Normal",
IF(PatientData[[#This Row],[bmi]]&lt;30,"Overweight","Obese")))</f>
        <v>Overweight</v>
      </c>
      <c r="R6266" t="str">
        <f t="shared" si="3326"/>
        <v>High BP</v>
      </c>
      <c r="S6266" t="str">
        <f t="shared" si="3327"/>
        <v>High Cost</v>
      </c>
    </row>
    <row r="6267" spans="1:19" x14ac:dyDescent="0.3">
      <c r="A6267">
        <v>77</v>
      </c>
      <c r="B6267" t="s">
        <v>20</v>
      </c>
      <c r="C6267">
        <v>29</v>
      </c>
      <c r="D6267">
        <v>152</v>
      </c>
      <c r="E6267">
        <v>90</v>
      </c>
      <c r="F6267">
        <v>265.10000000000002</v>
      </c>
      <c r="G6267">
        <v>149</v>
      </c>
      <c r="H6267">
        <v>78</v>
      </c>
      <c r="I6267">
        <v>3</v>
      </c>
      <c r="J6267" t="s">
        <v>16</v>
      </c>
      <c r="K6267" t="s">
        <v>17</v>
      </c>
      <c r="L6267" t="s">
        <v>25</v>
      </c>
      <c r="M6267">
        <v>11.4</v>
      </c>
      <c r="N6267">
        <v>21610.13</v>
      </c>
      <c r="O6267" t="s">
        <v>19</v>
      </c>
      <c r="P6267" t="str">
        <f t="shared" si="3350"/>
        <v>75+</v>
      </c>
      <c r="Q6267" t="str">
        <f>IF(PatientData[[#This Row],[bmi]]&lt;18.5,"Underweight",
IF(PatientData[[#This Row],[bmi]]&lt;25,"Normal",
IF(PatientData[[#This Row],[bmi]]&lt;30,"Overweight","Obese")))</f>
        <v>Overweight</v>
      </c>
      <c r="R6267" t="str">
        <f t="shared" si="3326"/>
        <v>High BP</v>
      </c>
      <c r="S6267" t="str">
        <f t="shared" si="3327"/>
        <v>High Cost</v>
      </c>
    </row>
    <row r="6268" spans="1:19" x14ac:dyDescent="0.3">
      <c r="A6268">
        <v>43</v>
      </c>
      <c r="B6268" t="s">
        <v>20</v>
      </c>
      <c r="C6268">
        <v>29</v>
      </c>
      <c r="D6268">
        <v>119</v>
      </c>
      <c r="E6268">
        <v>66</v>
      </c>
      <c r="F6268">
        <v>205.9</v>
      </c>
      <c r="G6268">
        <v>117.1</v>
      </c>
      <c r="H6268">
        <v>146</v>
      </c>
      <c r="I6268">
        <v>2</v>
      </c>
      <c r="J6268" t="s">
        <v>24</v>
      </c>
      <c r="K6268" t="s">
        <v>17</v>
      </c>
      <c r="L6268" t="s">
        <v>25</v>
      </c>
      <c r="M6268">
        <v>2.1</v>
      </c>
      <c r="N6268">
        <v>4387.5</v>
      </c>
      <c r="O6268" t="s">
        <v>19</v>
      </c>
      <c r="P6268" t="str">
        <f t="shared" si="3350"/>
        <v>30-44</v>
      </c>
      <c r="Q6268" t="str">
        <f>IF(PatientData[[#This Row],[bmi]]&lt;18.5,"Underweight",
IF(PatientData[[#This Row],[bmi]]&lt;25,"Normal",
IF(PatientData[[#This Row],[bmi]]&lt;30,"Overweight","Obese")))</f>
        <v>Overweight</v>
      </c>
      <c r="R6268" t="str">
        <f t="shared" si="3326"/>
        <v>Normal BP</v>
      </c>
      <c r="S6268" t="str">
        <f t="shared" si="3327"/>
        <v>Normal Cost</v>
      </c>
    </row>
    <row r="6269" spans="1:19" x14ac:dyDescent="0.3">
      <c r="A6269">
        <v>56</v>
      </c>
      <c r="B6269" t="s">
        <v>15</v>
      </c>
      <c r="C6269">
        <v>27.6</v>
      </c>
      <c r="D6269">
        <v>116</v>
      </c>
      <c r="E6269">
        <v>78</v>
      </c>
      <c r="F6269">
        <v>180</v>
      </c>
      <c r="G6269">
        <v>87.3</v>
      </c>
      <c r="H6269">
        <v>72</v>
      </c>
      <c r="I6269">
        <v>2</v>
      </c>
      <c r="J6269" t="s">
        <v>24</v>
      </c>
      <c r="K6269" t="s">
        <v>26</v>
      </c>
      <c r="L6269" t="s">
        <v>18</v>
      </c>
      <c r="M6269">
        <v>5.6</v>
      </c>
      <c r="N6269">
        <v>9859.98</v>
      </c>
      <c r="O6269" t="s">
        <v>19</v>
      </c>
      <c r="P6269" t="str">
        <f t="shared" ref="P6269:P6270" si="3351">IF(A6266&lt;30,"18-29",IF(A6266&lt;45,"30-44",IF(A6266&lt;60,"45-59",IF(A6266&lt;75,"60-74","75+"))))</f>
        <v>60-74</v>
      </c>
      <c r="Q6269" t="str">
        <f>IF(PatientData[[#This Row],[bmi]]&lt;18.5,"Underweight",
IF(PatientData[[#This Row],[bmi]]&lt;25,"Normal",
IF(PatientData[[#This Row],[bmi]]&lt;30,"Overweight","Obese")))</f>
        <v>Overweight</v>
      </c>
      <c r="R6269" t="str">
        <f t="shared" si="3326"/>
        <v>Normal BP</v>
      </c>
      <c r="S6269" t="str">
        <f t="shared" si="3327"/>
        <v>Normal Cost</v>
      </c>
    </row>
    <row r="6270" spans="1:19" x14ac:dyDescent="0.3">
      <c r="A6270">
        <v>84</v>
      </c>
      <c r="B6270" t="s">
        <v>15</v>
      </c>
      <c r="C6270">
        <v>10.6</v>
      </c>
      <c r="D6270">
        <v>121</v>
      </c>
      <c r="E6270">
        <v>72</v>
      </c>
      <c r="F6270">
        <v>235.5</v>
      </c>
      <c r="G6270">
        <v>109.7</v>
      </c>
      <c r="H6270">
        <v>80</v>
      </c>
      <c r="I6270">
        <v>2</v>
      </c>
      <c r="J6270" t="s">
        <v>24</v>
      </c>
      <c r="K6270" t="s">
        <v>21</v>
      </c>
      <c r="L6270" t="s">
        <v>18</v>
      </c>
      <c r="M6270">
        <v>10.9</v>
      </c>
      <c r="N6270">
        <v>19625.73</v>
      </c>
      <c r="O6270" t="s">
        <v>19</v>
      </c>
      <c r="P6270" t="str">
        <f t="shared" si="3351"/>
        <v>75+</v>
      </c>
      <c r="Q6270" t="str">
        <f>IF(PatientData[[#This Row],[bmi]]&lt;18.5,"Underweight",
IF(PatientData[[#This Row],[bmi]]&lt;25,"Normal",
IF(PatientData[[#This Row],[bmi]]&lt;30,"Overweight","Obese")))</f>
        <v>Underweight</v>
      </c>
      <c r="R6270" t="str">
        <f t="shared" si="3326"/>
        <v>High BP</v>
      </c>
      <c r="S6270" t="str">
        <f t="shared" si="3327"/>
        <v>High Cost</v>
      </c>
    </row>
    <row r="6271" spans="1:19" x14ac:dyDescent="0.3">
      <c r="A6271">
        <v>61</v>
      </c>
      <c r="B6271" t="s">
        <v>20</v>
      </c>
      <c r="C6271">
        <v>29</v>
      </c>
      <c r="D6271">
        <v>124</v>
      </c>
      <c r="E6271">
        <v>83</v>
      </c>
      <c r="F6271">
        <v>243.5</v>
      </c>
      <c r="G6271">
        <v>94.1</v>
      </c>
      <c r="H6271">
        <v>161</v>
      </c>
      <c r="I6271">
        <v>0</v>
      </c>
      <c r="J6271" t="s">
        <v>16</v>
      </c>
      <c r="K6271" t="s">
        <v>21</v>
      </c>
      <c r="L6271" t="s">
        <v>22</v>
      </c>
      <c r="M6271">
        <v>10.4</v>
      </c>
      <c r="N6271">
        <v>21999.8</v>
      </c>
      <c r="O6271" t="s">
        <v>19</v>
      </c>
      <c r="P6271" t="str">
        <f t="shared" ref="P6271" si="3352">IF(A6271&lt;30,"18-29",IF(A6271&lt;45,"30-44",IF(A6271&lt;60,"45-59",IF(A6271&lt;75,"60-74","75+"))))</f>
        <v>60-74</v>
      </c>
      <c r="Q6271" t="str">
        <f>IF(PatientData[[#This Row],[bmi]]&lt;18.5,"Underweight",
IF(PatientData[[#This Row],[bmi]]&lt;25,"Normal",
IF(PatientData[[#This Row],[bmi]]&lt;30,"Overweight","Obese")))</f>
        <v>Overweight</v>
      </c>
      <c r="R6271" t="str">
        <f t="shared" si="3326"/>
        <v>High BP</v>
      </c>
      <c r="S6271" t="str">
        <f t="shared" si="3327"/>
        <v>High Cost</v>
      </c>
    </row>
    <row r="6272" spans="1:19" x14ac:dyDescent="0.3">
      <c r="A6272">
        <v>67</v>
      </c>
      <c r="B6272" t="s">
        <v>15</v>
      </c>
      <c r="C6272">
        <v>34.799999999999997</v>
      </c>
      <c r="D6272">
        <v>139</v>
      </c>
      <c r="E6272">
        <v>84</v>
      </c>
      <c r="F6272">
        <v>240</v>
      </c>
      <c r="G6272">
        <v>153.9</v>
      </c>
      <c r="H6272">
        <v>84</v>
      </c>
      <c r="I6272">
        <v>2</v>
      </c>
      <c r="J6272" t="s">
        <v>16</v>
      </c>
      <c r="K6272" t="s">
        <v>21</v>
      </c>
      <c r="L6272" t="s">
        <v>18</v>
      </c>
      <c r="M6272">
        <v>18.2</v>
      </c>
      <c r="N6272">
        <v>33716.1</v>
      </c>
      <c r="O6272" t="s">
        <v>19</v>
      </c>
      <c r="P6272" t="str">
        <f t="shared" ref="P6272" si="3353">IF(A6269&lt;30,"18-29",IF(A6269&lt;45,"30-44",IF(A6269&lt;60,"45-59",IF(A6269&lt;75,"60-74","75+"))))</f>
        <v>45-59</v>
      </c>
      <c r="Q6272" t="str">
        <f>IF(PatientData[[#This Row],[bmi]]&lt;18.5,"Underweight",
IF(PatientData[[#This Row],[bmi]]&lt;25,"Normal",
IF(PatientData[[#This Row],[bmi]]&lt;30,"Overweight","Obese")))</f>
        <v>Obese</v>
      </c>
      <c r="R6272" t="str">
        <f t="shared" si="3326"/>
        <v>High BP</v>
      </c>
      <c r="S6272" t="str">
        <f t="shared" si="3327"/>
        <v>High Cost</v>
      </c>
    </row>
    <row r="6273" spans="1:19" x14ac:dyDescent="0.3">
      <c r="A6273">
        <v>64</v>
      </c>
      <c r="B6273" t="s">
        <v>20</v>
      </c>
      <c r="C6273">
        <v>29</v>
      </c>
      <c r="D6273">
        <v>129</v>
      </c>
      <c r="E6273">
        <v>85</v>
      </c>
      <c r="F6273">
        <v>229.3</v>
      </c>
      <c r="G6273">
        <v>97.9</v>
      </c>
      <c r="H6273">
        <v>88</v>
      </c>
      <c r="I6273">
        <v>1</v>
      </c>
      <c r="J6273" t="s">
        <v>16</v>
      </c>
      <c r="K6273" t="s">
        <v>21</v>
      </c>
      <c r="L6273" t="s">
        <v>22</v>
      </c>
      <c r="M6273">
        <v>7.5</v>
      </c>
      <c r="N6273">
        <v>16046.84</v>
      </c>
      <c r="O6273" t="s">
        <v>19</v>
      </c>
      <c r="P6273" t="str">
        <f t="shared" ref="P6273" si="3354">IF(A6273&lt;30,"18-29",IF(A6273&lt;45,"30-44",IF(A6273&lt;60,"45-59",IF(A6273&lt;75,"60-74","75+"))))</f>
        <v>60-74</v>
      </c>
      <c r="Q6273" t="str">
        <f>IF(PatientData[[#This Row],[bmi]]&lt;18.5,"Underweight",
IF(PatientData[[#This Row],[bmi]]&lt;25,"Normal",
IF(PatientData[[#This Row],[bmi]]&lt;30,"Overweight","Obese")))</f>
        <v>Overweight</v>
      </c>
      <c r="R6273" t="str">
        <f t="shared" si="3326"/>
        <v>High BP</v>
      </c>
      <c r="S6273" t="str">
        <f t="shared" si="3327"/>
        <v>High Cost</v>
      </c>
    </row>
    <row r="6274" spans="1:19" x14ac:dyDescent="0.3">
      <c r="A6274">
        <v>56</v>
      </c>
      <c r="B6274" t="s">
        <v>15</v>
      </c>
      <c r="C6274">
        <v>26</v>
      </c>
      <c r="D6274">
        <v>121</v>
      </c>
      <c r="E6274">
        <v>75</v>
      </c>
      <c r="F6274">
        <v>230.6</v>
      </c>
      <c r="G6274">
        <v>182.6</v>
      </c>
      <c r="H6274">
        <v>69</v>
      </c>
      <c r="I6274">
        <v>3</v>
      </c>
      <c r="J6274" t="s">
        <v>27</v>
      </c>
      <c r="K6274" t="s">
        <v>21</v>
      </c>
      <c r="L6274" t="s">
        <v>25</v>
      </c>
      <c r="M6274">
        <v>5.2</v>
      </c>
      <c r="N6274">
        <v>12703.58</v>
      </c>
      <c r="O6274" t="s">
        <v>19</v>
      </c>
      <c r="P6274" t="str">
        <f t="shared" ref="P6274" si="3355">IF(A6271&lt;30,"18-29",IF(A6271&lt;45,"30-44",IF(A6271&lt;60,"45-59",IF(A6271&lt;75,"60-74","75+"))))</f>
        <v>60-74</v>
      </c>
      <c r="Q6274" t="str">
        <f>IF(PatientData[[#This Row],[bmi]]&lt;18.5,"Underweight",
IF(PatientData[[#This Row],[bmi]]&lt;25,"Normal",
IF(PatientData[[#This Row],[bmi]]&lt;30,"Overweight","Obese")))</f>
        <v>Overweight</v>
      </c>
      <c r="R6274" t="str">
        <f t="shared" si="3326"/>
        <v>High BP</v>
      </c>
      <c r="S6274" t="str">
        <f t="shared" si="3327"/>
        <v>Normal Cost</v>
      </c>
    </row>
    <row r="6275" spans="1:19" x14ac:dyDescent="0.3">
      <c r="A6275">
        <v>59</v>
      </c>
      <c r="B6275" t="s">
        <v>20</v>
      </c>
      <c r="C6275">
        <v>29</v>
      </c>
      <c r="D6275">
        <v>130</v>
      </c>
      <c r="E6275">
        <v>81</v>
      </c>
      <c r="F6275">
        <v>225.6</v>
      </c>
      <c r="G6275">
        <v>112.8</v>
      </c>
      <c r="H6275">
        <v>76</v>
      </c>
      <c r="I6275">
        <v>1</v>
      </c>
      <c r="J6275" t="s">
        <v>27</v>
      </c>
      <c r="K6275" t="s">
        <v>26</v>
      </c>
      <c r="L6275" t="s">
        <v>25</v>
      </c>
      <c r="M6275">
        <v>5.9</v>
      </c>
      <c r="N6275">
        <v>12078.17</v>
      </c>
      <c r="O6275" t="s">
        <v>19</v>
      </c>
      <c r="P6275" t="str">
        <f t="shared" ref="P6275:P6277" si="3356">IF(A6275&lt;30,"18-29",IF(A6275&lt;45,"30-44",IF(A6275&lt;60,"45-59",IF(A6275&lt;75,"60-74","75+"))))</f>
        <v>45-59</v>
      </c>
      <c r="Q6275" t="str">
        <f>IF(PatientData[[#This Row],[bmi]]&lt;18.5,"Underweight",
IF(PatientData[[#This Row],[bmi]]&lt;25,"Normal",
IF(PatientData[[#This Row],[bmi]]&lt;30,"Overweight","Obese")))</f>
        <v>Overweight</v>
      </c>
      <c r="R6275" t="str">
        <f t="shared" ref="R6275:R6338" si="3357">IF(AND(D6275&lt;120,E6275&lt;80),"Normal BP","High BP")</f>
        <v>High BP</v>
      </c>
      <c r="S6275" t="str">
        <f t="shared" ref="S6275:S6338" si="3358">IF(N6275&gt;15000,"High Cost","Normal Cost")</f>
        <v>Normal Cost</v>
      </c>
    </row>
    <row r="6276" spans="1:19" x14ac:dyDescent="0.3">
      <c r="A6276">
        <v>58</v>
      </c>
      <c r="B6276" t="s">
        <v>20</v>
      </c>
      <c r="C6276">
        <v>29</v>
      </c>
      <c r="D6276">
        <v>131</v>
      </c>
      <c r="E6276">
        <v>81</v>
      </c>
      <c r="F6276">
        <v>198.4</v>
      </c>
      <c r="G6276">
        <v>118.3</v>
      </c>
      <c r="H6276">
        <v>68</v>
      </c>
      <c r="I6276">
        <v>2</v>
      </c>
      <c r="J6276" t="s">
        <v>24</v>
      </c>
      <c r="K6276" t="s">
        <v>28</v>
      </c>
      <c r="L6276" t="s">
        <v>25</v>
      </c>
      <c r="M6276">
        <v>5.7</v>
      </c>
      <c r="N6276">
        <v>12400.24</v>
      </c>
      <c r="O6276" t="s">
        <v>19</v>
      </c>
      <c r="P6276" t="str">
        <f t="shared" si="3356"/>
        <v>45-59</v>
      </c>
      <c r="Q6276" t="str">
        <f>IF(PatientData[[#This Row],[bmi]]&lt;18.5,"Underweight",
IF(PatientData[[#This Row],[bmi]]&lt;25,"Normal",
IF(PatientData[[#This Row],[bmi]]&lt;30,"Overweight","Obese")))</f>
        <v>Overweight</v>
      </c>
      <c r="R6276" t="str">
        <f t="shared" si="3357"/>
        <v>High BP</v>
      </c>
      <c r="S6276" t="str">
        <f t="shared" si="3358"/>
        <v>Normal Cost</v>
      </c>
    </row>
    <row r="6277" spans="1:19" x14ac:dyDescent="0.3">
      <c r="A6277">
        <v>58</v>
      </c>
      <c r="B6277" t="s">
        <v>20</v>
      </c>
      <c r="C6277">
        <v>29</v>
      </c>
      <c r="D6277">
        <v>137</v>
      </c>
      <c r="E6277">
        <v>82</v>
      </c>
      <c r="F6277">
        <v>237.8</v>
      </c>
      <c r="G6277">
        <v>130.30000000000001</v>
      </c>
      <c r="H6277">
        <v>92</v>
      </c>
      <c r="I6277">
        <v>2</v>
      </c>
      <c r="J6277" t="s">
        <v>16</v>
      </c>
      <c r="K6277" t="s">
        <v>21</v>
      </c>
      <c r="L6277" t="s">
        <v>25</v>
      </c>
      <c r="M6277">
        <v>8.8000000000000007</v>
      </c>
      <c r="N6277">
        <v>19341</v>
      </c>
      <c r="O6277" t="s">
        <v>19</v>
      </c>
      <c r="P6277" t="str">
        <f t="shared" si="3356"/>
        <v>45-59</v>
      </c>
      <c r="Q6277" t="str">
        <f>IF(PatientData[[#This Row],[bmi]]&lt;18.5,"Underweight",
IF(PatientData[[#This Row],[bmi]]&lt;25,"Normal",
IF(PatientData[[#This Row],[bmi]]&lt;30,"Overweight","Obese")))</f>
        <v>Overweight</v>
      </c>
      <c r="R6277" t="str">
        <f t="shared" si="3357"/>
        <v>High BP</v>
      </c>
      <c r="S6277" t="str">
        <f t="shared" si="3358"/>
        <v>High Cost</v>
      </c>
    </row>
    <row r="6278" spans="1:19" x14ac:dyDescent="0.3">
      <c r="A6278">
        <v>70</v>
      </c>
      <c r="B6278" t="s">
        <v>15</v>
      </c>
      <c r="C6278">
        <v>20.9</v>
      </c>
      <c r="D6278">
        <v>133</v>
      </c>
      <c r="E6278">
        <v>85</v>
      </c>
      <c r="F6278">
        <v>217.1</v>
      </c>
      <c r="G6278">
        <v>131</v>
      </c>
      <c r="H6278">
        <v>57</v>
      </c>
      <c r="I6278">
        <v>1</v>
      </c>
      <c r="J6278" t="s">
        <v>16</v>
      </c>
      <c r="K6278" t="s">
        <v>17</v>
      </c>
      <c r="L6278" t="s">
        <v>25</v>
      </c>
      <c r="M6278">
        <v>7.2</v>
      </c>
      <c r="N6278">
        <v>11780.93</v>
      </c>
      <c r="O6278" t="s">
        <v>19</v>
      </c>
      <c r="P6278" t="str">
        <f t="shared" ref="P6278:P6279" si="3359">IF(A6275&lt;30,"18-29",IF(A6275&lt;45,"30-44",IF(A6275&lt;60,"45-59",IF(A6275&lt;75,"60-74","75+"))))</f>
        <v>45-59</v>
      </c>
      <c r="Q6278" t="str">
        <f>IF(PatientData[[#This Row],[bmi]]&lt;18.5,"Underweight",
IF(PatientData[[#This Row],[bmi]]&lt;25,"Normal",
IF(PatientData[[#This Row],[bmi]]&lt;30,"Overweight","Obese")))</f>
        <v>Normal</v>
      </c>
      <c r="R6278" t="str">
        <f t="shared" si="3357"/>
        <v>High BP</v>
      </c>
      <c r="S6278" t="str">
        <f t="shared" si="3358"/>
        <v>Normal Cost</v>
      </c>
    </row>
    <row r="6279" spans="1:19" x14ac:dyDescent="0.3">
      <c r="A6279">
        <v>81</v>
      </c>
      <c r="B6279" t="s">
        <v>15</v>
      </c>
      <c r="C6279">
        <v>31.1</v>
      </c>
      <c r="D6279">
        <v>144</v>
      </c>
      <c r="E6279">
        <v>92</v>
      </c>
      <c r="F6279">
        <v>215.3</v>
      </c>
      <c r="G6279">
        <v>115.1</v>
      </c>
      <c r="H6279">
        <v>66</v>
      </c>
      <c r="I6279">
        <v>0</v>
      </c>
      <c r="J6279" t="s">
        <v>24</v>
      </c>
      <c r="K6279" t="s">
        <v>28</v>
      </c>
      <c r="L6279" t="s">
        <v>25</v>
      </c>
      <c r="M6279">
        <v>6.6</v>
      </c>
      <c r="N6279">
        <v>15232.34</v>
      </c>
      <c r="O6279" t="s">
        <v>19</v>
      </c>
      <c r="P6279" t="str">
        <f t="shared" si="3359"/>
        <v>45-59</v>
      </c>
      <c r="Q6279" t="str">
        <f>IF(PatientData[[#This Row],[bmi]]&lt;18.5,"Underweight",
IF(PatientData[[#This Row],[bmi]]&lt;25,"Normal",
IF(PatientData[[#This Row],[bmi]]&lt;30,"Overweight","Obese")))</f>
        <v>Obese</v>
      </c>
      <c r="R6279" t="str">
        <f t="shared" si="3357"/>
        <v>High BP</v>
      </c>
      <c r="S6279" t="str">
        <f t="shared" si="3358"/>
        <v>High Cost</v>
      </c>
    </row>
    <row r="6280" spans="1:19" x14ac:dyDescent="0.3">
      <c r="A6280">
        <v>65</v>
      </c>
      <c r="B6280" t="s">
        <v>20</v>
      </c>
      <c r="C6280">
        <v>29.1</v>
      </c>
      <c r="D6280">
        <v>115</v>
      </c>
      <c r="E6280">
        <v>69</v>
      </c>
      <c r="F6280">
        <v>205.5</v>
      </c>
      <c r="G6280">
        <v>97.7</v>
      </c>
      <c r="H6280">
        <v>73</v>
      </c>
      <c r="I6280">
        <v>0</v>
      </c>
      <c r="J6280" t="s">
        <v>16</v>
      </c>
      <c r="K6280" t="s">
        <v>26</v>
      </c>
      <c r="L6280" t="s">
        <v>25</v>
      </c>
      <c r="M6280">
        <v>11.1</v>
      </c>
      <c r="N6280">
        <v>16441.8</v>
      </c>
      <c r="O6280" t="s">
        <v>19</v>
      </c>
      <c r="P6280" t="str">
        <f t="shared" ref="P6280" si="3360">IF(A6280&lt;30,"18-29",IF(A6280&lt;45,"30-44",IF(A6280&lt;60,"45-59",IF(A6280&lt;75,"60-74","75+"))))</f>
        <v>60-74</v>
      </c>
      <c r="Q6280" t="str">
        <f>IF(PatientData[[#This Row],[bmi]]&lt;18.5,"Underweight",
IF(PatientData[[#This Row],[bmi]]&lt;25,"Normal",
IF(PatientData[[#This Row],[bmi]]&lt;30,"Overweight","Obese")))</f>
        <v>Overweight</v>
      </c>
      <c r="R6280" t="str">
        <f t="shared" si="3357"/>
        <v>Normal BP</v>
      </c>
      <c r="S6280" t="str">
        <f t="shared" si="3358"/>
        <v>High Cost</v>
      </c>
    </row>
    <row r="6281" spans="1:19" x14ac:dyDescent="0.3">
      <c r="A6281">
        <v>82</v>
      </c>
      <c r="B6281" t="s">
        <v>15</v>
      </c>
      <c r="C6281">
        <v>31.5</v>
      </c>
      <c r="D6281">
        <v>157</v>
      </c>
      <c r="E6281">
        <v>99</v>
      </c>
      <c r="F6281">
        <v>242.8</v>
      </c>
      <c r="G6281">
        <v>113.4</v>
      </c>
      <c r="H6281">
        <v>82</v>
      </c>
      <c r="I6281">
        <v>2</v>
      </c>
      <c r="J6281" t="s">
        <v>24</v>
      </c>
      <c r="K6281" t="s">
        <v>21</v>
      </c>
      <c r="L6281" t="s">
        <v>22</v>
      </c>
      <c r="M6281">
        <v>11</v>
      </c>
      <c r="N6281">
        <v>20038.22</v>
      </c>
      <c r="O6281" t="s">
        <v>19</v>
      </c>
      <c r="P6281" t="str">
        <f t="shared" ref="P6281" si="3361">IF(A6278&lt;30,"18-29",IF(A6278&lt;45,"30-44",IF(A6278&lt;60,"45-59",IF(A6278&lt;75,"60-74","75+"))))</f>
        <v>60-74</v>
      </c>
      <c r="Q6281" t="str">
        <f>IF(PatientData[[#This Row],[bmi]]&lt;18.5,"Underweight",
IF(PatientData[[#This Row],[bmi]]&lt;25,"Normal",
IF(PatientData[[#This Row],[bmi]]&lt;30,"Overweight","Obese")))</f>
        <v>Obese</v>
      </c>
      <c r="R6281" t="str">
        <f t="shared" si="3357"/>
        <v>High BP</v>
      </c>
      <c r="S6281" t="str">
        <f t="shared" si="3358"/>
        <v>High Cost</v>
      </c>
    </row>
    <row r="6282" spans="1:19" x14ac:dyDescent="0.3">
      <c r="A6282">
        <v>65</v>
      </c>
      <c r="B6282" t="s">
        <v>20</v>
      </c>
      <c r="C6282">
        <v>29.1</v>
      </c>
      <c r="D6282">
        <v>133</v>
      </c>
      <c r="E6282">
        <v>66</v>
      </c>
      <c r="F6282">
        <v>248.2</v>
      </c>
      <c r="G6282">
        <v>100</v>
      </c>
      <c r="H6282">
        <v>67</v>
      </c>
      <c r="I6282">
        <v>1</v>
      </c>
      <c r="J6282" t="s">
        <v>24</v>
      </c>
      <c r="K6282" t="s">
        <v>26</v>
      </c>
      <c r="L6282" t="s">
        <v>18</v>
      </c>
      <c r="M6282">
        <v>2.6</v>
      </c>
      <c r="N6282">
        <v>6856.52</v>
      </c>
      <c r="O6282" t="s">
        <v>19</v>
      </c>
      <c r="P6282" t="str">
        <f t="shared" ref="P6282:P6285" si="3362">IF(A6282&lt;30,"18-29",IF(A6282&lt;45,"30-44",IF(A6282&lt;60,"45-59",IF(A6282&lt;75,"60-74","75+"))))</f>
        <v>60-74</v>
      </c>
      <c r="Q6282" t="str">
        <f>IF(PatientData[[#This Row],[bmi]]&lt;18.5,"Underweight",
IF(PatientData[[#This Row],[bmi]]&lt;25,"Normal",
IF(PatientData[[#This Row],[bmi]]&lt;30,"Overweight","Obese")))</f>
        <v>Overweight</v>
      </c>
      <c r="R6282" t="str">
        <f t="shared" si="3357"/>
        <v>High BP</v>
      </c>
      <c r="S6282" t="str">
        <f t="shared" si="3358"/>
        <v>Normal Cost</v>
      </c>
    </row>
    <row r="6283" spans="1:19" x14ac:dyDescent="0.3">
      <c r="A6283">
        <v>54</v>
      </c>
      <c r="B6283" t="s">
        <v>20</v>
      </c>
      <c r="C6283">
        <v>29.1</v>
      </c>
      <c r="D6283">
        <v>111</v>
      </c>
      <c r="E6283">
        <v>70</v>
      </c>
      <c r="F6283">
        <v>173.8</v>
      </c>
      <c r="G6283">
        <v>127.6</v>
      </c>
      <c r="H6283">
        <v>84</v>
      </c>
      <c r="I6283">
        <v>1</v>
      </c>
      <c r="J6283" t="s">
        <v>27</v>
      </c>
      <c r="K6283" t="s">
        <v>26</v>
      </c>
      <c r="L6283" t="s">
        <v>22</v>
      </c>
      <c r="M6283">
        <v>1.7</v>
      </c>
      <c r="N6283">
        <v>4766.1899999999996</v>
      </c>
      <c r="O6283" t="s">
        <v>19</v>
      </c>
      <c r="P6283" t="str">
        <f t="shared" si="3362"/>
        <v>45-59</v>
      </c>
      <c r="Q6283" t="str">
        <f>IF(PatientData[[#This Row],[bmi]]&lt;18.5,"Underweight",
IF(PatientData[[#This Row],[bmi]]&lt;25,"Normal",
IF(PatientData[[#This Row],[bmi]]&lt;30,"Overweight","Obese")))</f>
        <v>Overweight</v>
      </c>
      <c r="R6283" t="str">
        <f t="shared" si="3357"/>
        <v>Normal BP</v>
      </c>
      <c r="S6283" t="str">
        <f t="shared" si="3358"/>
        <v>Normal Cost</v>
      </c>
    </row>
    <row r="6284" spans="1:19" x14ac:dyDescent="0.3">
      <c r="A6284">
        <v>51</v>
      </c>
      <c r="B6284" t="s">
        <v>20</v>
      </c>
      <c r="C6284">
        <v>29.1</v>
      </c>
      <c r="D6284">
        <v>131</v>
      </c>
      <c r="E6284">
        <v>76</v>
      </c>
      <c r="F6284">
        <v>229</v>
      </c>
      <c r="G6284">
        <v>133</v>
      </c>
      <c r="H6284">
        <v>79</v>
      </c>
      <c r="I6284">
        <v>1</v>
      </c>
      <c r="J6284" t="s">
        <v>16</v>
      </c>
      <c r="K6284" t="s">
        <v>28</v>
      </c>
      <c r="L6284" t="s">
        <v>25</v>
      </c>
      <c r="M6284">
        <v>7.5</v>
      </c>
      <c r="N6284">
        <v>19360.27</v>
      </c>
      <c r="O6284" t="s">
        <v>19</v>
      </c>
      <c r="P6284" t="str">
        <f t="shared" si="3362"/>
        <v>45-59</v>
      </c>
      <c r="Q6284" t="str">
        <f>IF(PatientData[[#This Row],[bmi]]&lt;18.5,"Underweight",
IF(PatientData[[#This Row],[bmi]]&lt;25,"Normal",
IF(PatientData[[#This Row],[bmi]]&lt;30,"Overweight","Obese")))</f>
        <v>Overweight</v>
      </c>
      <c r="R6284" t="str">
        <f t="shared" si="3357"/>
        <v>High BP</v>
      </c>
      <c r="S6284" t="str">
        <f t="shared" si="3358"/>
        <v>High Cost</v>
      </c>
    </row>
    <row r="6285" spans="1:19" x14ac:dyDescent="0.3">
      <c r="A6285">
        <v>93</v>
      </c>
      <c r="B6285" t="s">
        <v>20</v>
      </c>
      <c r="C6285">
        <v>29.1</v>
      </c>
      <c r="D6285">
        <v>146</v>
      </c>
      <c r="E6285">
        <v>91</v>
      </c>
      <c r="F6285">
        <v>266.39999999999998</v>
      </c>
      <c r="G6285">
        <v>139.19999999999999</v>
      </c>
      <c r="H6285">
        <v>76</v>
      </c>
      <c r="I6285">
        <v>0</v>
      </c>
      <c r="J6285" t="s">
        <v>24</v>
      </c>
      <c r="K6285" t="s">
        <v>21</v>
      </c>
      <c r="L6285" t="s">
        <v>25</v>
      </c>
      <c r="M6285">
        <v>38.6</v>
      </c>
      <c r="N6285">
        <v>66786.92</v>
      </c>
      <c r="O6285" t="s">
        <v>19</v>
      </c>
      <c r="P6285" t="str">
        <f t="shared" si="3362"/>
        <v>75+</v>
      </c>
      <c r="Q6285" t="str">
        <f>IF(PatientData[[#This Row],[bmi]]&lt;18.5,"Underweight",
IF(PatientData[[#This Row],[bmi]]&lt;25,"Normal",
IF(PatientData[[#This Row],[bmi]]&lt;30,"Overweight","Obese")))</f>
        <v>Overweight</v>
      </c>
      <c r="R6285" t="str">
        <f t="shared" si="3357"/>
        <v>High BP</v>
      </c>
      <c r="S6285" t="str">
        <f t="shared" si="3358"/>
        <v>High Cost</v>
      </c>
    </row>
    <row r="6286" spans="1:19" x14ac:dyDescent="0.3">
      <c r="A6286">
        <v>76</v>
      </c>
      <c r="B6286" t="s">
        <v>15</v>
      </c>
      <c r="C6286">
        <v>19.7</v>
      </c>
      <c r="D6286">
        <v>127</v>
      </c>
      <c r="E6286">
        <v>74</v>
      </c>
      <c r="F6286">
        <v>194.2</v>
      </c>
      <c r="G6286">
        <v>79.400000000000006</v>
      </c>
      <c r="H6286">
        <v>78</v>
      </c>
      <c r="I6286">
        <v>0</v>
      </c>
      <c r="J6286" t="s">
        <v>16</v>
      </c>
      <c r="K6286" t="s">
        <v>21</v>
      </c>
      <c r="L6286" t="s">
        <v>18</v>
      </c>
      <c r="M6286">
        <v>7.4</v>
      </c>
      <c r="N6286">
        <v>17794.650000000001</v>
      </c>
      <c r="O6286" t="s">
        <v>19</v>
      </c>
      <c r="P6286" t="str">
        <f t="shared" ref="P6286" si="3363">IF(A6283&lt;30,"18-29",IF(A6283&lt;45,"30-44",IF(A6283&lt;60,"45-59",IF(A6283&lt;75,"60-74","75+"))))</f>
        <v>45-59</v>
      </c>
      <c r="Q6286" t="str">
        <f>IF(PatientData[[#This Row],[bmi]]&lt;18.5,"Underweight",
IF(PatientData[[#This Row],[bmi]]&lt;25,"Normal",
IF(PatientData[[#This Row],[bmi]]&lt;30,"Overweight","Obese")))</f>
        <v>Normal</v>
      </c>
      <c r="R6286" t="str">
        <f t="shared" si="3357"/>
        <v>High BP</v>
      </c>
      <c r="S6286" t="str">
        <f t="shared" si="3358"/>
        <v>High Cost</v>
      </c>
    </row>
    <row r="6287" spans="1:19" x14ac:dyDescent="0.3">
      <c r="A6287">
        <v>54</v>
      </c>
      <c r="B6287" t="s">
        <v>20</v>
      </c>
      <c r="C6287">
        <v>29.1</v>
      </c>
      <c r="D6287">
        <v>123</v>
      </c>
      <c r="E6287">
        <v>69</v>
      </c>
      <c r="F6287">
        <v>221.1</v>
      </c>
      <c r="G6287">
        <v>175.4</v>
      </c>
      <c r="H6287">
        <v>84</v>
      </c>
      <c r="I6287">
        <v>0</v>
      </c>
      <c r="J6287" t="s">
        <v>16</v>
      </c>
      <c r="K6287" t="s">
        <v>17</v>
      </c>
      <c r="L6287" t="s">
        <v>18</v>
      </c>
      <c r="M6287">
        <v>7.3</v>
      </c>
      <c r="N6287">
        <v>12406.88</v>
      </c>
      <c r="O6287" t="s">
        <v>19</v>
      </c>
      <c r="P6287" t="str">
        <f t="shared" ref="P6287:P6288" si="3364">IF(A6287&lt;30,"18-29",IF(A6287&lt;45,"30-44",IF(A6287&lt;60,"45-59",IF(A6287&lt;75,"60-74","75+"))))</f>
        <v>45-59</v>
      </c>
      <c r="Q6287" t="str">
        <f>IF(PatientData[[#This Row],[bmi]]&lt;18.5,"Underweight",
IF(PatientData[[#This Row],[bmi]]&lt;25,"Normal",
IF(PatientData[[#This Row],[bmi]]&lt;30,"Overweight","Obese")))</f>
        <v>Overweight</v>
      </c>
      <c r="R6287" t="str">
        <f t="shared" si="3357"/>
        <v>High BP</v>
      </c>
      <c r="S6287" t="str">
        <f t="shared" si="3358"/>
        <v>Normal Cost</v>
      </c>
    </row>
    <row r="6288" spans="1:19" x14ac:dyDescent="0.3">
      <c r="A6288">
        <v>80</v>
      </c>
      <c r="B6288" t="s">
        <v>20</v>
      </c>
      <c r="C6288">
        <v>29.1</v>
      </c>
      <c r="D6288">
        <v>120</v>
      </c>
      <c r="E6288">
        <v>67</v>
      </c>
      <c r="F6288">
        <v>238.7</v>
      </c>
      <c r="G6288">
        <v>128.30000000000001</v>
      </c>
      <c r="H6288">
        <v>100</v>
      </c>
      <c r="I6288">
        <v>0</v>
      </c>
      <c r="J6288" t="s">
        <v>16</v>
      </c>
      <c r="K6288" t="s">
        <v>17</v>
      </c>
      <c r="L6288" t="s">
        <v>18</v>
      </c>
      <c r="M6288">
        <v>39.799999999999997</v>
      </c>
      <c r="N6288">
        <v>68658.990000000005</v>
      </c>
      <c r="O6288" t="s">
        <v>19</v>
      </c>
      <c r="P6288" t="str">
        <f t="shared" si="3364"/>
        <v>75+</v>
      </c>
      <c r="Q6288" t="str">
        <f>IF(PatientData[[#This Row],[bmi]]&lt;18.5,"Underweight",
IF(PatientData[[#This Row],[bmi]]&lt;25,"Normal",
IF(PatientData[[#This Row],[bmi]]&lt;30,"Overweight","Obese")))</f>
        <v>Overweight</v>
      </c>
      <c r="R6288" t="str">
        <f t="shared" si="3357"/>
        <v>High BP</v>
      </c>
      <c r="S6288" t="str">
        <f t="shared" si="3358"/>
        <v>High Cost</v>
      </c>
    </row>
    <row r="6289" spans="1:19" x14ac:dyDescent="0.3">
      <c r="A6289">
        <v>79</v>
      </c>
      <c r="B6289" t="s">
        <v>15</v>
      </c>
      <c r="C6289">
        <v>25.6</v>
      </c>
      <c r="D6289">
        <v>148</v>
      </c>
      <c r="E6289">
        <v>92</v>
      </c>
      <c r="F6289">
        <v>252.9</v>
      </c>
      <c r="G6289">
        <v>120.7</v>
      </c>
      <c r="H6289">
        <v>74</v>
      </c>
      <c r="I6289">
        <v>1</v>
      </c>
      <c r="J6289" t="s">
        <v>24</v>
      </c>
      <c r="K6289" t="s">
        <v>26</v>
      </c>
      <c r="L6289" t="s">
        <v>25</v>
      </c>
      <c r="M6289">
        <v>4.7</v>
      </c>
      <c r="N6289">
        <v>8831.2800000000007</v>
      </c>
      <c r="O6289" t="s">
        <v>19</v>
      </c>
      <c r="P6289" t="str">
        <f t="shared" ref="P6289" si="3365">IF(A6286&lt;30,"18-29",IF(A6286&lt;45,"30-44",IF(A6286&lt;60,"45-59",IF(A6286&lt;75,"60-74","75+"))))</f>
        <v>75+</v>
      </c>
      <c r="Q6289" t="str">
        <f>IF(PatientData[[#This Row],[bmi]]&lt;18.5,"Underweight",
IF(PatientData[[#This Row],[bmi]]&lt;25,"Normal",
IF(PatientData[[#This Row],[bmi]]&lt;30,"Overweight","Obese")))</f>
        <v>Overweight</v>
      </c>
      <c r="R6289" t="str">
        <f t="shared" si="3357"/>
        <v>High BP</v>
      </c>
      <c r="S6289" t="str">
        <f t="shared" si="3358"/>
        <v>Normal Cost</v>
      </c>
    </row>
    <row r="6290" spans="1:19" x14ac:dyDescent="0.3">
      <c r="A6290">
        <v>66</v>
      </c>
      <c r="B6290" t="s">
        <v>20</v>
      </c>
      <c r="C6290">
        <v>29.1</v>
      </c>
      <c r="D6290">
        <v>143</v>
      </c>
      <c r="E6290">
        <v>84</v>
      </c>
      <c r="F6290">
        <v>255</v>
      </c>
      <c r="G6290">
        <v>96.5</v>
      </c>
      <c r="H6290">
        <v>80</v>
      </c>
      <c r="I6290">
        <v>1</v>
      </c>
      <c r="J6290" t="s">
        <v>27</v>
      </c>
      <c r="K6290" t="s">
        <v>28</v>
      </c>
      <c r="L6290" t="s">
        <v>25</v>
      </c>
      <c r="M6290">
        <v>3.1</v>
      </c>
      <c r="N6290">
        <v>10133.93</v>
      </c>
      <c r="O6290" t="s">
        <v>19</v>
      </c>
      <c r="P6290" t="str">
        <f t="shared" ref="P6290" si="3366">IF(A6290&lt;30,"18-29",IF(A6290&lt;45,"30-44",IF(A6290&lt;60,"45-59",IF(A6290&lt;75,"60-74","75+"))))</f>
        <v>60-74</v>
      </c>
      <c r="Q6290" t="str">
        <f>IF(PatientData[[#This Row],[bmi]]&lt;18.5,"Underweight",
IF(PatientData[[#This Row],[bmi]]&lt;25,"Normal",
IF(PatientData[[#This Row],[bmi]]&lt;30,"Overweight","Obese")))</f>
        <v>Overweight</v>
      </c>
      <c r="R6290" t="str">
        <f t="shared" si="3357"/>
        <v>High BP</v>
      </c>
      <c r="S6290" t="str">
        <f t="shared" si="3358"/>
        <v>Normal Cost</v>
      </c>
    </row>
    <row r="6291" spans="1:19" x14ac:dyDescent="0.3">
      <c r="A6291">
        <v>67</v>
      </c>
      <c r="B6291" t="s">
        <v>15</v>
      </c>
      <c r="C6291">
        <v>29.4</v>
      </c>
      <c r="D6291">
        <v>133</v>
      </c>
      <c r="E6291">
        <v>74</v>
      </c>
      <c r="F6291">
        <v>220.9</v>
      </c>
      <c r="G6291">
        <v>171.3</v>
      </c>
      <c r="H6291">
        <v>69</v>
      </c>
      <c r="I6291">
        <v>0</v>
      </c>
      <c r="J6291" t="s">
        <v>16</v>
      </c>
      <c r="K6291" t="s">
        <v>17</v>
      </c>
      <c r="L6291" t="s">
        <v>22</v>
      </c>
      <c r="M6291">
        <v>10.1</v>
      </c>
      <c r="N6291">
        <v>18775.759999999998</v>
      </c>
      <c r="O6291" t="s">
        <v>19</v>
      </c>
      <c r="P6291" t="str">
        <f t="shared" ref="P6291:P6293" si="3367">IF(A6288&lt;30,"18-29",IF(A6288&lt;45,"30-44",IF(A6288&lt;60,"45-59",IF(A6288&lt;75,"60-74","75+"))))</f>
        <v>75+</v>
      </c>
      <c r="Q6291" t="str">
        <f>IF(PatientData[[#This Row],[bmi]]&lt;18.5,"Underweight",
IF(PatientData[[#This Row],[bmi]]&lt;25,"Normal",
IF(PatientData[[#This Row],[bmi]]&lt;30,"Overweight","Obese")))</f>
        <v>Overweight</v>
      </c>
      <c r="R6291" t="str">
        <f t="shared" si="3357"/>
        <v>High BP</v>
      </c>
      <c r="S6291" t="str">
        <f t="shared" si="3358"/>
        <v>High Cost</v>
      </c>
    </row>
    <row r="6292" spans="1:19" x14ac:dyDescent="0.3">
      <c r="A6292">
        <v>64</v>
      </c>
      <c r="B6292" t="s">
        <v>15</v>
      </c>
      <c r="C6292">
        <v>22.3</v>
      </c>
      <c r="D6292">
        <v>121</v>
      </c>
      <c r="E6292">
        <v>77</v>
      </c>
      <c r="F6292">
        <v>209.7</v>
      </c>
      <c r="G6292">
        <v>142.4</v>
      </c>
      <c r="H6292">
        <v>80</v>
      </c>
      <c r="I6292">
        <v>1</v>
      </c>
      <c r="J6292" t="s">
        <v>16</v>
      </c>
      <c r="K6292" t="s">
        <v>17</v>
      </c>
      <c r="L6292" t="s">
        <v>25</v>
      </c>
      <c r="M6292">
        <v>8.8000000000000007</v>
      </c>
      <c r="N6292">
        <v>16374.26</v>
      </c>
      <c r="O6292" t="s">
        <v>19</v>
      </c>
      <c r="P6292" t="str">
        <f t="shared" si="3367"/>
        <v>75+</v>
      </c>
      <c r="Q6292" t="str">
        <f>IF(PatientData[[#This Row],[bmi]]&lt;18.5,"Underweight",
IF(PatientData[[#This Row],[bmi]]&lt;25,"Normal",
IF(PatientData[[#This Row],[bmi]]&lt;30,"Overweight","Obese")))</f>
        <v>Normal</v>
      </c>
      <c r="R6292" t="str">
        <f t="shared" si="3357"/>
        <v>High BP</v>
      </c>
      <c r="S6292" t="str">
        <f t="shared" si="3358"/>
        <v>High Cost</v>
      </c>
    </row>
    <row r="6293" spans="1:19" x14ac:dyDescent="0.3">
      <c r="A6293">
        <v>86</v>
      </c>
      <c r="B6293" t="s">
        <v>15</v>
      </c>
      <c r="C6293">
        <v>18</v>
      </c>
      <c r="D6293">
        <v>131</v>
      </c>
      <c r="E6293">
        <v>81</v>
      </c>
      <c r="F6293">
        <v>249.5</v>
      </c>
      <c r="G6293">
        <v>93.2</v>
      </c>
      <c r="H6293">
        <v>86</v>
      </c>
      <c r="I6293">
        <v>3</v>
      </c>
      <c r="J6293" t="s">
        <v>16</v>
      </c>
      <c r="K6293" t="s">
        <v>21</v>
      </c>
      <c r="L6293" t="s">
        <v>22</v>
      </c>
      <c r="M6293">
        <v>10.7</v>
      </c>
      <c r="N6293">
        <v>18336.330000000002</v>
      </c>
      <c r="O6293" t="s">
        <v>19</v>
      </c>
      <c r="P6293" t="str">
        <f t="shared" si="3367"/>
        <v>60-74</v>
      </c>
      <c r="Q6293" t="str">
        <f>IF(PatientData[[#This Row],[bmi]]&lt;18.5,"Underweight",
IF(PatientData[[#This Row],[bmi]]&lt;25,"Normal",
IF(PatientData[[#This Row],[bmi]]&lt;30,"Overweight","Obese")))</f>
        <v>Underweight</v>
      </c>
      <c r="R6293" t="str">
        <f t="shared" si="3357"/>
        <v>High BP</v>
      </c>
      <c r="S6293" t="str">
        <f t="shared" si="3358"/>
        <v>High Cost</v>
      </c>
    </row>
    <row r="6294" spans="1:19" x14ac:dyDescent="0.3">
      <c r="A6294">
        <v>68</v>
      </c>
      <c r="B6294" t="s">
        <v>20</v>
      </c>
      <c r="C6294">
        <v>29.1</v>
      </c>
      <c r="D6294">
        <v>124</v>
      </c>
      <c r="E6294">
        <v>71</v>
      </c>
      <c r="F6294">
        <v>235.9</v>
      </c>
      <c r="G6294">
        <v>174.4</v>
      </c>
      <c r="H6294">
        <v>76</v>
      </c>
      <c r="I6294">
        <v>1</v>
      </c>
      <c r="J6294" t="s">
        <v>16</v>
      </c>
      <c r="K6294" t="s">
        <v>17</v>
      </c>
      <c r="L6294" t="s">
        <v>25</v>
      </c>
      <c r="M6294">
        <v>5.6</v>
      </c>
      <c r="N6294">
        <v>11275.5</v>
      </c>
      <c r="O6294" t="s">
        <v>19</v>
      </c>
      <c r="P6294" t="str">
        <f t="shared" ref="P6294" si="3368">IF(A6294&lt;30,"18-29",IF(A6294&lt;45,"30-44",IF(A6294&lt;60,"45-59",IF(A6294&lt;75,"60-74","75+"))))</f>
        <v>60-74</v>
      </c>
      <c r="Q6294" t="str">
        <f>IF(PatientData[[#This Row],[bmi]]&lt;18.5,"Underweight",
IF(PatientData[[#This Row],[bmi]]&lt;25,"Normal",
IF(PatientData[[#This Row],[bmi]]&lt;30,"Overweight","Obese")))</f>
        <v>Overweight</v>
      </c>
      <c r="R6294" t="str">
        <f t="shared" si="3357"/>
        <v>High BP</v>
      </c>
      <c r="S6294" t="str">
        <f t="shared" si="3358"/>
        <v>Normal Cost</v>
      </c>
    </row>
    <row r="6295" spans="1:19" x14ac:dyDescent="0.3">
      <c r="A6295">
        <v>85</v>
      </c>
      <c r="B6295" t="s">
        <v>15</v>
      </c>
      <c r="C6295">
        <v>33</v>
      </c>
      <c r="D6295">
        <v>137</v>
      </c>
      <c r="E6295">
        <v>78</v>
      </c>
      <c r="F6295">
        <v>271.10000000000002</v>
      </c>
      <c r="G6295">
        <v>155.9</v>
      </c>
      <c r="H6295">
        <v>80</v>
      </c>
      <c r="I6295">
        <v>0</v>
      </c>
      <c r="J6295" t="s">
        <v>27</v>
      </c>
      <c r="K6295" t="s">
        <v>17</v>
      </c>
      <c r="L6295" t="s">
        <v>25</v>
      </c>
      <c r="M6295">
        <v>6.7</v>
      </c>
      <c r="N6295">
        <v>10701.44</v>
      </c>
      <c r="O6295" t="s">
        <v>19</v>
      </c>
      <c r="P6295" t="str">
        <f t="shared" ref="P6295" si="3369">IF(A6292&lt;30,"18-29",IF(A6292&lt;45,"30-44",IF(A6292&lt;60,"45-59",IF(A6292&lt;75,"60-74","75+"))))</f>
        <v>60-74</v>
      </c>
      <c r="Q6295" t="str">
        <f>IF(PatientData[[#This Row],[bmi]]&lt;18.5,"Underweight",
IF(PatientData[[#This Row],[bmi]]&lt;25,"Normal",
IF(PatientData[[#This Row],[bmi]]&lt;30,"Overweight","Obese")))</f>
        <v>Obese</v>
      </c>
      <c r="R6295" t="str">
        <f t="shared" si="3357"/>
        <v>High BP</v>
      </c>
      <c r="S6295" t="str">
        <f t="shared" si="3358"/>
        <v>Normal Cost</v>
      </c>
    </row>
    <row r="6296" spans="1:19" x14ac:dyDescent="0.3">
      <c r="A6296">
        <v>49</v>
      </c>
      <c r="B6296" t="s">
        <v>20</v>
      </c>
      <c r="C6296">
        <v>29.1</v>
      </c>
      <c r="D6296">
        <v>134</v>
      </c>
      <c r="E6296">
        <v>78</v>
      </c>
      <c r="F6296">
        <v>194.2</v>
      </c>
      <c r="G6296">
        <v>137</v>
      </c>
      <c r="H6296">
        <v>68</v>
      </c>
      <c r="I6296">
        <v>0</v>
      </c>
      <c r="J6296" t="s">
        <v>24</v>
      </c>
      <c r="K6296" t="s">
        <v>17</v>
      </c>
      <c r="L6296" t="s">
        <v>25</v>
      </c>
      <c r="M6296">
        <v>2.8</v>
      </c>
      <c r="N6296">
        <v>7192.58</v>
      </c>
      <c r="O6296" t="s">
        <v>19</v>
      </c>
      <c r="P6296" t="str">
        <f t="shared" ref="P6296:P6297" si="3370">IF(A6296&lt;30,"18-29",IF(A6296&lt;45,"30-44",IF(A6296&lt;60,"45-59",IF(A6296&lt;75,"60-74","75+"))))</f>
        <v>45-59</v>
      </c>
      <c r="Q6296" t="str">
        <f>IF(PatientData[[#This Row],[bmi]]&lt;18.5,"Underweight",
IF(PatientData[[#This Row],[bmi]]&lt;25,"Normal",
IF(PatientData[[#This Row],[bmi]]&lt;30,"Overweight","Obese")))</f>
        <v>Overweight</v>
      </c>
      <c r="R6296" t="str">
        <f t="shared" si="3357"/>
        <v>High BP</v>
      </c>
      <c r="S6296" t="str">
        <f t="shared" si="3358"/>
        <v>Normal Cost</v>
      </c>
    </row>
    <row r="6297" spans="1:19" x14ac:dyDescent="0.3">
      <c r="A6297">
        <v>33</v>
      </c>
      <c r="B6297" t="s">
        <v>20</v>
      </c>
      <c r="C6297">
        <v>29.1</v>
      </c>
      <c r="D6297">
        <v>122</v>
      </c>
      <c r="E6297">
        <v>77</v>
      </c>
      <c r="F6297">
        <v>218.6</v>
      </c>
      <c r="G6297">
        <v>139.30000000000001</v>
      </c>
      <c r="H6297">
        <v>77</v>
      </c>
      <c r="I6297">
        <v>1</v>
      </c>
      <c r="J6297" t="s">
        <v>27</v>
      </c>
      <c r="K6297" t="s">
        <v>17</v>
      </c>
      <c r="L6297" t="s">
        <v>25</v>
      </c>
      <c r="M6297">
        <v>2.4</v>
      </c>
      <c r="N6297">
        <v>5434.19</v>
      </c>
      <c r="O6297" t="s">
        <v>19</v>
      </c>
      <c r="P6297" t="str">
        <f t="shared" si="3370"/>
        <v>30-44</v>
      </c>
      <c r="Q6297" t="str">
        <f>IF(PatientData[[#This Row],[bmi]]&lt;18.5,"Underweight",
IF(PatientData[[#This Row],[bmi]]&lt;25,"Normal",
IF(PatientData[[#This Row],[bmi]]&lt;30,"Overweight","Obese")))</f>
        <v>Overweight</v>
      </c>
      <c r="R6297" t="str">
        <f t="shared" si="3357"/>
        <v>High BP</v>
      </c>
      <c r="S6297" t="str">
        <f t="shared" si="3358"/>
        <v>Normal Cost</v>
      </c>
    </row>
    <row r="6298" spans="1:19" x14ac:dyDescent="0.3">
      <c r="A6298">
        <v>52</v>
      </c>
      <c r="B6298" t="s">
        <v>15</v>
      </c>
      <c r="C6298">
        <v>38.299999999999997</v>
      </c>
      <c r="D6298">
        <v>125</v>
      </c>
      <c r="E6298">
        <v>75</v>
      </c>
      <c r="F6298">
        <v>287.10000000000002</v>
      </c>
      <c r="G6298">
        <v>141</v>
      </c>
      <c r="H6298">
        <v>99</v>
      </c>
      <c r="I6298">
        <v>0</v>
      </c>
      <c r="J6298" t="s">
        <v>16</v>
      </c>
      <c r="K6298" t="s">
        <v>26</v>
      </c>
      <c r="L6298" t="s">
        <v>25</v>
      </c>
      <c r="M6298">
        <v>8.8000000000000007</v>
      </c>
      <c r="N6298">
        <v>15198.91</v>
      </c>
      <c r="O6298" t="s">
        <v>19</v>
      </c>
      <c r="P6298" t="str">
        <f t="shared" ref="P6298:P6299" si="3371">IF(A6295&lt;30,"18-29",IF(A6295&lt;45,"30-44",IF(A6295&lt;60,"45-59",IF(A6295&lt;75,"60-74","75+"))))</f>
        <v>75+</v>
      </c>
      <c r="Q6298" t="str">
        <f>IF(PatientData[[#This Row],[bmi]]&lt;18.5,"Underweight",
IF(PatientData[[#This Row],[bmi]]&lt;25,"Normal",
IF(PatientData[[#This Row],[bmi]]&lt;30,"Overweight","Obese")))</f>
        <v>Obese</v>
      </c>
      <c r="R6298" t="str">
        <f t="shared" si="3357"/>
        <v>High BP</v>
      </c>
      <c r="S6298" t="str">
        <f t="shared" si="3358"/>
        <v>High Cost</v>
      </c>
    </row>
    <row r="6299" spans="1:19" x14ac:dyDescent="0.3">
      <c r="A6299">
        <v>78</v>
      </c>
      <c r="B6299" t="s">
        <v>15</v>
      </c>
      <c r="C6299">
        <v>20.7</v>
      </c>
      <c r="D6299">
        <v>107</v>
      </c>
      <c r="E6299">
        <v>61</v>
      </c>
      <c r="F6299">
        <v>240.9</v>
      </c>
      <c r="G6299">
        <v>118.7</v>
      </c>
      <c r="H6299">
        <v>61</v>
      </c>
      <c r="I6299">
        <v>2</v>
      </c>
      <c r="J6299" t="s">
        <v>27</v>
      </c>
      <c r="K6299" t="s">
        <v>21</v>
      </c>
      <c r="L6299" t="s">
        <v>18</v>
      </c>
      <c r="M6299">
        <v>6.3</v>
      </c>
      <c r="N6299">
        <v>12655.59</v>
      </c>
      <c r="O6299" t="s">
        <v>19</v>
      </c>
      <c r="P6299" t="str">
        <f t="shared" si="3371"/>
        <v>45-59</v>
      </c>
      <c r="Q6299" t="str">
        <f>IF(PatientData[[#This Row],[bmi]]&lt;18.5,"Underweight",
IF(PatientData[[#This Row],[bmi]]&lt;25,"Normal",
IF(PatientData[[#This Row],[bmi]]&lt;30,"Overweight","Obese")))</f>
        <v>Normal</v>
      </c>
      <c r="R6299" t="str">
        <f t="shared" si="3357"/>
        <v>Normal BP</v>
      </c>
      <c r="S6299" t="str">
        <f t="shared" si="3358"/>
        <v>Normal Cost</v>
      </c>
    </row>
    <row r="6300" spans="1:19" x14ac:dyDescent="0.3">
      <c r="A6300">
        <v>79</v>
      </c>
      <c r="B6300" t="s">
        <v>20</v>
      </c>
      <c r="C6300">
        <v>29.1</v>
      </c>
      <c r="D6300">
        <v>116</v>
      </c>
      <c r="E6300">
        <v>67</v>
      </c>
      <c r="F6300">
        <v>237.5</v>
      </c>
      <c r="G6300">
        <v>111.2</v>
      </c>
      <c r="H6300">
        <v>78</v>
      </c>
      <c r="I6300">
        <v>3</v>
      </c>
      <c r="J6300" t="s">
        <v>24</v>
      </c>
      <c r="K6300" t="s">
        <v>28</v>
      </c>
      <c r="L6300" t="s">
        <v>25</v>
      </c>
      <c r="M6300">
        <v>13.7</v>
      </c>
      <c r="N6300">
        <v>27906.5</v>
      </c>
      <c r="O6300" t="s">
        <v>23</v>
      </c>
      <c r="P6300" t="str">
        <f t="shared" ref="P6300" si="3372">IF(A6300&lt;30,"18-29",IF(A6300&lt;45,"30-44",IF(A6300&lt;60,"45-59",IF(A6300&lt;75,"60-74","75+"))))</f>
        <v>75+</v>
      </c>
      <c r="Q6300" t="str">
        <f>IF(PatientData[[#This Row],[bmi]]&lt;18.5,"Underweight",
IF(PatientData[[#This Row],[bmi]]&lt;25,"Normal",
IF(PatientData[[#This Row],[bmi]]&lt;30,"Overweight","Obese")))</f>
        <v>Overweight</v>
      </c>
      <c r="R6300" t="str">
        <f t="shared" si="3357"/>
        <v>Normal BP</v>
      </c>
      <c r="S6300" t="str">
        <f t="shared" si="3358"/>
        <v>High Cost</v>
      </c>
    </row>
    <row r="6301" spans="1:19" x14ac:dyDescent="0.3">
      <c r="A6301">
        <v>74</v>
      </c>
      <c r="B6301" t="s">
        <v>15</v>
      </c>
      <c r="C6301">
        <v>22.1</v>
      </c>
      <c r="D6301">
        <v>127</v>
      </c>
      <c r="E6301">
        <v>70</v>
      </c>
      <c r="F6301">
        <v>234.4</v>
      </c>
      <c r="G6301">
        <v>88.2</v>
      </c>
      <c r="H6301">
        <v>67</v>
      </c>
      <c r="I6301">
        <v>1</v>
      </c>
      <c r="J6301" t="s">
        <v>24</v>
      </c>
      <c r="K6301" t="s">
        <v>26</v>
      </c>
      <c r="L6301" t="s">
        <v>25</v>
      </c>
      <c r="M6301">
        <v>3.1</v>
      </c>
      <c r="N6301">
        <v>7145.35</v>
      </c>
      <c r="O6301" t="s">
        <v>19</v>
      </c>
      <c r="P6301" t="str">
        <f t="shared" ref="P6301" si="3373">IF(A6298&lt;30,"18-29",IF(A6298&lt;45,"30-44",IF(A6298&lt;60,"45-59",IF(A6298&lt;75,"60-74","75+"))))</f>
        <v>45-59</v>
      </c>
      <c r="Q6301" t="str">
        <f>IF(PatientData[[#This Row],[bmi]]&lt;18.5,"Underweight",
IF(PatientData[[#This Row],[bmi]]&lt;25,"Normal",
IF(PatientData[[#This Row],[bmi]]&lt;30,"Overweight","Obese")))</f>
        <v>Normal</v>
      </c>
      <c r="R6301" t="str">
        <f t="shared" si="3357"/>
        <v>High BP</v>
      </c>
      <c r="S6301" t="str">
        <f t="shared" si="3358"/>
        <v>Normal Cost</v>
      </c>
    </row>
    <row r="6302" spans="1:19" x14ac:dyDescent="0.3">
      <c r="A6302">
        <v>74</v>
      </c>
      <c r="B6302" t="s">
        <v>20</v>
      </c>
      <c r="C6302">
        <v>29.1</v>
      </c>
      <c r="D6302">
        <v>127</v>
      </c>
      <c r="E6302">
        <v>73</v>
      </c>
      <c r="F6302">
        <v>234.1</v>
      </c>
      <c r="G6302">
        <v>145.69999999999999</v>
      </c>
      <c r="H6302">
        <v>77</v>
      </c>
      <c r="I6302">
        <v>1</v>
      </c>
      <c r="J6302" t="s">
        <v>27</v>
      </c>
      <c r="K6302" t="s">
        <v>26</v>
      </c>
      <c r="L6302" t="s">
        <v>25</v>
      </c>
      <c r="M6302">
        <v>6.5</v>
      </c>
      <c r="N6302">
        <v>11107.21</v>
      </c>
      <c r="O6302" t="s">
        <v>19</v>
      </c>
      <c r="P6302" t="str">
        <f t="shared" ref="P6302" si="3374">IF(A6302&lt;30,"18-29",IF(A6302&lt;45,"30-44",IF(A6302&lt;60,"45-59",IF(A6302&lt;75,"60-74","75+"))))</f>
        <v>60-74</v>
      </c>
      <c r="Q6302" t="str">
        <f>IF(PatientData[[#This Row],[bmi]]&lt;18.5,"Underweight",
IF(PatientData[[#This Row],[bmi]]&lt;25,"Normal",
IF(PatientData[[#This Row],[bmi]]&lt;30,"Overweight","Obese")))</f>
        <v>Overweight</v>
      </c>
      <c r="R6302" t="str">
        <f t="shared" si="3357"/>
        <v>High BP</v>
      </c>
      <c r="S6302" t="str">
        <f t="shared" si="3358"/>
        <v>Normal Cost</v>
      </c>
    </row>
    <row r="6303" spans="1:19" x14ac:dyDescent="0.3">
      <c r="A6303">
        <v>81</v>
      </c>
      <c r="B6303" t="s">
        <v>15</v>
      </c>
      <c r="C6303">
        <v>20.9</v>
      </c>
      <c r="D6303">
        <v>125</v>
      </c>
      <c r="E6303">
        <v>70</v>
      </c>
      <c r="F6303">
        <v>188.5</v>
      </c>
      <c r="G6303">
        <v>110.3</v>
      </c>
      <c r="H6303">
        <v>63</v>
      </c>
      <c r="I6303">
        <v>0</v>
      </c>
      <c r="J6303" t="s">
        <v>24</v>
      </c>
      <c r="K6303" t="s">
        <v>28</v>
      </c>
      <c r="L6303" t="s">
        <v>22</v>
      </c>
      <c r="M6303">
        <v>3.8</v>
      </c>
      <c r="N6303">
        <v>10981.48</v>
      </c>
      <c r="O6303" t="s">
        <v>23</v>
      </c>
      <c r="P6303" t="str">
        <f t="shared" ref="P6303:P6304" si="3375">IF(A6300&lt;30,"18-29",IF(A6300&lt;45,"30-44",IF(A6300&lt;60,"45-59",IF(A6300&lt;75,"60-74","75+"))))</f>
        <v>75+</v>
      </c>
      <c r="Q6303" t="str">
        <f>IF(PatientData[[#This Row],[bmi]]&lt;18.5,"Underweight",
IF(PatientData[[#This Row],[bmi]]&lt;25,"Normal",
IF(PatientData[[#This Row],[bmi]]&lt;30,"Overweight","Obese")))</f>
        <v>Normal</v>
      </c>
      <c r="R6303" t="str">
        <f t="shared" si="3357"/>
        <v>High BP</v>
      </c>
      <c r="S6303" t="str">
        <f t="shared" si="3358"/>
        <v>Normal Cost</v>
      </c>
    </row>
    <row r="6304" spans="1:19" x14ac:dyDescent="0.3">
      <c r="A6304">
        <v>78</v>
      </c>
      <c r="B6304" t="s">
        <v>15</v>
      </c>
      <c r="C6304">
        <v>29.4</v>
      </c>
      <c r="D6304">
        <v>133</v>
      </c>
      <c r="E6304">
        <v>76</v>
      </c>
      <c r="F6304">
        <v>219.6</v>
      </c>
      <c r="G6304">
        <v>150.1</v>
      </c>
      <c r="H6304">
        <v>91</v>
      </c>
      <c r="I6304">
        <v>3</v>
      </c>
      <c r="J6304" t="s">
        <v>16</v>
      </c>
      <c r="K6304" t="s">
        <v>21</v>
      </c>
      <c r="L6304" t="s">
        <v>25</v>
      </c>
      <c r="M6304">
        <v>9.4</v>
      </c>
      <c r="N6304">
        <v>15902.63</v>
      </c>
      <c r="O6304" t="s">
        <v>19</v>
      </c>
      <c r="P6304" t="str">
        <f t="shared" si="3375"/>
        <v>60-74</v>
      </c>
      <c r="Q6304" t="str">
        <f>IF(PatientData[[#This Row],[bmi]]&lt;18.5,"Underweight",
IF(PatientData[[#This Row],[bmi]]&lt;25,"Normal",
IF(PatientData[[#This Row],[bmi]]&lt;30,"Overweight","Obese")))</f>
        <v>Overweight</v>
      </c>
      <c r="R6304" t="str">
        <f t="shared" si="3357"/>
        <v>High BP</v>
      </c>
      <c r="S6304" t="str">
        <f t="shared" si="3358"/>
        <v>High Cost</v>
      </c>
    </row>
    <row r="6305" spans="1:19" x14ac:dyDescent="0.3">
      <c r="A6305">
        <v>61</v>
      </c>
      <c r="B6305" t="s">
        <v>20</v>
      </c>
      <c r="C6305">
        <v>29.1</v>
      </c>
      <c r="D6305">
        <v>118</v>
      </c>
      <c r="E6305">
        <v>71</v>
      </c>
      <c r="F6305">
        <v>251.4</v>
      </c>
      <c r="G6305">
        <v>117.6</v>
      </c>
      <c r="H6305">
        <v>88</v>
      </c>
      <c r="I6305">
        <v>4</v>
      </c>
      <c r="J6305" t="s">
        <v>24</v>
      </c>
      <c r="K6305" t="s">
        <v>17</v>
      </c>
      <c r="L6305" t="s">
        <v>25</v>
      </c>
      <c r="M6305">
        <v>6.2</v>
      </c>
      <c r="N6305">
        <v>12956.24</v>
      </c>
      <c r="O6305" t="s">
        <v>23</v>
      </c>
      <c r="P6305" t="str">
        <f t="shared" ref="P6305" si="3376">IF(A6305&lt;30,"18-29",IF(A6305&lt;45,"30-44",IF(A6305&lt;60,"45-59",IF(A6305&lt;75,"60-74","75+"))))</f>
        <v>60-74</v>
      </c>
      <c r="Q6305" t="str">
        <f>IF(PatientData[[#This Row],[bmi]]&lt;18.5,"Underweight",
IF(PatientData[[#This Row],[bmi]]&lt;25,"Normal",
IF(PatientData[[#This Row],[bmi]]&lt;30,"Overweight","Obese")))</f>
        <v>Overweight</v>
      </c>
      <c r="R6305" t="str">
        <f t="shared" si="3357"/>
        <v>Normal BP</v>
      </c>
      <c r="S6305" t="str">
        <f t="shared" si="3358"/>
        <v>Normal Cost</v>
      </c>
    </row>
    <row r="6306" spans="1:19" x14ac:dyDescent="0.3">
      <c r="A6306">
        <v>74</v>
      </c>
      <c r="B6306" t="s">
        <v>15</v>
      </c>
      <c r="C6306">
        <v>38.5</v>
      </c>
      <c r="D6306">
        <v>146</v>
      </c>
      <c r="E6306">
        <v>96</v>
      </c>
      <c r="F6306">
        <v>250</v>
      </c>
      <c r="G6306">
        <v>132.30000000000001</v>
      </c>
      <c r="H6306">
        <v>73</v>
      </c>
      <c r="I6306">
        <v>0</v>
      </c>
      <c r="J6306" t="s">
        <v>24</v>
      </c>
      <c r="K6306" t="s">
        <v>21</v>
      </c>
      <c r="L6306" t="s">
        <v>22</v>
      </c>
      <c r="M6306">
        <v>7.3</v>
      </c>
      <c r="N6306">
        <v>14031.87</v>
      </c>
      <c r="O6306" t="s">
        <v>19</v>
      </c>
      <c r="P6306" t="str">
        <f t="shared" ref="P6306:P6309" si="3377">IF(A6303&lt;30,"18-29",IF(A6303&lt;45,"30-44",IF(A6303&lt;60,"45-59",IF(A6303&lt;75,"60-74","75+"))))</f>
        <v>75+</v>
      </c>
      <c r="Q6306" t="str">
        <f>IF(PatientData[[#This Row],[bmi]]&lt;18.5,"Underweight",
IF(PatientData[[#This Row],[bmi]]&lt;25,"Normal",
IF(PatientData[[#This Row],[bmi]]&lt;30,"Overweight","Obese")))</f>
        <v>Obese</v>
      </c>
      <c r="R6306" t="str">
        <f t="shared" si="3357"/>
        <v>High BP</v>
      </c>
      <c r="S6306" t="str">
        <f t="shared" si="3358"/>
        <v>Normal Cost</v>
      </c>
    </row>
    <row r="6307" spans="1:19" x14ac:dyDescent="0.3">
      <c r="A6307">
        <v>79</v>
      </c>
      <c r="B6307" t="s">
        <v>15</v>
      </c>
      <c r="C6307">
        <v>25.2</v>
      </c>
      <c r="D6307">
        <v>139</v>
      </c>
      <c r="E6307">
        <v>80</v>
      </c>
      <c r="F6307">
        <v>216</v>
      </c>
      <c r="G6307">
        <v>103.1</v>
      </c>
      <c r="H6307">
        <v>75</v>
      </c>
      <c r="I6307">
        <v>2</v>
      </c>
      <c r="J6307" t="s">
        <v>24</v>
      </c>
      <c r="K6307" t="s">
        <v>21</v>
      </c>
      <c r="L6307" t="s">
        <v>25</v>
      </c>
      <c r="M6307">
        <v>9.8000000000000007</v>
      </c>
      <c r="N6307">
        <v>20844.240000000002</v>
      </c>
      <c r="O6307" t="s">
        <v>19</v>
      </c>
      <c r="P6307" t="str">
        <f t="shared" si="3377"/>
        <v>75+</v>
      </c>
      <c r="Q6307" t="str">
        <f>IF(PatientData[[#This Row],[bmi]]&lt;18.5,"Underweight",
IF(PatientData[[#This Row],[bmi]]&lt;25,"Normal",
IF(PatientData[[#This Row],[bmi]]&lt;30,"Overweight","Obese")))</f>
        <v>Overweight</v>
      </c>
      <c r="R6307" t="str">
        <f t="shared" si="3357"/>
        <v>High BP</v>
      </c>
      <c r="S6307" t="str">
        <f t="shared" si="3358"/>
        <v>High Cost</v>
      </c>
    </row>
    <row r="6308" spans="1:19" x14ac:dyDescent="0.3">
      <c r="A6308">
        <v>51</v>
      </c>
      <c r="B6308" t="s">
        <v>15</v>
      </c>
      <c r="C6308">
        <v>29.2</v>
      </c>
      <c r="D6308">
        <v>126</v>
      </c>
      <c r="E6308">
        <v>75</v>
      </c>
      <c r="F6308">
        <v>210.2</v>
      </c>
      <c r="G6308">
        <v>107.2</v>
      </c>
      <c r="H6308">
        <v>97</v>
      </c>
      <c r="I6308">
        <v>1</v>
      </c>
      <c r="J6308" t="s">
        <v>16</v>
      </c>
      <c r="K6308" t="s">
        <v>21</v>
      </c>
      <c r="L6308" t="s">
        <v>25</v>
      </c>
      <c r="M6308">
        <v>10.7</v>
      </c>
      <c r="N6308">
        <v>21239.41</v>
      </c>
      <c r="O6308" t="s">
        <v>19</v>
      </c>
      <c r="P6308" t="str">
        <f t="shared" si="3377"/>
        <v>60-74</v>
      </c>
      <c r="Q6308" t="str">
        <f>IF(PatientData[[#This Row],[bmi]]&lt;18.5,"Underweight",
IF(PatientData[[#This Row],[bmi]]&lt;25,"Normal",
IF(PatientData[[#This Row],[bmi]]&lt;30,"Overweight","Obese")))</f>
        <v>Overweight</v>
      </c>
      <c r="R6308" t="str">
        <f t="shared" si="3357"/>
        <v>High BP</v>
      </c>
      <c r="S6308" t="str">
        <f t="shared" si="3358"/>
        <v>High Cost</v>
      </c>
    </row>
    <row r="6309" spans="1:19" x14ac:dyDescent="0.3">
      <c r="A6309">
        <v>49</v>
      </c>
      <c r="B6309" t="s">
        <v>15</v>
      </c>
      <c r="C6309">
        <v>19</v>
      </c>
      <c r="D6309">
        <v>113</v>
      </c>
      <c r="E6309">
        <v>62</v>
      </c>
      <c r="F6309">
        <v>223.2</v>
      </c>
      <c r="G6309">
        <v>118.8</v>
      </c>
      <c r="H6309">
        <v>79</v>
      </c>
      <c r="I6309">
        <v>0</v>
      </c>
      <c r="J6309" t="s">
        <v>16</v>
      </c>
      <c r="K6309" t="s">
        <v>28</v>
      </c>
      <c r="L6309" t="s">
        <v>25</v>
      </c>
      <c r="M6309">
        <v>14.2</v>
      </c>
      <c r="N6309">
        <v>26386.38</v>
      </c>
      <c r="O6309" t="s">
        <v>19</v>
      </c>
      <c r="P6309" t="str">
        <f t="shared" si="3377"/>
        <v>60-74</v>
      </c>
      <c r="Q6309" t="str">
        <f>IF(PatientData[[#This Row],[bmi]]&lt;18.5,"Underweight",
IF(PatientData[[#This Row],[bmi]]&lt;25,"Normal",
IF(PatientData[[#This Row],[bmi]]&lt;30,"Overweight","Obese")))</f>
        <v>Normal</v>
      </c>
      <c r="R6309" t="str">
        <f t="shared" si="3357"/>
        <v>Normal BP</v>
      </c>
      <c r="S6309" t="str">
        <f t="shared" si="3358"/>
        <v>High Cost</v>
      </c>
    </row>
    <row r="6310" spans="1:19" x14ac:dyDescent="0.3">
      <c r="A6310">
        <v>95</v>
      </c>
      <c r="B6310" t="s">
        <v>20</v>
      </c>
      <c r="C6310">
        <v>29.1</v>
      </c>
      <c r="D6310">
        <v>126</v>
      </c>
      <c r="E6310">
        <v>79</v>
      </c>
      <c r="F6310">
        <v>243.5</v>
      </c>
      <c r="G6310">
        <v>106.1</v>
      </c>
      <c r="H6310">
        <v>82</v>
      </c>
      <c r="I6310">
        <v>1</v>
      </c>
      <c r="J6310" t="s">
        <v>24</v>
      </c>
      <c r="K6310" t="s">
        <v>21</v>
      </c>
      <c r="L6310" t="s">
        <v>25</v>
      </c>
      <c r="M6310">
        <v>6.4</v>
      </c>
      <c r="N6310">
        <v>15037.73</v>
      </c>
      <c r="O6310" t="s">
        <v>19</v>
      </c>
      <c r="P6310" t="str">
        <f t="shared" ref="P6310:P6311" si="3378">IF(A6310&lt;30,"18-29",IF(A6310&lt;45,"30-44",IF(A6310&lt;60,"45-59",IF(A6310&lt;75,"60-74","75+"))))</f>
        <v>75+</v>
      </c>
      <c r="Q6310" t="str">
        <f>IF(PatientData[[#This Row],[bmi]]&lt;18.5,"Underweight",
IF(PatientData[[#This Row],[bmi]]&lt;25,"Normal",
IF(PatientData[[#This Row],[bmi]]&lt;30,"Overweight","Obese")))</f>
        <v>Overweight</v>
      </c>
      <c r="R6310" t="str">
        <f t="shared" si="3357"/>
        <v>High BP</v>
      </c>
      <c r="S6310" t="str">
        <f t="shared" si="3358"/>
        <v>High Cost</v>
      </c>
    </row>
    <row r="6311" spans="1:19" x14ac:dyDescent="0.3">
      <c r="A6311">
        <v>73</v>
      </c>
      <c r="B6311" t="s">
        <v>20</v>
      </c>
      <c r="C6311">
        <v>29.1</v>
      </c>
      <c r="D6311">
        <v>135</v>
      </c>
      <c r="E6311">
        <v>83</v>
      </c>
      <c r="F6311">
        <v>253.1</v>
      </c>
      <c r="G6311">
        <v>89.2</v>
      </c>
      <c r="H6311">
        <v>89</v>
      </c>
      <c r="I6311">
        <v>1</v>
      </c>
      <c r="J6311" t="s">
        <v>16</v>
      </c>
      <c r="K6311" t="s">
        <v>21</v>
      </c>
      <c r="L6311" t="s">
        <v>25</v>
      </c>
      <c r="M6311">
        <v>11.8</v>
      </c>
      <c r="N6311">
        <v>26144.41</v>
      </c>
      <c r="O6311" t="s">
        <v>19</v>
      </c>
      <c r="P6311" t="str">
        <f t="shared" si="3378"/>
        <v>60-74</v>
      </c>
      <c r="Q6311" t="str">
        <f>IF(PatientData[[#This Row],[bmi]]&lt;18.5,"Underweight",
IF(PatientData[[#This Row],[bmi]]&lt;25,"Normal",
IF(PatientData[[#This Row],[bmi]]&lt;30,"Overweight","Obese")))</f>
        <v>Overweight</v>
      </c>
      <c r="R6311" t="str">
        <f t="shared" si="3357"/>
        <v>High BP</v>
      </c>
      <c r="S6311" t="str">
        <f t="shared" si="3358"/>
        <v>High Cost</v>
      </c>
    </row>
    <row r="6312" spans="1:19" x14ac:dyDescent="0.3">
      <c r="A6312">
        <v>49</v>
      </c>
      <c r="B6312" t="s">
        <v>15</v>
      </c>
      <c r="C6312">
        <v>32.1</v>
      </c>
      <c r="D6312">
        <v>144</v>
      </c>
      <c r="E6312">
        <v>90</v>
      </c>
      <c r="F6312">
        <v>186.5</v>
      </c>
      <c r="G6312">
        <v>107.3</v>
      </c>
      <c r="H6312">
        <v>90</v>
      </c>
      <c r="I6312">
        <v>0</v>
      </c>
      <c r="J6312" t="s">
        <v>24</v>
      </c>
      <c r="K6312" t="s">
        <v>21</v>
      </c>
      <c r="L6312" t="s">
        <v>18</v>
      </c>
      <c r="M6312">
        <v>13.1</v>
      </c>
      <c r="N6312">
        <v>19967.22</v>
      </c>
      <c r="O6312" t="s">
        <v>19</v>
      </c>
      <c r="P6312" t="str">
        <f t="shared" ref="P6312" si="3379">IF(A6309&lt;30,"18-29",IF(A6309&lt;45,"30-44",IF(A6309&lt;60,"45-59",IF(A6309&lt;75,"60-74","75+"))))</f>
        <v>45-59</v>
      </c>
      <c r="Q6312" t="str">
        <f>IF(PatientData[[#This Row],[bmi]]&lt;18.5,"Underweight",
IF(PatientData[[#This Row],[bmi]]&lt;25,"Normal",
IF(PatientData[[#This Row],[bmi]]&lt;30,"Overweight","Obese")))</f>
        <v>Obese</v>
      </c>
      <c r="R6312" t="str">
        <f t="shared" si="3357"/>
        <v>High BP</v>
      </c>
      <c r="S6312" t="str">
        <f t="shared" si="3358"/>
        <v>High Cost</v>
      </c>
    </row>
    <row r="6313" spans="1:19" x14ac:dyDescent="0.3">
      <c r="A6313">
        <v>78</v>
      </c>
      <c r="B6313" t="s">
        <v>20</v>
      </c>
      <c r="C6313">
        <v>29.1</v>
      </c>
      <c r="D6313">
        <v>134</v>
      </c>
      <c r="E6313">
        <v>76</v>
      </c>
      <c r="F6313">
        <v>239.2</v>
      </c>
      <c r="G6313">
        <v>90.5</v>
      </c>
      <c r="H6313">
        <v>177</v>
      </c>
      <c r="I6313">
        <v>0</v>
      </c>
      <c r="J6313" t="s">
        <v>16</v>
      </c>
      <c r="K6313" t="s">
        <v>28</v>
      </c>
      <c r="L6313" t="s">
        <v>25</v>
      </c>
      <c r="M6313">
        <v>9.6</v>
      </c>
      <c r="N6313">
        <v>17724.72</v>
      </c>
      <c r="O6313" t="s">
        <v>19</v>
      </c>
      <c r="P6313" t="str">
        <f t="shared" ref="P6313:P6314" si="3380">IF(A6313&lt;30,"18-29",IF(A6313&lt;45,"30-44",IF(A6313&lt;60,"45-59",IF(A6313&lt;75,"60-74","75+"))))</f>
        <v>75+</v>
      </c>
      <c r="Q6313" t="str">
        <f>IF(PatientData[[#This Row],[bmi]]&lt;18.5,"Underweight",
IF(PatientData[[#This Row],[bmi]]&lt;25,"Normal",
IF(PatientData[[#This Row],[bmi]]&lt;30,"Overweight","Obese")))</f>
        <v>Overweight</v>
      </c>
      <c r="R6313" t="str">
        <f t="shared" si="3357"/>
        <v>High BP</v>
      </c>
      <c r="S6313" t="str">
        <f t="shared" si="3358"/>
        <v>High Cost</v>
      </c>
    </row>
    <row r="6314" spans="1:19" x14ac:dyDescent="0.3">
      <c r="A6314">
        <v>69</v>
      </c>
      <c r="B6314" t="s">
        <v>20</v>
      </c>
      <c r="C6314">
        <v>29.1</v>
      </c>
      <c r="D6314">
        <v>126</v>
      </c>
      <c r="E6314">
        <v>70</v>
      </c>
      <c r="F6314">
        <v>225.7</v>
      </c>
      <c r="G6314">
        <v>160.5</v>
      </c>
      <c r="H6314">
        <v>68</v>
      </c>
      <c r="I6314">
        <v>2</v>
      </c>
      <c r="J6314" t="s">
        <v>16</v>
      </c>
      <c r="K6314" t="s">
        <v>28</v>
      </c>
      <c r="L6314" t="s">
        <v>25</v>
      </c>
      <c r="M6314">
        <v>10.8</v>
      </c>
      <c r="N6314">
        <v>22127.47</v>
      </c>
      <c r="O6314" t="s">
        <v>19</v>
      </c>
      <c r="P6314" t="str">
        <f t="shared" si="3380"/>
        <v>60-74</v>
      </c>
      <c r="Q6314" t="str">
        <f>IF(PatientData[[#This Row],[bmi]]&lt;18.5,"Underweight",
IF(PatientData[[#This Row],[bmi]]&lt;25,"Normal",
IF(PatientData[[#This Row],[bmi]]&lt;30,"Overweight","Obese")))</f>
        <v>Overweight</v>
      </c>
      <c r="R6314" t="str">
        <f t="shared" si="3357"/>
        <v>High BP</v>
      </c>
      <c r="S6314" t="str">
        <f t="shared" si="3358"/>
        <v>High Cost</v>
      </c>
    </row>
    <row r="6315" spans="1:19" x14ac:dyDescent="0.3">
      <c r="A6315">
        <v>40</v>
      </c>
      <c r="B6315" t="s">
        <v>15</v>
      </c>
      <c r="C6315">
        <v>20</v>
      </c>
      <c r="D6315">
        <v>116</v>
      </c>
      <c r="E6315">
        <v>66</v>
      </c>
      <c r="F6315">
        <v>193.1</v>
      </c>
      <c r="G6315">
        <v>93</v>
      </c>
      <c r="H6315">
        <v>62</v>
      </c>
      <c r="I6315">
        <v>2</v>
      </c>
      <c r="J6315" t="s">
        <v>16</v>
      </c>
      <c r="K6315" t="s">
        <v>21</v>
      </c>
      <c r="L6315" t="s">
        <v>22</v>
      </c>
      <c r="M6315">
        <v>7.2</v>
      </c>
      <c r="N6315">
        <v>14568.57</v>
      </c>
      <c r="O6315" t="s">
        <v>19</v>
      </c>
      <c r="P6315" t="str">
        <f t="shared" ref="P6315:P6316" si="3381">IF(A6312&lt;30,"18-29",IF(A6312&lt;45,"30-44",IF(A6312&lt;60,"45-59",IF(A6312&lt;75,"60-74","75+"))))</f>
        <v>45-59</v>
      </c>
      <c r="Q6315" t="str">
        <f>IF(PatientData[[#This Row],[bmi]]&lt;18.5,"Underweight",
IF(PatientData[[#This Row],[bmi]]&lt;25,"Normal",
IF(PatientData[[#This Row],[bmi]]&lt;30,"Overweight","Obese")))</f>
        <v>Normal</v>
      </c>
      <c r="R6315" t="str">
        <f t="shared" si="3357"/>
        <v>Normal BP</v>
      </c>
      <c r="S6315" t="str">
        <f t="shared" si="3358"/>
        <v>Normal Cost</v>
      </c>
    </row>
    <row r="6316" spans="1:19" x14ac:dyDescent="0.3">
      <c r="A6316">
        <v>57</v>
      </c>
      <c r="B6316" t="s">
        <v>15</v>
      </c>
      <c r="C6316">
        <v>30</v>
      </c>
      <c r="D6316">
        <v>115</v>
      </c>
      <c r="E6316">
        <v>73</v>
      </c>
      <c r="F6316">
        <v>219.5</v>
      </c>
      <c r="G6316">
        <v>131.69999999999999</v>
      </c>
      <c r="H6316">
        <v>75</v>
      </c>
      <c r="I6316">
        <v>1</v>
      </c>
      <c r="J6316" t="s">
        <v>16</v>
      </c>
      <c r="K6316" t="s">
        <v>17</v>
      </c>
      <c r="L6316" t="s">
        <v>25</v>
      </c>
      <c r="M6316">
        <v>7.2</v>
      </c>
      <c r="N6316">
        <v>16251.05</v>
      </c>
      <c r="O6316" t="s">
        <v>19</v>
      </c>
      <c r="P6316" t="str">
        <f t="shared" si="3381"/>
        <v>75+</v>
      </c>
      <c r="Q6316" t="str">
        <f>IF(PatientData[[#This Row],[bmi]]&lt;18.5,"Underweight",
IF(PatientData[[#This Row],[bmi]]&lt;25,"Normal",
IF(PatientData[[#This Row],[bmi]]&lt;30,"Overweight","Obese")))</f>
        <v>Obese</v>
      </c>
      <c r="R6316" t="str">
        <f t="shared" si="3357"/>
        <v>Normal BP</v>
      </c>
      <c r="S6316" t="str">
        <f t="shared" si="3358"/>
        <v>High Cost</v>
      </c>
    </row>
    <row r="6317" spans="1:19" x14ac:dyDescent="0.3">
      <c r="A6317">
        <v>73</v>
      </c>
      <c r="B6317" t="s">
        <v>20</v>
      </c>
      <c r="C6317">
        <v>29.1</v>
      </c>
      <c r="D6317">
        <v>133</v>
      </c>
      <c r="E6317">
        <v>81</v>
      </c>
      <c r="F6317">
        <v>257.10000000000002</v>
      </c>
      <c r="G6317">
        <v>102.5</v>
      </c>
      <c r="H6317">
        <v>65</v>
      </c>
      <c r="I6317">
        <v>2</v>
      </c>
      <c r="J6317" t="s">
        <v>16</v>
      </c>
      <c r="K6317" t="s">
        <v>21</v>
      </c>
      <c r="L6317" t="s">
        <v>25</v>
      </c>
      <c r="M6317">
        <v>11</v>
      </c>
      <c r="N6317">
        <v>20818.400000000001</v>
      </c>
      <c r="O6317" t="s">
        <v>19</v>
      </c>
      <c r="P6317" t="str">
        <f t="shared" ref="P6317:P6320" si="3382">IF(A6317&lt;30,"18-29",IF(A6317&lt;45,"30-44",IF(A6317&lt;60,"45-59",IF(A6317&lt;75,"60-74","75+"))))</f>
        <v>60-74</v>
      </c>
      <c r="Q6317" t="str">
        <f>IF(PatientData[[#This Row],[bmi]]&lt;18.5,"Underweight",
IF(PatientData[[#This Row],[bmi]]&lt;25,"Normal",
IF(PatientData[[#This Row],[bmi]]&lt;30,"Overweight","Obese")))</f>
        <v>Overweight</v>
      </c>
      <c r="R6317" t="str">
        <f t="shared" si="3357"/>
        <v>High BP</v>
      </c>
      <c r="S6317" t="str">
        <f t="shared" si="3358"/>
        <v>High Cost</v>
      </c>
    </row>
    <row r="6318" spans="1:19" x14ac:dyDescent="0.3">
      <c r="A6318">
        <v>54</v>
      </c>
      <c r="B6318" t="s">
        <v>20</v>
      </c>
      <c r="C6318">
        <v>29.1</v>
      </c>
      <c r="D6318">
        <v>115</v>
      </c>
      <c r="E6318">
        <v>65</v>
      </c>
      <c r="F6318">
        <v>242.7</v>
      </c>
      <c r="G6318">
        <v>98.1</v>
      </c>
      <c r="H6318">
        <v>65</v>
      </c>
      <c r="I6318">
        <v>1</v>
      </c>
      <c r="J6318" t="s">
        <v>27</v>
      </c>
      <c r="K6318" t="s">
        <v>26</v>
      </c>
      <c r="L6318" t="s">
        <v>25</v>
      </c>
      <c r="M6318">
        <v>1.6</v>
      </c>
      <c r="N6318">
        <v>4512.72</v>
      </c>
      <c r="O6318" t="s">
        <v>19</v>
      </c>
      <c r="P6318" t="str">
        <f t="shared" si="3382"/>
        <v>45-59</v>
      </c>
      <c r="Q6318" t="str">
        <f>IF(PatientData[[#This Row],[bmi]]&lt;18.5,"Underweight",
IF(PatientData[[#This Row],[bmi]]&lt;25,"Normal",
IF(PatientData[[#This Row],[bmi]]&lt;30,"Overweight","Obese")))</f>
        <v>Overweight</v>
      </c>
      <c r="R6318" t="str">
        <f t="shared" si="3357"/>
        <v>Normal BP</v>
      </c>
      <c r="S6318" t="str">
        <f t="shared" si="3358"/>
        <v>Normal Cost</v>
      </c>
    </row>
    <row r="6319" spans="1:19" x14ac:dyDescent="0.3">
      <c r="A6319">
        <v>48</v>
      </c>
      <c r="B6319" t="s">
        <v>20</v>
      </c>
      <c r="C6319">
        <v>29.1</v>
      </c>
      <c r="D6319">
        <v>122</v>
      </c>
      <c r="E6319">
        <v>75</v>
      </c>
      <c r="F6319">
        <v>214.7</v>
      </c>
      <c r="G6319">
        <v>168.4</v>
      </c>
      <c r="H6319">
        <v>69</v>
      </c>
      <c r="I6319">
        <v>0</v>
      </c>
      <c r="J6319" t="s">
        <v>24</v>
      </c>
      <c r="K6319" t="s">
        <v>17</v>
      </c>
      <c r="L6319" t="s">
        <v>22</v>
      </c>
      <c r="M6319">
        <v>7</v>
      </c>
      <c r="N6319">
        <v>12768.06</v>
      </c>
      <c r="O6319" t="s">
        <v>19</v>
      </c>
      <c r="P6319" t="str">
        <f t="shared" si="3382"/>
        <v>45-59</v>
      </c>
      <c r="Q6319" t="str">
        <f>IF(PatientData[[#This Row],[bmi]]&lt;18.5,"Underweight",
IF(PatientData[[#This Row],[bmi]]&lt;25,"Normal",
IF(PatientData[[#This Row],[bmi]]&lt;30,"Overweight","Obese")))</f>
        <v>Overweight</v>
      </c>
      <c r="R6319" t="str">
        <f t="shared" si="3357"/>
        <v>High BP</v>
      </c>
      <c r="S6319" t="str">
        <f t="shared" si="3358"/>
        <v>Normal Cost</v>
      </c>
    </row>
    <row r="6320" spans="1:19" x14ac:dyDescent="0.3">
      <c r="A6320">
        <v>59</v>
      </c>
      <c r="B6320" t="s">
        <v>20</v>
      </c>
      <c r="C6320">
        <v>29.1</v>
      </c>
      <c r="D6320">
        <v>131</v>
      </c>
      <c r="E6320">
        <v>78</v>
      </c>
      <c r="F6320">
        <v>214.9</v>
      </c>
      <c r="G6320">
        <v>109.7</v>
      </c>
      <c r="H6320">
        <v>85</v>
      </c>
      <c r="I6320">
        <v>0</v>
      </c>
      <c r="J6320" t="s">
        <v>27</v>
      </c>
      <c r="K6320" t="s">
        <v>21</v>
      </c>
      <c r="L6320" t="s">
        <v>18</v>
      </c>
      <c r="M6320">
        <v>4.9000000000000004</v>
      </c>
      <c r="N6320">
        <v>12355.66</v>
      </c>
      <c r="O6320" t="s">
        <v>19</v>
      </c>
      <c r="P6320" t="str">
        <f t="shared" si="3382"/>
        <v>45-59</v>
      </c>
      <c r="Q6320" t="str">
        <f>IF(PatientData[[#This Row],[bmi]]&lt;18.5,"Underweight",
IF(PatientData[[#This Row],[bmi]]&lt;25,"Normal",
IF(PatientData[[#This Row],[bmi]]&lt;30,"Overweight","Obese")))</f>
        <v>Overweight</v>
      </c>
      <c r="R6320" t="str">
        <f t="shared" si="3357"/>
        <v>High BP</v>
      </c>
      <c r="S6320" t="str">
        <f t="shared" si="3358"/>
        <v>Normal Cost</v>
      </c>
    </row>
    <row r="6321" spans="1:19" x14ac:dyDescent="0.3">
      <c r="A6321">
        <v>68</v>
      </c>
      <c r="B6321" t="s">
        <v>15</v>
      </c>
      <c r="C6321">
        <v>30.9</v>
      </c>
      <c r="D6321">
        <v>126</v>
      </c>
      <c r="E6321">
        <v>72</v>
      </c>
      <c r="F6321">
        <v>254.2</v>
      </c>
      <c r="G6321">
        <v>144.4</v>
      </c>
      <c r="H6321">
        <v>80</v>
      </c>
      <c r="I6321">
        <v>1</v>
      </c>
      <c r="J6321" t="s">
        <v>24</v>
      </c>
      <c r="K6321" t="s">
        <v>17</v>
      </c>
      <c r="L6321" t="s">
        <v>18</v>
      </c>
      <c r="M6321">
        <v>3.3</v>
      </c>
      <c r="N6321">
        <v>6874.67</v>
      </c>
      <c r="O6321" t="s">
        <v>19</v>
      </c>
      <c r="P6321" t="str">
        <f t="shared" ref="P6321" si="3383">IF(A6318&lt;30,"18-29",IF(A6318&lt;45,"30-44",IF(A6318&lt;60,"45-59",IF(A6318&lt;75,"60-74","75+"))))</f>
        <v>45-59</v>
      </c>
      <c r="Q6321" t="str">
        <f>IF(PatientData[[#This Row],[bmi]]&lt;18.5,"Underweight",
IF(PatientData[[#This Row],[bmi]]&lt;25,"Normal",
IF(PatientData[[#This Row],[bmi]]&lt;30,"Overweight","Obese")))</f>
        <v>Obese</v>
      </c>
      <c r="R6321" t="str">
        <f t="shared" si="3357"/>
        <v>High BP</v>
      </c>
      <c r="S6321" t="str">
        <f t="shared" si="3358"/>
        <v>Normal Cost</v>
      </c>
    </row>
    <row r="6322" spans="1:19" x14ac:dyDescent="0.3">
      <c r="A6322">
        <v>82</v>
      </c>
      <c r="B6322" t="s">
        <v>20</v>
      </c>
      <c r="C6322">
        <v>29.1</v>
      </c>
      <c r="D6322">
        <v>122</v>
      </c>
      <c r="E6322">
        <v>78</v>
      </c>
      <c r="F6322">
        <v>270.2</v>
      </c>
      <c r="G6322">
        <v>109.3</v>
      </c>
      <c r="H6322">
        <v>138</v>
      </c>
      <c r="I6322">
        <v>2</v>
      </c>
      <c r="J6322" t="s">
        <v>27</v>
      </c>
      <c r="K6322" t="s">
        <v>26</v>
      </c>
      <c r="L6322" t="s">
        <v>18</v>
      </c>
      <c r="M6322">
        <v>6.3</v>
      </c>
      <c r="N6322">
        <v>14422.4</v>
      </c>
      <c r="O6322" t="s">
        <v>19</v>
      </c>
      <c r="P6322" t="str">
        <f t="shared" ref="P6322:P6324" si="3384">IF(A6322&lt;30,"18-29",IF(A6322&lt;45,"30-44",IF(A6322&lt;60,"45-59",IF(A6322&lt;75,"60-74","75+"))))</f>
        <v>75+</v>
      </c>
      <c r="Q6322" t="str">
        <f>IF(PatientData[[#This Row],[bmi]]&lt;18.5,"Underweight",
IF(PatientData[[#This Row],[bmi]]&lt;25,"Normal",
IF(PatientData[[#This Row],[bmi]]&lt;30,"Overweight","Obese")))</f>
        <v>Overweight</v>
      </c>
      <c r="R6322" t="str">
        <f t="shared" si="3357"/>
        <v>High BP</v>
      </c>
      <c r="S6322" t="str">
        <f t="shared" si="3358"/>
        <v>Normal Cost</v>
      </c>
    </row>
    <row r="6323" spans="1:19" x14ac:dyDescent="0.3">
      <c r="A6323">
        <v>58</v>
      </c>
      <c r="B6323" t="s">
        <v>20</v>
      </c>
      <c r="C6323">
        <v>29.1</v>
      </c>
      <c r="D6323">
        <v>126</v>
      </c>
      <c r="E6323">
        <v>83</v>
      </c>
      <c r="F6323">
        <v>224.1</v>
      </c>
      <c r="G6323">
        <v>107.6</v>
      </c>
      <c r="H6323">
        <v>75</v>
      </c>
      <c r="I6323">
        <v>0</v>
      </c>
      <c r="J6323" t="s">
        <v>24</v>
      </c>
      <c r="K6323" t="s">
        <v>28</v>
      </c>
      <c r="L6323" t="s">
        <v>25</v>
      </c>
      <c r="M6323">
        <v>5.7</v>
      </c>
      <c r="N6323">
        <v>13732</v>
      </c>
      <c r="O6323" t="s">
        <v>19</v>
      </c>
      <c r="P6323" t="str">
        <f t="shared" si="3384"/>
        <v>45-59</v>
      </c>
      <c r="Q6323" t="str">
        <f>IF(PatientData[[#This Row],[bmi]]&lt;18.5,"Underweight",
IF(PatientData[[#This Row],[bmi]]&lt;25,"Normal",
IF(PatientData[[#This Row],[bmi]]&lt;30,"Overweight","Obese")))</f>
        <v>Overweight</v>
      </c>
      <c r="R6323" t="str">
        <f t="shared" si="3357"/>
        <v>High BP</v>
      </c>
      <c r="S6323" t="str">
        <f t="shared" si="3358"/>
        <v>Normal Cost</v>
      </c>
    </row>
    <row r="6324" spans="1:19" x14ac:dyDescent="0.3">
      <c r="A6324">
        <v>60</v>
      </c>
      <c r="B6324" t="s">
        <v>20</v>
      </c>
      <c r="C6324">
        <v>29.1</v>
      </c>
      <c r="D6324">
        <v>143</v>
      </c>
      <c r="E6324">
        <v>86</v>
      </c>
      <c r="F6324">
        <v>248.7</v>
      </c>
      <c r="G6324">
        <v>114.6</v>
      </c>
      <c r="H6324">
        <v>92</v>
      </c>
      <c r="I6324">
        <v>0</v>
      </c>
      <c r="J6324" t="s">
        <v>16</v>
      </c>
      <c r="K6324" t="s">
        <v>21</v>
      </c>
      <c r="L6324" t="s">
        <v>22</v>
      </c>
      <c r="M6324">
        <v>12.9</v>
      </c>
      <c r="N6324">
        <v>23894.13</v>
      </c>
      <c r="O6324" t="s">
        <v>23</v>
      </c>
      <c r="P6324" t="str">
        <f t="shared" si="3384"/>
        <v>60-74</v>
      </c>
      <c r="Q6324" t="str">
        <f>IF(PatientData[[#This Row],[bmi]]&lt;18.5,"Underweight",
IF(PatientData[[#This Row],[bmi]]&lt;25,"Normal",
IF(PatientData[[#This Row],[bmi]]&lt;30,"Overweight","Obese")))</f>
        <v>Overweight</v>
      </c>
      <c r="R6324" t="str">
        <f t="shared" si="3357"/>
        <v>High BP</v>
      </c>
      <c r="S6324" t="str">
        <f t="shared" si="3358"/>
        <v>High Cost</v>
      </c>
    </row>
    <row r="6325" spans="1:19" x14ac:dyDescent="0.3">
      <c r="A6325">
        <v>51</v>
      </c>
      <c r="B6325" t="s">
        <v>15</v>
      </c>
      <c r="C6325">
        <v>39</v>
      </c>
      <c r="D6325">
        <v>143</v>
      </c>
      <c r="E6325">
        <v>87</v>
      </c>
      <c r="F6325">
        <v>216.5</v>
      </c>
      <c r="G6325">
        <v>106.3</v>
      </c>
      <c r="H6325">
        <v>64</v>
      </c>
      <c r="I6325">
        <v>0</v>
      </c>
      <c r="J6325" t="s">
        <v>27</v>
      </c>
      <c r="K6325" t="s">
        <v>21</v>
      </c>
      <c r="L6325" t="s">
        <v>22</v>
      </c>
      <c r="M6325">
        <v>7.1</v>
      </c>
      <c r="N6325">
        <v>12127.82</v>
      </c>
      <c r="O6325" t="s">
        <v>19</v>
      </c>
      <c r="P6325" t="str">
        <f t="shared" ref="P6325:P6327" si="3385">IF(A6322&lt;30,"18-29",IF(A6322&lt;45,"30-44",IF(A6322&lt;60,"45-59",IF(A6322&lt;75,"60-74","75+"))))</f>
        <v>75+</v>
      </c>
      <c r="Q6325" t="str">
        <f>IF(PatientData[[#This Row],[bmi]]&lt;18.5,"Underweight",
IF(PatientData[[#This Row],[bmi]]&lt;25,"Normal",
IF(PatientData[[#This Row],[bmi]]&lt;30,"Overweight","Obese")))</f>
        <v>Obese</v>
      </c>
      <c r="R6325" t="str">
        <f t="shared" si="3357"/>
        <v>High BP</v>
      </c>
      <c r="S6325" t="str">
        <f t="shared" si="3358"/>
        <v>Normal Cost</v>
      </c>
    </row>
    <row r="6326" spans="1:19" x14ac:dyDescent="0.3">
      <c r="A6326">
        <v>84</v>
      </c>
      <c r="B6326" t="s">
        <v>15</v>
      </c>
      <c r="C6326">
        <v>31.2</v>
      </c>
      <c r="D6326">
        <v>134</v>
      </c>
      <c r="E6326">
        <v>78</v>
      </c>
      <c r="F6326">
        <v>261</v>
      </c>
      <c r="G6326">
        <v>136.9</v>
      </c>
      <c r="H6326">
        <v>69</v>
      </c>
      <c r="I6326">
        <v>1</v>
      </c>
      <c r="J6326" t="s">
        <v>27</v>
      </c>
      <c r="K6326" t="s">
        <v>28</v>
      </c>
      <c r="L6326" t="s">
        <v>22</v>
      </c>
      <c r="M6326">
        <v>4.0999999999999996</v>
      </c>
      <c r="N6326">
        <v>11776.01</v>
      </c>
      <c r="O6326" t="s">
        <v>19</v>
      </c>
      <c r="P6326" t="str">
        <f t="shared" si="3385"/>
        <v>45-59</v>
      </c>
      <c r="Q6326" t="str">
        <f>IF(PatientData[[#This Row],[bmi]]&lt;18.5,"Underweight",
IF(PatientData[[#This Row],[bmi]]&lt;25,"Normal",
IF(PatientData[[#This Row],[bmi]]&lt;30,"Overweight","Obese")))</f>
        <v>Obese</v>
      </c>
      <c r="R6326" t="str">
        <f t="shared" si="3357"/>
        <v>High BP</v>
      </c>
      <c r="S6326" t="str">
        <f t="shared" si="3358"/>
        <v>Normal Cost</v>
      </c>
    </row>
    <row r="6327" spans="1:19" x14ac:dyDescent="0.3">
      <c r="A6327">
        <v>59</v>
      </c>
      <c r="B6327" t="s">
        <v>15</v>
      </c>
      <c r="C6327">
        <v>26</v>
      </c>
      <c r="D6327">
        <v>109</v>
      </c>
      <c r="E6327">
        <v>65</v>
      </c>
      <c r="F6327">
        <v>232.1</v>
      </c>
      <c r="G6327">
        <v>87.8</v>
      </c>
      <c r="H6327">
        <v>81</v>
      </c>
      <c r="I6327">
        <v>3</v>
      </c>
      <c r="J6327" t="s">
        <v>16</v>
      </c>
      <c r="K6327" t="s">
        <v>26</v>
      </c>
      <c r="L6327" t="s">
        <v>25</v>
      </c>
      <c r="M6327">
        <v>10.3</v>
      </c>
      <c r="N6327">
        <v>20448.28</v>
      </c>
      <c r="O6327" t="s">
        <v>19</v>
      </c>
      <c r="P6327" t="str">
        <f t="shared" si="3385"/>
        <v>60-74</v>
      </c>
      <c r="Q6327" t="str">
        <f>IF(PatientData[[#This Row],[bmi]]&lt;18.5,"Underweight",
IF(PatientData[[#This Row],[bmi]]&lt;25,"Normal",
IF(PatientData[[#This Row],[bmi]]&lt;30,"Overweight","Obese")))</f>
        <v>Overweight</v>
      </c>
      <c r="R6327" t="str">
        <f t="shared" si="3357"/>
        <v>Normal BP</v>
      </c>
      <c r="S6327" t="str">
        <f t="shared" si="3358"/>
        <v>High Cost</v>
      </c>
    </row>
    <row r="6328" spans="1:19" x14ac:dyDescent="0.3">
      <c r="A6328">
        <v>45</v>
      </c>
      <c r="B6328" t="s">
        <v>20</v>
      </c>
      <c r="C6328">
        <v>29.1</v>
      </c>
      <c r="D6328">
        <v>122</v>
      </c>
      <c r="E6328">
        <v>74</v>
      </c>
      <c r="F6328">
        <v>234.6</v>
      </c>
      <c r="G6328">
        <v>100.5</v>
      </c>
      <c r="H6328">
        <v>74</v>
      </c>
      <c r="I6328">
        <v>1</v>
      </c>
      <c r="J6328" t="s">
        <v>16</v>
      </c>
      <c r="K6328" t="s">
        <v>21</v>
      </c>
      <c r="L6328" t="s">
        <v>18</v>
      </c>
      <c r="M6328">
        <v>8.6999999999999993</v>
      </c>
      <c r="N6328">
        <v>19053.439999999999</v>
      </c>
      <c r="O6328" t="s">
        <v>19</v>
      </c>
      <c r="P6328" t="str">
        <f t="shared" ref="P6328" si="3386">IF(A6328&lt;30,"18-29",IF(A6328&lt;45,"30-44",IF(A6328&lt;60,"45-59",IF(A6328&lt;75,"60-74","75+"))))</f>
        <v>45-59</v>
      </c>
      <c r="Q6328" t="str">
        <f>IF(PatientData[[#This Row],[bmi]]&lt;18.5,"Underweight",
IF(PatientData[[#This Row],[bmi]]&lt;25,"Normal",
IF(PatientData[[#This Row],[bmi]]&lt;30,"Overweight","Obese")))</f>
        <v>Overweight</v>
      </c>
      <c r="R6328" t="str">
        <f t="shared" si="3357"/>
        <v>High BP</v>
      </c>
      <c r="S6328" t="str">
        <f t="shared" si="3358"/>
        <v>High Cost</v>
      </c>
    </row>
    <row r="6329" spans="1:19" x14ac:dyDescent="0.3">
      <c r="A6329">
        <v>64</v>
      </c>
      <c r="B6329" t="s">
        <v>15</v>
      </c>
      <c r="C6329">
        <v>38.200000000000003</v>
      </c>
      <c r="D6329">
        <v>123</v>
      </c>
      <c r="E6329">
        <v>75</v>
      </c>
      <c r="F6329">
        <v>258.89999999999998</v>
      </c>
      <c r="G6329">
        <v>250</v>
      </c>
      <c r="H6329">
        <v>92</v>
      </c>
      <c r="I6329">
        <v>1</v>
      </c>
      <c r="J6329" t="s">
        <v>16</v>
      </c>
      <c r="K6329" t="s">
        <v>17</v>
      </c>
      <c r="L6329" t="s">
        <v>22</v>
      </c>
      <c r="M6329">
        <v>6</v>
      </c>
      <c r="N6329">
        <v>12268.13</v>
      </c>
      <c r="O6329" t="s">
        <v>19</v>
      </c>
      <c r="P6329" t="str">
        <f t="shared" ref="P6329:P6332" si="3387">IF(A6326&lt;30,"18-29",IF(A6326&lt;45,"30-44",IF(A6326&lt;60,"45-59",IF(A6326&lt;75,"60-74","75+"))))</f>
        <v>75+</v>
      </c>
      <c r="Q6329" t="str">
        <f>IF(PatientData[[#This Row],[bmi]]&lt;18.5,"Underweight",
IF(PatientData[[#This Row],[bmi]]&lt;25,"Normal",
IF(PatientData[[#This Row],[bmi]]&lt;30,"Overweight","Obese")))</f>
        <v>Obese</v>
      </c>
      <c r="R6329" t="str">
        <f t="shared" si="3357"/>
        <v>High BP</v>
      </c>
      <c r="S6329" t="str">
        <f t="shared" si="3358"/>
        <v>Normal Cost</v>
      </c>
    </row>
    <row r="6330" spans="1:19" x14ac:dyDescent="0.3">
      <c r="A6330">
        <v>62</v>
      </c>
      <c r="B6330" t="s">
        <v>15</v>
      </c>
      <c r="C6330">
        <v>22.8</v>
      </c>
      <c r="D6330">
        <v>114</v>
      </c>
      <c r="E6330">
        <v>64</v>
      </c>
      <c r="F6330">
        <v>205</v>
      </c>
      <c r="G6330">
        <v>90.4</v>
      </c>
      <c r="H6330">
        <v>84</v>
      </c>
      <c r="I6330">
        <v>2</v>
      </c>
      <c r="J6330" t="s">
        <v>27</v>
      </c>
      <c r="K6330" t="s">
        <v>21</v>
      </c>
      <c r="L6330" t="s">
        <v>18</v>
      </c>
      <c r="M6330">
        <v>11.3</v>
      </c>
      <c r="N6330">
        <v>21668.55</v>
      </c>
      <c r="O6330" t="s">
        <v>19</v>
      </c>
      <c r="P6330" t="str">
        <f t="shared" si="3387"/>
        <v>45-59</v>
      </c>
      <c r="Q6330" t="str">
        <f>IF(PatientData[[#This Row],[bmi]]&lt;18.5,"Underweight",
IF(PatientData[[#This Row],[bmi]]&lt;25,"Normal",
IF(PatientData[[#This Row],[bmi]]&lt;30,"Overweight","Obese")))</f>
        <v>Normal</v>
      </c>
      <c r="R6330" t="str">
        <f t="shared" si="3357"/>
        <v>Normal BP</v>
      </c>
      <c r="S6330" t="str">
        <f t="shared" si="3358"/>
        <v>High Cost</v>
      </c>
    </row>
    <row r="6331" spans="1:19" x14ac:dyDescent="0.3">
      <c r="A6331">
        <v>75</v>
      </c>
      <c r="B6331" t="s">
        <v>15</v>
      </c>
      <c r="C6331">
        <v>24.9</v>
      </c>
      <c r="D6331">
        <v>139</v>
      </c>
      <c r="E6331">
        <v>84</v>
      </c>
      <c r="F6331">
        <v>217.5</v>
      </c>
      <c r="G6331">
        <v>97.5</v>
      </c>
      <c r="H6331">
        <v>94</v>
      </c>
      <c r="I6331">
        <v>0</v>
      </c>
      <c r="J6331" t="s">
        <v>27</v>
      </c>
      <c r="K6331" t="s">
        <v>21</v>
      </c>
      <c r="L6331" t="s">
        <v>22</v>
      </c>
      <c r="M6331">
        <v>6.8</v>
      </c>
      <c r="N6331">
        <v>14241.77</v>
      </c>
      <c r="O6331" t="s">
        <v>19</v>
      </c>
      <c r="P6331" t="str">
        <f t="shared" si="3387"/>
        <v>45-59</v>
      </c>
      <c r="Q6331" t="str">
        <f>IF(PatientData[[#This Row],[bmi]]&lt;18.5,"Underweight",
IF(PatientData[[#This Row],[bmi]]&lt;25,"Normal",
IF(PatientData[[#This Row],[bmi]]&lt;30,"Overweight","Obese")))</f>
        <v>Normal</v>
      </c>
      <c r="R6331" t="str">
        <f t="shared" si="3357"/>
        <v>High BP</v>
      </c>
      <c r="S6331" t="str">
        <f t="shared" si="3358"/>
        <v>Normal Cost</v>
      </c>
    </row>
    <row r="6332" spans="1:19" x14ac:dyDescent="0.3">
      <c r="A6332">
        <v>83</v>
      </c>
      <c r="B6332" t="s">
        <v>15</v>
      </c>
      <c r="C6332">
        <v>36.200000000000003</v>
      </c>
      <c r="D6332">
        <v>151</v>
      </c>
      <c r="E6332">
        <v>91</v>
      </c>
      <c r="F6332">
        <v>231.9</v>
      </c>
      <c r="G6332">
        <v>146.19999999999999</v>
      </c>
      <c r="H6332">
        <v>94</v>
      </c>
      <c r="I6332">
        <v>0</v>
      </c>
      <c r="J6332" t="s">
        <v>16</v>
      </c>
      <c r="K6332" t="s">
        <v>26</v>
      </c>
      <c r="L6332" t="s">
        <v>18</v>
      </c>
      <c r="M6332">
        <v>10.7</v>
      </c>
      <c r="N6332">
        <v>15872.42</v>
      </c>
      <c r="O6332" t="s">
        <v>19</v>
      </c>
      <c r="P6332" t="str">
        <f t="shared" si="3387"/>
        <v>60-74</v>
      </c>
      <c r="Q6332" t="str">
        <f>IF(PatientData[[#This Row],[bmi]]&lt;18.5,"Underweight",
IF(PatientData[[#This Row],[bmi]]&lt;25,"Normal",
IF(PatientData[[#This Row],[bmi]]&lt;30,"Overweight","Obese")))</f>
        <v>Obese</v>
      </c>
      <c r="R6332" t="str">
        <f t="shared" si="3357"/>
        <v>High BP</v>
      </c>
      <c r="S6332" t="str">
        <f t="shared" si="3358"/>
        <v>High Cost</v>
      </c>
    </row>
    <row r="6333" spans="1:19" x14ac:dyDescent="0.3">
      <c r="A6333">
        <v>68</v>
      </c>
      <c r="B6333" t="s">
        <v>20</v>
      </c>
      <c r="C6333">
        <v>29.1</v>
      </c>
      <c r="D6333">
        <v>128</v>
      </c>
      <c r="E6333">
        <v>82</v>
      </c>
      <c r="F6333">
        <v>234.7</v>
      </c>
      <c r="G6333">
        <v>126.4</v>
      </c>
      <c r="H6333">
        <v>72</v>
      </c>
      <c r="I6333">
        <v>0</v>
      </c>
      <c r="J6333" t="s">
        <v>27</v>
      </c>
      <c r="K6333" t="s">
        <v>17</v>
      </c>
      <c r="L6333" t="s">
        <v>25</v>
      </c>
      <c r="M6333">
        <v>1</v>
      </c>
      <c r="N6333">
        <v>3208.28</v>
      </c>
      <c r="O6333" t="s">
        <v>19</v>
      </c>
      <c r="P6333" t="str">
        <f t="shared" ref="P6333:P6335" si="3388">IF(A6333&lt;30,"18-29",IF(A6333&lt;45,"30-44",IF(A6333&lt;60,"45-59",IF(A6333&lt;75,"60-74","75+"))))</f>
        <v>60-74</v>
      </c>
      <c r="Q6333" t="str">
        <f>IF(PatientData[[#This Row],[bmi]]&lt;18.5,"Underweight",
IF(PatientData[[#This Row],[bmi]]&lt;25,"Normal",
IF(PatientData[[#This Row],[bmi]]&lt;30,"Overweight","Obese")))</f>
        <v>Overweight</v>
      </c>
      <c r="R6333" t="str">
        <f t="shared" si="3357"/>
        <v>High BP</v>
      </c>
      <c r="S6333" t="str">
        <f t="shared" si="3358"/>
        <v>Normal Cost</v>
      </c>
    </row>
    <row r="6334" spans="1:19" x14ac:dyDescent="0.3">
      <c r="A6334">
        <v>76</v>
      </c>
      <c r="B6334" t="s">
        <v>20</v>
      </c>
      <c r="C6334">
        <v>29.1</v>
      </c>
      <c r="D6334">
        <v>224</v>
      </c>
      <c r="E6334">
        <v>128</v>
      </c>
      <c r="F6334">
        <v>247</v>
      </c>
      <c r="G6334">
        <v>132.69999999999999</v>
      </c>
      <c r="H6334">
        <v>82</v>
      </c>
      <c r="I6334">
        <v>2</v>
      </c>
      <c r="J6334" t="s">
        <v>16</v>
      </c>
      <c r="K6334" t="s">
        <v>17</v>
      </c>
      <c r="L6334" t="s">
        <v>18</v>
      </c>
      <c r="M6334">
        <v>11.7</v>
      </c>
      <c r="N6334">
        <v>19914.580000000002</v>
      </c>
      <c r="O6334" t="s">
        <v>19</v>
      </c>
      <c r="P6334" t="str">
        <f t="shared" si="3388"/>
        <v>75+</v>
      </c>
      <c r="Q6334" t="str">
        <f>IF(PatientData[[#This Row],[bmi]]&lt;18.5,"Underweight",
IF(PatientData[[#This Row],[bmi]]&lt;25,"Normal",
IF(PatientData[[#This Row],[bmi]]&lt;30,"Overweight","Obese")))</f>
        <v>Overweight</v>
      </c>
      <c r="R6334" t="str">
        <f t="shared" si="3357"/>
        <v>High BP</v>
      </c>
      <c r="S6334" t="str">
        <f t="shared" si="3358"/>
        <v>High Cost</v>
      </c>
    </row>
    <row r="6335" spans="1:19" x14ac:dyDescent="0.3">
      <c r="A6335">
        <v>75</v>
      </c>
      <c r="B6335" t="s">
        <v>20</v>
      </c>
      <c r="C6335">
        <v>29.1</v>
      </c>
      <c r="D6335">
        <v>134</v>
      </c>
      <c r="E6335">
        <v>77</v>
      </c>
      <c r="F6335">
        <v>251.9</v>
      </c>
      <c r="G6335">
        <v>87.6</v>
      </c>
      <c r="H6335">
        <v>87</v>
      </c>
      <c r="I6335">
        <v>0</v>
      </c>
      <c r="J6335" t="s">
        <v>16</v>
      </c>
      <c r="K6335" t="s">
        <v>28</v>
      </c>
      <c r="L6335" t="s">
        <v>25</v>
      </c>
      <c r="M6335">
        <v>8.1</v>
      </c>
      <c r="N6335">
        <v>18322.77</v>
      </c>
      <c r="O6335" t="s">
        <v>19</v>
      </c>
      <c r="P6335" t="str">
        <f t="shared" si="3388"/>
        <v>75+</v>
      </c>
      <c r="Q6335" t="str">
        <f>IF(PatientData[[#This Row],[bmi]]&lt;18.5,"Underweight",
IF(PatientData[[#This Row],[bmi]]&lt;25,"Normal",
IF(PatientData[[#This Row],[bmi]]&lt;30,"Overweight","Obese")))</f>
        <v>Overweight</v>
      </c>
      <c r="R6335" t="str">
        <f t="shared" si="3357"/>
        <v>High BP</v>
      </c>
      <c r="S6335" t="str">
        <f t="shared" si="3358"/>
        <v>High Cost</v>
      </c>
    </row>
    <row r="6336" spans="1:19" x14ac:dyDescent="0.3">
      <c r="A6336">
        <v>87</v>
      </c>
      <c r="B6336" t="s">
        <v>15</v>
      </c>
      <c r="C6336">
        <v>21.1</v>
      </c>
      <c r="D6336">
        <v>136</v>
      </c>
      <c r="E6336">
        <v>75</v>
      </c>
      <c r="F6336">
        <v>190.1</v>
      </c>
      <c r="G6336">
        <v>140.19999999999999</v>
      </c>
      <c r="H6336">
        <v>79</v>
      </c>
      <c r="I6336">
        <v>1</v>
      </c>
      <c r="J6336" t="s">
        <v>24</v>
      </c>
      <c r="K6336" t="s">
        <v>26</v>
      </c>
      <c r="L6336" t="s">
        <v>25</v>
      </c>
      <c r="M6336">
        <v>3.9</v>
      </c>
      <c r="N6336">
        <v>7173.86</v>
      </c>
      <c r="O6336" t="s">
        <v>23</v>
      </c>
      <c r="P6336" t="str">
        <f t="shared" ref="P6336" si="3389">IF(A6333&lt;30,"18-29",IF(A6333&lt;45,"30-44",IF(A6333&lt;60,"45-59",IF(A6333&lt;75,"60-74","75+"))))</f>
        <v>60-74</v>
      </c>
      <c r="Q6336" t="str">
        <f>IF(PatientData[[#This Row],[bmi]]&lt;18.5,"Underweight",
IF(PatientData[[#This Row],[bmi]]&lt;25,"Normal",
IF(PatientData[[#This Row],[bmi]]&lt;30,"Overweight","Obese")))</f>
        <v>Normal</v>
      </c>
      <c r="R6336" t="str">
        <f t="shared" si="3357"/>
        <v>High BP</v>
      </c>
      <c r="S6336" t="str">
        <f t="shared" si="3358"/>
        <v>Normal Cost</v>
      </c>
    </row>
    <row r="6337" spans="1:19" x14ac:dyDescent="0.3">
      <c r="A6337">
        <v>71</v>
      </c>
      <c r="B6337" t="s">
        <v>20</v>
      </c>
      <c r="C6337">
        <v>29.1</v>
      </c>
      <c r="D6337">
        <v>117</v>
      </c>
      <c r="E6337">
        <v>71</v>
      </c>
      <c r="F6337">
        <v>263.60000000000002</v>
      </c>
      <c r="G6337">
        <v>114.8</v>
      </c>
      <c r="H6337">
        <v>86</v>
      </c>
      <c r="I6337">
        <v>0</v>
      </c>
      <c r="J6337" t="s">
        <v>27</v>
      </c>
      <c r="K6337" t="s">
        <v>17</v>
      </c>
      <c r="L6337" t="s">
        <v>25</v>
      </c>
      <c r="M6337">
        <v>8.6999999999999993</v>
      </c>
      <c r="N6337">
        <v>14697.76</v>
      </c>
      <c r="O6337" t="s">
        <v>19</v>
      </c>
      <c r="P6337" t="str">
        <f t="shared" ref="P6337" si="3390">IF(A6337&lt;30,"18-29",IF(A6337&lt;45,"30-44",IF(A6337&lt;60,"45-59",IF(A6337&lt;75,"60-74","75+"))))</f>
        <v>60-74</v>
      </c>
      <c r="Q6337" t="str">
        <f>IF(PatientData[[#This Row],[bmi]]&lt;18.5,"Underweight",
IF(PatientData[[#This Row],[bmi]]&lt;25,"Normal",
IF(PatientData[[#This Row],[bmi]]&lt;30,"Overweight","Obese")))</f>
        <v>Overweight</v>
      </c>
      <c r="R6337" t="str">
        <f t="shared" si="3357"/>
        <v>Normal BP</v>
      </c>
      <c r="S6337" t="str">
        <f t="shared" si="3358"/>
        <v>Normal Cost</v>
      </c>
    </row>
    <row r="6338" spans="1:19" x14ac:dyDescent="0.3">
      <c r="A6338">
        <v>52</v>
      </c>
      <c r="B6338" t="s">
        <v>15</v>
      </c>
      <c r="C6338">
        <v>34.5</v>
      </c>
      <c r="D6338">
        <v>233</v>
      </c>
      <c r="E6338">
        <v>137</v>
      </c>
      <c r="F6338">
        <v>227.1</v>
      </c>
      <c r="G6338">
        <v>114.4</v>
      </c>
      <c r="H6338">
        <v>86</v>
      </c>
      <c r="I6338">
        <v>0</v>
      </c>
      <c r="J6338" t="s">
        <v>16</v>
      </c>
      <c r="K6338" t="s">
        <v>28</v>
      </c>
      <c r="L6338" t="s">
        <v>18</v>
      </c>
      <c r="M6338">
        <v>6.4</v>
      </c>
      <c r="N6338">
        <v>15931.47</v>
      </c>
      <c r="O6338" t="s">
        <v>19</v>
      </c>
      <c r="P6338" t="str">
        <f t="shared" ref="P6338:P6342" si="3391">IF(A6335&lt;30,"18-29",IF(A6335&lt;45,"30-44",IF(A6335&lt;60,"45-59",IF(A6335&lt;75,"60-74","75+"))))</f>
        <v>75+</v>
      </c>
      <c r="Q6338" t="str">
        <f>IF(PatientData[[#This Row],[bmi]]&lt;18.5,"Underweight",
IF(PatientData[[#This Row],[bmi]]&lt;25,"Normal",
IF(PatientData[[#This Row],[bmi]]&lt;30,"Overweight","Obese")))</f>
        <v>Obese</v>
      </c>
      <c r="R6338" t="str">
        <f t="shared" si="3357"/>
        <v>High BP</v>
      </c>
      <c r="S6338" t="str">
        <f t="shared" si="3358"/>
        <v>High Cost</v>
      </c>
    </row>
    <row r="6339" spans="1:19" x14ac:dyDescent="0.3">
      <c r="A6339">
        <v>74</v>
      </c>
      <c r="B6339" t="s">
        <v>15</v>
      </c>
      <c r="C6339">
        <v>26.4</v>
      </c>
      <c r="D6339">
        <v>121</v>
      </c>
      <c r="E6339">
        <v>67</v>
      </c>
      <c r="F6339">
        <v>209.1</v>
      </c>
      <c r="G6339">
        <v>115</v>
      </c>
      <c r="H6339">
        <v>74</v>
      </c>
      <c r="I6339">
        <v>0</v>
      </c>
      <c r="J6339" t="s">
        <v>16</v>
      </c>
      <c r="K6339" t="s">
        <v>21</v>
      </c>
      <c r="L6339" t="s">
        <v>25</v>
      </c>
      <c r="M6339">
        <v>6.8</v>
      </c>
      <c r="N6339">
        <v>15166.16</v>
      </c>
      <c r="O6339" t="s">
        <v>19</v>
      </c>
      <c r="P6339" t="str">
        <f t="shared" si="3391"/>
        <v>75+</v>
      </c>
      <c r="Q6339" t="str">
        <f>IF(PatientData[[#This Row],[bmi]]&lt;18.5,"Underweight",
IF(PatientData[[#This Row],[bmi]]&lt;25,"Normal",
IF(PatientData[[#This Row],[bmi]]&lt;30,"Overweight","Obese")))</f>
        <v>Overweight</v>
      </c>
      <c r="R6339" t="str">
        <f t="shared" ref="R6339:R6402" si="3392">IF(AND(D6339&lt;120,E6339&lt;80),"Normal BP","High BP")</f>
        <v>High BP</v>
      </c>
      <c r="S6339" t="str">
        <f t="shared" ref="S6339:S6402" si="3393">IF(N6339&gt;15000,"High Cost","Normal Cost")</f>
        <v>High Cost</v>
      </c>
    </row>
    <row r="6340" spans="1:19" x14ac:dyDescent="0.3">
      <c r="A6340">
        <v>71</v>
      </c>
      <c r="B6340" t="s">
        <v>15</v>
      </c>
      <c r="C6340">
        <v>18.100000000000001</v>
      </c>
      <c r="D6340">
        <v>128</v>
      </c>
      <c r="E6340">
        <v>75</v>
      </c>
      <c r="F6340">
        <v>199.3</v>
      </c>
      <c r="G6340">
        <v>98.2</v>
      </c>
      <c r="H6340">
        <v>75</v>
      </c>
      <c r="I6340">
        <v>3</v>
      </c>
      <c r="J6340" t="s">
        <v>24</v>
      </c>
      <c r="K6340" t="s">
        <v>26</v>
      </c>
      <c r="L6340" t="s">
        <v>25</v>
      </c>
      <c r="M6340">
        <v>7.2</v>
      </c>
      <c r="N6340">
        <v>13858.85</v>
      </c>
      <c r="O6340" t="s">
        <v>19</v>
      </c>
      <c r="P6340" t="str">
        <f t="shared" si="3391"/>
        <v>60-74</v>
      </c>
      <c r="Q6340" t="str">
        <f>IF(PatientData[[#This Row],[bmi]]&lt;18.5,"Underweight",
IF(PatientData[[#This Row],[bmi]]&lt;25,"Normal",
IF(PatientData[[#This Row],[bmi]]&lt;30,"Overweight","Obese")))</f>
        <v>Underweight</v>
      </c>
      <c r="R6340" t="str">
        <f t="shared" si="3392"/>
        <v>High BP</v>
      </c>
      <c r="S6340" t="str">
        <f t="shared" si="3393"/>
        <v>Normal Cost</v>
      </c>
    </row>
    <row r="6341" spans="1:19" x14ac:dyDescent="0.3">
      <c r="A6341">
        <v>79</v>
      </c>
      <c r="B6341" t="s">
        <v>15</v>
      </c>
      <c r="C6341">
        <v>24.5</v>
      </c>
      <c r="D6341">
        <v>116</v>
      </c>
      <c r="E6341">
        <v>75</v>
      </c>
      <c r="F6341">
        <v>196.6</v>
      </c>
      <c r="G6341">
        <v>86.8</v>
      </c>
      <c r="H6341">
        <v>80</v>
      </c>
      <c r="I6341">
        <v>4</v>
      </c>
      <c r="J6341" t="s">
        <v>16</v>
      </c>
      <c r="K6341" t="s">
        <v>28</v>
      </c>
      <c r="L6341" t="s">
        <v>18</v>
      </c>
      <c r="M6341">
        <v>12.5</v>
      </c>
      <c r="N6341">
        <v>28668.47</v>
      </c>
      <c r="O6341" t="s">
        <v>23</v>
      </c>
      <c r="P6341" t="str">
        <f t="shared" si="3391"/>
        <v>45-59</v>
      </c>
      <c r="Q6341" t="str">
        <f>IF(PatientData[[#This Row],[bmi]]&lt;18.5,"Underweight",
IF(PatientData[[#This Row],[bmi]]&lt;25,"Normal",
IF(PatientData[[#This Row],[bmi]]&lt;30,"Overweight","Obese")))</f>
        <v>Normal</v>
      </c>
      <c r="R6341" t="str">
        <f t="shared" si="3392"/>
        <v>Normal BP</v>
      </c>
      <c r="S6341" t="str">
        <f t="shared" si="3393"/>
        <v>High Cost</v>
      </c>
    </row>
    <row r="6342" spans="1:19" x14ac:dyDescent="0.3">
      <c r="A6342">
        <v>84</v>
      </c>
      <c r="B6342" t="s">
        <v>15</v>
      </c>
      <c r="C6342">
        <v>31.8</v>
      </c>
      <c r="D6342">
        <v>133</v>
      </c>
      <c r="E6342">
        <v>83</v>
      </c>
      <c r="F6342">
        <v>243.8</v>
      </c>
      <c r="G6342">
        <v>102.6</v>
      </c>
      <c r="H6342">
        <v>146</v>
      </c>
      <c r="I6342">
        <v>1</v>
      </c>
      <c r="J6342" t="s">
        <v>16</v>
      </c>
      <c r="K6342" t="s">
        <v>26</v>
      </c>
      <c r="L6342" t="s">
        <v>25</v>
      </c>
      <c r="M6342">
        <v>6.6</v>
      </c>
      <c r="N6342">
        <v>11396.65</v>
      </c>
      <c r="O6342" t="s">
        <v>23</v>
      </c>
      <c r="P6342" t="str">
        <f t="shared" si="3391"/>
        <v>60-74</v>
      </c>
      <c r="Q6342" t="str">
        <f>IF(PatientData[[#This Row],[bmi]]&lt;18.5,"Underweight",
IF(PatientData[[#This Row],[bmi]]&lt;25,"Normal",
IF(PatientData[[#This Row],[bmi]]&lt;30,"Overweight","Obese")))</f>
        <v>Obese</v>
      </c>
      <c r="R6342" t="str">
        <f t="shared" si="3392"/>
        <v>High BP</v>
      </c>
      <c r="S6342" t="str">
        <f t="shared" si="3393"/>
        <v>Normal Cost</v>
      </c>
    </row>
    <row r="6343" spans="1:19" x14ac:dyDescent="0.3">
      <c r="A6343">
        <v>72</v>
      </c>
      <c r="B6343" t="s">
        <v>20</v>
      </c>
      <c r="C6343">
        <v>29.1</v>
      </c>
      <c r="D6343">
        <v>136</v>
      </c>
      <c r="E6343">
        <v>82</v>
      </c>
      <c r="F6343">
        <v>222.6</v>
      </c>
      <c r="G6343">
        <v>103.7</v>
      </c>
      <c r="H6343">
        <v>90</v>
      </c>
      <c r="I6343">
        <v>3</v>
      </c>
      <c r="J6343" t="s">
        <v>16</v>
      </c>
      <c r="K6343" t="s">
        <v>21</v>
      </c>
      <c r="L6343" t="s">
        <v>25</v>
      </c>
      <c r="M6343">
        <v>7.6</v>
      </c>
      <c r="N6343">
        <v>18091.080000000002</v>
      </c>
      <c r="O6343" t="s">
        <v>19</v>
      </c>
      <c r="P6343" t="str">
        <f t="shared" ref="P6343:P6345" si="3394">IF(A6343&lt;30,"18-29",IF(A6343&lt;45,"30-44",IF(A6343&lt;60,"45-59",IF(A6343&lt;75,"60-74","75+"))))</f>
        <v>60-74</v>
      </c>
      <c r="Q6343" t="str">
        <f>IF(PatientData[[#This Row],[bmi]]&lt;18.5,"Underweight",
IF(PatientData[[#This Row],[bmi]]&lt;25,"Normal",
IF(PatientData[[#This Row],[bmi]]&lt;30,"Overweight","Obese")))</f>
        <v>Overweight</v>
      </c>
      <c r="R6343" t="str">
        <f t="shared" si="3392"/>
        <v>High BP</v>
      </c>
      <c r="S6343" t="str">
        <f t="shared" si="3393"/>
        <v>High Cost</v>
      </c>
    </row>
    <row r="6344" spans="1:19" x14ac:dyDescent="0.3">
      <c r="A6344">
        <v>78</v>
      </c>
      <c r="B6344" t="s">
        <v>20</v>
      </c>
      <c r="C6344">
        <v>29.1</v>
      </c>
      <c r="D6344">
        <v>139</v>
      </c>
      <c r="E6344">
        <v>77</v>
      </c>
      <c r="F6344">
        <v>262.10000000000002</v>
      </c>
      <c r="G6344">
        <v>92.1</v>
      </c>
      <c r="H6344">
        <v>81</v>
      </c>
      <c r="I6344">
        <v>3</v>
      </c>
      <c r="J6344" t="s">
        <v>16</v>
      </c>
      <c r="K6344" t="s">
        <v>21</v>
      </c>
      <c r="L6344" t="s">
        <v>18</v>
      </c>
      <c r="M6344">
        <v>11</v>
      </c>
      <c r="N6344">
        <v>22846.25</v>
      </c>
      <c r="O6344" t="s">
        <v>19</v>
      </c>
      <c r="P6344" t="str">
        <f t="shared" si="3394"/>
        <v>75+</v>
      </c>
      <c r="Q6344" t="str">
        <f>IF(PatientData[[#This Row],[bmi]]&lt;18.5,"Underweight",
IF(PatientData[[#This Row],[bmi]]&lt;25,"Normal",
IF(PatientData[[#This Row],[bmi]]&lt;30,"Overweight","Obese")))</f>
        <v>Overweight</v>
      </c>
      <c r="R6344" t="str">
        <f t="shared" si="3392"/>
        <v>High BP</v>
      </c>
      <c r="S6344" t="str">
        <f t="shared" si="3393"/>
        <v>High Cost</v>
      </c>
    </row>
    <row r="6345" spans="1:19" x14ac:dyDescent="0.3">
      <c r="A6345">
        <v>64</v>
      </c>
      <c r="B6345" t="s">
        <v>20</v>
      </c>
      <c r="C6345">
        <v>29.1</v>
      </c>
      <c r="D6345">
        <v>128</v>
      </c>
      <c r="E6345">
        <v>77</v>
      </c>
      <c r="F6345">
        <v>185.2</v>
      </c>
      <c r="G6345">
        <v>122.2</v>
      </c>
      <c r="H6345">
        <v>86</v>
      </c>
      <c r="I6345">
        <v>1</v>
      </c>
      <c r="J6345" t="s">
        <v>27</v>
      </c>
      <c r="K6345" t="s">
        <v>17</v>
      </c>
      <c r="L6345" t="s">
        <v>22</v>
      </c>
      <c r="M6345">
        <v>6.9</v>
      </c>
      <c r="N6345">
        <v>11558.77</v>
      </c>
      <c r="O6345" t="s">
        <v>19</v>
      </c>
      <c r="P6345" t="str">
        <f t="shared" si="3394"/>
        <v>60-74</v>
      </c>
      <c r="Q6345" t="str">
        <f>IF(PatientData[[#This Row],[bmi]]&lt;18.5,"Underweight",
IF(PatientData[[#This Row],[bmi]]&lt;25,"Normal",
IF(PatientData[[#This Row],[bmi]]&lt;30,"Overweight","Obese")))</f>
        <v>Overweight</v>
      </c>
      <c r="R6345" t="str">
        <f t="shared" si="3392"/>
        <v>High BP</v>
      </c>
      <c r="S6345" t="str">
        <f t="shared" si="3393"/>
        <v>Normal Cost</v>
      </c>
    </row>
    <row r="6346" spans="1:19" x14ac:dyDescent="0.3">
      <c r="A6346">
        <v>67</v>
      </c>
      <c r="B6346" t="s">
        <v>15</v>
      </c>
      <c r="C6346">
        <v>25.2</v>
      </c>
      <c r="D6346">
        <v>125</v>
      </c>
      <c r="E6346">
        <v>72</v>
      </c>
      <c r="F6346">
        <v>211.9</v>
      </c>
      <c r="G6346">
        <v>84.7</v>
      </c>
      <c r="H6346">
        <v>84</v>
      </c>
      <c r="I6346">
        <v>1</v>
      </c>
      <c r="J6346" t="s">
        <v>16</v>
      </c>
      <c r="K6346" t="s">
        <v>21</v>
      </c>
      <c r="L6346" t="s">
        <v>25</v>
      </c>
      <c r="M6346">
        <v>7.5</v>
      </c>
      <c r="N6346">
        <v>15895.88</v>
      </c>
      <c r="O6346" t="s">
        <v>19</v>
      </c>
      <c r="P6346" t="str">
        <f t="shared" ref="P6346:P6348" si="3395">IF(A6343&lt;30,"18-29",IF(A6343&lt;45,"30-44",IF(A6343&lt;60,"45-59",IF(A6343&lt;75,"60-74","75+"))))</f>
        <v>60-74</v>
      </c>
      <c r="Q6346" t="str">
        <f>IF(PatientData[[#This Row],[bmi]]&lt;18.5,"Underweight",
IF(PatientData[[#This Row],[bmi]]&lt;25,"Normal",
IF(PatientData[[#This Row],[bmi]]&lt;30,"Overweight","Obese")))</f>
        <v>Overweight</v>
      </c>
      <c r="R6346" t="str">
        <f t="shared" si="3392"/>
        <v>High BP</v>
      </c>
      <c r="S6346" t="str">
        <f t="shared" si="3393"/>
        <v>High Cost</v>
      </c>
    </row>
    <row r="6347" spans="1:19" x14ac:dyDescent="0.3">
      <c r="A6347">
        <v>32</v>
      </c>
      <c r="B6347" t="s">
        <v>15</v>
      </c>
      <c r="C6347">
        <v>32.5</v>
      </c>
      <c r="D6347">
        <v>128</v>
      </c>
      <c r="E6347">
        <v>82</v>
      </c>
      <c r="F6347">
        <v>235.7</v>
      </c>
      <c r="G6347">
        <v>90.2</v>
      </c>
      <c r="H6347">
        <v>92</v>
      </c>
      <c r="I6347">
        <v>4</v>
      </c>
      <c r="J6347" t="s">
        <v>24</v>
      </c>
      <c r="K6347" t="s">
        <v>21</v>
      </c>
      <c r="L6347" t="s">
        <v>25</v>
      </c>
      <c r="M6347">
        <v>7.2</v>
      </c>
      <c r="N6347">
        <v>14073.4</v>
      </c>
      <c r="O6347" t="s">
        <v>19</v>
      </c>
      <c r="P6347" t="str">
        <f t="shared" si="3395"/>
        <v>75+</v>
      </c>
      <c r="Q6347" t="str">
        <f>IF(PatientData[[#This Row],[bmi]]&lt;18.5,"Underweight",
IF(PatientData[[#This Row],[bmi]]&lt;25,"Normal",
IF(PatientData[[#This Row],[bmi]]&lt;30,"Overweight","Obese")))</f>
        <v>Obese</v>
      </c>
      <c r="R6347" t="str">
        <f t="shared" si="3392"/>
        <v>High BP</v>
      </c>
      <c r="S6347" t="str">
        <f t="shared" si="3393"/>
        <v>Normal Cost</v>
      </c>
    </row>
    <row r="6348" spans="1:19" x14ac:dyDescent="0.3">
      <c r="A6348">
        <v>40</v>
      </c>
      <c r="B6348" t="s">
        <v>15</v>
      </c>
      <c r="C6348">
        <v>36.1</v>
      </c>
      <c r="D6348">
        <v>113</v>
      </c>
      <c r="E6348">
        <v>66</v>
      </c>
      <c r="F6348">
        <v>239.5</v>
      </c>
      <c r="G6348">
        <v>122.9</v>
      </c>
      <c r="H6348">
        <v>80</v>
      </c>
      <c r="I6348">
        <v>1</v>
      </c>
      <c r="J6348" t="s">
        <v>16</v>
      </c>
      <c r="K6348" t="s">
        <v>21</v>
      </c>
      <c r="L6348" t="s">
        <v>18</v>
      </c>
      <c r="M6348">
        <v>12.9</v>
      </c>
      <c r="N6348">
        <v>24349.75</v>
      </c>
      <c r="O6348" t="s">
        <v>19</v>
      </c>
      <c r="P6348" t="str">
        <f t="shared" si="3395"/>
        <v>60-74</v>
      </c>
      <c r="Q6348" t="str">
        <f>IF(PatientData[[#This Row],[bmi]]&lt;18.5,"Underweight",
IF(PatientData[[#This Row],[bmi]]&lt;25,"Normal",
IF(PatientData[[#This Row],[bmi]]&lt;30,"Overweight","Obese")))</f>
        <v>Obese</v>
      </c>
      <c r="R6348" t="str">
        <f t="shared" si="3392"/>
        <v>Normal BP</v>
      </c>
      <c r="S6348" t="str">
        <f t="shared" si="3393"/>
        <v>High Cost</v>
      </c>
    </row>
    <row r="6349" spans="1:19" x14ac:dyDescent="0.3">
      <c r="A6349">
        <v>95</v>
      </c>
      <c r="B6349" t="s">
        <v>20</v>
      </c>
      <c r="C6349">
        <v>29.1</v>
      </c>
      <c r="D6349">
        <v>150</v>
      </c>
      <c r="E6349">
        <v>80</v>
      </c>
      <c r="F6349">
        <v>261.7</v>
      </c>
      <c r="G6349">
        <v>135.1</v>
      </c>
      <c r="H6349">
        <v>75</v>
      </c>
      <c r="I6349">
        <v>0</v>
      </c>
      <c r="J6349" t="s">
        <v>24</v>
      </c>
      <c r="K6349" t="s">
        <v>17</v>
      </c>
      <c r="L6349" t="s">
        <v>18</v>
      </c>
      <c r="M6349">
        <v>10.6</v>
      </c>
      <c r="N6349">
        <v>16669.080000000002</v>
      </c>
      <c r="O6349" t="s">
        <v>19</v>
      </c>
      <c r="P6349" t="str">
        <f t="shared" ref="P6349:P6351" si="3396">IF(A6349&lt;30,"18-29",IF(A6349&lt;45,"30-44",IF(A6349&lt;60,"45-59",IF(A6349&lt;75,"60-74","75+"))))</f>
        <v>75+</v>
      </c>
      <c r="Q6349" t="str">
        <f>IF(PatientData[[#This Row],[bmi]]&lt;18.5,"Underweight",
IF(PatientData[[#This Row],[bmi]]&lt;25,"Normal",
IF(PatientData[[#This Row],[bmi]]&lt;30,"Overweight","Obese")))</f>
        <v>Overweight</v>
      </c>
      <c r="R6349" t="str">
        <f t="shared" si="3392"/>
        <v>High BP</v>
      </c>
      <c r="S6349" t="str">
        <f t="shared" si="3393"/>
        <v>High Cost</v>
      </c>
    </row>
    <row r="6350" spans="1:19" x14ac:dyDescent="0.3">
      <c r="A6350">
        <v>80</v>
      </c>
      <c r="B6350" t="s">
        <v>20</v>
      </c>
      <c r="C6350">
        <v>29.1</v>
      </c>
      <c r="D6350">
        <v>136</v>
      </c>
      <c r="E6350">
        <v>72</v>
      </c>
      <c r="F6350">
        <v>253</v>
      </c>
      <c r="G6350">
        <v>113.4</v>
      </c>
      <c r="H6350">
        <v>70</v>
      </c>
      <c r="I6350">
        <v>0</v>
      </c>
      <c r="J6350" t="s">
        <v>16</v>
      </c>
      <c r="K6350" t="s">
        <v>26</v>
      </c>
      <c r="L6350" t="s">
        <v>25</v>
      </c>
      <c r="M6350">
        <v>7</v>
      </c>
      <c r="N6350">
        <v>14345.95</v>
      </c>
      <c r="O6350" t="s">
        <v>19</v>
      </c>
      <c r="P6350" t="str">
        <f t="shared" si="3396"/>
        <v>75+</v>
      </c>
      <c r="Q6350" t="str">
        <f>IF(PatientData[[#This Row],[bmi]]&lt;18.5,"Underweight",
IF(PatientData[[#This Row],[bmi]]&lt;25,"Normal",
IF(PatientData[[#This Row],[bmi]]&lt;30,"Overweight","Obese")))</f>
        <v>Overweight</v>
      </c>
      <c r="R6350" t="str">
        <f t="shared" si="3392"/>
        <v>High BP</v>
      </c>
      <c r="S6350" t="str">
        <f t="shared" si="3393"/>
        <v>Normal Cost</v>
      </c>
    </row>
    <row r="6351" spans="1:19" x14ac:dyDescent="0.3">
      <c r="A6351">
        <v>82</v>
      </c>
      <c r="B6351" t="s">
        <v>20</v>
      </c>
      <c r="C6351">
        <v>29.1</v>
      </c>
      <c r="D6351">
        <v>112</v>
      </c>
      <c r="E6351">
        <v>61</v>
      </c>
      <c r="F6351">
        <v>266.39999999999998</v>
      </c>
      <c r="G6351">
        <v>166.9</v>
      </c>
      <c r="H6351">
        <v>98</v>
      </c>
      <c r="I6351">
        <v>1</v>
      </c>
      <c r="J6351" t="s">
        <v>27</v>
      </c>
      <c r="K6351" t="s">
        <v>17</v>
      </c>
      <c r="L6351" t="s">
        <v>22</v>
      </c>
      <c r="M6351">
        <v>2</v>
      </c>
      <c r="N6351">
        <v>4978.5200000000004</v>
      </c>
      <c r="O6351" t="s">
        <v>19</v>
      </c>
      <c r="P6351" t="str">
        <f t="shared" si="3396"/>
        <v>75+</v>
      </c>
      <c r="Q6351" t="str">
        <f>IF(PatientData[[#This Row],[bmi]]&lt;18.5,"Underweight",
IF(PatientData[[#This Row],[bmi]]&lt;25,"Normal",
IF(PatientData[[#This Row],[bmi]]&lt;30,"Overweight","Obese")))</f>
        <v>Overweight</v>
      </c>
      <c r="R6351" t="str">
        <f t="shared" si="3392"/>
        <v>Normal BP</v>
      </c>
      <c r="S6351" t="str">
        <f t="shared" si="3393"/>
        <v>Normal Cost</v>
      </c>
    </row>
    <row r="6352" spans="1:19" x14ac:dyDescent="0.3">
      <c r="A6352">
        <v>81</v>
      </c>
      <c r="B6352" t="s">
        <v>15</v>
      </c>
      <c r="C6352">
        <v>32.799999999999997</v>
      </c>
      <c r="D6352">
        <v>142</v>
      </c>
      <c r="E6352">
        <v>89</v>
      </c>
      <c r="F6352">
        <v>243.2</v>
      </c>
      <c r="G6352">
        <v>118.9</v>
      </c>
      <c r="H6352">
        <v>76</v>
      </c>
      <c r="I6352">
        <v>1</v>
      </c>
      <c r="J6352" t="s">
        <v>16</v>
      </c>
      <c r="K6352" t="s">
        <v>26</v>
      </c>
      <c r="L6352" t="s">
        <v>25</v>
      </c>
      <c r="M6352">
        <v>9.6999999999999993</v>
      </c>
      <c r="N6352">
        <v>20333.18</v>
      </c>
      <c r="O6352" t="s">
        <v>19</v>
      </c>
      <c r="P6352" t="str">
        <f t="shared" ref="P6352" si="3397">IF(A6349&lt;30,"18-29",IF(A6349&lt;45,"30-44",IF(A6349&lt;60,"45-59",IF(A6349&lt;75,"60-74","75+"))))</f>
        <v>75+</v>
      </c>
      <c r="Q6352" t="str">
        <f>IF(PatientData[[#This Row],[bmi]]&lt;18.5,"Underweight",
IF(PatientData[[#This Row],[bmi]]&lt;25,"Normal",
IF(PatientData[[#This Row],[bmi]]&lt;30,"Overweight","Obese")))</f>
        <v>Obese</v>
      </c>
      <c r="R6352" t="str">
        <f t="shared" si="3392"/>
        <v>High BP</v>
      </c>
      <c r="S6352" t="str">
        <f t="shared" si="3393"/>
        <v>High Cost</v>
      </c>
    </row>
    <row r="6353" spans="1:19" x14ac:dyDescent="0.3">
      <c r="A6353">
        <v>74</v>
      </c>
      <c r="B6353" t="s">
        <v>20</v>
      </c>
      <c r="C6353">
        <v>29.1</v>
      </c>
      <c r="D6353">
        <v>138</v>
      </c>
      <c r="E6353">
        <v>80</v>
      </c>
      <c r="F6353">
        <v>240.7</v>
      </c>
      <c r="G6353">
        <v>130.19999999999999</v>
      </c>
      <c r="H6353">
        <v>93</v>
      </c>
      <c r="I6353">
        <v>0</v>
      </c>
      <c r="J6353" t="s">
        <v>16</v>
      </c>
      <c r="K6353" t="s">
        <v>17</v>
      </c>
      <c r="L6353" t="s">
        <v>22</v>
      </c>
      <c r="M6353">
        <v>5.2</v>
      </c>
      <c r="N6353">
        <v>10341.120000000001</v>
      </c>
      <c r="O6353" t="s">
        <v>19</v>
      </c>
      <c r="P6353" t="str">
        <f t="shared" ref="P6353" si="3398">IF(A6353&lt;30,"18-29",IF(A6353&lt;45,"30-44",IF(A6353&lt;60,"45-59",IF(A6353&lt;75,"60-74","75+"))))</f>
        <v>60-74</v>
      </c>
      <c r="Q6353" t="str">
        <f>IF(PatientData[[#This Row],[bmi]]&lt;18.5,"Underweight",
IF(PatientData[[#This Row],[bmi]]&lt;25,"Normal",
IF(PatientData[[#This Row],[bmi]]&lt;30,"Overweight","Obese")))</f>
        <v>Overweight</v>
      </c>
      <c r="R6353" t="str">
        <f t="shared" si="3392"/>
        <v>High BP</v>
      </c>
      <c r="S6353" t="str">
        <f t="shared" si="3393"/>
        <v>Normal Cost</v>
      </c>
    </row>
    <row r="6354" spans="1:19" x14ac:dyDescent="0.3">
      <c r="A6354">
        <v>50</v>
      </c>
      <c r="B6354" t="s">
        <v>15</v>
      </c>
      <c r="C6354">
        <v>31.8</v>
      </c>
      <c r="D6354">
        <v>129</v>
      </c>
      <c r="E6354">
        <v>65</v>
      </c>
      <c r="F6354">
        <v>272.10000000000002</v>
      </c>
      <c r="G6354">
        <v>98</v>
      </c>
      <c r="H6354">
        <v>95</v>
      </c>
      <c r="I6354">
        <v>2</v>
      </c>
      <c r="J6354" t="s">
        <v>16</v>
      </c>
      <c r="K6354" t="s">
        <v>26</v>
      </c>
      <c r="L6354" t="s">
        <v>18</v>
      </c>
      <c r="M6354">
        <v>10.6</v>
      </c>
      <c r="N6354">
        <v>17997.259999999998</v>
      </c>
      <c r="O6354" t="s">
        <v>19</v>
      </c>
      <c r="P6354" t="str">
        <f t="shared" ref="P6354" si="3399">IF(A6351&lt;30,"18-29",IF(A6351&lt;45,"30-44",IF(A6351&lt;60,"45-59",IF(A6351&lt;75,"60-74","75+"))))</f>
        <v>75+</v>
      </c>
      <c r="Q6354" t="str">
        <f>IF(PatientData[[#This Row],[bmi]]&lt;18.5,"Underweight",
IF(PatientData[[#This Row],[bmi]]&lt;25,"Normal",
IF(PatientData[[#This Row],[bmi]]&lt;30,"Overweight","Obese")))</f>
        <v>Obese</v>
      </c>
      <c r="R6354" t="str">
        <f t="shared" si="3392"/>
        <v>High BP</v>
      </c>
      <c r="S6354" t="str">
        <f t="shared" si="3393"/>
        <v>High Cost</v>
      </c>
    </row>
    <row r="6355" spans="1:19" x14ac:dyDescent="0.3">
      <c r="A6355">
        <v>37</v>
      </c>
      <c r="B6355" t="s">
        <v>20</v>
      </c>
      <c r="C6355">
        <v>29.1</v>
      </c>
      <c r="D6355">
        <v>112</v>
      </c>
      <c r="E6355">
        <v>66</v>
      </c>
      <c r="F6355">
        <v>206</v>
      </c>
      <c r="G6355">
        <v>133.1</v>
      </c>
      <c r="H6355">
        <v>73</v>
      </c>
      <c r="I6355">
        <v>1</v>
      </c>
      <c r="J6355" t="s">
        <v>16</v>
      </c>
      <c r="K6355" t="s">
        <v>17</v>
      </c>
      <c r="L6355" t="s">
        <v>18</v>
      </c>
      <c r="M6355">
        <v>7.4</v>
      </c>
      <c r="N6355">
        <v>14878.73</v>
      </c>
      <c r="O6355" t="s">
        <v>19</v>
      </c>
      <c r="P6355" t="str">
        <f t="shared" ref="P6355:P6358" si="3400">IF(A6355&lt;30,"18-29",IF(A6355&lt;45,"30-44",IF(A6355&lt;60,"45-59",IF(A6355&lt;75,"60-74","75+"))))</f>
        <v>30-44</v>
      </c>
      <c r="Q6355" t="str">
        <f>IF(PatientData[[#This Row],[bmi]]&lt;18.5,"Underweight",
IF(PatientData[[#This Row],[bmi]]&lt;25,"Normal",
IF(PatientData[[#This Row],[bmi]]&lt;30,"Overweight","Obese")))</f>
        <v>Overweight</v>
      </c>
      <c r="R6355" t="str">
        <f t="shared" si="3392"/>
        <v>Normal BP</v>
      </c>
      <c r="S6355" t="str">
        <f t="shared" si="3393"/>
        <v>Normal Cost</v>
      </c>
    </row>
    <row r="6356" spans="1:19" x14ac:dyDescent="0.3">
      <c r="A6356">
        <v>85</v>
      </c>
      <c r="B6356" t="s">
        <v>20</v>
      </c>
      <c r="C6356">
        <v>29.1</v>
      </c>
      <c r="D6356">
        <v>127</v>
      </c>
      <c r="E6356">
        <v>74</v>
      </c>
      <c r="F6356">
        <v>281.7</v>
      </c>
      <c r="G6356">
        <v>106.7</v>
      </c>
      <c r="H6356">
        <v>74</v>
      </c>
      <c r="I6356">
        <v>1</v>
      </c>
      <c r="J6356" t="s">
        <v>16</v>
      </c>
      <c r="K6356" t="s">
        <v>21</v>
      </c>
      <c r="L6356" t="s">
        <v>25</v>
      </c>
      <c r="M6356">
        <v>10.6</v>
      </c>
      <c r="N6356">
        <v>21921.41</v>
      </c>
      <c r="O6356" t="s">
        <v>19</v>
      </c>
      <c r="P6356" t="str">
        <f t="shared" si="3400"/>
        <v>75+</v>
      </c>
      <c r="Q6356" t="str">
        <f>IF(PatientData[[#This Row],[bmi]]&lt;18.5,"Underweight",
IF(PatientData[[#This Row],[bmi]]&lt;25,"Normal",
IF(PatientData[[#This Row],[bmi]]&lt;30,"Overweight","Obese")))</f>
        <v>Overweight</v>
      </c>
      <c r="R6356" t="str">
        <f t="shared" si="3392"/>
        <v>High BP</v>
      </c>
      <c r="S6356" t="str">
        <f t="shared" si="3393"/>
        <v>High Cost</v>
      </c>
    </row>
    <row r="6357" spans="1:19" x14ac:dyDescent="0.3">
      <c r="A6357">
        <v>54</v>
      </c>
      <c r="B6357" t="s">
        <v>20</v>
      </c>
      <c r="C6357">
        <v>29.1</v>
      </c>
      <c r="D6357">
        <v>105</v>
      </c>
      <c r="E6357">
        <v>60</v>
      </c>
      <c r="F6357">
        <v>184.7</v>
      </c>
      <c r="G6357">
        <v>132.19999999999999</v>
      </c>
      <c r="H6357">
        <v>80</v>
      </c>
      <c r="I6357">
        <v>2</v>
      </c>
      <c r="J6357" t="s">
        <v>16</v>
      </c>
      <c r="K6357" t="s">
        <v>17</v>
      </c>
      <c r="L6357" t="s">
        <v>22</v>
      </c>
      <c r="M6357">
        <v>7.7</v>
      </c>
      <c r="N6357">
        <v>11444.46</v>
      </c>
      <c r="O6357" t="s">
        <v>23</v>
      </c>
      <c r="P6357" t="str">
        <f t="shared" si="3400"/>
        <v>45-59</v>
      </c>
      <c r="Q6357" t="str">
        <f>IF(PatientData[[#This Row],[bmi]]&lt;18.5,"Underweight",
IF(PatientData[[#This Row],[bmi]]&lt;25,"Normal",
IF(PatientData[[#This Row],[bmi]]&lt;30,"Overweight","Obese")))</f>
        <v>Overweight</v>
      </c>
      <c r="R6357" t="str">
        <f t="shared" si="3392"/>
        <v>Normal BP</v>
      </c>
      <c r="S6357" t="str">
        <f t="shared" si="3393"/>
        <v>Normal Cost</v>
      </c>
    </row>
    <row r="6358" spans="1:19" x14ac:dyDescent="0.3">
      <c r="A6358">
        <v>71</v>
      </c>
      <c r="B6358" t="s">
        <v>20</v>
      </c>
      <c r="C6358">
        <v>29.1</v>
      </c>
      <c r="D6358">
        <v>117</v>
      </c>
      <c r="E6358">
        <v>75</v>
      </c>
      <c r="F6358">
        <v>220.5</v>
      </c>
      <c r="G6358">
        <v>128.80000000000001</v>
      </c>
      <c r="H6358">
        <v>86</v>
      </c>
      <c r="I6358">
        <v>2</v>
      </c>
      <c r="J6358" t="s">
        <v>24</v>
      </c>
      <c r="K6358" t="s">
        <v>21</v>
      </c>
      <c r="L6358" t="s">
        <v>25</v>
      </c>
      <c r="M6358">
        <v>6.3</v>
      </c>
      <c r="N6358">
        <v>12488.69</v>
      </c>
      <c r="O6358" t="s">
        <v>23</v>
      </c>
      <c r="P6358" t="str">
        <f t="shared" si="3400"/>
        <v>60-74</v>
      </c>
      <c r="Q6358" t="str">
        <f>IF(PatientData[[#This Row],[bmi]]&lt;18.5,"Underweight",
IF(PatientData[[#This Row],[bmi]]&lt;25,"Normal",
IF(PatientData[[#This Row],[bmi]]&lt;30,"Overweight","Obese")))</f>
        <v>Overweight</v>
      </c>
      <c r="R6358" t="str">
        <f t="shared" si="3392"/>
        <v>Normal BP</v>
      </c>
      <c r="S6358" t="str">
        <f t="shared" si="3393"/>
        <v>Normal Cost</v>
      </c>
    </row>
    <row r="6359" spans="1:19" x14ac:dyDescent="0.3">
      <c r="A6359">
        <v>64</v>
      </c>
      <c r="B6359" t="s">
        <v>15</v>
      </c>
      <c r="C6359">
        <v>35.9</v>
      </c>
      <c r="D6359">
        <v>126</v>
      </c>
      <c r="E6359">
        <v>78</v>
      </c>
      <c r="F6359">
        <v>257.39999999999998</v>
      </c>
      <c r="G6359">
        <v>119.4</v>
      </c>
      <c r="H6359">
        <v>73</v>
      </c>
      <c r="I6359">
        <v>2</v>
      </c>
      <c r="J6359" t="s">
        <v>24</v>
      </c>
      <c r="K6359" t="s">
        <v>21</v>
      </c>
      <c r="L6359" t="s">
        <v>18</v>
      </c>
      <c r="M6359">
        <v>7.4</v>
      </c>
      <c r="N6359">
        <v>15704.41</v>
      </c>
      <c r="O6359" t="s">
        <v>19</v>
      </c>
      <c r="P6359" t="str">
        <f t="shared" ref="P6359" si="3401">IF(A6356&lt;30,"18-29",IF(A6356&lt;45,"30-44",IF(A6356&lt;60,"45-59",IF(A6356&lt;75,"60-74","75+"))))</f>
        <v>75+</v>
      </c>
      <c r="Q6359" t="str">
        <f>IF(PatientData[[#This Row],[bmi]]&lt;18.5,"Underweight",
IF(PatientData[[#This Row],[bmi]]&lt;25,"Normal",
IF(PatientData[[#This Row],[bmi]]&lt;30,"Overweight","Obese")))</f>
        <v>Obese</v>
      </c>
      <c r="R6359" t="str">
        <f t="shared" si="3392"/>
        <v>High BP</v>
      </c>
      <c r="S6359" t="str">
        <f t="shared" si="3393"/>
        <v>High Cost</v>
      </c>
    </row>
    <row r="6360" spans="1:19" x14ac:dyDescent="0.3">
      <c r="A6360">
        <v>31</v>
      </c>
      <c r="B6360" t="s">
        <v>20</v>
      </c>
      <c r="C6360">
        <v>29.1</v>
      </c>
      <c r="D6360">
        <v>136</v>
      </c>
      <c r="E6360">
        <v>81</v>
      </c>
      <c r="F6360">
        <v>172.1</v>
      </c>
      <c r="G6360">
        <v>92.2</v>
      </c>
      <c r="H6360">
        <v>79</v>
      </c>
      <c r="I6360">
        <v>0</v>
      </c>
      <c r="J6360" t="s">
        <v>16</v>
      </c>
      <c r="K6360" t="s">
        <v>26</v>
      </c>
      <c r="L6360" t="s">
        <v>18</v>
      </c>
      <c r="M6360">
        <v>4.7</v>
      </c>
      <c r="N6360">
        <v>9296.1299999999992</v>
      </c>
      <c r="O6360" t="s">
        <v>19</v>
      </c>
      <c r="P6360" t="str">
        <f t="shared" ref="P6360:P6361" si="3402">IF(A6360&lt;30,"18-29",IF(A6360&lt;45,"30-44",IF(A6360&lt;60,"45-59",IF(A6360&lt;75,"60-74","75+"))))</f>
        <v>30-44</v>
      </c>
      <c r="Q6360" t="str">
        <f>IF(PatientData[[#This Row],[bmi]]&lt;18.5,"Underweight",
IF(PatientData[[#This Row],[bmi]]&lt;25,"Normal",
IF(PatientData[[#This Row],[bmi]]&lt;30,"Overweight","Obese")))</f>
        <v>Overweight</v>
      </c>
      <c r="R6360" t="str">
        <f t="shared" si="3392"/>
        <v>High BP</v>
      </c>
      <c r="S6360" t="str">
        <f t="shared" si="3393"/>
        <v>Normal Cost</v>
      </c>
    </row>
    <row r="6361" spans="1:19" x14ac:dyDescent="0.3">
      <c r="A6361">
        <v>65</v>
      </c>
      <c r="B6361" t="s">
        <v>20</v>
      </c>
      <c r="C6361">
        <v>29.1</v>
      </c>
      <c r="D6361">
        <v>124</v>
      </c>
      <c r="E6361">
        <v>80</v>
      </c>
      <c r="F6361">
        <v>240.4</v>
      </c>
      <c r="G6361">
        <v>94.9</v>
      </c>
      <c r="H6361">
        <v>73</v>
      </c>
      <c r="I6361">
        <v>1</v>
      </c>
      <c r="J6361" t="s">
        <v>27</v>
      </c>
      <c r="K6361" t="s">
        <v>26</v>
      </c>
      <c r="L6361" t="s">
        <v>18</v>
      </c>
      <c r="M6361">
        <v>2</v>
      </c>
      <c r="N6361">
        <v>4669.42</v>
      </c>
      <c r="O6361" t="s">
        <v>19</v>
      </c>
      <c r="P6361" t="str">
        <f t="shared" si="3402"/>
        <v>60-74</v>
      </c>
      <c r="Q6361" t="str">
        <f>IF(PatientData[[#This Row],[bmi]]&lt;18.5,"Underweight",
IF(PatientData[[#This Row],[bmi]]&lt;25,"Normal",
IF(PatientData[[#This Row],[bmi]]&lt;30,"Overweight","Obese")))</f>
        <v>Overweight</v>
      </c>
      <c r="R6361" t="str">
        <f t="shared" si="3392"/>
        <v>High BP</v>
      </c>
      <c r="S6361" t="str">
        <f t="shared" si="3393"/>
        <v>Normal Cost</v>
      </c>
    </row>
    <row r="6362" spans="1:19" x14ac:dyDescent="0.3">
      <c r="A6362">
        <v>65</v>
      </c>
      <c r="B6362" t="s">
        <v>15</v>
      </c>
      <c r="C6362">
        <v>20.7</v>
      </c>
      <c r="D6362">
        <v>135</v>
      </c>
      <c r="E6362">
        <v>79</v>
      </c>
      <c r="F6362">
        <v>228.8</v>
      </c>
      <c r="G6362">
        <v>115.6</v>
      </c>
      <c r="H6362">
        <v>95</v>
      </c>
      <c r="I6362">
        <v>1</v>
      </c>
      <c r="J6362" t="s">
        <v>16</v>
      </c>
      <c r="K6362" t="s">
        <v>26</v>
      </c>
      <c r="L6362" t="s">
        <v>18</v>
      </c>
      <c r="M6362">
        <v>7.4</v>
      </c>
      <c r="N6362">
        <v>12751.3</v>
      </c>
      <c r="O6362" t="s">
        <v>19</v>
      </c>
      <c r="P6362" t="str">
        <f t="shared" ref="P6362:P6366" si="3403">IF(A6359&lt;30,"18-29",IF(A6359&lt;45,"30-44",IF(A6359&lt;60,"45-59",IF(A6359&lt;75,"60-74","75+"))))</f>
        <v>60-74</v>
      </c>
      <c r="Q6362" t="str">
        <f>IF(PatientData[[#This Row],[bmi]]&lt;18.5,"Underweight",
IF(PatientData[[#This Row],[bmi]]&lt;25,"Normal",
IF(PatientData[[#This Row],[bmi]]&lt;30,"Overweight","Obese")))</f>
        <v>Normal</v>
      </c>
      <c r="R6362" t="str">
        <f t="shared" si="3392"/>
        <v>High BP</v>
      </c>
      <c r="S6362" t="str">
        <f t="shared" si="3393"/>
        <v>Normal Cost</v>
      </c>
    </row>
    <row r="6363" spans="1:19" x14ac:dyDescent="0.3">
      <c r="A6363">
        <v>53</v>
      </c>
      <c r="B6363" t="s">
        <v>15</v>
      </c>
      <c r="C6363">
        <v>28.4</v>
      </c>
      <c r="D6363">
        <v>110</v>
      </c>
      <c r="E6363">
        <v>65</v>
      </c>
      <c r="F6363">
        <v>203.6</v>
      </c>
      <c r="G6363">
        <v>101.1</v>
      </c>
      <c r="H6363">
        <v>81</v>
      </c>
      <c r="I6363">
        <v>2</v>
      </c>
      <c r="J6363" t="s">
        <v>16</v>
      </c>
      <c r="K6363" t="s">
        <v>26</v>
      </c>
      <c r="L6363" t="s">
        <v>18</v>
      </c>
      <c r="M6363">
        <v>9.8000000000000007</v>
      </c>
      <c r="N6363">
        <v>19205.18</v>
      </c>
      <c r="O6363" t="s">
        <v>19</v>
      </c>
      <c r="P6363" t="str">
        <f t="shared" si="3403"/>
        <v>30-44</v>
      </c>
      <c r="Q6363" t="str">
        <f>IF(PatientData[[#This Row],[bmi]]&lt;18.5,"Underweight",
IF(PatientData[[#This Row],[bmi]]&lt;25,"Normal",
IF(PatientData[[#This Row],[bmi]]&lt;30,"Overweight","Obese")))</f>
        <v>Overweight</v>
      </c>
      <c r="R6363" t="str">
        <f t="shared" si="3392"/>
        <v>Normal BP</v>
      </c>
      <c r="S6363" t="str">
        <f t="shared" si="3393"/>
        <v>High Cost</v>
      </c>
    </row>
    <row r="6364" spans="1:19" x14ac:dyDescent="0.3">
      <c r="A6364">
        <v>75</v>
      </c>
      <c r="B6364" t="s">
        <v>15</v>
      </c>
      <c r="C6364">
        <v>39.1</v>
      </c>
      <c r="D6364">
        <v>143</v>
      </c>
      <c r="E6364">
        <v>89</v>
      </c>
      <c r="F6364">
        <v>277.8</v>
      </c>
      <c r="G6364">
        <v>180.5</v>
      </c>
      <c r="H6364">
        <v>65</v>
      </c>
      <c r="I6364">
        <v>1</v>
      </c>
      <c r="J6364" t="s">
        <v>27</v>
      </c>
      <c r="K6364" t="s">
        <v>17</v>
      </c>
      <c r="L6364" t="s">
        <v>18</v>
      </c>
      <c r="M6364">
        <v>4.5999999999999996</v>
      </c>
      <c r="N6364">
        <v>9173.94</v>
      </c>
      <c r="O6364" t="s">
        <v>19</v>
      </c>
      <c r="P6364" t="str">
        <f t="shared" si="3403"/>
        <v>60-74</v>
      </c>
      <c r="Q6364" t="str">
        <f>IF(PatientData[[#This Row],[bmi]]&lt;18.5,"Underweight",
IF(PatientData[[#This Row],[bmi]]&lt;25,"Normal",
IF(PatientData[[#This Row],[bmi]]&lt;30,"Overweight","Obese")))</f>
        <v>Obese</v>
      </c>
      <c r="R6364" t="str">
        <f t="shared" si="3392"/>
        <v>High BP</v>
      </c>
      <c r="S6364" t="str">
        <f t="shared" si="3393"/>
        <v>Normal Cost</v>
      </c>
    </row>
    <row r="6365" spans="1:19" x14ac:dyDescent="0.3">
      <c r="A6365">
        <v>30</v>
      </c>
      <c r="B6365" t="s">
        <v>15</v>
      </c>
      <c r="C6365">
        <v>18</v>
      </c>
      <c r="D6365">
        <v>126</v>
      </c>
      <c r="E6365">
        <v>75</v>
      </c>
      <c r="F6365">
        <v>204.8</v>
      </c>
      <c r="G6365">
        <v>165.1</v>
      </c>
      <c r="H6365">
        <v>102</v>
      </c>
      <c r="I6365">
        <v>1</v>
      </c>
      <c r="J6365" t="s">
        <v>16</v>
      </c>
      <c r="K6365" t="s">
        <v>26</v>
      </c>
      <c r="L6365" t="s">
        <v>25</v>
      </c>
      <c r="M6365">
        <v>5.7</v>
      </c>
      <c r="N6365">
        <v>13198.11</v>
      </c>
      <c r="O6365" t="s">
        <v>19</v>
      </c>
      <c r="P6365" t="str">
        <f t="shared" si="3403"/>
        <v>60-74</v>
      </c>
      <c r="Q6365" t="str">
        <f>IF(PatientData[[#This Row],[bmi]]&lt;18.5,"Underweight",
IF(PatientData[[#This Row],[bmi]]&lt;25,"Normal",
IF(PatientData[[#This Row],[bmi]]&lt;30,"Overweight","Obese")))</f>
        <v>Underweight</v>
      </c>
      <c r="R6365" t="str">
        <f t="shared" si="3392"/>
        <v>High BP</v>
      </c>
      <c r="S6365" t="str">
        <f t="shared" si="3393"/>
        <v>Normal Cost</v>
      </c>
    </row>
    <row r="6366" spans="1:19" x14ac:dyDescent="0.3">
      <c r="A6366">
        <v>76</v>
      </c>
      <c r="B6366" t="s">
        <v>15</v>
      </c>
      <c r="C6366">
        <v>18</v>
      </c>
      <c r="D6366">
        <v>120</v>
      </c>
      <c r="E6366">
        <v>66</v>
      </c>
      <c r="F6366">
        <v>165.5</v>
      </c>
      <c r="G6366">
        <v>114.9</v>
      </c>
      <c r="H6366">
        <v>83</v>
      </c>
      <c r="I6366">
        <v>2</v>
      </c>
      <c r="J6366" t="s">
        <v>16</v>
      </c>
      <c r="K6366" t="s">
        <v>21</v>
      </c>
      <c r="L6366" t="s">
        <v>25</v>
      </c>
      <c r="M6366">
        <v>9.6</v>
      </c>
      <c r="N6366">
        <v>16396.21</v>
      </c>
      <c r="O6366" t="s">
        <v>19</v>
      </c>
      <c r="P6366" t="str">
        <f t="shared" si="3403"/>
        <v>45-59</v>
      </c>
      <c r="Q6366" t="str">
        <f>IF(PatientData[[#This Row],[bmi]]&lt;18.5,"Underweight",
IF(PatientData[[#This Row],[bmi]]&lt;25,"Normal",
IF(PatientData[[#This Row],[bmi]]&lt;30,"Overweight","Obese")))</f>
        <v>Underweight</v>
      </c>
      <c r="R6366" t="str">
        <f t="shared" si="3392"/>
        <v>High BP</v>
      </c>
      <c r="S6366" t="str">
        <f t="shared" si="3393"/>
        <v>High Cost</v>
      </c>
    </row>
    <row r="6367" spans="1:19" x14ac:dyDescent="0.3">
      <c r="A6367">
        <v>48</v>
      </c>
      <c r="B6367" t="s">
        <v>20</v>
      </c>
      <c r="C6367">
        <v>29.1</v>
      </c>
      <c r="D6367">
        <v>118</v>
      </c>
      <c r="E6367">
        <v>70</v>
      </c>
      <c r="F6367">
        <v>221.6</v>
      </c>
      <c r="G6367">
        <v>91.6</v>
      </c>
      <c r="H6367">
        <v>90</v>
      </c>
      <c r="I6367">
        <v>0</v>
      </c>
      <c r="J6367" t="s">
        <v>16</v>
      </c>
      <c r="K6367" t="s">
        <v>26</v>
      </c>
      <c r="L6367" t="s">
        <v>18</v>
      </c>
      <c r="M6367">
        <v>12.1</v>
      </c>
      <c r="N6367">
        <v>29275.05</v>
      </c>
      <c r="O6367" t="s">
        <v>19</v>
      </c>
      <c r="P6367" t="str">
        <f t="shared" ref="P6367" si="3404">IF(A6367&lt;30,"18-29",IF(A6367&lt;45,"30-44",IF(A6367&lt;60,"45-59",IF(A6367&lt;75,"60-74","75+"))))</f>
        <v>45-59</v>
      </c>
      <c r="Q6367" t="str">
        <f>IF(PatientData[[#This Row],[bmi]]&lt;18.5,"Underweight",
IF(PatientData[[#This Row],[bmi]]&lt;25,"Normal",
IF(PatientData[[#This Row],[bmi]]&lt;30,"Overweight","Obese")))</f>
        <v>Overweight</v>
      </c>
      <c r="R6367" t="str">
        <f t="shared" si="3392"/>
        <v>Normal BP</v>
      </c>
      <c r="S6367" t="str">
        <f t="shared" si="3393"/>
        <v>High Cost</v>
      </c>
    </row>
    <row r="6368" spans="1:19" x14ac:dyDescent="0.3">
      <c r="A6368">
        <v>62</v>
      </c>
      <c r="B6368" t="s">
        <v>15</v>
      </c>
      <c r="C6368">
        <v>28.4</v>
      </c>
      <c r="D6368">
        <v>139</v>
      </c>
      <c r="E6368">
        <v>85</v>
      </c>
      <c r="F6368">
        <v>233.3</v>
      </c>
      <c r="G6368">
        <v>145.9</v>
      </c>
      <c r="H6368">
        <v>69</v>
      </c>
      <c r="I6368">
        <v>0</v>
      </c>
      <c r="J6368" t="s">
        <v>24</v>
      </c>
      <c r="K6368" t="s">
        <v>17</v>
      </c>
      <c r="L6368" t="s">
        <v>18</v>
      </c>
      <c r="M6368">
        <v>2.8</v>
      </c>
      <c r="N6368">
        <v>6594.58</v>
      </c>
      <c r="O6368" t="s">
        <v>19</v>
      </c>
      <c r="P6368" t="str">
        <f t="shared" ref="P6368:P6369" si="3405">IF(A6365&lt;30,"18-29",IF(A6365&lt;45,"30-44",IF(A6365&lt;60,"45-59",IF(A6365&lt;75,"60-74","75+"))))</f>
        <v>30-44</v>
      </c>
      <c r="Q6368" t="str">
        <f>IF(PatientData[[#This Row],[bmi]]&lt;18.5,"Underweight",
IF(PatientData[[#This Row],[bmi]]&lt;25,"Normal",
IF(PatientData[[#This Row],[bmi]]&lt;30,"Overweight","Obese")))</f>
        <v>Overweight</v>
      </c>
      <c r="R6368" t="str">
        <f t="shared" si="3392"/>
        <v>High BP</v>
      </c>
      <c r="S6368" t="str">
        <f t="shared" si="3393"/>
        <v>Normal Cost</v>
      </c>
    </row>
    <row r="6369" spans="1:19" x14ac:dyDescent="0.3">
      <c r="A6369">
        <v>54</v>
      </c>
      <c r="B6369" t="s">
        <v>15</v>
      </c>
      <c r="C6369">
        <v>31</v>
      </c>
      <c r="D6369">
        <v>123</v>
      </c>
      <c r="E6369">
        <v>81</v>
      </c>
      <c r="F6369">
        <v>210.8</v>
      </c>
      <c r="G6369">
        <v>106.6</v>
      </c>
      <c r="H6369">
        <v>74</v>
      </c>
      <c r="I6369">
        <v>1</v>
      </c>
      <c r="J6369" t="s">
        <v>16</v>
      </c>
      <c r="K6369" t="s">
        <v>21</v>
      </c>
      <c r="L6369" t="s">
        <v>18</v>
      </c>
      <c r="M6369">
        <v>9.3000000000000007</v>
      </c>
      <c r="N6369">
        <v>18771.22</v>
      </c>
      <c r="O6369" t="s">
        <v>19</v>
      </c>
      <c r="P6369" t="str">
        <f t="shared" si="3405"/>
        <v>75+</v>
      </c>
      <c r="Q6369" t="str">
        <f>IF(PatientData[[#This Row],[bmi]]&lt;18.5,"Underweight",
IF(PatientData[[#This Row],[bmi]]&lt;25,"Normal",
IF(PatientData[[#This Row],[bmi]]&lt;30,"Overweight","Obese")))</f>
        <v>Obese</v>
      </c>
      <c r="R6369" t="str">
        <f t="shared" si="3392"/>
        <v>High BP</v>
      </c>
      <c r="S6369" t="str">
        <f t="shared" si="3393"/>
        <v>High Cost</v>
      </c>
    </row>
    <row r="6370" spans="1:19" x14ac:dyDescent="0.3">
      <c r="A6370">
        <v>40</v>
      </c>
      <c r="B6370" t="s">
        <v>20</v>
      </c>
      <c r="C6370">
        <v>29.1</v>
      </c>
      <c r="D6370">
        <v>125</v>
      </c>
      <c r="E6370">
        <v>81</v>
      </c>
      <c r="F6370">
        <v>223.2</v>
      </c>
      <c r="G6370">
        <v>101.7</v>
      </c>
      <c r="H6370">
        <v>88</v>
      </c>
      <c r="I6370">
        <v>1</v>
      </c>
      <c r="J6370" t="s">
        <v>27</v>
      </c>
      <c r="K6370" t="s">
        <v>21</v>
      </c>
      <c r="L6370" t="s">
        <v>25</v>
      </c>
      <c r="M6370">
        <v>9.3000000000000007</v>
      </c>
      <c r="N6370">
        <v>17670.48</v>
      </c>
      <c r="O6370" t="s">
        <v>19</v>
      </c>
      <c r="P6370" t="str">
        <f t="shared" ref="P6370:P6372" si="3406">IF(A6370&lt;30,"18-29",IF(A6370&lt;45,"30-44",IF(A6370&lt;60,"45-59",IF(A6370&lt;75,"60-74","75+"))))</f>
        <v>30-44</v>
      </c>
      <c r="Q6370" t="str">
        <f>IF(PatientData[[#This Row],[bmi]]&lt;18.5,"Underweight",
IF(PatientData[[#This Row],[bmi]]&lt;25,"Normal",
IF(PatientData[[#This Row],[bmi]]&lt;30,"Overweight","Obese")))</f>
        <v>Overweight</v>
      </c>
      <c r="R6370" t="str">
        <f t="shared" si="3392"/>
        <v>High BP</v>
      </c>
      <c r="S6370" t="str">
        <f t="shared" si="3393"/>
        <v>High Cost</v>
      </c>
    </row>
    <row r="6371" spans="1:19" x14ac:dyDescent="0.3">
      <c r="A6371">
        <v>65</v>
      </c>
      <c r="B6371" t="s">
        <v>20</v>
      </c>
      <c r="C6371">
        <v>29.2</v>
      </c>
      <c r="D6371">
        <v>127</v>
      </c>
      <c r="E6371">
        <v>68</v>
      </c>
      <c r="F6371">
        <v>257.10000000000002</v>
      </c>
      <c r="G6371">
        <v>97.7</v>
      </c>
      <c r="H6371">
        <v>78</v>
      </c>
      <c r="I6371">
        <v>1</v>
      </c>
      <c r="J6371" t="s">
        <v>24</v>
      </c>
      <c r="K6371" t="s">
        <v>26</v>
      </c>
      <c r="L6371" t="s">
        <v>25</v>
      </c>
      <c r="M6371">
        <v>1.9</v>
      </c>
      <c r="N6371">
        <v>4711.7299999999996</v>
      </c>
      <c r="O6371" t="s">
        <v>19</v>
      </c>
      <c r="P6371" t="str">
        <f t="shared" si="3406"/>
        <v>60-74</v>
      </c>
      <c r="Q6371" t="str">
        <f>IF(PatientData[[#This Row],[bmi]]&lt;18.5,"Underweight",
IF(PatientData[[#This Row],[bmi]]&lt;25,"Normal",
IF(PatientData[[#This Row],[bmi]]&lt;30,"Overweight","Obese")))</f>
        <v>Overweight</v>
      </c>
      <c r="R6371" t="str">
        <f t="shared" si="3392"/>
        <v>High BP</v>
      </c>
      <c r="S6371" t="str">
        <f t="shared" si="3393"/>
        <v>Normal Cost</v>
      </c>
    </row>
    <row r="6372" spans="1:19" x14ac:dyDescent="0.3">
      <c r="A6372">
        <v>60</v>
      </c>
      <c r="B6372" t="s">
        <v>20</v>
      </c>
      <c r="C6372">
        <v>29.2</v>
      </c>
      <c r="D6372">
        <v>118</v>
      </c>
      <c r="E6372">
        <v>73</v>
      </c>
      <c r="F6372">
        <v>240.6</v>
      </c>
      <c r="G6372">
        <v>122.3</v>
      </c>
      <c r="H6372">
        <v>86</v>
      </c>
      <c r="I6372">
        <v>1</v>
      </c>
      <c r="J6372" t="s">
        <v>16</v>
      </c>
      <c r="K6372" t="s">
        <v>21</v>
      </c>
      <c r="L6372" t="s">
        <v>18</v>
      </c>
      <c r="M6372">
        <v>10.8</v>
      </c>
      <c r="N6372">
        <v>17756.48</v>
      </c>
      <c r="O6372" t="s">
        <v>19</v>
      </c>
      <c r="P6372" t="str">
        <f t="shared" si="3406"/>
        <v>60-74</v>
      </c>
      <c r="Q6372" t="str">
        <f>IF(PatientData[[#This Row],[bmi]]&lt;18.5,"Underweight",
IF(PatientData[[#This Row],[bmi]]&lt;25,"Normal",
IF(PatientData[[#This Row],[bmi]]&lt;30,"Overweight","Obese")))</f>
        <v>Overweight</v>
      </c>
      <c r="R6372" t="str">
        <f t="shared" si="3392"/>
        <v>Normal BP</v>
      </c>
      <c r="S6372" t="str">
        <f t="shared" si="3393"/>
        <v>High Cost</v>
      </c>
    </row>
    <row r="6373" spans="1:19" x14ac:dyDescent="0.3">
      <c r="A6373">
        <v>46</v>
      </c>
      <c r="B6373" t="s">
        <v>15</v>
      </c>
      <c r="C6373">
        <v>37</v>
      </c>
      <c r="D6373">
        <v>123</v>
      </c>
      <c r="E6373">
        <v>77</v>
      </c>
      <c r="F6373">
        <v>261.89999999999998</v>
      </c>
      <c r="G6373">
        <v>96</v>
      </c>
      <c r="H6373">
        <v>54</v>
      </c>
      <c r="I6373">
        <v>1</v>
      </c>
      <c r="J6373" t="s">
        <v>27</v>
      </c>
      <c r="K6373" t="s">
        <v>21</v>
      </c>
      <c r="L6373" t="s">
        <v>18</v>
      </c>
      <c r="M6373">
        <v>8.1</v>
      </c>
      <c r="N6373">
        <v>15026.71</v>
      </c>
      <c r="O6373" t="s">
        <v>19</v>
      </c>
      <c r="P6373" t="str">
        <f t="shared" ref="P6373" si="3407">IF(A6370&lt;30,"18-29",IF(A6370&lt;45,"30-44",IF(A6370&lt;60,"45-59",IF(A6370&lt;75,"60-74","75+"))))</f>
        <v>30-44</v>
      </c>
      <c r="Q6373" t="str">
        <f>IF(PatientData[[#This Row],[bmi]]&lt;18.5,"Underweight",
IF(PatientData[[#This Row],[bmi]]&lt;25,"Normal",
IF(PatientData[[#This Row],[bmi]]&lt;30,"Overweight","Obese")))</f>
        <v>Obese</v>
      </c>
      <c r="R6373" t="str">
        <f t="shared" si="3392"/>
        <v>High BP</v>
      </c>
      <c r="S6373" t="str">
        <f t="shared" si="3393"/>
        <v>High Cost</v>
      </c>
    </row>
    <row r="6374" spans="1:19" x14ac:dyDescent="0.3">
      <c r="A6374">
        <v>58</v>
      </c>
      <c r="B6374" t="s">
        <v>20</v>
      </c>
      <c r="C6374">
        <v>29.2</v>
      </c>
      <c r="D6374">
        <v>138</v>
      </c>
      <c r="E6374">
        <v>83</v>
      </c>
      <c r="F6374">
        <v>227.1</v>
      </c>
      <c r="G6374">
        <v>123.4</v>
      </c>
      <c r="H6374">
        <v>90</v>
      </c>
      <c r="I6374">
        <v>1</v>
      </c>
      <c r="J6374" t="s">
        <v>16</v>
      </c>
      <c r="K6374" t="s">
        <v>21</v>
      </c>
      <c r="L6374" t="s">
        <v>18</v>
      </c>
      <c r="M6374">
        <v>9.4</v>
      </c>
      <c r="N6374">
        <v>20414.79</v>
      </c>
      <c r="O6374" t="s">
        <v>19</v>
      </c>
      <c r="P6374" t="str">
        <f t="shared" ref="P6374:P6375" si="3408">IF(A6374&lt;30,"18-29",IF(A6374&lt;45,"30-44",IF(A6374&lt;60,"45-59",IF(A6374&lt;75,"60-74","75+"))))</f>
        <v>45-59</v>
      </c>
      <c r="Q6374" t="str">
        <f>IF(PatientData[[#This Row],[bmi]]&lt;18.5,"Underweight",
IF(PatientData[[#This Row],[bmi]]&lt;25,"Normal",
IF(PatientData[[#This Row],[bmi]]&lt;30,"Overweight","Obese")))</f>
        <v>Overweight</v>
      </c>
      <c r="R6374" t="str">
        <f t="shared" si="3392"/>
        <v>High BP</v>
      </c>
      <c r="S6374" t="str">
        <f t="shared" si="3393"/>
        <v>High Cost</v>
      </c>
    </row>
    <row r="6375" spans="1:19" x14ac:dyDescent="0.3">
      <c r="A6375">
        <v>35</v>
      </c>
      <c r="B6375" t="s">
        <v>20</v>
      </c>
      <c r="C6375">
        <v>29.2</v>
      </c>
      <c r="D6375">
        <v>109</v>
      </c>
      <c r="E6375">
        <v>66</v>
      </c>
      <c r="F6375">
        <v>230.5</v>
      </c>
      <c r="G6375">
        <v>117.9</v>
      </c>
      <c r="H6375">
        <v>99</v>
      </c>
      <c r="I6375">
        <v>3</v>
      </c>
      <c r="J6375" t="s">
        <v>27</v>
      </c>
      <c r="K6375" t="s">
        <v>17</v>
      </c>
      <c r="L6375" t="s">
        <v>18</v>
      </c>
      <c r="M6375">
        <v>4.0999999999999996</v>
      </c>
      <c r="N6375">
        <v>7797.32</v>
      </c>
      <c r="O6375" t="s">
        <v>19</v>
      </c>
      <c r="P6375" t="str">
        <f t="shared" si="3408"/>
        <v>30-44</v>
      </c>
      <c r="Q6375" t="str">
        <f>IF(PatientData[[#This Row],[bmi]]&lt;18.5,"Underweight",
IF(PatientData[[#This Row],[bmi]]&lt;25,"Normal",
IF(PatientData[[#This Row],[bmi]]&lt;30,"Overweight","Obese")))</f>
        <v>Overweight</v>
      </c>
      <c r="R6375" t="str">
        <f t="shared" si="3392"/>
        <v>Normal BP</v>
      </c>
      <c r="S6375" t="str">
        <f t="shared" si="3393"/>
        <v>Normal Cost</v>
      </c>
    </row>
    <row r="6376" spans="1:19" x14ac:dyDescent="0.3">
      <c r="A6376">
        <v>70</v>
      </c>
      <c r="B6376" t="s">
        <v>15</v>
      </c>
      <c r="C6376">
        <v>18</v>
      </c>
      <c r="D6376">
        <v>124</v>
      </c>
      <c r="E6376">
        <v>71</v>
      </c>
      <c r="F6376">
        <v>175.8</v>
      </c>
      <c r="G6376">
        <v>99.8</v>
      </c>
      <c r="H6376">
        <v>78</v>
      </c>
      <c r="I6376">
        <v>2</v>
      </c>
      <c r="J6376" t="s">
        <v>16</v>
      </c>
      <c r="K6376" t="s">
        <v>21</v>
      </c>
      <c r="L6376" t="s">
        <v>18</v>
      </c>
      <c r="M6376">
        <v>12.1</v>
      </c>
      <c r="N6376">
        <v>21396.53</v>
      </c>
      <c r="O6376" t="s">
        <v>19</v>
      </c>
      <c r="P6376" t="str">
        <f t="shared" ref="P6376:P6377" si="3409">IF(A6373&lt;30,"18-29",IF(A6373&lt;45,"30-44",IF(A6373&lt;60,"45-59",IF(A6373&lt;75,"60-74","75+"))))</f>
        <v>45-59</v>
      </c>
      <c r="Q6376" t="str">
        <f>IF(PatientData[[#This Row],[bmi]]&lt;18.5,"Underweight",
IF(PatientData[[#This Row],[bmi]]&lt;25,"Normal",
IF(PatientData[[#This Row],[bmi]]&lt;30,"Overweight","Obese")))</f>
        <v>Underweight</v>
      </c>
      <c r="R6376" t="str">
        <f t="shared" si="3392"/>
        <v>High BP</v>
      </c>
      <c r="S6376" t="str">
        <f t="shared" si="3393"/>
        <v>High Cost</v>
      </c>
    </row>
    <row r="6377" spans="1:19" x14ac:dyDescent="0.3">
      <c r="A6377">
        <v>46</v>
      </c>
      <c r="B6377" t="s">
        <v>15</v>
      </c>
      <c r="C6377">
        <v>18.899999999999999</v>
      </c>
      <c r="D6377">
        <v>107</v>
      </c>
      <c r="E6377">
        <v>67</v>
      </c>
      <c r="F6377">
        <v>197.9</v>
      </c>
      <c r="G6377">
        <v>88.1</v>
      </c>
      <c r="H6377">
        <v>90</v>
      </c>
      <c r="I6377">
        <v>3</v>
      </c>
      <c r="J6377" t="s">
        <v>16</v>
      </c>
      <c r="K6377" t="s">
        <v>26</v>
      </c>
      <c r="L6377" t="s">
        <v>22</v>
      </c>
      <c r="M6377">
        <v>10.5</v>
      </c>
      <c r="N6377">
        <v>19479.02</v>
      </c>
      <c r="O6377" t="s">
        <v>19</v>
      </c>
      <c r="P6377" t="str">
        <f t="shared" si="3409"/>
        <v>45-59</v>
      </c>
      <c r="Q6377" t="str">
        <f>IF(PatientData[[#This Row],[bmi]]&lt;18.5,"Underweight",
IF(PatientData[[#This Row],[bmi]]&lt;25,"Normal",
IF(PatientData[[#This Row],[bmi]]&lt;30,"Overweight","Obese")))</f>
        <v>Normal</v>
      </c>
      <c r="R6377" t="str">
        <f t="shared" si="3392"/>
        <v>Normal BP</v>
      </c>
      <c r="S6377" t="str">
        <f t="shared" si="3393"/>
        <v>High Cost</v>
      </c>
    </row>
    <row r="6378" spans="1:19" x14ac:dyDescent="0.3">
      <c r="A6378">
        <v>67</v>
      </c>
      <c r="B6378" t="s">
        <v>20</v>
      </c>
      <c r="C6378">
        <v>29.2</v>
      </c>
      <c r="D6378">
        <v>135</v>
      </c>
      <c r="E6378">
        <v>78</v>
      </c>
      <c r="F6378">
        <v>235</v>
      </c>
      <c r="G6378">
        <v>103.6</v>
      </c>
      <c r="H6378">
        <v>62</v>
      </c>
      <c r="I6378">
        <v>1</v>
      </c>
      <c r="J6378" t="s">
        <v>24</v>
      </c>
      <c r="K6378" t="s">
        <v>28</v>
      </c>
      <c r="L6378" t="s">
        <v>25</v>
      </c>
      <c r="M6378">
        <v>4.4000000000000004</v>
      </c>
      <c r="N6378">
        <v>12596.62</v>
      </c>
      <c r="O6378" t="s">
        <v>19</v>
      </c>
      <c r="P6378" t="str">
        <f t="shared" ref="P6378:P6383" si="3410">IF(A6378&lt;30,"18-29",IF(A6378&lt;45,"30-44",IF(A6378&lt;60,"45-59",IF(A6378&lt;75,"60-74","75+"))))</f>
        <v>60-74</v>
      </c>
      <c r="Q6378" t="str">
        <f>IF(PatientData[[#This Row],[bmi]]&lt;18.5,"Underweight",
IF(PatientData[[#This Row],[bmi]]&lt;25,"Normal",
IF(PatientData[[#This Row],[bmi]]&lt;30,"Overweight","Obese")))</f>
        <v>Overweight</v>
      </c>
      <c r="R6378" t="str">
        <f t="shared" si="3392"/>
        <v>High BP</v>
      </c>
      <c r="S6378" t="str">
        <f t="shared" si="3393"/>
        <v>Normal Cost</v>
      </c>
    </row>
    <row r="6379" spans="1:19" x14ac:dyDescent="0.3">
      <c r="A6379">
        <v>37</v>
      </c>
      <c r="B6379" t="s">
        <v>20</v>
      </c>
      <c r="C6379">
        <v>29.2</v>
      </c>
      <c r="D6379">
        <v>120</v>
      </c>
      <c r="E6379">
        <v>81</v>
      </c>
      <c r="F6379">
        <v>230.5</v>
      </c>
      <c r="G6379">
        <v>115.2</v>
      </c>
      <c r="H6379">
        <v>104</v>
      </c>
      <c r="I6379">
        <v>1</v>
      </c>
      <c r="J6379" t="s">
        <v>16</v>
      </c>
      <c r="K6379" t="s">
        <v>28</v>
      </c>
      <c r="L6379" t="s">
        <v>18</v>
      </c>
      <c r="M6379">
        <v>9.9</v>
      </c>
      <c r="N6379">
        <v>20311.349999999999</v>
      </c>
      <c r="O6379" t="s">
        <v>19</v>
      </c>
      <c r="P6379" t="str">
        <f t="shared" si="3410"/>
        <v>30-44</v>
      </c>
      <c r="Q6379" t="str">
        <f>IF(PatientData[[#This Row],[bmi]]&lt;18.5,"Underweight",
IF(PatientData[[#This Row],[bmi]]&lt;25,"Normal",
IF(PatientData[[#This Row],[bmi]]&lt;30,"Overweight","Obese")))</f>
        <v>Overweight</v>
      </c>
      <c r="R6379" t="str">
        <f t="shared" si="3392"/>
        <v>High BP</v>
      </c>
      <c r="S6379" t="str">
        <f t="shared" si="3393"/>
        <v>High Cost</v>
      </c>
    </row>
    <row r="6380" spans="1:19" x14ac:dyDescent="0.3">
      <c r="A6380">
        <v>45</v>
      </c>
      <c r="B6380" t="s">
        <v>20</v>
      </c>
      <c r="C6380">
        <v>29.2</v>
      </c>
      <c r="D6380">
        <v>132</v>
      </c>
      <c r="E6380">
        <v>78</v>
      </c>
      <c r="F6380">
        <v>226.7</v>
      </c>
      <c r="G6380">
        <v>133.69999999999999</v>
      </c>
      <c r="H6380">
        <v>94</v>
      </c>
      <c r="I6380">
        <v>0</v>
      </c>
      <c r="J6380" t="s">
        <v>16</v>
      </c>
      <c r="K6380" t="s">
        <v>26</v>
      </c>
      <c r="L6380" t="s">
        <v>18</v>
      </c>
      <c r="M6380">
        <v>6.6</v>
      </c>
      <c r="N6380">
        <v>15028.1</v>
      </c>
      <c r="O6380" t="s">
        <v>19</v>
      </c>
      <c r="P6380" t="str">
        <f t="shared" si="3410"/>
        <v>45-59</v>
      </c>
      <c r="Q6380" t="str">
        <f>IF(PatientData[[#This Row],[bmi]]&lt;18.5,"Underweight",
IF(PatientData[[#This Row],[bmi]]&lt;25,"Normal",
IF(PatientData[[#This Row],[bmi]]&lt;30,"Overweight","Obese")))</f>
        <v>Overweight</v>
      </c>
      <c r="R6380" t="str">
        <f t="shared" si="3392"/>
        <v>High BP</v>
      </c>
      <c r="S6380" t="str">
        <f t="shared" si="3393"/>
        <v>High Cost</v>
      </c>
    </row>
    <row r="6381" spans="1:19" x14ac:dyDescent="0.3">
      <c r="A6381">
        <v>80</v>
      </c>
      <c r="B6381" t="s">
        <v>20</v>
      </c>
      <c r="C6381">
        <v>29.2</v>
      </c>
      <c r="D6381">
        <v>146</v>
      </c>
      <c r="E6381">
        <v>82</v>
      </c>
      <c r="F6381">
        <v>216.8</v>
      </c>
      <c r="G6381">
        <v>97.4</v>
      </c>
      <c r="H6381">
        <v>71</v>
      </c>
      <c r="I6381">
        <v>3</v>
      </c>
      <c r="J6381" t="s">
        <v>24</v>
      </c>
      <c r="K6381" t="s">
        <v>26</v>
      </c>
      <c r="L6381" t="s">
        <v>18</v>
      </c>
      <c r="M6381">
        <v>5.5</v>
      </c>
      <c r="N6381">
        <v>11228.37</v>
      </c>
      <c r="O6381" t="s">
        <v>19</v>
      </c>
      <c r="P6381" t="str">
        <f t="shared" si="3410"/>
        <v>75+</v>
      </c>
      <c r="Q6381" t="str">
        <f>IF(PatientData[[#This Row],[bmi]]&lt;18.5,"Underweight",
IF(PatientData[[#This Row],[bmi]]&lt;25,"Normal",
IF(PatientData[[#This Row],[bmi]]&lt;30,"Overweight","Obese")))</f>
        <v>Overweight</v>
      </c>
      <c r="R6381" t="str">
        <f t="shared" si="3392"/>
        <v>High BP</v>
      </c>
      <c r="S6381" t="str">
        <f t="shared" si="3393"/>
        <v>Normal Cost</v>
      </c>
    </row>
    <row r="6382" spans="1:19" x14ac:dyDescent="0.3">
      <c r="A6382">
        <v>58</v>
      </c>
      <c r="B6382" t="s">
        <v>20</v>
      </c>
      <c r="C6382">
        <v>29.2</v>
      </c>
      <c r="D6382">
        <v>115</v>
      </c>
      <c r="E6382">
        <v>68</v>
      </c>
      <c r="F6382">
        <v>249.1</v>
      </c>
      <c r="G6382">
        <v>106.5</v>
      </c>
      <c r="H6382">
        <v>85</v>
      </c>
      <c r="I6382">
        <v>2</v>
      </c>
      <c r="J6382" t="s">
        <v>24</v>
      </c>
      <c r="K6382" t="s">
        <v>28</v>
      </c>
      <c r="L6382" t="s">
        <v>18</v>
      </c>
      <c r="M6382">
        <v>3.4</v>
      </c>
      <c r="N6382">
        <v>9953.6</v>
      </c>
      <c r="O6382" t="s">
        <v>19</v>
      </c>
      <c r="P6382" t="str">
        <f t="shared" si="3410"/>
        <v>45-59</v>
      </c>
      <c r="Q6382" t="str">
        <f>IF(PatientData[[#This Row],[bmi]]&lt;18.5,"Underweight",
IF(PatientData[[#This Row],[bmi]]&lt;25,"Normal",
IF(PatientData[[#This Row],[bmi]]&lt;30,"Overweight","Obese")))</f>
        <v>Overweight</v>
      </c>
      <c r="R6382" t="str">
        <f t="shared" si="3392"/>
        <v>Normal BP</v>
      </c>
      <c r="S6382" t="str">
        <f t="shared" si="3393"/>
        <v>Normal Cost</v>
      </c>
    </row>
    <row r="6383" spans="1:19" x14ac:dyDescent="0.3">
      <c r="A6383">
        <v>79</v>
      </c>
      <c r="B6383" t="s">
        <v>20</v>
      </c>
      <c r="C6383">
        <v>29.2</v>
      </c>
      <c r="D6383">
        <v>129</v>
      </c>
      <c r="E6383">
        <v>79</v>
      </c>
      <c r="F6383">
        <v>239</v>
      </c>
      <c r="G6383">
        <v>87.9</v>
      </c>
      <c r="H6383">
        <v>86</v>
      </c>
      <c r="I6383">
        <v>1</v>
      </c>
      <c r="J6383" t="s">
        <v>16</v>
      </c>
      <c r="K6383" t="s">
        <v>26</v>
      </c>
      <c r="L6383" t="s">
        <v>25</v>
      </c>
      <c r="M6383">
        <v>6.5</v>
      </c>
      <c r="N6383">
        <v>12016.97</v>
      </c>
      <c r="O6383" t="s">
        <v>19</v>
      </c>
      <c r="P6383" t="str">
        <f t="shared" si="3410"/>
        <v>75+</v>
      </c>
      <c r="Q6383" t="str">
        <f>IF(PatientData[[#This Row],[bmi]]&lt;18.5,"Underweight",
IF(PatientData[[#This Row],[bmi]]&lt;25,"Normal",
IF(PatientData[[#This Row],[bmi]]&lt;30,"Overweight","Obese")))</f>
        <v>Overweight</v>
      </c>
      <c r="R6383" t="str">
        <f t="shared" si="3392"/>
        <v>High BP</v>
      </c>
      <c r="S6383" t="str">
        <f t="shared" si="3393"/>
        <v>Normal Cost</v>
      </c>
    </row>
    <row r="6384" spans="1:19" x14ac:dyDescent="0.3">
      <c r="A6384">
        <v>62</v>
      </c>
      <c r="B6384" t="s">
        <v>15</v>
      </c>
      <c r="C6384">
        <v>24.2</v>
      </c>
      <c r="D6384">
        <v>125</v>
      </c>
      <c r="E6384">
        <v>65</v>
      </c>
      <c r="F6384">
        <v>232.1</v>
      </c>
      <c r="G6384">
        <v>83.2</v>
      </c>
      <c r="H6384">
        <v>78</v>
      </c>
      <c r="I6384">
        <v>2</v>
      </c>
      <c r="J6384" t="s">
        <v>24</v>
      </c>
      <c r="K6384" t="s">
        <v>26</v>
      </c>
      <c r="L6384" t="s">
        <v>22</v>
      </c>
      <c r="M6384">
        <v>3</v>
      </c>
      <c r="N6384">
        <v>6851.45</v>
      </c>
      <c r="O6384" t="s">
        <v>19</v>
      </c>
      <c r="P6384" t="str">
        <f t="shared" ref="P6384:P6386" si="3411">IF(A6381&lt;30,"18-29",IF(A6381&lt;45,"30-44",IF(A6381&lt;60,"45-59",IF(A6381&lt;75,"60-74","75+"))))</f>
        <v>75+</v>
      </c>
      <c r="Q6384" t="str">
        <f>IF(PatientData[[#This Row],[bmi]]&lt;18.5,"Underweight",
IF(PatientData[[#This Row],[bmi]]&lt;25,"Normal",
IF(PatientData[[#This Row],[bmi]]&lt;30,"Overweight","Obese")))</f>
        <v>Normal</v>
      </c>
      <c r="R6384" t="str">
        <f t="shared" si="3392"/>
        <v>High BP</v>
      </c>
      <c r="S6384" t="str">
        <f t="shared" si="3393"/>
        <v>Normal Cost</v>
      </c>
    </row>
    <row r="6385" spans="1:19" x14ac:dyDescent="0.3">
      <c r="A6385">
        <v>63</v>
      </c>
      <c r="B6385" t="s">
        <v>15</v>
      </c>
      <c r="C6385">
        <v>23</v>
      </c>
      <c r="D6385">
        <v>126</v>
      </c>
      <c r="E6385">
        <v>70</v>
      </c>
      <c r="F6385">
        <v>206.8</v>
      </c>
      <c r="G6385">
        <v>107.7</v>
      </c>
      <c r="H6385">
        <v>82</v>
      </c>
      <c r="I6385">
        <v>3</v>
      </c>
      <c r="J6385" t="s">
        <v>24</v>
      </c>
      <c r="K6385" t="s">
        <v>21</v>
      </c>
      <c r="L6385" t="s">
        <v>25</v>
      </c>
      <c r="M6385">
        <v>4.5999999999999996</v>
      </c>
      <c r="N6385">
        <v>10607.32</v>
      </c>
      <c r="O6385" t="s">
        <v>19</v>
      </c>
      <c r="P6385" t="str">
        <f t="shared" si="3411"/>
        <v>45-59</v>
      </c>
      <c r="Q6385" t="str">
        <f>IF(PatientData[[#This Row],[bmi]]&lt;18.5,"Underweight",
IF(PatientData[[#This Row],[bmi]]&lt;25,"Normal",
IF(PatientData[[#This Row],[bmi]]&lt;30,"Overweight","Obese")))</f>
        <v>Normal</v>
      </c>
      <c r="R6385" t="str">
        <f t="shared" si="3392"/>
        <v>High BP</v>
      </c>
      <c r="S6385" t="str">
        <f t="shared" si="3393"/>
        <v>Normal Cost</v>
      </c>
    </row>
    <row r="6386" spans="1:19" x14ac:dyDescent="0.3">
      <c r="A6386">
        <v>53</v>
      </c>
      <c r="B6386" t="s">
        <v>15</v>
      </c>
      <c r="C6386">
        <v>23.1</v>
      </c>
      <c r="D6386">
        <v>125</v>
      </c>
      <c r="E6386">
        <v>71</v>
      </c>
      <c r="F6386">
        <v>222.5</v>
      </c>
      <c r="G6386">
        <v>132.19999999999999</v>
      </c>
      <c r="H6386">
        <v>82</v>
      </c>
      <c r="I6386">
        <v>1</v>
      </c>
      <c r="J6386" t="s">
        <v>27</v>
      </c>
      <c r="K6386" t="s">
        <v>21</v>
      </c>
      <c r="L6386" t="s">
        <v>25</v>
      </c>
      <c r="M6386">
        <v>5</v>
      </c>
      <c r="N6386">
        <v>11656.45</v>
      </c>
      <c r="O6386" t="s">
        <v>19</v>
      </c>
      <c r="P6386" t="str">
        <f t="shared" si="3411"/>
        <v>75+</v>
      </c>
      <c r="Q6386" t="str">
        <f>IF(PatientData[[#This Row],[bmi]]&lt;18.5,"Underweight",
IF(PatientData[[#This Row],[bmi]]&lt;25,"Normal",
IF(PatientData[[#This Row],[bmi]]&lt;30,"Overweight","Obese")))</f>
        <v>Normal</v>
      </c>
      <c r="R6386" t="str">
        <f t="shared" si="3392"/>
        <v>High BP</v>
      </c>
      <c r="S6386" t="str">
        <f t="shared" si="3393"/>
        <v>Normal Cost</v>
      </c>
    </row>
    <row r="6387" spans="1:19" x14ac:dyDescent="0.3">
      <c r="A6387">
        <v>51</v>
      </c>
      <c r="B6387" t="s">
        <v>20</v>
      </c>
      <c r="C6387">
        <v>29.2</v>
      </c>
      <c r="D6387">
        <v>132</v>
      </c>
      <c r="E6387">
        <v>72</v>
      </c>
      <c r="F6387">
        <v>189.4</v>
      </c>
      <c r="G6387">
        <v>100</v>
      </c>
      <c r="H6387">
        <v>85</v>
      </c>
      <c r="I6387">
        <v>1</v>
      </c>
      <c r="J6387" t="s">
        <v>27</v>
      </c>
      <c r="K6387" t="s">
        <v>26</v>
      </c>
      <c r="L6387" t="s">
        <v>18</v>
      </c>
      <c r="M6387">
        <v>1.7</v>
      </c>
      <c r="N6387">
        <v>4388.8100000000004</v>
      </c>
      <c r="O6387" t="s">
        <v>19</v>
      </c>
      <c r="P6387" t="str">
        <f t="shared" ref="P6387:P6389" si="3412">IF(A6387&lt;30,"18-29",IF(A6387&lt;45,"30-44",IF(A6387&lt;60,"45-59",IF(A6387&lt;75,"60-74","75+"))))</f>
        <v>45-59</v>
      </c>
      <c r="Q6387" t="str">
        <f>IF(PatientData[[#This Row],[bmi]]&lt;18.5,"Underweight",
IF(PatientData[[#This Row],[bmi]]&lt;25,"Normal",
IF(PatientData[[#This Row],[bmi]]&lt;30,"Overweight","Obese")))</f>
        <v>Overweight</v>
      </c>
      <c r="R6387" t="str">
        <f t="shared" si="3392"/>
        <v>High BP</v>
      </c>
      <c r="S6387" t="str">
        <f t="shared" si="3393"/>
        <v>Normal Cost</v>
      </c>
    </row>
    <row r="6388" spans="1:19" x14ac:dyDescent="0.3">
      <c r="A6388">
        <v>66</v>
      </c>
      <c r="B6388" t="s">
        <v>20</v>
      </c>
      <c r="C6388">
        <v>29.2</v>
      </c>
      <c r="D6388">
        <v>120</v>
      </c>
      <c r="E6388">
        <v>69</v>
      </c>
      <c r="F6388">
        <v>273.8</v>
      </c>
      <c r="G6388">
        <v>123.8</v>
      </c>
      <c r="H6388">
        <v>86</v>
      </c>
      <c r="I6388">
        <v>1</v>
      </c>
      <c r="J6388" t="s">
        <v>16</v>
      </c>
      <c r="K6388" t="s">
        <v>21</v>
      </c>
      <c r="L6388" t="s">
        <v>18</v>
      </c>
      <c r="M6388">
        <v>9.4</v>
      </c>
      <c r="N6388">
        <v>18957.72</v>
      </c>
      <c r="O6388" t="s">
        <v>19</v>
      </c>
      <c r="P6388" t="str">
        <f t="shared" si="3412"/>
        <v>60-74</v>
      </c>
      <c r="Q6388" t="str">
        <f>IF(PatientData[[#This Row],[bmi]]&lt;18.5,"Underweight",
IF(PatientData[[#This Row],[bmi]]&lt;25,"Normal",
IF(PatientData[[#This Row],[bmi]]&lt;30,"Overweight","Obese")))</f>
        <v>Overweight</v>
      </c>
      <c r="R6388" t="str">
        <f t="shared" si="3392"/>
        <v>High BP</v>
      </c>
      <c r="S6388" t="str">
        <f t="shared" si="3393"/>
        <v>High Cost</v>
      </c>
    </row>
    <row r="6389" spans="1:19" x14ac:dyDescent="0.3">
      <c r="A6389">
        <v>66</v>
      </c>
      <c r="B6389" t="s">
        <v>20</v>
      </c>
      <c r="C6389">
        <v>29.2</v>
      </c>
      <c r="D6389">
        <v>111</v>
      </c>
      <c r="E6389">
        <v>60</v>
      </c>
      <c r="F6389">
        <v>233.4</v>
      </c>
      <c r="G6389">
        <v>121.6</v>
      </c>
      <c r="H6389">
        <v>72</v>
      </c>
      <c r="I6389">
        <v>1</v>
      </c>
      <c r="J6389" t="s">
        <v>24</v>
      </c>
      <c r="K6389" t="s">
        <v>17</v>
      </c>
      <c r="L6389" t="s">
        <v>25</v>
      </c>
      <c r="M6389">
        <v>3.7</v>
      </c>
      <c r="N6389">
        <v>7311.26</v>
      </c>
      <c r="O6389" t="s">
        <v>19</v>
      </c>
      <c r="P6389" t="str">
        <f t="shared" si="3412"/>
        <v>60-74</v>
      </c>
      <c r="Q6389" t="str">
        <f>IF(PatientData[[#This Row],[bmi]]&lt;18.5,"Underweight",
IF(PatientData[[#This Row],[bmi]]&lt;25,"Normal",
IF(PatientData[[#This Row],[bmi]]&lt;30,"Overweight","Obese")))</f>
        <v>Overweight</v>
      </c>
      <c r="R6389" t="str">
        <f t="shared" si="3392"/>
        <v>Normal BP</v>
      </c>
      <c r="S6389" t="str">
        <f t="shared" si="3393"/>
        <v>Normal Cost</v>
      </c>
    </row>
    <row r="6390" spans="1:19" x14ac:dyDescent="0.3">
      <c r="A6390">
        <v>67</v>
      </c>
      <c r="B6390" t="s">
        <v>15</v>
      </c>
      <c r="C6390">
        <v>38.9</v>
      </c>
      <c r="D6390">
        <v>126</v>
      </c>
      <c r="E6390">
        <v>85</v>
      </c>
      <c r="F6390">
        <v>256.60000000000002</v>
      </c>
      <c r="G6390">
        <v>106.1</v>
      </c>
      <c r="H6390">
        <v>165</v>
      </c>
      <c r="I6390">
        <v>1</v>
      </c>
      <c r="J6390" t="s">
        <v>16</v>
      </c>
      <c r="K6390" t="s">
        <v>28</v>
      </c>
      <c r="L6390" t="s">
        <v>18</v>
      </c>
      <c r="M6390">
        <v>6.2</v>
      </c>
      <c r="N6390">
        <v>13577.73</v>
      </c>
      <c r="O6390" t="s">
        <v>19</v>
      </c>
      <c r="P6390" t="str">
        <f t="shared" ref="P6390" si="3413">IF(A6387&lt;30,"18-29",IF(A6387&lt;45,"30-44",IF(A6387&lt;60,"45-59",IF(A6387&lt;75,"60-74","75+"))))</f>
        <v>45-59</v>
      </c>
      <c r="Q6390" t="str">
        <f>IF(PatientData[[#This Row],[bmi]]&lt;18.5,"Underweight",
IF(PatientData[[#This Row],[bmi]]&lt;25,"Normal",
IF(PatientData[[#This Row],[bmi]]&lt;30,"Overweight","Obese")))</f>
        <v>Obese</v>
      </c>
      <c r="R6390" t="str">
        <f t="shared" si="3392"/>
        <v>High BP</v>
      </c>
      <c r="S6390" t="str">
        <f t="shared" si="3393"/>
        <v>Normal Cost</v>
      </c>
    </row>
    <row r="6391" spans="1:19" x14ac:dyDescent="0.3">
      <c r="A6391">
        <v>71</v>
      </c>
      <c r="B6391" t="s">
        <v>20</v>
      </c>
      <c r="C6391">
        <v>29.2</v>
      </c>
      <c r="D6391">
        <v>127</v>
      </c>
      <c r="E6391">
        <v>87</v>
      </c>
      <c r="F6391">
        <v>210.2</v>
      </c>
      <c r="G6391">
        <v>122.9</v>
      </c>
      <c r="H6391">
        <v>63</v>
      </c>
      <c r="I6391">
        <v>2</v>
      </c>
      <c r="J6391" t="s">
        <v>24</v>
      </c>
      <c r="K6391" t="s">
        <v>17</v>
      </c>
      <c r="L6391" t="s">
        <v>18</v>
      </c>
      <c r="M6391">
        <v>5</v>
      </c>
      <c r="N6391">
        <v>8302.01</v>
      </c>
      <c r="O6391" t="s">
        <v>19</v>
      </c>
      <c r="P6391" t="str">
        <f t="shared" ref="P6391" si="3414">IF(A6391&lt;30,"18-29",IF(A6391&lt;45,"30-44",IF(A6391&lt;60,"45-59",IF(A6391&lt;75,"60-74","75+"))))</f>
        <v>60-74</v>
      </c>
      <c r="Q6391" t="str">
        <f>IF(PatientData[[#This Row],[bmi]]&lt;18.5,"Underweight",
IF(PatientData[[#This Row],[bmi]]&lt;25,"Normal",
IF(PatientData[[#This Row],[bmi]]&lt;30,"Overweight","Obese")))</f>
        <v>Overweight</v>
      </c>
      <c r="R6391" t="str">
        <f t="shared" si="3392"/>
        <v>High BP</v>
      </c>
      <c r="S6391" t="str">
        <f t="shared" si="3393"/>
        <v>Normal Cost</v>
      </c>
    </row>
    <row r="6392" spans="1:19" x14ac:dyDescent="0.3">
      <c r="A6392">
        <v>81</v>
      </c>
      <c r="B6392" t="s">
        <v>15</v>
      </c>
      <c r="C6392">
        <v>28</v>
      </c>
      <c r="D6392">
        <v>138</v>
      </c>
      <c r="E6392">
        <v>87</v>
      </c>
      <c r="F6392">
        <v>249</v>
      </c>
      <c r="G6392">
        <v>86</v>
      </c>
      <c r="H6392">
        <v>84</v>
      </c>
      <c r="I6392">
        <v>2</v>
      </c>
      <c r="J6392" t="s">
        <v>16</v>
      </c>
      <c r="K6392" t="s">
        <v>28</v>
      </c>
      <c r="L6392" t="s">
        <v>18</v>
      </c>
      <c r="M6392">
        <v>13.1</v>
      </c>
      <c r="N6392">
        <v>27873.86</v>
      </c>
      <c r="O6392" t="s">
        <v>19</v>
      </c>
      <c r="P6392" t="str">
        <f t="shared" ref="P6392:P6393" si="3415">IF(A6389&lt;30,"18-29",IF(A6389&lt;45,"30-44",IF(A6389&lt;60,"45-59",IF(A6389&lt;75,"60-74","75+"))))</f>
        <v>60-74</v>
      </c>
      <c r="Q6392" t="str">
        <f>IF(PatientData[[#This Row],[bmi]]&lt;18.5,"Underweight",
IF(PatientData[[#This Row],[bmi]]&lt;25,"Normal",
IF(PatientData[[#This Row],[bmi]]&lt;30,"Overweight","Obese")))</f>
        <v>Overweight</v>
      </c>
      <c r="R6392" t="str">
        <f t="shared" si="3392"/>
        <v>High BP</v>
      </c>
      <c r="S6392" t="str">
        <f t="shared" si="3393"/>
        <v>High Cost</v>
      </c>
    </row>
    <row r="6393" spans="1:19" x14ac:dyDescent="0.3">
      <c r="A6393">
        <v>66</v>
      </c>
      <c r="B6393" t="s">
        <v>15</v>
      </c>
      <c r="C6393">
        <v>26.8</v>
      </c>
      <c r="D6393">
        <v>117</v>
      </c>
      <c r="E6393">
        <v>68</v>
      </c>
      <c r="F6393">
        <v>227</v>
      </c>
      <c r="G6393">
        <v>123.2</v>
      </c>
      <c r="H6393">
        <v>86</v>
      </c>
      <c r="I6393">
        <v>1</v>
      </c>
      <c r="J6393" t="s">
        <v>16</v>
      </c>
      <c r="K6393" t="s">
        <v>17</v>
      </c>
      <c r="L6393" t="s">
        <v>25</v>
      </c>
      <c r="M6393">
        <v>5.0999999999999996</v>
      </c>
      <c r="N6393">
        <v>9549.89</v>
      </c>
      <c r="O6393" t="s">
        <v>19</v>
      </c>
      <c r="P6393" t="str">
        <f t="shared" si="3415"/>
        <v>60-74</v>
      </c>
      <c r="Q6393" t="str">
        <f>IF(PatientData[[#This Row],[bmi]]&lt;18.5,"Underweight",
IF(PatientData[[#This Row],[bmi]]&lt;25,"Normal",
IF(PatientData[[#This Row],[bmi]]&lt;30,"Overweight","Obese")))</f>
        <v>Overweight</v>
      </c>
      <c r="R6393" t="str">
        <f t="shared" si="3392"/>
        <v>Normal BP</v>
      </c>
      <c r="S6393" t="str">
        <f t="shared" si="3393"/>
        <v>Normal Cost</v>
      </c>
    </row>
    <row r="6394" spans="1:19" x14ac:dyDescent="0.3">
      <c r="A6394">
        <v>55</v>
      </c>
      <c r="B6394" t="s">
        <v>20</v>
      </c>
      <c r="C6394">
        <v>29.2</v>
      </c>
      <c r="D6394">
        <v>130</v>
      </c>
      <c r="E6394">
        <v>67</v>
      </c>
      <c r="F6394">
        <v>251.5</v>
      </c>
      <c r="G6394">
        <v>103.4</v>
      </c>
      <c r="H6394">
        <v>71</v>
      </c>
      <c r="I6394">
        <v>3</v>
      </c>
      <c r="J6394" t="s">
        <v>16</v>
      </c>
      <c r="K6394" t="s">
        <v>21</v>
      </c>
      <c r="L6394" t="s">
        <v>18</v>
      </c>
      <c r="M6394">
        <v>8.4</v>
      </c>
      <c r="N6394">
        <v>20798.560000000001</v>
      </c>
      <c r="O6394" t="s">
        <v>19</v>
      </c>
      <c r="P6394" t="str">
        <f t="shared" ref="P6394:P6396" si="3416">IF(A6394&lt;30,"18-29",IF(A6394&lt;45,"30-44",IF(A6394&lt;60,"45-59",IF(A6394&lt;75,"60-74","75+"))))</f>
        <v>45-59</v>
      </c>
      <c r="Q6394" t="str">
        <f>IF(PatientData[[#This Row],[bmi]]&lt;18.5,"Underweight",
IF(PatientData[[#This Row],[bmi]]&lt;25,"Normal",
IF(PatientData[[#This Row],[bmi]]&lt;30,"Overweight","Obese")))</f>
        <v>Overweight</v>
      </c>
      <c r="R6394" t="str">
        <f t="shared" si="3392"/>
        <v>High BP</v>
      </c>
      <c r="S6394" t="str">
        <f t="shared" si="3393"/>
        <v>High Cost</v>
      </c>
    </row>
    <row r="6395" spans="1:19" x14ac:dyDescent="0.3">
      <c r="A6395">
        <v>68</v>
      </c>
      <c r="B6395" t="s">
        <v>20</v>
      </c>
      <c r="C6395">
        <v>29.2</v>
      </c>
      <c r="D6395">
        <v>131</v>
      </c>
      <c r="E6395">
        <v>72</v>
      </c>
      <c r="F6395">
        <v>234.5</v>
      </c>
      <c r="G6395">
        <v>189.6</v>
      </c>
      <c r="H6395">
        <v>74</v>
      </c>
      <c r="I6395">
        <v>1</v>
      </c>
      <c r="J6395" t="s">
        <v>27</v>
      </c>
      <c r="K6395" t="s">
        <v>17</v>
      </c>
      <c r="L6395" t="s">
        <v>25</v>
      </c>
      <c r="M6395">
        <v>2.2999999999999998</v>
      </c>
      <c r="N6395">
        <v>5110.76</v>
      </c>
      <c r="O6395" t="s">
        <v>19</v>
      </c>
      <c r="P6395" t="str">
        <f t="shared" si="3416"/>
        <v>60-74</v>
      </c>
      <c r="Q6395" t="str">
        <f>IF(PatientData[[#This Row],[bmi]]&lt;18.5,"Underweight",
IF(PatientData[[#This Row],[bmi]]&lt;25,"Normal",
IF(PatientData[[#This Row],[bmi]]&lt;30,"Overweight","Obese")))</f>
        <v>Overweight</v>
      </c>
      <c r="R6395" t="str">
        <f t="shared" si="3392"/>
        <v>High BP</v>
      </c>
      <c r="S6395" t="str">
        <f t="shared" si="3393"/>
        <v>Normal Cost</v>
      </c>
    </row>
    <row r="6396" spans="1:19" x14ac:dyDescent="0.3">
      <c r="A6396">
        <v>66</v>
      </c>
      <c r="B6396" t="s">
        <v>20</v>
      </c>
      <c r="C6396">
        <v>29.2</v>
      </c>
      <c r="D6396">
        <v>138</v>
      </c>
      <c r="E6396">
        <v>93</v>
      </c>
      <c r="F6396">
        <v>253</v>
      </c>
      <c r="G6396">
        <v>103.6</v>
      </c>
      <c r="H6396">
        <v>92</v>
      </c>
      <c r="I6396">
        <v>1</v>
      </c>
      <c r="J6396" t="s">
        <v>24</v>
      </c>
      <c r="K6396" t="s">
        <v>26</v>
      </c>
      <c r="L6396" t="s">
        <v>25</v>
      </c>
      <c r="M6396">
        <v>2.7</v>
      </c>
      <c r="N6396">
        <v>5528.52</v>
      </c>
      <c r="O6396" t="s">
        <v>19</v>
      </c>
      <c r="P6396" t="str">
        <f t="shared" si="3416"/>
        <v>60-74</v>
      </c>
      <c r="Q6396" t="str">
        <f>IF(PatientData[[#This Row],[bmi]]&lt;18.5,"Underweight",
IF(PatientData[[#This Row],[bmi]]&lt;25,"Normal",
IF(PatientData[[#This Row],[bmi]]&lt;30,"Overweight","Obese")))</f>
        <v>Overweight</v>
      </c>
      <c r="R6396" t="str">
        <f t="shared" si="3392"/>
        <v>High BP</v>
      </c>
      <c r="S6396" t="str">
        <f t="shared" si="3393"/>
        <v>Normal Cost</v>
      </c>
    </row>
    <row r="6397" spans="1:19" x14ac:dyDescent="0.3">
      <c r="A6397">
        <v>49</v>
      </c>
      <c r="B6397" t="s">
        <v>15</v>
      </c>
      <c r="C6397">
        <v>20</v>
      </c>
      <c r="D6397">
        <v>131</v>
      </c>
      <c r="E6397">
        <v>79</v>
      </c>
      <c r="F6397">
        <v>215.8</v>
      </c>
      <c r="G6397">
        <v>94.9</v>
      </c>
      <c r="H6397">
        <v>68</v>
      </c>
      <c r="I6397">
        <v>2</v>
      </c>
      <c r="J6397" t="s">
        <v>24</v>
      </c>
      <c r="K6397" t="s">
        <v>21</v>
      </c>
      <c r="L6397" t="s">
        <v>18</v>
      </c>
      <c r="M6397">
        <v>8.3000000000000007</v>
      </c>
      <c r="N6397">
        <v>15876.16</v>
      </c>
      <c r="O6397" t="s">
        <v>19</v>
      </c>
      <c r="P6397" t="str">
        <f t="shared" ref="P6397" si="3417">IF(A6394&lt;30,"18-29",IF(A6394&lt;45,"30-44",IF(A6394&lt;60,"45-59",IF(A6394&lt;75,"60-74","75+"))))</f>
        <v>45-59</v>
      </c>
      <c r="Q6397" t="str">
        <f>IF(PatientData[[#This Row],[bmi]]&lt;18.5,"Underweight",
IF(PatientData[[#This Row],[bmi]]&lt;25,"Normal",
IF(PatientData[[#This Row],[bmi]]&lt;30,"Overweight","Obese")))</f>
        <v>Normal</v>
      </c>
      <c r="R6397" t="str">
        <f t="shared" si="3392"/>
        <v>High BP</v>
      </c>
      <c r="S6397" t="str">
        <f t="shared" si="3393"/>
        <v>High Cost</v>
      </c>
    </row>
    <row r="6398" spans="1:19" x14ac:dyDescent="0.3">
      <c r="A6398">
        <v>49</v>
      </c>
      <c r="B6398" t="s">
        <v>20</v>
      </c>
      <c r="C6398">
        <v>29.2</v>
      </c>
      <c r="D6398">
        <v>127</v>
      </c>
      <c r="E6398">
        <v>76</v>
      </c>
      <c r="F6398">
        <v>232.5</v>
      </c>
      <c r="G6398">
        <v>102.4</v>
      </c>
      <c r="H6398">
        <v>79</v>
      </c>
      <c r="I6398">
        <v>0</v>
      </c>
      <c r="J6398" t="s">
        <v>27</v>
      </c>
      <c r="K6398" t="s">
        <v>28</v>
      </c>
      <c r="L6398" t="s">
        <v>22</v>
      </c>
      <c r="M6398">
        <v>3.3</v>
      </c>
      <c r="N6398">
        <v>10514.87</v>
      </c>
      <c r="O6398" t="s">
        <v>19</v>
      </c>
      <c r="P6398" t="str">
        <f t="shared" ref="P6398" si="3418">IF(A6398&lt;30,"18-29",IF(A6398&lt;45,"30-44",IF(A6398&lt;60,"45-59",IF(A6398&lt;75,"60-74","75+"))))</f>
        <v>45-59</v>
      </c>
      <c r="Q6398" t="str">
        <f>IF(PatientData[[#This Row],[bmi]]&lt;18.5,"Underweight",
IF(PatientData[[#This Row],[bmi]]&lt;25,"Normal",
IF(PatientData[[#This Row],[bmi]]&lt;30,"Overweight","Obese")))</f>
        <v>Overweight</v>
      </c>
      <c r="R6398" t="str">
        <f t="shared" si="3392"/>
        <v>High BP</v>
      </c>
      <c r="S6398" t="str">
        <f t="shared" si="3393"/>
        <v>Normal Cost</v>
      </c>
    </row>
    <row r="6399" spans="1:19" x14ac:dyDescent="0.3">
      <c r="A6399">
        <v>36</v>
      </c>
      <c r="B6399" t="s">
        <v>15</v>
      </c>
      <c r="C6399">
        <v>38.799999999999997</v>
      </c>
      <c r="D6399">
        <v>138</v>
      </c>
      <c r="E6399">
        <v>82</v>
      </c>
      <c r="F6399">
        <v>253.5</v>
      </c>
      <c r="G6399">
        <v>132.80000000000001</v>
      </c>
      <c r="H6399">
        <v>72</v>
      </c>
      <c r="I6399">
        <v>1</v>
      </c>
      <c r="J6399" t="s">
        <v>27</v>
      </c>
      <c r="K6399" t="s">
        <v>26</v>
      </c>
      <c r="L6399" t="s">
        <v>25</v>
      </c>
      <c r="M6399">
        <v>1.3</v>
      </c>
      <c r="N6399">
        <v>4313.1499999999996</v>
      </c>
      <c r="O6399" t="s">
        <v>19</v>
      </c>
      <c r="P6399" t="str">
        <f t="shared" ref="P6399:P6400" si="3419">IF(A6396&lt;30,"18-29",IF(A6396&lt;45,"30-44",IF(A6396&lt;60,"45-59",IF(A6396&lt;75,"60-74","75+"))))</f>
        <v>60-74</v>
      </c>
      <c r="Q6399" t="str">
        <f>IF(PatientData[[#This Row],[bmi]]&lt;18.5,"Underweight",
IF(PatientData[[#This Row],[bmi]]&lt;25,"Normal",
IF(PatientData[[#This Row],[bmi]]&lt;30,"Overweight","Obese")))</f>
        <v>Obese</v>
      </c>
      <c r="R6399" t="str">
        <f t="shared" si="3392"/>
        <v>High BP</v>
      </c>
      <c r="S6399" t="str">
        <f t="shared" si="3393"/>
        <v>Normal Cost</v>
      </c>
    </row>
    <row r="6400" spans="1:19" x14ac:dyDescent="0.3">
      <c r="A6400">
        <v>66</v>
      </c>
      <c r="B6400" t="s">
        <v>15</v>
      </c>
      <c r="C6400">
        <v>24.8</v>
      </c>
      <c r="D6400">
        <v>146</v>
      </c>
      <c r="E6400">
        <v>88</v>
      </c>
      <c r="F6400">
        <v>246.8</v>
      </c>
      <c r="G6400">
        <v>153.5</v>
      </c>
      <c r="H6400">
        <v>74</v>
      </c>
      <c r="I6400">
        <v>0</v>
      </c>
      <c r="J6400" t="s">
        <v>16</v>
      </c>
      <c r="K6400" t="s">
        <v>17</v>
      </c>
      <c r="L6400" t="s">
        <v>18</v>
      </c>
      <c r="M6400">
        <v>7.5</v>
      </c>
      <c r="N6400">
        <v>13827.53</v>
      </c>
      <c r="O6400" t="s">
        <v>19</v>
      </c>
      <c r="P6400" t="str">
        <f t="shared" si="3419"/>
        <v>45-59</v>
      </c>
      <c r="Q6400" t="str">
        <f>IF(PatientData[[#This Row],[bmi]]&lt;18.5,"Underweight",
IF(PatientData[[#This Row],[bmi]]&lt;25,"Normal",
IF(PatientData[[#This Row],[bmi]]&lt;30,"Overweight","Obese")))</f>
        <v>Normal</v>
      </c>
      <c r="R6400" t="str">
        <f t="shared" si="3392"/>
        <v>High BP</v>
      </c>
      <c r="S6400" t="str">
        <f t="shared" si="3393"/>
        <v>Normal Cost</v>
      </c>
    </row>
    <row r="6401" spans="1:19" x14ac:dyDescent="0.3">
      <c r="A6401">
        <v>61</v>
      </c>
      <c r="B6401" t="s">
        <v>20</v>
      </c>
      <c r="C6401">
        <v>29.2</v>
      </c>
      <c r="D6401">
        <v>121</v>
      </c>
      <c r="E6401">
        <v>70</v>
      </c>
      <c r="F6401">
        <v>239.1</v>
      </c>
      <c r="G6401">
        <v>151.80000000000001</v>
      </c>
      <c r="H6401">
        <v>87</v>
      </c>
      <c r="I6401">
        <v>1</v>
      </c>
      <c r="J6401" t="s">
        <v>16</v>
      </c>
      <c r="K6401" t="s">
        <v>17</v>
      </c>
      <c r="L6401" t="s">
        <v>22</v>
      </c>
      <c r="M6401">
        <v>7.1</v>
      </c>
      <c r="N6401">
        <v>12979.13</v>
      </c>
      <c r="O6401" t="s">
        <v>23</v>
      </c>
      <c r="P6401" t="str">
        <f t="shared" ref="P6401:P6403" si="3420">IF(A6401&lt;30,"18-29",IF(A6401&lt;45,"30-44",IF(A6401&lt;60,"45-59",IF(A6401&lt;75,"60-74","75+"))))</f>
        <v>60-74</v>
      </c>
      <c r="Q6401" t="str">
        <f>IF(PatientData[[#This Row],[bmi]]&lt;18.5,"Underweight",
IF(PatientData[[#This Row],[bmi]]&lt;25,"Normal",
IF(PatientData[[#This Row],[bmi]]&lt;30,"Overweight","Obese")))</f>
        <v>Overweight</v>
      </c>
      <c r="R6401" t="str">
        <f t="shared" si="3392"/>
        <v>High BP</v>
      </c>
      <c r="S6401" t="str">
        <f t="shared" si="3393"/>
        <v>Normal Cost</v>
      </c>
    </row>
    <row r="6402" spans="1:19" x14ac:dyDescent="0.3">
      <c r="A6402">
        <v>72</v>
      </c>
      <c r="B6402" t="s">
        <v>20</v>
      </c>
      <c r="C6402">
        <v>29.2</v>
      </c>
      <c r="D6402">
        <v>137</v>
      </c>
      <c r="E6402">
        <v>80</v>
      </c>
      <c r="F6402">
        <v>242.6</v>
      </c>
      <c r="G6402">
        <v>167.7</v>
      </c>
      <c r="H6402">
        <v>86</v>
      </c>
      <c r="I6402">
        <v>2</v>
      </c>
      <c r="J6402" t="s">
        <v>27</v>
      </c>
      <c r="K6402" t="s">
        <v>17</v>
      </c>
      <c r="L6402" t="s">
        <v>25</v>
      </c>
      <c r="M6402">
        <v>3.1</v>
      </c>
      <c r="N6402">
        <v>7389.83</v>
      </c>
      <c r="O6402" t="s">
        <v>19</v>
      </c>
      <c r="P6402" t="str">
        <f t="shared" si="3420"/>
        <v>60-74</v>
      </c>
      <c r="Q6402" t="str">
        <f>IF(PatientData[[#This Row],[bmi]]&lt;18.5,"Underweight",
IF(PatientData[[#This Row],[bmi]]&lt;25,"Normal",
IF(PatientData[[#This Row],[bmi]]&lt;30,"Overweight","Obese")))</f>
        <v>Overweight</v>
      </c>
      <c r="R6402" t="str">
        <f t="shared" si="3392"/>
        <v>High BP</v>
      </c>
      <c r="S6402" t="str">
        <f t="shared" si="3393"/>
        <v>Normal Cost</v>
      </c>
    </row>
    <row r="6403" spans="1:19" x14ac:dyDescent="0.3">
      <c r="A6403">
        <v>77</v>
      </c>
      <c r="B6403" t="s">
        <v>20</v>
      </c>
      <c r="C6403">
        <v>29.2</v>
      </c>
      <c r="D6403">
        <v>137</v>
      </c>
      <c r="E6403">
        <v>84</v>
      </c>
      <c r="F6403">
        <v>233.7</v>
      </c>
      <c r="G6403">
        <v>203.7</v>
      </c>
      <c r="H6403">
        <v>84</v>
      </c>
      <c r="I6403">
        <v>0</v>
      </c>
      <c r="J6403" t="s">
        <v>16</v>
      </c>
      <c r="K6403" t="s">
        <v>17</v>
      </c>
      <c r="L6403" t="s">
        <v>18</v>
      </c>
      <c r="M6403">
        <v>8.5</v>
      </c>
      <c r="N6403">
        <v>14126.11</v>
      </c>
      <c r="O6403" t="s">
        <v>19</v>
      </c>
      <c r="P6403" t="str">
        <f t="shared" si="3420"/>
        <v>75+</v>
      </c>
      <c r="Q6403" t="str">
        <f>IF(PatientData[[#This Row],[bmi]]&lt;18.5,"Underweight",
IF(PatientData[[#This Row],[bmi]]&lt;25,"Normal",
IF(PatientData[[#This Row],[bmi]]&lt;30,"Overweight","Obese")))</f>
        <v>Overweight</v>
      </c>
      <c r="R6403" t="str">
        <f t="shared" ref="R6403:R6466" si="3421">IF(AND(D6403&lt;120,E6403&lt;80),"Normal BP","High BP")</f>
        <v>High BP</v>
      </c>
      <c r="S6403" t="str">
        <f t="shared" ref="S6403:S6466" si="3422">IF(N6403&gt;15000,"High Cost","Normal Cost")</f>
        <v>Normal Cost</v>
      </c>
    </row>
    <row r="6404" spans="1:19" x14ac:dyDescent="0.3">
      <c r="A6404">
        <v>75</v>
      </c>
      <c r="B6404" t="s">
        <v>15</v>
      </c>
      <c r="C6404">
        <v>26.8</v>
      </c>
      <c r="D6404">
        <v>126</v>
      </c>
      <c r="E6404">
        <v>77</v>
      </c>
      <c r="F6404">
        <v>253.9</v>
      </c>
      <c r="G6404">
        <v>88</v>
      </c>
      <c r="H6404">
        <v>85</v>
      </c>
      <c r="I6404">
        <v>1</v>
      </c>
      <c r="J6404" t="s">
        <v>24</v>
      </c>
      <c r="K6404" t="s">
        <v>26</v>
      </c>
      <c r="L6404" t="s">
        <v>25</v>
      </c>
      <c r="M6404">
        <v>3.2</v>
      </c>
      <c r="N6404">
        <v>7629.59</v>
      </c>
      <c r="O6404" t="s">
        <v>19</v>
      </c>
      <c r="P6404" t="str">
        <f t="shared" ref="P6404" si="3423">IF(A6401&lt;30,"18-29",IF(A6401&lt;45,"30-44",IF(A6401&lt;60,"45-59",IF(A6401&lt;75,"60-74","75+"))))</f>
        <v>60-74</v>
      </c>
      <c r="Q6404" t="str">
        <f>IF(PatientData[[#This Row],[bmi]]&lt;18.5,"Underweight",
IF(PatientData[[#This Row],[bmi]]&lt;25,"Normal",
IF(PatientData[[#This Row],[bmi]]&lt;30,"Overweight","Obese")))</f>
        <v>Overweight</v>
      </c>
      <c r="R6404" t="str">
        <f t="shared" si="3421"/>
        <v>High BP</v>
      </c>
      <c r="S6404" t="str">
        <f t="shared" si="3422"/>
        <v>Normal Cost</v>
      </c>
    </row>
    <row r="6405" spans="1:19" x14ac:dyDescent="0.3">
      <c r="A6405">
        <v>50</v>
      </c>
      <c r="B6405" t="s">
        <v>20</v>
      </c>
      <c r="C6405">
        <v>29.2</v>
      </c>
      <c r="D6405">
        <v>120</v>
      </c>
      <c r="E6405">
        <v>76</v>
      </c>
      <c r="F6405">
        <v>260.10000000000002</v>
      </c>
      <c r="G6405">
        <v>109.7</v>
      </c>
      <c r="H6405">
        <v>87</v>
      </c>
      <c r="I6405">
        <v>2</v>
      </c>
      <c r="J6405" t="s">
        <v>24</v>
      </c>
      <c r="K6405" t="s">
        <v>21</v>
      </c>
      <c r="L6405" t="s">
        <v>25</v>
      </c>
      <c r="M6405">
        <v>5.6</v>
      </c>
      <c r="N6405">
        <v>13450.42</v>
      </c>
      <c r="O6405" t="s">
        <v>19</v>
      </c>
      <c r="P6405" t="str">
        <f t="shared" ref="P6405" si="3424">IF(A6405&lt;30,"18-29",IF(A6405&lt;45,"30-44",IF(A6405&lt;60,"45-59",IF(A6405&lt;75,"60-74","75+"))))</f>
        <v>45-59</v>
      </c>
      <c r="Q6405" t="str">
        <f>IF(PatientData[[#This Row],[bmi]]&lt;18.5,"Underweight",
IF(PatientData[[#This Row],[bmi]]&lt;25,"Normal",
IF(PatientData[[#This Row],[bmi]]&lt;30,"Overweight","Obese")))</f>
        <v>Overweight</v>
      </c>
      <c r="R6405" t="str">
        <f t="shared" si="3421"/>
        <v>High BP</v>
      </c>
      <c r="S6405" t="str">
        <f t="shared" si="3422"/>
        <v>Normal Cost</v>
      </c>
    </row>
    <row r="6406" spans="1:19" x14ac:dyDescent="0.3">
      <c r="A6406">
        <v>54</v>
      </c>
      <c r="B6406" t="s">
        <v>15</v>
      </c>
      <c r="C6406">
        <v>22</v>
      </c>
      <c r="D6406">
        <v>123</v>
      </c>
      <c r="E6406">
        <v>81</v>
      </c>
      <c r="F6406">
        <v>181.3</v>
      </c>
      <c r="G6406">
        <v>116.3</v>
      </c>
      <c r="H6406">
        <v>67</v>
      </c>
      <c r="I6406">
        <v>3</v>
      </c>
      <c r="J6406" t="s">
        <v>27</v>
      </c>
      <c r="K6406" t="s">
        <v>26</v>
      </c>
      <c r="L6406" t="s">
        <v>25</v>
      </c>
      <c r="M6406">
        <v>2.2000000000000002</v>
      </c>
      <c r="N6406">
        <v>5561.46</v>
      </c>
      <c r="O6406" t="s">
        <v>19</v>
      </c>
      <c r="P6406" t="str">
        <f t="shared" ref="P6406" si="3425">IF(A6403&lt;30,"18-29",IF(A6403&lt;45,"30-44",IF(A6403&lt;60,"45-59",IF(A6403&lt;75,"60-74","75+"))))</f>
        <v>75+</v>
      </c>
      <c r="Q6406" t="str">
        <f>IF(PatientData[[#This Row],[bmi]]&lt;18.5,"Underweight",
IF(PatientData[[#This Row],[bmi]]&lt;25,"Normal",
IF(PatientData[[#This Row],[bmi]]&lt;30,"Overweight","Obese")))</f>
        <v>Normal</v>
      </c>
      <c r="R6406" t="str">
        <f t="shared" si="3421"/>
        <v>High BP</v>
      </c>
      <c r="S6406" t="str">
        <f t="shared" si="3422"/>
        <v>Normal Cost</v>
      </c>
    </row>
    <row r="6407" spans="1:19" x14ac:dyDescent="0.3">
      <c r="A6407">
        <v>57</v>
      </c>
      <c r="B6407" t="s">
        <v>20</v>
      </c>
      <c r="C6407">
        <v>29.2</v>
      </c>
      <c r="D6407">
        <v>125</v>
      </c>
      <c r="E6407">
        <v>78</v>
      </c>
      <c r="F6407">
        <v>238.9</v>
      </c>
      <c r="G6407">
        <v>128.80000000000001</v>
      </c>
      <c r="H6407">
        <v>73</v>
      </c>
      <c r="I6407">
        <v>1</v>
      </c>
      <c r="J6407" t="s">
        <v>27</v>
      </c>
      <c r="K6407" t="s">
        <v>17</v>
      </c>
      <c r="L6407" t="s">
        <v>18</v>
      </c>
      <c r="M6407">
        <v>1</v>
      </c>
      <c r="N6407">
        <v>3400.03</v>
      </c>
      <c r="O6407" t="s">
        <v>19</v>
      </c>
      <c r="P6407" t="str">
        <f t="shared" ref="P6407" si="3426">IF(A6407&lt;30,"18-29",IF(A6407&lt;45,"30-44",IF(A6407&lt;60,"45-59",IF(A6407&lt;75,"60-74","75+"))))</f>
        <v>45-59</v>
      </c>
      <c r="Q6407" t="str">
        <f>IF(PatientData[[#This Row],[bmi]]&lt;18.5,"Underweight",
IF(PatientData[[#This Row],[bmi]]&lt;25,"Normal",
IF(PatientData[[#This Row],[bmi]]&lt;30,"Overweight","Obese")))</f>
        <v>Overweight</v>
      </c>
      <c r="R6407" t="str">
        <f t="shared" si="3421"/>
        <v>High BP</v>
      </c>
      <c r="S6407" t="str">
        <f t="shared" si="3422"/>
        <v>Normal Cost</v>
      </c>
    </row>
    <row r="6408" spans="1:19" x14ac:dyDescent="0.3">
      <c r="A6408">
        <v>56</v>
      </c>
      <c r="B6408" t="s">
        <v>15</v>
      </c>
      <c r="C6408">
        <v>19.7</v>
      </c>
      <c r="D6408">
        <v>118</v>
      </c>
      <c r="E6408">
        <v>77</v>
      </c>
      <c r="F6408">
        <v>207.2</v>
      </c>
      <c r="G6408">
        <v>144.19999999999999</v>
      </c>
      <c r="H6408">
        <v>81</v>
      </c>
      <c r="I6408">
        <v>2</v>
      </c>
      <c r="J6408" t="s">
        <v>16</v>
      </c>
      <c r="K6408" t="s">
        <v>17</v>
      </c>
      <c r="L6408" t="s">
        <v>25</v>
      </c>
      <c r="M6408">
        <v>7.6</v>
      </c>
      <c r="N6408">
        <v>15432.06</v>
      </c>
      <c r="O6408" t="s">
        <v>19</v>
      </c>
      <c r="P6408" t="str">
        <f t="shared" ref="P6408:P6409" si="3427">IF(A6405&lt;30,"18-29",IF(A6405&lt;45,"30-44",IF(A6405&lt;60,"45-59",IF(A6405&lt;75,"60-74","75+"))))</f>
        <v>45-59</v>
      </c>
      <c r="Q6408" t="str">
        <f>IF(PatientData[[#This Row],[bmi]]&lt;18.5,"Underweight",
IF(PatientData[[#This Row],[bmi]]&lt;25,"Normal",
IF(PatientData[[#This Row],[bmi]]&lt;30,"Overweight","Obese")))</f>
        <v>Normal</v>
      </c>
      <c r="R6408" t="str">
        <f t="shared" si="3421"/>
        <v>Normal BP</v>
      </c>
      <c r="S6408" t="str">
        <f t="shared" si="3422"/>
        <v>High Cost</v>
      </c>
    </row>
    <row r="6409" spans="1:19" x14ac:dyDescent="0.3">
      <c r="A6409">
        <v>83</v>
      </c>
      <c r="B6409" t="s">
        <v>15</v>
      </c>
      <c r="C6409">
        <v>22.9</v>
      </c>
      <c r="D6409">
        <v>143</v>
      </c>
      <c r="E6409">
        <v>78</v>
      </c>
      <c r="F6409">
        <v>233.5</v>
      </c>
      <c r="G6409">
        <v>116.8</v>
      </c>
      <c r="H6409">
        <v>101</v>
      </c>
      <c r="I6409">
        <v>1</v>
      </c>
      <c r="J6409" t="s">
        <v>16</v>
      </c>
      <c r="K6409" t="s">
        <v>17</v>
      </c>
      <c r="L6409" t="s">
        <v>25</v>
      </c>
      <c r="M6409">
        <v>7.7</v>
      </c>
      <c r="N6409">
        <v>14687.45</v>
      </c>
      <c r="O6409" t="s">
        <v>19</v>
      </c>
      <c r="P6409" t="str">
        <f t="shared" si="3427"/>
        <v>45-59</v>
      </c>
      <c r="Q6409" t="str">
        <f>IF(PatientData[[#This Row],[bmi]]&lt;18.5,"Underweight",
IF(PatientData[[#This Row],[bmi]]&lt;25,"Normal",
IF(PatientData[[#This Row],[bmi]]&lt;30,"Overweight","Obese")))</f>
        <v>Normal</v>
      </c>
      <c r="R6409" t="str">
        <f t="shared" si="3421"/>
        <v>High BP</v>
      </c>
      <c r="S6409" t="str">
        <f t="shared" si="3422"/>
        <v>Normal Cost</v>
      </c>
    </row>
    <row r="6410" spans="1:19" x14ac:dyDescent="0.3">
      <c r="A6410">
        <v>51</v>
      </c>
      <c r="B6410" t="s">
        <v>20</v>
      </c>
      <c r="C6410">
        <v>29.2</v>
      </c>
      <c r="D6410">
        <v>120</v>
      </c>
      <c r="E6410">
        <v>73</v>
      </c>
      <c r="F6410">
        <v>235.8</v>
      </c>
      <c r="G6410">
        <v>122</v>
      </c>
      <c r="H6410">
        <v>68</v>
      </c>
      <c r="I6410">
        <v>1</v>
      </c>
      <c r="J6410" t="s">
        <v>24</v>
      </c>
      <c r="K6410" t="s">
        <v>17</v>
      </c>
      <c r="L6410" t="s">
        <v>25</v>
      </c>
      <c r="M6410">
        <v>6.1</v>
      </c>
      <c r="N6410">
        <v>9089.5400000000009</v>
      </c>
      <c r="O6410" t="s">
        <v>19</v>
      </c>
      <c r="P6410" t="str">
        <f t="shared" ref="P6410:P6411" si="3428">IF(A6410&lt;30,"18-29",IF(A6410&lt;45,"30-44",IF(A6410&lt;60,"45-59",IF(A6410&lt;75,"60-74","75+"))))</f>
        <v>45-59</v>
      </c>
      <c r="Q6410" t="str">
        <f>IF(PatientData[[#This Row],[bmi]]&lt;18.5,"Underweight",
IF(PatientData[[#This Row],[bmi]]&lt;25,"Normal",
IF(PatientData[[#This Row],[bmi]]&lt;30,"Overweight","Obese")))</f>
        <v>Overweight</v>
      </c>
      <c r="R6410" t="str">
        <f t="shared" si="3421"/>
        <v>High BP</v>
      </c>
      <c r="S6410" t="str">
        <f t="shared" si="3422"/>
        <v>Normal Cost</v>
      </c>
    </row>
    <row r="6411" spans="1:19" x14ac:dyDescent="0.3">
      <c r="A6411">
        <v>53</v>
      </c>
      <c r="B6411" t="s">
        <v>20</v>
      </c>
      <c r="C6411">
        <v>29.2</v>
      </c>
      <c r="D6411">
        <v>121</v>
      </c>
      <c r="E6411">
        <v>83</v>
      </c>
      <c r="F6411">
        <v>221.1</v>
      </c>
      <c r="G6411">
        <v>95.1</v>
      </c>
      <c r="H6411">
        <v>73</v>
      </c>
      <c r="I6411">
        <v>2</v>
      </c>
      <c r="J6411" t="s">
        <v>24</v>
      </c>
      <c r="K6411" t="s">
        <v>26</v>
      </c>
      <c r="L6411" t="s">
        <v>25</v>
      </c>
      <c r="M6411">
        <v>5.6</v>
      </c>
      <c r="N6411">
        <v>11344.6</v>
      </c>
      <c r="O6411" t="s">
        <v>19</v>
      </c>
      <c r="P6411" t="str">
        <f t="shared" si="3428"/>
        <v>45-59</v>
      </c>
      <c r="Q6411" t="str">
        <f>IF(PatientData[[#This Row],[bmi]]&lt;18.5,"Underweight",
IF(PatientData[[#This Row],[bmi]]&lt;25,"Normal",
IF(PatientData[[#This Row],[bmi]]&lt;30,"Overweight","Obese")))</f>
        <v>Overweight</v>
      </c>
      <c r="R6411" t="str">
        <f t="shared" si="3421"/>
        <v>High BP</v>
      </c>
      <c r="S6411" t="str">
        <f t="shared" si="3422"/>
        <v>Normal Cost</v>
      </c>
    </row>
    <row r="6412" spans="1:19" x14ac:dyDescent="0.3">
      <c r="A6412">
        <v>58</v>
      </c>
      <c r="B6412" t="s">
        <v>15</v>
      </c>
      <c r="C6412">
        <v>24.6</v>
      </c>
      <c r="D6412">
        <v>111</v>
      </c>
      <c r="E6412">
        <v>74</v>
      </c>
      <c r="F6412">
        <v>249.1</v>
      </c>
      <c r="G6412">
        <v>133.1</v>
      </c>
      <c r="H6412">
        <v>91</v>
      </c>
      <c r="I6412">
        <v>2</v>
      </c>
      <c r="J6412" t="s">
        <v>16</v>
      </c>
      <c r="K6412" t="s">
        <v>26</v>
      </c>
      <c r="L6412" t="s">
        <v>18</v>
      </c>
      <c r="M6412">
        <v>8.3000000000000007</v>
      </c>
      <c r="N6412">
        <v>15657.61</v>
      </c>
      <c r="O6412" t="s">
        <v>19</v>
      </c>
      <c r="P6412" t="str">
        <f t="shared" ref="P6412:P6413" si="3429">IF(A6409&lt;30,"18-29",IF(A6409&lt;45,"30-44",IF(A6409&lt;60,"45-59",IF(A6409&lt;75,"60-74","75+"))))</f>
        <v>75+</v>
      </c>
      <c r="Q6412" t="str">
        <f>IF(PatientData[[#This Row],[bmi]]&lt;18.5,"Underweight",
IF(PatientData[[#This Row],[bmi]]&lt;25,"Normal",
IF(PatientData[[#This Row],[bmi]]&lt;30,"Overweight","Obese")))</f>
        <v>Normal</v>
      </c>
      <c r="R6412" t="str">
        <f t="shared" si="3421"/>
        <v>Normal BP</v>
      </c>
      <c r="S6412" t="str">
        <f t="shared" si="3422"/>
        <v>High Cost</v>
      </c>
    </row>
    <row r="6413" spans="1:19" x14ac:dyDescent="0.3">
      <c r="A6413">
        <v>50</v>
      </c>
      <c r="B6413" t="s">
        <v>15</v>
      </c>
      <c r="C6413">
        <v>27.8</v>
      </c>
      <c r="D6413">
        <v>104</v>
      </c>
      <c r="E6413">
        <v>64</v>
      </c>
      <c r="F6413">
        <v>252.6</v>
      </c>
      <c r="G6413">
        <v>105.3</v>
      </c>
      <c r="H6413">
        <v>90</v>
      </c>
      <c r="I6413">
        <v>3</v>
      </c>
      <c r="J6413" t="s">
        <v>24</v>
      </c>
      <c r="K6413" t="s">
        <v>21</v>
      </c>
      <c r="L6413" t="s">
        <v>25</v>
      </c>
      <c r="M6413">
        <v>3.8</v>
      </c>
      <c r="N6413">
        <v>10905.83</v>
      </c>
      <c r="O6413" t="s">
        <v>19</v>
      </c>
      <c r="P6413" t="str">
        <f t="shared" si="3429"/>
        <v>45-59</v>
      </c>
      <c r="Q6413" t="str">
        <f>IF(PatientData[[#This Row],[bmi]]&lt;18.5,"Underweight",
IF(PatientData[[#This Row],[bmi]]&lt;25,"Normal",
IF(PatientData[[#This Row],[bmi]]&lt;30,"Overweight","Obese")))</f>
        <v>Overweight</v>
      </c>
      <c r="R6413" t="str">
        <f t="shared" si="3421"/>
        <v>Normal BP</v>
      </c>
      <c r="S6413" t="str">
        <f t="shared" si="3422"/>
        <v>Normal Cost</v>
      </c>
    </row>
    <row r="6414" spans="1:19" x14ac:dyDescent="0.3">
      <c r="A6414">
        <v>68</v>
      </c>
      <c r="B6414" t="s">
        <v>20</v>
      </c>
      <c r="C6414">
        <v>29.2</v>
      </c>
      <c r="D6414">
        <v>131</v>
      </c>
      <c r="E6414">
        <v>81</v>
      </c>
      <c r="F6414">
        <v>229.5</v>
      </c>
      <c r="G6414">
        <v>111.5</v>
      </c>
      <c r="H6414">
        <v>101</v>
      </c>
      <c r="I6414">
        <v>3</v>
      </c>
      <c r="J6414" t="s">
        <v>16</v>
      </c>
      <c r="K6414" t="s">
        <v>26</v>
      </c>
      <c r="L6414" t="s">
        <v>18</v>
      </c>
      <c r="M6414">
        <v>9.3000000000000007</v>
      </c>
      <c r="N6414">
        <v>22056.93</v>
      </c>
      <c r="O6414" t="s">
        <v>19</v>
      </c>
      <c r="P6414" t="str">
        <f t="shared" ref="P6414" si="3430">IF(A6414&lt;30,"18-29",IF(A6414&lt;45,"30-44",IF(A6414&lt;60,"45-59",IF(A6414&lt;75,"60-74","75+"))))</f>
        <v>60-74</v>
      </c>
      <c r="Q6414" t="str">
        <f>IF(PatientData[[#This Row],[bmi]]&lt;18.5,"Underweight",
IF(PatientData[[#This Row],[bmi]]&lt;25,"Normal",
IF(PatientData[[#This Row],[bmi]]&lt;30,"Overweight","Obese")))</f>
        <v>Overweight</v>
      </c>
      <c r="R6414" t="str">
        <f t="shared" si="3421"/>
        <v>High BP</v>
      </c>
      <c r="S6414" t="str">
        <f t="shared" si="3422"/>
        <v>High Cost</v>
      </c>
    </row>
    <row r="6415" spans="1:19" x14ac:dyDescent="0.3">
      <c r="A6415">
        <v>86</v>
      </c>
      <c r="B6415" t="s">
        <v>15</v>
      </c>
      <c r="C6415">
        <v>25.8</v>
      </c>
      <c r="D6415">
        <v>146</v>
      </c>
      <c r="E6415">
        <v>86</v>
      </c>
      <c r="F6415">
        <v>219.8</v>
      </c>
      <c r="G6415">
        <v>164.9</v>
      </c>
      <c r="H6415">
        <v>60</v>
      </c>
      <c r="I6415">
        <v>2</v>
      </c>
      <c r="J6415" t="s">
        <v>27</v>
      </c>
      <c r="K6415" t="s">
        <v>21</v>
      </c>
      <c r="L6415" t="s">
        <v>18</v>
      </c>
      <c r="M6415">
        <v>5.5</v>
      </c>
      <c r="N6415">
        <v>13681.07</v>
      </c>
      <c r="O6415" t="s">
        <v>19</v>
      </c>
      <c r="P6415" t="str">
        <f t="shared" ref="P6415:P6418" si="3431">IF(A6412&lt;30,"18-29",IF(A6412&lt;45,"30-44",IF(A6412&lt;60,"45-59",IF(A6412&lt;75,"60-74","75+"))))</f>
        <v>45-59</v>
      </c>
      <c r="Q6415" t="str">
        <f>IF(PatientData[[#This Row],[bmi]]&lt;18.5,"Underweight",
IF(PatientData[[#This Row],[bmi]]&lt;25,"Normal",
IF(PatientData[[#This Row],[bmi]]&lt;30,"Overweight","Obese")))</f>
        <v>Overweight</v>
      </c>
      <c r="R6415" t="str">
        <f t="shared" si="3421"/>
        <v>High BP</v>
      </c>
      <c r="S6415" t="str">
        <f t="shared" si="3422"/>
        <v>Normal Cost</v>
      </c>
    </row>
    <row r="6416" spans="1:19" x14ac:dyDescent="0.3">
      <c r="A6416">
        <v>47</v>
      </c>
      <c r="B6416" t="s">
        <v>15</v>
      </c>
      <c r="C6416">
        <v>20.100000000000001</v>
      </c>
      <c r="D6416">
        <v>113</v>
      </c>
      <c r="E6416">
        <v>63</v>
      </c>
      <c r="F6416">
        <v>248.2</v>
      </c>
      <c r="G6416">
        <v>89.1</v>
      </c>
      <c r="H6416">
        <v>76</v>
      </c>
      <c r="I6416">
        <v>1</v>
      </c>
      <c r="J6416" t="s">
        <v>24</v>
      </c>
      <c r="K6416" t="s">
        <v>26</v>
      </c>
      <c r="L6416" t="s">
        <v>25</v>
      </c>
      <c r="M6416">
        <v>3.8</v>
      </c>
      <c r="N6416">
        <v>7046.31</v>
      </c>
      <c r="O6416" t="s">
        <v>19</v>
      </c>
      <c r="P6416" t="str">
        <f t="shared" si="3431"/>
        <v>45-59</v>
      </c>
      <c r="Q6416" t="str">
        <f>IF(PatientData[[#This Row],[bmi]]&lt;18.5,"Underweight",
IF(PatientData[[#This Row],[bmi]]&lt;25,"Normal",
IF(PatientData[[#This Row],[bmi]]&lt;30,"Overweight","Obese")))</f>
        <v>Normal</v>
      </c>
      <c r="R6416" t="str">
        <f t="shared" si="3421"/>
        <v>Normal BP</v>
      </c>
      <c r="S6416" t="str">
        <f t="shared" si="3422"/>
        <v>Normal Cost</v>
      </c>
    </row>
    <row r="6417" spans="1:19" x14ac:dyDescent="0.3">
      <c r="A6417">
        <v>63</v>
      </c>
      <c r="B6417" t="s">
        <v>15</v>
      </c>
      <c r="C6417">
        <v>18</v>
      </c>
      <c r="D6417">
        <v>122</v>
      </c>
      <c r="E6417">
        <v>81</v>
      </c>
      <c r="F6417">
        <v>237.2</v>
      </c>
      <c r="G6417">
        <v>96.8</v>
      </c>
      <c r="H6417">
        <v>86</v>
      </c>
      <c r="I6417">
        <v>1</v>
      </c>
      <c r="J6417" t="s">
        <v>24</v>
      </c>
      <c r="K6417" t="s">
        <v>21</v>
      </c>
      <c r="L6417" t="s">
        <v>25</v>
      </c>
      <c r="M6417">
        <v>9.1</v>
      </c>
      <c r="N6417">
        <v>18413.79</v>
      </c>
      <c r="O6417" t="s">
        <v>19</v>
      </c>
      <c r="P6417" t="str">
        <f t="shared" si="3431"/>
        <v>60-74</v>
      </c>
      <c r="Q6417" t="str">
        <f>IF(PatientData[[#This Row],[bmi]]&lt;18.5,"Underweight",
IF(PatientData[[#This Row],[bmi]]&lt;25,"Normal",
IF(PatientData[[#This Row],[bmi]]&lt;30,"Overweight","Obese")))</f>
        <v>Underweight</v>
      </c>
      <c r="R6417" t="str">
        <f t="shared" si="3421"/>
        <v>High BP</v>
      </c>
      <c r="S6417" t="str">
        <f t="shared" si="3422"/>
        <v>High Cost</v>
      </c>
    </row>
    <row r="6418" spans="1:19" x14ac:dyDescent="0.3">
      <c r="A6418">
        <v>65</v>
      </c>
      <c r="B6418" t="s">
        <v>15</v>
      </c>
      <c r="C6418">
        <v>28</v>
      </c>
      <c r="D6418">
        <v>125</v>
      </c>
      <c r="E6418">
        <v>78</v>
      </c>
      <c r="F6418">
        <v>232.8</v>
      </c>
      <c r="G6418">
        <v>120</v>
      </c>
      <c r="H6418">
        <v>79</v>
      </c>
      <c r="I6418">
        <v>0</v>
      </c>
      <c r="J6418" t="s">
        <v>27</v>
      </c>
      <c r="K6418" t="s">
        <v>21</v>
      </c>
      <c r="L6418" t="s">
        <v>25</v>
      </c>
      <c r="M6418">
        <v>10.6</v>
      </c>
      <c r="N6418">
        <v>20201.32</v>
      </c>
      <c r="O6418" t="s">
        <v>19</v>
      </c>
      <c r="P6418" t="str">
        <f t="shared" si="3431"/>
        <v>75+</v>
      </c>
      <c r="Q6418" t="str">
        <f>IF(PatientData[[#This Row],[bmi]]&lt;18.5,"Underweight",
IF(PatientData[[#This Row],[bmi]]&lt;25,"Normal",
IF(PatientData[[#This Row],[bmi]]&lt;30,"Overweight","Obese")))</f>
        <v>Overweight</v>
      </c>
      <c r="R6418" t="str">
        <f t="shared" si="3421"/>
        <v>High BP</v>
      </c>
      <c r="S6418" t="str">
        <f t="shared" si="3422"/>
        <v>High Cost</v>
      </c>
    </row>
    <row r="6419" spans="1:19" x14ac:dyDescent="0.3">
      <c r="A6419">
        <v>79</v>
      </c>
      <c r="B6419" t="s">
        <v>20</v>
      </c>
      <c r="C6419">
        <v>29.2</v>
      </c>
      <c r="D6419">
        <v>122</v>
      </c>
      <c r="E6419">
        <v>77</v>
      </c>
      <c r="F6419">
        <v>198</v>
      </c>
      <c r="G6419">
        <v>81.8</v>
      </c>
      <c r="H6419">
        <v>60</v>
      </c>
      <c r="I6419">
        <v>1</v>
      </c>
      <c r="J6419" t="s">
        <v>27</v>
      </c>
      <c r="K6419" t="s">
        <v>21</v>
      </c>
      <c r="L6419" t="s">
        <v>25</v>
      </c>
      <c r="M6419">
        <v>5.7</v>
      </c>
      <c r="N6419">
        <v>13640.02</v>
      </c>
      <c r="O6419" t="s">
        <v>19</v>
      </c>
      <c r="P6419" t="str">
        <f t="shared" ref="P6419:P6422" si="3432">IF(A6419&lt;30,"18-29",IF(A6419&lt;45,"30-44",IF(A6419&lt;60,"45-59",IF(A6419&lt;75,"60-74","75+"))))</f>
        <v>75+</v>
      </c>
      <c r="Q6419" t="str">
        <f>IF(PatientData[[#This Row],[bmi]]&lt;18.5,"Underweight",
IF(PatientData[[#This Row],[bmi]]&lt;25,"Normal",
IF(PatientData[[#This Row],[bmi]]&lt;30,"Overweight","Obese")))</f>
        <v>Overweight</v>
      </c>
      <c r="R6419" t="str">
        <f t="shared" si="3421"/>
        <v>High BP</v>
      </c>
      <c r="S6419" t="str">
        <f t="shared" si="3422"/>
        <v>Normal Cost</v>
      </c>
    </row>
    <row r="6420" spans="1:19" x14ac:dyDescent="0.3">
      <c r="A6420">
        <v>95</v>
      </c>
      <c r="B6420" t="s">
        <v>20</v>
      </c>
      <c r="C6420">
        <v>29.2</v>
      </c>
      <c r="D6420">
        <v>141</v>
      </c>
      <c r="E6420">
        <v>83</v>
      </c>
      <c r="F6420">
        <v>278.2</v>
      </c>
      <c r="G6420">
        <v>132.9</v>
      </c>
      <c r="H6420">
        <v>52</v>
      </c>
      <c r="I6420">
        <v>1</v>
      </c>
      <c r="J6420" t="s">
        <v>27</v>
      </c>
      <c r="K6420" t="s">
        <v>17</v>
      </c>
      <c r="L6420" t="s">
        <v>22</v>
      </c>
      <c r="M6420">
        <v>3.7</v>
      </c>
      <c r="N6420">
        <v>6619.42</v>
      </c>
      <c r="O6420" t="s">
        <v>19</v>
      </c>
      <c r="P6420" t="str">
        <f t="shared" si="3432"/>
        <v>75+</v>
      </c>
      <c r="Q6420" t="str">
        <f>IF(PatientData[[#This Row],[bmi]]&lt;18.5,"Underweight",
IF(PatientData[[#This Row],[bmi]]&lt;25,"Normal",
IF(PatientData[[#This Row],[bmi]]&lt;30,"Overweight","Obese")))</f>
        <v>Overweight</v>
      </c>
      <c r="R6420" t="str">
        <f t="shared" si="3421"/>
        <v>High BP</v>
      </c>
      <c r="S6420" t="str">
        <f t="shared" si="3422"/>
        <v>Normal Cost</v>
      </c>
    </row>
    <row r="6421" spans="1:19" x14ac:dyDescent="0.3">
      <c r="A6421">
        <v>64</v>
      </c>
      <c r="B6421" t="s">
        <v>20</v>
      </c>
      <c r="C6421">
        <v>29.2</v>
      </c>
      <c r="D6421">
        <v>113</v>
      </c>
      <c r="E6421">
        <v>65</v>
      </c>
      <c r="F6421">
        <v>234.7</v>
      </c>
      <c r="G6421">
        <v>158.6</v>
      </c>
      <c r="H6421">
        <v>75</v>
      </c>
      <c r="I6421">
        <v>0</v>
      </c>
      <c r="J6421" t="s">
        <v>16</v>
      </c>
      <c r="K6421" t="s">
        <v>17</v>
      </c>
      <c r="L6421" t="s">
        <v>18</v>
      </c>
      <c r="M6421">
        <v>5.8</v>
      </c>
      <c r="N6421">
        <v>11833.93</v>
      </c>
      <c r="O6421" t="s">
        <v>19</v>
      </c>
      <c r="P6421" t="str">
        <f t="shared" si="3432"/>
        <v>60-74</v>
      </c>
      <c r="Q6421" t="str">
        <f>IF(PatientData[[#This Row],[bmi]]&lt;18.5,"Underweight",
IF(PatientData[[#This Row],[bmi]]&lt;25,"Normal",
IF(PatientData[[#This Row],[bmi]]&lt;30,"Overweight","Obese")))</f>
        <v>Overweight</v>
      </c>
      <c r="R6421" t="str">
        <f t="shared" si="3421"/>
        <v>Normal BP</v>
      </c>
      <c r="S6421" t="str">
        <f t="shared" si="3422"/>
        <v>Normal Cost</v>
      </c>
    </row>
    <row r="6422" spans="1:19" x14ac:dyDescent="0.3">
      <c r="A6422">
        <v>52</v>
      </c>
      <c r="B6422" t="s">
        <v>20</v>
      </c>
      <c r="C6422">
        <v>29.2</v>
      </c>
      <c r="D6422">
        <v>130</v>
      </c>
      <c r="E6422">
        <v>72</v>
      </c>
      <c r="F6422">
        <v>188.8</v>
      </c>
      <c r="G6422">
        <v>90.2</v>
      </c>
      <c r="H6422">
        <v>91</v>
      </c>
      <c r="I6422">
        <v>0</v>
      </c>
      <c r="J6422" t="s">
        <v>24</v>
      </c>
      <c r="K6422" t="s">
        <v>26</v>
      </c>
      <c r="L6422" t="s">
        <v>18</v>
      </c>
      <c r="M6422">
        <v>5</v>
      </c>
      <c r="N6422">
        <v>9383.67</v>
      </c>
      <c r="O6422" t="s">
        <v>19</v>
      </c>
      <c r="P6422" t="str">
        <f t="shared" si="3432"/>
        <v>45-59</v>
      </c>
      <c r="Q6422" t="str">
        <f>IF(PatientData[[#This Row],[bmi]]&lt;18.5,"Underweight",
IF(PatientData[[#This Row],[bmi]]&lt;25,"Normal",
IF(PatientData[[#This Row],[bmi]]&lt;30,"Overweight","Obese")))</f>
        <v>Overweight</v>
      </c>
      <c r="R6422" t="str">
        <f t="shared" si="3421"/>
        <v>High BP</v>
      </c>
      <c r="S6422" t="str">
        <f t="shared" si="3422"/>
        <v>Normal Cost</v>
      </c>
    </row>
    <row r="6423" spans="1:19" x14ac:dyDescent="0.3">
      <c r="A6423">
        <v>75</v>
      </c>
      <c r="B6423" t="s">
        <v>15</v>
      </c>
      <c r="C6423">
        <v>19.100000000000001</v>
      </c>
      <c r="D6423">
        <v>130</v>
      </c>
      <c r="E6423">
        <v>74</v>
      </c>
      <c r="F6423">
        <v>217.1</v>
      </c>
      <c r="G6423">
        <v>104.6</v>
      </c>
      <c r="H6423">
        <v>76</v>
      </c>
      <c r="I6423">
        <v>0</v>
      </c>
      <c r="J6423" t="s">
        <v>16</v>
      </c>
      <c r="K6423" t="s">
        <v>21</v>
      </c>
      <c r="L6423" t="s">
        <v>18</v>
      </c>
      <c r="M6423">
        <v>12.9</v>
      </c>
      <c r="N6423">
        <v>23038.7</v>
      </c>
      <c r="O6423" t="s">
        <v>19</v>
      </c>
      <c r="P6423" t="str">
        <f t="shared" ref="P6423:P6427" si="3433">IF(A6420&lt;30,"18-29",IF(A6420&lt;45,"30-44",IF(A6420&lt;60,"45-59",IF(A6420&lt;75,"60-74","75+"))))</f>
        <v>75+</v>
      </c>
      <c r="Q6423" t="str">
        <f>IF(PatientData[[#This Row],[bmi]]&lt;18.5,"Underweight",
IF(PatientData[[#This Row],[bmi]]&lt;25,"Normal",
IF(PatientData[[#This Row],[bmi]]&lt;30,"Overweight","Obese")))</f>
        <v>Normal</v>
      </c>
      <c r="R6423" t="str">
        <f t="shared" si="3421"/>
        <v>High BP</v>
      </c>
      <c r="S6423" t="str">
        <f t="shared" si="3422"/>
        <v>High Cost</v>
      </c>
    </row>
    <row r="6424" spans="1:19" x14ac:dyDescent="0.3">
      <c r="A6424">
        <v>71</v>
      </c>
      <c r="B6424" t="s">
        <v>15</v>
      </c>
      <c r="C6424">
        <v>22.1</v>
      </c>
      <c r="D6424">
        <v>143</v>
      </c>
      <c r="E6424">
        <v>82</v>
      </c>
      <c r="F6424">
        <v>186.2</v>
      </c>
      <c r="G6424">
        <v>103.2</v>
      </c>
      <c r="H6424">
        <v>89</v>
      </c>
      <c r="I6424">
        <v>0</v>
      </c>
      <c r="J6424" t="s">
        <v>16</v>
      </c>
      <c r="K6424" t="s">
        <v>21</v>
      </c>
      <c r="L6424" t="s">
        <v>25</v>
      </c>
      <c r="M6424">
        <v>9.6999999999999993</v>
      </c>
      <c r="N6424">
        <v>16824.97</v>
      </c>
      <c r="O6424" t="s">
        <v>19</v>
      </c>
      <c r="P6424" t="str">
        <f t="shared" si="3433"/>
        <v>60-74</v>
      </c>
      <c r="Q6424" t="str">
        <f>IF(PatientData[[#This Row],[bmi]]&lt;18.5,"Underweight",
IF(PatientData[[#This Row],[bmi]]&lt;25,"Normal",
IF(PatientData[[#This Row],[bmi]]&lt;30,"Overweight","Obese")))</f>
        <v>Normal</v>
      </c>
      <c r="R6424" t="str">
        <f t="shared" si="3421"/>
        <v>High BP</v>
      </c>
      <c r="S6424" t="str">
        <f t="shared" si="3422"/>
        <v>High Cost</v>
      </c>
    </row>
    <row r="6425" spans="1:19" x14ac:dyDescent="0.3">
      <c r="A6425">
        <v>42</v>
      </c>
      <c r="B6425" t="s">
        <v>15</v>
      </c>
      <c r="C6425">
        <v>26.7</v>
      </c>
      <c r="D6425">
        <v>124</v>
      </c>
      <c r="E6425">
        <v>77</v>
      </c>
      <c r="F6425">
        <v>188.1</v>
      </c>
      <c r="G6425">
        <v>131.69999999999999</v>
      </c>
      <c r="H6425">
        <v>80</v>
      </c>
      <c r="I6425">
        <v>3</v>
      </c>
      <c r="J6425" t="s">
        <v>27</v>
      </c>
      <c r="K6425" t="s">
        <v>17</v>
      </c>
      <c r="L6425" t="s">
        <v>25</v>
      </c>
      <c r="M6425">
        <v>4.2</v>
      </c>
      <c r="N6425">
        <v>6548.8</v>
      </c>
      <c r="O6425" t="s">
        <v>19</v>
      </c>
      <c r="P6425" t="str">
        <f t="shared" si="3433"/>
        <v>45-59</v>
      </c>
      <c r="Q6425" t="str">
        <f>IF(PatientData[[#This Row],[bmi]]&lt;18.5,"Underweight",
IF(PatientData[[#This Row],[bmi]]&lt;25,"Normal",
IF(PatientData[[#This Row],[bmi]]&lt;30,"Overweight","Obese")))</f>
        <v>Overweight</v>
      </c>
      <c r="R6425" t="str">
        <f t="shared" si="3421"/>
        <v>High BP</v>
      </c>
      <c r="S6425" t="str">
        <f t="shared" si="3422"/>
        <v>Normal Cost</v>
      </c>
    </row>
    <row r="6426" spans="1:19" x14ac:dyDescent="0.3">
      <c r="A6426">
        <v>59</v>
      </c>
      <c r="B6426" t="s">
        <v>15</v>
      </c>
      <c r="C6426">
        <v>21.6</v>
      </c>
      <c r="D6426">
        <v>124</v>
      </c>
      <c r="E6426">
        <v>80</v>
      </c>
      <c r="F6426">
        <v>194.2</v>
      </c>
      <c r="G6426">
        <v>138.9</v>
      </c>
      <c r="H6426">
        <v>76</v>
      </c>
      <c r="I6426">
        <v>0</v>
      </c>
      <c r="J6426" t="s">
        <v>24</v>
      </c>
      <c r="K6426" t="s">
        <v>17</v>
      </c>
      <c r="L6426" t="s">
        <v>22</v>
      </c>
      <c r="M6426">
        <v>7.1</v>
      </c>
      <c r="N6426">
        <v>12527.49</v>
      </c>
      <c r="O6426" t="s">
        <v>19</v>
      </c>
      <c r="P6426" t="str">
        <f t="shared" si="3433"/>
        <v>75+</v>
      </c>
      <c r="Q6426" t="str">
        <f>IF(PatientData[[#This Row],[bmi]]&lt;18.5,"Underweight",
IF(PatientData[[#This Row],[bmi]]&lt;25,"Normal",
IF(PatientData[[#This Row],[bmi]]&lt;30,"Overweight","Obese")))</f>
        <v>Normal</v>
      </c>
      <c r="R6426" t="str">
        <f t="shared" si="3421"/>
        <v>High BP</v>
      </c>
      <c r="S6426" t="str">
        <f t="shared" si="3422"/>
        <v>Normal Cost</v>
      </c>
    </row>
    <row r="6427" spans="1:19" x14ac:dyDescent="0.3">
      <c r="A6427">
        <v>57</v>
      </c>
      <c r="B6427" t="s">
        <v>15</v>
      </c>
      <c r="C6427">
        <v>20.100000000000001</v>
      </c>
      <c r="D6427">
        <v>116</v>
      </c>
      <c r="E6427">
        <v>68</v>
      </c>
      <c r="F6427">
        <v>237.6</v>
      </c>
      <c r="G6427">
        <v>137.30000000000001</v>
      </c>
      <c r="H6427">
        <v>84</v>
      </c>
      <c r="I6427">
        <v>2</v>
      </c>
      <c r="J6427" t="s">
        <v>24</v>
      </c>
      <c r="K6427" t="s">
        <v>26</v>
      </c>
      <c r="L6427" t="s">
        <v>25</v>
      </c>
      <c r="M6427">
        <v>5.5</v>
      </c>
      <c r="N6427">
        <v>10706.51</v>
      </c>
      <c r="O6427" t="s">
        <v>19</v>
      </c>
      <c r="P6427" t="str">
        <f t="shared" si="3433"/>
        <v>60-74</v>
      </c>
      <c r="Q6427" t="str">
        <f>IF(PatientData[[#This Row],[bmi]]&lt;18.5,"Underweight",
IF(PatientData[[#This Row],[bmi]]&lt;25,"Normal",
IF(PatientData[[#This Row],[bmi]]&lt;30,"Overweight","Obese")))</f>
        <v>Normal</v>
      </c>
      <c r="R6427" t="str">
        <f t="shared" si="3421"/>
        <v>Normal BP</v>
      </c>
      <c r="S6427" t="str">
        <f t="shared" si="3422"/>
        <v>Normal Cost</v>
      </c>
    </row>
    <row r="6428" spans="1:19" x14ac:dyDescent="0.3">
      <c r="A6428">
        <v>52</v>
      </c>
      <c r="B6428" t="s">
        <v>20</v>
      </c>
      <c r="C6428">
        <v>29.2</v>
      </c>
      <c r="D6428">
        <v>127</v>
      </c>
      <c r="E6428">
        <v>81</v>
      </c>
      <c r="F6428">
        <v>195</v>
      </c>
      <c r="G6428">
        <v>110</v>
      </c>
      <c r="H6428">
        <v>83</v>
      </c>
      <c r="I6428">
        <v>1</v>
      </c>
      <c r="J6428" t="s">
        <v>27</v>
      </c>
      <c r="K6428" t="s">
        <v>26</v>
      </c>
      <c r="L6428" t="s">
        <v>25</v>
      </c>
      <c r="M6428">
        <v>3.8</v>
      </c>
      <c r="N6428">
        <v>8209.7900000000009</v>
      </c>
      <c r="O6428" t="s">
        <v>19</v>
      </c>
      <c r="P6428" t="str">
        <f t="shared" ref="P6428:P6429" si="3434">IF(A6428&lt;30,"18-29",IF(A6428&lt;45,"30-44",IF(A6428&lt;60,"45-59",IF(A6428&lt;75,"60-74","75+"))))</f>
        <v>45-59</v>
      </c>
      <c r="Q6428" t="str">
        <f>IF(PatientData[[#This Row],[bmi]]&lt;18.5,"Underweight",
IF(PatientData[[#This Row],[bmi]]&lt;25,"Normal",
IF(PatientData[[#This Row],[bmi]]&lt;30,"Overweight","Obese")))</f>
        <v>Overweight</v>
      </c>
      <c r="R6428" t="str">
        <f t="shared" si="3421"/>
        <v>High BP</v>
      </c>
      <c r="S6428" t="str">
        <f t="shared" si="3422"/>
        <v>Normal Cost</v>
      </c>
    </row>
    <row r="6429" spans="1:19" x14ac:dyDescent="0.3">
      <c r="A6429">
        <v>68</v>
      </c>
      <c r="B6429" t="s">
        <v>20</v>
      </c>
      <c r="C6429">
        <v>29.2</v>
      </c>
      <c r="D6429">
        <v>139</v>
      </c>
      <c r="E6429">
        <v>82</v>
      </c>
      <c r="F6429">
        <v>231</v>
      </c>
      <c r="G6429">
        <v>108.9</v>
      </c>
      <c r="H6429">
        <v>80</v>
      </c>
      <c r="I6429">
        <v>3</v>
      </c>
      <c r="J6429" t="s">
        <v>27</v>
      </c>
      <c r="K6429" t="s">
        <v>21</v>
      </c>
      <c r="L6429" t="s">
        <v>22</v>
      </c>
      <c r="M6429">
        <v>4.9000000000000004</v>
      </c>
      <c r="N6429">
        <v>10751.83</v>
      </c>
      <c r="O6429" t="s">
        <v>19</v>
      </c>
      <c r="P6429" t="str">
        <f t="shared" si="3434"/>
        <v>60-74</v>
      </c>
      <c r="Q6429" t="str">
        <f>IF(PatientData[[#This Row],[bmi]]&lt;18.5,"Underweight",
IF(PatientData[[#This Row],[bmi]]&lt;25,"Normal",
IF(PatientData[[#This Row],[bmi]]&lt;30,"Overweight","Obese")))</f>
        <v>Overweight</v>
      </c>
      <c r="R6429" t="str">
        <f t="shared" si="3421"/>
        <v>High BP</v>
      </c>
      <c r="S6429" t="str">
        <f t="shared" si="3422"/>
        <v>Normal Cost</v>
      </c>
    </row>
    <row r="6430" spans="1:19" x14ac:dyDescent="0.3">
      <c r="A6430">
        <v>49</v>
      </c>
      <c r="B6430" t="s">
        <v>15</v>
      </c>
      <c r="C6430">
        <v>20.9</v>
      </c>
      <c r="D6430">
        <v>135</v>
      </c>
      <c r="E6430">
        <v>81</v>
      </c>
      <c r="F6430">
        <v>197.4</v>
      </c>
      <c r="G6430">
        <v>91.5</v>
      </c>
      <c r="H6430">
        <v>76</v>
      </c>
      <c r="I6430">
        <v>1</v>
      </c>
      <c r="J6430" t="s">
        <v>24</v>
      </c>
      <c r="K6430" t="s">
        <v>21</v>
      </c>
      <c r="L6430" t="s">
        <v>25</v>
      </c>
      <c r="M6430">
        <v>6.9</v>
      </c>
      <c r="N6430">
        <v>13005.24</v>
      </c>
      <c r="O6430" t="s">
        <v>19</v>
      </c>
      <c r="P6430" t="str">
        <f t="shared" ref="P6430" si="3435">IF(A6427&lt;30,"18-29",IF(A6427&lt;45,"30-44",IF(A6427&lt;60,"45-59",IF(A6427&lt;75,"60-74","75+"))))</f>
        <v>45-59</v>
      </c>
      <c r="Q6430" t="str">
        <f>IF(PatientData[[#This Row],[bmi]]&lt;18.5,"Underweight",
IF(PatientData[[#This Row],[bmi]]&lt;25,"Normal",
IF(PatientData[[#This Row],[bmi]]&lt;30,"Overweight","Obese")))</f>
        <v>Normal</v>
      </c>
      <c r="R6430" t="str">
        <f t="shared" si="3421"/>
        <v>High BP</v>
      </c>
      <c r="S6430" t="str">
        <f t="shared" si="3422"/>
        <v>Normal Cost</v>
      </c>
    </row>
    <row r="6431" spans="1:19" x14ac:dyDescent="0.3">
      <c r="A6431">
        <v>61</v>
      </c>
      <c r="B6431" t="s">
        <v>20</v>
      </c>
      <c r="C6431">
        <v>29.2</v>
      </c>
      <c r="D6431">
        <v>124</v>
      </c>
      <c r="E6431">
        <v>77</v>
      </c>
      <c r="F6431">
        <v>238.6</v>
      </c>
      <c r="G6431">
        <v>108.4</v>
      </c>
      <c r="H6431">
        <v>89</v>
      </c>
      <c r="I6431">
        <v>2</v>
      </c>
      <c r="J6431" t="s">
        <v>24</v>
      </c>
      <c r="K6431" t="s">
        <v>28</v>
      </c>
      <c r="L6431" t="s">
        <v>18</v>
      </c>
      <c r="M6431">
        <v>3.3</v>
      </c>
      <c r="N6431">
        <v>8903.06</v>
      </c>
      <c r="O6431" t="s">
        <v>19</v>
      </c>
      <c r="P6431" t="str">
        <f t="shared" ref="P6431:P6438" si="3436">IF(A6431&lt;30,"18-29",IF(A6431&lt;45,"30-44",IF(A6431&lt;60,"45-59",IF(A6431&lt;75,"60-74","75+"))))</f>
        <v>60-74</v>
      </c>
      <c r="Q6431" t="str">
        <f>IF(PatientData[[#This Row],[bmi]]&lt;18.5,"Underweight",
IF(PatientData[[#This Row],[bmi]]&lt;25,"Normal",
IF(PatientData[[#This Row],[bmi]]&lt;30,"Overweight","Obese")))</f>
        <v>Overweight</v>
      </c>
      <c r="R6431" t="str">
        <f t="shared" si="3421"/>
        <v>High BP</v>
      </c>
      <c r="S6431" t="str">
        <f t="shared" si="3422"/>
        <v>Normal Cost</v>
      </c>
    </row>
    <row r="6432" spans="1:19" x14ac:dyDescent="0.3">
      <c r="A6432">
        <v>80</v>
      </c>
      <c r="B6432" t="s">
        <v>20</v>
      </c>
      <c r="C6432">
        <v>29.2</v>
      </c>
      <c r="D6432">
        <v>125</v>
      </c>
      <c r="E6432">
        <v>76</v>
      </c>
      <c r="F6432">
        <v>262.60000000000002</v>
      </c>
      <c r="G6432">
        <v>134.9</v>
      </c>
      <c r="H6432">
        <v>79</v>
      </c>
      <c r="I6432">
        <v>0</v>
      </c>
      <c r="J6432" t="s">
        <v>16</v>
      </c>
      <c r="K6432" t="s">
        <v>21</v>
      </c>
      <c r="L6432" t="s">
        <v>25</v>
      </c>
      <c r="M6432">
        <v>7.3</v>
      </c>
      <c r="N6432">
        <v>14770.75</v>
      </c>
      <c r="O6432" t="s">
        <v>19</v>
      </c>
      <c r="P6432" t="str">
        <f t="shared" si="3436"/>
        <v>75+</v>
      </c>
      <c r="Q6432" t="str">
        <f>IF(PatientData[[#This Row],[bmi]]&lt;18.5,"Underweight",
IF(PatientData[[#This Row],[bmi]]&lt;25,"Normal",
IF(PatientData[[#This Row],[bmi]]&lt;30,"Overweight","Obese")))</f>
        <v>Overweight</v>
      </c>
      <c r="R6432" t="str">
        <f t="shared" si="3421"/>
        <v>High BP</v>
      </c>
      <c r="S6432" t="str">
        <f t="shared" si="3422"/>
        <v>Normal Cost</v>
      </c>
    </row>
    <row r="6433" spans="1:19" x14ac:dyDescent="0.3">
      <c r="A6433">
        <v>49</v>
      </c>
      <c r="B6433" t="s">
        <v>20</v>
      </c>
      <c r="C6433">
        <v>29.2</v>
      </c>
      <c r="D6433">
        <v>117</v>
      </c>
      <c r="E6433">
        <v>72</v>
      </c>
      <c r="F6433">
        <v>216.9</v>
      </c>
      <c r="G6433">
        <v>94.5</v>
      </c>
      <c r="H6433">
        <v>86</v>
      </c>
      <c r="I6433">
        <v>1</v>
      </c>
      <c r="J6433" t="s">
        <v>24</v>
      </c>
      <c r="K6433" t="s">
        <v>21</v>
      </c>
      <c r="L6433" t="s">
        <v>22</v>
      </c>
      <c r="M6433">
        <v>5.3</v>
      </c>
      <c r="N6433">
        <v>12779.86</v>
      </c>
      <c r="O6433" t="s">
        <v>23</v>
      </c>
      <c r="P6433" t="str">
        <f t="shared" si="3436"/>
        <v>45-59</v>
      </c>
      <c r="Q6433" t="str">
        <f>IF(PatientData[[#This Row],[bmi]]&lt;18.5,"Underweight",
IF(PatientData[[#This Row],[bmi]]&lt;25,"Normal",
IF(PatientData[[#This Row],[bmi]]&lt;30,"Overweight","Obese")))</f>
        <v>Overweight</v>
      </c>
      <c r="R6433" t="str">
        <f t="shared" si="3421"/>
        <v>Normal BP</v>
      </c>
      <c r="S6433" t="str">
        <f t="shared" si="3422"/>
        <v>Normal Cost</v>
      </c>
    </row>
    <row r="6434" spans="1:19" x14ac:dyDescent="0.3">
      <c r="A6434">
        <v>84</v>
      </c>
      <c r="B6434" t="s">
        <v>20</v>
      </c>
      <c r="C6434">
        <v>29.2</v>
      </c>
      <c r="D6434">
        <v>122</v>
      </c>
      <c r="E6434">
        <v>79</v>
      </c>
      <c r="F6434">
        <v>248.6</v>
      </c>
      <c r="G6434">
        <v>96.1</v>
      </c>
      <c r="H6434">
        <v>70</v>
      </c>
      <c r="I6434">
        <v>0</v>
      </c>
      <c r="J6434" t="s">
        <v>24</v>
      </c>
      <c r="K6434" t="s">
        <v>21</v>
      </c>
      <c r="L6434" t="s">
        <v>18</v>
      </c>
      <c r="M6434">
        <v>5.5</v>
      </c>
      <c r="N6434">
        <v>12274.94</v>
      </c>
      <c r="O6434" t="s">
        <v>19</v>
      </c>
      <c r="P6434" t="str">
        <f t="shared" si="3436"/>
        <v>75+</v>
      </c>
      <c r="Q6434" t="str">
        <f>IF(PatientData[[#This Row],[bmi]]&lt;18.5,"Underweight",
IF(PatientData[[#This Row],[bmi]]&lt;25,"Normal",
IF(PatientData[[#This Row],[bmi]]&lt;30,"Overweight","Obese")))</f>
        <v>Overweight</v>
      </c>
      <c r="R6434" t="str">
        <f t="shared" si="3421"/>
        <v>High BP</v>
      </c>
      <c r="S6434" t="str">
        <f t="shared" si="3422"/>
        <v>Normal Cost</v>
      </c>
    </row>
    <row r="6435" spans="1:19" x14ac:dyDescent="0.3">
      <c r="A6435">
        <v>76</v>
      </c>
      <c r="B6435" t="s">
        <v>20</v>
      </c>
      <c r="C6435">
        <v>29.3</v>
      </c>
      <c r="D6435">
        <v>127</v>
      </c>
      <c r="E6435">
        <v>73</v>
      </c>
      <c r="F6435">
        <v>214.1</v>
      </c>
      <c r="G6435">
        <v>111.9</v>
      </c>
      <c r="H6435">
        <v>86</v>
      </c>
      <c r="I6435">
        <v>2</v>
      </c>
      <c r="J6435" t="s">
        <v>16</v>
      </c>
      <c r="K6435" t="s">
        <v>21</v>
      </c>
      <c r="L6435" t="s">
        <v>22</v>
      </c>
      <c r="M6435">
        <v>17.899999999999999</v>
      </c>
      <c r="N6435">
        <v>30344.35</v>
      </c>
      <c r="O6435" t="s">
        <v>19</v>
      </c>
      <c r="P6435" t="str">
        <f t="shared" si="3436"/>
        <v>75+</v>
      </c>
      <c r="Q6435" t="str">
        <f>IF(PatientData[[#This Row],[bmi]]&lt;18.5,"Underweight",
IF(PatientData[[#This Row],[bmi]]&lt;25,"Normal",
IF(PatientData[[#This Row],[bmi]]&lt;30,"Overweight","Obese")))</f>
        <v>Overweight</v>
      </c>
      <c r="R6435" t="str">
        <f t="shared" si="3421"/>
        <v>High BP</v>
      </c>
      <c r="S6435" t="str">
        <f t="shared" si="3422"/>
        <v>High Cost</v>
      </c>
    </row>
    <row r="6436" spans="1:19" x14ac:dyDescent="0.3">
      <c r="A6436">
        <v>61</v>
      </c>
      <c r="B6436" t="s">
        <v>20</v>
      </c>
      <c r="C6436">
        <v>29.3</v>
      </c>
      <c r="D6436">
        <v>126</v>
      </c>
      <c r="E6436">
        <v>72</v>
      </c>
      <c r="F6436">
        <v>223.4</v>
      </c>
      <c r="G6436">
        <v>101.5</v>
      </c>
      <c r="H6436">
        <v>63</v>
      </c>
      <c r="I6436">
        <v>0</v>
      </c>
      <c r="J6436" t="s">
        <v>24</v>
      </c>
      <c r="K6436" t="s">
        <v>21</v>
      </c>
      <c r="L6436" t="s">
        <v>22</v>
      </c>
      <c r="M6436">
        <v>5</v>
      </c>
      <c r="N6436">
        <v>10022.56</v>
      </c>
      <c r="O6436" t="s">
        <v>19</v>
      </c>
      <c r="P6436" t="str">
        <f t="shared" si="3436"/>
        <v>60-74</v>
      </c>
      <c r="Q6436" t="str">
        <f>IF(PatientData[[#This Row],[bmi]]&lt;18.5,"Underweight",
IF(PatientData[[#This Row],[bmi]]&lt;25,"Normal",
IF(PatientData[[#This Row],[bmi]]&lt;30,"Overweight","Obese")))</f>
        <v>Overweight</v>
      </c>
      <c r="R6436" t="str">
        <f t="shared" si="3421"/>
        <v>High BP</v>
      </c>
      <c r="S6436" t="str">
        <f t="shared" si="3422"/>
        <v>Normal Cost</v>
      </c>
    </row>
    <row r="6437" spans="1:19" x14ac:dyDescent="0.3">
      <c r="A6437">
        <v>41</v>
      </c>
      <c r="B6437" t="s">
        <v>20</v>
      </c>
      <c r="C6437">
        <v>29.3</v>
      </c>
      <c r="D6437">
        <v>130</v>
      </c>
      <c r="E6437">
        <v>82</v>
      </c>
      <c r="F6437">
        <v>189.5</v>
      </c>
      <c r="G6437">
        <v>137.1</v>
      </c>
      <c r="H6437">
        <v>70</v>
      </c>
      <c r="I6437">
        <v>1</v>
      </c>
      <c r="J6437" t="s">
        <v>24</v>
      </c>
      <c r="K6437" t="s">
        <v>17</v>
      </c>
      <c r="L6437" t="s">
        <v>18</v>
      </c>
      <c r="M6437">
        <v>4.5999999999999996</v>
      </c>
      <c r="N6437">
        <v>8683.93</v>
      </c>
      <c r="O6437" t="s">
        <v>19</v>
      </c>
      <c r="P6437" t="str">
        <f t="shared" si="3436"/>
        <v>30-44</v>
      </c>
      <c r="Q6437" t="str">
        <f>IF(PatientData[[#This Row],[bmi]]&lt;18.5,"Underweight",
IF(PatientData[[#This Row],[bmi]]&lt;25,"Normal",
IF(PatientData[[#This Row],[bmi]]&lt;30,"Overweight","Obese")))</f>
        <v>Overweight</v>
      </c>
      <c r="R6437" t="str">
        <f t="shared" si="3421"/>
        <v>High BP</v>
      </c>
      <c r="S6437" t="str">
        <f t="shared" si="3422"/>
        <v>Normal Cost</v>
      </c>
    </row>
    <row r="6438" spans="1:19" x14ac:dyDescent="0.3">
      <c r="A6438">
        <v>62</v>
      </c>
      <c r="B6438" t="s">
        <v>20</v>
      </c>
      <c r="C6438">
        <v>29.3</v>
      </c>
      <c r="D6438">
        <v>124</v>
      </c>
      <c r="E6438">
        <v>79</v>
      </c>
      <c r="F6438">
        <v>233</v>
      </c>
      <c r="G6438">
        <v>140.9</v>
      </c>
      <c r="H6438">
        <v>68</v>
      </c>
      <c r="I6438">
        <v>3</v>
      </c>
      <c r="J6438" t="s">
        <v>16</v>
      </c>
      <c r="K6438" t="s">
        <v>17</v>
      </c>
      <c r="L6438" t="s">
        <v>25</v>
      </c>
      <c r="M6438">
        <v>9.8000000000000007</v>
      </c>
      <c r="N6438">
        <v>18365.900000000001</v>
      </c>
      <c r="O6438" t="s">
        <v>19</v>
      </c>
      <c r="P6438" t="str">
        <f t="shared" si="3436"/>
        <v>60-74</v>
      </c>
      <c r="Q6438" t="str">
        <f>IF(PatientData[[#This Row],[bmi]]&lt;18.5,"Underweight",
IF(PatientData[[#This Row],[bmi]]&lt;25,"Normal",
IF(PatientData[[#This Row],[bmi]]&lt;30,"Overweight","Obese")))</f>
        <v>Overweight</v>
      </c>
      <c r="R6438" t="str">
        <f t="shared" si="3421"/>
        <v>High BP</v>
      </c>
      <c r="S6438" t="str">
        <f t="shared" si="3422"/>
        <v>High Cost</v>
      </c>
    </row>
    <row r="6439" spans="1:19" x14ac:dyDescent="0.3">
      <c r="A6439">
        <v>38</v>
      </c>
      <c r="B6439" t="s">
        <v>15</v>
      </c>
      <c r="C6439">
        <v>23.2</v>
      </c>
      <c r="D6439">
        <v>126</v>
      </c>
      <c r="E6439">
        <v>69</v>
      </c>
      <c r="F6439">
        <v>223.1</v>
      </c>
      <c r="G6439">
        <v>78.3</v>
      </c>
      <c r="H6439">
        <v>60</v>
      </c>
      <c r="I6439">
        <v>1</v>
      </c>
      <c r="J6439" t="s">
        <v>27</v>
      </c>
      <c r="K6439" t="s">
        <v>26</v>
      </c>
      <c r="L6439" t="s">
        <v>25</v>
      </c>
      <c r="M6439">
        <v>4.4000000000000004</v>
      </c>
      <c r="N6439">
        <v>9667.86</v>
      </c>
      <c r="O6439" t="s">
        <v>19</v>
      </c>
      <c r="P6439" t="str">
        <f t="shared" ref="P6439:P6440" si="3437">IF(A6436&lt;30,"18-29",IF(A6436&lt;45,"30-44",IF(A6436&lt;60,"45-59",IF(A6436&lt;75,"60-74","75+"))))</f>
        <v>60-74</v>
      </c>
      <c r="Q6439" t="str">
        <f>IF(PatientData[[#This Row],[bmi]]&lt;18.5,"Underweight",
IF(PatientData[[#This Row],[bmi]]&lt;25,"Normal",
IF(PatientData[[#This Row],[bmi]]&lt;30,"Overweight","Obese")))</f>
        <v>Normal</v>
      </c>
      <c r="R6439" t="str">
        <f t="shared" si="3421"/>
        <v>High BP</v>
      </c>
      <c r="S6439" t="str">
        <f t="shared" si="3422"/>
        <v>Normal Cost</v>
      </c>
    </row>
    <row r="6440" spans="1:19" x14ac:dyDescent="0.3">
      <c r="A6440">
        <v>64</v>
      </c>
      <c r="B6440" t="s">
        <v>15</v>
      </c>
      <c r="C6440">
        <v>24.4</v>
      </c>
      <c r="D6440">
        <v>115</v>
      </c>
      <c r="E6440">
        <v>65</v>
      </c>
      <c r="F6440">
        <v>225.3</v>
      </c>
      <c r="G6440">
        <v>80.8</v>
      </c>
      <c r="H6440">
        <v>60</v>
      </c>
      <c r="I6440">
        <v>1</v>
      </c>
      <c r="J6440" t="s">
        <v>24</v>
      </c>
      <c r="K6440" t="s">
        <v>26</v>
      </c>
      <c r="L6440" t="s">
        <v>25</v>
      </c>
      <c r="M6440">
        <v>2.4</v>
      </c>
      <c r="N6440">
        <v>5346.88</v>
      </c>
      <c r="O6440" t="s">
        <v>19</v>
      </c>
      <c r="P6440" t="str">
        <f t="shared" si="3437"/>
        <v>30-44</v>
      </c>
      <c r="Q6440" t="str">
        <f>IF(PatientData[[#This Row],[bmi]]&lt;18.5,"Underweight",
IF(PatientData[[#This Row],[bmi]]&lt;25,"Normal",
IF(PatientData[[#This Row],[bmi]]&lt;30,"Overweight","Obese")))</f>
        <v>Normal</v>
      </c>
      <c r="R6440" t="str">
        <f t="shared" si="3421"/>
        <v>Normal BP</v>
      </c>
      <c r="S6440" t="str">
        <f t="shared" si="3422"/>
        <v>Normal Cost</v>
      </c>
    </row>
    <row r="6441" spans="1:19" x14ac:dyDescent="0.3">
      <c r="A6441">
        <v>82</v>
      </c>
      <c r="B6441" t="s">
        <v>20</v>
      </c>
      <c r="C6441">
        <v>29.3</v>
      </c>
      <c r="D6441">
        <v>121</v>
      </c>
      <c r="E6441">
        <v>68</v>
      </c>
      <c r="F6441">
        <v>256</v>
      </c>
      <c r="G6441">
        <v>95.5</v>
      </c>
      <c r="H6441">
        <v>72</v>
      </c>
      <c r="I6441">
        <v>2</v>
      </c>
      <c r="J6441" t="s">
        <v>27</v>
      </c>
      <c r="K6441" t="s">
        <v>21</v>
      </c>
      <c r="L6441" t="s">
        <v>25</v>
      </c>
      <c r="M6441">
        <v>5.7</v>
      </c>
      <c r="N6441">
        <v>13994.05</v>
      </c>
      <c r="O6441" t="s">
        <v>19</v>
      </c>
      <c r="P6441" t="str">
        <f t="shared" ref="P6441" si="3438">IF(A6441&lt;30,"18-29",IF(A6441&lt;45,"30-44",IF(A6441&lt;60,"45-59",IF(A6441&lt;75,"60-74","75+"))))</f>
        <v>75+</v>
      </c>
      <c r="Q6441" t="str">
        <f>IF(PatientData[[#This Row],[bmi]]&lt;18.5,"Underweight",
IF(PatientData[[#This Row],[bmi]]&lt;25,"Normal",
IF(PatientData[[#This Row],[bmi]]&lt;30,"Overweight","Obese")))</f>
        <v>Overweight</v>
      </c>
      <c r="R6441" t="str">
        <f t="shared" si="3421"/>
        <v>High BP</v>
      </c>
      <c r="S6441" t="str">
        <f t="shared" si="3422"/>
        <v>Normal Cost</v>
      </c>
    </row>
    <row r="6442" spans="1:19" x14ac:dyDescent="0.3">
      <c r="A6442">
        <v>40</v>
      </c>
      <c r="B6442" t="s">
        <v>15</v>
      </c>
      <c r="C6442">
        <v>33.1</v>
      </c>
      <c r="D6442">
        <v>110</v>
      </c>
      <c r="E6442">
        <v>68</v>
      </c>
      <c r="F6442">
        <v>255</v>
      </c>
      <c r="G6442">
        <v>100.4</v>
      </c>
      <c r="H6442">
        <v>65</v>
      </c>
      <c r="I6442">
        <v>0</v>
      </c>
      <c r="J6442" t="s">
        <v>16</v>
      </c>
      <c r="K6442" t="s">
        <v>28</v>
      </c>
      <c r="L6442" t="s">
        <v>25</v>
      </c>
      <c r="M6442">
        <v>6.9</v>
      </c>
      <c r="N6442">
        <v>17532.66</v>
      </c>
      <c r="O6442" t="s">
        <v>23</v>
      </c>
      <c r="P6442" t="str">
        <f t="shared" ref="P6442:P6443" si="3439">IF(A6439&lt;30,"18-29",IF(A6439&lt;45,"30-44",IF(A6439&lt;60,"45-59",IF(A6439&lt;75,"60-74","75+"))))</f>
        <v>30-44</v>
      </c>
      <c r="Q6442" t="str">
        <f>IF(PatientData[[#This Row],[bmi]]&lt;18.5,"Underweight",
IF(PatientData[[#This Row],[bmi]]&lt;25,"Normal",
IF(PatientData[[#This Row],[bmi]]&lt;30,"Overweight","Obese")))</f>
        <v>Obese</v>
      </c>
      <c r="R6442" t="str">
        <f t="shared" si="3421"/>
        <v>Normal BP</v>
      </c>
      <c r="S6442" t="str">
        <f t="shared" si="3422"/>
        <v>High Cost</v>
      </c>
    </row>
    <row r="6443" spans="1:19" x14ac:dyDescent="0.3">
      <c r="A6443">
        <v>95</v>
      </c>
      <c r="B6443" t="s">
        <v>15</v>
      </c>
      <c r="C6443">
        <v>25.8</v>
      </c>
      <c r="D6443">
        <v>156</v>
      </c>
      <c r="E6443">
        <v>104</v>
      </c>
      <c r="F6443">
        <v>232.5</v>
      </c>
      <c r="G6443">
        <v>83.5</v>
      </c>
      <c r="H6443">
        <v>92</v>
      </c>
      <c r="I6443">
        <v>1</v>
      </c>
      <c r="J6443" t="s">
        <v>16</v>
      </c>
      <c r="K6443" t="s">
        <v>21</v>
      </c>
      <c r="L6443" t="s">
        <v>25</v>
      </c>
      <c r="M6443">
        <v>11.6</v>
      </c>
      <c r="N6443">
        <v>22243.86</v>
      </c>
      <c r="O6443" t="s">
        <v>19</v>
      </c>
      <c r="P6443" t="str">
        <f t="shared" si="3439"/>
        <v>60-74</v>
      </c>
      <c r="Q6443" t="str">
        <f>IF(PatientData[[#This Row],[bmi]]&lt;18.5,"Underweight",
IF(PatientData[[#This Row],[bmi]]&lt;25,"Normal",
IF(PatientData[[#This Row],[bmi]]&lt;30,"Overweight","Obese")))</f>
        <v>Overweight</v>
      </c>
      <c r="R6443" t="str">
        <f t="shared" si="3421"/>
        <v>High BP</v>
      </c>
      <c r="S6443" t="str">
        <f t="shared" si="3422"/>
        <v>High Cost</v>
      </c>
    </row>
    <row r="6444" spans="1:19" x14ac:dyDescent="0.3">
      <c r="A6444">
        <v>71</v>
      </c>
      <c r="B6444" t="s">
        <v>20</v>
      </c>
      <c r="C6444">
        <v>29.3</v>
      </c>
      <c r="D6444">
        <v>144</v>
      </c>
      <c r="E6444">
        <v>85</v>
      </c>
      <c r="F6444">
        <v>220.1</v>
      </c>
      <c r="G6444">
        <v>109.7</v>
      </c>
      <c r="H6444">
        <v>90</v>
      </c>
      <c r="I6444">
        <v>0</v>
      </c>
      <c r="J6444" t="s">
        <v>16</v>
      </c>
      <c r="K6444" t="s">
        <v>26</v>
      </c>
      <c r="L6444" t="s">
        <v>25</v>
      </c>
      <c r="M6444">
        <v>6.2</v>
      </c>
      <c r="N6444">
        <v>12839.58</v>
      </c>
      <c r="O6444" t="s">
        <v>19</v>
      </c>
      <c r="P6444" t="str">
        <f t="shared" ref="P6444" si="3440">IF(A6444&lt;30,"18-29",IF(A6444&lt;45,"30-44",IF(A6444&lt;60,"45-59",IF(A6444&lt;75,"60-74","75+"))))</f>
        <v>60-74</v>
      </c>
      <c r="Q6444" t="str">
        <f>IF(PatientData[[#This Row],[bmi]]&lt;18.5,"Underweight",
IF(PatientData[[#This Row],[bmi]]&lt;25,"Normal",
IF(PatientData[[#This Row],[bmi]]&lt;30,"Overweight","Obese")))</f>
        <v>Overweight</v>
      </c>
      <c r="R6444" t="str">
        <f t="shared" si="3421"/>
        <v>High BP</v>
      </c>
      <c r="S6444" t="str">
        <f t="shared" si="3422"/>
        <v>Normal Cost</v>
      </c>
    </row>
    <row r="6445" spans="1:19" x14ac:dyDescent="0.3">
      <c r="A6445">
        <v>65</v>
      </c>
      <c r="B6445" t="s">
        <v>15</v>
      </c>
      <c r="C6445">
        <v>24.7</v>
      </c>
      <c r="D6445">
        <v>120</v>
      </c>
      <c r="E6445">
        <v>77</v>
      </c>
      <c r="F6445">
        <v>212.1</v>
      </c>
      <c r="G6445">
        <v>134.1</v>
      </c>
      <c r="H6445">
        <v>72</v>
      </c>
      <c r="I6445">
        <v>4</v>
      </c>
      <c r="J6445" t="s">
        <v>24</v>
      </c>
      <c r="K6445" t="s">
        <v>17</v>
      </c>
      <c r="L6445" t="s">
        <v>25</v>
      </c>
      <c r="M6445">
        <v>4.7</v>
      </c>
      <c r="N6445">
        <v>10254.99</v>
      </c>
      <c r="O6445" t="s">
        <v>19</v>
      </c>
      <c r="P6445" t="str">
        <f t="shared" ref="P6445" si="3441">IF(A6442&lt;30,"18-29",IF(A6442&lt;45,"30-44",IF(A6442&lt;60,"45-59",IF(A6442&lt;75,"60-74","75+"))))</f>
        <v>30-44</v>
      </c>
      <c r="Q6445" t="str">
        <f>IF(PatientData[[#This Row],[bmi]]&lt;18.5,"Underweight",
IF(PatientData[[#This Row],[bmi]]&lt;25,"Normal",
IF(PatientData[[#This Row],[bmi]]&lt;30,"Overweight","Obese")))</f>
        <v>Normal</v>
      </c>
      <c r="R6445" t="str">
        <f t="shared" si="3421"/>
        <v>High BP</v>
      </c>
      <c r="S6445" t="str">
        <f t="shared" si="3422"/>
        <v>Normal Cost</v>
      </c>
    </row>
    <row r="6446" spans="1:19" x14ac:dyDescent="0.3">
      <c r="A6446">
        <v>74</v>
      </c>
      <c r="B6446" t="s">
        <v>20</v>
      </c>
      <c r="C6446">
        <v>29.3</v>
      </c>
      <c r="D6446">
        <v>135</v>
      </c>
      <c r="E6446">
        <v>84</v>
      </c>
      <c r="F6446">
        <v>205.8</v>
      </c>
      <c r="G6446">
        <v>116.9</v>
      </c>
      <c r="H6446">
        <v>78</v>
      </c>
      <c r="I6446">
        <v>1</v>
      </c>
      <c r="J6446" t="s">
        <v>16</v>
      </c>
      <c r="K6446" t="s">
        <v>21</v>
      </c>
      <c r="L6446" t="s">
        <v>25</v>
      </c>
      <c r="M6446">
        <v>8.6</v>
      </c>
      <c r="N6446">
        <v>18359.41</v>
      </c>
      <c r="O6446" t="s">
        <v>19</v>
      </c>
      <c r="P6446" t="str">
        <f t="shared" ref="P6446:P6448" si="3442">IF(A6446&lt;30,"18-29",IF(A6446&lt;45,"30-44",IF(A6446&lt;60,"45-59",IF(A6446&lt;75,"60-74","75+"))))</f>
        <v>60-74</v>
      </c>
      <c r="Q6446" t="str">
        <f>IF(PatientData[[#This Row],[bmi]]&lt;18.5,"Underweight",
IF(PatientData[[#This Row],[bmi]]&lt;25,"Normal",
IF(PatientData[[#This Row],[bmi]]&lt;30,"Overweight","Obese")))</f>
        <v>Overweight</v>
      </c>
      <c r="R6446" t="str">
        <f t="shared" si="3421"/>
        <v>High BP</v>
      </c>
      <c r="S6446" t="str">
        <f t="shared" si="3422"/>
        <v>High Cost</v>
      </c>
    </row>
    <row r="6447" spans="1:19" x14ac:dyDescent="0.3">
      <c r="A6447">
        <v>52</v>
      </c>
      <c r="B6447" t="s">
        <v>20</v>
      </c>
      <c r="C6447">
        <v>29.3</v>
      </c>
      <c r="D6447">
        <v>128</v>
      </c>
      <c r="E6447">
        <v>67</v>
      </c>
      <c r="F6447">
        <v>212.6</v>
      </c>
      <c r="G6447">
        <v>120.3</v>
      </c>
      <c r="H6447">
        <v>79</v>
      </c>
      <c r="I6447">
        <v>1</v>
      </c>
      <c r="J6447" t="s">
        <v>16</v>
      </c>
      <c r="K6447" t="s">
        <v>17</v>
      </c>
      <c r="L6447" t="s">
        <v>18</v>
      </c>
      <c r="M6447">
        <v>5.0999999999999996</v>
      </c>
      <c r="N6447">
        <v>11465.86</v>
      </c>
      <c r="O6447" t="s">
        <v>19</v>
      </c>
      <c r="P6447" t="str">
        <f t="shared" si="3442"/>
        <v>45-59</v>
      </c>
      <c r="Q6447" t="str">
        <f>IF(PatientData[[#This Row],[bmi]]&lt;18.5,"Underweight",
IF(PatientData[[#This Row],[bmi]]&lt;25,"Normal",
IF(PatientData[[#This Row],[bmi]]&lt;30,"Overweight","Obese")))</f>
        <v>Overweight</v>
      </c>
      <c r="R6447" t="str">
        <f t="shared" si="3421"/>
        <v>High BP</v>
      </c>
      <c r="S6447" t="str">
        <f t="shared" si="3422"/>
        <v>Normal Cost</v>
      </c>
    </row>
    <row r="6448" spans="1:19" x14ac:dyDescent="0.3">
      <c r="A6448">
        <v>67</v>
      </c>
      <c r="B6448" t="s">
        <v>20</v>
      </c>
      <c r="C6448">
        <v>29.3</v>
      </c>
      <c r="D6448">
        <v>134</v>
      </c>
      <c r="E6448">
        <v>81</v>
      </c>
      <c r="F6448">
        <v>216.4</v>
      </c>
      <c r="G6448">
        <v>105.6</v>
      </c>
      <c r="H6448">
        <v>87</v>
      </c>
      <c r="I6448">
        <v>2</v>
      </c>
      <c r="J6448" t="s">
        <v>24</v>
      </c>
      <c r="K6448" t="s">
        <v>28</v>
      </c>
      <c r="L6448" t="s">
        <v>18</v>
      </c>
      <c r="M6448">
        <v>6.1</v>
      </c>
      <c r="N6448">
        <v>13055.55</v>
      </c>
      <c r="O6448" t="s">
        <v>23</v>
      </c>
      <c r="P6448" t="str">
        <f t="shared" si="3442"/>
        <v>60-74</v>
      </c>
      <c r="Q6448" t="str">
        <f>IF(PatientData[[#This Row],[bmi]]&lt;18.5,"Underweight",
IF(PatientData[[#This Row],[bmi]]&lt;25,"Normal",
IF(PatientData[[#This Row],[bmi]]&lt;30,"Overweight","Obese")))</f>
        <v>Overweight</v>
      </c>
      <c r="R6448" t="str">
        <f t="shared" si="3421"/>
        <v>High BP</v>
      </c>
      <c r="S6448" t="str">
        <f t="shared" si="3422"/>
        <v>Normal Cost</v>
      </c>
    </row>
    <row r="6449" spans="1:19" x14ac:dyDescent="0.3">
      <c r="A6449">
        <v>60</v>
      </c>
      <c r="B6449" t="s">
        <v>15</v>
      </c>
      <c r="C6449">
        <v>25.9</v>
      </c>
      <c r="D6449">
        <v>134</v>
      </c>
      <c r="E6449">
        <v>81</v>
      </c>
      <c r="F6449">
        <v>216.3</v>
      </c>
      <c r="G6449">
        <v>128.80000000000001</v>
      </c>
      <c r="H6449">
        <v>71</v>
      </c>
      <c r="I6449">
        <v>1</v>
      </c>
      <c r="J6449" t="s">
        <v>27</v>
      </c>
      <c r="K6449" t="s">
        <v>21</v>
      </c>
      <c r="L6449" t="s">
        <v>18</v>
      </c>
      <c r="M6449">
        <v>3.3</v>
      </c>
      <c r="N6449">
        <v>8380.0499999999993</v>
      </c>
      <c r="O6449" t="s">
        <v>19</v>
      </c>
      <c r="P6449" t="str">
        <f t="shared" ref="P6449:P6450" si="3443">IF(A6446&lt;30,"18-29",IF(A6446&lt;45,"30-44",IF(A6446&lt;60,"45-59",IF(A6446&lt;75,"60-74","75+"))))</f>
        <v>60-74</v>
      </c>
      <c r="Q6449" t="str">
        <f>IF(PatientData[[#This Row],[bmi]]&lt;18.5,"Underweight",
IF(PatientData[[#This Row],[bmi]]&lt;25,"Normal",
IF(PatientData[[#This Row],[bmi]]&lt;30,"Overweight","Obese")))</f>
        <v>Overweight</v>
      </c>
      <c r="R6449" t="str">
        <f t="shared" si="3421"/>
        <v>High BP</v>
      </c>
      <c r="S6449" t="str">
        <f t="shared" si="3422"/>
        <v>Normal Cost</v>
      </c>
    </row>
    <row r="6450" spans="1:19" x14ac:dyDescent="0.3">
      <c r="A6450">
        <v>51</v>
      </c>
      <c r="B6450" t="s">
        <v>15</v>
      </c>
      <c r="C6450">
        <v>27.5</v>
      </c>
      <c r="D6450">
        <v>114</v>
      </c>
      <c r="E6450">
        <v>69</v>
      </c>
      <c r="F6450">
        <v>230.9</v>
      </c>
      <c r="G6450">
        <v>134.69999999999999</v>
      </c>
      <c r="H6450">
        <v>86</v>
      </c>
      <c r="I6450">
        <v>5</v>
      </c>
      <c r="J6450" t="s">
        <v>27</v>
      </c>
      <c r="K6450" t="s">
        <v>21</v>
      </c>
      <c r="L6450" t="s">
        <v>25</v>
      </c>
      <c r="M6450">
        <v>6.7</v>
      </c>
      <c r="N6450">
        <v>13298.42</v>
      </c>
      <c r="O6450" t="s">
        <v>19</v>
      </c>
      <c r="P6450" t="str">
        <f t="shared" si="3443"/>
        <v>45-59</v>
      </c>
      <c r="Q6450" t="str">
        <f>IF(PatientData[[#This Row],[bmi]]&lt;18.5,"Underweight",
IF(PatientData[[#This Row],[bmi]]&lt;25,"Normal",
IF(PatientData[[#This Row],[bmi]]&lt;30,"Overweight","Obese")))</f>
        <v>Overweight</v>
      </c>
      <c r="R6450" t="str">
        <f t="shared" si="3421"/>
        <v>Normal BP</v>
      </c>
      <c r="S6450" t="str">
        <f t="shared" si="3422"/>
        <v>Normal Cost</v>
      </c>
    </row>
    <row r="6451" spans="1:19" x14ac:dyDescent="0.3">
      <c r="A6451">
        <v>70</v>
      </c>
      <c r="B6451" t="s">
        <v>20</v>
      </c>
      <c r="C6451">
        <v>29.3</v>
      </c>
      <c r="D6451">
        <v>117</v>
      </c>
      <c r="E6451">
        <v>72</v>
      </c>
      <c r="F6451">
        <v>195.4</v>
      </c>
      <c r="G6451">
        <v>96</v>
      </c>
      <c r="H6451">
        <v>72</v>
      </c>
      <c r="I6451">
        <v>0</v>
      </c>
      <c r="J6451" t="s">
        <v>27</v>
      </c>
      <c r="K6451" t="s">
        <v>26</v>
      </c>
      <c r="L6451" t="s">
        <v>18</v>
      </c>
      <c r="M6451">
        <v>8.1</v>
      </c>
      <c r="N6451">
        <v>15086.66</v>
      </c>
      <c r="O6451" t="s">
        <v>19</v>
      </c>
      <c r="P6451" t="str">
        <f t="shared" ref="P6451:P6453" si="3444">IF(A6451&lt;30,"18-29",IF(A6451&lt;45,"30-44",IF(A6451&lt;60,"45-59",IF(A6451&lt;75,"60-74","75+"))))</f>
        <v>60-74</v>
      </c>
      <c r="Q6451" t="str">
        <f>IF(PatientData[[#This Row],[bmi]]&lt;18.5,"Underweight",
IF(PatientData[[#This Row],[bmi]]&lt;25,"Normal",
IF(PatientData[[#This Row],[bmi]]&lt;30,"Overweight","Obese")))</f>
        <v>Overweight</v>
      </c>
      <c r="R6451" t="str">
        <f t="shared" si="3421"/>
        <v>Normal BP</v>
      </c>
      <c r="S6451" t="str">
        <f t="shared" si="3422"/>
        <v>High Cost</v>
      </c>
    </row>
    <row r="6452" spans="1:19" x14ac:dyDescent="0.3">
      <c r="A6452">
        <v>25</v>
      </c>
      <c r="B6452" t="s">
        <v>20</v>
      </c>
      <c r="C6452">
        <v>29.3</v>
      </c>
      <c r="D6452">
        <v>114</v>
      </c>
      <c r="E6452">
        <v>71</v>
      </c>
      <c r="F6452">
        <v>185.6</v>
      </c>
      <c r="G6452">
        <v>102.3</v>
      </c>
      <c r="H6452">
        <v>77</v>
      </c>
      <c r="I6452">
        <v>1</v>
      </c>
      <c r="J6452" t="s">
        <v>27</v>
      </c>
      <c r="K6452" t="s">
        <v>26</v>
      </c>
      <c r="L6452" t="s">
        <v>18</v>
      </c>
      <c r="M6452">
        <v>1.8</v>
      </c>
      <c r="N6452">
        <v>4567.3100000000004</v>
      </c>
      <c r="O6452" t="s">
        <v>19</v>
      </c>
      <c r="P6452" t="str">
        <f t="shared" si="3444"/>
        <v>18-29</v>
      </c>
      <c r="Q6452" t="str">
        <f>IF(PatientData[[#This Row],[bmi]]&lt;18.5,"Underweight",
IF(PatientData[[#This Row],[bmi]]&lt;25,"Normal",
IF(PatientData[[#This Row],[bmi]]&lt;30,"Overweight","Obese")))</f>
        <v>Overweight</v>
      </c>
      <c r="R6452" t="str">
        <f t="shared" si="3421"/>
        <v>Normal BP</v>
      </c>
      <c r="S6452" t="str">
        <f t="shared" si="3422"/>
        <v>Normal Cost</v>
      </c>
    </row>
    <row r="6453" spans="1:19" x14ac:dyDescent="0.3">
      <c r="A6453">
        <v>42</v>
      </c>
      <c r="B6453" t="s">
        <v>20</v>
      </c>
      <c r="C6453">
        <v>29.3</v>
      </c>
      <c r="D6453">
        <v>121</v>
      </c>
      <c r="E6453">
        <v>66</v>
      </c>
      <c r="F6453">
        <v>189</v>
      </c>
      <c r="G6453">
        <v>108.6</v>
      </c>
      <c r="H6453">
        <v>76</v>
      </c>
      <c r="I6453">
        <v>2</v>
      </c>
      <c r="J6453" t="s">
        <v>24</v>
      </c>
      <c r="K6453" t="s">
        <v>28</v>
      </c>
      <c r="L6453" t="s">
        <v>25</v>
      </c>
      <c r="M6453">
        <v>10.4</v>
      </c>
      <c r="N6453">
        <v>22216.85</v>
      </c>
      <c r="O6453" t="s">
        <v>19</v>
      </c>
      <c r="P6453" t="str">
        <f t="shared" si="3444"/>
        <v>30-44</v>
      </c>
      <c r="Q6453" t="str">
        <f>IF(PatientData[[#This Row],[bmi]]&lt;18.5,"Underweight",
IF(PatientData[[#This Row],[bmi]]&lt;25,"Normal",
IF(PatientData[[#This Row],[bmi]]&lt;30,"Overweight","Obese")))</f>
        <v>Overweight</v>
      </c>
      <c r="R6453" t="str">
        <f t="shared" si="3421"/>
        <v>High BP</v>
      </c>
      <c r="S6453" t="str">
        <f t="shared" si="3422"/>
        <v>High Cost</v>
      </c>
    </row>
    <row r="6454" spans="1:19" x14ac:dyDescent="0.3">
      <c r="A6454">
        <v>64</v>
      </c>
      <c r="B6454" t="s">
        <v>15</v>
      </c>
      <c r="C6454">
        <v>24.5</v>
      </c>
      <c r="D6454">
        <v>115</v>
      </c>
      <c r="E6454">
        <v>65</v>
      </c>
      <c r="F6454">
        <v>198</v>
      </c>
      <c r="G6454">
        <v>89.9</v>
      </c>
      <c r="H6454">
        <v>63</v>
      </c>
      <c r="I6454">
        <v>2</v>
      </c>
      <c r="J6454" t="s">
        <v>16</v>
      </c>
      <c r="K6454" t="s">
        <v>28</v>
      </c>
      <c r="L6454" t="s">
        <v>25</v>
      </c>
      <c r="M6454">
        <v>8.9</v>
      </c>
      <c r="N6454">
        <v>20496.53</v>
      </c>
      <c r="O6454" t="s">
        <v>19</v>
      </c>
      <c r="P6454" t="str">
        <f t="shared" ref="P6454:P6455" si="3445">IF(A6451&lt;30,"18-29",IF(A6451&lt;45,"30-44",IF(A6451&lt;60,"45-59",IF(A6451&lt;75,"60-74","75+"))))</f>
        <v>60-74</v>
      </c>
      <c r="Q6454" t="str">
        <f>IF(PatientData[[#This Row],[bmi]]&lt;18.5,"Underweight",
IF(PatientData[[#This Row],[bmi]]&lt;25,"Normal",
IF(PatientData[[#This Row],[bmi]]&lt;30,"Overweight","Obese")))</f>
        <v>Normal</v>
      </c>
      <c r="R6454" t="str">
        <f t="shared" si="3421"/>
        <v>Normal BP</v>
      </c>
      <c r="S6454" t="str">
        <f t="shared" si="3422"/>
        <v>High Cost</v>
      </c>
    </row>
    <row r="6455" spans="1:19" x14ac:dyDescent="0.3">
      <c r="A6455">
        <v>77</v>
      </c>
      <c r="B6455" t="s">
        <v>15</v>
      </c>
      <c r="C6455">
        <v>18.600000000000001</v>
      </c>
      <c r="D6455">
        <v>127</v>
      </c>
      <c r="E6455">
        <v>74</v>
      </c>
      <c r="F6455">
        <v>200.2</v>
      </c>
      <c r="G6455">
        <v>89.5</v>
      </c>
      <c r="H6455">
        <v>76</v>
      </c>
      <c r="I6455">
        <v>1</v>
      </c>
      <c r="J6455" t="s">
        <v>27</v>
      </c>
      <c r="K6455" t="s">
        <v>21</v>
      </c>
      <c r="L6455" t="s">
        <v>18</v>
      </c>
      <c r="M6455">
        <v>6.2</v>
      </c>
      <c r="N6455">
        <v>12281.07</v>
      </c>
      <c r="O6455" t="s">
        <v>19</v>
      </c>
      <c r="P6455" t="str">
        <f t="shared" si="3445"/>
        <v>18-29</v>
      </c>
      <c r="Q6455" t="str">
        <f>IF(PatientData[[#This Row],[bmi]]&lt;18.5,"Underweight",
IF(PatientData[[#This Row],[bmi]]&lt;25,"Normal",
IF(PatientData[[#This Row],[bmi]]&lt;30,"Overweight","Obese")))</f>
        <v>Normal</v>
      </c>
      <c r="R6455" t="str">
        <f t="shared" si="3421"/>
        <v>High BP</v>
      </c>
      <c r="S6455" t="str">
        <f t="shared" si="3422"/>
        <v>Normal Cost</v>
      </c>
    </row>
    <row r="6456" spans="1:19" x14ac:dyDescent="0.3">
      <c r="A6456">
        <v>81</v>
      </c>
      <c r="B6456" t="s">
        <v>20</v>
      </c>
      <c r="C6456">
        <v>29.3</v>
      </c>
      <c r="D6456">
        <v>141</v>
      </c>
      <c r="E6456">
        <v>95</v>
      </c>
      <c r="F6456">
        <v>249.8</v>
      </c>
      <c r="G6456">
        <v>95.1</v>
      </c>
      <c r="H6456">
        <v>83</v>
      </c>
      <c r="I6456">
        <v>1</v>
      </c>
      <c r="J6456" t="s">
        <v>16</v>
      </c>
      <c r="K6456" t="s">
        <v>28</v>
      </c>
      <c r="L6456" t="s">
        <v>18</v>
      </c>
      <c r="M6456">
        <v>9</v>
      </c>
      <c r="N6456">
        <v>18639.21</v>
      </c>
      <c r="O6456" t="s">
        <v>19</v>
      </c>
      <c r="P6456" t="str">
        <f t="shared" ref="P6456" si="3446">IF(A6456&lt;30,"18-29",IF(A6456&lt;45,"30-44",IF(A6456&lt;60,"45-59",IF(A6456&lt;75,"60-74","75+"))))</f>
        <v>75+</v>
      </c>
      <c r="Q6456" t="str">
        <f>IF(PatientData[[#This Row],[bmi]]&lt;18.5,"Underweight",
IF(PatientData[[#This Row],[bmi]]&lt;25,"Normal",
IF(PatientData[[#This Row],[bmi]]&lt;30,"Overweight","Obese")))</f>
        <v>Overweight</v>
      </c>
      <c r="R6456" t="str">
        <f t="shared" si="3421"/>
        <v>High BP</v>
      </c>
      <c r="S6456" t="str">
        <f t="shared" si="3422"/>
        <v>High Cost</v>
      </c>
    </row>
    <row r="6457" spans="1:19" x14ac:dyDescent="0.3">
      <c r="A6457">
        <v>81</v>
      </c>
      <c r="B6457" t="s">
        <v>15</v>
      </c>
      <c r="C6457">
        <v>23.4</v>
      </c>
      <c r="D6457">
        <v>139</v>
      </c>
      <c r="E6457">
        <v>85</v>
      </c>
      <c r="F6457">
        <v>234.7</v>
      </c>
      <c r="G6457">
        <v>128</v>
      </c>
      <c r="H6457">
        <v>77</v>
      </c>
      <c r="I6457">
        <v>2</v>
      </c>
      <c r="J6457" t="s">
        <v>27</v>
      </c>
      <c r="K6457" t="s">
        <v>17</v>
      </c>
      <c r="L6457" t="s">
        <v>18</v>
      </c>
      <c r="M6457">
        <v>1.6</v>
      </c>
      <c r="N6457">
        <v>4890.76</v>
      </c>
      <c r="O6457" t="s">
        <v>19</v>
      </c>
      <c r="P6457" t="str">
        <f t="shared" ref="P6457" si="3447">IF(A6454&lt;30,"18-29",IF(A6454&lt;45,"30-44",IF(A6454&lt;60,"45-59",IF(A6454&lt;75,"60-74","75+"))))</f>
        <v>60-74</v>
      </c>
      <c r="Q6457" t="str">
        <f>IF(PatientData[[#This Row],[bmi]]&lt;18.5,"Underweight",
IF(PatientData[[#This Row],[bmi]]&lt;25,"Normal",
IF(PatientData[[#This Row],[bmi]]&lt;30,"Overweight","Obese")))</f>
        <v>Normal</v>
      </c>
      <c r="R6457" t="str">
        <f t="shared" si="3421"/>
        <v>High BP</v>
      </c>
      <c r="S6457" t="str">
        <f t="shared" si="3422"/>
        <v>Normal Cost</v>
      </c>
    </row>
    <row r="6458" spans="1:19" x14ac:dyDescent="0.3">
      <c r="A6458">
        <v>45</v>
      </c>
      <c r="B6458" t="s">
        <v>20</v>
      </c>
      <c r="C6458">
        <v>29.3</v>
      </c>
      <c r="D6458">
        <v>122</v>
      </c>
      <c r="E6458">
        <v>76</v>
      </c>
      <c r="F6458">
        <v>194.9</v>
      </c>
      <c r="G6458">
        <v>115.8</v>
      </c>
      <c r="H6458">
        <v>161</v>
      </c>
      <c r="I6458">
        <v>1</v>
      </c>
      <c r="J6458" t="s">
        <v>24</v>
      </c>
      <c r="K6458" t="s">
        <v>26</v>
      </c>
      <c r="L6458" t="s">
        <v>18</v>
      </c>
      <c r="M6458">
        <v>3.3</v>
      </c>
      <c r="N6458">
        <v>7202.11</v>
      </c>
      <c r="O6458" t="s">
        <v>23</v>
      </c>
      <c r="P6458" t="str">
        <f t="shared" ref="P6458" si="3448">IF(A6458&lt;30,"18-29",IF(A6458&lt;45,"30-44",IF(A6458&lt;60,"45-59",IF(A6458&lt;75,"60-74","75+"))))</f>
        <v>45-59</v>
      </c>
      <c r="Q6458" t="str">
        <f>IF(PatientData[[#This Row],[bmi]]&lt;18.5,"Underweight",
IF(PatientData[[#This Row],[bmi]]&lt;25,"Normal",
IF(PatientData[[#This Row],[bmi]]&lt;30,"Overweight","Obese")))</f>
        <v>Overweight</v>
      </c>
      <c r="R6458" t="str">
        <f t="shared" si="3421"/>
        <v>High BP</v>
      </c>
      <c r="S6458" t="str">
        <f t="shared" si="3422"/>
        <v>Normal Cost</v>
      </c>
    </row>
    <row r="6459" spans="1:19" x14ac:dyDescent="0.3">
      <c r="A6459">
        <v>79</v>
      </c>
      <c r="B6459" t="s">
        <v>15</v>
      </c>
      <c r="C6459">
        <v>25.9</v>
      </c>
      <c r="D6459">
        <v>230</v>
      </c>
      <c r="E6459">
        <v>124</v>
      </c>
      <c r="F6459">
        <v>204.2</v>
      </c>
      <c r="G6459">
        <v>129.69999999999999</v>
      </c>
      <c r="H6459">
        <v>81</v>
      </c>
      <c r="I6459">
        <v>2</v>
      </c>
      <c r="J6459" t="s">
        <v>27</v>
      </c>
      <c r="K6459" t="s">
        <v>21</v>
      </c>
      <c r="L6459" t="s">
        <v>18</v>
      </c>
      <c r="M6459">
        <v>5.3</v>
      </c>
      <c r="N6459">
        <v>13577.36</v>
      </c>
      <c r="O6459" t="s">
        <v>19</v>
      </c>
      <c r="P6459" t="str">
        <f t="shared" ref="P6459:P6462" si="3449">IF(A6456&lt;30,"18-29",IF(A6456&lt;45,"30-44",IF(A6456&lt;60,"45-59",IF(A6456&lt;75,"60-74","75+"))))</f>
        <v>75+</v>
      </c>
      <c r="Q6459" t="str">
        <f>IF(PatientData[[#This Row],[bmi]]&lt;18.5,"Underweight",
IF(PatientData[[#This Row],[bmi]]&lt;25,"Normal",
IF(PatientData[[#This Row],[bmi]]&lt;30,"Overweight","Obese")))</f>
        <v>Overweight</v>
      </c>
      <c r="R6459" t="str">
        <f t="shared" si="3421"/>
        <v>High BP</v>
      </c>
      <c r="S6459" t="str">
        <f t="shared" si="3422"/>
        <v>Normal Cost</v>
      </c>
    </row>
    <row r="6460" spans="1:19" x14ac:dyDescent="0.3">
      <c r="A6460">
        <v>37</v>
      </c>
      <c r="B6460" t="s">
        <v>15</v>
      </c>
      <c r="C6460">
        <v>27</v>
      </c>
      <c r="D6460">
        <v>111</v>
      </c>
      <c r="E6460">
        <v>63</v>
      </c>
      <c r="F6460">
        <v>186.4</v>
      </c>
      <c r="G6460">
        <v>112.5</v>
      </c>
      <c r="H6460">
        <v>85</v>
      </c>
      <c r="I6460">
        <v>2</v>
      </c>
      <c r="J6460" t="s">
        <v>16</v>
      </c>
      <c r="K6460" t="s">
        <v>21</v>
      </c>
      <c r="L6460" t="s">
        <v>18</v>
      </c>
      <c r="M6460">
        <v>12.8</v>
      </c>
      <c r="N6460">
        <v>26454.79</v>
      </c>
      <c r="O6460" t="s">
        <v>19</v>
      </c>
      <c r="P6460" t="str">
        <f t="shared" si="3449"/>
        <v>75+</v>
      </c>
      <c r="Q6460" t="str">
        <f>IF(PatientData[[#This Row],[bmi]]&lt;18.5,"Underweight",
IF(PatientData[[#This Row],[bmi]]&lt;25,"Normal",
IF(PatientData[[#This Row],[bmi]]&lt;30,"Overweight","Obese")))</f>
        <v>Overweight</v>
      </c>
      <c r="R6460" t="str">
        <f t="shared" si="3421"/>
        <v>Normal BP</v>
      </c>
      <c r="S6460" t="str">
        <f t="shared" si="3422"/>
        <v>High Cost</v>
      </c>
    </row>
    <row r="6461" spans="1:19" x14ac:dyDescent="0.3">
      <c r="A6461">
        <v>66</v>
      </c>
      <c r="B6461" t="s">
        <v>15</v>
      </c>
      <c r="C6461">
        <v>27.9</v>
      </c>
      <c r="D6461">
        <v>131</v>
      </c>
      <c r="E6461">
        <v>79</v>
      </c>
      <c r="F6461">
        <v>210</v>
      </c>
      <c r="G6461">
        <v>154.6</v>
      </c>
      <c r="H6461">
        <v>86</v>
      </c>
      <c r="I6461">
        <v>1</v>
      </c>
      <c r="J6461" t="s">
        <v>24</v>
      </c>
      <c r="K6461" t="s">
        <v>17</v>
      </c>
      <c r="L6461" t="s">
        <v>18</v>
      </c>
      <c r="M6461">
        <v>5.6</v>
      </c>
      <c r="N6461">
        <v>10352.58</v>
      </c>
      <c r="O6461" t="s">
        <v>19</v>
      </c>
      <c r="P6461" t="str">
        <f t="shared" si="3449"/>
        <v>45-59</v>
      </c>
      <c r="Q6461" t="str">
        <f>IF(PatientData[[#This Row],[bmi]]&lt;18.5,"Underweight",
IF(PatientData[[#This Row],[bmi]]&lt;25,"Normal",
IF(PatientData[[#This Row],[bmi]]&lt;30,"Overweight","Obese")))</f>
        <v>Overweight</v>
      </c>
      <c r="R6461" t="str">
        <f t="shared" si="3421"/>
        <v>High BP</v>
      </c>
      <c r="S6461" t="str">
        <f t="shared" si="3422"/>
        <v>Normal Cost</v>
      </c>
    </row>
    <row r="6462" spans="1:19" x14ac:dyDescent="0.3">
      <c r="A6462">
        <v>57</v>
      </c>
      <c r="B6462" t="s">
        <v>15</v>
      </c>
      <c r="C6462">
        <v>20.9</v>
      </c>
      <c r="D6462">
        <v>132</v>
      </c>
      <c r="E6462">
        <v>78</v>
      </c>
      <c r="F6462">
        <v>180.8</v>
      </c>
      <c r="G6462">
        <v>150.30000000000001</v>
      </c>
      <c r="H6462">
        <v>81</v>
      </c>
      <c r="I6462">
        <v>1</v>
      </c>
      <c r="J6462" t="s">
        <v>16</v>
      </c>
      <c r="K6462" t="s">
        <v>26</v>
      </c>
      <c r="L6462" t="s">
        <v>18</v>
      </c>
      <c r="M6462">
        <v>6.3</v>
      </c>
      <c r="N6462">
        <v>13273.08</v>
      </c>
      <c r="O6462" t="s">
        <v>19</v>
      </c>
      <c r="P6462" t="str">
        <f t="shared" si="3449"/>
        <v>75+</v>
      </c>
      <c r="Q6462" t="str">
        <f>IF(PatientData[[#This Row],[bmi]]&lt;18.5,"Underweight",
IF(PatientData[[#This Row],[bmi]]&lt;25,"Normal",
IF(PatientData[[#This Row],[bmi]]&lt;30,"Overweight","Obese")))</f>
        <v>Normal</v>
      </c>
      <c r="R6462" t="str">
        <f t="shared" si="3421"/>
        <v>High BP</v>
      </c>
      <c r="S6462" t="str">
        <f t="shared" si="3422"/>
        <v>Normal Cost</v>
      </c>
    </row>
    <row r="6463" spans="1:19" x14ac:dyDescent="0.3">
      <c r="A6463">
        <v>95</v>
      </c>
      <c r="B6463" t="s">
        <v>20</v>
      </c>
      <c r="C6463">
        <v>29.3</v>
      </c>
      <c r="D6463">
        <v>158</v>
      </c>
      <c r="E6463">
        <v>93</v>
      </c>
      <c r="F6463">
        <v>208.6</v>
      </c>
      <c r="G6463">
        <v>97.3</v>
      </c>
      <c r="H6463">
        <v>60</v>
      </c>
      <c r="I6463">
        <v>0</v>
      </c>
      <c r="J6463" t="s">
        <v>16</v>
      </c>
      <c r="K6463" t="s">
        <v>26</v>
      </c>
      <c r="L6463" t="s">
        <v>18</v>
      </c>
      <c r="M6463">
        <v>7.9</v>
      </c>
      <c r="N6463">
        <v>14248.67</v>
      </c>
      <c r="O6463" t="s">
        <v>23</v>
      </c>
      <c r="P6463" t="str">
        <f t="shared" ref="P6463:P6464" si="3450">IF(A6463&lt;30,"18-29",IF(A6463&lt;45,"30-44",IF(A6463&lt;60,"45-59",IF(A6463&lt;75,"60-74","75+"))))</f>
        <v>75+</v>
      </c>
      <c r="Q6463" t="str">
        <f>IF(PatientData[[#This Row],[bmi]]&lt;18.5,"Underweight",
IF(PatientData[[#This Row],[bmi]]&lt;25,"Normal",
IF(PatientData[[#This Row],[bmi]]&lt;30,"Overweight","Obese")))</f>
        <v>Overweight</v>
      </c>
      <c r="R6463" t="str">
        <f t="shared" si="3421"/>
        <v>High BP</v>
      </c>
      <c r="S6463" t="str">
        <f t="shared" si="3422"/>
        <v>Normal Cost</v>
      </c>
    </row>
    <row r="6464" spans="1:19" x14ac:dyDescent="0.3">
      <c r="A6464">
        <v>46</v>
      </c>
      <c r="B6464" t="s">
        <v>20</v>
      </c>
      <c r="C6464">
        <v>29.3</v>
      </c>
      <c r="D6464">
        <v>104</v>
      </c>
      <c r="E6464">
        <v>66</v>
      </c>
      <c r="F6464">
        <v>214.5</v>
      </c>
      <c r="G6464">
        <v>109.7</v>
      </c>
      <c r="H6464">
        <v>83</v>
      </c>
      <c r="I6464">
        <v>3</v>
      </c>
      <c r="J6464" t="s">
        <v>24</v>
      </c>
      <c r="K6464" t="s">
        <v>28</v>
      </c>
      <c r="L6464" t="s">
        <v>25</v>
      </c>
      <c r="M6464">
        <v>4.7</v>
      </c>
      <c r="N6464">
        <v>12143.32</v>
      </c>
      <c r="O6464" t="s">
        <v>19</v>
      </c>
      <c r="P6464" t="str">
        <f t="shared" si="3450"/>
        <v>45-59</v>
      </c>
      <c r="Q6464" t="str">
        <f>IF(PatientData[[#This Row],[bmi]]&lt;18.5,"Underweight",
IF(PatientData[[#This Row],[bmi]]&lt;25,"Normal",
IF(PatientData[[#This Row],[bmi]]&lt;30,"Overweight","Obese")))</f>
        <v>Overweight</v>
      </c>
      <c r="R6464" t="str">
        <f t="shared" si="3421"/>
        <v>Normal BP</v>
      </c>
      <c r="S6464" t="str">
        <f t="shared" si="3422"/>
        <v>Normal Cost</v>
      </c>
    </row>
    <row r="6465" spans="1:19" x14ac:dyDescent="0.3">
      <c r="A6465">
        <v>55</v>
      </c>
      <c r="B6465" t="s">
        <v>15</v>
      </c>
      <c r="C6465">
        <v>33.700000000000003</v>
      </c>
      <c r="D6465">
        <v>114</v>
      </c>
      <c r="E6465">
        <v>76</v>
      </c>
      <c r="F6465">
        <v>242.4</v>
      </c>
      <c r="G6465">
        <v>95.9</v>
      </c>
      <c r="H6465">
        <v>54</v>
      </c>
      <c r="I6465">
        <v>3</v>
      </c>
      <c r="J6465" t="s">
        <v>24</v>
      </c>
      <c r="K6465" t="s">
        <v>21</v>
      </c>
      <c r="L6465" t="s">
        <v>25</v>
      </c>
      <c r="M6465">
        <v>5</v>
      </c>
      <c r="N6465">
        <v>10950.16</v>
      </c>
      <c r="O6465" t="s">
        <v>19</v>
      </c>
      <c r="P6465" t="str">
        <f t="shared" ref="P6465" si="3451">IF(A6462&lt;30,"18-29",IF(A6462&lt;45,"30-44",IF(A6462&lt;60,"45-59",IF(A6462&lt;75,"60-74","75+"))))</f>
        <v>45-59</v>
      </c>
      <c r="Q6465" t="str">
        <f>IF(PatientData[[#This Row],[bmi]]&lt;18.5,"Underweight",
IF(PatientData[[#This Row],[bmi]]&lt;25,"Normal",
IF(PatientData[[#This Row],[bmi]]&lt;30,"Overweight","Obese")))</f>
        <v>Obese</v>
      </c>
      <c r="R6465" t="str">
        <f t="shared" si="3421"/>
        <v>Normal BP</v>
      </c>
      <c r="S6465" t="str">
        <f t="shared" si="3422"/>
        <v>Normal Cost</v>
      </c>
    </row>
    <row r="6466" spans="1:19" x14ac:dyDescent="0.3">
      <c r="A6466">
        <v>69</v>
      </c>
      <c r="B6466" t="s">
        <v>20</v>
      </c>
      <c r="C6466">
        <v>29.3</v>
      </c>
      <c r="D6466">
        <v>132</v>
      </c>
      <c r="E6466">
        <v>83</v>
      </c>
      <c r="F6466">
        <v>249.1</v>
      </c>
      <c r="G6466">
        <v>132.30000000000001</v>
      </c>
      <c r="H6466">
        <v>82</v>
      </c>
      <c r="I6466">
        <v>1</v>
      </c>
      <c r="J6466" t="s">
        <v>16</v>
      </c>
      <c r="K6466" t="s">
        <v>21</v>
      </c>
      <c r="L6466" t="s">
        <v>18</v>
      </c>
      <c r="M6466">
        <v>14</v>
      </c>
      <c r="N6466">
        <v>25323.78</v>
      </c>
      <c r="O6466" t="s">
        <v>19</v>
      </c>
      <c r="P6466" t="str">
        <f t="shared" ref="P6466" si="3452">IF(A6466&lt;30,"18-29",IF(A6466&lt;45,"30-44",IF(A6466&lt;60,"45-59",IF(A6466&lt;75,"60-74","75+"))))</f>
        <v>60-74</v>
      </c>
      <c r="Q6466" t="str">
        <f>IF(PatientData[[#This Row],[bmi]]&lt;18.5,"Underweight",
IF(PatientData[[#This Row],[bmi]]&lt;25,"Normal",
IF(PatientData[[#This Row],[bmi]]&lt;30,"Overweight","Obese")))</f>
        <v>Overweight</v>
      </c>
      <c r="R6466" t="str">
        <f t="shared" si="3421"/>
        <v>High BP</v>
      </c>
      <c r="S6466" t="str">
        <f t="shared" si="3422"/>
        <v>High Cost</v>
      </c>
    </row>
    <row r="6467" spans="1:19" x14ac:dyDescent="0.3">
      <c r="A6467">
        <v>57</v>
      </c>
      <c r="B6467" t="s">
        <v>15</v>
      </c>
      <c r="C6467">
        <v>35.299999999999997</v>
      </c>
      <c r="D6467">
        <v>145</v>
      </c>
      <c r="E6467">
        <v>85</v>
      </c>
      <c r="F6467">
        <v>235.8</v>
      </c>
      <c r="G6467">
        <v>115.2</v>
      </c>
      <c r="H6467">
        <v>86</v>
      </c>
      <c r="I6467">
        <v>0</v>
      </c>
      <c r="J6467" t="s">
        <v>16</v>
      </c>
      <c r="K6467" t="s">
        <v>21</v>
      </c>
      <c r="L6467" t="s">
        <v>25</v>
      </c>
      <c r="M6467">
        <v>8.1</v>
      </c>
      <c r="N6467">
        <v>18314.62</v>
      </c>
      <c r="O6467" t="s">
        <v>19</v>
      </c>
      <c r="P6467" t="str">
        <f t="shared" ref="P6467" si="3453">IF(A6464&lt;30,"18-29",IF(A6464&lt;45,"30-44",IF(A6464&lt;60,"45-59",IF(A6464&lt;75,"60-74","75+"))))</f>
        <v>45-59</v>
      </c>
      <c r="Q6467" t="str">
        <f>IF(PatientData[[#This Row],[bmi]]&lt;18.5,"Underweight",
IF(PatientData[[#This Row],[bmi]]&lt;25,"Normal",
IF(PatientData[[#This Row],[bmi]]&lt;30,"Overweight","Obese")))</f>
        <v>Obese</v>
      </c>
      <c r="R6467" t="str">
        <f t="shared" ref="R6467:R6530" si="3454">IF(AND(D6467&lt;120,E6467&lt;80),"Normal BP","High BP")</f>
        <v>High BP</v>
      </c>
      <c r="S6467" t="str">
        <f t="shared" ref="S6467:S6530" si="3455">IF(N6467&gt;15000,"High Cost","Normal Cost")</f>
        <v>High Cost</v>
      </c>
    </row>
    <row r="6468" spans="1:19" x14ac:dyDescent="0.3">
      <c r="A6468">
        <v>75</v>
      </c>
      <c r="B6468" t="s">
        <v>20</v>
      </c>
      <c r="C6468">
        <v>29.3</v>
      </c>
      <c r="D6468">
        <v>127</v>
      </c>
      <c r="E6468">
        <v>82</v>
      </c>
      <c r="F6468">
        <v>238.9</v>
      </c>
      <c r="G6468">
        <v>85.2</v>
      </c>
      <c r="H6468">
        <v>91</v>
      </c>
      <c r="I6468">
        <v>0</v>
      </c>
      <c r="J6468" t="s">
        <v>16</v>
      </c>
      <c r="K6468" t="s">
        <v>28</v>
      </c>
      <c r="L6468" t="s">
        <v>18</v>
      </c>
      <c r="M6468">
        <v>10</v>
      </c>
      <c r="N6468">
        <v>20695.849999999999</v>
      </c>
      <c r="O6468" t="s">
        <v>19</v>
      </c>
      <c r="P6468" t="str">
        <f t="shared" ref="P6468" si="3456">IF(A6468&lt;30,"18-29",IF(A6468&lt;45,"30-44",IF(A6468&lt;60,"45-59",IF(A6468&lt;75,"60-74","75+"))))</f>
        <v>75+</v>
      </c>
      <c r="Q6468" t="str">
        <f>IF(PatientData[[#This Row],[bmi]]&lt;18.5,"Underweight",
IF(PatientData[[#This Row],[bmi]]&lt;25,"Normal",
IF(PatientData[[#This Row],[bmi]]&lt;30,"Overweight","Obese")))</f>
        <v>Overweight</v>
      </c>
      <c r="R6468" t="str">
        <f t="shared" si="3454"/>
        <v>High BP</v>
      </c>
      <c r="S6468" t="str">
        <f t="shared" si="3455"/>
        <v>High Cost</v>
      </c>
    </row>
    <row r="6469" spans="1:19" x14ac:dyDescent="0.3">
      <c r="A6469">
        <v>53</v>
      </c>
      <c r="B6469" t="s">
        <v>15</v>
      </c>
      <c r="C6469">
        <v>35.1</v>
      </c>
      <c r="D6469">
        <v>100</v>
      </c>
      <c r="E6469">
        <v>60</v>
      </c>
      <c r="F6469">
        <v>216.1</v>
      </c>
      <c r="G6469">
        <v>102.4</v>
      </c>
      <c r="H6469">
        <v>76</v>
      </c>
      <c r="I6469">
        <v>0</v>
      </c>
      <c r="J6469" t="s">
        <v>16</v>
      </c>
      <c r="K6469" t="s">
        <v>28</v>
      </c>
      <c r="L6469" t="s">
        <v>25</v>
      </c>
      <c r="M6469">
        <v>7.6</v>
      </c>
      <c r="N6469">
        <v>18379.18</v>
      </c>
      <c r="O6469" t="s">
        <v>19</v>
      </c>
      <c r="P6469" t="str">
        <f t="shared" ref="P6469" si="3457">IF(A6466&lt;30,"18-29",IF(A6466&lt;45,"30-44",IF(A6466&lt;60,"45-59",IF(A6466&lt;75,"60-74","75+"))))</f>
        <v>60-74</v>
      </c>
      <c r="Q6469" t="str">
        <f>IF(PatientData[[#This Row],[bmi]]&lt;18.5,"Underweight",
IF(PatientData[[#This Row],[bmi]]&lt;25,"Normal",
IF(PatientData[[#This Row],[bmi]]&lt;30,"Overweight","Obese")))</f>
        <v>Obese</v>
      </c>
      <c r="R6469" t="str">
        <f t="shared" si="3454"/>
        <v>Normal BP</v>
      </c>
      <c r="S6469" t="str">
        <f t="shared" si="3455"/>
        <v>High Cost</v>
      </c>
    </row>
    <row r="6470" spans="1:19" x14ac:dyDescent="0.3">
      <c r="A6470">
        <v>45</v>
      </c>
      <c r="B6470" t="s">
        <v>20</v>
      </c>
      <c r="C6470">
        <v>29.3</v>
      </c>
      <c r="D6470">
        <v>121</v>
      </c>
      <c r="E6470">
        <v>79</v>
      </c>
      <c r="F6470">
        <v>193.2</v>
      </c>
      <c r="G6470">
        <v>96.1</v>
      </c>
      <c r="H6470">
        <v>68</v>
      </c>
      <c r="I6470">
        <v>3</v>
      </c>
      <c r="J6470" t="s">
        <v>27</v>
      </c>
      <c r="K6470" t="s">
        <v>26</v>
      </c>
      <c r="L6470" t="s">
        <v>18</v>
      </c>
      <c r="M6470">
        <v>3.4</v>
      </c>
      <c r="N6470">
        <v>6733.51</v>
      </c>
      <c r="O6470" t="s">
        <v>19</v>
      </c>
      <c r="P6470" t="str">
        <f t="shared" ref="P6470:P6478" si="3458">IF(A6470&lt;30,"18-29",IF(A6470&lt;45,"30-44",IF(A6470&lt;60,"45-59",IF(A6470&lt;75,"60-74","75+"))))</f>
        <v>45-59</v>
      </c>
      <c r="Q6470" t="str">
        <f>IF(PatientData[[#This Row],[bmi]]&lt;18.5,"Underweight",
IF(PatientData[[#This Row],[bmi]]&lt;25,"Normal",
IF(PatientData[[#This Row],[bmi]]&lt;30,"Overweight","Obese")))</f>
        <v>Overweight</v>
      </c>
      <c r="R6470" t="str">
        <f t="shared" si="3454"/>
        <v>High BP</v>
      </c>
      <c r="S6470" t="str">
        <f t="shared" si="3455"/>
        <v>Normal Cost</v>
      </c>
    </row>
    <row r="6471" spans="1:19" x14ac:dyDescent="0.3">
      <c r="A6471">
        <v>71</v>
      </c>
      <c r="B6471" t="s">
        <v>20</v>
      </c>
      <c r="C6471">
        <v>29.3</v>
      </c>
      <c r="D6471">
        <v>136</v>
      </c>
      <c r="E6471">
        <v>83</v>
      </c>
      <c r="F6471">
        <v>242.8</v>
      </c>
      <c r="G6471">
        <v>142.4</v>
      </c>
      <c r="H6471">
        <v>74</v>
      </c>
      <c r="I6471">
        <v>0</v>
      </c>
      <c r="J6471" t="s">
        <v>16</v>
      </c>
      <c r="K6471" t="s">
        <v>26</v>
      </c>
      <c r="L6471" t="s">
        <v>18</v>
      </c>
      <c r="M6471">
        <v>14.2</v>
      </c>
      <c r="N6471">
        <v>20863.23</v>
      </c>
      <c r="O6471" t="s">
        <v>19</v>
      </c>
      <c r="P6471" t="str">
        <f t="shared" si="3458"/>
        <v>60-74</v>
      </c>
      <c r="Q6471" t="str">
        <f>IF(PatientData[[#This Row],[bmi]]&lt;18.5,"Underweight",
IF(PatientData[[#This Row],[bmi]]&lt;25,"Normal",
IF(PatientData[[#This Row],[bmi]]&lt;30,"Overweight","Obese")))</f>
        <v>Overweight</v>
      </c>
      <c r="R6471" t="str">
        <f t="shared" si="3454"/>
        <v>High BP</v>
      </c>
      <c r="S6471" t="str">
        <f t="shared" si="3455"/>
        <v>High Cost</v>
      </c>
    </row>
    <row r="6472" spans="1:19" x14ac:dyDescent="0.3">
      <c r="A6472">
        <v>54</v>
      </c>
      <c r="B6472" t="s">
        <v>20</v>
      </c>
      <c r="C6472">
        <v>29.3</v>
      </c>
      <c r="D6472">
        <v>137</v>
      </c>
      <c r="E6472">
        <v>87</v>
      </c>
      <c r="F6472">
        <v>219.4</v>
      </c>
      <c r="G6472">
        <v>111</v>
      </c>
      <c r="H6472">
        <v>75</v>
      </c>
      <c r="I6472">
        <v>1</v>
      </c>
      <c r="J6472" t="s">
        <v>27</v>
      </c>
      <c r="K6472" t="s">
        <v>21</v>
      </c>
      <c r="L6472" t="s">
        <v>18</v>
      </c>
      <c r="M6472">
        <v>8</v>
      </c>
      <c r="N6472">
        <v>16280.69</v>
      </c>
      <c r="O6472" t="s">
        <v>19</v>
      </c>
      <c r="P6472" t="str">
        <f t="shared" si="3458"/>
        <v>45-59</v>
      </c>
      <c r="Q6472" t="str">
        <f>IF(PatientData[[#This Row],[bmi]]&lt;18.5,"Underweight",
IF(PatientData[[#This Row],[bmi]]&lt;25,"Normal",
IF(PatientData[[#This Row],[bmi]]&lt;30,"Overweight","Obese")))</f>
        <v>Overweight</v>
      </c>
      <c r="R6472" t="str">
        <f t="shared" si="3454"/>
        <v>High BP</v>
      </c>
      <c r="S6472" t="str">
        <f t="shared" si="3455"/>
        <v>High Cost</v>
      </c>
    </row>
    <row r="6473" spans="1:19" x14ac:dyDescent="0.3">
      <c r="A6473">
        <v>61</v>
      </c>
      <c r="B6473" t="s">
        <v>20</v>
      </c>
      <c r="C6473">
        <v>29.3</v>
      </c>
      <c r="D6473">
        <v>130</v>
      </c>
      <c r="E6473">
        <v>75</v>
      </c>
      <c r="F6473">
        <v>222.8</v>
      </c>
      <c r="G6473">
        <v>87</v>
      </c>
      <c r="H6473">
        <v>63</v>
      </c>
      <c r="I6473">
        <v>2</v>
      </c>
      <c r="J6473" t="s">
        <v>27</v>
      </c>
      <c r="K6473" t="s">
        <v>28</v>
      </c>
      <c r="L6473" t="s">
        <v>18</v>
      </c>
      <c r="M6473">
        <v>13.9</v>
      </c>
      <c r="N6473">
        <v>27930.65</v>
      </c>
      <c r="O6473" t="s">
        <v>19</v>
      </c>
      <c r="P6473" t="str">
        <f t="shared" si="3458"/>
        <v>60-74</v>
      </c>
      <c r="Q6473" t="str">
        <f>IF(PatientData[[#This Row],[bmi]]&lt;18.5,"Underweight",
IF(PatientData[[#This Row],[bmi]]&lt;25,"Normal",
IF(PatientData[[#This Row],[bmi]]&lt;30,"Overweight","Obese")))</f>
        <v>Overweight</v>
      </c>
      <c r="R6473" t="str">
        <f t="shared" si="3454"/>
        <v>High BP</v>
      </c>
      <c r="S6473" t="str">
        <f t="shared" si="3455"/>
        <v>High Cost</v>
      </c>
    </row>
    <row r="6474" spans="1:19" x14ac:dyDescent="0.3">
      <c r="A6474">
        <v>46</v>
      </c>
      <c r="B6474" t="s">
        <v>20</v>
      </c>
      <c r="C6474">
        <v>29.3</v>
      </c>
      <c r="D6474">
        <v>211</v>
      </c>
      <c r="E6474">
        <v>140</v>
      </c>
      <c r="F6474">
        <v>254.5</v>
      </c>
      <c r="G6474">
        <v>118.1</v>
      </c>
      <c r="H6474">
        <v>85</v>
      </c>
      <c r="I6474">
        <v>2</v>
      </c>
      <c r="J6474" t="s">
        <v>16</v>
      </c>
      <c r="K6474" t="s">
        <v>26</v>
      </c>
      <c r="L6474" t="s">
        <v>22</v>
      </c>
      <c r="M6474">
        <v>6.5</v>
      </c>
      <c r="N6474">
        <v>12036</v>
      </c>
      <c r="O6474" t="s">
        <v>19</v>
      </c>
      <c r="P6474" t="str">
        <f t="shared" si="3458"/>
        <v>45-59</v>
      </c>
      <c r="Q6474" t="str">
        <f>IF(PatientData[[#This Row],[bmi]]&lt;18.5,"Underweight",
IF(PatientData[[#This Row],[bmi]]&lt;25,"Normal",
IF(PatientData[[#This Row],[bmi]]&lt;30,"Overweight","Obese")))</f>
        <v>Overweight</v>
      </c>
      <c r="R6474" t="str">
        <f t="shared" si="3454"/>
        <v>High BP</v>
      </c>
      <c r="S6474" t="str">
        <f t="shared" si="3455"/>
        <v>Normal Cost</v>
      </c>
    </row>
    <row r="6475" spans="1:19" x14ac:dyDescent="0.3">
      <c r="A6475">
        <v>74</v>
      </c>
      <c r="B6475" t="s">
        <v>20</v>
      </c>
      <c r="C6475">
        <v>29.3</v>
      </c>
      <c r="D6475">
        <v>132</v>
      </c>
      <c r="E6475">
        <v>68</v>
      </c>
      <c r="F6475">
        <v>221.5</v>
      </c>
      <c r="G6475">
        <v>152.9</v>
      </c>
      <c r="H6475">
        <v>86</v>
      </c>
      <c r="I6475">
        <v>1</v>
      </c>
      <c r="J6475" t="s">
        <v>27</v>
      </c>
      <c r="K6475" t="s">
        <v>17</v>
      </c>
      <c r="L6475" t="s">
        <v>25</v>
      </c>
      <c r="M6475">
        <v>5.0999999999999996</v>
      </c>
      <c r="N6475">
        <v>9749.61</v>
      </c>
      <c r="O6475" t="s">
        <v>19</v>
      </c>
      <c r="P6475" t="str">
        <f t="shared" si="3458"/>
        <v>60-74</v>
      </c>
      <c r="Q6475" t="str">
        <f>IF(PatientData[[#This Row],[bmi]]&lt;18.5,"Underweight",
IF(PatientData[[#This Row],[bmi]]&lt;25,"Normal",
IF(PatientData[[#This Row],[bmi]]&lt;30,"Overweight","Obese")))</f>
        <v>Overweight</v>
      </c>
      <c r="R6475" t="str">
        <f t="shared" si="3454"/>
        <v>High BP</v>
      </c>
      <c r="S6475" t="str">
        <f t="shared" si="3455"/>
        <v>Normal Cost</v>
      </c>
    </row>
    <row r="6476" spans="1:19" x14ac:dyDescent="0.3">
      <c r="A6476">
        <v>63</v>
      </c>
      <c r="B6476" t="s">
        <v>20</v>
      </c>
      <c r="C6476">
        <v>29.3</v>
      </c>
      <c r="D6476">
        <v>115</v>
      </c>
      <c r="E6476">
        <v>71</v>
      </c>
      <c r="F6476">
        <v>271.8</v>
      </c>
      <c r="G6476">
        <v>117.8</v>
      </c>
      <c r="H6476">
        <v>106</v>
      </c>
      <c r="I6476">
        <v>1</v>
      </c>
      <c r="J6476" t="s">
        <v>16</v>
      </c>
      <c r="K6476" t="s">
        <v>17</v>
      </c>
      <c r="L6476" t="s">
        <v>18</v>
      </c>
      <c r="M6476">
        <v>6</v>
      </c>
      <c r="N6476">
        <v>13463.5</v>
      </c>
      <c r="O6476" t="s">
        <v>19</v>
      </c>
      <c r="P6476" t="str">
        <f t="shared" si="3458"/>
        <v>60-74</v>
      </c>
      <c r="Q6476" t="str">
        <f>IF(PatientData[[#This Row],[bmi]]&lt;18.5,"Underweight",
IF(PatientData[[#This Row],[bmi]]&lt;25,"Normal",
IF(PatientData[[#This Row],[bmi]]&lt;30,"Overweight","Obese")))</f>
        <v>Overweight</v>
      </c>
      <c r="R6476" t="str">
        <f t="shared" si="3454"/>
        <v>Normal BP</v>
      </c>
      <c r="S6476" t="str">
        <f t="shared" si="3455"/>
        <v>Normal Cost</v>
      </c>
    </row>
    <row r="6477" spans="1:19" x14ac:dyDescent="0.3">
      <c r="A6477">
        <v>80</v>
      </c>
      <c r="B6477" t="s">
        <v>20</v>
      </c>
      <c r="C6477">
        <v>29.3</v>
      </c>
      <c r="D6477">
        <v>136</v>
      </c>
      <c r="E6477">
        <v>82</v>
      </c>
      <c r="F6477">
        <v>237.6</v>
      </c>
      <c r="G6477">
        <v>124.3</v>
      </c>
      <c r="H6477">
        <v>56</v>
      </c>
      <c r="I6477">
        <v>0</v>
      </c>
      <c r="J6477" t="s">
        <v>24</v>
      </c>
      <c r="K6477" t="s">
        <v>17</v>
      </c>
      <c r="L6477" t="s">
        <v>25</v>
      </c>
      <c r="M6477">
        <v>5.3</v>
      </c>
      <c r="N6477">
        <v>9914.5300000000007</v>
      </c>
      <c r="O6477" t="s">
        <v>19</v>
      </c>
      <c r="P6477" t="str">
        <f t="shared" si="3458"/>
        <v>75+</v>
      </c>
      <c r="Q6477" t="str">
        <f>IF(PatientData[[#This Row],[bmi]]&lt;18.5,"Underweight",
IF(PatientData[[#This Row],[bmi]]&lt;25,"Normal",
IF(PatientData[[#This Row],[bmi]]&lt;30,"Overweight","Obese")))</f>
        <v>Overweight</v>
      </c>
      <c r="R6477" t="str">
        <f t="shared" si="3454"/>
        <v>High BP</v>
      </c>
      <c r="S6477" t="str">
        <f t="shared" si="3455"/>
        <v>Normal Cost</v>
      </c>
    </row>
    <row r="6478" spans="1:19" x14ac:dyDescent="0.3">
      <c r="A6478">
        <v>67</v>
      </c>
      <c r="B6478" t="s">
        <v>20</v>
      </c>
      <c r="C6478">
        <v>29.3</v>
      </c>
      <c r="D6478">
        <v>123</v>
      </c>
      <c r="E6478">
        <v>77</v>
      </c>
      <c r="F6478">
        <v>200</v>
      </c>
      <c r="G6478">
        <v>145.30000000000001</v>
      </c>
      <c r="H6478">
        <v>69</v>
      </c>
      <c r="I6478">
        <v>0</v>
      </c>
      <c r="J6478" t="s">
        <v>24</v>
      </c>
      <c r="K6478" t="s">
        <v>28</v>
      </c>
      <c r="L6478" t="s">
        <v>25</v>
      </c>
      <c r="M6478">
        <v>4</v>
      </c>
      <c r="N6478">
        <v>10513.26</v>
      </c>
      <c r="O6478" t="s">
        <v>19</v>
      </c>
      <c r="P6478" t="str">
        <f t="shared" si="3458"/>
        <v>60-74</v>
      </c>
      <c r="Q6478" t="str">
        <f>IF(PatientData[[#This Row],[bmi]]&lt;18.5,"Underweight",
IF(PatientData[[#This Row],[bmi]]&lt;25,"Normal",
IF(PatientData[[#This Row],[bmi]]&lt;30,"Overweight","Obese")))</f>
        <v>Overweight</v>
      </c>
      <c r="R6478" t="str">
        <f t="shared" si="3454"/>
        <v>High BP</v>
      </c>
      <c r="S6478" t="str">
        <f t="shared" si="3455"/>
        <v>Normal Cost</v>
      </c>
    </row>
    <row r="6479" spans="1:19" x14ac:dyDescent="0.3">
      <c r="A6479">
        <v>79</v>
      </c>
      <c r="B6479" t="s">
        <v>15</v>
      </c>
      <c r="C6479">
        <v>21.3</v>
      </c>
      <c r="D6479">
        <v>104</v>
      </c>
      <c r="E6479">
        <v>60</v>
      </c>
      <c r="F6479">
        <v>227</v>
      </c>
      <c r="G6479">
        <v>120.1</v>
      </c>
      <c r="H6479">
        <v>78</v>
      </c>
      <c r="I6479">
        <v>3</v>
      </c>
      <c r="J6479" t="s">
        <v>16</v>
      </c>
      <c r="K6479" t="s">
        <v>28</v>
      </c>
      <c r="L6479" t="s">
        <v>18</v>
      </c>
      <c r="M6479">
        <v>12.5</v>
      </c>
      <c r="N6479">
        <v>21946.03</v>
      </c>
      <c r="O6479" t="s">
        <v>19</v>
      </c>
      <c r="P6479" t="str">
        <f t="shared" ref="P6479" si="3459">IF(A6476&lt;30,"18-29",IF(A6476&lt;45,"30-44",IF(A6476&lt;60,"45-59",IF(A6476&lt;75,"60-74","75+"))))</f>
        <v>60-74</v>
      </c>
      <c r="Q6479" t="str">
        <f>IF(PatientData[[#This Row],[bmi]]&lt;18.5,"Underweight",
IF(PatientData[[#This Row],[bmi]]&lt;25,"Normal",
IF(PatientData[[#This Row],[bmi]]&lt;30,"Overweight","Obese")))</f>
        <v>Normal</v>
      </c>
      <c r="R6479" t="str">
        <f t="shared" si="3454"/>
        <v>Normal BP</v>
      </c>
      <c r="S6479" t="str">
        <f t="shared" si="3455"/>
        <v>High Cost</v>
      </c>
    </row>
    <row r="6480" spans="1:19" x14ac:dyDescent="0.3">
      <c r="A6480">
        <v>70</v>
      </c>
      <c r="B6480" t="s">
        <v>20</v>
      </c>
      <c r="C6480">
        <v>29.3</v>
      </c>
      <c r="D6480">
        <v>131</v>
      </c>
      <c r="E6480">
        <v>82</v>
      </c>
      <c r="F6480">
        <v>240.5</v>
      </c>
      <c r="G6480">
        <v>137</v>
      </c>
      <c r="H6480">
        <v>80</v>
      </c>
      <c r="I6480">
        <v>2</v>
      </c>
      <c r="J6480" t="s">
        <v>27</v>
      </c>
      <c r="K6480" t="s">
        <v>21</v>
      </c>
      <c r="L6480" t="s">
        <v>25</v>
      </c>
      <c r="M6480">
        <v>8</v>
      </c>
      <c r="N6480">
        <v>15445.64</v>
      </c>
      <c r="O6480" t="s">
        <v>19</v>
      </c>
      <c r="P6480" t="str">
        <f t="shared" ref="P6480" si="3460">IF(A6480&lt;30,"18-29",IF(A6480&lt;45,"30-44",IF(A6480&lt;60,"45-59",IF(A6480&lt;75,"60-74","75+"))))</f>
        <v>60-74</v>
      </c>
      <c r="Q6480" t="str">
        <f>IF(PatientData[[#This Row],[bmi]]&lt;18.5,"Underweight",
IF(PatientData[[#This Row],[bmi]]&lt;25,"Normal",
IF(PatientData[[#This Row],[bmi]]&lt;30,"Overweight","Obese")))</f>
        <v>Overweight</v>
      </c>
      <c r="R6480" t="str">
        <f t="shared" si="3454"/>
        <v>High BP</v>
      </c>
      <c r="S6480" t="str">
        <f t="shared" si="3455"/>
        <v>High Cost</v>
      </c>
    </row>
    <row r="6481" spans="1:19" x14ac:dyDescent="0.3">
      <c r="A6481">
        <v>34</v>
      </c>
      <c r="B6481" t="s">
        <v>15</v>
      </c>
      <c r="C6481">
        <v>32.200000000000003</v>
      </c>
      <c r="D6481">
        <v>121</v>
      </c>
      <c r="E6481">
        <v>73</v>
      </c>
      <c r="F6481">
        <v>241.4</v>
      </c>
      <c r="G6481">
        <v>132.69999999999999</v>
      </c>
      <c r="H6481">
        <v>89</v>
      </c>
      <c r="I6481">
        <v>0</v>
      </c>
      <c r="J6481" t="s">
        <v>24</v>
      </c>
      <c r="K6481" t="s">
        <v>17</v>
      </c>
      <c r="L6481" t="s">
        <v>25</v>
      </c>
      <c r="M6481">
        <v>12</v>
      </c>
      <c r="N6481">
        <v>21634.22</v>
      </c>
      <c r="O6481" t="s">
        <v>19</v>
      </c>
      <c r="P6481" t="str">
        <f t="shared" ref="P6481" si="3461">IF(A6478&lt;30,"18-29",IF(A6478&lt;45,"30-44",IF(A6478&lt;60,"45-59",IF(A6478&lt;75,"60-74","75+"))))</f>
        <v>60-74</v>
      </c>
      <c r="Q6481" t="str">
        <f>IF(PatientData[[#This Row],[bmi]]&lt;18.5,"Underweight",
IF(PatientData[[#This Row],[bmi]]&lt;25,"Normal",
IF(PatientData[[#This Row],[bmi]]&lt;30,"Overweight","Obese")))</f>
        <v>Obese</v>
      </c>
      <c r="R6481" t="str">
        <f t="shared" si="3454"/>
        <v>High BP</v>
      </c>
      <c r="S6481" t="str">
        <f t="shared" si="3455"/>
        <v>High Cost</v>
      </c>
    </row>
    <row r="6482" spans="1:19" x14ac:dyDescent="0.3">
      <c r="A6482">
        <v>43</v>
      </c>
      <c r="B6482" t="s">
        <v>20</v>
      </c>
      <c r="C6482">
        <v>29.3</v>
      </c>
      <c r="D6482">
        <v>119</v>
      </c>
      <c r="E6482">
        <v>75</v>
      </c>
      <c r="F6482">
        <v>187.6</v>
      </c>
      <c r="G6482">
        <v>117.6</v>
      </c>
      <c r="H6482">
        <v>62</v>
      </c>
      <c r="I6482">
        <v>0</v>
      </c>
      <c r="J6482" t="s">
        <v>27</v>
      </c>
      <c r="K6482" t="s">
        <v>17</v>
      </c>
      <c r="L6482" t="s">
        <v>25</v>
      </c>
      <c r="M6482">
        <v>6.1</v>
      </c>
      <c r="N6482">
        <v>9675.39</v>
      </c>
      <c r="O6482" t="s">
        <v>19</v>
      </c>
      <c r="P6482" t="str">
        <f t="shared" ref="P6482" si="3462">IF(A6482&lt;30,"18-29",IF(A6482&lt;45,"30-44",IF(A6482&lt;60,"45-59",IF(A6482&lt;75,"60-74","75+"))))</f>
        <v>30-44</v>
      </c>
      <c r="Q6482" t="str">
        <f>IF(PatientData[[#This Row],[bmi]]&lt;18.5,"Underweight",
IF(PatientData[[#This Row],[bmi]]&lt;25,"Normal",
IF(PatientData[[#This Row],[bmi]]&lt;30,"Overweight","Obese")))</f>
        <v>Overweight</v>
      </c>
      <c r="R6482" t="str">
        <f t="shared" si="3454"/>
        <v>Normal BP</v>
      </c>
      <c r="S6482" t="str">
        <f t="shared" si="3455"/>
        <v>Normal Cost</v>
      </c>
    </row>
    <row r="6483" spans="1:19" x14ac:dyDescent="0.3">
      <c r="A6483">
        <v>86</v>
      </c>
      <c r="B6483" t="s">
        <v>15</v>
      </c>
      <c r="C6483">
        <v>20.8</v>
      </c>
      <c r="D6483">
        <v>121</v>
      </c>
      <c r="E6483">
        <v>63</v>
      </c>
      <c r="F6483">
        <v>219.2</v>
      </c>
      <c r="G6483">
        <v>112.2</v>
      </c>
      <c r="H6483">
        <v>82</v>
      </c>
      <c r="I6483">
        <v>0</v>
      </c>
      <c r="J6483" t="s">
        <v>27</v>
      </c>
      <c r="K6483" t="s">
        <v>17</v>
      </c>
      <c r="L6483" t="s">
        <v>25</v>
      </c>
      <c r="M6483">
        <v>7.2</v>
      </c>
      <c r="N6483">
        <v>13114.36</v>
      </c>
      <c r="O6483" t="s">
        <v>19</v>
      </c>
      <c r="P6483" t="str">
        <f t="shared" ref="P6483" si="3463">IF(A6480&lt;30,"18-29",IF(A6480&lt;45,"30-44",IF(A6480&lt;60,"45-59",IF(A6480&lt;75,"60-74","75+"))))</f>
        <v>60-74</v>
      </c>
      <c r="Q6483" t="str">
        <f>IF(PatientData[[#This Row],[bmi]]&lt;18.5,"Underweight",
IF(PatientData[[#This Row],[bmi]]&lt;25,"Normal",
IF(PatientData[[#This Row],[bmi]]&lt;30,"Overweight","Obese")))</f>
        <v>Normal</v>
      </c>
      <c r="R6483" t="str">
        <f t="shared" si="3454"/>
        <v>High BP</v>
      </c>
      <c r="S6483" t="str">
        <f t="shared" si="3455"/>
        <v>Normal Cost</v>
      </c>
    </row>
    <row r="6484" spans="1:19" x14ac:dyDescent="0.3">
      <c r="A6484">
        <v>57</v>
      </c>
      <c r="B6484" t="s">
        <v>20</v>
      </c>
      <c r="C6484">
        <v>29.3</v>
      </c>
      <c r="D6484">
        <v>133</v>
      </c>
      <c r="E6484">
        <v>81</v>
      </c>
      <c r="F6484">
        <v>225.6</v>
      </c>
      <c r="G6484">
        <v>107.3</v>
      </c>
      <c r="H6484">
        <v>80</v>
      </c>
      <c r="I6484">
        <v>1</v>
      </c>
      <c r="J6484" t="s">
        <v>24</v>
      </c>
      <c r="K6484" t="s">
        <v>21</v>
      </c>
      <c r="L6484" t="s">
        <v>25</v>
      </c>
      <c r="M6484">
        <v>6.4</v>
      </c>
      <c r="N6484">
        <v>15685.29</v>
      </c>
      <c r="O6484" t="s">
        <v>23</v>
      </c>
      <c r="P6484" t="str">
        <f t="shared" ref="P6484" si="3464">IF(A6484&lt;30,"18-29",IF(A6484&lt;45,"30-44",IF(A6484&lt;60,"45-59",IF(A6484&lt;75,"60-74","75+"))))</f>
        <v>45-59</v>
      </c>
      <c r="Q6484" t="str">
        <f>IF(PatientData[[#This Row],[bmi]]&lt;18.5,"Underweight",
IF(PatientData[[#This Row],[bmi]]&lt;25,"Normal",
IF(PatientData[[#This Row],[bmi]]&lt;30,"Overweight","Obese")))</f>
        <v>Overweight</v>
      </c>
      <c r="R6484" t="str">
        <f t="shared" si="3454"/>
        <v>High BP</v>
      </c>
      <c r="S6484" t="str">
        <f t="shared" si="3455"/>
        <v>High Cost</v>
      </c>
    </row>
    <row r="6485" spans="1:19" x14ac:dyDescent="0.3">
      <c r="A6485">
        <v>69</v>
      </c>
      <c r="B6485" t="s">
        <v>15</v>
      </c>
      <c r="C6485">
        <v>24.8</v>
      </c>
      <c r="D6485">
        <v>128</v>
      </c>
      <c r="E6485">
        <v>83</v>
      </c>
      <c r="F6485">
        <v>214</v>
      </c>
      <c r="G6485">
        <v>89.4</v>
      </c>
      <c r="H6485">
        <v>56</v>
      </c>
      <c r="I6485">
        <v>2</v>
      </c>
      <c r="J6485" t="s">
        <v>24</v>
      </c>
      <c r="K6485" t="s">
        <v>21</v>
      </c>
      <c r="L6485" t="s">
        <v>18</v>
      </c>
      <c r="M6485">
        <v>7.4</v>
      </c>
      <c r="N6485">
        <v>13724.29</v>
      </c>
      <c r="O6485" t="s">
        <v>19</v>
      </c>
      <c r="P6485" t="str">
        <f t="shared" ref="P6485:P6486" si="3465">IF(A6482&lt;30,"18-29",IF(A6482&lt;45,"30-44",IF(A6482&lt;60,"45-59",IF(A6482&lt;75,"60-74","75+"))))</f>
        <v>30-44</v>
      </c>
      <c r="Q6485" t="str">
        <f>IF(PatientData[[#This Row],[bmi]]&lt;18.5,"Underweight",
IF(PatientData[[#This Row],[bmi]]&lt;25,"Normal",
IF(PatientData[[#This Row],[bmi]]&lt;30,"Overweight","Obese")))</f>
        <v>Normal</v>
      </c>
      <c r="R6485" t="str">
        <f t="shared" si="3454"/>
        <v>High BP</v>
      </c>
      <c r="S6485" t="str">
        <f t="shared" si="3455"/>
        <v>Normal Cost</v>
      </c>
    </row>
    <row r="6486" spans="1:19" x14ac:dyDescent="0.3">
      <c r="A6486">
        <v>61</v>
      </c>
      <c r="B6486" t="s">
        <v>15</v>
      </c>
      <c r="C6486">
        <v>30.9</v>
      </c>
      <c r="D6486">
        <v>211</v>
      </c>
      <c r="E6486">
        <v>137</v>
      </c>
      <c r="F6486">
        <v>241.1</v>
      </c>
      <c r="G6486">
        <v>103.8</v>
      </c>
      <c r="H6486">
        <v>98</v>
      </c>
      <c r="I6486">
        <v>2</v>
      </c>
      <c r="J6486" t="s">
        <v>16</v>
      </c>
      <c r="K6486" t="s">
        <v>26</v>
      </c>
      <c r="L6486" t="s">
        <v>18</v>
      </c>
      <c r="M6486">
        <v>7.6</v>
      </c>
      <c r="N6486">
        <v>14265.1</v>
      </c>
      <c r="O6486" t="s">
        <v>23</v>
      </c>
      <c r="P6486" t="str">
        <f t="shared" si="3465"/>
        <v>75+</v>
      </c>
      <c r="Q6486" t="str">
        <f>IF(PatientData[[#This Row],[bmi]]&lt;18.5,"Underweight",
IF(PatientData[[#This Row],[bmi]]&lt;25,"Normal",
IF(PatientData[[#This Row],[bmi]]&lt;30,"Overweight","Obese")))</f>
        <v>Obese</v>
      </c>
      <c r="R6486" t="str">
        <f t="shared" si="3454"/>
        <v>High BP</v>
      </c>
      <c r="S6486" t="str">
        <f t="shared" si="3455"/>
        <v>Normal Cost</v>
      </c>
    </row>
    <row r="6487" spans="1:19" x14ac:dyDescent="0.3">
      <c r="A6487">
        <v>68</v>
      </c>
      <c r="B6487" t="s">
        <v>20</v>
      </c>
      <c r="C6487">
        <v>29.3</v>
      </c>
      <c r="D6487">
        <v>122</v>
      </c>
      <c r="E6487">
        <v>74</v>
      </c>
      <c r="F6487">
        <v>230.2</v>
      </c>
      <c r="G6487">
        <v>135.1</v>
      </c>
      <c r="H6487">
        <v>82</v>
      </c>
      <c r="I6487">
        <v>4</v>
      </c>
      <c r="J6487" t="s">
        <v>16</v>
      </c>
      <c r="K6487" t="s">
        <v>26</v>
      </c>
      <c r="L6487" t="s">
        <v>22</v>
      </c>
      <c r="M6487">
        <v>6.4</v>
      </c>
      <c r="N6487">
        <v>14090.91</v>
      </c>
      <c r="O6487" t="s">
        <v>19</v>
      </c>
      <c r="P6487" t="str">
        <f t="shared" ref="P6487:P6488" si="3466">IF(A6487&lt;30,"18-29",IF(A6487&lt;45,"30-44",IF(A6487&lt;60,"45-59",IF(A6487&lt;75,"60-74","75+"))))</f>
        <v>60-74</v>
      </c>
      <c r="Q6487" t="str">
        <f>IF(PatientData[[#This Row],[bmi]]&lt;18.5,"Underweight",
IF(PatientData[[#This Row],[bmi]]&lt;25,"Normal",
IF(PatientData[[#This Row],[bmi]]&lt;30,"Overweight","Obese")))</f>
        <v>Overweight</v>
      </c>
      <c r="R6487" t="str">
        <f t="shared" si="3454"/>
        <v>High BP</v>
      </c>
      <c r="S6487" t="str">
        <f t="shared" si="3455"/>
        <v>Normal Cost</v>
      </c>
    </row>
    <row r="6488" spans="1:19" x14ac:dyDescent="0.3">
      <c r="A6488">
        <v>54</v>
      </c>
      <c r="B6488" t="s">
        <v>20</v>
      </c>
      <c r="C6488">
        <v>29.3</v>
      </c>
      <c r="D6488">
        <v>119</v>
      </c>
      <c r="E6488">
        <v>78</v>
      </c>
      <c r="F6488">
        <v>231.7</v>
      </c>
      <c r="G6488">
        <v>105.8</v>
      </c>
      <c r="H6488">
        <v>71</v>
      </c>
      <c r="I6488">
        <v>1</v>
      </c>
      <c r="J6488" t="s">
        <v>24</v>
      </c>
      <c r="K6488" t="s">
        <v>26</v>
      </c>
      <c r="L6488" t="s">
        <v>18</v>
      </c>
      <c r="M6488">
        <v>3.7</v>
      </c>
      <c r="N6488">
        <v>7022.54</v>
      </c>
      <c r="O6488" t="s">
        <v>19</v>
      </c>
      <c r="P6488" t="str">
        <f t="shared" si="3466"/>
        <v>45-59</v>
      </c>
      <c r="Q6488" t="str">
        <f>IF(PatientData[[#This Row],[bmi]]&lt;18.5,"Underweight",
IF(PatientData[[#This Row],[bmi]]&lt;25,"Normal",
IF(PatientData[[#This Row],[bmi]]&lt;30,"Overweight","Obese")))</f>
        <v>Overweight</v>
      </c>
      <c r="R6488" t="str">
        <f t="shared" si="3454"/>
        <v>Normal BP</v>
      </c>
      <c r="S6488" t="str">
        <f t="shared" si="3455"/>
        <v>Normal Cost</v>
      </c>
    </row>
    <row r="6489" spans="1:19" x14ac:dyDescent="0.3">
      <c r="A6489">
        <v>64</v>
      </c>
      <c r="B6489" t="s">
        <v>15</v>
      </c>
      <c r="C6489">
        <v>27.9</v>
      </c>
      <c r="D6489">
        <v>128</v>
      </c>
      <c r="E6489">
        <v>80</v>
      </c>
      <c r="F6489">
        <v>250.1</v>
      </c>
      <c r="G6489">
        <v>87.2</v>
      </c>
      <c r="H6489">
        <v>85</v>
      </c>
      <c r="I6489">
        <v>1</v>
      </c>
      <c r="J6489" t="s">
        <v>24</v>
      </c>
      <c r="K6489" t="s">
        <v>26</v>
      </c>
      <c r="L6489" t="s">
        <v>18</v>
      </c>
      <c r="M6489">
        <v>5.7</v>
      </c>
      <c r="N6489">
        <v>9564.33</v>
      </c>
      <c r="O6489" t="s">
        <v>19</v>
      </c>
      <c r="P6489" t="str">
        <f t="shared" ref="P6489:P6490" si="3467">IF(A6486&lt;30,"18-29",IF(A6486&lt;45,"30-44",IF(A6486&lt;60,"45-59",IF(A6486&lt;75,"60-74","75+"))))</f>
        <v>60-74</v>
      </c>
      <c r="Q6489" t="str">
        <f>IF(PatientData[[#This Row],[bmi]]&lt;18.5,"Underweight",
IF(PatientData[[#This Row],[bmi]]&lt;25,"Normal",
IF(PatientData[[#This Row],[bmi]]&lt;30,"Overweight","Obese")))</f>
        <v>Overweight</v>
      </c>
      <c r="R6489" t="str">
        <f t="shared" si="3454"/>
        <v>High BP</v>
      </c>
      <c r="S6489" t="str">
        <f t="shared" si="3455"/>
        <v>Normal Cost</v>
      </c>
    </row>
    <row r="6490" spans="1:19" x14ac:dyDescent="0.3">
      <c r="A6490">
        <v>74</v>
      </c>
      <c r="B6490" t="s">
        <v>15</v>
      </c>
      <c r="C6490">
        <v>26.9</v>
      </c>
      <c r="D6490">
        <v>110</v>
      </c>
      <c r="E6490">
        <v>66</v>
      </c>
      <c r="F6490">
        <v>221.3</v>
      </c>
      <c r="G6490">
        <v>99.4</v>
      </c>
      <c r="H6490">
        <v>92</v>
      </c>
      <c r="I6490">
        <v>0</v>
      </c>
      <c r="J6490" t="s">
        <v>27</v>
      </c>
      <c r="K6490" t="s">
        <v>26</v>
      </c>
      <c r="L6490" t="s">
        <v>18</v>
      </c>
      <c r="M6490">
        <v>5.9</v>
      </c>
      <c r="N6490">
        <v>10035.68</v>
      </c>
      <c r="O6490" t="s">
        <v>19</v>
      </c>
      <c r="P6490" t="str">
        <f t="shared" si="3467"/>
        <v>60-74</v>
      </c>
      <c r="Q6490" t="str">
        <f>IF(PatientData[[#This Row],[bmi]]&lt;18.5,"Underweight",
IF(PatientData[[#This Row],[bmi]]&lt;25,"Normal",
IF(PatientData[[#This Row],[bmi]]&lt;30,"Overweight","Obese")))</f>
        <v>Overweight</v>
      </c>
      <c r="R6490" t="str">
        <f t="shared" si="3454"/>
        <v>Normal BP</v>
      </c>
      <c r="S6490" t="str">
        <f t="shared" si="3455"/>
        <v>Normal Cost</v>
      </c>
    </row>
    <row r="6491" spans="1:19" x14ac:dyDescent="0.3">
      <c r="A6491">
        <v>89</v>
      </c>
      <c r="B6491" t="s">
        <v>20</v>
      </c>
      <c r="C6491">
        <v>29.3</v>
      </c>
      <c r="D6491">
        <v>124</v>
      </c>
      <c r="E6491">
        <v>65</v>
      </c>
      <c r="F6491">
        <v>265.10000000000002</v>
      </c>
      <c r="G6491">
        <v>126</v>
      </c>
      <c r="H6491">
        <v>84</v>
      </c>
      <c r="I6491">
        <v>1</v>
      </c>
      <c r="J6491" t="s">
        <v>27</v>
      </c>
      <c r="K6491" t="s">
        <v>21</v>
      </c>
      <c r="L6491" t="s">
        <v>18</v>
      </c>
      <c r="M6491">
        <v>9.3000000000000007</v>
      </c>
      <c r="N6491">
        <v>19903.88</v>
      </c>
      <c r="O6491" t="s">
        <v>19</v>
      </c>
      <c r="P6491" t="str">
        <f t="shared" ref="P6491:P6492" si="3468">IF(A6491&lt;30,"18-29",IF(A6491&lt;45,"30-44",IF(A6491&lt;60,"45-59",IF(A6491&lt;75,"60-74","75+"))))</f>
        <v>75+</v>
      </c>
      <c r="Q6491" t="str">
        <f>IF(PatientData[[#This Row],[bmi]]&lt;18.5,"Underweight",
IF(PatientData[[#This Row],[bmi]]&lt;25,"Normal",
IF(PatientData[[#This Row],[bmi]]&lt;30,"Overweight","Obese")))</f>
        <v>Overweight</v>
      </c>
      <c r="R6491" t="str">
        <f t="shared" si="3454"/>
        <v>High BP</v>
      </c>
      <c r="S6491" t="str">
        <f t="shared" si="3455"/>
        <v>High Cost</v>
      </c>
    </row>
    <row r="6492" spans="1:19" x14ac:dyDescent="0.3">
      <c r="A6492">
        <v>49</v>
      </c>
      <c r="B6492" t="s">
        <v>20</v>
      </c>
      <c r="C6492">
        <v>29.3</v>
      </c>
      <c r="D6492">
        <v>119</v>
      </c>
      <c r="E6492">
        <v>73</v>
      </c>
      <c r="F6492">
        <v>259.2</v>
      </c>
      <c r="G6492">
        <v>158.19999999999999</v>
      </c>
      <c r="H6492">
        <v>75</v>
      </c>
      <c r="I6492">
        <v>0</v>
      </c>
      <c r="J6492" t="s">
        <v>24</v>
      </c>
      <c r="K6492" t="s">
        <v>17</v>
      </c>
      <c r="L6492" t="s">
        <v>18</v>
      </c>
      <c r="M6492">
        <v>7.5</v>
      </c>
      <c r="N6492">
        <v>15159.11</v>
      </c>
      <c r="O6492" t="s">
        <v>19</v>
      </c>
      <c r="P6492" t="str">
        <f t="shared" si="3468"/>
        <v>45-59</v>
      </c>
      <c r="Q6492" t="str">
        <f>IF(PatientData[[#This Row],[bmi]]&lt;18.5,"Underweight",
IF(PatientData[[#This Row],[bmi]]&lt;25,"Normal",
IF(PatientData[[#This Row],[bmi]]&lt;30,"Overweight","Obese")))</f>
        <v>Overweight</v>
      </c>
      <c r="R6492" t="str">
        <f t="shared" si="3454"/>
        <v>Normal BP</v>
      </c>
      <c r="S6492" t="str">
        <f t="shared" si="3455"/>
        <v>High Cost</v>
      </c>
    </row>
    <row r="6493" spans="1:19" x14ac:dyDescent="0.3">
      <c r="A6493">
        <v>62</v>
      </c>
      <c r="B6493" t="s">
        <v>15</v>
      </c>
      <c r="C6493">
        <v>31.2</v>
      </c>
      <c r="D6493">
        <v>116</v>
      </c>
      <c r="E6493">
        <v>64</v>
      </c>
      <c r="F6493">
        <v>264.7</v>
      </c>
      <c r="G6493">
        <v>104.7</v>
      </c>
      <c r="H6493">
        <v>84</v>
      </c>
      <c r="I6493">
        <v>1</v>
      </c>
      <c r="J6493" t="s">
        <v>16</v>
      </c>
      <c r="K6493" t="s">
        <v>26</v>
      </c>
      <c r="L6493" t="s">
        <v>18</v>
      </c>
      <c r="M6493">
        <v>5</v>
      </c>
      <c r="N6493">
        <v>10614.15</v>
      </c>
      <c r="O6493" t="s">
        <v>19</v>
      </c>
      <c r="P6493" t="str">
        <f t="shared" ref="P6493:P6495" si="3469">IF(A6490&lt;30,"18-29",IF(A6490&lt;45,"30-44",IF(A6490&lt;60,"45-59",IF(A6490&lt;75,"60-74","75+"))))</f>
        <v>60-74</v>
      </c>
      <c r="Q6493" t="str">
        <f>IF(PatientData[[#This Row],[bmi]]&lt;18.5,"Underweight",
IF(PatientData[[#This Row],[bmi]]&lt;25,"Normal",
IF(PatientData[[#This Row],[bmi]]&lt;30,"Overweight","Obese")))</f>
        <v>Obese</v>
      </c>
      <c r="R6493" t="str">
        <f t="shared" si="3454"/>
        <v>Normal BP</v>
      </c>
      <c r="S6493" t="str">
        <f t="shared" si="3455"/>
        <v>Normal Cost</v>
      </c>
    </row>
    <row r="6494" spans="1:19" x14ac:dyDescent="0.3">
      <c r="A6494">
        <v>63</v>
      </c>
      <c r="B6494" t="s">
        <v>15</v>
      </c>
      <c r="C6494">
        <v>25.7</v>
      </c>
      <c r="D6494">
        <v>124</v>
      </c>
      <c r="E6494">
        <v>70</v>
      </c>
      <c r="F6494">
        <v>159.9</v>
      </c>
      <c r="G6494">
        <v>116</v>
      </c>
      <c r="H6494">
        <v>78</v>
      </c>
      <c r="I6494">
        <v>1</v>
      </c>
      <c r="J6494" t="s">
        <v>16</v>
      </c>
      <c r="K6494" t="s">
        <v>21</v>
      </c>
      <c r="L6494" t="s">
        <v>22</v>
      </c>
      <c r="M6494">
        <v>14.8</v>
      </c>
      <c r="N6494">
        <v>28313.93</v>
      </c>
      <c r="O6494" t="s">
        <v>23</v>
      </c>
      <c r="P6494" t="str">
        <f t="shared" si="3469"/>
        <v>75+</v>
      </c>
      <c r="Q6494" t="str">
        <f>IF(PatientData[[#This Row],[bmi]]&lt;18.5,"Underweight",
IF(PatientData[[#This Row],[bmi]]&lt;25,"Normal",
IF(PatientData[[#This Row],[bmi]]&lt;30,"Overweight","Obese")))</f>
        <v>Overweight</v>
      </c>
      <c r="R6494" t="str">
        <f t="shared" si="3454"/>
        <v>High BP</v>
      </c>
      <c r="S6494" t="str">
        <f t="shared" si="3455"/>
        <v>High Cost</v>
      </c>
    </row>
    <row r="6495" spans="1:19" x14ac:dyDescent="0.3">
      <c r="A6495">
        <v>53</v>
      </c>
      <c r="B6495" t="s">
        <v>15</v>
      </c>
      <c r="C6495">
        <v>26.3</v>
      </c>
      <c r="D6495">
        <v>110</v>
      </c>
      <c r="E6495">
        <v>71</v>
      </c>
      <c r="F6495">
        <v>214</v>
      </c>
      <c r="G6495">
        <v>121.8</v>
      </c>
      <c r="H6495">
        <v>97</v>
      </c>
      <c r="I6495">
        <v>2</v>
      </c>
      <c r="J6495" t="s">
        <v>16</v>
      </c>
      <c r="K6495" t="s">
        <v>26</v>
      </c>
      <c r="L6495" t="s">
        <v>18</v>
      </c>
      <c r="M6495">
        <v>4.4000000000000004</v>
      </c>
      <c r="N6495">
        <v>9885.2000000000007</v>
      </c>
      <c r="O6495" t="s">
        <v>19</v>
      </c>
      <c r="P6495" t="str">
        <f t="shared" si="3469"/>
        <v>45-59</v>
      </c>
      <c r="Q6495" t="str">
        <f>IF(PatientData[[#This Row],[bmi]]&lt;18.5,"Underweight",
IF(PatientData[[#This Row],[bmi]]&lt;25,"Normal",
IF(PatientData[[#This Row],[bmi]]&lt;30,"Overweight","Obese")))</f>
        <v>Overweight</v>
      </c>
      <c r="R6495" t="str">
        <f t="shared" si="3454"/>
        <v>Normal BP</v>
      </c>
      <c r="S6495" t="str">
        <f t="shared" si="3455"/>
        <v>Normal Cost</v>
      </c>
    </row>
    <row r="6496" spans="1:19" x14ac:dyDescent="0.3">
      <c r="A6496">
        <v>40</v>
      </c>
      <c r="B6496" t="s">
        <v>20</v>
      </c>
      <c r="C6496">
        <v>29.4</v>
      </c>
      <c r="D6496">
        <v>141</v>
      </c>
      <c r="E6496">
        <v>85</v>
      </c>
      <c r="F6496">
        <v>212.1</v>
      </c>
      <c r="G6496">
        <v>129.80000000000001</v>
      </c>
      <c r="H6496">
        <v>78</v>
      </c>
      <c r="I6496">
        <v>5</v>
      </c>
      <c r="J6496" t="s">
        <v>27</v>
      </c>
      <c r="K6496" t="s">
        <v>26</v>
      </c>
      <c r="L6496" t="s">
        <v>18</v>
      </c>
      <c r="M6496">
        <v>1</v>
      </c>
      <c r="N6496">
        <v>3515.35</v>
      </c>
      <c r="O6496" t="s">
        <v>19</v>
      </c>
      <c r="P6496" t="str">
        <f t="shared" ref="P6496" si="3470">IF(A6496&lt;30,"18-29",IF(A6496&lt;45,"30-44",IF(A6496&lt;60,"45-59",IF(A6496&lt;75,"60-74","75+"))))</f>
        <v>30-44</v>
      </c>
      <c r="Q6496" t="str">
        <f>IF(PatientData[[#This Row],[bmi]]&lt;18.5,"Underweight",
IF(PatientData[[#This Row],[bmi]]&lt;25,"Normal",
IF(PatientData[[#This Row],[bmi]]&lt;30,"Overweight","Obese")))</f>
        <v>Overweight</v>
      </c>
      <c r="R6496" t="str">
        <f t="shared" si="3454"/>
        <v>High BP</v>
      </c>
      <c r="S6496" t="str">
        <f t="shared" si="3455"/>
        <v>Normal Cost</v>
      </c>
    </row>
    <row r="6497" spans="1:19" x14ac:dyDescent="0.3">
      <c r="A6497">
        <v>57</v>
      </c>
      <c r="B6497" t="s">
        <v>15</v>
      </c>
      <c r="C6497">
        <v>24.6</v>
      </c>
      <c r="D6497">
        <v>109</v>
      </c>
      <c r="E6497">
        <v>67</v>
      </c>
      <c r="F6497">
        <v>230.9</v>
      </c>
      <c r="G6497">
        <v>118.2</v>
      </c>
      <c r="H6497">
        <v>63</v>
      </c>
      <c r="I6497">
        <v>1</v>
      </c>
      <c r="J6497" t="s">
        <v>24</v>
      </c>
      <c r="K6497" t="s">
        <v>17</v>
      </c>
      <c r="L6497" t="s">
        <v>25</v>
      </c>
      <c r="M6497">
        <v>3.2</v>
      </c>
      <c r="N6497">
        <v>7214.43</v>
      </c>
      <c r="O6497" t="s">
        <v>19</v>
      </c>
      <c r="P6497" t="str">
        <f t="shared" ref="P6497:P6500" si="3471">IF(A6494&lt;30,"18-29",IF(A6494&lt;45,"30-44",IF(A6494&lt;60,"45-59",IF(A6494&lt;75,"60-74","75+"))))</f>
        <v>60-74</v>
      </c>
      <c r="Q6497" t="str">
        <f>IF(PatientData[[#This Row],[bmi]]&lt;18.5,"Underweight",
IF(PatientData[[#This Row],[bmi]]&lt;25,"Normal",
IF(PatientData[[#This Row],[bmi]]&lt;30,"Overweight","Obese")))</f>
        <v>Normal</v>
      </c>
      <c r="R6497" t="str">
        <f t="shared" si="3454"/>
        <v>Normal BP</v>
      </c>
      <c r="S6497" t="str">
        <f t="shared" si="3455"/>
        <v>Normal Cost</v>
      </c>
    </row>
    <row r="6498" spans="1:19" x14ac:dyDescent="0.3">
      <c r="A6498">
        <v>82</v>
      </c>
      <c r="B6498" t="s">
        <v>15</v>
      </c>
      <c r="C6498">
        <v>27.2</v>
      </c>
      <c r="D6498">
        <v>148</v>
      </c>
      <c r="E6498">
        <v>85</v>
      </c>
      <c r="F6498">
        <v>247</v>
      </c>
      <c r="G6498">
        <v>86.1</v>
      </c>
      <c r="H6498">
        <v>83</v>
      </c>
      <c r="I6498">
        <v>1</v>
      </c>
      <c r="J6498" t="s">
        <v>16</v>
      </c>
      <c r="K6498" t="s">
        <v>26</v>
      </c>
      <c r="L6498" t="s">
        <v>18</v>
      </c>
      <c r="M6498">
        <v>6.8</v>
      </c>
      <c r="N6498">
        <v>10654.66</v>
      </c>
      <c r="O6498" t="s">
        <v>19</v>
      </c>
      <c r="P6498" t="str">
        <f t="shared" si="3471"/>
        <v>45-59</v>
      </c>
      <c r="Q6498" t="str">
        <f>IF(PatientData[[#This Row],[bmi]]&lt;18.5,"Underweight",
IF(PatientData[[#This Row],[bmi]]&lt;25,"Normal",
IF(PatientData[[#This Row],[bmi]]&lt;30,"Overweight","Obese")))</f>
        <v>Overweight</v>
      </c>
      <c r="R6498" t="str">
        <f t="shared" si="3454"/>
        <v>High BP</v>
      </c>
      <c r="S6498" t="str">
        <f t="shared" si="3455"/>
        <v>Normal Cost</v>
      </c>
    </row>
    <row r="6499" spans="1:19" x14ac:dyDescent="0.3">
      <c r="A6499">
        <v>40</v>
      </c>
      <c r="B6499" t="s">
        <v>15</v>
      </c>
      <c r="C6499">
        <v>29.6</v>
      </c>
      <c r="D6499">
        <v>102</v>
      </c>
      <c r="E6499">
        <v>67</v>
      </c>
      <c r="F6499">
        <v>193.9</v>
      </c>
      <c r="G6499">
        <v>99.6</v>
      </c>
      <c r="H6499">
        <v>81</v>
      </c>
      <c r="I6499">
        <v>1</v>
      </c>
      <c r="J6499" t="s">
        <v>16</v>
      </c>
      <c r="K6499" t="s">
        <v>21</v>
      </c>
      <c r="L6499" t="s">
        <v>25</v>
      </c>
      <c r="M6499">
        <v>9.6</v>
      </c>
      <c r="N6499">
        <v>20963.98</v>
      </c>
      <c r="O6499" t="s">
        <v>19</v>
      </c>
      <c r="P6499" t="str">
        <f t="shared" si="3471"/>
        <v>30-44</v>
      </c>
      <c r="Q6499" t="str">
        <f>IF(PatientData[[#This Row],[bmi]]&lt;18.5,"Underweight",
IF(PatientData[[#This Row],[bmi]]&lt;25,"Normal",
IF(PatientData[[#This Row],[bmi]]&lt;30,"Overweight","Obese")))</f>
        <v>Overweight</v>
      </c>
      <c r="R6499" t="str">
        <f t="shared" si="3454"/>
        <v>Normal BP</v>
      </c>
      <c r="S6499" t="str">
        <f t="shared" si="3455"/>
        <v>High Cost</v>
      </c>
    </row>
    <row r="6500" spans="1:19" x14ac:dyDescent="0.3">
      <c r="A6500">
        <v>78</v>
      </c>
      <c r="B6500" t="s">
        <v>15</v>
      </c>
      <c r="C6500">
        <v>29.9</v>
      </c>
      <c r="D6500">
        <v>154</v>
      </c>
      <c r="E6500">
        <v>91</v>
      </c>
      <c r="F6500">
        <v>268.5</v>
      </c>
      <c r="G6500">
        <v>127.4</v>
      </c>
      <c r="H6500">
        <v>89</v>
      </c>
      <c r="I6500">
        <v>0</v>
      </c>
      <c r="J6500" t="s">
        <v>16</v>
      </c>
      <c r="K6500" t="s">
        <v>17</v>
      </c>
      <c r="L6500" t="s">
        <v>18</v>
      </c>
      <c r="M6500">
        <v>14.1</v>
      </c>
      <c r="N6500">
        <v>25326.44</v>
      </c>
      <c r="O6500" t="s">
        <v>19</v>
      </c>
      <c r="P6500" t="str">
        <f t="shared" si="3471"/>
        <v>45-59</v>
      </c>
      <c r="Q6500" t="str">
        <f>IF(PatientData[[#This Row],[bmi]]&lt;18.5,"Underweight",
IF(PatientData[[#This Row],[bmi]]&lt;25,"Normal",
IF(PatientData[[#This Row],[bmi]]&lt;30,"Overweight","Obese")))</f>
        <v>Overweight</v>
      </c>
      <c r="R6500" t="str">
        <f t="shared" si="3454"/>
        <v>High BP</v>
      </c>
      <c r="S6500" t="str">
        <f t="shared" si="3455"/>
        <v>High Cost</v>
      </c>
    </row>
    <row r="6501" spans="1:19" x14ac:dyDescent="0.3">
      <c r="A6501">
        <v>45</v>
      </c>
      <c r="B6501" t="s">
        <v>20</v>
      </c>
      <c r="C6501">
        <v>29.4</v>
      </c>
      <c r="D6501">
        <v>128</v>
      </c>
      <c r="E6501">
        <v>75</v>
      </c>
      <c r="F6501">
        <v>224.1</v>
      </c>
      <c r="G6501">
        <v>119.4</v>
      </c>
      <c r="H6501">
        <v>77</v>
      </c>
      <c r="I6501">
        <v>0</v>
      </c>
      <c r="J6501" t="s">
        <v>16</v>
      </c>
      <c r="K6501" t="s">
        <v>17</v>
      </c>
      <c r="L6501" t="s">
        <v>25</v>
      </c>
      <c r="M6501">
        <v>20.399999999999999</v>
      </c>
      <c r="N6501">
        <v>39257.699999999997</v>
      </c>
      <c r="O6501" t="s">
        <v>19</v>
      </c>
      <c r="P6501" t="str">
        <f t="shared" ref="P6501" si="3472">IF(A6501&lt;30,"18-29",IF(A6501&lt;45,"30-44",IF(A6501&lt;60,"45-59",IF(A6501&lt;75,"60-74","75+"))))</f>
        <v>45-59</v>
      </c>
      <c r="Q6501" t="str">
        <f>IF(PatientData[[#This Row],[bmi]]&lt;18.5,"Underweight",
IF(PatientData[[#This Row],[bmi]]&lt;25,"Normal",
IF(PatientData[[#This Row],[bmi]]&lt;30,"Overweight","Obese")))</f>
        <v>Overweight</v>
      </c>
      <c r="R6501" t="str">
        <f t="shared" si="3454"/>
        <v>High BP</v>
      </c>
      <c r="S6501" t="str">
        <f t="shared" si="3455"/>
        <v>High Cost</v>
      </c>
    </row>
    <row r="6502" spans="1:19" x14ac:dyDescent="0.3">
      <c r="A6502">
        <v>73</v>
      </c>
      <c r="B6502" t="s">
        <v>15</v>
      </c>
      <c r="C6502">
        <v>21.1</v>
      </c>
      <c r="D6502">
        <v>211</v>
      </c>
      <c r="E6502">
        <v>137</v>
      </c>
      <c r="F6502">
        <v>198.5</v>
      </c>
      <c r="G6502">
        <v>129.9</v>
      </c>
      <c r="H6502">
        <v>88</v>
      </c>
      <c r="I6502">
        <v>1</v>
      </c>
      <c r="J6502" t="s">
        <v>16</v>
      </c>
      <c r="K6502" t="s">
        <v>26</v>
      </c>
      <c r="L6502" t="s">
        <v>22</v>
      </c>
      <c r="M6502">
        <v>5.2</v>
      </c>
      <c r="N6502">
        <v>9611.1200000000008</v>
      </c>
      <c r="O6502" t="s">
        <v>23</v>
      </c>
      <c r="P6502" t="str">
        <f t="shared" ref="P6502:P6506" si="3473">IF(A6499&lt;30,"18-29",IF(A6499&lt;45,"30-44",IF(A6499&lt;60,"45-59",IF(A6499&lt;75,"60-74","75+"))))</f>
        <v>30-44</v>
      </c>
      <c r="Q6502" t="str">
        <f>IF(PatientData[[#This Row],[bmi]]&lt;18.5,"Underweight",
IF(PatientData[[#This Row],[bmi]]&lt;25,"Normal",
IF(PatientData[[#This Row],[bmi]]&lt;30,"Overweight","Obese")))</f>
        <v>Normal</v>
      </c>
      <c r="R6502" t="str">
        <f t="shared" si="3454"/>
        <v>High BP</v>
      </c>
      <c r="S6502" t="str">
        <f t="shared" si="3455"/>
        <v>Normal Cost</v>
      </c>
    </row>
    <row r="6503" spans="1:19" x14ac:dyDescent="0.3">
      <c r="A6503">
        <v>52</v>
      </c>
      <c r="B6503" t="s">
        <v>15</v>
      </c>
      <c r="C6503">
        <v>28</v>
      </c>
      <c r="D6503">
        <v>111</v>
      </c>
      <c r="E6503">
        <v>63</v>
      </c>
      <c r="F6503">
        <v>248.1</v>
      </c>
      <c r="G6503">
        <v>127.3</v>
      </c>
      <c r="H6503">
        <v>72</v>
      </c>
      <c r="I6503">
        <v>1</v>
      </c>
      <c r="J6503" t="s">
        <v>27</v>
      </c>
      <c r="K6503" t="s">
        <v>17</v>
      </c>
      <c r="L6503" t="s">
        <v>25</v>
      </c>
      <c r="M6503">
        <v>1.6</v>
      </c>
      <c r="N6503">
        <v>4225.7299999999996</v>
      </c>
      <c r="O6503" t="s">
        <v>19</v>
      </c>
      <c r="P6503" t="str">
        <f t="shared" si="3473"/>
        <v>75+</v>
      </c>
      <c r="Q6503" t="str">
        <f>IF(PatientData[[#This Row],[bmi]]&lt;18.5,"Underweight",
IF(PatientData[[#This Row],[bmi]]&lt;25,"Normal",
IF(PatientData[[#This Row],[bmi]]&lt;30,"Overweight","Obese")))</f>
        <v>Overweight</v>
      </c>
      <c r="R6503" t="str">
        <f t="shared" si="3454"/>
        <v>Normal BP</v>
      </c>
      <c r="S6503" t="str">
        <f t="shared" si="3455"/>
        <v>Normal Cost</v>
      </c>
    </row>
    <row r="6504" spans="1:19" x14ac:dyDescent="0.3">
      <c r="A6504">
        <v>73</v>
      </c>
      <c r="B6504" t="s">
        <v>15</v>
      </c>
      <c r="C6504">
        <v>28.5</v>
      </c>
      <c r="D6504">
        <v>128</v>
      </c>
      <c r="E6504">
        <v>74</v>
      </c>
      <c r="F6504">
        <v>216.3</v>
      </c>
      <c r="G6504">
        <v>101.1</v>
      </c>
      <c r="H6504">
        <v>74</v>
      </c>
      <c r="I6504">
        <v>1</v>
      </c>
      <c r="J6504" t="s">
        <v>24</v>
      </c>
      <c r="K6504" t="s">
        <v>26</v>
      </c>
      <c r="L6504" t="s">
        <v>18</v>
      </c>
      <c r="M6504">
        <v>5.2</v>
      </c>
      <c r="N6504">
        <v>10065.280000000001</v>
      </c>
      <c r="O6504" t="s">
        <v>23</v>
      </c>
      <c r="P6504" t="str">
        <f t="shared" si="3473"/>
        <v>45-59</v>
      </c>
      <c r="Q6504" t="str">
        <f>IF(PatientData[[#This Row],[bmi]]&lt;18.5,"Underweight",
IF(PatientData[[#This Row],[bmi]]&lt;25,"Normal",
IF(PatientData[[#This Row],[bmi]]&lt;30,"Overweight","Obese")))</f>
        <v>Overweight</v>
      </c>
      <c r="R6504" t="str">
        <f t="shared" si="3454"/>
        <v>High BP</v>
      </c>
      <c r="S6504" t="str">
        <f t="shared" si="3455"/>
        <v>Normal Cost</v>
      </c>
    </row>
    <row r="6505" spans="1:19" x14ac:dyDescent="0.3">
      <c r="A6505">
        <v>63</v>
      </c>
      <c r="B6505" t="s">
        <v>15</v>
      </c>
      <c r="C6505">
        <v>34.1</v>
      </c>
      <c r="D6505">
        <v>129</v>
      </c>
      <c r="E6505">
        <v>82</v>
      </c>
      <c r="F6505">
        <v>213.8</v>
      </c>
      <c r="G6505">
        <v>94.6</v>
      </c>
      <c r="H6505">
        <v>79</v>
      </c>
      <c r="I6505">
        <v>2</v>
      </c>
      <c r="J6505" t="s">
        <v>24</v>
      </c>
      <c r="K6505" t="s">
        <v>26</v>
      </c>
      <c r="L6505" t="s">
        <v>25</v>
      </c>
      <c r="M6505">
        <v>6.8</v>
      </c>
      <c r="N6505">
        <v>12300.96</v>
      </c>
      <c r="O6505" t="s">
        <v>19</v>
      </c>
      <c r="P6505" t="str">
        <f t="shared" si="3473"/>
        <v>60-74</v>
      </c>
      <c r="Q6505" t="str">
        <f>IF(PatientData[[#This Row],[bmi]]&lt;18.5,"Underweight",
IF(PatientData[[#This Row],[bmi]]&lt;25,"Normal",
IF(PatientData[[#This Row],[bmi]]&lt;30,"Overweight","Obese")))</f>
        <v>Obese</v>
      </c>
      <c r="R6505" t="str">
        <f t="shared" si="3454"/>
        <v>High BP</v>
      </c>
      <c r="S6505" t="str">
        <f t="shared" si="3455"/>
        <v>Normal Cost</v>
      </c>
    </row>
    <row r="6506" spans="1:19" x14ac:dyDescent="0.3">
      <c r="A6506">
        <v>44</v>
      </c>
      <c r="B6506" t="s">
        <v>15</v>
      </c>
      <c r="C6506">
        <v>31.4</v>
      </c>
      <c r="D6506">
        <v>123</v>
      </c>
      <c r="E6506">
        <v>78</v>
      </c>
      <c r="F6506">
        <v>205.4</v>
      </c>
      <c r="G6506">
        <v>125.8</v>
      </c>
      <c r="H6506">
        <v>68</v>
      </c>
      <c r="I6506">
        <v>0</v>
      </c>
      <c r="J6506" t="s">
        <v>16</v>
      </c>
      <c r="K6506" t="s">
        <v>17</v>
      </c>
      <c r="L6506" t="s">
        <v>25</v>
      </c>
      <c r="M6506">
        <v>4.5</v>
      </c>
      <c r="N6506">
        <v>10395.030000000001</v>
      </c>
      <c r="O6506" t="s">
        <v>19</v>
      </c>
      <c r="P6506" t="str">
        <f t="shared" si="3473"/>
        <v>45-59</v>
      </c>
      <c r="Q6506" t="str">
        <f>IF(PatientData[[#This Row],[bmi]]&lt;18.5,"Underweight",
IF(PatientData[[#This Row],[bmi]]&lt;25,"Normal",
IF(PatientData[[#This Row],[bmi]]&lt;30,"Overweight","Obese")))</f>
        <v>Obese</v>
      </c>
      <c r="R6506" t="str">
        <f t="shared" si="3454"/>
        <v>High BP</v>
      </c>
      <c r="S6506" t="str">
        <f t="shared" si="3455"/>
        <v>Normal Cost</v>
      </c>
    </row>
    <row r="6507" spans="1:19" x14ac:dyDescent="0.3">
      <c r="A6507">
        <v>60</v>
      </c>
      <c r="B6507" t="s">
        <v>20</v>
      </c>
      <c r="C6507">
        <v>29.4</v>
      </c>
      <c r="D6507">
        <v>118</v>
      </c>
      <c r="E6507">
        <v>77</v>
      </c>
      <c r="F6507">
        <v>234.1</v>
      </c>
      <c r="G6507">
        <v>88.6</v>
      </c>
      <c r="H6507">
        <v>85</v>
      </c>
      <c r="I6507">
        <v>1</v>
      </c>
      <c r="J6507" t="s">
        <v>16</v>
      </c>
      <c r="K6507" t="s">
        <v>28</v>
      </c>
      <c r="L6507" t="s">
        <v>22</v>
      </c>
      <c r="M6507">
        <v>5.6</v>
      </c>
      <c r="N6507">
        <v>14705.44</v>
      </c>
      <c r="O6507" t="s">
        <v>19</v>
      </c>
      <c r="P6507" t="str">
        <f t="shared" ref="P6507:P6511" si="3474">IF(A6507&lt;30,"18-29",IF(A6507&lt;45,"30-44",IF(A6507&lt;60,"45-59",IF(A6507&lt;75,"60-74","75+"))))</f>
        <v>60-74</v>
      </c>
      <c r="Q6507" t="str">
        <f>IF(PatientData[[#This Row],[bmi]]&lt;18.5,"Underweight",
IF(PatientData[[#This Row],[bmi]]&lt;25,"Normal",
IF(PatientData[[#This Row],[bmi]]&lt;30,"Overweight","Obese")))</f>
        <v>Overweight</v>
      </c>
      <c r="R6507" t="str">
        <f t="shared" si="3454"/>
        <v>Normal BP</v>
      </c>
      <c r="S6507" t="str">
        <f t="shared" si="3455"/>
        <v>Normal Cost</v>
      </c>
    </row>
    <row r="6508" spans="1:19" x14ac:dyDescent="0.3">
      <c r="A6508">
        <v>56</v>
      </c>
      <c r="B6508" t="s">
        <v>20</v>
      </c>
      <c r="C6508">
        <v>29.4</v>
      </c>
      <c r="D6508">
        <v>117</v>
      </c>
      <c r="E6508">
        <v>74</v>
      </c>
      <c r="F6508">
        <v>219.7</v>
      </c>
      <c r="G6508">
        <v>91.7</v>
      </c>
      <c r="H6508">
        <v>69</v>
      </c>
      <c r="I6508">
        <v>1</v>
      </c>
      <c r="J6508" t="s">
        <v>16</v>
      </c>
      <c r="K6508" t="s">
        <v>21</v>
      </c>
      <c r="L6508" t="s">
        <v>25</v>
      </c>
      <c r="M6508">
        <v>10.199999999999999</v>
      </c>
      <c r="N6508">
        <v>20138.689999999999</v>
      </c>
      <c r="O6508" t="s">
        <v>19</v>
      </c>
      <c r="P6508" t="str">
        <f t="shared" si="3474"/>
        <v>45-59</v>
      </c>
      <c r="Q6508" t="str">
        <f>IF(PatientData[[#This Row],[bmi]]&lt;18.5,"Underweight",
IF(PatientData[[#This Row],[bmi]]&lt;25,"Normal",
IF(PatientData[[#This Row],[bmi]]&lt;30,"Overweight","Obese")))</f>
        <v>Overweight</v>
      </c>
      <c r="R6508" t="str">
        <f t="shared" si="3454"/>
        <v>Normal BP</v>
      </c>
      <c r="S6508" t="str">
        <f t="shared" si="3455"/>
        <v>High Cost</v>
      </c>
    </row>
    <row r="6509" spans="1:19" x14ac:dyDescent="0.3">
      <c r="A6509">
        <v>45</v>
      </c>
      <c r="B6509" t="s">
        <v>20</v>
      </c>
      <c r="C6509">
        <v>29.4</v>
      </c>
      <c r="D6509">
        <v>114</v>
      </c>
      <c r="E6509">
        <v>71</v>
      </c>
      <c r="F6509">
        <v>199.2</v>
      </c>
      <c r="G6509">
        <v>153</v>
      </c>
      <c r="H6509">
        <v>84</v>
      </c>
      <c r="I6509">
        <v>0</v>
      </c>
      <c r="J6509" t="s">
        <v>24</v>
      </c>
      <c r="K6509" t="s">
        <v>17</v>
      </c>
      <c r="L6509" t="s">
        <v>25</v>
      </c>
      <c r="M6509">
        <v>4.3</v>
      </c>
      <c r="N6509">
        <v>6743.11</v>
      </c>
      <c r="O6509" t="s">
        <v>19</v>
      </c>
      <c r="P6509" t="str">
        <f t="shared" si="3474"/>
        <v>45-59</v>
      </c>
      <c r="Q6509" t="str">
        <f>IF(PatientData[[#This Row],[bmi]]&lt;18.5,"Underweight",
IF(PatientData[[#This Row],[bmi]]&lt;25,"Normal",
IF(PatientData[[#This Row],[bmi]]&lt;30,"Overweight","Obese")))</f>
        <v>Overweight</v>
      </c>
      <c r="R6509" t="str">
        <f t="shared" si="3454"/>
        <v>Normal BP</v>
      </c>
      <c r="S6509" t="str">
        <f t="shared" si="3455"/>
        <v>Normal Cost</v>
      </c>
    </row>
    <row r="6510" spans="1:19" x14ac:dyDescent="0.3">
      <c r="A6510">
        <v>59</v>
      </c>
      <c r="B6510" t="s">
        <v>20</v>
      </c>
      <c r="C6510">
        <v>29.4</v>
      </c>
      <c r="D6510">
        <v>114</v>
      </c>
      <c r="E6510">
        <v>65</v>
      </c>
      <c r="F6510">
        <v>250.8</v>
      </c>
      <c r="G6510">
        <v>106.8</v>
      </c>
      <c r="H6510">
        <v>73</v>
      </c>
      <c r="I6510">
        <v>2</v>
      </c>
      <c r="J6510" t="s">
        <v>27</v>
      </c>
      <c r="K6510" t="s">
        <v>26</v>
      </c>
      <c r="L6510" t="s">
        <v>18</v>
      </c>
      <c r="M6510">
        <v>5.8</v>
      </c>
      <c r="N6510">
        <v>9281.19</v>
      </c>
      <c r="O6510" t="s">
        <v>19</v>
      </c>
      <c r="P6510" t="str">
        <f t="shared" si="3474"/>
        <v>45-59</v>
      </c>
      <c r="Q6510" t="str">
        <f>IF(PatientData[[#This Row],[bmi]]&lt;18.5,"Underweight",
IF(PatientData[[#This Row],[bmi]]&lt;25,"Normal",
IF(PatientData[[#This Row],[bmi]]&lt;30,"Overweight","Obese")))</f>
        <v>Overweight</v>
      </c>
      <c r="R6510" t="str">
        <f t="shared" si="3454"/>
        <v>Normal BP</v>
      </c>
      <c r="S6510" t="str">
        <f t="shared" si="3455"/>
        <v>Normal Cost</v>
      </c>
    </row>
    <row r="6511" spans="1:19" x14ac:dyDescent="0.3">
      <c r="A6511">
        <v>64</v>
      </c>
      <c r="B6511" t="s">
        <v>20</v>
      </c>
      <c r="C6511">
        <v>29.4</v>
      </c>
      <c r="D6511">
        <v>123</v>
      </c>
      <c r="E6511">
        <v>79</v>
      </c>
      <c r="F6511">
        <v>255.9</v>
      </c>
      <c r="G6511">
        <v>115.7</v>
      </c>
      <c r="H6511">
        <v>97</v>
      </c>
      <c r="I6511">
        <v>1</v>
      </c>
      <c r="J6511" t="s">
        <v>16</v>
      </c>
      <c r="K6511" t="s">
        <v>21</v>
      </c>
      <c r="L6511" t="s">
        <v>25</v>
      </c>
      <c r="M6511">
        <v>8.3000000000000007</v>
      </c>
      <c r="N6511">
        <v>17615.48</v>
      </c>
      <c r="O6511" t="s">
        <v>19</v>
      </c>
      <c r="P6511" t="str">
        <f t="shared" si="3474"/>
        <v>60-74</v>
      </c>
      <c r="Q6511" t="str">
        <f>IF(PatientData[[#This Row],[bmi]]&lt;18.5,"Underweight",
IF(PatientData[[#This Row],[bmi]]&lt;25,"Normal",
IF(PatientData[[#This Row],[bmi]]&lt;30,"Overweight","Obese")))</f>
        <v>Overweight</v>
      </c>
      <c r="R6511" t="str">
        <f t="shared" si="3454"/>
        <v>High BP</v>
      </c>
      <c r="S6511" t="str">
        <f t="shared" si="3455"/>
        <v>High Cost</v>
      </c>
    </row>
    <row r="6512" spans="1:19" x14ac:dyDescent="0.3">
      <c r="A6512">
        <v>46</v>
      </c>
      <c r="B6512" t="s">
        <v>15</v>
      </c>
      <c r="C6512">
        <v>26</v>
      </c>
      <c r="D6512">
        <v>116</v>
      </c>
      <c r="E6512">
        <v>68</v>
      </c>
      <c r="F6512">
        <v>175.2</v>
      </c>
      <c r="G6512">
        <v>114.4</v>
      </c>
      <c r="H6512">
        <v>65</v>
      </c>
      <c r="I6512">
        <v>1</v>
      </c>
      <c r="J6512" t="s">
        <v>27</v>
      </c>
      <c r="K6512" t="s">
        <v>21</v>
      </c>
      <c r="L6512" t="s">
        <v>25</v>
      </c>
      <c r="M6512">
        <v>3.8</v>
      </c>
      <c r="N6512">
        <v>11125.98</v>
      </c>
      <c r="O6512" t="s">
        <v>19</v>
      </c>
      <c r="P6512" t="str">
        <f t="shared" ref="P6512" si="3475">IF(A6509&lt;30,"18-29",IF(A6509&lt;45,"30-44",IF(A6509&lt;60,"45-59",IF(A6509&lt;75,"60-74","75+"))))</f>
        <v>45-59</v>
      </c>
      <c r="Q6512" t="str">
        <f>IF(PatientData[[#This Row],[bmi]]&lt;18.5,"Underweight",
IF(PatientData[[#This Row],[bmi]]&lt;25,"Normal",
IF(PatientData[[#This Row],[bmi]]&lt;30,"Overweight","Obese")))</f>
        <v>Overweight</v>
      </c>
      <c r="R6512" t="str">
        <f t="shared" si="3454"/>
        <v>Normal BP</v>
      </c>
      <c r="S6512" t="str">
        <f t="shared" si="3455"/>
        <v>Normal Cost</v>
      </c>
    </row>
    <row r="6513" spans="1:19" x14ac:dyDescent="0.3">
      <c r="A6513">
        <v>49</v>
      </c>
      <c r="B6513" t="s">
        <v>20</v>
      </c>
      <c r="C6513">
        <v>29.4</v>
      </c>
      <c r="D6513">
        <v>113</v>
      </c>
      <c r="E6513">
        <v>74</v>
      </c>
      <c r="F6513">
        <v>227.2</v>
      </c>
      <c r="G6513">
        <v>102.5</v>
      </c>
      <c r="H6513">
        <v>79</v>
      </c>
      <c r="I6513">
        <v>2</v>
      </c>
      <c r="J6513" t="s">
        <v>27</v>
      </c>
      <c r="K6513" t="s">
        <v>21</v>
      </c>
      <c r="L6513" t="s">
        <v>22</v>
      </c>
      <c r="M6513">
        <v>9.8000000000000007</v>
      </c>
      <c r="N6513">
        <v>19269.580000000002</v>
      </c>
      <c r="O6513" t="s">
        <v>19</v>
      </c>
      <c r="P6513" t="str">
        <f t="shared" ref="P6513:P6516" si="3476">IF(A6513&lt;30,"18-29",IF(A6513&lt;45,"30-44",IF(A6513&lt;60,"45-59",IF(A6513&lt;75,"60-74","75+"))))</f>
        <v>45-59</v>
      </c>
      <c r="Q6513" t="str">
        <f>IF(PatientData[[#This Row],[bmi]]&lt;18.5,"Underweight",
IF(PatientData[[#This Row],[bmi]]&lt;25,"Normal",
IF(PatientData[[#This Row],[bmi]]&lt;30,"Overweight","Obese")))</f>
        <v>Overweight</v>
      </c>
      <c r="R6513" t="str">
        <f t="shared" si="3454"/>
        <v>Normal BP</v>
      </c>
      <c r="S6513" t="str">
        <f t="shared" si="3455"/>
        <v>High Cost</v>
      </c>
    </row>
    <row r="6514" spans="1:19" x14ac:dyDescent="0.3">
      <c r="A6514">
        <v>58</v>
      </c>
      <c r="B6514" t="s">
        <v>20</v>
      </c>
      <c r="C6514">
        <v>29.4</v>
      </c>
      <c r="D6514">
        <v>124</v>
      </c>
      <c r="E6514">
        <v>74</v>
      </c>
      <c r="F6514">
        <v>218.7</v>
      </c>
      <c r="G6514">
        <v>117.8</v>
      </c>
      <c r="H6514">
        <v>71</v>
      </c>
      <c r="I6514">
        <v>2</v>
      </c>
      <c r="J6514" t="s">
        <v>24</v>
      </c>
      <c r="K6514" t="s">
        <v>17</v>
      </c>
      <c r="L6514" t="s">
        <v>22</v>
      </c>
      <c r="M6514">
        <v>2.9</v>
      </c>
      <c r="N6514">
        <v>7256.83</v>
      </c>
      <c r="O6514" t="s">
        <v>23</v>
      </c>
      <c r="P6514" t="str">
        <f t="shared" si="3476"/>
        <v>45-59</v>
      </c>
      <c r="Q6514" t="str">
        <f>IF(PatientData[[#This Row],[bmi]]&lt;18.5,"Underweight",
IF(PatientData[[#This Row],[bmi]]&lt;25,"Normal",
IF(PatientData[[#This Row],[bmi]]&lt;30,"Overweight","Obese")))</f>
        <v>Overweight</v>
      </c>
      <c r="R6514" t="str">
        <f t="shared" si="3454"/>
        <v>High BP</v>
      </c>
      <c r="S6514" t="str">
        <f t="shared" si="3455"/>
        <v>Normal Cost</v>
      </c>
    </row>
    <row r="6515" spans="1:19" x14ac:dyDescent="0.3">
      <c r="A6515">
        <v>67</v>
      </c>
      <c r="B6515" t="s">
        <v>20</v>
      </c>
      <c r="C6515">
        <v>29.4</v>
      </c>
      <c r="D6515">
        <v>119</v>
      </c>
      <c r="E6515">
        <v>67</v>
      </c>
      <c r="F6515">
        <v>253.5</v>
      </c>
      <c r="G6515">
        <v>149</v>
      </c>
      <c r="H6515">
        <v>74</v>
      </c>
      <c r="I6515">
        <v>2</v>
      </c>
      <c r="J6515" t="s">
        <v>24</v>
      </c>
      <c r="K6515" t="s">
        <v>21</v>
      </c>
      <c r="L6515" t="s">
        <v>18</v>
      </c>
      <c r="M6515">
        <v>7.4</v>
      </c>
      <c r="N6515">
        <v>14889.29</v>
      </c>
      <c r="O6515" t="s">
        <v>19</v>
      </c>
      <c r="P6515" t="str">
        <f t="shared" si="3476"/>
        <v>60-74</v>
      </c>
      <c r="Q6515" t="str">
        <f>IF(PatientData[[#This Row],[bmi]]&lt;18.5,"Underweight",
IF(PatientData[[#This Row],[bmi]]&lt;25,"Normal",
IF(PatientData[[#This Row],[bmi]]&lt;30,"Overweight","Obese")))</f>
        <v>Overweight</v>
      </c>
      <c r="R6515" t="str">
        <f t="shared" si="3454"/>
        <v>Normal BP</v>
      </c>
      <c r="S6515" t="str">
        <f t="shared" si="3455"/>
        <v>Normal Cost</v>
      </c>
    </row>
    <row r="6516" spans="1:19" x14ac:dyDescent="0.3">
      <c r="A6516">
        <v>55</v>
      </c>
      <c r="B6516" t="s">
        <v>20</v>
      </c>
      <c r="C6516">
        <v>29.4</v>
      </c>
      <c r="D6516">
        <v>125</v>
      </c>
      <c r="E6516">
        <v>64</v>
      </c>
      <c r="F6516">
        <v>235.3</v>
      </c>
      <c r="G6516">
        <v>88.7</v>
      </c>
      <c r="H6516">
        <v>58</v>
      </c>
      <c r="I6516">
        <v>0</v>
      </c>
      <c r="J6516" t="s">
        <v>27</v>
      </c>
      <c r="K6516" t="s">
        <v>26</v>
      </c>
      <c r="L6516" t="s">
        <v>25</v>
      </c>
      <c r="M6516">
        <v>2.4</v>
      </c>
      <c r="N6516">
        <v>5655.89</v>
      </c>
      <c r="O6516" t="s">
        <v>19</v>
      </c>
      <c r="P6516" t="str">
        <f t="shared" si="3476"/>
        <v>45-59</v>
      </c>
      <c r="Q6516" t="str">
        <f>IF(PatientData[[#This Row],[bmi]]&lt;18.5,"Underweight",
IF(PatientData[[#This Row],[bmi]]&lt;25,"Normal",
IF(PatientData[[#This Row],[bmi]]&lt;30,"Overweight","Obese")))</f>
        <v>Overweight</v>
      </c>
      <c r="R6516" t="str">
        <f t="shared" si="3454"/>
        <v>High BP</v>
      </c>
      <c r="S6516" t="str">
        <f t="shared" si="3455"/>
        <v>Normal Cost</v>
      </c>
    </row>
    <row r="6517" spans="1:19" x14ac:dyDescent="0.3">
      <c r="A6517">
        <v>58</v>
      </c>
      <c r="B6517" t="s">
        <v>15</v>
      </c>
      <c r="C6517">
        <v>24.9</v>
      </c>
      <c r="D6517">
        <v>123</v>
      </c>
      <c r="E6517">
        <v>70</v>
      </c>
      <c r="F6517">
        <v>220.3</v>
      </c>
      <c r="G6517">
        <v>136.4</v>
      </c>
      <c r="H6517">
        <v>73</v>
      </c>
      <c r="I6517">
        <v>0</v>
      </c>
      <c r="J6517" t="s">
        <v>24</v>
      </c>
      <c r="K6517" t="s">
        <v>17</v>
      </c>
      <c r="L6517" t="s">
        <v>25</v>
      </c>
      <c r="M6517">
        <v>7</v>
      </c>
      <c r="N6517">
        <v>13985.82</v>
      </c>
      <c r="O6517" t="s">
        <v>19</v>
      </c>
      <c r="P6517" t="str">
        <f t="shared" ref="P6517" si="3477">IF(A6514&lt;30,"18-29",IF(A6514&lt;45,"30-44",IF(A6514&lt;60,"45-59",IF(A6514&lt;75,"60-74","75+"))))</f>
        <v>45-59</v>
      </c>
      <c r="Q6517" t="str">
        <f>IF(PatientData[[#This Row],[bmi]]&lt;18.5,"Underweight",
IF(PatientData[[#This Row],[bmi]]&lt;25,"Normal",
IF(PatientData[[#This Row],[bmi]]&lt;30,"Overweight","Obese")))</f>
        <v>Normal</v>
      </c>
      <c r="R6517" t="str">
        <f t="shared" si="3454"/>
        <v>High BP</v>
      </c>
      <c r="S6517" t="str">
        <f t="shared" si="3455"/>
        <v>Normal Cost</v>
      </c>
    </row>
    <row r="6518" spans="1:19" x14ac:dyDescent="0.3">
      <c r="A6518">
        <v>79</v>
      </c>
      <c r="B6518" t="s">
        <v>20</v>
      </c>
      <c r="C6518">
        <v>29.4</v>
      </c>
      <c r="D6518">
        <v>127</v>
      </c>
      <c r="E6518">
        <v>76</v>
      </c>
      <c r="F6518">
        <v>224.2</v>
      </c>
      <c r="G6518">
        <v>141.6</v>
      </c>
      <c r="H6518">
        <v>84</v>
      </c>
      <c r="I6518">
        <v>2</v>
      </c>
      <c r="J6518" t="s">
        <v>16</v>
      </c>
      <c r="K6518" t="s">
        <v>17</v>
      </c>
      <c r="L6518" t="s">
        <v>18</v>
      </c>
      <c r="M6518">
        <v>11.1</v>
      </c>
      <c r="N6518">
        <v>20170.689999999999</v>
      </c>
      <c r="O6518" t="s">
        <v>19</v>
      </c>
      <c r="P6518" t="str">
        <f t="shared" ref="P6518:P6520" si="3478">IF(A6518&lt;30,"18-29",IF(A6518&lt;45,"30-44",IF(A6518&lt;60,"45-59",IF(A6518&lt;75,"60-74","75+"))))</f>
        <v>75+</v>
      </c>
      <c r="Q6518" t="str">
        <f>IF(PatientData[[#This Row],[bmi]]&lt;18.5,"Underweight",
IF(PatientData[[#This Row],[bmi]]&lt;25,"Normal",
IF(PatientData[[#This Row],[bmi]]&lt;30,"Overweight","Obese")))</f>
        <v>Overweight</v>
      </c>
      <c r="R6518" t="str">
        <f t="shared" si="3454"/>
        <v>High BP</v>
      </c>
      <c r="S6518" t="str">
        <f t="shared" si="3455"/>
        <v>High Cost</v>
      </c>
    </row>
    <row r="6519" spans="1:19" x14ac:dyDescent="0.3">
      <c r="A6519">
        <v>89</v>
      </c>
      <c r="B6519" t="s">
        <v>20</v>
      </c>
      <c r="C6519">
        <v>29.4</v>
      </c>
      <c r="D6519">
        <v>135</v>
      </c>
      <c r="E6519">
        <v>83</v>
      </c>
      <c r="F6519">
        <v>239.8</v>
      </c>
      <c r="G6519">
        <v>128.4</v>
      </c>
      <c r="H6519">
        <v>65</v>
      </c>
      <c r="I6519">
        <v>1</v>
      </c>
      <c r="J6519" t="s">
        <v>16</v>
      </c>
      <c r="K6519" t="s">
        <v>28</v>
      </c>
      <c r="L6519" t="s">
        <v>25</v>
      </c>
      <c r="M6519">
        <v>12.7</v>
      </c>
      <c r="N6519">
        <v>27693.13</v>
      </c>
      <c r="O6519" t="s">
        <v>19</v>
      </c>
      <c r="P6519" t="str">
        <f t="shared" si="3478"/>
        <v>75+</v>
      </c>
      <c r="Q6519" t="str">
        <f>IF(PatientData[[#This Row],[bmi]]&lt;18.5,"Underweight",
IF(PatientData[[#This Row],[bmi]]&lt;25,"Normal",
IF(PatientData[[#This Row],[bmi]]&lt;30,"Overweight","Obese")))</f>
        <v>Overweight</v>
      </c>
      <c r="R6519" t="str">
        <f t="shared" si="3454"/>
        <v>High BP</v>
      </c>
      <c r="S6519" t="str">
        <f t="shared" si="3455"/>
        <v>High Cost</v>
      </c>
    </row>
    <row r="6520" spans="1:19" x14ac:dyDescent="0.3">
      <c r="A6520">
        <v>71</v>
      </c>
      <c r="B6520" t="s">
        <v>20</v>
      </c>
      <c r="C6520">
        <v>29.4</v>
      </c>
      <c r="D6520">
        <v>203</v>
      </c>
      <c r="E6520">
        <v>129</v>
      </c>
      <c r="F6520">
        <v>225.4</v>
      </c>
      <c r="G6520">
        <v>124.2</v>
      </c>
      <c r="H6520">
        <v>89</v>
      </c>
      <c r="I6520">
        <v>3</v>
      </c>
      <c r="J6520" t="s">
        <v>16</v>
      </c>
      <c r="K6520" t="s">
        <v>26</v>
      </c>
      <c r="L6520" t="s">
        <v>25</v>
      </c>
      <c r="M6520">
        <v>7.7</v>
      </c>
      <c r="N6520">
        <v>15011.07</v>
      </c>
      <c r="O6520" t="s">
        <v>19</v>
      </c>
      <c r="P6520" t="str">
        <f t="shared" si="3478"/>
        <v>60-74</v>
      </c>
      <c r="Q6520" t="str">
        <f>IF(PatientData[[#This Row],[bmi]]&lt;18.5,"Underweight",
IF(PatientData[[#This Row],[bmi]]&lt;25,"Normal",
IF(PatientData[[#This Row],[bmi]]&lt;30,"Overweight","Obese")))</f>
        <v>Overweight</v>
      </c>
      <c r="R6520" t="str">
        <f t="shared" si="3454"/>
        <v>High BP</v>
      </c>
      <c r="S6520" t="str">
        <f t="shared" si="3455"/>
        <v>High Cost</v>
      </c>
    </row>
    <row r="6521" spans="1:19" x14ac:dyDescent="0.3">
      <c r="A6521">
        <v>68</v>
      </c>
      <c r="B6521" t="s">
        <v>15</v>
      </c>
      <c r="C6521">
        <v>32.5</v>
      </c>
      <c r="D6521">
        <v>138</v>
      </c>
      <c r="E6521">
        <v>77</v>
      </c>
      <c r="F6521">
        <v>256.3</v>
      </c>
      <c r="G6521">
        <v>96.5</v>
      </c>
      <c r="H6521">
        <v>93</v>
      </c>
      <c r="I6521">
        <v>2</v>
      </c>
      <c r="J6521" t="s">
        <v>16</v>
      </c>
      <c r="K6521" t="s">
        <v>21</v>
      </c>
      <c r="L6521" t="s">
        <v>25</v>
      </c>
      <c r="M6521">
        <v>8.8000000000000007</v>
      </c>
      <c r="N6521">
        <v>21113.69</v>
      </c>
      <c r="O6521" t="s">
        <v>19</v>
      </c>
      <c r="P6521" t="str">
        <f t="shared" ref="P6521:P6523" si="3479">IF(A6518&lt;30,"18-29",IF(A6518&lt;45,"30-44",IF(A6518&lt;60,"45-59",IF(A6518&lt;75,"60-74","75+"))))</f>
        <v>75+</v>
      </c>
      <c r="Q6521" t="str">
        <f>IF(PatientData[[#This Row],[bmi]]&lt;18.5,"Underweight",
IF(PatientData[[#This Row],[bmi]]&lt;25,"Normal",
IF(PatientData[[#This Row],[bmi]]&lt;30,"Overweight","Obese")))</f>
        <v>Obese</v>
      </c>
      <c r="R6521" t="str">
        <f t="shared" si="3454"/>
        <v>High BP</v>
      </c>
      <c r="S6521" t="str">
        <f t="shared" si="3455"/>
        <v>High Cost</v>
      </c>
    </row>
    <row r="6522" spans="1:19" x14ac:dyDescent="0.3">
      <c r="A6522">
        <v>61</v>
      </c>
      <c r="B6522" t="s">
        <v>15</v>
      </c>
      <c r="C6522">
        <v>42</v>
      </c>
      <c r="D6522">
        <v>138</v>
      </c>
      <c r="E6522">
        <v>79</v>
      </c>
      <c r="F6522">
        <v>254.7</v>
      </c>
      <c r="G6522">
        <v>161.6</v>
      </c>
      <c r="H6522">
        <v>103</v>
      </c>
      <c r="I6522">
        <v>1</v>
      </c>
      <c r="J6522" t="s">
        <v>16</v>
      </c>
      <c r="K6522" t="s">
        <v>21</v>
      </c>
      <c r="L6522" t="s">
        <v>22</v>
      </c>
      <c r="M6522">
        <v>11.8</v>
      </c>
      <c r="N6522">
        <v>22343.83</v>
      </c>
      <c r="O6522" t="s">
        <v>19</v>
      </c>
      <c r="P6522" t="str">
        <f t="shared" si="3479"/>
        <v>75+</v>
      </c>
      <c r="Q6522" t="str">
        <f>IF(PatientData[[#This Row],[bmi]]&lt;18.5,"Underweight",
IF(PatientData[[#This Row],[bmi]]&lt;25,"Normal",
IF(PatientData[[#This Row],[bmi]]&lt;30,"Overweight","Obese")))</f>
        <v>Obese</v>
      </c>
      <c r="R6522" t="str">
        <f t="shared" si="3454"/>
        <v>High BP</v>
      </c>
      <c r="S6522" t="str">
        <f t="shared" si="3455"/>
        <v>High Cost</v>
      </c>
    </row>
    <row r="6523" spans="1:19" x14ac:dyDescent="0.3">
      <c r="A6523">
        <v>55</v>
      </c>
      <c r="B6523" t="s">
        <v>15</v>
      </c>
      <c r="C6523">
        <v>24.8</v>
      </c>
      <c r="D6523">
        <v>122</v>
      </c>
      <c r="E6523">
        <v>78</v>
      </c>
      <c r="F6523">
        <v>234.1</v>
      </c>
      <c r="G6523">
        <v>137.5</v>
      </c>
      <c r="H6523">
        <v>59</v>
      </c>
      <c r="I6523">
        <v>1</v>
      </c>
      <c r="J6523" t="s">
        <v>27</v>
      </c>
      <c r="K6523" t="s">
        <v>17</v>
      </c>
      <c r="L6523" t="s">
        <v>25</v>
      </c>
      <c r="M6523">
        <v>5</v>
      </c>
      <c r="N6523">
        <v>8708.7000000000007</v>
      </c>
      <c r="O6523" t="s">
        <v>19</v>
      </c>
      <c r="P6523" t="str">
        <f t="shared" si="3479"/>
        <v>60-74</v>
      </c>
      <c r="Q6523" t="str">
        <f>IF(PatientData[[#This Row],[bmi]]&lt;18.5,"Underweight",
IF(PatientData[[#This Row],[bmi]]&lt;25,"Normal",
IF(PatientData[[#This Row],[bmi]]&lt;30,"Overweight","Obese")))</f>
        <v>Normal</v>
      </c>
      <c r="R6523" t="str">
        <f t="shared" si="3454"/>
        <v>High BP</v>
      </c>
      <c r="S6523" t="str">
        <f t="shared" si="3455"/>
        <v>Normal Cost</v>
      </c>
    </row>
    <row r="6524" spans="1:19" x14ac:dyDescent="0.3">
      <c r="A6524">
        <v>46</v>
      </c>
      <c r="B6524" t="s">
        <v>20</v>
      </c>
      <c r="C6524">
        <v>29.4</v>
      </c>
      <c r="D6524">
        <v>123</v>
      </c>
      <c r="E6524">
        <v>77</v>
      </c>
      <c r="F6524">
        <v>226.9</v>
      </c>
      <c r="G6524">
        <v>120.8</v>
      </c>
      <c r="H6524">
        <v>69</v>
      </c>
      <c r="I6524">
        <v>0</v>
      </c>
      <c r="J6524" t="s">
        <v>27</v>
      </c>
      <c r="K6524" t="s">
        <v>26</v>
      </c>
      <c r="L6524" t="s">
        <v>18</v>
      </c>
      <c r="M6524">
        <v>7.1</v>
      </c>
      <c r="N6524">
        <v>14020.99</v>
      </c>
      <c r="O6524" t="s">
        <v>19</v>
      </c>
      <c r="P6524" t="str">
        <f t="shared" ref="P6524" si="3480">IF(A6524&lt;30,"18-29",IF(A6524&lt;45,"30-44",IF(A6524&lt;60,"45-59",IF(A6524&lt;75,"60-74","75+"))))</f>
        <v>45-59</v>
      </c>
      <c r="Q6524" t="str">
        <f>IF(PatientData[[#This Row],[bmi]]&lt;18.5,"Underweight",
IF(PatientData[[#This Row],[bmi]]&lt;25,"Normal",
IF(PatientData[[#This Row],[bmi]]&lt;30,"Overweight","Obese")))</f>
        <v>Overweight</v>
      </c>
      <c r="R6524" t="str">
        <f t="shared" si="3454"/>
        <v>High BP</v>
      </c>
      <c r="S6524" t="str">
        <f t="shared" si="3455"/>
        <v>Normal Cost</v>
      </c>
    </row>
    <row r="6525" spans="1:19" x14ac:dyDescent="0.3">
      <c r="A6525">
        <v>61</v>
      </c>
      <c r="B6525" t="s">
        <v>15</v>
      </c>
      <c r="C6525">
        <v>22.2</v>
      </c>
      <c r="D6525">
        <v>125</v>
      </c>
      <c r="E6525">
        <v>75</v>
      </c>
      <c r="F6525">
        <v>229.7</v>
      </c>
      <c r="G6525">
        <v>114.6</v>
      </c>
      <c r="H6525">
        <v>67</v>
      </c>
      <c r="I6525">
        <v>0</v>
      </c>
      <c r="J6525" t="s">
        <v>24</v>
      </c>
      <c r="K6525" t="s">
        <v>21</v>
      </c>
      <c r="L6525" t="s">
        <v>18</v>
      </c>
      <c r="M6525">
        <v>6.2</v>
      </c>
      <c r="N6525">
        <v>14292.46</v>
      </c>
      <c r="O6525" t="s">
        <v>19</v>
      </c>
      <c r="P6525" t="str">
        <f t="shared" ref="P6525:P6526" si="3481">IF(A6522&lt;30,"18-29",IF(A6522&lt;45,"30-44",IF(A6522&lt;60,"45-59",IF(A6522&lt;75,"60-74","75+"))))</f>
        <v>60-74</v>
      </c>
      <c r="Q6525" t="str">
        <f>IF(PatientData[[#This Row],[bmi]]&lt;18.5,"Underweight",
IF(PatientData[[#This Row],[bmi]]&lt;25,"Normal",
IF(PatientData[[#This Row],[bmi]]&lt;30,"Overweight","Obese")))</f>
        <v>Normal</v>
      </c>
      <c r="R6525" t="str">
        <f t="shared" si="3454"/>
        <v>High BP</v>
      </c>
      <c r="S6525" t="str">
        <f t="shared" si="3455"/>
        <v>Normal Cost</v>
      </c>
    </row>
    <row r="6526" spans="1:19" x14ac:dyDescent="0.3">
      <c r="A6526">
        <v>66</v>
      </c>
      <c r="B6526" t="s">
        <v>15</v>
      </c>
      <c r="C6526">
        <v>29.8</v>
      </c>
      <c r="D6526">
        <v>125</v>
      </c>
      <c r="E6526">
        <v>77</v>
      </c>
      <c r="F6526">
        <v>244.2</v>
      </c>
      <c r="G6526">
        <v>92.7</v>
      </c>
      <c r="H6526">
        <v>64</v>
      </c>
      <c r="I6526">
        <v>1</v>
      </c>
      <c r="J6526" t="s">
        <v>24</v>
      </c>
      <c r="K6526" t="s">
        <v>21</v>
      </c>
      <c r="L6526" t="s">
        <v>25</v>
      </c>
      <c r="M6526">
        <v>6.4</v>
      </c>
      <c r="N6526">
        <v>14683.26</v>
      </c>
      <c r="O6526" t="s">
        <v>19</v>
      </c>
      <c r="P6526" t="str">
        <f t="shared" si="3481"/>
        <v>45-59</v>
      </c>
      <c r="Q6526" t="str">
        <f>IF(PatientData[[#This Row],[bmi]]&lt;18.5,"Underweight",
IF(PatientData[[#This Row],[bmi]]&lt;25,"Normal",
IF(PatientData[[#This Row],[bmi]]&lt;30,"Overweight","Obese")))</f>
        <v>Overweight</v>
      </c>
      <c r="R6526" t="str">
        <f t="shared" si="3454"/>
        <v>High BP</v>
      </c>
      <c r="S6526" t="str">
        <f t="shared" si="3455"/>
        <v>Normal Cost</v>
      </c>
    </row>
    <row r="6527" spans="1:19" x14ac:dyDescent="0.3">
      <c r="A6527">
        <v>42</v>
      </c>
      <c r="B6527" t="s">
        <v>20</v>
      </c>
      <c r="C6527">
        <v>29.4</v>
      </c>
      <c r="D6527">
        <v>127</v>
      </c>
      <c r="E6527">
        <v>81</v>
      </c>
      <c r="F6527">
        <v>200.2</v>
      </c>
      <c r="G6527">
        <v>106.5</v>
      </c>
      <c r="H6527">
        <v>58</v>
      </c>
      <c r="I6527">
        <v>0</v>
      </c>
      <c r="J6527" t="s">
        <v>24</v>
      </c>
      <c r="K6527" t="s">
        <v>26</v>
      </c>
      <c r="L6527" t="s">
        <v>18</v>
      </c>
      <c r="M6527">
        <v>4.0999999999999996</v>
      </c>
      <c r="N6527">
        <v>7464.82</v>
      </c>
      <c r="O6527" t="s">
        <v>19</v>
      </c>
      <c r="P6527" t="str">
        <f t="shared" ref="P6527" si="3482">IF(A6527&lt;30,"18-29",IF(A6527&lt;45,"30-44",IF(A6527&lt;60,"45-59",IF(A6527&lt;75,"60-74","75+"))))</f>
        <v>30-44</v>
      </c>
      <c r="Q6527" t="str">
        <f>IF(PatientData[[#This Row],[bmi]]&lt;18.5,"Underweight",
IF(PatientData[[#This Row],[bmi]]&lt;25,"Normal",
IF(PatientData[[#This Row],[bmi]]&lt;30,"Overweight","Obese")))</f>
        <v>Overweight</v>
      </c>
      <c r="R6527" t="str">
        <f t="shared" si="3454"/>
        <v>High BP</v>
      </c>
      <c r="S6527" t="str">
        <f t="shared" si="3455"/>
        <v>Normal Cost</v>
      </c>
    </row>
    <row r="6528" spans="1:19" x14ac:dyDescent="0.3">
      <c r="A6528">
        <v>43</v>
      </c>
      <c r="B6528" t="s">
        <v>15</v>
      </c>
      <c r="C6528">
        <v>25.2</v>
      </c>
      <c r="D6528">
        <v>119</v>
      </c>
      <c r="E6528">
        <v>63</v>
      </c>
      <c r="F6528">
        <v>227.7</v>
      </c>
      <c r="G6528">
        <v>77.2</v>
      </c>
      <c r="H6528">
        <v>71</v>
      </c>
      <c r="I6528">
        <v>1</v>
      </c>
      <c r="J6528" t="s">
        <v>24</v>
      </c>
      <c r="K6528" t="s">
        <v>28</v>
      </c>
      <c r="L6528" t="s">
        <v>25</v>
      </c>
      <c r="M6528">
        <v>7.1</v>
      </c>
      <c r="N6528">
        <v>14353.25</v>
      </c>
      <c r="O6528" t="s">
        <v>19</v>
      </c>
      <c r="P6528" t="str">
        <f t="shared" ref="P6528" si="3483">IF(A6525&lt;30,"18-29",IF(A6525&lt;45,"30-44",IF(A6525&lt;60,"45-59",IF(A6525&lt;75,"60-74","75+"))))</f>
        <v>60-74</v>
      </c>
      <c r="Q6528" t="str">
        <f>IF(PatientData[[#This Row],[bmi]]&lt;18.5,"Underweight",
IF(PatientData[[#This Row],[bmi]]&lt;25,"Normal",
IF(PatientData[[#This Row],[bmi]]&lt;30,"Overweight","Obese")))</f>
        <v>Overweight</v>
      </c>
      <c r="R6528" t="str">
        <f t="shared" si="3454"/>
        <v>Normal BP</v>
      </c>
      <c r="S6528" t="str">
        <f t="shared" si="3455"/>
        <v>Normal Cost</v>
      </c>
    </row>
    <row r="6529" spans="1:19" x14ac:dyDescent="0.3">
      <c r="A6529">
        <v>79</v>
      </c>
      <c r="B6529" t="s">
        <v>20</v>
      </c>
      <c r="C6529">
        <v>29.4</v>
      </c>
      <c r="D6529">
        <v>139</v>
      </c>
      <c r="E6529">
        <v>84</v>
      </c>
      <c r="F6529">
        <v>225.1</v>
      </c>
      <c r="G6529">
        <v>202.8</v>
      </c>
      <c r="H6529">
        <v>100</v>
      </c>
      <c r="I6529">
        <v>1</v>
      </c>
      <c r="J6529" t="s">
        <v>16</v>
      </c>
      <c r="K6529" t="s">
        <v>17</v>
      </c>
      <c r="L6529" t="s">
        <v>25</v>
      </c>
      <c r="M6529">
        <v>6.3</v>
      </c>
      <c r="N6529">
        <v>11275.55</v>
      </c>
      <c r="O6529" t="s">
        <v>19</v>
      </c>
      <c r="P6529" t="str">
        <f t="shared" ref="P6529" si="3484">IF(A6529&lt;30,"18-29",IF(A6529&lt;45,"30-44",IF(A6529&lt;60,"45-59",IF(A6529&lt;75,"60-74","75+"))))</f>
        <v>75+</v>
      </c>
      <c r="Q6529" t="str">
        <f>IF(PatientData[[#This Row],[bmi]]&lt;18.5,"Underweight",
IF(PatientData[[#This Row],[bmi]]&lt;25,"Normal",
IF(PatientData[[#This Row],[bmi]]&lt;30,"Overweight","Obese")))</f>
        <v>Overweight</v>
      </c>
      <c r="R6529" t="str">
        <f t="shared" si="3454"/>
        <v>High BP</v>
      </c>
      <c r="S6529" t="str">
        <f t="shared" si="3455"/>
        <v>Normal Cost</v>
      </c>
    </row>
    <row r="6530" spans="1:19" x14ac:dyDescent="0.3">
      <c r="A6530">
        <v>77</v>
      </c>
      <c r="B6530" t="s">
        <v>15</v>
      </c>
      <c r="C6530">
        <v>37</v>
      </c>
      <c r="D6530">
        <v>132</v>
      </c>
      <c r="E6530">
        <v>64</v>
      </c>
      <c r="F6530">
        <v>221.2</v>
      </c>
      <c r="G6530">
        <v>121.1</v>
      </c>
      <c r="H6530">
        <v>99</v>
      </c>
      <c r="I6530">
        <v>0</v>
      </c>
      <c r="J6530" t="s">
        <v>16</v>
      </c>
      <c r="K6530" t="s">
        <v>21</v>
      </c>
      <c r="L6530" t="s">
        <v>22</v>
      </c>
      <c r="M6530">
        <v>8.1999999999999993</v>
      </c>
      <c r="N6530">
        <v>17961.689999999999</v>
      </c>
      <c r="O6530" t="s">
        <v>23</v>
      </c>
      <c r="P6530" t="str">
        <f t="shared" ref="P6530" si="3485">IF(A6527&lt;30,"18-29",IF(A6527&lt;45,"30-44",IF(A6527&lt;60,"45-59",IF(A6527&lt;75,"60-74","75+"))))</f>
        <v>30-44</v>
      </c>
      <c r="Q6530" t="str">
        <f>IF(PatientData[[#This Row],[bmi]]&lt;18.5,"Underweight",
IF(PatientData[[#This Row],[bmi]]&lt;25,"Normal",
IF(PatientData[[#This Row],[bmi]]&lt;30,"Overweight","Obese")))</f>
        <v>Obese</v>
      </c>
      <c r="R6530" t="str">
        <f t="shared" si="3454"/>
        <v>High BP</v>
      </c>
      <c r="S6530" t="str">
        <f t="shared" si="3455"/>
        <v>High Cost</v>
      </c>
    </row>
    <row r="6531" spans="1:19" x14ac:dyDescent="0.3">
      <c r="A6531">
        <v>83</v>
      </c>
      <c r="B6531" t="s">
        <v>20</v>
      </c>
      <c r="C6531">
        <v>29.4</v>
      </c>
      <c r="D6531">
        <v>127</v>
      </c>
      <c r="E6531">
        <v>81</v>
      </c>
      <c r="F6531">
        <v>224.5</v>
      </c>
      <c r="G6531">
        <v>101.2</v>
      </c>
      <c r="H6531">
        <v>76</v>
      </c>
      <c r="I6531">
        <v>0</v>
      </c>
      <c r="J6531" t="s">
        <v>27</v>
      </c>
      <c r="K6531" t="s">
        <v>21</v>
      </c>
      <c r="L6531" t="s">
        <v>25</v>
      </c>
      <c r="M6531">
        <v>13.5</v>
      </c>
      <c r="N6531">
        <v>24890.080000000002</v>
      </c>
      <c r="O6531" t="s">
        <v>19</v>
      </c>
      <c r="P6531" t="str">
        <f t="shared" ref="P6531:P6534" si="3486">IF(A6531&lt;30,"18-29",IF(A6531&lt;45,"30-44",IF(A6531&lt;60,"45-59",IF(A6531&lt;75,"60-74","75+"))))</f>
        <v>75+</v>
      </c>
      <c r="Q6531" t="str">
        <f>IF(PatientData[[#This Row],[bmi]]&lt;18.5,"Underweight",
IF(PatientData[[#This Row],[bmi]]&lt;25,"Normal",
IF(PatientData[[#This Row],[bmi]]&lt;30,"Overweight","Obese")))</f>
        <v>Overweight</v>
      </c>
      <c r="R6531" t="str">
        <f t="shared" ref="R6531:R6594" si="3487">IF(AND(D6531&lt;120,E6531&lt;80),"Normal BP","High BP")</f>
        <v>High BP</v>
      </c>
      <c r="S6531" t="str">
        <f t="shared" ref="S6531:S6594" si="3488">IF(N6531&gt;15000,"High Cost","Normal Cost")</f>
        <v>High Cost</v>
      </c>
    </row>
    <row r="6532" spans="1:19" x14ac:dyDescent="0.3">
      <c r="A6532">
        <v>71</v>
      </c>
      <c r="B6532" t="s">
        <v>20</v>
      </c>
      <c r="C6532">
        <v>29.4</v>
      </c>
      <c r="D6532">
        <v>125</v>
      </c>
      <c r="E6532">
        <v>82</v>
      </c>
      <c r="F6532">
        <v>205</v>
      </c>
      <c r="G6532">
        <v>136.19999999999999</v>
      </c>
      <c r="H6532">
        <v>84</v>
      </c>
      <c r="I6532">
        <v>3</v>
      </c>
      <c r="J6532" t="s">
        <v>16</v>
      </c>
      <c r="K6532" t="s">
        <v>17</v>
      </c>
      <c r="L6532" t="s">
        <v>25</v>
      </c>
      <c r="M6532">
        <v>5.3</v>
      </c>
      <c r="N6532">
        <v>11180.01</v>
      </c>
      <c r="O6532" t="s">
        <v>19</v>
      </c>
      <c r="P6532" t="str">
        <f t="shared" si="3486"/>
        <v>60-74</v>
      </c>
      <c r="Q6532" t="str">
        <f>IF(PatientData[[#This Row],[bmi]]&lt;18.5,"Underweight",
IF(PatientData[[#This Row],[bmi]]&lt;25,"Normal",
IF(PatientData[[#This Row],[bmi]]&lt;30,"Overweight","Obese")))</f>
        <v>Overweight</v>
      </c>
      <c r="R6532" t="str">
        <f t="shared" si="3487"/>
        <v>High BP</v>
      </c>
      <c r="S6532" t="str">
        <f t="shared" si="3488"/>
        <v>Normal Cost</v>
      </c>
    </row>
    <row r="6533" spans="1:19" x14ac:dyDescent="0.3">
      <c r="A6533">
        <v>90</v>
      </c>
      <c r="B6533" t="s">
        <v>20</v>
      </c>
      <c r="C6533">
        <v>29.4</v>
      </c>
      <c r="D6533">
        <v>142</v>
      </c>
      <c r="E6533">
        <v>91</v>
      </c>
      <c r="F6533">
        <v>213.7</v>
      </c>
      <c r="G6533">
        <v>118.9</v>
      </c>
      <c r="H6533">
        <v>81</v>
      </c>
      <c r="I6533">
        <v>1</v>
      </c>
      <c r="J6533" t="s">
        <v>16</v>
      </c>
      <c r="K6533" t="s">
        <v>28</v>
      </c>
      <c r="L6533" t="s">
        <v>18</v>
      </c>
      <c r="M6533">
        <v>9.4</v>
      </c>
      <c r="N6533">
        <v>20228.919999999998</v>
      </c>
      <c r="O6533" t="s">
        <v>19</v>
      </c>
      <c r="P6533" t="str">
        <f t="shared" si="3486"/>
        <v>75+</v>
      </c>
      <c r="Q6533" t="str">
        <f>IF(PatientData[[#This Row],[bmi]]&lt;18.5,"Underweight",
IF(PatientData[[#This Row],[bmi]]&lt;25,"Normal",
IF(PatientData[[#This Row],[bmi]]&lt;30,"Overweight","Obese")))</f>
        <v>Overweight</v>
      </c>
      <c r="R6533" t="str">
        <f t="shared" si="3487"/>
        <v>High BP</v>
      </c>
      <c r="S6533" t="str">
        <f t="shared" si="3488"/>
        <v>High Cost</v>
      </c>
    </row>
    <row r="6534" spans="1:19" x14ac:dyDescent="0.3">
      <c r="A6534">
        <v>41</v>
      </c>
      <c r="B6534" t="s">
        <v>20</v>
      </c>
      <c r="C6534">
        <v>29.4</v>
      </c>
      <c r="D6534">
        <v>118</v>
      </c>
      <c r="E6534">
        <v>75</v>
      </c>
      <c r="F6534">
        <v>231.4</v>
      </c>
      <c r="G6534">
        <v>142.1</v>
      </c>
      <c r="H6534">
        <v>73</v>
      </c>
      <c r="I6534">
        <v>0</v>
      </c>
      <c r="J6534" t="s">
        <v>27</v>
      </c>
      <c r="K6534" t="s">
        <v>28</v>
      </c>
      <c r="L6534" t="s">
        <v>25</v>
      </c>
      <c r="M6534">
        <v>2.7</v>
      </c>
      <c r="N6534">
        <v>9009.6299999999992</v>
      </c>
      <c r="O6534" t="s">
        <v>19</v>
      </c>
      <c r="P6534" t="str">
        <f t="shared" si="3486"/>
        <v>30-44</v>
      </c>
      <c r="Q6534" t="str">
        <f>IF(PatientData[[#This Row],[bmi]]&lt;18.5,"Underweight",
IF(PatientData[[#This Row],[bmi]]&lt;25,"Normal",
IF(PatientData[[#This Row],[bmi]]&lt;30,"Overweight","Obese")))</f>
        <v>Overweight</v>
      </c>
      <c r="R6534" t="str">
        <f t="shared" si="3487"/>
        <v>Normal BP</v>
      </c>
      <c r="S6534" t="str">
        <f t="shared" si="3488"/>
        <v>Normal Cost</v>
      </c>
    </row>
    <row r="6535" spans="1:19" x14ac:dyDescent="0.3">
      <c r="A6535">
        <v>33</v>
      </c>
      <c r="B6535" t="s">
        <v>15</v>
      </c>
      <c r="C6535">
        <v>28</v>
      </c>
      <c r="D6535">
        <v>140</v>
      </c>
      <c r="E6535">
        <v>77</v>
      </c>
      <c r="F6535">
        <v>218.1</v>
      </c>
      <c r="G6535">
        <v>144.69999999999999</v>
      </c>
      <c r="H6535">
        <v>79</v>
      </c>
      <c r="I6535">
        <v>1</v>
      </c>
      <c r="J6535" t="s">
        <v>16</v>
      </c>
      <c r="K6535" t="s">
        <v>17</v>
      </c>
      <c r="L6535" t="s">
        <v>25</v>
      </c>
      <c r="M6535">
        <v>7.8</v>
      </c>
      <c r="N6535">
        <v>12141.99</v>
      </c>
      <c r="O6535" t="s">
        <v>19</v>
      </c>
      <c r="P6535" t="str">
        <f t="shared" ref="P6535:P6537" si="3489">IF(A6532&lt;30,"18-29",IF(A6532&lt;45,"30-44",IF(A6532&lt;60,"45-59",IF(A6532&lt;75,"60-74","75+"))))</f>
        <v>60-74</v>
      </c>
      <c r="Q6535" t="str">
        <f>IF(PatientData[[#This Row],[bmi]]&lt;18.5,"Underweight",
IF(PatientData[[#This Row],[bmi]]&lt;25,"Normal",
IF(PatientData[[#This Row],[bmi]]&lt;30,"Overweight","Obese")))</f>
        <v>Overweight</v>
      </c>
      <c r="R6535" t="str">
        <f t="shared" si="3487"/>
        <v>High BP</v>
      </c>
      <c r="S6535" t="str">
        <f t="shared" si="3488"/>
        <v>Normal Cost</v>
      </c>
    </row>
    <row r="6536" spans="1:19" x14ac:dyDescent="0.3">
      <c r="A6536">
        <v>45</v>
      </c>
      <c r="B6536" t="s">
        <v>15</v>
      </c>
      <c r="C6536">
        <v>22.9</v>
      </c>
      <c r="D6536">
        <v>103</v>
      </c>
      <c r="E6536">
        <v>64</v>
      </c>
      <c r="F6536">
        <v>202.7</v>
      </c>
      <c r="G6536">
        <v>103.7</v>
      </c>
      <c r="H6536">
        <v>76</v>
      </c>
      <c r="I6536">
        <v>1</v>
      </c>
      <c r="J6536" t="s">
        <v>24</v>
      </c>
      <c r="K6536" t="s">
        <v>26</v>
      </c>
      <c r="L6536" t="s">
        <v>18</v>
      </c>
      <c r="M6536">
        <v>3.8</v>
      </c>
      <c r="N6536">
        <v>8349.56</v>
      </c>
      <c r="O6536" t="s">
        <v>19</v>
      </c>
      <c r="P6536" t="str">
        <f t="shared" si="3489"/>
        <v>75+</v>
      </c>
      <c r="Q6536" t="str">
        <f>IF(PatientData[[#This Row],[bmi]]&lt;18.5,"Underweight",
IF(PatientData[[#This Row],[bmi]]&lt;25,"Normal",
IF(PatientData[[#This Row],[bmi]]&lt;30,"Overweight","Obese")))</f>
        <v>Normal</v>
      </c>
      <c r="R6536" t="str">
        <f t="shared" si="3487"/>
        <v>Normal BP</v>
      </c>
      <c r="S6536" t="str">
        <f t="shared" si="3488"/>
        <v>Normal Cost</v>
      </c>
    </row>
    <row r="6537" spans="1:19" x14ac:dyDescent="0.3">
      <c r="A6537">
        <v>95</v>
      </c>
      <c r="B6537" t="s">
        <v>15</v>
      </c>
      <c r="C6537">
        <v>25.1</v>
      </c>
      <c r="D6537">
        <v>120</v>
      </c>
      <c r="E6537">
        <v>84</v>
      </c>
      <c r="F6537">
        <v>226.8</v>
      </c>
      <c r="G6537">
        <v>116.2</v>
      </c>
      <c r="H6537">
        <v>68</v>
      </c>
      <c r="I6537">
        <v>1</v>
      </c>
      <c r="J6537" t="s">
        <v>24</v>
      </c>
      <c r="K6537" t="s">
        <v>21</v>
      </c>
      <c r="L6537" t="s">
        <v>18</v>
      </c>
      <c r="M6537">
        <v>4.5</v>
      </c>
      <c r="N6537">
        <v>10471.48</v>
      </c>
      <c r="O6537" t="s">
        <v>19</v>
      </c>
      <c r="P6537" t="str">
        <f t="shared" si="3489"/>
        <v>30-44</v>
      </c>
      <c r="Q6537" t="str">
        <f>IF(PatientData[[#This Row],[bmi]]&lt;18.5,"Underweight",
IF(PatientData[[#This Row],[bmi]]&lt;25,"Normal",
IF(PatientData[[#This Row],[bmi]]&lt;30,"Overweight","Obese")))</f>
        <v>Overweight</v>
      </c>
      <c r="R6537" t="str">
        <f t="shared" si="3487"/>
        <v>High BP</v>
      </c>
      <c r="S6537" t="str">
        <f t="shared" si="3488"/>
        <v>Normal Cost</v>
      </c>
    </row>
    <row r="6538" spans="1:19" x14ac:dyDescent="0.3">
      <c r="A6538">
        <v>54</v>
      </c>
      <c r="B6538" t="s">
        <v>20</v>
      </c>
      <c r="C6538">
        <v>29.4</v>
      </c>
      <c r="D6538">
        <v>142</v>
      </c>
      <c r="E6538">
        <v>83</v>
      </c>
      <c r="F6538">
        <v>248</v>
      </c>
      <c r="G6538">
        <v>134</v>
      </c>
      <c r="H6538">
        <v>84</v>
      </c>
      <c r="I6538">
        <v>1</v>
      </c>
      <c r="J6538" t="s">
        <v>27</v>
      </c>
      <c r="K6538" t="s">
        <v>17</v>
      </c>
      <c r="L6538" t="s">
        <v>18</v>
      </c>
      <c r="M6538">
        <v>10.3</v>
      </c>
      <c r="N6538">
        <v>16207.81</v>
      </c>
      <c r="O6538" t="s">
        <v>19</v>
      </c>
      <c r="P6538" t="str">
        <f t="shared" ref="P6538:P6539" si="3490">IF(A6538&lt;30,"18-29",IF(A6538&lt;45,"30-44",IF(A6538&lt;60,"45-59",IF(A6538&lt;75,"60-74","75+"))))</f>
        <v>45-59</v>
      </c>
      <c r="Q6538" t="str">
        <f>IF(PatientData[[#This Row],[bmi]]&lt;18.5,"Underweight",
IF(PatientData[[#This Row],[bmi]]&lt;25,"Normal",
IF(PatientData[[#This Row],[bmi]]&lt;30,"Overweight","Obese")))</f>
        <v>Overweight</v>
      </c>
      <c r="R6538" t="str">
        <f t="shared" si="3487"/>
        <v>High BP</v>
      </c>
      <c r="S6538" t="str">
        <f t="shared" si="3488"/>
        <v>High Cost</v>
      </c>
    </row>
    <row r="6539" spans="1:19" x14ac:dyDescent="0.3">
      <c r="A6539">
        <v>63</v>
      </c>
      <c r="B6539" t="s">
        <v>20</v>
      </c>
      <c r="C6539">
        <v>29.4</v>
      </c>
      <c r="D6539">
        <v>120</v>
      </c>
      <c r="E6539">
        <v>68</v>
      </c>
      <c r="F6539">
        <v>252.1</v>
      </c>
      <c r="G6539">
        <v>89.6</v>
      </c>
      <c r="H6539">
        <v>74</v>
      </c>
      <c r="I6539">
        <v>1</v>
      </c>
      <c r="J6539" t="s">
        <v>27</v>
      </c>
      <c r="K6539" t="s">
        <v>28</v>
      </c>
      <c r="L6539" t="s">
        <v>18</v>
      </c>
      <c r="M6539">
        <v>2.4</v>
      </c>
      <c r="N6539">
        <v>7794.17</v>
      </c>
      <c r="O6539" t="s">
        <v>23</v>
      </c>
      <c r="P6539" t="str">
        <f t="shared" si="3490"/>
        <v>60-74</v>
      </c>
      <c r="Q6539" t="str">
        <f>IF(PatientData[[#This Row],[bmi]]&lt;18.5,"Underweight",
IF(PatientData[[#This Row],[bmi]]&lt;25,"Normal",
IF(PatientData[[#This Row],[bmi]]&lt;30,"Overweight","Obese")))</f>
        <v>Overweight</v>
      </c>
      <c r="R6539" t="str">
        <f t="shared" si="3487"/>
        <v>High BP</v>
      </c>
      <c r="S6539" t="str">
        <f t="shared" si="3488"/>
        <v>Normal Cost</v>
      </c>
    </row>
    <row r="6540" spans="1:19" x14ac:dyDescent="0.3">
      <c r="A6540">
        <v>78</v>
      </c>
      <c r="B6540" t="s">
        <v>15</v>
      </c>
      <c r="C6540">
        <v>26.4</v>
      </c>
      <c r="D6540">
        <v>129</v>
      </c>
      <c r="E6540">
        <v>74</v>
      </c>
      <c r="F6540">
        <v>190.3</v>
      </c>
      <c r="G6540">
        <v>97.4</v>
      </c>
      <c r="H6540">
        <v>81</v>
      </c>
      <c r="I6540">
        <v>0</v>
      </c>
      <c r="J6540" t="s">
        <v>24</v>
      </c>
      <c r="K6540" t="s">
        <v>21</v>
      </c>
      <c r="L6540" t="s">
        <v>25</v>
      </c>
      <c r="M6540">
        <v>17.3</v>
      </c>
      <c r="N6540">
        <v>33970.370000000003</v>
      </c>
      <c r="O6540" t="s">
        <v>19</v>
      </c>
      <c r="P6540" t="str">
        <f t="shared" ref="P6540" si="3491">IF(A6537&lt;30,"18-29",IF(A6537&lt;45,"30-44",IF(A6537&lt;60,"45-59",IF(A6537&lt;75,"60-74","75+"))))</f>
        <v>75+</v>
      </c>
      <c r="Q6540" t="str">
        <f>IF(PatientData[[#This Row],[bmi]]&lt;18.5,"Underweight",
IF(PatientData[[#This Row],[bmi]]&lt;25,"Normal",
IF(PatientData[[#This Row],[bmi]]&lt;30,"Overweight","Obese")))</f>
        <v>Overweight</v>
      </c>
      <c r="R6540" t="str">
        <f t="shared" si="3487"/>
        <v>High BP</v>
      </c>
      <c r="S6540" t="str">
        <f t="shared" si="3488"/>
        <v>High Cost</v>
      </c>
    </row>
    <row r="6541" spans="1:19" x14ac:dyDescent="0.3">
      <c r="A6541">
        <v>79</v>
      </c>
      <c r="B6541" t="s">
        <v>20</v>
      </c>
      <c r="C6541">
        <v>29.4</v>
      </c>
      <c r="D6541">
        <v>134</v>
      </c>
      <c r="E6541">
        <v>76</v>
      </c>
      <c r="F6541">
        <v>256.5</v>
      </c>
      <c r="G6541">
        <v>164.6</v>
      </c>
      <c r="H6541">
        <v>85</v>
      </c>
      <c r="I6541">
        <v>1</v>
      </c>
      <c r="J6541" t="s">
        <v>27</v>
      </c>
      <c r="K6541" t="s">
        <v>17</v>
      </c>
      <c r="L6541" t="s">
        <v>25</v>
      </c>
      <c r="M6541">
        <v>3.6</v>
      </c>
      <c r="N6541">
        <v>7166.65</v>
      </c>
      <c r="O6541" t="s">
        <v>19</v>
      </c>
      <c r="P6541" t="str">
        <f t="shared" ref="P6541" si="3492">IF(A6541&lt;30,"18-29",IF(A6541&lt;45,"30-44",IF(A6541&lt;60,"45-59",IF(A6541&lt;75,"60-74","75+"))))</f>
        <v>75+</v>
      </c>
      <c r="Q6541" t="str">
        <f>IF(PatientData[[#This Row],[bmi]]&lt;18.5,"Underweight",
IF(PatientData[[#This Row],[bmi]]&lt;25,"Normal",
IF(PatientData[[#This Row],[bmi]]&lt;30,"Overweight","Obese")))</f>
        <v>Overweight</v>
      </c>
      <c r="R6541" t="str">
        <f t="shared" si="3487"/>
        <v>High BP</v>
      </c>
      <c r="S6541" t="str">
        <f t="shared" si="3488"/>
        <v>Normal Cost</v>
      </c>
    </row>
    <row r="6542" spans="1:19" x14ac:dyDescent="0.3">
      <c r="A6542">
        <v>60</v>
      </c>
      <c r="B6542" t="s">
        <v>15</v>
      </c>
      <c r="C6542">
        <v>21.9</v>
      </c>
      <c r="D6542">
        <v>111</v>
      </c>
      <c r="E6542">
        <v>72</v>
      </c>
      <c r="F6542">
        <v>262.89999999999998</v>
      </c>
      <c r="G6542">
        <v>133.9</v>
      </c>
      <c r="H6542">
        <v>80</v>
      </c>
      <c r="I6542">
        <v>0</v>
      </c>
      <c r="J6542" t="s">
        <v>16</v>
      </c>
      <c r="K6542" t="s">
        <v>17</v>
      </c>
      <c r="L6542" t="s">
        <v>25</v>
      </c>
      <c r="M6542">
        <v>5.7</v>
      </c>
      <c r="N6542">
        <v>13663.27</v>
      </c>
      <c r="O6542" t="s">
        <v>19</v>
      </c>
      <c r="P6542" t="str">
        <f t="shared" ref="P6542" si="3493">IF(A6539&lt;30,"18-29",IF(A6539&lt;45,"30-44",IF(A6539&lt;60,"45-59",IF(A6539&lt;75,"60-74","75+"))))</f>
        <v>60-74</v>
      </c>
      <c r="Q6542" t="str">
        <f>IF(PatientData[[#This Row],[bmi]]&lt;18.5,"Underweight",
IF(PatientData[[#This Row],[bmi]]&lt;25,"Normal",
IF(PatientData[[#This Row],[bmi]]&lt;30,"Overweight","Obese")))</f>
        <v>Normal</v>
      </c>
      <c r="R6542" t="str">
        <f t="shared" si="3487"/>
        <v>Normal BP</v>
      </c>
      <c r="S6542" t="str">
        <f t="shared" si="3488"/>
        <v>Normal Cost</v>
      </c>
    </row>
    <row r="6543" spans="1:19" x14ac:dyDescent="0.3">
      <c r="A6543">
        <v>57</v>
      </c>
      <c r="B6543" t="s">
        <v>20</v>
      </c>
      <c r="C6543">
        <v>29.4</v>
      </c>
      <c r="D6543">
        <v>109</v>
      </c>
      <c r="E6543">
        <v>69</v>
      </c>
      <c r="F6543">
        <v>243.6</v>
      </c>
      <c r="G6543">
        <v>98.6</v>
      </c>
      <c r="H6543">
        <v>70</v>
      </c>
      <c r="I6543">
        <v>0</v>
      </c>
      <c r="J6543" t="s">
        <v>27</v>
      </c>
      <c r="K6543" t="s">
        <v>21</v>
      </c>
      <c r="L6543" t="s">
        <v>18</v>
      </c>
      <c r="M6543">
        <v>4.8</v>
      </c>
      <c r="N6543">
        <v>11546.77</v>
      </c>
      <c r="O6543" t="s">
        <v>19</v>
      </c>
      <c r="P6543" t="str">
        <f t="shared" ref="P6543:P6544" si="3494">IF(A6543&lt;30,"18-29",IF(A6543&lt;45,"30-44",IF(A6543&lt;60,"45-59",IF(A6543&lt;75,"60-74","75+"))))</f>
        <v>45-59</v>
      </c>
      <c r="Q6543" t="str">
        <f>IF(PatientData[[#This Row],[bmi]]&lt;18.5,"Underweight",
IF(PatientData[[#This Row],[bmi]]&lt;25,"Normal",
IF(PatientData[[#This Row],[bmi]]&lt;30,"Overweight","Obese")))</f>
        <v>Overweight</v>
      </c>
      <c r="R6543" t="str">
        <f t="shared" si="3487"/>
        <v>Normal BP</v>
      </c>
      <c r="S6543" t="str">
        <f t="shared" si="3488"/>
        <v>Normal Cost</v>
      </c>
    </row>
    <row r="6544" spans="1:19" x14ac:dyDescent="0.3">
      <c r="A6544">
        <v>63</v>
      </c>
      <c r="B6544" t="s">
        <v>20</v>
      </c>
      <c r="C6544">
        <v>29.4</v>
      </c>
      <c r="D6544">
        <v>140</v>
      </c>
      <c r="E6544">
        <v>83</v>
      </c>
      <c r="F6544">
        <v>255.7</v>
      </c>
      <c r="G6544">
        <v>98.6</v>
      </c>
      <c r="H6544">
        <v>85</v>
      </c>
      <c r="I6544">
        <v>1</v>
      </c>
      <c r="J6544" t="s">
        <v>27</v>
      </c>
      <c r="K6544" t="s">
        <v>21</v>
      </c>
      <c r="L6544" t="s">
        <v>22</v>
      </c>
      <c r="M6544">
        <v>9.1</v>
      </c>
      <c r="N6544">
        <v>16353.79</v>
      </c>
      <c r="O6544" t="s">
        <v>19</v>
      </c>
      <c r="P6544" t="str">
        <f t="shared" si="3494"/>
        <v>60-74</v>
      </c>
      <c r="Q6544" t="str">
        <f>IF(PatientData[[#This Row],[bmi]]&lt;18.5,"Underweight",
IF(PatientData[[#This Row],[bmi]]&lt;25,"Normal",
IF(PatientData[[#This Row],[bmi]]&lt;30,"Overweight","Obese")))</f>
        <v>Overweight</v>
      </c>
      <c r="R6544" t="str">
        <f t="shared" si="3487"/>
        <v>High BP</v>
      </c>
      <c r="S6544" t="str">
        <f t="shared" si="3488"/>
        <v>High Cost</v>
      </c>
    </row>
    <row r="6545" spans="1:19" x14ac:dyDescent="0.3">
      <c r="A6545">
        <v>77</v>
      </c>
      <c r="B6545" t="s">
        <v>15</v>
      </c>
      <c r="C6545">
        <v>30.1</v>
      </c>
      <c r="D6545">
        <v>145</v>
      </c>
      <c r="E6545">
        <v>86</v>
      </c>
      <c r="F6545">
        <v>255.3</v>
      </c>
      <c r="G6545">
        <v>100.1</v>
      </c>
      <c r="H6545">
        <v>77</v>
      </c>
      <c r="I6545">
        <v>2</v>
      </c>
      <c r="J6545" t="s">
        <v>24</v>
      </c>
      <c r="K6545" t="s">
        <v>26</v>
      </c>
      <c r="L6545" t="s">
        <v>25</v>
      </c>
      <c r="M6545">
        <v>3.2</v>
      </c>
      <c r="N6545">
        <v>6853.53</v>
      </c>
      <c r="O6545" t="s">
        <v>19</v>
      </c>
      <c r="P6545" t="str">
        <f t="shared" ref="P6545" si="3495">IF(A6542&lt;30,"18-29",IF(A6542&lt;45,"30-44",IF(A6542&lt;60,"45-59",IF(A6542&lt;75,"60-74","75+"))))</f>
        <v>60-74</v>
      </c>
      <c r="Q6545" t="str">
        <f>IF(PatientData[[#This Row],[bmi]]&lt;18.5,"Underweight",
IF(PatientData[[#This Row],[bmi]]&lt;25,"Normal",
IF(PatientData[[#This Row],[bmi]]&lt;30,"Overweight","Obese")))</f>
        <v>Obese</v>
      </c>
      <c r="R6545" t="str">
        <f t="shared" si="3487"/>
        <v>High BP</v>
      </c>
      <c r="S6545" t="str">
        <f t="shared" si="3488"/>
        <v>Normal Cost</v>
      </c>
    </row>
    <row r="6546" spans="1:19" x14ac:dyDescent="0.3">
      <c r="A6546">
        <v>69</v>
      </c>
      <c r="B6546" t="s">
        <v>20</v>
      </c>
      <c r="C6546">
        <v>29.4</v>
      </c>
      <c r="D6546">
        <v>127</v>
      </c>
      <c r="E6546">
        <v>76</v>
      </c>
      <c r="F6546">
        <v>245.3</v>
      </c>
      <c r="G6546">
        <v>118</v>
      </c>
      <c r="H6546">
        <v>69</v>
      </c>
      <c r="I6546">
        <v>1</v>
      </c>
      <c r="J6546" t="s">
        <v>16</v>
      </c>
      <c r="K6546" t="s">
        <v>28</v>
      </c>
      <c r="L6546" t="s">
        <v>18</v>
      </c>
      <c r="M6546">
        <v>15.9</v>
      </c>
      <c r="N6546">
        <v>30986.49</v>
      </c>
      <c r="O6546" t="s">
        <v>19</v>
      </c>
      <c r="P6546" t="str">
        <f t="shared" ref="P6546" si="3496">IF(A6546&lt;30,"18-29",IF(A6546&lt;45,"30-44",IF(A6546&lt;60,"45-59",IF(A6546&lt;75,"60-74","75+"))))</f>
        <v>60-74</v>
      </c>
      <c r="Q6546" t="str">
        <f>IF(PatientData[[#This Row],[bmi]]&lt;18.5,"Underweight",
IF(PatientData[[#This Row],[bmi]]&lt;25,"Normal",
IF(PatientData[[#This Row],[bmi]]&lt;30,"Overweight","Obese")))</f>
        <v>Overweight</v>
      </c>
      <c r="R6546" t="str">
        <f t="shared" si="3487"/>
        <v>High BP</v>
      </c>
      <c r="S6546" t="str">
        <f t="shared" si="3488"/>
        <v>High Cost</v>
      </c>
    </row>
    <row r="6547" spans="1:19" x14ac:dyDescent="0.3">
      <c r="A6547">
        <v>62</v>
      </c>
      <c r="B6547" t="s">
        <v>15</v>
      </c>
      <c r="C6547">
        <v>32.9</v>
      </c>
      <c r="D6547">
        <v>150</v>
      </c>
      <c r="E6547">
        <v>95</v>
      </c>
      <c r="F6547">
        <v>248.7</v>
      </c>
      <c r="G6547">
        <v>109.8</v>
      </c>
      <c r="H6547">
        <v>67</v>
      </c>
      <c r="I6547">
        <v>1</v>
      </c>
      <c r="J6547" t="s">
        <v>24</v>
      </c>
      <c r="K6547" t="s">
        <v>26</v>
      </c>
      <c r="L6547" t="s">
        <v>18</v>
      </c>
      <c r="M6547">
        <v>2.9</v>
      </c>
      <c r="N6547">
        <v>6448.14</v>
      </c>
      <c r="O6547" t="s">
        <v>19</v>
      </c>
      <c r="P6547" t="str">
        <f t="shared" ref="P6547" si="3497">IF(A6544&lt;30,"18-29",IF(A6544&lt;45,"30-44",IF(A6544&lt;60,"45-59",IF(A6544&lt;75,"60-74","75+"))))</f>
        <v>60-74</v>
      </c>
      <c r="Q6547" t="str">
        <f>IF(PatientData[[#This Row],[bmi]]&lt;18.5,"Underweight",
IF(PatientData[[#This Row],[bmi]]&lt;25,"Normal",
IF(PatientData[[#This Row],[bmi]]&lt;30,"Overweight","Obese")))</f>
        <v>Obese</v>
      </c>
      <c r="R6547" t="str">
        <f t="shared" si="3487"/>
        <v>High BP</v>
      </c>
      <c r="S6547" t="str">
        <f t="shared" si="3488"/>
        <v>Normal Cost</v>
      </c>
    </row>
    <row r="6548" spans="1:19" x14ac:dyDescent="0.3">
      <c r="A6548">
        <v>81</v>
      </c>
      <c r="B6548" t="s">
        <v>20</v>
      </c>
      <c r="C6548">
        <v>29.4</v>
      </c>
      <c r="D6548">
        <v>133</v>
      </c>
      <c r="E6548">
        <v>85</v>
      </c>
      <c r="F6548">
        <v>271.39999999999998</v>
      </c>
      <c r="G6548">
        <v>82.9</v>
      </c>
      <c r="H6548">
        <v>88</v>
      </c>
      <c r="I6548">
        <v>4</v>
      </c>
      <c r="J6548" t="s">
        <v>16</v>
      </c>
      <c r="K6548" t="s">
        <v>21</v>
      </c>
      <c r="L6548" t="s">
        <v>25</v>
      </c>
      <c r="M6548">
        <v>7.5</v>
      </c>
      <c r="N6548">
        <v>13060.12</v>
      </c>
      <c r="O6548" t="s">
        <v>19</v>
      </c>
      <c r="P6548" t="str">
        <f t="shared" ref="P6548:P6549" si="3498">IF(A6548&lt;30,"18-29",IF(A6548&lt;45,"30-44",IF(A6548&lt;60,"45-59",IF(A6548&lt;75,"60-74","75+"))))</f>
        <v>75+</v>
      </c>
      <c r="Q6548" t="str">
        <f>IF(PatientData[[#This Row],[bmi]]&lt;18.5,"Underweight",
IF(PatientData[[#This Row],[bmi]]&lt;25,"Normal",
IF(PatientData[[#This Row],[bmi]]&lt;30,"Overweight","Obese")))</f>
        <v>Overweight</v>
      </c>
      <c r="R6548" t="str">
        <f t="shared" si="3487"/>
        <v>High BP</v>
      </c>
      <c r="S6548" t="str">
        <f t="shared" si="3488"/>
        <v>Normal Cost</v>
      </c>
    </row>
    <row r="6549" spans="1:19" x14ac:dyDescent="0.3">
      <c r="A6549">
        <v>74</v>
      </c>
      <c r="B6549" t="s">
        <v>20</v>
      </c>
      <c r="C6549">
        <v>29.4</v>
      </c>
      <c r="D6549">
        <v>128</v>
      </c>
      <c r="E6549">
        <v>76</v>
      </c>
      <c r="F6549">
        <v>237.7</v>
      </c>
      <c r="G6549">
        <v>95</v>
      </c>
      <c r="H6549">
        <v>74</v>
      </c>
      <c r="I6549">
        <v>1</v>
      </c>
      <c r="J6549" t="s">
        <v>24</v>
      </c>
      <c r="K6549" t="s">
        <v>26</v>
      </c>
      <c r="L6549" t="s">
        <v>18</v>
      </c>
      <c r="M6549">
        <v>2.2999999999999998</v>
      </c>
      <c r="N6549">
        <v>5451.87</v>
      </c>
      <c r="O6549" t="s">
        <v>19</v>
      </c>
      <c r="P6549" t="str">
        <f t="shared" si="3498"/>
        <v>60-74</v>
      </c>
      <c r="Q6549" t="str">
        <f>IF(PatientData[[#This Row],[bmi]]&lt;18.5,"Underweight",
IF(PatientData[[#This Row],[bmi]]&lt;25,"Normal",
IF(PatientData[[#This Row],[bmi]]&lt;30,"Overweight","Obese")))</f>
        <v>Overweight</v>
      </c>
      <c r="R6549" t="str">
        <f t="shared" si="3487"/>
        <v>High BP</v>
      </c>
      <c r="S6549" t="str">
        <f t="shared" si="3488"/>
        <v>Normal Cost</v>
      </c>
    </row>
    <row r="6550" spans="1:19" x14ac:dyDescent="0.3">
      <c r="A6550">
        <v>72</v>
      </c>
      <c r="B6550" t="s">
        <v>15</v>
      </c>
      <c r="C6550">
        <v>30.2</v>
      </c>
      <c r="D6550">
        <v>122</v>
      </c>
      <c r="E6550">
        <v>74</v>
      </c>
      <c r="F6550">
        <v>242.4</v>
      </c>
      <c r="G6550">
        <v>138.9</v>
      </c>
      <c r="H6550">
        <v>100</v>
      </c>
      <c r="I6550">
        <v>1</v>
      </c>
      <c r="J6550" t="s">
        <v>24</v>
      </c>
      <c r="K6550" t="s">
        <v>17</v>
      </c>
      <c r="L6550" t="s">
        <v>25</v>
      </c>
      <c r="M6550">
        <v>17</v>
      </c>
      <c r="N6550">
        <v>24111.39</v>
      </c>
      <c r="O6550" t="s">
        <v>19</v>
      </c>
      <c r="P6550" t="str">
        <f t="shared" ref="P6550:P6552" si="3499">IF(A6547&lt;30,"18-29",IF(A6547&lt;45,"30-44",IF(A6547&lt;60,"45-59",IF(A6547&lt;75,"60-74","75+"))))</f>
        <v>60-74</v>
      </c>
      <c r="Q6550" t="str">
        <f>IF(PatientData[[#This Row],[bmi]]&lt;18.5,"Underweight",
IF(PatientData[[#This Row],[bmi]]&lt;25,"Normal",
IF(PatientData[[#This Row],[bmi]]&lt;30,"Overweight","Obese")))</f>
        <v>Obese</v>
      </c>
      <c r="R6550" t="str">
        <f t="shared" si="3487"/>
        <v>High BP</v>
      </c>
      <c r="S6550" t="str">
        <f t="shared" si="3488"/>
        <v>High Cost</v>
      </c>
    </row>
    <row r="6551" spans="1:19" x14ac:dyDescent="0.3">
      <c r="A6551">
        <v>55</v>
      </c>
      <c r="B6551" t="s">
        <v>15</v>
      </c>
      <c r="C6551">
        <v>27.7</v>
      </c>
      <c r="D6551">
        <v>125</v>
      </c>
      <c r="E6551">
        <v>71</v>
      </c>
      <c r="F6551">
        <v>220.8</v>
      </c>
      <c r="G6551">
        <v>115.2</v>
      </c>
      <c r="H6551">
        <v>92</v>
      </c>
      <c r="I6551">
        <v>1</v>
      </c>
      <c r="J6551" t="s">
        <v>16</v>
      </c>
      <c r="K6551" t="s">
        <v>21</v>
      </c>
      <c r="L6551" t="s">
        <v>18</v>
      </c>
      <c r="M6551">
        <v>9.1999999999999993</v>
      </c>
      <c r="N6551">
        <v>18049.759999999998</v>
      </c>
      <c r="O6551" t="s">
        <v>19</v>
      </c>
      <c r="P6551" t="str">
        <f t="shared" si="3499"/>
        <v>75+</v>
      </c>
      <c r="Q6551" t="str">
        <f>IF(PatientData[[#This Row],[bmi]]&lt;18.5,"Underweight",
IF(PatientData[[#This Row],[bmi]]&lt;25,"Normal",
IF(PatientData[[#This Row],[bmi]]&lt;30,"Overweight","Obese")))</f>
        <v>Overweight</v>
      </c>
      <c r="R6551" t="str">
        <f t="shared" si="3487"/>
        <v>High BP</v>
      </c>
      <c r="S6551" t="str">
        <f t="shared" si="3488"/>
        <v>High Cost</v>
      </c>
    </row>
    <row r="6552" spans="1:19" x14ac:dyDescent="0.3">
      <c r="A6552">
        <v>60</v>
      </c>
      <c r="B6552" t="s">
        <v>15</v>
      </c>
      <c r="C6552">
        <v>32.700000000000003</v>
      </c>
      <c r="D6552">
        <v>120</v>
      </c>
      <c r="E6552">
        <v>70</v>
      </c>
      <c r="F6552">
        <v>220.1</v>
      </c>
      <c r="G6552">
        <v>131.4</v>
      </c>
      <c r="H6552">
        <v>83</v>
      </c>
      <c r="I6552">
        <v>1</v>
      </c>
      <c r="J6552" t="s">
        <v>16</v>
      </c>
      <c r="K6552" t="s">
        <v>17</v>
      </c>
      <c r="L6552" t="s">
        <v>18</v>
      </c>
      <c r="M6552">
        <v>5</v>
      </c>
      <c r="N6552">
        <v>12679.91</v>
      </c>
      <c r="O6552" t="s">
        <v>19</v>
      </c>
      <c r="P6552" t="str">
        <f t="shared" si="3499"/>
        <v>60-74</v>
      </c>
      <c r="Q6552" t="str">
        <f>IF(PatientData[[#This Row],[bmi]]&lt;18.5,"Underweight",
IF(PatientData[[#This Row],[bmi]]&lt;25,"Normal",
IF(PatientData[[#This Row],[bmi]]&lt;30,"Overweight","Obese")))</f>
        <v>Obese</v>
      </c>
      <c r="R6552" t="str">
        <f t="shared" si="3487"/>
        <v>High BP</v>
      </c>
      <c r="S6552" t="str">
        <f t="shared" si="3488"/>
        <v>Normal Cost</v>
      </c>
    </row>
    <row r="6553" spans="1:19" x14ac:dyDescent="0.3">
      <c r="A6553">
        <v>55</v>
      </c>
      <c r="B6553" t="s">
        <v>20</v>
      </c>
      <c r="C6553">
        <v>29.4</v>
      </c>
      <c r="D6553">
        <v>113</v>
      </c>
      <c r="E6553">
        <v>66</v>
      </c>
      <c r="F6553">
        <v>221.4</v>
      </c>
      <c r="G6553">
        <v>116.8</v>
      </c>
      <c r="H6553">
        <v>80</v>
      </c>
      <c r="I6553">
        <v>0</v>
      </c>
      <c r="J6553" t="s">
        <v>27</v>
      </c>
      <c r="K6553" t="s">
        <v>21</v>
      </c>
      <c r="L6553" t="s">
        <v>18</v>
      </c>
      <c r="M6553">
        <v>3.7</v>
      </c>
      <c r="N6553">
        <v>8407.85</v>
      </c>
      <c r="O6553" t="s">
        <v>19</v>
      </c>
      <c r="P6553" t="str">
        <f t="shared" ref="P6553:P6554" si="3500">IF(A6553&lt;30,"18-29",IF(A6553&lt;45,"30-44",IF(A6553&lt;60,"45-59",IF(A6553&lt;75,"60-74","75+"))))</f>
        <v>45-59</v>
      </c>
      <c r="Q6553" t="str">
        <f>IF(PatientData[[#This Row],[bmi]]&lt;18.5,"Underweight",
IF(PatientData[[#This Row],[bmi]]&lt;25,"Normal",
IF(PatientData[[#This Row],[bmi]]&lt;30,"Overweight","Obese")))</f>
        <v>Overweight</v>
      </c>
      <c r="R6553" t="str">
        <f t="shared" si="3487"/>
        <v>Normal BP</v>
      </c>
      <c r="S6553" t="str">
        <f t="shared" si="3488"/>
        <v>Normal Cost</v>
      </c>
    </row>
    <row r="6554" spans="1:19" x14ac:dyDescent="0.3">
      <c r="A6554">
        <v>81</v>
      </c>
      <c r="B6554" t="s">
        <v>20</v>
      </c>
      <c r="C6554">
        <v>29.4</v>
      </c>
      <c r="D6554">
        <v>127</v>
      </c>
      <c r="E6554">
        <v>78</v>
      </c>
      <c r="F6554">
        <v>239</v>
      </c>
      <c r="G6554">
        <v>96.6</v>
      </c>
      <c r="H6554">
        <v>61</v>
      </c>
      <c r="I6554">
        <v>3</v>
      </c>
      <c r="J6554" t="s">
        <v>27</v>
      </c>
      <c r="K6554" t="s">
        <v>21</v>
      </c>
      <c r="L6554" t="s">
        <v>18</v>
      </c>
      <c r="M6554">
        <v>9.1999999999999993</v>
      </c>
      <c r="N6554">
        <v>19429.900000000001</v>
      </c>
      <c r="O6554" t="s">
        <v>23</v>
      </c>
      <c r="P6554" t="str">
        <f t="shared" si="3500"/>
        <v>75+</v>
      </c>
      <c r="Q6554" t="str">
        <f>IF(PatientData[[#This Row],[bmi]]&lt;18.5,"Underweight",
IF(PatientData[[#This Row],[bmi]]&lt;25,"Normal",
IF(PatientData[[#This Row],[bmi]]&lt;30,"Overweight","Obese")))</f>
        <v>Overweight</v>
      </c>
      <c r="R6554" t="str">
        <f t="shared" si="3487"/>
        <v>High BP</v>
      </c>
      <c r="S6554" t="str">
        <f t="shared" si="3488"/>
        <v>High Cost</v>
      </c>
    </row>
    <row r="6555" spans="1:19" x14ac:dyDescent="0.3">
      <c r="A6555">
        <v>55</v>
      </c>
      <c r="B6555" t="s">
        <v>15</v>
      </c>
      <c r="C6555">
        <v>31.3</v>
      </c>
      <c r="D6555">
        <v>143</v>
      </c>
      <c r="E6555">
        <v>89</v>
      </c>
      <c r="F6555">
        <v>242.8</v>
      </c>
      <c r="G6555">
        <v>98.7</v>
      </c>
      <c r="H6555">
        <v>67</v>
      </c>
      <c r="I6555">
        <v>0</v>
      </c>
      <c r="J6555" t="s">
        <v>27</v>
      </c>
      <c r="K6555" t="s">
        <v>21</v>
      </c>
      <c r="L6555" t="s">
        <v>25</v>
      </c>
      <c r="M6555">
        <v>5.0999999999999996</v>
      </c>
      <c r="N6555">
        <v>10606.6</v>
      </c>
      <c r="O6555" t="s">
        <v>19</v>
      </c>
      <c r="P6555" t="str">
        <f t="shared" ref="P6555" si="3501">IF(A6552&lt;30,"18-29",IF(A6552&lt;45,"30-44",IF(A6552&lt;60,"45-59",IF(A6552&lt;75,"60-74","75+"))))</f>
        <v>60-74</v>
      </c>
      <c r="Q6555" t="str">
        <f>IF(PatientData[[#This Row],[bmi]]&lt;18.5,"Underweight",
IF(PatientData[[#This Row],[bmi]]&lt;25,"Normal",
IF(PatientData[[#This Row],[bmi]]&lt;30,"Overweight","Obese")))</f>
        <v>Obese</v>
      </c>
      <c r="R6555" t="str">
        <f t="shared" si="3487"/>
        <v>High BP</v>
      </c>
      <c r="S6555" t="str">
        <f t="shared" si="3488"/>
        <v>Normal Cost</v>
      </c>
    </row>
    <row r="6556" spans="1:19" x14ac:dyDescent="0.3">
      <c r="A6556">
        <v>47</v>
      </c>
      <c r="B6556" t="s">
        <v>20</v>
      </c>
      <c r="C6556">
        <v>29.4</v>
      </c>
      <c r="D6556">
        <v>122</v>
      </c>
      <c r="E6556">
        <v>72</v>
      </c>
      <c r="F6556">
        <v>233.7</v>
      </c>
      <c r="G6556">
        <v>145</v>
      </c>
      <c r="H6556">
        <v>65</v>
      </c>
      <c r="I6556">
        <v>1</v>
      </c>
      <c r="J6556" t="s">
        <v>24</v>
      </c>
      <c r="K6556" t="s">
        <v>17</v>
      </c>
      <c r="L6556" t="s">
        <v>25</v>
      </c>
      <c r="M6556">
        <v>5.2</v>
      </c>
      <c r="N6556">
        <v>10696.05</v>
      </c>
      <c r="O6556" t="s">
        <v>19</v>
      </c>
      <c r="P6556" t="str">
        <f t="shared" ref="P6556:P6557" si="3502">IF(A6556&lt;30,"18-29",IF(A6556&lt;45,"30-44",IF(A6556&lt;60,"45-59",IF(A6556&lt;75,"60-74","75+"))))</f>
        <v>45-59</v>
      </c>
      <c r="Q6556" t="str">
        <f>IF(PatientData[[#This Row],[bmi]]&lt;18.5,"Underweight",
IF(PatientData[[#This Row],[bmi]]&lt;25,"Normal",
IF(PatientData[[#This Row],[bmi]]&lt;30,"Overweight","Obese")))</f>
        <v>Overweight</v>
      </c>
      <c r="R6556" t="str">
        <f t="shared" si="3487"/>
        <v>High BP</v>
      </c>
      <c r="S6556" t="str">
        <f t="shared" si="3488"/>
        <v>Normal Cost</v>
      </c>
    </row>
    <row r="6557" spans="1:19" x14ac:dyDescent="0.3">
      <c r="A6557">
        <v>79</v>
      </c>
      <c r="B6557" t="s">
        <v>20</v>
      </c>
      <c r="C6557">
        <v>29.4</v>
      </c>
      <c r="D6557">
        <v>146</v>
      </c>
      <c r="E6557">
        <v>90</v>
      </c>
      <c r="F6557">
        <v>250.9</v>
      </c>
      <c r="G6557">
        <v>99.5</v>
      </c>
      <c r="H6557">
        <v>74</v>
      </c>
      <c r="I6557">
        <v>1</v>
      </c>
      <c r="J6557" t="s">
        <v>27</v>
      </c>
      <c r="K6557" t="s">
        <v>26</v>
      </c>
      <c r="L6557" t="s">
        <v>18</v>
      </c>
      <c r="M6557">
        <v>1.7</v>
      </c>
      <c r="N6557">
        <v>4757.24</v>
      </c>
      <c r="O6557" t="s">
        <v>19</v>
      </c>
      <c r="P6557" t="str">
        <f t="shared" si="3502"/>
        <v>75+</v>
      </c>
      <c r="Q6557" t="str">
        <f>IF(PatientData[[#This Row],[bmi]]&lt;18.5,"Underweight",
IF(PatientData[[#This Row],[bmi]]&lt;25,"Normal",
IF(PatientData[[#This Row],[bmi]]&lt;30,"Overweight","Obese")))</f>
        <v>Overweight</v>
      </c>
      <c r="R6557" t="str">
        <f t="shared" si="3487"/>
        <v>High BP</v>
      </c>
      <c r="S6557" t="str">
        <f t="shared" si="3488"/>
        <v>Normal Cost</v>
      </c>
    </row>
    <row r="6558" spans="1:19" x14ac:dyDescent="0.3">
      <c r="A6558">
        <v>71</v>
      </c>
      <c r="B6558" t="s">
        <v>15</v>
      </c>
      <c r="C6558">
        <v>38.5</v>
      </c>
      <c r="D6558">
        <v>136</v>
      </c>
      <c r="E6558">
        <v>78</v>
      </c>
      <c r="F6558">
        <v>238.5</v>
      </c>
      <c r="G6558">
        <v>176.9</v>
      </c>
      <c r="H6558">
        <v>74</v>
      </c>
      <c r="I6558">
        <v>1</v>
      </c>
      <c r="J6558" t="s">
        <v>24</v>
      </c>
      <c r="K6558" t="s">
        <v>28</v>
      </c>
      <c r="L6558" t="s">
        <v>22</v>
      </c>
      <c r="M6558">
        <v>5.6</v>
      </c>
      <c r="N6558">
        <v>12684.29</v>
      </c>
      <c r="O6558" t="s">
        <v>19</v>
      </c>
      <c r="P6558" t="str">
        <f t="shared" ref="P6558:P6559" si="3503">IF(A6555&lt;30,"18-29",IF(A6555&lt;45,"30-44",IF(A6555&lt;60,"45-59",IF(A6555&lt;75,"60-74","75+"))))</f>
        <v>45-59</v>
      </c>
      <c r="Q6558" t="str">
        <f>IF(PatientData[[#This Row],[bmi]]&lt;18.5,"Underweight",
IF(PatientData[[#This Row],[bmi]]&lt;25,"Normal",
IF(PatientData[[#This Row],[bmi]]&lt;30,"Overweight","Obese")))</f>
        <v>Obese</v>
      </c>
      <c r="R6558" t="str">
        <f t="shared" si="3487"/>
        <v>High BP</v>
      </c>
      <c r="S6558" t="str">
        <f t="shared" si="3488"/>
        <v>Normal Cost</v>
      </c>
    </row>
    <row r="6559" spans="1:19" x14ac:dyDescent="0.3">
      <c r="A6559">
        <v>51</v>
      </c>
      <c r="B6559" t="s">
        <v>15</v>
      </c>
      <c r="C6559">
        <v>24.3</v>
      </c>
      <c r="D6559">
        <v>117</v>
      </c>
      <c r="E6559">
        <v>74</v>
      </c>
      <c r="F6559">
        <v>183.6</v>
      </c>
      <c r="G6559">
        <v>112.3</v>
      </c>
      <c r="H6559">
        <v>65</v>
      </c>
      <c r="I6559">
        <v>1</v>
      </c>
      <c r="J6559" t="s">
        <v>24</v>
      </c>
      <c r="K6559" t="s">
        <v>17</v>
      </c>
      <c r="L6559" t="s">
        <v>18</v>
      </c>
      <c r="M6559">
        <v>10.8</v>
      </c>
      <c r="N6559">
        <v>16581.46</v>
      </c>
      <c r="O6559" t="s">
        <v>19</v>
      </c>
      <c r="P6559" t="str">
        <f t="shared" si="3503"/>
        <v>45-59</v>
      </c>
      <c r="Q6559" t="str">
        <f>IF(PatientData[[#This Row],[bmi]]&lt;18.5,"Underweight",
IF(PatientData[[#This Row],[bmi]]&lt;25,"Normal",
IF(PatientData[[#This Row],[bmi]]&lt;30,"Overweight","Obese")))</f>
        <v>Normal</v>
      </c>
      <c r="R6559" t="str">
        <f t="shared" si="3487"/>
        <v>Normal BP</v>
      </c>
      <c r="S6559" t="str">
        <f t="shared" si="3488"/>
        <v>High Cost</v>
      </c>
    </row>
    <row r="6560" spans="1:19" x14ac:dyDescent="0.3">
      <c r="A6560">
        <v>56</v>
      </c>
      <c r="B6560" t="s">
        <v>20</v>
      </c>
      <c r="C6560">
        <v>29.4</v>
      </c>
      <c r="D6560">
        <v>110</v>
      </c>
      <c r="E6560">
        <v>69</v>
      </c>
      <c r="F6560">
        <v>223.8</v>
      </c>
      <c r="G6560">
        <v>166.6</v>
      </c>
      <c r="H6560">
        <v>79</v>
      </c>
      <c r="I6560">
        <v>1</v>
      </c>
      <c r="J6560" t="s">
        <v>24</v>
      </c>
      <c r="K6560" t="s">
        <v>17</v>
      </c>
      <c r="L6560" t="s">
        <v>25</v>
      </c>
      <c r="M6560">
        <v>10.3</v>
      </c>
      <c r="N6560">
        <v>19203.3</v>
      </c>
      <c r="O6560" t="s">
        <v>19</v>
      </c>
      <c r="P6560" t="str">
        <f t="shared" ref="P6560:P6561" si="3504">IF(A6560&lt;30,"18-29",IF(A6560&lt;45,"30-44",IF(A6560&lt;60,"45-59",IF(A6560&lt;75,"60-74","75+"))))</f>
        <v>45-59</v>
      </c>
      <c r="Q6560" t="str">
        <f>IF(PatientData[[#This Row],[bmi]]&lt;18.5,"Underweight",
IF(PatientData[[#This Row],[bmi]]&lt;25,"Normal",
IF(PatientData[[#This Row],[bmi]]&lt;30,"Overweight","Obese")))</f>
        <v>Overweight</v>
      </c>
      <c r="R6560" t="str">
        <f t="shared" si="3487"/>
        <v>Normal BP</v>
      </c>
      <c r="S6560" t="str">
        <f t="shared" si="3488"/>
        <v>High Cost</v>
      </c>
    </row>
    <row r="6561" spans="1:19" x14ac:dyDescent="0.3">
      <c r="A6561">
        <v>50</v>
      </c>
      <c r="B6561" t="s">
        <v>20</v>
      </c>
      <c r="C6561">
        <v>29.4</v>
      </c>
      <c r="D6561">
        <v>128</v>
      </c>
      <c r="E6561">
        <v>72</v>
      </c>
      <c r="F6561">
        <v>264.7</v>
      </c>
      <c r="G6561">
        <v>97.7</v>
      </c>
      <c r="H6561">
        <v>85</v>
      </c>
      <c r="I6561">
        <v>3</v>
      </c>
      <c r="J6561" t="s">
        <v>16</v>
      </c>
      <c r="K6561" t="s">
        <v>21</v>
      </c>
      <c r="L6561" t="s">
        <v>25</v>
      </c>
      <c r="M6561">
        <v>8.9</v>
      </c>
      <c r="N6561">
        <v>20690.47</v>
      </c>
      <c r="O6561" t="s">
        <v>19</v>
      </c>
      <c r="P6561" t="str">
        <f t="shared" si="3504"/>
        <v>45-59</v>
      </c>
      <c r="Q6561" t="str">
        <f>IF(PatientData[[#This Row],[bmi]]&lt;18.5,"Underweight",
IF(PatientData[[#This Row],[bmi]]&lt;25,"Normal",
IF(PatientData[[#This Row],[bmi]]&lt;30,"Overweight","Obese")))</f>
        <v>Overweight</v>
      </c>
      <c r="R6561" t="str">
        <f t="shared" si="3487"/>
        <v>High BP</v>
      </c>
      <c r="S6561" t="str">
        <f t="shared" si="3488"/>
        <v>High Cost</v>
      </c>
    </row>
    <row r="6562" spans="1:19" x14ac:dyDescent="0.3">
      <c r="A6562">
        <v>37</v>
      </c>
      <c r="B6562" t="s">
        <v>15</v>
      </c>
      <c r="C6562">
        <v>32.799999999999997</v>
      </c>
      <c r="D6562">
        <v>207</v>
      </c>
      <c r="E6562">
        <v>131</v>
      </c>
      <c r="F6562">
        <v>210</v>
      </c>
      <c r="G6562">
        <v>127.7</v>
      </c>
      <c r="H6562">
        <v>82</v>
      </c>
      <c r="I6562">
        <v>1</v>
      </c>
      <c r="J6562" t="s">
        <v>16</v>
      </c>
      <c r="K6562" t="s">
        <v>21</v>
      </c>
      <c r="L6562" t="s">
        <v>25</v>
      </c>
      <c r="M6562">
        <v>6.9</v>
      </c>
      <c r="N6562">
        <v>16236.51</v>
      </c>
      <c r="O6562" t="s">
        <v>19</v>
      </c>
      <c r="P6562" t="str">
        <f t="shared" ref="P6562:P6564" si="3505">IF(A6559&lt;30,"18-29",IF(A6559&lt;45,"30-44",IF(A6559&lt;60,"45-59",IF(A6559&lt;75,"60-74","75+"))))</f>
        <v>45-59</v>
      </c>
      <c r="Q6562" t="str">
        <f>IF(PatientData[[#This Row],[bmi]]&lt;18.5,"Underweight",
IF(PatientData[[#This Row],[bmi]]&lt;25,"Normal",
IF(PatientData[[#This Row],[bmi]]&lt;30,"Overweight","Obese")))</f>
        <v>Obese</v>
      </c>
      <c r="R6562" t="str">
        <f t="shared" si="3487"/>
        <v>High BP</v>
      </c>
      <c r="S6562" t="str">
        <f t="shared" si="3488"/>
        <v>High Cost</v>
      </c>
    </row>
    <row r="6563" spans="1:19" x14ac:dyDescent="0.3">
      <c r="A6563">
        <v>44</v>
      </c>
      <c r="B6563" t="s">
        <v>15</v>
      </c>
      <c r="C6563">
        <v>27.4</v>
      </c>
      <c r="D6563">
        <v>123</v>
      </c>
      <c r="E6563">
        <v>77</v>
      </c>
      <c r="F6563">
        <v>191.3</v>
      </c>
      <c r="G6563">
        <v>100.8</v>
      </c>
      <c r="H6563">
        <v>73</v>
      </c>
      <c r="I6563">
        <v>2</v>
      </c>
      <c r="J6563" t="s">
        <v>27</v>
      </c>
      <c r="K6563" t="s">
        <v>26</v>
      </c>
      <c r="L6563" t="s">
        <v>25</v>
      </c>
      <c r="M6563">
        <v>1</v>
      </c>
      <c r="N6563">
        <v>3250.26</v>
      </c>
      <c r="O6563" t="s">
        <v>19</v>
      </c>
      <c r="P6563" t="str">
        <f t="shared" si="3505"/>
        <v>45-59</v>
      </c>
      <c r="Q6563" t="str">
        <f>IF(PatientData[[#This Row],[bmi]]&lt;18.5,"Underweight",
IF(PatientData[[#This Row],[bmi]]&lt;25,"Normal",
IF(PatientData[[#This Row],[bmi]]&lt;30,"Overweight","Obese")))</f>
        <v>Overweight</v>
      </c>
      <c r="R6563" t="str">
        <f t="shared" si="3487"/>
        <v>High BP</v>
      </c>
      <c r="S6563" t="str">
        <f t="shared" si="3488"/>
        <v>Normal Cost</v>
      </c>
    </row>
    <row r="6564" spans="1:19" x14ac:dyDescent="0.3">
      <c r="A6564">
        <v>51</v>
      </c>
      <c r="B6564" t="s">
        <v>15</v>
      </c>
      <c r="C6564">
        <v>32.700000000000003</v>
      </c>
      <c r="D6564">
        <v>143</v>
      </c>
      <c r="E6564">
        <v>85</v>
      </c>
      <c r="F6564">
        <v>219.1</v>
      </c>
      <c r="G6564">
        <v>137.5</v>
      </c>
      <c r="H6564">
        <v>72</v>
      </c>
      <c r="I6564">
        <v>3</v>
      </c>
      <c r="J6564" t="s">
        <v>27</v>
      </c>
      <c r="K6564" t="s">
        <v>17</v>
      </c>
      <c r="L6564" t="s">
        <v>25</v>
      </c>
      <c r="M6564">
        <v>6.5</v>
      </c>
      <c r="N6564">
        <v>11651.41</v>
      </c>
      <c r="O6564" t="s">
        <v>19</v>
      </c>
      <c r="P6564" t="str">
        <f t="shared" si="3505"/>
        <v>45-59</v>
      </c>
      <c r="Q6564" t="str">
        <f>IF(PatientData[[#This Row],[bmi]]&lt;18.5,"Underweight",
IF(PatientData[[#This Row],[bmi]]&lt;25,"Normal",
IF(PatientData[[#This Row],[bmi]]&lt;30,"Overweight","Obese")))</f>
        <v>Obese</v>
      </c>
      <c r="R6564" t="str">
        <f t="shared" si="3487"/>
        <v>High BP</v>
      </c>
      <c r="S6564" t="str">
        <f t="shared" si="3488"/>
        <v>Normal Cost</v>
      </c>
    </row>
    <row r="6565" spans="1:19" x14ac:dyDescent="0.3">
      <c r="A6565">
        <v>30</v>
      </c>
      <c r="B6565" t="s">
        <v>20</v>
      </c>
      <c r="C6565">
        <v>29.4</v>
      </c>
      <c r="D6565">
        <v>116</v>
      </c>
      <c r="E6565">
        <v>68</v>
      </c>
      <c r="F6565">
        <v>245.1</v>
      </c>
      <c r="G6565">
        <v>96.5</v>
      </c>
      <c r="H6565">
        <v>99</v>
      </c>
      <c r="I6565">
        <v>2</v>
      </c>
      <c r="J6565" t="s">
        <v>16</v>
      </c>
      <c r="K6565" t="s">
        <v>26</v>
      </c>
      <c r="L6565" t="s">
        <v>18</v>
      </c>
      <c r="M6565">
        <v>6.5</v>
      </c>
      <c r="N6565">
        <v>13091.67</v>
      </c>
      <c r="O6565" t="s">
        <v>19</v>
      </c>
      <c r="P6565" t="str">
        <f t="shared" ref="P6565" si="3506">IF(A6565&lt;30,"18-29",IF(A6565&lt;45,"30-44",IF(A6565&lt;60,"45-59",IF(A6565&lt;75,"60-74","75+"))))</f>
        <v>30-44</v>
      </c>
      <c r="Q6565" t="str">
        <f>IF(PatientData[[#This Row],[bmi]]&lt;18.5,"Underweight",
IF(PatientData[[#This Row],[bmi]]&lt;25,"Normal",
IF(PatientData[[#This Row],[bmi]]&lt;30,"Overweight","Obese")))</f>
        <v>Overweight</v>
      </c>
      <c r="R6565" t="str">
        <f t="shared" si="3487"/>
        <v>Normal BP</v>
      </c>
      <c r="S6565" t="str">
        <f t="shared" si="3488"/>
        <v>Normal Cost</v>
      </c>
    </row>
    <row r="6566" spans="1:19" x14ac:dyDescent="0.3">
      <c r="A6566">
        <v>66</v>
      </c>
      <c r="B6566" t="s">
        <v>15</v>
      </c>
      <c r="C6566">
        <v>31.8</v>
      </c>
      <c r="D6566">
        <v>153</v>
      </c>
      <c r="E6566">
        <v>90</v>
      </c>
      <c r="F6566">
        <v>236.8</v>
      </c>
      <c r="G6566">
        <v>120.7</v>
      </c>
      <c r="H6566">
        <v>67</v>
      </c>
      <c r="I6566">
        <v>2</v>
      </c>
      <c r="J6566" t="s">
        <v>27</v>
      </c>
      <c r="K6566" t="s">
        <v>26</v>
      </c>
      <c r="L6566" t="s">
        <v>25</v>
      </c>
      <c r="M6566">
        <v>9</v>
      </c>
      <c r="N6566">
        <v>16556.8</v>
      </c>
      <c r="O6566" t="s">
        <v>19</v>
      </c>
      <c r="P6566" t="str">
        <f t="shared" ref="P6566:P6567" si="3507">IF(A6563&lt;30,"18-29",IF(A6563&lt;45,"30-44",IF(A6563&lt;60,"45-59",IF(A6563&lt;75,"60-74","75+"))))</f>
        <v>30-44</v>
      </c>
      <c r="Q6566" t="str">
        <f>IF(PatientData[[#This Row],[bmi]]&lt;18.5,"Underweight",
IF(PatientData[[#This Row],[bmi]]&lt;25,"Normal",
IF(PatientData[[#This Row],[bmi]]&lt;30,"Overweight","Obese")))</f>
        <v>Obese</v>
      </c>
      <c r="R6566" t="str">
        <f t="shared" si="3487"/>
        <v>High BP</v>
      </c>
      <c r="S6566" t="str">
        <f t="shared" si="3488"/>
        <v>High Cost</v>
      </c>
    </row>
    <row r="6567" spans="1:19" x14ac:dyDescent="0.3">
      <c r="A6567">
        <v>69</v>
      </c>
      <c r="B6567" t="s">
        <v>15</v>
      </c>
      <c r="C6567">
        <v>25</v>
      </c>
      <c r="D6567">
        <v>143</v>
      </c>
      <c r="E6567">
        <v>79</v>
      </c>
      <c r="F6567">
        <v>255</v>
      </c>
      <c r="G6567">
        <v>148.5</v>
      </c>
      <c r="H6567">
        <v>65</v>
      </c>
      <c r="I6567">
        <v>2</v>
      </c>
      <c r="J6567" t="s">
        <v>27</v>
      </c>
      <c r="K6567" t="s">
        <v>17</v>
      </c>
      <c r="L6567" t="s">
        <v>18</v>
      </c>
      <c r="M6567">
        <v>4.7</v>
      </c>
      <c r="N6567">
        <v>9595.73</v>
      </c>
      <c r="O6567" t="s">
        <v>19</v>
      </c>
      <c r="P6567" t="str">
        <f t="shared" si="3507"/>
        <v>45-59</v>
      </c>
      <c r="Q6567" t="str">
        <f>IF(PatientData[[#This Row],[bmi]]&lt;18.5,"Underweight",
IF(PatientData[[#This Row],[bmi]]&lt;25,"Normal",
IF(PatientData[[#This Row],[bmi]]&lt;30,"Overweight","Obese")))</f>
        <v>Overweight</v>
      </c>
      <c r="R6567" t="str">
        <f t="shared" si="3487"/>
        <v>High BP</v>
      </c>
      <c r="S6567" t="str">
        <f t="shared" si="3488"/>
        <v>Normal Cost</v>
      </c>
    </row>
    <row r="6568" spans="1:19" x14ac:dyDescent="0.3">
      <c r="A6568">
        <v>66</v>
      </c>
      <c r="B6568" t="s">
        <v>20</v>
      </c>
      <c r="C6568">
        <v>29.4</v>
      </c>
      <c r="D6568">
        <v>133</v>
      </c>
      <c r="E6568">
        <v>78</v>
      </c>
      <c r="F6568">
        <v>256.7</v>
      </c>
      <c r="G6568">
        <v>89.8</v>
      </c>
      <c r="H6568">
        <v>87</v>
      </c>
      <c r="I6568">
        <v>0</v>
      </c>
      <c r="J6568" t="s">
        <v>16</v>
      </c>
      <c r="K6568" t="s">
        <v>26</v>
      </c>
      <c r="L6568" t="s">
        <v>25</v>
      </c>
      <c r="M6568">
        <v>9.8000000000000007</v>
      </c>
      <c r="N6568">
        <v>18455.580000000002</v>
      </c>
      <c r="O6568" t="s">
        <v>19</v>
      </c>
      <c r="P6568" t="str">
        <f t="shared" ref="P6568:P6569" si="3508">IF(A6568&lt;30,"18-29",IF(A6568&lt;45,"30-44",IF(A6568&lt;60,"45-59",IF(A6568&lt;75,"60-74","75+"))))</f>
        <v>60-74</v>
      </c>
      <c r="Q6568" t="str">
        <f>IF(PatientData[[#This Row],[bmi]]&lt;18.5,"Underweight",
IF(PatientData[[#This Row],[bmi]]&lt;25,"Normal",
IF(PatientData[[#This Row],[bmi]]&lt;30,"Overweight","Obese")))</f>
        <v>Overweight</v>
      </c>
      <c r="R6568" t="str">
        <f t="shared" si="3487"/>
        <v>High BP</v>
      </c>
      <c r="S6568" t="str">
        <f t="shared" si="3488"/>
        <v>High Cost</v>
      </c>
    </row>
    <row r="6569" spans="1:19" x14ac:dyDescent="0.3">
      <c r="A6569">
        <v>66</v>
      </c>
      <c r="B6569" t="s">
        <v>20</v>
      </c>
      <c r="C6569">
        <v>29.4</v>
      </c>
      <c r="D6569">
        <v>123</v>
      </c>
      <c r="E6569">
        <v>67</v>
      </c>
      <c r="F6569">
        <v>201.4</v>
      </c>
      <c r="G6569">
        <v>123.9</v>
      </c>
      <c r="H6569">
        <v>72</v>
      </c>
      <c r="I6569">
        <v>1</v>
      </c>
      <c r="J6569" t="s">
        <v>16</v>
      </c>
      <c r="K6569" t="s">
        <v>21</v>
      </c>
      <c r="L6569" t="s">
        <v>25</v>
      </c>
      <c r="M6569">
        <v>11.1</v>
      </c>
      <c r="N6569">
        <v>22695.74</v>
      </c>
      <c r="O6569" t="s">
        <v>19</v>
      </c>
      <c r="P6569" t="str">
        <f t="shared" si="3508"/>
        <v>60-74</v>
      </c>
      <c r="Q6569" t="str">
        <f>IF(PatientData[[#This Row],[bmi]]&lt;18.5,"Underweight",
IF(PatientData[[#This Row],[bmi]]&lt;25,"Normal",
IF(PatientData[[#This Row],[bmi]]&lt;30,"Overweight","Obese")))</f>
        <v>Overweight</v>
      </c>
      <c r="R6569" t="str">
        <f t="shared" si="3487"/>
        <v>High BP</v>
      </c>
      <c r="S6569" t="str">
        <f t="shared" si="3488"/>
        <v>High Cost</v>
      </c>
    </row>
    <row r="6570" spans="1:19" x14ac:dyDescent="0.3">
      <c r="A6570">
        <v>59</v>
      </c>
      <c r="B6570" t="s">
        <v>15</v>
      </c>
      <c r="C6570">
        <v>25.6</v>
      </c>
      <c r="D6570">
        <v>123</v>
      </c>
      <c r="E6570">
        <v>66</v>
      </c>
      <c r="F6570">
        <v>216.7</v>
      </c>
      <c r="G6570">
        <v>92.2</v>
      </c>
      <c r="H6570">
        <v>90</v>
      </c>
      <c r="I6570">
        <v>1</v>
      </c>
      <c r="J6570" t="s">
        <v>27</v>
      </c>
      <c r="K6570" t="s">
        <v>26</v>
      </c>
      <c r="L6570" t="s">
        <v>22</v>
      </c>
      <c r="M6570">
        <v>1.4</v>
      </c>
      <c r="N6570">
        <v>4060.54</v>
      </c>
      <c r="O6570" t="s">
        <v>19</v>
      </c>
      <c r="P6570" t="str">
        <f t="shared" ref="P6570:P6571" si="3509">IF(A6567&lt;30,"18-29",IF(A6567&lt;45,"30-44",IF(A6567&lt;60,"45-59",IF(A6567&lt;75,"60-74","75+"))))</f>
        <v>60-74</v>
      </c>
      <c r="Q6570" t="str">
        <f>IF(PatientData[[#This Row],[bmi]]&lt;18.5,"Underweight",
IF(PatientData[[#This Row],[bmi]]&lt;25,"Normal",
IF(PatientData[[#This Row],[bmi]]&lt;30,"Overweight","Obese")))</f>
        <v>Overweight</v>
      </c>
      <c r="R6570" t="str">
        <f t="shared" si="3487"/>
        <v>High BP</v>
      </c>
      <c r="S6570" t="str">
        <f t="shared" si="3488"/>
        <v>Normal Cost</v>
      </c>
    </row>
    <row r="6571" spans="1:19" x14ac:dyDescent="0.3">
      <c r="A6571">
        <v>64</v>
      </c>
      <c r="B6571" t="s">
        <v>15</v>
      </c>
      <c r="C6571">
        <v>31</v>
      </c>
      <c r="D6571">
        <v>131</v>
      </c>
      <c r="E6571">
        <v>73</v>
      </c>
      <c r="F6571">
        <v>202.5</v>
      </c>
      <c r="G6571">
        <v>165.1</v>
      </c>
      <c r="H6571">
        <v>87</v>
      </c>
      <c r="I6571">
        <v>3</v>
      </c>
      <c r="J6571" t="s">
        <v>16</v>
      </c>
      <c r="K6571" t="s">
        <v>17</v>
      </c>
      <c r="L6571" t="s">
        <v>18</v>
      </c>
      <c r="M6571">
        <v>8.1</v>
      </c>
      <c r="N6571">
        <v>16024.81</v>
      </c>
      <c r="O6571" t="s">
        <v>19</v>
      </c>
      <c r="P6571" t="str">
        <f t="shared" si="3509"/>
        <v>60-74</v>
      </c>
      <c r="Q6571" t="str">
        <f>IF(PatientData[[#This Row],[bmi]]&lt;18.5,"Underweight",
IF(PatientData[[#This Row],[bmi]]&lt;25,"Normal",
IF(PatientData[[#This Row],[bmi]]&lt;30,"Overweight","Obese")))</f>
        <v>Obese</v>
      </c>
      <c r="R6571" t="str">
        <f t="shared" si="3487"/>
        <v>High BP</v>
      </c>
      <c r="S6571" t="str">
        <f t="shared" si="3488"/>
        <v>High Cost</v>
      </c>
    </row>
    <row r="6572" spans="1:19" x14ac:dyDescent="0.3">
      <c r="A6572">
        <v>64</v>
      </c>
      <c r="B6572" t="s">
        <v>20</v>
      </c>
      <c r="C6572">
        <v>29.4</v>
      </c>
      <c r="D6572">
        <v>126</v>
      </c>
      <c r="E6572">
        <v>85</v>
      </c>
      <c r="F6572">
        <v>251.7</v>
      </c>
      <c r="G6572">
        <v>108.1</v>
      </c>
      <c r="H6572">
        <v>58</v>
      </c>
      <c r="I6572">
        <v>3</v>
      </c>
      <c r="J6572" t="s">
        <v>24</v>
      </c>
      <c r="K6572" t="s">
        <v>28</v>
      </c>
      <c r="L6572" t="s">
        <v>25</v>
      </c>
      <c r="M6572">
        <v>7.8</v>
      </c>
      <c r="N6572">
        <v>14253.1</v>
      </c>
      <c r="O6572" t="s">
        <v>19</v>
      </c>
      <c r="P6572" t="str">
        <f t="shared" ref="P6572" si="3510">IF(A6572&lt;30,"18-29",IF(A6572&lt;45,"30-44",IF(A6572&lt;60,"45-59",IF(A6572&lt;75,"60-74","75+"))))</f>
        <v>60-74</v>
      </c>
      <c r="Q6572" t="str">
        <f>IF(PatientData[[#This Row],[bmi]]&lt;18.5,"Underweight",
IF(PatientData[[#This Row],[bmi]]&lt;25,"Normal",
IF(PatientData[[#This Row],[bmi]]&lt;30,"Overweight","Obese")))</f>
        <v>Overweight</v>
      </c>
      <c r="R6572" t="str">
        <f t="shared" si="3487"/>
        <v>High BP</v>
      </c>
      <c r="S6572" t="str">
        <f t="shared" si="3488"/>
        <v>Normal Cost</v>
      </c>
    </row>
    <row r="6573" spans="1:19" x14ac:dyDescent="0.3">
      <c r="A6573">
        <v>72</v>
      </c>
      <c r="B6573" t="s">
        <v>15</v>
      </c>
      <c r="C6573">
        <v>22.5</v>
      </c>
      <c r="D6573">
        <v>118</v>
      </c>
      <c r="E6573">
        <v>77</v>
      </c>
      <c r="F6573">
        <v>193.5</v>
      </c>
      <c r="G6573">
        <v>95.7</v>
      </c>
      <c r="H6573">
        <v>93</v>
      </c>
      <c r="I6573">
        <v>2</v>
      </c>
      <c r="J6573" t="s">
        <v>16</v>
      </c>
      <c r="K6573" t="s">
        <v>28</v>
      </c>
      <c r="L6573" t="s">
        <v>25</v>
      </c>
      <c r="M6573">
        <v>11</v>
      </c>
      <c r="N6573">
        <v>23855.57</v>
      </c>
      <c r="O6573" t="s">
        <v>19</v>
      </c>
      <c r="P6573" t="str">
        <f t="shared" ref="P6573:P6574" si="3511">IF(A6570&lt;30,"18-29",IF(A6570&lt;45,"30-44",IF(A6570&lt;60,"45-59",IF(A6570&lt;75,"60-74","75+"))))</f>
        <v>45-59</v>
      </c>
      <c r="Q6573" t="str">
        <f>IF(PatientData[[#This Row],[bmi]]&lt;18.5,"Underweight",
IF(PatientData[[#This Row],[bmi]]&lt;25,"Normal",
IF(PatientData[[#This Row],[bmi]]&lt;30,"Overweight","Obese")))</f>
        <v>Normal</v>
      </c>
      <c r="R6573" t="str">
        <f t="shared" si="3487"/>
        <v>Normal BP</v>
      </c>
      <c r="S6573" t="str">
        <f t="shared" si="3488"/>
        <v>High Cost</v>
      </c>
    </row>
    <row r="6574" spans="1:19" x14ac:dyDescent="0.3">
      <c r="A6574">
        <v>90</v>
      </c>
      <c r="B6574" t="s">
        <v>15</v>
      </c>
      <c r="C6574">
        <v>25.8</v>
      </c>
      <c r="D6574">
        <v>150</v>
      </c>
      <c r="E6574">
        <v>93</v>
      </c>
      <c r="F6574">
        <v>250.3</v>
      </c>
      <c r="G6574">
        <v>137.1</v>
      </c>
      <c r="H6574">
        <v>78</v>
      </c>
      <c r="I6574">
        <v>3</v>
      </c>
      <c r="J6574" t="s">
        <v>27</v>
      </c>
      <c r="K6574" t="s">
        <v>17</v>
      </c>
      <c r="L6574" t="s">
        <v>18</v>
      </c>
      <c r="M6574">
        <v>4.2</v>
      </c>
      <c r="N6574">
        <v>9002.9699999999993</v>
      </c>
      <c r="O6574" t="s">
        <v>19</v>
      </c>
      <c r="P6574" t="str">
        <f t="shared" si="3511"/>
        <v>60-74</v>
      </c>
      <c r="Q6574" t="str">
        <f>IF(PatientData[[#This Row],[bmi]]&lt;18.5,"Underweight",
IF(PatientData[[#This Row],[bmi]]&lt;25,"Normal",
IF(PatientData[[#This Row],[bmi]]&lt;30,"Overweight","Obese")))</f>
        <v>Overweight</v>
      </c>
      <c r="R6574" t="str">
        <f t="shared" si="3487"/>
        <v>High BP</v>
      </c>
      <c r="S6574" t="str">
        <f t="shared" si="3488"/>
        <v>Normal Cost</v>
      </c>
    </row>
    <row r="6575" spans="1:19" x14ac:dyDescent="0.3">
      <c r="A6575">
        <v>62</v>
      </c>
      <c r="B6575" t="s">
        <v>20</v>
      </c>
      <c r="C6575">
        <v>29.4</v>
      </c>
      <c r="D6575">
        <v>123</v>
      </c>
      <c r="E6575">
        <v>72</v>
      </c>
      <c r="F6575">
        <v>249.8</v>
      </c>
      <c r="G6575">
        <v>104.3</v>
      </c>
      <c r="H6575">
        <v>93</v>
      </c>
      <c r="I6575">
        <v>2</v>
      </c>
      <c r="J6575" t="s">
        <v>16</v>
      </c>
      <c r="K6575" t="s">
        <v>26</v>
      </c>
      <c r="L6575" t="s">
        <v>18</v>
      </c>
      <c r="M6575">
        <v>7.2</v>
      </c>
      <c r="N6575">
        <v>11605.59</v>
      </c>
      <c r="O6575" t="s">
        <v>19</v>
      </c>
      <c r="P6575" t="str">
        <f t="shared" ref="P6575" si="3512">IF(A6575&lt;30,"18-29",IF(A6575&lt;45,"30-44",IF(A6575&lt;60,"45-59",IF(A6575&lt;75,"60-74","75+"))))</f>
        <v>60-74</v>
      </c>
      <c r="Q6575" t="str">
        <f>IF(PatientData[[#This Row],[bmi]]&lt;18.5,"Underweight",
IF(PatientData[[#This Row],[bmi]]&lt;25,"Normal",
IF(PatientData[[#This Row],[bmi]]&lt;30,"Overweight","Obese")))</f>
        <v>Overweight</v>
      </c>
      <c r="R6575" t="str">
        <f t="shared" si="3487"/>
        <v>High BP</v>
      </c>
      <c r="S6575" t="str">
        <f t="shared" si="3488"/>
        <v>Normal Cost</v>
      </c>
    </row>
    <row r="6576" spans="1:19" x14ac:dyDescent="0.3">
      <c r="A6576">
        <v>86</v>
      </c>
      <c r="B6576" t="s">
        <v>15</v>
      </c>
      <c r="C6576">
        <v>27.8</v>
      </c>
      <c r="D6576">
        <v>136</v>
      </c>
      <c r="E6576">
        <v>90</v>
      </c>
      <c r="F6576">
        <v>234.9</v>
      </c>
      <c r="G6576">
        <v>87.1</v>
      </c>
      <c r="H6576">
        <v>81</v>
      </c>
      <c r="I6576">
        <v>2</v>
      </c>
      <c r="J6576" t="s">
        <v>16</v>
      </c>
      <c r="K6576" t="s">
        <v>28</v>
      </c>
      <c r="L6576" t="s">
        <v>25</v>
      </c>
      <c r="M6576">
        <v>8.1</v>
      </c>
      <c r="N6576">
        <v>16560.91</v>
      </c>
      <c r="O6576" t="s">
        <v>19</v>
      </c>
      <c r="P6576" t="str">
        <f t="shared" ref="P6576" si="3513">IF(A6573&lt;30,"18-29",IF(A6573&lt;45,"30-44",IF(A6573&lt;60,"45-59",IF(A6573&lt;75,"60-74","75+"))))</f>
        <v>60-74</v>
      </c>
      <c r="Q6576" t="str">
        <f>IF(PatientData[[#This Row],[bmi]]&lt;18.5,"Underweight",
IF(PatientData[[#This Row],[bmi]]&lt;25,"Normal",
IF(PatientData[[#This Row],[bmi]]&lt;30,"Overweight","Obese")))</f>
        <v>Overweight</v>
      </c>
      <c r="R6576" t="str">
        <f t="shared" si="3487"/>
        <v>High BP</v>
      </c>
      <c r="S6576" t="str">
        <f t="shared" si="3488"/>
        <v>High Cost</v>
      </c>
    </row>
    <row r="6577" spans="1:19" x14ac:dyDescent="0.3">
      <c r="A6577">
        <v>71</v>
      </c>
      <c r="B6577" t="s">
        <v>20</v>
      </c>
      <c r="C6577">
        <v>29.4</v>
      </c>
      <c r="D6577">
        <v>127</v>
      </c>
      <c r="E6577">
        <v>70</v>
      </c>
      <c r="F6577">
        <v>267.39999999999998</v>
      </c>
      <c r="G6577">
        <v>105.2</v>
      </c>
      <c r="H6577">
        <v>69</v>
      </c>
      <c r="I6577">
        <v>1</v>
      </c>
      <c r="J6577" t="s">
        <v>27</v>
      </c>
      <c r="K6577" t="s">
        <v>26</v>
      </c>
      <c r="L6577" t="s">
        <v>18</v>
      </c>
      <c r="M6577">
        <v>1.7</v>
      </c>
      <c r="N6577">
        <v>5089.4799999999996</v>
      </c>
      <c r="O6577" t="s">
        <v>19</v>
      </c>
      <c r="P6577" t="str">
        <f t="shared" ref="P6577:P6578" si="3514">IF(A6577&lt;30,"18-29",IF(A6577&lt;45,"30-44",IF(A6577&lt;60,"45-59",IF(A6577&lt;75,"60-74","75+"))))</f>
        <v>60-74</v>
      </c>
      <c r="Q6577" t="str">
        <f>IF(PatientData[[#This Row],[bmi]]&lt;18.5,"Underweight",
IF(PatientData[[#This Row],[bmi]]&lt;25,"Normal",
IF(PatientData[[#This Row],[bmi]]&lt;30,"Overweight","Obese")))</f>
        <v>Overweight</v>
      </c>
      <c r="R6577" t="str">
        <f t="shared" si="3487"/>
        <v>High BP</v>
      </c>
      <c r="S6577" t="str">
        <f t="shared" si="3488"/>
        <v>Normal Cost</v>
      </c>
    </row>
    <row r="6578" spans="1:19" x14ac:dyDescent="0.3">
      <c r="A6578">
        <v>62</v>
      </c>
      <c r="B6578" t="s">
        <v>20</v>
      </c>
      <c r="C6578">
        <v>29.4</v>
      </c>
      <c r="D6578">
        <v>133</v>
      </c>
      <c r="E6578">
        <v>84</v>
      </c>
      <c r="F6578">
        <v>252.6</v>
      </c>
      <c r="G6578">
        <v>123.2</v>
      </c>
      <c r="H6578">
        <v>99</v>
      </c>
      <c r="I6578">
        <v>0</v>
      </c>
      <c r="J6578" t="s">
        <v>16</v>
      </c>
      <c r="K6578" t="s">
        <v>21</v>
      </c>
      <c r="L6578" t="s">
        <v>25</v>
      </c>
      <c r="M6578">
        <v>7.7</v>
      </c>
      <c r="N6578">
        <v>17015.13</v>
      </c>
      <c r="O6578" t="s">
        <v>19</v>
      </c>
      <c r="P6578" t="str">
        <f t="shared" si="3514"/>
        <v>60-74</v>
      </c>
      <c r="Q6578" t="str">
        <f>IF(PatientData[[#This Row],[bmi]]&lt;18.5,"Underweight",
IF(PatientData[[#This Row],[bmi]]&lt;25,"Normal",
IF(PatientData[[#This Row],[bmi]]&lt;30,"Overweight","Obese")))</f>
        <v>Overweight</v>
      </c>
      <c r="R6578" t="str">
        <f t="shared" si="3487"/>
        <v>High BP</v>
      </c>
      <c r="S6578" t="str">
        <f t="shared" si="3488"/>
        <v>High Cost</v>
      </c>
    </row>
    <row r="6579" spans="1:19" x14ac:dyDescent="0.3">
      <c r="A6579">
        <v>73</v>
      </c>
      <c r="B6579" t="s">
        <v>15</v>
      </c>
      <c r="C6579">
        <v>26.4</v>
      </c>
      <c r="D6579">
        <v>129</v>
      </c>
      <c r="E6579">
        <v>79</v>
      </c>
      <c r="F6579">
        <v>212.2</v>
      </c>
      <c r="G6579">
        <v>89.7</v>
      </c>
      <c r="H6579">
        <v>73</v>
      </c>
      <c r="I6579">
        <v>2</v>
      </c>
      <c r="J6579" t="s">
        <v>27</v>
      </c>
      <c r="K6579" t="s">
        <v>21</v>
      </c>
      <c r="L6579" t="s">
        <v>25</v>
      </c>
      <c r="M6579">
        <v>8.5</v>
      </c>
      <c r="N6579">
        <v>17840.84</v>
      </c>
      <c r="O6579" t="s">
        <v>19</v>
      </c>
      <c r="P6579" t="str">
        <f t="shared" ref="P6579:P6580" si="3515">IF(A6576&lt;30,"18-29",IF(A6576&lt;45,"30-44",IF(A6576&lt;60,"45-59",IF(A6576&lt;75,"60-74","75+"))))</f>
        <v>75+</v>
      </c>
      <c r="Q6579" t="str">
        <f>IF(PatientData[[#This Row],[bmi]]&lt;18.5,"Underweight",
IF(PatientData[[#This Row],[bmi]]&lt;25,"Normal",
IF(PatientData[[#This Row],[bmi]]&lt;30,"Overweight","Obese")))</f>
        <v>Overweight</v>
      </c>
      <c r="R6579" t="str">
        <f t="shared" si="3487"/>
        <v>High BP</v>
      </c>
      <c r="S6579" t="str">
        <f t="shared" si="3488"/>
        <v>High Cost</v>
      </c>
    </row>
    <row r="6580" spans="1:19" x14ac:dyDescent="0.3">
      <c r="A6580">
        <v>88</v>
      </c>
      <c r="B6580" t="s">
        <v>15</v>
      </c>
      <c r="C6580">
        <v>18</v>
      </c>
      <c r="D6580">
        <v>124</v>
      </c>
      <c r="E6580">
        <v>71</v>
      </c>
      <c r="F6580">
        <v>198.5</v>
      </c>
      <c r="G6580">
        <v>121</v>
      </c>
      <c r="H6580">
        <v>88</v>
      </c>
      <c r="I6580">
        <v>1</v>
      </c>
      <c r="J6580" t="s">
        <v>16</v>
      </c>
      <c r="K6580" t="s">
        <v>17</v>
      </c>
      <c r="L6580" t="s">
        <v>18</v>
      </c>
      <c r="M6580">
        <v>6.2</v>
      </c>
      <c r="N6580">
        <v>13614.22</v>
      </c>
      <c r="O6580" t="s">
        <v>19</v>
      </c>
      <c r="P6580" t="str">
        <f t="shared" si="3515"/>
        <v>60-74</v>
      </c>
      <c r="Q6580" t="str">
        <f>IF(PatientData[[#This Row],[bmi]]&lt;18.5,"Underweight",
IF(PatientData[[#This Row],[bmi]]&lt;25,"Normal",
IF(PatientData[[#This Row],[bmi]]&lt;30,"Overweight","Obese")))</f>
        <v>Underweight</v>
      </c>
      <c r="R6580" t="str">
        <f t="shared" si="3487"/>
        <v>High BP</v>
      </c>
      <c r="S6580" t="str">
        <f t="shared" si="3488"/>
        <v>Normal Cost</v>
      </c>
    </row>
    <row r="6581" spans="1:19" x14ac:dyDescent="0.3">
      <c r="A6581">
        <v>73</v>
      </c>
      <c r="B6581" t="s">
        <v>20</v>
      </c>
      <c r="C6581">
        <v>29.4</v>
      </c>
      <c r="D6581">
        <v>126</v>
      </c>
      <c r="E6581">
        <v>70</v>
      </c>
      <c r="F6581">
        <v>219.4</v>
      </c>
      <c r="G6581">
        <v>119</v>
      </c>
      <c r="H6581">
        <v>68</v>
      </c>
      <c r="I6581">
        <v>0</v>
      </c>
      <c r="J6581" t="s">
        <v>24</v>
      </c>
      <c r="K6581" t="s">
        <v>17</v>
      </c>
      <c r="L6581" t="s">
        <v>25</v>
      </c>
      <c r="M6581">
        <v>7.5</v>
      </c>
      <c r="N6581">
        <v>14100.79</v>
      </c>
      <c r="O6581" t="s">
        <v>19</v>
      </c>
      <c r="P6581" t="str">
        <f t="shared" ref="P6581:P6584" si="3516">IF(A6581&lt;30,"18-29",IF(A6581&lt;45,"30-44",IF(A6581&lt;60,"45-59",IF(A6581&lt;75,"60-74","75+"))))</f>
        <v>60-74</v>
      </c>
      <c r="Q6581" t="str">
        <f>IF(PatientData[[#This Row],[bmi]]&lt;18.5,"Underweight",
IF(PatientData[[#This Row],[bmi]]&lt;25,"Normal",
IF(PatientData[[#This Row],[bmi]]&lt;30,"Overweight","Obese")))</f>
        <v>Overweight</v>
      </c>
      <c r="R6581" t="str">
        <f t="shared" si="3487"/>
        <v>High BP</v>
      </c>
      <c r="S6581" t="str">
        <f t="shared" si="3488"/>
        <v>Normal Cost</v>
      </c>
    </row>
    <row r="6582" spans="1:19" x14ac:dyDescent="0.3">
      <c r="A6582">
        <v>73</v>
      </c>
      <c r="B6582" t="s">
        <v>20</v>
      </c>
      <c r="C6582">
        <v>29.4</v>
      </c>
      <c r="D6582">
        <v>136</v>
      </c>
      <c r="E6582">
        <v>83</v>
      </c>
      <c r="F6582">
        <v>235.6</v>
      </c>
      <c r="G6582">
        <v>100.8</v>
      </c>
      <c r="H6582">
        <v>58</v>
      </c>
      <c r="I6582">
        <v>0</v>
      </c>
      <c r="J6582" t="s">
        <v>27</v>
      </c>
      <c r="K6582" t="s">
        <v>28</v>
      </c>
      <c r="L6582" t="s">
        <v>18</v>
      </c>
      <c r="M6582">
        <v>4.5999999999999996</v>
      </c>
      <c r="N6582">
        <v>11071.65</v>
      </c>
      <c r="O6582" t="s">
        <v>19</v>
      </c>
      <c r="P6582" t="str">
        <f t="shared" si="3516"/>
        <v>60-74</v>
      </c>
      <c r="Q6582" t="str">
        <f>IF(PatientData[[#This Row],[bmi]]&lt;18.5,"Underweight",
IF(PatientData[[#This Row],[bmi]]&lt;25,"Normal",
IF(PatientData[[#This Row],[bmi]]&lt;30,"Overweight","Obese")))</f>
        <v>Overweight</v>
      </c>
      <c r="R6582" t="str">
        <f t="shared" si="3487"/>
        <v>High BP</v>
      </c>
      <c r="S6582" t="str">
        <f t="shared" si="3488"/>
        <v>Normal Cost</v>
      </c>
    </row>
    <row r="6583" spans="1:19" x14ac:dyDescent="0.3">
      <c r="A6583">
        <v>71</v>
      </c>
      <c r="B6583" t="s">
        <v>20</v>
      </c>
      <c r="C6583">
        <v>29.5</v>
      </c>
      <c r="D6583">
        <v>142</v>
      </c>
      <c r="E6583">
        <v>83</v>
      </c>
      <c r="F6583">
        <v>225.8</v>
      </c>
      <c r="G6583">
        <v>84.3</v>
      </c>
      <c r="H6583">
        <v>92</v>
      </c>
      <c r="I6583">
        <v>3</v>
      </c>
      <c r="J6583" t="s">
        <v>24</v>
      </c>
      <c r="K6583" t="s">
        <v>28</v>
      </c>
      <c r="L6583" t="s">
        <v>18</v>
      </c>
      <c r="M6583">
        <v>4.5</v>
      </c>
      <c r="N6583">
        <v>10397.870000000001</v>
      </c>
      <c r="O6583" t="s">
        <v>19</v>
      </c>
      <c r="P6583" t="str">
        <f t="shared" si="3516"/>
        <v>60-74</v>
      </c>
      <c r="Q6583" t="str">
        <f>IF(PatientData[[#This Row],[bmi]]&lt;18.5,"Underweight",
IF(PatientData[[#This Row],[bmi]]&lt;25,"Normal",
IF(PatientData[[#This Row],[bmi]]&lt;30,"Overweight","Obese")))</f>
        <v>Overweight</v>
      </c>
      <c r="R6583" t="str">
        <f t="shared" si="3487"/>
        <v>High BP</v>
      </c>
      <c r="S6583" t="str">
        <f t="shared" si="3488"/>
        <v>Normal Cost</v>
      </c>
    </row>
    <row r="6584" spans="1:19" x14ac:dyDescent="0.3">
      <c r="A6584">
        <v>19</v>
      </c>
      <c r="B6584" t="s">
        <v>20</v>
      </c>
      <c r="C6584">
        <v>29.5</v>
      </c>
      <c r="D6584">
        <v>120</v>
      </c>
      <c r="E6584">
        <v>69</v>
      </c>
      <c r="F6584">
        <v>204.5</v>
      </c>
      <c r="G6584">
        <v>98.3</v>
      </c>
      <c r="H6584">
        <v>73</v>
      </c>
      <c r="I6584">
        <v>0</v>
      </c>
      <c r="J6584" t="s">
        <v>24</v>
      </c>
      <c r="K6584" t="s">
        <v>28</v>
      </c>
      <c r="L6584" t="s">
        <v>18</v>
      </c>
      <c r="M6584">
        <v>3.8</v>
      </c>
      <c r="N6584">
        <v>9897.31</v>
      </c>
      <c r="O6584" t="s">
        <v>19</v>
      </c>
      <c r="P6584" t="str">
        <f t="shared" si="3516"/>
        <v>18-29</v>
      </c>
      <c r="Q6584" t="str">
        <f>IF(PatientData[[#This Row],[bmi]]&lt;18.5,"Underweight",
IF(PatientData[[#This Row],[bmi]]&lt;25,"Normal",
IF(PatientData[[#This Row],[bmi]]&lt;30,"Overweight","Obese")))</f>
        <v>Overweight</v>
      </c>
      <c r="R6584" t="str">
        <f t="shared" si="3487"/>
        <v>High BP</v>
      </c>
      <c r="S6584" t="str">
        <f t="shared" si="3488"/>
        <v>Normal Cost</v>
      </c>
    </row>
    <row r="6585" spans="1:19" x14ac:dyDescent="0.3">
      <c r="A6585">
        <v>63</v>
      </c>
      <c r="B6585" t="s">
        <v>15</v>
      </c>
      <c r="C6585">
        <v>26.1</v>
      </c>
      <c r="D6585">
        <v>134</v>
      </c>
      <c r="E6585">
        <v>74</v>
      </c>
      <c r="F6585">
        <v>204.2</v>
      </c>
      <c r="G6585">
        <v>114.9</v>
      </c>
      <c r="H6585">
        <v>91</v>
      </c>
      <c r="I6585">
        <v>1</v>
      </c>
      <c r="J6585" t="s">
        <v>27</v>
      </c>
      <c r="K6585" t="s">
        <v>21</v>
      </c>
      <c r="L6585" t="s">
        <v>18</v>
      </c>
      <c r="M6585">
        <v>6</v>
      </c>
      <c r="N6585">
        <v>12544.56</v>
      </c>
      <c r="O6585" t="s">
        <v>19</v>
      </c>
      <c r="P6585" t="str">
        <f t="shared" ref="P6585" si="3517">IF(A6582&lt;30,"18-29",IF(A6582&lt;45,"30-44",IF(A6582&lt;60,"45-59",IF(A6582&lt;75,"60-74","75+"))))</f>
        <v>60-74</v>
      </c>
      <c r="Q6585" t="str">
        <f>IF(PatientData[[#This Row],[bmi]]&lt;18.5,"Underweight",
IF(PatientData[[#This Row],[bmi]]&lt;25,"Normal",
IF(PatientData[[#This Row],[bmi]]&lt;30,"Overweight","Obese")))</f>
        <v>Overweight</v>
      </c>
      <c r="R6585" t="str">
        <f t="shared" si="3487"/>
        <v>High BP</v>
      </c>
      <c r="S6585" t="str">
        <f t="shared" si="3488"/>
        <v>Normal Cost</v>
      </c>
    </row>
    <row r="6586" spans="1:19" x14ac:dyDescent="0.3">
      <c r="A6586">
        <v>33</v>
      </c>
      <c r="B6586" t="s">
        <v>20</v>
      </c>
      <c r="C6586">
        <v>29.5</v>
      </c>
      <c r="D6586">
        <v>109</v>
      </c>
      <c r="E6586">
        <v>66</v>
      </c>
      <c r="F6586">
        <v>208.3</v>
      </c>
      <c r="G6586">
        <v>102.4</v>
      </c>
      <c r="H6586">
        <v>70</v>
      </c>
      <c r="I6586">
        <v>2</v>
      </c>
      <c r="J6586" t="s">
        <v>27</v>
      </c>
      <c r="K6586" t="s">
        <v>26</v>
      </c>
      <c r="L6586" t="s">
        <v>22</v>
      </c>
      <c r="M6586">
        <v>13.7</v>
      </c>
      <c r="N6586">
        <v>20454.95</v>
      </c>
      <c r="O6586" t="s">
        <v>23</v>
      </c>
      <c r="P6586" t="str">
        <f t="shared" ref="P6586" si="3518">IF(A6586&lt;30,"18-29",IF(A6586&lt;45,"30-44",IF(A6586&lt;60,"45-59",IF(A6586&lt;75,"60-74","75+"))))</f>
        <v>30-44</v>
      </c>
      <c r="Q6586" t="str">
        <f>IF(PatientData[[#This Row],[bmi]]&lt;18.5,"Underweight",
IF(PatientData[[#This Row],[bmi]]&lt;25,"Normal",
IF(PatientData[[#This Row],[bmi]]&lt;30,"Overweight","Obese")))</f>
        <v>Overweight</v>
      </c>
      <c r="R6586" t="str">
        <f t="shared" si="3487"/>
        <v>Normal BP</v>
      </c>
      <c r="S6586" t="str">
        <f t="shared" si="3488"/>
        <v>High Cost</v>
      </c>
    </row>
    <row r="6587" spans="1:19" x14ac:dyDescent="0.3">
      <c r="A6587">
        <v>61</v>
      </c>
      <c r="B6587" t="s">
        <v>15</v>
      </c>
      <c r="C6587">
        <v>29.8</v>
      </c>
      <c r="D6587">
        <v>130</v>
      </c>
      <c r="E6587">
        <v>72</v>
      </c>
      <c r="F6587">
        <v>240.5</v>
      </c>
      <c r="G6587">
        <v>104.6</v>
      </c>
      <c r="H6587">
        <v>78</v>
      </c>
      <c r="I6587">
        <v>2</v>
      </c>
      <c r="J6587" t="s">
        <v>27</v>
      </c>
      <c r="K6587" t="s">
        <v>21</v>
      </c>
      <c r="L6587" t="s">
        <v>25</v>
      </c>
      <c r="M6587">
        <v>8.6999999999999993</v>
      </c>
      <c r="N6587">
        <v>16920.330000000002</v>
      </c>
      <c r="O6587" t="s">
        <v>19</v>
      </c>
      <c r="P6587" t="str">
        <f t="shared" ref="P6587:P6590" si="3519">IF(A6584&lt;30,"18-29",IF(A6584&lt;45,"30-44",IF(A6584&lt;60,"45-59",IF(A6584&lt;75,"60-74","75+"))))</f>
        <v>18-29</v>
      </c>
      <c r="Q6587" t="str">
        <f>IF(PatientData[[#This Row],[bmi]]&lt;18.5,"Underweight",
IF(PatientData[[#This Row],[bmi]]&lt;25,"Normal",
IF(PatientData[[#This Row],[bmi]]&lt;30,"Overweight","Obese")))</f>
        <v>Overweight</v>
      </c>
      <c r="R6587" t="str">
        <f t="shared" si="3487"/>
        <v>High BP</v>
      </c>
      <c r="S6587" t="str">
        <f t="shared" si="3488"/>
        <v>High Cost</v>
      </c>
    </row>
    <row r="6588" spans="1:19" x14ac:dyDescent="0.3">
      <c r="A6588">
        <v>65</v>
      </c>
      <c r="B6588" t="s">
        <v>15</v>
      </c>
      <c r="C6588">
        <v>28.6</v>
      </c>
      <c r="D6588">
        <v>141</v>
      </c>
      <c r="E6588">
        <v>88</v>
      </c>
      <c r="F6588">
        <v>227.2</v>
      </c>
      <c r="G6588">
        <v>154.19999999999999</v>
      </c>
      <c r="H6588">
        <v>102</v>
      </c>
      <c r="I6588">
        <v>1</v>
      </c>
      <c r="J6588" t="s">
        <v>16</v>
      </c>
      <c r="K6588" t="s">
        <v>17</v>
      </c>
      <c r="L6588" t="s">
        <v>22</v>
      </c>
      <c r="M6588">
        <v>7.2</v>
      </c>
      <c r="N6588">
        <v>13168.59</v>
      </c>
      <c r="O6588" t="s">
        <v>19</v>
      </c>
      <c r="P6588" t="str">
        <f t="shared" si="3519"/>
        <v>60-74</v>
      </c>
      <c r="Q6588" t="str">
        <f>IF(PatientData[[#This Row],[bmi]]&lt;18.5,"Underweight",
IF(PatientData[[#This Row],[bmi]]&lt;25,"Normal",
IF(PatientData[[#This Row],[bmi]]&lt;30,"Overweight","Obese")))</f>
        <v>Overweight</v>
      </c>
      <c r="R6588" t="str">
        <f t="shared" si="3487"/>
        <v>High BP</v>
      </c>
      <c r="S6588" t="str">
        <f t="shared" si="3488"/>
        <v>Normal Cost</v>
      </c>
    </row>
    <row r="6589" spans="1:19" x14ac:dyDescent="0.3">
      <c r="A6589">
        <v>49</v>
      </c>
      <c r="B6589" t="s">
        <v>15</v>
      </c>
      <c r="C6589">
        <v>25.7</v>
      </c>
      <c r="D6589">
        <v>120</v>
      </c>
      <c r="E6589">
        <v>71</v>
      </c>
      <c r="F6589">
        <v>223</v>
      </c>
      <c r="G6589">
        <v>150.19999999999999</v>
      </c>
      <c r="H6589">
        <v>93</v>
      </c>
      <c r="I6589">
        <v>1</v>
      </c>
      <c r="J6589" t="s">
        <v>16</v>
      </c>
      <c r="K6589" t="s">
        <v>17</v>
      </c>
      <c r="L6589" t="s">
        <v>25</v>
      </c>
      <c r="M6589">
        <v>13.4</v>
      </c>
      <c r="N6589">
        <v>20514.22</v>
      </c>
      <c r="O6589" t="s">
        <v>19</v>
      </c>
      <c r="P6589" t="str">
        <f t="shared" si="3519"/>
        <v>30-44</v>
      </c>
      <c r="Q6589" t="str">
        <f>IF(PatientData[[#This Row],[bmi]]&lt;18.5,"Underweight",
IF(PatientData[[#This Row],[bmi]]&lt;25,"Normal",
IF(PatientData[[#This Row],[bmi]]&lt;30,"Overweight","Obese")))</f>
        <v>Overweight</v>
      </c>
      <c r="R6589" t="str">
        <f t="shared" si="3487"/>
        <v>High BP</v>
      </c>
      <c r="S6589" t="str">
        <f t="shared" si="3488"/>
        <v>High Cost</v>
      </c>
    </row>
    <row r="6590" spans="1:19" x14ac:dyDescent="0.3">
      <c r="A6590">
        <v>80</v>
      </c>
      <c r="B6590" t="s">
        <v>15</v>
      </c>
      <c r="C6590">
        <v>38.299999999999997</v>
      </c>
      <c r="D6590">
        <v>138</v>
      </c>
      <c r="E6590">
        <v>82</v>
      </c>
      <c r="F6590">
        <v>280.8</v>
      </c>
      <c r="G6590">
        <v>114.2</v>
      </c>
      <c r="H6590">
        <v>79</v>
      </c>
      <c r="I6590">
        <v>0</v>
      </c>
      <c r="J6590" t="s">
        <v>16</v>
      </c>
      <c r="K6590" t="s">
        <v>28</v>
      </c>
      <c r="L6590" t="s">
        <v>22</v>
      </c>
      <c r="M6590">
        <v>12.6</v>
      </c>
      <c r="N6590">
        <v>24323.22</v>
      </c>
      <c r="O6590" t="s">
        <v>19</v>
      </c>
      <c r="P6590" t="str">
        <f t="shared" si="3519"/>
        <v>60-74</v>
      </c>
      <c r="Q6590" t="str">
        <f>IF(PatientData[[#This Row],[bmi]]&lt;18.5,"Underweight",
IF(PatientData[[#This Row],[bmi]]&lt;25,"Normal",
IF(PatientData[[#This Row],[bmi]]&lt;30,"Overweight","Obese")))</f>
        <v>Obese</v>
      </c>
      <c r="R6590" t="str">
        <f t="shared" si="3487"/>
        <v>High BP</v>
      </c>
      <c r="S6590" t="str">
        <f t="shared" si="3488"/>
        <v>High Cost</v>
      </c>
    </row>
    <row r="6591" spans="1:19" x14ac:dyDescent="0.3">
      <c r="A6591">
        <v>81</v>
      </c>
      <c r="B6591" t="s">
        <v>20</v>
      </c>
      <c r="C6591">
        <v>29.5</v>
      </c>
      <c r="D6591">
        <v>136</v>
      </c>
      <c r="E6591">
        <v>77</v>
      </c>
      <c r="F6591">
        <v>252.2</v>
      </c>
      <c r="G6591">
        <v>112.9</v>
      </c>
      <c r="H6591">
        <v>84</v>
      </c>
      <c r="I6591">
        <v>0</v>
      </c>
      <c r="J6591" t="s">
        <v>16</v>
      </c>
      <c r="K6591" t="s">
        <v>17</v>
      </c>
      <c r="L6591" t="s">
        <v>25</v>
      </c>
      <c r="M6591">
        <v>16.2</v>
      </c>
      <c r="N6591">
        <v>31639.35</v>
      </c>
      <c r="O6591" t="s">
        <v>19</v>
      </c>
      <c r="P6591" t="str">
        <f t="shared" ref="P6591" si="3520">IF(A6591&lt;30,"18-29",IF(A6591&lt;45,"30-44",IF(A6591&lt;60,"45-59",IF(A6591&lt;75,"60-74","75+"))))</f>
        <v>75+</v>
      </c>
      <c r="Q6591" t="str">
        <f>IF(PatientData[[#This Row],[bmi]]&lt;18.5,"Underweight",
IF(PatientData[[#This Row],[bmi]]&lt;25,"Normal",
IF(PatientData[[#This Row],[bmi]]&lt;30,"Overweight","Obese")))</f>
        <v>Overweight</v>
      </c>
      <c r="R6591" t="str">
        <f t="shared" si="3487"/>
        <v>High BP</v>
      </c>
      <c r="S6591" t="str">
        <f t="shared" si="3488"/>
        <v>High Cost</v>
      </c>
    </row>
    <row r="6592" spans="1:19" x14ac:dyDescent="0.3">
      <c r="A6592">
        <v>64</v>
      </c>
      <c r="B6592" t="s">
        <v>15</v>
      </c>
      <c r="C6592">
        <v>33</v>
      </c>
      <c r="D6592">
        <v>127</v>
      </c>
      <c r="E6592">
        <v>80</v>
      </c>
      <c r="F6592">
        <v>235.2</v>
      </c>
      <c r="G6592">
        <v>106.5</v>
      </c>
      <c r="H6592">
        <v>71</v>
      </c>
      <c r="I6592">
        <v>3</v>
      </c>
      <c r="J6592" t="s">
        <v>16</v>
      </c>
      <c r="K6592" t="s">
        <v>28</v>
      </c>
      <c r="L6592" t="s">
        <v>18</v>
      </c>
      <c r="M6592">
        <v>5.9</v>
      </c>
      <c r="N6592">
        <v>13973.95</v>
      </c>
      <c r="O6592" t="s">
        <v>19</v>
      </c>
      <c r="P6592" t="str">
        <f t="shared" ref="P6592:P6594" si="3521">IF(A6589&lt;30,"18-29",IF(A6589&lt;45,"30-44",IF(A6589&lt;60,"45-59",IF(A6589&lt;75,"60-74","75+"))))</f>
        <v>45-59</v>
      </c>
      <c r="Q6592" t="str">
        <f>IF(PatientData[[#This Row],[bmi]]&lt;18.5,"Underweight",
IF(PatientData[[#This Row],[bmi]]&lt;25,"Normal",
IF(PatientData[[#This Row],[bmi]]&lt;30,"Overweight","Obese")))</f>
        <v>Obese</v>
      </c>
      <c r="R6592" t="str">
        <f t="shared" si="3487"/>
        <v>High BP</v>
      </c>
      <c r="S6592" t="str">
        <f t="shared" si="3488"/>
        <v>Normal Cost</v>
      </c>
    </row>
    <row r="6593" spans="1:19" x14ac:dyDescent="0.3">
      <c r="A6593">
        <v>81</v>
      </c>
      <c r="B6593" t="s">
        <v>15</v>
      </c>
      <c r="C6593">
        <v>28.7</v>
      </c>
      <c r="D6593">
        <v>130</v>
      </c>
      <c r="E6593">
        <v>80</v>
      </c>
      <c r="F6593">
        <v>251.7</v>
      </c>
      <c r="G6593">
        <v>107.3</v>
      </c>
      <c r="H6593">
        <v>78</v>
      </c>
      <c r="I6593">
        <v>0</v>
      </c>
      <c r="J6593" t="s">
        <v>27</v>
      </c>
      <c r="K6593" t="s">
        <v>21</v>
      </c>
      <c r="L6593" t="s">
        <v>25</v>
      </c>
      <c r="M6593">
        <v>3.9</v>
      </c>
      <c r="N6593">
        <v>9592.2000000000007</v>
      </c>
      <c r="O6593" t="s">
        <v>19</v>
      </c>
      <c r="P6593" t="str">
        <f t="shared" si="3521"/>
        <v>75+</v>
      </c>
      <c r="Q6593" t="str">
        <f>IF(PatientData[[#This Row],[bmi]]&lt;18.5,"Underweight",
IF(PatientData[[#This Row],[bmi]]&lt;25,"Normal",
IF(PatientData[[#This Row],[bmi]]&lt;30,"Overweight","Obese")))</f>
        <v>Overweight</v>
      </c>
      <c r="R6593" t="str">
        <f t="shared" si="3487"/>
        <v>High BP</v>
      </c>
      <c r="S6593" t="str">
        <f t="shared" si="3488"/>
        <v>Normal Cost</v>
      </c>
    </row>
    <row r="6594" spans="1:19" x14ac:dyDescent="0.3">
      <c r="A6594">
        <v>63</v>
      </c>
      <c r="B6594" t="s">
        <v>15</v>
      </c>
      <c r="C6594">
        <v>33.1</v>
      </c>
      <c r="D6594">
        <v>123</v>
      </c>
      <c r="E6594">
        <v>82</v>
      </c>
      <c r="F6594">
        <v>245.8</v>
      </c>
      <c r="G6594">
        <v>146.6</v>
      </c>
      <c r="H6594">
        <v>78</v>
      </c>
      <c r="I6594">
        <v>1</v>
      </c>
      <c r="J6594" t="s">
        <v>24</v>
      </c>
      <c r="K6594" t="s">
        <v>17</v>
      </c>
      <c r="L6594" t="s">
        <v>18</v>
      </c>
      <c r="M6594">
        <v>3.6</v>
      </c>
      <c r="N6594">
        <v>7553.72</v>
      </c>
      <c r="O6594" t="s">
        <v>19</v>
      </c>
      <c r="P6594" t="str">
        <f t="shared" si="3521"/>
        <v>75+</v>
      </c>
      <c r="Q6594" t="str">
        <f>IF(PatientData[[#This Row],[bmi]]&lt;18.5,"Underweight",
IF(PatientData[[#This Row],[bmi]]&lt;25,"Normal",
IF(PatientData[[#This Row],[bmi]]&lt;30,"Overweight","Obese")))</f>
        <v>Obese</v>
      </c>
      <c r="R6594" t="str">
        <f t="shared" si="3487"/>
        <v>High BP</v>
      </c>
      <c r="S6594" t="str">
        <f t="shared" si="3488"/>
        <v>Normal Cost</v>
      </c>
    </row>
    <row r="6595" spans="1:19" x14ac:dyDescent="0.3">
      <c r="A6595">
        <v>47</v>
      </c>
      <c r="B6595" t="s">
        <v>20</v>
      </c>
      <c r="C6595">
        <v>29.5</v>
      </c>
      <c r="D6595">
        <v>113</v>
      </c>
      <c r="E6595">
        <v>66</v>
      </c>
      <c r="F6595">
        <v>211</v>
      </c>
      <c r="G6595">
        <v>213</v>
      </c>
      <c r="H6595">
        <v>78</v>
      </c>
      <c r="I6595">
        <v>3</v>
      </c>
      <c r="J6595" t="s">
        <v>16</v>
      </c>
      <c r="K6595" t="s">
        <v>17</v>
      </c>
      <c r="L6595" t="s">
        <v>25</v>
      </c>
      <c r="M6595">
        <v>8.1</v>
      </c>
      <c r="N6595">
        <v>13902.64</v>
      </c>
      <c r="O6595" t="s">
        <v>19</v>
      </c>
      <c r="P6595" t="str">
        <f t="shared" ref="P6595:P6596" si="3522">IF(A6595&lt;30,"18-29",IF(A6595&lt;45,"30-44",IF(A6595&lt;60,"45-59",IF(A6595&lt;75,"60-74","75+"))))</f>
        <v>45-59</v>
      </c>
      <c r="Q6595" t="str">
        <f>IF(PatientData[[#This Row],[bmi]]&lt;18.5,"Underweight",
IF(PatientData[[#This Row],[bmi]]&lt;25,"Normal",
IF(PatientData[[#This Row],[bmi]]&lt;30,"Overweight","Obese")))</f>
        <v>Overweight</v>
      </c>
      <c r="R6595" t="str">
        <f t="shared" ref="R6595:R6658" si="3523">IF(AND(D6595&lt;120,E6595&lt;80),"Normal BP","High BP")</f>
        <v>Normal BP</v>
      </c>
      <c r="S6595" t="str">
        <f t="shared" ref="S6595:S6658" si="3524">IF(N6595&gt;15000,"High Cost","Normal Cost")</f>
        <v>Normal Cost</v>
      </c>
    </row>
    <row r="6596" spans="1:19" x14ac:dyDescent="0.3">
      <c r="A6596">
        <v>53</v>
      </c>
      <c r="B6596" t="s">
        <v>20</v>
      </c>
      <c r="C6596">
        <v>29.5</v>
      </c>
      <c r="D6596">
        <v>122</v>
      </c>
      <c r="E6596">
        <v>71</v>
      </c>
      <c r="F6596">
        <v>249.6</v>
      </c>
      <c r="G6596">
        <v>130.6</v>
      </c>
      <c r="H6596">
        <v>76</v>
      </c>
      <c r="I6596">
        <v>0</v>
      </c>
      <c r="J6596" t="s">
        <v>16</v>
      </c>
      <c r="K6596" t="s">
        <v>21</v>
      </c>
      <c r="L6596" t="s">
        <v>18</v>
      </c>
      <c r="M6596">
        <v>9.8000000000000007</v>
      </c>
      <c r="N6596">
        <v>20644.45</v>
      </c>
      <c r="O6596" t="s">
        <v>19</v>
      </c>
      <c r="P6596" t="str">
        <f t="shared" si="3522"/>
        <v>45-59</v>
      </c>
      <c r="Q6596" t="str">
        <f>IF(PatientData[[#This Row],[bmi]]&lt;18.5,"Underweight",
IF(PatientData[[#This Row],[bmi]]&lt;25,"Normal",
IF(PatientData[[#This Row],[bmi]]&lt;30,"Overweight","Obese")))</f>
        <v>Overweight</v>
      </c>
      <c r="R6596" t="str">
        <f t="shared" si="3523"/>
        <v>High BP</v>
      </c>
      <c r="S6596" t="str">
        <f t="shared" si="3524"/>
        <v>High Cost</v>
      </c>
    </row>
    <row r="6597" spans="1:19" x14ac:dyDescent="0.3">
      <c r="A6597">
        <v>71</v>
      </c>
      <c r="B6597" t="s">
        <v>15</v>
      </c>
      <c r="C6597">
        <v>29.2</v>
      </c>
      <c r="D6597">
        <v>137</v>
      </c>
      <c r="E6597">
        <v>79</v>
      </c>
      <c r="F6597">
        <v>255.8</v>
      </c>
      <c r="G6597">
        <v>87.8</v>
      </c>
      <c r="H6597">
        <v>89</v>
      </c>
      <c r="I6597">
        <v>0</v>
      </c>
      <c r="J6597" t="s">
        <v>16</v>
      </c>
      <c r="K6597" t="s">
        <v>21</v>
      </c>
      <c r="L6597" t="s">
        <v>25</v>
      </c>
      <c r="M6597">
        <v>8.5</v>
      </c>
      <c r="N6597">
        <v>18845.84</v>
      </c>
      <c r="O6597" t="s">
        <v>23</v>
      </c>
      <c r="P6597" t="str">
        <f t="shared" ref="P6597:P6599" si="3525">IF(A6594&lt;30,"18-29",IF(A6594&lt;45,"30-44",IF(A6594&lt;60,"45-59",IF(A6594&lt;75,"60-74","75+"))))</f>
        <v>60-74</v>
      </c>
      <c r="Q6597" t="str">
        <f>IF(PatientData[[#This Row],[bmi]]&lt;18.5,"Underweight",
IF(PatientData[[#This Row],[bmi]]&lt;25,"Normal",
IF(PatientData[[#This Row],[bmi]]&lt;30,"Overweight","Obese")))</f>
        <v>Overweight</v>
      </c>
      <c r="R6597" t="str">
        <f t="shared" si="3523"/>
        <v>High BP</v>
      </c>
      <c r="S6597" t="str">
        <f t="shared" si="3524"/>
        <v>High Cost</v>
      </c>
    </row>
    <row r="6598" spans="1:19" x14ac:dyDescent="0.3">
      <c r="A6598">
        <v>78</v>
      </c>
      <c r="B6598" t="s">
        <v>15</v>
      </c>
      <c r="C6598">
        <v>41.2</v>
      </c>
      <c r="D6598">
        <v>150</v>
      </c>
      <c r="E6598">
        <v>81</v>
      </c>
      <c r="F6598">
        <v>228.6</v>
      </c>
      <c r="G6598">
        <v>136.19999999999999</v>
      </c>
      <c r="H6598">
        <v>82</v>
      </c>
      <c r="I6598">
        <v>2</v>
      </c>
      <c r="J6598" t="s">
        <v>16</v>
      </c>
      <c r="K6598" t="s">
        <v>26</v>
      </c>
      <c r="L6598" t="s">
        <v>18</v>
      </c>
      <c r="M6598">
        <v>7.7</v>
      </c>
      <c r="N6598">
        <v>14828.78</v>
      </c>
      <c r="O6598" t="s">
        <v>19</v>
      </c>
      <c r="P6598" t="str">
        <f t="shared" si="3525"/>
        <v>45-59</v>
      </c>
      <c r="Q6598" t="str">
        <f>IF(PatientData[[#This Row],[bmi]]&lt;18.5,"Underweight",
IF(PatientData[[#This Row],[bmi]]&lt;25,"Normal",
IF(PatientData[[#This Row],[bmi]]&lt;30,"Overweight","Obese")))</f>
        <v>Obese</v>
      </c>
      <c r="R6598" t="str">
        <f t="shared" si="3523"/>
        <v>High BP</v>
      </c>
      <c r="S6598" t="str">
        <f t="shared" si="3524"/>
        <v>Normal Cost</v>
      </c>
    </row>
    <row r="6599" spans="1:19" x14ac:dyDescent="0.3">
      <c r="A6599">
        <v>53</v>
      </c>
      <c r="B6599" t="s">
        <v>15</v>
      </c>
      <c r="C6599">
        <v>28.2</v>
      </c>
      <c r="D6599">
        <v>114</v>
      </c>
      <c r="E6599">
        <v>69</v>
      </c>
      <c r="F6599">
        <v>253.6</v>
      </c>
      <c r="G6599">
        <v>153.4</v>
      </c>
      <c r="H6599">
        <v>72</v>
      </c>
      <c r="I6599">
        <v>2</v>
      </c>
      <c r="J6599" t="s">
        <v>24</v>
      </c>
      <c r="K6599" t="s">
        <v>26</v>
      </c>
      <c r="L6599" t="s">
        <v>25</v>
      </c>
      <c r="M6599">
        <v>4.5</v>
      </c>
      <c r="N6599">
        <v>8546.02</v>
      </c>
      <c r="O6599" t="s">
        <v>19</v>
      </c>
      <c r="P6599" t="str">
        <f t="shared" si="3525"/>
        <v>45-59</v>
      </c>
      <c r="Q6599" t="str">
        <f>IF(PatientData[[#This Row],[bmi]]&lt;18.5,"Underweight",
IF(PatientData[[#This Row],[bmi]]&lt;25,"Normal",
IF(PatientData[[#This Row],[bmi]]&lt;30,"Overweight","Obese")))</f>
        <v>Overweight</v>
      </c>
      <c r="R6599" t="str">
        <f t="shared" si="3523"/>
        <v>Normal BP</v>
      </c>
      <c r="S6599" t="str">
        <f t="shared" si="3524"/>
        <v>Normal Cost</v>
      </c>
    </row>
    <row r="6600" spans="1:19" x14ac:dyDescent="0.3">
      <c r="A6600">
        <v>95</v>
      </c>
      <c r="B6600" t="s">
        <v>20</v>
      </c>
      <c r="C6600">
        <v>29.5</v>
      </c>
      <c r="D6600">
        <v>137</v>
      </c>
      <c r="E6600">
        <v>90</v>
      </c>
      <c r="F6600">
        <v>231.7</v>
      </c>
      <c r="G6600">
        <v>143</v>
      </c>
      <c r="H6600">
        <v>80</v>
      </c>
      <c r="I6600">
        <v>1</v>
      </c>
      <c r="J6600" t="s">
        <v>16</v>
      </c>
      <c r="K6600" t="s">
        <v>28</v>
      </c>
      <c r="L6600" t="s">
        <v>25</v>
      </c>
      <c r="M6600">
        <v>8.6999999999999993</v>
      </c>
      <c r="N6600">
        <v>19667.36</v>
      </c>
      <c r="O6600" t="s">
        <v>19</v>
      </c>
      <c r="P6600" t="str">
        <f t="shared" ref="P6600:P6603" si="3526">IF(A6600&lt;30,"18-29",IF(A6600&lt;45,"30-44",IF(A6600&lt;60,"45-59",IF(A6600&lt;75,"60-74","75+"))))</f>
        <v>75+</v>
      </c>
      <c r="Q6600" t="str">
        <f>IF(PatientData[[#This Row],[bmi]]&lt;18.5,"Underweight",
IF(PatientData[[#This Row],[bmi]]&lt;25,"Normal",
IF(PatientData[[#This Row],[bmi]]&lt;30,"Overweight","Obese")))</f>
        <v>Overweight</v>
      </c>
      <c r="R6600" t="str">
        <f t="shared" si="3523"/>
        <v>High BP</v>
      </c>
      <c r="S6600" t="str">
        <f t="shared" si="3524"/>
        <v>High Cost</v>
      </c>
    </row>
    <row r="6601" spans="1:19" x14ac:dyDescent="0.3">
      <c r="A6601">
        <v>58</v>
      </c>
      <c r="B6601" t="s">
        <v>20</v>
      </c>
      <c r="C6601">
        <v>29.5</v>
      </c>
      <c r="D6601">
        <v>125</v>
      </c>
      <c r="E6601">
        <v>72</v>
      </c>
      <c r="F6601">
        <v>224.7</v>
      </c>
      <c r="G6601">
        <v>84.7</v>
      </c>
      <c r="H6601">
        <v>90</v>
      </c>
      <c r="I6601">
        <v>1</v>
      </c>
      <c r="J6601" t="s">
        <v>16</v>
      </c>
      <c r="K6601" t="s">
        <v>21</v>
      </c>
      <c r="L6601" t="s">
        <v>25</v>
      </c>
      <c r="M6601">
        <v>10.9</v>
      </c>
      <c r="N6601">
        <v>19836.689999999999</v>
      </c>
      <c r="O6601" t="s">
        <v>19</v>
      </c>
      <c r="P6601" t="str">
        <f t="shared" si="3526"/>
        <v>45-59</v>
      </c>
      <c r="Q6601" t="str">
        <f>IF(PatientData[[#This Row],[bmi]]&lt;18.5,"Underweight",
IF(PatientData[[#This Row],[bmi]]&lt;25,"Normal",
IF(PatientData[[#This Row],[bmi]]&lt;30,"Overweight","Obese")))</f>
        <v>Overweight</v>
      </c>
      <c r="R6601" t="str">
        <f t="shared" si="3523"/>
        <v>High BP</v>
      </c>
      <c r="S6601" t="str">
        <f t="shared" si="3524"/>
        <v>High Cost</v>
      </c>
    </row>
    <row r="6602" spans="1:19" x14ac:dyDescent="0.3">
      <c r="A6602">
        <v>71</v>
      </c>
      <c r="B6602" t="s">
        <v>20</v>
      </c>
      <c r="C6602">
        <v>29.5</v>
      </c>
      <c r="D6602">
        <v>143</v>
      </c>
      <c r="E6602">
        <v>85</v>
      </c>
      <c r="F6602">
        <v>216.8</v>
      </c>
      <c r="G6602">
        <v>111.1</v>
      </c>
      <c r="H6602">
        <v>94</v>
      </c>
      <c r="I6602">
        <v>1</v>
      </c>
      <c r="J6602" t="s">
        <v>16</v>
      </c>
      <c r="K6602" t="s">
        <v>26</v>
      </c>
      <c r="L6602" t="s">
        <v>18</v>
      </c>
      <c r="M6602">
        <v>5.9</v>
      </c>
      <c r="N6602">
        <v>12585.1</v>
      </c>
      <c r="O6602" t="s">
        <v>23</v>
      </c>
      <c r="P6602" t="str">
        <f t="shared" si="3526"/>
        <v>60-74</v>
      </c>
      <c r="Q6602" t="str">
        <f>IF(PatientData[[#This Row],[bmi]]&lt;18.5,"Underweight",
IF(PatientData[[#This Row],[bmi]]&lt;25,"Normal",
IF(PatientData[[#This Row],[bmi]]&lt;30,"Overweight","Obese")))</f>
        <v>Overweight</v>
      </c>
      <c r="R6602" t="str">
        <f t="shared" si="3523"/>
        <v>High BP</v>
      </c>
      <c r="S6602" t="str">
        <f t="shared" si="3524"/>
        <v>Normal Cost</v>
      </c>
    </row>
    <row r="6603" spans="1:19" x14ac:dyDescent="0.3">
      <c r="A6603">
        <v>55</v>
      </c>
      <c r="B6603" t="s">
        <v>20</v>
      </c>
      <c r="C6603">
        <v>29.5</v>
      </c>
      <c r="D6603">
        <v>119</v>
      </c>
      <c r="E6603">
        <v>78</v>
      </c>
      <c r="F6603">
        <v>219</v>
      </c>
      <c r="G6603">
        <v>137.4</v>
      </c>
      <c r="H6603">
        <v>78</v>
      </c>
      <c r="I6603">
        <v>0</v>
      </c>
      <c r="J6603" t="s">
        <v>24</v>
      </c>
      <c r="K6603" t="s">
        <v>17</v>
      </c>
      <c r="L6603" t="s">
        <v>25</v>
      </c>
      <c r="M6603">
        <v>12.6</v>
      </c>
      <c r="N6603">
        <v>20598.400000000001</v>
      </c>
      <c r="O6603" t="s">
        <v>19</v>
      </c>
      <c r="P6603" t="str">
        <f t="shared" si="3526"/>
        <v>45-59</v>
      </c>
      <c r="Q6603" t="str">
        <f>IF(PatientData[[#This Row],[bmi]]&lt;18.5,"Underweight",
IF(PatientData[[#This Row],[bmi]]&lt;25,"Normal",
IF(PatientData[[#This Row],[bmi]]&lt;30,"Overweight","Obese")))</f>
        <v>Overweight</v>
      </c>
      <c r="R6603" t="str">
        <f t="shared" si="3523"/>
        <v>Normal BP</v>
      </c>
      <c r="S6603" t="str">
        <f t="shared" si="3524"/>
        <v>High Cost</v>
      </c>
    </row>
    <row r="6604" spans="1:19" x14ac:dyDescent="0.3">
      <c r="A6604">
        <v>51</v>
      </c>
      <c r="B6604" t="s">
        <v>15</v>
      </c>
      <c r="C6604">
        <v>18</v>
      </c>
      <c r="D6604">
        <v>119</v>
      </c>
      <c r="E6604">
        <v>71</v>
      </c>
      <c r="F6604">
        <v>210.2</v>
      </c>
      <c r="G6604">
        <v>83.2</v>
      </c>
      <c r="H6604">
        <v>83</v>
      </c>
      <c r="I6604">
        <v>0</v>
      </c>
      <c r="J6604" t="s">
        <v>24</v>
      </c>
      <c r="K6604" t="s">
        <v>28</v>
      </c>
      <c r="L6604" t="s">
        <v>25</v>
      </c>
      <c r="M6604">
        <v>4.2</v>
      </c>
      <c r="N6604">
        <v>10934.19</v>
      </c>
      <c r="O6604" t="s">
        <v>19</v>
      </c>
      <c r="P6604" t="str">
        <f t="shared" ref="P6604" si="3527">IF(A6601&lt;30,"18-29",IF(A6601&lt;45,"30-44",IF(A6601&lt;60,"45-59",IF(A6601&lt;75,"60-74","75+"))))</f>
        <v>45-59</v>
      </c>
      <c r="Q6604" t="str">
        <f>IF(PatientData[[#This Row],[bmi]]&lt;18.5,"Underweight",
IF(PatientData[[#This Row],[bmi]]&lt;25,"Normal",
IF(PatientData[[#This Row],[bmi]]&lt;30,"Overweight","Obese")))</f>
        <v>Underweight</v>
      </c>
      <c r="R6604" t="str">
        <f t="shared" si="3523"/>
        <v>Normal BP</v>
      </c>
      <c r="S6604" t="str">
        <f t="shared" si="3524"/>
        <v>Normal Cost</v>
      </c>
    </row>
    <row r="6605" spans="1:19" x14ac:dyDescent="0.3">
      <c r="A6605">
        <v>72</v>
      </c>
      <c r="B6605" t="s">
        <v>20</v>
      </c>
      <c r="C6605">
        <v>29.5</v>
      </c>
      <c r="D6605">
        <v>135</v>
      </c>
      <c r="E6605">
        <v>75</v>
      </c>
      <c r="F6605">
        <v>247.8</v>
      </c>
      <c r="G6605">
        <v>93.8</v>
      </c>
      <c r="H6605">
        <v>69</v>
      </c>
      <c r="I6605">
        <v>1</v>
      </c>
      <c r="J6605" t="s">
        <v>24</v>
      </c>
      <c r="K6605" t="s">
        <v>26</v>
      </c>
      <c r="L6605" t="s">
        <v>18</v>
      </c>
      <c r="M6605">
        <v>6.1</v>
      </c>
      <c r="N6605">
        <v>12534.52</v>
      </c>
      <c r="O6605" t="s">
        <v>19</v>
      </c>
      <c r="P6605" t="str">
        <f t="shared" ref="P6605:P6606" si="3528">IF(A6605&lt;30,"18-29",IF(A6605&lt;45,"30-44",IF(A6605&lt;60,"45-59",IF(A6605&lt;75,"60-74","75+"))))</f>
        <v>60-74</v>
      </c>
      <c r="Q6605" t="str">
        <f>IF(PatientData[[#This Row],[bmi]]&lt;18.5,"Underweight",
IF(PatientData[[#This Row],[bmi]]&lt;25,"Normal",
IF(PatientData[[#This Row],[bmi]]&lt;30,"Overweight","Obese")))</f>
        <v>Overweight</v>
      </c>
      <c r="R6605" t="str">
        <f t="shared" si="3523"/>
        <v>High BP</v>
      </c>
      <c r="S6605" t="str">
        <f t="shared" si="3524"/>
        <v>Normal Cost</v>
      </c>
    </row>
    <row r="6606" spans="1:19" x14ac:dyDescent="0.3">
      <c r="A6606">
        <v>69</v>
      </c>
      <c r="B6606" t="s">
        <v>20</v>
      </c>
      <c r="C6606">
        <v>29.5</v>
      </c>
      <c r="D6606">
        <v>120</v>
      </c>
      <c r="E6606">
        <v>82</v>
      </c>
      <c r="F6606">
        <v>242.4</v>
      </c>
      <c r="G6606">
        <v>135.30000000000001</v>
      </c>
      <c r="H6606">
        <v>81</v>
      </c>
      <c r="I6606">
        <v>2</v>
      </c>
      <c r="J6606" t="s">
        <v>16</v>
      </c>
      <c r="K6606" t="s">
        <v>28</v>
      </c>
      <c r="L6606" t="s">
        <v>25</v>
      </c>
      <c r="M6606">
        <v>9.6999999999999993</v>
      </c>
      <c r="N6606">
        <v>22077.81</v>
      </c>
      <c r="O6606" t="s">
        <v>19</v>
      </c>
      <c r="P6606" t="str">
        <f t="shared" si="3528"/>
        <v>60-74</v>
      </c>
      <c r="Q6606" t="str">
        <f>IF(PatientData[[#This Row],[bmi]]&lt;18.5,"Underweight",
IF(PatientData[[#This Row],[bmi]]&lt;25,"Normal",
IF(PatientData[[#This Row],[bmi]]&lt;30,"Overweight","Obese")))</f>
        <v>Overweight</v>
      </c>
      <c r="R6606" t="str">
        <f t="shared" si="3523"/>
        <v>High BP</v>
      </c>
      <c r="S6606" t="str">
        <f t="shared" si="3524"/>
        <v>High Cost</v>
      </c>
    </row>
    <row r="6607" spans="1:19" x14ac:dyDescent="0.3">
      <c r="A6607">
        <v>81</v>
      </c>
      <c r="B6607" t="s">
        <v>15</v>
      </c>
      <c r="C6607">
        <v>23.8</v>
      </c>
      <c r="D6607">
        <v>133</v>
      </c>
      <c r="E6607">
        <v>83</v>
      </c>
      <c r="F6607">
        <v>217.3</v>
      </c>
      <c r="G6607">
        <v>94.2</v>
      </c>
      <c r="H6607">
        <v>77</v>
      </c>
      <c r="I6607">
        <v>0</v>
      </c>
      <c r="J6607" t="s">
        <v>24</v>
      </c>
      <c r="K6607" t="s">
        <v>21</v>
      </c>
      <c r="L6607" t="s">
        <v>18</v>
      </c>
      <c r="M6607">
        <v>5.6</v>
      </c>
      <c r="N6607">
        <v>11808.07</v>
      </c>
      <c r="O6607" t="s">
        <v>23</v>
      </c>
      <c r="P6607" t="str">
        <f t="shared" ref="P6607:P6608" si="3529">IF(A6604&lt;30,"18-29",IF(A6604&lt;45,"30-44",IF(A6604&lt;60,"45-59",IF(A6604&lt;75,"60-74","75+"))))</f>
        <v>45-59</v>
      </c>
      <c r="Q6607" t="str">
        <f>IF(PatientData[[#This Row],[bmi]]&lt;18.5,"Underweight",
IF(PatientData[[#This Row],[bmi]]&lt;25,"Normal",
IF(PatientData[[#This Row],[bmi]]&lt;30,"Overweight","Obese")))</f>
        <v>Normal</v>
      </c>
      <c r="R6607" t="str">
        <f t="shared" si="3523"/>
        <v>High BP</v>
      </c>
      <c r="S6607" t="str">
        <f t="shared" si="3524"/>
        <v>Normal Cost</v>
      </c>
    </row>
    <row r="6608" spans="1:19" x14ac:dyDescent="0.3">
      <c r="A6608">
        <v>77</v>
      </c>
      <c r="B6608" t="s">
        <v>15</v>
      </c>
      <c r="C6608">
        <v>27.7</v>
      </c>
      <c r="D6608">
        <v>122</v>
      </c>
      <c r="E6608">
        <v>72</v>
      </c>
      <c r="F6608">
        <v>215.7</v>
      </c>
      <c r="G6608">
        <v>102.8</v>
      </c>
      <c r="H6608">
        <v>78</v>
      </c>
      <c r="I6608">
        <v>2</v>
      </c>
      <c r="J6608" t="s">
        <v>24</v>
      </c>
      <c r="K6608" t="s">
        <v>26</v>
      </c>
      <c r="L6608" t="s">
        <v>18</v>
      </c>
      <c r="M6608">
        <v>4.7</v>
      </c>
      <c r="N6608">
        <v>9187.1299999999992</v>
      </c>
      <c r="O6608" t="s">
        <v>19</v>
      </c>
      <c r="P6608" t="str">
        <f t="shared" si="3529"/>
        <v>60-74</v>
      </c>
      <c r="Q6608" t="str">
        <f>IF(PatientData[[#This Row],[bmi]]&lt;18.5,"Underweight",
IF(PatientData[[#This Row],[bmi]]&lt;25,"Normal",
IF(PatientData[[#This Row],[bmi]]&lt;30,"Overweight","Obese")))</f>
        <v>Overweight</v>
      </c>
      <c r="R6608" t="str">
        <f t="shared" si="3523"/>
        <v>High BP</v>
      </c>
      <c r="S6608" t="str">
        <f t="shared" si="3524"/>
        <v>Normal Cost</v>
      </c>
    </row>
    <row r="6609" spans="1:19" x14ac:dyDescent="0.3">
      <c r="A6609">
        <v>48</v>
      </c>
      <c r="B6609" t="s">
        <v>20</v>
      </c>
      <c r="C6609">
        <v>29.5</v>
      </c>
      <c r="D6609">
        <v>115</v>
      </c>
      <c r="E6609">
        <v>65</v>
      </c>
      <c r="F6609">
        <v>259.10000000000002</v>
      </c>
      <c r="G6609">
        <v>95.6</v>
      </c>
      <c r="H6609">
        <v>86</v>
      </c>
      <c r="I6609">
        <v>2</v>
      </c>
      <c r="J6609" t="s">
        <v>24</v>
      </c>
      <c r="K6609" t="s">
        <v>28</v>
      </c>
      <c r="L6609" t="s">
        <v>25</v>
      </c>
      <c r="M6609">
        <v>6.4</v>
      </c>
      <c r="N6609">
        <v>14151.22</v>
      </c>
      <c r="O6609" t="s">
        <v>19</v>
      </c>
      <c r="P6609" t="str">
        <f t="shared" ref="P6609:P6610" si="3530">IF(A6609&lt;30,"18-29",IF(A6609&lt;45,"30-44",IF(A6609&lt;60,"45-59",IF(A6609&lt;75,"60-74","75+"))))</f>
        <v>45-59</v>
      </c>
      <c r="Q6609" t="str">
        <f>IF(PatientData[[#This Row],[bmi]]&lt;18.5,"Underweight",
IF(PatientData[[#This Row],[bmi]]&lt;25,"Normal",
IF(PatientData[[#This Row],[bmi]]&lt;30,"Overweight","Obese")))</f>
        <v>Overweight</v>
      </c>
      <c r="R6609" t="str">
        <f t="shared" si="3523"/>
        <v>Normal BP</v>
      </c>
      <c r="S6609" t="str">
        <f t="shared" si="3524"/>
        <v>Normal Cost</v>
      </c>
    </row>
    <row r="6610" spans="1:19" x14ac:dyDescent="0.3">
      <c r="A6610">
        <v>48</v>
      </c>
      <c r="B6610" t="s">
        <v>20</v>
      </c>
      <c r="C6610">
        <v>29.5</v>
      </c>
      <c r="D6610">
        <v>119</v>
      </c>
      <c r="E6610">
        <v>80</v>
      </c>
      <c r="F6610">
        <v>242.8</v>
      </c>
      <c r="G6610">
        <v>121.8</v>
      </c>
      <c r="H6610">
        <v>90</v>
      </c>
      <c r="I6610">
        <v>2</v>
      </c>
      <c r="J6610" t="s">
        <v>16</v>
      </c>
      <c r="K6610" t="s">
        <v>17</v>
      </c>
      <c r="L6610" t="s">
        <v>18</v>
      </c>
      <c r="M6610">
        <v>8.6999999999999993</v>
      </c>
      <c r="N6610">
        <v>18544.32</v>
      </c>
      <c r="O6610" t="s">
        <v>19</v>
      </c>
      <c r="P6610" t="str">
        <f t="shared" si="3530"/>
        <v>45-59</v>
      </c>
      <c r="Q6610" t="str">
        <f>IF(PatientData[[#This Row],[bmi]]&lt;18.5,"Underweight",
IF(PatientData[[#This Row],[bmi]]&lt;25,"Normal",
IF(PatientData[[#This Row],[bmi]]&lt;30,"Overweight","Obese")))</f>
        <v>Overweight</v>
      </c>
      <c r="R6610" t="str">
        <f t="shared" si="3523"/>
        <v>High BP</v>
      </c>
      <c r="S6610" t="str">
        <f t="shared" si="3524"/>
        <v>High Cost</v>
      </c>
    </row>
    <row r="6611" spans="1:19" x14ac:dyDescent="0.3">
      <c r="A6611">
        <v>80</v>
      </c>
      <c r="B6611" t="s">
        <v>15</v>
      </c>
      <c r="C6611">
        <v>38</v>
      </c>
      <c r="D6611">
        <v>146</v>
      </c>
      <c r="E6611">
        <v>90</v>
      </c>
      <c r="F6611">
        <v>281.5</v>
      </c>
      <c r="G6611">
        <v>148</v>
      </c>
      <c r="H6611">
        <v>70</v>
      </c>
      <c r="I6611">
        <v>3</v>
      </c>
      <c r="J6611" t="s">
        <v>24</v>
      </c>
      <c r="K6611" t="s">
        <v>17</v>
      </c>
      <c r="L6611" t="s">
        <v>22</v>
      </c>
      <c r="M6611">
        <v>4.8</v>
      </c>
      <c r="N6611">
        <v>9461.81</v>
      </c>
      <c r="O6611" t="s">
        <v>19</v>
      </c>
      <c r="P6611" t="str">
        <f t="shared" ref="P6611" si="3531">IF(A6608&lt;30,"18-29",IF(A6608&lt;45,"30-44",IF(A6608&lt;60,"45-59",IF(A6608&lt;75,"60-74","75+"))))</f>
        <v>75+</v>
      </c>
      <c r="Q6611" t="str">
        <f>IF(PatientData[[#This Row],[bmi]]&lt;18.5,"Underweight",
IF(PatientData[[#This Row],[bmi]]&lt;25,"Normal",
IF(PatientData[[#This Row],[bmi]]&lt;30,"Overweight","Obese")))</f>
        <v>Obese</v>
      </c>
      <c r="R6611" t="str">
        <f t="shared" si="3523"/>
        <v>High BP</v>
      </c>
      <c r="S6611" t="str">
        <f t="shared" si="3524"/>
        <v>Normal Cost</v>
      </c>
    </row>
    <row r="6612" spans="1:19" x14ac:dyDescent="0.3">
      <c r="A6612">
        <v>48</v>
      </c>
      <c r="B6612" t="s">
        <v>20</v>
      </c>
      <c r="C6612">
        <v>29.5</v>
      </c>
      <c r="D6612">
        <v>125</v>
      </c>
      <c r="E6612">
        <v>80</v>
      </c>
      <c r="F6612">
        <v>225.7</v>
      </c>
      <c r="G6612">
        <v>143.19999999999999</v>
      </c>
      <c r="H6612">
        <v>98</v>
      </c>
      <c r="I6612">
        <v>1</v>
      </c>
      <c r="J6612" t="s">
        <v>16</v>
      </c>
      <c r="K6612" t="s">
        <v>17</v>
      </c>
      <c r="L6612" t="s">
        <v>18</v>
      </c>
      <c r="M6612">
        <v>6.6</v>
      </c>
      <c r="N6612">
        <v>12903.3</v>
      </c>
      <c r="O6612" t="s">
        <v>19</v>
      </c>
      <c r="P6612" t="str">
        <f t="shared" ref="P6612:P6613" si="3532">IF(A6612&lt;30,"18-29",IF(A6612&lt;45,"30-44",IF(A6612&lt;60,"45-59",IF(A6612&lt;75,"60-74","75+"))))</f>
        <v>45-59</v>
      </c>
      <c r="Q6612" t="str">
        <f>IF(PatientData[[#This Row],[bmi]]&lt;18.5,"Underweight",
IF(PatientData[[#This Row],[bmi]]&lt;25,"Normal",
IF(PatientData[[#This Row],[bmi]]&lt;30,"Overweight","Obese")))</f>
        <v>Overweight</v>
      </c>
      <c r="R6612" t="str">
        <f t="shared" si="3523"/>
        <v>High BP</v>
      </c>
      <c r="S6612" t="str">
        <f t="shared" si="3524"/>
        <v>Normal Cost</v>
      </c>
    </row>
    <row r="6613" spans="1:19" x14ac:dyDescent="0.3">
      <c r="A6613">
        <v>81</v>
      </c>
      <c r="B6613" t="s">
        <v>20</v>
      </c>
      <c r="C6613">
        <v>29.5</v>
      </c>
      <c r="D6613">
        <v>126</v>
      </c>
      <c r="E6613">
        <v>72</v>
      </c>
      <c r="F6613">
        <v>195.2</v>
      </c>
      <c r="G6613">
        <v>161.80000000000001</v>
      </c>
      <c r="H6613">
        <v>83</v>
      </c>
      <c r="I6613">
        <v>1</v>
      </c>
      <c r="J6613" t="s">
        <v>16</v>
      </c>
      <c r="K6613" t="s">
        <v>17</v>
      </c>
      <c r="L6613" t="s">
        <v>22</v>
      </c>
      <c r="M6613">
        <v>13.1</v>
      </c>
      <c r="N6613">
        <v>24909.66</v>
      </c>
      <c r="O6613" t="s">
        <v>19</v>
      </c>
      <c r="P6613" t="str">
        <f t="shared" si="3532"/>
        <v>75+</v>
      </c>
      <c r="Q6613" t="str">
        <f>IF(PatientData[[#This Row],[bmi]]&lt;18.5,"Underweight",
IF(PatientData[[#This Row],[bmi]]&lt;25,"Normal",
IF(PatientData[[#This Row],[bmi]]&lt;30,"Overweight","Obese")))</f>
        <v>Overweight</v>
      </c>
      <c r="R6613" t="str">
        <f t="shared" si="3523"/>
        <v>High BP</v>
      </c>
      <c r="S6613" t="str">
        <f t="shared" si="3524"/>
        <v>High Cost</v>
      </c>
    </row>
    <row r="6614" spans="1:19" x14ac:dyDescent="0.3">
      <c r="A6614">
        <v>58</v>
      </c>
      <c r="B6614" t="s">
        <v>15</v>
      </c>
      <c r="C6614">
        <v>27.4</v>
      </c>
      <c r="D6614">
        <v>109</v>
      </c>
      <c r="E6614">
        <v>67</v>
      </c>
      <c r="F6614">
        <v>202.9</v>
      </c>
      <c r="G6614">
        <v>88</v>
      </c>
      <c r="H6614">
        <v>92</v>
      </c>
      <c r="I6614">
        <v>1</v>
      </c>
      <c r="J6614" t="s">
        <v>16</v>
      </c>
      <c r="K6614" t="s">
        <v>26</v>
      </c>
      <c r="L6614" t="s">
        <v>18</v>
      </c>
      <c r="M6614">
        <v>9.4</v>
      </c>
      <c r="N6614">
        <v>17513.78</v>
      </c>
      <c r="O6614" t="s">
        <v>19</v>
      </c>
      <c r="P6614" t="str">
        <f t="shared" ref="P6614:P6616" si="3533">IF(A6611&lt;30,"18-29",IF(A6611&lt;45,"30-44",IF(A6611&lt;60,"45-59",IF(A6611&lt;75,"60-74","75+"))))</f>
        <v>75+</v>
      </c>
      <c r="Q6614" t="str">
        <f>IF(PatientData[[#This Row],[bmi]]&lt;18.5,"Underweight",
IF(PatientData[[#This Row],[bmi]]&lt;25,"Normal",
IF(PatientData[[#This Row],[bmi]]&lt;30,"Overweight","Obese")))</f>
        <v>Overweight</v>
      </c>
      <c r="R6614" t="str">
        <f t="shared" si="3523"/>
        <v>Normal BP</v>
      </c>
      <c r="S6614" t="str">
        <f t="shared" si="3524"/>
        <v>High Cost</v>
      </c>
    </row>
    <row r="6615" spans="1:19" x14ac:dyDescent="0.3">
      <c r="A6615">
        <v>71</v>
      </c>
      <c r="B6615" t="s">
        <v>15</v>
      </c>
      <c r="C6615">
        <v>36.5</v>
      </c>
      <c r="D6615">
        <v>142</v>
      </c>
      <c r="E6615">
        <v>83</v>
      </c>
      <c r="F6615">
        <v>250.6</v>
      </c>
      <c r="G6615">
        <v>105.7</v>
      </c>
      <c r="H6615">
        <v>87</v>
      </c>
      <c r="I6615">
        <v>1</v>
      </c>
      <c r="J6615" t="s">
        <v>16</v>
      </c>
      <c r="K6615" t="s">
        <v>26</v>
      </c>
      <c r="L6615" t="s">
        <v>25</v>
      </c>
      <c r="M6615">
        <v>6</v>
      </c>
      <c r="N6615">
        <v>11224.36</v>
      </c>
      <c r="O6615" t="s">
        <v>19</v>
      </c>
      <c r="P6615" t="str">
        <f t="shared" si="3533"/>
        <v>45-59</v>
      </c>
      <c r="Q6615" t="str">
        <f>IF(PatientData[[#This Row],[bmi]]&lt;18.5,"Underweight",
IF(PatientData[[#This Row],[bmi]]&lt;25,"Normal",
IF(PatientData[[#This Row],[bmi]]&lt;30,"Overweight","Obese")))</f>
        <v>Obese</v>
      </c>
      <c r="R6615" t="str">
        <f t="shared" si="3523"/>
        <v>High BP</v>
      </c>
      <c r="S6615" t="str">
        <f t="shared" si="3524"/>
        <v>Normal Cost</v>
      </c>
    </row>
    <row r="6616" spans="1:19" x14ac:dyDescent="0.3">
      <c r="A6616">
        <v>74</v>
      </c>
      <c r="B6616" t="s">
        <v>15</v>
      </c>
      <c r="C6616">
        <v>25.7</v>
      </c>
      <c r="D6616">
        <v>152</v>
      </c>
      <c r="E6616">
        <v>94</v>
      </c>
      <c r="F6616">
        <v>237.7</v>
      </c>
      <c r="G6616">
        <v>88.8</v>
      </c>
      <c r="H6616">
        <v>58</v>
      </c>
      <c r="I6616">
        <v>1</v>
      </c>
      <c r="J6616" t="s">
        <v>24</v>
      </c>
      <c r="K6616" t="s">
        <v>21</v>
      </c>
      <c r="L6616" t="s">
        <v>18</v>
      </c>
      <c r="M6616">
        <v>6.4</v>
      </c>
      <c r="N6616">
        <v>13912.35</v>
      </c>
      <c r="O6616" t="s">
        <v>19</v>
      </c>
      <c r="P6616" t="str">
        <f t="shared" si="3533"/>
        <v>75+</v>
      </c>
      <c r="Q6616" t="str">
        <f>IF(PatientData[[#This Row],[bmi]]&lt;18.5,"Underweight",
IF(PatientData[[#This Row],[bmi]]&lt;25,"Normal",
IF(PatientData[[#This Row],[bmi]]&lt;30,"Overweight","Obese")))</f>
        <v>Overweight</v>
      </c>
      <c r="R6616" t="str">
        <f t="shared" si="3523"/>
        <v>High BP</v>
      </c>
      <c r="S6616" t="str">
        <f t="shared" si="3524"/>
        <v>Normal Cost</v>
      </c>
    </row>
    <row r="6617" spans="1:19" x14ac:dyDescent="0.3">
      <c r="A6617">
        <v>69</v>
      </c>
      <c r="B6617" t="s">
        <v>20</v>
      </c>
      <c r="C6617">
        <v>29.5</v>
      </c>
      <c r="D6617">
        <v>132</v>
      </c>
      <c r="E6617">
        <v>77</v>
      </c>
      <c r="F6617">
        <v>236.9</v>
      </c>
      <c r="G6617">
        <v>94.1</v>
      </c>
      <c r="H6617">
        <v>72</v>
      </c>
      <c r="I6617">
        <v>0</v>
      </c>
      <c r="J6617" t="s">
        <v>24</v>
      </c>
      <c r="K6617" t="s">
        <v>21</v>
      </c>
      <c r="L6617" t="s">
        <v>18</v>
      </c>
      <c r="M6617">
        <v>5</v>
      </c>
      <c r="N6617">
        <v>11244.06</v>
      </c>
      <c r="O6617" t="s">
        <v>19</v>
      </c>
      <c r="P6617" t="str">
        <f t="shared" ref="P6617" si="3534">IF(A6617&lt;30,"18-29",IF(A6617&lt;45,"30-44",IF(A6617&lt;60,"45-59",IF(A6617&lt;75,"60-74","75+"))))</f>
        <v>60-74</v>
      </c>
      <c r="Q6617" t="str">
        <f>IF(PatientData[[#This Row],[bmi]]&lt;18.5,"Underweight",
IF(PatientData[[#This Row],[bmi]]&lt;25,"Normal",
IF(PatientData[[#This Row],[bmi]]&lt;30,"Overweight","Obese")))</f>
        <v>Overweight</v>
      </c>
      <c r="R6617" t="str">
        <f t="shared" si="3523"/>
        <v>High BP</v>
      </c>
      <c r="S6617" t="str">
        <f t="shared" si="3524"/>
        <v>Normal Cost</v>
      </c>
    </row>
    <row r="6618" spans="1:19" x14ac:dyDescent="0.3">
      <c r="A6618">
        <v>62</v>
      </c>
      <c r="B6618" t="s">
        <v>15</v>
      </c>
      <c r="C6618">
        <v>24.7</v>
      </c>
      <c r="D6618">
        <v>123</v>
      </c>
      <c r="E6618">
        <v>72</v>
      </c>
      <c r="F6618">
        <v>211.8</v>
      </c>
      <c r="G6618">
        <v>120.4</v>
      </c>
      <c r="H6618">
        <v>87</v>
      </c>
      <c r="I6618">
        <v>2</v>
      </c>
      <c r="J6618" t="s">
        <v>16</v>
      </c>
      <c r="K6618" t="s">
        <v>17</v>
      </c>
      <c r="L6618" t="s">
        <v>22</v>
      </c>
      <c r="M6618">
        <v>4.5999999999999996</v>
      </c>
      <c r="N6618">
        <v>9523.14</v>
      </c>
      <c r="O6618" t="s">
        <v>23</v>
      </c>
      <c r="P6618" t="str">
        <f t="shared" ref="P6618:P6619" si="3535">IF(A6615&lt;30,"18-29",IF(A6615&lt;45,"30-44",IF(A6615&lt;60,"45-59",IF(A6615&lt;75,"60-74","75+"))))</f>
        <v>60-74</v>
      </c>
      <c r="Q6618" t="str">
        <f>IF(PatientData[[#This Row],[bmi]]&lt;18.5,"Underweight",
IF(PatientData[[#This Row],[bmi]]&lt;25,"Normal",
IF(PatientData[[#This Row],[bmi]]&lt;30,"Overweight","Obese")))</f>
        <v>Normal</v>
      </c>
      <c r="R6618" t="str">
        <f t="shared" si="3523"/>
        <v>High BP</v>
      </c>
      <c r="S6618" t="str">
        <f t="shared" si="3524"/>
        <v>Normal Cost</v>
      </c>
    </row>
    <row r="6619" spans="1:19" x14ac:dyDescent="0.3">
      <c r="A6619">
        <v>43</v>
      </c>
      <c r="B6619" t="s">
        <v>15</v>
      </c>
      <c r="C6619">
        <v>24.9</v>
      </c>
      <c r="D6619">
        <v>124</v>
      </c>
      <c r="E6619">
        <v>64</v>
      </c>
      <c r="F6619">
        <v>217.6</v>
      </c>
      <c r="G6619">
        <v>102.6</v>
      </c>
      <c r="H6619">
        <v>92</v>
      </c>
      <c r="I6619">
        <v>3</v>
      </c>
      <c r="J6619" t="s">
        <v>16</v>
      </c>
      <c r="K6619" t="s">
        <v>21</v>
      </c>
      <c r="L6619" t="s">
        <v>22</v>
      </c>
      <c r="M6619">
        <v>11.2</v>
      </c>
      <c r="N6619">
        <v>25419.07</v>
      </c>
      <c r="O6619" t="s">
        <v>19</v>
      </c>
      <c r="P6619" t="str">
        <f t="shared" si="3535"/>
        <v>60-74</v>
      </c>
      <c r="Q6619" t="str">
        <f>IF(PatientData[[#This Row],[bmi]]&lt;18.5,"Underweight",
IF(PatientData[[#This Row],[bmi]]&lt;25,"Normal",
IF(PatientData[[#This Row],[bmi]]&lt;30,"Overweight","Obese")))</f>
        <v>Normal</v>
      </c>
      <c r="R6619" t="str">
        <f t="shared" si="3523"/>
        <v>High BP</v>
      </c>
      <c r="S6619" t="str">
        <f t="shared" si="3524"/>
        <v>High Cost</v>
      </c>
    </row>
    <row r="6620" spans="1:19" x14ac:dyDescent="0.3">
      <c r="A6620">
        <v>95</v>
      </c>
      <c r="B6620" t="s">
        <v>20</v>
      </c>
      <c r="C6620">
        <v>29.5</v>
      </c>
      <c r="D6620">
        <v>143</v>
      </c>
      <c r="E6620">
        <v>89</v>
      </c>
      <c r="F6620">
        <v>214.6</v>
      </c>
      <c r="G6620">
        <v>116</v>
      </c>
      <c r="H6620">
        <v>83</v>
      </c>
      <c r="I6620">
        <v>3</v>
      </c>
      <c r="J6620" t="s">
        <v>27</v>
      </c>
      <c r="K6620" t="s">
        <v>21</v>
      </c>
      <c r="L6620" t="s">
        <v>25</v>
      </c>
      <c r="M6620">
        <v>6.6</v>
      </c>
      <c r="N6620">
        <v>13788.72</v>
      </c>
      <c r="O6620" t="s">
        <v>19</v>
      </c>
      <c r="P6620" t="str">
        <f t="shared" ref="P6620:P6621" si="3536">IF(A6620&lt;30,"18-29",IF(A6620&lt;45,"30-44",IF(A6620&lt;60,"45-59",IF(A6620&lt;75,"60-74","75+"))))</f>
        <v>75+</v>
      </c>
      <c r="Q6620" t="str">
        <f>IF(PatientData[[#This Row],[bmi]]&lt;18.5,"Underweight",
IF(PatientData[[#This Row],[bmi]]&lt;25,"Normal",
IF(PatientData[[#This Row],[bmi]]&lt;30,"Overweight","Obese")))</f>
        <v>Overweight</v>
      </c>
      <c r="R6620" t="str">
        <f t="shared" si="3523"/>
        <v>High BP</v>
      </c>
      <c r="S6620" t="str">
        <f t="shared" si="3524"/>
        <v>Normal Cost</v>
      </c>
    </row>
    <row r="6621" spans="1:19" x14ac:dyDescent="0.3">
      <c r="A6621">
        <v>71</v>
      </c>
      <c r="B6621" t="s">
        <v>20</v>
      </c>
      <c r="C6621">
        <v>29.5</v>
      </c>
      <c r="D6621">
        <v>131</v>
      </c>
      <c r="E6621">
        <v>85</v>
      </c>
      <c r="F6621">
        <v>245</v>
      </c>
      <c r="G6621">
        <v>90.9</v>
      </c>
      <c r="H6621">
        <v>71</v>
      </c>
      <c r="I6621">
        <v>0</v>
      </c>
      <c r="J6621" t="s">
        <v>24</v>
      </c>
      <c r="K6621" t="s">
        <v>26</v>
      </c>
      <c r="L6621" t="s">
        <v>18</v>
      </c>
      <c r="M6621">
        <v>4.3</v>
      </c>
      <c r="N6621">
        <v>9869.57</v>
      </c>
      <c r="O6621" t="s">
        <v>19</v>
      </c>
      <c r="P6621" t="str">
        <f t="shared" si="3536"/>
        <v>60-74</v>
      </c>
      <c r="Q6621" t="str">
        <f>IF(PatientData[[#This Row],[bmi]]&lt;18.5,"Underweight",
IF(PatientData[[#This Row],[bmi]]&lt;25,"Normal",
IF(PatientData[[#This Row],[bmi]]&lt;30,"Overweight","Obese")))</f>
        <v>Overweight</v>
      </c>
      <c r="R6621" t="str">
        <f t="shared" si="3523"/>
        <v>High BP</v>
      </c>
      <c r="S6621" t="str">
        <f t="shared" si="3524"/>
        <v>Normal Cost</v>
      </c>
    </row>
    <row r="6622" spans="1:19" x14ac:dyDescent="0.3">
      <c r="A6622">
        <v>50</v>
      </c>
      <c r="B6622" t="s">
        <v>15</v>
      </c>
      <c r="C6622">
        <v>33.9</v>
      </c>
      <c r="D6622">
        <v>141</v>
      </c>
      <c r="E6622">
        <v>89</v>
      </c>
      <c r="F6622">
        <v>214.2</v>
      </c>
      <c r="G6622">
        <v>185.9</v>
      </c>
      <c r="H6622">
        <v>66</v>
      </c>
      <c r="I6622">
        <v>1</v>
      </c>
      <c r="J6622" t="s">
        <v>24</v>
      </c>
      <c r="K6622" t="s">
        <v>17</v>
      </c>
      <c r="L6622" t="s">
        <v>25</v>
      </c>
      <c r="M6622">
        <v>3.6</v>
      </c>
      <c r="N6622">
        <v>6640.48</v>
      </c>
      <c r="O6622" t="s">
        <v>19</v>
      </c>
      <c r="P6622" t="str">
        <f t="shared" ref="P6622:P6624" si="3537">IF(A6619&lt;30,"18-29",IF(A6619&lt;45,"30-44",IF(A6619&lt;60,"45-59",IF(A6619&lt;75,"60-74","75+"))))</f>
        <v>30-44</v>
      </c>
      <c r="Q6622" t="str">
        <f>IF(PatientData[[#This Row],[bmi]]&lt;18.5,"Underweight",
IF(PatientData[[#This Row],[bmi]]&lt;25,"Normal",
IF(PatientData[[#This Row],[bmi]]&lt;30,"Overweight","Obese")))</f>
        <v>Obese</v>
      </c>
      <c r="R6622" t="str">
        <f t="shared" si="3523"/>
        <v>High BP</v>
      </c>
      <c r="S6622" t="str">
        <f t="shared" si="3524"/>
        <v>Normal Cost</v>
      </c>
    </row>
    <row r="6623" spans="1:19" x14ac:dyDescent="0.3">
      <c r="A6623">
        <v>64</v>
      </c>
      <c r="B6623" t="s">
        <v>15</v>
      </c>
      <c r="C6623">
        <v>35.9</v>
      </c>
      <c r="D6623">
        <v>121</v>
      </c>
      <c r="E6623">
        <v>70</v>
      </c>
      <c r="F6623">
        <v>256.8</v>
      </c>
      <c r="G6623">
        <v>121</v>
      </c>
      <c r="H6623">
        <v>77</v>
      </c>
      <c r="I6623">
        <v>3</v>
      </c>
      <c r="J6623" t="s">
        <v>27</v>
      </c>
      <c r="K6623" t="s">
        <v>21</v>
      </c>
      <c r="L6623" t="s">
        <v>22</v>
      </c>
      <c r="M6623">
        <v>5.3</v>
      </c>
      <c r="N6623">
        <v>12173.57</v>
      </c>
      <c r="O6623" t="s">
        <v>23</v>
      </c>
      <c r="P6623" t="str">
        <f t="shared" si="3537"/>
        <v>75+</v>
      </c>
      <c r="Q6623" t="str">
        <f>IF(PatientData[[#This Row],[bmi]]&lt;18.5,"Underweight",
IF(PatientData[[#This Row],[bmi]]&lt;25,"Normal",
IF(PatientData[[#This Row],[bmi]]&lt;30,"Overweight","Obese")))</f>
        <v>Obese</v>
      </c>
      <c r="R6623" t="str">
        <f t="shared" si="3523"/>
        <v>High BP</v>
      </c>
      <c r="S6623" t="str">
        <f t="shared" si="3524"/>
        <v>Normal Cost</v>
      </c>
    </row>
    <row r="6624" spans="1:19" x14ac:dyDescent="0.3">
      <c r="A6624">
        <v>85</v>
      </c>
      <c r="B6624" t="s">
        <v>15</v>
      </c>
      <c r="C6624">
        <v>29.3</v>
      </c>
      <c r="D6624">
        <v>131</v>
      </c>
      <c r="E6624">
        <v>85</v>
      </c>
      <c r="F6624">
        <v>244.9</v>
      </c>
      <c r="G6624">
        <v>134.6</v>
      </c>
      <c r="H6624">
        <v>75</v>
      </c>
      <c r="I6624">
        <v>1</v>
      </c>
      <c r="J6624" t="s">
        <v>24</v>
      </c>
      <c r="K6624" t="s">
        <v>17</v>
      </c>
      <c r="L6624" t="s">
        <v>18</v>
      </c>
      <c r="M6624">
        <v>2.7</v>
      </c>
      <c r="N6624">
        <v>6583.04</v>
      </c>
      <c r="O6624" t="s">
        <v>19</v>
      </c>
      <c r="P6624" t="str">
        <f t="shared" si="3537"/>
        <v>60-74</v>
      </c>
      <c r="Q6624" t="str">
        <f>IF(PatientData[[#This Row],[bmi]]&lt;18.5,"Underweight",
IF(PatientData[[#This Row],[bmi]]&lt;25,"Normal",
IF(PatientData[[#This Row],[bmi]]&lt;30,"Overweight","Obese")))</f>
        <v>Overweight</v>
      </c>
      <c r="R6624" t="str">
        <f t="shared" si="3523"/>
        <v>High BP</v>
      </c>
      <c r="S6624" t="str">
        <f t="shared" si="3524"/>
        <v>Normal Cost</v>
      </c>
    </row>
    <row r="6625" spans="1:19" x14ac:dyDescent="0.3">
      <c r="A6625">
        <v>55</v>
      </c>
      <c r="B6625" t="s">
        <v>20</v>
      </c>
      <c r="C6625">
        <v>29.5</v>
      </c>
      <c r="D6625">
        <v>130</v>
      </c>
      <c r="E6625">
        <v>81</v>
      </c>
      <c r="F6625">
        <v>258.3</v>
      </c>
      <c r="G6625">
        <v>84.7</v>
      </c>
      <c r="H6625">
        <v>79</v>
      </c>
      <c r="I6625">
        <v>1</v>
      </c>
      <c r="J6625" t="s">
        <v>16</v>
      </c>
      <c r="K6625" t="s">
        <v>21</v>
      </c>
      <c r="L6625" t="s">
        <v>18</v>
      </c>
      <c r="M6625">
        <v>9.5</v>
      </c>
      <c r="N6625">
        <v>18548.599999999999</v>
      </c>
      <c r="O6625" t="s">
        <v>19</v>
      </c>
      <c r="P6625" t="str">
        <f t="shared" ref="P6625:P6626" si="3538">IF(A6625&lt;30,"18-29",IF(A6625&lt;45,"30-44",IF(A6625&lt;60,"45-59",IF(A6625&lt;75,"60-74","75+"))))</f>
        <v>45-59</v>
      </c>
      <c r="Q6625" t="str">
        <f>IF(PatientData[[#This Row],[bmi]]&lt;18.5,"Underweight",
IF(PatientData[[#This Row],[bmi]]&lt;25,"Normal",
IF(PatientData[[#This Row],[bmi]]&lt;30,"Overweight","Obese")))</f>
        <v>Overweight</v>
      </c>
      <c r="R6625" t="str">
        <f t="shared" si="3523"/>
        <v>High BP</v>
      </c>
      <c r="S6625" t="str">
        <f t="shared" si="3524"/>
        <v>High Cost</v>
      </c>
    </row>
    <row r="6626" spans="1:19" x14ac:dyDescent="0.3">
      <c r="A6626">
        <v>53</v>
      </c>
      <c r="B6626" t="s">
        <v>20</v>
      </c>
      <c r="C6626">
        <v>29.5</v>
      </c>
      <c r="D6626">
        <v>119</v>
      </c>
      <c r="E6626">
        <v>73</v>
      </c>
      <c r="F6626">
        <v>273.3</v>
      </c>
      <c r="G6626">
        <v>119.3</v>
      </c>
      <c r="H6626">
        <v>77</v>
      </c>
      <c r="I6626">
        <v>2</v>
      </c>
      <c r="J6626" t="s">
        <v>24</v>
      </c>
      <c r="K6626" t="s">
        <v>21</v>
      </c>
      <c r="L6626" t="s">
        <v>22</v>
      </c>
      <c r="M6626">
        <v>7.3</v>
      </c>
      <c r="N6626">
        <v>16413.62</v>
      </c>
      <c r="O6626" t="s">
        <v>23</v>
      </c>
      <c r="P6626" t="str">
        <f t="shared" si="3538"/>
        <v>45-59</v>
      </c>
      <c r="Q6626" t="str">
        <f>IF(PatientData[[#This Row],[bmi]]&lt;18.5,"Underweight",
IF(PatientData[[#This Row],[bmi]]&lt;25,"Normal",
IF(PatientData[[#This Row],[bmi]]&lt;30,"Overweight","Obese")))</f>
        <v>Overweight</v>
      </c>
      <c r="R6626" t="str">
        <f t="shared" si="3523"/>
        <v>Normal BP</v>
      </c>
      <c r="S6626" t="str">
        <f t="shared" si="3524"/>
        <v>High Cost</v>
      </c>
    </row>
    <row r="6627" spans="1:19" x14ac:dyDescent="0.3">
      <c r="A6627">
        <v>87</v>
      </c>
      <c r="B6627" t="s">
        <v>15</v>
      </c>
      <c r="C6627">
        <v>18</v>
      </c>
      <c r="D6627">
        <v>124</v>
      </c>
      <c r="E6627">
        <v>68</v>
      </c>
      <c r="F6627">
        <v>228.8</v>
      </c>
      <c r="G6627">
        <v>86.7</v>
      </c>
      <c r="H6627">
        <v>77</v>
      </c>
      <c r="I6627">
        <v>2</v>
      </c>
      <c r="J6627" t="s">
        <v>24</v>
      </c>
      <c r="K6627" t="s">
        <v>21</v>
      </c>
      <c r="L6627" t="s">
        <v>25</v>
      </c>
      <c r="M6627">
        <v>6.6</v>
      </c>
      <c r="N6627">
        <v>13067.09</v>
      </c>
      <c r="O6627" t="s">
        <v>19</v>
      </c>
      <c r="P6627" t="str">
        <f t="shared" ref="P6627" si="3539">IF(A6624&lt;30,"18-29",IF(A6624&lt;45,"30-44",IF(A6624&lt;60,"45-59",IF(A6624&lt;75,"60-74","75+"))))</f>
        <v>75+</v>
      </c>
      <c r="Q6627" t="str">
        <f>IF(PatientData[[#This Row],[bmi]]&lt;18.5,"Underweight",
IF(PatientData[[#This Row],[bmi]]&lt;25,"Normal",
IF(PatientData[[#This Row],[bmi]]&lt;30,"Overweight","Obese")))</f>
        <v>Underweight</v>
      </c>
      <c r="R6627" t="str">
        <f t="shared" si="3523"/>
        <v>High BP</v>
      </c>
      <c r="S6627" t="str">
        <f t="shared" si="3524"/>
        <v>Normal Cost</v>
      </c>
    </row>
    <row r="6628" spans="1:19" x14ac:dyDescent="0.3">
      <c r="A6628">
        <v>88</v>
      </c>
      <c r="B6628" t="s">
        <v>20</v>
      </c>
      <c r="C6628">
        <v>29.5</v>
      </c>
      <c r="D6628">
        <v>133</v>
      </c>
      <c r="E6628">
        <v>82</v>
      </c>
      <c r="F6628">
        <v>246.1</v>
      </c>
      <c r="G6628">
        <v>105.9</v>
      </c>
      <c r="H6628">
        <v>76</v>
      </c>
      <c r="I6628">
        <v>1</v>
      </c>
      <c r="J6628" t="s">
        <v>24</v>
      </c>
      <c r="K6628" t="s">
        <v>28</v>
      </c>
      <c r="L6628" t="s">
        <v>25</v>
      </c>
      <c r="M6628">
        <v>12</v>
      </c>
      <c r="N6628">
        <v>20189.990000000002</v>
      </c>
      <c r="O6628" t="s">
        <v>19</v>
      </c>
      <c r="P6628" t="str">
        <f t="shared" ref="P6628:P6631" si="3540">IF(A6628&lt;30,"18-29",IF(A6628&lt;45,"30-44",IF(A6628&lt;60,"45-59",IF(A6628&lt;75,"60-74","75+"))))</f>
        <v>75+</v>
      </c>
      <c r="Q6628" t="str">
        <f>IF(PatientData[[#This Row],[bmi]]&lt;18.5,"Underweight",
IF(PatientData[[#This Row],[bmi]]&lt;25,"Normal",
IF(PatientData[[#This Row],[bmi]]&lt;30,"Overweight","Obese")))</f>
        <v>Overweight</v>
      </c>
      <c r="R6628" t="str">
        <f t="shared" si="3523"/>
        <v>High BP</v>
      </c>
      <c r="S6628" t="str">
        <f t="shared" si="3524"/>
        <v>High Cost</v>
      </c>
    </row>
    <row r="6629" spans="1:19" x14ac:dyDescent="0.3">
      <c r="A6629">
        <v>68</v>
      </c>
      <c r="B6629" t="s">
        <v>20</v>
      </c>
      <c r="C6629">
        <v>29.5</v>
      </c>
      <c r="D6629">
        <v>138</v>
      </c>
      <c r="E6629">
        <v>84</v>
      </c>
      <c r="F6629">
        <v>219</v>
      </c>
      <c r="G6629">
        <v>99.1</v>
      </c>
      <c r="H6629">
        <v>86</v>
      </c>
      <c r="I6629">
        <v>1</v>
      </c>
      <c r="J6629" t="s">
        <v>16</v>
      </c>
      <c r="K6629" t="s">
        <v>28</v>
      </c>
      <c r="L6629" t="s">
        <v>18</v>
      </c>
      <c r="M6629">
        <v>11.4</v>
      </c>
      <c r="N6629">
        <v>20607.11</v>
      </c>
      <c r="O6629" t="s">
        <v>23</v>
      </c>
      <c r="P6629" t="str">
        <f t="shared" si="3540"/>
        <v>60-74</v>
      </c>
      <c r="Q6629" t="str">
        <f>IF(PatientData[[#This Row],[bmi]]&lt;18.5,"Underweight",
IF(PatientData[[#This Row],[bmi]]&lt;25,"Normal",
IF(PatientData[[#This Row],[bmi]]&lt;30,"Overweight","Obese")))</f>
        <v>Overweight</v>
      </c>
      <c r="R6629" t="str">
        <f t="shared" si="3523"/>
        <v>High BP</v>
      </c>
      <c r="S6629" t="str">
        <f t="shared" si="3524"/>
        <v>High Cost</v>
      </c>
    </row>
    <row r="6630" spans="1:19" x14ac:dyDescent="0.3">
      <c r="A6630">
        <v>46</v>
      </c>
      <c r="B6630" t="s">
        <v>20</v>
      </c>
      <c r="C6630">
        <v>29.5</v>
      </c>
      <c r="D6630">
        <v>137</v>
      </c>
      <c r="E6630">
        <v>84</v>
      </c>
      <c r="F6630">
        <v>210.4</v>
      </c>
      <c r="G6630">
        <v>123.7</v>
      </c>
      <c r="H6630">
        <v>70</v>
      </c>
      <c r="I6630">
        <v>2</v>
      </c>
      <c r="J6630" t="s">
        <v>24</v>
      </c>
      <c r="K6630" t="s">
        <v>17</v>
      </c>
      <c r="L6630" t="s">
        <v>18</v>
      </c>
      <c r="M6630">
        <v>3.6</v>
      </c>
      <c r="N6630">
        <v>7485.69</v>
      </c>
      <c r="O6630" t="s">
        <v>19</v>
      </c>
      <c r="P6630" t="str">
        <f t="shared" si="3540"/>
        <v>45-59</v>
      </c>
      <c r="Q6630" t="str">
        <f>IF(PatientData[[#This Row],[bmi]]&lt;18.5,"Underweight",
IF(PatientData[[#This Row],[bmi]]&lt;25,"Normal",
IF(PatientData[[#This Row],[bmi]]&lt;30,"Overweight","Obese")))</f>
        <v>Overweight</v>
      </c>
      <c r="R6630" t="str">
        <f t="shared" si="3523"/>
        <v>High BP</v>
      </c>
      <c r="S6630" t="str">
        <f t="shared" si="3524"/>
        <v>Normal Cost</v>
      </c>
    </row>
    <row r="6631" spans="1:19" x14ac:dyDescent="0.3">
      <c r="A6631">
        <v>68</v>
      </c>
      <c r="B6631" t="s">
        <v>20</v>
      </c>
      <c r="C6631">
        <v>29.5</v>
      </c>
      <c r="D6631">
        <v>114</v>
      </c>
      <c r="E6631">
        <v>77</v>
      </c>
      <c r="F6631">
        <v>216.6</v>
      </c>
      <c r="G6631">
        <v>145.80000000000001</v>
      </c>
      <c r="H6631">
        <v>66</v>
      </c>
      <c r="I6631">
        <v>0</v>
      </c>
      <c r="J6631" t="s">
        <v>27</v>
      </c>
      <c r="K6631" t="s">
        <v>17</v>
      </c>
      <c r="L6631" t="s">
        <v>25</v>
      </c>
      <c r="M6631">
        <v>1</v>
      </c>
      <c r="N6631">
        <v>3081.1</v>
      </c>
      <c r="O6631" t="s">
        <v>19</v>
      </c>
      <c r="P6631" t="str">
        <f t="shared" si="3540"/>
        <v>60-74</v>
      </c>
      <c r="Q6631" t="str">
        <f>IF(PatientData[[#This Row],[bmi]]&lt;18.5,"Underweight",
IF(PatientData[[#This Row],[bmi]]&lt;25,"Normal",
IF(PatientData[[#This Row],[bmi]]&lt;30,"Overweight","Obese")))</f>
        <v>Overweight</v>
      </c>
      <c r="R6631" t="str">
        <f t="shared" si="3523"/>
        <v>Normal BP</v>
      </c>
      <c r="S6631" t="str">
        <f t="shared" si="3524"/>
        <v>Normal Cost</v>
      </c>
    </row>
    <row r="6632" spans="1:19" x14ac:dyDescent="0.3">
      <c r="A6632">
        <v>62</v>
      </c>
      <c r="B6632" t="s">
        <v>15</v>
      </c>
      <c r="C6632">
        <v>24.1</v>
      </c>
      <c r="D6632">
        <v>125</v>
      </c>
      <c r="E6632">
        <v>77</v>
      </c>
      <c r="F6632">
        <v>201.6</v>
      </c>
      <c r="G6632">
        <v>95.5</v>
      </c>
      <c r="H6632">
        <v>70</v>
      </c>
      <c r="I6632">
        <v>2</v>
      </c>
      <c r="J6632" t="s">
        <v>16</v>
      </c>
      <c r="K6632" t="s">
        <v>21</v>
      </c>
      <c r="L6632" t="s">
        <v>25</v>
      </c>
      <c r="M6632">
        <v>13.7</v>
      </c>
      <c r="N6632">
        <v>27350.75</v>
      </c>
      <c r="O6632" t="s">
        <v>19</v>
      </c>
      <c r="P6632" t="str">
        <f t="shared" ref="P6632:P6633" si="3541">IF(A6629&lt;30,"18-29",IF(A6629&lt;45,"30-44",IF(A6629&lt;60,"45-59",IF(A6629&lt;75,"60-74","75+"))))</f>
        <v>60-74</v>
      </c>
      <c r="Q6632" t="str">
        <f>IF(PatientData[[#This Row],[bmi]]&lt;18.5,"Underweight",
IF(PatientData[[#This Row],[bmi]]&lt;25,"Normal",
IF(PatientData[[#This Row],[bmi]]&lt;30,"Overweight","Obese")))</f>
        <v>Normal</v>
      </c>
      <c r="R6632" t="str">
        <f t="shared" si="3523"/>
        <v>High BP</v>
      </c>
      <c r="S6632" t="str">
        <f t="shared" si="3524"/>
        <v>High Cost</v>
      </c>
    </row>
    <row r="6633" spans="1:19" x14ac:dyDescent="0.3">
      <c r="A6633">
        <v>74</v>
      </c>
      <c r="B6633" t="s">
        <v>15</v>
      </c>
      <c r="C6633">
        <v>26.6</v>
      </c>
      <c r="D6633">
        <v>143</v>
      </c>
      <c r="E6633">
        <v>88</v>
      </c>
      <c r="F6633">
        <v>252.8</v>
      </c>
      <c r="G6633">
        <v>94.9</v>
      </c>
      <c r="H6633">
        <v>73</v>
      </c>
      <c r="I6633">
        <v>0</v>
      </c>
      <c r="J6633" t="s">
        <v>24</v>
      </c>
      <c r="K6633" t="s">
        <v>21</v>
      </c>
      <c r="L6633" t="s">
        <v>18</v>
      </c>
      <c r="M6633">
        <v>4.9000000000000004</v>
      </c>
      <c r="N6633">
        <v>10653.23</v>
      </c>
      <c r="O6633" t="s">
        <v>23</v>
      </c>
      <c r="P6633" t="str">
        <f t="shared" si="3541"/>
        <v>45-59</v>
      </c>
      <c r="Q6633" t="str">
        <f>IF(PatientData[[#This Row],[bmi]]&lt;18.5,"Underweight",
IF(PatientData[[#This Row],[bmi]]&lt;25,"Normal",
IF(PatientData[[#This Row],[bmi]]&lt;30,"Overweight","Obese")))</f>
        <v>Overweight</v>
      </c>
      <c r="R6633" t="str">
        <f t="shared" si="3523"/>
        <v>High BP</v>
      </c>
      <c r="S6633" t="str">
        <f t="shared" si="3524"/>
        <v>Normal Cost</v>
      </c>
    </row>
    <row r="6634" spans="1:19" x14ac:dyDescent="0.3">
      <c r="A6634">
        <v>80</v>
      </c>
      <c r="B6634" t="s">
        <v>20</v>
      </c>
      <c r="C6634">
        <v>29.5</v>
      </c>
      <c r="D6634">
        <v>100</v>
      </c>
      <c r="E6634">
        <v>63</v>
      </c>
      <c r="F6634">
        <v>245.2</v>
      </c>
      <c r="G6634">
        <v>95.9</v>
      </c>
      <c r="H6634">
        <v>71</v>
      </c>
      <c r="I6634">
        <v>1</v>
      </c>
      <c r="J6634" t="s">
        <v>24</v>
      </c>
      <c r="K6634" t="s">
        <v>21</v>
      </c>
      <c r="L6634" t="s">
        <v>18</v>
      </c>
      <c r="M6634">
        <v>3.8</v>
      </c>
      <c r="N6634">
        <v>7207.34</v>
      </c>
      <c r="O6634" t="s">
        <v>19</v>
      </c>
      <c r="P6634" t="str">
        <f t="shared" ref="P6634:P6636" si="3542">IF(A6634&lt;30,"18-29",IF(A6634&lt;45,"30-44",IF(A6634&lt;60,"45-59",IF(A6634&lt;75,"60-74","75+"))))</f>
        <v>75+</v>
      </c>
      <c r="Q6634" t="str">
        <f>IF(PatientData[[#This Row],[bmi]]&lt;18.5,"Underweight",
IF(PatientData[[#This Row],[bmi]]&lt;25,"Normal",
IF(PatientData[[#This Row],[bmi]]&lt;30,"Overweight","Obese")))</f>
        <v>Overweight</v>
      </c>
      <c r="R6634" t="str">
        <f t="shared" si="3523"/>
        <v>Normal BP</v>
      </c>
      <c r="S6634" t="str">
        <f t="shared" si="3524"/>
        <v>Normal Cost</v>
      </c>
    </row>
    <row r="6635" spans="1:19" x14ac:dyDescent="0.3">
      <c r="A6635">
        <v>61</v>
      </c>
      <c r="B6635" t="s">
        <v>20</v>
      </c>
      <c r="C6635">
        <v>29.5</v>
      </c>
      <c r="D6635">
        <v>134</v>
      </c>
      <c r="E6635">
        <v>87</v>
      </c>
      <c r="F6635">
        <v>262.7</v>
      </c>
      <c r="G6635">
        <v>95.5</v>
      </c>
      <c r="H6635">
        <v>90</v>
      </c>
      <c r="I6635">
        <v>1</v>
      </c>
      <c r="J6635" t="s">
        <v>27</v>
      </c>
      <c r="K6635" t="s">
        <v>26</v>
      </c>
      <c r="L6635" t="s">
        <v>18</v>
      </c>
      <c r="M6635">
        <v>3.4</v>
      </c>
      <c r="N6635">
        <v>7243.09</v>
      </c>
      <c r="O6635" t="s">
        <v>19</v>
      </c>
      <c r="P6635" t="str">
        <f t="shared" si="3542"/>
        <v>60-74</v>
      </c>
      <c r="Q6635" t="str">
        <f>IF(PatientData[[#This Row],[bmi]]&lt;18.5,"Underweight",
IF(PatientData[[#This Row],[bmi]]&lt;25,"Normal",
IF(PatientData[[#This Row],[bmi]]&lt;30,"Overweight","Obese")))</f>
        <v>Overweight</v>
      </c>
      <c r="R6635" t="str">
        <f t="shared" si="3523"/>
        <v>High BP</v>
      </c>
      <c r="S6635" t="str">
        <f t="shared" si="3524"/>
        <v>Normal Cost</v>
      </c>
    </row>
    <row r="6636" spans="1:19" x14ac:dyDescent="0.3">
      <c r="A6636">
        <v>42</v>
      </c>
      <c r="B6636" t="s">
        <v>20</v>
      </c>
      <c r="C6636">
        <v>29.5</v>
      </c>
      <c r="D6636">
        <v>122</v>
      </c>
      <c r="E6636">
        <v>63</v>
      </c>
      <c r="F6636">
        <v>231</v>
      </c>
      <c r="G6636">
        <v>112</v>
      </c>
      <c r="H6636">
        <v>75</v>
      </c>
      <c r="I6636">
        <v>1</v>
      </c>
      <c r="J6636" t="s">
        <v>27</v>
      </c>
      <c r="K6636" t="s">
        <v>21</v>
      </c>
      <c r="L6636" t="s">
        <v>25</v>
      </c>
      <c r="M6636">
        <v>8.8000000000000007</v>
      </c>
      <c r="N6636">
        <v>16978.89</v>
      </c>
      <c r="O6636" t="s">
        <v>19</v>
      </c>
      <c r="P6636" t="str">
        <f t="shared" si="3542"/>
        <v>30-44</v>
      </c>
      <c r="Q6636" t="str">
        <f>IF(PatientData[[#This Row],[bmi]]&lt;18.5,"Underweight",
IF(PatientData[[#This Row],[bmi]]&lt;25,"Normal",
IF(PatientData[[#This Row],[bmi]]&lt;30,"Overweight","Obese")))</f>
        <v>Overweight</v>
      </c>
      <c r="R6636" t="str">
        <f t="shared" si="3523"/>
        <v>High BP</v>
      </c>
      <c r="S6636" t="str">
        <f t="shared" si="3524"/>
        <v>High Cost</v>
      </c>
    </row>
    <row r="6637" spans="1:19" x14ac:dyDescent="0.3">
      <c r="A6637">
        <v>61</v>
      </c>
      <c r="B6637" t="s">
        <v>15</v>
      </c>
      <c r="C6637">
        <v>25.5</v>
      </c>
      <c r="D6637">
        <v>129</v>
      </c>
      <c r="E6637">
        <v>88</v>
      </c>
      <c r="F6637">
        <v>228.7</v>
      </c>
      <c r="G6637">
        <v>77.3</v>
      </c>
      <c r="H6637">
        <v>57</v>
      </c>
      <c r="I6637">
        <v>2</v>
      </c>
      <c r="J6637" t="s">
        <v>24</v>
      </c>
      <c r="K6637" t="s">
        <v>28</v>
      </c>
      <c r="L6637" t="s">
        <v>25</v>
      </c>
      <c r="M6637">
        <v>6.5</v>
      </c>
      <c r="N6637">
        <v>15186.53</v>
      </c>
      <c r="O6637" t="s">
        <v>19</v>
      </c>
      <c r="P6637" t="str">
        <f t="shared" ref="P6637" si="3543">IF(A6634&lt;30,"18-29",IF(A6634&lt;45,"30-44",IF(A6634&lt;60,"45-59",IF(A6634&lt;75,"60-74","75+"))))</f>
        <v>75+</v>
      </c>
      <c r="Q6637" t="str">
        <f>IF(PatientData[[#This Row],[bmi]]&lt;18.5,"Underweight",
IF(PatientData[[#This Row],[bmi]]&lt;25,"Normal",
IF(PatientData[[#This Row],[bmi]]&lt;30,"Overweight","Obese")))</f>
        <v>Overweight</v>
      </c>
      <c r="R6637" t="str">
        <f t="shared" si="3523"/>
        <v>High BP</v>
      </c>
      <c r="S6637" t="str">
        <f t="shared" si="3524"/>
        <v>High Cost</v>
      </c>
    </row>
    <row r="6638" spans="1:19" x14ac:dyDescent="0.3">
      <c r="A6638">
        <v>53</v>
      </c>
      <c r="B6638" t="s">
        <v>20</v>
      </c>
      <c r="C6638">
        <v>29.5</v>
      </c>
      <c r="D6638">
        <v>125</v>
      </c>
      <c r="E6638">
        <v>73</v>
      </c>
      <c r="F6638">
        <v>228.5</v>
      </c>
      <c r="G6638">
        <v>87.5</v>
      </c>
      <c r="H6638">
        <v>131</v>
      </c>
      <c r="I6638">
        <v>0</v>
      </c>
      <c r="J6638" t="s">
        <v>24</v>
      </c>
      <c r="K6638" t="s">
        <v>28</v>
      </c>
      <c r="L6638" t="s">
        <v>18</v>
      </c>
      <c r="M6638">
        <v>4.9000000000000004</v>
      </c>
      <c r="N6638">
        <v>12307.73</v>
      </c>
      <c r="O6638" t="s">
        <v>19</v>
      </c>
      <c r="P6638" t="str">
        <f t="shared" ref="P6638:P6639" si="3544">IF(A6638&lt;30,"18-29",IF(A6638&lt;45,"30-44",IF(A6638&lt;60,"45-59",IF(A6638&lt;75,"60-74","75+"))))</f>
        <v>45-59</v>
      </c>
      <c r="Q6638" t="str">
        <f>IF(PatientData[[#This Row],[bmi]]&lt;18.5,"Underweight",
IF(PatientData[[#This Row],[bmi]]&lt;25,"Normal",
IF(PatientData[[#This Row],[bmi]]&lt;30,"Overweight","Obese")))</f>
        <v>Overweight</v>
      </c>
      <c r="R6638" t="str">
        <f t="shared" si="3523"/>
        <v>High BP</v>
      </c>
      <c r="S6638" t="str">
        <f t="shared" si="3524"/>
        <v>Normal Cost</v>
      </c>
    </row>
    <row r="6639" spans="1:19" x14ac:dyDescent="0.3">
      <c r="A6639">
        <v>62</v>
      </c>
      <c r="B6639" t="s">
        <v>20</v>
      </c>
      <c r="C6639">
        <v>29.5</v>
      </c>
      <c r="D6639">
        <v>120</v>
      </c>
      <c r="E6639">
        <v>67</v>
      </c>
      <c r="F6639">
        <v>215.8</v>
      </c>
      <c r="G6639">
        <v>101.9</v>
      </c>
      <c r="H6639">
        <v>78</v>
      </c>
      <c r="I6639">
        <v>0</v>
      </c>
      <c r="J6639" t="s">
        <v>24</v>
      </c>
      <c r="K6639" t="s">
        <v>21</v>
      </c>
      <c r="L6639" t="s">
        <v>25</v>
      </c>
      <c r="M6639">
        <v>7.4</v>
      </c>
      <c r="N6639">
        <v>16704.16</v>
      </c>
      <c r="O6639" t="s">
        <v>19</v>
      </c>
      <c r="P6639" t="str">
        <f t="shared" si="3544"/>
        <v>60-74</v>
      </c>
      <c r="Q6639" t="str">
        <f>IF(PatientData[[#This Row],[bmi]]&lt;18.5,"Underweight",
IF(PatientData[[#This Row],[bmi]]&lt;25,"Normal",
IF(PatientData[[#This Row],[bmi]]&lt;30,"Overweight","Obese")))</f>
        <v>Overweight</v>
      </c>
      <c r="R6639" t="str">
        <f t="shared" si="3523"/>
        <v>High BP</v>
      </c>
      <c r="S6639" t="str">
        <f t="shared" si="3524"/>
        <v>High Cost</v>
      </c>
    </row>
    <row r="6640" spans="1:19" x14ac:dyDescent="0.3">
      <c r="A6640">
        <v>63</v>
      </c>
      <c r="B6640" t="s">
        <v>15</v>
      </c>
      <c r="C6640">
        <v>23.8</v>
      </c>
      <c r="D6640">
        <v>126</v>
      </c>
      <c r="E6640">
        <v>70</v>
      </c>
      <c r="F6640">
        <v>195.6</v>
      </c>
      <c r="G6640">
        <v>111.1</v>
      </c>
      <c r="H6640">
        <v>94</v>
      </c>
      <c r="I6640">
        <v>0</v>
      </c>
      <c r="J6640" t="s">
        <v>16</v>
      </c>
      <c r="K6640" t="s">
        <v>26</v>
      </c>
      <c r="L6640" t="s">
        <v>22</v>
      </c>
      <c r="M6640">
        <v>7.3</v>
      </c>
      <c r="N6640">
        <v>12357.38</v>
      </c>
      <c r="O6640" t="s">
        <v>19</v>
      </c>
      <c r="P6640" t="str">
        <f t="shared" ref="P6640:P6641" si="3545">IF(A6637&lt;30,"18-29",IF(A6637&lt;45,"30-44",IF(A6637&lt;60,"45-59",IF(A6637&lt;75,"60-74","75+"))))</f>
        <v>60-74</v>
      </c>
      <c r="Q6640" t="str">
        <f>IF(PatientData[[#This Row],[bmi]]&lt;18.5,"Underweight",
IF(PatientData[[#This Row],[bmi]]&lt;25,"Normal",
IF(PatientData[[#This Row],[bmi]]&lt;30,"Overweight","Obese")))</f>
        <v>Normal</v>
      </c>
      <c r="R6640" t="str">
        <f t="shared" si="3523"/>
        <v>High BP</v>
      </c>
      <c r="S6640" t="str">
        <f t="shared" si="3524"/>
        <v>Normal Cost</v>
      </c>
    </row>
    <row r="6641" spans="1:19" x14ac:dyDescent="0.3">
      <c r="A6641">
        <v>58</v>
      </c>
      <c r="B6641" t="s">
        <v>15</v>
      </c>
      <c r="C6641">
        <v>26.6</v>
      </c>
      <c r="D6641">
        <v>145</v>
      </c>
      <c r="E6641">
        <v>88</v>
      </c>
      <c r="F6641">
        <v>189.6</v>
      </c>
      <c r="G6641">
        <v>147.9</v>
      </c>
      <c r="H6641">
        <v>81</v>
      </c>
      <c r="I6641">
        <v>2</v>
      </c>
      <c r="J6641" t="s">
        <v>27</v>
      </c>
      <c r="K6641" t="s">
        <v>26</v>
      </c>
      <c r="L6641" t="s">
        <v>18</v>
      </c>
      <c r="M6641">
        <v>1.4</v>
      </c>
      <c r="N6641">
        <v>4517.62</v>
      </c>
      <c r="O6641" t="s">
        <v>23</v>
      </c>
      <c r="P6641" t="str">
        <f t="shared" si="3545"/>
        <v>45-59</v>
      </c>
      <c r="Q6641" t="str">
        <f>IF(PatientData[[#This Row],[bmi]]&lt;18.5,"Underweight",
IF(PatientData[[#This Row],[bmi]]&lt;25,"Normal",
IF(PatientData[[#This Row],[bmi]]&lt;30,"Overweight","Obese")))</f>
        <v>Overweight</v>
      </c>
      <c r="R6641" t="str">
        <f t="shared" si="3523"/>
        <v>High BP</v>
      </c>
      <c r="S6641" t="str">
        <f t="shared" si="3524"/>
        <v>Normal Cost</v>
      </c>
    </row>
    <row r="6642" spans="1:19" x14ac:dyDescent="0.3">
      <c r="A6642">
        <v>83</v>
      </c>
      <c r="B6642" t="s">
        <v>20</v>
      </c>
      <c r="C6642">
        <v>29.5</v>
      </c>
      <c r="D6642">
        <v>146</v>
      </c>
      <c r="E6642">
        <v>78</v>
      </c>
      <c r="F6642">
        <v>248.9</v>
      </c>
      <c r="G6642">
        <v>124.2</v>
      </c>
      <c r="H6642">
        <v>81</v>
      </c>
      <c r="I6642">
        <v>1</v>
      </c>
      <c r="J6642" t="s">
        <v>27</v>
      </c>
      <c r="K6642" t="s">
        <v>17</v>
      </c>
      <c r="L6642" t="s">
        <v>22</v>
      </c>
      <c r="M6642">
        <v>2.8</v>
      </c>
      <c r="N6642">
        <v>6910.67</v>
      </c>
      <c r="O6642" t="s">
        <v>19</v>
      </c>
      <c r="P6642" t="str">
        <f t="shared" ref="P6642:P6645" si="3546">IF(A6642&lt;30,"18-29",IF(A6642&lt;45,"30-44",IF(A6642&lt;60,"45-59",IF(A6642&lt;75,"60-74","75+"))))</f>
        <v>75+</v>
      </c>
      <c r="Q6642" t="str">
        <f>IF(PatientData[[#This Row],[bmi]]&lt;18.5,"Underweight",
IF(PatientData[[#This Row],[bmi]]&lt;25,"Normal",
IF(PatientData[[#This Row],[bmi]]&lt;30,"Overweight","Obese")))</f>
        <v>Overweight</v>
      </c>
      <c r="R6642" t="str">
        <f t="shared" si="3523"/>
        <v>High BP</v>
      </c>
      <c r="S6642" t="str">
        <f t="shared" si="3524"/>
        <v>Normal Cost</v>
      </c>
    </row>
    <row r="6643" spans="1:19" x14ac:dyDescent="0.3">
      <c r="A6643">
        <v>89</v>
      </c>
      <c r="B6643" t="s">
        <v>20</v>
      </c>
      <c r="C6643">
        <v>29.6</v>
      </c>
      <c r="D6643">
        <v>154</v>
      </c>
      <c r="E6643">
        <v>93</v>
      </c>
      <c r="F6643">
        <v>227.6</v>
      </c>
      <c r="G6643">
        <v>128.9</v>
      </c>
      <c r="H6643">
        <v>79</v>
      </c>
      <c r="I6643">
        <v>3</v>
      </c>
      <c r="J6643" t="s">
        <v>24</v>
      </c>
      <c r="K6643" t="s">
        <v>17</v>
      </c>
      <c r="L6643" t="s">
        <v>25</v>
      </c>
      <c r="M6643">
        <v>2.5</v>
      </c>
      <c r="N6643">
        <v>6060.77</v>
      </c>
      <c r="O6643" t="s">
        <v>19</v>
      </c>
      <c r="P6643" t="str">
        <f t="shared" si="3546"/>
        <v>75+</v>
      </c>
      <c r="Q6643" t="str">
        <f>IF(PatientData[[#This Row],[bmi]]&lt;18.5,"Underweight",
IF(PatientData[[#This Row],[bmi]]&lt;25,"Normal",
IF(PatientData[[#This Row],[bmi]]&lt;30,"Overweight","Obese")))</f>
        <v>Overweight</v>
      </c>
      <c r="R6643" t="str">
        <f t="shared" si="3523"/>
        <v>High BP</v>
      </c>
      <c r="S6643" t="str">
        <f t="shared" si="3524"/>
        <v>Normal Cost</v>
      </c>
    </row>
    <row r="6644" spans="1:19" x14ac:dyDescent="0.3">
      <c r="A6644">
        <v>74</v>
      </c>
      <c r="B6644" t="s">
        <v>20</v>
      </c>
      <c r="C6644">
        <v>29.6</v>
      </c>
      <c r="D6644">
        <v>134</v>
      </c>
      <c r="E6644">
        <v>82</v>
      </c>
      <c r="F6644">
        <v>258.60000000000002</v>
      </c>
      <c r="G6644">
        <v>142.80000000000001</v>
      </c>
      <c r="H6644">
        <v>78</v>
      </c>
      <c r="I6644">
        <v>0</v>
      </c>
      <c r="J6644" t="s">
        <v>24</v>
      </c>
      <c r="K6644" t="s">
        <v>17</v>
      </c>
      <c r="L6644" t="s">
        <v>25</v>
      </c>
      <c r="M6644">
        <v>3.3</v>
      </c>
      <c r="N6644">
        <v>9302.08</v>
      </c>
      <c r="O6644" t="s">
        <v>19</v>
      </c>
      <c r="P6644" t="str">
        <f t="shared" si="3546"/>
        <v>60-74</v>
      </c>
      <c r="Q6644" t="str">
        <f>IF(PatientData[[#This Row],[bmi]]&lt;18.5,"Underweight",
IF(PatientData[[#This Row],[bmi]]&lt;25,"Normal",
IF(PatientData[[#This Row],[bmi]]&lt;30,"Overweight","Obese")))</f>
        <v>Overweight</v>
      </c>
      <c r="R6644" t="str">
        <f t="shared" si="3523"/>
        <v>High BP</v>
      </c>
      <c r="S6644" t="str">
        <f t="shared" si="3524"/>
        <v>Normal Cost</v>
      </c>
    </row>
    <row r="6645" spans="1:19" x14ac:dyDescent="0.3">
      <c r="A6645">
        <v>55</v>
      </c>
      <c r="B6645" t="s">
        <v>20</v>
      </c>
      <c r="C6645">
        <v>29.6</v>
      </c>
      <c r="D6645">
        <v>119</v>
      </c>
      <c r="E6645">
        <v>73</v>
      </c>
      <c r="F6645">
        <v>249.4</v>
      </c>
      <c r="G6645">
        <v>132.1</v>
      </c>
      <c r="H6645">
        <v>75</v>
      </c>
      <c r="I6645">
        <v>5</v>
      </c>
      <c r="J6645" t="s">
        <v>24</v>
      </c>
      <c r="K6645" t="s">
        <v>26</v>
      </c>
      <c r="L6645" t="s">
        <v>25</v>
      </c>
      <c r="M6645">
        <v>3.8</v>
      </c>
      <c r="N6645">
        <v>7743.02</v>
      </c>
      <c r="O6645" t="s">
        <v>19</v>
      </c>
      <c r="P6645" t="str">
        <f t="shared" si="3546"/>
        <v>45-59</v>
      </c>
      <c r="Q6645" t="str">
        <f>IF(PatientData[[#This Row],[bmi]]&lt;18.5,"Underweight",
IF(PatientData[[#This Row],[bmi]]&lt;25,"Normal",
IF(PatientData[[#This Row],[bmi]]&lt;30,"Overweight","Obese")))</f>
        <v>Overweight</v>
      </c>
      <c r="R6645" t="str">
        <f t="shared" si="3523"/>
        <v>Normal BP</v>
      </c>
      <c r="S6645" t="str">
        <f t="shared" si="3524"/>
        <v>Normal Cost</v>
      </c>
    </row>
    <row r="6646" spans="1:19" x14ac:dyDescent="0.3">
      <c r="A6646">
        <v>47</v>
      </c>
      <c r="B6646" t="s">
        <v>15</v>
      </c>
      <c r="C6646">
        <v>27.6</v>
      </c>
      <c r="D6646">
        <v>128</v>
      </c>
      <c r="E6646">
        <v>72</v>
      </c>
      <c r="F6646">
        <v>180.8</v>
      </c>
      <c r="G6646">
        <v>110.9</v>
      </c>
      <c r="H6646">
        <v>72</v>
      </c>
      <c r="I6646">
        <v>1</v>
      </c>
      <c r="J6646" t="s">
        <v>24</v>
      </c>
      <c r="K6646" t="s">
        <v>21</v>
      </c>
      <c r="L6646" t="s">
        <v>25</v>
      </c>
      <c r="M6646">
        <v>7.3</v>
      </c>
      <c r="N6646">
        <v>15533.27</v>
      </c>
      <c r="O6646" t="s">
        <v>19</v>
      </c>
      <c r="P6646" t="str">
        <f t="shared" ref="P6646:P6647" si="3547">IF(A6643&lt;30,"18-29",IF(A6643&lt;45,"30-44",IF(A6643&lt;60,"45-59",IF(A6643&lt;75,"60-74","75+"))))</f>
        <v>75+</v>
      </c>
      <c r="Q6646" t="str">
        <f>IF(PatientData[[#This Row],[bmi]]&lt;18.5,"Underweight",
IF(PatientData[[#This Row],[bmi]]&lt;25,"Normal",
IF(PatientData[[#This Row],[bmi]]&lt;30,"Overweight","Obese")))</f>
        <v>Overweight</v>
      </c>
      <c r="R6646" t="str">
        <f t="shared" si="3523"/>
        <v>High BP</v>
      </c>
      <c r="S6646" t="str">
        <f t="shared" si="3524"/>
        <v>High Cost</v>
      </c>
    </row>
    <row r="6647" spans="1:19" x14ac:dyDescent="0.3">
      <c r="A6647">
        <v>62</v>
      </c>
      <c r="B6647" t="s">
        <v>15</v>
      </c>
      <c r="C6647">
        <v>23.1</v>
      </c>
      <c r="D6647">
        <v>107</v>
      </c>
      <c r="E6647">
        <v>75</v>
      </c>
      <c r="F6647">
        <v>191.6</v>
      </c>
      <c r="G6647">
        <v>103.2</v>
      </c>
      <c r="H6647">
        <v>82</v>
      </c>
      <c r="I6647">
        <v>1</v>
      </c>
      <c r="J6647" t="s">
        <v>27</v>
      </c>
      <c r="K6647" t="s">
        <v>21</v>
      </c>
      <c r="L6647" t="s">
        <v>25</v>
      </c>
      <c r="M6647">
        <v>9</v>
      </c>
      <c r="N6647">
        <v>18536.88</v>
      </c>
      <c r="O6647" t="s">
        <v>19</v>
      </c>
      <c r="P6647" t="str">
        <f t="shared" si="3547"/>
        <v>60-74</v>
      </c>
      <c r="Q6647" t="str">
        <f>IF(PatientData[[#This Row],[bmi]]&lt;18.5,"Underweight",
IF(PatientData[[#This Row],[bmi]]&lt;25,"Normal",
IF(PatientData[[#This Row],[bmi]]&lt;30,"Overweight","Obese")))</f>
        <v>Normal</v>
      </c>
      <c r="R6647" t="str">
        <f t="shared" si="3523"/>
        <v>Normal BP</v>
      </c>
      <c r="S6647" t="str">
        <f t="shared" si="3524"/>
        <v>High Cost</v>
      </c>
    </row>
    <row r="6648" spans="1:19" x14ac:dyDescent="0.3">
      <c r="A6648">
        <v>43</v>
      </c>
      <c r="B6648" t="s">
        <v>20</v>
      </c>
      <c r="C6648">
        <v>29.6</v>
      </c>
      <c r="D6648">
        <v>128</v>
      </c>
      <c r="E6648">
        <v>72</v>
      </c>
      <c r="F6648">
        <v>200.7</v>
      </c>
      <c r="G6648">
        <v>109.4</v>
      </c>
      <c r="H6648">
        <v>91</v>
      </c>
      <c r="I6648">
        <v>0</v>
      </c>
      <c r="J6648" t="s">
        <v>16</v>
      </c>
      <c r="K6648" t="s">
        <v>21</v>
      </c>
      <c r="L6648" t="s">
        <v>18</v>
      </c>
      <c r="M6648">
        <v>10.3</v>
      </c>
      <c r="N6648">
        <v>21713.25</v>
      </c>
      <c r="O6648" t="s">
        <v>19</v>
      </c>
      <c r="P6648" t="str">
        <f t="shared" ref="P6648:P6651" si="3548">IF(A6648&lt;30,"18-29",IF(A6648&lt;45,"30-44",IF(A6648&lt;60,"45-59",IF(A6648&lt;75,"60-74","75+"))))</f>
        <v>30-44</v>
      </c>
      <c r="Q6648" t="str">
        <f>IF(PatientData[[#This Row],[bmi]]&lt;18.5,"Underweight",
IF(PatientData[[#This Row],[bmi]]&lt;25,"Normal",
IF(PatientData[[#This Row],[bmi]]&lt;30,"Overweight","Obese")))</f>
        <v>Overweight</v>
      </c>
      <c r="R6648" t="str">
        <f t="shared" si="3523"/>
        <v>High BP</v>
      </c>
      <c r="S6648" t="str">
        <f t="shared" si="3524"/>
        <v>High Cost</v>
      </c>
    </row>
    <row r="6649" spans="1:19" x14ac:dyDescent="0.3">
      <c r="A6649">
        <v>55</v>
      </c>
      <c r="B6649" t="s">
        <v>20</v>
      </c>
      <c r="C6649">
        <v>29.6</v>
      </c>
      <c r="D6649">
        <v>116</v>
      </c>
      <c r="E6649">
        <v>76</v>
      </c>
      <c r="F6649">
        <v>213.6</v>
      </c>
      <c r="G6649">
        <v>122.6</v>
      </c>
      <c r="H6649">
        <v>109</v>
      </c>
      <c r="I6649">
        <v>2</v>
      </c>
      <c r="J6649" t="s">
        <v>16</v>
      </c>
      <c r="K6649" t="s">
        <v>21</v>
      </c>
      <c r="L6649" t="s">
        <v>25</v>
      </c>
      <c r="M6649">
        <v>9.8000000000000007</v>
      </c>
      <c r="N6649">
        <v>20639.53</v>
      </c>
      <c r="O6649" t="s">
        <v>19</v>
      </c>
      <c r="P6649" t="str">
        <f t="shared" si="3548"/>
        <v>45-59</v>
      </c>
      <c r="Q6649" t="str">
        <f>IF(PatientData[[#This Row],[bmi]]&lt;18.5,"Underweight",
IF(PatientData[[#This Row],[bmi]]&lt;25,"Normal",
IF(PatientData[[#This Row],[bmi]]&lt;30,"Overweight","Obese")))</f>
        <v>Overweight</v>
      </c>
      <c r="R6649" t="str">
        <f t="shared" si="3523"/>
        <v>Normal BP</v>
      </c>
      <c r="S6649" t="str">
        <f t="shared" si="3524"/>
        <v>High Cost</v>
      </c>
    </row>
    <row r="6650" spans="1:19" x14ac:dyDescent="0.3">
      <c r="A6650">
        <v>53</v>
      </c>
      <c r="B6650" t="s">
        <v>20</v>
      </c>
      <c r="C6650">
        <v>29.6</v>
      </c>
      <c r="D6650">
        <v>108</v>
      </c>
      <c r="E6650">
        <v>71</v>
      </c>
      <c r="F6650">
        <v>240.3</v>
      </c>
      <c r="G6650">
        <v>119</v>
      </c>
      <c r="H6650">
        <v>78</v>
      </c>
      <c r="I6650">
        <v>3</v>
      </c>
      <c r="J6650" t="s">
        <v>24</v>
      </c>
      <c r="K6650" t="s">
        <v>17</v>
      </c>
      <c r="L6650" t="s">
        <v>25</v>
      </c>
      <c r="M6650">
        <v>1.7</v>
      </c>
      <c r="N6650">
        <v>4381.7</v>
      </c>
      <c r="O6650" t="s">
        <v>23</v>
      </c>
      <c r="P6650" t="str">
        <f t="shared" si="3548"/>
        <v>45-59</v>
      </c>
      <c r="Q6650" t="str">
        <f>IF(PatientData[[#This Row],[bmi]]&lt;18.5,"Underweight",
IF(PatientData[[#This Row],[bmi]]&lt;25,"Normal",
IF(PatientData[[#This Row],[bmi]]&lt;30,"Overweight","Obese")))</f>
        <v>Overweight</v>
      </c>
      <c r="R6650" t="str">
        <f t="shared" si="3523"/>
        <v>Normal BP</v>
      </c>
      <c r="S6650" t="str">
        <f t="shared" si="3524"/>
        <v>Normal Cost</v>
      </c>
    </row>
    <row r="6651" spans="1:19" x14ac:dyDescent="0.3">
      <c r="A6651">
        <v>74</v>
      </c>
      <c r="B6651" t="s">
        <v>20</v>
      </c>
      <c r="C6651">
        <v>29.6</v>
      </c>
      <c r="D6651">
        <v>121</v>
      </c>
      <c r="E6651">
        <v>79</v>
      </c>
      <c r="F6651">
        <v>240</v>
      </c>
      <c r="G6651">
        <v>124.2</v>
      </c>
      <c r="H6651">
        <v>86</v>
      </c>
      <c r="I6651">
        <v>1</v>
      </c>
      <c r="J6651" t="s">
        <v>16</v>
      </c>
      <c r="K6651" t="s">
        <v>17</v>
      </c>
      <c r="L6651" t="s">
        <v>18</v>
      </c>
      <c r="M6651">
        <v>5</v>
      </c>
      <c r="N6651">
        <v>12141.98</v>
      </c>
      <c r="O6651" t="s">
        <v>19</v>
      </c>
      <c r="P6651" t="str">
        <f t="shared" si="3548"/>
        <v>60-74</v>
      </c>
      <c r="Q6651" t="str">
        <f>IF(PatientData[[#This Row],[bmi]]&lt;18.5,"Underweight",
IF(PatientData[[#This Row],[bmi]]&lt;25,"Normal",
IF(PatientData[[#This Row],[bmi]]&lt;30,"Overweight","Obese")))</f>
        <v>Overweight</v>
      </c>
      <c r="R6651" t="str">
        <f t="shared" si="3523"/>
        <v>High BP</v>
      </c>
      <c r="S6651" t="str">
        <f t="shared" si="3524"/>
        <v>Normal Cost</v>
      </c>
    </row>
    <row r="6652" spans="1:19" x14ac:dyDescent="0.3">
      <c r="A6652">
        <v>66</v>
      </c>
      <c r="B6652" t="s">
        <v>15</v>
      </c>
      <c r="C6652">
        <v>37.799999999999997</v>
      </c>
      <c r="D6652">
        <v>142</v>
      </c>
      <c r="E6652">
        <v>88</v>
      </c>
      <c r="F6652">
        <v>253.2</v>
      </c>
      <c r="G6652">
        <v>166.9</v>
      </c>
      <c r="H6652">
        <v>85</v>
      </c>
      <c r="I6652">
        <v>0</v>
      </c>
      <c r="J6652" t="s">
        <v>16</v>
      </c>
      <c r="K6652" t="s">
        <v>17</v>
      </c>
      <c r="L6652" t="s">
        <v>18</v>
      </c>
      <c r="M6652">
        <v>4.5</v>
      </c>
      <c r="N6652">
        <v>11537.15</v>
      </c>
      <c r="O6652" t="s">
        <v>19</v>
      </c>
      <c r="P6652" t="str">
        <f t="shared" ref="P6652" si="3549">IF(A6649&lt;30,"18-29",IF(A6649&lt;45,"30-44",IF(A6649&lt;60,"45-59",IF(A6649&lt;75,"60-74","75+"))))</f>
        <v>45-59</v>
      </c>
      <c r="Q6652" t="str">
        <f>IF(PatientData[[#This Row],[bmi]]&lt;18.5,"Underweight",
IF(PatientData[[#This Row],[bmi]]&lt;25,"Normal",
IF(PatientData[[#This Row],[bmi]]&lt;30,"Overweight","Obese")))</f>
        <v>Obese</v>
      </c>
      <c r="R6652" t="str">
        <f t="shared" si="3523"/>
        <v>High BP</v>
      </c>
      <c r="S6652" t="str">
        <f t="shared" si="3524"/>
        <v>Normal Cost</v>
      </c>
    </row>
    <row r="6653" spans="1:19" x14ac:dyDescent="0.3">
      <c r="A6653">
        <v>71</v>
      </c>
      <c r="B6653" t="s">
        <v>20</v>
      </c>
      <c r="C6653">
        <v>29.6</v>
      </c>
      <c r="D6653">
        <v>138</v>
      </c>
      <c r="E6653">
        <v>79</v>
      </c>
      <c r="F6653">
        <v>259.5</v>
      </c>
      <c r="G6653">
        <v>85.5</v>
      </c>
      <c r="H6653">
        <v>84</v>
      </c>
      <c r="I6653">
        <v>1</v>
      </c>
      <c r="J6653" t="s">
        <v>16</v>
      </c>
      <c r="K6653" t="s">
        <v>21</v>
      </c>
      <c r="L6653" t="s">
        <v>25</v>
      </c>
      <c r="M6653">
        <v>8.4</v>
      </c>
      <c r="N6653">
        <v>19755.71</v>
      </c>
      <c r="O6653" t="s">
        <v>19</v>
      </c>
      <c r="P6653" t="str">
        <f t="shared" ref="P6653" si="3550">IF(A6653&lt;30,"18-29",IF(A6653&lt;45,"30-44",IF(A6653&lt;60,"45-59",IF(A6653&lt;75,"60-74","75+"))))</f>
        <v>60-74</v>
      </c>
      <c r="Q6653" t="str">
        <f>IF(PatientData[[#This Row],[bmi]]&lt;18.5,"Underweight",
IF(PatientData[[#This Row],[bmi]]&lt;25,"Normal",
IF(PatientData[[#This Row],[bmi]]&lt;30,"Overweight","Obese")))</f>
        <v>Overweight</v>
      </c>
      <c r="R6653" t="str">
        <f t="shared" si="3523"/>
        <v>High BP</v>
      </c>
      <c r="S6653" t="str">
        <f t="shared" si="3524"/>
        <v>High Cost</v>
      </c>
    </row>
    <row r="6654" spans="1:19" x14ac:dyDescent="0.3">
      <c r="A6654">
        <v>68</v>
      </c>
      <c r="B6654" t="s">
        <v>15</v>
      </c>
      <c r="C6654">
        <v>25.3</v>
      </c>
      <c r="D6654">
        <v>124</v>
      </c>
      <c r="E6654">
        <v>80</v>
      </c>
      <c r="F6654">
        <v>233.3</v>
      </c>
      <c r="G6654">
        <v>83.4</v>
      </c>
      <c r="H6654">
        <v>90</v>
      </c>
      <c r="I6654">
        <v>2</v>
      </c>
      <c r="J6654" t="s">
        <v>16</v>
      </c>
      <c r="K6654" t="s">
        <v>21</v>
      </c>
      <c r="L6654" t="s">
        <v>18</v>
      </c>
      <c r="M6654">
        <v>8.6999999999999993</v>
      </c>
      <c r="N6654">
        <v>18903.77</v>
      </c>
      <c r="O6654" t="s">
        <v>23</v>
      </c>
      <c r="P6654" t="str">
        <f t="shared" ref="P6654:P6661" si="3551">IF(A6651&lt;30,"18-29",IF(A6651&lt;45,"30-44",IF(A6651&lt;60,"45-59",IF(A6651&lt;75,"60-74","75+"))))</f>
        <v>60-74</v>
      </c>
      <c r="Q6654" t="str">
        <f>IF(PatientData[[#This Row],[bmi]]&lt;18.5,"Underweight",
IF(PatientData[[#This Row],[bmi]]&lt;25,"Normal",
IF(PatientData[[#This Row],[bmi]]&lt;30,"Overweight","Obese")))</f>
        <v>Overweight</v>
      </c>
      <c r="R6654" t="str">
        <f t="shared" si="3523"/>
        <v>High BP</v>
      </c>
      <c r="S6654" t="str">
        <f t="shared" si="3524"/>
        <v>High Cost</v>
      </c>
    </row>
    <row r="6655" spans="1:19" x14ac:dyDescent="0.3">
      <c r="A6655">
        <v>24</v>
      </c>
      <c r="B6655" t="s">
        <v>15</v>
      </c>
      <c r="C6655">
        <v>22.9</v>
      </c>
      <c r="D6655">
        <v>114</v>
      </c>
      <c r="E6655">
        <v>70</v>
      </c>
      <c r="F6655">
        <v>219.4</v>
      </c>
      <c r="G6655">
        <v>92.4</v>
      </c>
      <c r="H6655">
        <v>80</v>
      </c>
      <c r="I6655">
        <v>2</v>
      </c>
      <c r="J6655" t="s">
        <v>27</v>
      </c>
      <c r="K6655" t="s">
        <v>28</v>
      </c>
      <c r="L6655" t="s">
        <v>22</v>
      </c>
      <c r="M6655">
        <v>1</v>
      </c>
      <c r="N6655">
        <v>6441.16</v>
      </c>
      <c r="O6655" t="s">
        <v>19</v>
      </c>
      <c r="P6655" t="str">
        <f t="shared" si="3551"/>
        <v>60-74</v>
      </c>
      <c r="Q6655" t="str">
        <f>IF(PatientData[[#This Row],[bmi]]&lt;18.5,"Underweight",
IF(PatientData[[#This Row],[bmi]]&lt;25,"Normal",
IF(PatientData[[#This Row],[bmi]]&lt;30,"Overweight","Obese")))</f>
        <v>Normal</v>
      </c>
      <c r="R6655" t="str">
        <f t="shared" si="3523"/>
        <v>Normal BP</v>
      </c>
      <c r="S6655" t="str">
        <f t="shared" si="3524"/>
        <v>Normal Cost</v>
      </c>
    </row>
    <row r="6656" spans="1:19" x14ac:dyDescent="0.3">
      <c r="A6656">
        <v>48</v>
      </c>
      <c r="B6656" t="s">
        <v>15</v>
      </c>
      <c r="C6656">
        <v>31.9</v>
      </c>
      <c r="D6656">
        <v>131</v>
      </c>
      <c r="E6656">
        <v>86</v>
      </c>
      <c r="F6656">
        <v>241</v>
      </c>
      <c r="G6656">
        <v>163.30000000000001</v>
      </c>
      <c r="H6656">
        <v>57</v>
      </c>
      <c r="I6656">
        <v>2</v>
      </c>
      <c r="J6656" t="s">
        <v>27</v>
      </c>
      <c r="K6656" t="s">
        <v>17</v>
      </c>
      <c r="L6656" t="s">
        <v>25</v>
      </c>
      <c r="M6656">
        <v>5.6</v>
      </c>
      <c r="N6656">
        <v>10431.58</v>
      </c>
      <c r="O6656" t="s">
        <v>19</v>
      </c>
      <c r="P6656" t="str">
        <f t="shared" si="3551"/>
        <v>60-74</v>
      </c>
      <c r="Q6656" t="str">
        <f>IF(PatientData[[#This Row],[bmi]]&lt;18.5,"Underweight",
IF(PatientData[[#This Row],[bmi]]&lt;25,"Normal",
IF(PatientData[[#This Row],[bmi]]&lt;30,"Overweight","Obese")))</f>
        <v>Obese</v>
      </c>
      <c r="R6656" t="str">
        <f t="shared" si="3523"/>
        <v>High BP</v>
      </c>
      <c r="S6656" t="str">
        <f t="shared" si="3524"/>
        <v>Normal Cost</v>
      </c>
    </row>
    <row r="6657" spans="1:19" x14ac:dyDescent="0.3">
      <c r="A6657">
        <v>73</v>
      </c>
      <c r="B6657" t="s">
        <v>15</v>
      </c>
      <c r="C6657">
        <v>33.799999999999997</v>
      </c>
      <c r="D6657">
        <v>137</v>
      </c>
      <c r="E6657">
        <v>87</v>
      </c>
      <c r="F6657">
        <v>231.1</v>
      </c>
      <c r="G6657">
        <v>146</v>
      </c>
      <c r="H6657">
        <v>64</v>
      </c>
      <c r="I6657">
        <v>1</v>
      </c>
      <c r="J6657" t="s">
        <v>24</v>
      </c>
      <c r="K6657" t="s">
        <v>21</v>
      </c>
      <c r="L6657" t="s">
        <v>18</v>
      </c>
      <c r="M6657">
        <v>6.2</v>
      </c>
      <c r="N6657">
        <v>10011.15</v>
      </c>
      <c r="O6657" t="s">
        <v>19</v>
      </c>
      <c r="P6657" t="str">
        <f t="shared" si="3551"/>
        <v>60-74</v>
      </c>
      <c r="Q6657" t="str">
        <f>IF(PatientData[[#This Row],[bmi]]&lt;18.5,"Underweight",
IF(PatientData[[#This Row],[bmi]]&lt;25,"Normal",
IF(PatientData[[#This Row],[bmi]]&lt;30,"Overweight","Obese")))</f>
        <v>Obese</v>
      </c>
      <c r="R6657" t="str">
        <f t="shared" si="3523"/>
        <v>High BP</v>
      </c>
      <c r="S6657" t="str">
        <f t="shared" si="3524"/>
        <v>Normal Cost</v>
      </c>
    </row>
    <row r="6658" spans="1:19" x14ac:dyDescent="0.3">
      <c r="A6658">
        <v>55</v>
      </c>
      <c r="B6658" t="s">
        <v>15</v>
      </c>
      <c r="C6658">
        <v>28.2</v>
      </c>
      <c r="D6658">
        <v>128</v>
      </c>
      <c r="E6658">
        <v>74</v>
      </c>
      <c r="F6658">
        <v>236</v>
      </c>
      <c r="G6658">
        <v>140.19999999999999</v>
      </c>
      <c r="H6658">
        <v>76</v>
      </c>
      <c r="I6658">
        <v>2</v>
      </c>
      <c r="J6658" t="s">
        <v>24</v>
      </c>
      <c r="K6658" t="s">
        <v>17</v>
      </c>
      <c r="L6658" t="s">
        <v>25</v>
      </c>
      <c r="M6658">
        <v>5</v>
      </c>
      <c r="N6658">
        <v>9905.35</v>
      </c>
      <c r="O6658" t="s">
        <v>19</v>
      </c>
      <c r="P6658" t="str">
        <f t="shared" si="3551"/>
        <v>18-29</v>
      </c>
      <c r="Q6658" t="str">
        <f>IF(PatientData[[#This Row],[bmi]]&lt;18.5,"Underweight",
IF(PatientData[[#This Row],[bmi]]&lt;25,"Normal",
IF(PatientData[[#This Row],[bmi]]&lt;30,"Overweight","Obese")))</f>
        <v>Overweight</v>
      </c>
      <c r="R6658" t="str">
        <f t="shared" si="3523"/>
        <v>High BP</v>
      </c>
      <c r="S6658" t="str">
        <f t="shared" si="3524"/>
        <v>Normal Cost</v>
      </c>
    </row>
    <row r="6659" spans="1:19" x14ac:dyDescent="0.3">
      <c r="A6659">
        <v>56</v>
      </c>
      <c r="B6659" t="s">
        <v>15</v>
      </c>
      <c r="C6659">
        <v>18</v>
      </c>
      <c r="D6659">
        <v>124</v>
      </c>
      <c r="E6659">
        <v>80</v>
      </c>
      <c r="F6659">
        <v>210</v>
      </c>
      <c r="G6659">
        <v>115.2</v>
      </c>
      <c r="H6659">
        <v>90</v>
      </c>
      <c r="I6659">
        <v>0</v>
      </c>
      <c r="J6659" t="s">
        <v>16</v>
      </c>
      <c r="K6659" t="s">
        <v>17</v>
      </c>
      <c r="L6659" t="s">
        <v>18</v>
      </c>
      <c r="M6659">
        <v>6.3</v>
      </c>
      <c r="N6659">
        <v>11071.54</v>
      </c>
      <c r="O6659" t="s">
        <v>19</v>
      </c>
      <c r="P6659" t="str">
        <f t="shared" si="3551"/>
        <v>45-59</v>
      </c>
      <c r="Q6659" t="str">
        <f>IF(PatientData[[#This Row],[bmi]]&lt;18.5,"Underweight",
IF(PatientData[[#This Row],[bmi]]&lt;25,"Normal",
IF(PatientData[[#This Row],[bmi]]&lt;30,"Overweight","Obese")))</f>
        <v>Underweight</v>
      </c>
      <c r="R6659" t="str">
        <f t="shared" ref="R6659:R6722" si="3552">IF(AND(D6659&lt;120,E6659&lt;80),"Normal BP","High BP")</f>
        <v>High BP</v>
      </c>
      <c r="S6659" t="str">
        <f t="shared" ref="S6659:S6722" si="3553">IF(N6659&gt;15000,"High Cost","Normal Cost")</f>
        <v>Normal Cost</v>
      </c>
    </row>
    <row r="6660" spans="1:19" x14ac:dyDescent="0.3">
      <c r="A6660">
        <v>46</v>
      </c>
      <c r="B6660" t="s">
        <v>15</v>
      </c>
      <c r="C6660">
        <v>22.3</v>
      </c>
      <c r="D6660">
        <v>114</v>
      </c>
      <c r="E6660">
        <v>65</v>
      </c>
      <c r="F6660">
        <v>178.8</v>
      </c>
      <c r="G6660">
        <v>83.4</v>
      </c>
      <c r="H6660">
        <v>82</v>
      </c>
      <c r="I6660">
        <v>3</v>
      </c>
      <c r="J6660" t="s">
        <v>16</v>
      </c>
      <c r="K6660" t="s">
        <v>28</v>
      </c>
      <c r="L6660" t="s">
        <v>18</v>
      </c>
      <c r="M6660">
        <v>8.3000000000000007</v>
      </c>
      <c r="N6660">
        <v>17301.36</v>
      </c>
      <c r="O6660" t="s">
        <v>19</v>
      </c>
      <c r="P6660" t="str">
        <f t="shared" si="3551"/>
        <v>60-74</v>
      </c>
      <c r="Q6660" t="str">
        <f>IF(PatientData[[#This Row],[bmi]]&lt;18.5,"Underweight",
IF(PatientData[[#This Row],[bmi]]&lt;25,"Normal",
IF(PatientData[[#This Row],[bmi]]&lt;30,"Overweight","Obese")))</f>
        <v>Normal</v>
      </c>
      <c r="R6660" t="str">
        <f t="shared" si="3552"/>
        <v>Normal BP</v>
      </c>
      <c r="S6660" t="str">
        <f t="shared" si="3553"/>
        <v>High Cost</v>
      </c>
    </row>
    <row r="6661" spans="1:19" x14ac:dyDescent="0.3">
      <c r="A6661">
        <v>58</v>
      </c>
      <c r="B6661" t="s">
        <v>15</v>
      </c>
      <c r="C6661">
        <v>29.5</v>
      </c>
      <c r="D6661">
        <v>120</v>
      </c>
      <c r="E6661">
        <v>75</v>
      </c>
      <c r="F6661">
        <v>223.8</v>
      </c>
      <c r="G6661">
        <v>115.9</v>
      </c>
      <c r="H6661">
        <v>90</v>
      </c>
      <c r="I6661">
        <v>1</v>
      </c>
      <c r="J6661" t="s">
        <v>16</v>
      </c>
      <c r="K6661" t="s">
        <v>21</v>
      </c>
      <c r="L6661" t="s">
        <v>25</v>
      </c>
      <c r="M6661">
        <v>10.8</v>
      </c>
      <c r="N6661">
        <v>19934.509999999998</v>
      </c>
      <c r="O6661" t="s">
        <v>19</v>
      </c>
      <c r="P6661" t="str">
        <f t="shared" si="3551"/>
        <v>45-59</v>
      </c>
      <c r="Q6661" t="str">
        <f>IF(PatientData[[#This Row],[bmi]]&lt;18.5,"Underweight",
IF(PatientData[[#This Row],[bmi]]&lt;25,"Normal",
IF(PatientData[[#This Row],[bmi]]&lt;30,"Overweight","Obese")))</f>
        <v>Overweight</v>
      </c>
      <c r="R6661" t="str">
        <f t="shared" si="3552"/>
        <v>High BP</v>
      </c>
      <c r="S6661" t="str">
        <f t="shared" si="3553"/>
        <v>High Cost</v>
      </c>
    </row>
    <row r="6662" spans="1:19" x14ac:dyDescent="0.3">
      <c r="A6662">
        <v>64</v>
      </c>
      <c r="B6662" t="s">
        <v>20</v>
      </c>
      <c r="C6662">
        <v>29.6</v>
      </c>
      <c r="D6662">
        <v>127</v>
      </c>
      <c r="E6662">
        <v>82</v>
      </c>
      <c r="F6662">
        <v>232.8</v>
      </c>
      <c r="G6662">
        <v>120.5</v>
      </c>
      <c r="H6662">
        <v>60</v>
      </c>
      <c r="I6662">
        <v>1</v>
      </c>
      <c r="J6662" t="s">
        <v>27</v>
      </c>
      <c r="K6662" t="s">
        <v>21</v>
      </c>
      <c r="L6662" t="s">
        <v>22</v>
      </c>
      <c r="M6662">
        <v>3.8</v>
      </c>
      <c r="N6662">
        <v>10335.950000000001</v>
      </c>
      <c r="O6662" t="s">
        <v>23</v>
      </c>
      <c r="P6662" t="str">
        <f t="shared" ref="P6662" si="3554">IF(A6662&lt;30,"18-29",IF(A6662&lt;45,"30-44",IF(A6662&lt;60,"45-59",IF(A6662&lt;75,"60-74","75+"))))</f>
        <v>60-74</v>
      </c>
      <c r="Q6662" t="str">
        <f>IF(PatientData[[#This Row],[bmi]]&lt;18.5,"Underweight",
IF(PatientData[[#This Row],[bmi]]&lt;25,"Normal",
IF(PatientData[[#This Row],[bmi]]&lt;30,"Overweight","Obese")))</f>
        <v>Overweight</v>
      </c>
      <c r="R6662" t="str">
        <f t="shared" si="3552"/>
        <v>High BP</v>
      </c>
      <c r="S6662" t="str">
        <f t="shared" si="3553"/>
        <v>Normal Cost</v>
      </c>
    </row>
    <row r="6663" spans="1:19" x14ac:dyDescent="0.3">
      <c r="A6663">
        <v>71</v>
      </c>
      <c r="B6663" t="s">
        <v>15</v>
      </c>
      <c r="C6663">
        <v>20.6</v>
      </c>
      <c r="D6663">
        <v>132</v>
      </c>
      <c r="E6663">
        <v>77</v>
      </c>
      <c r="F6663">
        <v>237.3</v>
      </c>
      <c r="G6663">
        <v>110.7</v>
      </c>
      <c r="H6663">
        <v>90</v>
      </c>
      <c r="I6663">
        <v>2</v>
      </c>
      <c r="J6663" t="s">
        <v>16</v>
      </c>
      <c r="K6663" t="s">
        <v>21</v>
      </c>
      <c r="L6663" t="s">
        <v>18</v>
      </c>
      <c r="M6663">
        <v>10.6</v>
      </c>
      <c r="N6663">
        <v>21737.55</v>
      </c>
      <c r="O6663" t="s">
        <v>19</v>
      </c>
      <c r="P6663" t="str">
        <f t="shared" ref="P6663:P6664" si="3555">IF(A6660&lt;30,"18-29",IF(A6660&lt;45,"30-44",IF(A6660&lt;60,"45-59",IF(A6660&lt;75,"60-74","75+"))))</f>
        <v>45-59</v>
      </c>
      <c r="Q6663" t="str">
        <f>IF(PatientData[[#This Row],[bmi]]&lt;18.5,"Underweight",
IF(PatientData[[#This Row],[bmi]]&lt;25,"Normal",
IF(PatientData[[#This Row],[bmi]]&lt;30,"Overweight","Obese")))</f>
        <v>Normal</v>
      </c>
      <c r="R6663" t="str">
        <f t="shared" si="3552"/>
        <v>High BP</v>
      </c>
      <c r="S6663" t="str">
        <f t="shared" si="3553"/>
        <v>High Cost</v>
      </c>
    </row>
    <row r="6664" spans="1:19" x14ac:dyDescent="0.3">
      <c r="A6664">
        <v>50</v>
      </c>
      <c r="B6664" t="s">
        <v>15</v>
      </c>
      <c r="C6664">
        <v>25.8</v>
      </c>
      <c r="D6664">
        <v>116</v>
      </c>
      <c r="E6664">
        <v>60</v>
      </c>
      <c r="F6664">
        <v>201.3</v>
      </c>
      <c r="G6664">
        <v>138.69999999999999</v>
      </c>
      <c r="H6664">
        <v>89</v>
      </c>
      <c r="I6664">
        <v>0</v>
      </c>
      <c r="J6664" t="s">
        <v>27</v>
      </c>
      <c r="K6664" t="s">
        <v>17</v>
      </c>
      <c r="L6664" t="s">
        <v>18</v>
      </c>
      <c r="M6664">
        <v>1.4</v>
      </c>
      <c r="N6664">
        <v>4308.88</v>
      </c>
      <c r="O6664" t="s">
        <v>19</v>
      </c>
      <c r="P6664" t="str">
        <f t="shared" si="3555"/>
        <v>45-59</v>
      </c>
      <c r="Q6664" t="str">
        <f>IF(PatientData[[#This Row],[bmi]]&lt;18.5,"Underweight",
IF(PatientData[[#This Row],[bmi]]&lt;25,"Normal",
IF(PatientData[[#This Row],[bmi]]&lt;30,"Overweight","Obese")))</f>
        <v>Overweight</v>
      </c>
      <c r="R6664" t="str">
        <f t="shared" si="3552"/>
        <v>Normal BP</v>
      </c>
      <c r="S6664" t="str">
        <f t="shared" si="3553"/>
        <v>Normal Cost</v>
      </c>
    </row>
    <row r="6665" spans="1:19" x14ac:dyDescent="0.3">
      <c r="A6665">
        <v>74</v>
      </c>
      <c r="B6665" t="s">
        <v>20</v>
      </c>
      <c r="C6665">
        <v>29.6</v>
      </c>
      <c r="D6665">
        <v>120</v>
      </c>
      <c r="E6665">
        <v>65</v>
      </c>
      <c r="F6665">
        <v>251.6</v>
      </c>
      <c r="G6665">
        <v>91.9</v>
      </c>
      <c r="H6665">
        <v>76</v>
      </c>
      <c r="I6665">
        <v>0</v>
      </c>
      <c r="J6665" t="s">
        <v>27</v>
      </c>
      <c r="K6665" t="s">
        <v>26</v>
      </c>
      <c r="L6665" t="s">
        <v>25</v>
      </c>
      <c r="M6665">
        <v>3.8</v>
      </c>
      <c r="N6665">
        <v>6656.11</v>
      </c>
      <c r="O6665" t="s">
        <v>19</v>
      </c>
      <c r="P6665" t="str">
        <f t="shared" ref="P6665:P6667" si="3556">IF(A6665&lt;30,"18-29",IF(A6665&lt;45,"30-44",IF(A6665&lt;60,"45-59",IF(A6665&lt;75,"60-74","75+"))))</f>
        <v>60-74</v>
      </c>
      <c r="Q6665" t="str">
        <f>IF(PatientData[[#This Row],[bmi]]&lt;18.5,"Underweight",
IF(PatientData[[#This Row],[bmi]]&lt;25,"Normal",
IF(PatientData[[#This Row],[bmi]]&lt;30,"Overweight","Obese")))</f>
        <v>Overweight</v>
      </c>
      <c r="R6665" t="str">
        <f t="shared" si="3552"/>
        <v>High BP</v>
      </c>
      <c r="S6665" t="str">
        <f t="shared" si="3553"/>
        <v>Normal Cost</v>
      </c>
    </row>
    <row r="6666" spans="1:19" x14ac:dyDescent="0.3">
      <c r="A6666">
        <v>65</v>
      </c>
      <c r="B6666" t="s">
        <v>20</v>
      </c>
      <c r="C6666">
        <v>29.6</v>
      </c>
      <c r="D6666">
        <v>133</v>
      </c>
      <c r="E6666">
        <v>80</v>
      </c>
      <c r="F6666">
        <v>259.3</v>
      </c>
      <c r="G6666">
        <v>102</v>
      </c>
      <c r="H6666">
        <v>77</v>
      </c>
      <c r="I6666">
        <v>1</v>
      </c>
      <c r="J6666" t="s">
        <v>24</v>
      </c>
      <c r="K6666" t="s">
        <v>21</v>
      </c>
      <c r="L6666" t="s">
        <v>22</v>
      </c>
      <c r="M6666">
        <v>4.5</v>
      </c>
      <c r="N6666">
        <v>10867.89</v>
      </c>
      <c r="O6666" t="s">
        <v>23</v>
      </c>
      <c r="P6666" t="str">
        <f t="shared" si="3556"/>
        <v>60-74</v>
      </c>
      <c r="Q6666" t="str">
        <f>IF(PatientData[[#This Row],[bmi]]&lt;18.5,"Underweight",
IF(PatientData[[#This Row],[bmi]]&lt;25,"Normal",
IF(PatientData[[#This Row],[bmi]]&lt;30,"Overweight","Obese")))</f>
        <v>Overweight</v>
      </c>
      <c r="R6666" t="str">
        <f t="shared" si="3552"/>
        <v>High BP</v>
      </c>
      <c r="S6666" t="str">
        <f t="shared" si="3553"/>
        <v>Normal Cost</v>
      </c>
    </row>
    <row r="6667" spans="1:19" x14ac:dyDescent="0.3">
      <c r="A6667">
        <v>54</v>
      </c>
      <c r="B6667" t="s">
        <v>20</v>
      </c>
      <c r="C6667">
        <v>29.6</v>
      </c>
      <c r="D6667">
        <v>117</v>
      </c>
      <c r="E6667">
        <v>70</v>
      </c>
      <c r="F6667">
        <v>203.6</v>
      </c>
      <c r="G6667">
        <v>127.2</v>
      </c>
      <c r="H6667">
        <v>77</v>
      </c>
      <c r="I6667">
        <v>1</v>
      </c>
      <c r="J6667" t="s">
        <v>24</v>
      </c>
      <c r="K6667" t="s">
        <v>17</v>
      </c>
      <c r="L6667" t="s">
        <v>25</v>
      </c>
      <c r="M6667">
        <v>1.5</v>
      </c>
      <c r="N6667">
        <v>3973.42</v>
      </c>
      <c r="O6667" t="s">
        <v>19</v>
      </c>
      <c r="P6667" t="str">
        <f t="shared" si="3556"/>
        <v>45-59</v>
      </c>
      <c r="Q6667" t="str">
        <f>IF(PatientData[[#This Row],[bmi]]&lt;18.5,"Underweight",
IF(PatientData[[#This Row],[bmi]]&lt;25,"Normal",
IF(PatientData[[#This Row],[bmi]]&lt;30,"Overweight","Obese")))</f>
        <v>Overweight</v>
      </c>
      <c r="R6667" t="str">
        <f t="shared" si="3552"/>
        <v>Normal BP</v>
      </c>
      <c r="S6667" t="str">
        <f t="shared" si="3553"/>
        <v>Normal Cost</v>
      </c>
    </row>
    <row r="6668" spans="1:19" x14ac:dyDescent="0.3">
      <c r="A6668">
        <v>70</v>
      </c>
      <c r="B6668" t="s">
        <v>15</v>
      </c>
      <c r="C6668">
        <v>13.3</v>
      </c>
      <c r="D6668">
        <v>137</v>
      </c>
      <c r="E6668">
        <v>83</v>
      </c>
      <c r="F6668">
        <v>238.9</v>
      </c>
      <c r="G6668">
        <v>110.4</v>
      </c>
      <c r="H6668">
        <v>85</v>
      </c>
      <c r="I6668">
        <v>2</v>
      </c>
      <c r="J6668" t="s">
        <v>24</v>
      </c>
      <c r="K6668" t="s">
        <v>28</v>
      </c>
      <c r="L6668" t="s">
        <v>25</v>
      </c>
      <c r="M6668">
        <v>6</v>
      </c>
      <c r="N6668">
        <v>13873.62</v>
      </c>
      <c r="O6668" t="s">
        <v>19</v>
      </c>
      <c r="P6668" t="str">
        <f t="shared" ref="P6668" si="3557">IF(A6665&lt;30,"18-29",IF(A6665&lt;45,"30-44",IF(A6665&lt;60,"45-59",IF(A6665&lt;75,"60-74","75+"))))</f>
        <v>60-74</v>
      </c>
      <c r="Q6668" t="str">
        <f>IF(PatientData[[#This Row],[bmi]]&lt;18.5,"Underweight",
IF(PatientData[[#This Row],[bmi]]&lt;25,"Normal",
IF(PatientData[[#This Row],[bmi]]&lt;30,"Overweight","Obese")))</f>
        <v>Underweight</v>
      </c>
      <c r="R6668" t="str">
        <f t="shared" si="3552"/>
        <v>High BP</v>
      </c>
      <c r="S6668" t="str">
        <f t="shared" si="3553"/>
        <v>Normal Cost</v>
      </c>
    </row>
    <row r="6669" spans="1:19" x14ac:dyDescent="0.3">
      <c r="A6669">
        <v>64</v>
      </c>
      <c r="B6669" t="s">
        <v>20</v>
      </c>
      <c r="C6669">
        <v>29.6</v>
      </c>
      <c r="D6669">
        <v>140</v>
      </c>
      <c r="E6669">
        <v>86</v>
      </c>
      <c r="F6669">
        <v>248.8</v>
      </c>
      <c r="G6669">
        <v>128.6</v>
      </c>
      <c r="H6669">
        <v>143</v>
      </c>
      <c r="I6669">
        <v>2</v>
      </c>
      <c r="J6669" t="s">
        <v>27</v>
      </c>
      <c r="K6669" t="s">
        <v>17</v>
      </c>
      <c r="L6669" t="s">
        <v>18</v>
      </c>
      <c r="M6669">
        <v>4.4000000000000004</v>
      </c>
      <c r="N6669">
        <v>8832.09</v>
      </c>
      <c r="O6669" t="s">
        <v>19</v>
      </c>
      <c r="P6669" t="str">
        <f t="shared" ref="P6669" si="3558">IF(A6669&lt;30,"18-29",IF(A6669&lt;45,"30-44",IF(A6669&lt;60,"45-59",IF(A6669&lt;75,"60-74","75+"))))</f>
        <v>60-74</v>
      </c>
      <c r="Q6669" t="str">
        <f>IF(PatientData[[#This Row],[bmi]]&lt;18.5,"Underweight",
IF(PatientData[[#This Row],[bmi]]&lt;25,"Normal",
IF(PatientData[[#This Row],[bmi]]&lt;30,"Overweight","Obese")))</f>
        <v>Overweight</v>
      </c>
      <c r="R6669" t="str">
        <f t="shared" si="3552"/>
        <v>High BP</v>
      </c>
      <c r="S6669" t="str">
        <f t="shared" si="3553"/>
        <v>Normal Cost</v>
      </c>
    </row>
    <row r="6670" spans="1:19" x14ac:dyDescent="0.3">
      <c r="A6670">
        <v>49</v>
      </c>
      <c r="B6670" t="s">
        <v>15</v>
      </c>
      <c r="C6670">
        <v>29.2</v>
      </c>
      <c r="D6670">
        <v>129</v>
      </c>
      <c r="E6670">
        <v>88</v>
      </c>
      <c r="F6670">
        <v>225.6</v>
      </c>
      <c r="G6670">
        <v>94.5</v>
      </c>
      <c r="H6670">
        <v>69</v>
      </c>
      <c r="I6670">
        <v>1</v>
      </c>
      <c r="J6670" t="s">
        <v>27</v>
      </c>
      <c r="K6670" t="s">
        <v>26</v>
      </c>
      <c r="L6670" t="s">
        <v>22</v>
      </c>
      <c r="M6670">
        <v>3.6</v>
      </c>
      <c r="N6670">
        <v>8249.7199999999993</v>
      </c>
      <c r="O6670" t="s">
        <v>23</v>
      </c>
      <c r="P6670" t="str">
        <f t="shared" ref="P6670:P6672" si="3559">IF(A6667&lt;30,"18-29",IF(A6667&lt;45,"30-44",IF(A6667&lt;60,"45-59",IF(A6667&lt;75,"60-74","75+"))))</f>
        <v>45-59</v>
      </c>
      <c r="Q6670" t="str">
        <f>IF(PatientData[[#This Row],[bmi]]&lt;18.5,"Underweight",
IF(PatientData[[#This Row],[bmi]]&lt;25,"Normal",
IF(PatientData[[#This Row],[bmi]]&lt;30,"Overweight","Obese")))</f>
        <v>Overweight</v>
      </c>
      <c r="R6670" t="str">
        <f t="shared" si="3552"/>
        <v>High BP</v>
      </c>
      <c r="S6670" t="str">
        <f t="shared" si="3553"/>
        <v>Normal Cost</v>
      </c>
    </row>
    <row r="6671" spans="1:19" x14ac:dyDescent="0.3">
      <c r="A6671">
        <v>71</v>
      </c>
      <c r="B6671" t="s">
        <v>15</v>
      </c>
      <c r="C6671">
        <v>32.4</v>
      </c>
      <c r="D6671">
        <v>138</v>
      </c>
      <c r="E6671">
        <v>88</v>
      </c>
      <c r="F6671">
        <v>235.3</v>
      </c>
      <c r="G6671">
        <v>102.2</v>
      </c>
      <c r="H6671">
        <v>94</v>
      </c>
      <c r="I6671">
        <v>2</v>
      </c>
      <c r="J6671" t="s">
        <v>16</v>
      </c>
      <c r="K6671" t="s">
        <v>21</v>
      </c>
      <c r="L6671" t="s">
        <v>25</v>
      </c>
      <c r="M6671">
        <v>7.3</v>
      </c>
      <c r="N6671">
        <v>15756.43</v>
      </c>
      <c r="O6671" t="s">
        <v>19</v>
      </c>
      <c r="P6671" t="str">
        <f t="shared" si="3559"/>
        <v>60-74</v>
      </c>
      <c r="Q6671" t="str">
        <f>IF(PatientData[[#This Row],[bmi]]&lt;18.5,"Underweight",
IF(PatientData[[#This Row],[bmi]]&lt;25,"Normal",
IF(PatientData[[#This Row],[bmi]]&lt;30,"Overweight","Obese")))</f>
        <v>Obese</v>
      </c>
      <c r="R6671" t="str">
        <f t="shared" si="3552"/>
        <v>High BP</v>
      </c>
      <c r="S6671" t="str">
        <f t="shared" si="3553"/>
        <v>High Cost</v>
      </c>
    </row>
    <row r="6672" spans="1:19" x14ac:dyDescent="0.3">
      <c r="A6672">
        <v>57</v>
      </c>
      <c r="B6672" t="s">
        <v>15</v>
      </c>
      <c r="C6672">
        <v>26.2</v>
      </c>
      <c r="D6672">
        <v>126</v>
      </c>
      <c r="E6672">
        <v>78</v>
      </c>
      <c r="F6672">
        <v>237.6</v>
      </c>
      <c r="G6672">
        <v>123.9</v>
      </c>
      <c r="H6672">
        <v>60</v>
      </c>
      <c r="I6672">
        <v>2</v>
      </c>
      <c r="J6672" t="s">
        <v>24</v>
      </c>
      <c r="K6672" t="s">
        <v>21</v>
      </c>
      <c r="L6672" t="s">
        <v>25</v>
      </c>
      <c r="M6672">
        <v>6</v>
      </c>
      <c r="N6672">
        <v>14678.06</v>
      </c>
      <c r="O6672" t="s">
        <v>23</v>
      </c>
      <c r="P6672" t="str">
        <f t="shared" si="3559"/>
        <v>60-74</v>
      </c>
      <c r="Q6672" t="str">
        <f>IF(PatientData[[#This Row],[bmi]]&lt;18.5,"Underweight",
IF(PatientData[[#This Row],[bmi]]&lt;25,"Normal",
IF(PatientData[[#This Row],[bmi]]&lt;30,"Overweight","Obese")))</f>
        <v>Overweight</v>
      </c>
      <c r="R6672" t="str">
        <f t="shared" si="3552"/>
        <v>High BP</v>
      </c>
      <c r="S6672" t="str">
        <f t="shared" si="3553"/>
        <v>Normal Cost</v>
      </c>
    </row>
    <row r="6673" spans="1:19" x14ac:dyDescent="0.3">
      <c r="A6673">
        <v>71</v>
      </c>
      <c r="B6673" t="s">
        <v>20</v>
      </c>
      <c r="C6673">
        <v>29.6</v>
      </c>
      <c r="D6673">
        <v>137</v>
      </c>
      <c r="E6673">
        <v>94</v>
      </c>
      <c r="F6673">
        <v>223.2</v>
      </c>
      <c r="G6673">
        <v>128.30000000000001</v>
      </c>
      <c r="H6673">
        <v>93</v>
      </c>
      <c r="I6673">
        <v>2</v>
      </c>
      <c r="J6673" t="s">
        <v>24</v>
      </c>
      <c r="K6673" t="s">
        <v>17</v>
      </c>
      <c r="L6673" t="s">
        <v>18</v>
      </c>
      <c r="M6673">
        <v>5.2</v>
      </c>
      <c r="N6673">
        <v>11037.39</v>
      </c>
      <c r="O6673" t="s">
        <v>19</v>
      </c>
      <c r="P6673" t="str">
        <f t="shared" ref="P6673" si="3560">IF(A6673&lt;30,"18-29",IF(A6673&lt;45,"30-44",IF(A6673&lt;60,"45-59",IF(A6673&lt;75,"60-74","75+"))))</f>
        <v>60-74</v>
      </c>
      <c r="Q6673" t="str">
        <f>IF(PatientData[[#This Row],[bmi]]&lt;18.5,"Underweight",
IF(PatientData[[#This Row],[bmi]]&lt;25,"Normal",
IF(PatientData[[#This Row],[bmi]]&lt;30,"Overweight","Obese")))</f>
        <v>Overweight</v>
      </c>
      <c r="R6673" t="str">
        <f t="shared" si="3552"/>
        <v>High BP</v>
      </c>
      <c r="S6673" t="str">
        <f t="shared" si="3553"/>
        <v>Normal Cost</v>
      </c>
    </row>
    <row r="6674" spans="1:19" x14ac:dyDescent="0.3">
      <c r="A6674">
        <v>75</v>
      </c>
      <c r="B6674" t="s">
        <v>15</v>
      </c>
      <c r="C6674">
        <v>27.4</v>
      </c>
      <c r="D6674">
        <v>119</v>
      </c>
      <c r="E6674">
        <v>73</v>
      </c>
      <c r="F6674">
        <v>238.9</v>
      </c>
      <c r="G6674">
        <v>98.3</v>
      </c>
      <c r="H6674">
        <v>81</v>
      </c>
      <c r="I6674">
        <v>2</v>
      </c>
      <c r="J6674" t="s">
        <v>27</v>
      </c>
      <c r="K6674" t="s">
        <v>28</v>
      </c>
      <c r="L6674" t="s">
        <v>25</v>
      </c>
      <c r="M6674">
        <v>5.0999999999999996</v>
      </c>
      <c r="N6674">
        <v>13082.5</v>
      </c>
      <c r="O6674" t="s">
        <v>19</v>
      </c>
      <c r="P6674" t="str">
        <f t="shared" ref="P6674:P6676" si="3561">IF(A6671&lt;30,"18-29",IF(A6671&lt;45,"30-44",IF(A6671&lt;60,"45-59",IF(A6671&lt;75,"60-74","75+"))))</f>
        <v>60-74</v>
      </c>
      <c r="Q6674" t="str">
        <f>IF(PatientData[[#This Row],[bmi]]&lt;18.5,"Underweight",
IF(PatientData[[#This Row],[bmi]]&lt;25,"Normal",
IF(PatientData[[#This Row],[bmi]]&lt;30,"Overweight","Obese")))</f>
        <v>Overweight</v>
      </c>
      <c r="R6674" t="str">
        <f t="shared" si="3552"/>
        <v>Normal BP</v>
      </c>
      <c r="S6674" t="str">
        <f t="shared" si="3553"/>
        <v>Normal Cost</v>
      </c>
    </row>
    <row r="6675" spans="1:19" x14ac:dyDescent="0.3">
      <c r="A6675">
        <v>72</v>
      </c>
      <c r="B6675" t="s">
        <v>15</v>
      </c>
      <c r="C6675">
        <v>22.8</v>
      </c>
      <c r="D6675">
        <v>132</v>
      </c>
      <c r="E6675">
        <v>74</v>
      </c>
      <c r="F6675">
        <v>228</v>
      </c>
      <c r="G6675">
        <v>150</v>
      </c>
      <c r="H6675">
        <v>68</v>
      </c>
      <c r="I6675">
        <v>0</v>
      </c>
      <c r="J6675" t="s">
        <v>27</v>
      </c>
      <c r="K6675" t="s">
        <v>17</v>
      </c>
      <c r="L6675" t="s">
        <v>22</v>
      </c>
      <c r="M6675">
        <v>3.1</v>
      </c>
      <c r="N6675">
        <v>6021.14</v>
      </c>
      <c r="O6675" t="s">
        <v>19</v>
      </c>
      <c r="P6675" t="str">
        <f t="shared" si="3561"/>
        <v>45-59</v>
      </c>
      <c r="Q6675" t="str">
        <f>IF(PatientData[[#This Row],[bmi]]&lt;18.5,"Underweight",
IF(PatientData[[#This Row],[bmi]]&lt;25,"Normal",
IF(PatientData[[#This Row],[bmi]]&lt;30,"Overweight","Obese")))</f>
        <v>Normal</v>
      </c>
      <c r="R6675" t="str">
        <f t="shared" si="3552"/>
        <v>High BP</v>
      </c>
      <c r="S6675" t="str">
        <f t="shared" si="3553"/>
        <v>Normal Cost</v>
      </c>
    </row>
    <row r="6676" spans="1:19" x14ac:dyDescent="0.3">
      <c r="A6676">
        <v>51</v>
      </c>
      <c r="B6676" t="s">
        <v>15</v>
      </c>
      <c r="C6676">
        <v>20.7</v>
      </c>
      <c r="D6676">
        <v>133</v>
      </c>
      <c r="E6676">
        <v>83</v>
      </c>
      <c r="F6676">
        <v>198.5</v>
      </c>
      <c r="G6676">
        <v>91.3</v>
      </c>
      <c r="H6676">
        <v>63</v>
      </c>
      <c r="I6676">
        <v>1</v>
      </c>
      <c r="J6676" t="s">
        <v>24</v>
      </c>
      <c r="K6676" t="s">
        <v>28</v>
      </c>
      <c r="L6676" t="s">
        <v>18</v>
      </c>
      <c r="M6676">
        <v>3.5</v>
      </c>
      <c r="N6676">
        <v>9795.93</v>
      </c>
      <c r="O6676" t="s">
        <v>19</v>
      </c>
      <c r="P6676" t="str">
        <f t="shared" si="3561"/>
        <v>60-74</v>
      </c>
      <c r="Q6676" t="str">
        <f>IF(PatientData[[#This Row],[bmi]]&lt;18.5,"Underweight",
IF(PatientData[[#This Row],[bmi]]&lt;25,"Normal",
IF(PatientData[[#This Row],[bmi]]&lt;30,"Overweight","Obese")))</f>
        <v>Normal</v>
      </c>
      <c r="R6676" t="str">
        <f t="shared" si="3552"/>
        <v>High BP</v>
      </c>
      <c r="S6676" t="str">
        <f t="shared" si="3553"/>
        <v>Normal Cost</v>
      </c>
    </row>
    <row r="6677" spans="1:19" x14ac:dyDescent="0.3">
      <c r="A6677">
        <v>53</v>
      </c>
      <c r="B6677" t="s">
        <v>20</v>
      </c>
      <c r="C6677">
        <v>29.6</v>
      </c>
      <c r="D6677">
        <v>145</v>
      </c>
      <c r="E6677">
        <v>82</v>
      </c>
      <c r="F6677">
        <v>222.9</v>
      </c>
      <c r="G6677">
        <v>103.2</v>
      </c>
      <c r="H6677">
        <v>81</v>
      </c>
      <c r="I6677">
        <v>3</v>
      </c>
      <c r="J6677" t="s">
        <v>24</v>
      </c>
      <c r="K6677" t="s">
        <v>28</v>
      </c>
      <c r="L6677" t="s">
        <v>22</v>
      </c>
      <c r="M6677">
        <v>5</v>
      </c>
      <c r="N6677">
        <v>13707.47</v>
      </c>
      <c r="O6677" t="s">
        <v>19</v>
      </c>
      <c r="P6677" t="str">
        <f t="shared" ref="P6677:P6678" si="3562">IF(A6677&lt;30,"18-29",IF(A6677&lt;45,"30-44",IF(A6677&lt;60,"45-59",IF(A6677&lt;75,"60-74","75+"))))</f>
        <v>45-59</v>
      </c>
      <c r="Q6677" t="str">
        <f>IF(PatientData[[#This Row],[bmi]]&lt;18.5,"Underweight",
IF(PatientData[[#This Row],[bmi]]&lt;25,"Normal",
IF(PatientData[[#This Row],[bmi]]&lt;30,"Overweight","Obese")))</f>
        <v>Overweight</v>
      </c>
      <c r="R6677" t="str">
        <f t="shared" si="3552"/>
        <v>High BP</v>
      </c>
      <c r="S6677" t="str">
        <f t="shared" si="3553"/>
        <v>Normal Cost</v>
      </c>
    </row>
    <row r="6678" spans="1:19" x14ac:dyDescent="0.3">
      <c r="A6678">
        <v>66</v>
      </c>
      <c r="B6678" t="s">
        <v>20</v>
      </c>
      <c r="C6678">
        <v>29.6</v>
      </c>
      <c r="D6678">
        <v>222</v>
      </c>
      <c r="E6678">
        <v>130</v>
      </c>
      <c r="F6678">
        <v>225.6</v>
      </c>
      <c r="G6678">
        <v>100</v>
      </c>
      <c r="H6678">
        <v>83</v>
      </c>
      <c r="I6678">
        <v>0</v>
      </c>
      <c r="J6678" t="s">
        <v>24</v>
      </c>
      <c r="K6678" t="s">
        <v>26</v>
      </c>
      <c r="L6678" t="s">
        <v>25</v>
      </c>
      <c r="M6678">
        <v>4.7</v>
      </c>
      <c r="N6678">
        <v>10800.57</v>
      </c>
      <c r="O6678" t="s">
        <v>19</v>
      </c>
      <c r="P6678" t="str">
        <f t="shared" si="3562"/>
        <v>60-74</v>
      </c>
      <c r="Q6678" t="str">
        <f>IF(PatientData[[#This Row],[bmi]]&lt;18.5,"Underweight",
IF(PatientData[[#This Row],[bmi]]&lt;25,"Normal",
IF(PatientData[[#This Row],[bmi]]&lt;30,"Overweight","Obese")))</f>
        <v>Overweight</v>
      </c>
      <c r="R6678" t="str">
        <f t="shared" si="3552"/>
        <v>High BP</v>
      </c>
      <c r="S6678" t="str">
        <f t="shared" si="3553"/>
        <v>Normal Cost</v>
      </c>
    </row>
    <row r="6679" spans="1:19" x14ac:dyDescent="0.3">
      <c r="A6679">
        <v>78</v>
      </c>
      <c r="B6679" t="s">
        <v>15</v>
      </c>
      <c r="C6679">
        <v>31.1</v>
      </c>
      <c r="D6679">
        <v>121</v>
      </c>
      <c r="E6679">
        <v>70</v>
      </c>
      <c r="F6679">
        <v>290.39999999999998</v>
      </c>
      <c r="G6679">
        <v>143.9</v>
      </c>
      <c r="H6679">
        <v>74</v>
      </c>
      <c r="I6679">
        <v>1</v>
      </c>
      <c r="J6679" t="s">
        <v>16</v>
      </c>
      <c r="K6679" t="s">
        <v>21</v>
      </c>
      <c r="L6679" t="s">
        <v>18</v>
      </c>
      <c r="M6679">
        <v>10.5</v>
      </c>
      <c r="N6679">
        <v>23935.08</v>
      </c>
      <c r="O6679" t="s">
        <v>19</v>
      </c>
      <c r="P6679" t="str">
        <f t="shared" ref="P6679" si="3563">IF(A6676&lt;30,"18-29",IF(A6676&lt;45,"30-44",IF(A6676&lt;60,"45-59",IF(A6676&lt;75,"60-74","75+"))))</f>
        <v>45-59</v>
      </c>
      <c r="Q6679" t="str">
        <f>IF(PatientData[[#This Row],[bmi]]&lt;18.5,"Underweight",
IF(PatientData[[#This Row],[bmi]]&lt;25,"Normal",
IF(PatientData[[#This Row],[bmi]]&lt;30,"Overweight","Obese")))</f>
        <v>Obese</v>
      </c>
      <c r="R6679" t="str">
        <f t="shared" si="3552"/>
        <v>High BP</v>
      </c>
      <c r="S6679" t="str">
        <f t="shared" si="3553"/>
        <v>High Cost</v>
      </c>
    </row>
    <row r="6680" spans="1:19" x14ac:dyDescent="0.3">
      <c r="A6680">
        <v>80</v>
      </c>
      <c r="B6680" t="s">
        <v>20</v>
      </c>
      <c r="C6680">
        <v>29.6</v>
      </c>
      <c r="D6680">
        <v>138</v>
      </c>
      <c r="E6680">
        <v>76</v>
      </c>
      <c r="F6680">
        <v>244.5</v>
      </c>
      <c r="G6680">
        <v>118.8</v>
      </c>
      <c r="H6680">
        <v>86</v>
      </c>
      <c r="I6680">
        <v>1</v>
      </c>
      <c r="J6680" t="s">
        <v>16</v>
      </c>
      <c r="K6680" t="s">
        <v>26</v>
      </c>
      <c r="L6680" t="s">
        <v>18</v>
      </c>
      <c r="M6680">
        <v>8.6999999999999993</v>
      </c>
      <c r="N6680">
        <v>16964.38</v>
      </c>
      <c r="O6680" t="s">
        <v>19</v>
      </c>
      <c r="P6680" t="str">
        <f t="shared" ref="P6680:P6682" si="3564">IF(A6680&lt;30,"18-29",IF(A6680&lt;45,"30-44",IF(A6680&lt;60,"45-59",IF(A6680&lt;75,"60-74","75+"))))</f>
        <v>75+</v>
      </c>
      <c r="Q6680" t="str">
        <f>IF(PatientData[[#This Row],[bmi]]&lt;18.5,"Underweight",
IF(PatientData[[#This Row],[bmi]]&lt;25,"Normal",
IF(PatientData[[#This Row],[bmi]]&lt;30,"Overweight","Obese")))</f>
        <v>Overweight</v>
      </c>
      <c r="R6680" t="str">
        <f t="shared" si="3552"/>
        <v>High BP</v>
      </c>
      <c r="S6680" t="str">
        <f t="shared" si="3553"/>
        <v>High Cost</v>
      </c>
    </row>
    <row r="6681" spans="1:19" x14ac:dyDescent="0.3">
      <c r="A6681">
        <v>42</v>
      </c>
      <c r="B6681" t="s">
        <v>20</v>
      </c>
      <c r="C6681">
        <v>29.6</v>
      </c>
      <c r="D6681">
        <v>97</v>
      </c>
      <c r="E6681">
        <v>65</v>
      </c>
      <c r="F6681">
        <v>223.7</v>
      </c>
      <c r="G6681">
        <v>107.3</v>
      </c>
      <c r="H6681">
        <v>80</v>
      </c>
      <c r="I6681">
        <v>0</v>
      </c>
      <c r="J6681" t="s">
        <v>27</v>
      </c>
      <c r="K6681" t="s">
        <v>28</v>
      </c>
      <c r="L6681" t="s">
        <v>18</v>
      </c>
      <c r="M6681">
        <v>10.3</v>
      </c>
      <c r="N6681">
        <v>18942.54</v>
      </c>
      <c r="O6681" t="s">
        <v>19</v>
      </c>
      <c r="P6681" t="str">
        <f t="shared" si="3564"/>
        <v>30-44</v>
      </c>
      <c r="Q6681" t="str">
        <f>IF(PatientData[[#This Row],[bmi]]&lt;18.5,"Underweight",
IF(PatientData[[#This Row],[bmi]]&lt;25,"Normal",
IF(PatientData[[#This Row],[bmi]]&lt;30,"Overweight","Obese")))</f>
        <v>Overweight</v>
      </c>
      <c r="R6681" t="str">
        <f t="shared" si="3552"/>
        <v>Normal BP</v>
      </c>
      <c r="S6681" t="str">
        <f t="shared" si="3553"/>
        <v>High Cost</v>
      </c>
    </row>
    <row r="6682" spans="1:19" x14ac:dyDescent="0.3">
      <c r="A6682">
        <v>45</v>
      </c>
      <c r="B6682" t="s">
        <v>20</v>
      </c>
      <c r="C6682">
        <v>29.6</v>
      </c>
      <c r="D6682">
        <v>125</v>
      </c>
      <c r="E6682">
        <v>78</v>
      </c>
      <c r="F6682">
        <v>189.8</v>
      </c>
      <c r="G6682">
        <v>105.1</v>
      </c>
      <c r="H6682">
        <v>79</v>
      </c>
      <c r="I6682">
        <v>0</v>
      </c>
      <c r="J6682" t="s">
        <v>16</v>
      </c>
      <c r="K6682" t="s">
        <v>21</v>
      </c>
      <c r="L6682" t="s">
        <v>18</v>
      </c>
      <c r="M6682">
        <v>11</v>
      </c>
      <c r="N6682">
        <v>19724.900000000001</v>
      </c>
      <c r="O6682" t="s">
        <v>19</v>
      </c>
      <c r="P6682" t="str">
        <f t="shared" si="3564"/>
        <v>45-59</v>
      </c>
      <c r="Q6682" t="str">
        <f>IF(PatientData[[#This Row],[bmi]]&lt;18.5,"Underweight",
IF(PatientData[[#This Row],[bmi]]&lt;25,"Normal",
IF(PatientData[[#This Row],[bmi]]&lt;30,"Overweight","Obese")))</f>
        <v>Overweight</v>
      </c>
      <c r="R6682" t="str">
        <f t="shared" si="3552"/>
        <v>High BP</v>
      </c>
      <c r="S6682" t="str">
        <f t="shared" si="3553"/>
        <v>High Cost</v>
      </c>
    </row>
    <row r="6683" spans="1:19" x14ac:dyDescent="0.3">
      <c r="A6683">
        <v>79</v>
      </c>
      <c r="B6683" t="s">
        <v>15</v>
      </c>
      <c r="C6683">
        <v>34</v>
      </c>
      <c r="D6683">
        <v>137</v>
      </c>
      <c r="E6683">
        <v>77</v>
      </c>
      <c r="F6683">
        <v>280.8</v>
      </c>
      <c r="G6683">
        <v>96.8</v>
      </c>
      <c r="H6683">
        <v>88</v>
      </c>
      <c r="I6683">
        <v>2</v>
      </c>
      <c r="J6683" t="s">
        <v>24</v>
      </c>
      <c r="K6683" t="s">
        <v>26</v>
      </c>
      <c r="L6683" t="s">
        <v>25</v>
      </c>
      <c r="M6683">
        <v>7.8</v>
      </c>
      <c r="N6683">
        <v>16270.57</v>
      </c>
      <c r="O6683" t="s">
        <v>19</v>
      </c>
      <c r="P6683" t="str">
        <f t="shared" ref="P6683" si="3565">IF(A6680&lt;30,"18-29",IF(A6680&lt;45,"30-44",IF(A6680&lt;60,"45-59",IF(A6680&lt;75,"60-74","75+"))))</f>
        <v>75+</v>
      </c>
      <c r="Q6683" t="str">
        <f>IF(PatientData[[#This Row],[bmi]]&lt;18.5,"Underweight",
IF(PatientData[[#This Row],[bmi]]&lt;25,"Normal",
IF(PatientData[[#This Row],[bmi]]&lt;30,"Overweight","Obese")))</f>
        <v>Obese</v>
      </c>
      <c r="R6683" t="str">
        <f t="shared" si="3552"/>
        <v>High BP</v>
      </c>
      <c r="S6683" t="str">
        <f t="shared" si="3553"/>
        <v>High Cost</v>
      </c>
    </row>
    <row r="6684" spans="1:19" x14ac:dyDescent="0.3">
      <c r="A6684">
        <v>60</v>
      </c>
      <c r="B6684" t="s">
        <v>20</v>
      </c>
      <c r="C6684">
        <v>29.6</v>
      </c>
      <c r="D6684">
        <v>117</v>
      </c>
      <c r="E6684">
        <v>68</v>
      </c>
      <c r="F6684">
        <v>225.3</v>
      </c>
      <c r="G6684">
        <v>111.7</v>
      </c>
      <c r="H6684">
        <v>72</v>
      </c>
      <c r="I6684">
        <v>0</v>
      </c>
      <c r="J6684" t="s">
        <v>24</v>
      </c>
      <c r="K6684" t="s">
        <v>21</v>
      </c>
      <c r="L6684" t="s">
        <v>25</v>
      </c>
      <c r="M6684">
        <v>6.2</v>
      </c>
      <c r="N6684">
        <v>12335.71</v>
      </c>
      <c r="O6684" t="s">
        <v>19</v>
      </c>
      <c r="P6684" t="str">
        <f t="shared" ref="P6684" si="3566">IF(A6684&lt;30,"18-29",IF(A6684&lt;45,"30-44",IF(A6684&lt;60,"45-59",IF(A6684&lt;75,"60-74","75+"))))</f>
        <v>60-74</v>
      </c>
      <c r="Q6684" t="str">
        <f>IF(PatientData[[#This Row],[bmi]]&lt;18.5,"Underweight",
IF(PatientData[[#This Row],[bmi]]&lt;25,"Normal",
IF(PatientData[[#This Row],[bmi]]&lt;30,"Overweight","Obese")))</f>
        <v>Overweight</v>
      </c>
      <c r="R6684" t="str">
        <f t="shared" si="3552"/>
        <v>Normal BP</v>
      </c>
      <c r="S6684" t="str">
        <f t="shared" si="3553"/>
        <v>Normal Cost</v>
      </c>
    </row>
    <row r="6685" spans="1:19" x14ac:dyDescent="0.3">
      <c r="A6685">
        <v>73</v>
      </c>
      <c r="B6685" t="s">
        <v>15</v>
      </c>
      <c r="C6685">
        <v>23</v>
      </c>
      <c r="D6685">
        <v>136</v>
      </c>
      <c r="E6685">
        <v>81</v>
      </c>
      <c r="F6685">
        <v>244.1</v>
      </c>
      <c r="G6685">
        <v>127.9</v>
      </c>
      <c r="H6685">
        <v>76</v>
      </c>
      <c r="I6685">
        <v>3</v>
      </c>
      <c r="J6685" t="s">
        <v>27</v>
      </c>
      <c r="K6685" t="s">
        <v>17</v>
      </c>
      <c r="L6685" t="s">
        <v>18</v>
      </c>
      <c r="M6685">
        <v>5.8</v>
      </c>
      <c r="N6685">
        <v>10625.14</v>
      </c>
      <c r="O6685" t="s">
        <v>23</v>
      </c>
      <c r="P6685" t="str">
        <f t="shared" ref="P6685" si="3567">IF(A6682&lt;30,"18-29",IF(A6682&lt;45,"30-44",IF(A6682&lt;60,"45-59",IF(A6682&lt;75,"60-74","75+"))))</f>
        <v>45-59</v>
      </c>
      <c r="Q6685" t="str">
        <f>IF(PatientData[[#This Row],[bmi]]&lt;18.5,"Underweight",
IF(PatientData[[#This Row],[bmi]]&lt;25,"Normal",
IF(PatientData[[#This Row],[bmi]]&lt;30,"Overweight","Obese")))</f>
        <v>Normal</v>
      </c>
      <c r="R6685" t="str">
        <f t="shared" si="3552"/>
        <v>High BP</v>
      </c>
      <c r="S6685" t="str">
        <f t="shared" si="3553"/>
        <v>Normal Cost</v>
      </c>
    </row>
    <row r="6686" spans="1:19" x14ac:dyDescent="0.3">
      <c r="A6686">
        <v>87</v>
      </c>
      <c r="B6686" t="s">
        <v>20</v>
      </c>
      <c r="C6686">
        <v>29.6</v>
      </c>
      <c r="D6686">
        <v>154</v>
      </c>
      <c r="E6686">
        <v>89</v>
      </c>
      <c r="F6686">
        <v>298.10000000000002</v>
      </c>
      <c r="G6686">
        <v>118.8</v>
      </c>
      <c r="H6686">
        <v>72</v>
      </c>
      <c r="I6686">
        <v>1</v>
      </c>
      <c r="J6686" t="s">
        <v>24</v>
      </c>
      <c r="K6686" t="s">
        <v>21</v>
      </c>
      <c r="L6686" t="s">
        <v>22</v>
      </c>
      <c r="M6686">
        <v>6.6</v>
      </c>
      <c r="N6686">
        <v>13886.28</v>
      </c>
      <c r="O6686" t="s">
        <v>23</v>
      </c>
      <c r="P6686" t="str">
        <f t="shared" ref="P6686" si="3568">IF(A6686&lt;30,"18-29",IF(A6686&lt;45,"30-44",IF(A6686&lt;60,"45-59",IF(A6686&lt;75,"60-74","75+"))))</f>
        <v>75+</v>
      </c>
      <c r="Q6686" t="str">
        <f>IF(PatientData[[#This Row],[bmi]]&lt;18.5,"Underweight",
IF(PatientData[[#This Row],[bmi]]&lt;25,"Normal",
IF(PatientData[[#This Row],[bmi]]&lt;30,"Overweight","Obese")))</f>
        <v>Overweight</v>
      </c>
      <c r="R6686" t="str">
        <f t="shared" si="3552"/>
        <v>High BP</v>
      </c>
      <c r="S6686" t="str">
        <f t="shared" si="3553"/>
        <v>Normal Cost</v>
      </c>
    </row>
    <row r="6687" spans="1:19" x14ac:dyDescent="0.3">
      <c r="A6687">
        <v>49</v>
      </c>
      <c r="B6687" t="s">
        <v>15</v>
      </c>
      <c r="C6687">
        <v>35.4</v>
      </c>
      <c r="D6687">
        <v>119</v>
      </c>
      <c r="E6687">
        <v>65</v>
      </c>
      <c r="F6687">
        <v>243.7</v>
      </c>
      <c r="G6687">
        <v>131.30000000000001</v>
      </c>
      <c r="H6687">
        <v>94</v>
      </c>
      <c r="I6687">
        <v>1</v>
      </c>
      <c r="J6687" t="s">
        <v>16</v>
      </c>
      <c r="K6687" t="s">
        <v>17</v>
      </c>
      <c r="L6687" t="s">
        <v>25</v>
      </c>
      <c r="M6687">
        <v>6.5</v>
      </c>
      <c r="N6687">
        <v>15053.82</v>
      </c>
      <c r="O6687" t="s">
        <v>19</v>
      </c>
      <c r="P6687" t="str">
        <f t="shared" ref="P6687:P6689" si="3569">IF(A6684&lt;30,"18-29",IF(A6684&lt;45,"30-44",IF(A6684&lt;60,"45-59",IF(A6684&lt;75,"60-74","75+"))))</f>
        <v>60-74</v>
      </c>
      <c r="Q6687" t="str">
        <f>IF(PatientData[[#This Row],[bmi]]&lt;18.5,"Underweight",
IF(PatientData[[#This Row],[bmi]]&lt;25,"Normal",
IF(PatientData[[#This Row],[bmi]]&lt;30,"Overweight","Obese")))</f>
        <v>Obese</v>
      </c>
      <c r="R6687" t="str">
        <f t="shared" si="3552"/>
        <v>Normal BP</v>
      </c>
      <c r="S6687" t="str">
        <f t="shared" si="3553"/>
        <v>High Cost</v>
      </c>
    </row>
    <row r="6688" spans="1:19" x14ac:dyDescent="0.3">
      <c r="A6688">
        <v>67</v>
      </c>
      <c r="B6688" t="s">
        <v>15</v>
      </c>
      <c r="C6688">
        <v>36.5</v>
      </c>
      <c r="D6688">
        <v>115</v>
      </c>
      <c r="E6688">
        <v>67</v>
      </c>
      <c r="F6688">
        <v>237.5</v>
      </c>
      <c r="G6688">
        <v>196.4</v>
      </c>
      <c r="H6688">
        <v>75</v>
      </c>
      <c r="I6688">
        <v>1</v>
      </c>
      <c r="J6688" t="s">
        <v>16</v>
      </c>
      <c r="K6688" t="s">
        <v>28</v>
      </c>
      <c r="L6688" t="s">
        <v>18</v>
      </c>
      <c r="M6688">
        <v>9</v>
      </c>
      <c r="N6688">
        <v>20952.84</v>
      </c>
      <c r="O6688" t="s">
        <v>19</v>
      </c>
      <c r="P6688" t="str">
        <f t="shared" si="3569"/>
        <v>60-74</v>
      </c>
      <c r="Q6688" t="str">
        <f>IF(PatientData[[#This Row],[bmi]]&lt;18.5,"Underweight",
IF(PatientData[[#This Row],[bmi]]&lt;25,"Normal",
IF(PatientData[[#This Row],[bmi]]&lt;30,"Overweight","Obese")))</f>
        <v>Obese</v>
      </c>
      <c r="R6688" t="str">
        <f t="shared" si="3552"/>
        <v>Normal BP</v>
      </c>
      <c r="S6688" t="str">
        <f t="shared" si="3553"/>
        <v>High Cost</v>
      </c>
    </row>
    <row r="6689" spans="1:19" x14ac:dyDescent="0.3">
      <c r="A6689">
        <v>82</v>
      </c>
      <c r="B6689" t="s">
        <v>15</v>
      </c>
      <c r="C6689">
        <v>20.6</v>
      </c>
      <c r="D6689">
        <v>119</v>
      </c>
      <c r="E6689">
        <v>60</v>
      </c>
      <c r="F6689">
        <v>257.3</v>
      </c>
      <c r="G6689">
        <v>129.1</v>
      </c>
      <c r="H6689">
        <v>93</v>
      </c>
      <c r="I6689">
        <v>0</v>
      </c>
      <c r="J6689" t="s">
        <v>24</v>
      </c>
      <c r="K6689" t="s">
        <v>26</v>
      </c>
      <c r="L6689" t="s">
        <v>18</v>
      </c>
      <c r="M6689">
        <v>3</v>
      </c>
      <c r="N6689">
        <v>6189.05</v>
      </c>
      <c r="O6689" t="s">
        <v>19</v>
      </c>
      <c r="P6689" t="str">
        <f t="shared" si="3569"/>
        <v>75+</v>
      </c>
      <c r="Q6689" t="str">
        <f>IF(PatientData[[#This Row],[bmi]]&lt;18.5,"Underweight",
IF(PatientData[[#This Row],[bmi]]&lt;25,"Normal",
IF(PatientData[[#This Row],[bmi]]&lt;30,"Overweight","Obese")))</f>
        <v>Normal</v>
      </c>
      <c r="R6689" t="str">
        <f t="shared" si="3552"/>
        <v>Normal BP</v>
      </c>
      <c r="S6689" t="str">
        <f t="shared" si="3553"/>
        <v>Normal Cost</v>
      </c>
    </row>
    <row r="6690" spans="1:19" x14ac:dyDescent="0.3">
      <c r="A6690">
        <v>63</v>
      </c>
      <c r="B6690" t="s">
        <v>20</v>
      </c>
      <c r="C6690">
        <v>29.6</v>
      </c>
      <c r="D6690">
        <v>129</v>
      </c>
      <c r="E6690">
        <v>79</v>
      </c>
      <c r="F6690">
        <v>246.6</v>
      </c>
      <c r="G6690">
        <v>132.30000000000001</v>
      </c>
      <c r="H6690">
        <v>76</v>
      </c>
      <c r="I6690">
        <v>3</v>
      </c>
      <c r="J6690" t="s">
        <v>27</v>
      </c>
      <c r="K6690" t="s">
        <v>17</v>
      </c>
      <c r="L6690" t="s">
        <v>22</v>
      </c>
      <c r="M6690">
        <v>6.2</v>
      </c>
      <c r="N6690">
        <v>13466.75</v>
      </c>
      <c r="O6690" t="s">
        <v>19</v>
      </c>
      <c r="P6690" t="str">
        <f t="shared" ref="P6690" si="3570">IF(A6690&lt;30,"18-29",IF(A6690&lt;45,"30-44",IF(A6690&lt;60,"45-59",IF(A6690&lt;75,"60-74","75+"))))</f>
        <v>60-74</v>
      </c>
      <c r="Q6690" t="str">
        <f>IF(PatientData[[#This Row],[bmi]]&lt;18.5,"Underweight",
IF(PatientData[[#This Row],[bmi]]&lt;25,"Normal",
IF(PatientData[[#This Row],[bmi]]&lt;30,"Overweight","Obese")))</f>
        <v>Overweight</v>
      </c>
      <c r="R6690" t="str">
        <f t="shared" si="3552"/>
        <v>High BP</v>
      </c>
      <c r="S6690" t="str">
        <f t="shared" si="3553"/>
        <v>Normal Cost</v>
      </c>
    </row>
    <row r="6691" spans="1:19" x14ac:dyDescent="0.3">
      <c r="A6691">
        <v>89</v>
      </c>
      <c r="B6691" t="s">
        <v>15</v>
      </c>
      <c r="C6691">
        <v>34.700000000000003</v>
      </c>
      <c r="D6691">
        <v>145</v>
      </c>
      <c r="E6691">
        <v>91</v>
      </c>
      <c r="F6691">
        <v>262</v>
      </c>
      <c r="G6691">
        <v>126.1</v>
      </c>
      <c r="H6691">
        <v>62</v>
      </c>
      <c r="I6691">
        <v>2</v>
      </c>
      <c r="J6691" t="s">
        <v>24</v>
      </c>
      <c r="K6691" t="s">
        <v>17</v>
      </c>
      <c r="L6691" t="s">
        <v>18</v>
      </c>
      <c r="M6691">
        <v>3.2</v>
      </c>
      <c r="N6691">
        <v>6621.86</v>
      </c>
      <c r="O6691" t="s">
        <v>19</v>
      </c>
      <c r="P6691" t="str">
        <f t="shared" ref="P6691" si="3571">IF(A6688&lt;30,"18-29",IF(A6688&lt;45,"30-44",IF(A6688&lt;60,"45-59",IF(A6688&lt;75,"60-74","75+"))))</f>
        <v>60-74</v>
      </c>
      <c r="Q6691" t="str">
        <f>IF(PatientData[[#This Row],[bmi]]&lt;18.5,"Underweight",
IF(PatientData[[#This Row],[bmi]]&lt;25,"Normal",
IF(PatientData[[#This Row],[bmi]]&lt;30,"Overweight","Obese")))</f>
        <v>Obese</v>
      </c>
      <c r="R6691" t="str">
        <f t="shared" si="3552"/>
        <v>High BP</v>
      </c>
      <c r="S6691" t="str">
        <f t="shared" si="3553"/>
        <v>Normal Cost</v>
      </c>
    </row>
    <row r="6692" spans="1:19" x14ac:dyDescent="0.3">
      <c r="A6692">
        <v>76</v>
      </c>
      <c r="B6692" t="s">
        <v>20</v>
      </c>
      <c r="C6692">
        <v>29.6</v>
      </c>
      <c r="D6692">
        <v>144</v>
      </c>
      <c r="E6692">
        <v>88</v>
      </c>
      <c r="F6692">
        <v>258</v>
      </c>
      <c r="G6692">
        <v>132.5</v>
      </c>
      <c r="H6692">
        <v>80</v>
      </c>
      <c r="I6692">
        <v>1</v>
      </c>
      <c r="J6692" t="s">
        <v>24</v>
      </c>
      <c r="K6692" t="s">
        <v>26</v>
      </c>
      <c r="L6692" t="s">
        <v>25</v>
      </c>
      <c r="M6692">
        <v>12.5</v>
      </c>
      <c r="N6692">
        <v>19235.150000000001</v>
      </c>
      <c r="O6692" t="s">
        <v>19</v>
      </c>
      <c r="P6692" t="str">
        <f t="shared" ref="P6692" si="3572">IF(A6692&lt;30,"18-29",IF(A6692&lt;45,"30-44",IF(A6692&lt;60,"45-59",IF(A6692&lt;75,"60-74","75+"))))</f>
        <v>75+</v>
      </c>
      <c r="Q6692" t="str">
        <f>IF(PatientData[[#This Row],[bmi]]&lt;18.5,"Underweight",
IF(PatientData[[#This Row],[bmi]]&lt;25,"Normal",
IF(PatientData[[#This Row],[bmi]]&lt;30,"Overweight","Obese")))</f>
        <v>Overweight</v>
      </c>
      <c r="R6692" t="str">
        <f t="shared" si="3552"/>
        <v>High BP</v>
      </c>
      <c r="S6692" t="str">
        <f t="shared" si="3553"/>
        <v>High Cost</v>
      </c>
    </row>
    <row r="6693" spans="1:19" x14ac:dyDescent="0.3">
      <c r="A6693">
        <v>71</v>
      </c>
      <c r="B6693" t="s">
        <v>15</v>
      </c>
      <c r="C6693">
        <v>26.6</v>
      </c>
      <c r="D6693">
        <v>129</v>
      </c>
      <c r="E6693">
        <v>74</v>
      </c>
      <c r="F6693">
        <v>213.3</v>
      </c>
      <c r="G6693">
        <v>109.2</v>
      </c>
      <c r="H6693">
        <v>77</v>
      </c>
      <c r="I6693">
        <v>0</v>
      </c>
      <c r="J6693" t="s">
        <v>16</v>
      </c>
      <c r="K6693" t="s">
        <v>21</v>
      </c>
      <c r="L6693" t="s">
        <v>25</v>
      </c>
      <c r="M6693">
        <v>7.7</v>
      </c>
      <c r="N6693">
        <v>20503.39</v>
      </c>
      <c r="O6693" t="s">
        <v>19</v>
      </c>
      <c r="P6693" t="str">
        <f t="shared" ref="P6693" si="3573">IF(A6690&lt;30,"18-29",IF(A6690&lt;45,"30-44",IF(A6690&lt;60,"45-59",IF(A6690&lt;75,"60-74","75+"))))</f>
        <v>60-74</v>
      </c>
      <c r="Q6693" t="str">
        <f>IF(PatientData[[#This Row],[bmi]]&lt;18.5,"Underweight",
IF(PatientData[[#This Row],[bmi]]&lt;25,"Normal",
IF(PatientData[[#This Row],[bmi]]&lt;30,"Overweight","Obese")))</f>
        <v>Overweight</v>
      </c>
      <c r="R6693" t="str">
        <f t="shared" si="3552"/>
        <v>High BP</v>
      </c>
      <c r="S6693" t="str">
        <f t="shared" si="3553"/>
        <v>High Cost</v>
      </c>
    </row>
    <row r="6694" spans="1:19" x14ac:dyDescent="0.3">
      <c r="A6694">
        <v>53</v>
      </c>
      <c r="B6694" t="s">
        <v>20</v>
      </c>
      <c r="C6694">
        <v>29.6</v>
      </c>
      <c r="D6694">
        <v>140</v>
      </c>
      <c r="E6694">
        <v>82</v>
      </c>
      <c r="F6694">
        <v>211.2</v>
      </c>
      <c r="G6694">
        <v>92.4</v>
      </c>
      <c r="H6694">
        <v>75</v>
      </c>
      <c r="I6694">
        <v>0</v>
      </c>
      <c r="J6694" t="s">
        <v>27</v>
      </c>
      <c r="K6694" t="s">
        <v>26</v>
      </c>
      <c r="L6694" t="s">
        <v>25</v>
      </c>
      <c r="M6694">
        <v>1.7</v>
      </c>
      <c r="N6694">
        <v>4319.68</v>
      </c>
      <c r="O6694" t="s">
        <v>19</v>
      </c>
      <c r="P6694" t="str">
        <f t="shared" ref="P6694:P6698" si="3574">IF(A6694&lt;30,"18-29",IF(A6694&lt;45,"30-44",IF(A6694&lt;60,"45-59",IF(A6694&lt;75,"60-74","75+"))))</f>
        <v>45-59</v>
      </c>
      <c r="Q6694" t="str">
        <f>IF(PatientData[[#This Row],[bmi]]&lt;18.5,"Underweight",
IF(PatientData[[#This Row],[bmi]]&lt;25,"Normal",
IF(PatientData[[#This Row],[bmi]]&lt;30,"Overweight","Obese")))</f>
        <v>Overweight</v>
      </c>
      <c r="R6694" t="str">
        <f t="shared" si="3552"/>
        <v>High BP</v>
      </c>
      <c r="S6694" t="str">
        <f t="shared" si="3553"/>
        <v>Normal Cost</v>
      </c>
    </row>
    <row r="6695" spans="1:19" x14ac:dyDescent="0.3">
      <c r="A6695">
        <v>93</v>
      </c>
      <c r="B6695" t="s">
        <v>20</v>
      </c>
      <c r="C6695">
        <v>29.6</v>
      </c>
      <c r="D6695">
        <v>134</v>
      </c>
      <c r="E6695">
        <v>82</v>
      </c>
      <c r="F6695">
        <v>212.9</v>
      </c>
      <c r="G6695">
        <v>132.4</v>
      </c>
      <c r="H6695">
        <v>83</v>
      </c>
      <c r="I6695">
        <v>2</v>
      </c>
      <c r="J6695" t="s">
        <v>16</v>
      </c>
      <c r="K6695" t="s">
        <v>17</v>
      </c>
      <c r="L6695" t="s">
        <v>25</v>
      </c>
      <c r="M6695">
        <v>7.3</v>
      </c>
      <c r="N6695">
        <v>12427.69</v>
      </c>
      <c r="O6695" t="s">
        <v>19</v>
      </c>
      <c r="P6695" t="str">
        <f t="shared" si="3574"/>
        <v>75+</v>
      </c>
      <c r="Q6695" t="str">
        <f>IF(PatientData[[#This Row],[bmi]]&lt;18.5,"Underweight",
IF(PatientData[[#This Row],[bmi]]&lt;25,"Normal",
IF(PatientData[[#This Row],[bmi]]&lt;30,"Overweight","Obese")))</f>
        <v>Overweight</v>
      </c>
      <c r="R6695" t="str">
        <f t="shared" si="3552"/>
        <v>High BP</v>
      </c>
      <c r="S6695" t="str">
        <f t="shared" si="3553"/>
        <v>Normal Cost</v>
      </c>
    </row>
    <row r="6696" spans="1:19" x14ac:dyDescent="0.3">
      <c r="A6696">
        <v>70</v>
      </c>
      <c r="B6696" t="s">
        <v>20</v>
      </c>
      <c r="C6696">
        <v>29.6</v>
      </c>
      <c r="D6696">
        <v>134</v>
      </c>
      <c r="E6696">
        <v>83</v>
      </c>
      <c r="F6696">
        <v>246.7</v>
      </c>
      <c r="G6696">
        <v>93.1</v>
      </c>
      <c r="H6696">
        <v>75</v>
      </c>
      <c r="I6696">
        <v>2</v>
      </c>
      <c r="J6696" t="s">
        <v>16</v>
      </c>
      <c r="K6696" t="s">
        <v>26</v>
      </c>
      <c r="L6696" t="s">
        <v>25</v>
      </c>
      <c r="M6696">
        <v>5.4</v>
      </c>
      <c r="N6696">
        <v>10400.86</v>
      </c>
      <c r="O6696" t="s">
        <v>19</v>
      </c>
      <c r="P6696" t="str">
        <f t="shared" si="3574"/>
        <v>60-74</v>
      </c>
      <c r="Q6696" t="str">
        <f>IF(PatientData[[#This Row],[bmi]]&lt;18.5,"Underweight",
IF(PatientData[[#This Row],[bmi]]&lt;25,"Normal",
IF(PatientData[[#This Row],[bmi]]&lt;30,"Overweight","Obese")))</f>
        <v>Overweight</v>
      </c>
      <c r="R6696" t="str">
        <f t="shared" si="3552"/>
        <v>High BP</v>
      </c>
      <c r="S6696" t="str">
        <f t="shared" si="3553"/>
        <v>Normal Cost</v>
      </c>
    </row>
    <row r="6697" spans="1:19" x14ac:dyDescent="0.3">
      <c r="A6697">
        <v>52</v>
      </c>
      <c r="B6697" t="s">
        <v>20</v>
      </c>
      <c r="C6697">
        <v>29.6</v>
      </c>
      <c r="D6697">
        <v>143</v>
      </c>
      <c r="E6697">
        <v>92</v>
      </c>
      <c r="F6697">
        <v>244.2</v>
      </c>
      <c r="G6697">
        <v>85.9</v>
      </c>
      <c r="H6697">
        <v>78</v>
      </c>
      <c r="I6697">
        <v>3</v>
      </c>
      <c r="J6697" t="s">
        <v>27</v>
      </c>
      <c r="K6697" t="s">
        <v>21</v>
      </c>
      <c r="L6697" t="s">
        <v>18</v>
      </c>
      <c r="M6697">
        <v>6.7</v>
      </c>
      <c r="N6697">
        <v>14801.07</v>
      </c>
      <c r="O6697" t="s">
        <v>19</v>
      </c>
      <c r="P6697" t="str">
        <f t="shared" si="3574"/>
        <v>45-59</v>
      </c>
      <c r="Q6697" t="str">
        <f>IF(PatientData[[#This Row],[bmi]]&lt;18.5,"Underweight",
IF(PatientData[[#This Row],[bmi]]&lt;25,"Normal",
IF(PatientData[[#This Row],[bmi]]&lt;30,"Overweight","Obese")))</f>
        <v>Overweight</v>
      </c>
      <c r="R6697" t="str">
        <f t="shared" si="3552"/>
        <v>High BP</v>
      </c>
      <c r="S6697" t="str">
        <f t="shared" si="3553"/>
        <v>Normal Cost</v>
      </c>
    </row>
    <row r="6698" spans="1:19" x14ac:dyDescent="0.3">
      <c r="A6698">
        <v>71</v>
      </c>
      <c r="B6698" t="s">
        <v>20</v>
      </c>
      <c r="C6698">
        <v>29.6</v>
      </c>
      <c r="D6698">
        <v>130</v>
      </c>
      <c r="E6698">
        <v>78</v>
      </c>
      <c r="F6698">
        <v>248.6</v>
      </c>
      <c r="G6698">
        <v>113.1</v>
      </c>
      <c r="H6698">
        <v>85</v>
      </c>
      <c r="I6698">
        <v>1</v>
      </c>
      <c r="J6698" t="s">
        <v>16</v>
      </c>
      <c r="K6698" t="s">
        <v>21</v>
      </c>
      <c r="L6698" t="s">
        <v>18</v>
      </c>
      <c r="M6698">
        <v>11.1</v>
      </c>
      <c r="N6698">
        <v>17097.87</v>
      </c>
      <c r="O6698" t="s">
        <v>19</v>
      </c>
      <c r="P6698" t="str">
        <f t="shared" si="3574"/>
        <v>60-74</v>
      </c>
      <c r="Q6698" t="str">
        <f>IF(PatientData[[#This Row],[bmi]]&lt;18.5,"Underweight",
IF(PatientData[[#This Row],[bmi]]&lt;25,"Normal",
IF(PatientData[[#This Row],[bmi]]&lt;30,"Overweight","Obese")))</f>
        <v>Overweight</v>
      </c>
      <c r="R6698" t="str">
        <f t="shared" si="3552"/>
        <v>High BP</v>
      </c>
      <c r="S6698" t="str">
        <f t="shared" si="3553"/>
        <v>High Cost</v>
      </c>
    </row>
    <row r="6699" spans="1:19" x14ac:dyDescent="0.3">
      <c r="A6699">
        <v>70</v>
      </c>
      <c r="B6699" t="s">
        <v>15</v>
      </c>
      <c r="C6699">
        <v>29.7</v>
      </c>
      <c r="D6699">
        <v>134</v>
      </c>
      <c r="E6699">
        <v>71</v>
      </c>
      <c r="F6699">
        <v>228.8</v>
      </c>
      <c r="G6699">
        <v>113.5</v>
      </c>
      <c r="H6699">
        <v>72</v>
      </c>
      <c r="I6699">
        <v>1</v>
      </c>
      <c r="J6699" t="s">
        <v>24</v>
      </c>
      <c r="K6699" t="s">
        <v>21</v>
      </c>
      <c r="L6699" t="s">
        <v>22</v>
      </c>
      <c r="M6699">
        <v>8.8000000000000007</v>
      </c>
      <c r="N6699">
        <v>19217.009999999998</v>
      </c>
      <c r="O6699" t="s">
        <v>23</v>
      </c>
      <c r="P6699" t="str">
        <f t="shared" ref="P6699" si="3575">IF(A6696&lt;30,"18-29",IF(A6696&lt;45,"30-44",IF(A6696&lt;60,"45-59",IF(A6696&lt;75,"60-74","75+"))))</f>
        <v>60-74</v>
      </c>
      <c r="Q6699" t="str">
        <f>IF(PatientData[[#This Row],[bmi]]&lt;18.5,"Underweight",
IF(PatientData[[#This Row],[bmi]]&lt;25,"Normal",
IF(PatientData[[#This Row],[bmi]]&lt;30,"Overweight","Obese")))</f>
        <v>Overweight</v>
      </c>
      <c r="R6699" t="str">
        <f t="shared" si="3552"/>
        <v>High BP</v>
      </c>
      <c r="S6699" t="str">
        <f t="shared" si="3553"/>
        <v>High Cost</v>
      </c>
    </row>
    <row r="6700" spans="1:19" x14ac:dyDescent="0.3">
      <c r="A6700">
        <v>50</v>
      </c>
      <c r="B6700" t="s">
        <v>20</v>
      </c>
      <c r="C6700">
        <v>29.6</v>
      </c>
      <c r="D6700">
        <v>131</v>
      </c>
      <c r="E6700">
        <v>76</v>
      </c>
      <c r="F6700">
        <v>231.1</v>
      </c>
      <c r="G6700">
        <v>134.19999999999999</v>
      </c>
      <c r="H6700">
        <v>62</v>
      </c>
      <c r="I6700">
        <v>0</v>
      </c>
      <c r="J6700" t="s">
        <v>24</v>
      </c>
      <c r="K6700" t="s">
        <v>17</v>
      </c>
      <c r="L6700" t="s">
        <v>25</v>
      </c>
      <c r="M6700">
        <v>4.2</v>
      </c>
      <c r="N6700">
        <v>9093.7000000000007</v>
      </c>
      <c r="O6700" t="s">
        <v>19</v>
      </c>
      <c r="P6700" t="str">
        <f t="shared" ref="P6700" si="3576">IF(A6700&lt;30,"18-29",IF(A6700&lt;45,"30-44",IF(A6700&lt;60,"45-59",IF(A6700&lt;75,"60-74","75+"))))</f>
        <v>45-59</v>
      </c>
      <c r="Q6700" t="str">
        <f>IF(PatientData[[#This Row],[bmi]]&lt;18.5,"Underweight",
IF(PatientData[[#This Row],[bmi]]&lt;25,"Normal",
IF(PatientData[[#This Row],[bmi]]&lt;30,"Overweight","Obese")))</f>
        <v>Overweight</v>
      </c>
      <c r="R6700" t="str">
        <f t="shared" si="3552"/>
        <v>High BP</v>
      </c>
      <c r="S6700" t="str">
        <f t="shared" si="3553"/>
        <v>Normal Cost</v>
      </c>
    </row>
    <row r="6701" spans="1:19" x14ac:dyDescent="0.3">
      <c r="A6701">
        <v>85</v>
      </c>
      <c r="B6701" t="s">
        <v>15</v>
      </c>
      <c r="C6701">
        <v>34.4</v>
      </c>
      <c r="D6701">
        <v>133</v>
      </c>
      <c r="E6701">
        <v>77</v>
      </c>
      <c r="F6701">
        <v>263.10000000000002</v>
      </c>
      <c r="G6701">
        <v>91.9</v>
      </c>
      <c r="H6701">
        <v>62</v>
      </c>
      <c r="I6701">
        <v>0</v>
      </c>
      <c r="J6701" t="s">
        <v>16</v>
      </c>
      <c r="K6701" t="s">
        <v>26</v>
      </c>
      <c r="L6701" t="s">
        <v>25</v>
      </c>
      <c r="M6701">
        <v>9.1</v>
      </c>
      <c r="N6701">
        <v>14737.69</v>
      </c>
      <c r="O6701" t="s">
        <v>19</v>
      </c>
      <c r="P6701" t="str">
        <f t="shared" ref="P6701" si="3577">IF(A6698&lt;30,"18-29",IF(A6698&lt;45,"30-44",IF(A6698&lt;60,"45-59",IF(A6698&lt;75,"60-74","75+"))))</f>
        <v>60-74</v>
      </c>
      <c r="Q6701" t="str">
        <f>IF(PatientData[[#This Row],[bmi]]&lt;18.5,"Underweight",
IF(PatientData[[#This Row],[bmi]]&lt;25,"Normal",
IF(PatientData[[#This Row],[bmi]]&lt;30,"Overweight","Obese")))</f>
        <v>Obese</v>
      </c>
      <c r="R6701" t="str">
        <f t="shared" si="3552"/>
        <v>High BP</v>
      </c>
      <c r="S6701" t="str">
        <f t="shared" si="3553"/>
        <v>Normal Cost</v>
      </c>
    </row>
    <row r="6702" spans="1:19" x14ac:dyDescent="0.3">
      <c r="A6702">
        <v>62</v>
      </c>
      <c r="B6702" t="s">
        <v>20</v>
      </c>
      <c r="C6702">
        <v>29.7</v>
      </c>
      <c r="D6702">
        <v>115</v>
      </c>
      <c r="E6702">
        <v>67</v>
      </c>
      <c r="F6702">
        <v>223.6</v>
      </c>
      <c r="G6702">
        <v>118.6</v>
      </c>
      <c r="H6702">
        <v>77</v>
      </c>
      <c r="I6702">
        <v>1</v>
      </c>
      <c r="J6702" t="s">
        <v>24</v>
      </c>
      <c r="K6702" t="s">
        <v>17</v>
      </c>
      <c r="L6702" t="s">
        <v>25</v>
      </c>
      <c r="M6702">
        <v>5.2</v>
      </c>
      <c r="N6702">
        <v>9334.5</v>
      </c>
      <c r="O6702" t="s">
        <v>19</v>
      </c>
      <c r="P6702" t="str">
        <f t="shared" ref="P6702:P6703" si="3578">IF(A6702&lt;30,"18-29",IF(A6702&lt;45,"30-44",IF(A6702&lt;60,"45-59",IF(A6702&lt;75,"60-74","75+"))))</f>
        <v>60-74</v>
      </c>
      <c r="Q6702" t="str">
        <f>IF(PatientData[[#This Row],[bmi]]&lt;18.5,"Underweight",
IF(PatientData[[#This Row],[bmi]]&lt;25,"Normal",
IF(PatientData[[#This Row],[bmi]]&lt;30,"Overweight","Obese")))</f>
        <v>Overweight</v>
      </c>
      <c r="R6702" t="str">
        <f t="shared" si="3552"/>
        <v>Normal BP</v>
      </c>
      <c r="S6702" t="str">
        <f t="shared" si="3553"/>
        <v>Normal Cost</v>
      </c>
    </row>
    <row r="6703" spans="1:19" x14ac:dyDescent="0.3">
      <c r="A6703">
        <v>78</v>
      </c>
      <c r="B6703" t="s">
        <v>20</v>
      </c>
      <c r="C6703">
        <v>29.7</v>
      </c>
      <c r="D6703">
        <v>126</v>
      </c>
      <c r="E6703">
        <v>87</v>
      </c>
      <c r="F6703">
        <v>237</v>
      </c>
      <c r="G6703">
        <v>104.7</v>
      </c>
      <c r="H6703">
        <v>89</v>
      </c>
      <c r="I6703">
        <v>2</v>
      </c>
      <c r="J6703" t="s">
        <v>16</v>
      </c>
      <c r="K6703" t="s">
        <v>21</v>
      </c>
      <c r="L6703" t="s">
        <v>25</v>
      </c>
      <c r="M6703">
        <v>7.8</v>
      </c>
      <c r="N6703">
        <v>17704.32</v>
      </c>
      <c r="O6703" t="s">
        <v>23</v>
      </c>
      <c r="P6703" t="str">
        <f t="shared" si="3578"/>
        <v>75+</v>
      </c>
      <c r="Q6703" t="str">
        <f>IF(PatientData[[#This Row],[bmi]]&lt;18.5,"Underweight",
IF(PatientData[[#This Row],[bmi]]&lt;25,"Normal",
IF(PatientData[[#This Row],[bmi]]&lt;30,"Overweight","Obese")))</f>
        <v>Overweight</v>
      </c>
      <c r="R6703" t="str">
        <f t="shared" si="3552"/>
        <v>High BP</v>
      </c>
      <c r="S6703" t="str">
        <f t="shared" si="3553"/>
        <v>High Cost</v>
      </c>
    </row>
    <row r="6704" spans="1:19" x14ac:dyDescent="0.3">
      <c r="A6704">
        <v>71</v>
      </c>
      <c r="B6704" t="s">
        <v>15</v>
      </c>
      <c r="C6704">
        <v>29.3</v>
      </c>
      <c r="D6704">
        <v>119</v>
      </c>
      <c r="E6704">
        <v>62</v>
      </c>
      <c r="F6704">
        <v>258.60000000000002</v>
      </c>
      <c r="G6704">
        <v>139.80000000000001</v>
      </c>
      <c r="H6704">
        <v>88</v>
      </c>
      <c r="I6704">
        <v>2</v>
      </c>
      <c r="J6704" t="s">
        <v>16</v>
      </c>
      <c r="K6704" t="s">
        <v>17</v>
      </c>
      <c r="L6704" t="s">
        <v>18</v>
      </c>
      <c r="M6704">
        <v>4.8</v>
      </c>
      <c r="N6704">
        <v>9615.1299999999992</v>
      </c>
      <c r="O6704" t="s">
        <v>19</v>
      </c>
      <c r="P6704" t="str">
        <f t="shared" ref="P6704:P6706" si="3579">IF(A6701&lt;30,"18-29",IF(A6701&lt;45,"30-44",IF(A6701&lt;60,"45-59",IF(A6701&lt;75,"60-74","75+"))))</f>
        <v>75+</v>
      </c>
      <c r="Q6704" t="str">
        <f>IF(PatientData[[#This Row],[bmi]]&lt;18.5,"Underweight",
IF(PatientData[[#This Row],[bmi]]&lt;25,"Normal",
IF(PatientData[[#This Row],[bmi]]&lt;30,"Overweight","Obese")))</f>
        <v>Overweight</v>
      </c>
      <c r="R6704" t="str">
        <f t="shared" si="3552"/>
        <v>Normal BP</v>
      </c>
      <c r="S6704" t="str">
        <f t="shared" si="3553"/>
        <v>Normal Cost</v>
      </c>
    </row>
    <row r="6705" spans="1:19" x14ac:dyDescent="0.3">
      <c r="A6705">
        <v>62</v>
      </c>
      <c r="B6705" t="s">
        <v>15</v>
      </c>
      <c r="C6705">
        <v>37.200000000000003</v>
      </c>
      <c r="D6705">
        <v>134</v>
      </c>
      <c r="E6705">
        <v>82</v>
      </c>
      <c r="F6705">
        <v>267.89999999999998</v>
      </c>
      <c r="G6705">
        <v>134.80000000000001</v>
      </c>
      <c r="H6705">
        <v>73</v>
      </c>
      <c r="I6705">
        <v>0</v>
      </c>
      <c r="J6705" t="s">
        <v>24</v>
      </c>
      <c r="K6705" t="s">
        <v>21</v>
      </c>
      <c r="L6705" t="s">
        <v>25</v>
      </c>
      <c r="M6705">
        <v>5.8</v>
      </c>
      <c r="N6705">
        <v>11315.19</v>
      </c>
      <c r="O6705" t="s">
        <v>19</v>
      </c>
      <c r="P6705" t="str">
        <f t="shared" si="3579"/>
        <v>60-74</v>
      </c>
      <c r="Q6705" t="str">
        <f>IF(PatientData[[#This Row],[bmi]]&lt;18.5,"Underweight",
IF(PatientData[[#This Row],[bmi]]&lt;25,"Normal",
IF(PatientData[[#This Row],[bmi]]&lt;30,"Overweight","Obese")))</f>
        <v>Obese</v>
      </c>
      <c r="R6705" t="str">
        <f t="shared" si="3552"/>
        <v>High BP</v>
      </c>
      <c r="S6705" t="str">
        <f t="shared" si="3553"/>
        <v>Normal Cost</v>
      </c>
    </row>
    <row r="6706" spans="1:19" x14ac:dyDescent="0.3">
      <c r="A6706">
        <v>49</v>
      </c>
      <c r="B6706" t="s">
        <v>15</v>
      </c>
      <c r="C6706">
        <v>24.9</v>
      </c>
      <c r="D6706">
        <v>123</v>
      </c>
      <c r="E6706">
        <v>74</v>
      </c>
      <c r="F6706">
        <v>206.7</v>
      </c>
      <c r="G6706">
        <v>88.8</v>
      </c>
      <c r="H6706">
        <v>76</v>
      </c>
      <c r="I6706">
        <v>0</v>
      </c>
      <c r="J6706" t="s">
        <v>27</v>
      </c>
      <c r="K6706" t="s">
        <v>21</v>
      </c>
      <c r="L6706" t="s">
        <v>18</v>
      </c>
      <c r="M6706">
        <v>7</v>
      </c>
      <c r="N6706">
        <v>16316.06</v>
      </c>
      <c r="O6706" t="s">
        <v>19</v>
      </c>
      <c r="P6706" t="str">
        <f t="shared" si="3579"/>
        <v>75+</v>
      </c>
      <c r="Q6706" t="str">
        <f>IF(PatientData[[#This Row],[bmi]]&lt;18.5,"Underweight",
IF(PatientData[[#This Row],[bmi]]&lt;25,"Normal",
IF(PatientData[[#This Row],[bmi]]&lt;30,"Overweight","Obese")))</f>
        <v>Normal</v>
      </c>
      <c r="R6706" t="str">
        <f t="shared" si="3552"/>
        <v>High BP</v>
      </c>
      <c r="S6706" t="str">
        <f t="shared" si="3553"/>
        <v>High Cost</v>
      </c>
    </row>
    <row r="6707" spans="1:19" x14ac:dyDescent="0.3">
      <c r="A6707">
        <v>72</v>
      </c>
      <c r="B6707" t="s">
        <v>20</v>
      </c>
      <c r="C6707">
        <v>29.7</v>
      </c>
      <c r="D6707">
        <v>145</v>
      </c>
      <c r="E6707">
        <v>85</v>
      </c>
      <c r="F6707">
        <v>268.3</v>
      </c>
      <c r="G6707">
        <v>140.6</v>
      </c>
      <c r="H6707">
        <v>89</v>
      </c>
      <c r="I6707">
        <v>1</v>
      </c>
      <c r="J6707" t="s">
        <v>24</v>
      </c>
      <c r="K6707" t="s">
        <v>26</v>
      </c>
      <c r="L6707" t="s">
        <v>22</v>
      </c>
      <c r="M6707">
        <v>2.7</v>
      </c>
      <c r="N6707">
        <v>6548.26</v>
      </c>
      <c r="O6707" t="s">
        <v>23</v>
      </c>
      <c r="P6707" t="str">
        <f t="shared" ref="P6707:P6711" si="3580">IF(A6707&lt;30,"18-29",IF(A6707&lt;45,"30-44",IF(A6707&lt;60,"45-59",IF(A6707&lt;75,"60-74","75+"))))</f>
        <v>60-74</v>
      </c>
      <c r="Q6707" t="str">
        <f>IF(PatientData[[#This Row],[bmi]]&lt;18.5,"Underweight",
IF(PatientData[[#This Row],[bmi]]&lt;25,"Normal",
IF(PatientData[[#This Row],[bmi]]&lt;30,"Overweight","Obese")))</f>
        <v>Overweight</v>
      </c>
      <c r="R6707" t="str">
        <f t="shared" si="3552"/>
        <v>High BP</v>
      </c>
      <c r="S6707" t="str">
        <f t="shared" si="3553"/>
        <v>Normal Cost</v>
      </c>
    </row>
    <row r="6708" spans="1:19" x14ac:dyDescent="0.3">
      <c r="A6708">
        <v>56</v>
      </c>
      <c r="B6708" t="s">
        <v>20</v>
      </c>
      <c r="C6708">
        <v>29.7</v>
      </c>
      <c r="D6708">
        <v>130</v>
      </c>
      <c r="E6708">
        <v>87</v>
      </c>
      <c r="F6708">
        <v>232.7</v>
      </c>
      <c r="G6708">
        <v>100.1</v>
      </c>
      <c r="H6708">
        <v>95</v>
      </c>
      <c r="I6708">
        <v>0</v>
      </c>
      <c r="J6708" t="s">
        <v>16</v>
      </c>
      <c r="K6708" t="s">
        <v>26</v>
      </c>
      <c r="L6708" t="s">
        <v>18</v>
      </c>
      <c r="M6708">
        <v>10.1</v>
      </c>
      <c r="N6708">
        <v>14136.82</v>
      </c>
      <c r="O6708" t="s">
        <v>19</v>
      </c>
      <c r="P6708" t="str">
        <f t="shared" si="3580"/>
        <v>45-59</v>
      </c>
      <c r="Q6708" t="str">
        <f>IF(PatientData[[#This Row],[bmi]]&lt;18.5,"Underweight",
IF(PatientData[[#This Row],[bmi]]&lt;25,"Normal",
IF(PatientData[[#This Row],[bmi]]&lt;30,"Overweight","Obese")))</f>
        <v>Overweight</v>
      </c>
      <c r="R6708" t="str">
        <f t="shared" si="3552"/>
        <v>High BP</v>
      </c>
      <c r="S6708" t="str">
        <f t="shared" si="3553"/>
        <v>Normal Cost</v>
      </c>
    </row>
    <row r="6709" spans="1:19" x14ac:dyDescent="0.3">
      <c r="A6709">
        <v>77</v>
      </c>
      <c r="B6709" t="s">
        <v>20</v>
      </c>
      <c r="C6709">
        <v>29.7</v>
      </c>
      <c r="D6709">
        <v>125</v>
      </c>
      <c r="E6709">
        <v>73</v>
      </c>
      <c r="F6709">
        <v>272.3</v>
      </c>
      <c r="G6709">
        <v>100.1</v>
      </c>
      <c r="H6709">
        <v>83</v>
      </c>
      <c r="I6709">
        <v>4</v>
      </c>
      <c r="J6709" t="s">
        <v>16</v>
      </c>
      <c r="K6709" t="s">
        <v>28</v>
      </c>
      <c r="L6709" t="s">
        <v>18</v>
      </c>
      <c r="M6709">
        <v>7.9</v>
      </c>
      <c r="N6709">
        <v>20471.16</v>
      </c>
      <c r="O6709" t="s">
        <v>19</v>
      </c>
      <c r="P6709" t="str">
        <f t="shared" si="3580"/>
        <v>75+</v>
      </c>
      <c r="Q6709" t="str">
        <f>IF(PatientData[[#This Row],[bmi]]&lt;18.5,"Underweight",
IF(PatientData[[#This Row],[bmi]]&lt;25,"Normal",
IF(PatientData[[#This Row],[bmi]]&lt;30,"Overweight","Obese")))</f>
        <v>Overweight</v>
      </c>
      <c r="R6709" t="str">
        <f t="shared" si="3552"/>
        <v>High BP</v>
      </c>
      <c r="S6709" t="str">
        <f t="shared" si="3553"/>
        <v>High Cost</v>
      </c>
    </row>
    <row r="6710" spans="1:19" x14ac:dyDescent="0.3">
      <c r="A6710">
        <v>66</v>
      </c>
      <c r="B6710" t="s">
        <v>20</v>
      </c>
      <c r="C6710">
        <v>29.7</v>
      </c>
      <c r="D6710">
        <v>127</v>
      </c>
      <c r="E6710">
        <v>76</v>
      </c>
      <c r="F6710">
        <v>218.2</v>
      </c>
      <c r="G6710">
        <v>143.9</v>
      </c>
      <c r="H6710">
        <v>82</v>
      </c>
      <c r="I6710">
        <v>0</v>
      </c>
      <c r="J6710" t="s">
        <v>27</v>
      </c>
      <c r="K6710" t="s">
        <v>17</v>
      </c>
      <c r="L6710" t="s">
        <v>22</v>
      </c>
      <c r="M6710">
        <v>2.6</v>
      </c>
      <c r="N6710">
        <v>5358.34</v>
      </c>
      <c r="O6710" t="s">
        <v>19</v>
      </c>
      <c r="P6710" t="str">
        <f t="shared" si="3580"/>
        <v>60-74</v>
      </c>
      <c r="Q6710" t="str">
        <f>IF(PatientData[[#This Row],[bmi]]&lt;18.5,"Underweight",
IF(PatientData[[#This Row],[bmi]]&lt;25,"Normal",
IF(PatientData[[#This Row],[bmi]]&lt;30,"Overweight","Obese")))</f>
        <v>Overweight</v>
      </c>
      <c r="R6710" t="str">
        <f t="shared" si="3552"/>
        <v>High BP</v>
      </c>
      <c r="S6710" t="str">
        <f t="shared" si="3553"/>
        <v>Normal Cost</v>
      </c>
    </row>
    <row r="6711" spans="1:19" x14ac:dyDescent="0.3">
      <c r="A6711">
        <v>80</v>
      </c>
      <c r="B6711" t="s">
        <v>20</v>
      </c>
      <c r="C6711">
        <v>29.7</v>
      </c>
      <c r="D6711">
        <v>122</v>
      </c>
      <c r="E6711">
        <v>65</v>
      </c>
      <c r="F6711">
        <v>257.2</v>
      </c>
      <c r="G6711">
        <v>150.4</v>
      </c>
      <c r="H6711">
        <v>82</v>
      </c>
      <c r="I6711">
        <v>1</v>
      </c>
      <c r="J6711" t="s">
        <v>16</v>
      </c>
      <c r="K6711" t="s">
        <v>21</v>
      </c>
      <c r="L6711" t="s">
        <v>22</v>
      </c>
      <c r="M6711">
        <v>13.4</v>
      </c>
      <c r="N6711">
        <v>24789.84</v>
      </c>
      <c r="O6711" t="s">
        <v>19</v>
      </c>
      <c r="P6711" t="str">
        <f t="shared" si="3580"/>
        <v>75+</v>
      </c>
      <c r="Q6711" t="str">
        <f>IF(PatientData[[#This Row],[bmi]]&lt;18.5,"Underweight",
IF(PatientData[[#This Row],[bmi]]&lt;25,"Normal",
IF(PatientData[[#This Row],[bmi]]&lt;30,"Overweight","Obese")))</f>
        <v>Overweight</v>
      </c>
      <c r="R6711" t="str">
        <f t="shared" si="3552"/>
        <v>High BP</v>
      </c>
      <c r="S6711" t="str">
        <f t="shared" si="3553"/>
        <v>High Cost</v>
      </c>
    </row>
    <row r="6712" spans="1:19" x14ac:dyDescent="0.3">
      <c r="A6712">
        <v>57</v>
      </c>
      <c r="B6712" t="s">
        <v>15</v>
      </c>
      <c r="C6712">
        <v>23</v>
      </c>
      <c r="D6712">
        <v>120</v>
      </c>
      <c r="E6712">
        <v>63</v>
      </c>
      <c r="F6712">
        <v>208.7</v>
      </c>
      <c r="G6712">
        <v>138.30000000000001</v>
      </c>
      <c r="H6712">
        <v>77</v>
      </c>
      <c r="I6712">
        <v>2</v>
      </c>
      <c r="J6712" t="s">
        <v>27</v>
      </c>
      <c r="K6712" t="s">
        <v>17</v>
      </c>
      <c r="L6712" t="s">
        <v>18</v>
      </c>
      <c r="M6712">
        <v>3.8</v>
      </c>
      <c r="N6712">
        <v>7395.58</v>
      </c>
      <c r="O6712" t="s">
        <v>19</v>
      </c>
      <c r="P6712" t="str">
        <f t="shared" ref="P6712:P6713" si="3581">IF(A6709&lt;30,"18-29",IF(A6709&lt;45,"30-44",IF(A6709&lt;60,"45-59",IF(A6709&lt;75,"60-74","75+"))))</f>
        <v>75+</v>
      </c>
      <c r="Q6712" t="str">
        <f>IF(PatientData[[#This Row],[bmi]]&lt;18.5,"Underweight",
IF(PatientData[[#This Row],[bmi]]&lt;25,"Normal",
IF(PatientData[[#This Row],[bmi]]&lt;30,"Overweight","Obese")))</f>
        <v>Normal</v>
      </c>
      <c r="R6712" t="str">
        <f t="shared" si="3552"/>
        <v>High BP</v>
      </c>
      <c r="S6712" t="str">
        <f t="shared" si="3553"/>
        <v>Normal Cost</v>
      </c>
    </row>
    <row r="6713" spans="1:19" x14ac:dyDescent="0.3">
      <c r="A6713">
        <v>95</v>
      </c>
      <c r="B6713" t="s">
        <v>15</v>
      </c>
      <c r="C6713">
        <v>24.2</v>
      </c>
      <c r="D6713">
        <v>132</v>
      </c>
      <c r="E6713">
        <v>79</v>
      </c>
      <c r="F6713">
        <v>216.1</v>
      </c>
      <c r="G6713">
        <v>122.7</v>
      </c>
      <c r="H6713">
        <v>85</v>
      </c>
      <c r="I6713">
        <v>2</v>
      </c>
      <c r="J6713" t="s">
        <v>16</v>
      </c>
      <c r="K6713" t="s">
        <v>28</v>
      </c>
      <c r="L6713" t="s">
        <v>18</v>
      </c>
      <c r="M6713">
        <v>36.4</v>
      </c>
      <c r="N6713">
        <v>63280.959999999999</v>
      </c>
      <c r="O6713" t="s">
        <v>19</v>
      </c>
      <c r="P6713" t="str">
        <f t="shared" si="3581"/>
        <v>60-74</v>
      </c>
      <c r="Q6713" t="str">
        <f>IF(PatientData[[#This Row],[bmi]]&lt;18.5,"Underweight",
IF(PatientData[[#This Row],[bmi]]&lt;25,"Normal",
IF(PatientData[[#This Row],[bmi]]&lt;30,"Overweight","Obese")))</f>
        <v>Normal</v>
      </c>
      <c r="R6713" t="str">
        <f t="shared" si="3552"/>
        <v>High BP</v>
      </c>
      <c r="S6713" t="str">
        <f t="shared" si="3553"/>
        <v>High Cost</v>
      </c>
    </row>
    <row r="6714" spans="1:19" x14ac:dyDescent="0.3">
      <c r="A6714">
        <v>55</v>
      </c>
      <c r="B6714" t="s">
        <v>20</v>
      </c>
      <c r="C6714">
        <v>29.7</v>
      </c>
      <c r="D6714">
        <v>138</v>
      </c>
      <c r="E6714">
        <v>76</v>
      </c>
      <c r="F6714">
        <v>216.8</v>
      </c>
      <c r="G6714">
        <v>110.2</v>
      </c>
      <c r="H6714">
        <v>82</v>
      </c>
      <c r="I6714">
        <v>1</v>
      </c>
      <c r="J6714" t="s">
        <v>24</v>
      </c>
      <c r="K6714" t="s">
        <v>21</v>
      </c>
      <c r="L6714" t="s">
        <v>25</v>
      </c>
      <c r="M6714">
        <v>11.5</v>
      </c>
      <c r="N6714">
        <v>21680.89</v>
      </c>
      <c r="O6714" t="s">
        <v>19</v>
      </c>
      <c r="P6714" t="str">
        <f t="shared" ref="P6714:P6716" si="3582">IF(A6714&lt;30,"18-29",IF(A6714&lt;45,"30-44",IF(A6714&lt;60,"45-59",IF(A6714&lt;75,"60-74","75+"))))</f>
        <v>45-59</v>
      </c>
      <c r="Q6714" t="str">
        <f>IF(PatientData[[#This Row],[bmi]]&lt;18.5,"Underweight",
IF(PatientData[[#This Row],[bmi]]&lt;25,"Normal",
IF(PatientData[[#This Row],[bmi]]&lt;30,"Overweight","Obese")))</f>
        <v>Overweight</v>
      </c>
      <c r="R6714" t="str">
        <f t="shared" si="3552"/>
        <v>High BP</v>
      </c>
      <c r="S6714" t="str">
        <f t="shared" si="3553"/>
        <v>High Cost</v>
      </c>
    </row>
    <row r="6715" spans="1:19" x14ac:dyDescent="0.3">
      <c r="A6715">
        <v>58</v>
      </c>
      <c r="B6715" t="s">
        <v>20</v>
      </c>
      <c r="C6715">
        <v>29.7</v>
      </c>
      <c r="D6715">
        <v>130</v>
      </c>
      <c r="E6715">
        <v>82</v>
      </c>
      <c r="F6715">
        <v>283.7</v>
      </c>
      <c r="G6715">
        <v>136.5</v>
      </c>
      <c r="H6715">
        <v>86</v>
      </c>
      <c r="I6715">
        <v>2</v>
      </c>
      <c r="J6715" t="s">
        <v>27</v>
      </c>
      <c r="K6715" t="s">
        <v>26</v>
      </c>
      <c r="L6715" t="s">
        <v>25</v>
      </c>
      <c r="M6715">
        <v>2.5</v>
      </c>
      <c r="N6715">
        <v>5799.43</v>
      </c>
      <c r="O6715" t="s">
        <v>19</v>
      </c>
      <c r="P6715" t="str">
        <f t="shared" si="3582"/>
        <v>45-59</v>
      </c>
      <c r="Q6715" t="str">
        <f>IF(PatientData[[#This Row],[bmi]]&lt;18.5,"Underweight",
IF(PatientData[[#This Row],[bmi]]&lt;25,"Normal",
IF(PatientData[[#This Row],[bmi]]&lt;30,"Overweight","Obese")))</f>
        <v>Overweight</v>
      </c>
      <c r="R6715" t="str">
        <f t="shared" si="3552"/>
        <v>High BP</v>
      </c>
      <c r="S6715" t="str">
        <f t="shared" si="3553"/>
        <v>Normal Cost</v>
      </c>
    </row>
    <row r="6716" spans="1:19" x14ac:dyDescent="0.3">
      <c r="A6716">
        <v>38</v>
      </c>
      <c r="B6716" t="s">
        <v>20</v>
      </c>
      <c r="C6716">
        <v>29.7</v>
      </c>
      <c r="D6716">
        <v>122</v>
      </c>
      <c r="E6716">
        <v>74</v>
      </c>
      <c r="F6716">
        <v>227.1</v>
      </c>
      <c r="G6716">
        <v>94.9</v>
      </c>
      <c r="H6716">
        <v>88</v>
      </c>
      <c r="I6716">
        <v>2</v>
      </c>
      <c r="J6716" t="s">
        <v>16</v>
      </c>
      <c r="K6716" t="s">
        <v>21</v>
      </c>
      <c r="L6716" t="s">
        <v>18</v>
      </c>
      <c r="M6716">
        <v>7.2</v>
      </c>
      <c r="N6716">
        <v>15157.65</v>
      </c>
      <c r="O6716" t="s">
        <v>19</v>
      </c>
      <c r="P6716" t="str">
        <f t="shared" si="3582"/>
        <v>30-44</v>
      </c>
      <c r="Q6716" t="str">
        <f>IF(PatientData[[#This Row],[bmi]]&lt;18.5,"Underweight",
IF(PatientData[[#This Row],[bmi]]&lt;25,"Normal",
IF(PatientData[[#This Row],[bmi]]&lt;30,"Overweight","Obese")))</f>
        <v>Overweight</v>
      </c>
      <c r="R6716" t="str">
        <f t="shared" si="3552"/>
        <v>High BP</v>
      </c>
      <c r="S6716" t="str">
        <f t="shared" si="3553"/>
        <v>High Cost</v>
      </c>
    </row>
    <row r="6717" spans="1:19" x14ac:dyDescent="0.3">
      <c r="A6717">
        <v>65</v>
      </c>
      <c r="B6717" t="s">
        <v>15</v>
      </c>
      <c r="C6717">
        <v>27.2</v>
      </c>
      <c r="D6717">
        <v>149</v>
      </c>
      <c r="E6717">
        <v>94</v>
      </c>
      <c r="F6717">
        <v>218.8</v>
      </c>
      <c r="G6717">
        <v>114.1</v>
      </c>
      <c r="H6717">
        <v>96</v>
      </c>
      <c r="I6717">
        <v>1</v>
      </c>
      <c r="J6717" t="s">
        <v>27</v>
      </c>
      <c r="K6717" t="s">
        <v>17</v>
      </c>
      <c r="L6717" t="s">
        <v>18</v>
      </c>
      <c r="M6717">
        <v>2</v>
      </c>
      <c r="N6717">
        <v>4987.24</v>
      </c>
      <c r="O6717" t="s">
        <v>19</v>
      </c>
      <c r="P6717" t="str">
        <f t="shared" ref="P6717:P6721" si="3583">IF(A6714&lt;30,"18-29",IF(A6714&lt;45,"30-44",IF(A6714&lt;60,"45-59",IF(A6714&lt;75,"60-74","75+"))))</f>
        <v>45-59</v>
      </c>
      <c r="Q6717" t="str">
        <f>IF(PatientData[[#This Row],[bmi]]&lt;18.5,"Underweight",
IF(PatientData[[#This Row],[bmi]]&lt;25,"Normal",
IF(PatientData[[#This Row],[bmi]]&lt;30,"Overweight","Obese")))</f>
        <v>Overweight</v>
      </c>
      <c r="R6717" t="str">
        <f t="shared" si="3552"/>
        <v>High BP</v>
      </c>
      <c r="S6717" t="str">
        <f t="shared" si="3553"/>
        <v>Normal Cost</v>
      </c>
    </row>
    <row r="6718" spans="1:19" x14ac:dyDescent="0.3">
      <c r="A6718">
        <v>65</v>
      </c>
      <c r="B6718" t="s">
        <v>15</v>
      </c>
      <c r="C6718">
        <v>31.4</v>
      </c>
      <c r="D6718">
        <v>127</v>
      </c>
      <c r="E6718">
        <v>75</v>
      </c>
      <c r="F6718">
        <v>234.7</v>
      </c>
      <c r="G6718">
        <v>108.9</v>
      </c>
      <c r="H6718">
        <v>78</v>
      </c>
      <c r="I6718">
        <v>1</v>
      </c>
      <c r="J6718" t="s">
        <v>16</v>
      </c>
      <c r="K6718" t="s">
        <v>21</v>
      </c>
      <c r="L6718" t="s">
        <v>22</v>
      </c>
      <c r="M6718">
        <v>16</v>
      </c>
      <c r="N6718">
        <v>27676.04</v>
      </c>
      <c r="O6718" t="s">
        <v>19</v>
      </c>
      <c r="P6718" t="str">
        <f t="shared" si="3583"/>
        <v>45-59</v>
      </c>
      <c r="Q6718" t="str">
        <f>IF(PatientData[[#This Row],[bmi]]&lt;18.5,"Underweight",
IF(PatientData[[#This Row],[bmi]]&lt;25,"Normal",
IF(PatientData[[#This Row],[bmi]]&lt;30,"Overweight","Obese")))</f>
        <v>Obese</v>
      </c>
      <c r="R6718" t="str">
        <f t="shared" si="3552"/>
        <v>High BP</v>
      </c>
      <c r="S6718" t="str">
        <f t="shared" si="3553"/>
        <v>High Cost</v>
      </c>
    </row>
    <row r="6719" spans="1:19" x14ac:dyDescent="0.3">
      <c r="A6719">
        <v>86</v>
      </c>
      <c r="B6719" t="s">
        <v>15</v>
      </c>
      <c r="C6719">
        <v>30.9</v>
      </c>
      <c r="D6719">
        <v>137</v>
      </c>
      <c r="E6719">
        <v>76</v>
      </c>
      <c r="F6719">
        <v>232.4</v>
      </c>
      <c r="G6719">
        <v>127.9</v>
      </c>
      <c r="H6719">
        <v>99</v>
      </c>
      <c r="I6719">
        <v>0</v>
      </c>
      <c r="J6719" t="s">
        <v>16</v>
      </c>
      <c r="K6719" t="s">
        <v>26</v>
      </c>
      <c r="L6719" t="s">
        <v>22</v>
      </c>
      <c r="M6719">
        <v>11.2</v>
      </c>
      <c r="N6719">
        <v>22047.54</v>
      </c>
      <c r="O6719" t="s">
        <v>19</v>
      </c>
      <c r="P6719" t="str">
        <f t="shared" si="3583"/>
        <v>30-44</v>
      </c>
      <c r="Q6719" t="str">
        <f>IF(PatientData[[#This Row],[bmi]]&lt;18.5,"Underweight",
IF(PatientData[[#This Row],[bmi]]&lt;25,"Normal",
IF(PatientData[[#This Row],[bmi]]&lt;30,"Overweight","Obese")))</f>
        <v>Obese</v>
      </c>
      <c r="R6719" t="str">
        <f t="shared" si="3552"/>
        <v>High BP</v>
      </c>
      <c r="S6719" t="str">
        <f t="shared" si="3553"/>
        <v>High Cost</v>
      </c>
    </row>
    <row r="6720" spans="1:19" x14ac:dyDescent="0.3">
      <c r="A6720">
        <v>75</v>
      </c>
      <c r="B6720" t="s">
        <v>15</v>
      </c>
      <c r="C6720">
        <v>25.2</v>
      </c>
      <c r="D6720">
        <v>132</v>
      </c>
      <c r="E6720">
        <v>82</v>
      </c>
      <c r="F6720">
        <v>243.6</v>
      </c>
      <c r="G6720">
        <v>121.9</v>
      </c>
      <c r="H6720">
        <v>85</v>
      </c>
      <c r="I6720">
        <v>0</v>
      </c>
      <c r="J6720" t="s">
        <v>16</v>
      </c>
      <c r="K6720" t="s">
        <v>26</v>
      </c>
      <c r="L6720" t="s">
        <v>18</v>
      </c>
      <c r="M6720">
        <v>5.7</v>
      </c>
      <c r="N6720">
        <v>11307.99</v>
      </c>
      <c r="O6720" t="s">
        <v>19</v>
      </c>
      <c r="P6720" t="str">
        <f t="shared" si="3583"/>
        <v>60-74</v>
      </c>
      <c r="Q6720" t="str">
        <f>IF(PatientData[[#This Row],[bmi]]&lt;18.5,"Underweight",
IF(PatientData[[#This Row],[bmi]]&lt;25,"Normal",
IF(PatientData[[#This Row],[bmi]]&lt;30,"Overweight","Obese")))</f>
        <v>Overweight</v>
      </c>
      <c r="R6720" t="str">
        <f t="shared" si="3552"/>
        <v>High BP</v>
      </c>
      <c r="S6720" t="str">
        <f t="shared" si="3553"/>
        <v>Normal Cost</v>
      </c>
    </row>
    <row r="6721" spans="1:19" x14ac:dyDescent="0.3">
      <c r="A6721">
        <v>76</v>
      </c>
      <c r="B6721" t="s">
        <v>15</v>
      </c>
      <c r="C6721">
        <v>23.2</v>
      </c>
      <c r="D6721">
        <v>124</v>
      </c>
      <c r="E6721">
        <v>80</v>
      </c>
      <c r="F6721">
        <v>220.6</v>
      </c>
      <c r="G6721">
        <v>111.4</v>
      </c>
      <c r="H6721">
        <v>74</v>
      </c>
      <c r="I6721">
        <v>1</v>
      </c>
      <c r="J6721" t="s">
        <v>24</v>
      </c>
      <c r="K6721" t="s">
        <v>17</v>
      </c>
      <c r="L6721" t="s">
        <v>25</v>
      </c>
      <c r="M6721">
        <v>3.8</v>
      </c>
      <c r="N6721">
        <v>8490.73</v>
      </c>
      <c r="O6721" t="s">
        <v>19</v>
      </c>
      <c r="P6721" t="str">
        <f t="shared" si="3583"/>
        <v>60-74</v>
      </c>
      <c r="Q6721" t="str">
        <f>IF(PatientData[[#This Row],[bmi]]&lt;18.5,"Underweight",
IF(PatientData[[#This Row],[bmi]]&lt;25,"Normal",
IF(PatientData[[#This Row],[bmi]]&lt;30,"Overweight","Obese")))</f>
        <v>Normal</v>
      </c>
      <c r="R6721" t="str">
        <f t="shared" si="3552"/>
        <v>High BP</v>
      </c>
      <c r="S6721" t="str">
        <f t="shared" si="3553"/>
        <v>Normal Cost</v>
      </c>
    </row>
    <row r="6722" spans="1:19" x14ac:dyDescent="0.3">
      <c r="A6722">
        <v>55</v>
      </c>
      <c r="B6722" t="s">
        <v>20</v>
      </c>
      <c r="C6722">
        <v>29.7</v>
      </c>
      <c r="D6722">
        <v>109</v>
      </c>
      <c r="E6722">
        <v>66</v>
      </c>
      <c r="F6722">
        <v>231.1</v>
      </c>
      <c r="G6722">
        <v>106</v>
      </c>
      <c r="H6722">
        <v>77</v>
      </c>
      <c r="I6722">
        <v>1</v>
      </c>
      <c r="J6722" t="s">
        <v>27</v>
      </c>
      <c r="K6722" t="s">
        <v>21</v>
      </c>
      <c r="L6722" t="s">
        <v>25</v>
      </c>
      <c r="M6722">
        <v>4.7</v>
      </c>
      <c r="N6722">
        <v>11721.55</v>
      </c>
      <c r="O6722" t="s">
        <v>19</v>
      </c>
      <c r="P6722" t="str">
        <f t="shared" ref="P6722" si="3584">IF(A6722&lt;30,"18-29",IF(A6722&lt;45,"30-44",IF(A6722&lt;60,"45-59",IF(A6722&lt;75,"60-74","75+"))))</f>
        <v>45-59</v>
      </c>
      <c r="Q6722" t="str">
        <f>IF(PatientData[[#This Row],[bmi]]&lt;18.5,"Underweight",
IF(PatientData[[#This Row],[bmi]]&lt;25,"Normal",
IF(PatientData[[#This Row],[bmi]]&lt;30,"Overweight","Obese")))</f>
        <v>Overweight</v>
      </c>
      <c r="R6722" t="str">
        <f t="shared" si="3552"/>
        <v>Normal BP</v>
      </c>
      <c r="S6722" t="str">
        <f t="shared" si="3553"/>
        <v>Normal Cost</v>
      </c>
    </row>
    <row r="6723" spans="1:19" x14ac:dyDescent="0.3">
      <c r="A6723">
        <v>71</v>
      </c>
      <c r="B6723" t="s">
        <v>15</v>
      </c>
      <c r="C6723">
        <v>26.2</v>
      </c>
      <c r="D6723">
        <v>139</v>
      </c>
      <c r="E6723">
        <v>85</v>
      </c>
      <c r="F6723">
        <v>225.6</v>
      </c>
      <c r="G6723">
        <v>121.7</v>
      </c>
      <c r="H6723">
        <v>89</v>
      </c>
      <c r="I6723">
        <v>1</v>
      </c>
      <c r="J6723" t="s">
        <v>16</v>
      </c>
      <c r="K6723" t="s">
        <v>28</v>
      </c>
      <c r="L6723" t="s">
        <v>25</v>
      </c>
      <c r="M6723">
        <v>8.9</v>
      </c>
      <c r="N6723">
        <v>20299.349999999999</v>
      </c>
      <c r="O6723" t="s">
        <v>19</v>
      </c>
      <c r="P6723" t="str">
        <f t="shared" ref="P6723" si="3585">IF(A6720&lt;30,"18-29",IF(A6720&lt;45,"30-44",IF(A6720&lt;60,"45-59",IF(A6720&lt;75,"60-74","75+"))))</f>
        <v>75+</v>
      </c>
      <c r="Q6723" t="str">
        <f>IF(PatientData[[#This Row],[bmi]]&lt;18.5,"Underweight",
IF(PatientData[[#This Row],[bmi]]&lt;25,"Normal",
IF(PatientData[[#This Row],[bmi]]&lt;30,"Overweight","Obese")))</f>
        <v>Overweight</v>
      </c>
      <c r="R6723" t="str">
        <f t="shared" ref="R6723:R6786" si="3586">IF(AND(D6723&lt;120,E6723&lt;80),"Normal BP","High BP")</f>
        <v>High BP</v>
      </c>
      <c r="S6723" t="str">
        <f t="shared" ref="S6723:S6786" si="3587">IF(N6723&gt;15000,"High Cost","Normal Cost")</f>
        <v>High Cost</v>
      </c>
    </row>
    <row r="6724" spans="1:19" x14ac:dyDescent="0.3">
      <c r="A6724">
        <v>44</v>
      </c>
      <c r="B6724" t="s">
        <v>20</v>
      </c>
      <c r="C6724">
        <v>29.7</v>
      </c>
      <c r="D6724">
        <v>135</v>
      </c>
      <c r="E6724">
        <v>83</v>
      </c>
      <c r="F6724">
        <v>235.9</v>
      </c>
      <c r="G6724">
        <v>148.5</v>
      </c>
      <c r="H6724">
        <v>169</v>
      </c>
      <c r="I6724">
        <v>1</v>
      </c>
      <c r="J6724" t="s">
        <v>16</v>
      </c>
      <c r="K6724" t="s">
        <v>17</v>
      </c>
      <c r="L6724" t="s">
        <v>22</v>
      </c>
      <c r="M6724">
        <v>9.1999999999999993</v>
      </c>
      <c r="N6724">
        <v>16108.67</v>
      </c>
      <c r="O6724" t="s">
        <v>19</v>
      </c>
      <c r="P6724" t="str">
        <f t="shared" ref="P6724" si="3588">IF(A6724&lt;30,"18-29",IF(A6724&lt;45,"30-44",IF(A6724&lt;60,"45-59",IF(A6724&lt;75,"60-74","75+"))))</f>
        <v>30-44</v>
      </c>
      <c r="Q6724" t="str">
        <f>IF(PatientData[[#This Row],[bmi]]&lt;18.5,"Underweight",
IF(PatientData[[#This Row],[bmi]]&lt;25,"Normal",
IF(PatientData[[#This Row],[bmi]]&lt;30,"Overweight","Obese")))</f>
        <v>Overweight</v>
      </c>
      <c r="R6724" t="str">
        <f t="shared" si="3586"/>
        <v>High BP</v>
      </c>
      <c r="S6724" t="str">
        <f t="shared" si="3587"/>
        <v>High Cost</v>
      </c>
    </row>
    <row r="6725" spans="1:19" x14ac:dyDescent="0.3">
      <c r="A6725">
        <v>58</v>
      </c>
      <c r="B6725" t="s">
        <v>15</v>
      </c>
      <c r="C6725">
        <v>28</v>
      </c>
      <c r="D6725">
        <v>117</v>
      </c>
      <c r="E6725">
        <v>71</v>
      </c>
      <c r="F6725">
        <v>231.6</v>
      </c>
      <c r="G6725">
        <v>86.9</v>
      </c>
      <c r="H6725">
        <v>80</v>
      </c>
      <c r="I6725">
        <v>0</v>
      </c>
      <c r="J6725" t="s">
        <v>27</v>
      </c>
      <c r="K6725" t="s">
        <v>21</v>
      </c>
      <c r="L6725" t="s">
        <v>25</v>
      </c>
      <c r="M6725">
        <v>16.600000000000001</v>
      </c>
      <c r="N6725">
        <v>25444</v>
      </c>
      <c r="O6725" t="s">
        <v>19</v>
      </c>
      <c r="P6725" t="str">
        <f t="shared" ref="P6725" si="3589">IF(A6722&lt;30,"18-29",IF(A6722&lt;45,"30-44",IF(A6722&lt;60,"45-59",IF(A6722&lt;75,"60-74","75+"))))</f>
        <v>45-59</v>
      </c>
      <c r="Q6725" t="str">
        <f>IF(PatientData[[#This Row],[bmi]]&lt;18.5,"Underweight",
IF(PatientData[[#This Row],[bmi]]&lt;25,"Normal",
IF(PatientData[[#This Row],[bmi]]&lt;30,"Overweight","Obese")))</f>
        <v>Overweight</v>
      </c>
      <c r="R6725" t="str">
        <f t="shared" si="3586"/>
        <v>Normal BP</v>
      </c>
      <c r="S6725" t="str">
        <f t="shared" si="3587"/>
        <v>High Cost</v>
      </c>
    </row>
    <row r="6726" spans="1:19" x14ac:dyDescent="0.3">
      <c r="A6726">
        <v>66</v>
      </c>
      <c r="B6726" t="s">
        <v>20</v>
      </c>
      <c r="C6726">
        <v>29.7</v>
      </c>
      <c r="D6726">
        <v>127</v>
      </c>
      <c r="E6726">
        <v>71</v>
      </c>
      <c r="F6726">
        <v>231.2</v>
      </c>
      <c r="G6726">
        <v>101.5</v>
      </c>
      <c r="H6726">
        <v>69</v>
      </c>
      <c r="I6726">
        <v>1</v>
      </c>
      <c r="J6726" t="s">
        <v>24</v>
      </c>
      <c r="K6726" t="s">
        <v>21</v>
      </c>
      <c r="L6726" t="s">
        <v>18</v>
      </c>
      <c r="M6726">
        <v>4.2</v>
      </c>
      <c r="N6726">
        <v>10576.98</v>
      </c>
      <c r="O6726" t="s">
        <v>23</v>
      </c>
      <c r="P6726" t="str">
        <f t="shared" ref="P6726" si="3590">IF(A6726&lt;30,"18-29",IF(A6726&lt;45,"30-44",IF(A6726&lt;60,"45-59",IF(A6726&lt;75,"60-74","75+"))))</f>
        <v>60-74</v>
      </c>
      <c r="Q6726" t="str">
        <f>IF(PatientData[[#This Row],[bmi]]&lt;18.5,"Underweight",
IF(PatientData[[#This Row],[bmi]]&lt;25,"Normal",
IF(PatientData[[#This Row],[bmi]]&lt;30,"Overweight","Obese")))</f>
        <v>Overweight</v>
      </c>
      <c r="R6726" t="str">
        <f t="shared" si="3586"/>
        <v>High BP</v>
      </c>
      <c r="S6726" t="str">
        <f t="shared" si="3587"/>
        <v>Normal Cost</v>
      </c>
    </row>
    <row r="6727" spans="1:19" x14ac:dyDescent="0.3">
      <c r="A6727">
        <v>64</v>
      </c>
      <c r="B6727" t="s">
        <v>15</v>
      </c>
      <c r="C6727">
        <v>25</v>
      </c>
      <c r="D6727">
        <v>114</v>
      </c>
      <c r="E6727">
        <v>61</v>
      </c>
      <c r="F6727">
        <v>189</v>
      </c>
      <c r="G6727">
        <v>100.2</v>
      </c>
      <c r="H6727">
        <v>77</v>
      </c>
      <c r="I6727">
        <v>2</v>
      </c>
      <c r="J6727" t="s">
        <v>27</v>
      </c>
      <c r="K6727" t="s">
        <v>26</v>
      </c>
      <c r="L6727" t="s">
        <v>25</v>
      </c>
      <c r="M6727">
        <v>4.8</v>
      </c>
      <c r="N6727">
        <v>9055.34</v>
      </c>
      <c r="O6727" t="s">
        <v>19</v>
      </c>
      <c r="P6727" t="str">
        <f t="shared" ref="P6727:P6729" si="3591">IF(A6724&lt;30,"18-29",IF(A6724&lt;45,"30-44",IF(A6724&lt;60,"45-59",IF(A6724&lt;75,"60-74","75+"))))</f>
        <v>30-44</v>
      </c>
      <c r="Q6727" t="str">
        <f>IF(PatientData[[#This Row],[bmi]]&lt;18.5,"Underweight",
IF(PatientData[[#This Row],[bmi]]&lt;25,"Normal",
IF(PatientData[[#This Row],[bmi]]&lt;30,"Overweight","Obese")))</f>
        <v>Overweight</v>
      </c>
      <c r="R6727" t="str">
        <f t="shared" si="3586"/>
        <v>Normal BP</v>
      </c>
      <c r="S6727" t="str">
        <f t="shared" si="3587"/>
        <v>Normal Cost</v>
      </c>
    </row>
    <row r="6728" spans="1:19" x14ac:dyDescent="0.3">
      <c r="A6728">
        <v>75</v>
      </c>
      <c r="B6728" t="s">
        <v>15</v>
      </c>
      <c r="C6728">
        <v>33.4</v>
      </c>
      <c r="D6728">
        <v>143</v>
      </c>
      <c r="E6728">
        <v>87</v>
      </c>
      <c r="F6728">
        <v>244.5</v>
      </c>
      <c r="G6728">
        <v>124.3</v>
      </c>
      <c r="H6728">
        <v>85</v>
      </c>
      <c r="I6728">
        <v>2</v>
      </c>
      <c r="J6728" t="s">
        <v>16</v>
      </c>
      <c r="K6728" t="s">
        <v>26</v>
      </c>
      <c r="L6728" t="s">
        <v>18</v>
      </c>
      <c r="M6728">
        <v>7.2</v>
      </c>
      <c r="N6728">
        <v>13458.26</v>
      </c>
      <c r="O6728" t="s">
        <v>19</v>
      </c>
      <c r="P6728" t="str">
        <f t="shared" si="3591"/>
        <v>45-59</v>
      </c>
      <c r="Q6728" t="str">
        <f>IF(PatientData[[#This Row],[bmi]]&lt;18.5,"Underweight",
IF(PatientData[[#This Row],[bmi]]&lt;25,"Normal",
IF(PatientData[[#This Row],[bmi]]&lt;30,"Overweight","Obese")))</f>
        <v>Obese</v>
      </c>
      <c r="R6728" t="str">
        <f t="shared" si="3586"/>
        <v>High BP</v>
      </c>
      <c r="S6728" t="str">
        <f t="shared" si="3587"/>
        <v>Normal Cost</v>
      </c>
    </row>
    <row r="6729" spans="1:19" x14ac:dyDescent="0.3">
      <c r="A6729">
        <v>77</v>
      </c>
      <c r="B6729" t="s">
        <v>15</v>
      </c>
      <c r="C6729">
        <v>22.3</v>
      </c>
      <c r="D6729">
        <v>126</v>
      </c>
      <c r="E6729">
        <v>83</v>
      </c>
      <c r="F6729">
        <v>201.6</v>
      </c>
      <c r="G6729">
        <v>134.19999999999999</v>
      </c>
      <c r="H6729">
        <v>81</v>
      </c>
      <c r="I6729">
        <v>2</v>
      </c>
      <c r="J6729" t="s">
        <v>16</v>
      </c>
      <c r="K6729" t="s">
        <v>17</v>
      </c>
      <c r="L6729" t="s">
        <v>18</v>
      </c>
      <c r="M6729">
        <v>9.6</v>
      </c>
      <c r="N6729">
        <v>17574.52</v>
      </c>
      <c r="O6729" t="s">
        <v>19</v>
      </c>
      <c r="P6729" t="str">
        <f t="shared" si="3591"/>
        <v>60-74</v>
      </c>
      <c r="Q6729" t="str">
        <f>IF(PatientData[[#This Row],[bmi]]&lt;18.5,"Underweight",
IF(PatientData[[#This Row],[bmi]]&lt;25,"Normal",
IF(PatientData[[#This Row],[bmi]]&lt;30,"Overweight","Obese")))</f>
        <v>Normal</v>
      </c>
      <c r="R6729" t="str">
        <f t="shared" si="3586"/>
        <v>High BP</v>
      </c>
      <c r="S6729" t="str">
        <f t="shared" si="3587"/>
        <v>High Cost</v>
      </c>
    </row>
    <row r="6730" spans="1:19" x14ac:dyDescent="0.3">
      <c r="A6730">
        <v>63</v>
      </c>
      <c r="B6730" t="s">
        <v>20</v>
      </c>
      <c r="C6730">
        <v>29.7</v>
      </c>
      <c r="D6730">
        <v>121</v>
      </c>
      <c r="E6730">
        <v>71</v>
      </c>
      <c r="F6730">
        <v>230</v>
      </c>
      <c r="G6730">
        <v>96.3</v>
      </c>
      <c r="H6730">
        <v>161</v>
      </c>
      <c r="I6730">
        <v>3</v>
      </c>
      <c r="J6730" t="s">
        <v>27</v>
      </c>
      <c r="K6730" t="s">
        <v>21</v>
      </c>
      <c r="L6730" t="s">
        <v>18</v>
      </c>
      <c r="M6730">
        <v>5.5</v>
      </c>
      <c r="N6730">
        <v>14196.82</v>
      </c>
      <c r="O6730" t="s">
        <v>19</v>
      </c>
      <c r="P6730" t="str">
        <f t="shared" ref="P6730:P6731" si="3592">IF(A6730&lt;30,"18-29",IF(A6730&lt;45,"30-44",IF(A6730&lt;60,"45-59",IF(A6730&lt;75,"60-74","75+"))))</f>
        <v>60-74</v>
      </c>
      <c r="Q6730" t="str">
        <f>IF(PatientData[[#This Row],[bmi]]&lt;18.5,"Underweight",
IF(PatientData[[#This Row],[bmi]]&lt;25,"Normal",
IF(PatientData[[#This Row],[bmi]]&lt;30,"Overweight","Obese")))</f>
        <v>Overweight</v>
      </c>
      <c r="R6730" t="str">
        <f t="shared" si="3586"/>
        <v>High BP</v>
      </c>
      <c r="S6730" t="str">
        <f t="shared" si="3587"/>
        <v>Normal Cost</v>
      </c>
    </row>
    <row r="6731" spans="1:19" x14ac:dyDescent="0.3">
      <c r="A6731">
        <v>70</v>
      </c>
      <c r="B6731" t="s">
        <v>20</v>
      </c>
      <c r="C6731">
        <v>29.7</v>
      </c>
      <c r="D6731">
        <v>130</v>
      </c>
      <c r="E6731">
        <v>81</v>
      </c>
      <c r="F6731">
        <v>257.60000000000002</v>
      </c>
      <c r="G6731">
        <v>126.2</v>
      </c>
      <c r="H6731">
        <v>85</v>
      </c>
      <c r="I6731">
        <v>0</v>
      </c>
      <c r="J6731" t="s">
        <v>16</v>
      </c>
      <c r="K6731" t="s">
        <v>21</v>
      </c>
      <c r="L6731" t="s">
        <v>25</v>
      </c>
      <c r="M6731">
        <v>6.8</v>
      </c>
      <c r="N6731">
        <v>15047.59</v>
      </c>
      <c r="O6731" t="s">
        <v>19</v>
      </c>
      <c r="P6731" t="str">
        <f t="shared" si="3592"/>
        <v>60-74</v>
      </c>
      <c r="Q6731" t="str">
        <f>IF(PatientData[[#This Row],[bmi]]&lt;18.5,"Underweight",
IF(PatientData[[#This Row],[bmi]]&lt;25,"Normal",
IF(PatientData[[#This Row],[bmi]]&lt;30,"Overweight","Obese")))</f>
        <v>Overweight</v>
      </c>
      <c r="R6731" t="str">
        <f t="shared" si="3586"/>
        <v>High BP</v>
      </c>
      <c r="S6731" t="str">
        <f t="shared" si="3587"/>
        <v>High Cost</v>
      </c>
    </row>
    <row r="6732" spans="1:19" x14ac:dyDescent="0.3">
      <c r="A6732">
        <v>95</v>
      </c>
      <c r="B6732" t="s">
        <v>15</v>
      </c>
      <c r="C6732">
        <v>23.4</v>
      </c>
      <c r="D6732">
        <v>132</v>
      </c>
      <c r="E6732">
        <v>78</v>
      </c>
      <c r="F6732">
        <v>261.2</v>
      </c>
      <c r="G6732">
        <v>96.8</v>
      </c>
      <c r="H6732">
        <v>80</v>
      </c>
      <c r="I6732">
        <v>3</v>
      </c>
      <c r="J6732" t="s">
        <v>24</v>
      </c>
      <c r="K6732" t="s">
        <v>26</v>
      </c>
      <c r="L6732" t="s">
        <v>22</v>
      </c>
      <c r="M6732">
        <v>3</v>
      </c>
      <c r="N6732">
        <v>6916.16</v>
      </c>
      <c r="O6732" t="s">
        <v>19</v>
      </c>
      <c r="P6732" t="str">
        <f t="shared" ref="P6732:P6733" si="3593">IF(A6729&lt;30,"18-29",IF(A6729&lt;45,"30-44",IF(A6729&lt;60,"45-59",IF(A6729&lt;75,"60-74","75+"))))</f>
        <v>75+</v>
      </c>
      <c r="Q6732" t="str">
        <f>IF(PatientData[[#This Row],[bmi]]&lt;18.5,"Underweight",
IF(PatientData[[#This Row],[bmi]]&lt;25,"Normal",
IF(PatientData[[#This Row],[bmi]]&lt;30,"Overweight","Obese")))</f>
        <v>Normal</v>
      </c>
      <c r="R6732" t="str">
        <f t="shared" si="3586"/>
        <v>High BP</v>
      </c>
      <c r="S6732" t="str">
        <f t="shared" si="3587"/>
        <v>Normal Cost</v>
      </c>
    </row>
    <row r="6733" spans="1:19" x14ac:dyDescent="0.3">
      <c r="A6733">
        <v>65</v>
      </c>
      <c r="B6733" t="s">
        <v>15</v>
      </c>
      <c r="C6733">
        <v>27.8</v>
      </c>
      <c r="D6733">
        <v>112</v>
      </c>
      <c r="E6733">
        <v>60</v>
      </c>
      <c r="F6733">
        <v>242.6</v>
      </c>
      <c r="G6733">
        <v>119.7</v>
      </c>
      <c r="H6733">
        <v>94</v>
      </c>
      <c r="I6733">
        <v>0</v>
      </c>
      <c r="J6733" t="s">
        <v>16</v>
      </c>
      <c r="K6733" t="s">
        <v>26</v>
      </c>
      <c r="L6733" t="s">
        <v>25</v>
      </c>
      <c r="M6733">
        <v>5</v>
      </c>
      <c r="N6733">
        <v>10119.86</v>
      </c>
      <c r="O6733" t="s">
        <v>19</v>
      </c>
      <c r="P6733" t="str">
        <f t="shared" si="3593"/>
        <v>60-74</v>
      </c>
      <c r="Q6733" t="str">
        <f>IF(PatientData[[#This Row],[bmi]]&lt;18.5,"Underweight",
IF(PatientData[[#This Row],[bmi]]&lt;25,"Normal",
IF(PatientData[[#This Row],[bmi]]&lt;30,"Overweight","Obese")))</f>
        <v>Overweight</v>
      </c>
      <c r="R6733" t="str">
        <f t="shared" si="3586"/>
        <v>Normal BP</v>
      </c>
      <c r="S6733" t="str">
        <f t="shared" si="3587"/>
        <v>Normal Cost</v>
      </c>
    </row>
    <row r="6734" spans="1:19" x14ac:dyDescent="0.3">
      <c r="A6734">
        <v>46</v>
      </c>
      <c r="B6734" t="s">
        <v>20</v>
      </c>
      <c r="C6734">
        <v>29.7</v>
      </c>
      <c r="D6734">
        <v>114</v>
      </c>
      <c r="E6734">
        <v>64</v>
      </c>
      <c r="F6734">
        <v>228.1</v>
      </c>
      <c r="G6734">
        <v>124</v>
      </c>
      <c r="H6734">
        <v>61</v>
      </c>
      <c r="I6734">
        <v>2</v>
      </c>
      <c r="J6734" t="s">
        <v>24</v>
      </c>
      <c r="K6734" t="s">
        <v>17</v>
      </c>
      <c r="L6734" t="s">
        <v>25</v>
      </c>
      <c r="M6734">
        <v>3.8</v>
      </c>
      <c r="N6734">
        <v>7771.98</v>
      </c>
      <c r="O6734" t="s">
        <v>19</v>
      </c>
      <c r="P6734" t="str">
        <f t="shared" ref="P6734" si="3594">IF(A6734&lt;30,"18-29",IF(A6734&lt;45,"30-44",IF(A6734&lt;60,"45-59",IF(A6734&lt;75,"60-74","75+"))))</f>
        <v>45-59</v>
      </c>
      <c r="Q6734" t="str">
        <f>IF(PatientData[[#This Row],[bmi]]&lt;18.5,"Underweight",
IF(PatientData[[#This Row],[bmi]]&lt;25,"Normal",
IF(PatientData[[#This Row],[bmi]]&lt;30,"Overweight","Obese")))</f>
        <v>Overweight</v>
      </c>
      <c r="R6734" t="str">
        <f t="shared" si="3586"/>
        <v>Normal BP</v>
      </c>
      <c r="S6734" t="str">
        <f t="shared" si="3587"/>
        <v>Normal Cost</v>
      </c>
    </row>
    <row r="6735" spans="1:19" x14ac:dyDescent="0.3">
      <c r="A6735">
        <v>27</v>
      </c>
      <c r="B6735" t="s">
        <v>15</v>
      </c>
      <c r="C6735">
        <v>29.5</v>
      </c>
      <c r="D6735">
        <v>121</v>
      </c>
      <c r="E6735">
        <v>64</v>
      </c>
      <c r="F6735">
        <v>200.8</v>
      </c>
      <c r="G6735">
        <v>141.4</v>
      </c>
      <c r="H6735">
        <v>77</v>
      </c>
      <c r="I6735">
        <v>1</v>
      </c>
      <c r="J6735" t="s">
        <v>24</v>
      </c>
      <c r="K6735" t="s">
        <v>17</v>
      </c>
      <c r="L6735" t="s">
        <v>18</v>
      </c>
      <c r="M6735">
        <v>2.5</v>
      </c>
      <c r="N6735">
        <v>6014.48</v>
      </c>
      <c r="O6735" t="s">
        <v>19</v>
      </c>
      <c r="P6735" t="str">
        <f t="shared" ref="P6735:P6736" si="3595">IF(A6732&lt;30,"18-29",IF(A6732&lt;45,"30-44",IF(A6732&lt;60,"45-59",IF(A6732&lt;75,"60-74","75+"))))</f>
        <v>75+</v>
      </c>
      <c r="Q6735" t="str">
        <f>IF(PatientData[[#This Row],[bmi]]&lt;18.5,"Underweight",
IF(PatientData[[#This Row],[bmi]]&lt;25,"Normal",
IF(PatientData[[#This Row],[bmi]]&lt;30,"Overweight","Obese")))</f>
        <v>Overweight</v>
      </c>
      <c r="R6735" t="str">
        <f t="shared" si="3586"/>
        <v>High BP</v>
      </c>
      <c r="S6735" t="str">
        <f t="shared" si="3587"/>
        <v>Normal Cost</v>
      </c>
    </row>
    <row r="6736" spans="1:19" x14ac:dyDescent="0.3">
      <c r="A6736">
        <v>61</v>
      </c>
      <c r="B6736" t="s">
        <v>15</v>
      </c>
      <c r="C6736">
        <v>22.3</v>
      </c>
      <c r="D6736">
        <v>120</v>
      </c>
      <c r="E6736">
        <v>76</v>
      </c>
      <c r="F6736">
        <v>219.7</v>
      </c>
      <c r="G6736">
        <v>118</v>
      </c>
      <c r="H6736">
        <v>65</v>
      </c>
      <c r="I6736">
        <v>2</v>
      </c>
      <c r="J6736" t="s">
        <v>27</v>
      </c>
      <c r="K6736" t="s">
        <v>17</v>
      </c>
      <c r="L6736" t="s">
        <v>22</v>
      </c>
      <c r="M6736">
        <v>7.3</v>
      </c>
      <c r="N6736">
        <v>14316.31</v>
      </c>
      <c r="O6736" t="s">
        <v>19</v>
      </c>
      <c r="P6736" t="str">
        <f t="shared" si="3595"/>
        <v>60-74</v>
      </c>
      <c r="Q6736" t="str">
        <f>IF(PatientData[[#This Row],[bmi]]&lt;18.5,"Underweight",
IF(PatientData[[#This Row],[bmi]]&lt;25,"Normal",
IF(PatientData[[#This Row],[bmi]]&lt;30,"Overweight","Obese")))</f>
        <v>Normal</v>
      </c>
      <c r="R6736" t="str">
        <f t="shared" si="3586"/>
        <v>High BP</v>
      </c>
      <c r="S6736" t="str">
        <f t="shared" si="3587"/>
        <v>Normal Cost</v>
      </c>
    </row>
    <row r="6737" spans="1:19" x14ac:dyDescent="0.3">
      <c r="A6737">
        <v>78</v>
      </c>
      <c r="B6737" t="s">
        <v>20</v>
      </c>
      <c r="C6737">
        <v>29.7</v>
      </c>
      <c r="D6737">
        <v>127</v>
      </c>
      <c r="E6737">
        <v>67</v>
      </c>
      <c r="F6737">
        <v>252.5</v>
      </c>
      <c r="G6737">
        <v>102.9</v>
      </c>
      <c r="H6737">
        <v>132</v>
      </c>
      <c r="I6737">
        <v>0</v>
      </c>
      <c r="J6737" t="s">
        <v>27</v>
      </c>
      <c r="K6737" t="s">
        <v>26</v>
      </c>
      <c r="L6737" t="s">
        <v>22</v>
      </c>
      <c r="M6737">
        <v>2.5</v>
      </c>
      <c r="N6737">
        <v>5794.19</v>
      </c>
      <c r="O6737" t="s">
        <v>19</v>
      </c>
      <c r="P6737" t="str">
        <f t="shared" ref="P6737:P6738" si="3596">IF(A6737&lt;30,"18-29",IF(A6737&lt;45,"30-44",IF(A6737&lt;60,"45-59",IF(A6737&lt;75,"60-74","75+"))))</f>
        <v>75+</v>
      </c>
      <c r="Q6737" t="str">
        <f>IF(PatientData[[#This Row],[bmi]]&lt;18.5,"Underweight",
IF(PatientData[[#This Row],[bmi]]&lt;25,"Normal",
IF(PatientData[[#This Row],[bmi]]&lt;30,"Overweight","Obese")))</f>
        <v>Overweight</v>
      </c>
      <c r="R6737" t="str">
        <f t="shared" si="3586"/>
        <v>High BP</v>
      </c>
      <c r="S6737" t="str">
        <f t="shared" si="3587"/>
        <v>Normal Cost</v>
      </c>
    </row>
    <row r="6738" spans="1:19" x14ac:dyDescent="0.3">
      <c r="A6738">
        <v>74</v>
      </c>
      <c r="B6738" t="s">
        <v>20</v>
      </c>
      <c r="C6738">
        <v>29.7</v>
      </c>
      <c r="D6738">
        <v>126</v>
      </c>
      <c r="E6738">
        <v>75</v>
      </c>
      <c r="F6738">
        <v>229.5</v>
      </c>
      <c r="G6738">
        <v>98.7</v>
      </c>
      <c r="H6738">
        <v>83</v>
      </c>
      <c r="I6738">
        <v>1</v>
      </c>
      <c r="J6738" t="s">
        <v>16</v>
      </c>
      <c r="K6738" t="s">
        <v>26</v>
      </c>
      <c r="L6738" t="s">
        <v>25</v>
      </c>
      <c r="M6738">
        <v>10.199999999999999</v>
      </c>
      <c r="N6738">
        <v>14051.07</v>
      </c>
      <c r="O6738" t="s">
        <v>19</v>
      </c>
      <c r="P6738" t="str">
        <f t="shared" si="3596"/>
        <v>60-74</v>
      </c>
      <c r="Q6738" t="str">
        <f>IF(PatientData[[#This Row],[bmi]]&lt;18.5,"Underweight",
IF(PatientData[[#This Row],[bmi]]&lt;25,"Normal",
IF(PatientData[[#This Row],[bmi]]&lt;30,"Overweight","Obese")))</f>
        <v>Overweight</v>
      </c>
      <c r="R6738" t="str">
        <f t="shared" si="3586"/>
        <v>High BP</v>
      </c>
      <c r="S6738" t="str">
        <f t="shared" si="3587"/>
        <v>Normal Cost</v>
      </c>
    </row>
    <row r="6739" spans="1:19" x14ac:dyDescent="0.3">
      <c r="A6739">
        <v>66</v>
      </c>
      <c r="B6739" t="s">
        <v>15</v>
      </c>
      <c r="C6739">
        <v>26.9</v>
      </c>
      <c r="D6739">
        <v>141</v>
      </c>
      <c r="E6739">
        <v>85</v>
      </c>
      <c r="F6739">
        <v>239.3</v>
      </c>
      <c r="G6739">
        <v>137.69999999999999</v>
      </c>
      <c r="H6739">
        <v>79</v>
      </c>
      <c r="I6739">
        <v>2</v>
      </c>
      <c r="J6739" t="s">
        <v>24</v>
      </c>
      <c r="K6739" t="s">
        <v>17</v>
      </c>
      <c r="L6739" t="s">
        <v>25</v>
      </c>
      <c r="M6739">
        <v>2.7</v>
      </c>
      <c r="N6739">
        <v>5487.37</v>
      </c>
      <c r="O6739" t="s">
        <v>19</v>
      </c>
      <c r="P6739" t="str">
        <f t="shared" ref="P6739:P6740" si="3597">IF(A6736&lt;30,"18-29",IF(A6736&lt;45,"30-44",IF(A6736&lt;60,"45-59",IF(A6736&lt;75,"60-74","75+"))))</f>
        <v>60-74</v>
      </c>
      <c r="Q6739" t="str">
        <f>IF(PatientData[[#This Row],[bmi]]&lt;18.5,"Underweight",
IF(PatientData[[#This Row],[bmi]]&lt;25,"Normal",
IF(PatientData[[#This Row],[bmi]]&lt;30,"Overweight","Obese")))</f>
        <v>Overweight</v>
      </c>
      <c r="R6739" t="str">
        <f t="shared" si="3586"/>
        <v>High BP</v>
      </c>
      <c r="S6739" t="str">
        <f t="shared" si="3587"/>
        <v>Normal Cost</v>
      </c>
    </row>
    <row r="6740" spans="1:19" x14ac:dyDescent="0.3">
      <c r="A6740">
        <v>60</v>
      </c>
      <c r="B6740" t="s">
        <v>15</v>
      </c>
      <c r="C6740">
        <v>21.4</v>
      </c>
      <c r="D6740">
        <v>112</v>
      </c>
      <c r="E6740">
        <v>70</v>
      </c>
      <c r="F6740">
        <v>245.7</v>
      </c>
      <c r="G6740">
        <v>161.5</v>
      </c>
      <c r="H6740">
        <v>71</v>
      </c>
      <c r="I6740">
        <v>1</v>
      </c>
      <c r="J6740" t="s">
        <v>27</v>
      </c>
      <c r="K6740" t="s">
        <v>26</v>
      </c>
      <c r="L6740" t="s">
        <v>22</v>
      </c>
      <c r="M6740">
        <v>2.2999999999999998</v>
      </c>
      <c r="N6740">
        <v>5456.69</v>
      </c>
      <c r="O6740" t="s">
        <v>19</v>
      </c>
      <c r="P6740" t="str">
        <f t="shared" si="3597"/>
        <v>75+</v>
      </c>
      <c r="Q6740" t="str">
        <f>IF(PatientData[[#This Row],[bmi]]&lt;18.5,"Underweight",
IF(PatientData[[#This Row],[bmi]]&lt;25,"Normal",
IF(PatientData[[#This Row],[bmi]]&lt;30,"Overweight","Obese")))</f>
        <v>Normal</v>
      </c>
      <c r="R6740" t="str">
        <f t="shared" si="3586"/>
        <v>Normal BP</v>
      </c>
      <c r="S6740" t="str">
        <f t="shared" si="3587"/>
        <v>Normal Cost</v>
      </c>
    </row>
    <row r="6741" spans="1:19" x14ac:dyDescent="0.3">
      <c r="A6741">
        <v>41</v>
      </c>
      <c r="B6741" t="s">
        <v>20</v>
      </c>
      <c r="C6741">
        <v>29.7</v>
      </c>
      <c r="D6741">
        <v>108</v>
      </c>
      <c r="E6741">
        <v>65</v>
      </c>
      <c r="F6741">
        <v>222.6</v>
      </c>
      <c r="G6741">
        <v>110.7</v>
      </c>
      <c r="H6741">
        <v>95</v>
      </c>
      <c r="I6741">
        <v>0</v>
      </c>
      <c r="J6741" t="s">
        <v>16</v>
      </c>
      <c r="K6741" t="s">
        <v>21</v>
      </c>
      <c r="L6741" t="s">
        <v>25</v>
      </c>
      <c r="M6741">
        <v>11</v>
      </c>
      <c r="N6741">
        <v>21919.27</v>
      </c>
      <c r="O6741" t="s">
        <v>19</v>
      </c>
      <c r="P6741" t="str">
        <f t="shared" ref="P6741" si="3598">IF(A6741&lt;30,"18-29",IF(A6741&lt;45,"30-44",IF(A6741&lt;60,"45-59",IF(A6741&lt;75,"60-74","75+"))))</f>
        <v>30-44</v>
      </c>
      <c r="Q6741" t="str">
        <f>IF(PatientData[[#This Row],[bmi]]&lt;18.5,"Underweight",
IF(PatientData[[#This Row],[bmi]]&lt;25,"Normal",
IF(PatientData[[#This Row],[bmi]]&lt;30,"Overweight","Obese")))</f>
        <v>Overweight</v>
      </c>
      <c r="R6741" t="str">
        <f t="shared" si="3586"/>
        <v>Normal BP</v>
      </c>
      <c r="S6741" t="str">
        <f t="shared" si="3587"/>
        <v>High Cost</v>
      </c>
    </row>
    <row r="6742" spans="1:19" x14ac:dyDescent="0.3">
      <c r="A6742">
        <v>92</v>
      </c>
      <c r="B6742" t="s">
        <v>15</v>
      </c>
      <c r="C6742">
        <v>25.2</v>
      </c>
      <c r="D6742">
        <v>145</v>
      </c>
      <c r="E6742">
        <v>88</v>
      </c>
      <c r="F6742">
        <v>228.9</v>
      </c>
      <c r="G6742">
        <v>172.3</v>
      </c>
      <c r="H6742">
        <v>69</v>
      </c>
      <c r="I6742">
        <v>0</v>
      </c>
      <c r="J6742" t="s">
        <v>24</v>
      </c>
      <c r="K6742" t="s">
        <v>17</v>
      </c>
      <c r="L6742" t="s">
        <v>25</v>
      </c>
      <c r="M6742">
        <v>4.3</v>
      </c>
      <c r="N6742">
        <v>9003.99</v>
      </c>
      <c r="O6742" t="s">
        <v>19</v>
      </c>
      <c r="P6742" t="str">
        <f t="shared" ref="P6742:P6743" si="3599">IF(A6739&lt;30,"18-29",IF(A6739&lt;45,"30-44",IF(A6739&lt;60,"45-59",IF(A6739&lt;75,"60-74","75+"))))</f>
        <v>60-74</v>
      </c>
      <c r="Q6742" t="str">
        <f>IF(PatientData[[#This Row],[bmi]]&lt;18.5,"Underweight",
IF(PatientData[[#This Row],[bmi]]&lt;25,"Normal",
IF(PatientData[[#This Row],[bmi]]&lt;30,"Overweight","Obese")))</f>
        <v>Overweight</v>
      </c>
      <c r="R6742" t="str">
        <f t="shared" si="3586"/>
        <v>High BP</v>
      </c>
      <c r="S6742" t="str">
        <f t="shared" si="3587"/>
        <v>Normal Cost</v>
      </c>
    </row>
    <row r="6743" spans="1:19" x14ac:dyDescent="0.3">
      <c r="A6743">
        <v>50</v>
      </c>
      <c r="B6743" t="s">
        <v>15</v>
      </c>
      <c r="C6743">
        <v>21.6</v>
      </c>
      <c r="D6743">
        <v>126</v>
      </c>
      <c r="E6743">
        <v>72</v>
      </c>
      <c r="F6743">
        <v>187.9</v>
      </c>
      <c r="G6743">
        <v>99.2</v>
      </c>
      <c r="H6743">
        <v>66</v>
      </c>
      <c r="I6743">
        <v>0</v>
      </c>
      <c r="J6743" t="s">
        <v>27</v>
      </c>
      <c r="K6743" t="s">
        <v>21</v>
      </c>
      <c r="L6743" t="s">
        <v>22</v>
      </c>
      <c r="M6743">
        <v>6.1</v>
      </c>
      <c r="N6743">
        <v>12461.13</v>
      </c>
      <c r="O6743" t="s">
        <v>23</v>
      </c>
      <c r="P6743" t="str">
        <f t="shared" si="3599"/>
        <v>60-74</v>
      </c>
      <c r="Q6743" t="str">
        <f>IF(PatientData[[#This Row],[bmi]]&lt;18.5,"Underweight",
IF(PatientData[[#This Row],[bmi]]&lt;25,"Normal",
IF(PatientData[[#This Row],[bmi]]&lt;30,"Overweight","Obese")))</f>
        <v>Normal</v>
      </c>
      <c r="R6743" t="str">
        <f t="shared" si="3586"/>
        <v>High BP</v>
      </c>
      <c r="S6743" t="str">
        <f t="shared" si="3587"/>
        <v>Normal Cost</v>
      </c>
    </row>
    <row r="6744" spans="1:19" x14ac:dyDescent="0.3">
      <c r="A6744">
        <v>78</v>
      </c>
      <c r="B6744" t="s">
        <v>20</v>
      </c>
      <c r="C6744">
        <v>29.7</v>
      </c>
      <c r="D6744">
        <v>118</v>
      </c>
      <c r="E6744">
        <v>73</v>
      </c>
      <c r="F6744">
        <v>244.7</v>
      </c>
      <c r="G6744">
        <v>150.1</v>
      </c>
      <c r="H6744">
        <v>66</v>
      </c>
      <c r="I6744">
        <v>2</v>
      </c>
      <c r="J6744" t="s">
        <v>24</v>
      </c>
      <c r="K6744" t="s">
        <v>17</v>
      </c>
      <c r="L6744" t="s">
        <v>25</v>
      </c>
      <c r="M6744">
        <v>10.7</v>
      </c>
      <c r="N6744">
        <v>18192.740000000002</v>
      </c>
      <c r="O6744" t="s">
        <v>23</v>
      </c>
      <c r="P6744" t="str">
        <f t="shared" ref="P6744:P6745" si="3600">IF(A6744&lt;30,"18-29",IF(A6744&lt;45,"30-44",IF(A6744&lt;60,"45-59",IF(A6744&lt;75,"60-74","75+"))))</f>
        <v>75+</v>
      </c>
      <c r="Q6744" t="str">
        <f>IF(PatientData[[#This Row],[bmi]]&lt;18.5,"Underweight",
IF(PatientData[[#This Row],[bmi]]&lt;25,"Normal",
IF(PatientData[[#This Row],[bmi]]&lt;30,"Overweight","Obese")))</f>
        <v>Overweight</v>
      </c>
      <c r="R6744" t="str">
        <f t="shared" si="3586"/>
        <v>Normal BP</v>
      </c>
      <c r="S6744" t="str">
        <f t="shared" si="3587"/>
        <v>High Cost</v>
      </c>
    </row>
    <row r="6745" spans="1:19" x14ac:dyDescent="0.3">
      <c r="A6745">
        <v>68</v>
      </c>
      <c r="B6745" t="s">
        <v>20</v>
      </c>
      <c r="C6745">
        <v>29.7</v>
      </c>
      <c r="D6745">
        <v>134</v>
      </c>
      <c r="E6745">
        <v>79</v>
      </c>
      <c r="F6745">
        <v>243.5</v>
      </c>
      <c r="G6745">
        <v>128.9</v>
      </c>
      <c r="H6745">
        <v>79</v>
      </c>
      <c r="I6745">
        <v>0</v>
      </c>
      <c r="J6745" t="s">
        <v>16</v>
      </c>
      <c r="K6745" t="s">
        <v>21</v>
      </c>
      <c r="L6745" t="s">
        <v>22</v>
      </c>
      <c r="M6745">
        <v>8.4</v>
      </c>
      <c r="N6745">
        <v>17135.419999999998</v>
      </c>
      <c r="O6745" t="s">
        <v>19</v>
      </c>
      <c r="P6745" t="str">
        <f t="shared" si="3600"/>
        <v>60-74</v>
      </c>
      <c r="Q6745" t="str">
        <f>IF(PatientData[[#This Row],[bmi]]&lt;18.5,"Underweight",
IF(PatientData[[#This Row],[bmi]]&lt;25,"Normal",
IF(PatientData[[#This Row],[bmi]]&lt;30,"Overweight","Obese")))</f>
        <v>Overweight</v>
      </c>
      <c r="R6745" t="str">
        <f t="shared" si="3586"/>
        <v>High BP</v>
      </c>
      <c r="S6745" t="str">
        <f t="shared" si="3587"/>
        <v>High Cost</v>
      </c>
    </row>
    <row r="6746" spans="1:19" x14ac:dyDescent="0.3">
      <c r="A6746">
        <v>82</v>
      </c>
      <c r="B6746" t="s">
        <v>15</v>
      </c>
      <c r="C6746">
        <v>22.6</v>
      </c>
      <c r="D6746">
        <v>130</v>
      </c>
      <c r="E6746">
        <v>74</v>
      </c>
      <c r="F6746">
        <v>239.3</v>
      </c>
      <c r="G6746">
        <v>84.8</v>
      </c>
      <c r="H6746">
        <v>80</v>
      </c>
      <c r="I6746">
        <v>1</v>
      </c>
      <c r="J6746" t="s">
        <v>16</v>
      </c>
      <c r="K6746" t="s">
        <v>26</v>
      </c>
      <c r="L6746" t="s">
        <v>18</v>
      </c>
      <c r="M6746">
        <v>8.3000000000000007</v>
      </c>
      <c r="N6746">
        <v>14357.41</v>
      </c>
      <c r="O6746" t="s">
        <v>19</v>
      </c>
      <c r="P6746" t="str">
        <f t="shared" ref="P6746" si="3601">IF(A6743&lt;30,"18-29",IF(A6743&lt;45,"30-44",IF(A6743&lt;60,"45-59",IF(A6743&lt;75,"60-74","75+"))))</f>
        <v>45-59</v>
      </c>
      <c r="Q6746" t="str">
        <f>IF(PatientData[[#This Row],[bmi]]&lt;18.5,"Underweight",
IF(PatientData[[#This Row],[bmi]]&lt;25,"Normal",
IF(PatientData[[#This Row],[bmi]]&lt;30,"Overweight","Obese")))</f>
        <v>Normal</v>
      </c>
      <c r="R6746" t="str">
        <f t="shared" si="3586"/>
        <v>High BP</v>
      </c>
      <c r="S6746" t="str">
        <f t="shared" si="3587"/>
        <v>Normal Cost</v>
      </c>
    </row>
    <row r="6747" spans="1:19" x14ac:dyDescent="0.3">
      <c r="A6747">
        <v>95</v>
      </c>
      <c r="B6747" t="s">
        <v>20</v>
      </c>
      <c r="C6747">
        <v>29.7</v>
      </c>
      <c r="D6747">
        <v>139</v>
      </c>
      <c r="E6747">
        <v>89</v>
      </c>
      <c r="F6747">
        <v>221.3</v>
      </c>
      <c r="G6747">
        <v>118.6</v>
      </c>
      <c r="H6747">
        <v>99</v>
      </c>
      <c r="I6747">
        <v>2</v>
      </c>
      <c r="J6747" t="s">
        <v>16</v>
      </c>
      <c r="K6747" t="s">
        <v>28</v>
      </c>
      <c r="L6747" t="s">
        <v>25</v>
      </c>
      <c r="M6747">
        <v>18</v>
      </c>
      <c r="N6747">
        <v>35699.07</v>
      </c>
      <c r="O6747" t="s">
        <v>19</v>
      </c>
      <c r="P6747" t="str">
        <f t="shared" ref="P6747:P6748" si="3602">IF(A6747&lt;30,"18-29",IF(A6747&lt;45,"30-44",IF(A6747&lt;60,"45-59",IF(A6747&lt;75,"60-74","75+"))))</f>
        <v>75+</v>
      </c>
      <c r="Q6747" t="str">
        <f>IF(PatientData[[#This Row],[bmi]]&lt;18.5,"Underweight",
IF(PatientData[[#This Row],[bmi]]&lt;25,"Normal",
IF(PatientData[[#This Row],[bmi]]&lt;30,"Overweight","Obese")))</f>
        <v>Overweight</v>
      </c>
      <c r="R6747" t="str">
        <f t="shared" si="3586"/>
        <v>High BP</v>
      </c>
      <c r="S6747" t="str">
        <f t="shared" si="3587"/>
        <v>High Cost</v>
      </c>
    </row>
    <row r="6748" spans="1:19" x14ac:dyDescent="0.3">
      <c r="A6748">
        <v>62</v>
      </c>
      <c r="B6748" t="s">
        <v>20</v>
      </c>
      <c r="C6748">
        <v>29.7</v>
      </c>
      <c r="D6748">
        <v>102</v>
      </c>
      <c r="E6748">
        <v>60</v>
      </c>
      <c r="F6748">
        <v>236.1</v>
      </c>
      <c r="G6748">
        <v>85.9</v>
      </c>
      <c r="H6748">
        <v>79</v>
      </c>
      <c r="I6748">
        <v>0</v>
      </c>
      <c r="J6748" t="s">
        <v>27</v>
      </c>
      <c r="K6748" t="s">
        <v>26</v>
      </c>
      <c r="L6748" t="s">
        <v>22</v>
      </c>
      <c r="M6748">
        <v>2</v>
      </c>
      <c r="N6748">
        <v>5310.16</v>
      </c>
      <c r="O6748" t="s">
        <v>19</v>
      </c>
      <c r="P6748" t="str">
        <f t="shared" si="3602"/>
        <v>60-74</v>
      </c>
      <c r="Q6748" t="str">
        <f>IF(PatientData[[#This Row],[bmi]]&lt;18.5,"Underweight",
IF(PatientData[[#This Row],[bmi]]&lt;25,"Normal",
IF(PatientData[[#This Row],[bmi]]&lt;30,"Overweight","Obese")))</f>
        <v>Overweight</v>
      </c>
      <c r="R6748" t="str">
        <f t="shared" si="3586"/>
        <v>Normal BP</v>
      </c>
      <c r="S6748" t="str">
        <f t="shared" si="3587"/>
        <v>Normal Cost</v>
      </c>
    </row>
    <row r="6749" spans="1:19" x14ac:dyDescent="0.3">
      <c r="A6749">
        <v>70</v>
      </c>
      <c r="B6749" t="s">
        <v>15</v>
      </c>
      <c r="C6749">
        <v>34.799999999999997</v>
      </c>
      <c r="D6749">
        <v>140</v>
      </c>
      <c r="E6749">
        <v>82</v>
      </c>
      <c r="F6749">
        <v>285.3</v>
      </c>
      <c r="G6749">
        <v>96.8</v>
      </c>
      <c r="H6749">
        <v>86</v>
      </c>
      <c r="I6749">
        <v>1</v>
      </c>
      <c r="J6749" t="s">
        <v>16</v>
      </c>
      <c r="K6749" t="s">
        <v>28</v>
      </c>
      <c r="L6749" t="s">
        <v>22</v>
      </c>
      <c r="M6749">
        <v>11.9</v>
      </c>
      <c r="N6749">
        <v>23388.66</v>
      </c>
      <c r="O6749" t="s">
        <v>23</v>
      </c>
      <c r="P6749" t="str">
        <f t="shared" ref="P6749" si="3603">IF(A6746&lt;30,"18-29",IF(A6746&lt;45,"30-44",IF(A6746&lt;60,"45-59",IF(A6746&lt;75,"60-74","75+"))))</f>
        <v>75+</v>
      </c>
      <c r="Q6749" t="str">
        <f>IF(PatientData[[#This Row],[bmi]]&lt;18.5,"Underweight",
IF(PatientData[[#This Row],[bmi]]&lt;25,"Normal",
IF(PatientData[[#This Row],[bmi]]&lt;30,"Overweight","Obese")))</f>
        <v>Obese</v>
      </c>
      <c r="R6749" t="str">
        <f t="shared" si="3586"/>
        <v>High BP</v>
      </c>
      <c r="S6749" t="str">
        <f t="shared" si="3587"/>
        <v>High Cost</v>
      </c>
    </row>
    <row r="6750" spans="1:19" x14ac:dyDescent="0.3">
      <c r="A6750">
        <v>78</v>
      </c>
      <c r="B6750" t="s">
        <v>20</v>
      </c>
      <c r="C6750">
        <v>29.7</v>
      </c>
      <c r="D6750">
        <v>113</v>
      </c>
      <c r="E6750">
        <v>73</v>
      </c>
      <c r="F6750">
        <v>234.3</v>
      </c>
      <c r="G6750">
        <v>167.8</v>
      </c>
      <c r="H6750">
        <v>80</v>
      </c>
      <c r="I6750">
        <v>2</v>
      </c>
      <c r="J6750" t="s">
        <v>16</v>
      </c>
      <c r="K6750" t="s">
        <v>17</v>
      </c>
      <c r="L6750" t="s">
        <v>18</v>
      </c>
      <c r="M6750">
        <v>7.3</v>
      </c>
      <c r="N6750">
        <v>12817.96</v>
      </c>
      <c r="O6750" t="s">
        <v>19</v>
      </c>
      <c r="P6750" t="str">
        <f t="shared" ref="P6750" si="3604">IF(A6750&lt;30,"18-29",IF(A6750&lt;45,"30-44",IF(A6750&lt;60,"45-59",IF(A6750&lt;75,"60-74","75+"))))</f>
        <v>75+</v>
      </c>
      <c r="Q6750" t="str">
        <f>IF(PatientData[[#This Row],[bmi]]&lt;18.5,"Underweight",
IF(PatientData[[#This Row],[bmi]]&lt;25,"Normal",
IF(PatientData[[#This Row],[bmi]]&lt;30,"Overweight","Obese")))</f>
        <v>Overweight</v>
      </c>
      <c r="R6750" t="str">
        <f t="shared" si="3586"/>
        <v>Normal BP</v>
      </c>
      <c r="S6750" t="str">
        <f t="shared" si="3587"/>
        <v>Normal Cost</v>
      </c>
    </row>
    <row r="6751" spans="1:19" x14ac:dyDescent="0.3">
      <c r="A6751">
        <v>52</v>
      </c>
      <c r="B6751" t="s">
        <v>15</v>
      </c>
      <c r="C6751">
        <v>23.8</v>
      </c>
      <c r="D6751">
        <v>128</v>
      </c>
      <c r="E6751">
        <v>79</v>
      </c>
      <c r="F6751">
        <v>222.8</v>
      </c>
      <c r="G6751">
        <v>87</v>
      </c>
      <c r="H6751">
        <v>79</v>
      </c>
      <c r="I6751">
        <v>1</v>
      </c>
      <c r="J6751" t="s">
        <v>16</v>
      </c>
      <c r="K6751" t="s">
        <v>21</v>
      </c>
      <c r="L6751" t="s">
        <v>22</v>
      </c>
      <c r="M6751">
        <v>7.8</v>
      </c>
      <c r="N6751">
        <v>14838.8</v>
      </c>
      <c r="O6751" t="s">
        <v>19</v>
      </c>
      <c r="P6751" t="str">
        <f t="shared" ref="P6751:P6752" si="3605">IF(A6748&lt;30,"18-29",IF(A6748&lt;45,"30-44",IF(A6748&lt;60,"45-59",IF(A6748&lt;75,"60-74","75+"))))</f>
        <v>60-74</v>
      </c>
      <c r="Q6751" t="str">
        <f>IF(PatientData[[#This Row],[bmi]]&lt;18.5,"Underweight",
IF(PatientData[[#This Row],[bmi]]&lt;25,"Normal",
IF(PatientData[[#This Row],[bmi]]&lt;30,"Overweight","Obese")))</f>
        <v>Normal</v>
      </c>
      <c r="R6751" t="str">
        <f t="shared" si="3586"/>
        <v>High BP</v>
      </c>
      <c r="S6751" t="str">
        <f t="shared" si="3587"/>
        <v>Normal Cost</v>
      </c>
    </row>
    <row r="6752" spans="1:19" x14ac:dyDescent="0.3">
      <c r="A6752">
        <v>66</v>
      </c>
      <c r="B6752" t="s">
        <v>15</v>
      </c>
      <c r="C6752">
        <v>30.2</v>
      </c>
      <c r="D6752">
        <v>141</v>
      </c>
      <c r="E6752">
        <v>82</v>
      </c>
      <c r="F6752">
        <v>203.3</v>
      </c>
      <c r="G6752">
        <v>116.4</v>
      </c>
      <c r="H6752">
        <v>77</v>
      </c>
      <c r="I6752">
        <v>1</v>
      </c>
      <c r="J6752" t="s">
        <v>27</v>
      </c>
      <c r="K6752" t="s">
        <v>26</v>
      </c>
      <c r="L6752" t="s">
        <v>25</v>
      </c>
      <c r="M6752">
        <v>3.5</v>
      </c>
      <c r="N6752">
        <v>6432.76</v>
      </c>
      <c r="O6752" t="s">
        <v>19</v>
      </c>
      <c r="P6752" t="str">
        <f t="shared" si="3605"/>
        <v>60-74</v>
      </c>
      <c r="Q6752" t="str">
        <f>IF(PatientData[[#This Row],[bmi]]&lt;18.5,"Underweight",
IF(PatientData[[#This Row],[bmi]]&lt;25,"Normal",
IF(PatientData[[#This Row],[bmi]]&lt;30,"Overweight","Obese")))</f>
        <v>Obese</v>
      </c>
      <c r="R6752" t="str">
        <f t="shared" si="3586"/>
        <v>High BP</v>
      </c>
      <c r="S6752" t="str">
        <f t="shared" si="3587"/>
        <v>Normal Cost</v>
      </c>
    </row>
    <row r="6753" spans="1:19" x14ac:dyDescent="0.3">
      <c r="A6753">
        <v>78</v>
      </c>
      <c r="B6753" t="s">
        <v>20</v>
      </c>
      <c r="C6753">
        <v>29.7</v>
      </c>
      <c r="D6753">
        <v>121</v>
      </c>
      <c r="E6753">
        <v>75</v>
      </c>
      <c r="F6753">
        <v>245.9</v>
      </c>
      <c r="G6753">
        <v>96.6</v>
      </c>
      <c r="H6753">
        <v>69</v>
      </c>
      <c r="I6753">
        <v>0</v>
      </c>
      <c r="J6753" t="s">
        <v>27</v>
      </c>
      <c r="K6753" t="s">
        <v>26</v>
      </c>
      <c r="L6753" t="s">
        <v>25</v>
      </c>
      <c r="M6753">
        <v>4.0999999999999996</v>
      </c>
      <c r="N6753">
        <v>8334.99</v>
      </c>
      <c r="O6753" t="s">
        <v>19</v>
      </c>
      <c r="P6753" t="str">
        <f t="shared" ref="P6753" si="3606">IF(A6753&lt;30,"18-29",IF(A6753&lt;45,"30-44",IF(A6753&lt;60,"45-59",IF(A6753&lt;75,"60-74","75+"))))</f>
        <v>75+</v>
      </c>
      <c r="Q6753" t="str">
        <f>IF(PatientData[[#This Row],[bmi]]&lt;18.5,"Underweight",
IF(PatientData[[#This Row],[bmi]]&lt;25,"Normal",
IF(PatientData[[#This Row],[bmi]]&lt;30,"Overweight","Obese")))</f>
        <v>Overweight</v>
      </c>
      <c r="R6753" t="str">
        <f t="shared" si="3586"/>
        <v>High BP</v>
      </c>
      <c r="S6753" t="str">
        <f t="shared" si="3587"/>
        <v>Normal Cost</v>
      </c>
    </row>
    <row r="6754" spans="1:19" x14ac:dyDescent="0.3">
      <c r="A6754">
        <v>70</v>
      </c>
      <c r="B6754" t="s">
        <v>15</v>
      </c>
      <c r="C6754">
        <v>31.6</v>
      </c>
      <c r="D6754">
        <v>141</v>
      </c>
      <c r="E6754">
        <v>86</v>
      </c>
      <c r="F6754">
        <v>228.3</v>
      </c>
      <c r="G6754">
        <v>92</v>
      </c>
      <c r="H6754">
        <v>96</v>
      </c>
      <c r="I6754">
        <v>0</v>
      </c>
      <c r="J6754" t="s">
        <v>16</v>
      </c>
      <c r="K6754" t="s">
        <v>21</v>
      </c>
      <c r="L6754" t="s">
        <v>25</v>
      </c>
      <c r="M6754">
        <v>7.4</v>
      </c>
      <c r="N6754">
        <v>14763.93</v>
      </c>
      <c r="O6754" t="s">
        <v>19</v>
      </c>
      <c r="P6754" t="str">
        <f t="shared" ref="P6754:P6757" si="3607">IF(A6751&lt;30,"18-29",IF(A6751&lt;45,"30-44",IF(A6751&lt;60,"45-59",IF(A6751&lt;75,"60-74","75+"))))</f>
        <v>45-59</v>
      </c>
      <c r="Q6754" t="str">
        <f>IF(PatientData[[#This Row],[bmi]]&lt;18.5,"Underweight",
IF(PatientData[[#This Row],[bmi]]&lt;25,"Normal",
IF(PatientData[[#This Row],[bmi]]&lt;30,"Overweight","Obese")))</f>
        <v>Obese</v>
      </c>
      <c r="R6754" t="str">
        <f t="shared" si="3586"/>
        <v>High BP</v>
      </c>
      <c r="S6754" t="str">
        <f t="shared" si="3587"/>
        <v>Normal Cost</v>
      </c>
    </row>
    <row r="6755" spans="1:19" x14ac:dyDescent="0.3">
      <c r="A6755">
        <v>41</v>
      </c>
      <c r="B6755" t="s">
        <v>15</v>
      </c>
      <c r="C6755">
        <v>18.2</v>
      </c>
      <c r="D6755">
        <v>109</v>
      </c>
      <c r="E6755">
        <v>73</v>
      </c>
      <c r="F6755">
        <v>206.3</v>
      </c>
      <c r="G6755">
        <v>86</v>
      </c>
      <c r="H6755">
        <v>86</v>
      </c>
      <c r="I6755">
        <v>0</v>
      </c>
      <c r="J6755" t="s">
        <v>24</v>
      </c>
      <c r="K6755" t="s">
        <v>21</v>
      </c>
      <c r="L6755" t="s">
        <v>22</v>
      </c>
      <c r="M6755">
        <v>5.9</v>
      </c>
      <c r="N6755">
        <v>13112.07</v>
      </c>
      <c r="O6755" t="s">
        <v>19</v>
      </c>
      <c r="P6755" t="str">
        <f t="shared" si="3607"/>
        <v>60-74</v>
      </c>
      <c r="Q6755" t="str">
        <f>IF(PatientData[[#This Row],[bmi]]&lt;18.5,"Underweight",
IF(PatientData[[#This Row],[bmi]]&lt;25,"Normal",
IF(PatientData[[#This Row],[bmi]]&lt;30,"Overweight","Obese")))</f>
        <v>Underweight</v>
      </c>
      <c r="R6755" t="str">
        <f t="shared" si="3586"/>
        <v>Normal BP</v>
      </c>
      <c r="S6755" t="str">
        <f t="shared" si="3587"/>
        <v>Normal Cost</v>
      </c>
    </row>
    <row r="6756" spans="1:19" x14ac:dyDescent="0.3">
      <c r="A6756">
        <v>68</v>
      </c>
      <c r="B6756" t="s">
        <v>15</v>
      </c>
      <c r="C6756">
        <v>30.1</v>
      </c>
      <c r="D6756">
        <v>129</v>
      </c>
      <c r="E6756">
        <v>77</v>
      </c>
      <c r="F6756">
        <v>261.5</v>
      </c>
      <c r="G6756">
        <v>121.6</v>
      </c>
      <c r="H6756">
        <v>75</v>
      </c>
      <c r="I6756">
        <v>2</v>
      </c>
      <c r="J6756" t="s">
        <v>24</v>
      </c>
      <c r="K6756" t="s">
        <v>17</v>
      </c>
      <c r="L6756" t="s">
        <v>25</v>
      </c>
      <c r="M6756">
        <v>2.8</v>
      </c>
      <c r="N6756">
        <v>5948.65</v>
      </c>
      <c r="O6756" t="s">
        <v>19</v>
      </c>
      <c r="P6756" t="str">
        <f t="shared" si="3607"/>
        <v>75+</v>
      </c>
      <c r="Q6756" t="str">
        <f>IF(PatientData[[#This Row],[bmi]]&lt;18.5,"Underweight",
IF(PatientData[[#This Row],[bmi]]&lt;25,"Normal",
IF(PatientData[[#This Row],[bmi]]&lt;30,"Overweight","Obese")))</f>
        <v>Obese</v>
      </c>
      <c r="R6756" t="str">
        <f t="shared" si="3586"/>
        <v>High BP</v>
      </c>
      <c r="S6756" t="str">
        <f t="shared" si="3587"/>
        <v>Normal Cost</v>
      </c>
    </row>
    <row r="6757" spans="1:19" x14ac:dyDescent="0.3">
      <c r="A6757">
        <v>55</v>
      </c>
      <c r="B6757" t="s">
        <v>15</v>
      </c>
      <c r="C6757">
        <v>24.4</v>
      </c>
      <c r="D6757">
        <v>128</v>
      </c>
      <c r="E6757">
        <v>75</v>
      </c>
      <c r="F6757">
        <v>220</v>
      </c>
      <c r="G6757">
        <v>125.4</v>
      </c>
      <c r="H6757">
        <v>80</v>
      </c>
      <c r="I6757">
        <v>0</v>
      </c>
      <c r="J6757" t="s">
        <v>24</v>
      </c>
      <c r="K6757" t="s">
        <v>26</v>
      </c>
      <c r="L6757" t="s">
        <v>25</v>
      </c>
      <c r="M6757">
        <v>3.9</v>
      </c>
      <c r="N6757">
        <v>7519.23</v>
      </c>
      <c r="O6757" t="s">
        <v>19</v>
      </c>
      <c r="P6757" t="str">
        <f t="shared" si="3607"/>
        <v>60-74</v>
      </c>
      <c r="Q6757" t="str">
        <f>IF(PatientData[[#This Row],[bmi]]&lt;18.5,"Underweight",
IF(PatientData[[#This Row],[bmi]]&lt;25,"Normal",
IF(PatientData[[#This Row],[bmi]]&lt;30,"Overweight","Obese")))</f>
        <v>Normal</v>
      </c>
      <c r="R6757" t="str">
        <f t="shared" si="3586"/>
        <v>High BP</v>
      </c>
      <c r="S6757" t="str">
        <f t="shared" si="3587"/>
        <v>Normal Cost</v>
      </c>
    </row>
    <row r="6758" spans="1:19" x14ac:dyDescent="0.3">
      <c r="A6758">
        <v>30</v>
      </c>
      <c r="B6758" t="s">
        <v>20</v>
      </c>
      <c r="C6758">
        <v>29.7</v>
      </c>
      <c r="D6758">
        <v>125</v>
      </c>
      <c r="E6758">
        <v>80</v>
      </c>
      <c r="F6758">
        <v>239.2</v>
      </c>
      <c r="G6758">
        <v>119.5</v>
      </c>
      <c r="H6758">
        <v>63</v>
      </c>
      <c r="I6758">
        <v>1</v>
      </c>
      <c r="J6758" t="s">
        <v>27</v>
      </c>
      <c r="K6758" t="s">
        <v>26</v>
      </c>
      <c r="L6758" t="s">
        <v>25</v>
      </c>
      <c r="M6758">
        <v>4.0999999999999996</v>
      </c>
      <c r="N6758">
        <v>7603.76</v>
      </c>
      <c r="O6758" t="s">
        <v>19</v>
      </c>
      <c r="P6758" t="str">
        <f t="shared" ref="P6758:P6760" si="3608">IF(A6758&lt;30,"18-29",IF(A6758&lt;45,"30-44",IF(A6758&lt;60,"45-59",IF(A6758&lt;75,"60-74","75+"))))</f>
        <v>30-44</v>
      </c>
      <c r="Q6758" t="str">
        <f>IF(PatientData[[#This Row],[bmi]]&lt;18.5,"Underweight",
IF(PatientData[[#This Row],[bmi]]&lt;25,"Normal",
IF(PatientData[[#This Row],[bmi]]&lt;30,"Overweight","Obese")))</f>
        <v>Overweight</v>
      </c>
      <c r="R6758" t="str">
        <f t="shared" si="3586"/>
        <v>High BP</v>
      </c>
      <c r="S6758" t="str">
        <f t="shared" si="3587"/>
        <v>Normal Cost</v>
      </c>
    </row>
    <row r="6759" spans="1:19" x14ac:dyDescent="0.3">
      <c r="A6759">
        <v>74</v>
      </c>
      <c r="B6759" t="s">
        <v>20</v>
      </c>
      <c r="C6759">
        <v>29.7</v>
      </c>
      <c r="D6759">
        <v>135</v>
      </c>
      <c r="E6759">
        <v>84</v>
      </c>
      <c r="F6759">
        <v>218.8</v>
      </c>
      <c r="G6759">
        <v>110.4</v>
      </c>
      <c r="H6759">
        <v>68</v>
      </c>
      <c r="I6759">
        <v>0</v>
      </c>
      <c r="J6759" t="s">
        <v>27</v>
      </c>
      <c r="K6759" t="s">
        <v>21</v>
      </c>
      <c r="L6759" t="s">
        <v>25</v>
      </c>
      <c r="M6759">
        <v>3.9</v>
      </c>
      <c r="N6759">
        <v>10286.36</v>
      </c>
      <c r="O6759" t="s">
        <v>19</v>
      </c>
      <c r="P6759" t="str">
        <f t="shared" si="3608"/>
        <v>60-74</v>
      </c>
      <c r="Q6759" t="str">
        <f>IF(PatientData[[#This Row],[bmi]]&lt;18.5,"Underweight",
IF(PatientData[[#This Row],[bmi]]&lt;25,"Normal",
IF(PatientData[[#This Row],[bmi]]&lt;30,"Overweight","Obese")))</f>
        <v>Overweight</v>
      </c>
      <c r="R6759" t="str">
        <f t="shared" si="3586"/>
        <v>High BP</v>
      </c>
      <c r="S6759" t="str">
        <f t="shared" si="3587"/>
        <v>Normal Cost</v>
      </c>
    </row>
    <row r="6760" spans="1:19" x14ac:dyDescent="0.3">
      <c r="A6760">
        <v>55</v>
      </c>
      <c r="B6760" t="s">
        <v>20</v>
      </c>
      <c r="C6760">
        <v>29.7</v>
      </c>
      <c r="D6760">
        <v>124</v>
      </c>
      <c r="E6760">
        <v>75</v>
      </c>
      <c r="F6760">
        <v>206</v>
      </c>
      <c r="G6760">
        <v>110.8</v>
      </c>
      <c r="H6760">
        <v>61</v>
      </c>
      <c r="I6760">
        <v>1</v>
      </c>
      <c r="J6760" t="s">
        <v>27</v>
      </c>
      <c r="K6760" t="s">
        <v>26</v>
      </c>
      <c r="L6760" t="s">
        <v>18</v>
      </c>
      <c r="M6760">
        <v>9.9</v>
      </c>
      <c r="N6760">
        <v>18024.13</v>
      </c>
      <c r="O6760" t="s">
        <v>19</v>
      </c>
      <c r="P6760" t="str">
        <f t="shared" si="3608"/>
        <v>45-59</v>
      </c>
      <c r="Q6760" t="str">
        <f>IF(PatientData[[#This Row],[bmi]]&lt;18.5,"Underweight",
IF(PatientData[[#This Row],[bmi]]&lt;25,"Normal",
IF(PatientData[[#This Row],[bmi]]&lt;30,"Overweight","Obese")))</f>
        <v>Overweight</v>
      </c>
      <c r="R6760" t="str">
        <f t="shared" si="3586"/>
        <v>High BP</v>
      </c>
      <c r="S6760" t="str">
        <f t="shared" si="3587"/>
        <v>High Cost</v>
      </c>
    </row>
    <row r="6761" spans="1:19" x14ac:dyDescent="0.3">
      <c r="A6761">
        <v>83</v>
      </c>
      <c r="B6761" t="s">
        <v>15</v>
      </c>
      <c r="C6761">
        <v>18.7</v>
      </c>
      <c r="D6761">
        <v>140</v>
      </c>
      <c r="E6761">
        <v>83</v>
      </c>
      <c r="F6761">
        <v>254</v>
      </c>
      <c r="G6761">
        <v>101.1</v>
      </c>
      <c r="H6761">
        <v>79</v>
      </c>
      <c r="I6761">
        <v>1</v>
      </c>
      <c r="J6761" t="s">
        <v>24</v>
      </c>
      <c r="K6761" t="s">
        <v>26</v>
      </c>
      <c r="L6761" t="s">
        <v>25</v>
      </c>
      <c r="M6761">
        <v>4.0999999999999996</v>
      </c>
      <c r="N6761">
        <v>10771.46</v>
      </c>
      <c r="O6761" t="s">
        <v>19</v>
      </c>
      <c r="P6761" t="str">
        <f t="shared" ref="P6761:P6765" si="3609">IF(A6758&lt;30,"18-29",IF(A6758&lt;45,"30-44",IF(A6758&lt;60,"45-59",IF(A6758&lt;75,"60-74","75+"))))</f>
        <v>30-44</v>
      </c>
      <c r="Q6761" t="str">
        <f>IF(PatientData[[#This Row],[bmi]]&lt;18.5,"Underweight",
IF(PatientData[[#This Row],[bmi]]&lt;25,"Normal",
IF(PatientData[[#This Row],[bmi]]&lt;30,"Overweight","Obese")))</f>
        <v>Normal</v>
      </c>
      <c r="R6761" t="str">
        <f t="shared" si="3586"/>
        <v>High BP</v>
      </c>
      <c r="S6761" t="str">
        <f t="shared" si="3587"/>
        <v>Normal Cost</v>
      </c>
    </row>
    <row r="6762" spans="1:19" x14ac:dyDescent="0.3">
      <c r="A6762">
        <v>39</v>
      </c>
      <c r="B6762" t="s">
        <v>15</v>
      </c>
      <c r="C6762">
        <v>37.4</v>
      </c>
      <c r="D6762">
        <v>109</v>
      </c>
      <c r="E6762">
        <v>62</v>
      </c>
      <c r="F6762">
        <v>237.2</v>
      </c>
      <c r="G6762">
        <v>133.6</v>
      </c>
      <c r="H6762">
        <v>84</v>
      </c>
      <c r="I6762">
        <v>0</v>
      </c>
      <c r="J6762" t="s">
        <v>16</v>
      </c>
      <c r="K6762" t="s">
        <v>26</v>
      </c>
      <c r="L6762" t="s">
        <v>18</v>
      </c>
      <c r="M6762">
        <v>6.7</v>
      </c>
      <c r="N6762">
        <v>12960.78</v>
      </c>
      <c r="O6762" t="s">
        <v>19</v>
      </c>
      <c r="P6762" t="str">
        <f t="shared" si="3609"/>
        <v>60-74</v>
      </c>
      <c r="Q6762" t="str">
        <f>IF(PatientData[[#This Row],[bmi]]&lt;18.5,"Underweight",
IF(PatientData[[#This Row],[bmi]]&lt;25,"Normal",
IF(PatientData[[#This Row],[bmi]]&lt;30,"Overweight","Obese")))</f>
        <v>Obese</v>
      </c>
      <c r="R6762" t="str">
        <f t="shared" si="3586"/>
        <v>Normal BP</v>
      </c>
      <c r="S6762" t="str">
        <f t="shared" si="3587"/>
        <v>Normal Cost</v>
      </c>
    </row>
    <row r="6763" spans="1:19" x14ac:dyDescent="0.3">
      <c r="A6763">
        <v>88</v>
      </c>
      <c r="B6763" t="s">
        <v>15</v>
      </c>
      <c r="C6763">
        <v>31.2</v>
      </c>
      <c r="D6763">
        <v>130</v>
      </c>
      <c r="E6763">
        <v>74</v>
      </c>
      <c r="F6763">
        <v>254.3</v>
      </c>
      <c r="G6763">
        <v>128.1</v>
      </c>
      <c r="H6763">
        <v>81</v>
      </c>
      <c r="I6763">
        <v>1</v>
      </c>
      <c r="J6763" t="s">
        <v>27</v>
      </c>
      <c r="K6763" t="s">
        <v>26</v>
      </c>
      <c r="L6763" t="s">
        <v>25</v>
      </c>
      <c r="M6763">
        <v>4.2</v>
      </c>
      <c r="N6763">
        <v>8075.8</v>
      </c>
      <c r="O6763" t="s">
        <v>19</v>
      </c>
      <c r="P6763" t="str">
        <f t="shared" si="3609"/>
        <v>45-59</v>
      </c>
      <c r="Q6763" t="str">
        <f>IF(PatientData[[#This Row],[bmi]]&lt;18.5,"Underweight",
IF(PatientData[[#This Row],[bmi]]&lt;25,"Normal",
IF(PatientData[[#This Row],[bmi]]&lt;30,"Overweight","Obese")))</f>
        <v>Obese</v>
      </c>
      <c r="R6763" t="str">
        <f t="shared" si="3586"/>
        <v>High BP</v>
      </c>
      <c r="S6763" t="str">
        <f t="shared" si="3587"/>
        <v>Normal Cost</v>
      </c>
    </row>
    <row r="6764" spans="1:19" x14ac:dyDescent="0.3">
      <c r="A6764">
        <v>84</v>
      </c>
      <c r="B6764" t="s">
        <v>15</v>
      </c>
      <c r="C6764">
        <v>28</v>
      </c>
      <c r="D6764">
        <v>136</v>
      </c>
      <c r="E6764">
        <v>77</v>
      </c>
      <c r="F6764">
        <v>204.5</v>
      </c>
      <c r="G6764">
        <v>83.6</v>
      </c>
      <c r="H6764">
        <v>80</v>
      </c>
      <c r="I6764">
        <v>1</v>
      </c>
      <c r="J6764" t="s">
        <v>16</v>
      </c>
      <c r="K6764" t="s">
        <v>28</v>
      </c>
      <c r="L6764" t="s">
        <v>25</v>
      </c>
      <c r="M6764">
        <v>8.3000000000000007</v>
      </c>
      <c r="N6764">
        <v>17785.21</v>
      </c>
      <c r="O6764" t="s">
        <v>19</v>
      </c>
      <c r="P6764" t="str">
        <f t="shared" si="3609"/>
        <v>75+</v>
      </c>
      <c r="Q6764" t="str">
        <f>IF(PatientData[[#This Row],[bmi]]&lt;18.5,"Underweight",
IF(PatientData[[#This Row],[bmi]]&lt;25,"Normal",
IF(PatientData[[#This Row],[bmi]]&lt;30,"Overweight","Obese")))</f>
        <v>Overweight</v>
      </c>
      <c r="R6764" t="str">
        <f t="shared" si="3586"/>
        <v>High BP</v>
      </c>
      <c r="S6764" t="str">
        <f t="shared" si="3587"/>
        <v>High Cost</v>
      </c>
    </row>
    <row r="6765" spans="1:19" x14ac:dyDescent="0.3">
      <c r="A6765">
        <v>52</v>
      </c>
      <c r="B6765" t="s">
        <v>15</v>
      </c>
      <c r="C6765">
        <v>20.399999999999999</v>
      </c>
      <c r="D6765">
        <v>119</v>
      </c>
      <c r="E6765">
        <v>69</v>
      </c>
      <c r="F6765">
        <v>210.3</v>
      </c>
      <c r="G6765">
        <v>134.9</v>
      </c>
      <c r="H6765">
        <v>63</v>
      </c>
      <c r="I6765">
        <v>1</v>
      </c>
      <c r="J6765" t="s">
        <v>24</v>
      </c>
      <c r="K6765" t="s">
        <v>28</v>
      </c>
      <c r="L6765" t="s">
        <v>25</v>
      </c>
      <c r="M6765">
        <v>6.2</v>
      </c>
      <c r="N6765">
        <v>14384.46</v>
      </c>
      <c r="O6765" t="s">
        <v>19</v>
      </c>
      <c r="P6765" t="str">
        <f t="shared" si="3609"/>
        <v>30-44</v>
      </c>
      <c r="Q6765" t="str">
        <f>IF(PatientData[[#This Row],[bmi]]&lt;18.5,"Underweight",
IF(PatientData[[#This Row],[bmi]]&lt;25,"Normal",
IF(PatientData[[#This Row],[bmi]]&lt;30,"Overweight","Obese")))</f>
        <v>Normal</v>
      </c>
      <c r="R6765" t="str">
        <f t="shared" si="3586"/>
        <v>Normal BP</v>
      </c>
      <c r="S6765" t="str">
        <f t="shared" si="3587"/>
        <v>Normal Cost</v>
      </c>
    </row>
    <row r="6766" spans="1:19" x14ac:dyDescent="0.3">
      <c r="A6766">
        <v>72</v>
      </c>
      <c r="B6766" t="s">
        <v>20</v>
      </c>
      <c r="C6766">
        <v>29.7</v>
      </c>
      <c r="D6766">
        <v>120</v>
      </c>
      <c r="E6766">
        <v>70</v>
      </c>
      <c r="F6766">
        <v>237.2</v>
      </c>
      <c r="G6766">
        <v>127.5</v>
      </c>
      <c r="H6766">
        <v>84</v>
      </c>
      <c r="I6766">
        <v>2</v>
      </c>
      <c r="J6766" t="s">
        <v>16</v>
      </c>
      <c r="K6766" t="s">
        <v>17</v>
      </c>
      <c r="L6766" t="s">
        <v>22</v>
      </c>
      <c r="M6766">
        <v>5.8</v>
      </c>
      <c r="N6766">
        <v>12096.77</v>
      </c>
      <c r="O6766" t="s">
        <v>19</v>
      </c>
      <c r="P6766" t="str">
        <f t="shared" ref="P6766:P6768" si="3610">IF(A6766&lt;30,"18-29",IF(A6766&lt;45,"30-44",IF(A6766&lt;60,"45-59",IF(A6766&lt;75,"60-74","75+"))))</f>
        <v>60-74</v>
      </c>
      <c r="Q6766" t="str">
        <f>IF(PatientData[[#This Row],[bmi]]&lt;18.5,"Underweight",
IF(PatientData[[#This Row],[bmi]]&lt;25,"Normal",
IF(PatientData[[#This Row],[bmi]]&lt;30,"Overweight","Obese")))</f>
        <v>Overweight</v>
      </c>
      <c r="R6766" t="str">
        <f t="shared" si="3586"/>
        <v>High BP</v>
      </c>
      <c r="S6766" t="str">
        <f t="shared" si="3587"/>
        <v>Normal Cost</v>
      </c>
    </row>
    <row r="6767" spans="1:19" x14ac:dyDescent="0.3">
      <c r="A6767">
        <v>43</v>
      </c>
      <c r="B6767" t="s">
        <v>20</v>
      </c>
      <c r="C6767">
        <v>29.7</v>
      </c>
      <c r="D6767">
        <v>133</v>
      </c>
      <c r="E6767">
        <v>79</v>
      </c>
      <c r="F6767">
        <v>257.8</v>
      </c>
      <c r="G6767">
        <v>98</v>
      </c>
      <c r="H6767">
        <v>60</v>
      </c>
      <c r="I6767">
        <v>3</v>
      </c>
      <c r="J6767" t="s">
        <v>27</v>
      </c>
      <c r="K6767" t="s">
        <v>21</v>
      </c>
      <c r="L6767" t="s">
        <v>25</v>
      </c>
      <c r="M6767">
        <v>2.7</v>
      </c>
      <c r="N6767">
        <v>7528.17</v>
      </c>
      <c r="O6767" t="s">
        <v>23</v>
      </c>
      <c r="P6767" t="str">
        <f t="shared" si="3610"/>
        <v>30-44</v>
      </c>
      <c r="Q6767" t="str">
        <f>IF(PatientData[[#This Row],[bmi]]&lt;18.5,"Underweight",
IF(PatientData[[#This Row],[bmi]]&lt;25,"Normal",
IF(PatientData[[#This Row],[bmi]]&lt;30,"Overweight","Obese")))</f>
        <v>Overweight</v>
      </c>
      <c r="R6767" t="str">
        <f t="shared" si="3586"/>
        <v>High BP</v>
      </c>
      <c r="S6767" t="str">
        <f t="shared" si="3587"/>
        <v>Normal Cost</v>
      </c>
    </row>
    <row r="6768" spans="1:19" x14ac:dyDescent="0.3">
      <c r="A6768">
        <v>93</v>
      </c>
      <c r="B6768" t="s">
        <v>20</v>
      </c>
      <c r="C6768">
        <v>29.7</v>
      </c>
      <c r="D6768">
        <v>126</v>
      </c>
      <c r="E6768">
        <v>72</v>
      </c>
      <c r="F6768">
        <v>254</v>
      </c>
      <c r="G6768">
        <v>135.30000000000001</v>
      </c>
      <c r="H6768">
        <v>99</v>
      </c>
      <c r="I6768">
        <v>2</v>
      </c>
      <c r="J6768" t="s">
        <v>16</v>
      </c>
      <c r="K6768" t="s">
        <v>17</v>
      </c>
      <c r="L6768" t="s">
        <v>18</v>
      </c>
      <c r="M6768">
        <v>5.5</v>
      </c>
      <c r="N6768">
        <v>13825.97</v>
      </c>
      <c r="O6768" t="s">
        <v>19</v>
      </c>
      <c r="P6768" t="str">
        <f t="shared" si="3610"/>
        <v>75+</v>
      </c>
      <c r="Q6768" t="str">
        <f>IF(PatientData[[#This Row],[bmi]]&lt;18.5,"Underweight",
IF(PatientData[[#This Row],[bmi]]&lt;25,"Normal",
IF(PatientData[[#This Row],[bmi]]&lt;30,"Overweight","Obese")))</f>
        <v>Overweight</v>
      </c>
      <c r="R6768" t="str">
        <f t="shared" si="3586"/>
        <v>High BP</v>
      </c>
      <c r="S6768" t="str">
        <f t="shared" si="3587"/>
        <v>Normal Cost</v>
      </c>
    </row>
    <row r="6769" spans="1:19" x14ac:dyDescent="0.3">
      <c r="A6769">
        <v>60</v>
      </c>
      <c r="B6769" t="s">
        <v>15</v>
      </c>
      <c r="C6769">
        <v>27.1</v>
      </c>
      <c r="D6769">
        <v>107</v>
      </c>
      <c r="E6769">
        <v>72</v>
      </c>
      <c r="F6769">
        <v>191.4</v>
      </c>
      <c r="G6769">
        <v>141.80000000000001</v>
      </c>
      <c r="H6769">
        <v>89</v>
      </c>
      <c r="I6769">
        <v>1</v>
      </c>
      <c r="J6769" t="s">
        <v>16</v>
      </c>
      <c r="K6769" t="s">
        <v>26</v>
      </c>
      <c r="L6769" t="s">
        <v>25</v>
      </c>
      <c r="M6769">
        <v>10.7</v>
      </c>
      <c r="N6769">
        <v>17050.64</v>
      </c>
      <c r="O6769" t="s">
        <v>19</v>
      </c>
      <c r="P6769" t="str">
        <f t="shared" ref="P6769" si="3611">IF(A6766&lt;30,"18-29",IF(A6766&lt;45,"30-44",IF(A6766&lt;60,"45-59",IF(A6766&lt;75,"60-74","75+"))))</f>
        <v>60-74</v>
      </c>
      <c r="Q6769" t="str">
        <f>IF(PatientData[[#This Row],[bmi]]&lt;18.5,"Underweight",
IF(PatientData[[#This Row],[bmi]]&lt;25,"Normal",
IF(PatientData[[#This Row],[bmi]]&lt;30,"Overweight","Obese")))</f>
        <v>Overweight</v>
      </c>
      <c r="R6769" t="str">
        <f t="shared" si="3586"/>
        <v>Normal BP</v>
      </c>
      <c r="S6769" t="str">
        <f t="shared" si="3587"/>
        <v>High Cost</v>
      </c>
    </row>
    <row r="6770" spans="1:19" x14ac:dyDescent="0.3">
      <c r="A6770">
        <v>83</v>
      </c>
      <c r="B6770" t="s">
        <v>20</v>
      </c>
      <c r="C6770">
        <v>29.7</v>
      </c>
      <c r="D6770">
        <v>118</v>
      </c>
      <c r="E6770">
        <v>73</v>
      </c>
      <c r="F6770">
        <v>243.6</v>
      </c>
      <c r="G6770">
        <v>87.6</v>
      </c>
      <c r="H6770">
        <v>91</v>
      </c>
      <c r="I6770">
        <v>2</v>
      </c>
      <c r="J6770" t="s">
        <v>16</v>
      </c>
      <c r="K6770" t="s">
        <v>26</v>
      </c>
      <c r="L6770" t="s">
        <v>25</v>
      </c>
      <c r="M6770">
        <v>8.6999999999999993</v>
      </c>
      <c r="N6770">
        <v>13115.18</v>
      </c>
      <c r="O6770" t="s">
        <v>19</v>
      </c>
      <c r="P6770" t="str">
        <f t="shared" ref="P6770" si="3612">IF(A6770&lt;30,"18-29",IF(A6770&lt;45,"30-44",IF(A6770&lt;60,"45-59",IF(A6770&lt;75,"60-74","75+"))))</f>
        <v>75+</v>
      </c>
      <c r="Q6770" t="str">
        <f>IF(PatientData[[#This Row],[bmi]]&lt;18.5,"Underweight",
IF(PatientData[[#This Row],[bmi]]&lt;25,"Normal",
IF(PatientData[[#This Row],[bmi]]&lt;30,"Overweight","Obese")))</f>
        <v>Overweight</v>
      </c>
      <c r="R6770" t="str">
        <f t="shared" si="3586"/>
        <v>Normal BP</v>
      </c>
      <c r="S6770" t="str">
        <f t="shared" si="3587"/>
        <v>Normal Cost</v>
      </c>
    </row>
    <row r="6771" spans="1:19" x14ac:dyDescent="0.3">
      <c r="A6771">
        <v>48</v>
      </c>
      <c r="B6771" t="s">
        <v>15</v>
      </c>
      <c r="C6771">
        <v>20.2</v>
      </c>
      <c r="D6771">
        <v>117</v>
      </c>
      <c r="E6771">
        <v>67</v>
      </c>
      <c r="F6771">
        <v>204.5</v>
      </c>
      <c r="G6771">
        <v>134.30000000000001</v>
      </c>
      <c r="H6771">
        <v>64</v>
      </c>
      <c r="I6771">
        <v>2</v>
      </c>
      <c r="J6771" t="s">
        <v>24</v>
      </c>
      <c r="K6771" t="s">
        <v>17</v>
      </c>
      <c r="L6771" t="s">
        <v>25</v>
      </c>
      <c r="M6771">
        <v>7.7</v>
      </c>
      <c r="N6771">
        <v>14529.71</v>
      </c>
      <c r="O6771" t="s">
        <v>19</v>
      </c>
      <c r="P6771" t="str">
        <f t="shared" ref="P6771:P6772" si="3613">IF(A6768&lt;30,"18-29",IF(A6768&lt;45,"30-44",IF(A6768&lt;60,"45-59",IF(A6768&lt;75,"60-74","75+"))))</f>
        <v>75+</v>
      </c>
      <c r="Q6771" t="str">
        <f>IF(PatientData[[#This Row],[bmi]]&lt;18.5,"Underweight",
IF(PatientData[[#This Row],[bmi]]&lt;25,"Normal",
IF(PatientData[[#This Row],[bmi]]&lt;30,"Overweight","Obese")))</f>
        <v>Normal</v>
      </c>
      <c r="R6771" t="str">
        <f t="shared" si="3586"/>
        <v>Normal BP</v>
      </c>
      <c r="S6771" t="str">
        <f t="shared" si="3587"/>
        <v>Normal Cost</v>
      </c>
    </row>
    <row r="6772" spans="1:19" x14ac:dyDescent="0.3">
      <c r="A6772">
        <v>92</v>
      </c>
      <c r="B6772" t="s">
        <v>15</v>
      </c>
      <c r="C6772">
        <v>27.4</v>
      </c>
      <c r="D6772">
        <v>124</v>
      </c>
      <c r="E6772">
        <v>69</v>
      </c>
      <c r="F6772">
        <v>257.8</v>
      </c>
      <c r="G6772">
        <v>114.5</v>
      </c>
      <c r="H6772">
        <v>77</v>
      </c>
      <c r="I6772">
        <v>0</v>
      </c>
      <c r="J6772" t="s">
        <v>27</v>
      </c>
      <c r="K6772" t="s">
        <v>21</v>
      </c>
      <c r="L6772" t="s">
        <v>22</v>
      </c>
      <c r="M6772">
        <v>7.6</v>
      </c>
      <c r="N6772">
        <v>16526.88</v>
      </c>
      <c r="O6772" t="s">
        <v>23</v>
      </c>
      <c r="P6772" t="str">
        <f t="shared" si="3613"/>
        <v>60-74</v>
      </c>
      <c r="Q6772" t="str">
        <f>IF(PatientData[[#This Row],[bmi]]&lt;18.5,"Underweight",
IF(PatientData[[#This Row],[bmi]]&lt;25,"Normal",
IF(PatientData[[#This Row],[bmi]]&lt;30,"Overweight","Obese")))</f>
        <v>Overweight</v>
      </c>
      <c r="R6772" t="str">
        <f t="shared" si="3586"/>
        <v>High BP</v>
      </c>
      <c r="S6772" t="str">
        <f t="shared" si="3587"/>
        <v>High Cost</v>
      </c>
    </row>
    <row r="6773" spans="1:19" x14ac:dyDescent="0.3">
      <c r="A6773">
        <v>67</v>
      </c>
      <c r="B6773" t="s">
        <v>20</v>
      </c>
      <c r="C6773">
        <v>29.8</v>
      </c>
      <c r="D6773">
        <v>123</v>
      </c>
      <c r="E6773">
        <v>78</v>
      </c>
      <c r="F6773">
        <v>254.4</v>
      </c>
      <c r="G6773">
        <v>140.69999999999999</v>
      </c>
      <c r="H6773">
        <v>78</v>
      </c>
      <c r="I6773">
        <v>4</v>
      </c>
      <c r="J6773" t="s">
        <v>16</v>
      </c>
      <c r="K6773" t="s">
        <v>21</v>
      </c>
      <c r="L6773" t="s">
        <v>18</v>
      </c>
      <c r="M6773">
        <v>12.4</v>
      </c>
      <c r="N6773">
        <v>23345.56</v>
      </c>
      <c r="O6773" t="s">
        <v>19</v>
      </c>
      <c r="P6773" t="str">
        <f t="shared" ref="P6773:P6774" si="3614">IF(A6773&lt;30,"18-29",IF(A6773&lt;45,"30-44",IF(A6773&lt;60,"45-59",IF(A6773&lt;75,"60-74","75+"))))</f>
        <v>60-74</v>
      </c>
      <c r="Q6773" t="str">
        <f>IF(PatientData[[#This Row],[bmi]]&lt;18.5,"Underweight",
IF(PatientData[[#This Row],[bmi]]&lt;25,"Normal",
IF(PatientData[[#This Row],[bmi]]&lt;30,"Overweight","Obese")))</f>
        <v>Overweight</v>
      </c>
      <c r="R6773" t="str">
        <f t="shared" si="3586"/>
        <v>High BP</v>
      </c>
      <c r="S6773" t="str">
        <f t="shared" si="3587"/>
        <v>High Cost</v>
      </c>
    </row>
    <row r="6774" spans="1:19" x14ac:dyDescent="0.3">
      <c r="A6774">
        <v>57</v>
      </c>
      <c r="B6774" t="s">
        <v>20</v>
      </c>
      <c r="C6774">
        <v>29.8</v>
      </c>
      <c r="D6774">
        <v>138</v>
      </c>
      <c r="E6774">
        <v>81</v>
      </c>
      <c r="F6774">
        <v>243.8</v>
      </c>
      <c r="G6774">
        <v>123</v>
      </c>
      <c r="H6774">
        <v>78</v>
      </c>
      <c r="I6774">
        <v>3</v>
      </c>
      <c r="J6774" t="s">
        <v>16</v>
      </c>
      <c r="K6774" t="s">
        <v>17</v>
      </c>
      <c r="L6774" t="s">
        <v>18</v>
      </c>
      <c r="M6774">
        <v>6.6</v>
      </c>
      <c r="N6774">
        <v>14614.1</v>
      </c>
      <c r="O6774" t="s">
        <v>23</v>
      </c>
      <c r="P6774" t="str">
        <f t="shared" si="3614"/>
        <v>45-59</v>
      </c>
      <c r="Q6774" t="str">
        <f>IF(PatientData[[#This Row],[bmi]]&lt;18.5,"Underweight",
IF(PatientData[[#This Row],[bmi]]&lt;25,"Normal",
IF(PatientData[[#This Row],[bmi]]&lt;30,"Overweight","Obese")))</f>
        <v>Overweight</v>
      </c>
      <c r="R6774" t="str">
        <f t="shared" si="3586"/>
        <v>High BP</v>
      </c>
      <c r="S6774" t="str">
        <f t="shared" si="3587"/>
        <v>Normal Cost</v>
      </c>
    </row>
    <row r="6775" spans="1:19" x14ac:dyDescent="0.3">
      <c r="A6775">
        <v>68</v>
      </c>
      <c r="B6775" t="s">
        <v>15</v>
      </c>
      <c r="C6775">
        <v>21.1</v>
      </c>
      <c r="D6775">
        <v>126</v>
      </c>
      <c r="E6775">
        <v>70</v>
      </c>
      <c r="F6775">
        <v>219.8</v>
      </c>
      <c r="G6775">
        <v>126.7</v>
      </c>
      <c r="H6775">
        <v>80</v>
      </c>
      <c r="I6775">
        <v>3</v>
      </c>
      <c r="J6775" t="s">
        <v>27</v>
      </c>
      <c r="K6775" t="s">
        <v>17</v>
      </c>
      <c r="L6775" t="s">
        <v>25</v>
      </c>
      <c r="M6775">
        <v>2</v>
      </c>
      <c r="N6775">
        <v>5475.87</v>
      </c>
      <c r="O6775" t="s">
        <v>19</v>
      </c>
      <c r="P6775" t="str">
        <f t="shared" ref="P6775:P6777" si="3615">IF(A6772&lt;30,"18-29",IF(A6772&lt;45,"30-44",IF(A6772&lt;60,"45-59",IF(A6772&lt;75,"60-74","75+"))))</f>
        <v>75+</v>
      </c>
      <c r="Q6775" t="str">
        <f>IF(PatientData[[#This Row],[bmi]]&lt;18.5,"Underweight",
IF(PatientData[[#This Row],[bmi]]&lt;25,"Normal",
IF(PatientData[[#This Row],[bmi]]&lt;30,"Overweight","Obese")))</f>
        <v>Normal</v>
      </c>
      <c r="R6775" t="str">
        <f t="shared" si="3586"/>
        <v>High BP</v>
      </c>
      <c r="S6775" t="str">
        <f t="shared" si="3587"/>
        <v>Normal Cost</v>
      </c>
    </row>
    <row r="6776" spans="1:19" x14ac:dyDescent="0.3">
      <c r="A6776">
        <v>59</v>
      </c>
      <c r="B6776" t="s">
        <v>15</v>
      </c>
      <c r="C6776">
        <v>25.3</v>
      </c>
      <c r="D6776">
        <v>136</v>
      </c>
      <c r="E6776">
        <v>90</v>
      </c>
      <c r="F6776">
        <v>204.4</v>
      </c>
      <c r="G6776">
        <v>100.2</v>
      </c>
      <c r="H6776">
        <v>76</v>
      </c>
      <c r="I6776">
        <v>1</v>
      </c>
      <c r="J6776" t="s">
        <v>24</v>
      </c>
      <c r="K6776" t="s">
        <v>21</v>
      </c>
      <c r="L6776" t="s">
        <v>18</v>
      </c>
      <c r="M6776">
        <v>4.7</v>
      </c>
      <c r="N6776">
        <v>11415.23</v>
      </c>
      <c r="O6776" t="s">
        <v>23</v>
      </c>
      <c r="P6776" t="str">
        <f t="shared" si="3615"/>
        <v>60-74</v>
      </c>
      <c r="Q6776" t="str">
        <f>IF(PatientData[[#This Row],[bmi]]&lt;18.5,"Underweight",
IF(PatientData[[#This Row],[bmi]]&lt;25,"Normal",
IF(PatientData[[#This Row],[bmi]]&lt;30,"Overweight","Obese")))</f>
        <v>Overweight</v>
      </c>
      <c r="R6776" t="str">
        <f t="shared" si="3586"/>
        <v>High BP</v>
      </c>
      <c r="S6776" t="str">
        <f t="shared" si="3587"/>
        <v>Normal Cost</v>
      </c>
    </row>
    <row r="6777" spans="1:19" x14ac:dyDescent="0.3">
      <c r="A6777">
        <v>56</v>
      </c>
      <c r="B6777" t="s">
        <v>15</v>
      </c>
      <c r="C6777">
        <v>25.3</v>
      </c>
      <c r="D6777">
        <v>123</v>
      </c>
      <c r="E6777">
        <v>76</v>
      </c>
      <c r="F6777">
        <v>189.5</v>
      </c>
      <c r="G6777">
        <v>93.3</v>
      </c>
      <c r="H6777">
        <v>91</v>
      </c>
      <c r="I6777">
        <v>1</v>
      </c>
      <c r="J6777" t="s">
        <v>16</v>
      </c>
      <c r="K6777" t="s">
        <v>26</v>
      </c>
      <c r="L6777" t="s">
        <v>18</v>
      </c>
      <c r="M6777">
        <v>11.6</v>
      </c>
      <c r="N6777">
        <v>18235.37</v>
      </c>
      <c r="O6777" t="s">
        <v>19</v>
      </c>
      <c r="P6777" t="str">
        <f t="shared" si="3615"/>
        <v>45-59</v>
      </c>
      <c r="Q6777" t="str">
        <f>IF(PatientData[[#This Row],[bmi]]&lt;18.5,"Underweight",
IF(PatientData[[#This Row],[bmi]]&lt;25,"Normal",
IF(PatientData[[#This Row],[bmi]]&lt;30,"Overweight","Obese")))</f>
        <v>Overweight</v>
      </c>
      <c r="R6777" t="str">
        <f t="shared" si="3586"/>
        <v>High BP</v>
      </c>
      <c r="S6777" t="str">
        <f t="shared" si="3587"/>
        <v>High Cost</v>
      </c>
    </row>
    <row r="6778" spans="1:19" x14ac:dyDescent="0.3">
      <c r="A6778">
        <v>50</v>
      </c>
      <c r="B6778" t="s">
        <v>20</v>
      </c>
      <c r="C6778">
        <v>29.8</v>
      </c>
      <c r="D6778">
        <v>111</v>
      </c>
      <c r="E6778">
        <v>68</v>
      </c>
      <c r="F6778">
        <v>206.9</v>
      </c>
      <c r="G6778">
        <v>97.4</v>
      </c>
      <c r="H6778">
        <v>69</v>
      </c>
      <c r="I6778">
        <v>1</v>
      </c>
      <c r="J6778" t="s">
        <v>27</v>
      </c>
      <c r="K6778" t="s">
        <v>28</v>
      </c>
      <c r="L6778" t="s">
        <v>25</v>
      </c>
      <c r="M6778">
        <v>3.6</v>
      </c>
      <c r="N6778">
        <v>11111.1</v>
      </c>
      <c r="O6778" t="s">
        <v>19</v>
      </c>
      <c r="P6778" t="str">
        <f t="shared" ref="P6778" si="3616">IF(A6778&lt;30,"18-29",IF(A6778&lt;45,"30-44",IF(A6778&lt;60,"45-59",IF(A6778&lt;75,"60-74","75+"))))</f>
        <v>45-59</v>
      </c>
      <c r="Q6778" t="str">
        <f>IF(PatientData[[#This Row],[bmi]]&lt;18.5,"Underweight",
IF(PatientData[[#This Row],[bmi]]&lt;25,"Normal",
IF(PatientData[[#This Row],[bmi]]&lt;30,"Overweight","Obese")))</f>
        <v>Overweight</v>
      </c>
      <c r="R6778" t="str">
        <f t="shared" si="3586"/>
        <v>Normal BP</v>
      </c>
      <c r="S6778" t="str">
        <f t="shared" si="3587"/>
        <v>Normal Cost</v>
      </c>
    </row>
    <row r="6779" spans="1:19" x14ac:dyDescent="0.3">
      <c r="A6779">
        <v>73</v>
      </c>
      <c r="B6779" t="s">
        <v>15</v>
      </c>
      <c r="C6779">
        <v>32.5</v>
      </c>
      <c r="D6779">
        <v>142</v>
      </c>
      <c r="E6779">
        <v>93</v>
      </c>
      <c r="F6779">
        <v>262.8</v>
      </c>
      <c r="G6779">
        <v>144.1</v>
      </c>
      <c r="H6779">
        <v>84</v>
      </c>
      <c r="I6779">
        <v>1</v>
      </c>
      <c r="J6779" t="s">
        <v>27</v>
      </c>
      <c r="K6779" t="s">
        <v>28</v>
      </c>
      <c r="L6779" t="s">
        <v>22</v>
      </c>
      <c r="M6779">
        <v>7.1</v>
      </c>
      <c r="N6779">
        <v>15737.31</v>
      </c>
      <c r="O6779" t="s">
        <v>19</v>
      </c>
      <c r="P6779" t="str">
        <f t="shared" ref="P6779" si="3617">IF(A6776&lt;30,"18-29",IF(A6776&lt;45,"30-44",IF(A6776&lt;60,"45-59",IF(A6776&lt;75,"60-74","75+"))))</f>
        <v>45-59</v>
      </c>
      <c r="Q6779" t="str">
        <f>IF(PatientData[[#This Row],[bmi]]&lt;18.5,"Underweight",
IF(PatientData[[#This Row],[bmi]]&lt;25,"Normal",
IF(PatientData[[#This Row],[bmi]]&lt;30,"Overweight","Obese")))</f>
        <v>Obese</v>
      </c>
      <c r="R6779" t="str">
        <f t="shared" si="3586"/>
        <v>High BP</v>
      </c>
      <c r="S6779" t="str">
        <f t="shared" si="3587"/>
        <v>High Cost</v>
      </c>
    </row>
    <row r="6780" spans="1:19" x14ac:dyDescent="0.3">
      <c r="A6780">
        <v>56</v>
      </c>
      <c r="B6780" t="s">
        <v>20</v>
      </c>
      <c r="C6780">
        <v>29.8</v>
      </c>
      <c r="D6780">
        <v>122</v>
      </c>
      <c r="E6780">
        <v>68</v>
      </c>
      <c r="F6780">
        <v>244.1</v>
      </c>
      <c r="G6780">
        <v>112.6</v>
      </c>
      <c r="H6780">
        <v>77</v>
      </c>
      <c r="I6780">
        <v>0</v>
      </c>
      <c r="J6780" t="s">
        <v>27</v>
      </c>
      <c r="K6780" t="s">
        <v>28</v>
      </c>
      <c r="L6780" t="s">
        <v>22</v>
      </c>
      <c r="M6780">
        <v>5.4</v>
      </c>
      <c r="N6780">
        <v>12702.4</v>
      </c>
      <c r="O6780" t="s">
        <v>23</v>
      </c>
      <c r="P6780" t="str">
        <f t="shared" ref="P6780" si="3618">IF(A6780&lt;30,"18-29",IF(A6780&lt;45,"30-44",IF(A6780&lt;60,"45-59",IF(A6780&lt;75,"60-74","75+"))))</f>
        <v>45-59</v>
      </c>
      <c r="Q6780" t="str">
        <f>IF(PatientData[[#This Row],[bmi]]&lt;18.5,"Underweight",
IF(PatientData[[#This Row],[bmi]]&lt;25,"Normal",
IF(PatientData[[#This Row],[bmi]]&lt;30,"Overweight","Obese")))</f>
        <v>Overweight</v>
      </c>
      <c r="R6780" t="str">
        <f t="shared" si="3586"/>
        <v>High BP</v>
      </c>
      <c r="S6780" t="str">
        <f t="shared" si="3587"/>
        <v>Normal Cost</v>
      </c>
    </row>
    <row r="6781" spans="1:19" x14ac:dyDescent="0.3">
      <c r="A6781">
        <v>89</v>
      </c>
      <c r="B6781" t="s">
        <v>15</v>
      </c>
      <c r="C6781">
        <v>21.7</v>
      </c>
      <c r="D6781">
        <v>136</v>
      </c>
      <c r="E6781">
        <v>85</v>
      </c>
      <c r="F6781">
        <v>185</v>
      </c>
      <c r="G6781">
        <v>140.9</v>
      </c>
      <c r="H6781">
        <v>85</v>
      </c>
      <c r="I6781">
        <v>1</v>
      </c>
      <c r="J6781" t="s">
        <v>16</v>
      </c>
      <c r="K6781" t="s">
        <v>26</v>
      </c>
      <c r="L6781" t="s">
        <v>18</v>
      </c>
      <c r="M6781">
        <v>5.7</v>
      </c>
      <c r="N6781">
        <v>11085.16</v>
      </c>
      <c r="O6781" t="s">
        <v>19</v>
      </c>
      <c r="P6781" t="str">
        <f t="shared" ref="P6781:P6783" si="3619">IF(A6778&lt;30,"18-29",IF(A6778&lt;45,"30-44",IF(A6778&lt;60,"45-59",IF(A6778&lt;75,"60-74","75+"))))</f>
        <v>45-59</v>
      </c>
      <c r="Q6781" t="str">
        <f>IF(PatientData[[#This Row],[bmi]]&lt;18.5,"Underweight",
IF(PatientData[[#This Row],[bmi]]&lt;25,"Normal",
IF(PatientData[[#This Row],[bmi]]&lt;30,"Overweight","Obese")))</f>
        <v>Normal</v>
      </c>
      <c r="R6781" t="str">
        <f t="shared" si="3586"/>
        <v>High BP</v>
      </c>
      <c r="S6781" t="str">
        <f t="shared" si="3587"/>
        <v>Normal Cost</v>
      </c>
    </row>
    <row r="6782" spans="1:19" x14ac:dyDescent="0.3">
      <c r="A6782">
        <v>53</v>
      </c>
      <c r="B6782" t="s">
        <v>15</v>
      </c>
      <c r="C6782">
        <v>29.5</v>
      </c>
      <c r="D6782">
        <v>127</v>
      </c>
      <c r="E6782">
        <v>89</v>
      </c>
      <c r="F6782">
        <v>219.1</v>
      </c>
      <c r="G6782">
        <v>143</v>
      </c>
      <c r="H6782">
        <v>81</v>
      </c>
      <c r="I6782">
        <v>1</v>
      </c>
      <c r="J6782" t="s">
        <v>16</v>
      </c>
      <c r="K6782" t="s">
        <v>26</v>
      </c>
      <c r="L6782" t="s">
        <v>25</v>
      </c>
      <c r="M6782">
        <v>8.1</v>
      </c>
      <c r="N6782">
        <v>17571.95</v>
      </c>
      <c r="O6782" t="s">
        <v>19</v>
      </c>
      <c r="P6782" t="str">
        <f t="shared" si="3619"/>
        <v>60-74</v>
      </c>
      <c r="Q6782" t="str">
        <f>IF(PatientData[[#This Row],[bmi]]&lt;18.5,"Underweight",
IF(PatientData[[#This Row],[bmi]]&lt;25,"Normal",
IF(PatientData[[#This Row],[bmi]]&lt;30,"Overweight","Obese")))</f>
        <v>Overweight</v>
      </c>
      <c r="R6782" t="str">
        <f t="shared" si="3586"/>
        <v>High BP</v>
      </c>
      <c r="S6782" t="str">
        <f t="shared" si="3587"/>
        <v>High Cost</v>
      </c>
    </row>
    <row r="6783" spans="1:19" x14ac:dyDescent="0.3">
      <c r="A6783">
        <v>76</v>
      </c>
      <c r="B6783" t="s">
        <v>15</v>
      </c>
      <c r="C6783">
        <v>28.8</v>
      </c>
      <c r="D6783">
        <v>122</v>
      </c>
      <c r="E6783">
        <v>72</v>
      </c>
      <c r="F6783">
        <v>240.2</v>
      </c>
      <c r="G6783">
        <v>91.3</v>
      </c>
      <c r="H6783">
        <v>66</v>
      </c>
      <c r="I6783">
        <v>4</v>
      </c>
      <c r="J6783" t="s">
        <v>24</v>
      </c>
      <c r="K6783" t="s">
        <v>26</v>
      </c>
      <c r="L6783" t="s">
        <v>18</v>
      </c>
      <c r="M6783">
        <v>9</v>
      </c>
      <c r="N6783">
        <v>16131.52</v>
      </c>
      <c r="O6783" t="s">
        <v>19</v>
      </c>
      <c r="P6783" t="str">
        <f t="shared" si="3619"/>
        <v>45-59</v>
      </c>
      <c r="Q6783" t="str">
        <f>IF(PatientData[[#This Row],[bmi]]&lt;18.5,"Underweight",
IF(PatientData[[#This Row],[bmi]]&lt;25,"Normal",
IF(PatientData[[#This Row],[bmi]]&lt;30,"Overweight","Obese")))</f>
        <v>Overweight</v>
      </c>
      <c r="R6783" t="str">
        <f t="shared" si="3586"/>
        <v>High BP</v>
      </c>
      <c r="S6783" t="str">
        <f t="shared" si="3587"/>
        <v>High Cost</v>
      </c>
    </row>
    <row r="6784" spans="1:19" x14ac:dyDescent="0.3">
      <c r="A6784">
        <v>72</v>
      </c>
      <c r="B6784" t="s">
        <v>20</v>
      </c>
      <c r="C6784">
        <v>29.8</v>
      </c>
      <c r="D6784">
        <v>128</v>
      </c>
      <c r="E6784">
        <v>85</v>
      </c>
      <c r="F6784">
        <v>225.2</v>
      </c>
      <c r="G6784">
        <v>104.3</v>
      </c>
      <c r="H6784">
        <v>95</v>
      </c>
      <c r="I6784">
        <v>2</v>
      </c>
      <c r="J6784" t="s">
        <v>16</v>
      </c>
      <c r="K6784" t="s">
        <v>26</v>
      </c>
      <c r="L6784" t="s">
        <v>25</v>
      </c>
      <c r="M6784">
        <v>6.6</v>
      </c>
      <c r="N6784">
        <v>11059.31</v>
      </c>
      <c r="O6784" t="s">
        <v>19</v>
      </c>
      <c r="P6784" t="str">
        <f t="shared" ref="P6784" si="3620">IF(A6784&lt;30,"18-29",IF(A6784&lt;45,"30-44",IF(A6784&lt;60,"45-59",IF(A6784&lt;75,"60-74","75+"))))</f>
        <v>60-74</v>
      </c>
      <c r="Q6784" t="str">
        <f>IF(PatientData[[#This Row],[bmi]]&lt;18.5,"Underweight",
IF(PatientData[[#This Row],[bmi]]&lt;25,"Normal",
IF(PatientData[[#This Row],[bmi]]&lt;30,"Overweight","Obese")))</f>
        <v>Overweight</v>
      </c>
      <c r="R6784" t="str">
        <f t="shared" si="3586"/>
        <v>High BP</v>
      </c>
      <c r="S6784" t="str">
        <f t="shared" si="3587"/>
        <v>Normal Cost</v>
      </c>
    </row>
    <row r="6785" spans="1:19" x14ac:dyDescent="0.3">
      <c r="A6785">
        <v>53</v>
      </c>
      <c r="B6785" t="s">
        <v>15</v>
      </c>
      <c r="C6785">
        <v>35.4</v>
      </c>
      <c r="D6785">
        <v>134</v>
      </c>
      <c r="E6785">
        <v>81</v>
      </c>
      <c r="F6785">
        <v>266.3</v>
      </c>
      <c r="G6785">
        <v>178.4</v>
      </c>
      <c r="H6785">
        <v>80</v>
      </c>
      <c r="I6785">
        <v>1</v>
      </c>
      <c r="J6785" t="s">
        <v>24</v>
      </c>
      <c r="K6785" t="s">
        <v>21</v>
      </c>
      <c r="L6785" t="s">
        <v>25</v>
      </c>
      <c r="M6785">
        <v>7.9</v>
      </c>
      <c r="N6785">
        <v>16134.57</v>
      </c>
      <c r="O6785" t="s">
        <v>19</v>
      </c>
      <c r="P6785" t="str">
        <f t="shared" ref="P6785" si="3621">IF(A6782&lt;30,"18-29",IF(A6782&lt;45,"30-44",IF(A6782&lt;60,"45-59",IF(A6782&lt;75,"60-74","75+"))))</f>
        <v>45-59</v>
      </c>
      <c r="Q6785" t="str">
        <f>IF(PatientData[[#This Row],[bmi]]&lt;18.5,"Underweight",
IF(PatientData[[#This Row],[bmi]]&lt;25,"Normal",
IF(PatientData[[#This Row],[bmi]]&lt;30,"Overweight","Obese")))</f>
        <v>Obese</v>
      </c>
      <c r="R6785" t="str">
        <f t="shared" si="3586"/>
        <v>High BP</v>
      </c>
      <c r="S6785" t="str">
        <f t="shared" si="3587"/>
        <v>High Cost</v>
      </c>
    </row>
    <row r="6786" spans="1:19" x14ac:dyDescent="0.3">
      <c r="A6786">
        <v>80</v>
      </c>
      <c r="B6786" t="s">
        <v>20</v>
      </c>
      <c r="C6786">
        <v>29.8</v>
      </c>
      <c r="D6786">
        <v>131</v>
      </c>
      <c r="E6786">
        <v>89</v>
      </c>
      <c r="F6786">
        <v>240.5</v>
      </c>
      <c r="G6786">
        <v>117.3</v>
      </c>
      <c r="H6786">
        <v>72</v>
      </c>
      <c r="I6786">
        <v>0</v>
      </c>
      <c r="J6786" t="s">
        <v>27</v>
      </c>
      <c r="K6786" t="s">
        <v>26</v>
      </c>
      <c r="L6786" t="s">
        <v>18</v>
      </c>
      <c r="M6786">
        <v>2.2000000000000002</v>
      </c>
      <c r="N6786">
        <v>5275.58</v>
      </c>
      <c r="O6786" t="s">
        <v>19</v>
      </c>
      <c r="P6786" t="str">
        <f t="shared" ref="P6786:P6792" si="3622">IF(A6786&lt;30,"18-29",IF(A6786&lt;45,"30-44",IF(A6786&lt;60,"45-59",IF(A6786&lt;75,"60-74","75+"))))</f>
        <v>75+</v>
      </c>
      <c r="Q6786" t="str">
        <f>IF(PatientData[[#This Row],[bmi]]&lt;18.5,"Underweight",
IF(PatientData[[#This Row],[bmi]]&lt;25,"Normal",
IF(PatientData[[#This Row],[bmi]]&lt;30,"Overweight","Obese")))</f>
        <v>Overweight</v>
      </c>
      <c r="R6786" t="str">
        <f t="shared" si="3586"/>
        <v>High BP</v>
      </c>
      <c r="S6786" t="str">
        <f t="shared" si="3587"/>
        <v>Normal Cost</v>
      </c>
    </row>
    <row r="6787" spans="1:19" x14ac:dyDescent="0.3">
      <c r="A6787">
        <v>58</v>
      </c>
      <c r="B6787" t="s">
        <v>20</v>
      </c>
      <c r="C6787">
        <v>29.8</v>
      </c>
      <c r="D6787">
        <v>113</v>
      </c>
      <c r="E6787">
        <v>70</v>
      </c>
      <c r="F6787">
        <v>211</v>
      </c>
      <c r="G6787">
        <v>105.4</v>
      </c>
      <c r="H6787">
        <v>72</v>
      </c>
      <c r="I6787">
        <v>0</v>
      </c>
      <c r="J6787" t="s">
        <v>16</v>
      </c>
      <c r="K6787" t="s">
        <v>21</v>
      </c>
      <c r="L6787" t="s">
        <v>18</v>
      </c>
      <c r="M6787">
        <v>10.6</v>
      </c>
      <c r="N6787">
        <v>20847.900000000001</v>
      </c>
      <c r="O6787" t="s">
        <v>19</v>
      </c>
      <c r="P6787" t="str">
        <f t="shared" si="3622"/>
        <v>45-59</v>
      </c>
      <c r="Q6787" t="str">
        <f>IF(PatientData[[#This Row],[bmi]]&lt;18.5,"Underweight",
IF(PatientData[[#This Row],[bmi]]&lt;25,"Normal",
IF(PatientData[[#This Row],[bmi]]&lt;30,"Overweight","Obese")))</f>
        <v>Overweight</v>
      </c>
      <c r="R6787" t="str">
        <f t="shared" ref="R6787:R6850" si="3623">IF(AND(D6787&lt;120,E6787&lt;80),"Normal BP","High BP")</f>
        <v>Normal BP</v>
      </c>
      <c r="S6787" t="str">
        <f t="shared" ref="S6787:S6850" si="3624">IF(N6787&gt;15000,"High Cost","Normal Cost")</f>
        <v>High Cost</v>
      </c>
    </row>
    <row r="6788" spans="1:19" x14ac:dyDescent="0.3">
      <c r="A6788">
        <v>30</v>
      </c>
      <c r="B6788" t="s">
        <v>20</v>
      </c>
      <c r="C6788">
        <v>29.8</v>
      </c>
      <c r="D6788">
        <v>124</v>
      </c>
      <c r="E6788">
        <v>77</v>
      </c>
      <c r="F6788">
        <v>211.4</v>
      </c>
      <c r="G6788">
        <v>139.5</v>
      </c>
      <c r="H6788">
        <v>86</v>
      </c>
      <c r="I6788">
        <v>3</v>
      </c>
      <c r="J6788" t="s">
        <v>24</v>
      </c>
      <c r="K6788" t="s">
        <v>17</v>
      </c>
      <c r="L6788" t="s">
        <v>18</v>
      </c>
      <c r="M6788">
        <v>2.4</v>
      </c>
      <c r="N6788">
        <v>5396.07</v>
      </c>
      <c r="O6788" t="s">
        <v>19</v>
      </c>
      <c r="P6788" t="str">
        <f t="shared" si="3622"/>
        <v>30-44</v>
      </c>
      <c r="Q6788" t="str">
        <f>IF(PatientData[[#This Row],[bmi]]&lt;18.5,"Underweight",
IF(PatientData[[#This Row],[bmi]]&lt;25,"Normal",
IF(PatientData[[#This Row],[bmi]]&lt;30,"Overweight","Obese")))</f>
        <v>Overweight</v>
      </c>
      <c r="R6788" t="str">
        <f t="shared" si="3623"/>
        <v>High BP</v>
      </c>
      <c r="S6788" t="str">
        <f t="shared" si="3624"/>
        <v>Normal Cost</v>
      </c>
    </row>
    <row r="6789" spans="1:19" x14ac:dyDescent="0.3">
      <c r="A6789">
        <v>88</v>
      </c>
      <c r="B6789" t="s">
        <v>20</v>
      </c>
      <c r="C6789">
        <v>29.8</v>
      </c>
      <c r="D6789">
        <v>139</v>
      </c>
      <c r="E6789">
        <v>74</v>
      </c>
      <c r="F6789">
        <v>231.1</v>
      </c>
      <c r="G6789">
        <v>88.5</v>
      </c>
      <c r="H6789">
        <v>70</v>
      </c>
      <c r="I6789">
        <v>2</v>
      </c>
      <c r="J6789" t="s">
        <v>24</v>
      </c>
      <c r="K6789" t="s">
        <v>21</v>
      </c>
      <c r="L6789" t="s">
        <v>18</v>
      </c>
      <c r="M6789">
        <v>6.7</v>
      </c>
      <c r="N6789">
        <v>12674.5</v>
      </c>
      <c r="O6789" t="s">
        <v>19</v>
      </c>
      <c r="P6789" t="str">
        <f t="shared" si="3622"/>
        <v>75+</v>
      </c>
      <c r="Q6789" t="str">
        <f>IF(PatientData[[#This Row],[bmi]]&lt;18.5,"Underweight",
IF(PatientData[[#This Row],[bmi]]&lt;25,"Normal",
IF(PatientData[[#This Row],[bmi]]&lt;30,"Overweight","Obese")))</f>
        <v>Overweight</v>
      </c>
      <c r="R6789" t="str">
        <f t="shared" si="3623"/>
        <v>High BP</v>
      </c>
      <c r="S6789" t="str">
        <f t="shared" si="3624"/>
        <v>Normal Cost</v>
      </c>
    </row>
    <row r="6790" spans="1:19" x14ac:dyDescent="0.3">
      <c r="A6790">
        <v>80</v>
      </c>
      <c r="B6790" t="s">
        <v>20</v>
      </c>
      <c r="C6790">
        <v>29.8</v>
      </c>
      <c r="D6790">
        <v>130</v>
      </c>
      <c r="E6790">
        <v>79</v>
      </c>
      <c r="F6790">
        <v>257.5</v>
      </c>
      <c r="G6790">
        <v>147.6</v>
      </c>
      <c r="H6790">
        <v>74</v>
      </c>
      <c r="I6790">
        <v>1</v>
      </c>
      <c r="J6790" t="s">
        <v>16</v>
      </c>
      <c r="K6790" t="s">
        <v>26</v>
      </c>
      <c r="L6790" t="s">
        <v>22</v>
      </c>
      <c r="M6790">
        <v>8.3000000000000007</v>
      </c>
      <c r="N6790">
        <v>14027.36</v>
      </c>
      <c r="O6790" t="s">
        <v>19</v>
      </c>
      <c r="P6790" t="str">
        <f t="shared" si="3622"/>
        <v>75+</v>
      </c>
      <c r="Q6790" t="str">
        <f>IF(PatientData[[#This Row],[bmi]]&lt;18.5,"Underweight",
IF(PatientData[[#This Row],[bmi]]&lt;25,"Normal",
IF(PatientData[[#This Row],[bmi]]&lt;30,"Overweight","Obese")))</f>
        <v>Overweight</v>
      </c>
      <c r="R6790" t="str">
        <f t="shared" si="3623"/>
        <v>High BP</v>
      </c>
      <c r="S6790" t="str">
        <f t="shared" si="3624"/>
        <v>Normal Cost</v>
      </c>
    </row>
    <row r="6791" spans="1:19" x14ac:dyDescent="0.3">
      <c r="A6791">
        <v>52</v>
      </c>
      <c r="B6791" t="s">
        <v>20</v>
      </c>
      <c r="C6791">
        <v>29.8</v>
      </c>
      <c r="D6791">
        <v>117</v>
      </c>
      <c r="E6791">
        <v>68</v>
      </c>
      <c r="F6791">
        <v>206.7</v>
      </c>
      <c r="G6791">
        <v>87.2</v>
      </c>
      <c r="H6791">
        <v>79</v>
      </c>
      <c r="I6791">
        <v>4</v>
      </c>
      <c r="J6791" t="s">
        <v>27</v>
      </c>
      <c r="K6791" t="s">
        <v>26</v>
      </c>
      <c r="L6791" t="s">
        <v>18</v>
      </c>
      <c r="M6791">
        <v>5.3</v>
      </c>
      <c r="N6791">
        <v>11194.8</v>
      </c>
      <c r="O6791" t="s">
        <v>19</v>
      </c>
      <c r="P6791" t="str">
        <f t="shared" si="3622"/>
        <v>45-59</v>
      </c>
      <c r="Q6791" t="str">
        <f>IF(PatientData[[#This Row],[bmi]]&lt;18.5,"Underweight",
IF(PatientData[[#This Row],[bmi]]&lt;25,"Normal",
IF(PatientData[[#This Row],[bmi]]&lt;30,"Overweight","Obese")))</f>
        <v>Overweight</v>
      </c>
      <c r="R6791" t="str">
        <f t="shared" si="3623"/>
        <v>Normal BP</v>
      </c>
      <c r="S6791" t="str">
        <f t="shared" si="3624"/>
        <v>Normal Cost</v>
      </c>
    </row>
    <row r="6792" spans="1:19" x14ac:dyDescent="0.3">
      <c r="A6792">
        <v>61</v>
      </c>
      <c r="B6792" t="s">
        <v>20</v>
      </c>
      <c r="C6792">
        <v>29.8</v>
      </c>
      <c r="D6792">
        <v>126</v>
      </c>
      <c r="E6792">
        <v>84</v>
      </c>
      <c r="F6792">
        <v>276.60000000000002</v>
      </c>
      <c r="G6792">
        <v>145.30000000000001</v>
      </c>
      <c r="H6792">
        <v>89</v>
      </c>
      <c r="I6792">
        <v>1</v>
      </c>
      <c r="J6792" t="s">
        <v>27</v>
      </c>
      <c r="K6792" t="s">
        <v>26</v>
      </c>
      <c r="L6792" t="s">
        <v>25</v>
      </c>
      <c r="M6792">
        <v>1</v>
      </c>
      <c r="N6792">
        <v>3306.82</v>
      </c>
      <c r="O6792" t="s">
        <v>19</v>
      </c>
      <c r="P6792" t="str">
        <f t="shared" si="3622"/>
        <v>60-74</v>
      </c>
      <c r="Q6792" t="str">
        <f>IF(PatientData[[#This Row],[bmi]]&lt;18.5,"Underweight",
IF(PatientData[[#This Row],[bmi]]&lt;25,"Normal",
IF(PatientData[[#This Row],[bmi]]&lt;30,"Overweight","Obese")))</f>
        <v>Overweight</v>
      </c>
      <c r="R6792" t="str">
        <f t="shared" si="3623"/>
        <v>High BP</v>
      </c>
      <c r="S6792" t="str">
        <f t="shared" si="3624"/>
        <v>Normal Cost</v>
      </c>
    </row>
    <row r="6793" spans="1:19" x14ac:dyDescent="0.3">
      <c r="A6793">
        <v>65</v>
      </c>
      <c r="B6793" t="s">
        <v>15</v>
      </c>
      <c r="C6793">
        <v>18.8</v>
      </c>
      <c r="D6793">
        <v>114</v>
      </c>
      <c r="E6793">
        <v>74</v>
      </c>
      <c r="F6793">
        <v>191.1</v>
      </c>
      <c r="G6793">
        <v>122.5</v>
      </c>
      <c r="H6793">
        <v>91</v>
      </c>
      <c r="I6793">
        <v>1</v>
      </c>
      <c r="J6793" t="s">
        <v>16</v>
      </c>
      <c r="K6793" t="s">
        <v>17</v>
      </c>
      <c r="L6793" t="s">
        <v>25</v>
      </c>
      <c r="M6793">
        <v>7</v>
      </c>
      <c r="N6793">
        <v>13326.85</v>
      </c>
      <c r="O6793" t="s">
        <v>19</v>
      </c>
      <c r="P6793" t="str">
        <f t="shared" ref="P6793:P6797" si="3625">IF(A6790&lt;30,"18-29",IF(A6790&lt;45,"30-44",IF(A6790&lt;60,"45-59",IF(A6790&lt;75,"60-74","75+"))))</f>
        <v>75+</v>
      </c>
      <c r="Q6793" t="str">
        <f>IF(PatientData[[#This Row],[bmi]]&lt;18.5,"Underweight",
IF(PatientData[[#This Row],[bmi]]&lt;25,"Normal",
IF(PatientData[[#This Row],[bmi]]&lt;30,"Overweight","Obese")))</f>
        <v>Normal</v>
      </c>
      <c r="R6793" t="str">
        <f t="shared" si="3623"/>
        <v>Normal BP</v>
      </c>
      <c r="S6793" t="str">
        <f t="shared" si="3624"/>
        <v>Normal Cost</v>
      </c>
    </row>
    <row r="6794" spans="1:19" x14ac:dyDescent="0.3">
      <c r="A6794">
        <v>85</v>
      </c>
      <c r="B6794" t="s">
        <v>15</v>
      </c>
      <c r="C6794">
        <v>19.7</v>
      </c>
      <c r="D6794">
        <v>146</v>
      </c>
      <c r="E6794">
        <v>90</v>
      </c>
      <c r="F6794">
        <v>238.2</v>
      </c>
      <c r="G6794">
        <v>94.6</v>
      </c>
      <c r="H6794">
        <v>52</v>
      </c>
      <c r="I6794">
        <v>0</v>
      </c>
      <c r="J6794" t="s">
        <v>27</v>
      </c>
      <c r="K6794" t="s">
        <v>21</v>
      </c>
      <c r="L6794" t="s">
        <v>25</v>
      </c>
      <c r="M6794">
        <v>11.6</v>
      </c>
      <c r="N6794">
        <v>21010.37</v>
      </c>
      <c r="O6794" t="s">
        <v>19</v>
      </c>
      <c r="P6794" t="str">
        <f t="shared" si="3625"/>
        <v>45-59</v>
      </c>
      <c r="Q6794" t="str">
        <f>IF(PatientData[[#This Row],[bmi]]&lt;18.5,"Underweight",
IF(PatientData[[#This Row],[bmi]]&lt;25,"Normal",
IF(PatientData[[#This Row],[bmi]]&lt;30,"Overweight","Obese")))</f>
        <v>Normal</v>
      </c>
      <c r="R6794" t="str">
        <f t="shared" si="3623"/>
        <v>High BP</v>
      </c>
      <c r="S6794" t="str">
        <f t="shared" si="3624"/>
        <v>High Cost</v>
      </c>
    </row>
    <row r="6795" spans="1:19" x14ac:dyDescent="0.3">
      <c r="A6795">
        <v>80</v>
      </c>
      <c r="B6795" t="s">
        <v>15</v>
      </c>
      <c r="C6795">
        <v>18</v>
      </c>
      <c r="D6795">
        <v>124</v>
      </c>
      <c r="E6795">
        <v>76</v>
      </c>
      <c r="F6795">
        <v>248.8</v>
      </c>
      <c r="G6795">
        <v>128.9</v>
      </c>
      <c r="H6795">
        <v>74</v>
      </c>
      <c r="I6795">
        <v>1</v>
      </c>
      <c r="J6795" t="s">
        <v>27</v>
      </c>
      <c r="K6795" t="s">
        <v>26</v>
      </c>
      <c r="L6795" t="s">
        <v>25</v>
      </c>
      <c r="M6795">
        <v>1.7</v>
      </c>
      <c r="N6795">
        <v>4389.62</v>
      </c>
      <c r="O6795" t="s">
        <v>19</v>
      </c>
      <c r="P6795" t="str">
        <f t="shared" si="3625"/>
        <v>60-74</v>
      </c>
      <c r="Q6795" t="str">
        <f>IF(PatientData[[#This Row],[bmi]]&lt;18.5,"Underweight",
IF(PatientData[[#This Row],[bmi]]&lt;25,"Normal",
IF(PatientData[[#This Row],[bmi]]&lt;30,"Overweight","Obese")))</f>
        <v>Underweight</v>
      </c>
      <c r="R6795" t="str">
        <f t="shared" si="3623"/>
        <v>High BP</v>
      </c>
      <c r="S6795" t="str">
        <f t="shared" si="3624"/>
        <v>Normal Cost</v>
      </c>
    </row>
    <row r="6796" spans="1:19" x14ac:dyDescent="0.3">
      <c r="A6796">
        <v>61</v>
      </c>
      <c r="B6796" t="s">
        <v>15</v>
      </c>
      <c r="C6796">
        <v>19.899999999999999</v>
      </c>
      <c r="D6796">
        <v>121</v>
      </c>
      <c r="E6796">
        <v>78</v>
      </c>
      <c r="F6796">
        <v>176.2</v>
      </c>
      <c r="G6796">
        <v>109.8</v>
      </c>
      <c r="H6796">
        <v>92</v>
      </c>
      <c r="I6796">
        <v>2</v>
      </c>
      <c r="J6796" t="s">
        <v>16</v>
      </c>
      <c r="K6796" t="s">
        <v>21</v>
      </c>
      <c r="L6796" t="s">
        <v>18</v>
      </c>
      <c r="M6796">
        <v>9.6999999999999993</v>
      </c>
      <c r="N6796">
        <v>21536.639999999999</v>
      </c>
      <c r="O6796" t="s">
        <v>19</v>
      </c>
      <c r="P6796" t="str">
        <f t="shared" si="3625"/>
        <v>60-74</v>
      </c>
      <c r="Q6796" t="str">
        <f>IF(PatientData[[#This Row],[bmi]]&lt;18.5,"Underweight",
IF(PatientData[[#This Row],[bmi]]&lt;25,"Normal",
IF(PatientData[[#This Row],[bmi]]&lt;30,"Overweight","Obese")))</f>
        <v>Normal</v>
      </c>
      <c r="R6796" t="str">
        <f t="shared" si="3623"/>
        <v>High BP</v>
      </c>
      <c r="S6796" t="str">
        <f t="shared" si="3624"/>
        <v>High Cost</v>
      </c>
    </row>
    <row r="6797" spans="1:19" x14ac:dyDescent="0.3">
      <c r="A6797">
        <v>36</v>
      </c>
      <c r="B6797" t="s">
        <v>15</v>
      </c>
      <c r="C6797">
        <v>33.1</v>
      </c>
      <c r="D6797">
        <v>109</v>
      </c>
      <c r="E6797">
        <v>60</v>
      </c>
      <c r="F6797">
        <v>223</v>
      </c>
      <c r="G6797">
        <v>168.8</v>
      </c>
      <c r="H6797">
        <v>87</v>
      </c>
      <c r="I6797">
        <v>2</v>
      </c>
      <c r="J6797" t="s">
        <v>16</v>
      </c>
      <c r="K6797" t="s">
        <v>21</v>
      </c>
      <c r="L6797" t="s">
        <v>22</v>
      </c>
      <c r="M6797">
        <v>7.7</v>
      </c>
      <c r="N6797">
        <v>16004.29</v>
      </c>
      <c r="O6797" t="s">
        <v>19</v>
      </c>
      <c r="P6797" t="str">
        <f t="shared" si="3625"/>
        <v>75+</v>
      </c>
      <c r="Q6797" t="str">
        <f>IF(PatientData[[#This Row],[bmi]]&lt;18.5,"Underweight",
IF(PatientData[[#This Row],[bmi]]&lt;25,"Normal",
IF(PatientData[[#This Row],[bmi]]&lt;30,"Overweight","Obese")))</f>
        <v>Obese</v>
      </c>
      <c r="R6797" t="str">
        <f t="shared" si="3623"/>
        <v>Normal BP</v>
      </c>
      <c r="S6797" t="str">
        <f t="shared" si="3624"/>
        <v>High Cost</v>
      </c>
    </row>
    <row r="6798" spans="1:19" x14ac:dyDescent="0.3">
      <c r="A6798">
        <v>54</v>
      </c>
      <c r="B6798" t="s">
        <v>20</v>
      </c>
      <c r="C6798">
        <v>29.8</v>
      </c>
      <c r="D6798">
        <v>120</v>
      </c>
      <c r="E6798">
        <v>70</v>
      </c>
      <c r="F6798">
        <v>261.5</v>
      </c>
      <c r="G6798">
        <v>91.8</v>
      </c>
      <c r="H6798">
        <v>79</v>
      </c>
      <c r="I6798">
        <v>1</v>
      </c>
      <c r="J6798" t="s">
        <v>24</v>
      </c>
      <c r="K6798" t="s">
        <v>28</v>
      </c>
      <c r="L6798" t="s">
        <v>25</v>
      </c>
      <c r="M6798">
        <v>4.0999999999999996</v>
      </c>
      <c r="N6798">
        <v>10610.27</v>
      </c>
      <c r="O6798" t="s">
        <v>19</v>
      </c>
      <c r="P6798" t="str">
        <f t="shared" ref="P6798" si="3626">IF(A6798&lt;30,"18-29",IF(A6798&lt;45,"30-44",IF(A6798&lt;60,"45-59",IF(A6798&lt;75,"60-74","75+"))))</f>
        <v>45-59</v>
      </c>
      <c r="Q6798" t="str">
        <f>IF(PatientData[[#This Row],[bmi]]&lt;18.5,"Underweight",
IF(PatientData[[#This Row],[bmi]]&lt;25,"Normal",
IF(PatientData[[#This Row],[bmi]]&lt;30,"Overweight","Obese")))</f>
        <v>Overweight</v>
      </c>
      <c r="R6798" t="str">
        <f t="shared" si="3623"/>
        <v>High BP</v>
      </c>
      <c r="S6798" t="str">
        <f t="shared" si="3624"/>
        <v>Normal Cost</v>
      </c>
    </row>
    <row r="6799" spans="1:19" x14ac:dyDescent="0.3">
      <c r="A6799">
        <v>51</v>
      </c>
      <c r="B6799" t="s">
        <v>15</v>
      </c>
      <c r="C6799">
        <v>22.4</v>
      </c>
      <c r="D6799">
        <v>114</v>
      </c>
      <c r="E6799">
        <v>82</v>
      </c>
      <c r="F6799">
        <v>207.2</v>
      </c>
      <c r="G6799">
        <v>105.7</v>
      </c>
      <c r="H6799">
        <v>59</v>
      </c>
      <c r="I6799">
        <v>2</v>
      </c>
      <c r="J6799" t="s">
        <v>16</v>
      </c>
      <c r="K6799" t="s">
        <v>21</v>
      </c>
      <c r="L6799" t="s">
        <v>18</v>
      </c>
      <c r="M6799">
        <v>13.1</v>
      </c>
      <c r="N6799">
        <v>24263.48</v>
      </c>
      <c r="O6799" t="s">
        <v>19</v>
      </c>
      <c r="P6799" t="str">
        <f t="shared" ref="P6799:P6800" si="3627">IF(A6796&lt;30,"18-29",IF(A6796&lt;45,"30-44",IF(A6796&lt;60,"45-59",IF(A6796&lt;75,"60-74","75+"))))</f>
        <v>60-74</v>
      </c>
      <c r="Q6799" t="str">
        <f>IF(PatientData[[#This Row],[bmi]]&lt;18.5,"Underweight",
IF(PatientData[[#This Row],[bmi]]&lt;25,"Normal",
IF(PatientData[[#This Row],[bmi]]&lt;30,"Overweight","Obese")))</f>
        <v>Normal</v>
      </c>
      <c r="R6799" t="str">
        <f t="shared" si="3623"/>
        <v>High BP</v>
      </c>
      <c r="S6799" t="str">
        <f t="shared" si="3624"/>
        <v>High Cost</v>
      </c>
    </row>
    <row r="6800" spans="1:19" x14ac:dyDescent="0.3">
      <c r="A6800">
        <v>84</v>
      </c>
      <c r="B6800" t="s">
        <v>15</v>
      </c>
      <c r="C6800">
        <v>18.5</v>
      </c>
      <c r="D6800">
        <v>137</v>
      </c>
      <c r="E6800">
        <v>85</v>
      </c>
      <c r="F6800">
        <v>207.2</v>
      </c>
      <c r="G6800">
        <v>129</v>
      </c>
      <c r="H6800">
        <v>88</v>
      </c>
      <c r="I6800">
        <v>1</v>
      </c>
      <c r="J6800" t="s">
        <v>16</v>
      </c>
      <c r="K6800" t="s">
        <v>28</v>
      </c>
      <c r="L6800" t="s">
        <v>25</v>
      </c>
      <c r="M6800">
        <v>6.3</v>
      </c>
      <c r="N6800">
        <v>14758.64</v>
      </c>
      <c r="O6800" t="s">
        <v>19</v>
      </c>
      <c r="P6800" t="str">
        <f t="shared" si="3627"/>
        <v>30-44</v>
      </c>
      <c r="Q6800" t="str">
        <f>IF(PatientData[[#This Row],[bmi]]&lt;18.5,"Underweight",
IF(PatientData[[#This Row],[bmi]]&lt;25,"Normal",
IF(PatientData[[#This Row],[bmi]]&lt;30,"Overweight","Obese")))</f>
        <v>Normal</v>
      </c>
      <c r="R6800" t="str">
        <f t="shared" si="3623"/>
        <v>High BP</v>
      </c>
      <c r="S6800" t="str">
        <f t="shared" si="3624"/>
        <v>Normal Cost</v>
      </c>
    </row>
    <row r="6801" spans="1:19" x14ac:dyDescent="0.3">
      <c r="A6801">
        <v>70</v>
      </c>
      <c r="B6801" t="s">
        <v>20</v>
      </c>
      <c r="C6801">
        <v>29.8</v>
      </c>
      <c r="D6801">
        <v>114</v>
      </c>
      <c r="E6801">
        <v>68</v>
      </c>
      <c r="F6801">
        <v>248.9</v>
      </c>
      <c r="G6801">
        <v>90.6</v>
      </c>
      <c r="H6801">
        <v>94</v>
      </c>
      <c r="I6801">
        <v>1</v>
      </c>
      <c r="J6801" t="s">
        <v>16</v>
      </c>
      <c r="K6801" t="s">
        <v>26</v>
      </c>
      <c r="L6801" t="s">
        <v>25</v>
      </c>
      <c r="M6801">
        <v>5.3</v>
      </c>
      <c r="N6801">
        <v>11769.59</v>
      </c>
      <c r="O6801" t="s">
        <v>19</v>
      </c>
      <c r="P6801" t="str">
        <f t="shared" ref="P6801" si="3628">IF(A6801&lt;30,"18-29",IF(A6801&lt;45,"30-44",IF(A6801&lt;60,"45-59",IF(A6801&lt;75,"60-74","75+"))))</f>
        <v>60-74</v>
      </c>
      <c r="Q6801" t="str">
        <f>IF(PatientData[[#This Row],[bmi]]&lt;18.5,"Underweight",
IF(PatientData[[#This Row],[bmi]]&lt;25,"Normal",
IF(PatientData[[#This Row],[bmi]]&lt;30,"Overweight","Obese")))</f>
        <v>Overweight</v>
      </c>
      <c r="R6801" t="str">
        <f t="shared" si="3623"/>
        <v>Normal BP</v>
      </c>
      <c r="S6801" t="str">
        <f t="shared" si="3624"/>
        <v>Normal Cost</v>
      </c>
    </row>
    <row r="6802" spans="1:19" x14ac:dyDescent="0.3">
      <c r="A6802">
        <v>58</v>
      </c>
      <c r="B6802" t="s">
        <v>15</v>
      </c>
      <c r="C6802">
        <v>30.6</v>
      </c>
      <c r="D6802">
        <v>154</v>
      </c>
      <c r="E6802">
        <v>93</v>
      </c>
      <c r="F6802">
        <v>229.1</v>
      </c>
      <c r="G6802">
        <v>155.6</v>
      </c>
      <c r="H6802">
        <v>74</v>
      </c>
      <c r="I6802">
        <v>1</v>
      </c>
      <c r="J6802" t="s">
        <v>24</v>
      </c>
      <c r="K6802" t="s">
        <v>17</v>
      </c>
      <c r="L6802" t="s">
        <v>25</v>
      </c>
      <c r="M6802">
        <v>1.4</v>
      </c>
      <c r="N6802">
        <v>4547.8900000000003</v>
      </c>
      <c r="O6802" t="s">
        <v>19</v>
      </c>
      <c r="P6802" t="str">
        <f t="shared" ref="P6802:P6806" si="3629">IF(A6799&lt;30,"18-29",IF(A6799&lt;45,"30-44",IF(A6799&lt;60,"45-59",IF(A6799&lt;75,"60-74","75+"))))</f>
        <v>45-59</v>
      </c>
      <c r="Q6802" t="str">
        <f>IF(PatientData[[#This Row],[bmi]]&lt;18.5,"Underweight",
IF(PatientData[[#This Row],[bmi]]&lt;25,"Normal",
IF(PatientData[[#This Row],[bmi]]&lt;30,"Overweight","Obese")))</f>
        <v>Obese</v>
      </c>
      <c r="R6802" t="str">
        <f t="shared" si="3623"/>
        <v>High BP</v>
      </c>
      <c r="S6802" t="str">
        <f t="shared" si="3624"/>
        <v>Normal Cost</v>
      </c>
    </row>
    <row r="6803" spans="1:19" x14ac:dyDescent="0.3">
      <c r="A6803">
        <v>45</v>
      </c>
      <c r="B6803" t="s">
        <v>15</v>
      </c>
      <c r="C6803">
        <v>29.8</v>
      </c>
      <c r="D6803">
        <v>122</v>
      </c>
      <c r="E6803">
        <v>64</v>
      </c>
      <c r="F6803">
        <v>227.5</v>
      </c>
      <c r="G6803">
        <v>122.2</v>
      </c>
      <c r="H6803">
        <v>83</v>
      </c>
      <c r="I6803">
        <v>0</v>
      </c>
      <c r="J6803" t="s">
        <v>24</v>
      </c>
      <c r="K6803" t="s">
        <v>17</v>
      </c>
      <c r="L6803" t="s">
        <v>18</v>
      </c>
      <c r="M6803">
        <v>4.2</v>
      </c>
      <c r="N6803">
        <v>7677.86</v>
      </c>
      <c r="O6803" t="s">
        <v>19</v>
      </c>
      <c r="P6803" t="str">
        <f t="shared" si="3629"/>
        <v>75+</v>
      </c>
      <c r="Q6803" t="str">
        <f>IF(PatientData[[#This Row],[bmi]]&lt;18.5,"Underweight",
IF(PatientData[[#This Row],[bmi]]&lt;25,"Normal",
IF(PatientData[[#This Row],[bmi]]&lt;30,"Overweight","Obese")))</f>
        <v>Overweight</v>
      </c>
      <c r="R6803" t="str">
        <f t="shared" si="3623"/>
        <v>High BP</v>
      </c>
      <c r="S6803" t="str">
        <f t="shared" si="3624"/>
        <v>Normal Cost</v>
      </c>
    </row>
    <row r="6804" spans="1:19" x14ac:dyDescent="0.3">
      <c r="A6804">
        <v>46</v>
      </c>
      <c r="B6804" t="s">
        <v>15</v>
      </c>
      <c r="C6804">
        <v>25.8</v>
      </c>
      <c r="D6804">
        <v>118</v>
      </c>
      <c r="E6804">
        <v>67</v>
      </c>
      <c r="F6804">
        <v>215.4</v>
      </c>
      <c r="G6804">
        <v>101.5</v>
      </c>
      <c r="H6804">
        <v>77</v>
      </c>
      <c r="I6804">
        <v>2</v>
      </c>
      <c r="J6804" t="s">
        <v>27</v>
      </c>
      <c r="K6804" t="s">
        <v>28</v>
      </c>
      <c r="L6804" t="s">
        <v>18</v>
      </c>
      <c r="M6804">
        <v>10</v>
      </c>
      <c r="N6804">
        <v>20636.11</v>
      </c>
      <c r="O6804" t="s">
        <v>19</v>
      </c>
      <c r="P6804" t="str">
        <f t="shared" si="3629"/>
        <v>60-74</v>
      </c>
      <c r="Q6804" t="str">
        <f>IF(PatientData[[#This Row],[bmi]]&lt;18.5,"Underweight",
IF(PatientData[[#This Row],[bmi]]&lt;25,"Normal",
IF(PatientData[[#This Row],[bmi]]&lt;30,"Overweight","Obese")))</f>
        <v>Overweight</v>
      </c>
      <c r="R6804" t="str">
        <f t="shared" si="3623"/>
        <v>Normal BP</v>
      </c>
      <c r="S6804" t="str">
        <f t="shared" si="3624"/>
        <v>High Cost</v>
      </c>
    </row>
    <row r="6805" spans="1:19" x14ac:dyDescent="0.3">
      <c r="A6805">
        <v>63</v>
      </c>
      <c r="B6805" t="s">
        <v>15</v>
      </c>
      <c r="C6805">
        <v>25.7</v>
      </c>
      <c r="D6805">
        <v>117</v>
      </c>
      <c r="E6805">
        <v>75</v>
      </c>
      <c r="F6805">
        <v>197.2</v>
      </c>
      <c r="G6805">
        <v>95.1</v>
      </c>
      <c r="H6805">
        <v>75</v>
      </c>
      <c r="I6805">
        <v>1</v>
      </c>
      <c r="J6805" t="s">
        <v>27</v>
      </c>
      <c r="K6805" t="s">
        <v>26</v>
      </c>
      <c r="L6805" t="s">
        <v>25</v>
      </c>
      <c r="M6805">
        <v>1</v>
      </c>
      <c r="N6805">
        <v>3784.53</v>
      </c>
      <c r="O6805" t="s">
        <v>23</v>
      </c>
      <c r="P6805" t="str">
        <f t="shared" si="3629"/>
        <v>45-59</v>
      </c>
      <c r="Q6805" t="str">
        <f>IF(PatientData[[#This Row],[bmi]]&lt;18.5,"Underweight",
IF(PatientData[[#This Row],[bmi]]&lt;25,"Normal",
IF(PatientData[[#This Row],[bmi]]&lt;30,"Overweight","Obese")))</f>
        <v>Overweight</v>
      </c>
      <c r="R6805" t="str">
        <f t="shared" si="3623"/>
        <v>Normal BP</v>
      </c>
      <c r="S6805" t="str">
        <f t="shared" si="3624"/>
        <v>Normal Cost</v>
      </c>
    </row>
    <row r="6806" spans="1:19" x14ac:dyDescent="0.3">
      <c r="A6806">
        <v>62</v>
      </c>
      <c r="B6806" t="s">
        <v>15</v>
      </c>
      <c r="C6806">
        <v>19</v>
      </c>
      <c r="D6806">
        <v>133</v>
      </c>
      <c r="E6806">
        <v>77</v>
      </c>
      <c r="F6806">
        <v>208.8</v>
      </c>
      <c r="G6806">
        <v>99.7</v>
      </c>
      <c r="H6806">
        <v>80</v>
      </c>
      <c r="I6806">
        <v>1</v>
      </c>
      <c r="J6806" t="s">
        <v>27</v>
      </c>
      <c r="K6806" t="s">
        <v>28</v>
      </c>
      <c r="L6806" t="s">
        <v>18</v>
      </c>
      <c r="M6806">
        <v>4.0999999999999996</v>
      </c>
      <c r="N6806">
        <v>10553.66</v>
      </c>
      <c r="O6806" t="s">
        <v>19</v>
      </c>
      <c r="P6806" t="str">
        <f t="shared" si="3629"/>
        <v>45-59</v>
      </c>
      <c r="Q6806" t="str">
        <f>IF(PatientData[[#This Row],[bmi]]&lt;18.5,"Underweight",
IF(PatientData[[#This Row],[bmi]]&lt;25,"Normal",
IF(PatientData[[#This Row],[bmi]]&lt;30,"Overweight","Obese")))</f>
        <v>Normal</v>
      </c>
      <c r="R6806" t="str">
        <f t="shared" si="3623"/>
        <v>High BP</v>
      </c>
      <c r="S6806" t="str">
        <f t="shared" si="3624"/>
        <v>Normal Cost</v>
      </c>
    </row>
    <row r="6807" spans="1:19" x14ac:dyDescent="0.3">
      <c r="A6807">
        <v>49</v>
      </c>
      <c r="B6807" t="s">
        <v>20</v>
      </c>
      <c r="C6807">
        <v>29.8</v>
      </c>
      <c r="D6807">
        <v>134</v>
      </c>
      <c r="E6807">
        <v>75</v>
      </c>
      <c r="F6807">
        <v>227.3</v>
      </c>
      <c r="G6807">
        <v>115.6</v>
      </c>
      <c r="H6807">
        <v>79</v>
      </c>
      <c r="I6807">
        <v>4</v>
      </c>
      <c r="J6807" t="s">
        <v>27</v>
      </c>
      <c r="K6807" t="s">
        <v>26</v>
      </c>
      <c r="L6807" t="s">
        <v>25</v>
      </c>
      <c r="M6807">
        <v>7.2</v>
      </c>
      <c r="N6807">
        <v>14211.83</v>
      </c>
      <c r="O6807" t="s">
        <v>19</v>
      </c>
      <c r="P6807" t="str">
        <f t="shared" ref="P6807:P6808" si="3630">IF(A6807&lt;30,"18-29",IF(A6807&lt;45,"30-44",IF(A6807&lt;60,"45-59",IF(A6807&lt;75,"60-74","75+"))))</f>
        <v>45-59</v>
      </c>
      <c r="Q6807" t="str">
        <f>IF(PatientData[[#This Row],[bmi]]&lt;18.5,"Underweight",
IF(PatientData[[#This Row],[bmi]]&lt;25,"Normal",
IF(PatientData[[#This Row],[bmi]]&lt;30,"Overweight","Obese")))</f>
        <v>Overweight</v>
      </c>
      <c r="R6807" t="str">
        <f t="shared" si="3623"/>
        <v>High BP</v>
      </c>
      <c r="S6807" t="str">
        <f t="shared" si="3624"/>
        <v>Normal Cost</v>
      </c>
    </row>
    <row r="6808" spans="1:19" x14ac:dyDescent="0.3">
      <c r="A6808">
        <v>38</v>
      </c>
      <c r="B6808" t="s">
        <v>20</v>
      </c>
      <c r="C6808">
        <v>29.8</v>
      </c>
      <c r="D6808">
        <v>129</v>
      </c>
      <c r="E6808">
        <v>82</v>
      </c>
      <c r="F6808">
        <v>251.5</v>
      </c>
      <c r="G6808">
        <v>118.6</v>
      </c>
      <c r="H6808">
        <v>96</v>
      </c>
      <c r="I6808">
        <v>2</v>
      </c>
      <c r="J6808" t="s">
        <v>16</v>
      </c>
      <c r="K6808" t="s">
        <v>21</v>
      </c>
      <c r="L6808" t="s">
        <v>25</v>
      </c>
      <c r="M6808">
        <v>7</v>
      </c>
      <c r="N6808">
        <v>15076.18</v>
      </c>
      <c r="O6808" t="s">
        <v>19</v>
      </c>
      <c r="P6808" t="str">
        <f t="shared" si="3630"/>
        <v>30-44</v>
      </c>
      <c r="Q6808" t="str">
        <f>IF(PatientData[[#This Row],[bmi]]&lt;18.5,"Underweight",
IF(PatientData[[#This Row],[bmi]]&lt;25,"Normal",
IF(PatientData[[#This Row],[bmi]]&lt;30,"Overweight","Obese")))</f>
        <v>Overweight</v>
      </c>
      <c r="R6808" t="str">
        <f t="shared" si="3623"/>
        <v>High BP</v>
      </c>
      <c r="S6808" t="str">
        <f t="shared" si="3624"/>
        <v>High Cost</v>
      </c>
    </row>
    <row r="6809" spans="1:19" x14ac:dyDescent="0.3">
      <c r="A6809">
        <v>74</v>
      </c>
      <c r="B6809" t="s">
        <v>15</v>
      </c>
      <c r="C6809">
        <v>23.7</v>
      </c>
      <c r="D6809">
        <v>133</v>
      </c>
      <c r="E6809">
        <v>75</v>
      </c>
      <c r="F6809">
        <v>241.7</v>
      </c>
      <c r="G6809">
        <v>95.6</v>
      </c>
      <c r="H6809">
        <v>81</v>
      </c>
      <c r="I6809">
        <v>5</v>
      </c>
      <c r="J6809" t="s">
        <v>27</v>
      </c>
      <c r="K6809" t="s">
        <v>26</v>
      </c>
      <c r="L6809" t="s">
        <v>18</v>
      </c>
      <c r="M6809">
        <v>1.6</v>
      </c>
      <c r="N6809">
        <v>4481.97</v>
      </c>
      <c r="O6809" t="s">
        <v>19</v>
      </c>
      <c r="P6809" t="str">
        <f t="shared" ref="P6809:P6811" si="3631">IF(A6806&lt;30,"18-29",IF(A6806&lt;45,"30-44",IF(A6806&lt;60,"45-59",IF(A6806&lt;75,"60-74","75+"))))</f>
        <v>60-74</v>
      </c>
      <c r="Q6809" t="str">
        <f>IF(PatientData[[#This Row],[bmi]]&lt;18.5,"Underweight",
IF(PatientData[[#This Row],[bmi]]&lt;25,"Normal",
IF(PatientData[[#This Row],[bmi]]&lt;30,"Overweight","Obese")))</f>
        <v>Normal</v>
      </c>
      <c r="R6809" t="str">
        <f t="shared" si="3623"/>
        <v>High BP</v>
      </c>
      <c r="S6809" t="str">
        <f t="shared" si="3624"/>
        <v>Normal Cost</v>
      </c>
    </row>
    <row r="6810" spans="1:19" x14ac:dyDescent="0.3">
      <c r="A6810">
        <v>65</v>
      </c>
      <c r="B6810" t="s">
        <v>15</v>
      </c>
      <c r="C6810">
        <v>37.5</v>
      </c>
      <c r="D6810">
        <v>139</v>
      </c>
      <c r="E6810">
        <v>77</v>
      </c>
      <c r="F6810">
        <v>241.3</v>
      </c>
      <c r="G6810">
        <v>109.8</v>
      </c>
      <c r="H6810">
        <v>76</v>
      </c>
      <c r="I6810">
        <v>0</v>
      </c>
      <c r="J6810" t="s">
        <v>27</v>
      </c>
      <c r="K6810" t="s">
        <v>21</v>
      </c>
      <c r="L6810" t="s">
        <v>18</v>
      </c>
      <c r="M6810">
        <v>7.7</v>
      </c>
      <c r="N6810">
        <v>16985.060000000001</v>
      </c>
      <c r="O6810" t="s">
        <v>19</v>
      </c>
      <c r="P6810" t="str">
        <f t="shared" si="3631"/>
        <v>45-59</v>
      </c>
      <c r="Q6810" t="str">
        <f>IF(PatientData[[#This Row],[bmi]]&lt;18.5,"Underweight",
IF(PatientData[[#This Row],[bmi]]&lt;25,"Normal",
IF(PatientData[[#This Row],[bmi]]&lt;30,"Overweight","Obese")))</f>
        <v>Obese</v>
      </c>
      <c r="R6810" t="str">
        <f t="shared" si="3623"/>
        <v>High BP</v>
      </c>
      <c r="S6810" t="str">
        <f t="shared" si="3624"/>
        <v>High Cost</v>
      </c>
    </row>
    <row r="6811" spans="1:19" x14ac:dyDescent="0.3">
      <c r="A6811">
        <v>24</v>
      </c>
      <c r="B6811" t="s">
        <v>15</v>
      </c>
      <c r="C6811">
        <v>34.5</v>
      </c>
      <c r="D6811">
        <v>114</v>
      </c>
      <c r="E6811">
        <v>68</v>
      </c>
      <c r="F6811">
        <v>217.1</v>
      </c>
      <c r="G6811">
        <v>148.19999999999999</v>
      </c>
      <c r="H6811">
        <v>103</v>
      </c>
      <c r="I6811">
        <v>0</v>
      </c>
      <c r="J6811" t="s">
        <v>16</v>
      </c>
      <c r="K6811" t="s">
        <v>17</v>
      </c>
      <c r="L6811" t="s">
        <v>25</v>
      </c>
      <c r="M6811">
        <v>4.3</v>
      </c>
      <c r="N6811">
        <v>10493.01</v>
      </c>
      <c r="O6811" t="s">
        <v>19</v>
      </c>
      <c r="P6811" t="str">
        <f t="shared" si="3631"/>
        <v>30-44</v>
      </c>
      <c r="Q6811" t="str">
        <f>IF(PatientData[[#This Row],[bmi]]&lt;18.5,"Underweight",
IF(PatientData[[#This Row],[bmi]]&lt;25,"Normal",
IF(PatientData[[#This Row],[bmi]]&lt;30,"Overweight","Obese")))</f>
        <v>Obese</v>
      </c>
      <c r="R6811" t="str">
        <f t="shared" si="3623"/>
        <v>Normal BP</v>
      </c>
      <c r="S6811" t="str">
        <f t="shared" si="3624"/>
        <v>Normal Cost</v>
      </c>
    </row>
    <row r="6812" spans="1:19" x14ac:dyDescent="0.3">
      <c r="A6812">
        <v>77</v>
      </c>
      <c r="B6812" t="s">
        <v>20</v>
      </c>
      <c r="C6812">
        <v>29.8</v>
      </c>
      <c r="D6812">
        <v>117</v>
      </c>
      <c r="E6812">
        <v>70</v>
      </c>
      <c r="F6812">
        <v>256.3</v>
      </c>
      <c r="G6812">
        <v>124.6</v>
      </c>
      <c r="H6812">
        <v>62</v>
      </c>
      <c r="I6812">
        <v>2</v>
      </c>
      <c r="J6812" t="s">
        <v>27</v>
      </c>
      <c r="K6812" t="s">
        <v>26</v>
      </c>
      <c r="L6812" t="s">
        <v>25</v>
      </c>
      <c r="M6812">
        <v>3.1</v>
      </c>
      <c r="N6812">
        <v>8210.7800000000007</v>
      </c>
      <c r="O6812" t="s">
        <v>23</v>
      </c>
      <c r="P6812" t="str">
        <f t="shared" ref="P6812" si="3632">IF(A6812&lt;30,"18-29",IF(A6812&lt;45,"30-44",IF(A6812&lt;60,"45-59",IF(A6812&lt;75,"60-74","75+"))))</f>
        <v>75+</v>
      </c>
      <c r="Q6812" t="str">
        <f>IF(PatientData[[#This Row],[bmi]]&lt;18.5,"Underweight",
IF(PatientData[[#This Row],[bmi]]&lt;25,"Normal",
IF(PatientData[[#This Row],[bmi]]&lt;30,"Overweight","Obese")))</f>
        <v>Overweight</v>
      </c>
      <c r="R6812" t="str">
        <f t="shared" si="3623"/>
        <v>Normal BP</v>
      </c>
      <c r="S6812" t="str">
        <f t="shared" si="3624"/>
        <v>Normal Cost</v>
      </c>
    </row>
    <row r="6813" spans="1:19" x14ac:dyDescent="0.3">
      <c r="A6813">
        <v>95</v>
      </c>
      <c r="B6813" t="s">
        <v>15</v>
      </c>
      <c r="C6813">
        <v>25.7</v>
      </c>
      <c r="D6813">
        <v>130</v>
      </c>
      <c r="E6813">
        <v>79</v>
      </c>
      <c r="F6813">
        <v>246.7</v>
      </c>
      <c r="G6813">
        <v>122.4</v>
      </c>
      <c r="H6813">
        <v>80</v>
      </c>
      <c r="I6813">
        <v>1</v>
      </c>
      <c r="J6813" t="s">
        <v>24</v>
      </c>
      <c r="K6813" t="s">
        <v>21</v>
      </c>
      <c r="L6813" t="s">
        <v>25</v>
      </c>
      <c r="M6813">
        <v>4.3</v>
      </c>
      <c r="N6813">
        <v>10843.19</v>
      </c>
      <c r="O6813" t="s">
        <v>19</v>
      </c>
      <c r="P6813" t="str">
        <f t="shared" ref="P6813:P6814" si="3633">IF(A6810&lt;30,"18-29",IF(A6810&lt;45,"30-44",IF(A6810&lt;60,"45-59",IF(A6810&lt;75,"60-74","75+"))))</f>
        <v>60-74</v>
      </c>
      <c r="Q6813" t="str">
        <f>IF(PatientData[[#This Row],[bmi]]&lt;18.5,"Underweight",
IF(PatientData[[#This Row],[bmi]]&lt;25,"Normal",
IF(PatientData[[#This Row],[bmi]]&lt;30,"Overweight","Obese")))</f>
        <v>Overweight</v>
      </c>
      <c r="R6813" t="str">
        <f t="shared" si="3623"/>
        <v>High BP</v>
      </c>
      <c r="S6813" t="str">
        <f t="shared" si="3624"/>
        <v>Normal Cost</v>
      </c>
    </row>
    <row r="6814" spans="1:19" x14ac:dyDescent="0.3">
      <c r="A6814">
        <v>62</v>
      </c>
      <c r="B6814" t="s">
        <v>15</v>
      </c>
      <c r="C6814">
        <v>42.3</v>
      </c>
      <c r="D6814">
        <v>128</v>
      </c>
      <c r="E6814">
        <v>69</v>
      </c>
      <c r="F6814">
        <v>230</v>
      </c>
      <c r="G6814">
        <v>171.7</v>
      </c>
      <c r="H6814">
        <v>80</v>
      </c>
      <c r="I6814">
        <v>0</v>
      </c>
      <c r="J6814" t="s">
        <v>27</v>
      </c>
      <c r="K6814" t="s">
        <v>17</v>
      </c>
      <c r="L6814" t="s">
        <v>18</v>
      </c>
      <c r="M6814">
        <v>1.7</v>
      </c>
      <c r="N6814">
        <v>4632.04</v>
      </c>
      <c r="O6814" t="s">
        <v>19</v>
      </c>
      <c r="P6814" t="str">
        <f t="shared" si="3633"/>
        <v>18-29</v>
      </c>
      <c r="Q6814" t="str">
        <f>IF(PatientData[[#This Row],[bmi]]&lt;18.5,"Underweight",
IF(PatientData[[#This Row],[bmi]]&lt;25,"Normal",
IF(PatientData[[#This Row],[bmi]]&lt;30,"Overweight","Obese")))</f>
        <v>Obese</v>
      </c>
      <c r="R6814" t="str">
        <f t="shared" si="3623"/>
        <v>High BP</v>
      </c>
      <c r="S6814" t="str">
        <f t="shared" si="3624"/>
        <v>Normal Cost</v>
      </c>
    </row>
    <row r="6815" spans="1:19" x14ac:dyDescent="0.3">
      <c r="A6815">
        <v>69</v>
      </c>
      <c r="B6815" t="s">
        <v>20</v>
      </c>
      <c r="C6815">
        <v>29.8</v>
      </c>
      <c r="D6815">
        <v>117</v>
      </c>
      <c r="E6815">
        <v>74</v>
      </c>
      <c r="F6815">
        <v>242.2</v>
      </c>
      <c r="G6815">
        <v>120</v>
      </c>
      <c r="H6815">
        <v>85</v>
      </c>
      <c r="I6815">
        <v>1</v>
      </c>
      <c r="J6815" t="s">
        <v>24</v>
      </c>
      <c r="K6815" t="s">
        <v>17</v>
      </c>
      <c r="L6815" t="s">
        <v>22</v>
      </c>
      <c r="M6815">
        <v>3.7</v>
      </c>
      <c r="N6815">
        <v>6961.89</v>
      </c>
      <c r="O6815" t="s">
        <v>19</v>
      </c>
      <c r="P6815" t="str">
        <f t="shared" ref="P6815" si="3634">IF(A6815&lt;30,"18-29",IF(A6815&lt;45,"30-44",IF(A6815&lt;60,"45-59",IF(A6815&lt;75,"60-74","75+"))))</f>
        <v>60-74</v>
      </c>
      <c r="Q6815" t="str">
        <f>IF(PatientData[[#This Row],[bmi]]&lt;18.5,"Underweight",
IF(PatientData[[#This Row],[bmi]]&lt;25,"Normal",
IF(PatientData[[#This Row],[bmi]]&lt;30,"Overweight","Obese")))</f>
        <v>Overweight</v>
      </c>
      <c r="R6815" t="str">
        <f t="shared" si="3623"/>
        <v>Normal BP</v>
      </c>
      <c r="S6815" t="str">
        <f t="shared" si="3624"/>
        <v>Normal Cost</v>
      </c>
    </row>
    <row r="6816" spans="1:19" x14ac:dyDescent="0.3">
      <c r="A6816">
        <v>67</v>
      </c>
      <c r="B6816" t="s">
        <v>15</v>
      </c>
      <c r="C6816">
        <v>27.5</v>
      </c>
      <c r="D6816">
        <v>114</v>
      </c>
      <c r="E6816">
        <v>72</v>
      </c>
      <c r="F6816">
        <v>250.9</v>
      </c>
      <c r="G6816">
        <v>121.2</v>
      </c>
      <c r="H6816">
        <v>79</v>
      </c>
      <c r="I6816">
        <v>3</v>
      </c>
      <c r="J6816" t="s">
        <v>24</v>
      </c>
      <c r="K6816" t="s">
        <v>17</v>
      </c>
      <c r="L6816" t="s">
        <v>18</v>
      </c>
      <c r="M6816">
        <v>7.7</v>
      </c>
      <c r="N6816">
        <v>12093.78</v>
      </c>
      <c r="O6816" t="s">
        <v>19</v>
      </c>
      <c r="P6816" t="str">
        <f t="shared" ref="P6816:P6818" si="3635">IF(A6813&lt;30,"18-29",IF(A6813&lt;45,"30-44",IF(A6813&lt;60,"45-59",IF(A6813&lt;75,"60-74","75+"))))</f>
        <v>75+</v>
      </c>
      <c r="Q6816" t="str">
        <f>IF(PatientData[[#This Row],[bmi]]&lt;18.5,"Underweight",
IF(PatientData[[#This Row],[bmi]]&lt;25,"Normal",
IF(PatientData[[#This Row],[bmi]]&lt;30,"Overweight","Obese")))</f>
        <v>Overweight</v>
      </c>
      <c r="R6816" t="str">
        <f t="shared" si="3623"/>
        <v>Normal BP</v>
      </c>
      <c r="S6816" t="str">
        <f t="shared" si="3624"/>
        <v>Normal Cost</v>
      </c>
    </row>
    <row r="6817" spans="1:19" x14ac:dyDescent="0.3">
      <c r="A6817">
        <v>44</v>
      </c>
      <c r="B6817" t="s">
        <v>15</v>
      </c>
      <c r="C6817">
        <v>28.1</v>
      </c>
      <c r="D6817">
        <v>126</v>
      </c>
      <c r="E6817">
        <v>90</v>
      </c>
      <c r="F6817">
        <v>169.8</v>
      </c>
      <c r="G6817">
        <v>106.8</v>
      </c>
      <c r="H6817">
        <v>83</v>
      </c>
      <c r="I6817">
        <v>1</v>
      </c>
      <c r="J6817" t="s">
        <v>16</v>
      </c>
      <c r="K6817" t="s">
        <v>21</v>
      </c>
      <c r="L6817" t="s">
        <v>25</v>
      </c>
      <c r="M6817">
        <v>9.3000000000000007</v>
      </c>
      <c r="N6817">
        <v>16932.13</v>
      </c>
      <c r="O6817" t="s">
        <v>19</v>
      </c>
      <c r="P6817" t="str">
        <f t="shared" si="3635"/>
        <v>60-74</v>
      </c>
      <c r="Q6817" t="str">
        <f>IF(PatientData[[#This Row],[bmi]]&lt;18.5,"Underweight",
IF(PatientData[[#This Row],[bmi]]&lt;25,"Normal",
IF(PatientData[[#This Row],[bmi]]&lt;30,"Overweight","Obese")))</f>
        <v>Overweight</v>
      </c>
      <c r="R6817" t="str">
        <f t="shared" si="3623"/>
        <v>High BP</v>
      </c>
      <c r="S6817" t="str">
        <f t="shared" si="3624"/>
        <v>High Cost</v>
      </c>
    </row>
    <row r="6818" spans="1:19" x14ac:dyDescent="0.3">
      <c r="A6818">
        <v>72</v>
      </c>
      <c r="B6818" t="s">
        <v>15</v>
      </c>
      <c r="C6818">
        <v>27.9</v>
      </c>
      <c r="D6818">
        <v>128</v>
      </c>
      <c r="E6818">
        <v>77</v>
      </c>
      <c r="F6818">
        <v>235.7</v>
      </c>
      <c r="G6818">
        <v>126.7</v>
      </c>
      <c r="H6818">
        <v>85</v>
      </c>
      <c r="I6818">
        <v>1</v>
      </c>
      <c r="J6818" t="s">
        <v>16</v>
      </c>
      <c r="K6818" t="s">
        <v>17</v>
      </c>
      <c r="L6818" t="s">
        <v>25</v>
      </c>
      <c r="M6818">
        <v>6.1</v>
      </c>
      <c r="N6818">
        <v>13529.17</v>
      </c>
      <c r="O6818" t="s">
        <v>19</v>
      </c>
      <c r="P6818" t="str">
        <f t="shared" si="3635"/>
        <v>60-74</v>
      </c>
      <c r="Q6818" t="str">
        <f>IF(PatientData[[#This Row],[bmi]]&lt;18.5,"Underweight",
IF(PatientData[[#This Row],[bmi]]&lt;25,"Normal",
IF(PatientData[[#This Row],[bmi]]&lt;30,"Overweight","Obese")))</f>
        <v>Overweight</v>
      </c>
      <c r="R6818" t="str">
        <f t="shared" si="3623"/>
        <v>High BP</v>
      </c>
      <c r="S6818" t="str">
        <f t="shared" si="3624"/>
        <v>Normal Cost</v>
      </c>
    </row>
    <row r="6819" spans="1:19" x14ac:dyDescent="0.3">
      <c r="A6819">
        <v>62</v>
      </c>
      <c r="B6819" t="s">
        <v>20</v>
      </c>
      <c r="C6819">
        <v>29.8</v>
      </c>
      <c r="D6819">
        <v>121</v>
      </c>
      <c r="E6819">
        <v>68</v>
      </c>
      <c r="F6819">
        <v>182.7</v>
      </c>
      <c r="G6819">
        <v>115</v>
      </c>
      <c r="H6819">
        <v>89</v>
      </c>
      <c r="I6819">
        <v>2</v>
      </c>
      <c r="J6819" t="s">
        <v>27</v>
      </c>
      <c r="K6819" t="s">
        <v>21</v>
      </c>
      <c r="L6819" t="s">
        <v>18</v>
      </c>
      <c r="M6819">
        <v>7</v>
      </c>
      <c r="N6819">
        <v>13608.24</v>
      </c>
      <c r="O6819" t="s">
        <v>19</v>
      </c>
      <c r="P6819" t="str">
        <f t="shared" ref="P6819:P6821" si="3636">IF(A6819&lt;30,"18-29",IF(A6819&lt;45,"30-44",IF(A6819&lt;60,"45-59",IF(A6819&lt;75,"60-74","75+"))))</f>
        <v>60-74</v>
      </c>
      <c r="Q6819" t="str">
        <f>IF(PatientData[[#This Row],[bmi]]&lt;18.5,"Underweight",
IF(PatientData[[#This Row],[bmi]]&lt;25,"Normal",
IF(PatientData[[#This Row],[bmi]]&lt;30,"Overweight","Obese")))</f>
        <v>Overweight</v>
      </c>
      <c r="R6819" t="str">
        <f t="shared" si="3623"/>
        <v>High BP</v>
      </c>
      <c r="S6819" t="str">
        <f t="shared" si="3624"/>
        <v>Normal Cost</v>
      </c>
    </row>
    <row r="6820" spans="1:19" x14ac:dyDescent="0.3">
      <c r="A6820">
        <v>48</v>
      </c>
      <c r="B6820" t="s">
        <v>20</v>
      </c>
      <c r="C6820">
        <v>29.8</v>
      </c>
      <c r="D6820">
        <v>103</v>
      </c>
      <c r="E6820">
        <v>60</v>
      </c>
      <c r="F6820">
        <v>233.2</v>
      </c>
      <c r="G6820">
        <v>104.1</v>
      </c>
      <c r="H6820">
        <v>79</v>
      </c>
      <c r="I6820">
        <v>2</v>
      </c>
      <c r="J6820" t="s">
        <v>16</v>
      </c>
      <c r="K6820" t="s">
        <v>21</v>
      </c>
      <c r="L6820" t="s">
        <v>25</v>
      </c>
      <c r="M6820">
        <v>9.6</v>
      </c>
      <c r="N6820">
        <v>20959.32</v>
      </c>
      <c r="O6820" t="s">
        <v>19</v>
      </c>
      <c r="P6820" t="str">
        <f t="shared" si="3636"/>
        <v>45-59</v>
      </c>
      <c r="Q6820" t="str">
        <f>IF(PatientData[[#This Row],[bmi]]&lt;18.5,"Underweight",
IF(PatientData[[#This Row],[bmi]]&lt;25,"Normal",
IF(PatientData[[#This Row],[bmi]]&lt;30,"Overweight","Obese")))</f>
        <v>Overweight</v>
      </c>
      <c r="R6820" t="str">
        <f t="shared" si="3623"/>
        <v>Normal BP</v>
      </c>
      <c r="S6820" t="str">
        <f t="shared" si="3624"/>
        <v>High Cost</v>
      </c>
    </row>
    <row r="6821" spans="1:19" x14ac:dyDescent="0.3">
      <c r="A6821">
        <v>83</v>
      </c>
      <c r="B6821" t="s">
        <v>20</v>
      </c>
      <c r="C6821">
        <v>29.8</v>
      </c>
      <c r="D6821">
        <v>160</v>
      </c>
      <c r="E6821">
        <v>103</v>
      </c>
      <c r="F6821">
        <v>238.1</v>
      </c>
      <c r="G6821">
        <v>179.6</v>
      </c>
      <c r="H6821">
        <v>85</v>
      </c>
      <c r="I6821">
        <v>2</v>
      </c>
      <c r="J6821" t="s">
        <v>27</v>
      </c>
      <c r="K6821" t="s">
        <v>17</v>
      </c>
      <c r="L6821" t="s">
        <v>18</v>
      </c>
      <c r="M6821">
        <v>1.5</v>
      </c>
      <c r="N6821">
        <v>4030.87</v>
      </c>
      <c r="O6821" t="s">
        <v>23</v>
      </c>
      <c r="P6821" t="str">
        <f t="shared" si="3636"/>
        <v>75+</v>
      </c>
      <c r="Q6821" t="str">
        <f>IF(PatientData[[#This Row],[bmi]]&lt;18.5,"Underweight",
IF(PatientData[[#This Row],[bmi]]&lt;25,"Normal",
IF(PatientData[[#This Row],[bmi]]&lt;30,"Overweight","Obese")))</f>
        <v>Overweight</v>
      </c>
      <c r="R6821" t="str">
        <f t="shared" si="3623"/>
        <v>High BP</v>
      </c>
      <c r="S6821" t="str">
        <f t="shared" si="3624"/>
        <v>Normal Cost</v>
      </c>
    </row>
    <row r="6822" spans="1:19" x14ac:dyDescent="0.3">
      <c r="A6822">
        <v>64</v>
      </c>
      <c r="B6822" t="s">
        <v>15</v>
      </c>
      <c r="C6822">
        <v>20.3</v>
      </c>
      <c r="D6822">
        <v>117</v>
      </c>
      <c r="E6822">
        <v>74</v>
      </c>
      <c r="F6822">
        <v>198</v>
      </c>
      <c r="G6822">
        <v>87.5</v>
      </c>
      <c r="H6822">
        <v>95</v>
      </c>
      <c r="I6822">
        <v>3</v>
      </c>
      <c r="J6822" t="s">
        <v>16</v>
      </c>
      <c r="K6822" t="s">
        <v>21</v>
      </c>
      <c r="L6822" t="s">
        <v>25</v>
      </c>
      <c r="M6822">
        <v>12.2</v>
      </c>
      <c r="N6822">
        <v>22904.35</v>
      </c>
      <c r="O6822" t="s">
        <v>19</v>
      </c>
      <c r="P6822" t="str">
        <f t="shared" ref="P6822" si="3637">IF(A6819&lt;30,"18-29",IF(A6819&lt;45,"30-44",IF(A6819&lt;60,"45-59",IF(A6819&lt;75,"60-74","75+"))))</f>
        <v>60-74</v>
      </c>
      <c r="Q6822" t="str">
        <f>IF(PatientData[[#This Row],[bmi]]&lt;18.5,"Underweight",
IF(PatientData[[#This Row],[bmi]]&lt;25,"Normal",
IF(PatientData[[#This Row],[bmi]]&lt;30,"Overweight","Obese")))</f>
        <v>Normal</v>
      </c>
      <c r="R6822" t="str">
        <f t="shared" si="3623"/>
        <v>Normal BP</v>
      </c>
      <c r="S6822" t="str">
        <f t="shared" si="3624"/>
        <v>High Cost</v>
      </c>
    </row>
    <row r="6823" spans="1:19" x14ac:dyDescent="0.3">
      <c r="A6823">
        <v>68</v>
      </c>
      <c r="B6823" t="s">
        <v>20</v>
      </c>
      <c r="C6823">
        <v>29.8</v>
      </c>
      <c r="D6823">
        <v>112</v>
      </c>
      <c r="E6823">
        <v>61</v>
      </c>
      <c r="F6823">
        <v>228.1</v>
      </c>
      <c r="G6823">
        <v>109.5</v>
      </c>
      <c r="H6823">
        <v>59</v>
      </c>
      <c r="I6823">
        <v>2</v>
      </c>
      <c r="J6823" t="s">
        <v>27</v>
      </c>
      <c r="K6823" t="s">
        <v>21</v>
      </c>
      <c r="L6823" t="s">
        <v>22</v>
      </c>
      <c r="M6823">
        <v>6.3</v>
      </c>
      <c r="N6823">
        <v>14284.55</v>
      </c>
      <c r="O6823" t="s">
        <v>19</v>
      </c>
      <c r="P6823" t="str">
        <f t="shared" ref="P6823:P6825" si="3638">IF(A6823&lt;30,"18-29",IF(A6823&lt;45,"30-44",IF(A6823&lt;60,"45-59",IF(A6823&lt;75,"60-74","75+"))))</f>
        <v>60-74</v>
      </c>
      <c r="Q6823" t="str">
        <f>IF(PatientData[[#This Row],[bmi]]&lt;18.5,"Underweight",
IF(PatientData[[#This Row],[bmi]]&lt;25,"Normal",
IF(PatientData[[#This Row],[bmi]]&lt;30,"Overweight","Obese")))</f>
        <v>Overweight</v>
      </c>
      <c r="R6823" t="str">
        <f t="shared" si="3623"/>
        <v>Normal BP</v>
      </c>
      <c r="S6823" t="str">
        <f t="shared" si="3624"/>
        <v>Normal Cost</v>
      </c>
    </row>
    <row r="6824" spans="1:19" x14ac:dyDescent="0.3">
      <c r="A6824">
        <v>65</v>
      </c>
      <c r="B6824" t="s">
        <v>20</v>
      </c>
      <c r="C6824">
        <v>29.8</v>
      </c>
      <c r="D6824">
        <v>149</v>
      </c>
      <c r="E6824">
        <v>84</v>
      </c>
      <c r="F6824">
        <v>235.7</v>
      </c>
      <c r="G6824">
        <v>136.19999999999999</v>
      </c>
      <c r="H6824">
        <v>62</v>
      </c>
      <c r="I6824">
        <v>0</v>
      </c>
      <c r="J6824" t="s">
        <v>24</v>
      </c>
      <c r="K6824" t="s">
        <v>21</v>
      </c>
      <c r="L6824" t="s">
        <v>25</v>
      </c>
      <c r="M6824">
        <v>9.1999999999999993</v>
      </c>
      <c r="N6824">
        <v>18584.13</v>
      </c>
      <c r="O6824" t="s">
        <v>19</v>
      </c>
      <c r="P6824" t="str">
        <f t="shared" si="3638"/>
        <v>60-74</v>
      </c>
      <c r="Q6824" t="str">
        <f>IF(PatientData[[#This Row],[bmi]]&lt;18.5,"Underweight",
IF(PatientData[[#This Row],[bmi]]&lt;25,"Normal",
IF(PatientData[[#This Row],[bmi]]&lt;30,"Overweight","Obese")))</f>
        <v>Overweight</v>
      </c>
      <c r="R6824" t="str">
        <f t="shared" si="3623"/>
        <v>High BP</v>
      </c>
      <c r="S6824" t="str">
        <f t="shared" si="3624"/>
        <v>High Cost</v>
      </c>
    </row>
    <row r="6825" spans="1:19" x14ac:dyDescent="0.3">
      <c r="A6825">
        <v>46</v>
      </c>
      <c r="B6825" t="s">
        <v>20</v>
      </c>
      <c r="C6825">
        <v>29.8</v>
      </c>
      <c r="D6825">
        <v>138</v>
      </c>
      <c r="E6825">
        <v>89</v>
      </c>
      <c r="F6825">
        <v>237.6</v>
      </c>
      <c r="G6825">
        <v>86.7</v>
      </c>
      <c r="H6825">
        <v>69</v>
      </c>
      <c r="I6825">
        <v>1</v>
      </c>
      <c r="J6825" t="s">
        <v>24</v>
      </c>
      <c r="K6825" t="s">
        <v>21</v>
      </c>
      <c r="L6825" t="s">
        <v>22</v>
      </c>
      <c r="M6825">
        <v>6.7</v>
      </c>
      <c r="N6825">
        <v>13522.73</v>
      </c>
      <c r="O6825" t="s">
        <v>19</v>
      </c>
      <c r="P6825" t="str">
        <f t="shared" si="3638"/>
        <v>45-59</v>
      </c>
      <c r="Q6825" t="str">
        <f>IF(PatientData[[#This Row],[bmi]]&lt;18.5,"Underweight",
IF(PatientData[[#This Row],[bmi]]&lt;25,"Normal",
IF(PatientData[[#This Row],[bmi]]&lt;30,"Overweight","Obese")))</f>
        <v>Overweight</v>
      </c>
      <c r="R6825" t="str">
        <f t="shared" si="3623"/>
        <v>High BP</v>
      </c>
      <c r="S6825" t="str">
        <f t="shared" si="3624"/>
        <v>Normal Cost</v>
      </c>
    </row>
    <row r="6826" spans="1:19" x14ac:dyDescent="0.3">
      <c r="A6826">
        <v>56</v>
      </c>
      <c r="B6826" t="s">
        <v>15</v>
      </c>
      <c r="C6826">
        <v>21</v>
      </c>
      <c r="D6826">
        <v>224</v>
      </c>
      <c r="E6826">
        <v>134</v>
      </c>
      <c r="F6826">
        <v>211.9</v>
      </c>
      <c r="G6826">
        <v>143.30000000000001</v>
      </c>
      <c r="H6826">
        <v>71</v>
      </c>
      <c r="I6826">
        <v>0</v>
      </c>
      <c r="J6826" t="s">
        <v>24</v>
      </c>
      <c r="K6826" t="s">
        <v>17</v>
      </c>
      <c r="L6826" t="s">
        <v>25</v>
      </c>
      <c r="M6826">
        <v>4.3</v>
      </c>
      <c r="N6826">
        <v>7037.03</v>
      </c>
      <c r="O6826" t="s">
        <v>19</v>
      </c>
      <c r="P6826" t="str">
        <f t="shared" ref="P6826" si="3639">IF(A6823&lt;30,"18-29",IF(A6823&lt;45,"30-44",IF(A6823&lt;60,"45-59",IF(A6823&lt;75,"60-74","75+"))))</f>
        <v>60-74</v>
      </c>
      <c r="Q6826" t="str">
        <f>IF(PatientData[[#This Row],[bmi]]&lt;18.5,"Underweight",
IF(PatientData[[#This Row],[bmi]]&lt;25,"Normal",
IF(PatientData[[#This Row],[bmi]]&lt;30,"Overweight","Obese")))</f>
        <v>Normal</v>
      </c>
      <c r="R6826" t="str">
        <f t="shared" si="3623"/>
        <v>High BP</v>
      </c>
      <c r="S6826" t="str">
        <f t="shared" si="3624"/>
        <v>Normal Cost</v>
      </c>
    </row>
    <row r="6827" spans="1:19" x14ac:dyDescent="0.3">
      <c r="A6827">
        <v>62</v>
      </c>
      <c r="B6827" t="s">
        <v>20</v>
      </c>
      <c r="C6827">
        <v>29.8</v>
      </c>
      <c r="D6827">
        <v>119</v>
      </c>
      <c r="E6827">
        <v>73</v>
      </c>
      <c r="F6827">
        <v>235.7</v>
      </c>
      <c r="G6827">
        <v>99</v>
      </c>
      <c r="H6827">
        <v>86</v>
      </c>
      <c r="I6827">
        <v>1</v>
      </c>
      <c r="J6827" t="s">
        <v>16</v>
      </c>
      <c r="K6827" t="s">
        <v>21</v>
      </c>
      <c r="L6827" t="s">
        <v>25</v>
      </c>
      <c r="M6827">
        <v>8.1</v>
      </c>
      <c r="N6827">
        <v>17264.52</v>
      </c>
      <c r="O6827" t="s">
        <v>19</v>
      </c>
      <c r="P6827" t="str">
        <f t="shared" ref="P6827" si="3640">IF(A6827&lt;30,"18-29",IF(A6827&lt;45,"30-44",IF(A6827&lt;60,"45-59",IF(A6827&lt;75,"60-74","75+"))))</f>
        <v>60-74</v>
      </c>
      <c r="Q6827" t="str">
        <f>IF(PatientData[[#This Row],[bmi]]&lt;18.5,"Underweight",
IF(PatientData[[#This Row],[bmi]]&lt;25,"Normal",
IF(PatientData[[#This Row],[bmi]]&lt;30,"Overweight","Obese")))</f>
        <v>Overweight</v>
      </c>
      <c r="R6827" t="str">
        <f t="shared" si="3623"/>
        <v>Normal BP</v>
      </c>
      <c r="S6827" t="str">
        <f t="shared" si="3624"/>
        <v>High Cost</v>
      </c>
    </row>
    <row r="6828" spans="1:19" x14ac:dyDescent="0.3">
      <c r="A6828">
        <v>82</v>
      </c>
      <c r="B6828" t="s">
        <v>15</v>
      </c>
      <c r="C6828">
        <v>35.1</v>
      </c>
      <c r="D6828">
        <v>130</v>
      </c>
      <c r="E6828">
        <v>69</v>
      </c>
      <c r="F6828">
        <v>231.2</v>
      </c>
      <c r="G6828">
        <v>119.7</v>
      </c>
      <c r="H6828">
        <v>85</v>
      </c>
      <c r="I6828">
        <v>2</v>
      </c>
      <c r="J6828" t="s">
        <v>24</v>
      </c>
      <c r="K6828" t="s">
        <v>21</v>
      </c>
      <c r="L6828" t="s">
        <v>22</v>
      </c>
      <c r="M6828">
        <v>10.5</v>
      </c>
      <c r="N6828">
        <v>18806.16</v>
      </c>
      <c r="O6828" t="s">
        <v>23</v>
      </c>
      <c r="P6828" t="str">
        <f t="shared" ref="P6828:P6829" si="3641">IF(A6825&lt;30,"18-29",IF(A6825&lt;45,"30-44",IF(A6825&lt;60,"45-59",IF(A6825&lt;75,"60-74","75+"))))</f>
        <v>45-59</v>
      </c>
      <c r="Q6828" t="str">
        <f>IF(PatientData[[#This Row],[bmi]]&lt;18.5,"Underweight",
IF(PatientData[[#This Row],[bmi]]&lt;25,"Normal",
IF(PatientData[[#This Row],[bmi]]&lt;30,"Overweight","Obese")))</f>
        <v>Obese</v>
      </c>
      <c r="R6828" t="str">
        <f t="shared" si="3623"/>
        <v>High BP</v>
      </c>
      <c r="S6828" t="str">
        <f t="shared" si="3624"/>
        <v>High Cost</v>
      </c>
    </row>
    <row r="6829" spans="1:19" x14ac:dyDescent="0.3">
      <c r="A6829">
        <v>86</v>
      </c>
      <c r="B6829" t="s">
        <v>15</v>
      </c>
      <c r="C6829">
        <v>19.8</v>
      </c>
      <c r="D6829">
        <v>129</v>
      </c>
      <c r="E6829">
        <v>81</v>
      </c>
      <c r="F6829">
        <v>203.6</v>
      </c>
      <c r="G6829">
        <v>88.5</v>
      </c>
      <c r="H6829">
        <v>94</v>
      </c>
      <c r="I6829">
        <v>0</v>
      </c>
      <c r="J6829" t="s">
        <v>16</v>
      </c>
      <c r="K6829" t="s">
        <v>21</v>
      </c>
      <c r="L6829" t="s">
        <v>25</v>
      </c>
      <c r="M6829">
        <v>9.1</v>
      </c>
      <c r="N6829">
        <v>16457</v>
      </c>
      <c r="O6829" t="s">
        <v>19</v>
      </c>
      <c r="P6829" t="str">
        <f t="shared" si="3641"/>
        <v>45-59</v>
      </c>
      <c r="Q6829" t="str">
        <f>IF(PatientData[[#This Row],[bmi]]&lt;18.5,"Underweight",
IF(PatientData[[#This Row],[bmi]]&lt;25,"Normal",
IF(PatientData[[#This Row],[bmi]]&lt;30,"Overweight","Obese")))</f>
        <v>Normal</v>
      </c>
      <c r="R6829" t="str">
        <f t="shared" si="3623"/>
        <v>High BP</v>
      </c>
      <c r="S6829" t="str">
        <f t="shared" si="3624"/>
        <v>High Cost</v>
      </c>
    </row>
    <row r="6830" spans="1:19" x14ac:dyDescent="0.3">
      <c r="A6830">
        <v>36</v>
      </c>
      <c r="B6830" t="s">
        <v>20</v>
      </c>
      <c r="C6830">
        <v>29.8</v>
      </c>
      <c r="D6830">
        <v>121</v>
      </c>
      <c r="E6830">
        <v>74</v>
      </c>
      <c r="F6830">
        <v>255.8</v>
      </c>
      <c r="G6830">
        <v>140.80000000000001</v>
      </c>
      <c r="H6830">
        <v>75</v>
      </c>
      <c r="I6830">
        <v>3</v>
      </c>
      <c r="J6830" t="s">
        <v>24</v>
      </c>
      <c r="K6830" t="s">
        <v>17</v>
      </c>
      <c r="L6830" t="s">
        <v>18</v>
      </c>
      <c r="M6830">
        <v>2.6</v>
      </c>
      <c r="N6830">
        <v>6369.73</v>
      </c>
      <c r="O6830" t="s">
        <v>19</v>
      </c>
      <c r="P6830" t="str">
        <f t="shared" ref="P6830" si="3642">IF(A6830&lt;30,"18-29",IF(A6830&lt;45,"30-44",IF(A6830&lt;60,"45-59",IF(A6830&lt;75,"60-74","75+"))))</f>
        <v>30-44</v>
      </c>
      <c r="Q6830" t="str">
        <f>IF(PatientData[[#This Row],[bmi]]&lt;18.5,"Underweight",
IF(PatientData[[#This Row],[bmi]]&lt;25,"Normal",
IF(PatientData[[#This Row],[bmi]]&lt;30,"Overweight","Obese")))</f>
        <v>Overweight</v>
      </c>
      <c r="R6830" t="str">
        <f t="shared" si="3623"/>
        <v>High BP</v>
      </c>
      <c r="S6830" t="str">
        <f t="shared" si="3624"/>
        <v>Normal Cost</v>
      </c>
    </row>
    <row r="6831" spans="1:19" x14ac:dyDescent="0.3">
      <c r="A6831">
        <v>68</v>
      </c>
      <c r="B6831" t="s">
        <v>15</v>
      </c>
      <c r="C6831">
        <v>25</v>
      </c>
      <c r="D6831">
        <v>145</v>
      </c>
      <c r="E6831">
        <v>90</v>
      </c>
      <c r="F6831">
        <v>185.6</v>
      </c>
      <c r="G6831">
        <v>97.9</v>
      </c>
      <c r="H6831">
        <v>67</v>
      </c>
      <c r="I6831">
        <v>1</v>
      </c>
      <c r="J6831" t="s">
        <v>24</v>
      </c>
      <c r="K6831" t="s">
        <v>21</v>
      </c>
      <c r="L6831" t="s">
        <v>18</v>
      </c>
      <c r="M6831">
        <v>6.3</v>
      </c>
      <c r="N6831">
        <v>13601.73</v>
      </c>
      <c r="O6831" t="s">
        <v>19</v>
      </c>
      <c r="P6831" t="str">
        <f t="shared" ref="P6831" si="3643">IF(A6828&lt;30,"18-29",IF(A6828&lt;45,"30-44",IF(A6828&lt;60,"45-59",IF(A6828&lt;75,"60-74","75+"))))</f>
        <v>75+</v>
      </c>
      <c r="Q6831" t="str">
        <f>IF(PatientData[[#This Row],[bmi]]&lt;18.5,"Underweight",
IF(PatientData[[#This Row],[bmi]]&lt;25,"Normal",
IF(PatientData[[#This Row],[bmi]]&lt;30,"Overweight","Obese")))</f>
        <v>Overweight</v>
      </c>
      <c r="R6831" t="str">
        <f t="shared" si="3623"/>
        <v>High BP</v>
      </c>
      <c r="S6831" t="str">
        <f t="shared" si="3624"/>
        <v>Normal Cost</v>
      </c>
    </row>
    <row r="6832" spans="1:19" x14ac:dyDescent="0.3">
      <c r="A6832">
        <v>66</v>
      </c>
      <c r="B6832" t="s">
        <v>20</v>
      </c>
      <c r="C6832">
        <v>29.9</v>
      </c>
      <c r="D6832">
        <v>112</v>
      </c>
      <c r="E6832">
        <v>60</v>
      </c>
      <c r="F6832">
        <v>243</v>
      </c>
      <c r="G6832">
        <v>97</v>
      </c>
      <c r="H6832">
        <v>60</v>
      </c>
      <c r="I6832">
        <v>0</v>
      </c>
      <c r="J6832" t="s">
        <v>27</v>
      </c>
      <c r="K6832" t="s">
        <v>21</v>
      </c>
      <c r="L6832" t="s">
        <v>22</v>
      </c>
      <c r="M6832">
        <v>4.2</v>
      </c>
      <c r="N6832">
        <v>11190.79</v>
      </c>
      <c r="O6832" t="s">
        <v>19</v>
      </c>
      <c r="P6832" t="str">
        <f t="shared" ref="P6832" si="3644">IF(A6832&lt;30,"18-29",IF(A6832&lt;45,"30-44",IF(A6832&lt;60,"45-59",IF(A6832&lt;75,"60-74","75+"))))</f>
        <v>60-74</v>
      </c>
      <c r="Q6832" t="str">
        <f>IF(PatientData[[#This Row],[bmi]]&lt;18.5,"Underweight",
IF(PatientData[[#This Row],[bmi]]&lt;25,"Normal",
IF(PatientData[[#This Row],[bmi]]&lt;30,"Overweight","Obese")))</f>
        <v>Overweight</v>
      </c>
      <c r="R6832" t="str">
        <f t="shared" si="3623"/>
        <v>Normal BP</v>
      </c>
      <c r="S6832" t="str">
        <f t="shared" si="3624"/>
        <v>Normal Cost</v>
      </c>
    </row>
    <row r="6833" spans="1:19" x14ac:dyDescent="0.3">
      <c r="A6833">
        <v>85</v>
      </c>
      <c r="B6833" t="s">
        <v>15</v>
      </c>
      <c r="C6833">
        <v>25.7</v>
      </c>
      <c r="D6833">
        <v>144</v>
      </c>
      <c r="E6833">
        <v>93</v>
      </c>
      <c r="F6833">
        <v>230</v>
      </c>
      <c r="G6833">
        <v>130.5</v>
      </c>
      <c r="H6833">
        <v>80</v>
      </c>
      <c r="I6833">
        <v>0</v>
      </c>
      <c r="J6833" t="s">
        <v>16</v>
      </c>
      <c r="K6833" t="s">
        <v>28</v>
      </c>
      <c r="L6833" t="s">
        <v>25</v>
      </c>
      <c r="M6833">
        <v>17.600000000000001</v>
      </c>
      <c r="N6833">
        <v>22100.3</v>
      </c>
      <c r="O6833" t="s">
        <v>23</v>
      </c>
      <c r="P6833" t="str">
        <f t="shared" ref="P6833" si="3645">IF(A6830&lt;30,"18-29",IF(A6830&lt;45,"30-44",IF(A6830&lt;60,"45-59",IF(A6830&lt;75,"60-74","75+"))))</f>
        <v>30-44</v>
      </c>
      <c r="Q6833" t="str">
        <f>IF(PatientData[[#This Row],[bmi]]&lt;18.5,"Underweight",
IF(PatientData[[#This Row],[bmi]]&lt;25,"Normal",
IF(PatientData[[#This Row],[bmi]]&lt;30,"Overweight","Obese")))</f>
        <v>Overweight</v>
      </c>
      <c r="R6833" t="str">
        <f t="shared" si="3623"/>
        <v>High BP</v>
      </c>
      <c r="S6833" t="str">
        <f t="shared" si="3624"/>
        <v>High Cost</v>
      </c>
    </row>
    <row r="6834" spans="1:19" x14ac:dyDescent="0.3">
      <c r="A6834">
        <v>64</v>
      </c>
      <c r="B6834" t="s">
        <v>20</v>
      </c>
      <c r="C6834">
        <v>29.9</v>
      </c>
      <c r="D6834">
        <v>130</v>
      </c>
      <c r="E6834">
        <v>84</v>
      </c>
      <c r="F6834">
        <v>250.8</v>
      </c>
      <c r="G6834">
        <v>90.3</v>
      </c>
      <c r="H6834">
        <v>66</v>
      </c>
      <c r="I6834">
        <v>0</v>
      </c>
      <c r="J6834" t="s">
        <v>27</v>
      </c>
      <c r="K6834" t="s">
        <v>26</v>
      </c>
      <c r="L6834" t="s">
        <v>25</v>
      </c>
      <c r="M6834">
        <v>2.4</v>
      </c>
      <c r="N6834">
        <v>4879.41</v>
      </c>
      <c r="O6834" t="s">
        <v>19</v>
      </c>
      <c r="P6834" t="str">
        <f t="shared" ref="P6834:P6836" si="3646">IF(A6834&lt;30,"18-29",IF(A6834&lt;45,"30-44",IF(A6834&lt;60,"45-59",IF(A6834&lt;75,"60-74","75+"))))</f>
        <v>60-74</v>
      </c>
      <c r="Q6834" t="str">
        <f>IF(PatientData[[#This Row],[bmi]]&lt;18.5,"Underweight",
IF(PatientData[[#This Row],[bmi]]&lt;25,"Normal",
IF(PatientData[[#This Row],[bmi]]&lt;30,"Overweight","Obese")))</f>
        <v>Overweight</v>
      </c>
      <c r="R6834" t="str">
        <f t="shared" si="3623"/>
        <v>High BP</v>
      </c>
      <c r="S6834" t="str">
        <f t="shared" si="3624"/>
        <v>Normal Cost</v>
      </c>
    </row>
    <row r="6835" spans="1:19" x14ac:dyDescent="0.3">
      <c r="A6835">
        <v>59</v>
      </c>
      <c r="B6835" t="s">
        <v>20</v>
      </c>
      <c r="C6835">
        <v>29.9</v>
      </c>
      <c r="D6835">
        <v>133</v>
      </c>
      <c r="E6835">
        <v>85</v>
      </c>
      <c r="F6835">
        <v>247.7</v>
      </c>
      <c r="G6835">
        <v>110.5</v>
      </c>
      <c r="H6835">
        <v>86</v>
      </c>
      <c r="I6835">
        <v>1</v>
      </c>
      <c r="J6835" t="s">
        <v>27</v>
      </c>
      <c r="K6835" t="s">
        <v>21</v>
      </c>
      <c r="L6835" t="s">
        <v>18</v>
      </c>
      <c r="M6835">
        <v>3.7</v>
      </c>
      <c r="N6835">
        <v>9089.42</v>
      </c>
      <c r="O6835" t="s">
        <v>19</v>
      </c>
      <c r="P6835" t="str">
        <f t="shared" si="3646"/>
        <v>45-59</v>
      </c>
      <c r="Q6835" t="str">
        <f>IF(PatientData[[#This Row],[bmi]]&lt;18.5,"Underweight",
IF(PatientData[[#This Row],[bmi]]&lt;25,"Normal",
IF(PatientData[[#This Row],[bmi]]&lt;30,"Overweight","Obese")))</f>
        <v>Overweight</v>
      </c>
      <c r="R6835" t="str">
        <f t="shared" si="3623"/>
        <v>High BP</v>
      </c>
      <c r="S6835" t="str">
        <f t="shared" si="3624"/>
        <v>Normal Cost</v>
      </c>
    </row>
    <row r="6836" spans="1:19" x14ac:dyDescent="0.3">
      <c r="A6836">
        <v>70</v>
      </c>
      <c r="B6836" t="s">
        <v>20</v>
      </c>
      <c r="C6836">
        <v>29.9</v>
      </c>
      <c r="D6836">
        <v>133</v>
      </c>
      <c r="E6836">
        <v>84</v>
      </c>
      <c r="F6836">
        <v>230</v>
      </c>
      <c r="G6836">
        <v>125.3</v>
      </c>
      <c r="H6836">
        <v>81</v>
      </c>
      <c r="I6836">
        <v>1</v>
      </c>
      <c r="J6836" t="s">
        <v>24</v>
      </c>
      <c r="K6836" t="s">
        <v>26</v>
      </c>
      <c r="L6836" t="s">
        <v>18</v>
      </c>
      <c r="M6836">
        <v>2.8</v>
      </c>
      <c r="N6836">
        <v>6506.79</v>
      </c>
      <c r="O6836" t="s">
        <v>19</v>
      </c>
      <c r="P6836" t="str">
        <f t="shared" si="3646"/>
        <v>60-74</v>
      </c>
      <c r="Q6836" t="str">
        <f>IF(PatientData[[#This Row],[bmi]]&lt;18.5,"Underweight",
IF(PatientData[[#This Row],[bmi]]&lt;25,"Normal",
IF(PatientData[[#This Row],[bmi]]&lt;30,"Overweight","Obese")))</f>
        <v>Overweight</v>
      </c>
      <c r="R6836" t="str">
        <f t="shared" si="3623"/>
        <v>High BP</v>
      </c>
      <c r="S6836" t="str">
        <f t="shared" si="3624"/>
        <v>Normal Cost</v>
      </c>
    </row>
    <row r="6837" spans="1:19" x14ac:dyDescent="0.3">
      <c r="A6837">
        <v>46</v>
      </c>
      <c r="B6837" t="s">
        <v>15</v>
      </c>
      <c r="C6837">
        <v>31.6</v>
      </c>
      <c r="D6837">
        <v>143</v>
      </c>
      <c r="E6837">
        <v>80</v>
      </c>
      <c r="F6837">
        <v>216.3</v>
      </c>
      <c r="G6837">
        <v>130.69999999999999</v>
      </c>
      <c r="H6837">
        <v>80</v>
      </c>
      <c r="I6837">
        <v>1</v>
      </c>
      <c r="J6837" t="s">
        <v>16</v>
      </c>
      <c r="K6837" t="s">
        <v>26</v>
      </c>
      <c r="L6837" t="s">
        <v>18</v>
      </c>
      <c r="M6837">
        <v>7.4</v>
      </c>
      <c r="N6837">
        <v>14457.88</v>
      </c>
      <c r="O6837" t="s">
        <v>19</v>
      </c>
      <c r="P6837" t="str">
        <f t="shared" ref="P6837:P6838" si="3647">IF(A6834&lt;30,"18-29",IF(A6834&lt;45,"30-44",IF(A6834&lt;60,"45-59",IF(A6834&lt;75,"60-74","75+"))))</f>
        <v>60-74</v>
      </c>
      <c r="Q6837" t="str">
        <f>IF(PatientData[[#This Row],[bmi]]&lt;18.5,"Underweight",
IF(PatientData[[#This Row],[bmi]]&lt;25,"Normal",
IF(PatientData[[#This Row],[bmi]]&lt;30,"Overweight","Obese")))</f>
        <v>Obese</v>
      </c>
      <c r="R6837" t="str">
        <f t="shared" si="3623"/>
        <v>High BP</v>
      </c>
      <c r="S6837" t="str">
        <f t="shared" si="3624"/>
        <v>Normal Cost</v>
      </c>
    </row>
    <row r="6838" spans="1:19" x14ac:dyDescent="0.3">
      <c r="A6838">
        <v>34</v>
      </c>
      <c r="B6838" t="s">
        <v>15</v>
      </c>
      <c r="C6838">
        <v>23.1</v>
      </c>
      <c r="D6838">
        <v>123</v>
      </c>
      <c r="E6838">
        <v>77</v>
      </c>
      <c r="F6838">
        <v>179.8</v>
      </c>
      <c r="G6838">
        <v>104.9</v>
      </c>
      <c r="H6838">
        <v>66</v>
      </c>
      <c r="I6838">
        <v>0</v>
      </c>
      <c r="J6838" t="s">
        <v>24</v>
      </c>
      <c r="K6838" t="s">
        <v>21</v>
      </c>
      <c r="L6838" t="s">
        <v>22</v>
      </c>
      <c r="M6838">
        <v>30.5</v>
      </c>
      <c r="N6838">
        <v>53807.15</v>
      </c>
      <c r="O6838" t="s">
        <v>19</v>
      </c>
      <c r="P6838" t="str">
        <f t="shared" si="3647"/>
        <v>45-59</v>
      </c>
      <c r="Q6838" t="str">
        <f>IF(PatientData[[#This Row],[bmi]]&lt;18.5,"Underweight",
IF(PatientData[[#This Row],[bmi]]&lt;25,"Normal",
IF(PatientData[[#This Row],[bmi]]&lt;30,"Overweight","Obese")))</f>
        <v>Normal</v>
      </c>
      <c r="R6838" t="str">
        <f t="shared" si="3623"/>
        <v>High BP</v>
      </c>
      <c r="S6838" t="str">
        <f t="shared" si="3624"/>
        <v>High Cost</v>
      </c>
    </row>
    <row r="6839" spans="1:19" x14ac:dyDescent="0.3">
      <c r="A6839">
        <v>78</v>
      </c>
      <c r="B6839" t="s">
        <v>20</v>
      </c>
      <c r="C6839">
        <v>29.9</v>
      </c>
      <c r="D6839">
        <v>137</v>
      </c>
      <c r="E6839">
        <v>82</v>
      </c>
      <c r="F6839">
        <v>263.10000000000002</v>
      </c>
      <c r="G6839">
        <v>107.9</v>
      </c>
      <c r="H6839">
        <v>70</v>
      </c>
      <c r="I6839">
        <v>5</v>
      </c>
      <c r="J6839" t="s">
        <v>27</v>
      </c>
      <c r="K6839" t="s">
        <v>28</v>
      </c>
      <c r="L6839" t="s">
        <v>18</v>
      </c>
      <c r="M6839">
        <v>4.2</v>
      </c>
      <c r="N6839">
        <v>11841.45</v>
      </c>
      <c r="O6839" t="s">
        <v>23</v>
      </c>
      <c r="P6839" t="str">
        <f t="shared" ref="P6839" si="3648">IF(A6839&lt;30,"18-29",IF(A6839&lt;45,"30-44",IF(A6839&lt;60,"45-59",IF(A6839&lt;75,"60-74","75+"))))</f>
        <v>75+</v>
      </c>
      <c r="Q6839" t="str">
        <f>IF(PatientData[[#This Row],[bmi]]&lt;18.5,"Underweight",
IF(PatientData[[#This Row],[bmi]]&lt;25,"Normal",
IF(PatientData[[#This Row],[bmi]]&lt;30,"Overweight","Obese")))</f>
        <v>Overweight</v>
      </c>
      <c r="R6839" t="str">
        <f t="shared" si="3623"/>
        <v>High BP</v>
      </c>
      <c r="S6839" t="str">
        <f t="shared" si="3624"/>
        <v>Normal Cost</v>
      </c>
    </row>
    <row r="6840" spans="1:19" x14ac:dyDescent="0.3">
      <c r="A6840">
        <v>46</v>
      </c>
      <c r="B6840" t="s">
        <v>15</v>
      </c>
      <c r="C6840">
        <v>37.9</v>
      </c>
      <c r="D6840">
        <v>119</v>
      </c>
      <c r="E6840">
        <v>70</v>
      </c>
      <c r="F6840">
        <v>237.7</v>
      </c>
      <c r="G6840">
        <v>130.9</v>
      </c>
      <c r="H6840">
        <v>146</v>
      </c>
      <c r="I6840">
        <v>1</v>
      </c>
      <c r="J6840" t="s">
        <v>16</v>
      </c>
      <c r="K6840" t="s">
        <v>17</v>
      </c>
      <c r="L6840" t="s">
        <v>22</v>
      </c>
      <c r="M6840">
        <v>5.0999999999999996</v>
      </c>
      <c r="N6840">
        <v>11969.53</v>
      </c>
      <c r="O6840" t="s">
        <v>19</v>
      </c>
      <c r="P6840" t="str">
        <f t="shared" ref="P6840" si="3649">IF(A6837&lt;30,"18-29",IF(A6837&lt;45,"30-44",IF(A6837&lt;60,"45-59",IF(A6837&lt;75,"60-74","75+"))))</f>
        <v>45-59</v>
      </c>
      <c r="Q6840" t="str">
        <f>IF(PatientData[[#This Row],[bmi]]&lt;18.5,"Underweight",
IF(PatientData[[#This Row],[bmi]]&lt;25,"Normal",
IF(PatientData[[#This Row],[bmi]]&lt;30,"Overweight","Obese")))</f>
        <v>Obese</v>
      </c>
      <c r="R6840" t="str">
        <f t="shared" si="3623"/>
        <v>Normal BP</v>
      </c>
      <c r="S6840" t="str">
        <f t="shared" si="3624"/>
        <v>Normal Cost</v>
      </c>
    </row>
    <row r="6841" spans="1:19" x14ac:dyDescent="0.3">
      <c r="A6841">
        <v>22</v>
      </c>
      <c r="B6841" t="s">
        <v>20</v>
      </c>
      <c r="C6841">
        <v>29.9</v>
      </c>
      <c r="D6841">
        <v>111</v>
      </c>
      <c r="E6841">
        <v>73</v>
      </c>
      <c r="F6841">
        <v>190.8</v>
      </c>
      <c r="G6841">
        <v>97.4</v>
      </c>
      <c r="H6841">
        <v>110</v>
      </c>
      <c r="I6841">
        <v>2</v>
      </c>
      <c r="J6841" t="s">
        <v>16</v>
      </c>
      <c r="K6841" t="s">
        <v>28</v>
      </c>
      <c r="L6841" t="s">
        <v>25</v>
      </c>
      <c r="M6841">
        <v>8.4</v>
      </c>
      <c r="N6841">
        <v>15998.85</v>
      </c>
      <c r="O6841" t="s">
        <v>19</v>
      </c>
      <c r="P6841" t="str">
        <f t="shared" ref="P6841:P6842" si="3650">IF(A6841&lt;30,"18-29",IF(A6841&lt;45,"30-44",IF(A6841&lt;60,"45-59",IF(A6841&lt;75,"60-74","75+"))))</f>
        <v>18-29</v>
      </c>
      <c r="Q6841" t="str">
        <f>IF(PatientData[[#This Row],[bmi]]&lt;18.5,"Underweight",
IF(PatientData[[#This Row],[bmi]]&lt;25,"Normal",
IF(PatientData[[#This Row],[bmi]]&lt;30,"Overweight","Obese")))</f>
        <v>Overweight</v>
      </c>
      <c r="R6841" t="str">
        <f t="shared" si="3623"/>
        <v>Normal BP</v>
      </c>
      <c r="S6841" t="str">
        <f t="shared" si="3624"/>
        <v>High Cost</v>
      </c>
    </row>
    <row r="6842" spans="1:19" x14ac:dyDescent="0.3">
      <c r="A6842">
        <v>85</v>
      </c>
      <c r="B6842" t="s">
        <v>20</v>
      </c>
      <c r="C6842">
        <v>29.9</v>
      </c>
      <c r="D6842">
        <v>148</v>
      </c>
      <c r="E6842">
        <v>92</v>
      </c>
      <c r="F6842">
        <v>234.4</v>
      </c>
      <c r="G6842">
        <v>100.9</v>
      </c>
      <c r="H6842">
        <v>79</v>
      </c>
      <c r="I6842">
        <v>0</v>
      </c>
      <c r="J6842" t="s">
        <v>27</v>
      </c>
      <c r="K6842" t="s">
        <v>28</v>
      </c>
      <c r="L6842" t="s">
        <v>25</v>
      </c>
      <c r="M6842">
        <v>3.7</v>
      </c>
      <c r="N6842">
        <v>11792.25</v>
      </c>
      <c r="O6842" t="s">
        <v>19</v>
      </c>
      <c r="P6842" t="str">
        <f t="shared" si="3650"/>
        <v>75+</v>
      </c>
      <c r="Q6842" t="str">
        <f>IF(PatientData[[#This Row],[bmi]]&lt;18.5,"Underweight",
IF(PatientData[[#This Row],[bmi]]&lt;25,"Normal",
IF(PatientData[[#This Row],[bmi]]&lt;30,"Overweight","Obese")))</f>
        <v>Overweight</v>
      </c>
      <c r="R6842" t="str">
        <f t="shared" si="3623"/>
        <v>High BP</v>
      </c>
      <c r="S6842" t="str">
        <f t="shared" si="3624"/>
        <v>Normal Cost</v>
      </c>
    </row>
    <row r="6843" spans="1:19" x14ac:dyDescent="0.3">
      <c r="A6843">
        <v>62</v>
      </c>
      <c r="B6843" t="s">
        <v>15</v>
      </c>
      <c r="C6843">
        <v>21.4</v>
      </c>
      <c r="D6843">
        <v>144</v>
      </c>
      <c r="E6843">
        <v>90</v>
      </c>
      <c r="F6843">
        <v>228.5</v>
      </c>
      <c r="G6843">
        <v>90.4</v>
      </c>
      <c r="H6843">
        <v>86</v>
      </c>
      <c r="I6843">
        <v>0</v>
      </c>
      <c r="J6843" t="s">
        <v>27</v>
      </c>
      <c r="K6843" t="s">
        <v>21</v>
      </c>
      <c r="L6843" t="s">
        <v>25</v>
      </c>
      <c r="M6843">
        <v>4.0999999999999996</v>
      </c>
      <c r="N6843">
        <v>9518.19</v>
      </c>
      <c r="O6843" t="s">
        <v>19</v>
      </c>
      <c r="P6843" t="str">
        <f t="shared" ref="P6843:P6845" si="3651">IF(A6840&lt;30,"18-29",IF(A6840&lt;45,"30-44",IF(A6840&lt;60,"45-59",IF(A6840&lt;75,"60-74","75+"))))</f>
        <v>45-59</v>
      </c>
      <c r="Q6843" t="str">
        <f>IF(PatientData[[#This Row],[bmi]]&lt;18.5,"Underweight",
IF(PatientData[[#This Row],[bmi]]&lt;25,"Normal",
IF(PatientData[[#This Row],[bmi]]&lt;30,"Overweight","Obese")))</f>
        <v>Normal</v>
      </c>
      <c r="R6843" t="str">
        <f t="shared" si="3623"/>
        <v>High BP</v>
      </c>
      <c r="S6843" t="str">
        <f t="shared" si="3624"/>
        <v>Normal Cost</v>
      </c>
    </row>
    <row r="6844" spans="1:19" x14ac:dyDescent="0.3">
      <c r="A6844">
        <v>54</v>
      </c>
      <c r="B6844" t="s">
        <v>15</v>
      </c>
      <c r="C6844">
        <v>32.9</v>
      </c>
      <c r="D6844">
        <v>118</v>
      </c>
      <c r="E6844">
        <v>71</v>
      </c>
      <c r="F6844">
        <v>240</v>
      </c>
      <c r="G6844">
        <v>108.5</v>
      </c>
      <c r="H6844">
        <v>71</v>
      </c>
      <c r="I6844">
        <v>4</v>
      </c>
      <c r="J6844" t="s">
        <v>27</v>
      </c>
      <c r="K6844" t="s">
        <v>28</v>
      </c>
      <c r="L6844" t="s">
        <v>22</v>
      </c>
      <c r="M6844">
        <v>3.1</v>
      </c>
      <c r="N6844">
        <v>9911.76</v>
      </c>
      <c r="O6844" t="s">
        <v>19</v>
      </c>
      <c r="P6844" t="str">
        <f t="shared" si="3651"/>
        <v>18-29</v>
      </c>
      <c r="Q6844" t="str">
        <f>IF(PatientData[[#This Row],[bmi]]&lt;18.5,"Underweight",
IF(PatientData[[#This Row],[bmi]]&lt;25,"Normal",
IF(PatientData[[#This Row],[bmi]]&lt;30,"Overweight","Obese")))</f>
        <v>Obese</v>
      </c>
      <c r="R6844" t="str">
        <f t="shared" si="3623"/>
        <v>Normal BP</v>
      </c>
      <c r="S6844" t="str">
        <f t="shared" si="3624"/>
        <v>Normal Cost</v>
      </c>
    </row>
    <row r="6845" spans="1:19" x14ac:dyDescent="0.3">
      <c r="A6845">
        <v>88</v>
      </c>
      <c r="B6845" t="s">
        <v>15</v>
      </c>
      <c r="C6845">
        <v>32.4</v>
      </c>
      <c r="D6845">
        <v>136</v>
      </c>
      <c r="E6845">
        <v>86</v>
      </c>
      <c r="F6845">
        <v>281.5</v>
      </c>
      <c r="G6845">
        <v>173</v>
      </c>
      <c r="H6845">
        <v>60</v>
      </c>
      <c r="I6845">
        <v>1</v>
      </c>
      <c r="J6845" t="s">
        <v>27</v>
      </c>
      <c r="K6845" t="s">
        <v>21</v>
      </c>
      <c r="L6845" t="s">
        <v>25</v>
      </c>
      <c r="M6845">
        <v>6.8</v>
      </c>
      <c r="N6845">
        <v>14873.05</v>
      </c>
      <c r="O6845" t="s">
        <v>19</v>
      </c>
      <c r="P6845" t="str">
        <f t="shared" si="3651"/>
        <v>75+</v>
      </c>
      <c r="Q6845" t="str">
        <f>IF(PatientData[[#This Row],[bmi]]&lt;18.5,"Underweight",
IF(PatientData[[#This Row],[bmi]]&lt;25,"Normal",
IF(PatientData[[#This Row],[bmi]]&lt;30,"Overweight","Obese")))</f>
        <v>Obese</v>
      </c>
      <c r="R6845" t="str">
        <f t="shared" si="3623"/>
        <v>High BP</v>
      </c>
      <c r="S6845" t="str">
        <f t="shared" si="3624"/>
        <v>Normal Cost</v>
      </c>
    </row>
    <row r="6846" spans="1:19" x14ac:dyDescent="0.3">
      <c r="A6846">
        <v>50</v>
      </c>
      <c r="B6846" t="s">
        <v>20</v>
      </c>
      <c r="C6846">
        <v>29.9</v>
      </c>
      <c r="D6846">
        <v>123</v>
      </c>
      <c r="E6846">
        <v>72</v>
      </c>
      <c r="F6846">
        <v>231.4</v>
      </c>
      <c r="G6846">
        <v>144.5</v>
      </c>
      <c r="H6846">
        <v>91</v>
      </c>
      <c r="I6846">
        <v>1</v>
      </c>
      <c r="J6846" t="s">
        <v>16</v>
      </c>
      <c r="K6846" t="s">
        <v>26</v>
      </c>
      <c r="L6846" t="s">
        <v>25</v>
      </c>
      <c r="M6846">
        <v>10</v>
      </c>
      <c r="N6846">
        <v>19353.439999999999</v>
      </c>
      <c r="O6846" t="s">
        <v>19</v>
      </c>
      <c r="P6846" t="str">
        <f t="shared" ref="P6846" si="3652">IF(A6846&lt;30,"18-29",IF(A6846&lt;45,"30-44",IF(A6846&lt;60,"45-59",IF(A6846&lt;75,"60-74","75+"))))</f>
        <v>45-59</v>
      </c>
      <c r="Q6846" t="str">
        <f>IF(PatientData[[#This Row],[bmi]]&lt;18.5,"Underweight",
IF(PatientData[[#This Row],[bmi]]&lt;25,"Normal",
IF(PatientData[[#This Row],[bmi]]&lt;30,"Overweight","Obese")))</f>
        <v>Overweight</v>
      </c>
      <c r="R6846" t="str">
        <f t="shared" si="3623"/>
        <v>High BP</v>
      </c>
      <c r="S6846" t="str">
        <f t="shared" si="3624"/>
        <v>High Cost</v>
      </c>
    </row>
    <row r="6847" spans="1:19" x14ac:dyDescent="0.3">
      <c r="A6847">
        <v>43</v>
      </c>
      <c r="B6847" t="s">
        <v>15</v>
      </c>
      <c r="C6847">
        <v>21.1</v>
      </c>
      <c r="D6847">
        <v>111</v>
      </c>
      <c r="E6847">
        <v>72</v>
      </c>
      <c r="F6847">
        <v>182.1</v>
      </c>
      <c r="G6847">
        <v>100</v>
      </c>
      <c r="H6847">
        <v>62</v>
      </c>
      <c r="I6847">
        <v>0</v>
      </c>
      <c r="J6847" t="s">
        <v>24</v>
      </c>
      <c r="K6847" t="s">
        <v>21</v>
      </c>
      <c r="L6847" t="s">
        <v>18</v>
      </c>
      <c r="M6847">
        <v>8.5</v>
      </c>
      <c r="N6847">
        <v>12845.4</v>
      </c>
      <c r="O6847" t="s">
        <v>19</v>
      </c>
      <c r="P6847" t="str">
        <f t="shared" ref="P6847:P6849" si="3653">IF(A6844&lt;30,"18-29",IF(A6844&lt;45,"30-44",IF(A6844&lt;60,"45-59",IF(A6844&lt;75,"60-74","75+"))))</f>
        <v>45-59</v>
      </c>
      <c r="Q6847" t="str">
        <f>IF(PatientData[[#This Row],[bmi]]&lt;18.5,"Underweight",
IF(PatientData[[#This Row],[bmi]]&lt;25,"Normal",
IF(PatientData[[#This Row],[bmi]]&lt;30,"Overweight","Obese")))</f>
        <v>Normal</v>
      </c>
      <c r="R6847" t="str">
        <f t="shared" si="3623"/>
        <v>Normal BP</v>
      </c>
      <c r="S6847" t="str">
        <f t="shared" si="3624"/>
        <v>Normal Cost</v>
      </c>
    </row>
    <row r="6848" spans="1:19" x14ac:dyDescent="0.3">
      <c r="A6848">
        <v>72</v>
      </c>
      <c r="B6848" t="s">
        <v>15</v>
      </c>
      <c r="C6848">
        <v>29.3</v>
      </c>
      <c r="D6848">
        <v>134</v>
      </c>
      <c r="E6848">
        <v>81</v>
      </c>
      <c r="F6848">
        <v>239.2</v>
      </c>
      <c r="G6848">
        <v>153</v>
      </c>
      <c r="H6848">
        <v>95</v>
      </c>
      <c r="I6848">
        <v>2</v>
      </c>
      <c r="J6848" t="s">
        <v>27</v>
      </c>
      <c r="K6848" t="s">
        <v>17</v>
      </c>
      <c r="L6848" t="s">
        <v>25</v>
      </c>
      <c r="M6848">
        <v>1.4</v>
      </c>
      <c r="N6848">
        <v>4392.5600000000004</v>
      </c>
      <c r="O6848" t="s">
        <v>19</v>
      </c>
      <c r="P6848" t="str">
        <f t="shared" si="3653"/>
        <v>75+</v>
      </c>
      <c r="Q6848" t="str">
        <f>IF(PatientData[[#This Row],[bmi]]&lt;18.5,"Underweight",
IF(PatientData[[#This Row],[bmi]]&lt;25,"Normal",
IF(PatientData[[#This Row],[bmi]]&lt;30,"Overweight","Obese")))</f>
        <v>Overweight</v>
      </c>
      <c r="R6848" t="str">
        <f t="shared" si="3623"/>
        <v>High BP</v>
      </c>
      <c r="S6848" t="str">
        <f t="shared" si="3624"/>
        <v>Normal Cost</v>
      </c>
    </row>
    <row r="6849" spans="1:19" x14ac:dyDescent="0.3">
      <c r="A6849">
        <v>56</v>
      </c>
      <c r="B6849" t="s">
        <v>15</v>
      </c>
      <c r="C6849">
        <v>30.5</v>
      </c>
      <c r="D6849">
        <v>134</v>
      </c>
      <c r="E6849">
        <v>84</v>
      </c>
      <c r="F6849">
        <v>197.6</v>
      </c>
      <c r="G6849">
        <v>141.6</v>
      </c>
      <c r="H6849">
        <v>74</v>
      </c>
      <c r="I6849">
        <v>2</v>
      </c>
      <c r="J6849" t="s">
        <v>24</v>
      </c>
      <c r="K6849" t="s">
        <v>28</v>
      </c>
      <c r="L6849" t="s">
        <v>25</v>
      </c>
      <c r="M6849">
        <v>8.3000000000000007</v>
      </c>
      <c r="N6849">
        <v>16809.259999999998</v>
      </c>
      <c r="O6849" t="s">
        <v>19</v>
      </c>
      <c r="P6849" t="str">
        <f t="shared" si="3653"/>
        <v>45-59</v>
      </c>
      <c r="Q6849" t="str">
        <f>IF(PatientData[[#This Row],[bmi]]&lt;18.5,"Underweight",
IF(PatientData[[#This Row],[bmi]]&lt;25,"Normal",
IF(PatientData[[#This Row],[bmi]]&lt;30,"Overweight","Obese")))</f>
        <v>Obese</v>
      </c>
      <c r="R6849" t="str">
        <f t="shared" si="3623"/>
        <v>High BP</v>
      </c>
      <c r="S6849" t="str">
        <f t="shared" si="3624"/>
        <v>High Cost</v>
      </c>
    </row>
    <row r="6850" spans="1:19" x14ac:dyDescent="0.3">
      <c r="A6850">
        <v>80</v>
      </c>
      <c r="B6850" t="s">
        <v>20</v>
      </c>
      <c r="C6850">
        <v>29.9</v>
      </c>
      <c r="D6850">
        <v>129</v>
      </c>
      <c r="E6850">
        <v>84</v>
      </c>
      <c r="F6850">
        <v>252</v>
      </c>
      <c r="G6850">
        <v>167.7</v>
      </c>
      <c r="H6850">
        <v>68</v>
      </c>
      <c r="I6850">
        <v>3</v>
      </c>
      <c r="J6850" t="s">
        <v>27</v>
      </c>
      <c r="K6850" t="s">
        <v>17</v>
      </c>
      <c r="L6850" t="s">
        <v>18</v>
      </c>
      <c r="M6850">
        <v>6.2</v>
      </c>
      <c r="N6850">
        <v>10291.370000000001</v>
      </c>
      <c r="O6850" t="s">
        <v>19</v>
      </c>
      <c r="P6850" t="str">
        <f t="shared" ref="P6850" si="3654">IF(A6850&lt;30,"18-29",IF(A6850&lt;45,"30-44",IF(A6850&lt;60,"45-59",IF(A6850&lt;75,"60-74","75+"))))</f>
        <v>75+</v>
      </c>
      <c r="Q6850" t="str">
        <f>IF(PatientData[[#This Row],[bmi]]&lt;18.5,"Underweight",
IF(PatientData[[#This Row],[bmi]]&lt;25,"Normal",
IF(PatientData[[#This Row],[bmi]]&lt;30,"Overweight","Obese")))</f>
        <v>Overweight</v>
      </c>
      <c r="R6850" t="str">
        <f t="shared" si="3623"/>
        <v>High BP</v>
      </c>
      <c r="S6850" t="str">
        <f t="shared" si="3624"/>
        <v>Normal Cost</v>
      </c>
    </row>
    <row r="6851" spans="1:19" x14ac:dyDescent="0.3">
      <c r="A6851">
        <v>49</v>
      </c>
      <c r="B6851" t="s">
        <v>15</v>
      </c>
      <c r="C6851">
        <v>21.7</v>
      </c>
      <c r="D6851">
        <v>102</v>
      </c>
      <c r="E6851">
        <v>60</v>
      </c>
      <c r="F6851">
        <v>215</v>
      </c>
      <c r="G6851">
        <v>80.7</v>
      </c>
      <c r="H6851">
        <v>80</v>
      </c>
      <c r="I6851">
        <v>4</v>
      </c>
      <c r="J6851" t="s">
        <v>16</v>
      </c>
      <c r="K6851" t="s">
        <v>21</v>
      </c>
      <c r="L6851" t="s">
        <v>18</v>
      </c>
      <c r="M6851">
        <v>8.6999999999999993</v>
      </c>
      <c r="N6851">
        <v>15022.25</v>
      </c>
      <c r="O6851" t="s">
        <v>19</v>
      </c>
      <c r="P6851" t="str">
        <f t="shared" ref="P6851:P6852" si="3655">IF(A6848&lt;30,"18-29",IF(A6848&lt;45,"30-44",IF(A6848&lt;60,"45-59",IF(A6848&lt;75,"60-74","75+"))))</f>
        <v>60-74</v>
      </c>
      <c r="Q6851" t="str">
        <f>IF(PatientData[[#This Row],[bmi]]&lt;18.5,"Underweight",
IF(PatientData[[#This Row],[bmi]]&lt;25,"Normal",
IF(PatientData[[#This Row],[bmi]]&lt;30,"Overweight","Obese")))</f>
        <v>Normal</v>
      </c>
      <c r="R6851" t="str">
        <f t="shared" ref="R6851:R6914" si="3656">IF(AND(D6851&lt;120,E6851&lt;80),"Normal BP","High BP")</f>
        <v>Normal BP</v>
      </c>
      <c r="S6851" t="str">
        <f t="shared" ref="S6851:S6914" si="3657">IF(N6851&gt;15000,"High Cost","Normal Cost")</f>
        <v>High Cost</v>
      </c>
    </row>
    <row r="6852" spans="1:19" x14ac:dyDescent="0.3">
      <c r="A6852">
        <v>70</v>
      </c>
      <c r="B6852" t="s">
        <v>15</v>
      </c>
      <c r="C6852">
        <v>27.2</v>
      </c>
      <c r="D6852">
        <v>129</v>
      </c>
      <c r="E6852">
        <v>81</v>
      </c>
      <c r="F6852">
        <v>252.1</v>
      </c>
      <c r="G6852">
        <v>87.7</v>
      </c>
      <c r="H6852">
        <v>76</v>
      </c>
      <c r="I6852">
        <v>2</v>
      </c>
      <c r="J6852" t="s">
        <v>27</v>
      </c>
      <c r="K6852" t="s">
        <v>26</v>
      </c>
      <c r="L6852" t="s">
        <v>22</v>
      </c>
      <c r="M6852">
        <v>13.1</v>
      </c>
      <c r="N6852">
        <v>18081.060000000001</v>
      </c>
      <c r="O6852" t="s">
        <v>23</v>
      </c>
      <c r="P6852" t="str">
        <f t="shared" si="3655"/>
        <v>45-59</v>
      </c>
      <c r="Q6852" t="str">
        <f>IF(PatientData[[#This Row],[bmi]]&lt;18.5,"Underweight",
IF(PatientData[[#This Row],[bmi]]&lt;25,"Normal",
IF(PatientData[[#This Row],[bmi]]&lt;30,"Overweight","Obese")))</f>
        <v>Overweight</v>
      </c>
      <c r="R6852" t="str">
        <f t="shared" si="3656"/>
        <v>High BP</v>
      </c>
      <c r="S6852" t="str">
        <f t="shared" si="3657"/>
        <v>High Cost</v>
      </c>
    </row>
    <row r="6853" spans="1:19" x14ac:dyDescent="0.3">
      <c r="A6853">
        <v>58</v>
      </c>
      <c r="B6853" t="s">
        <v>20</v>
      </c>
      <c r="C6853">
        <v>29.9</v>
      </c>
      <c r="D6853">
        <v>144</v>
      </c>
      <c r="E6853">
        <v>85</v>
      </c>
      <c r="F6853">
        <v>248.4</v>
      </c>
      <c r="G6853">
        <v>118.7</v>
      </c>
      <c r="H6853">
        <v>82</v>
      </c>
      <c r="I6853">
        <v>1</v>
      </c>
      <c r="J6853" t="s">
        <v>16</v>
      </c>
      <c r="K6853" t="s">
        <v>21</v>
      </c>
      <c r="L6853" t="s">
        <v>18</v>
      </c>
      <c r="M6853">
        <v>9</v>
      </c>
      <c r="N6853">
        <v>21411.26</v>
      </c>
      <c r="O6853" t="s">
        <v>19</v>
      </c>
      <c r="P6853" t="str">
        <f t="shared" ref="P6853:P6855" si="3658">IF(A6853&lt;30,"18-29",IF(A6853&lt;45,"30-44",IF(A6853&lt;60,"45-59",IF(A6853&lt;75,"60-74","75+"))))</f>
        <v>45-59</v>
      </c>
      <c r="Q6853" t="str">
        <f>IF(PatientData[[#This Row],[bmi]]&lt;18.5,"Underweight",
IF(PatientData[[#This Row],[bmi]]&lt;25,"Normal",
IF(PatientData[[#This Row],[bmi]]&lt;30,"Overweight","Obese")))</f>
        <v>Overweight</v>
      </c>
      <c r="R6853" t="str">
        <f t="shared" si="3656"/>
        <v>High BP</v>
      </c>
      <c r="S6853" t="str">
        <f t="shared" si="3657"/>
        <v>High Cost</v>
      </c>
    </row>
    <row r="6854" spans="1:19" x14ac:dyDescent="0.3">
      <c r="A6854">
        <v>64</v>
      </c>
      <c r="B6854" t="s">
        <v>20</v>
      </c>
      <c r="C6854">
        <v>29.9</v>
      </c>
      <c r="D6854">
        <v>131</v>
      </c>
      <c r="E6854">
        <v>89</v>
      </c>
      <c r="F6854">
        <v>263.60000000000002</v>
      </c>
      <c r="G6854">
        <v>109.1</v>
      </c>
      <c r="H6854">
        <v>110</v>
      </c>
      <c r="I6854">
        <v>0</v>
      </c>
      <c r="J6854" t="s">
        <v>16</v>
      </c>
      <c r="K6854" t="s">
        <v>28</v>
      </c>
      <c r="L6854" t="s">
        <v>25</v>
      </c>
      <c r="M6854">
        <v>6.9</v>
      </c>
      <c r="N6854">
        <v>16750.310000000001</v>
      </c>
      <c r="O6854" t="s">
        <v>19</v>
      </c>
      <c r="P6854" t="str">
        <f t="shared" si="3658"/>
        <v>60-74</v>
      </c>
      <c r="Q6854" t="str">
        <f>IF(PatientData[[#This Row],[bmi]]&lt;18.5,"Underweight",
IF(PatientData[[#This Row],[bmi]]&lt;25,"Normal",
IF(PatientData[[#This Row],[bmi]]&lt;30,"Overweight","Obese")))</f>
        <v>Overweight</v>
      </c>
      <c r="R6854" t="str">
        <f t="shared" si="3656"/>
        <v>High BP</v>
      </c>
      <c r="S6854" t="str">
        <f t="shared" si="3657"/>
        <v>High Cost</v>
      </c>
    </row>
    <row r="6855" spans="1:19" x14ac:dyDescent="0.3">
      <c r="A6855">
        <v>70</v>
      </c>
      <c r="B6855" t="s">
        <v>20</v>
      </c>
      <c r="C6855">
        <v>29.9</v>
      </c>
      <c r="D6855">
        <v>130</v>
      </c>
      <c r="E6855">
        <v>76</v>
      </c>
      <c r="F6855">
        <v>212.5</v>
      </c>
      <c r="G6855">
        <v>99.6</v>
      </c>
      <c r="H6855">
        <v>94</v>
      </c>
      <c r="I6855">
        <v>2</v>
      </c>
      <c r="J6855" t="s">
        <v>16</v>
      </c>
      <c r="K6855" t="s">
        <v>21</v>
      </c>
      <c r="L6855" t="s">
        <v>18</v>
      </c>
      <c r="M6855">
        <v>13.5</v>
      </c>
      <c r="N6855">
        <v>25588.36</v>
      </c>
      <c r="O6855" t="s">
        <v>19</v>
      </c>
      <c r="P6855" t="str">
        <f t="shared" si="3658"/>
        <v>60-74</v>
      </c>
      <c r="Q6855" t="str">
        <f>IF(PatientData[[#This Row],[bmi]]&lt;18.5,"Underweight",
IF(PatientData[[#This Row],[bmi]]&lt;25,"Normal",
IF(PatientData[[#This Row],[bmi]]&lt;30,"Overweight","Obese")))</f>
        <v>Overweight</v>
      </c>
      <c r="R6855" t="str">
        <f t="shared" si="3656"/>
        <v>High BP</v>
      </c>
      <c r="S6855" t="str">
        <f t="shared" si="3657"/>
        <v>High Cost</v>
      </c>
    </row>
    <row r="6856" spans="1:19" x14ac:dyDescent="0.3">
      <c r="A6856">
        <v>54</v>
      </c>
      <c r="B6856" t="s">
        <v>15</v>
      </c>
      <c r="C6856">
        <v>29.1</v>
      </c>
      <c r="D6856">
        <v>130</v>
      </c>
      <c r="E6856">
        <v>93</v>
      </c>
      <c r="F6856">
        <v>224.9</v>
      </c>
      <c r="G6856">
        <v>126.7</v>
      </c>
      <c r="H6856">
        <v>64</v>
      </c>
      <c r="I6856">
        <v>1</v>
      </c>
      <c r="J6856" t="s">
        <v>27</v>
      </c>
      <c r="K6856" t="s">
        <v>21</v>
      </c>
      <c r="L6856" t="s">
        <v>25</v>
      </c>
      <c r="M6856">
        <v>2.7</v>
      </c>
      <c r="N6856">
        <v>7854.92</v>
      </c>
      <c r="O6856" t="s">
        <v>19</v>
      </c>
      <c r="P6856" t="str">
        <f t="shared" ref="P6856:P6857" si="3659">IF(A6853&lt;30,"18-29",IF(A6853&lt;45,"30-44",IF(A6853&lt;60,"45-59",IF(A6853&lt;75,"60-74","75+"))))</f>
        <v>45-59</v>
      </c>
      <c r="Q6856" t="str">
        <f>IF(PatientData[[#This Row],[bmi]]&lt;18.5,"Underweight",
IF(PatientData[[#This Row],[bmi]]&lt;25,"Normal",
IF(PatientData[[#This Row],[bmi]]&lt;30,"Overweight","Obese")))</f>
        <v>Overweight</v>
      </c>
      <c r="R6856" t="str">
        <f t="shared" si="3656"/>
        <v>High BP</v>
      </c>
      <c r="S6856" t="str">
        <f t="shared" si="3657"/>
        <v>Normal Cost</v>
      </c>
    </row>
    <row r="6857" spans="1:19" x14ac:dyDescent="0.3">
      <c r="A6857">
        <v>63</v>
      </c>
      <c r="B6857" t="s">
        <v>15</v>
      </c>
      <c r="C6857">
        <v>34.1</v>
      </c>
      <c r="D6857">
        <v>129</v>
      </c>
      <c r="E6857">
        <v>84</v>
      </c>
      <c r="F6857">
        <v>221.6</v>
      </c>
      <c r="G6857">
        <v>158.30000000000001</v>
      </c>
      <c r="H6857">
        <v>65</v>
      </c>
      <c r="I6857">
        <v>2</v>
      </c>
      <c r="J6857" t="s">
        <v>27</v>
      </c>
      <c r="K6857" t="s">
        <v>26</v>
      </c>
      <c r="L6857" t="s">
        <v>18</v>
      </c>
      <c r="M6857">
        <v>5.7</v>
      </c>
      <c r="N6857">
        <v>8398.99</v>
      </c>
      <c r="O6857" t="s">
        <v>19</v>
      </c>
      <c r="P6857" t="str">
        <f t="shared" si="3659"/>
        <v>60-74</v>
      </c>
      <c r="Q6857" t="str">
        <f>IF(PatientData[[#This Row],[bmi]]&lt;18.5,"Underweight",
IF(PatientData[[#This Row],[bmi]]&lt;25,"Normal",
IF(PatientData[[#This Row],[bmi]]&lt;30,"Overweight","Obese")))</f>
        <v>Obese</v>
      </c>
      <c r="R6857" t="str">
        <f t="shared" si="3656"/>
        <v>High BP</v>
      </c>
      <c r="S6857" t="str">
        <f t="shared" si="3657"/>
        <v>Normal Cost</v>
      </c>
    </row>
    <row r="6858" spans="1:19" x14ac:dyDescent="0.3">
      <c r="A6858">
        <v>64</v>
      </c>
      <c r="B6858" t="s">
        <v>20</v>
      </c>
      <c r="C6858">
        <v>29.9</v>
      </c>
      <c r="D6858">
        <v>118</v>
      </c>
      <c r="E6858">
        <v>68</v>
      </c>
      <c r="F6858">
        <v>235.3</v>
      </c>
      <c r="G6858">
        <v>93.2</v>
      </c>
      <c r="H6858">
        <v>62</v>
      </c>
      <c r="I6858">
        <v>1</v>
      </c>
      <c r="J6858" t="s">
        <v>16</v>
      </c>
      <c r="K6858" t="s">
        <v>21</v>
      </c>
      <c r="L6858" t="s">
        <v>25</v>
      </c>
      <c r="M6858">
        <v>8.1</v>
      </c>
      <c r="N6858">
        <v>17130.830000000002</v>
      </c>
      <c r="O6858" t="s">
        <v>19</v>
      </c>
      <c r="P6858" t="str">
        <f t="shared" ref="P6858" si="3660">IF(A6858&lt;30,"18-29",IF(A6858&lt;45,"30-44",IF(A6858&lt;60,"45-59",IF(A6858&lt;75,"60-74","75+"))))</f>
        <v>60-74</v>
      </c>
      <c r="Q6858" t="str">
        <f>IF(PatientData[[#This Row],[bmi]]&lt;18.5,"Underweight",
IF(PatientData[[#This Row],[bmi]]&lt;25,"Normal",
IF(PatientData[[#This Row],[bmi]]&lt;30,"Overweight","Obese")))</f>
        <v>Overweight</v>
      </c>
      <c r="R6858" t="str">
        <f t="shared" si="3656"/>
        <v>Normal BP</v>
      </c>
      <c r="S6858" t="str">
        <f t="shared" si="3657"/>
        <v>High Cost</v>
      </c>
    </row>
    <row r="6859" spans="1:19" x14ac:dyDescent="0.3">
      <c r="A6859">
        <v>89</v>
      </c>
      <c r="B6859" t="s">
        <v>15</v>
      </c>
      <c r="C6859">
        <v>21.6</v>
      </c>
      <c r="D6859">
        <v>157</v>
      </c>
      <c r="E6859">
        <v>86</v>
      </c>
      <c r="F6859">
        <v>200.2</v>
      </c>
      <c r="G6859">
        <v>126.5</v>
      </c>
      <c r="H6859">
        <v>63</v>
      </c>
      <c r="I6859">
        <v>0</v>
      </c>
      <c r="J6859" t="s">
        <v>16</v>
      </c>
      <c r="K6859" t="s">
        <v>17</v>
      </c>
      <c r="L6859" t="s">
        <v>18</v>
      </c>
      <c r="M6859">
        <v>12.9</v>
      </c>
      <c r="N6859">
        <v>21527.49</v>
      </c>
      <c r="O6859" t="s">
        <v>19</v>
      </c>
      <c r="P6859" t="str">
        <f t="shared" ref="P6859" si="3661">IF(A6856&lt;30,"18-29",IF(A6856&lt;45,"30-44",IF(A6856&lt;60,"45-59",IF(A6856&lt;75,"60-74","75+"))))</f>
        <v>45-59</v>
      </c>
      <c r="Q6859" t="str">
        <f>IF(PatientData[[#This Row],[bmi]]&lt;18.5,"Underweight",
IF(PatientData[[#This Row],[bmi]]&lt;25,"Normal",
IF(PatientData[[#This Row],[bmi]]&lt;30,"Overweight","Obese")))</f>
        <v>Normal</v>
      </c>
      <c r="R6859" t="str">
        <f t="shared" si="3656"/>
        <v>High BP</v>
      </c>
      <c r="S6859" t="str">
        <f t="shared" si="3657"/>
        <v>High Cost</v>
      </c>
    </row>
    <row r="6860" spans="1:19" x14ac:dyDescent="0.3">
      <c r="A6860">
        <v>80</v>
      </c>
      <c r="B6860" t="s">
        <v>20</v>
      </c>
      <c r="C6860">
        <v>29.9</v>
      </c>
      <c r="D6860">
        <v>131</v>
      </c>
      <c r="E6860">
        <v>76</v>
      </c>
      <c r="F6860">
        <v>252.5</v>
      </c>
      <c r="G6860">
        <v>128.19999999999999</v>
      </c>
      <c r="H6860">
        <v>76</v>
      </c>
      <c r="I6860">
        <v>1</v>
      </c>
      <c r="J6860" t="s">
        <v>16</v>
      </c>
      <c r="K6860" t="s">
        <v>26</v>
      </c>
      <c r="L6860" t="s">
        <v>25</v>
      </c>
      <c r="M6860">
        <v>6.9</v>
      </c>
      <c r="N6860">
        <v>15493.39</v>
      </c>
      <c r="O6860" t="s">
        <v>19</v>
      </c>
      <c r="P6860" t="str">
        <f t="shared" ref="P6860:P6861" si="3662">IF(A6860&lt;30,"18-29",IF(A6860&lt;45,"30-44",IF(A6860&lt;60,"45-59",IF(A6860&lt;75,"60-74","75+"))))</f>
        <v>75+</v>
      </c>
      <c r="Q6860" t="str">
        <f>IF(PatientData[[#This Row],[bmi]]&lt;18.5,"Underweight",
IF(PatientData[[#This Row],[bmi]]&lt;25,"Normal",
IF(PatientData[[#This Row],[bmi]]&lt;30,"Overweight","Obese")))</f>
        <v>Overweight</v>
      </c>
      <c r="R6860" t="str">
        <f t="shared" si="3656"/>
        <v>High BP</v>
      </c>
      <c r="S6860" t="str">
        <f t="shared" si="3657"/>
        <v>High Cost</v>
      </c>
    </row>
    <row r="6861" spans="1:19" x14ac:dyDescent="0.3">
      <c r="A6861">
        <v>69</v>
      </c>
      <c r="B6861" t="s">
        <v>20</v>
      </c>
      <c r="C6861">
        <v>29.9</v>
      </c>
      <c r="D6861">
        <v>147</v>
      </c>
      <c r="E6861">
        <v>99</v>
      </c>
      <c r="F6861">
        <v>238.9</v>
      </c>
      <c r="G6861">
        <v>104.3</v>
      </c>
      <c r="H6861">
        <v>50</v>
      </c>
      <c r="I6861">
        <v>1</v>
      </c>
      <c r="J6861" t="s">
        <v>24</v>
      </c>
      <c r="K6861" t="s">
        <v>21</v>
      </c>
      <c r="L6861" t="s">
        <v>18</v>
      </c>
      <c r="M6861">
        <v>6.2</v>
      </c>
      <c r="N6861">
        <v>14738.11</v>
      </c>
      <c r="O6861" t="s">
        <v>19</v>
      </c>
      <c r="P6861" t="str">
        <f t="shared" si="3662"/>
        <v>60-74</v>
      </c>
      <c r="Q6861" t="str">
        <f>IF(PatientData[[#This Row],[bmi]]&lt;18.5,"Underweight",
IF(PatientData[[#This Row],[bmi]]&lt;25,"Normal",
IF(PatientData[[#This Row],[bmi]]&lt;30,"Overweight","Obese")))</f>
        <v>Overweight</v>
      </c>
      <c r="R6861" t="str">
        <f t="shared" si="3656"/>
        <v>High BP</v>
      </c>
      <c r="S6861" t="str">
        <f t="shared" si="3657"/>
        <v>Normal Cost</v>
      </c>
    </row>
    <row r="6862" spans="1:19" x14ac:dyDescent="0.3">
      <c r="A6862">
        <v>80</v>
      </c>
      <c r="B6862" t="s">
        <v>15</v>
      </c>
      <c r="C6862">
        <v>19.100000000000001</v>
      </c>
      <c r="D6862">
        <v>135</v>
      </c>
      <c r="E6862">
        <v>78</v>
      </c>
      <c r="F6862">
        <v>189</v>
      </c>
      <c r="G6862">
        <v>129.19999999999999</v>
      </c>
      <c r="H6862">
        <v>87</v>
      </c>
      <c r="I6862">
        <v>4</v>
      </c>
      <c r="J6862" t="s">
        <v>24</v>
      </c>
      <c r="K6862" t="s">
        <v>17</v>
      </c>
      <c r="L6862" t="s">
        <v>18</v>
      </c>
      <c r="M6862">
        <v>3.4</v>
      </c>
      <c r="N6862">
        <v>5296.71</v>
      </c>
      <c r="O6862" t="s">
        <v>23</v>
      </c>
      <c r="P6862" t="str">
        <f t="shared" ref="P6862" si="3663">IF(A6859&lt;30,"18-29",IF(A6859&lt;45,"30-44",IF(A6859&lt;60,"45-59",IF(A6859&lt;75,"60-74","75+"))))</f>
        <v>75+</v>
      </c>
      <c r="Q6862" t="str">
        <f>IF(PatientData[[#This Row],[bmi]]&lt;18.5,"Underweight",
IF(PatientData[[#This Row],[bmi]]&lt;25,"Normal",
IF(PatientData[[#This Row],[bmi]]&lt;30,"Overweight","Obese")))</f>
        <v>Normal</v>
      </c>
      <c r="R6862" t="str">
        <f t="shared" si="3656"/>
        <v>High BP</v>
      </c>
      <c r="S6862" t="str">
        <f t="shared" si="3657"/>
        <v>Normal Cost</v>
      </c>
    </row>
    <row r="6863" spans="1:19" x14ac:dyDescent="0.3">
      <c r="A6863">
        <v>72</v>
      </c>
      <c r="B6863" t="s">
        <v>20</v>
      </c>
      <c r="C6863">
        <v>29.9</v>
      </c>
      <c r="D6863">
        <v>125</v>
      </c>
      <c r="E6863">
        <v>82</v>
      </c>
      <c r="F6863">
        <v>232.9</v>
      </c>
      <c r="G6863">
        <v>118.6</v>
      </c>
      <c r="H6863">
        <v>59</v>
      </c>
      <c r="I6863">
        <v>1</v>
      </c>
      <c r="J6863" t="s">
        <v>24</v>
      </c>
      <c r="K6863" t="s">
        <v>28</v>
      </c>
      <c r="L6863" t="s">
        <v>25</v>
      </c>
      <c r="M6863">
        <v>7.1</v>
      </c>
      <c r="N6863">
        <v>15587.24</v>
      </c>
      <c r="O6863" t="s">
        <v>19</v>
      </c>
      <c r="P6863" t="str">
        <f t="shared" ref="P6863:P6864" si="3664">IF(A6863&lt;30,"18-29",IF(A6863&lt;45,"30-44",IF(A6863&lt;60,"45-59",IF(A6863&lt;75,"60-74","75+"))))</f>
        <v>60-74</v>
      </c>
      <c r="Q6863" t="str">
        <f>IF(PatientData[[#This Row],[bmi]]&lt;18.5,"Underweight",
IF(PatientData[[#This Row],[bmi]]&lt;25,"Normal",
IF(PatientData[[#This Row],[bmi]]&lt;30,"Overweight","Obese")))</f>
        <v>Overweight</v>
      </c>
      <c r="R6863" t="str">
        <f t="shared" si="3656"/>
        <v>High BP</v>
      </c>
      <c r="S6863" t="str">
        <f t="shared" si="3657"/>
        <v>High Cost</v>
      </c>
    </row>
    <row r="6864" spans="1:19" x14ac:dyDescent="0.3">
      <c r="A6864">
        <v>31</v>
      </c>
      <c r="B6864" t="s">
        <v>20</v>
      </c>
      <c r="C6864">
        <v>29.9</v>
      </c>
      <c r="D6864">
        <v>124</v>
      </c>
      <c r="E6864">
        <v>75</v>
      </c>
      <c r="F6864">
        <v>185</v>
      </c>
      <c r="G6864">
        <v>152.1</v>
      </c>
      <c r="H6864">
        <v>78</v>
      </c>
      <c r="I6864">
        <v>1</v>
      </c>
      <c r="J6864" t="s">
        <v>16</v>
      </c>
      <c r="K6864" t="s">
        <v>17</v>
      </c>
      <c r="L6864" t="s">
        <v>25</v>
      </c>
      <c r="M6864">
        <v>5.3</v>
      </c>
      <c r="N6864">
        <v>10302.32</v>
      </c>
      <c r="O6864" t="s">
        <v>19</v>
      </c>
      <c r="P6864" t="str">
        <f t="shared" si="3664"/>
        <v>30-44</v>
      </c>
      <c r="Q6864" t="str">
        <f>IF(PatientData[[#This Row],[bmi]]&lt;18.5,"Underweight",
IF(PatientData[[#This Row],[bmi]]&lt;25,"Normal",
IF(PatientData[[#This Row],[bmi]]&lt;30,"Overweight","Obese")))</f>
        <v>Overweight</v>
      </c>
      <c r="R6864" t="str">
        <f t="shared" si="3656"/>
        <v>High BP</v>
      </c>
      <c r="S6864" t="str">
        <f t="shared" si="3657"/>
        <v>Normal Cost</v>
      </c>
    </row>
    <row r="6865" spans="1:19" x14ac:dyDescent="0.3">
      <c r="A6865">
        <v>73</v>
      </c>
      <c r="B6865" t="s">
        <v>15</v>
      </c>
      <c r="C6865">
        <v>25.1</v>
      </c>
      <c r="D6865">
        <v>138</v>
      </c>
      <c r="E6865">
        <v>90</v>
      </c>
      <c r="F6865">
        <v>229.4</v>
      </c>
      <c r="G6865">
        <v>121.6</v>
      </c>
      <c r="H6865">
        <v>80</v>
      </c>
      <c r="I6865">
        <v>4</v>
      </c>
      <c r="J6865" t="s">
        <v>24</v>
      </c>
      <c r="K6865" t="s">
        <v>21</v>
      </c>
      <c r="L6865" t="s">
        <v>25</v>
      </c>
      <c r="M6865">
        <v>4.5999999999999996</v>
      </c>
      <c r="N6865">
        <v>11841.3</v>
      </c>
      <c r="O6865" t="s">
        <v>19</v>
      </c>
      <c r="P6865" t="str">
        <f t="shared" ref="P6865" si="3665">IF(A6862&lt;30,"18-29",IF(A6862&lt;45,"30-44",IF(A6862&lt;60,"45-59",IF(A6862&lt;75,"60-74","75+"))))</f>
        <v>75+</v>
      </c>
      <c r="Q6865" t="str">
        <f>IF(PatientData[[#This Row],[bmi]]&lt;18.5,"Underweight",
IF(PatientData[[#This Row],[bmi]]&lt;25,"Normal",
IF(PatientData[[#This Row],[bmi]]&lt;30,"Overweight","Obese")))</f>
        <v>Overweight</v>
      </c>
      <c r="R6865" t="str">
        <f t="shared" si="3656"/>
        <v>High BP</v>
      </c>
      <c r="S6865" t="str">
        <f t="shared" si="3657"/>
        <v>Normal Cost</v>
      </c>
    </row>
    <row r="6866" spans="1:19" x14ac:dyDescent="0.3">
      <c r="A6866">
        <v>86</v>
      </c>
      <c r="B6866" t="s">
        <v>20</v>
      </c>
      <c r="C6866">
        <v>29.9</v>
      </c>
      <c r="D6866">
        <v>137</v>
      </c>
      <c r="E6866">
        <v>99</v>
      </c>
      <c r="F6866">
        <v>227.9</v>
      </c>
      <c r="G6866">
        <v>117.6</v>
      </c>
      <c r="H6866">
        <v>89</v>
      </c>
      <c r="I6866">
        <v>1</v>
      </c>
      <c r="J6866" t="s">
        <v>27</v>
      </c>
      <c r="K6866" t="s">
        <v>26</v>
      </c>
      <c r="L6866" t="s">
        <v>25</v>
      </c>
      <c r="M6866">
        <v>3.8</v>
      </c>
      <c r="N6866">
        <v>7297.46</v>
      </c>
      <c r="O6866" t="s">
        <v>19</v>
      </c>
      <c r="P6866" t="str">
        <f t="shared" ref="P6866" si="3666">IF(A6866&lt;30,"18-29",IF(A6866&lt;45,"30-44",IF(A6866&lt;60,"45-59",IF(A6866&lt;75,"60-74","75+"))))</f>
        <v>75+</v>
      </c>
      <c r="Q6866" t="str">
        <f>IF(PatientData[[#This Row],[bmi]]&lt;18.5,"Underweight",
IF(PatientData[[#This Row],[bmi]]&lt;25,"Normal",
IF(PatientData[[#This Row],[bmi]]&lt;30,"Overweight","Obese")))</f>
        <v>Overweight</v>
      </c>
      <c r="R6866" t="str">
        <f t="shared" si="3656"/>
        <v>High BP</v>
      </c>
      <c r="S6866" t="str">
        <f t="shared" si="3657"/>
        <v>Normal Cost</v>
      </c>
    </row>
    <row r="6867" spans="1:19" x14ac:dyDescent="0.3">
      <c r="A6867">
        <v>70</v>
      </c>
      <c r="B6867" t="s">
        <v>15</v>
      </c>
      <c r="C6867">
        <v>25.8</v>
      </c>
      <c r="D6867">
        <v>127</v>
      </c>
      <c r="E6867">
        <v>69</v>
      </c>
      <c r="F6867">
        <v>237.2</v>
      </c>
      <c r="G6867">
        <v>123.5</v>
      </c>
      <c r="H6867">
        <v>68</v>
      </c>
      <c r="I6867">
        <v>1</v>
      </c>
      <c r="J6867" t="s">
        <v>24</v>
      </c>
      <c r="K6867" t="s">
        <v>17</v>
      </c>
      <c r="L6867" t="s">
        <v>25</v>
      </c>
      <c r="M6867">
        <v>2.7</v>
      </c>
      <c r="N6867">
        <v>6445.86</v>
      </c>
      <c r="O6867" t="s">
        <v>19</v>
      </c>
      <c r="P6867" t="str">
        <f t="shared" ref="P6867:P6869" si="3667">IF(A6864&lt;30,"18-29",IF(A6864&lt;45,"30-44",IF(A6864&lt;60,"45-59",IF(A6864&lt;75,"60-74","75+"))))</f>
        <v>30-44</v>
      </c>
      <c r="Q6867" t="str">
        <f>IF(PatientData[[#This Row],[bmi]]&lt;18.5,"Underweight",
IF(PatientData[[#This Row],[bmi]]&lt;25,"Normal",
IF(PatientData[[#This Row],[bmi]]&lt;30,"Overweight","Obese")))</f>
        <v>Overweight</v>
      </c>
      <c r="R6867" t="str">
        <f t="shared" si="3656"/>
        <v>High BP</v>
      </c>
      <c r="S6867" t="str">
        <f t="shared" si="3657"/>
        <v>Normal Cost</v>
      </c>
    </row>
    <row r="6868" spans="1:19" x14ac:dyDescent="0.3">
      <c r="A6868">
        <v>80</v>
      </c>
      <c r="B6868" t="s">
        <v>15</v>
      </c>
      <c r="C6868">
        <v>33.200000000000003</v>
      </c>
      <c r="D6868">
        <v>122</v>
      </c>
      <c r="E6868">
        <v>77</v>
      </c>
      <c r="F6868">
        <v>259.7</v>
      </c>
      <c r="G6868">
        <v>134.1</v>
      </c>
      <c r="H6868">
        <v>85</v>
      </c>
      <c r="I6868">
        <v>0</v>
      </c>
      <c r="J6868" t="s">
        <v>27</v>
      </c>
      <c r="K6868" t="s">
        <v>17</v>
      </c>
      <c r="L6868" t="s">
        <v>18</v>
      </c>
      <c r="M6868">
        <v>3.8</v>
      </c>
      <c r="N6868">
        <v>7355.68</v>
      </c>
      <c r="O6868" t="s">
        <v>19</v>
      </c>
      <c r="P6868" t="str">
        <f t="shared" si="3667"/>
        <v>60-74</v>
      </c>
      <c r="Q6868" t="str">
        <f>IF(PatientData[[#This Row],[bmi]]&lt;18.5,"Underweight",
IF(PatientData[[#This Row],[bmi]]&lt;25,"Normal",
IF(PatientData[[#This Row],[bmi]]&lt;30,"Overweight","Obese")))</f>
        <v>Obese</v>
      </c>
      <c r="R6868" t="str">
        <f t="shared" si="3656"/>
        <v>High BP</v>
      </c>
      <c r="S6868" t="str">
        <f t="shared" si="3657"/>
        <v>Normal Cost</v>
      </c>
    </row>
    <row r="6869" spans="1:19" x14ac:dyDescent="0.3">
      <c r="A6869">
        <v>77</v>
      </c>
      <c r="B6869" t="s">
        <v>15</v>
      </c>
      <c r="C6869">
        <v>26.9</v>
      </c>
      <c r="D6869">
        <v>139</v>
      </c>
      <c r="E6869">
        <v>90</v>
      </c>
      <c r="F6869">
        <v>207.5</v>
      </c>
      <c r="G6869">
        <v>115.8</v>
      </c>
      <c r="H6869">
        <v>76</v>
      </c>
      <c r="I6869">
        <v>1</v>
      </c>
      <c r="J6869" t="s">
        <v>16</v>
      </c>
      <c r="K6869" t="s">
        <v>21</v>
      </c>
      <c r="L6869" t="s">
        <v>25</v>
      </c>
      <c r="M6869">
        <v>7.5</v>
      </c>
      <c r="N6869">
        <v>16464.16</v>
      </c>
      <c r="O6869" t="s">
        <v>19</v>
      </c>
      <c r="P6869" t="str">
        <f t="shared" si="3667"/>
        <v>75+</v>
      </c>
      <c r="Q6869" t="str">
        <f>IF(PatientData[[#This Row],[bmi]]&lt;18.5,"Underweight",
IF(PatientData[[#This Row],[bmi]]&lt;25,"Normal",
IF(PatientData[[#This Row],[bmi]]&lt;30,"Overweight","Obese")))</f>
        <v>Overweight</v>
      </c>
      <c r="R6869" t="str">
        <f t="shared" si="3656"/>
        <v>High BP</v>
      </c>
      <c r="S6869" t="str">
        <f t="shared" si="3657"/>
        <v>High Cost</v>
      </c>
    </row>
    <row r="6870" spans="1:19" x14ac:dyDescent="0.3">
      <c r="A6870">
        <v>75</v>
      </c>
      <c r="B6870" t="s">
        <v>20</v>
      </c>
      <c r="C6870">
        <v>29.9</v>
      </c>
      <c r="D6870">
        <v>134</v>
      </c>
      <c r="E6870">
        <v>72</v>
      </c>
      <c r="F6870">
        <v>245.6</v>
      </c>
      <c r="G6870">
        <v>118.7</v>
      </c>
      <c r="H6870">
        <v>80</v>
      </c>
      <c r="I6870">
        <v>1</v>
      </c>
      <c r="J6870" t="s">
        <v>16</v>
      </c>
      <c r="K6870" t="s">
        <v>21</v>
      </c>
      <c r="L6870" t="s">
        <v>18</v>
      </c>
      <c r="M6870">
        <v>7.7</v>
      </c>
      <c r="N6870">
        <v>17697.73</v>
      </c>
      <c r="O6870" t="s">
        <v>19</v>
      </c>
      <c r="P6870" t="str">
        <f t="shared" ref="P6870:P6872" si="3668">IF(A6870&lt;30,"18-29",IF(A6870&lt;45,"30-44",IF(A6870&lt;60,"45-59",IF(A6870&lt;75,"60-74","75+"))))</f>
        <v>75+</v>
      </c>
      <c r="Q6870" t="str">
        <f>IF(PatientData[[#This Row],[bmi]]&lt;18.5,"Underweight",
IF(PatientData[[#This Row],[bmi]]&lt;25,"Normal",
IF(PatientData[[#This Row],[bmi]]&lt;30,"Overweight","Obese")))</f>
        <v>Overweight</v>
      </c>
      <c r="R6870" t="str">
        <f t="shared" si="3656"/>
        <v>High BP</v>
      </c>
      <c r="S6870" t="str">
        <f t="shared" si="3657"/>
        <v>High Cost</v>
      </c>
    </row>
    <row r="6871" spans="1:19" x14ac:dyDescent="0.3">
      <c r="A6871">
        <v>73</v>
      </c>
      <c r="B6871" t="s">
        <v>20</v>
      </c>
      <c r="C6871">
        <v>29.9</v>
      </c>
      <c r="D6871">
        <v>133</v>
      </c>
      <c r="E6871">
        <v>78</v>
      </c>
      <c r="F6871">
        <v>226.9</v>
      </c>
      <c r="G6871">
        <v>84.4</v>
      </c>
      <c r="H6871">
        <v>94</v>
      </c>
      <c r="I6871">
        <v>2</v>
      </c>
      <c r="J6871" t="s">
        <v>16</v>
      </c>
      <c r="K6871" t="s">
        <v>26</v>
      </c>
      <c r="L6871" t="s">
        <v>22</v>
      </c>
      <c r="M6871">
        <v>6.7</v>
      </c>
      <c r="N6871">
        <v>13838.55</v>
      </c>
      <c r="O6871" t="s">
        <v>19</v>
      </c>
      <c r="P6871" t="str">
        <f t="shared" si="3668"/>
        <v>60-74</v>
      </c>
      <c r="Q6871" t="str">
        <f>IF(PatientData[[#This Row],[bmi]]&lt;18.5,"Underweight",
IF(PatientData[[#This Row],[bmi]]&lt;25,"Normal",
IF(PatientData[[#This Row],[bmi]]&lt;30,"Overweight","Obese")))</f>
        <v>Overweight</v>
      </c>
      <c r="R6871" t="str">
        <f t="shared" si="3656"/>
        <v>High BP</v>
      </c>
      <c r="S6871" t="str">
        <f t="shared" si="3657"/>
        <v>Normal Cost</v>
      </c>
    </row>
    <row r="6872" spans="1:19" x14ac:dyDescent="0.3">
      <c r="A6872">
        <v>60</v>
      </c>
      <c r="B6872" t="s">
        <v>20</v>
      </c>
      <c r="C6872">
        <v>29.9</v>
      </c>
      <c r="D6872">
        <v>137</v>
      </c>
      <c r="E6872">
        <v>75</v>
      </c>
      <c r="F6872">
        <v>260</v>
      </c>
      <c r="G6872">
        <v>90.2</v>
      </c>
      <c r="H6872">
        <v>76</v>
      </c>
      <c r="I6872">
        <v>1</v>
      </c>
      <c r="J6872" t="s">
        <v>24</v>
      </c>
      <c r="K6872" t="s">
        <v>21</v>
      </c>
      <c r="L6872" t="s">
        <v>18</v>
      </c>
      <c r="M6872">
        <v>8.6999999999999993</v>
      </c>
      <c r="N6872">
        <v>16513.419999999998</v>
      </c>
      <c r="O6872" t="s">
        <v>19</v>
      </c>
      <c r="P6872" t="str">
        <f t="shared" si="3668"/>
        <v>60-74</v>
      </c>
      <c r="Q6872" t="str">
        <f>IF(PatientData[[#This Row],[bmi]]&lt;18.5,"Underweight",
IF(PatientData[[#This Row],[bmi]]&lt;25,"Normal",
IF(PatientData[[#This Row],[bmi]]&lt;30,"Overweight","Obese")))</f>
        <v>Overweight</v>
      </c>
      <c r="R6872" t="str">
        <f t="shared" si="3656"/>
        <v>High BP</v>
      </c>
      <c r="S6872" t="str">
        <f t="shared" si="3657"/>
        <v>High Cost</v>
      </c>
    </row>
    <row r="6873" spans="1:19" x14ac:dyDescent="0.3">
      <c r="A6873">
        <v>53</v>
      </c>
      <c r="B6873" t="s">
        <v>15</v>
      </c>
      <c r="C6873">
        <v>23</v>
      </c>
      <c r="D6873">
        <v>121</v>
      </c>
      <c r="E6873">
        <v>64</v>
      </c>
      <c r="F6873">
        <v>217</v>
      </c>
      <c r="G6873">
        <v>93.5</v>
      </c>
      <c r="H6873">
        <v>108</v>
      </c>
      <c r="I6873">
        <v>1</v>
      </c>
      <c r="J6873" t="s">
        <v>27</v>
      </c>
      <c r="K6873" t="s">
        <v>21</v>
      </c>
      <c r="L6873" t="s">
        <v>22</v>
      </c>
      <c r="M6873">
        <v>5</v>
      </c>
      <c r="N6873">
        <v>11310.84</v>
      </c>
      <c r="O6873" t="s">
        <v>19</v>
      </c>
      <c r="P6873" t="str">
        <f t="shared" ref="P6873" si="3669">IF(A6870&lt;30,"18-29",IF(A6870&lt;45,"30-44",IF(A6870&lt;60,"45-59",IF(A6870&lt;75,"60-74","75+"))))</f>
        <v>75+</v>
      </c>
      <c r="Q6873" t="str">
        <f>IF(PatientData[[#This Row],[bmi]]&lt;18.5,"Underweight",
IF(PatientData[[#This Row],[bmi]]&lt;25,"Normal",
IF(PatientData[[#This Row],[bmi]]&lt;30,"Overweight","Obese")))</f>
        <v>Normal</v>
      </c>
      <c r="R6873" t="str">
        <f t="shared" si="3656"/>
        <v>High BP</v>
      </c>
      <c r="S6873" t="str">
        <f t="shared" si="3657"/>
        <v>Normal Cost</v>
      </c>
    </row>
    <row r="6874" spans="1:19" x14ac:dyDescent="0.3">
      <c r="A6874">
        <v>79</v>
      </c>
      <c r="B6874" t="s">
        <v>20</v>
      </c>
      <c r="C6874">
        <v>29.9</v>
      </c>
      <c r="D6874">
        <v>116</v>
      </c>
      <c r="E6874">
        <v>60</v>
      </c>
      <c r="F6874">
        <v>251</v>
      </c>
      <c r="G6874">
        <v>88.5</v>
      </c>
      <c r="H6874">
        <v>64</v>
      </c>
      <c r="I6874">
        <v>2</v>
      </c>
      <c r="J6874" t="s">
        <v>27</v>
      </c>
      <c r="K6874" t="s">
        <v>21</v>
      </c>
      <c r="L6874" t="s">
        <v>18</v>
      </c>
      <c r="M6874">
        <v>5.6</v>
      </c>
      <c r="N6874">
        <v>12499.17</v>
      </c>
      <c r="O6874" t="s">
        <v>19</v>
      </c>
      <c r="P6874" t="str">
        <f t="shared" ref="P6874" si="3670">IF(A6874&lt;30,"18-29",IF(A6874&lt;45,"30-44",IF(A6874&lt;60,"45-59",IF(A6874&lt;75,"60-74","75+"))))</f>
        <v>75+</v>
      </c>
      <c r="Q6874" t="str">
        <f>IF(PatientData[[#This Row],[bmi]]&lt;18.5,"Underweight",
IF(PatientData[[#This Row],[bmi]]&lt;25,"Normal",
IF(PatientData[[#This Row],[bmi]]&lt;30,"Overweight","Obese")))</f>
        <v>Overweight</v>
      </c>
      <c r="R6874" t="str">
        <f t="shared" si="3656"/>
        <v>Normal BP</v>
      </c>
      <c r="S6874" t="str">
        <f t="shared" si="3657"/>
        <v>Normal Cost</v>
      </c>
    </row>
    <row r="6875" spans="1:19" x14ac:dyDescent="0.3">
      <c r="A6875">
        <v>67</v>
      </c>
      <c r="B6875" t="s">
        <v>15</v>
      </c>
      <c r="C6875">
        <v>27.7</v>
      </c>
      <c r="D6875">
        <v>140</v>
      </c>
      <c r="E6875">
        <v>81</v>
      </c>
      <c r="F6875">
        <v>225.5</v>
      </c>
      <c r="G6875">
        <v>130.30000000000001</v>
      </c>
      <c r="H6875">
        <v>83</v>
      </c>
      <c r="I6875">
        <v>0</v>
      </c>
      <c r="J6875" t="s">
        <v>27</v>
      </c>
      <c r="K6875" t="s">
        <v>17</v>
      </c>
      <c r="L6875" t="s">
        <v>18</v>
      </c>
      <c r="M6875">
        <v>4.7</v>
      </c>
      <c r="N6875">
        <v>9397.01</v>
      </c>
      <c r="O6875" t="s">
        <v>19</v>
      </c>
      <c r="P6875" t="str">
        <f t="shared" ref="P6875" si="3671">IF(A6872&lt;30,"18-29",IF(A6872&lt;45,"30-44",IF(A6872&lt;60,"45-59",IF(A6872&lt;75,"60-74","75+"))))</f>
        <v>60-74</v>
      </c>
      <c r="Q6875" t="str">
        <f>IF(PatientData[[#This Row],[bmi]]&lt;18.5,"Underweight",
IF(PatientData[[#This Row],[bmi]]&lt;25,"Normal",
IF(PatientData[[#This Row],[bmi]]&lt;30,"Overweight","Obese")))</f>
        <v>Overweight</v>
      </c>
      <c r="R6875" t="str">
        <f t="shared" si="3656"/>
        <v>High BP</v>
      </c>
      <c r="S6875" t="str">
        <f t="shared" si="3657"/>
        <v>Normal Cost</v>
      </c>
    </row>
    <row r="6876" spans="1:19" x14ac:dyDescent="0.3">
      <c r="A6876">
        <v>77</v>
      </c>
      <c r="B6876" t="s">
        <v>20</v>
      </c>
      <c r="C6876">
        <v>29.9</v>
      </c>
      <c r="D6876">
        <v>136</v>
      </c>
      <c r="E6876">
        <v>85</v>
      </c>
      <c r="F6876">
        <v>283.8</v>
      </c>
      <c r="G6876">
        <v>184.6</v>
      </c>
      <c r="H6876">
        <v>139</v>
      </c>
      <c r="I6876">
        <v>6</v>
      </c>
      <c r="J6876" t="s">
        <v>16</v>
      </c>
      <c r="K6876" t="s">
        <v>26</v>
      </c>
      <c r="L6876" t="s">
        <v>22</v>
      </c>
      <c r="M6876">
        <v>14.1</v>
      </c>
      <c r="N6876">
        <v>25459.84</v>
      </c>
      <c r="O6876" t="s">
        <v>23</v>
      </c>
      <c r="P6876" t="str">
        <f t="shared" ref="P6876" si="3672">IF(A6876&lt;30,"18-29",IF(A6876&lt;45,"30-44",IF(A6876&lt;60,"45-59",IF(A6876&lt;75,"60-74","75+"))))</f>
        <v>75+</v>
      </c>
      <c r="Q6876" t="str">
        <f>IF(PatientData[[#This Row],[bmi]]&lt;18.5,"Underweight",
IF(PatientData[[#This Row],[bmi]]&lt;25,"Normal",
IF(PatientData[[#This Row],[bmi]]&lt;30,"Overweight","Obese")))</f>
        <v>Overweight</v>
      </c>
      <c r="R6876" t="str">
        <f t="shared" si="3656"/>
        <v>High BP</v>
      </c>
      <c r="S6876" t="str">
        <f t="shared" si="3657"/>
        <v>High Cost</v>
      </c>
    </row>
    <row r="6877" spans="1:19" x14ac:dyDescent="0.3">
      <c r="A6877">
        <v>71</v>
      </c>
      <c r="B6877" t="s">
        <v>15</v>
      </c>
      <c r="C6877">
        <v>24.7</v>
      </c>
      <c r="D6877">
        <v>114</v>
      </c>
      <c r="E6877">
        <v>71</v>
      </c>
      <c r="F6877">
        <v>242.7</v>
      </c>
      <c r="G6877">
        <v>91.7</v>
      </c>
      <c r="H6877">
        <v>82</v>
      </c>
      <c r="I6877">
        <v>1</v>
      </c>
      <c r="J6877" t="s">
        <v>24</v>
      </c>
      <c r="K6877" t="s">
        <v>26</v>
      </c>
      <c r="L6877" t="s">
        <v>25</v>
      </c>
      <c r="M6877">
        <v>2.6</v>
      </c>
      <c r="N6877">
        <v>5821.43</v>
      </c>
      <c r="O6877" t="s">
        <v>19</v>
      </c>
      <c r="P6877" t="str">
        <f t="shared" ref="P6877:P6879" si="3673">IF(A6874&lt;30,"18-29",IF(A6874&lt;45,"30-44",IF(A6874&lt;60,"45-59",IF(A6874&lt;75,"60-74","75+"))))</f>
        <v>75+</v>
      </c>
      <c r="Q6877" t="str">
        <f>IF(PatientData[[#This Row],[bmi]]&lt;18.5,"Underweight",
IF(PatientData[[#This Row],[bmi]]&lt;25,"Normal",
IF(PatientData[[#This Row],[bmi]]&lt;30,"Overweight","Obese")))</f>
        <v>Normal</v>
      </c>
      <c r="R6877" t="str">
        <f t="shared" si="3656"/>
        <v>Normal BP</v>
      </c>
      <c r="S6877" t="str">
        <f t="shared" si="3657"/>
        <v>Normal Cost</v>
      </c>
    </row>
    <row r="6878" spans="1:19" x14ac:dyDescent="0.3">
      <c r="A6878">
        <v>85</v>
      </c>
      <c r="B6878" t="s">
        <v>15</v>
      </c>
      <c r="C6878">
        <v>26.4</v>
      </c>
      <c r="D6878">
        <v>125</v>
      </c>
      <c r="E6878">
        <v>72</v>
      </c>
      <c r="F6878">
        <v>268.8</v>
      </c>
      <c r="G6878">
        <v>127.9</v>
      </c>
      <c r="H6878">
        <v>97</v>
      </c>
      <c r="I6878">
        <v>0</v>
      </c>
      <c r="J6878" t="s">
        <v>16</v>
      </c>
      <c r="K6878" t="s">
        <v>17</v>
      </c>
      <c r="L6878" t="s">
        <v>18</v>
      </c>
      <c r="M6878">
        <v>10.3</v>
      </c>
      <c r="N6878">
        <v>14098.23</v>
      </c>
      <c r="O6878" t="s">
        <v>19</v>
      </c>
      <c r="P6878" t="str">
        <f t="shared" si="3673"/>
        <v>60-74</v>
      </c>
      <c r="Q6878" t="str">
        <f>IF(PatientData[[#This Row],[bmi]]&lt;18.5,"Underweight",
IF(PatientData[[#This Row],[bmi]]&lt;25,"Normal",
IF(PatientData[[#This Row],[bmi]]&lt;30,"Overweight","Obese")))</f>
        <v>Overweight</v>
      </c>
      <c r="R6878" t="str">
        <f t="shared" si="3656"/>
        <v>High BP</v>
      </c>
      <c r="S6878" t="str">
        <f t="shared" si="3657"/>
        <v>Normal Cost</v>
      </c>
    </row>
    <row r="6879" spans="1:19" x14ac:dyDescent="0.3">
      <c r="A6879">
        <v>73</v>
      </c>
      <c r="B6879" t="s">
        <v>15</v>
      </c>
      <c r="C6879">
        <v>27.7</v>
      </c>
      <c r="D6879">
        <v>135</v>
      </c>
      <c r="E6879">
        <v>77</v>
      </c>
      <c r="F6879">
        <v>211.4</v>
      </c>
      <c r="G6879">
        <v>180.1</v>
      </c>
      <c r="H6879">
        <v>83</v>
      </c>
      <c r="I6879">
        <v>0</v>
      </c>
      <c r="J6879" t="s">
        <v>24</v>
      </c>
      <c r="K6879" t="s">
        <v>17</v>
      </c>
      <c r="L6879" t="s">
        <v>25</v>
      </c>
      <c r="M6879">
        <v>7.9</v>
      </c>
      <c r="N6879">
        <v>12600.88</v>
      </c>
      <c r="O6879" t="s">
        <v>19</v>
      </c>
      <c r="P6879" t="str">
        <f t="shared" si="3673"/>
        <v>75+</v>
      </c>
      <c r="Q6879" t="str">
        <f>IF(PatientData[[#This Row],[bmi]]&lt;18.5,"Underweight",
IF(PatientData[[#This Row],[bmi]]&lt;25,"Normal",
IF(PatientData[[#This Row],[bmi]]&lt;30,"Overweight","Obese")))</f>
        <v>Overweight</v>
      </c>
      <c r="R6879" t="str">
        <f t="shared" si="3656"/>
        <v>High BP</v>
      </c>
      <c r="S6879" t="str">
        <f t="shared" si="3657"/>
        <v>Normal Cost</v>
      </c>
    </row>
    <row r="6880" spans="1:19" x14ac:dyDescent="0.3">
      <c r="A6880">
        <v>59</v>
      </c>
      <c r="B6880" t="s">
        <v>20</v>
      </c>
      <c r="C6880">
        <v>29.9</v>
      </c>
      <c r="D6880">
        <v>122</v>
      </c>
      <c r="E6880">
        <v>73</v>
      </c>
      <c r="F6880">
        <v>218.4</v>
      </c>
      <c r="G6880">
        <v>116.1</v>
      </c>
      <c r="H6880">
        <v>74</v>
      </c>
      <c r="I6880">
        <v>3</v>
      </c>
      <c r="J6880" t="s">
        <v>24</v>
      </c>
      <c r="K6880" t="s">
        <v>17</v>
      </c>
      <c r="L6880" t="s">
        <v>18</v>
      </c>
      <c r="M6880">
        <v>10.1</v>
      </c>
      <c r="N6880">
        <v>20128.43</v>
      </c>
      <c r="O6880" t="s">
        <v>19</v>
      </c>
      <c r="P6880" t="str">
        <f t="shared" ref="P6880" si="3674">IF(A6880&lt;30,"18-29",IF(A6880&lt;45,"30-44",IF(A6880&lt;60,"45-59",IF(A6880&lt;75,"60-74","75+"))))</f>
        <v>45-59</v>
      </c>
      <c r="Q6880" t="str">
        <f>IF(PatientData[[#This Row],[bmi]]&lt;18.5,"Underweight",
IF(PatientData[[#This Row],[bmi]]&lt;25,"Normal",
IF(PatientData[[#This Row],[bmi]]&lt;30,"Overweight","Obese")))</f>
        <v>Overweight</v>
      </c>
      <c r="R6880" t="str">
        <f t="shared" si="3656"/>
        <v>High BP</v>
      </c>
      <c r="S6880" t="str">
        <f t="shared" si="3657"/>
        <v>High Cost</v>
      </c>
    </row>
    <row r="6881" spans="1:19" x14ac:dyDescent="0.3">
      <c r="A6881">
        <v>88</v>
      </c>
      <c r="B6881" t="s">
        <v>15</v>
      </c>
      <c r="C6881">
        <v>30.8</v>
      </c>
      <c r="D6881">
        <v>146</v>
      </c>
      <c r="E6881">
        <v>93</v>
      </c>
      <c r="F6881">
        <v>250.6</v>
      </c>
      <c r="G6881">
        <v>123.4</v>
      </c>
      <c r="H6881">
        <v>88</v>
      </c>
      <c r="I6881">
        <v>0</v>
      </c>
      <c r="J6881" t="s">
        <v>16</v>
      </c>
      <c r="K6881" t="s">
        <v>17</v>
      </c>
      <c r="L6881" t="s">
        <v>22</v>
      </c>
      <c r="M6881">
        <v>15.3</v>
      </c>
      <c r="N6881">
        <v>29519.75</v>
      </c>
      <c r="O6881" t="s">
        <v>23</v>
      </c>
      <c r="P6881" t="str">
        <f t="shared" ref="P6881" si="3675">IF(A6878&lt;30,"18-29",IF(A6878&lt;45,"30-44",IF(A6878&lt;60,"45-59",IF(A6878&lt;75,"60-74","75+"))))</f>
        <v>75+</v>
      </c>
      <c r="Q6881" t="str">
        <f>IF(PatientData[[#This Row],[bmi]]&lt;18.5,"Underweight",
IF(PatientData[[#This Row],[bmi]]&lt;25,"Normal",
IF(PatientData[[#This Row],[bmi]]&lt;30,"Overweight","Obese")))</f>
        <v>Obese</v>
      </c>
      <c r="R6881" t="str">
        <f t="shared" si="3656"/>
        <v>High BP</v>
      </c>
      <c r="S6881" t="str">
        <f t="shared" si="3657"/>
        <v>High Cost</v>
      </c>
    </row>
    <row r="6882" spans="1:19" x14ac:dyDescent="0.3">
      <c r="A6882">
        <v>67</v>
      </c>
      <c r="B6882" t="s">
        <v>20</v>
      </c>
      <c r="C6882">
        <v>29.9</v>
      </c>
      <c r="D6882">
        <v>116</v>
      </c>
      <c r="E6882">
        <v>68</v>
      </c>
      <c r="F6882">
        <v>226.4</v>
      </c>
      <c r="G6882">
        <v>115.2</v>
      </c>
      <c r="H6882">
        <v>88</v>
      </c>
      <c r="I6882">
        <v>0</v>
      </c>
      <c r="J6882" t="s">
        <v>16</v>
      </c>
      <c r="K6882" t="s">
        <v>28</v>
      </c>
      <c r="L6882" t="s">
        <v>18</v>
      </c>
      <c r="M6882">
        <v>6.3</v>
      </c>
      <c r="N6882">
        <v>16114.47</v>
      </c>
      <c r="O6882" t="s">
        <v>19</v>
      </c>
      <c r="P6882" t="str">
        <f t="shared" ref="P6882" si="3676">IF(A6882&lt;30,"18-29",IF(A6882&lt;45,"30-44",IF(A6882&lt;60,"45-59",IF(A6882&lt;75,"60-74","75+"))))</f>
        <v>60-74</v>
      </c>
      <c r="Q6882" t="str">
        <f>IF(PatientData[[#This Row],[bmi]]&lt;18.5,"Underweight",
IF(PatientData[[#This Row],[bmi]]&lt;25,"Normal",
IF(PatientData[[#This Row],[bmi]]&lt;30,"Overweight","Obese")))</f>
        <v>Overweight</v>
      </c>
      <c r="R6882" t="str">
        <f t="shared" si="3656"/>
        <v>Normal BP</v>
      </c>
      <c r="S6882" t="str">
        <f t="shared" si="3657"/>
        <v>High Cost</v>
      </c>
    </row>
    <row r="6883" spans="1:19" x14ac:dyDescent="0.3">
      <c r="A6883">
        <v>52</v>
      </c>
      <c r="B6883" t="s">
        <v>15</v>
      </c>
      <c r="C6883">
        <v>43</v>
      </c>
      <c r="D6883">
        <v>140</v>
      </c>
      <c r="E6883">
        <v>87</v>
      </c>
      <c r="F6883">
        <v>300</v>
      </c>
      <c r="G6883">
        <v>121.8</v>
      </c>
      <c r="H6883">
        <v>83</v>
      </c>
      <c r="I6883">
        <v>1</v>
      </c>
      <c r="J6883" t="s">
        <v>27</v>
      </c>
      <c r="K6883" t="s">
        <v>21</v>
      </c>
      <c r="L6883" t="s">
        <v>25</v>
      </c>
      <c r="M6883">
        <v>8.3000000000000007</v>
      </c>
      <c r="N6883">
        <v>16515.87</v>
      </c>
      <c r="O6883" t="s">
        <v>19</v>
      </c>
      <c r="P6883" t="str">
        <f t="shared" ref="P6883:P6885" si="3677">IF(A6880&lt;30,"18-29",IF(A6880&lt;45,"30-44",IF(A6880&lt;60,"45-59",IF(A6880&lt;75,"60-74","75+"))))</f>
        <v>45-59</v>
      </c>
      <c r="Q6883" t="str">
        <f>IF(PatientData[[#This Row],[bmi]]&lt;18.5,"Underweight",
IF(PatientData[[#This Row],[bmi]]&lt;25,"Normal",
IF(PatientData[[#This Row],[bmi]]&lt;30,"Overweight","Obese")))</f>
        <v>Obese</v>
      </c>
      <c r="R6883" t="str">
        <f t="shared" si="3656"/>
        <v>High BP</v>
      </c>
      <c r="S6883" t="str">
        <f t="shared" si="3657"/>
        <v>High Cost</v>
      </c>
    </row>
    <row r="6884" spans="1:19" x14ac:dyDescent="0.3">
      <c r="A6884">
        <v>67</v>
      </c>
      <c r="B6884" t="s">
        <v>15</v>
      </c>
      <c r="C6884">
        <v>23.5</v>
      </c>
      <c r="D6884">
        <v>127</v>
      </c>
      <c r="E6884">
        <v>69</v>
      </c>
      <c r="F6884">
        <v>217.9</v>
      </c>
      <c r="G6884">
        <v>158.1</v>
      </c>
      <c r="H6884">
        <v>75</v>
      </c>
      <c r="I6884">
        <v>0</v>
      </c>
      <c r="J6884" t="s">
        <v>27</v>
      </c>
      <c r="K6884" t="s">
        <v>17</v>
      </c>
      <c r="L6884" t="s">
        <v>18</v>
      </c>
      <c r="M6884">
        <v>6.2</v>
      </c>
      <c r="N6884">
        <v>12145.17</v>
      </c>
      <c r="O6884" t="s">
        <v>19</v>
      </c>
      <c r="P6884" t="str">
        <f t="shared" si="3677"/>
        <v>75+</v>
      </c>
      <c r="Q6884" t="str">
        <f>IF(PatientData[[#This Row],[bmi]]&lt;18.5,"Underweight",
IF(PatientData[[#This Row],[bmi]]&lt;25,"Normal",
IF(PatientData[[#This Row],[bmi]]&lt;30,"Overweight","Obese")))</f>
        <v>Normal</v>
      </c>
      <c r="R6884" t="str">
        <f t="shared" si="3656"/>
        <v>High BP</v>
      </c>
      <c r="S6884" t="str">
        <f t="shared" si="3657"/>
        <v>Normal Cost</v>
      </c>
    </row>
    <row r="6885" spans="1:19" x14ac:dyDescent="0.3">
      <c r="A6885">
        <v>94</v>
      </c>
      <c r="B6885" t="s">
        <v>15</v>
      </c>
      <c r="C6885">
        <v>20.7</v>
      </c>
      <c r="D6885">
        <v>132</v>
      </c>
      <c r="E6885">
        <v>83</v>
      </c>
      <c r="F6885">
        <v>229.1</v>
      </c>
      <c r="G6885">
        <v>99.6</v>
      </c>
      <c r="H6885">
        <v>67</v>
      </c>
      <c r="I6885">
        <v>0</v>
      </c>
      <c r="J6885" t="s">
        <v>24</v>
      </c>
      <c r="K6885" t="s">
        <v>21</v>
      </c>
      <c r="L6885" t="s">
        <v>18</v>
      </c>
      <c r="M6885">
        <v>8.5</v>
      </c>
      <c r="N6885">
        <v>17118.61</v>
      </c>
      <c r="O6885" t="s">
        <v>19</v>
      </c>
      <c r="P6885" t="str">
        <f t="shared" si="3677"/>
        <v>60-74</v>
      </c>
      <c r="Q6885" t="str">
        <f>IF(PatientData[[#This Row],[bmi]]&lt;18.5,"Underweight",
IF(PatientData[[#This Row],[bmi]]&lt;25,"Normal",
IF(PatientData[[#This Row],[bmi]]&lt;30,"Overweight","Obese")))</f>
        <v>Normal</v>
      </c>
      <c r="R6885" t="str">
        <f t="shared" si="3656"/>
        <v>High BP</v>
      </c>
      <c r="S6885" t="str">
        <f t="shared" si="3657"/>
        <v>High Cost</v>
      </c>
    </row>
    <row r="6886" spans="1:19" x14ac:dyDescent="0.3">
      <c r="A6886">
        <v>78</v>
      </c>
      <c r="B6886" t="s">
        <v>20</v>
      </c>
      <c r="C6886">
        <v>29.9</v>
      </c>
      <c r="D6886">
        <v>140</v>
      </c>
      <c r="E6886">
        <v>82</v>
      </c>
      <c r="F6886">
        <v>225.9</v>
      </c>
      <c r="G6886">
        <v>128.4</v>
      </c>
      <c r="H6886">
        <v>76</v>
      </c>
      <c r="I6886">
        <v>1</v>
      </c>
      <c r="J6886" t="s">
        <v>27</v>
      </c>
      <c r="K6886" t="s">
        <v>17</v>
      </c>
      <c r="L6886" t="s">
        <v>25</v>
      </c>
      <c r="M6886">
        <v>4.2</v>
      </c>
      <c r="N6886">
        <v>8695.5300000000007</v>
      </c>
      <c r="O6886" t="s">
        <v>19</v>
      </c>
      <c r="P6886" t="str">
        <f t="shared" ref="P6886:P6887" si="3678">IF(A6886&lt;30,"18-29",IF(A6886&lt;45,"30-44",IF(A6886&lt;60,"45-59",IF(A6886&lt;75,"60-74","75+"))))</f>
        <v>75+</v>
      </c>
      <c r="Q6886" t="str">
        <f>IF(PatientData[[#This Row],[bmi]]&lt;18.5,"Underweight",
IF(PatientData[[#This Row],[bmi]]&lt;25,"Normal",
IF(PatientData[[#This Row],[bmi]]&lt;30,"Overweight","Obese")))</f>
        <v>Overweight</v>
      </c>
      <c r="R6886" t="str">
        <f t="shared" si="3656"/>
        <v>High BP</v>
      </c>
      <c r="S6886" t="str">
        <f t="shared" si="3657"/>
        <v>Normal Cost</v>
      </c>
    </row>
    <row r="6887" spans="1:19" x14ac:dyDescent="0.3">
      <c r="A6887">
        <v>78</v>
      </c>
      <c r="B6887" t="s">
        <v>20</v>
      </c>
      <c r="C6887">
        <v>29.9</v>
      </c>
      <c r="D6887">
        <v>144</v>
      </c>
      <c r="E6887">
        <v>90</v>
      </c>
      <c r="F6887">
        <v>210.7</v>
      </c>
      <c r="G6887">
        <v>100.5</v>
      </c>
      <c r="H6887">
        <v>86</v>
      </c>
      <c r="I6887">
        <v>3</v>
      </c>
      <c r="J6887" t="s">
        <v>16</v>
      </c>
      <c r="K6887" t="s">
        <v>21</v>
      </c>
      <c r="L6887" t="s">
        <v>18</v>
      </c>
      <c r="M6887">
        <v>8.4</v>
      </c>
      <c r="N6887">
        <v>16812.86</v>
      </c>
      <c r="O6887" t="s">
        <v>19</v>
      </c>
      <c r="P6887" t="str">
        <f t="shared" si="3678"/>
        <v>75+</v>
      </c>
      <c r="Q6887" t="str">
        <f>IF(PatientData[[#This Row],[bmi]]&lt;18.5,"Underweight",
IF(PatientData[[#This Row],[bmi]]&lt;25,"Normal",
IF(PatientData[[#This Row],[bmi]]&lt;30,"Overweight","Obese")))</f>
        <v>Overweight</v>
      </c>
      <c r="R6887" t="str">
        <f t="shared" si="3656"/>
        <v>High BP</v>
      </c>
      <c r="S6887" t="str">
        <f t="shared" si="3657"/>
        <v>High Cost</v>
      </c>
    </row>
    <row r="6888" spans="1:19" x14ac:dyDescent="0.3">
      <c r="A6888">
        <v>74</v>
      </c>
      <c r="B6888" t="s">
        <v>15</v>
      </c>
      <c r="C6888">
        <v>23.9</v>
      </c>
      <c r="D6888">
        <v>127</v>
      </c>
      <c r="E6888">
        <v>79</v>
      </c>
      <c r="F6888">
        <v>213.9</v>
      </c>
      <c r="G6888">
        <v>91.7</v>
      </c>
      <c r="H6888">
        <v>63</v>
      </c>
      <c r="I6888">
        <v>1</v>
      </c>
      <c r="J6888" t="s">
        <v>27</v>
      </c>
      <c r="K6888" t="s">
        <v>21</v>
      </c>
      <c r="L6888" t="s">
        <v>18</v>
      </c>
      <c r="M6888">
        <v>5.3</v>
      </c>
      <c r="N6888">
        <v>12163.92</v>
      </c>
      <c r="O6888" t="s">
        <v>19</v>
      </c>
      <c r="P6888" t="str">
        <f t="shared" ref="P6888:P6890" si="3679">IF(A6885&lt;30,"18-29",IF(A6885&lt;45,"30-44",IF(A6885&lt;60,"45-59",IF(A6885&lt;75,"60-74","75+"))))</f>
        <v>75+</v>
      </c>
      <c r="Q6888" t="str">
        <f>IF(PatientData[[#This Row],[bmi]]&lt;18.5,"Underweight",
IF(PatientData[[#This Row],[bmi]]&lt;25,"Normal",
IF(PatientData[[#This Row],[bmi]]&lt;30,"Overweight","Obese")))</f>
        <v>Normal</v>
      </c>
      <c r="R6888" t="str">
        <f t="shared" si="3656"/>
        <v>High BP</v>
      </c>
      <c r="S6888" t="str">
        <f t="shared" si="3657"/>
        <v>Normal Cost</v>
      </c>
    </row>
    <row r="6889" spans="1:19" x14ac:dyDescent="0.3">
      <c r="A6889">
        <v>62</v>
      </c>
      <c r="B6889" t="s">
        <v>15</v>
      </c>
      <c r="C6889">
        <v>35.700000000000003</v>
      </c>
      <c r="D6889">
        <v>130</v>
      </c>
      <c r="E6889">
        <v>72</v>
      </c>
      <c r="F6889">
        <v>227.4</v>
      </c>
      <c r="G6889">
        <v>147.5</v>
      </c>
      <c r="H6889">
        <v>69</v>
      </c>
      <c r="I6889">
        <v>1</v>
      </c>
      <c r="J6889" t="s">
        <v>24</v>
      </c>
      <c r="K6889" t="s">
        <v>26</v>
      </c>
      <c r="L6889" t="s">
        <v>25</v>
      </c>
      <c r="M6889">
        <v>4.9000000000000004</v>
      </c>
      <c r="N6889">
        <v>10378.86</v>
      </c>
      <c r="O6889" t="s">
        <v>19</v>
      </c>
      <c r="P6889" t="str">
        <f t="shared" si="3679"/>
        <v>75+</v>
      </c>
      <c r="Q6889" t="str">
        <f>IF(PatientData[[#This Row],[bmi]]&lt;18.5,"Underweight",
IF(PatientData[[#This Row],[bmi]]&lt;25,"Normal",
IF(PatientData[[#This Row],[bmi]]&lt;30,"Overweight","Obese")))</f>
        <v>Obese</v>
      </c>
      <c r="R6889" t="str">
        <f t="shared" si="3656"/>
        <v>High BP</v>
      </c>
      <c r="S6889" t="str">
        <f t="shared" si="3657"/>
        <v>Normal Cost</v>
      </c>
    </row>
    <row r="6890" spans="1:19" x14ac:dyDescent="0.3">
      <c r="A6890">
        <v>57</v>
      </c>
      <c r="B6890" t="s">
        <v>15</v>
      </c>
      <c r="C6890">
        <v>24.4</v>
      </c>
      <c r="D6890">
        <v>131</v>
      </c>
      <c r="E6890">
        <v>79</v>
      </c>
      <c r="F6890">
        <v>191.6</v>
      </c>
      <c r="G6890">
        <v>84</v>
      </c>
      <c r="H6890">
        <v>80</v>
      </c>
      <c r="I6890">
        <v>2</v>
      </c>
      <c r="J6890" t="s">
        <v>16</v>
      </c>
      <c r="K6890" t="s">
        <v>26</v>
      </c>
      <c r="L6890" t="s">
        <v>18</v>
      </c>
      <c r="M6890">
        <v>4.8</v>
      </c>
      <c r="N6890">
        <v>12003.31</v>
      </c>
      <c r="O6890" t="s">
        <v>23</v>
      </c>
      <c r="P6890" t="str">
        <f t="shared" si="3679"/>
        <v>75+</v>
      </c>
      <c r="Q6890" t="str">
        <f>IF(PatientData[[#This Row],[bmi]]&lt;18.5,"Underweight",
IF(PatientData[[#This Row],[bmi]]&lt;25,"Normal",
IF(PatientData[[#This Row],[bmi]]&lt;30,"Overweight","Obese")))</f>
        <v>Normal</v>
      </c>
      <c r="R6890" t="str">
        <f t="shared" si="3656"/>
        <v>High BP</v>
      </c>
      <c r="S6890" t="str">
        <f t="shared" si="3657"/>
        <v>Normal Cost</v>
      </c>
    </row>
    <row r="6891" spans="1:19" x14ac:dyDescent="0.3">
      <c r="A6891">
        <v>83</v>
      </c>
      <c r="B6891" t="s">
        <v>20</v>
      </c>
      <c r="C6891">
        <v>29.9</v>
      </c>
      <c r="D6891">
        <v>131</v>
      </c>
      <c r="E6891">
        <v>74</v>
      </c>
      <c r="F6891">
        <v>268.89999999999998</v>
      </c>
      <c r="G6891">
        <v>104.1</v>
      </c>
      <c r="H6891">
        <v>85</v>
      </c>
      <c r="I6891">
        <v>0</v>
      </c>
      <c r="J6891" t="s">
        <v>24</v>
      </c>
      <c r="K6891" t="s">
        <v>28</v>
      </c>
      <c r="L6891" t="s">
        <v>25</v>
      </c>
      <c r="M6891">
        <v>7.6</v>
      </c>
      <c r="N6891">
        <v>16027.5</v>
      </c>
      <c r="O6891" t="s">
        <v>19</v>
      </c>
      <c r="P6891" t="str">
        <f t="shared" ref="P6891" si="3680">IF(A6891&lt;30,"18-29",IF(A6891&lt;45,"30-44",IF(A6891&lt;60,"45-59",IF(A6891&lt;75,"60-74","75+"))))</f>
        <v>75+</v>
      </c>
      <c r="Q6891" t="str">
        <f>IF(PatientData[[#This Row],[bmi]]&lt;18.5,"Underweight",
IF(PatientData[[#This Row],[bmi]]&lt;25,"Normal",
IF(PatientData[[#This Row],[bmi]]&lt;30,"Overweight","Obese")))</f>
        <v>Overweight</v>
      </c>
      <c r="R6891" t="str">
        <f t="shared" si="3656"/>
        <v>High BP</v>
      </c>
      <c r="S6891" t="str">
        <f t="shared" si="3657"/>
        <v>High Cost</v>
      </c>
    </row>
    <row r="6892" spans="1:19" x14ac:dyDescent="0.3">
      <c r="A6892">
        <v>36</v>
      </c>
      <c r="B6892" t="s">
        <v>15</v>
      </c>
      <c r="C6892">
        <v>30.8</v>
      </c>
      <c r="D6892">
        <v>121</v>
      </c>
      <c r="E6892">
        <v>78</v>
      </c>
      <c r="F6892">
        <v>245.5</v>
      </c>
      <c r="G6892">
        <v>122.2</v>
      </c>
      <c r="H6892">
        <v>99</v>
      </c>
      <c r="I6892">
        <v>1</v>
      </c>
      <c r="J6892" t="s">
        <v>24</v>
      </c>
      <c r="K6892" t="s">
        <v>26</v>
      </c>
      <c r="L6892" t="s">
        <v>22</v>
      </c>
      <c r="M6892">
        <v>7.2</v>
      </c>
      <c r="N6892">
        <v>12811.55</v>
      </c>
      <c r="O6892" t="s">
        <v>19</v>
      </c>
      <c r="P6892" t="str">
        <f t="shared" ref="P6892" si="3681">IF(A6889&lt;30,"18-29",IF(A6889&lt;45,"30-44",IF(A6889&lt;60,"45-59",IF(A6889&lt;75,"60-74","75+"))))</f>
        <v>60-74</v>
      </c>
      <c r="Q6892" t="str">
        <f>IF(PatientData[[#This Row],[bmi]]&lt;18.5,"Underweight",
IF(PatientData[[#This Row],[bmi]]&lt;25,"Normal",
IF(PatientData[[#This Row],[bmi]]&lt;30,"Overweight","Obese")))</f>
        <v>Obese</v>
      </c>
      <c r="R6892" t="str">
        <f t="shared" si="3656"/>
        <v>High BP</v>
      </c>
      <c r="S6892" t="str">
        <f t="shared" si="3657"/>
        <v>Normal Cost</v>
      </c>
    </row>
    <row r="6893" spans="1:19" x14ac:dyDescent="0.3">
      <c r="A6893">
        <v>64</v>
      </c>
      <c r="B6893" t="s">
        <v>20</v>
      </c>
      <c r="C6893">
        <v>29.9</v>
      </c>
      <c r="D6893">
        <v>119</v>
      </c>
      <c r="E6893">
        <v>83</v>
      </c>
      <c r="F6893">
        <v>264.5</v>
      </c>
      <c r="G6893">
        <v>97.8</v>
      </c>
      <c r="H6893">
        <v>62</v>
      </c>
      <c r="I6893">
        <v>2</v>
      </c>
      <c r="J6893" t="s">
        <v>16</v>
      </c>
      <c r="K6893" t="s">
        <v>21</v>
      </c>
      <c r="L6893" t="s">
        <v>18</v>
      </c>
      <c r="M6893">
        <v>11</v>
      </c>
      <c r="N6893">
        <v>23064.51</v>
      </c>
      <c r="O6893" t="s">
        <v>19</v>
      </c>
      <c r="P6893" t="str">
        <f t="shared" ref="P6893:P6894" si="3682">IF(A6893&lt;30,"18-29",IF(A6893&lt;45,"30-44",IF(A6893&lt;60,"45-59",IF(A6893&lt;75,"60-74","75+"))))</f>
        <v>60-74</v>
      </c>
      <c r="Q6893" t="str">
        <f>IF(PatientData[[#This Row],[bmi]]&lt;18.5,"Underweight",
IF(PatientData[[#This Row],[bmi]]&lt;25,"Normal",
IF(PatientData[[#This Row],[bmi]]&lt;30,"Overweight","Obese")))</f>
        <v>Overweight</v>
      </c>
      <c r="R6893" t="str">
        <f t="shared" si="3656"/>
        <v>High BP</v>
      </c>
      <c r="S6893" t="str">
        <f t="shared" si="3657"/>
        <v>High Cost</v>
      </c>
    </row>
    <row r="6894" spans="1:19" x14ac:dyDescent="0.3">
      <c r="A6894">
        <v>54</v>
      </c>
      <c r="B6894" t="s">
        <v>20</v>
      </c>
      <c r="C6894">
        <v>29.9</v>
      </c>
      <c r="D6894">
        <v>131</v>
      </c>
      <c r="E6894">
        <v>72</v>
      </c>
      <c r="F6894">
        <v>225.7</v>
      </c>
      <c r="G6894">
        <v>109.2</v>
      </c>
      <c r="H6894">
        <v>56</v>
      </c>
      <c r="I6894">
        <v>1</v>
      </c>
      <c r="J6894" t="s">
        <v>16</v>
      </c>
      <c r="K6894" t="s">
        <v>28</v>
      </c>
      <c r="L6894" t="s">
        <v>25</v>
      </c>
      <c r="M6894">
        <v>8.6999999999999993</v>
      </c>
      <c r="N6894">
        <v>18253.59</v>
      </c>
      <c r="O6894" t="s">
        <v>19</v>
      </c>
      <c r="P6894" t="str">
        <f t="shared" si="3682"/>
        <v>45-59</v>
      </c>
      <c r="Q6894" t="str">
        <f>IF(PatientData[[#This Row],[bmi]]&lt;18.5,"Underweight",
IF(PatientData[[#This Row],[bmi]]&lt;25,"Normal",
IF(PatientData[[#This Row],[bmi]]&lt;30,"Overweight","Obese")))</f>
        <v>Overweight</v>
      </c>
      <c r="R6894" t="str">
        <f t="shared" si="3656"/>
        <v>High BP</v>
      </c>
      <c r="S6894" t="str">
        <f t="shared" si="3657"/>
        <v>High Cost</v>
      </c>
    </row>
    <row r="6895" spans="1:19" x14ac:dyDescent="0.3">
      <c r="A6895">
        <v>65</v>
      </c>
      <c r="B6895" t="s">
        <v>15</v>
      </c>
      <c r="C6895">
        <v>40.1</v>
      </c>
      <c r="D6895">
        <v>137</v>
      </c>
      <c r="E6895">
        <v>83</v>
      </c>
      <c r="F6895">
        <v>255.4</v>
      </c>
      <c r="G6895">
        <v>184.1</v>
      </c>
      <c r="H6895">
        <v>78</v>
      </c>
      <c r="I6895">
        <v>2</v>
      </c>
      <c r="J6895" t="s">
        <v>27</v>
      </c>
      <c r="K6895" t="s">
        <v>17</v>
      </c>
      <c r="L6895" t="s">
        <v>25</v>
      </c>
      <c r="M6895">
        <v>2.4</v>
      </c>
      <c r="N6895">
        <v>4746.7299999999996</v>
      </c>
      <c r="O6895" t="s">
        <v>19</v>
      </c>
      <c r="P6895" t="str">
        <f t="shared" ref="P6895" si="3683">IF(A6892&lt;30,"18-29",IF(A6892&lt;45,"30-44",IF(A6892&lt;60,"45-59",IF(A6892&lt;75,"60-74","75+"))))</f>
        <v>30-44</v>
      </c>
      <c r="Q6895" t="str">
        <f>IF(PatientData[[#This Row],[bmi]]&lt;18.5,"Underweight",
IF(PatientData[[#This Row],[bmi]]&lt;25,"Normal",
IF(PatientData[[#This Row],[bmi]]&lt;30,"Overweight","Obese")))</f>
        <v>Obese</v>
      </c>
      <c r="R6895" t="str">
        <f t="shared" si="3656"/>
        <v>High BP</v>
      </c>
      <c r="S6895" t="str">
        <f t="shared" si="3657"/>
        <v>Normal Cost</v>
      </c>
    </row>
    <row r="6896" spans="1:19" x14ac:dyDescent="0.3">
      <c r="A6896">
        <v>70</v>
      </c>
      <c r="B6896" t="s">
        <v>20</v>
      </c>
      <c r="C6896">
        <v>29.9</v>
      </c>
      <c r="D6896">
        <v>120</v>
      </c>
      <c r="E6896">
        <v>73</v>
      </c>
      <c r="F6896">
        <v>244</v>
      </c>
      <c r="G6896">
        <v>100.1</v>
      </c>
      <c r="H6896">
        <v>66</v>
      </c>
      <c r="I6896">
        <v>2</v>
      </c>
      <c r="J6896" t="s">
        <v>27</v>
      </c>
      <c r="K6896" t="s">
        <v>21</v>
      </c>
      <c r="L6896" t="s">
        <v>25</v>
      </c>
      <c r="M6896">
        <v>3</v>
      </c>
      <c r="N6896">
        <v>7511.57</v>
      </c>
      <c r="O6896" t="s">
        <v>19</v>
      </c>
      <c r="P6896" t="str">
        <f t="shared" ref="P6896:P6898" si="3684">IF(A6896&lt;30,"18-29",IF(A6896&lt;45,"30-44",IF(A6896&lt;60,"45-59",IF(A6896&lt;75,"60-74","75+"))))</f>
        <v>60-74</v>
      </c>
      <c r="Q6896" t="str">
        <f>IF(PatientData[[#This Row],[bmi]]&lt;18.5,"Underweight",
IF(PatientData[[#This Row],[bmi]]&lt;25,"Normal",
IF(PatientData[[#This Row],[bmi]]&lt;30,"Overweight","Obese")))</f>
        <v>Overweight</v>
      </c>
      <c r="R6896" t="str">
        <f t="shared" si="3656"/>
        <v>High BP</v>
      </c>
      <c r="S6896" t="str">
        <f t="shared" si="3657"/>
        <v>Normal Cost</v>
      </c>
    </row>
    <row r="6897" spans="1:19" x14ac:dyDescent="0.3">
      <c r="A6897">
        <v>51</v>
      </c>
      <c r="B6897" t="s">
        <v>20</v>
      </c>
      <c r="C6897">
        <v>29.9</v>
      </c>
      <c r="D6897">
        <v>120</v>
      </c>
      <c r="E6897">
        <v>75</v>
      </c>
      <c r="F6897">
        <v>231.2</v>
      </c>
      <c r="G6897">
        <v>126.1</v>
      </c>
      <c r="H6897">
        <v>79</v>
      </c>
      <c r="I6897">
        <v>0</v>
      </c>
      <c r="J6897" t="s">
        <v>16</v>
      </c>
      <c r="K6897" t="s">
        <v>26</v>
      </c>
      <c r="L6897" t="s">
        <v>18</v>
      </c>
      <c r="M6897">
        <v>9</v>
      </c>
      <c r="N6897">
        <v>17422.419999999998</v>
      </c>
      <c r="O6897" t="s">
        <v>19</v>
      </c>
      <c r="P6897" t="str">
        <f t="shared" si="3684"/>
        <v>45-59</v>
      </c>
      <c r="Q6897" t="str">
        <f>IF(PatientData[[#This Row],[bmi]]&lt;18.5,"Underweight",
IF(PatientData[[#This Row],[bmi]]&lt;25,"Normal",
IF(PatientData[[#This Row],[bmi]]&lt;30,"Overweight","Obese")))</f>
        <v>Overweight</v>
      </c>
      <c r="R6897" t="str">
        <f t="shared" si="3656"/>
        <v>High BP</v>
      </c>
      <c r="S6897" t="str">
        <f t="shared" si="3657"/>
        <v>High Cost</v>
      </c>
    </row>
    <row r="6898" spans="1:19" x14ac:dyDescent="0.3">
      <c r="A6898">
        <v>55</v>
      </c>
      <c r="B6898" t="s">
        <v>20</v>
      </c>
      <c r="C6898">
        <v>29.9</v>
      </c>
      <c r="D6898">
        <v>116</v>
      </c>
      <c r="E6898">
        <v>69</v>
      </c>
      <c r="F6898">
        <v>239.6</v>
      </c>
      <c r="G6898">
        <v>117.8</v>
      </c>
      <c r="H6898">
        <v>74</v>
      </c>
      <c r="I6898">
        <v>1</v>
      </c>
      <c r="J6898" t="s">
        <v>24</v>
      </c>
      <c r="K6898" t="s">
        <v>17</v>
      </c>
      <c r="L6898" t="s">
        <v>22</v>
      </c>
      <c r="M6898">
        <v>3.2</v>
      </c>
      <c r="N6898">
        <v>7280.6</v>
      </c>
      <c r="O6898" t="s">
        <v>19</v>
      </c>
      <c r="P6898" t="str">
        <f t="shared" si="3684"/>
        <v>45-59</v>
      </c>
      <c r="Q6898" t="str">
        <f>IF(PatientData[[#This Row],[bmi]]&lt;18.5,"Underweight",
IF(PatientData[[#This Row],[bmi]]&lt;25,"Normal",
IF(PatientData[[#This Row],[bmi]]&lt;30,"Overweight","Obese")))</f>
        <v>Overweight</v>
      </c>
      <c r="R6898" t="str">
        <f t="shared" si="3656"/>
        <v>Normal BP</v>
      </c>
      <c r="S6898" t="str">
        <f t="shared" si="3657"/>
        <v>Normal Cost</v>
      </c>
    </row>
    <row r="6899" spans="1:19" x14ac:dyDescent="0.3">
      <c r="A6899">
        <v>83</v>
      </c>
      <c r="B6899" t="s">
        <v>15</v>
      </c>
      <c r="C6899">
        <v>18.600000000000001</v>
      </c>
      <c r="D6899">
        <v>136</v>
      </c>
      <c r="E6899">
        <v>79</v>
      </c>
      <c r="F6899">
        <v>221.6</v>
      </c>
      <c r="G6899">
        <v>173.9</v>
      </c>
      <c r="H6899">
        <v>86</v>
      </c>
      <c r="I6899">
        <v>1</v>
      </c>
      <c r="J6899" t="s">
        <v>16</v>
      </c>
      <c r="K6899" t="s">
        <v>17</v>
      </c>
      <c r="L6899" t="s">
        <v>18</v>
      </c>
      <c r="M6899">
        <v>16</v>
      </c>
      <c r="N6899">
        <v>28228.66</v>
      </c>
      <c r="O6899" t="s">
        <v>19</v>
      </c>
      <c r="P6899" t="str">
        <f t="shared" ref="P6899:P6904" si="3685">IF(A6896&lt;30,"18-29",IF(A6896&lt;45,"30-44",IF(A6896&lt;60,"45-59",IF(A6896&lt;75,"60-74","75+"))))</f>
        <v>60-74</v>
      </c>
      <c r="Q6899" t="str">
        <f>IF(PatientData[[#This Row],[bmi]]&lt;18.5,"Underweight",
IF(PatientData[[#This Row],[bmi]]&lt;25,"Normal",
IF(PatientData[[#This Row],[bmi]]&lt;30,"Overweight","Obese")))</f>
        <v>Normal</v>
      </c>
      <c r="R6899" t="str">
        <f t="shared" si="3656"/>
        <v>High BP</v>
      </c>
      <c r="S6899" t="str">
        <f t="shared" si="3657"/>
        <v>High Cost</v>
      </c>
    </row>
    <row r="6900" spans="1:19" x14ac:dyDescent="0.3">
      <c r="A6900">
        <v>59</v>
      </c>
      <c r="B6900" t="s">
        <v>15</v>
      </c>
      <c r="C6900">
        <v>27.3</v>
      </c>
      <c r="D6900">
        <v>107</v>
      </c>
      <c r="E6900">
        <v>60</v>
      </c>
      <c r="F6900">
        <v>240.4</v>
      </c>
      <c r="G6900">
        <v>101</v>
      </c>
      <c r="H6900">
        <v>62</v>
      </c>
      <c r="I6900">
        <v>1</v>
      </c>
      <c r="J6900" t="s">
        <v>27</v>
      </c>
      <c r="K6900" t="s">
        <v>26</v>
      </c>
      <c r="L6900" t="s">
        <v>18</v>
      </c>
      <c r="M6900">
        <v>1</v>
      </c>
      <c r="N6900">
        <v>4012.94</v>
      </c>
      <c r="O6900" t="s">
        <v>19</v>
      </c>
      <c r="P6900" t="str">
        <f t="shared" si="3685"/>
        <v>45-59</v>
      </c>
      <c r="Q6900" t="str">
        <f>IF(PatientData[[#This Row],[bmi]]&lt;18.5,"Underweight",
IF(PatientData[[#This Row],[bmi]]&lt;25,"Normal",
IF(PatientData[[#This Row],[bmi]]&lt;30,"Overweight","Obese")))</f>
        <v>Overweight</v>
      </c>
      <c r="R6900" t="str">
        <f t="shared" si="3656"/>
        <v>Normal BP</v>
      </c>
      <c r="S6900" t="str">
        <f t="shared" si="3657"/>
        <v>Normal Cost</v>
      </c>
    </row>
    <row r="6901" spans="1:19" x14ac:dyDescent="0.3">
      <c r="A6901">
        <v>61</v>
      </c>
      <c r="B6901" t="s">
        <v>15</v>
      </c>
      <c r="C6901">
        <v>19.5</v>
      </c>
      <c r="D6901">
        <v>129</v>
      </c>
      <c r="E6901">
        <v>82</v>
      </c>
      <c r="F6901">
        <v>155.5</v>
      </c>
      <c r="G6901">
        <v>77.599999999999994</v>
      </c>
      <c r="H6901">
        <v>76</v>
      </c>
      <c r="I6901">
        <v>1</v>
      </c>
      <c r="J6901" t="s">
        <v>27</v>
      </c>
      <c r="K6901" t="s">
        <v>21</v>
      </c>
      <c r="L6901" t="s">
        <v>25</v>
      </c>
      <c r="M6901">
        <v>10.4</v>
      </c>
      <c r="N6901">
        <v>22449.93</v>
      </c>
      <c r="O6901" t="s">
        <v>19</v>
      </c>
      <c r="P6901" t="str">
        <f t="shared" si="3685"/>
        <v>45-59</v>
      </c>
      <c r="Q6901" t="str">
        <f>IF(PatientData[[#This Row],[bmi]]&lt;18.5,"Underweight",
IF(PatientData[[#This Row],[bmi]]&lt;25,"Normal",
IF(PatientData[[#This Row],[bmi]]&lt;30,"Overweight","Obese")))</f>
        <v>Normal</v>
      </c>
      <c r="R6901" t="str">
        <f t="shared" si="3656"/>
        <v>High BP</v>
      </c>
      <c r="S6901" t="str">
        <f t="shared" si="3657"/>
        <v>High Cost</v>
      </c>
    </row>
    <row r="6902" spans="1:19" x14ac:dyDescent="0.3">
      <c r="A6902">
        <v>67</v>
      </c>
      <c r="B6902" t="s">
        <v>15</v>
      </c>
      <c r="C6902">
        <v>31</v>
      </c>
      <c r="D6902">
        <v>125</v>
      </c>
      <c r="E6902">
        <v>77</v>
      </c>
      <c r="F6902">
        <v>245.7</v>
      </c>
      <c r="G6902">
        <v>191.3</v>
      </c>
      <c r="H6902">
        <v>98</v>
      </c>
      <c r="I6902">
        <v>0</v>
      </c>
      <c r="J6902" t="s">
        <v>16</v>
      </c>
      <c r="K6902" t="s">
        <v>17</v>
      </c>
      <c r="L6902" t="s">
        <v>22</v>
      </c>
      <c r="M6902">
        <v>6.4</v>
      </c>
      <c r="N6902">
        <v>13715.8</v>
      </c>
      <c r="O6902" t="s">
        <v>19</v>
      </c>
      <c r="P6902" t="str">
        <f t="shared" si="3685"/>
        <v>75+</v>
      </c>
      <c r="Q6902" t="str">
        <f>IF(PatientData[[#This Row],[bmi]]&lt;18.5,"Underweight",
IF(PatientData[[#This Row],[bmi]]&lt;25,"Normal",
IF(PatientData[[#This Row],[bmi]]&lt;30,"Overweight","Obese")))</f>
        <v>Obese</v>
      </c>
      <c r="R6902" t="str">
        <f t="shared" si="3656"/>
        <v>High BP</v>
      </c>
      <c r="S6902" t="str">
        <f t="shared" si="3657"/>
        <v>Normal Cost</v>
      </c>
    </row>
    <row r="6903" spans="1:19" x14ac:dyDescent="0.3">
      <c r="A6903">
        <v>86</v>
      </c>
      <c r="B6903" t="s">
        <v>15</v>
      </c>
      <c r="C6903">
        <v>27.6</v>
      </c>
      <c r="D6903">
        <v>130</v>
      </c>
      <c r="E6903">
        <v>76</v>
      </c>
      <c r="F6903">
        <v>218</v>
      </c>
      <c r="G6903">
        <v>119.6</v>
      </c>
      <c r="H6903">
        <v>94</v>
      </c>
      <c r="I6903">
        <v>1</v>
      </c>
      <c r="J6903" t="s">
        <v>16</v>
      </c>
      <c r="K6903" t="s">
        <v>21</v>
      </c>
      <c r="L6903" t="s">
        <v>22</v>
      </c>
      <c r="M6903">
        <v>7</v>
      </c>
      <c r="N6903">
        <v>16705.7</v>
      </c>
      <c r="O6903" t="s">
        <v>23</v>
      </c>
      <c r="P6903" t="str">
        <f t="shared" si="3685"/>
        <v>45-59</v>
      </c>
      <c r="Q6903" t="str">
        <f>IF(PatientData[[#This Row],[bmi]]&lt;18.5,"Underweight",
IF(PatientData[[#This Row],[bmi]]&lt;25,"Normal",
IF(PatientData[[#This Row],[bmi]]&lt;30,"Overweight","Obese")))</f>
        <v>Overweight</v>
      </c>
      <c r="R6903" t="str">
        <f t="shared" si="3656"/>
        <v>High BP</v>
      </c>
      <c r="S6903" t="str">
        <f t="shared" si="3657"/>
        <v>High Cost</v>
      </c>
    </row>
    <row r="6904" spans="1:19" x14ac:dyDescent="0.3">
      <c r="A6904">
        <v>57</v>
      </c>
      <c r="B6904" t="s">
        <v>15</v>
      </c>
      <c r="C6904">
        <v>25.2</v>
      </c>
      <c r="D6904">
        <v>133</v>
      </c>
      <c r="E6904">
        <v>76</v>
      </c>
      <c r="F6904">
        <v>188.5</v>
      </c>
      <c r="G6904">
        <v>104.3</v>
      </c>
      <c r="H6904">
        <v>77</v>
      </c>
      <c r="I6904">
        <v>1</v>
      </c>
      <c r="J6904" t="s">
        <v>24</v>
      </c>
      <c r="K6904" t="s">
        <v>21</v>
      </c>
      <c r="L6904" t="s">
        <v>25</v>
      </c>
      <c r="M6904">
        <v>6.3</v>
      </c>
      <c r="N6904">
        <v>12717.95</v>
      </c>
      <c r="O6904" t="s">
        <v>19</v>
      </c>
      <c r="P6904" t="str">
        <f t="shared" si="3685"/>
        <v>60-74</v>
      </c>
      <c r="Q6904" t="str">
        <f>IF(PatientData[[#This Row],[bmi]]&lt;18.5,"Underweight",
IF(PatientData[[#This Row],[bmi]]&lt;25,"Normal",
IF(PatientData[[#This Row],[bmi]]&lt;30,"Overweight","Obese")))</f>
        <v>Overweight</v>
      </c>
      <c r="R6904" t="str">
        <f t="shared" si="3656"/>
        <v>High BP</v>
      </c>
      <c r="S6904" t="str">
        <f t="shared" si="3657"/>
        <v>Normal Cost</v>
      </c>
    </row>
    <row r="6905" spans="1:19" x14ac:dyDescent="0.3">
      <c r="A6905">
        <v>44</v>
      </c>
      <c r="B6905" t="s">
        <v>20</v>
      </c>
      <c r="C6905">
        <v>29.9</v>
      </c>
      <c r="D6905">
        <v>122</v>
      </c>
      <c r="E6905">
        <v>82</v>
      </c>
      <c r="F6905">
        <v>255.9</v>
      </c>
      <c r="G6905">
        <v>83.5</v>
      </c>
      <c r="H6905">
        <v>71</v>
      </c>
      <c r="I6905">
        <v>0</v>
      </c>
      <c r="J6905" t="s">
        <v>27</v>
      </c>
      <c r="K6905" t="s">
        <v>28</v>
      </c>
      <c r="L6905" t="s">
        <v>22</v>
      </c>
      <c r="M6905">
        <v>5.7</v>
      </c>
      <c r="N6905">
        <v>12693.06</v>
      </c>
      <c r="O6905" t="s">
        <v>19</v>
      </c>
      <c r="P6905" t="str">
        <f t="shared" ref="P6905" si="3686">IF(A6905&lt;30,"18-29",IF(A6905&lt;45,"30-44",IF(A6905&lt;60,"45-59",IF(A6905&lt;75,"60-74","75+"))))</f>
        <v>30-44</v>
      </c>
      <c r="Q6905" t="str">
        <f>IF(PatientData[[#This Row],[bmi]]&lt;18.5,"Underweight",
IF(PatientData[[#This Row],[bmi]]&lt;25,"Normal",
IF(PatientData[[#This Row],[bmi]]&lt;30,"Overweight","Obese")))</f>
        <v>Overweight</v>
      </c>
      <c r="R6905" t="str">
        <f t="shared" si="3656"/>
        <v>High BP</v>
      </c>
      <c r="S6905" t="str">
        <f t="shared" si="3657"/>
        <v>Normal Cost</v>
      </c>
    </row>
    <row r="6906" spans="1:19" x14ac:dyDescent="0.3">
      <c r="A6906">
        <v>75</v>
      </c>
      <c r="B6906" t="s">
        <v>15</v>
      </c>
      <c r="C6906">
        <v>24.1</v>
      </c>
      <c r="D6906">
        <v>128</v>
      </c>
      <c r="E6906">
        <v>70</v>
      </c>
      <c r="F6906">
        <v>202.3</v>
      </c>
      <c r="G6906">
        <v>81.599999999999994</v>
      </c>
      <c r="H6906">
        <v>80</v>
      </c>
      <c r="I6906">
        <v>0</v>
      </c>
      <c r="J6906" t="s">
        <v>24</v>
      </c>
      <c r="K6906" t="s">
        <v>21</v>
      </c>
      <c r="L6906" t="s">
        <v>22</v>
      </c>
      <c r="M6906">
        <v>4.8</v>
      </c>
      <c r="N6906">
        <v>9490.2199999999993</v>
      </c>
      <c r="O6906" t="s">
        <v>23</v>
      </c>
      <c r="P6906" t="str">
        <f t="shared" ref="P6906:P6908" si="3687">IF(A6903&lt;30,"18-29",IF(A6903&lt;45,"30-44",IF(A6903&lt;60,"45-59",IF(A6903&lt;75,"60-74","75+"))))</f>
        <v>75+</v>
      </c>
      <c r="Q6906" t="str">
        <f>IF(PatientData[[#This Row],[bmi]]&lt;18.5,"Underweight",
IF(PatientData[[#This Row],[bmi]]&lt;25,"Normal",
IF(PatientData[[#This Row],[bmi]]&lt;30,"Overweight","Obese")))</f>
        <v>Normal</v>
      </c>
      <c r="R6906" t="str">
        <f t="shared" si="3656"/>
        <v>High BP</v>
      </c>
      <c r="S6906" t="str">
        <f t="shared" si="3657"/>
        <v>Normal Cost</v>
      </c>
    </row>
    <row r="6907" spans="1:19" x14ac:dyDescent="0.3">
      <c r="A6907">
        <v>83</v>
      </c>
      <c r="B6907" t="s">
        <v>15</v>
      </c>
      <c r="C6907">
        <v>30.1</v>
      </c>
      <c r="D6907">
        <v>142</v>
      </c>
      <c r="E6907">
        <v>80</v>
      </c>
      <c r="F6907">
        <v>209.7</v>
      </c>
      <c r="G6907">
        <v>109.2</v>
      </c>
      <c r="H6907">
        <v>79</v>
      </c>
      <c r="I6907">
        <v>4</v>
      </c>
      <c r="J6907" t="s">
        <v>27</v>
      </c>
      <c r="K6907" t="s">
        <v>26</v>
      </c>
      <c r="L6907" t="s">
        <v>18</v>
      </c>
      <c r="M6907">
        <v>4.2</v>
      </c>
      <c r="N6907">
        <v>8879.7800000000007</v>
      </c>
      <c r="O6907" t="s">
        <v>19</v>
      </c>
      <c r="P6907" t="str">
        <f t="shared" si="3687"/>
        <v>45-59</v>
      </c>
      <c r="Q6907" t="str">
        <f>IF(PatientData[[#This Row],[bmi]]&lt;18.5,"Underweight",
IF(PatientData[[#This Row],[bmi]]&lt;25,"Normal",
IF(PatientData[[#This Row],[bmi]]&lt;30,"Overweight","Obese")))</f>
        <v>Obese</v>
      </c>
      <c r="R6907" t="str">
        <f t="shared" si="3656"/>
        <v>High BP</v>
      </c>
      <c r="S6907" t="str">
        <f t="shared" si="3657"/>
        <v>Normal Cost</v>
      </c>
    </row>
    <row r="6908" spans="1:19" x14ac:dyDescent="0.3">
      <c r="A6908">
        <v>64</v>
      </c>
      <c r="B6908" t="s">
        <v>15</v>
      </c>
      <c r="C6908">
        <v>26.9</v>
      </c>
      <c r="D6908">
        <v>124</v>
      </c>
      <c r="E6908">
        <v>74</v>
      </c>
      <c r="F6908">
        <v>227.9</v>
      </c>
      <c r="G6908">
        <v>130.4</v>
      </c>
      <c r="H6908">
        <v>98</v>
      </c>
      <c r="I6908">
        <v>0</v>
      </c>
      <c r="J6908" t="s">
        <v>16</v>
      </c>
      <c r="K6908" t="s">
        <v>21</v>
      </c>
      <c r="L6908" t="s">
        <v>25</v>
      </c>
      <c r="M6908">
        <v>11.3</v>
      </c>
      <c r="N6908">
        <v>23047.25</v>
      </c>
      <c r="O6908" t="s">
        <v>19</v>
      </c>
      <c r="P6908" t="str">
        <f t="shared" si="3687"/>
        <v>30-44</v>
      </c>
      <c r="Q6908" t="str">
        <f>IF(PatientData[[#This Row],[bmi]]&lt;18.5,"Underweight",
IF(PatientData[[#This Row],[bmi]]&lt;25,"Normal",
IF(PatientData[[#This Row],[bmi]]&lt;30,"Overweight","Obese")))</f>
        <v>Overweight</v>
      </c>
      <c r="R6908" t="str">
        <f t="shared" si="3656"/>
        <v>High BP</v>
      </c>
      <c r="S6908" t="str">
        <f t="shared" si="3657"/>
        <v>High Cost</v>
      </c>
    </row>
    <row r="6909" spans="1:19" x14ac:dyDescent="0.3">
      <c r="A6909">
        <v>94</v>
      </c>
      <c r="B6909" t="s">
        <v>20</v>
      </c>
      <c r="C6909">
        <v>29.9</v>
      </c>
      <c r="D6909">
        <v>139</v>
      </c>
      <c r="E6909">
        <v>86</v>
      </c>
      <c r="F6909">
        <v>290.89999999999998</v>
      </c>
      <c r="G6909">
        <v>108</v>
      </c>
      <c r="H6909">
        <v>81</v>
      </c>
      <c r="I6909">
        <v>0</v>
      </c>
      <c r="J6909" t="s">
        <v>27</v>
      </c>
      <c r="K6909" t="s">
        <v>21</v>
      </c>
      <c r="L6909" t="s">
        <v>22</v>
      </c>
      <c r="M6909">
        <v>4.5999999999999996</v>
      </c>
      <c r="N6909">
        <v>11552.97</v>
      </c>
      <c r="O6909" t="s">
        <v>23</v>
      </c>
      <c r="P6909" t="str">
        <f t="shared" ref="P6909:P6910" si="3688">IF(A6909&lt;30,"18-29",IF(A6909&lt;45,"30-44",IF(A6909&lt;60,"45-59",IF(A6909&lt;75,"60-74","75+"))))</f>
        <v>75+</v>
      </c>
      <c r="Q6909" t="str">
        <f>IF(PatientData[[#This Row],[bmi]]&lt;18.5,"Underweight",
IF(PatientData[[#This Row],[bmi]]&lt;25,"Normal",
IF(PatientData[[#This Row],[bmi]]&lt;30,"Overweight","Obese")))</f>
        <v>Overweight</v>
      </c>
      <c r="R6909" t="str">
        <f t="shared" si="3656"/>
        <v>High BP</v>
      </c>
      <c r="S6909" t="str">
        <f t="shared" si="3657"/>
        <v>Normal Cost</v>
      </c>
    </row>
    <row r="6910" spans="1:19" x14ac:dyDescent="0.3">
      <c r="A6910">
        <v>85</v>
      </c>
      <c r="B6910" t="s">
        <v>20</v>
      </c>
      <c r="C6910">
        <v>30</v>
      </c>
      <c r="D6910">
        <v>142</v>
      </c>
      <c r="E6910">
        <v>91</v>
      </c>
      <c r="F6910">
        <v>219.2</v>
      </c>
      <c r="G6910">
        <v>151.19999999999999</v>
      </c>
      <c r="H6910">
        <v>95</v>
      </c>
      <c r="I6910">
        <v>2</v>
      </c>
      <c r="J6910" t="s">
        <v>16</v>
      </c>
      <c r="K6910" t="s">
        <v>26</v>
      </c>
      <c r="L6910" t="s">
        <v>22</v>
      </c>
      <c r="M6910">
        <v>22.7</v>
      </c>
      <c r="N6910">
        <v>39703.79</v>
      </c>
      <c r="O6910" t="s">
        <v>19</v>
      </c>
      <c r="P6910" t="str">
        <f t="shared" si="3688"/>
        <v>75+</v>
      </c>
      <c r="Q6910" t="str">
        <f>IF(PatientData[[#This Row],[bmi]]&lt;18.5,"Underweight",
IF(PatientData[[#This Row],[bmi]]&lt;25,"Normal",
IF(PatientData[[#This Row],[bmi]]&lt;30,"Overweight","Obese")))</f>
        <v>Obese</v>
      </c>
      <c r="R6910" t="str">
        <f t="shared" si="3656"/>
        <v>High BP</v>
      </c>
      <c r="S6910" t="str">
        <f t="shared" si="3657"/>
        <v>High Cost</v>
      </c>
    </row>
    <row r="6911" spans="1:19" x14ac:dyDescent="0.3">
      <c r="A6911">
        <v>61</v>
      </c>
      <c r="B6911" t="s">
        <v>15</v>
      </c>
      <c r="C6911">
        <v>33.700000000000003</v>
      </c>
      <c r="D6911">
        <v>144</v>
      </c>
      <c r="E6911">
        <v>87</v>
      </c>
      <c r="F6911">
        <v>212.8</v>
      </c>
      <c r="G6911">
        <v>132.19999999999999</v>
      </c>
      <c r="H6911">
        <v>81</v>
      </c>
      <c r="I6911">
        <v>2</v>
      </c>
      <c r="J6911" t="s">
        <v>16</v>
      </c>
      <c r="K6911" t="s">
        <v>28</v>
      </c>
      <c r="L6911" t="s">
        <v>18</v>
      </c>
      <c r="M6911">
        <v>10.9</v>
      </c>
      <c r="N6911">
        <v>20692.88</v>
      </c>
      <c r="O6911" t="s">
        <v>23</v>
      </c>
      <c r="P6911" t="str">
        <f t="shared" ref="P6911:P6912" si="3689">IF(A6908&lt;30,"18-29",IF(A6908&lt;45,"30-44",IF(A6908&lt;60,"45-59",IF(A6908&lt;75,"60-74","75+"))))</f>
        <v>60-74</v>
      </c>
      <c r="Q6911" t="str">
        <f>IF(PatientData[[#This Row],[bmi]]&lt;18.5,"Underweight",
IF(PatientData[[#This Row],[bmi]]&lt;25,"Normal",
IF(PatientData[[#This Row],[bmi]]&lt;30,"Overweight","Obese")))</f>
        <v>Obese</v>
      </c>
      <c r="R6911" t="str">
        <f t="shared" si="3656"/>
        <v>High BP</v>
      </c>
      <c r="S6911" t="str">
        <f t="shared" si="3657"/>
        <v>High Cost</v>
      </c>
    </row>
    <row r="6912" spans="1:19" x14ac:dyDescent="0.3">
      <c r="A6912">
        <v>53</v>
      </c>
      <c r="B6912" t="s">
        <v>15</v>
      </c>
      <c r="C6912">
        <v>24.3</v>
      </c>
      <c r="D6912">
        <v>116</v>
      </c>
      <c r="E6912">
        <v>64</v>
      </c>
      <c r="F6912">
        <v>221.7</v>
      </c>
      <c r="G6912">
        <v>144.80000000000001</v>
      </c>
      <c r="H6912">
        <v>69</v>
      </c>
      <c r="I6912">
        <v>3</v>
      </c>
      <c r="J6912" t="s">
        <v>27</v>
      </c>
      <c r="K6912" t="s">
        <v>17</v>
      </c>
      <c r="L6912" t="s">
        <v>18</v>
      </c>
      <c r="M6912">
        <v>1</v>
      </c>
      <c r="N6912">
        <v>3536.92</v>
      </c>
      <c r="O6912" t="s">
        <v>19</v>
      </c>
      <c r="P6912" t="str">
        <f t="shared" si="3689"/>
        <v>75+</v>
      </c>
      <c r="Q6912" t="str">
        <f>IF(PatientData[[#This Row],[bmi]]&lt;18.5,"Underweight",
IF(PatientData[[#This Row],[bmi]]&lt;25,"Normal",
IF(PatientData[[#This Row],[bmi]]&lt;30,"Overweight","Obese")))</f>
        <v>Normal</v>
      </c>
      <c r="R6912" t="str">
        <f t="shared" si="3656"/>
        <v>Normal BP</v>
      </c>
      <c r="S6912" t="str">
        <f t="shared" si="3657"/>
        <v>Normal Cost</v>
      </c>
    </row>
    <row r="6913" spans="1:19" x14ac:dyDescent="0.3">
      <c r="A6913">
        <v>37</v>
      </c>
      <c r="B6913" t="s">
        <v>20</v>
      </c>
      <c r="C6913">
        <v>30</v>
      </c>
      <c r="D6913">
        <v>125</v>
      </c>
      <c r="E6913">
        <v>80</v>
      </c>
      <c r="F6913">
        <v>251.4</v>
      </c>
      <c r="G6913">
        <v>160.4</v>
      </c>
      <c r="H6913">
        <v>90</v>
      </c>
      <c r="I6913">
        <v>0</v>
      </c>
      <c r="J6913" t="s">
        <v>27</v>
      </c>
      <c r="K6913" t="s">
        <v>17</v>
      </c>
      <c r="L6913" t="s">
        <v>18</v>
      </c>
      <c r="M6913">
        <v>7.1</v>
      </c>
      <c r="N6913">
        <v>11706.44</v>
      </c>
      <c r="O6913" t="s">
        <v>19</v>
      </c>
      <c r="P6913" t="str">
        <f t="shared" ref="P6913" si="3690">IF(A6913&lt;30,"18-29",IF(A6913&lt;45,"30-44",IF(A6913&lt;60,"45-59",IF(A6913&lt;75,"60-74","75+"))))</f>
        <v>30-44</v>
      </c>
      <c r="Q6913" t="str">
        <f>IF(PatientData[[#This Row],[bmi]]&lt;18.5,"Underweight",
IF(PatientData[[#This Row],[bmi]]&lt;25,"Normal",
IF(PatientData[[#This Row],[bmi]]&lt;30,"Overweight","Obese")))</f>
        <v>Obese</v>
      </c>
      <c r="R6913" t="str">
        <f t="shared" si="3656"/>
        <v>High BP</v>
      </c>
      <c r="S6913" t="str">
        <f t="shared" si="3657"/>
        <v>Normal Cost</v>
      </c>
    </row>
    <row r="6914" spans="1:19" x14ac:dyDescent="0.3">
      <c r="A6914">
        <v>56</v>
      </c>
      <c r="B6914" t="s">
        <v>15</v>
      </c>
      <c r="C6914">
        <v>22.4</v>
      </c>
      <c r="D6914">
        <v>131</v>
      </c>
      <c r="E6914">
        <v>85</v>
      </c>
      <c r="F6914">
        <v>156.4</v>
      </c>
      <c r="G6914">
        <v>100.1</v>
      </c>
      <c r="H6914">
        <v>78</v>
      </c>
      <c r="I6914">
        <v>3</v>
      </c>
      <c r="J6914" t="s">
        <v>27</v>
      </c>
      <c r="K6914" t="s">
        <v>26</v>
      </c>
      <c r="L6914" t="s">
        <v>18</v>
      </c>
      <c r="M6914">
        <v>1.9</v>
      </c>
      <c r="N6914">
        <v>4404.62</v>
      </c>
      <c r="O6914" t="s">
        <v>19</v>
      </c>
      <c r="P6914" t="str">
        <f t="shared" ref="P6914:P6918" si="3691">IF(A6911&lt;30,"18-29",IF(A6911&lt;45,"30-44",IF(A6911&lt;60,"45-59",IF(A6911&lt;75,"60-74","75+"))))</f>
        <v>60-74</v>
      </c>
      <c r="Q6914" t="str">
        <f>IF(PatientData[[#This Row],[bmi]]&lt;18.5,"Underweight",
IF(PatientData[[#This Row],[bmi]]&lt;25,"Normal",
IF(PatientData[[#This Row],[bmi]]&lt;30,"Overweight","Obese")))</f>
        <v>Normal</v>
      </c>
      <c r="R6914" t="str">
        <f t="shared" si="3656"/>
        <v>High BP</v>
      </c>
      <c r="S6914" t="str">
        <f t="shared" si="3657"/>
        <v>Normal Cost</v>
      </c>
    </row>
    <row r="6915" spans="1:19" x14ac:dyDescent="0.3">
      <c r="A6915">
        <v>50</v>
      </c>
      <c r="B6915" t="s">
        <v>15</v>
      </c>
      <c r="C6915">
        <v>21.1</v>
      </c>
      <c r="D6915">
        <v>113</v>
      </c>
      <c r="E6915">
        <v>65</v>
      </c>
      <c r="F6915">
        <v>177.6</v>
      </c>
      <c r="G6915">
        <v>130.4</v>
      </c>
      <c r="H6915">
        <v>88</v>
      </c>
      <c r="I6915">
        <v>0</v>
      </c>
      <c r="J6915" t="s">
        <v>16</v>
      </c>
      <c r="K6915" t="s">
        <v>17</v>
      </c>
      <c r="L6915" t="s">
        <v>25</v>
      </c>
      <c r="M6915">
        <v>10</v>
      </c>
      <c r="N6915">
        <v>19806.77</v>
      </c>
      <c r="O6915" t="s">
        <v>19</v>
      </c>
      <c r="P6915" t="str">
        <f t="shared" si="3691"/>
        <v>45-59</v>
      </c>
      <c r="Q6915" t="str">
        <f>IF(PatientData[[#This Row],[bmi]]&lt;18.5,"Underweight",
IF(PatientData[[#This Row],[bmi]]&lt;25,"Normal",
IF(PatientData[[#This Row],[bmi]]&lt;30,"Overweight","Obese")))</f>
        <v>Normal</v>
      </c>
      <c r="R6915" t="str">
        <f t="shared" ref="R6915:R6978" si="3692">IF(AND(D6915&lt;120,E6915&lt;80),"Normal BP","High BP")</f>
        <v>Normal BP</v>
      </c>
      <c r="S6915" t="str">
        <f t="shared" ref="S6915:S6978" si="3693">IF(N6915&gt;15000,"High Cost","Normal Cost")</f>
        <v>High Cost</v>
      </c>
    </row>
    <row r="6916" spans="1:19" x14ac:dyDescent="0.3">
      <c r="A6916">
        <v>69</v>
      </c>
      <c r="B6916" t="s">
        <v>15</v>
      </c>
      <c r="C6916">
        <v>34.299999999999997</v>
      </c>
      <c r="D6916">
        <v>141</v>
      </c>
      <c r="E6916">
        <v>85</v>
      </c>
      <c r="F6916">
        <v>245.8</v>
      </c>
      <c r="G6916">
        <v>127.4</v>
      </c>
      <c r="H6916">
        <v>86</v>
      </c>
      <c r="I6916">
        <v>1</v>
      </c>
      <c r="J6916" t="s">
        <v>16</v>
      </c>
      <c r="K6916" t="s">
        <v>26</v>
      </c>
      <c r="L6916" t="s">
        <v>18</v>
      </c>
      <c r="M6916">
        <v>20.3</v>
      </c>
      <c r="N6916">
        <v>33338.199999999997</v>
      </c>
      <c r="O6916" t="s">
        <v>19</v>
      </c>
      <c r="P6916" t="str">
        <f t="shared" si="3691"/>
        <v>30-44</v>
      </c>
      <c r="Q6916" t="str">
        <f>IF(PatientData[[#This Row],[bmi]]&lt;18.5,"Underweight",
IF(PatientData[[#This Row],[bmi]]&lt;25,"Normal",
IF(PatientData[[#This Row],[bmi]]&lt;30,"Overweight","Obese")))</f>
        <v>Obese</v>
      </c>
      <c r="R6916" t="str">
        <f t="shared" si="3692"/>
        <v>High BP</v>
      </c>
      <c r="S6916" t="str">
        <f t="shared" si="3693"/>
        <v>High Cost</v>
      </c>
    </row>
    <row r="6917" spans="1:19" x14ac:dyDescent="0.3">
      <c r="A6917">
        <v>83</v>
      </c>
      <c r="B6917" t="s">
        <v>15</v>
      </c>
      <c r="C6917">
        <v>21.4</v>
      </c>
      <c r="D6917">
        <v>120</v>
      </c>
      <c r="E6917">
        <v>75</v>
      </c>
      <c r="F6917">
        <v>231.9</v>
      </c>
      <c r="G6917">
        <v>127.5</v>
      </c>
      <c r="H6917">
        <v>54</v>
      </c>
      <c r="I6917">
        <v>2</v>
      </c>
      <c r="J6917" t="s">
        <v>24</v>
      </c>
      <c r="K6917" t="s">
        <v>17</v>
      </c>
      <c r="L6917" t="s">
        <v>25</v>
      </c>
      <c r="M6917">
        <v>5.0999999999999996</v>
      </c>
      <c r="N6917">
        <v>9954.33</v>
      </c>
      <c r="O6917" t="s">
        <v>19</v>
      </c>
      <c r="P6917" t="str">
        <f t="shared" si="3691"/>
        <v>45-59</v>
      </c>
      <c r="Q6917" t="str">
        <f>IF(PatientData[[#This Row],[bmi]]&lt;18.5,"Underweight",
IF(PatientData[[#This Row],[bmi]]&lt;25,"Normal",
IF(PatientData[[#This Row],[bmi]]&lt;30,"Overweight","Obese")))</f>
        <v>Normal</v>
      </c>
      <c r="R6917" t="str">
        <f t="shared" si="3692"/>
        <v>High BP</v>
      </c>
      <c r="S6917" t="str">
        <f t="shared" si="3693"/>
        <v>Normal Cost</v>
      </c>
    </row>
    <row r="6918" spans="1:19" x14ac:dyDescent="0.3">
      <c r="A6918">
        <v>68</v>
      </c>
      <c r="B6918" t="s">
        <v>15</v>
      </c>
      <c r="C6918">
        <v>20.9</v>
      </c>
      <c r="D6918">
        <v>122</v>
      </c>
      <c r="E6918">
        <v>71</v>
      </c>
      <c r="F6918">
        <v>221.4</v>
      </c>
      <c r="G6918">
        <v>90.5</v>
      </c>
      <c r="H6918">
        <v>81</v>
      </c>
      <c r="I6918">
        <v>0</v>
      </c>
      <c r="J6918" t="s">
        <v>24</v>
      </c>
      <c r="K6918" t="s">
        <v>26</v>
      </c>
      <c r="L6918" t="s">
        <v>25</v>
      </c>
      <c r="M6918">
        <v>4.2</v>
      </c>
      <c r="N6918">
        <v>9021.41</v>
      </c>
      <c r="O6918" t="s">
        <v>19</v>
      </c>
      <c r="P6918" t="str">
        <f t="shared" si="3691"/>
        <v>45-59</v>
      </c>
      <c r="Q6918" t="str">
        <f>IF(PatientData[[#This Row],[bmi]]&lt;18.5,"Underweight",
IF(PatientData[[#This Row],[bmi]]&lt;25,"Normal",
IF(PatientData[[#This Row],[bmi]]&lt;30,"Overweight","Obese")))</f>
        <v>Normal</v>
      </c>
      <c r="R6918" t="str">
        <f t="shared" si="3692"/>
        <v>High BP</v>
      </c>
      <c r="S6918" t="str">
        <f t="shared" si="3693"/>
        <v>Normal Cost</v>
      </c>
    </row>
    <row r="6919" spans="1:19" x14ac:dyDescent="0.3">
      <c r="A6919">
        <v>60</v>
      </c>
      <c r="B6919" t="s">
        <v>20</v>
      </c>
      <c r="C6919">
        <v>30</v>
      </c>
      <c r="D6919">
        <v>116</v>
      </c>
      <c r="E6919">
        <v>70</v>
      </c>
      <c r="F6919">
        <v>202.8</v>
      </c>
      <c r="G6919">
        <v>111.9</v>
      </c>
      <c r="H6919">
        <v>70</v>
      </c>
      <c r="I6919">
        <v>1</v>
      </c>
      <c r="J6919" t="s">
        <v>27</v>
      </c>
      <c r="K6919" t="s">
        <v>26</v>
      </c>
      <c r="L6919" t="s">
        <v>25</v>
      </c>
      <c r="M6919">
        <v>4.5</v>
      </c>
      <c r="N6919">
        <v>9157.9699999999993</v>
      </c>
      <c r="O6919" t="s">
        <v>19</v>
      </c>
      <c r="P6919" t="str">
        <f t="shared" ref="P6919:P6920" si="3694">IF(A6919&lt;30,"18-29",IF(A6919&lt;45,"30-44",IF(A6919&lt;60,"45-59",IF(A6919&lt;75,"60-74","75+"))))</f>
        <v>60-74</v>
      </c>
      <c r="Q6919" t="str">
        <f>IF(PatientData[[#This Row],[bmi]]&lt;18.5,"Underweight",
IF(PatientData[[#This Row],[bmi]]&lt;25,"Normal",
IF(PatientData[[#This Row],[bmi]]&lt;30,"Overweight","Obese")))</f>
        <v>Obese</v>
      </c>
      <c r="R6919" t="str">
        <f t="shared" si="3692"/>
        <v>Normal BP</v>
      </c>
      <c r="S6919" t="str">
        <f t="shared" si="3693"/>
        <v>Normal Cost</v>
      </c>
    </row>
    <row r="6920" spans="1:19" x14ac:dyDescent="0.3">
      <c r="A6920">
        <v>57</v>
      </c>
      <c r="B6920" t="s">
        <v>20</v>
      </c>
      <c r="C6920">
        <v>30</v>
      </c>
      <c r="D6920">
        <v>123</v>
      </c>
      <c r="E6920">
        <v>64</v>
      </c>
      <c r="F6920">
        <v>234.8</v>
      </c>
      <c r="G6920">
        <v>96.2</v>
      </c>
      <c r="H6920">
        <v>72</v>
      </c>
      <c r="I6920">
        <v>1</v>
      </c>
      <c r="J6920" t="s">
        <v>27</v>
      </c>
      <c r="K6920" t="s">
        <v>21</v>
      </c>
      <c r="L6920" t="s">
        <v>22</v>
      </c>
      <c r="M6920">
        <v>3.7</v>
      </c>
      <c r="N6920">
        <v>10307.32</v>
      </c>
      <c r="O6920" t="s">
        <v>19</v>
      </c>
      <c r="P6920" t="str">
        <f t="shared" si="3694"/>
        <v>45-59</v>
      </c>
      <c r="Q6920" t="str">
        <f>IF(PatientData[[#This Row],[bmi]]&lt;18.5,"Underweight",
IF(PatientData[[#This Row],[bmi]]&lt;25,"Normal",
IF(PatientData[[#This Row],[bmi]]&lt;30,"Overweight","Obese")))</f>
        <v>Obese</v>
      </c>
      <c r="R6920" t="str">
        <f t="shared" si="3692"/>
        <v>High BP</v>
      </c>
      <c r="S6920" t="str">
        <f t="shared" si="3693"/>
        <v>Normal Cost</v>
      </c>
    </row>
    <row r="6921" spans="1:19" x14ac:dyDescent="0.3">
      <c r="A6921">
        <v>69</v>
      </c>
      <c r="B6921" t="s">
        <v>15</v>
      </c>
      <c r="C6921">
        <v>26.1</v>
      </c>
      <c r="D6921">
        <v>123</v>
      </c>
      <c r="E6921">
        <v>68</v>
      </c>
      <c r="F6921">
        <v>230.6</v>
      </c>
      <c r="G6921">
        <v>145.80000000000001</v>
      </c>
      <c r="H6921">
        <v>82</v>
      </c>
      <c r="I6921">
        <v>1</v>
      </c>
      <c r="J6921" t="s">
        <v>27</v>
      </c>
      <c r="K6921" t="s">
        <v>17</v>
      </c>
      <c r="L6921" t="s">
        <v>22</v>
      </c>
      <c r="M6921">
        <v>4.0999999999999996</v>
      </c>
      <c r="N6921">
        <v>11120.28</v>
      </c>
      <c r="O6921" t="s">
        <v>19</v>
      </c>
      <c r="P6921" t="str">
        <f t="shared" ref="P6921" si="3695">IF(A6918&lt;30,"18-29",IF(A6918&lt;45,"30-44",IF(A6918&lt;60,"45-59",IF(A6918&lt;75,"60-74","75+"))))</f>
        <v>60-74</v>
      </c>
      <c r="Q6921" t="str">
        <f>IF(PatientData[[#This Row],[bmi]]&lt;18.5,"Underweight",
IF(PatientData[[#This Row],[bmi]]&lt;25,"Normal",
IF(PatientData[[#This Row],[bmi]]&lt;30,"Overweight","Obese")))</f>
        <v>Overweight</v>
      </c>
      <c r="R6921" t="str">
        <f t="shared" si="3692"/>
        <v>High BP</v>
      </c>
      <c r="S6921" t="str">
        <f t="shared" si="3693"/>
        <v>Normal Cost</v>
      </c>
    </row>
    <row r="6922" spans="1:19" x14ac:dyDescent="0.3">
      <c r="A6922">
        <v>95</v>
      </c>
      <c r="B6922" t="s">
        <v>20</v>
      </c>
      <c r="C6922">
        <v>30</v>
      </c>
      <c r="D6922">
        <v>120</v>
      </c>
      <c r="E6922">
        <v>65</v>
      </c>
      <c r="F6922">
        <v>241.8</v>
      </c>
      <c r="G6922">
        <v>117.9</v>
      </c>
      <c r="H6922">
        <v>64</v>
      </c>
      <c r="I6922">
        <v>4</v>
      </c>
      <c r="J6922" t="s">
        <v>24</v>
      </c>
      <c r="K6922" t="s">
        <v>17</v>
      </c>
      <c r="L6922" t="s">
        <v>18</v>
      </c>
      <c r="M6922">
        <v>2.2000000000000002</v>
      </c>
      <c r="N6922">
        <v>4978.92</v>
      </c>
      <c r="O6922" t="s">
        <v>23</v>
      </c>
      <c r="P6922" t="str">
        <f t="shared" ref="P6922" si="3696">IF(A6922&lt;30,"18-29",IF(A6922&lt;45,"30-44",IF(A6922&lt;60,"45-59",IF(A6922&lt;75,"60-74","75+"))))</f>
        <v>75+</v>
      </c>
      <c r="Q6922" t="str">
        <f>IF(PatientData[[#This Row],[bmi]]&lt;18.5,"Underweight",
IF(PatientData[[#This Row],[bmi]]&lt;25,"Normal",
IF(PatientData[[#This Row],[bmi]]&lt;30,"Overweight","Obese")))</f>
        <v>Obese</v>
      </c>
      <c r="R6922" t="str">
        <f t="shared" si="3692"/>
        <v>High BP</v>
      </c>
      <c r="S6922" t="str">
        <f t="shared" si="3693"/>
        <v>Normal Cost</v>
      </c>
    </row>
    <row r="6923" spans="1:19" x14ac:dyDescent="0.3">
      <c r="A6923">
        <v>57</v>
      </c>
      <c r="B6923" t="s">
        <v>15</v>
      </c>
      <c r="C6923">
        <v>22.2</v>
      </c>
      <c r="D6923">
        <v>105</v>
      </c>
      <c r="E6923">
        <v>61</v>
      </c>
      <c r="F6923">
        <v>198.7</v>
      </c>
      <c r="G6923">
        <v>110.7</v>
      </c>
      <c r="H6923">
        <v>86</v>
      </c>
      <c r="I6923">
        <v>2</v>
      </c>
      <c r="J6923" t="s">
        <v>16</v>
      </c>
      <c r="K6923" t="s">
        <v>21</v>
      </c>
      <c r="L6923" t="s">
        <v>18</v>
      </c>
      <c r="M6923">
        <v>6.9</v>
      </c>
      <c r="N6923">
        <v>14623.37</v>
      </c>
      <c r="O6923" t="s">
        <v>19</v>
      </c>
      <c r="P6923" t="str">
        <f t="shared" ref="P6923:P6924" si="3697">IF(A6920&lt;30,"18-29",IF(A6920&lt;45,"30-44",IF(A6920&lt;60,"45-59",IF(A6920&lt;75,"60-74","75+"))))</f>
        <v>45-59</v>
      </c>
      <c r="Q6923" t="str">
        <f>IF(PatientData[[#This Row],[bmi]]&lt;18.5,"Underweight",
IF(PatientData[[#This Row],[bmi]]&lt;25,"Normal",
IF(PatientData[[#This Row],[bmi]]&lt;30,"Overweight","Obese")))</f>
        <v>Normal</v>
      </c>
      <c r="R6923" t="str">
        <f t="shared" si="3692"/>
        <v>Normal BP</v>
      </c>
      <c r="S6923" t="str">
        <f t="shared" si="3693"/>
        <v>Normal Cost</v>
      </c>
    </row>
    <row r="6924" spans="1:19" x14ac:dyDescent="0.3">
      <c r="A6924">
        <v>82</v>
      </c>
      <c r="B6924" t="s">
        <v>15</v>
      </c>
      <c r="C6924">
        <v>29.9</v>
      </c>
      <c r="D6924">
        <v>135</v>
      </c>
      <c r="E6924">
        <v>85</v>
      </c>
      <c r="F6924">
        <v>213.8</v>
      </c>
      <c r="G6924">
        <v>122.4</v>
      </c>
      <c r="H6924">
        <v>68</v>
      </c>
      <c r="I6924">
        <v>0</v>
      </c>
      <c r="J6924" t="s">
        <v>27</v>
      </c>
      <c r="K6924" t="s">
        <v>21</v>
      </c>
      <c r="L6924" t="s">
        <v>25</v>
      </c>
      <c r="M6924">
        <v>7</v>
      </c>
      <c r="N6924">
        <v>14381.14</v>
      </c>
      <c r="O6924" t="s">
        <v>19</v>
      </c>
      <c r="P6924" t="str">
        <f t="shared" si="3697"/>
        <v>60-74</v>
      </c>
      <c r="Q6924" t="str">
        <f>IF(PatientData[[#This Row],[bmi]]&lt;18.5,"Underweight",
IF(PatientData[[#This Row],[bmi]]&lt;25,"Normal",
IF(PatientData[[#This Row],[bmi]]&lt;30,"Overweight","Obese")))</f>
        <v>Overweight</v>
      </c>
      <c r="R6924" t="str">
        <f t="shared" si="3692"/>
        <v>High BP</v>
      </c>
      <c r="S6924" t="str">
        <f t="shared" si="3693"/>
        <v>Normal Cost</v>
      </c>
    </row>
    <row r="6925" spans="1:19" x14ac:dyDescent="0.3">
      <c r="A6925">
        <v>53</v>
      </c>
      <c r="B6925" t="s">
        <v>20</v>
      </c>
      <c r="C6925">
        <v>30</v>
      </c>
      <c r="D6925">
        <v>144</v>
      </c>
      <c r="E6925">
        <v>89</v>
      </c>
      <c r="F6925">
        <v>215</v>
      </c>
      <c r="G6925">
        <v>127.7</v>
      </c>
      <c r="H6925">
        <v>87</v>
      </c>
      <c r="I6925">
        <v>1</v>
      </c>
      <c r="J6925" t="s">
        <v>24</v>
      </c>
      <c r="K6925" t="s">
        <v>17</v>
      </c>
      <c r="L6925" t="s">
        <v>25</v>
      </c>
      <c r="M6925">
        <v>1.7</v>
      </c>
      <c r="N6925">
        <v>4898.21</v>
      </c>
      <c r="O6925" t="s">
        <v>19</v>
      </c>
      <c r="P6925" t="str">
        <f t="shared" ref="P6925:P6926" si="3698">IF(A6925&lt;30,"18-29",IF(A6925&lt;45,"30-44",IF(A6925&lt;60,"45-59",IF(A6925&lt;75,"60-74","75+"))))</f>
        <v>45-59</v>
      </c>
      <c r="Q6925" t="str">
        <f>IF(PatientData[[#This Row],[bmi]]&lt;18.5,"Underweight",
IF(PatientData[[#This Row],[bmi]]&lt;25,"Normal",
IF(PatientData[[#This Row],[bmi]]&lt;30,"Overweight","Obese")))</f>
        <v>Obese</v>
      </c>
      <c r="R6925" t="str">
        <f t="shared" si="3692"/>
        <v>High BP</v>
      </c>
      <c r="S6925" t="str">
        <f t="shared" si="3693"/>
        <v>Normal Cost</v>
      </c>
    </row>
    <row r="6926" spans="1:19" x14ac:dyDescent="0.3">
      <c r="A6926">
        <v>70</v>
      </c>
      <c r="B6926" t="s">
        <v>20</v>
      </c>
      <c r="C6926">
        <v>30</v>
      </c>
      <c r="D6926">
        <v>132</v>
      </c>
      <c r="E6926">
        <v>76</v>
      </c>
      <c r="F6926">
        <v>228.2</v>
      </c>
      <c r="G6926">
        <v>139.69999999999999</v>
      </c>
      <c r="H6926">
        <v>62</v>
      </c>
      <c r="I6926">
        <v>1</v>
      </c>
      <c r="J6926" t="s">
        <v>24</v>
      </c>
      <c r="K6926" t="s">
        <v>26</v>
      </c>
      <c r="L6926" t="s">
        <v>18</v>
      </c>
      <c r="M6926">
        <v>11.6</v>
      </c>
      <c r="N6926">
        <v>17831.18</v>
      </c>
      <c r="O6926" t="s">
        <v>19</v>
      </c>
      <c r="P6926" t="str">
        <f t="shared" si="3698"/>
        <v>60-74</v>
      </c>
      <c r="Q6926" t="str">
        <f>IF(PatientData[[#This Row],[bmi]]&lt;18.5,"Underweight",
IF(PatientData[[#This Row],[bmi]]&lt;25,"Normal",
IF(PatientData[[#This Row],[bmi]]&lt;30,"Overweight","Obese")))</f>
        <v>Obese</v>
      </c>
      <c r="R6926" t="str">
        <f t="shared" si="3692"/>
        <v>High BP</v>
      </c>
      <c r="S6926" t="str">
        <f t="shared" si="3693"/>
        <v>High Cost</v>
      </c>
    </row>
    <row r="6927" spans="1:19" x14ac:dyDescent="0.3">
      <c r="A6927">
        <v>76</v>
      </c>
      <c r="B6927" t="s">
        <v>15</v>
      </c>
      <c r="C6927">
        <v>23.2</v>
      </c>
      <c r="D6927">
        <v>128</v>
      </c>
      <c r="E6927">
        <v>77</v>
      </c>
      <c r="F6927">
        <v>200</v>
      </c>
      <c r="G6927">
        <v>91.4</v>
      </c>
      <c r="H6927">
        <v>72</v>
      </c>
      <c r="I6927">
        <v>0</v>
      </c>
      <c r="J6927" t="s">
        <v>27</v>
      </c>
      <c r="K6927" t="s">
        <v>21</v>
      </c>
      <c r="L6927" t="s">
        <v>18</v>
      </c>
      <c r="M6927">
        <v>11.8</v>
      </c>
      <c r="N6927">
        <v>18939.52</v>
      </c>
      <c r="O6927" t="s">
        <v>19</v>
      </c>
      <c r="P6927" t="str">
        <f t="shared" ref="P6927:P6928" si="3699">IF(A6924&lt;30,"18-29",IF(A6924&lt;45,"30-44",IF(A6924&lt;60,"45-59",IF(A6924&lt;75,"60-74","75+"))))</f>
        <v>75+</v>
      </c>
      <c r="Q6927" t="str">
        <f>IF(PatientData[[#This Row],[bmi]]&lt;18.5,"Underweight",
IF(PatientData[[#This Row],[bmi]]&lt;25,"Normal",
IF(PatientData[[#This Row],[bmi]]&lt;30,"Overweight","Obese")))</f>
        <v>Normal</v>
      </c>
      <c r="R6927" t="str">
        <f t="shared" si="3692"/>
        <v>High BP</v>
      </c>
      <c r="S6927" t="str">
        <f t="shared" si="3693"/>
        <v>High Cost</v>
      </c>
    </row>
    <row r="6928" spans="1:19" x14ac:dyDescent="0.3">
      <c r="A6928">
        <v>82</v>
      </c>
      <c r="B6928" t="s">
        <v>15</v>
      </c>
      <c r="C6928">
        <v>25.9</v>
      </c>
      <c r="D6928">
        <v>132</v>
      </c>
      <c r="E6928">
        <v>72</v>
      </c>
      <c r="F6928">
        <v>247.4</v>
      </c>
      <c r="G6928">
        <v>95.8</v>
      </c>
      <c r="H6928">
        <v>103</v>
      </c>
      <c r="I6928">
        <v>0</v>
      </c>
      <c r="J6928" t="s">
        <v>16</v>
      </c>
      <c r="K6928" t="s">
        <v>26</v>
      </c>
      <c r="L6928" t="s">
        <v>22</v>
      </c>
      <c r="M6928">
        <v>9.9</v>
      </c>
      <c r="N6928">
        <v>17130.3</v>
      </c>
      <c r="O6928" t="s">
        <v>19</v>
      </c>
      <c r="P6928" t="str">
        <f t="shared" si="3699"/>
        <v>45-59</v>
      </c>
      <c r="Q6928" t="str">
        <f>IF(PatientData[[#This Row],[bmi]]&lt;18.5,"Underweight",
IF(PatientData[[#This Row],[bmi]]&lt;25,"Normal",
IF(PatientData[[#This Row],[bmi]]&lt;30,"Overweight","Obese")))</f>
        <v>Overweight</v>
      </c>
      <c r="R6928" t="str">
        <f t="shared" si="3692"/>
        <v>High BP</v>
      </c>
      <c r="S6928" t="str">
        <f t="shared" si="3693"/>
        <v>High Cost</v>
      </c>
    </row>
    <row r="6929" spans="1:19" x14ac:dyDescent="0.3">
      <c r="A6929">
        <v>93</v>
      </c>
      <c r="B6929" t="s">
        <v>20</v>
      </c>
      <c r="C6929">
        <v>30</v>
      </c>
      <c r="D6929">
        <v>135</v>
      </c>
      <c r="E6929">
        <v>82</v>
      </c>
      <c r="F6929">
        <v>233</v>
      </c>
      <c r="G6929">
        <v>83.5</v>
      </c>
      <c r="H6929">
        <v>76</v>
      </c>
      <c r="I6929">
        <v>3</v>
      </c>
      <c r="J6929" t="s">
        <v>27</v>
      </c>
      <c r="K6929" t="s">
        <v>21</v>
      </c>
      <c r="L6929" t="s">
        <v>22</v>
      </c>
      <c r="M6929">
        <v>10.1</v>
      </c>
      <c r="N6929">
        <v>19920.09</v>
      </c>
      <c r="O6929" t="s">
        <v>19</v>
      </c>
      <c r="P6929" t="str">
        <f t="shared" ref="P6929:P6931" si="3700">IF(A6929&lt;30,"18-29",IF(A6929&lt;45,"30-44",IF(A6929&lt;60,"45-59",IF(A6929&lt;75,"60-74","75+"))))</f>
        <v>75+</v>
      </c>
      <c r="Q6929" t="str">
        <f>IF(PatientData[[#This Row],[bmi]]&lt;18.5,"Underweight",
IF(PatientData[[#This Row],[bmi]]&lt;25,"Normal",
IF(PatientData[[#This Row],[bmi]]&lt;30,"Overweight","Obese")))</f>
        <v>Obese</v>
      </c>
      <c r="R6929" t="str">
        <f t="shared" si="3692"/>
        <v>High BP</v>
      </c>
      <c r="S6929" t="str">
        <f t="shared" si="3693"/>
        <v>High Cost</v>
      </c>
    </row>
    <row r="6930" spans="1:19" x14ac:dyDescent="0.3">
      <c r="A6930">
        <v>41</v>
      </c>
      <c r="B6930" t="s">
        <v>20</v>
      </c>
      <c r="C6930">
        <v>30</v>
      </c>
      <c r="D6930">
        <v>119</v>
      </c>
      <c r="E6930">
        <v>75</v>
      </c>
      <c r="F6930">
        <v>225.7</v>
      </c>
      <c r="G6930">
        <v>102</v>
      </c>
      <c r="H6930">
        <v>75</v>
      </c>
      <c r="I6930">
        <v>2</v>
      </c>
      <c r="J6930" t="s">
        <v>27</v>
      </c>
      <c r="K6930" t="s">
        <v>21</v>
      </c>
      <c r="L6930" t="s">
        <v>18</v>
      </c>
      <c r="M6930">
        <v>6</v>
      </c>
      <c r="N6930">
        <v>15190.74</v>
      </c>
      <c r="O6930" t="s">
        <v>19</v>
      </c>
      <c r="P6930" t="str">
        <f t="shared" si="3700"/>
        <v>30-44</v>
      </c>
      <c r="Q6930" t="str">
        <f>IF(PatientData[[#This Row],[bmi]]&lt;18.5,"Underweight",
IF(PatientData[[#This Row],[bmi]]&lt;25,"Normal",
IF(PatientData[[#This Row],[bmi]]&lt;30,"Overweight","Obese")))</f>
        <v>Obese</v>
      </c>
      <c r="R6930" t="str">
        <f t="shared" si="3692"/>
        <v>Normal BP</v>
      </c>
      <c r="S6930" t="str">
        <f t="shared" si="3693"/>
        <v>High Cost</v>
      </c>
    </row>
    <row r="6931" spans="1:19" x14ac:dyDescent="0.3">
      <c r="A6931">
        <v>70</v>
      </c>
      <c r="B6931" t="s">
        <v>20</v>
      </c>
      <c r="C6931">
        <v>30</v>
      </c>
      <c r="D6931">
        <v>138</v>
      </c>
      <c r="E6931">
        <v>82</v>
      </c>
      <c r="F6931">
        <v>242.2</v>
      </c>
      <c r="G6931">
        <v>118</v>
      </c>
      <c r="H6931">
        <v>78</v>
      </c>
      <c r="I6931">
        <v>1</v>
      </c>
      <c r="J6931" t="s">
        <v>16</v>
      </c>
      <c r="K6931" t="s">
        <v>21</v>
      </c>
      <c r="L6931" t="s">
        <v>25</v>
      </c>
      <c r="M6931">
        <v>8</v>
      </c>
      <c r="N6931">
        <v>17768.05</v>
      </c>
      <c r="O6931" t="s">
        <v>19</v>
      </c>
      <c r="P6931" t="str">
        <f t="shared" si="3700"/>
        <v>60-74</v>
      </c>
      <c r="Q6931" t="str">
        <f>IF(PatientData[[#This Row],[bmi]]&lt;18.5,"Underweight",
IF(PatientData[[#This Row],[bmi]]&lt;25,"Normal",
IF(PatientData[[#This Row],[bmi]]&lt;30,"Overweight","Obese")))</f>
        <v>Obese</v>
      </c>
      <c r="R6931" t="str">
        <f t="shared" si="3692"/>
        <v>High BP</v>
      </c>
      <c r="S6931" t="str">
        <f t="shared" si="3693"/>
        <v>High Cost</v>
      </c>
    </row>
    <row r="6932" spans="1:19" x14ac:dyDescent="0.3">
      <c r="A6932">
        <v>49</v>
      </c>
      <c r="B6932" t="s">
        <v>15</v>
      </c>
      <c r="C6932">
        <v>27</v>
      </c>
      <c r="D6932">
        <v>116</v>
      </c>
      <c r="E6932">
        <v>70</v>
      </c>
      <c r="F6932">
        <v>205.5</v>
      </c>
      <c r="G6932">
        <v>83.1</v>
      </c>
      <c r="H6932">
        <v>68</v>
      </c>
      <c r="I6932">
        <v>0</v>
      </c>
      <c r="J6932" t="s">
        <v>24</v>
      </c>
      <c r="K6932" t="s">
        <v>28</v>
      </c>
      <c r="L6932" t="s">
        <v>25</v>
      </c>
      <c r="M6932">
        <v>4.9000000000000004</v>
      </c>
      <c r="N6932">
        <v>12196.03</v>
      </c>
      <c r="O6932" t="s">
        <v>19</v>
      </c>
      <c r="P6932" t="str">
        <f t="shared" ref="P6932:P6935" si="3701">IF(A6929&lt;30,"18-29",IF(A6929&lt;45,"30-44",IF(A6929&lt;60,"45-59",IF(A6929&lt;75,"60-74","75+"))))</f>
        <v>75+</v>
      </c>
      <c r="Q6932" t="str">
        <f>IF(PatientData[[#This Row],[bmi]]&lt;18.5,"Underweight",
IF(PatientData[[#This Row],[bmi]]&lt;25,"Normal",
IF(PatientData[[#This Row],[bmi]]&lt;30,"Overweight","Obese")))</f>
        <v>Overweight</v>
      </c>
      <c r="R6932" t="str">
        <f t="shared" si="3692"/>
        <v>Normal BP</v>
      </c>
      <c r="S6932" t="str">
        <f t="shared" si="3693"/>
        <v>Normal Cost</v>
      </c>
    </row>
    <row r="6933" spans="1:19" x14ac:dyDescent="0.3">
      <c r="A6933">
        <v>72</v>
      </c>
      <c r="B6933" t="s">
        <v>15</v>
      </c>
      <c r="C6933">
        <v>35.4</v>
      </c>
      <c r="D6933">
        <v>143</v>
      </c>
      <c r="E6933">
        <v>82</v>
      </c>
      <c r="F6933">
        <v>274.5</v>
      </c>
      <c r="G6933">
        <v>129.6</v>
      </c>
      <c r="H6933">
        <v>86</v>
      </c>
      <c r="I6933">
        <v>1</v>
      </c>
      <c r="J6933" t="s">
        <v>16</v>
      </c>
      <c r="K6933" t="s">
        <v>21</v>
      </c>
      <c r="L6933" t="s">
        <v>22</v>
      </c>
      <c r="M6933">
        <v>14.9</v>
      </c>
      <c r="N6933">
        <v>24233.22</v>
      </c>
      <c r="O6933" t="s">
        <v>19</v>
      </c>
      <c r="P6933" t="str">
        <f t="shared" si="3701"/>
        <v>30-44</v>
      </c>
      <c r="Q6933" t="str">
        <f>IF(PatientData[[#This Row],[bmi]]&lt;18.5,"Underweight",
IF(PatientData[[#This Row],[bmi]]&lt;25,"Normal",
IF(PatientData[[#This Row],[bmi]]&lt;30,"Overweight","Obese")))</f>
        <v>Obese</v>
      </c>
      <c r="R6933" t="str">
        <f t="shared" si="3692"/>
        <v>High BP</v>
      </c>
      <c r="S6933" t="str">
        <f t="shared" si="3693"/>
        <v>High Cost</v>
      </c>
    </row>
    <row r="6934" spans="1:19" x14ac:dyDescent="0.3">
      <c r="A6934">
        <v>80</v>
      </c>
      <c r="B6934" t="s">
        <v>15</v>
      </c>
      <c r="C6934">
        <v>25.3</v>
      </c>
      <c r="D6934">
        <v>143</v>
      </c>
      <c r="E6934">
        <v>95</v>
      </c>
      <c r="F6934">
        <v>223.4</v>
      </c>
      <c r="G6934">
        <v>106.4</v>
      </c>
      <c r="H6934">
        <v>75</v>
      </c>
      <c r="I6934">
        <v>2</v>
      </c>
      <c r="J6934" t="s">
        <v>16</v>
      </c>
      <c r="K6934" t="s">
        <v>26</v>
      </c>
      <c r="L6934" t="s">
        <v>18</v>
      </c>
      <c r="M6934">
        <v>11</v>
      </c>
      <c r="N6934">
        <v>19364.48</v>
      </c>
      <c r="O6934" t="s">
        <v>19</v>
      </c>
      <c r="P6934" t="str">
        <f t="shared" si="3701"/>
        <v>60-74</v>
      </c>
      <c r="Q6934" t="str">
        <f>IF(PatientData[[#This Row],[bmi]]&lt;18.5,"Underweight",
IF(PatientData[[#This Row],[bmi]]&lt;25,"Normal",
IF(PatientData[[#This Row],[bmi]]&lt;30,"Overweight","Obese")))</f>
        <v>Overweight</v>
      </c>
      <c r="R6934" t="str">
        <f t="shared" si="3692"/>
        <v>High BP</v>
      </c>
      <c r="S6934" t="str">
        <f t="shared" si="3693"/>
        <v>High Cost</v>
      </c>
    </row>
    <row r="6935" spans="1:19" x14ac:dyDescent="0.3">
      <c r="A6935">
        <v>63</v>
      </c>
      <c r="B6935" t="s">
        <v>15</v>
      </c>
      <c r="C6935">
        <v>26</v>
      </c>
      <c r="D6935">
        <v>140</v>
      </c>
      <c r="E6935">
        <v>86</v>
      </c>
      <c r="F6935">
        <v>228.3</v>
      </c>
      <c r="G6935">
        <v>102.6</v>
      </c>
      <c r="H6935">
        <v>93</v>
      </c>
      <c r="I6935">
        <v>3</v>
      </c>
      <c r="J6935" t="s">
        <v>16</v>
      </c>
      <c r="K6935" t="s">
        <v>21</v>
      </c>
      <c r="L6935" t="s">
        <v>18</v>
      </c>
      <c r="M6935">
        <v>9.4</v>
      </c>
      <c r="N6935">
        <v>17763.46</v>
      </c>
      <c r="O6935" t="s">
        <v>19</v>
      </c>
      <c r="P6935" t="str">
        <f t="shared" si="3701"/>
        <v>45-59</v>
      </c>
      <c r="Q6935" t="str">
        <f>IF(PatientData[[#This Row],[bmi]]&lt;18.5,"Underweight",
IF(PatientData[[#This Row],[bmi]]&lt;25,"Normal",
IF(PatientData[[#This Row],[bmi]]&lt;30,"Overweight","Obese")))</f>
        <v>Overweight</v>
      </c>
      <c r="R6935" t="str">
        <f t="shared" si="3692"/>
        <v>High BP</v>
      </c>
      <c r="S6935" t="str">
        <f t="shared" si="3693"/>
        <v>High Cost</v>
      </c>
    </row>
    <row r="6936" spans="1:19" x14ac:dyDescent="0.3">
      <c r="A6936">
        <v>46</v>
      </c>
      <c r="B6936" t="s">
        <v>20</v>
      </c>
      <c r="C6936">
        <v>30</v>
      </c>
      <c r="D6936">
        <v>125</v>
      </c>
      <c r="E6936">
        <v>85</v>
      </c>
      <c r="F6936">
        <v>221.8</v>
      </c>
      <c r="G6936">
        <v>144.4</v>
      </c>
      <c r="H6936">
        <v>85</v>
      </c>
      <c r="I6936">
        <v>1</v>
      </c>
      <c r="J6936" t="s">
        <v>27</v>
      </c>
      <c r="K6936" t="s">
        <v>21</v>
      </c>
      <c r="L6936" t="s">
        <v>18</v>
      </c>
      <c r="M6936">
        <v>6.5</v>
      </c>
      <c r="N6936">
        <v>15305.25</v>
      </c>
      <c r="O6936" t="s">
        <v>19</v>
      </c>
      <c r="P6936" t="str">
        <f t="shared" ref="P6936" si="3702">IF(A6936&lt;30,"18-29",IF(A6936&lt;45,"30-44",IF(A6936&lt;60,"45-59",IF(A6936&lt;75,"60-74","75+"))))</f>
        <v>45-59</v>
      </c>
      <c r="Q6936" t="str">
        <f>IF(PatientData[[#This Row],[bmi]]&lt;18.5,"Underweight",
IF(PatientData[[#This Row],[bmi]]&lt;25,"Normal",
IF(PatientData[[#This Row],[bmi]]&lt;30,"Overweight","Obese")))</f>
        <v>Obese</v>
      </c>
      <c r="R6936" t="str">
        <f t="shared" si="3692"/>
        <v>High BP</v>
      </c>
      <c r="S6936" t="str">
        <f t="shared" si="3693"/>
        <v>High Cost</v>
      </c>
    </row>
    <row r="6937" spans="1:19" x14ac:dyDescent="0.3">
      <c r="A6937">
        <v>86</v>
      </c>
      <c r="B6937" t="s">
        <v>15</v>
      </c>
      <c r="C6937">
        <v>26.3</v>
      </c>
      <c r="D6937">
        <v>130</v>
      </c>
      <c r="E6937">
        <v>80</v>
      </c>
      <c r="F6937">
        <v>239.8</v>
      </c>
      <c r="G6937">
        <v>128.1</v>
      </c>
      <c r="H6937">
        <v>82</v>
      </c>
      <c r="I6937">
        <v>2</v>
      </c>
      <c r="J6937" t="s">
        <v>24</v>
      </c>
      <c r="K6937" t="s">
        <v>17</v>
      </c>
      <c r="L6937" t="s">
        <v>18</v>
      </c>
      <c r="M6937">
        <v>8.1999999999999993</v>
      </c>
      <c r="N6937">
        <v>14131.69</v>
      </c>
      <c r="O6937" t="s">
        <v>19</v>
      </c>
      <c r="P6937" t="str">
        <f t="shared" ref="P6937:P6938" si="3703">IF(A6934&lt;30,"18-29",IF(A6934&lt;45,"30-44",IF(A6934&lt;60,"45-59",IF(A6934&lt;75,"60-74","75+"))))</f>
        <v>75+</v>
      </c>
      <c r="Q6937" t="str">
        <f>IF(PatientData[[#This Row],[bmi]]&lt;18.5,"Underweight",
IF(PatientData[[#This Row],[bmi]]&lt;25,"Normal",
IF(PatientData[[#This Row],[bmi]]&lt;30,"Overweight","Obese")))</f>
        <v>Overweight</v>
      </c>
      <c r="R6937" t="str">
        <f t="shared" si="3692"/>
        <v>High BP</v>
      </c>
      <c r="S6937" t="str">
        <f t="shared" si="3693"/>
        <v>Normal Cost</v>
      </c>
    </row>
    <row r="6938" spans="1:19" x14ac:dyDescent="0.3">
      <c r="A6938">
        <v>59</v>
      </c>
      <c r="B6938" t="s">
        <v>15</v>
      </c>
      <c r="C6938">
        <v>31.7</v>
      </c>
      <c r="D6938">
        <v>112</v>
      </c>
      <c r="E6938">
        <v>66</v>
      </c>
      <c r="F6938">
        <v>230.1</v>
      </c>
      <c r="G6938">
        <v>135.69999999999999</v>
      </c>
      <c r="H6938">
        <v>95</v>
      </c>
      <c r="I6938">
        <v>1</v>
      </c>
      <c r="J6938" t="s">
        <v>16</v>
      </c>
      <c r="K6938" t="s">
        <v>17</v>
      </c>
      <c r="L6938" t="s">
        <v>18</v>
      </c>
      <c r="M6938">
        <v>8</v>
      </c>
      <c r="N6938">
        <v>15033.63</v>
      </c>
      <c r="O6938" t="s">
        <v>19</v>
      </c>
      <c r="P6938" t="str">
        <f t="shared" si="3703"/>
        <v>60-74</v>
      </c>
      <c r="Q6938" t="str">
        <f>IF(PatientData[[#This Row],[bmi]]&lt;18.5,"Underweight",
IF(PatientData[[#This Row],[bmi]]&lt;25,"Normal",
IF(PatientData[[#This Row],[bmi]]&lt;30,"Overweight","Obese")))</f>
        <v>Obese</v>
      </c>
      <c r="R6938" t="str">
        <f t="shared" si="3692"/>
        <v>Normal BP</v>
      </c>
      <c r="S6938" t="str">
        <f t="shared" si="3693"/>
        <v>High Cost</v>
      </c>
    </row>
    <row r="6939" spans="1:19" x14ac:dyDescent="0.3">
      <c r="A6939">
        <v>53</v>
      </c>
      <c r="B6939" t="s">
        <v>20</v>
      </c>
      <c r="C6939">
        <v>30</v>
      </c>
      <c r="D6939">
        <v>128</v>
      </c>
      <c r="E6939">
        <v>69</v>
      </c>
      <c r="F6939">
        <v>218.6</v>
      </c>
      <c r="G6939">
        <v>100.1</v>
      </c>
      <c r="H6939">
        <v>80</v>
      </c>
      <c r="I6939">
        <v>3</v>
      </c>
      <c r="J6939" t="s">
        <v>16</v>
      </c>
      <c r="K6939" t="s">
        <v>26</v>
      </c>
      <c r="L6939" t="s">
        <v>22</v>
      </c>
      <c r="M6939">
        <v>32.6</v>
      </c>
      <c r="N6939">
        <v>57159.78</v>
      </c>
      <c r="O6939" t="s">
        <v>23</v>
      </c>
      <c r="P6939" t="str">
        <f t="shared" ref="P6939:P6940" si="3704">IF(A6939&lt;30,"18-29",IF(A6939&lt;45,"30-44",IF(A6939&lt;60,"45-59",IF(A6939&lt;75,"60-74","75+"))))</f>
        <v>45-59</v>
      </c>
      <c r="Q6939" t="str">
        <f>IF(PatientData[[#This Row],[bmi]]&lt;18.5,"Underweight",
IF(PatientData[[#This Row],[bmi]]&lt;25,"Normal",
IF(PatientData[[#This Row],[bmi]]&lt;30,"Overweight","Obese")))</f>
        <v>Obese</v>
      </c>
      <c r="R6939" t="str">
        <f t="shared" si="3692"/>
        <v>High BP</v>
      </c>
      <c r="S6939" t="str">
        <f t="shared" si="3693"/>
        <v>High Cost</v>
      </c>
    </row>
    <row r="6940" spans="1:19" x14ac:dyDescent="0.3">
      <c r="A6940">
        <v>95</v>
      </c>
      <c r="B6940" t="s">
        <v>20</v>
      </c>
      <c r="C6940">
        <v>30</v>
      </c>
      <c r="D6940">
        <v>129</v>
      </c>
      <c r="E6940">
        <v>84</v>
      </c>
      <c r="F6940">
        <v>227.1</v>
      </c>
      <c r="G6940">
        <v>112.5</v>
      </c>
      <c r="H6940">
        <v>79</v>
      </c>
      <c r="I6940">
        <v>1</v>
      </c>
      <c r="J6940" t="s">
        <v>16</v>
      </c>
      <c r="K6940" t="s">
        <v>21</v>
      </c>
      <c r="L6940" t="s">
        <v>25</v>
      </c>
      <c r="M6940">
        <v>10.9</v>
      </c>
      <c r="N6940">
        <v>22048.48</v>
      </c>
      <c r="O6940" t="s">
        <v>19</v>
      </c>
      <c r="P6940" t="str">
        <f t="shared" si="3704"/>
        <v>75+</v>
      </c>
      <c r="Q6940" t="str">
        <f>IF(PatientData[[#This Row],[bmi]]&lt;18.5,"Underweight",
IF(PatientData[[#This Row],[bmi]]&lt;25,"Normal",
IF(PatientData[[#This Row],[bmi]]&lt;30,"Overweight","Obese")))</f>
        <v>Obese</v>
      </c>
      <c r="R6940" t="str">
        <f t="shared" si="3692"/>
        <v>High BP</v>
      </c>
      <c r="S6940" t="str">
        <f t="shared" si="3693"/>
        <v>High Cost</v>
      </c>
    </row>
    <row r="6941" spans="1:19" x14ac:dyDescent="0.3">
      <c r="A6941">
        <v>56</v>
      </c>
      <c r="B6941" t="s">
        <v>15</v>
      </c>
      <c r="C6941">
        <v>26.2</v>
      </c>
      <c r="D6941">
        <v>208</v>
      </c>
      <c r="E6941">
        <v>138</v>
      </c>
      <c r="F6941">
        <v>212.4</v>
      </c>
      <c r="G6941">
        <v>93.4</v>
      </c>
      <c r="H6941">
        <v>88</v>
      </c>
      <c r="I6941">
        <v>3</v>
      </c>
      <c r="J6941" t="s">
        <v>24</v>
      </c>
      <c r="K6941" t="s">
        <v>28</v>
      </c>
      <c r="L6941" t="s">
        <v>25</v>
      </c>
      <c r="M6941">
        <v>9.6999999999999993</v>
      </c>
      <c r="N6941">
        <v>18571.72</v>
      </c>
      <c r="O6941" t="s">
        <v>19</v>
      </c>
      <c r="P6941" t="str">
        <f t="shared" ref="P6941" si="3705">IF(A6938&lt;30,"18-29",IF(A6938&lt;45,"30-44",IF(A6938&lt;60,"45-59",IF(A6938&lt;75,"60-74","75+"))))</f>
        <v>45-59</v>
      </c>
      <c r="Q6941" t="str">
        <f>IF(PatientData[[#This Row],[bmi]]&lt;18.5,"Underweight",
IF(PatientData[[#This Row],[bmi]]&lt;25,"Normal",
IF(PatientData[[#This Row],[bmi]]&lt;30,"Overweight","Obese")))</f>
        <v>Overweight</v>
      </c>
      <c r="R6941" t="str">
        <f t="shared" si="3692"/>
        <v>High BP</v>
      </c>
      <c r="S6941" t="str">
        <f t="shared" si="3693"/>
        <v>High Cost</v>
      </c>
    </row>
    <row r="6942" spans="1:19" x14ac:dyDescent="0.3">
      <c r="A6942">
        <v>59</v>
      </c>
      <c r="B6942" t="s">
        <v>20</v>
      </c>
      <c r="C6942">
        <v>30</v>
      </c>
      <c r="D6942">
        <v>124</v>
      </c>
      <c r="E6942">
        <v>72</v>
      </c>
      <c r="F6942">
        <v>242.4</v>
      </c>
      <c r="G6942">
        <v>180.4</v>
      </c>
      <c r="H6942">
        <v>86</v>
      </c>
      <c r="I6942">
        <v>0</v>
      </c>
      <c r="J6942" t="s">
        <v>16</v>
      </c>
      <c r="K6942" t="s">
        <v>17</v>
      </c>
      <c r="L6942" t="s">
        <v>18</v>
      </c>
      <c r="M6942">
        <v>11.1</v>
      </c>
      <c r="N6942">
        <v>22777</v>
      </c>
      <c r="O6942" t="s">
        <v>19</v>
      </c>
      <c r="P6942" t="str">
        <f t="shared" ref="P6942:P6944" si="3706">IF(A6942&lt;30,"18-29",IF(A6942&lt;45,"30-44",IF(A6942&lt;60,"45-59",IF(A6942&lt;75,"60-74","75+"))))</f>
        <v>45-59</v>
      </c>
      <c r="Q6942" t="str">
        <f>IF(PatientData[[#This Row],[bmi]]&lt;18.5,"Underweight",
IF(PatientData[[#This Row],[bmi]]&lt;25,"Normal",
IF(PatientData[[#This Row],[bmi]]&lt;30,"Overweight","Obese")))</f>
        <v>Obese</v>
      </c>
      <c r="R6942" t="str">
        <f t="shared" si="3692"/>
        <v>High BP</v>
      </c>
      <c r="S6942" t="str">
        <f t="shared" si="3693"/>
        <v>High Cost</v>
      </c>
    </row>
    <row r="6943" spans="1:19" x14ac:dyDescent="0.3">
      <c r="A6943">
        <v>73</v>
      </c>
      <c r="B6943" t="s">
        <v>20</v>
      </c>
      <c r="C6943">
        <v>30</v>
      </c>
      <c r="D6943">
        <v>136</v>
      </c>
      <c r="E6943">
        <v>77</v>
      </c>
      <c r="F6943">
        <v>233.9</v>
      </c>
      <c r="G6943">
        <v>114.9</v>
      </c>
      <c r="H6943">
        <v>74</v>
      </c>
      <c r="I6943">
        <v>1</v>
      </c>
      <c r="J6943" t="s">
        <v>16</v>
      </c>
      <c r="K6943" t="s">
        <v>26</v>
      </c>
      <c r="L6943" t="s">
        <v>25</v>
      </c>
      <c r="M6943">
        <v>15.5</v>
      </c>
      <c r="N6943">
        <v>28662.06</v>
      </c>
      <c r="O6943" t="s">
        <v>19</v>
      </c>
      <c r="P6943" t="str">
        <f t="shared" si="3706"/>
        <v>60-74</v>
      </c>
      <c r="Q6943" t="str">
        <f>IF(PatientData[[#This Row],[bmi]]&lt;18.5,"Underweight",
IF(PatientData[[#This Row],[bmi]]&lt;25,"Normal",
IF(PatientData[[#This Row],[bmi]]&lt;30,"Overweight","Obese")))</f>
        <v>Obese</v>
      </c>
      <c r="R6943" t="str">
        <f t="shared" si="3692"/>
        <v>High BP</v>
      </c>
      <c r="S6943" t="str">
        <f t="shared" si="3693"/>
        <v>High Cost</v>
      </c>
    </row>
    <row r="6944" spans="1:19" x14ac:dyDescent="0.3">
      <c r="A6944">
        <v>44</v>
      </c>
      <c r="B6944" t="s">
        <v>20</v>
      </c>
      <c r="C6944">
        <v>30</v>
      </c>
      <c r="D6944">
        <v>113</v>
      </c>
      <c r="E6944">
        <v>70</v>
      </c>
      <c r="F6944">
        <v>231.6</v>
      </c>
      <c r="G6944">
        <v>90.9</v>
      </c>
      <c r="H6944">
        <v>73</v>
      </c>
      <c r="I6944">
        <v>2</v>
      </c>
      <c r="J6944" t="s">
        <v>27</v>
      </c>
      <c r="K6944" t="s">
        <v>21</v>
      </c>
      <c r="L6944" t="s">
        <v>25</v>
      </c>
      <c r="M6944">
        <v>2.7</v>
      </c>
      <c r="N6944">
        <v>7666.89</v>
      </c>
      <c r="O6944" t="s">
        <v>19</v>
      </c>
      <c r="P6944" t="str">
        <f t="shared" si="3706"/>
        <v>30-44</v>
      </c>
      <c r="Q6944" t="str">
        <f>IF(PatientData[[#This Row],[bmi]]&lt;18.5,"Underweight",
IF(PatientData[[#This Row],[bmi]]&lt;25,"Normal",
IF(PatientData[[#This Row],[bmi]]&lt;30,"Overweight","Obese")))</f>
        <v>Obese</v>
      </c>
      <c r="R6944" t="str">
        <f t="shared" si="3692"/>
        <v>Normal BP</v>
      </c>
      <c r="S6944" t="str">
        <f t="shared" si="3693"/>
        <v>Normal Cost</v>
      </c>
    </row>
    <row r="6945" spans="1:19" x14ac:dyDescent="0.3">
      <c r="A6945">
        <v>66</v>
      </c>
      <c r="B6945" t="s">
        <v>15</v>
      </c>
      <c r="C6945">
        <v>31.4</v>
      </c>
      <c r="D6945">
        <v>127</v>
      </c>
      <c r="E6945">
        <v>84</v>
      </c>
      <c r="F6945">
        <v>208</v>
      </c>
      <c r="G6945">
        <v>160.4</v>
      </c>
      <c r="H6945">
        <v>84</v>
      </c>
      <c r="I6945">
        <v>1</v>
      </c>
      <c r="J6945" t="s">
        <v>24</v>
      </c>
      <c r="K6945" t="s">
        <v>17</v>
      </c>
      <c r="L6945" t="s">
        <v>25</v>
      </c>
      <c r="M6945">
        <v>7.1</v>
      </c>
      <c r="N6945">
        <v>12630.64</v>
      </c>
      <c r="O6945" t="s">
        <v>19</v>
      </c>
      <c r="P6945" t="str">
        <f t="shared" ref="P6945" si="3707">IF(A6942&lt;30,"18-29",IF(A6942&lt;45,"30-44",IF(A6942&lt;60,"45-59",IF(A6942&lt;75,"60-74","75+"))))</f>
        <v>45-59</v>
      </c>
      <c r="Q6945" t="str">
        <f>IF(PatientData[[#This Row],[bmi]]&lt;18.5,"Underweight",
IF(PatientData[[#This Row],[bmi]]&lt;25,"Normal",
IF(PatientData[[#This Row],[bmi]]&lt;30,"Overweight","Obese")))</f>
        <v>Obese</v>
      </c>
      <c r="R6945" t="str">
        <f t="shared" si="3692"/>
        <v>High BP</v>
      </c>
      <c r="S6945" t="str">
        <f t="shared" si="3693"/>
        <v>Normal Cost</v>
      </c>
    </row>
    <row r="6946" spans="1:19" x14ac:dyDescent="0.3">
      <c r="A6946">
        <v>73</v>
      </c>
      <c r="B6946" t="s">
        <v>20</v>
      </c>
      <c r="C6946">
        <v>30</v>
      </c>
      <c r="D6946">
        <v>142</v>
      </c>
      <c r="E6946">
        <v>80</v>
      </c>
      <c r="F6946">
        <v>284.8</v>
      </c>
      <c r="G6946">
        <v>109.2</v>
      </c>
      <c r="H6946">
        <v>87</v>
      </c>
      <c r="I6946">
        <v>1</v>
      </c>
      <c r="J6946" t="s">
        <v>16</v>
      </c>
      <c r="K6946" t="s">
        <v>21</v>
      </c>
      <c r="L6946" t="s">
        <v>25</v>
      </c>
      <c r="M6946">
        <v>10.6</v>
      </c>
      <c r="N6946">
        <v>23255.759999999998</v>
      </c>
      <c r="O6946" t="s">
        <v>19</v>
      </c>
      <c r="P6946" t="str">
        <f t="shared" ref="P6946:P6947" si="3708">IF(A6946&lt;30,"18-29",IF(A6946&lt;45,"30-44",IF(A6946&lt;60,"45-59",IF(A6946&lt;75,"60-74","75+"))))</f>
        <v>60-74</v>
      </c>
      <c r="Q6946" t="str">
        <f>IF(PatientData[[#This Row],[bmi]]&lt;18.5,"Underweight",
IF(PatientData[[#This Row],[bmi]]&lt;25,"Normal",
IF(PatientData[[#This Row],[bmi]]&lt;30,"Overweight","Obese")))</f>
        <v>Obese</v>
      </c>
      <c r="R6946" t="str">
        <f t="shared" si="3692"/>
        <v>High BP</v>
      </c>
      <c r="S6946" t="str">
        <f t="shared" si="3693"/>
        <v>High Cost</v>
      </c>
    </row>
    <row r="6947" spans="1:19" x14ac:dyDescent="0.3">
      <c r="A6947">
        <v>47</v>
      </c>
      <c r="B6947" t="s">
        <v>20</v>
      </c>
      <c r="C6947">
        <v>30</v>
      </c>
      <c r="D6947">
        <v>124</v>
      </c>
      <c r="E6947">
        <v>77</v>
      </c>
      <c r="F6947">
        <v>172.1</v>
      </c>
      <c r="G6947">
        <v>138</v>
      </c>
      <c r="H6947">
        <v>64</v>
      </c>
      <c r="I6947">
        <v>4</v>
      </c>
      <c r="J6947" t="s">
        <v>27</v>
      </c>
      <c r="K6947" t="s">
        <v>17</v>
      </c>
      <c r="L6947" t="s">
        <v>25</v>
      </c>
      <c r="M6947">
        <v>7</v>
      </c>
      <c r="N6947">
        <v>9949.08</v>
      </c>
      <c r="O6947" t="s">
        <v>19</v>
      </c>
      <c r="P6947" t="str">
        <f t="shared" si="3708"/>
        <v>45-59</v>
      </c>
      <c r="Q6947" t="str">
        <f>IF(PatientData[[#This Row],[bmi]]&lt;18.5,"Underweight",
IF(PatientData[[#This Row],[bmi]]&lt;25,"Normal",
IF(PatientData[[#This Row],[bmi]]&lt;30,"Overweight","Obese")))</f>
        <v>Obese</v>
      </c>
      <c r="R6947" t="str">
        <f t="shared" si="3692"/>
        <v>High BP</v>
      </c>
      <c r="S6947" t="str">
        <f t="shared" si="3693"/>
        <v>Normal Cost</v>
      </c>
    </row>
    <row r="6948" spans="1:19" x14ac:dyDescent="0.3">
      <c r="A6948">
        <v>81</v>
      </c>
      <c r="B6948" t="s">
        <v>15</v>
      </c>
      <c r="C6948">
        <v>24.9</v>
      </c>
      <c r="D6948">
        <v>127</v>
      </c>
      <c r="E6948">
        <v>77</v>
      </c>
      <c r="F6948">
        <v>235.8</v>
      </c>
      <c r="G6948">
        <v>152.69999999999999</v>
      </c>
      <c r="H6948">
        <v>76</v>
      </c>
      <c r="I6948">
        <v>1</v>
      </c>
      <c r="J6948" t="s">
        <v>27</v>
      </c>
      <c r="K6948" t="s">
        <v>17</v>
      </c>
      <c r="L6948" t="s">
        <v>25</v>
      </c>
      <c r="M6948">
        <v>2.7</v>
      </c>
      <c r="N6948">
        <v>6169.27</v>
      </c>
      <c r="O6948" t="s">
        <v>19</v>
      </c>
      <c r="P6948" t="str">
        <f t="shared" ref="P6948:P6949" si="3709">IF(A6945&lt;30,"18-29",IF(A6945&lt;45,"30-44",IF(A6945&lt;60,"45-59",IF(A6945&lt;75,"60-74","75+"))))</f>
        <v>60-74</v>
      </c>
      <c r="Q6948" t="str">
        <f>IF(PatientData[[#This Row],[bmi]]&lt;18.5,"Underweight",
IF(PatientData[[#This Row],[bmi]]&lt;25,"Normal",
IF(PatientData[[#This Row],[bmi]]&lt;30,"Overweight","Obese")))</f>
        <v>Normal</v>
      </c>
      <c r="R6948" t="str">
        <f t="shared" si="3692"/>
        <v>High BP</v>
      </c>
      <c r="S6948" t="str">
        <f t="shared" si="3693"/>
        <v>Normal Cost</v>
      </c>
    </row>
    <row r="6949" spans="1:19" x14ac:dyDescent="0.3">
      <c r="A6949">
        <v>70</v>
      </c>
      <c r="B6949" t="s">
        <v>15</v>
      </c>
      <c r="C6949">
        <v>24</v>
      </c>
      <c r="D6949">
        <v>136</v>
      </c>
      <c r="E6949">
        <v>81</v>
      </c>
      <c r="F6949">
        <v>254.5</v>
      </c>
      <c r="G6949">
        <v>84.3</v>
      </c>
      <c r="H6949">
        <v>67</v>
      </c>
      <c r="I6949">
        <v>2</v>
      </c>
      <c r="J6949" t="s">
        <v>27</v>
      </c>
      <c r="K6949" t="s">
        <v>21</v>
      </c>
      <c r="L6949" t="s">
        <v>25</v>
      </c>
      <c r="M6949">
        <v>5.5</v>
      </c>
      <c r="N6949">
        <v>12974.16</v>
      </c>
      <c r="O6949" t="s">
        <v>19</v>
      </c>
      <c r="P6949" t="str">
        <f t="shared" si="3709"/>
        <v>60-74</v>
      </c>
      <c r="Q6949" t="str">
        <f>IF(PatientData[[#This Row],[bmi]]&lt;18.5,"Underweight",
IF(PatientData[[#This Row],[bmi]]&lt;25,"Normal",
IF(PatientData[[#This Row],[bmi]]&lt;30,"Overweight","Obese")))</f>
        <v>Normal</v>
      </c>
      <c r="R6949" t="str">
        <f t="shared" si="3692"/>
        <v>High BP</v>
      </c>
      <c r="S6949" t="str">
        <f t="shared" si="3693"/>
        <v>Normal Cost</v>
      </c>
    </row>
    <row r="6950" spans="1:19" x14ac:dyDescent="0.3">
      <c r="A6950">
        <v>60</v>
      </c>
      <c r="B6950" t="s">
        <v>20</v>
      </c>
      <c r="C6950">
        <v>30</v>
      </c>
      <c r="D6950">
        <v>141</v>
      </c>
      <c r="E6950">
        <v>88</v>
      </c>
      <c r="F6950">
        <v>227.7</v>
      </c>
      <c r="G6950">
        <v>102.7</v>
      </c>
      <c r="H6950">
        <v>75</v>
      </c>
      <c r="I6950">
        <v>0</v>
      </c>
      <c r="J6950" t="s">
        <v>16</v>
      </c>
      <c r="K6950" t="s">
        <v>21</v>
      </c>
      <c r="L6950" t="s">
        <v>25</v>
      </c>
      <c r="M6950">
        <v>9.4</v>
      </c>
      <c r="N6950">
        <v>19015.87</v>
      </c>
      <c r="O6950" t="s">
        <v>23</v>
      </c>
      <c r="P6950" t="str">
        <f t="shared" ref="P6950" si="3710">IF(A6950&lt;30,"18-29",IF(A6950&lt;45,"30-44",IF(A6950&lt;60,"45-59",IF(A6950&lt;75,"60-74","75+"))))</f>
        <v>60-74</v>
      </c>
      <c r="Q6950" t="str">
        <f>IF(PatientData[[#This Row],[bmi]]&lt;18.5,"Underweight",
IF(PatientData[[#This Row],[bmi]]&lt;25,"Normal",
IF(PatientData[[#This Row],[bmi]]&lt;30,"Overweight","Obese")))</f>
        <v>Obese</v>
      </c>
      <c r="R6950" t="str">
        <f t="shared" si="3692"/>
        <v>High BP</v>
      </c>
      <c r="S6950" t="str">
        <f t="shared" si="3693"/>
        <v>High Cost</v>
      </c>
    </row>
    <row r="6951" spans="1:19" x14ac:dyDescent="0.3">
      <c r="A6951">
        <v>61</v>
      </c>
      <c r="B6951" t="s">
        <v>15</v>
      </c>
      <c r="C6951">
        <v>19.899999999999999</v>
      </c>
      <c r="D6951">
        <v>125</v>
      </c>
      <c r="E6951">
        <v>67</v>
      </c>
      <c r="F6951">
        <v>176.7</v>
      </c>
      <c r="G6951">
        <v>117</v>
      </c>
      <c r="H6951">
        <v>98</v>
      </c>
      <c r="I6951">
        <v>1</v>
      </c>
      <c r="J6951" t="s">
        <v>16</v>
      </c>
      <c r="K6951" t="s">
        <v>21</v>
      </c>
      <c r="L6951" t="s">
        <v>18</v>
      </c>
      <c r="M6951">
        <v>10.6</v>
      </c>
      <c r="N6951">
        <v>18521.03</v>
      </c>
      <c r="O6951" t="s">
        <v>19</v>
      </c>
      <c r="P6951" t="str">
        <f t="shared" ref="P6951" si="3711">IF(A6948&lt;30,"18-29",IF(A6948&lt;45,"30-44",IF(A6948&lt;60,"45-59",IF(A6948&lt;75,"60-74","75+"))))</f>
        <v>75+</v>
      </c>
      <c r="Q6951" t="str">
        <f>IF(PatientData[[#This Row],[bmi]]&lt;18.5,"Underweight",
IF(PatientData[[#This Row],[bmi]]&lt;25,"Normal",
IF(PatientData[[#This Row],[bmi]]&lt;30,"Overweight","Obese")))</f>
        <v>Normal</v>
      </c>
      <c r="R6951" t="str">
        <f t="shared" si="3692"/>
        <v>High BP</v>
      </c>
      <c r="S6951" t="str">
        <f t="shared" si="3693"/>
        <v>High Cost</v>
      </c>
    </row>
    <row r="6952" spans="1:19" x14ac:dyDescent="0.3">
      <c r="A6952">
        <v>72</v>
      </c>
      <c r="B6952" t="s">
        <v>20</v>
      </c>
      <c r="C6952">
        <v>30</v>
      </c>
      <c r="D6952">
        <v>141</v>
      </c>
      <c r="E6952">
        <v>80</v>
      </c>
      <c r="F6952">
        <v>236.2</v>
      </c>
      <c r="G6952">
        <v>96</v>
      </c>
      <c r="H6952">
        <v>79</v>
      </c>
      <c r="I6952">
        <v>2</v>
      </c>
      <c r="J6952" t="s">
        <v>27</v>
      </c>
      <c r="K6952" t="s">
        <v>21</v>
      </c>
      <c r="L6952" t="s">
        <v>25</v>
      </c>
      <c r="M6952">
        <v>4.8</v>
      </c>
      <c r="N6952">
        <v>10750.93</v>
      </c>
      <c r="O6952" t="s">
        <v>19</v>
      </c>
      <c r="P6952" t="str">
        <f t="shared" ref="P6952" si="3712">IF(A6952&lt;30,"18-29",IF(A6952&lt;45,"30-44",IF(A6952&lt;60,"45-59",IF(A6952&lt;75,"60-74","75+"))))</f>
        <v>60-74</v>
      </c>
      <c r="Q6952" t="str">
        <f>IF(PatientData[[#This Row],[bmi]]&lt;18.5,"Underweight",
IF(PatientData[[#This Row],[bmi]]&lt;25,"Normal",
IF(PatientData[[#This Row],[bmi]]&lt;30,"Overweight","Obese")))</f>
        <v>Obese</v>
      </c>
      <c r="R6952" t="str">
        <f t="shared" si="3692"/>
        <v>High BP</v>
      </c>
      <c r="S6952" t="str">
        <f t="shared" si="3693"/>
        <v>Normal Cost</v>
      </c>
    </row>
    <row r="6953" spans="1:19" x14ac:dyDescent="0.3">
      <c r="A6953">
        <v>72</v>
      </c>
      <c r="B6953" t="s">
        <v>15</v>
      </c>
      <c r="C6953">
        <v>28.5</v>
      </c>
      <c r="D6953">
        <v>147</v>
      </c>
      <c r="E6953">
        <v>86</v>
      </c>
      <c r="F6953">
        <v>206.6</v>
      </c>
      <c r="G6953">
        <v>163.9</v>
      </c>
      <c r="H6953">
        <v>89</v>
      </c>
      <c r="I6953">
        <v>2</v>
      </c>
      <c r="J6953" t="s">
        <v>16</v>
      </c>
      <c r="K6953" t="s">
        <v>17</v>
      </c>
      <c r="L6953" t="s">
        <v>22</v>
      </c>
      <c r="M6953">
        <v>10.7</v>
      </c>
      <c r="N6953">
        <v>22231.86</v>
      </c>
      <c r="O6953" t="s">
        <v>19</v>
      </c>
      <c r="P6953" t="str">
        <f t="shared" ref="P6953:P6955" si="3713">IF(A6950&lt;30,"18-29",IF(A6950&lt;45,"30-44",IF(A6950&lt;60,"45-59",IF(A6950&lt;75,"60-74","75+"))))</f>
        <v>60-74</v>
      </c>
      <c r="Q6953" t="str">
        <f>IF(PatientData[[#This Row],[bmi]]&lt;18.5,"Underweight",
IF(PatientData[[#This Row],[bmi]]&lt;25,"Normal",
IF(PatientData[[#This Row],[bmi]]&lt;30,"Overweight","Obese")))</f>
        <v>Overweight</v>
      </c>
      <c r="R6953" t="str">
        <f t="shared" si="3692"/>
        <v>High BP</v>
      </c>
      <c r="S6953" t="str">
        <f t="shared" si="3693"/>
        <v>High Cost</v>
      </c>
    </row>
    <row r="6954" spans="1:19" x14ac:dyDescent="0.3">
      <c r="A6954">
        <v>66</v>
      </c>
      <c r="B6954" t="s">
        <v>15</v>
      </c>
      <c r="C6954">
        <v>28.2</v>
      </c>
      <c r="D6954">
        <v>132</v>
      </c>
      <c r="E6954">
        <v>79</v>
      </c>
      <c r="F6954">
        <v>204.4</v>
      </c>
      <c r="G6954">
        <v>113</v>
      </c>
      <c r="H6954">
        <v>64</v>
      </c>
      <c r="I6954">
        <v>1</v>
      </c>
      <c r="J6954" t="s">
        <v>24</v>
      </c>
      <c r="K6954" t="s">
        <v>26</v>
      </c>
      <c r="L6954" t="s">
        <v>18</v>
      </c>
      <c r="M6954">
        <v>8</v>
      </c>
      <c r="N6954">
        <v>10277.629999999999</v>
      </c>
      <c r="O6954" t="s">
        <v>19</v>
      </c>
      <c r="P6954" t="str">
        <f t="shared" si="3713"/>
        <v>60-74</v>
      </c>
      <c r="Q6954" t="str">
        <f>IF(PatientData[[#This Row],[bmi]]&lt;18.5,"Underweight",
IF(PatientData[[#This Row],[bmi]]&lt;25,"Normal",
IF(PatientData[[#This Row],[bmi]]&lt;30,"Overweight","Obese")))</f>
        <v>Overweight</v>
      </c>
      <c r="R6954" t="str">
        <f t="shared" si="3692"/>
        <v>High BP</v>
      </c>
      <c r="S6954" t="str">
        <f t="shared" si="3693"/>
        <v>Normal Cost</v>
      </c>
    </row>
    <row r="6955" spans="1:19" x14ac:dyDescent="0.3">
      <c r="A6955">
        <v>77</v>
      </c>
      <c r="B6955" t="s">
        <v>15</v>
      </c>
      <c r="C6955">
        <v>29.5</v>
      </c>
      <c r="D6955">
        <v>125</v>
      </c>
      <c r="E6955">
        <v>80</v>
      </c>
      <c r="F6955">
        <v>228.2</v>
      </c>
      <c r="G6955">
        <v>86.1</v>
      </c>
      <c r="H6955">
        <v>61</v>
      </c>
      <c r="I6955">
        <v>1</v>
      </c>
      <c r="J6955" t="s">
        <v>27</v>
      </c>
      <c r="K6955" t="s">
        <v>21</v>
      </c>
      <c r="L6955" t="s">
        <v>25</v>
      </c>
      <c r="M6955">
        <v>7.2</v>
      </c>
      <c r="N6955">
        <v>14028.75</v>
      </c>
      <c r="O6955" t="s">
        <v>19</v>
      </c>
      <c r="P6955" t="str">
        <f t="shared" si="3713"/>
        <v>60-74</v>
      </c>
      <c r="Q6955" t="str">
        <f>IF(PatientData[[#This Row],[bmi]]&lt;18.5,"Underweight",
IF(PatientData[[#This Row],[bmi]]&lt;25,"Normal",
IF(PatientData[[#This Row],[bmi]]&lt;30,"Overweight","Obese")))</f>
        <v>Overweight</v>
      </c>
      <c r="R6955" t="str">
        <f t="shared" si="3692"/>
        <v>High BP</v>
      </c>
      <c r="S6955" t="str">
        <f t="shared" si="3693"/>
        <v>Normal Cost</v>
      </c>
    </row>
    <row r="6956" spans="1:19" x14ac:dyDescent="0.3">
      <c r="A6956">
        <v>55</v>
      </c>
      <c r="B6956" t="s">
        <v>20</v>
      </c>
      <c r="C6956">
        <v>30</v>
      </c>
      <c r="D6956">
        <v>128</v>
      </c>
      <c r="E6956">
        <v>73</v>
      </c>
      <c r="F6956">
        <v>212.2</v>
      </c>
      <c r="G6956">
        <v>92.9</v>
      </c>
      <c r="H6956">
        <v>101</v>
      </c>
      <c r="I6956">
        <v>0</v>
      </c>
      <c r="J6956" t="s">
        <v>16</v>
      </c>
      <c r="K6956" t="s">
        <v>28</v>
      </c>
      <c r="L6956" t="s">
        <v>25</v>
      </c>
      <c r="M6956">
        <v>6.9</v>
      </c>
      <c r="N6956">
        <v>16280.99</v>
      </c>
      <c r="O6956" t="s">
        <v>19</v>
      </c>
      <c r="P6956" t="str">
        <f t="shared" ref="P6956" si="3714">IF(A6956&lt;30,"18-29",IF(A6956&lt;45,"30-44",IF(A6956&lt;60,"45-59",IF(A6956&lt;75,"60-74","75+"))))</f>
        <v>45-59</v>
      </c>
      <c r="Q6956" t="str">
        <f>IF(PatientData[[#This Row],[bmi]]&lt;18.5,"Underweight",
IF(PatientData[[#This Row],[bmi]]&lt;25,"Normal",
IF(PatientData[[#This Row],[bmi]]&lt;30,"Overweight","Obese")))</f>
        <v>Obese</v>
      </c>
      <c r="R6956" t="str">
        <f t="shared" si="3692"/>
        <v>High BP</v>
      </c>
      <c r="S6956" t="str">
        <f t="shared" si="3693"/>
        <v>High Cost</v>
      </c>
    </row>
    <row r="6957" spans="1:19" x14ac:dyDescent="0.3">
      <c r="A6957">
        <v>63</v>
      </c>
      <c r="B6957" t="s">
        <v>15</v>
      </c>
      <c r="C6957">
        <v>22.1</v>
      </c>
      <c r="D6957">
        <v>125</v>
      </c>
      <c r="E6957">
        <v>74</v>
      </c>
      <c r="F6957">
        <v>208.4</v>
      </c>
      <c r="G6957">
        <v>126.2</v>
      </c>
      <c r="H6957">
        <v>86</v>
      </c>
      <c r="I6957">
        <v>0</v>
      </c>
      <c r="J6957" t="s">
        <v>24</v>
      </c>
      <c r="K6957" t="s">
        <v>17</v>
      </c>
      <c r="L6957" t="s">
        <v>18</v>
      </c>
      <c r="M6957">
        <v>7.9</v>
      </c>
      <c r="N6957">
        <v>11637.43</v>
      </c>
      <c r="O6957" t="s">
        <v>19</v>
      </c>
      <c r="P6957" t="str">
        <f t="shared" ref="P6957" si="3715">IF(A6954&lt;30,"18-29",IF(A6954&lt;45,"30-44",IF(A6954&lt;60,"45-59",IF(A6954&lt;75,"60-74","75+"))))</f>
        <v>60-74</v>
      </c>
      <c r="Q6957" t="str">
        <f>IF(PatientData[[#This Row],[bmi]]&lt;18.5,"Underweight",
IF(PatientData[[#This Row],[bmi]]&lt;25,"Normal",
IF(PatientData[[#This Row],[bmi]]&lt;30,"Overweight","Obese")))</f>
        <v>Normal</v>
      </c>
      <c r="R6957" t="str">
        <f t="shared" si="3692"/>
        <v>High BP</v>
      </c>
      <c r="S6957" t="str">
        <f t="shared" si="3693"/>
        <v>Normal Cost</v>
      </c>
    </row>
    <row r="6958" spans="1:19" x14ac:dyDescent="0.3">
      <c r="A6958">
        <v>40</v>
      </c>
      <c r="B6958" t="s">
        <v>20</v>
      </c>
      <c r="C6958">
        <v>30</v>
      </c>
      <c r="D6958">
        <v>119</v>
      </c>
      <c r="E6958">
        <v>76</v>
      </c>
      <c r="F6958">
        <v>210.9</v>
      </c>
      <c r="G6958">
        <v>113.5</v>
      </c>
      <c r="H6958">
        <v>72</v>
      </c>
      <c r="I6958">
        <v>1</v>
      </c>
      <c r="J6958" t="s">
        <v>27</v>
      </c>
      <c r="K6958" t="s">
        <v>21</v>
      </c>
      <c r="L6958" t="s">
        <v>25</v>
      </c>
      <c r="M6958">
        <v>9.1</v>
      </c>
      <c r="N6958">
        <v>18197.5</v>
      </c>
      <c r="O6958" t="s">
        <v>19</v>
      </c>
      <c r="P6958" t="str">
        <f t="shared" ref="P6958:P6962" si="3716">IF(A6958&lt;30,"18-29",IF(A6958&lt;45,"30-44",IF(A6958&lt;60,"45-59",IF(A6958&lt;75,"60-74","75+"))))</f>
        <v>30-44</v>
      </c>
      <c r="Q6958" t="str">
        <f>IF(PatientData[[#This Row],[bmi]]&lt;18.5,"Underweight",
IF(PatientData[[#This Row],[bmi]]&lt;25,"Normal",
IF(PatientData[[#This Row],[bmi]]&lt;30,"Overweight","Obese")))</f>
        <v>Obese</v>
      </c>
      <c r="R6958" t="str">
        <f t="shared" si="3692"/>
        <v>Normal BP</v>
      </c>
      <c r="S6958" t="str">
        <f t="shared" si="3693"/>
        <v>High Cost</v>
      </c>
    </row>
    <row r="6959" spans="1:19" x14ac:dyDescent="0.3">
      <c r="A6959">
        <v>88</v>
      </c>
      <c r="B6959" t="s">
        <v>20</v>
      </c>
      <c r="C6959">
        <v>30</v>
      </c>
      <c r="D6959">
        <v>127</v>
      </c>
      <c r="E6959">
        <v>78</v>
      </c>
      <c r="F6959">
        <v>250.2</v>
      </c>
      <c r="G6959">
        <v>158.30000000000001</v>
      </c>
      <c r="H6959">
        <v>86</v>
      </c>
      <c r="I6959">
        <v>1</v>
      </c>
      <c r="J6959" t="s">
        <v>16</v>
      </c>
      <c r="K6959" t="s">
        <v>17</v>
      </c>
      <c r="L6959" t="s">
        <v>18</v>
      </c>
      <c r="M6959">
        <v>6.5</v>
      </c>
      <c r="N6959">
        <v>11308.08</v>
      </c>
      <c r="O6959" t="s">
        <v>19</v>
      </c>
      <c r="P6959" t="str">
        <f t="shared" si="3716"/>
        <v>75+</v>
      </c>
      <c r="Q6959" t="str">
        <f>IF(PatientData[[#This Row],[bmi]]&lt;18.5,"Underweight",
IF(PatientData[[#This Row],[bmi]]&lt;25,"Normal",
IF(PatientData[[#This Row],[bmi]]&lt;30,"Overweight","Obese")))</f>
        <v>Obese</v>
      </c>
      <c r="R6959" t="str">
        <f t="shared" si="3692"/>
        <v>High BP</v>
      </c>
      <c r="S6959" t="str">
        <f t="shared" si="3693"/>
        <v>Normal Cost</v>
      </c>
    </row>
    <row r="6960" spans="1:19" x14ac:dyDescent="0.3">
      <c r="A6960">
        <v>71</v>
      </c>
      <c r="B6960" t="s">
        <v>20</v>
      </c>
      <c r="C6960">
        <v>30</v>
      </c>
      <c r="D6960">
        <v>134</v>
      </c>
      <c r="E6960">
        <v>88</v>
      </c>
      <c r="F6960">
        <v>227.4</v>
      </c>
      <c r="G6960">
        <v>121.9</v>
      </c>
      <c r="H6960">
        <v>81</v>
      </c>
      <c r="I6960">
        <v>2</v>
      </c>
      <c r="J6960" t="s">
        <v>24</v>
      </c>
      <c r="K6960" t="s">
        <v>17</v>
      </c>
      <c r="L6960" t="s">
        <v>18</v>
      </c>
      <c r="M6960">
        <v>9</v>
      </c>
      <c r="N6960">
        <v>13637.21</v>
      </c>
      <c r="O6960" t="s">
        <v>19</v>
      </c>
      <c r="P6960" t="str">
        <f t="shared" si="3716"/>
        <v>60-74</v>
      </c>
      <c r="Q6960" t="str">
        <f>IF(PatientData[[#This Row],[bmi]]&lt;18.5,"Underweight",
IF(PatientData[[#This Row],[bmi]]&lt;25,"Normal",
IF(PatientData[[#This Row],[bmi]]&lt;30,"Overweight","Obese")))</f>
        <v>Obese</v>
      </c>
      <c r="R6960" t="str">
        <f t="shared" si="3692"/>
        <v>High BP</v>
      </c>
      <c r="S6960" t="str">
        <f t="shared" si="3693"/>
        <v>Normal Cost</v>
      </c>
    </row>
    <row r="6961" spans="1:19" x14ac:dyDescent="0.3">
      <c r="A6961">
        <v>77</v>
      </c>
      <c r="B6961" t="s">
        <v>20</v>
      </c>
      <c r="C6961">
        <v>30</v>
      </c>
      <c r="D6961">
        <v>133</v>
      </c>
      <c r="E6961">
        <v>85</v>
      </c>
      <c r="F6961">
        <v>232.2</v>
      </c>
      <c r="G6961">
        <v>134.30000000000001</v>
      </c>
      <c r="H6961">
        <v>80</v>
      </c>
      <c r="I6961">
        <v>0</v>
      </c>
      <c r="J6961" t="s">
        <v>27</v>
      </c>
      <c r="K6961" t="s">
        <v>21</v>
      </c>
      <c r="L6961" t="s">
        <v>22</v>
      </c>
      <c r="M6961">
        <v>4.5</v>
      </c>
      <c r="N6961">
        <v>11640.49</v>
      </c>
      <c r="O6961" t="s">
        <v>19</v>
      </c>
      <c r="P6961" t="str">
        <f t="shared" si="3716"/>
        <v>75+</v>
      </c>
      <c r="Q6961" t="str">
        <f>IF(PatientData[[#This Row],[bmi]]&lt;18.5,"Underweight",
IF(PatientData[[#This Row],[bmi]]&lt;25,"Normal",
IF(PatientData[[#This Row],[bmi]]&lt;30,"Overweight","Obese")))</f>
        <v>Obese</v>
      </c>
      <c r="R6961" t="str">
        <f t="shared" si="3692"/>
        <v>High BP</v>
      </c>
      <c r="S6961" t="str">
        <f t="shared" si="3693"/>
        <v>Normal Cost</v>
      </c>
    </row>
    <row r="6962" spans="1:19" x14ac:dyDescent="0.3">
      <c r="A6962">
        <v>65</v>
      </c>
      <c r="B6962" t="s">
        <v>20</v>
      </c>
      <c r="C6962">
        <v>30</v>
      </c>
      <c r="D6962">
        <v>132</v>
      </c>
      <c r="E6962">
        <v>71</v>
      </c>
      <c r="F6962">
        <v>239</v>
      </c>
      <c r="G6962">
        <v>121.5</v>
      </c>
      <c r="H6962">
        <v>85</v>
      </c>
      <c r="I6962">
        <v>1</v>
      </c>
      <c r="J6962" t="s">
        <v>27</v>
      </c>
      <c r="K6962" t="s">
        <v>28</v>
      </c>
      <c r="L6962" t="s">
        <v>18</v>
      </c>
      <c r="M6962">
        <v>5.2</v>
      </c>
      <c r="N6962">
        <v>11887.24</v>
      </c>
      <c r="O6962" t="s">
        <v>19</v>
      </c>
      <c r="P6962" t="str">
        <f t="shared" si="3716"/>
        <v>60-74</v>
      </c>
      <c r="Q6962" t="str">
        <f>IF(PatientData[[#This Row],[bmi]]&lt;18.5,"Underweight",
IF(PatientData[[#This Row],[bmi]]&lt;25,"Normal",
IF(PatientData[[#This Row],[bmi]]&lt;30,"Overweight","Obese")))</f>
        <v>Obese</v>
      </c>
      <c r="R6962" t="str">
        <f t="shared" si="3692"/>
        <v>High BP</v>
      </c>
      <c r="S6962" t="str">
        <f t="shared" si="3693"/>
        <v>Normal Cost</v>
      </c>
    </row>
    <row r="6963" spans="1:19" x14ac:dyDescent="0.3">
      <c r="A6963">
        <v>86</v>
      </c>
      <c r="B6963" t="s">
        <v>15</v>
      </c>
      <c r="C6963">
        <v>20</v>
      </c>
      <c r="D6963">
        <v>123</v>
      </c>
      <c r="E6963">
        <v>72</v>
      </c>
      <c r="F6963">
        <v>270.8</v>
      </c>
      <c r="G6963">
        <v>104.6</v>
      </c>
      <c r="H6963">
        <v>94</v>
      </c>
      <c r="I6963">
        <v>2</v>
      </c>
      <c r="J6963" t="s">
        <v>27</v>
      </c>
      <c r="K6963" t="s">
        <v>26</v>
      </c>
      <c r="L6963" t="s">
        <v>18</v>
      </c>
      <c r="M6963">
        <v>4.4000000000000004</v>
      </c>
      <c r="N6963">
        <v>7992.18</v>
      </c>
      <c r="O6963" t="s">
        <v>19</v>
      </c>
      <c r="P6963" t="str">
        <f t="shared" ref="P6963" si="3717">IF(A6960&lt;30,"18-29",IF(A6960&lt;45,"30-44",IF(A6960&lt;60,"45-59",IF(A6960&lt;75,"60-74","75+"))))</f>
        <v>60-74</v>
      </c>
      <c r="Q6963" t="str">
        <f>IF(PatientData[[#This Row],[bmi]]&lt;18.5,"Underweight",
IF(PatientData[[#This Row],[bmi]]&lt;25,"Normal",
IF(PatientData[[#This Row],[bmi]]&lt;30,"Overweight","Obese")))</f>
        <v>Normal</v>
      </c>
      <c r="R6963" t="str">
        <f t="shared" si="3692"/>
        <v>High BP</v>
      </c>
      <c r="S6963" t="str">
        <f t="shared" si="3693"/>
        <v>Normal Cost</v>
      </c>
    </row>
    <row r="6964" spans="1:19" x14ac:dyDescent="0.3">
      <c r="A6964">
        <v>54</v>
      </c>
      <c r="B6964" t="s">
        <v>20</v>
      </c>
      <c r="C6964">
        <v>30</v>
      </c>
      <c r="D6964">
        <v>120</v>
      </c>
      <c r="E6964">
        <v>76</v>
      </c>
      <c r="F6964">
        <v>226.2</v>
      </c>
      <c r="G6964">
        <v>102.5</v>
      </c>
      <c r="H6964">
        <v>75</v>
      </c>
      <c r="I6964">
        <v>1</v>
      </c>
      <c r="J6964" t="s">
        <v>27</v>
      </c>
      <c r="K6964" t="s">
        <v>26</v>
      </c>
      <c r="L6964" t="s">
        <v>25</v>
      </c>
      <c r="M6964">
        <v>2.2000000000000002</v>
      </c>
      <c r="N6964">
        <v>4510.6000000000004</v>
      </c>
      <c r="O6964" t="s">
        <v>19</v>
      </c>
      <c r="P6964" t="str">
        <f t="shared" ref="P6964:P6965" si="3718">IF(A6964&lt;30,"18-29",IF(A6964&lt;45,"30-44",IF(A6964&lt;60,"45-59",IF(A6964&lt;75,"60-74","75+"))))</f>
        <v>45-59</v>
      </c>
      <c r="Q6964" t="str">
        <f>IF(PatientData[[#This Row],[bmi]]&lt;18.5,"Underweight",
IF(PatientData[[#This Row],[bmi]]&lt;25,"Normal",
IF(PatientData[[#This Row],[bmi]]&lt;30,"Overweight","Obese")))</f>
        <v>Obese</v>
      </c>
      <c r="R6964" t="str">
        <f t="shared" si="3692"/>
        <v>High BP</v>
      </c>
      <c r="S6964" t="str">
        <f t="shared" si="3693"/>
        <v>Normal Cost</v>
      </c>
    </row>
    <row r="6965" spans="1:19" x14ac:dyDescent="0.3">
      <c r="A6965">
        <v>55</v>
      </c>
      <c r="B6965" t="s">
        <v>20</v>
      </c>
      <c r="C6965">
        <v>30</v>
      </c>
      <c r="D6965">
        <v>124</v>
      </c>
      <c r="E6965">
        <v>74</v>
      </c>
      <c r="F6965">
        <v>227.3</v>
      </c>
      <c r="G6965">
        <v>146.69999999999999</v>
      </c>
      <c r="H6965">
        <v>81</v>
      </c>
      <c r="I6965">
        <v>1</v>
      </c>
      <c r="J6965" t="s">
        <v>24</v>
      </c>
      <c r="K6965" t="s">
        <v>21</v>
      </c>
      <c r="L6965" t="s">
        <v>22</v>
      </c>
      <c r="M6965">
        <v>3.7</v>
      </c>
      <c r="N6965">
        <v>9587.61</v>
      </c>
      <c r="O6965" t="s">
        <v>19</v>
      </c>
      <c r="P6965" t="str">
        <f t="shared" si="3718"/>
        <v>45-59</v>
      </c>
      <c r="Q6965" t="str">
        <f>IF(PatientData[[#This Row],[bmi]]&lt;18.5,"Underweight",
IF(PatientData[[#This Row],[bmi]]&lt;25,"Normal",
IF(PatientData[[#This Row],[bmi]]&lt;30,"Overweight","Obese")))</f>
        <v>Obese</v>
      </c>
      <c r="R6965" t="str">
        <f t="shared" si="3692"/>
        <v>High BP</v>
      </c>
      <c r="S6965" t="str">
        <f t="shared" si="3693"/>
        <v>Normal Cost</v>
      </c>
    </row>
    <row r="6966" spans="1:19" x14ac:dyDescent="0.3">
      <c r="A6966">
        <v>83</v>
      </c>
      <c r="B6966" t="s">
        <v>15</v>
      </c>
      <c r="C6966">
        <v>24</v>
      </c>
      <c r="D6966">
        <v>134</v>
      </c>
      <c r="E6966">
        <v>81</v>
      </c>
      <c r="F6966">
        <v>230.4</v>
      </c>
      <c r="G6966">
        <v>96.3</v>
      </c>
      <c r="H6966">
        <v>63</v>
      </c>
      <c r="I6966">
        <v>5</v>
      </c>
      <c r="J6966" t="s">
        <v>27</v>
      </c>
      <c r="K6966" t="s">
        <v>21</v>
      </c>
      <c r="L6966" t="s">
        <v>18</v>
      </c>
      <c r="M6966">
        <v>3.4</v>
      </c>
      <c r="N6966">
        <v>9081.89</v>
      </c>
      <c r="O6966" t="s">
        <v>19</v>
      </c>
      <c r="P6966" t="str">
        <f t="shared" ref="P6966:P6967" si="3719">IF(A6963&lt;30,"18-29",IF(A6963&lt;45,"30-44",IF(A6963&lt;60,"45-59",IF(A6963&lt;75,"60-74","75+"))))</f>
        <v>75+</v>
      </c>
      <c r="Q6966" t="str">
        <f>IF(PatientData[[#This Row],[bmi]]&lt;18.5,"Underweight",
IF(PatientData[[#This Row],[bmi]]&lt;25,"Normal",
IF(PatientData[[#This Row],[bmi]]&lt;30,"Overweight","Obese")))</f>
        <v>Normal</v>
      </c>
      <c r="R6966" t="str">
        <f t="shared" si="3692"/>
        <v>High BP</v>
      </c>
      <c r="S6966" t="str">
        <f t="shared" si="3693"/>
        <v>Normal Cost</v>
      </c>
    </row>
    <row r="6967" spans="1:19" x14ac:dyDescent="0.3">
      <c r="A6967">
        <v>68</v>
      </c>
      <c r="B6967" t="s">
        <v>15</v>
      </c>
      <c r="C6967">
        <v>34.799999999999997</v>
      </c>
      <c r="D6967">
        <v>131</v>
      </c>
      <c r="E6967">
        <v>81</v>
      </c>
      <c r="F6967">
        <v>258.3</v>
      </c>
      <c r="G6967">
        <v>102.6</v>
      </c>
      <c r="H6967">
        <v>73</v>
      </c>
      <c r="I6967">
        <v>1</v>
      </c>
      <c r="J6967" t="s">
        <v>24</v>
      </c>
      <c r="K6967" t="s">
        <v>21</v>
      </c>
      <c r="L6967" t="s">
        <v>22</v>
      </c>
      <c r="M6967">
        <v>4.5999999999999996</v>
      </c>
      <c r="N6967">
        <v>11325.56</v>
      </c>
      <c r="O6967" t="s">
        <v>23</v>
      </c>
      <c r="P6967" t="str">
        <f t="shared" si="3719"/>
        <v>45-59</v>
      </c>
      <c r="Q6967" t="str">
        <f>IF(PatientData[[#This Row],[bmi]]&lt;18.5,"Underweight",
IF(PatientData[[#This Row],[bmi]]&lt;25,"Normal",
IF(PatientData[[#This Row],[bmi]]&lt;30,"Overweight","Obese")))</f>
        <v>Obese</v>
      </c>
      <c r="R6967" t="str">
        <f t="shared" si="3692"/>
        <v>High BP</v>
      </c>
      <c r="S6967" t="str">
        <f t="shared" si="3693"/>
        <v>Normal Cost</v>
      </c>
    </row>
    <row r="6968" spans="1:19" x14ac:dyDescent="0.3">
      <c r="A6968">
        <v>86</v>
      </c>
      <c r="B6968" t="s">
        <v>20</v>
      </c>
      <c r="C6968">
        <v>30</v>
      </c>
      <c r="D6968">
        <v>118</v>
      </c>
      <c r="E6968">
        <v>81</v>
      </c>
      <c r="F6968">
        <v>217.2</v>
      </c>
      <c r="G6968">
        <v>145.69999999999999</v>
      </c>
      <c r="H6968">
        <v>100</v>
      </c>
      <c r="I6968">
        <v>0</v>
      </c>
      <c r="J6968" t="s">
        <v>16</v>
      </c>
      <c r="K6968" t="s">
        <v>21</v>
      </c>
      <c r="L6968" t="s">
        <v>25</v>
      </c>
      <c r="M6968">
        <v>10.6</v>
      </c>
      <c r="N6968">
        <v>18264.009999999998</v>
      </c>
      <c r="O6968" t="s">
        <v>19</v>
      </c>
      <c r="P6968" t="str">
        <f t="shared" ref="P6968" si="3720">IF(A6968&lt;30,"18-29",IF(A6968&lt;45,"30-44",IF(A6968&lt;60,"45-59",IF(A6968&lt;75,"60-74","75+"))))</f>
        <v>75+</v>
      </c>
      <c r="Q6968" t="str">
        <f>IF(PatientData[[#This Row],[bmi]]&lt;18.5,"Underweight",
IF(PatientData[[#This Row],[bmi]]&lt;25,"Normal",
IF(PatientData[[#This Row],[bmi]]&lt;30,"Overweight","Obese")))</f>
        <v>Obese</v>
      </c>
      <c r="R6968" t="str">
        <f t="shared" si="3692"/>
        <v>High BP</v>
      </c>
      <c r="S6968" t="str">
        <f t="shared" si="3693"/>
        <v>High Cost</v>
      </c>
    </row>
    <row r="6969" spans="1:19" x14ac:dyDescent="0.3">
      <c r="A6969">
        <v>82</v>
      </c>
      <c r="B6969" t="s">
        <v>15</v>
      </c>
      <c r="C6969">
        <v>20.6</v>
      </c>
      <c r="D6969">
        <v>112</v>
      </c>
      <c r="E6969">
        <v>74</v>
      </c>
      <c r="F6969">
        <v>184.7</v>
      </c>
      <c r="G6969">
        <v>116.1</v>
      </c>
      <c r="H6969">
        <v>78</v>
      </c>
      <c r="I6969">
        <v>2</v>
      </c>
      <c r="J6969" t="s">
        <v>16</v>
      </c>
      <c r="K6969" t="s">
        <v>28</v>
      </c>
      <c r="L6969" t="s">
        <v>18</v>
      </c>
      <c r="M6969">
        <v>16.600000000000001</v>
      </c>
      <c r="N6969">
        <v>29758.93</v>
      </c>
      <c r="O6969" t="s">
        <v>19</v>
      </c>
      <c r="P6969" t="str">
        <f t="shared" ref="P6969" si="3721">IF(A6966&lt;30,"18-29",IF(A6966&lt;45,"30-44",IF(A6966&lt;60,"45-59",IF(A6966&lt;75,"60-74","75+"))))</f>
        <v>75+</v>
      </c>
      <c r="Q6969" t="str">
        <f>IF(PatientData[[#This Row],[bmi]]&lt;18.5,"Underweight",
IF(PatientData[[#This Row],[bmi]]&lt;25,"Normal",
IF(PatientData[[#This Row],[bmi]]&lt;30,"Overweight","Obese")))</f>
        <v>Normal</v>
      </c>
      <c r="R6969" t="str">
        <f t="shared" si="3692"/>
        <v>Normal BP</v>
      </c>
      <c r="S6969" t="str">
        <f t="shared" si="3693"/>
        <v>High Cost</v>
      </c>
    </row>
    <row r="6970" spans="1:19" x14ac:dyDescent="0.3">
      <c r="A6970">
        <v>84</v>
      </c>
      <c r="B6970" t="s">
        <v>20</v>
      </c>
      <c r="C6970">
        <v>30</v>
      </c>
      <c r="D6970">
        <v>129</v>
      </c>
      <c r="E6970">
        <v>83</v>
      </c>
      <c r="F6970">
        <v>209.9</v>
      </c>
      <c r="G6970">
        <v>103.4</v>
      </c>
      <c r="H6970">
        <v>87</v>
      </c>
      <c r="I6970">
        <v>2</v>
      </c>
      <c r="J6970" t="s">
        <v>16</v>
      </c>
      <c r="K6970" t="s">
        <v>26</v>
      </c>
      <c r="L6970" t="s">
        <v>22</v>
      </c>
      <c r="M6970">
        <v>5.6</v>
      </c>
      <c r="N6970">
        <v>11025.12</v>
      </c>
      <c r="O6970" t="s">
        <v>19</v>
      </c>
      <c r="P6970" t="str">
        <f t="shared" ref="P6970" si="3722">IF(A6970&lt;30,"18-29",IF(A6970&lt;45,"30-44",IF(A6970&lt;60,"45-59",IF(A6970&lt;75,"60-74","75+"))))</f>
        <v>75+</v>
      </c>
      <c r="Q6970" t="str">
        <f>IF(PatientData[[#This Row],[bmi]]&lt;18.5,"Underweight",
IF(PatientData[[#This Row],[bmi]]&lt;25,"Normal",
IF(PatientData[[#This Row],[bmi]]&lt;30,"Overweight","Obese")))</f>
        <v>Obese</v>
      </c>
      <c r="R6970" t="str">
        <f t="shared" si="3692"/>
        <v>High BP</v>
      </c>
      <c r="S6970" t="str">
        <f t="shared" si="3693"/>
        <v>Normal Cost</v>
      </c>
    </row>
    <row r="6971" spans="1:19" x14ac:dyDescent="0.3">
      <c r="A6971">
        <v>53</v>
      </c>
      <c r="B6971" t="s">
        <v>15</v>
      </c>
      <c r="C6971">
        <v>23.1</v>
      </c>
      <c r="D6971">
        <v>112</v>
      </c>
      <c r="E6971">
        <v>66</v>
      </c>
      <c r="F6971">
        <v>187.1</v>
      </c>
      <c r="G6971">
        <v>84.3</v>
      </c>
      <c r="H6971">
        <v>94</v>
      </c>
      <c r="I6971">
        <v>2</v>
      </c>
      <c r="J6971" t="s">
        <v>24</v>
      </c>
      <c r="K6971" t="s">
        <v>26</v>
      </c>
      <c r="L6971" t="s">
        <v>18</v>
      </c>
      <c r="M6971">
        <v>3</v>
      </c>
      <c r="N6971">
        <v>7038.49</v>
      </c>
      <c r="O6971" t="s">
        <v>19</v>
      </c>
      <c r="P6971" t="str">
        <f t="shared" ref="P6971:P6972" si="3723">IF(A6968&lt;30,"18-29",IF(A6968&lt;45,"30-44",IF(A6968&lt;60,"45-59",IF(A6968&lt;75,"60-74","75+"))))</f>
        <v>75+</v>
      </c>
      <c r="Q6971" t="str">
        <f>IF(PatientData[[#This Row],[bmi]]&lt;18.5,"Underweight",
IF(PatientData[[#This Row],[bmi]]&lt;25,"Normal",
IF(PatientData[[#This Row],[bmi]]&lt;30,"Overweight","Obese")))</f>
        <v>Normal</v>
      </c>
      <c r="R6971" t="str">
        <f t="shared" si="3692"/>
        <v>Normal BP</v>
      </c>
      <c r="S6971" t="str">
        <f t="shared" si="3693"/>
        <v>Normal Cost</v>
      </c>
    </row>
    <row r="6972" spans="1:19" x14ac:dyDescent="0.3">
      <c r="A6972">
        <v>26</v>
      </c>
      <c r="B6972" t="s">
        <v>15</v>
      </c>
      <c r="C6972">
        <v>25.1</v>
      </c>
      <c r="D6972">
        <v>120</v>
      </c>
      <c r="E6972">
        <v>66</v>
      </c>
      <c r="F6972">
        <v>223.1</v>
      </c>
      <c r="G6972">
        <v>162.69999999999999</v>
      </c>
      <c r="H6972">
        <v>83</v>
      </c>
      <c r="I6972">
        <v>0</v>
      </c>
      <c r="J6972" t="s">
        <v>16</v>
      </c>
      <c r="K6972" t="s">
        <v>17</v>
      </c>
      <c r="L6972" t="s">
        <v>25</v>
      </c>
      <c r="M6972">
        <v>16.5</v>
      </c>
      <c r="N6972">
        <v>21168.9</v>
      </c>
      <c r="O6972" t="s">
        <v>19</v>
      </c>
      <c r="P6972" t="str">
        <f t="shared" si="3723"/>
        <v>75+</v>
      </c>
      <c r="Q6972" t="str">
        <f>IF(PatientData[[#This Row],[bmi]]&lt;18.5,"Underweight",
IF(PatientData[[#This Row],[bmi]]&lt;25,"Normal",
IF(PatientData[[#This Row],[bmi]]&lt;30,"Overweight","Obese")))</f>
        <v>Overweight</v>
      </c>
      <c r="R6972" t="str">
        <f t="shared" si="3692"/>
        <v>High BP</v>
      </c>
      <c r="S6972" t="str">
        <f t="shared" si="3693"/>
        <v>High Cost</v>
      </c>
    </row>
    <row r="6973" spans="1:19" x14ac:dyDescent="0.3">
      <c r="A6973">
        <v>64</v>
      </c>
      <c r="B6973" t="s">
        <v>20</v>
      </c>
      <c r="C6973">
        <v>30</v>
      </c>
      <c r="D6973">
        <v>139</v>
      </c>
      <c r="E6973">
        <v>83</v>
      </c>
      <c r="F6973">
        <v>251.5</v>
      </c>
      <c r="G6973">
        <v>103.7</v>
      </c>
      <c r="H6973">
        <v>86</v>
      </c>
      <c r="I6973">
        <v>3</v>
      </c>
      <c r="J6973" t="s">
        <v>16</v>
      </c>
      <c r="K6973" t="s">
        <v>21</v>
      </c>
      <c r="L6973" t="s">
        <v>18</v>
      </c>
      <c r="M6973">
        <v>14.1</v>
      </c>
      <c r="N6973">
        <v>23226.14</v>
      </c>
      <c r="O6973" t="s">
        <v>19</v>
      </c>
      <c r="P6973" t="str">
        <f t="shared" ref="P6973" si="3724">IF(A6973&lt;30,"18-29",IF(A6973&lt;45,"30-44",IF(A6973&lt;60,"45-59",IF(A6973&lt;75,"60-74","75+"))))</f>
        <v>60-74</v>
      </c>
      <c r="Q6973" t="str">
        <f>IF(PatientData[[#This Row],[bmi]]&lt;18.5,"Underweight",
IF(PatientData[[#This Row],[bmi]]&lt;25,"Normal",
IF(PatientData[[#This Row],[bmi]]&lt;30,"Overweight","Obese")))</f>
        <v>Obese</v>
      </c>
      <c r="R6973" t="str">
        <f t="shared" si="3692"/>
        <v>High BP</v>
      </c>
      <c r="S6973" t="str">
        <f t="shared" si="3693"/>
        <v>High Cost</v>
      </c>
    </row>
    <row r="6974" spans="1:19" x14ac:dyDescent="0.3">
      <c r="A6974">
        <v>80</v>
      </c>
      <c r="B6974" t="s">
        <v>15</v>
      </c>
      <c r="C6974">
        <v>20.9</v>
      </c>
      <c r="D6974">
        <v>133</v>
      </c>
      <c r="E6974">
        <v>75</v>
      </c>
      <c r="F6974">
        <v>236</v>
      </c>
      <c r="G6974">
        <v>99.8</v>
      </c>
      <c r="H6974">
        <v>78</v>
      </c>
      <c r="I6974">
        <v>4</v>
      </c>
      <c r="J6974" t="s">
        <v>24</v>
      </c>
      <c r="K6974" t="s">
        <v>26</v>
      </c>
      <c r="L6974" t="s">
        <v>18</v>
      </c>
      <c r="M6974">
        <v>3.5</v>
      </c>
      <c r="N6974">
        <v>7242.47</v>
      </c>
      <c r="O6974" t="s">
        <v>19</v>
      </c>
      <c r="P6974" t="str">
        <f t="shared" ref="P6974:P6975" si="3725">IF(A6971&lt;30,"18-29",IF(A6971&lt;45,"30-44",IF(A6971&lt;60,"45-59",IF(A6971&lt;75,"60-74","75+"))))</f>
        <v>45-59</v>
      </c>
      <c r="Q6974" t="str">
        <f>IF(PatientData[[#This Row],[bmi]]&lt;18.5,"Underweight",
IF(PatientData[[#This Row],[bmi]]&lt;25,"Normal",
IF(PatientData[[#This Row],[bmi]]&lt;30,"Overweight","Obese")))</f>
        <v>Normal</v>
      </c>
      <c r="R6974" t="str">
        <f t="shared" si="3692"/>
        <v>High BP</v>
      </c>
      <c r="S6974" t="str">
        <f t="shared" si="3693"/>
        <v>Normal Cost</v>
      </c>
    </row>
    <row r="6975" spans="1:19" x14ac:dyDescent="0.3">
      <c r="A6975">
        <v>76</v>
      </c>
      <c r="B6975" t="s">
        <v>15</v>
      </c>
      <c r="C6975">
        <v>24.8</v>
      </c>
      <c r="D6975">
        <v>124</v>
      </c>
      <c r="E6975">
        <v>78</v>
      </c>
      <c r="F6975">
        <v>253.8</v>
      </c>
      <c r="G6975">
        <v>169.6</v>
      </c>
      <c r="H6975">
        <v>68</v>
      </c>
      <c r="I6975">
        <v>1</v>
      </c>
      <c r="J6975" t="s">
        <v>27</v>
      </c>
      <c r="K6975" t="s">
        <v>17</v>
      </c>
      <c r="L6975" t="s">
        <v>18</v>
      </c>
      <c r="M6975">
        <v>1.3</v>
      </c>
      <c r="N6975">
        <v>3808.91</v>
      </c>
      <c r="O6975" t="s">
        <v>19</v>
      </c>
      <c r="P6975" t="str">
        <f t="shared" si="3725"/>
        <v>18-29</v>
      </c>
      <c r="Q6975" t="str">
        <f>IF(PatientData[[#This Row],[bmi]]&lt;18.5,"Underweight",
IF(PatientData[[#This Row],[bmi]]&lt;25,"Normal",
IF(PatientData[[#This Row],[bmi]]&lt;30,"Overweight","Obese")))</f>
        <v>Normal</v>
      </c>
      <c r="R6975" t="str">
        <f t="shared" si="3692"/>
        <v>High BP</v>
      </c>
      <c r="S6975" t="str">
        <f t="shared" si="3693"/>
        <v>Normal Cost</v>
      </c>
    </row>
    <row r="6976" spans="1:19" x14ac:dyDescent="0.3">
      <c r="A6976">
        <v>87</v>
      </c>
      <c r="B6976" t="s">
        <v>20</v>
      </c>
      <c r="C6976">
        <v>30</v>
      </c>
      <c r="D6976">
        <v>131</v>
      </c>
      <c r="E6976">
        <v>77</v>
      </c>
      <c r="F6976">
        <v>239.7</v>
      </c>
      <c r="G6976">
        <v>230.9</v>
      </c>
      <c r="H6976">
        <v>84</v>
      </c>
      <c r="I6976">
        <v>2</v>
      </c>
      <c r="J6976" t="s">
        <v>16</v>
      </c>
      <c r="K6976" t="s">
        <v>17</v>
      </c>
      <c r="L6976" t="s">
        <v>18</v>
      </c>
      <c r="M6976">
        <v>8.1</v>
      </c>
      <c r="N6976">
        <v>16034</v>
      </c>
      <c r="O6976" t="s">
        <v>19</v>
      </c>
      <c r="P6976" t="str">
        <f t="shared" ref="P6976" si="3726">IF(A6976&lt;30,"18-29",IF(A6976&lt;45,"30-44",IF(A6976&lt;60,"45-59",IF(A6976&lt;75,"60-74","75+"))))</f>
        <v>75+</v>
      </c>
      <c r="Q6976" t="str">
        <f>IF(PatientData[[#This Row],[bmi]]&lt;18.5,"Underweight",
IF(PatientData[[#This Row],[bmi]]&lt;25,"Normal",
IF(PatientData[[#This Row],[bmi]]&lt;30,"Overweight","Obese")))</f>
        <v>Obese</v>
      </c>
      <c r="R6976" t="str">
        <f t="shared" si="3692"/>
        <v>High BP</v>
      </c>
      <c r="S6976" t="str">
        <f t="shared" si="3693"/>
        <v>High Cost</v>
      </c>
    </row>
    <row r="6977" spans="1:19" x14ac:dyDescent="0.3">
      <c r="A6977">
        <v>46</v>
      </c>
      <c r="B6977" t="s">
        <v>15</v>
      </c>
      <c r="C6977">
        <v>21.4</v>
      </c>
      <c r="D6977">
        <v>119</v>
      </c>
      <c r="E6977">
        <v>72</v>
      </c>
      <c r="F6977">
        <v>230.6</v>
      </c>
      <c r="G6977">
        <v>121.8</v>
      </c>
      <c r="H6977">
        <v>91</v>
      </c>
      <c r="I6977">
        <v>2</v>
      </c>
      <c r="J6977" t="s">
        <v>24</v>
      </c>
      <c r="K6977" t="s">
        <v>17</v>
      </c>
      <c r="L6977" t="s">
        <v>22</v>
      </c>
      <c r="M6977">
        <v>4.4000000000000004</v>
      </c>
      <c r="N6977">
        <v>8958.0499999999993</v>
      </c>
      <c r="O6977" t="s">
        <v>19</v>
      </c>
      <c r="P6977" t="str">
        <f t="shared" ref="P6977" si="3727">IF(A6974&lt;30,"18-29",IF(A6974&lt;45,"30-44",IF(A6974&lt;60,"45-59",IF(A6974&lt;75,"60-74","75+"))))</f>
        <v>75+</v>
      </c>
      <c r="Q6977" t="str">
        <f>IF(PatientData[[#This Row],[bmi]]&lt;18.5,"Underweight",
IF(PatientData[[#This Row],[bmi]]&lt;25,"Normal",
IF(PatientData[[#This Row],[bmi]]&lt;30,"Overweight","Obese")))</f>
        <v>Normal</v>
      </c>
      <c r="R6977" t="str">
        <f t="shared" si="3692"/>
        <v>Normal BP</v>
      </c>
      <c r="S6977" t="str">
        <f t="shared" si="3693"/>
        <v>Normal Cost</v>
      </c>
    </row>
    <row r="6978" spans="1:19" x14ac:dyDescent="0.3">
      <c r="A6978">
        <v>77</v>
      </c>
      <c r="B6978" t="s">
        <v>20</v>
      </c>
      <c r="C6978">
        <v>30</v>
      </c>
      <c r="D6978">
        <v>128</v>
      </c>
      <c r="E6978">
        <v>73</v>
      </c>
      <c r="F6978">
        <v>222.5</v>
      </c>
      <c r="G6978">
        <v>84.7</v>
      </c>
      <c r="H6978">
        <v>77</v>
      </c>
      <c r="I6978">
        <v>0</v>
      </c>
      <c r="J6978" t="s">
        <v>24</v>
      </c>
      <c r="K6978" t="s">
        <v>21</v>
      </c>
      <c r="L6978" t="s">
        <v>25</v>
      </c>
      <c r="M6978">
        <v>5.2</v>
      </c>
      <c r="N6978">
        <v>11559.89</v>
      </c>
      <c r="O6978" t="s">
        <v>19</v>
      </c>
      <c r="P6978" t="str">
        <f t="shared" ref="P6978:P6980" si="3728">IF(A6978&lt;30,"18-29",IF(A6978&lt;45,"30-44",IF(A6978&lt;60,"45-59",IF(A6978&lt;75,"60-74","75+"))))</f>
        <v>75+</v>
      </c>
      <c r="Q6978" t="str">
        <f>IF(PatientData[[#This Row],[bmi]]&lt;18.5,"Underweight",
IF(PatientData[[#This Row],[bmi]]&lt;25,"Normal",
IF(PatientData[[#This Row],[bmi]]&lt;30,"Overweight","Obese")))</f>
        <v>Obese</v>
      </c>
      <c r="R6978" t="str">
        <f t="shared" si="3692"/>
        <v>High BP</v>
      </c>
      <c r="S6978" t="str">
        <f t="shared" si="3693"/>
        <v>Normal Cost</v>
      </c>
    </row>
    <row r="6979" spans="1:19" x14ac:dyDescent="0.3">
      <c r="A6979">
        <v>63</v>
      </c>
      <c r="B6979" t="s">
        <v>20</v>
      </c>
      <c r="C6979">
        <v>30</v>
      </c>
      <c r="D6979">
        <v>136</v>
      </c>
      <c r="E6979">
        <v>81</v>
      </c>
      <c r="F6979">
        <v>222.2</v>
      </c>
      <c r="G6979">
        <v>132.4</v>
      </c>
      <c r="H6979">
        <v>74</v>
      </c>
      <c r="I6979">
        <v>1</v>
      </c>
      <c r="J6979" t="s">
        <v>27</v>
      </c>
      <c r="K6979" t="s">
        <v>21</v>
      </c>
      <c r="L6979" t="s">
        <v>25</v>
      </c>
      <c r="M6979">
        <v>9.3000000000000007</v>
      </c>
      <c r="N6979">
        <v>17640.240000000002</v>
      </c>
      <c r="O6979" t="s">
        <v>19</v>
      </c>
      <c r="P6979" t="str">
        <f t="shared" si="3728"/>
        <v>60-74</v>
      </c>
      <c r="Q6979" t="str">
        <f>IF(PatientData[[#This Row],[bmi]]&lt;18.5,"Underweight",
IF(PatientData[[#This Row],[bmi]]&lt;25,"Normal",
IF(PatientData[[#This Row],[bmi]]&lt;30,"Overweight","Obese")))</f>
        <v>Obese</v>
      </c>
      <c r="R6979" t="str">
        <f t="shared" ref="R6979:R7042" si="3729">IF(AND(D6979&lt;120,E6979&lt;80),"Normal BP","High BP")</f>
        <v>High BP</v>
      </c>
      <c r="S6979" t="str">
        <f t="shared" ref="S6979:S7042" si="3730">IF(N6979&gt;15000,"High Cost","Normal Cost")</f>
        <v>High Cost</v>
      </c>
    </row>
    <row r="6980" spans="1:19" x14ac:dyDescent="0.3">
      <c r="A6980">
        <v>45</v>
      </c>
      <c r="B6980" t="s">
        <v>20</v>
      </c>
      <c r="C6980">
        <v>30</v>
      </c>
      <c r="D6980">
        <v>110</v>
      </c>
      <c r="E6980">
        <v>63</v>
      </c>
      <c r="F6980">
        <v>225.2</v>
      </c>
      <c r="G6980">
        <v>127.2</v>
      </c>
      <c r="H6980">
        <v>79</v>
      </c>
      <c r="I6980">
        <v>1</v>
      </c>
      <c r="J6980" t="s">
        <v>16</v>
      </c>
      <c r="K6980" t="s">
        <v>17</v>
      </c>
      <c r="L6980" t="s">
        <v>22</v>
      </c>
      <c r="M6980">
        <v>4.0999999999999996</v>
      </c>
      <c r="N6980">
        <v>8214.77</v>
      </c>
      <c r="O6980" t="s">
        <v>19</v>
      </c>
      <c r="P6980" t="str">
        <f t="shared" si="3728"/>
        <v>45-59</v>
      </c>
      <c r="Q6980" t="str">
        <f>IF(PatientData[[#This Row],[bmi]]&lt;18.5,"Underweight",
IF(PatientData[[#This Row],[bmi]]&lt;25,"Normal",
IF(PatientData[[#This Row],[bmi]]&lt;30,"Overweight","Obese")))</f>
        <v>Obese</v>
      </c>
      <c r="R6980" t="str">
        <f t="shared" si="3729"/>
        <v>Normal BP</v>
      </c>
      <c r="S6980" t="str">
        <f t="shared" si="3730"/>
        <v>Normal Cost</v>
      </c>
    </row>
    <row r="6981" spans="1:19" x14ac:dyDescent="0.3">
      <c r="A6981">
        <v>81</v>
      </c>
      <c r="B6981" t="s">
        <v>15</v>
      </c>
      <c r="C6981">
        <v>30.8</v>
      </c>
      <c r="D6981">
        <v>127</v>
      </c>
      <c r="E6981">
        <v>74</v>
      </c>
      <c r="F6981">
        <v>250.6</v>
      </c>
      <c r="G6981">
        <v>117.8</v>
      </c>
      <c r="H6981">
        <v>73</v>
      </c>
      <c r="I6981">
        <v>2</v>
      </c>
      <c r="J6981" t="s">
        <v>24</v>
      </c>
      <c r="K6981" t="s">
        <v>28</v>
      </c>
      <c r="L6981" t="s">
        <v>22</v>
      </c>
      <c r="M6981">
        <v>10.4</v>
      </c>
      <c r="N6981">
        <v>18822.53</v>
      </c>
      <c r="O6981" t="s">
        <v>23</v>
      </c>
      <c r="P6981" t="str">
        <f t="shared" ref="P6981:P6982" si="3731">IF(A6978&lt;30,"18-29",IF(A6978&lt;45,"30-44",IF(A6978&lt;60,"45-59",IF(A6978&lt;75,"60-74","75+"))))</f>
        <v>75+</v>
      </c>
      <c r="Q6981" t="str">
        <f>IF(PatientData[[#This Row],[bmi]]&lt;18.5,"Underweight",
IF(PatientData[[#This Row],[bmi]]&lt;25,"Normal",
IF(PatientData[[#This Row],[bmi]]&lt;30,"Overweight","Obese")))</f>
        <v>Obese</v>
      </c>
      <c r="R6981" t="str">
        <f t="shared" si="3729"/>
        <v>High BP</v>
      </c>
      <c r="S6981" t="str">
        <f t="shared" si="3730"/>
        <v>High Cost</v>
      </c>
    </row>
    <row r="6982" spans="1:19" x14ac:dyDescent="0.3">
      <c r="A6982">
        <v>49</v>
      </c>
      <c r="B6982" t="s">
        <v>15</v>
      </c>
      <c r="C6982">
        <v>23.3</v>
      </c>
      <c r="D6982">
        <v>120</v>
      </c>
      <c r="E6982">
        <v>74</v>
      </c>
      <c r="F6982">
        <v>204.8</v>
      </c>
      <c r="G6982">
        <v>106.4</v>
      </c>
      <c r="H6982">
        <v>84</v>
      </c>
      <c r="I6982">
        <v>2</v>
      </c>
      <c r="J6982" t="s">
        <v>27</v>
      </c>
      <c r="K6982" t="s">
        <v>21</v>
      </c>
      <c r="L6982" t="s">
        <v>25</v>
      </c>
      <c r="M6982">
        <v>4.9000000000000004</v>
      </c>
      <c r="N6982">
        <v>9717</v>
      </c>
      <c r="O6982" t="s">
        <v>19</v>
      </c>
      <c r="P6982" t="str">
        <f t="shared" si="3731"/>
        <v>60-74</v>
      </c>
      <c r="Q6982" t="str">
        <f>IF(PatientData[[#This Row],[bmi]]&lt;18.5,"Underweight",
IF(PatientData[[#This Row],[bmi]]&lt;25,"Normal",
IF(PatientData[[#This Row],[bmi]]&lt;30,"Overweight","Obese")))</f>
        <v>Normal</v>
      </c>
      <c r="R6982" t="str">
        <f t="shared" si="3729"/>
        <v>High BP</v>
      </c>
      <c r="S6982" t="str">
        <f t="shared" si="3730"/>
        <v>Normal Cost</v>
      </c>
    </row>
    <row r="6983" spans="1:19" x14ac:dyDescent="0.3">
      <c r="A6983">
        <v>70</v>
      </c>
      <c r="B6983" t="s">
        <v>20</v>
      </c>
      <c r="C6983">
        <v>30</v>
      </c>
      <c r="D6983">
        <v>138</v>
      </c>
      <c r="E6983">
        <v>90</v>
      </c>
      <c r="F6983">
        <v>262.3</v>
      </c>
      <c r="G6983">
        <v>124.4</v>
      </c>
      <c r="H6983">
        <v>104</v>
      </c>
      <c r="I6983">
        <v>0</v>
      </c>
      <c r="J6983" t="s">
        <v>16</v>
      </c>
      <c r="K6983" t="s">
        <v>28</v>
      </c>
      <c r="L6983" t="s">
        <v>18</v>
      </c>
      <c r="M6983">
        <v>18.899999999999999</v>
      </c>
      <c r="N6983">
        <v>37391.15</v>
      </c>
      <c r="O6983" t="s">
        <v>23</v>
      </c>
      <c r="P6983" t="str">
        <f t="shared" ref="P6983:P6986" si="3732">IF(A6983&lt;30,"18-29",IF(A6983&lt;45,"30-44",IF(A6983&lt;60,"45-59",IF(A6983&lt;75,"60-74","75+"))))</f>
        <v>60-74</v>
      </c>
      <c r="Q6983" t="str">
        <f>IF(PatientData[[#This Row],[bmi]]&lt;18.5,"Underweight",
IF(PatientData[[#This Row],[bmi]]&lt;25,"Normal",
IF(PatientData[[#This Row],[bmi]]&lt;30,"Overweight","Obese")))</f>
        <v>Obese</v>
      </c>
      <c r="R6983" t="str">
        <f t="shared" si="3729"/>
        <v>High BP</v>
      </c>
      <c r="S6983" t="str">
        <f t="shared" si="3730"/>
        <v>High Cost</v>
      </c>
    </row>
    <row r="6984" spans="1:19" x14ac:dyDescent="0.3">
      <c r="A6984">
        <v>68</v>
      </c>
      <c r="B6984" t="s">
        <v>20</v>
      </c>
      <c r="C6984">
        <v>30.1</v>
      </c>
      <c r="D6984">
        <v>138</v>
      </c>
      <c r="E6984">
        <v>75</v>
      </c>
      <c r="F6984">
        <v>230.8</v>
      </c>
      <c r="G6984">
        <v>126.8</v>
      </c>
      <c r="H6984">
        <v>89</v>
      </c>
      <c r="I6984">
        <v>1</v>
      </c>
      <c r="J6984" t="s">
        <v>24</v>
      </c>
      <c r="K6984" t="s">
        <v>28</v>
      </c>
      <c r="L6984" t="s">
        <v>22</v>
      </c>
      <c r="M6984">
        <v>9</v>
      </c>
      <c r="N6984">
        <v>19073.16</v>
      </c>
      <c r="O6984" t="s">
        <v>19</v>
      </c>
      <c r="P6984" t="str">
        <f t="shared" si="3732"/>
        <v>60-74</v>
      </c>
      <c r="Q6984" t="str">
        <f>IF(PatientData[[#This Row],[bmi]]&lt;18.5,"Underweight",
IF(PatientData[[#This Row],[bmi]]&lt;25,"Normal",
IF(PatientData[[#This Row],[bmi]]&lt;30,"Overweight","Obese")))</f>
        <v>Obese</v>
      </c>
      <c r="R6984" t="str">
        <f t="shared" si="3729"/>
        <v>High BP</v>
      </c>
      <c r="S6984" t="str">
        <f t="shared" si="3730"/>
        <v>High Cost</v>
      </c>
    </row>
    <row r="6985" spans="1:19" x14ac:dyDescent="0.3">
      <c r="A6985">
        <v>60</v>
      </c>
      <c r="B6985" t="s">
        <v>20</v>
      </c>
      <c r="C6985">
        <v>30.1</v>
      </c>
      <c r="D6985">
        <v>132</v>
      </c>
      <c r="E6985">
        <v>76</v>
      </c>
      <c r="F6985">
        <v>270.2</v>
      </c>
      <c r="G6985">
        <v>117.7</v>
      </c>
      <c r="H6985">
        <v>80</v>
      </c>
      <c r="I6985">
        <v>1</v>
      </c>
      <c r="J6985" t="s">
        <v>27</v>
      </c>
      <c r="K6985" t="s">
        <v>26</v>
      </c>
      <c r="L6985" t="s">
        <v>25</v>
      </c>
      <c r="M6985">
        <v>2.9</v>
      </c>
      <c r="N6985">
        <v>6411.72</v>
      </c>
      <c r="O6985" t="s">
        <v>19</v>
      </c>
      <c r="P6985" t="str">
        <f t="shared" si="3732"/>
        <v>60-74</v>
      </c>
      <c r="Q6985" t="str">
        <f>IF(PatientData[[#This Row],[bmi]]&lt;18.5,"Underweight",
IF(PatientData[[#This Row],[bmi]]&lt;25,"Normal",
IF(PatientData[[#This Row],[bmi]]&lt;30,"Overweight","Obese")))</f>
        <v>Obese</v>
      </c>
      <c r="R6985" t="str">
        <f t="shared" si="3729"/>
        <v>High BP</v>
      </c>
      <c r="S6985" t="str">
        <f t="shared" si="3730"/>
        <v>Normal Cost</v>
      </c>
    </row>
    <row r="6986" spans="1:19" x14ac:dyDescent="0.3">
      <c r="A6986">
        <v>79</v>
      </c>
      <c r="B6986" t="s">
        <v>20</v>
      </c>
      <c r="C6986">
        <v>30.1</v>
      </c>
      <c r="D6986">
        <v>110</v>
      </c>
      <c r="E6986">
        <v>64</v>
      </c>
      <c r="F6986">
        <v>258.89999999999998</v>
      </c>
      <c r="G6986">
        <v>91.6</v>
      </c>
      <c r="H6986">
        <v>102</v>
      </c>
      <c r="I6986">
        <v>0</v>
      </c>
      <c r="J6986" t="s">
        <v>16</v>
      </c>
      <c r="K6986" t="s">
        <v>26</v>
      </c>
      <c r="L6986" t="s">
        <v>18</v>
      </c>
      <c r="M6986">
        <v>9</v>
      </c>
      <c r="N6986">
        <v>15842.99</v>
      </c>
      <c r="O6986" t="s">
        <v>19</v>
      </c>
      <c r="P6986" t="str">
        <f t="shared" si="3732"/>
        <v>75+</v>
      </c>
      <c r="Q6986" t="str">
        <f>IF(PatientData[[#This Row],[bmi]]&lt;18.5,"Underweight",
IF(PatientData[[#This Row],[bmi]]&lt;25,"Normal",
IF(PatientData[[#This Row],[bmi]]&lt;30,"Overweight","Obese")))</f>
        <v>Obese</v>
      </c>
      <c r="R6986" t="str">
        <f t="shared" si="3729"/>
        <v>Normal BP</v>
      </c>
      <c r="S6986" t="str">
        <f t="shared" si="3730"/>
        <v>High Cost</v>
      </c>
    </row>
    <row r="6987" spans="1:19" x14ac:dyDescent="0.3">
      <c r="A6987">
        <v>90</v>
      </c>
      <c r="B6987" t="s">
        <v>15</v>
      </c>
      <c r="C6987">
        <v>25</v>
      </c>
      <c r="D6987">
        <v>120</v>
      </c>
      <c r="E6987">
        <v>72</v>
      </c>
      <c r="F6987">
        <v>252.8</v>
      </c>
      <c r="G6987">
        <v>125.9</v>
      </c>
      <c r="H6987">
        <v>97</v>
      </c>
      <c r="I6987">
        <v>0</v>
      </c>
      <c r="J6987" t="s">
        <v>16</v>
      </c>
      <c r="K6987" t="s">
        <v>17</v>
      </c>
      <c r="L6987" t="s">
        <v>25</v>
      </c>
      <c r="M6987">
        <v>12.1</v>
      </c>
      <c r="N6987">
        <v>21032.47</v>
      </c>
      <c r="O6987" t="s">
        <v>19</v>
      </c>
      <c r="P6987" t="str">
        <f t="shared" ref="P6987:P6991" si="3733">IF(A6984&lt;30,"18-29",IF(A6984&lt;45,"30-44",IF(A6984&lt;60,"45-59",IF(A6984&lt;75,"60-74","75+"))))</f>
        <v>60-74</v>
      </c>
      <c r="Q6987" t="str">
        <f>IF(PatientData[[#This Row],[bmi]]&lt;18.5,"Underweight",
IF(PatientData[[#This Row],[bmi]]&lt;25,"Normal",
IF(PatientData[[#This Row],[bmi]]&lt;30,"Overweight","Obese")))</f>
        <v>Overweight</v>
      </c>
      <c r="R6987" t="str">
        <f t="shared" si="3729"/>
        <v>High BP</v>
      </c>
      <c r="S6987" t="str">
        <f t="shared" si="3730"/>
        <v>High Cost</v>
      </c>
    </row>
    <row r="6988" spans="1:19" x14ac:dyDescent="0.3">
      <c r="A6988">
        <v>60</v>
      </c>
      <c r="B6988" t="s">
        <v>15</v>
      </c>
      <c r="C6988">
        <v>26.4</v>
      </c>
      <c r="D6988">
        <v>133</v>
      </c>
      <c r="E6988">
        <v>82</v>
      </c>
      <c r="F6988">
        <v>213.2</v>
      </c>
      <c r="G6988">
        <v>119.4</v>
      </c>
      <c r="H6988">
        <v>86</v>
      </c>
      <c r="I6988">
        <v>2</v>
      </c>
      <c r="J6988" t="s">
        <v>16</v>
      </c>
      <c r="K6988" t="s">
        <v>17</v>
      </c>
      <c r="L6988" t="s">
        <v>22</v>
      </c>
      <c r="M6988">
        <v>5</v>
      </c>
      <c r="N6988">
        <v>8513.83</v>
      </c>
      <c r="O6988" t="s">
        <v>19</v>
      </c>
      <c r="P6988" t="str">
        <f t="shared" si="3733"/>
        <v>60-74</v>
      </c>
      <c r="Q6988" t="str">
        <f>IF(PatientData[[#This Row],[bmi]]&lt;18.5,"Underweight",
IF(PatientData[[#This Row],[bmi]]&lt;25,"Normal",
IF(PatientData[[#This Row],[bmi]]&lt;30,"Overweight","Obese")))</f>
        <v>Overweight</v>
      </c>
      <c r="R6988" t="str">
        <f t="shared" si="3729"/>
        <v>High BP</v>
      </c>
      <c r="S6988" t="str">
        <f t="shared" si="3730"/>
        <v>Normal Cost</v>
      </c>
    </row>
    <row r="6989" spans="1:19" x14ac:dyDescent="0.3">
      <c r="A6989">
        <v>49</v>
      </c>
      <c r="B6989" t="s">
        <v>15</v>
      </c>
      <c r="C6989">
        <v>18</v>
      </c>
      <c r="D6989">
        <v>111</v>
      </c>
      <c r="E6989">
        <v>69</v>
      </c>
      <c r="F6989">
        <v>190.8</v>
      </c>
      <c r="G6989">
        <v>131.69999999999999</v>
      </c>
      <c r="H6989">
        <v>100</v>
      </c>
      <c r="I6989">
        <v>2</v>
      </c>
      <c r="J6989" t="s">
        <v>16</v>
      </c>
      <c r="K6989" t="s">
        <v>21</v>
      </c>
      <c r="L6989" t="s">
        <v>18</v>
      </c>
      <c r="M6989">
        <v>7.4</v>
      </c>
      <c r="N6989">
        <v>15045.73</v>
      </c>
      <c r="O6989" t="s">
        <v>23</v>
      </c>
      <c r="P6989" t="str">
        <f t="shared" si="3733"/>
        <v>75+</v>
      </c>
      <c r="Q6989" t="str">
        <f>IF(PatientData[[#This Row],[bmi]]&lt;18.5,"Underweight",
IF(PatientData[[#This Row],[bmi]]&lt;25,"Normal",
IF(PatientData[[#This Row],[bmi]]&lt;30,"Overweight","Obese")))</f>
        <v>Underweight</v>
      </c>
      <c r="R6989" t="str">
        <f t="shared" si="3729"/>
        <v>Normal BP</v>
      </c>
      <c r="S6989" t="str">
        <f t="shared" si="3730"/>
        <v>High Cost</v>
      </c>
    </row>
    <row r="6990" spans="1:19" x14ac:dyDescent="0.3">
      <c r="A6990">
        <v>49</v>
      </c>
      <c r="B6990" t="s">
        <v>15</v>
      </c>
      <c r="C6990">
        <v>21.5</v>
      </c>
      <c r="D6990">
        <v>122</v>
      </c>
      <c r="E6990">
        <v>69</v>
      </c>
      <c r="F6990">
        <v>209.7</v>
      </c>
      <c r="G6990">
        <v>113.8</v>
      </c>
      <c r="H6990">
        <v>100</v>
      </c>
      <c r="I6990">
        <v>0</v>
      </c>
      <c r="J6990" t="s">
        <v>27</v>
      </c>
      <c r="K6990" t="s">
        <v>17</v>
      </c>
      <c r="L6990" t="s">
        <v>25</v>
      </c>
      <c r="M6990">
        <v>1.2</v>
      </c>
      <c r="N6990">
        <v>4267.7299999999996</v>
      </c>
      <c r="O6990" t="s">
        <v>19</v>
      </c>
      <c r="P6990" t="str">
        <f t="shared" si="3733"/>
        <v>75+</v>
      </c>
      <c r="Q6990" t="str">
        <f>IF(PatientData[[#This Row],[bmi]]&lt;18.5,"Underweight",
IF(PatientData[[#This Row],[bmi]]&lt;25,"Normal",
IF(PatientData[[#This Row],[bmi]]&lt;30,"Overweight","Obese")))</f>
        <v>Normal</v>
      </c>
      <c r="R6990" t="str">
        <f t="shared" si="3729"/>
        <v>High BP</v>
      </c>
      <c r="S6990" t="str">
        <f t="shared" si="3730"/>
        <v>Normal Cost</v>
      </c>
    </row>
    <row r="6991" spans="1:19" x14ac:dyDescent="0.3">
      <c r="A6991">
        <v>56</v>
      </c>
      <c r="B6991" t="s">
        <v>15</v>
      </c>
      <c r="C6991">
        <v>18</v>
      </c>
      <c r="D6991">
        <v>118</v>
      </c>
      <c r="E6991">
        <v>77</v>
      </c>
      <c r="F6991">
        <v>173.6</v>
      </c>
      <c r="G6991">
        <v>78.599999999999994</v>
      </c>
      <c r="H6991">
        <v>67</v>
      </c>
      <c r="I6991">
        <v>1</v>
      </c>
      <c r="J6991" t="s">
        <v>27</v>
      </c>
      <c r="K6991" t="s">
        <v>28</v>
      </c>
      <c r="L6991" t="s">
        <v>25</v>
      </c>
      <c r="M6991">
        <v>5.6</v>
      </c>
      <c r="N6991">
        <v>14028.41</v>
      </c>
      <c r="O6991" t="s">
        <v>19</v>
      </c>
      <c r="P6991" t="str">
        <f t="shared" si="3733"/>
        <v>60-74</v>
      </c>
      <c r="Q6991" t="str">
        <f>IF(PatientData[[#This Row],[bmi]]&lt;18.5,"Underweight",
IF(PatientData[[#This Row],[bmi]]&lt;25,"Normal",
IF(PatientData[[#This Row],[bmi]]&lt;30,"Overweight","Obese")))</f>
        <v>Underweight</v>
      </c>
      <c r="R6991" t="str">
        <f t="shared" si="3729"/>
        <v>Normal BP</v>
      </c>
      <c r="S6991" t="str">
        <f t="shared" si="3730"/>
        <v>Normal Cost</v>
      </c>
    </row>
    <row r="6992" spans="1:19" x14ac:dyDescent="0.3">
      <c r="A6992">
        <v>48</v>
      </c>
      <c r="B6992" t="s">
        <v>20</v>
      </c>
      <c r="C6992">
        <v>30.1</v>
      </c>
      <c r="D6992">
        <v>134</v>
      </c>
      <c r="E6992">
        <v>83</v>
      </c>
      <c r="F6992">
        <v>222.9</v>
      </c>
      <c r="G6992">
        <v>113</v>
      </c>
      <c r="H6992">
        <v>78</v>
      </c>
      <c r="I6992">
        <v>3</v>
      </c>
      <c r="J6992" t="s">
        <v>16</v>
      </c>
      <c r="K6992" t="s">
        <v>21</v>
      </c>
      <c r="L6992" t="s">
        <v>25</v>
      </c>
      <c r="M6992">
        <v>8.6</v>
      </c>
      <c r="N6992">
        <v>19098.86</v>
      </c>
      <c r="O6992" t="s">
        <v>19</v>
      </c>
      <c r="P6992" t="str">
        <f t="shared" ref="P6992" si="3734">IF(A6992&lt;30,"18-29",IF(A6992&lt;45,"30-44",IF(A6992&lt;60,"45-59",IF(A6992&lt;75,"60-74","75+"))))</f>
        <v>45-59</v>
      </c>
      <c r="Q6992" t="str">
        <f>IF(PatientData[[#This Row],[bmi]]&lt;18.5,"Underweight",
IF(PatientData[[#This Row],[bmi]]&lt;25,"Normal",
IF(PatientData[[#This Row],[bmi]]&lt;30,"Overweight","Obese")))</f>
        <v>Obese</v>
      </c>
      <c r="R6992" t="str">
        <f t="shared" si="3729"/>
        <v>High BP</v>
      </c>
      <c r="S6992" t="str">
        <f t="shared" si="3730"/>
        <v>High Cost</v>
      </c>
    </row>
    <row r="6993" spans="1:19" x14ac:dyDescent="0.3">
      <c r="A6993">
        <v>56</v>
      </c>
      <c r="B6993" t="s">
        <v>15</v>
      </c>
      <c r="C6993">
        <v>26.7</v>
      </c>
      <c r="D6993">
        <v>126</v>
      </c>
      <c r="E6993">
        <v>79</v>
      </c>
      <c r="F6993">
        <v>217.5</v>
      </c>
      <c r="G6993">
        <v>136.1</v>
      </c>
      <c r="H6993">
        <v>87</v>
      </c>
      <c r="I6993">
        <v>2</v>
      </c>
      <c r="J6993" t="s">
        <v>24</v>
      </c>
      <c r="K6993" t="s">
        <v>21</v>
      </c>
      <c r="L6993" t="s">
        <v>25</v>
      </c>
      <c r="M6993">
        <v>9</v>
      </c>
      <c r="N6993">
        <v>21129.01</v>
      </c>
      <c r="O6993" t="s">
        <v>19</v>
      </c>
      <c r="P6993" t="str">
        <f t="shared" ref="P6993:P6995" si="3735">IF(A6990&lt;30,"18-29",IF(A6990&lt;45,"30-44",IF(A6990&lt;60,"45-59",IF(A6990&lt;75,"60-74","75+"))))</f>
        <v>45-59</v>
      </c>
      <c r="Q6993" t="str">
        <f>IF(PatientData[[#This Row],[bmi]]&lt;18.5,"Underweight",
IF(PatientData[[#This Row],[bmi]]&lt;25,"Normal",
IF(PatientData[[#This Row],[bmi]]&lt;30,"Overweight","Obese")))</f>
        <v>Overweight</v>
      </c>
      <c r="R6993" t="str">
        <f t="shared" si="3729"/>
        <v>High BP</v>
      </c>
      <c r="S6993" t="str">
        <f t="shared" si="3730"/>
        <v>High Cost</v>
      </c>
    </row>
    <row r="6994" spans="1:19" x14ac:dyDescent="0.3">
      <c r="A6994">
        <v>53</v>
      </c>
      <c r="B6994" t="s">
        <v>15</v>
      </c>
      <c r="C6994">
        <v>30.8</v>
      </c>
      <c r="D6994">
        <v>122</v>
      </c>
      <c r="E6994">
        <v>67</v>
      </c>
      <c r="F6994">
        <v>232.4</v>
      </c>
      <c r="G6994">
        <v>109.9</v>
      </c>
      <c r="H6994">
        <v>73</v>
      </c>
      <c r="I6994">
        <v>0</v>
      </c>
      <c r="J6994" t="s">
        <v>24</v>
      </c>
      <c r="K6994" t="s">
        <v>28</v>
      </c>
      <c r="L6994" t="s">
        <v>22</v>
      </c>
      <c r="M6994">
        <v>6.2</v>
      </c>
      <c r="N6994">
        <v>14483.27</v>
      </c>
      <c r="O6994" t="s">
        <v>19</v>
      </c>
      <c r="P6994" t="str">
        <f t="shared" si="3735"/>
        <v>45-59</v>
      </c>
      <c r="Q6994" t="str">
        <f>IF(PatientData[[#This Row],[bmi]]&lt;18.5,"Underweight",
IF(PatientData[[#This Row],[bmi]]&lt;25,"Normal",
IF(PatientData[[#This Row],[bmi]]&lt;30,"Overweight","Obese")))</f>
        <v>Obese</v>
      </c>
      <c r="R6994" t="str">
        <f t="shared" si="3729"/>
        <v>High BP</v>
      </c>
      <c r="S6994" t="str">
        <f t="shared" si="3730"/>
        <v>Normal Cost</v>
      </c>
    </row>
    <row r="6995" spans="1:19" x14ac:dyDescent="0.3">
      <c r="A6995">
        <v>78</v>
      </c>
      <c r="B6995" t="s">
        <v>15</v>
      </c>
      <c r="C6995">
        <v>31.9</v>
      </c>
      <c r="D6995">
        <v>140</v>
      </c>
      <c r="E6995">
        <v>82</v>
      </c>
      <c r="F6995">
        <v>216.3</v>
      </c>
      <c r="G6995">
        <v>158.4</v>
      </c>
      <c r="H6995">
        <v>92</v>
      </c>
      <c r="I6995">
        <v>2</v>
      </c>
      <c r="J6995" t="s">
        <v>16</v>
      </c>
      <c r="K6995" t="s">
        <v>17</v>
      </c>
      <c r="L6995" t="s">
        <v>25</v>
      </c>
      <c r="M6995">
        <v>4.8</v>
      </c>
      <c r="N6995">
        <v>10063.15</v>
      </c>
      <c r="O6995" t="s">
        <v>19</v>
      </c>
      <c r="P6995" t="str">
        <f t="shared" si="3735"/>
        <v>45-59</v>
      </c>
      <c r="Q6995" t="str">
        <f>IF(PatientData[[#This Row],[bmi]]&lt;18.5,"Underweight",
IF(PatientData[[#This Row],[bmi]]&lt;25,"Normal",
IF(PatientData[[#This Row],[bmi]]&lt;30,"Overweight","Obese")))</f>
        <v>Obese</v>
      </c>
      <c r="R6995" t="str">
        <f t="shared" si="3729"/>
        <v>High BP</v>
      </c>
      <c r="S6995" t="str">
        <f t="shared" si="3730"/>
        <v>Normal Cost</v>
      </c>
    </row>
    <row r="6996" spans="1:19" x14ac:dyDescent="0.3">
      <c r="A6996">
        <v>88</v>
      </c>
      <c r="B6996" t="s">
        <v>20</v>
      </c>
      <c r="C6996">
        <v>30.1</v>
      </c>
      <c r="D6996">
        <v>128</v>
      </c>
      <c r="E6996">
        <v>81</v>
      </c>
      <c r="F6996">
        <v>296.10000000000002</v>
      </c>
      <c r="G6996">
        <v>138.80000000000001</v>
      </c>
      <c r="H6996">
        <v>81</v>
      </c>
      <c r="I6996">
        <v>1</v>
      </c>
      <c r="J6996" t="s">
        <v>27</v>
      </c>
      <c r="K6996" t="s">
        <v>17</v>
      </c>
      <c r="L6996" t="s">
        <v>25</v>
      </c>
      <c r="M6996">
        <v>4.9000000000000004</v>
      </c>
      <c r="N6996">
        <v>10575.72</v>
      </c>
      <c r="O6996" t="s">
        <v>19</v>
      </c>
      <c r="P6996" t="str">
        <f t="shared" ref="P6996:P6999" si="3736">IF(A6996&lt;30,"18-29",IF(A6996&lt;45,"30-44",IF(A6996&lt;60,"45-59",IF(A6996&lt;75,"60-74","75+"))))</f>
        <v>75+</v>
      </c>
      <c r="Q6996" t="str">
        <f>IF(PatientData[[#This Row],[bmi]]&lt;18.5,"Underweight",
IF(PatientData[[#This Row],[bmi]]&lt;25,"Normal",
IF(PatientData[[#This Row],[bmi]]&lt;30,"Overweight","Obese")))</f>
        <v>Obese</v>
      </c>
      <c r="R6996" t="str">
        <f t="shared" si="3729"/>
        <v>High BP</v>
      </c>
      <c r="S6996" t="str">
        <f t="shared" si="3730"/>
        <v>Normal Cost</v>
      </c>
    </row>
    <row r="6997" spans="1:19" x14ac:dyDescent="0.3">
      <c r="A6997">
        <v>77</v>
      </c>
      <c r="B6997" t="s">
        <v>20</v>
      </c>
      <c r="C6997">
        <v>30.1</v>
      </c>
      <c r="D6997">
        <v>131</v>
      </c>
      <c r="E6997">
        <v>78</v>
      </c>
      <c r="F6997">
        <v>255.9</v>
      </c>
      <c r="G6997">
        <v>91.3</v>
      </c>
      <c r="H6997">
        <v>95</v>
      </c>
      <c r="I6997">
        <v>0</v>
      </c>
      <c r="J6997" t="s">
        <v>16</v>
      </c>
      <c r="K6997" t="s">
        <v>26</v>
      </c>
      <c r="L6997" t="s">
        <v>25</v>
      </c>
      <c r="M6997">
        <v>8.1999999999999993</v>
      </c>
      <c r="N6997">
        <v>17443.32</v>
      </c>
      <c r="O6997" t="s">
        <v>19</v>
      </c>
      <c r="P6997" t="str">
        <f t="shared" si="3736"/>
        <v>75+</v>
      </c>
      <c r="Q6997" t="str">
        <f>IF(PatientData[[#This Row],[bmi]]&lt;18.5,"Underweight",
IF(PatientData[[#This Row],[bmi]]&lt;25,"Normal",
IF(PatientData[[#This Row],[bmi]]&lt;30,"Overweight","Obese")))</f>
        <v>Obese</v>
      </c>
      <c r="R6997" t="str">
        <f t="shared" si="3729"/>
        <v>High BP</v>
      </c>
      <c r="S6997" t="str">
        <f t="shared" si="3730"/>
        <v>High Cost</v>
      </c>
    </row>
    <row r="6998" spans="1:19" x14ac:dyDescent="0.3">
      <c r="A6998">
        <v>25</v>
      </c>
      <c r="B6998" t="s">
        <v>20</v>
      </c>
      <c r="C6998">
        <v>30.1</v>
      </c>
      <c r="D6998">
        <v>116</v>
      </c>
      <c r="E6998">
        <v>75</v>
      </c>
      <c r="F6998">
        <v>211.3</v>
      </c>
      <c r="G6998">
        <v>138.69999999999999</v>
      </c>
      <c r="H6998">
        <v>55</v>
      </c>
      <c r="I6998">
        <v>2</v>
      </c>
      <c r="J6998" t="s">
        <v>27</v>
      </c>
      <c r="K6998" t="s">
        <v>17</v>
      </c>
      <c r="L6998" t="s">
        <v>18</v>
      </c>
      <c r="M6998">
        <v>4.5999999999999996</v>
      </c>
      <c r="N6998">
        <v>9830.02</v>
      </c>
      <c r="O6998" t="s">
        <v>19</v>
      </c>
      <c r="P6998" t="str">
        <f t="shared" si="3736"/>
        <v>18-29</v>
      </c>
      <c r="Q6998" t="str">
        <f>IF(PatientData[[#This Row],[bmi]]&lt;18.5,"Underweight",
IF(PatientData[[#This Row],[bmi]]&lt;25,"Normal",
IF(PatientData[[#This Row],[bmi]]&lt;30,"Overweight","Obese")))</f>
        <v>Obese</v>
      </c>
      <c r="R6998" t="str">
        <f t="shared" si="3729"/>
        <v>Normal BP</v>
      </c>
      <c r="S6998" t="str">
        <f t="shared" si="3730"/>
        <v>Normal Cost</v>
      </c>
    </row>
    <row r="6999" spans="1:19" x14ac:dyDescent="0.3">
      <c r="A6999">
        <v>84</v>
      </c>
      <c r="B6999" t="s">
        <v>20</v>
      </c>
      <c r="C6999">
        <v>30.1</v>
      </c>
      <c r="D6999">
        <v>116</v>
      </c>
      <c r="E6999">
        <v>69</v>
      </c>
      <c r="F6999">
        <v>201</v>
      </c>
      <c r="G6999">
        <v>157</v>
      </c>
      <c r="H6999">
        <v>58</v>
      </c>
      <c r="I6999">
        <v>1</v>
      </c>
      <c r="J6999" t="s">
        <v>24</v>
      </c>
      <c r="K6999" t="s">
        <v>17</v>
      </c>
      <c r="L6999" t="s">
        <v>18</v>
      </c>
      <c r="M6999">
        <v>3.1</v>
      </c>
      <c r="N6999">
        <v>6445.44</v>
      </c>
      <c r="O6999" t="s">
        <v>19</v>
      </c>
      <c r="P6999" t="str">
        <f t="shared" si="3736"/>
        <v>75+</v>
      </c>
      <c r="Q6999" t="str">
        <f>IF(PatientData[[#This Row],[bmi]]&lt;18.5,"Underweight",
IF(PatientData[[#This Row],[bmi]]&lt;25,"Normal",
IF(PatientData[[#This Row],[bmi]]&lt;30,"Overweight","Obese")))</f>
        <v>Obese</v>
      </c>
      <c r="R6999" t="str">
        <f t="shared" si="3729"/>
        <v>Normal BP</v>
      </c>
      <c r="S6999" t="str">
        <f t="shared" si="3730"/>
        <v>Normal Cost</v>
      </c>
    </row>
    <row r="7000" spans="1:19" x14ac:dyDescent="0.3">
      <c r="A7000">
        <v>69</v>
      </c>
      <c r="B7000" t="s">
        <v>15</v>
      </c>
      <c r="C7000">
        <v>23.1</v>
      </c>
      <c r="D7000">
        <v>113</v>
      </c>
      <c r="E7000">
        <v>63</v>
      </c>
      <c r="F7000">
        <v>212.3</v>
      </c>
      <c r="G7000">
        <v>121.5</v>
      </c>
      <c r="H7000">
        <v>67</v>
      </c>
      <c r="I7000">
        <v>2</v>
      </c>
      <c r="J7000" t="s">
        <v>27</v>
      </c>
      <c r="K7000" t="s">
        <v>21</v>
      </c>
      <c r="L7000" t="s">
        <v>22</v>
      </c>
      <c r="M7000">
        <v>3.7</v>
      </c>
      <c r="N7000">
        <v>10344.06</v>
      </c>
      <c r="O7000" t="s">
        <v>19</v>
      </c>
      <c r="P7000" t="str">
        <f t="shared" ref="P7000" si="3737">IF(A6997&lt;30,"18-29",IF(A6997&lt;45,"30-44",IF(A6997&lt;60,"45-59",IF(A6997&lt;75,"60-74","75+"))))</f>
        <v>75+</v>
      </c>
      <c r="Q7000" t="str">
        <f>IF(PatientData[[#This Row],[bmi]]&lt;18.5,"Underweight",
IF(PatientData[[#This Row],[bmi]]&lt;25,"Normal",
IF(PatientData[[#This Row],[bmi]]&lt;30,"Overweight","Obese")))</f>
        <v>Normal</v>
      </c>
      <c r="R7000" t="str">
        <f t="shared" si="3729"/>
        <v>Normal BP</v>
      </c>
      <c r="S7000" t="str">
        <f t="shared" si="3730"/>
        <v>Normal Cost</v>
      </c>
    </row>
    <row r="7001" spans="1:19" x14ac:dyDescent="0.3">
      <c r="A7001">
        <v>79</v>
      </c>
      <c r="B7001" t="s">
        <v>20</v>
      </c>
      <c r="C7001">
        <v>30.1</v>
      </c>
      <c r="D7001">
        <v>123</v>
      </c>
      <c r="E7001">
        <v>77</v>
      </c>
      <c r="F7001">
        <v>220.9</v>
      </c>
      <c r="G7001">
        <v>119.1</v>
      </c>
      <c r="H7001">
        <v>81</v>
      </c>
      <c r="I7001">
        <v>1</v>
      </c>
      <c r="J7001" t="s">
        <v>16</v>
      </c>
      <c r="K7001" t="s">
        <v>26</v>
      </c>
      <c r="L7001" t="s">
        <v>25</v>
      </c>
      <c r="M7001">
        <v>8.5</v>
      </c>
      <c r="N7001">
        <v>15903.94</v>
      </c>
      <c r="O7001" t="s">
        <v>19</v>
      </c>
      <c r="P7001" t="str">
        <f t="shared" ref="P7001" si="3738">IF(A7001&lt;30,"18-29",IF(A7001&lt;45,"30-44",IF(A7001&lt;60,"45-59",IF(A7001&lt;75,"60-74","75+"))))</f>
        <v>75+</v>
      </c>
      <c r="Q7001" t="str">
        <f>IF(PatientData[[#This Row],[bmi]]&lt;18.5,"Underweight",
IF(PatientData[[#This Row],[bmi]]&lt;25,"Normal",
IF(PatientData[[#This Row],[bmi]]&lt;30,"Overweight","Obese")))</f>
        <v>Obese</v>
      </c>
      <c r="R7001" t="str">
        <f t="shared" si="3729"/>
        <v>High BP</v>
      </c>
      <c r="S7001" t="str">
        <f t="shared" si="3730"/>
        <v>High Cost</v>
      </c>
    </row>
    <row r="7002" spans="1:19" x14ac:dyDescent="0.3">
      <c r="A7002">
        <v>61</v>
      </c>
      <c r="B7002" t="s">
        <v>15</v>
      </c>
      <c r="C7002">
        <v>36.9</v>
      </c>
      <c r="D7002">
        <v>137</v>
      </c>
      <c r="E7002">
        <v>84</v>
      </c>
      <c r="F7002">
        <v>246.5</v>
      </c>
      <c r="G7002">
        <v>166.9</v>
      </c>
      <c r="H7002">
        <v>73</v>
      </c>
      <c r="I7002">
        <v>0</v>
      </c>
      <c r="J7002" t="s">
        <v>27</v>
      </c>
      <c r="K7002" t="s">
        <v>28</v>
      </c>
      <c r="L7002" t="s">
        <v>25</v>
      </c>
      <c r="M7002">
        <v>3.9</v>
      </c>
      <c r="N7002">
        <v>10825.78</v>
      </c>
      <c r="O7002" t="s">
        <v>19</v>
      </c>
      <c r="P7002" t="str">
        <f t="shared" ref="P7002:P7003" si="3739">IF(A6999&lt;30,"18-29",IF(A6999&lt;45,"30-44",IF(A6999&lt;60,"45-59",IF(A6999&lt;75,"60-74","75+"))))</f>
        <v>75+</v>
      </c>
      <c r="Q7002" t="str">
        <f>IF(PatientData[[#This Row],[bmi]]&lt;18.5,"Underweight",
IF(PatientData[[#This Row],[bmi]]&lt;25,"Normal",
IF(PatientData[[#This Row],[bmi]]&lt;30,"Overweight","Obese")))</f>
        <v>Obese</v>
      </c>
      <c r="R7002" t="str">
        <f t="shared" si="3729"/>
        <v>High BP</v>
      </c>
      <c r="S7002" t="str">
        <f t="shared" si="3730"/>
        <v>Normal Cost</v>
      </c>
    </row>
    <row r="7003" spans="1:19" x14ac:dyDescent="0.3">
      <c r="A7003">
        <v>83</v>
      </c>
      <c r="B7003" t="s">
        <v>15</v>
      </c>
      <c r="C7003">
        <v>18.899999999999999</v>
      </c>
      <c r="D7003">
        <v>121</v>
      </c>
      <c r="E7003">
        <v>61</v>
      </c>
      <c r="F7003">
        <v>230.2</v>
      </c>
      <c r="G7003">
        <v>91.3</v>
      </c>
      <c r="H7003">
        <v>82</v>
      </c>
      <c r="I7003">
        <v>3</v>
      </c>
      <c r="J7003" t="s">
        <v>24</v>
      </c>
      <c r="K7003" t="s">
        <v>21</v>
      </c>
      <c r="L7003" t="s">
        <v>25</v>
      </c>
      <c r="M7003">
        <v>13.4</v>
      </c>
      <c r="N7003">
        <v>22193.8</v>
      </c>
      <c r="O7003" t="s">
        <v>19</v>
      </c>
      <c r="P7003" t="str">
        <f t="shared" si="3739"/>
        <v>60-74</v>
      </c>
      <c r="Q7003" t="str">
        <f>IF(PatientData[[#This Row],[bmi]]&lt;18.5,"Underweight",
IF(PatientData[[#This Row],[bmi]]&lt;25,"Normal",
IF(PatientData[[#This Row],[bmi]]&lt;30,"Overweight","Obese")))</f>
        <v>Normal</v>
      </c>
      <c r="R7003" t="str">
        <f t="shared" si="3729"/>
        <v>High BP</v>
      </c>
      <c r="S7003" t="str">
        <f t="shared" si="3730"/>
        <v>High Cost</v>
      </c>
    </row>
    <row r="7004" spans="1:19" x14ac:dyDescent="0.3">
      <c r="A7004">
        <v>59</v>
      </c>
      <c r="B7004" t="s">
        <v>20</v>
      </c>
      <c r="C7004">
        <v>30.1</v>
      </c>
      <c r="D7004">
        <v>130</v>
      </c>
      <c r="E7004">
        <v>72</v>
      </c>
      <c r="F7004">
        <v>223.7</v>
      </c>
      <c r="G7004">
        <v>113.7</v>
      </c>
      <c r="H7004">
        <v>82</v>
      </c>
      <c r="I7004">
        <v>2</v>
      </c>
      <c r="J7004" t="s">
        <v>16</v>
      </c>
      <c r="K7004" t="s">
        <v>28</v>
      </c>
      <c r="L7004" t="s">
        <v>25</v>
      </c>
      <c r="M7004">
        <v>8.9</v>
      </c>
      <c r="N7004">
        <v>20900.82</v>
      </c>
      <c r="O7004" t="s">
        <v>19</v>
      </c>
      <c r="P7004" t="str">
        <f t="shared" ref="P7004:P7005" si="3740">IF(A7004&lt;30,"18-29",IF(A7004&lt;45,"30-44",IF(A7004&lt;60,"45-59",IF(A7004&lt;75,"60-74","75+"))))</f>
        <v>45-59</v>
      </c>
      <c r="Q7004" t="str">
        <f>IF(PatientData[[#This Row],[bmi]]&lt;18.5,"Underweight",
IF(PatientData[[#This Row],[bmi]]&lt;25,"Normal",
IF(PatientData[[#This Row],[bmi]]&lt;30,"Overweight","Obese")))</f>
        <v>Obese</v>
      </c>
      <c r="R7004" t="str">
        <f t="shared" si="3729"/>
        <v>High BP</v>
      </c>
      <c r="S7004" t="str">
        <f t="shared" si="3730"/>
        <v>High Cost</v>
      </c>
    </row>
    <row r="7005" spans="1:19" x14ac:dyDescent="0.3">
      <c r="A7005">
        <v>95</v>
      </c>
      <c r="B7005" t="s">
        <v>20</v>
      </c>
      <c r="C7005">
        <v>30.1</v>
      </c>
      <c r="D7005">
        <v>131</v>
      </c>
      <c r="E7005">
        <v>85</v>
      </c>
      <c r="F7005">
        <v>252.6</v>
      </c>
      <c r="G7005">
        <v>93</v>
      </c>
      <c r="H7005">
        <v>88</v>
      </c>
      <c r="I7005">
        <v>0</v>
      </c>
      <c r="J7005" t="s">
        <v>27</v>
      </c>
      <c r="K7005" t="s">
        <v>21</v>
      </c>
      <c r="L7005" t="s">
        <v>18</v>
      </c>
      <c r="M7005">
        <v>10.8</v>
      </c>
      <c r="N7005">
        <v>20612.79</v>
      </c>
      <c r="O7005" t="s">
        <v>23</v>
      </c>
      <c r="P7005" t="str">
        <f t="shared" si="3740"/>
        <v>75+</v>
      </c>
      <c r="Q7005" t="str">
        <f>IF(PatientData[[#This Row],[bmi]]&lt;18.5,"Underweight",
IF(PatientData[[#This Row],[bmi]]&lt;25,"Normal",
IF(PatientData[[#This Row],[bmi]]&lt;30,"Overweight","Obese")))</f>
        <v>Obese</v>
      </c>
      <c r="R7005" t="str">
        <f t="shared" si="3729"/>
        <v>High BP</v>
      </c>
      <c r="S7005" t="str">
        <f t="shared" si="3730"/>
        <v>High Cost</v>
      </c>
    </row>
    <row r="7006" spans="1:19" x14ac:dyDescent="0.3">
      <c r="A7006">
        <v>76</v>
      </c>
      <c r="B7006" t="s">
        <v>15</v>
      </c>
      <c r="C7006">
        <v>21.7</v>
      </c>
      <c r="D7006">
        <v>139</v>
      </c>
      <c r="E7006">
        <v>80</v>
      </c>
      <c r="F7006">
        <v>168.3</v>
      </c>
      <c r="G7006">
        <v>100.6</v>
      </c>
      <c r="H7006">
        <v>64</v>
      </c>
      <c r="I7006">
        <v>1</v>
      </c>
      <c r="J7006" t="s">
        <v>27</v>
      </c>
      <c r="K7006" t="s">
        <v>26</v>
      </c>
      <c r="L7006" t="s">
        <v>18</v>
      </c>
      <c r="M7006">
        <v>4.0999999999999996</v>
      </c>
      <c r="N7006">
        <v>9671.52</v>
      </c>
      <c r="O7006" t="s">
        <v>19</v>
      </c>
      <c r="P7006" t="str">
        <f t="shared" ref="P7006:P7007" si="3741">IF(A7003&lt;30,"18-29",IF(A7003&lt;45,"30-44",IF(A7003&lt;60,"45-59",IF(A7003&lt;75,"60-74","75+"))))</f>
        <v>75+</v>
      </c>
      <c r="Q7006" t="str">
        <f>IF(PatientData[[#This Row],[bmi]]&lt;18.5,"Underweight",
IF(PatientData[[#This Row],[bmi]]&lt;25,"Normal",
IF(PatientData[[#This Row],[bmi]]&lt;30,"Overweight","Obese")))</f>
        <v>Normal</v>
      </c>
      <c r="R7006" t="str">
        <f t="shared" si="3729"/>
        <v>High BP</v>
      </c>
      <c r="S7006" t="str">
        <f t="shared" si="3730"/>
        <v>Normal Cost</v>
      </c>
    </row>
    <row r="7007" spans="1:19" x14ac:dyDescent="0.3">
      <c r="A7007">
        <v>50</v>
      </c>
      <c r="B7007" t="s">
        <v>15</v>
      </c>
      <c r="C7007">
        <v>23.7</v>
      </c>
      <c r="D7007">
        <v>143</v>
      </c>
      <c r="E7007">
        <v>80</v>
      </c>
      <c r="F7007">
        <v>213</v>
      </c>
      <c r="G7007">
        <v>91.9</v>
      </c>
      <c r="H7007">
        <v>72</v>
      </c>
      <c r="I7007">
        <v>2</v>
      </c>
      <c r="J7007" t="s">
        <v>27</v>
      </c>
      <c r="K7007" t="s">
        <v>21</v>
      </c>
      <c r="L7007" t="s">
        <v>25</v>
      </c>
      <c r="M7007">
        <v>5</v>
      </c>
      <c r="N7007">
        <v>11666.65</v>
      </c>
      <c r="O7007" t="s">
        <v>19</v>
      </c>
      <c r="P7007" t="str">
        <f t="shared" si="3741"/>
        <v>45-59</v>
      </c>
      <c r="Q7007" t="str">
        <f>IF(PatientData[[#This Row],[bmi]]&lt;18.5,"Underweight",
IF(PatientData[[#This Row],[bmi]]&lt;25,"Normal",
IF(PatientData[[#This Row],[bmi]]&lt;30,"Overweight","Obese")))</f>
        <v>Normal</v>
      </c>
      <c r="R7007" t="str">
        <f t="shared" si="3729"/>
        <v>High BP</v>
      </c>
      <c r="S7007" t="str">
        <f t="shared" si="3730"/>
        <v>Normal Cost</v>
      </c>
    </row>
    <row r="7008" spans="1:19" x14ac:dyDescent="0.3">
      <c r="A7008">
        <v>74</v>
      </c>
      <c r="B7008" t="s">
        <v>20</v>
      </c>
      <c r="C7008">
        <v>30.1</v>
      </c>
      <c r="D7008">
        <v>144</v>
      </c>
      <c r="E7008">
        <v>80</v>
      </c>
      <c r="F7008">
        <v>254.9</v>
      </c>
      <c r="G7008">
        <v>97</v>
      </c>
      <c r="H7008">
        <v>76</v>
      </c>
      <c r="I7008">
        <v>0</v>
      </c>
      <c r="J7008" t="s">
        <v>16</v>
      </c>
      <c r="K7008" t="s">
        <v>21</v>
      </c>
      <c r="L7008" t="s">
        <v>25</v>
      </c>
      <c r="M7008">
        <v>9.9</v>
      </c>
      <c r="N7008">
        <v>18314.47</v>
      </c>
      <c r="O7008" t="s">
        <v>19</v>
      </c>
      <c r="P7008" t="str">
        <f t="shared" ref="P7008" si="3742">IF(A7008&lt;30,"18-29",IF(A7008&lt;45,"30-44",IF(A7008&lt;60,"45-59",IF(A7008&lt;75,"60-74","75+"))))</f>
        <v>60-74</v>
      </c>
      <c r="Q7008" t="str">
        <f>IF(PatientData[[#This Row],[bmi]]&lt;18.5,"Underweight",
IF(PatientData[[#This Row],[bmi]]&lt;25,"Normal",
IF(PatientData[[#This Row],[bmi]]&lt;30,"Overweight","Obese")))</f>
        <v>Obese</v>
      </c>
      <c r="R7008" t="str">
        <f t="shared" si="3729"/>
        <v>High BP</v>
      </c>
      <c r="S7008" t="str">
        <f t="shared" si="3730"/>
        <v>High Cost</v>
      </c>
    </row>
    <row r="7009" spans="1:19" x14ac:dyDescent="0.3">
      <c r="A7009">
        <v>69</v>
      </c>
      <c r="B7009" t="s">
        <v>15</v>
      </c>
      <c r="C7009">
        <v>28.3</v>
      </c>
      <c r="D7009">
        <v>120</v>
      </c>
      <c r="E7009">
        <v>74</v>
      </c>
      <c r="F7009">
        <v>246.1</v>
      </c>
      <c r="G7009">
        <v>117.8</v>
      </c>
      <c r="H7009">
        <v>82</v>
      </c>
      <c r="I7009">
        <v>0</v>
      </c>
      <c r="J7009" t="s">
        <v>16</v>
      </c>
      <c r="K7009" t="s">
        <v>17</v>
      </c>
      <c r="L7009" t="s">
        <v>18</v>
      </c>
      <c r="M7009">
        <v>6</v>
      </c>
      <c r="N7009">
        <v>10546.05</v>
      </c>
      <c r="O7009" t="s">
        <v>19</v>
      </c>
      <c r="P7009" t="str">
        <f t="shared" ref="P7009:P7012" si="3743">IF(A7006&lt;30,"18-29",IF(A7006&lt;45,"30-44",IF(A7006&lt;60,"45-59",IF(A7006&lt;75,"60-74","75+"))))</f>
        <v>75+</v>
      </c>
      <c r="Q7009" t="str">
        <f>IF(PatientData[[#This Row],[bmi]]&lt;18.5,"Underweight",
IF(PatientData[[#This Row],[bmi]]&lt;25,"Normal",
IF(PatientData[[#This Row],[bmi]]&lt;30,"Overweight","Obese")))</f>
        <v>Overweight</v>
      </c>
      <c r="R7009" t="str">
        <f t="shared" si="3729"/>
        <v>High BP</v>
      </c>
      <c r="S7009" t="str">
        <f t="shared" si="3730"/>
        <v>Normal Cost</v>
      </c>
    </row>
    <row r="7010" spans="1:19" x14ac:dyDescent="0.3">
      <c r="A7010">
        <v>93</v>
      </c>
      <c r="B7010" t="s">
        <v>15</v>
      </c>
      <c r="C7010">
        <v>29.1</v>
      </c>
      <c r="D7010">
        <v>117</v>
      </c>
      <c r="E7010">
        <v>78</v>
      </c>
      <c r="F7010">
        <v>265.2</v>
      </c>
      <c r="G7010">
        <v>129.80000000000001</v>
      </c>
      <c r="H7010">
        <v>85</v>
      </c>
      <c r="I7010">
        <v>0</v>
      </c>
      <c r="J7010" t="s">
        <v>27</v>
      </c>
      <c r="K7010" t="s">
        <v>28</v>
      </c>
      <c r="L7010" t="s">
        <v>18</v>
      </c>
      <c r="M7010">
        <v>2.8</v>
      </c>
      <c r="N7010">
        <v>8751.93</v>
      </c>
      <c r="O7010" t="s">
        <v>19</v>
      </c>
      <c r="P7010" t="str">
        <f t="shared" si="3743"/>
        <v>45-59</v>
      </c>
      <c r="Q7010" t="str">
        <f>IF(PatientData[[#This Row],[bmi]]&lt;18.5,"Underweight",
IF(PatientData[[#This Row],[bmi]]&lt;25,"Normal",
IF(PatientData[[#This Row],[bmi]]&lt;30,"Overweight","Obese")))</f>
        <v>Overweight</v>
      </c>
      <c r="R7010" t="str">
        <f t="shared" si="3729"/>
        <v>Normal BP</v>
      </c>
      <c r="S7010" t="str">
        <f t="shared" si="3730"/>
        <v>Normal Cost</v>
      </c>
    </row>
    <row r="7011" spans="1:19" x14ac:dyDescent="0.3">
      <c r="A7011">
        <v>61</v>
      </c>
      <c r="B7011" t="s">
        <v>15</v>
      </c>
      <c r="C7011">
        <v>26.9</v>
      </c>
      <c r="D7011">
        <v>140</v>
      </c>
      <c r="E7011">
        <v>80</v>
      </c>
      <c r="F7011">
        <v>178.3</v>
      </c>
      <c r="G7011">
        <v>127.2</v>
      </c>
      <c r="H7011">
        <v>88</v>
      </c>
      <c r="I7011">
        <v>1</v>
      </c>
      <c r="J7011" t="s">
        <v>27</v>
      </c>
      <c r="K7011" t="s">
        <v>17</v>
      </c>
      <c r="L7011" t="s">
        <v>25</v>
      </c>
      <c r="M7011">
        <v>17.899999999999999</v>
      </c>
      <c r="N7011">
        <v>32524.59</v>
      </c>
      <c r="O7011" t="s">
        <v>19</v>
      </c>
      <c r="P7011" t="str">
        <f t="shared" si="3743"/>
        <v>60-74</v>
      </c>
      <c r="Q7011" t="str">
        <f>IF(PatientData[[#This Row],[bmi]]&lt;18.5,"Underweight",
IF(PatientData[[#This Row],[bmi]]&lt;25,"Normal",
IF(PatientData[[#This Row],[bmi]]&lt;30,"Overweight","Obese")))</f>
        <v>Overweight</v>
      </c>
      <c r="R7011" t="str">
        <f t="shared" si="3729"/>
        <v>High BP</v>
      </c>
      <c r="S7011" t="str">
        <f t="shared" si="3730"/>
        <v>High Cost</v>
      </c>
    </row>
    <row r="7012" spans="1:19" x14ac:dyDescent="0.3">
      <c r="A7012">
        <v>69</v>
      </c>
      <c r="B7012" t="s">
        <v>15</v>
      </c>
      <c r="C7012">
        <v>28.2</v>
      </c>
      <c r="D7012">
        <v>128</v>
      </c>
      <c r="E7012">
        <v>79</v>
      </c>
      <c r="F7012">
        <v>237.8</v>
      </c>
      <c r="G7012">
        <v>142.9</v>
      </c>
      <c r="H7012">
        <v>85</v>
      </c>
      <c r="I7012">
        <v>1</v>
      </c>
      <c r="J7012" t="s">
        <v>27</v>
      </c>
      <c r="K7012" t="s">
        <v>21</v>
      </c>
      <c r="L7012" t="s">
        <v>18</v>
      </c>
      <c r="M7012">
        <v>7.3</v>
      </c>
      <c r="N7012">
        <v>14948.73</v>
      </c>
      <c r="O7012" t="s">
        <v>19</v>
      </c>
      <c r="P7012" t="str">
        <f t="shared" si="3743"/>
        <v>60-74</v>
      </c>
      <c r="Q7012" t="str">
        <f>IF(PatientData[[#This Row],[bmi]]&lt;18.5,"Underweight",
IF(PatientData[[#This Row],[bmi]]&lt;25,"Normal",
IF(PatientData[[#This Row],[bmi]]&lt;30,"Overweight","Obese")))</f>
        <v>Overweight</v>
      </c>
      <c r="R7012" t="str">
        <f t="shared" si="3729"/>
        <v>High BP</v>
      </c>
      <c r="S7012" t="str">
        <f t="shared" si="3730"/>
        <v>Normal Cost</v>
      </c>
    </row>
    <row r="7013" spans="1:19" x14ac:dyDescent="0.3">
      <c r="A7013">
        <v>55</v>
      </c>
      <c r="B7013" t="s">
        <v>20</v>
      </c>
      <c r="C7013">
        <v>30.1</v>
      </c>
      <c r="D7013">
        <v>124</v>
      </c>
      <c r="E7013">
        <v>69</v>
      </c>
      <c r="F7013">
        <v>209.9</v>
      </c>
      <c r="G7013">
        <v>205.3</v>
      </c>
      <c r="H7013">
        <v>78</v>
      </c>
      <c r="I7013">
        <v>1</v>
      </c>
      <c r="J7013" t="s">
        <v>24</v>
      </c>
      <c r="K7013" t="s">
        <v>26</v>
      </c>
      <c r="L7013" t="s">
        <v>22</v>
      </c>
      <c r="M7013">
        <v>5</v>
      </c>
      <c r="N7013">
        <v>10140.299999999999</v>
      </c>
      <c r="O7013" t="s">
        <v>19</v>
      </c>
      <c r="P7013" t="str">
        <f t="shared" ref="P7013" si="3744">IF(A7013&lt;30,"18-29",IF(A7013&lt;45,"30-44",IF(A7013&lt;60,"45-59",IF(A7013&lt;75,"60-74","75+"))))</f>
        <v>45-59</v>
      </c>
      <c r="Q7013" t="str">
        <f>IF(PatientData[[#This Row],[bmi]]&lt;18.5,"Underweight",
IF(PatientData[[#This Row],[bmi]]&lt;25,"Normal",
IF(PatientData[[#This Row],[bmi]]&lt;30,"Overweight","Obese")))</f>
        <v>Obese</v>
      </c>
      <c r="R7013" t="str">
        <f t="shared" si="3729"/>
        <v>High BP</v>
      </c>
      <c r="S7013" t="str">
        <f t="shared" si="3730"/>
        <v>Normal Cost</v>
      </c>
    </row>
    <row r="7014" spans="1:19" x14ac:dyDescent="0.3">
      <c r="A7014">
        <v>62</v>
      </c>
      <c r="B7014" t="s">
        <v>15</v>
      </c>
      <c r="C7014">
        <v>30.7</v>
      </c>
      <c r="D7014">
        <v>141</v>
      </c>
      <c r="E7014">
        <v>82</v>
      </c>
      <c r="F7014">
        <v>241.6</v>
      </c>
      <c r="G7014">
        <v>124.2</v>
      </c>
      <c r="H7014">
        <v>76</v>
      </c>
      <c r="I7014">
        <v>0</v>
      </c>
      <c r="J7014" t="s">
        <v>24</v>
      </c>
      <c r="K7014" t="s">
        <v>26</v>
      </c>
      <c r="L7014" t="s">
        <v>25</v>
      </c>
      <c r="M7014">
        <v>3.8</v>
      </c>
      <c r="N7014">
        <v>7599.34</v>
      </c>
      <c r="O7014" t="s">
        <v>19</v>
      </c>
      <c r="P7014" t="str">
        <f t="shared" ref="P7014:P7015" si="3745">IF(A7011&lt;30,"18-29",IF(A7011&lt;45,"30-44",IF(A7011&lt;60,"45-59",IF(A7011&lt;75,"60-74","75+"))))</f>
        <v>60-74</v>
      </c>
      <c r="Q7014" t="str">
        <f>IF(PatientData[[#This Row],[bmi]]&lt;18.5,"Underweight",
IF(PatientData[[#This Row],[bmi]]&lt;25,"Normal",
IF(PatientData[[#This Row],[bmi]]&lt;30,"Overweight","Obese")))</f>
        <v>Obese</v>
      </c>
      <c r="R7014" t="str">
        <f t="shared" si="3729"/>
        <v>High BP</v>
      </c>
      <c r="S7014" t="str">
        <f t="shared" si="3730"/>
        <v>Normal Cost</v>
      </c>
    </row>
    <row r="7015" spans="1:19" x14ac:dyDescent="0.3">
      <c r="A7015">
        <v>84</v>
      </c>
      <c r="B7015" t="s">
        <v>15</v>
      </c>
      <c r="C7015">
        <v>36.9</v>
      </c>
      <c r="D7015">
        <v>133</v>
      </c>
      <c r="E7015">
        <v>81</v>
      </c>
      <c r="F7015">
        <v>237.9</v>
      </c>
      <c r="G7015">
        <v>155.4</v>
      </c>
      <c r="H7015">
        <v>80</v>
      </c>
      <c r="I7015">
        <v>0</v>
      </c>
      <c r="J7015" t="s">
        <v>16</v>
      </c>
      <c r="K7015" t="s">
        <v>17</v>
      </c>
      <c r="L7015" t="s">
        <v>25</v>
      </c>
      <c r="M7015">
        <v>6.9</v>
      </c>
      <c r="N7015">
        <v>15797.31</v>
      </c>
      <c r="O7015" t="s">
        <v>19</v>
      </c>
      <c r="P7015" t="str">
        <f t="shared" si="3745"/>
        <v>60-74</v>
      </c>
      <c r="Q7015" t="str">
        <f>IF(PatientData[[#This Row],[bmi]]&lt;18.5,"Underweight",
IF(PatientData[[#This Row],[bmi]]&lt;25,"Normal",
IF(PatientData[[#This Row],[bmi]]&lt;30,"Overweight","Obese")))</f>
        <v>Obese</v>
      </c>
      <c r="R7015" t="str">
        <f t="shared" si="3729"/>
        <v>High BP</v>
      </c>
      <c r="S7015" t="str">
        <f t="shared" si="3730"/>
        <v>High Cost</v>
      </c>
    </row>
    <row r="7016" spans="1:19" x14ac:dyDescent="0.3">
      <c r="A7016">
        <v>81</v>
      </c>
      <c r="B7016" t="s">
        <v>20</v>
      </c>
      <c r="C7016">
        <v>30.1</v>
      </c>
      <c r="D7016">
        <v>136</v>
      </c>
      <c r="E7016">
        <v>81</v>
      </c>
      <c r="F7016">
        <v>262.8</v>
      </c>
      <c r="G7016">
        <v>114.4</v>
      </c>
      <c r="H7016">
        <v>80</v>
      </c>
      <c r="I7016">
        <v>2</v>
      </c>
      <c r="J7016" t="s">
        <v>24</v>
      </c>
      <c r="K7016" t="s">
        <v>21</v>
      </c>
      <c r="L7016" t="s">
        <v>18</v>
      </c>
      <c r="M7016">
        <v>11.4</v>
      </c>
      <c r="N7016">
        <v>17097.14</v>
      </c>
      <c r="O7016" t="s">
        <v>23</v>
      </c>
      <c r="P7016" t="str">
        <f t="shared" ref="P7016:P7017" si="3746">IF(A7016&lt;30,"18-29",IF(A7016&lt;45,"30-44",IF(A7016&lt;60,"45-59",IF(A7016&lt;75,"60-74","75+"))))</f>
        <v>75+</v>
      </c>
      <c r="Q7016" t="str">
        <f>IF(PatientData[[#This Row],[bmi]]&lt;18.5,"Underweight",
IF(PatientData[[#This Row],[bmi]]&lt;25,"Normal",
IF(PatientData[[#This Row],[bmi]]&lt;30,"Overweight","Obese")))</f>
        <v>Obese</v>
      </c>
      <c r="R7016" t="str">
        <f t="shared" si="3729"/>
        <v>High BP</v>
      </c>
      <c r="S7016" t="str">
        <f t="shared" si="3730"/>
        <v>High Cost</v>
      </c>
    </row>
    <row r="7017" spans="1:19" x14ac:dyDescent="0.3">
      <c r="A7017">
        <v>47</v>
      </c>
      <c r="B7017" t="s">
        <v>20</v>
      </c>
      <c r="C7017">
        <v>30.1</v>
      </c>
      <c r="D7017">
        <v>123</v>
      </c>
      <c r="E7017">
        <v>77</v>
      </c>
      <c r="F7017">
        <v>212.4</v>
      </c>
      <c r="G7017">
        <v>106.8</v>
      </c>
      <c r="H7017">
        <v>78</v>
      </c>
      <c r="I7017">
        <v>1</v>
      </c>
      <c r="J7017" t="s">
        <v>24</v>
      </c>
      <c r="K7017" t="s">
        <v>21</v>
      </c>
      <c r="L7017" t="s">
        <v>25</v>
      </c>
      <c r="M7017">
        <v>5</v>
      </c>
      <c r="N7017">
        <v>11342.49</v>
      </c>
      <c r="O7017" t="s">
        <v>19</v>
      </c>
      <c r="P7017" t="str">
        <f t="shared" si="3746"/>
        <v>45-59</v>
      </c>
      <c r="Q7017" t="str">
        <f>IF(PatientData[[#This Row],[bmi]]&lt;18.5,"Underweight",
IF(PatientData[[#This Row],[bmi]]&lt;25,"Normal",
IF(PatientData[[#This Row],[bmi]]&lt;30,"Overweight","Obese")))</f>
        <v>Obese</v>
      </c>
      <c r="R7017" t="str">
        <f t="shared" si="3729"/>
        <v>High BP</v>
      </c>
      <c r="S7017" t="str">
        <f t="shared" si="3730"/>
        <v>Normal Cost</v>
      </c>
    </row>
    <row r="7018" spans="1:19" x14ac:dyDescent="0.3">
      <c r="A7018">
        <v>77</v>
      </c>
      <c r="B7018" t="s">
        <v>15</v>
      </c>
      <c r="C7018">
        <v>30.8</v>
      </c>
      <c r="D7018">
        <v>136</v>
      </c>
      <c r="E7018">
        <v>84</v>
      </c>
      <c r="F7018">
        <v>257.2</v>
      </c>
      <c r="G7018">
        <v>119.2</v>
      </c>
      <c r="H7018">
        <v>77</v>
      </c>
      <c r="I7018">
        <v>1</v>
      </c>
      <c r="J7018" t="s">
        <v>16</v>
      </c>
      <c r="K7018" t="s">
        <v>17</v>
      </c>
      <c r="L7018" t="s">
        <v>18</v>
      </c>
      <c r="M7018">
        <v>10</v>
      </c>
      <c r="N7018">
        <v>17726.86</v>
      </c>
      <c r="O7018" t="s">
        <v>19</v>
      </c>
      <c r="P7018" t="str">
        <f t="shared" ref="P7018:P7020" si="3747">IF(A7015&lt;30,"18-29",IF(A7015&lt;45,"30-44",IF(A7015&lt;60,"45-59",IF(A7015&lt;75,"60-74","75+"))))</f>
        <v>75+</v>
      </c>
      <c r="Q7018" t="str">
        <f>IF(PatientData[[#This Row],[bmi]]&lt;18.5,"Underweight",
IF(PatientData[[#This Row],[bmi]]&lt;25,"Normal",
IF(PatientData[[#This Row],[bmi]]&lt;30,"Overweight","Obese")))</f>
        <v>Obese</v>
      </c>
      <c r="R7018" t="str">
        <f t="shared" si="3729"/>
        <v>High BP</v>
      </c>
      <c r="S7018" t="str">
        <f t="shared" si="3730"/>
        <v>High Cost</v>
      </c>
    </row>
    <row r="7019" spans="1:19" x14ac:dyDescent="0.3">
      <c r="A7019">
        <v>52</v>
      </c>
      <c r="B7019" t="s">
        <v>15</v>
      </c>
      <c r="C7019">
        <v>29.5</v>
      </c>
      <c r="D7019">
        <v>141</v>
      </c>
      <c r="E7019">
        <v>89</v>
      </c>
      <c r="F7019">
        <v>233.4</v>
      </c>
      <c r="G7019">
        <v>106.4</v>
      </c>
      <c r="H7019">
        <v>103</v>
      </c>
      <c r="I7019">
        <v>1</v>
      </c>
      <c r="J7019" t="s">
        <v>16</v>
      </c>
      <c r="K7019" t="s">
        <v>28</v>
      </c>
      <c r="L7019" t="s">
        <v>22</v>
      </c>
      <c r="M7019">
        <v>7.4</v>
      </c>
      <c r="N7019">
        <v>18730.759999999998</v>
      </c>
      <c r="O7019" t="s">
        <v>23</v>
      </c>
      <c r="P7019" t="str">
        <f t="shared" si="3747"/>
        <v>75+</v>
      </c>
      <c r="Q7019" t="str">
        <f>IF(PatientData[[#This Row],[bmi]]&lt;18.5,"Underweight",
IF(PatientData[[#This Row],[bmi]]&lt;25,"Normal",
IF(PatientData[[#This Row],[bmi]]&lt;30,"Overweight","Obese")))</f>
        <v>Overweight</v>
      </c>
      <c r="R7019" t="str">
        <f t="shared" si="3729"/>
        <v>High BP</v>
      </c>
      <c r="S7019" t="str">
        <f t="shared" si="3730"/>
        <v>High Cost</v>
      </c>
    </row>
    <row r="7020" spans="1:19" x14ac:dyDescent="0.3">
      <c r="A7020">
        <v>26</v>
      </c>
      <c r="B7020" t="s">
        <v>15</v>
      </c>
      <c r="C7020">
        <v>28</v>
      </c>
      <c r="D7020">
        <v>112</v>
      </c>
      <c r="E7020">
        <v>79</v>
      </c>
      <c r="F7020">
        <v>199.1</v>
      </c>
      <c r="G7020">
        <v>111.7</v>
      </c>
      <c r="H7020">
        <v>84</v>
      </c>
      <c r="I7020">
        <v>1</v>
      </c>
      <c r="J7020" t="s">
        <v>27</v>
      </c>
      <c r="K7020" t="s">
        <v>21</v>
      </c>
      <c r="L7020" t="s">
        <v>18</v>
      </c>
      <c r="M7020">
        <v>8.5</v>
      </c>
      <c r="N7020">
        <v>15270.07</v>
      </c>
      <c r="O7020" t="s">
        <v>19</v>
      </c>
      <c r="P7020" t="str">
        <f t="shared" si="3747"/>
        <v>45-59</v>
      </c>
      <c r="Q7020" t="str">
        <f>IF(PatientData[[#This Row],[bmi]]&lt;18.5,"Underweight",
IF(PatientData[[#This Row],[bmi]]&lt;25,"Normal",
IF(PatientData[[#This Row],[bmi]]&lt;30,"Overweight","Obese")))</f>
        <v>Overweight</v>
      </c>
      <c r="R7020" t="str">
        <f t="shared" si="3729"/>
        <v>Normal BP</v>
      </c>
      <c r="S7020" t="str">
        <f t="shared" si="3730"/>
        <v>High Cost</v>
      </c>
    </row>
    <row r="7021" spans="1:19" x14ac:dyDescent="0.3">
      <c r="A7021">
        <v>63</v>
      </c>
      <c r="B7021" t="s">
        <v>20</v>
      </c>
      <c r="C7021">
        <v>30.1</v>
      </c>
      <c r="D7021">
        <v>140</v>
      </c>
      <c r="E7021">
        <v>86</v>
      </c>
      <c r="F7021">
        <v>225.1</v>
      </c>
      <c r="G7021">
        <v>110.3</v>
      </c>
      <c r="H7021">
        <v>92</v>
      </c>
      <c r="I7021">
        <v>1</v>
      </c>
      <c r="J7021" t="s">
        <v>16</v>
      </c>
      <c r="K7021" t="s">
        <v>26</v>
      </c>
      <c r="L7021" t="s">
        <v>22</v>
      </c>
      <c r="M7021">
        <v>6</v>
      </c>
      <c r="N7021">
        <v>14077.04</v>
      </c>
      <c r="O7021" t="s">
        <v>19</v>
      </c>
      <c r="P7021" t="str">
        <f t="shared" ref="P7021:P7027" si="3748">IF(A7021&lt;30,"18-29",IF(A7021&lt;45,"30-44",IF(A7021&lt;60,"45-59",IF(A7021&lt;75,"60-74","75+"))))</f>
        <v>60-74</v>
      </c>
      <c r="Q7021" t="str">
        <f>IF(PatientData[[#This Row],[bmi]]&lt;18.5,"Underweight",
IF(PatientData[[#This Row],[bmi]]&lt;25,"Normal",
IF(PatientData[[#This Row],[bmi]]&lt;30,"Overweight","Obese")))</f>
        <v>Obese</v>
      </c>
      <c r="R7021" t="str">
        <f t="shared" si="3729"/>
        <v>High BP</v>
      </c>
      <c r="S7021" t="str">
        <f t="shared" si="3730"/>
        <v>Normal Cost</v>
      </c>
    </row>
    <row r="7022" spans="1:19" x14ac:dyDescent="0.3">
      <c r="A7022">
        <v>18</v>
      </c>
      <c r="B7022" t="s">
        <v>20</v>
      </c>
      <c r="C7022">
        <v>30.1</v>
      </c>
      <c r="D7022">
        <v>121</v>
      </c>
      <c r="E7022">
        <v>78</v>
      </c>
      <c r="F7022">
        <v>201.2</v>
      </c>
      <c r="G7022">
        <v>107.7</v>
      </c>
      <c r="H7022">
        <v>73</v>
      </c>
      <c r="I7022">
        <v>1</v>
      </c>
      <c r="J7022" t="s">
        <v>27</v>
      </c>
      <c r="K7022" t="s">
        <v>26</v>
      </c>
      <c r="L7022" t="s">
        <v>25</v>
      </c>
      <c r="M7022">
        <v>2.2000000000000002</v>
      </c>
      <c r="N7022">
        <v>5608.58</v>
      </c>
      <c r="O7022" t="s">
        <v>19</v>
      </c>
      <c r="P7022" t="str">
        <f t="shared" si="3748"/>
        <v>18-29</v>
      </c>
      <c r="Q7022" t="str">
        <f>IF(PatientData[[#This Row],[bmi]]&lt;18.5,"Underweight",
IF(PatientData[[#This Row],[bmi]]&lt;25,"Normal",
IF(PatientData[[#This Row],[bmi]]&lt;30,"Overweight","Obese")))</f>
        <v>Obese</v>
      </c>
      <c r="R7022" t="str">
        <f t="shared" si="3729"/>
        <v>High BP</v>
      </c>
      <c r="S7022" t="str">
        <f t="shared" si="3730"/>
        <v>Normal Cost</v>
      </c>
    </row>
    <row r="7023" spans="1:19" x14ac:dyDescent="0.3">
      <c r="A7023">
        <v>51</v>
      </c>
      <c r="B7023" t="s">
        <v>20</v>
      </c>
      <c r="C7023">
        <v>30.1</v>
      </c>
      <c r="D7023">
        <v>107</v>
      </c>
      <c r="E7023">
        <v>64</v>
      </c>
      <c r="F7023">
        <v>238.3</v>
      </c>
      <c r="G7023">
        <v>112.9</v>
      </c>
      <c r="H7023">
        <v>73</v>
      </c>
      <c r="I7023">
        <v>0</v>
      </c>
      <c r="J7023" t="s">
        <v>27</v>
      </c>
      <c r="K7023" t="s">
        <v>26</v>
      </c>
      <c r="L7023" t="s">
        <v>22</v>
      </c>
      <c r="M7023">
        <v>2.5</v>
      </c>
      <c r="N7023">
        <v>5466.62</v>
      </c>
      <c r="O7023" t="s">
        <v>19</v>
      </c>
      <c r="P7023" t="str">
        <f t="shared" si="3748"/>
        <v>45-59</v>
      </c>
      <c r="Q7023" t="str">
        <f>IF(PatientData[[#This Row],[bmi]]&lt;18.5,"Underweight",
IF(PatientData[[#This Row],[bmi]]&lt;25,"Normal",
IF(PatientData[[#This Row],[bmi]]&lt;30,"Overweight","Obese")))</f>
        <v>Obese</v>
      </c>
      <c r="R7023" t="str">
        <f t="shared" si="3729"/>
        <v>Normal BP</v>
      </c>
      <c r="S7023" t="str">
        <f t="shared" si="3730"/>
        <v>Normal Cost</v>
      </c>
    </row>
    <row r="7024" spans="1:19" x14ac:dyDescent="0.3">
      <c r="A7024">
        <v>68</v>
      </c>
      <c r="B7024" t="s">
        <v>20</v>
      </c>
      <c r="C7024">
        <v>30.1</v>
      </c>
      <c r="D7024">
        <v>145</v>
      </c>
      <c r="E7024">
        <v>95</v>
      </c>
      <c r="F7024">
        <v>238.7</v>
      </c>
      <c r="G7024">
        <v>90.8</v>
      </c>
      <c r="H7024">
        <v>95</v>
      </c>
      <c r="I7024">
        <v>1</v>
      </c>
      <c r="J7024" t="s">
        <v>27</v>
      </c>
      <c r="K7024" t="s">
        <v>21</v>
      </c>
      <c r="L7024" t="s">
        <v>18</v>
      </c>
      <c r="M7024">
        <v>6.5</v>
      </c>
      <c r="N7024">
        <v>15513.36</v>
      </c>
      <c r="O7024" t="s">
        <v>19</v>
      </c>
      <c r="P7024" t="str">
        <f t="shared" si="3748"/>
        <v>60-74</v>
      </c>
      <c r="Q7024" t="str">
        <f>IF(PatientData[[#This Row],[bmi]]&lt;18.5,"Underweight",
IF(PatientData[[#This Row],[bmi]]&lt;25,"Normal",
IF(PatientData[[#This Row],[bmi]]&lt;30,"Overweight","Obese")))</f>
        <v>Obese</v>
      </c>
      <c r="R7024" t="str">
        <f t="shared" si="3729"/>
        <v>High BP</v>
      </c>
      <c r="S7024" t="str">
        <f t="shared" si="3730"/>
        <v>High Cost</v>
      </c>
    </row>
    <row r="7025" spans="1:19" x14ac:dyDescent="0.3">
      <c r="A7025">
        <v>59</v>
      </c>
      <c r="B7025" t="s">
        <v>20</v>
      </c>
      <c r="C7025">
        <v>30.1</v>
      </c>
      <c r="D7025">
        <v>129</v>
      </c>
      <c r="E7025">
        <v>78</v>
      </c>
      <c r="F7025">
        <v>220.7</v>
      </c>
      <c r="G7025">
        <v>157.19999999999999</v>
      </c>
      <c r="H7025">
        <v>77</v>
      </c>
      <c r="I7025">
        <v>2</v>
      </c>
      <c r="J7025" t="s">
        <v>27</v>
      </c>
      <c r="K7025" t="s">
        <v>26</v>
      </c>
      <c r="L7025" t="s">
        <v>18</v>
      </c>
      <c r="M7025">
        <v>2.2000000000000002</v>
      </c>
      <c r="N7025">
        <v>5978.47</v>
      </c>
      <c r="O7025" t="s">
        <v>19</v>
      </c>
      <c r="P7025" t="str">
        <f t="shared" si="3748"/>
        <v>45-59</v>
      </c>
      <c r="Q7025" t="str">
        <f>IF(PatientData[[#This Row],[bmi]]&lt;18.5,"Underweight",
IF(PatientData[[#This Row],[bmi]]&lt;25,"Normal",
IF(PatientData[[#This Row],[bmi]]&lt;30,"Overweight","Obese")))</f>
        <v>Obese</v>
      </c>
      <c r="R7025" t="str">
        <f t="shared" si="3729"/>
        <v>High BP</v>
      </c>
      <c r="S7025" t="str">
        <f t="shared" si="3730"/>
        <v>Normal Cost</v>
      </c>
    </row>
    <row r="7026" spans="1:19" x14ac:dyDescent="0.3">
      <c r="A7026">
        <v>62</v>
      </c>
      <c r="B7026" t="s">
        <v>20</v>
      </c>
      <c r="C7026">
        <v>30.1</v>
      </c>
      <c r="D7026">
        <v>121</v>
      </c>
      <c r="E7026">
        <v>82</v>
      </c>
      <c r="F7026">
        <v>198.6</v>
      </c>
      <c r="G7026">
        <v>87.3</v>
      </c>
      <c r="H7026">
        <v>81</v>
      </c>
      <c r="I7026">
        <v>1</v>
      </c>
      <c r="J7026" t="s">
        <v>27</v>
      </c>
      <c r="K7026" t="s">
        <v>26</v>
      </c>
      <c r="L7026" t="s">
        <v>18</v>
      </c>
      <c r="M7026">
        <v>1.9</v>
      </c>
      <c r="N7026">
        <v>5913.09</v>
      </c>
      <c r="O7026" t="s">
        <v>19</v>
      </c>
      <c r="P7026" t="str">
        <f t="shared" si="3748"/>
        <v>60-74</v>
      </c>
      <c r="Q7026" t="str">
        <f>IF(PatientData[[#This Row],[bmi]]&lt;18.5,"Underweight",
IF(PatientData[[#This Row],[bmi]]&lt;25,"Normal",
IF(PatientData[[#This Row],[bmi]]&lt;30,"Overweight","Obese")))</f>
        <v>Obese</v>
      </c>
      <c r="R7026" t="str">
        <f t="shared" si="3729"/>
        <v>High BP</v>
      </c>
      <c r="S7026" t="str">
        <f t="shared" si="3730"/>
        <v>Normal Cost</v>
      </c>
    </row>
    <row r="7027" spans="1:19" x14ac:dyDescent="0.3">
      <c r="A7027">
        <v>66</v>
      </c>
      <c r="B7027" t="s">
        <v>20</v>
      </c>
      <c r="C7027">
        <v>30.1</v>
      </c>
      <c r="D7027">
        <v>143</v>
      </c>
      <c r="E7027">
        <v>78</v>
      </c>
      <c r="F7027">
        <v>236.6</v>
      </c>
      <c r="G7027">
        <v>158.80000000000001</v>
      </c>
      <c r="H7027">
        <v>93</v>
      </c>
      <c r="I7027">
        <v>0</v>
      </c>
      <c r="J7027" t="s">
        <v>16</v>
      </c>
      <c r="K7027" t="s">
        <v>21</v>
      </c>
      <c r="L7027" t="s">
        <v>25</v>
      </c>
      <c r="M7027">
        <v>7.1</v>
      </c>
      <c r="N7027">
        <v>13678.17</v>
      </c>
      <c r="O7027" t="s">
        <v>19</v>
      </c>
      <c r="P7027" t="str">
        <f t="shared" si="3748"/>
        <v>60-74</v>
      </c>
      <c r="Q7027" t="str">
        <f>IF(PatientData[[#This Row],[bmi]]&lt;18.5,"Underweight",
IF(PatientData[[#This Row],[bmi]]&lt;25,"Normal",
IF(PatientData[[#This Row],[bmi]]&lt;30,"Overweight","Obese")))</f>
        <v>Obese</v>
      </c>
      <c r="R7027" t="str">
        <f t="shared" si="3729"/>
        <v>High BP</v>
      </c>
      <c r="S7027" t="str">
        <f t="shared" si="3730"/>
        <v>Normal Cost</v>
      </c>
    </row>
    <row r="7028" spans="1:19" x14ac:dyDescent="0.3">
      <c r="A7028">
        <v>75</v>
      </c>
      <c r="B7028" t="s">
        <v>15</v>
      </c>
      <c r="C7028">
        <v>30.9</v>
      </c>
      <c r="D7028">
        <v>106</v>
      </c>
      <c r="E7028">
        <v>60</v>
      </c>
      <c r="F7028">
        <v>231.4</v>
      </c>
      <c r="G7028">
        <v>147.69999999999999</v>
      </c>
      <c r="H7028">
        <v>76</v>
      </c>
      <c r="I7028">
        <v>1</v>
      </c>
      <c r="J7028" t="s">
        <v>27</v>
      </c>
      <c r="K7028" t="s">
        <v>17</v>
      </c>
      <c r="L7028" t="s">
        <v>25</v>
      </c>
      <c r="M7028">
        <v>2.6</v>
      </c>
      <c r="N7028">
        <v>5279.87</v>
      </c>
      <c r="O7028" t="s">
        <v>19</v>
      </c>
      <c r="P7028" t="str">
        <f t="shared" ref="P7028" si="3749">IF(A7025&lt;30,"18-29",IF(A7025&lt;45,"30-44",IF(A7025&lt;60,"45-59",IF(A7025&lt;75,"60-74","75+"))))</f>
        <v>45-59</v>
      </c>
      <c r="Q7028" t="str">
        <f>IF(PatientData[[#This Row],[bmi]]&lt;18.5,"Underweight",
IF(PatientData[[#This Row],[bmi]]&lt;25,"Normal",
IF(PatientData[[#This Row],[bmi]]&lt;30,"Overweight","Obese")))</f>
        <v>Obese</v>
      </c>
      <c r="R7028" t="str">
        <f t="shared" si="3729"/>
        <v>Normal BP</v>
      </c>
      <c r="S7028" t="str">
        <f t="shared" si="3730"/>
        <v>Normal Cost</v>
      </c>
    </row>
    <row r="7029" spans="1:19" x14ac:dyDescent="0.3">
      <c r="A7029">
        <v>59</v>
      </c>
      <c r="B7029" t="s">
        <v>20</v>
      </c>
      <c r="C7029">
        <v>30.1</v>
      </c>
      <c r="D7029">
        <v>124</v>
      </c>
      <c r="E7029">
        <v>81</v>
      </c>
      <c r="F7029">
        <v>255.1</v>
      </c>
      <c r="G7029">
        <v>127.3</v>
      </c>
      <c r="H7029">
        <v>91</v>
      </c>
      <c r="I7029">
        <v>3</v>
      </c>
      <c r="J7029" t="s">
        <v>27</v>
      </c>
      <c r="K7029" t="s">
        <v>26</v>
      </c>
      <c r="L7029" t="s">
        <v>25</v>
      </c>
      <c r="M7029">
        <v>3.2</v>
      </c>
      <c r="N7029">
        <v>6891.25</v>
      </c>
      <c r="O7029" t="s">
        <v>19</v>
      </c>
      <c r="P7029" t="str">
        <f t="shared" ref="P7029" si="3750">IF(A7029&lt;30,"18-29",IF(A7029&lt;45,"30-44",IF(A7029&lt;60,"45-59",IF(A7029&lt;75,"60-74","75+"))))</f>
        <v>45-59</v>
      </c>
      <c r="Q7029" t="str">
        <f>IF(PatientData[[#This Row],[bmi]]&lt;18.5,"Underweight",
IF(PatientData[[#This Row],[bmi]]&lt;25,"Normal",
IF(PatientData[[#This Row],[bmi]]&lt;30,"Overweight","Obese")))</f>
        <v>Obese</v>
      </c>
      <c r="R7029" t="str">
        <f t="shared" si="3729"/>
        <v>High BP</v>
      </c>
      <c r="S7029" t="str">
        <f t="shared" si="3730"/>
        <v>Normal Cost</v>
      </c>
    </row>
    <row r="7030" spans="1:19" x14ac:dyDescent="0.3">
      <c r="A7030">
        <v>66</v>
      </c>
      <c r="B7030" t="s">
        <v>15</v>
      </c>
      <c r="C7030">
        <v>29.2</v>
      </c>
      <c r="D7030">
        <v>127</v>
      </c>
      <c r="E7030">
        <v>81</v>
      </c>
      <c r="F7030">
        <v>229.8</v>
      </c>
      <c r="G7030">
        <v>115.3</v>
      </c>
      <c r="H7030">
        <v>87</v>
      </c>
      <c r="I7030">
        <v>0</v>
      </c>
      <c r="J7030" t="s">
        <v>24</v>
      </c>
      <c r="K7030" t="s">
        <v>28</v>
      </c>
      <c r="L7030" t="s">
        <v>22</v>
      </c>
      <c r="M7030">
        <v>4.4000000000000004</v>
      </c>
      <c r="N7030">
        <v>11086.63</v>
      </c>
      <c r="O7030" t="s">
        <v>23</v>
      </c>
      <c r="P7030" t="str">
        <f t="shared" ref="P7030:P7031" si="3751">IF(A7027&lt;30,"18-29",IF(A7027&lt;45,"30-44",IF(A7027&lt;60,"45-59",IF(A7027&lt;75,"60-74","75+"))))</f>
        <v>60-74</v>
      </c>
      <c r="Q7030" t="str">
        <f>IF(PatientData[[#This Row],[bmi]]&lt;18.5,"Underweight",
IF(PatientData[[#This Row],[bmi]]&lt;25,"Normal",
IF(PatientData[[#This Row],[bmi]]&lt;30,"Overweight","Obese")))</f>
        <v>Overweight</v>
      </c>
      <c r="R7030" t="str">
        <f t="shared" si="3729"/>
        <v>High BP</v>
      </c>
      <c r="S7030" t="str">
        <f t="shared" si="3730"/>
        <v>Normal Cost</v>
      </c>
    </row>
    <row r="7031" spans="1:19" x14ac:dyDescent="0.3">
      <c r="A7031">
        <v>62</v>
      </c>
      <c r="B7031" t="s">
        <v>15</v>
      </c>
      <c r="C7031">
        <v>39.700000000000003</v>
      </c>
      <c r="D7031">
        <v>115</v>
      </c>
      <c r="E7031">
        <v>71</v>
      </c>
      <c r="F7031">
        <v>282.10000000000002</v>
      </c>
      <c r="G7031">
        <v>153</v>
      </c>
      <c r="H7031">
        <v>85</v>
      </c>
      <c r="I7031">
        <v>1</v>
      </c>
      <c r="J7031" t="s">
        <v>16</v>
      </c>
      <c r="K7031" t="s">
        <v>17</v>
      </c>
      <c r="L7031" t="s">
        <v>25</v>
      </c>
      <c r="M7031">
        <v>8.9</v>
      </c>
      <c r="N7031">
        <v>14684.57</v>
      </c>
      <c r="O7031" t="s">
        <v>19</v>
      </c>
      <c r="P7031" t="str">
        <f t="shared" si="3751"/>
        <v>75+</v>
      </c>
      <c r="Q7031" t="str">
        <f>IF(PatientData[[#This Row],[bmi]]&lt;18.5,"Underweight",
IF(PatientData[[#This Row],[bmi]]&lt;25,"Normal",
IF(PatientData[[#This Row],[bmi]]&lt;30,"Overweight","Obese")))</f>
        <v>Obese</v>
      </c>
      <c r="R7031" t="str">
        <f t="shared" si="3729"/>
        <v>Normal BP</v>
      </c>
      <c r="S7031" t="str">
        <f t="shared" si="3730"/>
        <v>Normal Cost</v>
      </c>
    </row>
    <row r="7032" spans="1:19" x14ac:dyDescent="0.3">
      <c r="A7032">
        <v>60</v>
      </c>
      <c r="B7032" t="s">
        <v>20</v>
      </c>
      <c r="C7032">
        <v>30.1</v>
      </c>
      <c r="D7032">
        <v>123</v>
      </c>
      <c r="E7032">
        <v>77</v>
      </c>
      <c r="F7032">
        <v>276.10000000000002</v>
      </c>
      <c r="G7032">
        <v>137.5</v>
      </c>
      <c r="H7032">
        <v>77</v>
      </c>
      <c r="I7032">
        <v>1</v>
      </c>
      <c r="J7032" t="s">
        <v>16</v>
      </c>
      <c r="K7032" t="s">
        <v>17</v>
      </c>
      <c r="L7032" t="s">
        <v>22</v>
      </c>
      <c r="M7032">
        <v>14.3</v>
      </c>
      <c r="N7032">
        <v>24510.93</v>
      </c>
      <c r="O7032" t="s">
        <v>23</v>
      </c>
      <c r="P7032" t="str">
        <f t="shared" ref="P7032" si="3752">IF(A7032&lt;30,"18-29",IF(A7032&lt;45,"30-44",IF(A7032&lt;60,"45-59",IF(A7032&lt;75,"60-74","75+"))))</f>
        <v>60-74</v>
      </c>
      <c r="Q7032" t="str">
        <f>IF(PatientData[[#This Row],[bmi]]&lt;18.5,"Underweight",
IF(PatientData[[#This Row],[bmi]]&lt;25,"Normal",
IF(PatientData[[#This Row],[bmi]]&lt;30,"Overweight","Obese")))</f>
        <v>Obese</v>
      </c>
      <c r="R7032" t="str">
        <f t="shared" si="3729"/>
        <v>High BP</v>
      </c>
      <c r="S7032" t="str">
        <f t="shared" si="3730"/>
        <v>High Cost</v>
      </c>
    </row>
    <row r="7033" spans="1:19" x14ac:dyDescent="0.3">
      <c r="A7033">
        <v>47</v>
      </c>
      <c r="B7033" t="s">
        <v>15</v>
      </c>
      <c r="C7033">
        <v>23.1</v>
      </c>
      <c r="D7033">
        <v>124</v>
      </c>
      <c r="E7033">
        <v>74</v>
      </c>
      <c r="F7033">
        <v>242</v>
      </c>
      <c r="G7033">
        <v>85.7</v>
      </c>
      <c r="H7033">
        <v>71</v>
      </c>
      <c r="I7033">
        <v>2</v>
      </c>
      <c r="J7033" t="s">
        <v>24</v>
      </c>
      <c r="K7033" t="s">
        <v>21</v>
      </c>
      <c r="L7033" t="s">
        <v>18</v>
      </c>
      <c r="M7033">
        <v>3.9</v>
      </c>
      <c r="N7033">
        <v>9480.81</v>
      </c>
      <c r="O7033" t="s">
        <v>23</v>
      </c>
      <c r="P7033" t="str">
        <f t="shared" ref="P7033" si="3753">IF(A7030&lt;30,"18-29",IF(A7030&lt;45,"30-44",IF(A7030&lt;60,"45-59",IF(A7030&lt;75,"60-74","75+"))))</f>
        <v>60-74</v>
      </c>
      <c r="Q7033" t="str">
        <f>IF(PatientData[[#This Row],[bmi]]&lt;18.5,"Underweight",
IF(PatientData[[#This Row],[bmi]]&lt;25,"Normal",
IF(PatientData[[#This Row],[bmi]]&lt;30,"Overweight","Obese")))</f>
        <v>Normal</v>
      </c>
      <c r="R7033" t="str">
        <f t="shared" si="3729"/>
        <v>High BP</v>
      </c>
      <c r="S7033" t="str">
        <f t="shared" si="3730"/>
        <v>Normal Cost</v>
      </c>
    </row>
    <row r="7034" spans="1:19" x14ac:dyDescent="0.3">
      <c r="A7034">
        <v>73</v>
      </c>
      <c r="B7034" t="s">
        <v>20</v>
      </c>
      <c r="C7034">
        <v>30.1</v>
      </c>
      <c r="D7034">
        <v>132</v>
      </c>
      <c r="E7034">
        <v>75</v>
      </c>
      <c r="F7034">
        <v>251.4</v>
      </c>
      <c r="G7034">
        <v>131.80000000000001</v>
      </c>
      <c r="H7034">
        <v>88</v>
      </c>
      <c r="I7034">
        <v>0</v>
      </c>
      <c r="J7034" t="s">
        <v>16</v>
      </c>
      <c r="K7034" t="s">
        <v>17</v>
      </c>
      <c r="L7034" t="s">
        <v>18</v>
      </c>
      <c r="M7034">
        <v>4.7</v>
      </c>
      <c r="N7034">
        <v>11801.35</v>
      </c>
      <c r="O7034" t="s">
        <v>19</v>
      </c>
      <c r="P7034" t="str">
        <f t="shared" ref="P7034:P7035" si="3754">IF(A7034&lt;30,"18-29",IF(A7034&lt;45,"30-44",IF(A7034&lt;60,"45-59",IF(A7034&lt;75,"60-74","75+"))))</f>
        <v>60-74</v>
      </c>
      <c r="Q7034" t="str">
        <f>IF(PatientData[[#This Row],[bmi]]&lt;18.5,"Underweight",
IF(PatientData[[#This Row],[bmi]]&lt;25,"Normal",
IF(PatientData[[#This Row],[bmi]]&lt;30,"Overweight","Obese")))</f>
        <v>Obese</v>
      </c>
      <c r="R7034" t="str">
        <f t="shared" si="3729"/>
        <v>High BP</v>
      </c>
      <c r="S7034" t="str">
        <f t="shared" si="3730"/>
        <v>Normal Cost</v>
      </c>
    </row>
    <row r="7035" spans="1:19" x14ac:dyDescent="0.3">
      <c r="A7035">
        <v>38</v>
      </c>
      <c r="B7035" t="s">
        <v>20</v>
      </c>
      <c r="C7035">
        <v>30.1</v>
      </c>
      <c r="D7035">
        <v>128</v>
      </c>
      <c r="E7035">
        <v>70</v>
      </c>
      <c r="F7035">
        <v>181.6</v>
      </c>
      <c r="G7035">
        <v>102.1</v>
      </c>
      <c r="H7035">
        <v>94</v>
      </c>
      <c r="I7035">
        <v>1</v>
      </c>
      <c r="J7035" t="s">
        <v>16</v>
      </c>
      <c r="K7035" t="s">
        <v>21</v>
      </c>
      <c r="L7035" t="s">
        <v>22</v>
      </c>
      <c r="M7035">
        <v>7.6</v>
      </c>
      <c r="N7035">
        <v>15927.07</v>
      </c>
      <c r="O7035" t="s">
        <v>19</v>
      </c>
      <c r="P7035" t="str">
        <f t="shared" si="3754"/>
        <v>30-44</v>
      </c>
      <c r="Q7035" t="str">
        <f>IF(PatientData[[#This Row],[bmi]]&lt;18.5,"Underweight",
IF(PatientData[[#This Row],[bmi]]&lt;25,"Normal",
IF(PatientData[[#This Row],[bmi]]&lt;30,"Overweight","Obese")))</f>
        <v>Obese</v>
      </c>
      <c r="R7035" t="str">
        <f t="shared" si="3729"/>
        <v>High BP</v>
      </c>
      <c r="S7035" t="str">
        <f t="shared" si="3730"/>
        <v>High Cost</v>
      </c>
    </row>
    <row r="7036" spans="1:19" x14ac:dyDescent="0.3">
      <c r="A7036">
        <v>71</v>
      </c>
      <c r="B7036" t="s">
        <v>15</v>
      </c>
      <c r="C7036">
        <v>23.1</v>
      </c>
      <c r="D7036">
        <v>134</v>
      </c>
      <c r="E7036">
        <v>86</v>
      </c>
      <c r="F7036">
        <v>216.4</v>
      </c>
      <c r="G7036">
        <v>95.4</v>
      </c>
      <c r="H7036">
        <v>142</v>
      </c>
      <c r="I7036">
        <v>2</v>
      </c>
      <c r="J7036" t="s">
        <v>24</v>
      </c>
      <c r="K7036" t="s">
        <v>21</v>
      </c>
      <c r="L7036" t="s">
        <v>18</v>
      </c>
      <c r="M7036">
        <v>9.1</v>
      </c>
      <c r="N7036">
        <v>16624.8</v>
      </c>
      <c r="O7036" t="s">
        <v>23</v>
      </c>
      <c r="P7036" t="str">
        <f t="shared" ref="P7036" si="3755">IF(A7033&lt;30,"18-29",IF(A7033&lt;45,"30-44",IF(A7033&lt;60,"45-59",IF(A7033&lt;75,"60-74","75+"))))</f>
        <v>45-59</v>
      </c>
      <c r="Q7036" t="str">
        <f>IF(PatientData[[#This Row],[bmi]]&lt;18.5,"Underweight",
IF(PatientData[[#This Row],[bmi]]&lt;25,"Normal",
IF(PatientData[[#This Row],[bmi]]&lt;30,"Overweight","Obese")))</f>
        <v>Normal</v>
      </c>
      <c r="R7036" t="str">
        <f t="shared" si="3729"/>
        <v>High BP</v>
      </c>
      <c r="S7036" t="str">
        <f t="shared" si="3730"/>
        <v>High Cost</v>
      </c>
    </row>
    <row r="7037" spans="1:19" x14ac:dyDescent="0.3">
      <c r="A7037">
        <v>84</v>
      </c>
      <c r="B7037" t="s">
        <v>20</v>
      </c>
      <c r="C7037">
        <v>30.1</v>
      </c>
      <c r="D7037">
        <v>145</v>
      </c>
      <c r="E7037">
        <v>91</v>
      </c>
      <c r="F7037">
        <v>230.3</v>
      </c>
      <c r="G7037">
        <v>142.6</v>
      </c>
      <c r="H7037">
        <v>74</v>
      </c>
      <c r="I7037">
        <v>1</v>
      </c>
      <c r="J7037" t="s">
        <v>24</v>
      </c>
      <c r="K7037" t="s">
        <v>26</v>
      </c>
      <c r="L7037" t="s">
        <v>25</v>
      </c>
      <c r="M7037">
        <v>2.9</v>
      </c>
      <c r="N7037">
        <v>7050.44</v>
      </c>
      <c r="O7037" t="s">
        <v>19</v>
      </c>
      <c r="P7037" t="str">
        <f t="shared" ref="P7037" si="3756">IF(A7037&lt;30,"18-29",IF(A7037&lt;45,"30-44",IF(A7037&lt;60,"45-59",IF(A7037&lt;75,"60-74","75+"))))</f>
        <v>75+</v>
      </c>
      <c r="Q7037" t="str">
        <f>IF(PatientData[[#This Row],[bmi]]&lt;18.5,"Underweight",
IF(PatientData[[#This Row],[bmi]]&lt;25,"Normal",
IF(PatientData[[#This Row],[bmi]]&lt;30,"Overweight","Obese")))</f>
        <v>Obese</v>
      </c>
      <c r="R7037" t="str">
        <f t="shared" si="3729"/>
        <v>High BP</v>
      </c>
      <c r="S7037" t="str">
        <f t="shared" si="3730"/>
        <v>Normal Cost</v>
      </c>
    </row>
    <row r="7038" spans="1:19" x14ac:dyDescent="0.3">
      <c r="A7038">
        <v>42</v>
      </c>
      <c r="B7038" t="s">
        <v>15</v>
      </c>
      <c r="C7038">
        <v>24.9</v>
      </c>
      <c r="D7038">
        <v>118</v>
      </c>
      <c r="E7038">
        <v>74</v>
      </c>
      <c r="F7038">
        <v>189.3</v>
      </c>
      <c r="G7038">
        <v>89.1</v>
      </c>
      <c r="H7038">
        <v>78</v>
      </c>
      <c r="I7038">
        <v>1</v>
      </c>
      <c r="J7038" t="s">
        <v>16</v>
      </c>
      <c r="K7038" t="s">
        <v>26</v>
      </c>
      <c r="L7038" t="s">
        <v>18</v>
      </c>
      <c r="M7038">
        <v>11</v>
      </c>
      <c r="N7038">
        <v>17459.009999999998</v>
      </c>
      <c r="O7038" t="s">
        <v>19</v>
      </c>
      <c r="P7038" t="str">
        <f t="shared" ref="P7038:P7039" si="3757">IF(A7035&lt;30,"18-29",IF(A7035&lt;45,"30-44",IF(A7035&lt;60,"45-59",IF(A7035&lt;75,"60-74","75+"))))</f>
        <v>30-44</v>
      </c>
      <c r="Q7038" t="str">
        <f>IF(PatientData[[#This Row],[bmi]]&lt;18.5,"Underweight",
IF(PatientData[[#This Row],[bmi]]&lt;25,"Normal",
IF(PatientData[[#This Row],[bmi]]&lt;30,"Overweight","Obese")))</f>
        <v>Normal</v>
      </c>
      <c r="R7038" t="str">
        <f t="shared" si="3729"/>
        <v>Normal BP</v>
      </c>
      <c r="S7038" t="str">
        <f t="shared" si="3730"/>
        <v>High Cost</v>
      </c>
    </row>
    <row r="7039" spans="1:19" x14ac:dyDescent="0.3">
      <c r="A7039">
        <v>43</v>
      </c>
      <c r="B7039" t="s">
        <v>15</v>
      </c>
      <c r="C7039">
        <v>27.7</v>
      </c>
      <c r="D7039">
        <v>135</v>
      </c>
      <c r="E7039">
        <v>84</v>
      </c>
      <c r="F7039">
        <v>242.9</v>
      </c>
      <c r="G7039">
        <v>102.2</v>
      </c>
      <c r="H7039">
        <v>88</v>
      </c>
      <c r="I7039">
        <v>2</v>
      </c>
      <c r="J7039" t="s">
        <v>16</v>
      </c>
      <c r="K7039" t="s">
        <v>21</v>
      </c>
      <c r="L7039" t="s">
        <v>22</v>
      </c>
      <c r="M7039">
        <v>13.2</v>
      </c>
      <c r="N7039">
        <v>24643.47</v>
      </c>
      <c r="O7039" t="s">
        <v>19</v>
      </c>
      <c r="P7039" t="str">
        <f t="shared" si="3757"/>
        <v>60-74</v>
      </c>
      <c r="Q7039" t="str">
        <f>IF(PatientData[[#This Row],[bmi]]&lt;18.5,"Underweight",
IF(PatientData[[#This Row],[bmi]]&lt;25,"Normal",
IF(PatientData[[#This Row],[bmi]]&lt;30,"Overweight","Obese")))</f>
        <v>Overweight</v>
      </c>
      <c r="R7039" t="str">
        <f t="shared" si="3729"/>
        <v>High BP</v>
      </c>
      <c r="S7039" t="str">
        <f t="shared" si="3730"/>
        <v>High Cost</v>
      </c>
    </row>
    <row r="7040" spans="1:19" x14ac:dyDescent="0.3">
      <c r="A7040">
        <v>64</v>
      </c>
      <c r="B7040" t="s">
        <v>20</v>
      </c>
      <c r="C7040">
        <v>30.1</v>
      </c>
      <c r="D7040">
        <v>130</v>
      </c>
      <c r="E7040">
        <v>66</v>
      </c>
      <c r="F7040">
        <v>257.39999999999998</v>
      </c>
      <c r="G7040">
        <v>108.8</v>
      </c>
      <c r="H7040">
        <v>85</v>
      </c>
      <c r="I7040">
        <v>0</v>
      </c>
      <c r="J7040" t="s">
        <v>16</v>
      </c>
      <c r="K7040" t="s">
        <v>26</v>
      </c>
      <c r="L7040" t="s">
        <v>25</v>
      </c>
      <c r="M7040">
        <v>8.5</v>
      </c>
      <c r="N7040">
        <v>12746.11</v>
      </c>
      <c r="O7040" t="s">
        <v>19</v>
      </c>
      <c r="P7040" t="str">
        <f t="shared" ref="P7040:P7042" si="3758">IF(A7040&lt;30,"18-29",IF(A7040&lt;45,"30-44",IF(A7040&lt;60,"45-59",IF(A7040&lt;75,"60-74","75+"))))</f>
        <v>60-74</v>
      </c>
      <c r="Q7040" t="str">
        <f>IF(PatientData[[#This Row],[bmi]]&lt;18.5,"Underweight",
IF(PatientData[[#This Row],[bmi]]&lt;25,"Normal",
IF(PatientData[[#This Row],[bmi]]&lt;30,"Overweight","Obese")))</f>
        <v>Obese</v>
      </c>
      <c r="R7040" t="str">
        <f t="shared" si="3729"/>
        <v>High BP</v>
      </c>
      <c r="S7040" t="str">
        <f t="shared" si="3730"/>
        <v>Normal Cost</v>
      </c>
    </row>
    <row r="7041" spans="1:19" x14ac:dyDescent="0.3">
      <c r="A7041">
        <v>62</v>
      </c>
      <c r="B7041" t="s">
        <v>20</v>
      </c>
      <c r="C7041">
        <v>30.1</v>
      </c>
      <c r="D7041">
        <v>121</v>
      </c>
      <c r="E7041">
        <v>68</v>
      </c>
      <c r="F7041">
        <v>284.7</v>
      </c>
      <c r="G7041">
        <v>106.2</v>
      </c>
      <c r="H7041">
        <v>63</v>
      </c>
      <c r="I7041">
        <v>0</v>
      </c>
      <c r="J7041" t="s">
        <v>27</v>
      </c>
      <c r="K7041" t="s">
        <v>21</v>
      </c>
      <c r="L7041" t="s">
        <v>18</v>
      </c>
      <c r="M7041">
        <v>6.6</v>
      </c>
      <c r="N7041">
        <v>13886.47</v>
      </c>
      <c r="O7041" t="s">
        <v>19</v>
      </c>
      <c r="P7041" t="str">
        <f t="shared" si="3758"/>
        <v>60-74</v>
      </c>
      <c r="Q7041" t="str">
        <f>IF(PatientData[[#This Row],[bmi]]&lt;18.5,"Underweight",
IF(PatientData[[#This Row],[bmi]]&lt;25,"Normal",
IF(PatientData[[#This Row],[bmi]]&lt;30,"Overweight","Obese")))</f>
        <v>Obese</v>
      </c>
      <c r="R7041" t="str">
        <f t="shared" si="3729"/>
        <v>High BP</v>
      </c>
      <c r="S7041" t="str">
        <f t="shared" si="3730"/>
        <v>Normal Cost</v>
      </c>
    </row>
    <row r="7042" spans="1:19" x14ac:dyDescent="0.3">
      <c r="A7042">
        <v>62</v>
      </c>
      <c r="B7042" t="s">
        <v>20</v>
      </c>
      <c r="C7042">
        <v>30.1</v>
      </c>
      <c r="D7042">
        <v>127</v>
      </c>
      <c r="E7042">
        <v>73</v>
      </c>
      <c r="F7042">
        <v>204.5</v>
      </c>
      <c r="G7042">
        <v>102.5</v>
      </c>
      <c r="H7042">
        <v>78</v>
      </c>
      <c r="I7042">
        <v>3</v>
      </c>
      <c r="J7042" t="s">
        <v>16</v>
      </c>
      <c r="K7042" t="s">
        <v>26</v>
      </c>
      <c r="L7042" t="s">
        <v>18</v>
      </c>
      <c r="M7042">
        <v>10.199999999999999</v>
      </c>
      <c r="N7042">
        <v>18414.919999999998</v>
      </c>
      <c r="O7042" t="s">
        <v>19</v>
      </c>
      <c r="P7042" t="str">
        <f t="shared" si="3758"/>
        <v>60-74</v>
      </c>
      <c r="Q7042" t="str">
        <f>IF(PatientData[[#This Row],[bmi]]&lt;18.5,"Underweight",
IF(PatientData[[#This Row],[bmi]]&lt;25,"Normal",
IF(PatientData[[#This Row],[bmi]]&lt;30,"Overweight","Obese")))</f>
        <v>Obese</v>
      </c>
      <c r="R7042" t="str">
        <f t="shared" si="3729"/>
        <v>High BP</v>
      </c>
      <c r="S7042" t="str">
        <f t="shared" si="3730"/>
        <v>High Cost</v>
      </c>
    </row>
    <row r="7043" spans="1:19" x14ac:dyDescent="0.3">
      <c r="A7043">
        <v>63</v>
      </c>
      <c r="B7043" t="s">
        <v>15</v>
      </c>
      <c r="C7043">
        <v>34.9</v>
      </c>
      <c r="D7043">
        <v>131</v>
      </c>
      <c r="E7043">
        <v>78</v>
      </c>
      <c r="F7043">
        <v>209</v>
      </c>
      <c r="G7043">
        <v>160.80000000000001</v>
      </c>
      <c r="H7043">
        <v>81</v>
      </c>
      <c r="I7043">
        <v>2</v>
      </c>
      <c r="J7043" t="s">
        <v>24</v>
      </c>
      <c r="K7043" t="s">
        <v>21</v>
      </c>
      <c r="L7043" t="s">
        <v>22</v>
      </c>
      <c r="M7043">
        <v>7.1</v>
      </c>
      <c r="N7043">
        <v>13910.33</v>
      </c>
      <c r="O7043" t="s">
        <v>23</v>
      </c>
      <c r="P7043" t="str">
        <f t="shared" ref="P7043" si="3759">IF(A7040&lt;30,"18-29",IF(A7040&lt;45,"30-44",IF(A7040&lt;60,"45-59",IF(A7040&lt;75,"60-74","75+"))))</f>
        <v>60-74</v>
      </c>
      <c r="Q7043" t="str">
        <f>IF(PatientData[[#This Row],[bmi]]&lt;18.5,"Underweight",
IF(PatientData[[#This Row],[bmi]]&lt;25,"Normal",
IF(PatientData[[#This Row],[bmi]]&lt;30,"Overweight","Obese")))</f>
        <v>Obese</v>
      </c>
      <c r="R7043" t="str">
        <f t="shared" ref="R7043:R7106" si="3760">IF(AND(D7043&lt;120,E7043&lt;80),"Normal BP","High BP")</f>
        <v>High BP</v>
      </c>
      <c r="S7043" t="str">
        <f t="shared" ref="S7043:S7106" si="3761">IF(N7043&gt;15000,"High Cost","Normal Cost")</f>
        <v>Normal Cost</v>
      </c>
    </row>
    <row r="7044" spans="1:19" x14ac:dyDescent="0.3">
      <c r="A7044">
        <v>56</v>
      </c>
      <c r="B7044" t="s">
        <v>20</v>
      </c>
      <c r="C7044">
        <v>30.1</v>
      </c>
      <c r="D7044">
        <v>136</v>
      </c>
      <c r="E7044">
        <v>88</v>
      </c>
      <c r="F7044">
        <v>215.7</v>
      </c>
      <c r="G7044">
        <v>98</v>
      </c>
      <c r="H7044">
        <v>76</v>
      </c>
      <c r="I7044">
        <v>0</v>
      </c>
      <c r="J7044" t="s">
        <v>24</v>
      </c>
      <c r="K7044" t="s">
        <v>28</v>
      </c>
      <c r="L7044" t="s">
        <v>18</v>
      </c>
      <c r="M7044">
        <v>6.8</v>
      </c>
      <c r="N7044">
        <v>14554.52</v>
      </c>
      <c r="O7044" t="s">
        <v>19</v>
      </c>
      <c r="P7044" t="str">
        <f t="shared" ref="P7044" si="3762">IF(A7044&lt;30,"18-29",IF(A7044&lt;45,"30-44",IF(A7044&lt;60,"45-59",IF(A7044&lt;75,"60-74","75+"))))</f>
        <v>45-59</v>
      </c>
      <c r="Q7044" t="str">
        <f>IF(PatientData[[#This Row],[bmi]]&lt;18.5,"Underweight",
IF(PatientData[[#This Row],[bmi]]&lt;25,"Normal",
IF(PatientData[[#This Row],[bmi]]&lt;30,"Overweight","Obese")))</f>
        <v>Obese</v>
      </c>
      <c r="R7044" t="str">
        <f t="shared" si="3760"/>
        <v>High BP</v>
      </c>
      <c r="S7044" t="str">
        <f t="shared" si="3761"/>
        <v>Normal Cost</v>
      </c>
    </row>
    <row r="7045" spans="1:19" x14ac:dyDescent="0.3">
      <c r="A7045">
        <v>84</v>
      </c>
      <c r="B7045" t="s">
        <v>15</v>
      </c>
      <c r="C7045">
        <v>23.6</v>
      </c>
      <c r="D7045">
        <v>133</v>
      </c>
      <c r="E7045">
        <v>82</v>
      </c>
      <c r="F7045">
        <v>231.1</v>
      </c>
      <c r="G7045">
        <v>198</v>
      </c>
      <c r="H7045">
        <v>84</v>
      </c>
      <c r="I7045">
        <v>2</v>
      </c>
      <c r="J7045" t="s">
        <v>27</v>
      </c>
      <c r="K7045" t="s">
        <v>17</v>
      </c>
      <c r="L7045" t="s">
        <v>22</v>
      </c>
      <c r="M7045">
        <v>4.5</v>
      </c>
      <c r="N7045">
        <v>8861.17</v>
      </c>
      <c r="O7045" t="s">
        <v>19</v>
      </c>
      <c r="P7045" t="str">
        <f t="shared" ref="P7045" si="3763">IF(A7042&lt;30,"18-29",IF(A7042&lt;45,"30-44",IF(A7042&lt;60,"45-59",IF(A7042&lt;75,"60-74","75+"))))</f>
        <v>60-74</v>
      </c>
      <c r="Q7045" t="str">
        <f>IF(PatientData[[#This Row],[bmi]]&lt;18.5,"Underweight",
IF(PatientData[[#This Row],[bmi]]&lt;25,"Normal",
IF(PatientData[[#This Row],[bmi]]&lt;30,"Overweight","Obese")))</f>
        <v>Normal</v>
      </c>
      <c r="R7045" t="str">
        <f t="shared" si="3760"/>
        <v>High BP</v>
      </c>
      <c r="S7045" t="str">
        <f t="shared" si="3761"/>
        <v>Normal Cost</v>
      </c>
    </row>
    <row r="7046" spans="1:19" x14ac:dyDescent="0.3">
      <c r="A7046">
        <v>63</v>
      </c>
      <c r="B7046" t="s">
        <v>20</v>
      </c>
      <c r="C7046">
        <v>30.1</v>
      </c>
      <c r="D7046">
        <v>120</v>
      </c>
      <c r="E7046">
        <v>73</v>
      </c>
      <c r="F7046">
        <v>228.7</v>
      </c>
      <c r="G7046">
        <v>89.7</v>
      </c>
      <c r="H7046">
        <v>74</v>
      </c>
      <c r="I7046">
        <v>2</v>
      </c>
      <c r="J7046" t="s">
        <v>24</v>
      </c>
      <c r="K7046" t="s">
        <v>26</v>
      </c>
      <c r="L7046" t="s">
        <v>25</v>
      </c>
      <c r="M7046">
        <v>2.9</v>
      </c>
      <c r="N7046">
        <v>5932.18</v>
      </c>
      <c r="O7046" t="s">
        <v>19</v>
      </c>
      <c r="P7046" t="str">
        <f t="shared" ref="P7046" si="3764">IF(A7046&lt;30,"18-29",IF(A7046&lt;45,"30-44",IF(A7046&lt;60,"45-59",IF(A7046&lt;75,"60-74","75+"))))</f>
        <v>60-74</v>
      </c>
      <c r="Q7046" t="str">
        <f>IF(PatientData[[#This Row],[bmi]]&lt;18.5,"Underweight",
IF(PatientData[[#This Row],[bmi]]&lt;25,"Normal",
IF(PatientData[[#This Row],[bmi]]&lt;30,"Overweight","Obese")))</f>
        <v>Obese</v>
      </c>
      <c r="R7046" t="str">
        <f t="shared" si="3760"/>
        <v>High BP</v>
      </c>
      <c r="S7046" t="str">
        <f t="shared" si="3761"/>
        <v>Normal Cost</v>
      </c>
    </row>
    <row r="7047" spans="1:19" x14ac:dyDescent="0.3">
      <c r="A7047">
        <v>65</v>
      </c>
      <c r="B7047" t="s">
        <v>15</v>
      </c>
      <c r="C7047">
        <v>23.6</v>
      </c>
      <c r="D7047">
        <v>114</v>
      </c>
      <c r="E7047">
        <v>73</v>
      </c>
      <c r="F7047">
        <v>228.9</v>
      </c>
      <c r="G7047">
        <v>143.6</v>
      </c>
      <c r="H7047">
        <v>59</v>
      </c>
      <c r="I7047">
        <v>1</v>
      </c>
      <c r="J7047" t="s">
        <v>24</v>
      </c>
      <c r="K7047" t="s">
        <v>17</v>
      </c>
      <c r="L7047" t="s">
        <v>25</v>
      </c>
      <c r="M7047">
        <v>2.5</v>
      </c>
      <c r="N7047">
        <v>6079.17</v>
      </c>
      <c r="O7047" t="s">
        <v>19</v>
      </c>
      <c r="P7047" t="str">
        <f t="shared" ref="P7047" si="3765">IF(A7044&lt;30,"18-29",IF(A7044&lt;45,"30-44",IF(A7044&lt;60,"45-59",IF(A7044&lt;75,"60-74","75+"))))</f>
        <v>45-59</v>
      </c>
      <c r="Q7047" t="str">
        <f>IF(PatientData[[#This Row],[bmi]]&lt;18.5,"Underweight",
IF(PatientData[[#This Row],[bmi]]&lt;25,"Normal",
IF(PatientData[[#This Row],[bmi]]&lt;30,"Overweight","Obese")))</f>
        <v>Normal</v>
      </c>
      <c r="R7047" t="str">
        <f t="shared" si="3760"/>
        <v>Normal BP</v>
      </c>
      <c r="S7047" t="str">
        <f t="shared" si="3761"/>
        <v>Normal Cost</v>
      </c>
    </row>
    <row r="7048" spans="1:19" x14ac:dyDescent="0.3">
      <c r="A7048">
        <v>53</v>
      </c>
      <c r="B7048" t="s">
        <v>20</v>
      </c>
      <c r="C7048">
        <v>30.2</v>
      </c>
      <c r="D7048">
        <v>125</v>
      </c>
      <c r="E7048">
        <v>70</v>
      </c>
      <c r="F7048">
        <v>261</v>
      </c>
      <c r="G7048">
        <v>161.6</v>
      </c>
      <c r="H7048">
        <v>59</v>
      </c>
      <c r="I7048">
        <v>1</v>
      </c>
      <c r="J7048" t="s">
        <v>27</v>
      </c>
      <c r="K7048" t="s">
        <v>21</v>
      </c>
      <c r="L7048" t="s">
        <v>18</v>
      </c>
      <c r="M7048">
        <v>8.3000000000000007</v>
      </c>
      <c r="N7048">
        <v>12330.77</v>
      </c>
      <c r="O7048" t="s">
        <v>19</v>
      </c>
      <c r="P7048" t="str">
        <f t="shared" ref="P7048" si="3766">IF(A7048&lt;30,"18-29",IF(A7048&lt;45,"30-44",IF(A7048&lt;60,"45-59",IF(A7048&lt;75,"60-74","75+"))))</f>
        <v>45-59</v>
      </c>
      <c r="Q7048" t="str">
        <f>IF(PatientData[[#This Row],[bmi]]&lt;18.5,"Underweight",
IF(PatientData[[#This Row],[bmi]]&lt;25,"Normal",
IF(PatientData[[#This Row],[bmi]]&lt;30,"Overweight","Obese")))</f>
        <v>Obese</v>
      </c>
      <c r="R7048" t="str">
        <f t="shared" si="3760"/>
        <v>High BP</v>
      </c>
      <c r="S7048" t="str">
        <f t="shared" si="3761"/>
        <v>Normal Cost</v>
      </c>
    </row>
    <row r="7049" spans="1:19" x14ac:dyDescent="0.3">
      <c r="A7049">
        <v>72</v>
      </c>
      <c r="B7049" t="s">
        <v>15</v>
      </c>
      <c r="C7049">
        <v>30.6</v>
      </c>
      <c r="D7049">
        <v>153</v>
      </c>
      <c r="E7049">
        <v>97</v>
      </c>
      <c r="F7049">
        <v>256.3</v>
      </c>
      <c r="G7049">
        <v>136.30000000000001</v>
      </c>
      <c r="H7049">
        <v>77</v>
      </c>
      <c r="I7049">
        <v>0</v>
      </c>
      <c r="J7049" t="s">
        <v>27</v>
      </c>
      <c r="K7049" t="s">
        <v>26</v>
      </c>
      <c r="L7049" t="s">
        <v>25</v>
      </c>
      <c r="M7049">
        <v>1</v>
      </c>
      <c r="N7049">
        <v>3213.93</v>
      </c>
      <c r="O7049" t="s">
        <v>23</v>
      </c>
      <c r="P7049" t="str">
        <f t="shared" ref="P7049:P7051" si="3767">IF(A7046&lt;30,"18-29",IF(A7046&lt;45,"30-44",IF(A7046&lt;60,"45-59",IF(A7046&lt;75,"60-74","75+"))))</f>
        <v>60-74</v>
      </c>
      <c r="Q7049" t="str">
        <f>IF(PatientData[[#This Row],[bmi]]&lt;18.5,"Underweight",
IF(PatientData[[#This Row],[bmi]]&lt;25,"Normal",
IF(PatientData[[#This Row],[bmi]]&lt;30,"Overweight","Obese")))</f>
        <v>Obese</v>
      </c>
      <c r="R7049" t="str">
        <f t="shared" si="3760"/>
        <v>High BP</v>
      </c>
      <c r="S7049" t="str">
        <f t="shared" si="3761"/>
        <v>Normal Cost</v>
      </c>
    </row>
    <row r="7050" spans="1:19" x14ac:dyDescent="0.3">
      <c r="A7050">
        <v>55</v>
      </c>
      <c r="B7050" t="s">
        <v>15</v>
      </c>
      <c r="C7050">
        <v>45</v>
      </c>
      <c r="D7050">
        <v>145</v>
      </c>
      <c r="E7050">
        <v>76</v>
      </c>
      <c r="F7050">
        <v>273.3</v>
      </c>
      <c r="G7050">
        <v>156.4</v>
      </c>
      <c r="H7050">
        <v>86</v>
      </c>
      <c r="I7050">
        <v>3</v>
      </c>
      <c r="J7050" t="s">
        <v>24</v>
      </c>
      <c r="K7050" t="s">
        <v>17</v>
      </c>
      <c r="L7050" t="s">
        <v>18</v>
      </c>
      <c r="M7050">
        <v>7</v>
      </c>
      <c r="N7050">
        <v>9246.84</v>
      </c>
      <c r="O7050" t="s">
        <v>23</v>
      </c>
      <c r="P7050" t="str">
        <f t="shared" si="3767"/>
        <v>60-74</v>
      </c>
      <c r="Q7050" t="str">
        <f>IF(PatientData[[#This Row],[bmi]]&lt;18.5,"Underweight",
IF(PatientData[[#This Row],[bmi]]&lt;25,"Normal",
IF(PatientData[[#This Row],[bmi]]&lt;30,"Overweight","Obese")))</f>
        <v>Obese</v>
      </c>
      <c r="R7050" t="str">
        <f t="shared" si="3760"/>
        <v>High BP</v>
      </c>
      <c r="S7050" t="str">
        <f t="shared" si="3761"/>
        <v>Normal Cost</v>
      </c>
    </row>
    <row r="7051" spans="1:19" x14ac:dyDescent="0.3">
      <c r="A7051">
        <v>92</v>
      </c>
      <c r="B7051" t="s">
        <v>15</v>
      </c>
      <c r="C7051">
        <v>29.4</v>
      </c>
      <c r="D7051">
        <v>144</v>
      </c>
      <c r="E7051">
        <v>83</v>
      </c>
      <c r="F7051">
        <v>198.7</v>
      </c>
      <c r="G7051">
        <v>97.3</v>
      </c>
      <c r="H7051">
        <v>93</v>
      </c>
      <c r="I7051">
        <v>1</v>
      </c>
      <c r="J7051" t="s">
        <v>16</v>
      </c>
      <c r="K7051" t="s">
        <v>28</v>
      </c>
      <c r="L7051" t="s">
        <v>25</v>
      </c>
      <c r="M7051">
        <v>15</v>
      </c>
      <c r="N7051">
        <v>28362.880000000001</v>
      </c>
      <c r="O7051" t="s">
        <v>19</v>
      </c>
      <c r="P7051" t="str">
        <f t="shared" si="3767"/>
        <v>45-59</v>
      </c>
      <c r="Q7051" t="str">
        <f>IF(PatientData[[#This Row],[bmi]]&lt;18.5,"Underweight",
IF(PatientData[[#This Row],[bmi]]&lt;25,"Normal",
IF(PatientData[[#This Row],[bmi]]&lt;30,"Overweight","Obese")))</f>
        <v>Overweight</v>
      </c>
      <c r="R7051" t="str">
        <f t="shared" si="3760"/>
        <v>High BP</v>
      </c>
      <c r="S7051" t="str">
        <f t="shared" si="3761"/>
        <v>High Cost</v>
      </c>
    </row>
    <row r="7052" spans="1:19" x14ac:dyDescent="0.3">
      <c r="A7052">
        <v>60</v>
      </c>
      <c r="B7052" t="s">
        <v>20</v>
      </c>
      <c r="C7052">
        <v>30.2</v>
      </c>
      <c r="D7052">
        <v>122</v>
      </c>
      <c r="E7052">
        <v>76</v>
      </c>
      <c r="F7052">
        <v>215.3</v>
      </c>
      <c r="G7052">
        <v>149</v>
      </c>
      <c r="H7052">
        <v>91</v>
      </c>
      <c r="I7052">
        <v>0</v>
      </c>
      <c r="J7052" t="s">
        <v>24</v>
      </c>
      <c r="K7052" t="s">
        <v>17</v>
      </c>
      <c r="L7052" t="s">
        <v>18</v>
      </c>
      <c r="M7052">
        <v>2.6</v>
      </c>
      <c r="N7052">
        <v>6134.56</v>
      </c>
      <c r="O7052" t="s">
        <v>19</v>
      </c>
      <c r="P7052" t="str">
        <f t="shared" ref="P7052:P7054" si="3768">IF(A7052&lt;30,"18-29",IF(A7052&lt;45,"30-44",IF(A7052&lt;60,"45-59",IF(A7052&lt;75,"60-74","75+"))))</f>
        <v>60-74</v>
      </c>
      <c r="Q7052" t="str">
        <f>IF(PatientData[[#This Row],[bmi]]&lt;18.5,"Underweight",
IF(PatientData[[#This Row],[bmi]]&lt;25,"Normal",
IF(PatientData[[#This Row],[bmi]]&lt;30,"Overweight","Obese")))</f>
        <v>Obese</v>
      </c>
      <c r="R7052" t="str">
        <f t="shared" si="3760"/>
        <v>High BP</v>
      </c>
      <c r="S7052" t="str">
        <f t="shared" si="3761"/>
        <v>Normal Cost</v>
      </c>
    </row>
    <row r="7053" spans="1:19" x14ac:dyDescent="0.3">
      <c r="A7053">
        <v>74</v>
      </c>
      <c r="B7053" t="s">
        <v>20</v>
      </c>
      <c r="C7053">
        <v>30.2</v>
      </c>
      <c r="D7053">
        <v>128</v>
      </c>
      <c r="E7053">
        <v>71</v>
      </c>
      <c r="F7053">
        <v>228.8</v>
      </c>
      <c r="G7053">
        <v>136.69999999999999</v>
      </c>
      <c r="H7053">
        <v>68</v>
      </c>
      <c r="I7053">
        <v>0</v>
      </c>
      <c r="J7053" t="s">
        <v>16</v>
      </c>
      <c r="K7053" t="s">
        <v>21</v>
      </c>
      <c r="L7053" t="s">
        <v>22</v>
      </c>
      <c r="M7053">
        <v>10.6</v>
      </c>
      <c r="N7053">
        <v>19862.04</v>
      </c>
      <c r="O7053" t="s">
        <v>23</v>
      </c>
      <c r="P7053" t="str">
        <f t="shared" si="3768"/>
        <v>60-74</v>
      </c>
      <c r="Q7053" t="str">
        <f>IF(PatientData[[#This Row],[bmi]]&lt;18.5,"Underweight",
IF(PatientData[[#This Row],[bmi]]&lt;25,"Normal",
IF(PatientData[[#This Row],[bmi]]&lt;30,"Overweight","Obese")))</f>
        <v>Obese</v>
      </c>
      <c r="R7053" t="str">
        <f t="shared" si="3760"/>
        <v>High BP</v>
      </c>
      <c r="S7053" t="str">
        <f t="shared" si="3761"/>
        <v>High Cost</v>
      </c>
    </row>
    <row r="7054" spans="1:19" x14ac:dyDescent="0.3">
      <c r="A7054">
        <v>58</v>
      </c>
      <c r="B7054" t="s">
        <v>20</v>
      </c>
      <c r="C7054">
        <v>30.2</v>
      </c>
      <c r="D7054">
        <v>126</v>
      </c>
      <c r="E7054">
        <v>72</v>
      </c>
      <c r="F7054">
        <v>216.2</v>
      </c>
      <c r="G7054">
        <v>134.4</v>
      </c>
      <c r="H7054">
        <v>85</v>
      </c>
      <c r="I7054">
        <v>1</v>
      </c>
      <c r="J7054" t="s">
        <v>24</v>
      </c>
      <c r="K7054" t="s">
        <v>21</v>
      </c>
      <c r="L7054" t="s">
        <v>18</v>
      </c>
      <c r="M7054">
        <v>8.4</v>
      </c>
      <c r="N7054">
        <v>15266.39</v>
      </c>
      <c r="O7054" t="s">
        <v>19</v>
      </c>
      <c r="P7054" t="str">
        <f t="shared" si="3768"/>
        <v>45-59</v>
      </c>
      <c r="Q7054" t="str">
        <f>IF(PatientData[[#This Row],[bmi]]&lt;18.5,"Underweight",
IF(PatientData[[#This Row],[bmi]]&lt;25,"Normal",
IF(PatientData[[#This Row],[bmi]]&lt;30,"Overweight","Obese")))</f>
        <v>Obese</v>
      </c>
      <c r="R7054" t="str">
        <f t="shared" si="3760"/>
        <v>High BP</v>
      </c>
      <c r="S7054" t="str">
        <f t="shared" si="3761"/>
        <v>High Cost</v>
      </c>
    </row>
    <row r="7055" spans="1:19" x14ac:dyDescent="0.3">
      <c r="A7055">
        <v>68</v>
      </c>
      <c r="B7055" t="s">
        <v>15</v>
      </c>
      <c r="C7055">
        <v>27.2</v>
      </c>
      <c r="D7055">
        <v>130</v>
      </c>
      <c r="E7055">
        <v>79</v>
      </c>
      <c r="F7055">
        <v>208</v>
      </c>
      <c r="G7055">
        <v>86</v>
      </c>
      <c r="H7055">
        <v>79</v>
      </c>
      <c r="I7055">
        <v>1</v>
      </c>
      <c r="J7055" t="s">
        <v>16</v>
      </c>
      <c r="K7055" t="s">
        <v>21</v>
      </c>
      <c r="L7055" t="s">
        <v>18</v>
      </c>
      <c r="M7055">
        <v>9.5</v>
      </c>
      <c r="N7055">
        <v>18202.39</v>
      </c>
      <c r="O7055" t="s">
        <v>19</v>
      </c>
      <c r="P7055" t="str">
        <f t="shared" ref="P7055" si="3769">IF(A7052&lt;30,"18-29",IF(A7052&lt;45,"30-44",IF(A7052&lt;60,"45-59",IF(A7052&lt;75,"60-74","75+"))))</f>
        <v>60-74</v>
      </c>
      <c r="Q7055" t="str">
        <f>IF(PatientData[[#This Row],[bmi]]&lt;18.5,"Underweight",
IF(PatientData[[#This Row],[bmi]]&lt;25,"Normal",
IF(PatientData[[#This Row],[bmi]]&lt;30,"Overweight","Obese")))</f>
        <v>Overweight</v>
      </c>
      <c r="R7055" t="str">
        <f t="shared" si="3760"/>
        <v>High BP</v>
      </c>
      <c r="S7055" t="str">
        <f t="shared" si="3761"/>
        <v>High Cost</v>
      </c>
    </row>
    <row r="7056" spans="1:19" x14ac:dyDescent="0.3">
      <c r="A7056">
        <v>52</v>
      </c>
      <c r="B7056" t="s">
        <v>20</v>
      </c>
      <c r="C7056">
        <v>30.2</v>
      </c>
      <c r="D7056">
        <v>118</v>
      </c>
      <c r="E7056">
        <v>78</v>
      </c>
      <c r="F7056">
        <v>221.7</v>
      </c>
      <c r="G7056">
        <v>124.3</v>
      </c>
      <c r="H7056">
        <v>62</v>
      </c>
      <c r="I7056">
        <v>0</v>
      </c>
      <c r="J7056" t="s">
        <v>27</v>
      </c>
      <c r="K7056" t="s">
        <v>17</v>
      </c>
      <c r="L7056" t="s">
        <v>18</v>
      </c>
      <c r="M7056">
        <v>1</v>
      </c>
      <c r="N7056">
        <v>3345.2</v>
      </c>
      <c r="O7056" t="s">
        <v>19</v>
      </c>
      <c r="P7056" t="str">
        <f t="shared" ref="P7056" si="3770">IF(A7056&lt;30,"18-29",IF(A7056&lt;45,"30-44",IF(A7056&lt;60,"45-59",IF(A7056&lt;75,"60-74","75+"))))</f>
        <v>45-59</v>
      </c>
      <c r="Q7056" t="str">
        <f>IF(PatientData[[#This Row],[bmi]]&lt;18.5,"Underweight",
IF(PatientData[[#This Row],[bmi]]&lt;25,"Normal",
IF(PatientData[[#This Row],[bmi]]&lt;30,"Overweight","Obese")))</f>
        <v>Obese</v>
      </c>
      <c r="R7056" t="str">
        <f t="shared" si="3760"/>
        <v>Normal BP</v>
      </c>
      <c r="S7056" t="str">
        <f t="shared" si="3761"/>
        <v>Normal Cost</v>
      </c>
    </row>
    <row r="7057" spans="1:19" x14ac:dyDescent="0.3">
      <c r="A7057">
        <v>72</v>
      </c>
      <c r="B7057" t="s">
        <v>15</v>
      </c>
      <c r="C7057">
        <v>20.399999999999999</v>
      </c>
      <c r="D7057">
        <v>112</v>
      </c>
      <c r="E7057">
        <v>76</v>
      </c>
      <c r="F7057">
        <v>212.8</v>
      </c>
      <c r="G7057">
        <v>99.5</v>
      </c>
      <c r="H7057">
        <v>107</v>
      </c>
      <c r="I7057">
        <v>0</v>
      </c>
      <c r="J7057" t="s">
        <v>16</v>
      </c>
      <c r="K7057" t="s">
        <v>21</v>
      </c>
      <c r="L7057" t="s">
        <v>18</v>
      </c>
      <c r="M7057">
        <v>9.8000000000000007</v>
      </c>
      <c r="N7057">
        <v>19046.810000000001</v>
      </c>
      <c r="O7057" t="s">
        <v>19</v>
      </c>
      <c r="P7057" t="str">
        <f t="shared" ref="P7057" si="3771">IF(A7054&lt;30,"18-29",IF(A7054&lt;45,"30-44",IF(A7054&lt;60,"45-59",IF(A7054&lt;75,"60-74","75+"))))</f>
        <v>45-59</v>
      </c>
      <c r="Q7057" t="str">
        <f>IF(PatientData[[#This Row],[bmi]]&lt;18.5,"Underweight",
IF(PatientData[[#This Row],[bmi]]&lt;25,"Normal",
IF(PatientData[[#This Row],[bmi]]&lt;30,"Overweight","Obese")))</f>
        <v>Normal</v>
      </c>
      <c r="R7057" t="str">
        <f t="shared" si="3760"/>
        <v>Normal BP</v>
      </c>
      <c r="S7057" t="str">
        <f t="shared" si="3761"/>
        <v>High Cost</v>
      </c>
    </row>
    <row r="7058" spans="1:19" x14ac:dyDescent="0.3">
      <c r="A7058">
        <v>45</v>
      </c>
      <c r="B7058" t="s">
        <v>20</v>
      </c>
      <c r="C7058">
        <v>30.2</v>
      </c>
      <c r="D7058">
        <v>131</v>
      </c>
      <c r="E7058">
        <v>80</v>
      </c>
      <c r="F7058">
        <v>225.8</v>
      </c>
      <c r="G7058">
        <v>104.7</v>
      </c>
      <c r="H7058">
        <v>83</v>
      </c>
      <c r="I7058">
        <v>1</v>
      </c>
      <c r="J7058" t="s">
        <v>27</v>
      </c>
      <c r="K7058" t="s">
        <v>26</v>
      </c>
      <c r="L7058" t="s">
        <v>18</v>
      </c>
      <c r="M7058">
        <v>1.7</v>
      </c>
      <c r="N7058">
        <v>4587.8900000000003</v>
      </c>
      <c r="O7058" t="s">
        <v>19</v>
      </c>
      <c r="P7058" t="str">
        <f t="shared" ref="P7058" si="3772">IF(A7058&lt;30,"18-29",IF(A7058&lt;45,"30-44",IF(A7058&lt;60,"45-59",IF(A7058&lt;75,"60-74","75+"))))</f>
        <v>45-59</v>
      </c>
      <c r="Q7058" t="str">
        <f>IF(PatientData[[#This Row],[bmi]]&lt;18.5,"Underweight",
IF(PatientData[[#This Row],[bmi]]&lt;25,"Normal",
IF(PatientData[[#This Row],[bmi]]&lt;30,"Overweight","Obese")))</f>
        <v>Obese</v>
      </c>
      <c r="R7058" t="str">
        <f t="shared" si="3760"/>
        <v>High BP</v>
      </c>
      <c r="S7058" t="str">
        <f t="shared" si="3761"/>
        <v>Normal Cost</v>
      </c>
    </row>
    <row r="7059" spans="1:19" x14ac:dyDescent="0.3">
      <c r="A7059">
        <v>94</v>
      </c>
      <c r="B7059" t="s">
        <v>15</v>
      </c>
      <c r="C7059">
        <v>20.8</v>
      </c>
      <c r="D7059">
        <v>137</v>
      </c>
      <c r="E7059">
        <v>79</v>
      </c>
      <c r="F7059">
        <v>274</v>
      </c>
      <c r="G7059">
        <v>108.9</v>
      </c>
      <c r="H7059">
        <v>63</v>
      </c>
      <c r="I7059">
        <v>2</v>
      </c>
      <c r="J7059" t="s">
        <v>27</v>
      </c>
      <c r="K7059" t="s">
        <v>26</v>
      </c>
      <c r="L7059" t="s">
        <v>18</v>
      </c>
      <c r="M7059">
        <v>5.2</v>
      </c>
      <c r="N7059">
        <v>10808.08</v>
      </c>
      <c r="O7059" t="s">
        <v>19</v>
      </c>
      <c r="P7059" t="str">
        <f t="shared" ref="P7059" si="3773">IF(A7056&lt;30,"18-29",IF(A7056&lt;45,"30-44",IF(A7056&lt;60,"45-59",IF(A7056&lt;75,"60-74","75+"))))</f>
        <v>45-59</v>
      </c>
      <c r="Q7059" t="str">
        <f>IF(PatientData[[#This Row],[bmi]]&lt;18.5,"Underweight",
IF(PatientData[[#This Row],[bmi]]&lt;25,"Normal",
IF(PatientData[[#This Row],[bmi]]&lt;30,"Overweight","Obese")))</f>
        <v>Normal</v>
      </c>
      <c r="R7059" t="str">
        <f t="shared" si="3760"/>
        <v>High BP</v>
      </c>
      <c r="S7059" t="str">
        <f t="shared" si="3761"/>
        <v>Normal Cost</v>
      </c>
    </row>
    <row r="7060" spans="1:19" x14ac:dyDescent="0.3">
      <c r="A7060">
        <v>57</v>
      </c>
      <c r="B7060" t="s">
        <v>20</v>
      </c>
      <c r="C7060">
        <v>30.2</v>
      </c>
      <c r="D7060">
        <v>116</v>
      </c>
      <c r="E7060">
        <v>78</v>
      </c>
      <c r="F7060">
        <v>262.89999999999998</v>
      </c>
      <c r="G7060">
        <v>133.69999999999999</v>
      </c>
      <c r="H7060">
        <v>77</v>
      </c>
      <c r="I7060">
        <v>4</v>
      </c>
      <c r="J7060" t="s">
        <v>27</v>
      </c>
      <c r="K7060" t="s">
        <v>28</v>
      </c>
      <c r="L7060" t="s">
        <v>25</v>
      </c>
      <c r="M7060">
        <v>4</v>
      </c>
      <c r="N7060">
        <v>11405.41</v>
      </c>
      <c r="O7060" t="s">
        <v>23</v>
      </c>
      <c r="P7060" t="str">
        <f t="shared" ref="P7060:P7065" si="3774">IF(A7060&lt;30,"18-29",IF(A7060&lt;45,"30-44",IF(A7060&lt;60,"45-59",IF(A7060&lt;75,"60-74","75+"))))</f>
        <v>45-59</v>
      </c>
      <c r="Q7060" t="str">
        <f>IF(PatientData[[#This Row],[bmi]]&lt;18.5,"Underweight",
IF(PatientData[[#This Row],[bmi]]&lt;25,"Normal",
IF(PatientData[[#This Row],[bmi]]&lt;30,"Overweight","Obese")))</f>
        <v>Obese</v>
      </c>
      <c r="R7060" t="str">
        <f t="shared" si="3760"/>
        <v>Normal BP</v>
      </c>
      <c r="S7060" t="str">
        <f t="shared" si="3761"/>
        <v>Normal Cost</v>
      </c>
    </row>
    <row r="7061" spans="1:19" x14ac:dyDescent="0.3">
      <c r="A7061">
        <v>58</v>
      </c>
      <c r="B7061" t="s">
        <v>20</v>
      </c>
      <c r="C7061">
        <v>30.2</v>
      </c>
      <c r="D7061">
        <v>136</v>
      </c>
      <c r="E7061">
        <v>91</v>
      </c>
      <c r="F7061">
        <v>235.1</v>
      </c>
      <c r="G7061">
        <v>104.4</v>
      </c>
      <c r="H7061">
        <v>68</v>
      </c>
      <c r="I7061">
        <v>1</v>
      </c>
      <c r="J7061" t="s">
        <v>27</v>
      </c>
      <c r="K7061" t="s">
        <v>21</v>
      </c>
      <c r="L7061" t="s">
        <v>18</v>
      </c>
      <c r="M7061">
        <v>4.3</v>
      </c>
      <c r="N7061">
        <v>9887.7900000000009</v>
      </c>
      <c r="O7061" t="s">
        <v>19</v>
      </c>
      <c r="P7061" t="str">
        <f t="shared" si="3774"/>
        <v>45-59</v>
      </c>
      <c r="Q7061" t="str">
        <f>IF(PatientData[[#This Row],[bmi]]&lt;18.5,"Underweight",
IF(PatientData[[#This Row],[bmi]]&lt;25,"Normal",
IF(PatientData[[#This Row],[bmi]]&lt;30,"Overweight","Obese")))</f>
        <v>Obese</v>
      </c>
      <c r="R7061" t="str">
        <f t="shared" si="3760"/>
        <v>High BP</v>
      </c>
      <c r="S7061" t="str">
        <f t="shared" si="3761"/>
        <v>Normal Cost</v>
      </c>
    </row>
    <row r="7062" spans="1:19" x14ac:dyDescent="0.3">
      <c r="A7062">
        <v>66</v>
      </c>
      <c r="B7062" t="s">
        <v>20</v>
      </c>
      <c r="C7062">
        <v>30.2</v>
      </c>
      <c r="D7062">
        <v>147</v>
      </c>
      <c r="E7062">
        <v>92</v>
      </c>
      <c r="F7062">
        <v>257.7</v>
      </c>
      <c r="G7062">
        <v>104.9</v>
      </c>
      <c r="H7062">
        <v>65</v>
      </c>
      <c r="I7062">
        <v>2</v>
      </c>
      <c r="J7062" t="s">
        <v>27</v>
      </c>
      <c r="K7062" t="s">
        <v>21</v>
      </c>
      <c r="L7062" t="s">
        <v>22</v>
      </c>
      <c r="M7062">
        <v>5.7</v>
      </c>
      <c r="N7062">
        <v>10716.05</v>
      </c>
      <c r="O7062" t="s">
        <v>19</v>
      </c>
      <c r="P7062" t="str">
        <f t="shared" si="3774"/>
        <v>60-74</v>
      </c>
      <c r="Q7062" t="str">
        <f>IF(PatientData[[#This Row],[bmi]]&lt;18.5,"Underweight",
IF(PatientData[[#This Row],[bmi]]&lt;25,"Normal",
IF(PatientData[[#This Row],[bmi]]&lt;30,"Overweight","Obese")))</f>
        <v>Obese</v>
      </c>
      <c r="R7062" t="str">
        <f t="shared" si="3760"/>
        <v>High BP</v>
      </c>
      <c r="S7062" t="str">
        <f t="shared" si="3761"/>
        <v>Normal Cost</v>
      </c>
    </row>
    <row r="7063" spans="1:19" x14ac:dyDescent="0.3">
      <c r="A7063">
        <v>70</v>
      </c>
      <c r="B7063" t="s">
        <v>20</v>
      </c>
      <c r="C7063">
        <v>30.2</v>
      </c>
      <c r="D7063">
        <v>145</v>
      </c>
      <c r="E7063">
        <v>81</v>
      </c>
      <c r="F7063">
        <v>230.9</v>
      </c>
      <c r="G7063">
        <v>166.3</v>
      </c>
      <c r="H7063">
        <v>99</v>
      </c>
      <c r="I7063">
        <v>1</v>
      </c>
      <c r="J7063" t="s">
        <v>16</v>
      </c>
      <c r="K7063" t="s">
        <v>17</v>
      </c>
      <c r="L7063" t="s">
        <v>18</v>
      </c>
      <c r="M7063">
        <v>6.7</v>
      </c>
      <c r="N7063">
        <v>15127.26</v>
      </c>
      <c r="O7063" t="s">
        <v>19</v>
      </c>
      <c r="P7063" t="str">
        <f t="shared" si="3774"/>
        <v>60-74</v>
      </c>
      <c r="Q7063" t="str">
        <f>IF(PatientData[[#This Row],[bmi]]&lt;18.5,"Underweight",
IF(PatientData[[#This Row],[bmi]]&lt;25,"Normal",
IF(PatientData[[#This Row],[bmi]]&lt;30,"Overweight","Obese")))</f>
        <v>Obese</v>
      </c>
      <c r="R7063" t="str">
        <f t="shared" si="3760"/>
        <v>High BP</v>
      </c>
      <c r="S7063" t="str">
        <f t="shared" si="3761"/>
        <v>High Cost</v>
      </c>
    </row>
    <row r="7064" spans="1:19" x14ac:dyDescent="0.3">
      <c r="A7064">
        <v>72</v>
      </c>
      <c r="B7064" t="s">
        <v>20</v>
      </c>
      <c r="C7064">
        <v>30.2</v>
      </c>
      <c r="D7064">
        <v>145</v>
      </c>
      <c r="E7064">
        <v>86</v>
      </c>
      <c r="F7064">
        <v>255.2</v>
      </c>
      <c r="G7064">
        <v>129.80000000000001</v>
      </c>
      <c r="H7064">
        <v>76</v>
      </c>
      <c r="I7064">
        <v>2</v>
      </c>
      <c r="J7064" t="s">
        <v>16</v>
      </c>
      <c r="K7064" t="s">
        <v>17</v>
      </c>
      <c r="L7064" t="s">
        <v>18</v>
      </c>
      <c r="M7064">
        <v>6.1</v>
      </c>
      <c r="N7064">
        <v>12610.03</v>
      </c>
      <c r="O7064" t="s">
        <v>19</v>
      </c>
      <c r="P7064" t="str">
        <f t="shared" si="3774"/>
        <v>60-74</v>
      </c>
      <c r="Q7064" t="str">
        <f>IF(PatientData[[#This Row],[bmi]]&lt;18.5,"Underweight",
IF(PatientData[[#This Row],[bmi]]&lt;25,"Normal",
IF(PatientData[[#This Row],[bmi]]&lt;30,"Overweight","Obese")))</f>
        <v>Obese</v>
      </c>
      <c r="R7064" t="str">
        <f t="shared" si="3760"/>
        <v>High BP</v>
      </c>
      <c r="S7064" t="str">
        <f t="shared" si="3761"/>
        <v>Normal Cost</v>
      </c>
    </row>
    <row r="7065" spans="1:19" x14ac:dyDescent="0.3">
      <c r="A7065">
        <v>58</v>
      </c>
      <c r="B7065" t="s">
        <v>20</v>
      </c>
      <c r="C7065">
        <v>30.2</v>
      </c>
      <c r="D7065">
        <v>113</v>
      </c>
      <c r="E7065">
        <v>65</v>
      </c>
      <c r="F7065">
        <v>235.7</v>
      </c>
      <c r="G7065">
        <v>213.8</v>
      </c>
      <c r="H7065">
        <v>76</v>
      </c>
      <c r="I7065">
        <v>2</v>
      </c>
      <c r="J7065" t="s">
        <v>16</v>
      </c>
      <c r="K7065" t="s">
        <v>17</v>
      </c>
      <c r="L7065" t="s">
        <v>25</v>
      </c>
      <c r="M7065">
        <v>34.4</v>
      </c>
      <c r="N7065">
        <v>60097.16</v>
      </c>
      <c r="O7065" t="s">
        <v>19</v>
      </c>
      <c r="P7065" t="str">
        <f t="shared" si="3774"/>
        <v>45-59</v>
      </c>
      <c r="Q7065" t="str">
        <f>IF(PatientData[[#This Row],[bmi]]&lt;18.5,"Underweight",
IF(PatientData[[#This Row],[bmi]]&lt;25,"Normal",
IF(PatientData[[#This Row],[bmi]]&lt;30,"Overweight","Obese")))</f>
        <v>Obese</v>
      </c>
      <c r="R7065" t="str">
        <f t="shared" si="3760"/>
        <v>Normal BP</v>
      </c>
      <c r="S7065" t="str">
        <f t="shared" si="3761"/>
        <v>High Cost</v>
      </c>
    </row>
    <row r="7066" spans="1:19" x14ac:dyDescent="0.3">
      <c r="A7066">
        <v>57</v>
      </c>
      <c r="B7066" t="s">
        <v>15</v>
      </c>
      <c r="C7066">
        <v>42.7</v>
      </c>
      <c r="D7066">
        <v>135</v>
      </c>
      <c r="E7066">
        <v>81</v>
      </c>
      <c r="F7066">
        <v>249.9</v>
      </c>
      <c r="G7066">
        <v>116.8</v>
      </c>
      <c r="H7066">
        <v>80</v>
      </c>
      <c r="I7066">
        <v>3</v>
      </c>
      <c r="J7066" t="s">
        <v>27</v>
      </c>
      <c r="K7066" t="s">
        <v>21</v>
      </c>
      <c r="L7066" t="s">
        <v>22</v>
      </c>
      <c r="M7066">
        <v>10.199999999999999</v>
      </c>
      <c r="N7066">
        <v>19694.45</v>
      </c>
      <c r="O7066" t="s">
        <v>23</v>
      </c>
      <c r="P7066" t="str">
        <f t="shared" ref="P7066" si="3775">IF(A7063&lt;30,"18-29",IF(A7063&lt;45,"30-44",IF(A7063&lt;60,"45-59",IF(A7063&lt;75,"60-74","75+"))))</f>
        <v>60-74</v>
      </c>
      <c r="Q7066" t="str">
        <f>IF(PatientData[[#This Row],[bmi]]&lt;18.5,"Underweight",
IF(PatientData[[#This Row],[bmi]]&lt;25,"Normal",
IF(PatientData[[#This Row],[bmi]]&lt;30,"Overweight","Obese")))</f>
        <v>Obese</v>
      </c>
      <c r="R7066" t="str">
        <f t="shared" si="3760"/>
        <v>High BP</v>
      </c>
      <c r="S7066" t="str">
        <f t="shared" si="3761"/>
        <v>High Cost</v>
      </c>
    </row>
    <row r="7067" spans="1:19" x14ac:dyDescent="0.3">
      <c r="A7067">
        <v>67</v>
      </c>
      <c r="B7067" t="s">
        <v>20</v>
      </c>
      <c r="C7067">
        <v>30.2</v>
      </c>
      <c r="D7067">
        <v>134</v>
      </c>
      <c r="E7067">
        <v>82</v>
      </c>
      <c r="F7067">
        <v>223.1</v>
      </c>
      <c r="G7067">
        <v>102.8</v>
      </c>
      <c r="H7067">
        <v>81</v>
      </c>
      <c r="I7067">
        <v>3</v>
      </c>
      <c r="J7067" t="s">
        <v>24</v>
      </c>
      <c r="K7067" t="s">
        <v>26</v>
      </c>
      <c r="L7067" t="s">
        <v>22</v>
      </c>
      <c r="M7067">
        <v>4.0999999999999996</v>
      </c>
      <c r="N7067">
        <v>6845.3</v>
      </c>
      <c r="O7067" t="s">
        <v>23</v>
      </c>
      <c r="P7067" t="str">
        <f t="shared" ref="P7067" si="3776">IF(A7067&lt;30,"18-29",IF(A7067&lt;45,"30-44",IF(A7067&lt;60,"45-59",IF(A7067&lt;75,"60-74","75+"))))</f>
        <v>60-74</v>
      </c>
      <c r="Q7067" t="str">
        <f>IF(PatientData[[#This Row],[bmi]]&lt;18.5,"Underweight",
IF(PatientData[[#This Row],[bmi]]&lt;25,"Normal",
IF(PatientData[[#This Row],[bmi]]&lt;30,"Overweight","Obese")))</f>
        <v>Obese</v>
      </c>
      <c r="R7067" t="str">
        <f t="shared" si="3760"/>
        <v>High BP</v>
      </c>
      <c r="S7067" t="str">
        <f t="shared" si="3761"/>
        <v>Normal Cost</v>
      </c>
    </row>
    <row r="7068" spans="1:19" x14ac:dyDescent="0.3">
      <c r="A7068">
        <v>71</v>
      </c>
      <c r="B7068" t="s">
        <v>15</v>
      </c>
      <c r="C7068">
        <v>44.4</v>
      </c>
      <c r="D7068">
        <v>137</v>
      </c>
      <c r="E7068">
        <v>88</v>
      </c>
      <c r="F7068">
        <v>299.3</v>
      </c>
      <c r="G7068">
        <v>141.1</v>
      </c>
      <c r="H7068">
        <v>96</v>
      </c>
      <c r="I7068">
        <v>4</v>
      </c>
      <c r="J7068" t="s">
        <v>24</v>
      </c>
      <c r="K7068" t="s">
        <v>17</v>
      </c>
      <c r="L7068" t="s">
        <v>25</v>
      </c>
      <c r="M7068">
        <v>13.3</v>
      </c>
      <c r="N7068">
        <v>20969.03</v>
      </c>
      <c r="O7068" t="s">
        <v>19</v>
      </c>
      <c r="P7068" t="str">
        <f t="shared" ref="P7068" si="3777">IF(A7065&lt;30,"18-29",IF(A7065&lt;45,"30-44",IF(A7065&lt;60,"45-59",IF(A7065&lt;75,"60-74","75+"))))</f>
        <v>45-59</v>
      </c>
      <c r="Q7068" t="str">
        <f>IF(PatientData[[#This Row],[bmi]]&lt;18.5,"Underweight",
IF(PatientData[[#This Row],[bmi]]&lt;25,"Normal",
IF(PatientData[[#This Row],[bmi]]&lt;30,"Overweight","Obese")))</f>
        <v>Obese</v>
      </c>
      <c r="R7068" t="str">
        <f t="shared" si="3760"/>
        <v>High BP</v>
      </c>
      <c r="S7068" t="str">
        <f t="shared" si="3761"/>
        <v>High Cost</v>
      </c>
    </row>
    <row r="7069" spans="1:19" x14ac:dyDescent="0.3">
      <c r="A7069">
        <v>94</v>
      </c>
      <c r="B7069" t="s">
        <v>20</v>
      </c>
      <c r="C7069">
        <v>30.2</v>
      </c>
      <c r="D7069">
        <v>132</v>
      </c>
      <c r="E7069">
        <v>73</v>
      </c>
      <c r="F7069">
        <v>270.39999999999998</v>
      </c>
      <c r="G7069">
        <v>107.5</v>
      </c>
      <c r="H7069">
        <v>74</v>
      </c>
      <c r="I7069">
        <v>0</v>
      </c>
      <c r="J7069" t="s">
        <v>27</v>
      </c>
      <c r="K7069" t="s">
        <v>21</v>
      </c>
      <c r="L7069" t="s">
        <v>25</v>
      </c>
      <c r="M7069">
        <v>11.6</v>
      </c>
      <c r="N7069">
        <v>22840.91</v>
      </c>
      <c r="O7069" t="s">
        <v>19</v>
      </c>
      <c r="P7069" t="str">
        <f t="shared" ref="P7069" si="3778">IF(A7069&lt;30,"18-29",IF(A7069&lt;45,"30-44",IF(A7069&lt;60,"45-59",IF(A7069&lt;75,"60-74","75+"))))</f>
        <v>75+</v>
      </c>
      <c r="Q7069" t="str">
        <f>IF(PatientData[[#This Row],[bmi]]&lt;18.5,"Underweight",
IF(PatientData[[#This Row],[bmi]]&lt;25,"Normal",
IF(PatientData[[#This Row],[bmi]]&lt;30,"Overweight","Obese")))</f>
        <v>Obese</v>
      </c>
      <c r="R7069" t="str">
        <f t="shared" si="3760"/>
        <v>High BP</v>
      </c>
      <c r="S7069" t="str">
        <f t="shared" si="3761"/>
        <v>High Cost</v>
      </c>
    </row>
    <row r="7070" spans="1:19" x14ac:dyDescent="0.3">
      <c r="A7070">
        <v>44</v>
      </c>
      <c r="B7070" t="s">
        <v>15</v>
      </c>
      <c r="C7070">
        <v>23.9</v>
      </c>
      <c r="D7070">
        <v>104</v>
      </c>
      <c r="E7070">
        <v>60</v>
      </c>
      <c r="F7070">
        <v>191.2</v>
      </c>
      <c r="G7070">
        <v>133.69999999999999</v>
      </c>
      <c r="H7070">
        <v>161</v>
      </c>
      <c r="I7070">
        <v>3</v>
      </c>
      <c r="J7070" t="s">
        <v>27</v>
      </c>
      <c r="K7070" t="s">
        <v>17</v>
      </c>
      <c r="L7070" t="s">
        <v>25</v>
      </c>
      <c r="M7070">
        <v>5</v>
      </c>
      <c r="N7070">
        <v>8391.26</v>
      </c>
      <c r="O7070" t="s">
        <v>19</v>
      </c>
      <c r="P7070" t="str">
        <f t="shared" ref="P7070:P7073" si="3779">IF(A7067&lt;30,"18-29",IF(A7067&lt;45,"30-44",IF(A7067&lt;60,"45-59",IF(A7067&lt;75,"60-74","75+"))))</f>
        <v>60-74</v>
      </c>
      <c r="Q7070" t="str">
        <f>IF(PatientData[[#This Row],[bmi]]&lt;18.5,"Underweight",
IF(PatientData[[#This Row],[bmi]]&lt;25,"Normal",
IF(PatientData[[#This Row],[bmi]]&lt;30,"Overweight","Obese")))</f>
        <v>Normal</v>
      </c>
      <c r="R7070" t="str">
        <f t="shared" si="3760"/>
        <v>Normal BP</v>
      </c>
      <c r="S7070" t="str">
        <f t="shared" si="3761"/>
        <v>Normal Cost</v>
      </c>
    </row>
    <row r="7071" spans="1:19" x14ac:dyDescent="0.3">
      <c r="A7071">
        <v>74</v>
      </c>
      <c r="B7071" t="s">
        <v>15</v>
      </c>
      <c r="C7071">
        <v>25.6</v>
      </c>
      <c r="D7071">
        <v>144</v>
      </c>
      <c r="E7071">
        <v>88</v>
      </c>
      <c r="F7071">
        <v>210.9</v>
      </c>
      <c r="G7071">
        <v>114</v>
      </c>
      <c r="H7071">
        <v>82</v>
      </c>
      <c r="I7071">
        <v>0</v>
      </c>
      <c r="J7071" t="s">
        <v>27</v>
      </c>
      <c r="K7071" t="s">
        <v>26</v>
      </c>
      <c r="L7071" t="s">
        <v>25</v>
      </c>
      <c r="M7071">
        <v>9</v>
      </c>
      <c r="N7071">
        <v>16813.77</v>
      </c>
      <c r="O7071" t="s">
        <v>19</v>
      </c>
      <c r="P7071" t="str">
        <f t="shared" si="3779"/>
        <v>60-74</v>
      </c>
      <c r="Q7071" t="str">
        <f>IF(PatientData[[#This Row],[bmi]]&lt;18.5,"Underweight",
IF(PatientData[[#This Row],[bmi]]&lt;25,"Normal",
IF(PatientData[[#This Row],[bmi]]&lt;30,"Overweight","Obese")))</f>
        <v>Overweight</v>
      </c>
      <c r="R7071" t="str">
        <f t="shared" si="3760"/>
        <v>High BP</v>
      </c>
      <c r="S7071" t="str">
        <f t="shared" si="3761"/>
        <v>High Cost</v>
      </c>
    </row>
    <row r="7072" spans="1:19" x14ac:dyDescent="0.3">
      <c r="A7072">
        <v>55</v>
      </c>
      <c r="B7072" t="s">
        <v>15</v>
      </c>
      <c r="C7072">
        <v>25</v>
      </c>
      <c r="D7072">
        <v>127</v>
      </c>
      <c r="E7072">
        <v>82</v>
      </c>
      <c r="F7072">
        <v>223.2</v>
      </c>
      <c r="G7072">
        <v>118</v>
      </c>
      <c r="H7072">
        <v>81</v>
      </c>
      <c r="I7072">
        <v>0</v>
      </c>
      <c r="J7072" t="s">
        <v>16</v>
      </c>
      <c r="K7072" t="s">
        <v>17</v>
      </c>
      <c r="L7072" t="s">
        <v>25</v>
      </c>
      <c r="M7072">
        <v>5.8</v>
      </c>
      <c r="N7072">
        <v>10752.74</v>
      </c>
      <c r="O7072" t="s">
        <v>19</v>
      </c>
      <c r="P7072" t="str">
        <f t="shared" si="3779"/>
        <v>75+</v>
      </c>
      <c r="Q7072" t="str">
        <f>IF(PatientData[[#This Row],[bmi]]&lt;18.5,"Underweight",
IF(PatientData[[#This Row],[bmi]]&lt;25,"Normal",
IF(PatientData[[#This Row],[bmi]]&lt;30,"Overweight","Obese")))</f>
        <v>Overweight</v>
      </c>
      <c r="R7072" t="str">
        <f t="shared" si="3760"/>
        <v>High BP</v>
      </c>
      <c r="S7072" t="str">
        <f t="shared" si="3761"/>
        <v>Normal Cost</v>
      </c>
    </row>
    <row r="7073" spans="1:19" x14ac:dyDescent="0.3">
      <c r="A7073">
        <v>44</v>
      </c>
      <c r="B7073" t="s">
        <v>15</v>
      </c>
      <c r="C7073">
        <v>35.9</v>
      </c>
      <c r="D7073">
        <v>114</v>
      </c>
      <c r="E7073">
        <v>69</v>
      </c>
      <c r="F7073">
        <v>247.5</v>
      </c>
      <c r="G7073">
        <v>119.3</v>
      </c>
      <c r="H7073">
        <v>75</v>
      </c>
      <c r="I7073">
        <v>1</v>
      </c>
      <c r="J7073" t="s">
        <v>24</v>
      </c>
      <c r="K7073" t="s">
        <v>26</v>
      </c>
      <c r="L7073" t="s">
        <v>18</v>
      </c>
      <c r="M7073">
        <v>1.1000000000000001</v>
      </c>
      <c r="N7073">
        <v>3703.14</v>
      </c>
      <c r="O7073" t="s">
        <v>19</v>
      </c>
      <c r="P7073" t="str">
        <f t="shared" si="3779"/>
        <v>30-44</v>
      </c>
      <c r="Q7073" t="str">
        <f>IF(PatientData[[#This Row],[bmi]]&lt;18.5,"Underweight",
IF(PatientData[[#This Row],[bmi]]&lt;25,"Normal",
IF(PatientData[[#This Row],[bmi]]&lt;30,"Overweight","Obese")))</f>
        <v>Obese</v>
      </c>
      <c r="R7073" t="str">
        <f t="shared" si="3760"/>
        <v>Normal BP</v>
      </c>
      <c r="S7073" t="str">
        <f t="shared" si="3761"/>
        <v>Normal Cost</v>
      </c>
    </row>
    <row r="7074" spans="1:19" x14ac:dyDescent="0.3">
      <c r="A7074">
        <v>79</v>
      </c>
      <c r="B7074" t="s">
        <v>20</v>
      </c>
      <c r="C7074">
        <v>30.2</v>
      </c>
      <c r="D7074">
        <v>150</v>
      </c>
      <c r="E7074">
        <v>84</v>
      </c>
      <c r="F7074">
        <v>254.7</v>
      </c>
      <c r="G7074">
        <v>91.3</v>
      </c>
      <c r="H7074">
        <v>79</v>
      </c>
      <c r="I7074">
        <v>1</v>
      </c>
      <c r="J7074" t="s">
        <v>27</v>
      </c>
      <c r="K7074" t="s">
        <v>21</v>
      </c>
      <c r="L7074" t="s">
        <v>18</v>
      </c>
      <c r="M7074">
        <v>3.8</v>
      </c>
      <c r="N7074">
        <v>10217.34</v>
      </c>
      <c r="O7074" t="s">
        <v>19</v>
      </c>
      <c r="P7074" t="str">
        <f t="shared" ref="P7074" si="3780">IF(A7074&lt;30,"18-29",IF(A7074&lt;45,"30-44",IF(A7074&lt;60,"45-59",IF(A7074&lt;75,"60-74","75+"))))</f>
        <v>75+</v>
      </c>
      <c r="Q7074" t="str">
        <f>IF(PatientData[[#This Row],[bmi]]&lt;18.5,"Underweight",
IF(PatientData[[#This Row],[bmi]]&lt;25,"Normal",
IF(PatientData[[#This Row],[bmi]]&lt;30,"Overweight","Obese")))</f>
        <v>Obese</v>
      </c>
      <c r="R7074" t="str">
        <f t="shared" si="3760"/>
        <v>High BP</v>
      </c>
      <c r="S7074" t="str">
        <f t="shared" si="3761"/>
        <v>Normal Cost</v>
      </c>
    </row>
    <row r="7075" spans="1:19" x14ac:dyDescent="0.3">
      <c r="A7075">
        <v>46</v>
      </c>
      <c r="B7075" t="s">
        <v>15</v>
      </c>
      <c r="C7075">
        <v>35.200000000000003</v>
      </c>
      <c r="D7075">
        <v>127</v>
      </c>
      <c r="E7075">
        <v>88</v>
      </c>
      <c r="F7075">
        <v>237</v>
      </c>
      <c r="G7075">
        <v>169.5</v>
      </c>
      <c r="H7075">
        <v>99</v>
      </c>
      <c r="I7075">
        <v>1</v>
      </c>
      <c r="J7075" t="s">
        <v>16</v>
      </c>
      <c r="K7075" t="s">
        <v>17</v>
      </c>
      <c r="L7075" t="s">
        <v>18</v>
      </c>
      <c r="M7075">
        <v>6.7</v>
      </c>
      <c r="N7075">
        <v>11977.86</v>
      </c>
      <c r="O7075" t="s">
        <v>19</v>
      </c>
      <c r="P7075" t="str">
        <f t="shared" ref="P7075" si="3781">IF(A7072&lt;30,"18-29",IF(A7072&lt;45,"30-44",IF(A7072&lt;60,"45-59",IF(A7072&lt;75,"60-74","75+"))))</f>
        <v>45-59</v>
      </c>
      <c r="Q7075" t="str">
        <f>IF(PatientData[[#This Row],[bmi]]&lt;18.5,"Underweight",
IF(PatientData[[#This Row],[bmi]]&lt;25,"Normal",
IF(PatientData[[#This Row],[bmi]]&lt;30,"Overweight","Obese")))</f>
        <v>Obese</v>
      </c>
      <c r="R7075" t="str">
        <f t="shared" si="3760"/>
        <v>High BP</v>
      </c>
      <c r="S7075" t="str">
        <f t="shared" si="3761"/>
        <v>Normal Cost</v>
      </c>
    </row>
    <row r="7076" spans="1:19" x14ac:dyDescent="0.3">
      <c r="A7076">
        <v>59</v>
      </c>
      <c r="B7076" t="s">
        <v>20</v>
      </c>
      <c r="C7076">
        <v>30.2</v>
      </c>
      <c r="D7076">
        <v>122</v>
      </c>
      <c r="E7076">
        <v>68</v>
      </c>
      <c r="F7076">
        <v>217.9</v>
      </c>
      <c r="G7076">
        <v>139.1</v>
      </c>
      <c r="H7076">
        <v>68</v>
      </c>
      <c r="I7076">
        <v>2</v>
      </c>
      <c r="J7076" t="s">
        <v>24</v>
      </c>
      <c r="K7076" t="s">
        <v>17</v>
      </c>
      <c r="L7076" t="s">
        <v>22</v>
      </c>
      <c r="M7076">
        <v>3</v>
      </c>
      <c r="N7076">
        <v>6688.81</v>
      </c>
      <c r="O7076" t="s">
        <v>23</v>
      </c>
      <c r="P7076" t="str">
        <f t="shared" ref="P7076" si="3782">IF(A7076&lt;30,"18-29",IF(A7076&lt;45,"30-44",IF(A7076&lt;60,"45-59",IF(A7076&lt;75,"60-74","75+"))))</f>
        <v>45-59</v>
      </c>
      <c r="Q7076" t="str">
        <f>IF(PatientData[[#This Row],[bmi]]&lt;18.5,"Underweight",
IF(PatientData[[#This Row],[bmi]]&lt;25,"Normal",
IF(PatientData[[#This Row],[bmi]]&lt;30,"Overweight","Obese")))</f>
        <v>Obese</v>
      </c>
      <c r="R7076" t="str">
        <f t="shared" si="3760"/>
        <v>High BP</v>
      </c>
      <c r="S7076" t="str">
        <f t="shared" si="3761"/>
        <v>Normal Cost</v>
      </c>
    </row>
    <row r="7077" spans="1:19" x14ac:dyDescent="0.3">
      <c r="A7077">
        <v>84</v>
      </c>
      <c r="B7077" t="s">
        <v>15</v>
      </c>
      <c r="C7077">
        <v>28.2</v>
      </c>
      <c r="D7077">
        <v>141</v>
      </c>
      <c r="E7077">
        <v>82</v>
      </c>
      <c r="F7077">
        <v>269.2</v>
      </c>
      <c r="G7077">
        <v>110.7</v>
      </c>
      <c r="H7077">
        <v>102</v>
      </c>
      <c r="I7077">
        <v>3</v>
      </c>
      <c r="J7077" t="s">
        <v>16</v>
      </c>
      <c r="K7077" t="s">
        <v>26</v>
      </c>
      <c r="L7077" t="s">
        <v>18</v>
      </c>
      <c r="M7077">
        <v>9</v>
      </c>
      <c r="N7077">
        <v>14416.55</v>
      </c>
      <c r="O7077" t="s">
        <v>19</v>
      </c>
      <c r="P7077" t="str">
        <f t="shared" ref="P7077" si="3783">IF(A7074&lt;30,"18-29",IF(A7074&lt;45,"30-44",IF(A7074&lt;60,"45-59",IF(A7074&lt;75,"60-74","75+"))))</f>
        <v>75+</v>
      </c>
      <c r="Q7077" t="str">
        <f>IF(PatientData[[#This Row],[bmi]]&lt;18.5,"Underweight",
IF(PatientData[[#This Row],[bmi]]&lt;25,"Normal",
IF(PatientData[[#This Row],[bmi]]&lt;30,"Overweight","Obese")))</f>
        <v>Overweight</v>
      </c>
      <c r="R7077" t="str">
        <f t="shared" si="3760"/>
        <v>High BP</v>
      </c>
      <c r="S7077" t="str">
        <f t="shared" si="3761"/>
        <v>Normal Cost</v>
      </c>
    </row>
    <row r="7078" spans="1:19" x14ac:dyDescent="0.3">
      <c r="A7078">
        <v>66</v>
      </c>
      <c r="B7078" t="s">
        <v>20</v>
      </c>
      <c r="C7078">
        <v>30.2</v>
      </c>
      <c r="D7078">
        <v>125</v>
      </c>
      <c r="E7078">
        <v>69</v>
      </c>
      <c r="F7078">
        <v>255.8</v>
      </c>
      <c r="G7078">
        <v>126.5</v>
      </c>
      <c r="H7078">
        <v>99</v>
      </c>
      <c r="I7078">
        <v>1</v>
      </c>
      <c r="J7078" t="s">
        <v>27</v>
      </c>
      <c r="K7078" t="s">
        <v>21</v>
      </c>
      <c r="L7078" t="s">
        <v>22</v>
      </c>
      <c r="M7078">
        <v>11.2</v>
      </c>
      <c r="N7078">
        <v>21210.97</v>
      </c>
      <c r="O7078" t="s">
        <v>23</v>
      </c>
      <c r="P7078" t="str">
        <f t="shared" ref="P7078:P7081" si="3784">IF(A7078&lt;30,"18-29",IF(A7078&lt;45,"30-44",IF(A7078&lt;60,"45-59",IF(A7078&lt;75,"60-74","75+"))))</f>
        <v>60-74</v>
      </c>
      <c r="Q7078" t="str">
        <f>IF(PatientData[[#This Row],[bmi]]&lt;18.5,"Underweight",
IF(PatientData[[#This Row],[bmi]]&lt;25,"Normal",
IF(PatientData[[#This Row],[bmi]]&lt;30,"Overweight","Obese")))</f>
        <v>Obese</v>
      </c>
      <c r="R7078" t="str">
        <f t="shared" si="3760"/>
        <v>High BP</v>
      </c>
      <c r="S7078" t="str">
        <f t="shared" si="3761"/>
        <v>High Cost</v>
      </c>
    </row>
    <row r="7079" spans="1:19" x14ac:dyDescent="0.3">
      <c r="A7079">
        <v>82</v>
      </c>
      <c r="B7079" t="s">
        <v>20</v>
      </c>
      <c r="C7079">
        <v>30.2</v>
      </c>
      <c r="D7079">
        <v>135</v>
      </c>
      <c r="E7079">
        <v>86</v>
      </c>
      <c r="F7079">
        <v>300</v>
      </c>
      <c r="G7079">
        <v>86.2</v>
      </c>
      <c r="H7079">
        <v>61</v>
      </c>
      <c r="I7079">
        <v>0</v>
      </c>
      <c r="J7079" t="s">
        <v>27</v>
      </c>
      <c r="K7079" t="s">
        <v>26</v>
      </c>
      <c r="L7079" t="s">
        <v>25</v>
      </c>
      <c r="M7079">
        <v>2.7</v>
      </c>
      <c r="N7079">
        <v>6122.34</v>
      </c>
      <c r="O7079" t="s">
        <v>19</v>
      </c>
      <c r="P7079" t="str">
        <f t="shared" si="3784"/>
        <v>75+</v>
      </c>
      <c r="Q7079" t="str">
        <f>IF(PatientData[[#This Row],[bmi]]&lt;18.5,"Underweight",
IF(PatientData[[#This Row],[bmi]]&lt;25,"Normal",
IF(PatientData[[#This Row],[bmi]]&lt;30,"Overweight","Obese")))</f>
        <v>Obese</v>
      </c>
      <c r="R7079" t="str">
        <f t="shared" si="3760"/>
        <v>High BP</v>
      </c>
      <c r="S7079" t="str">
        <f t="shared" si="3761"/>
        <v>Normal Cost</v>
      </c>
    </row>
    <row r="7080" spans="1:19" x14ac:dyDescent="0.3">
      <c r="A7080">
        <v>66</v>
      </c>
      <c r="B7080" t="s">
        <v>20</v>
      </c>
      <c r="C7080">
        <v>30.2</v>
      </c>
      <c r="D7080">
        <v>143</v>
      </c>
      <c r="E7080">
        <v>99</v>
      </c>
      <c r="F7080">
        <v>236.5</v>
      </c>
      <c r="G7080">
        <v>106.8</v>
      </c>
      <c r="H7080">
        <v>89</v>
      </c>
      <c r="I7080">
        <v>0</v>
      </c>
      <c r="J7080" t="s">
        <v>27</v>
      </c>
      <c r="K7080" t="s">
        <v>26</v>
      </c>
      <c r="L7080" t="s">
        <v>25</v>
      </c>
      <c r="M7080">
        <v>7.9</v>
      </c>
      <c r="N7080">
        <v>14453.32</v>
      </c>
      <c r="O7080" t="s">
        <v>19</v>
      </c>
      <c r="P7080" t="str">
        <f t="shared" si="3784"/>
        <v>60-74</v>
      </c>
      <c r="Q7080" t="str">
        <f>IF(PatientData[[#This Row],[bmi]]&lt;18.5,"Underweight",
IF(PatientData[[#This Row],[bmi]]&lt;25,"Normal",
IF(PatientData[[#This Row],[bmi]]&lt;30,"Overweight","Obese")))</f>
        <v>Obese</v>
      </c>
      <c r="R7080" t="str">
        <f t="shared" si="3760"/>
        <v>High BP</v>
      </c>
      <c r="S7080" t="str">
        <f t="shared" si="3761"/>
        <v>Normal Cost</v>
      </c>
    </row>
    <row r="7081" spans="1:19" x14ac:dyDescent="0.3">
      <c r="A7081">
        <v>67</v>
      </c>
      <c r="B7081" t="s">
        <v>20</v>
      </c>
      <c r="C7081">
        <v>30.2</v>
      </c>
      <c r="D7081">
        <v>144</v>
      </c>
      <c r="E7081">
        <v>75</v>
      </c>
      <c r="F7081">
        <v>248.5</v>
      </c>
      <c r="G7081">
        <v>107.9</v>
      </c>
      <c r="H7081">
        <v>73</v>
      </c>
      <c r="I7081">
        <v>1</v>
      </c>
      <c r="J7081" t="s">
        <v>27</v>
      </c>
      <c r="K7081" t="s">
        <v>26</v>
      </c>
      <c r="L7081" t="s">
        <v>25</v>
      </c>
      <c r="M7081">
        <v>1.8</v>
      </c>
      <c r="N7081">
        <v>5271.92</v>
      </c>
      <c r="O7081" t="s">
        <v>19</v>
      </c>
      <c r="P7081" t="str">
        <f t="shared" si="3784"/>
        <v>60-74</v>
      </c>
      <c r="Q7081" t="str">
        <f>IF(PatientData[[#This Row],[bmi]]&lt;18.5,"Underweight",
IF(PatientData[[#This Row],[bmi]]&lt;25,"Normal",
IF(PatientData[[#This Row],[bmi]]&lt;30,"Overweight","Obese")))</f>
        <v>Obese</v>
      </c>
      <c r="R7081" t="str">
        <f t="shared" si="3760"/>
        <v>High BP</v>
      </c>
      <c r="S7081" t="str">
        <f t="shared" si="3761"/>
        <v>Normal Cost</v>
      </c>
    </row>
    <row r="7082" spans="1:19" x14ac:dyDescent="0.3">
      <c r="A7082">
        <v>82</v>
      </c>
      <c r="B7082" t="s">
        <v>15</v>
      </c>
      <c r="C7082">
        <v>24.5</v>
      </c>
      <c r="D7082">
        <v>117</v>
      </c>
      <c r="E7082">
        <v>70</v>
      </c>
      <c r="F7082">
        <v>258.2</v>
      </c>
      <c r="G7082">
        <v>137.1</v>
      </c>
      <c r="H7082">
        <v>87</v>
      </c>
      <c r="I7082">
        <v>0</v>
      </c>
      <c r="J7082" t="s">
        <v>24</v>
      </c>
      <c r="K7082" t="s">
        <v>28</v>
      </c>
      <c r="L7082" t="s">
        <v>25</v>
      </c>
      <c r="M7082">
        <v>3</v>
      </c>
      <c r="N7082">
        <v>9029.2199999999993</v>
      </c>
      <c r="O7082" t="s">
        <v>19</v>
      </c>
      <c r="P7082" t="str">
        <f t="shared" ref="P7082" si="3785">IF(A7079&lt;30,"18-29",IF(A7079&lt;45,"30-44",IF(A7079&lt;60,"45-59",IF(A7079&lt;75,"60-74","75+"))))</f>
        <v>75+</v>
      </c>
      <c r="Q7082" t="str">
        <f>IF(PatientData[[#This Row],[bmi]]&lt;18.5,"Underweight",
IF(PatientData[[#This Row],[bmi]]&lt;25,"Normal",
IF(PatientData[[#This Row],[bmi]]&lt;30,"Overweight","Obese")))</f>
        <v>Normal</v>
      </c>
      <c r="R7082" t="str">
        <f t="shared" si="3760"/>
        <v>Normal BP</v>
      </c>
      <c r="S7082" t="str">
        <f t="shared" si="3761"/>
        <v>Normal Cost</v>
      </c>
    </row>
    <row r="7083" spans="1:19" x14ac:dyDescent="0.3">
      <c r="A7083">
        <v>68</v>
      </c>
      <c r="B7083" t="s">
        <v>20</v>
      </c>
      <c r="C7083">
        <v>30.2</v>
      </c>
      <c r="D7083">
        <v>137</v>
      </c>
      <c r="E7083">
        <v>84</v>
      </c>
      <c r="F7083">
        <v>253.7</v>
      </c>
      <c r="G7083">
        <v>99.5</v>
      </c>
      <c r="H7083">
        <v>84</v>
      </c>
      <c r="I7083">
        <v>1</v>
      </c>
      <c r="J7083" t="s">
        <v>16</v>
      </c>
      <c r="K7083" t="s">
        <v>21</v>
      </c>
      <c r="L7083" t="s">
        <v>22</v>
      </c>
      <c r="M7083">
        <v>11.5</v>
      </c>
      <c r="N7083">
        <v>23050</v>
      </c>
      <c r="O7083" t="s">
        <v>19</v>
      </c>
      <c r="P7083" t="str">
        <f t="shared" ref="P7083" si="3786">IF(A7083&lt;30,"18-29",IF(A7083&lt;45,"30-44",IF(A7083&lt;60,"45-59",IF(A7083&lt;75,"60-74","75+"))))</f>
        <v>60-74</v>
      </c>
      <c r="Q7083" t="str">
        <f>IF(PatientData[[#This Row],[bmi]]&lt;18.5,"Underweight",
IF(PatientData[[#This Row],[bmi]]&lt;25,"Normal",
IF(PatientData[[#This Row],[bmi]]&lt;30,"Overweight","Obese")))</f>
        <v>Obese</v>
      </c>
      <c r="R7083" t="str">
        <f t="shared" si="3760"/>
        <v>High BP</v>
      </c>
      <c r="S7083" t="str">
        <f t="shared" si="3761"/>
        <v>High Cost</v>
      </c>
    </row>
    <row r="7084" spans="1:19" x14ac:dyDescent="0.3">
      <c r="A7084">
        <v>45</v>
      </c>
      <c r="B7084" t="s">
        <v>15</v>
      </c>
      <c r="C7084">
        <v>32.4</v>
      </c>
      <c r="D7084">
        <v>113</v>
      </c>
      <c r="E7084">
        <v>65</v>
      </c>
      <c r="F7084">
        <v>233.4</v>
      </c>
      <c r="G7084">
        <v>157.1</v>
      </c>
      <c r="H7084">
        <v>97</v>
      </c>
      <c r="I7084">
        <v>1</v>
      </c>
      <c r="J7084" t="s">
        <v>16</v>
      </c>
      <c r="K7084" t="s">
        <v>21</v>
      </c>
      <c r="L7084" t="s">
        <v>22</v>
      </c>
      <c r="M7084">
        <v>8.3000000000000007</v>
      </c>
      <c r="N7084">
        <v>17530.27</v>
      </c>
      <c r="O7084" t="s">
        <v>23</v>
      </c>
      <c r="P7084" t="str">
        <f t="shared" ref="P7084:P7085" si="3787">IF(A7081&lt;30,"18-29",IF(A7081&lt;45,"30-44",IF(A7081&lt;60,"45-59",IF(A7081&lt;75,"60-74","75+"))))</f>
        <v>60-74</v>
      </c>
      <c r="Q7084" t="str">
        <f>IF(PatientData[[#This Row],[bmi]]&lt;18.5,"Underweight",
IF(PatientData[[#This Row],[bmi]]&lt;25,"Normal",
IF(PatientData[[#This Row],[bmi]]&lt;30,"Overweight","Obese")))</f>
        <v>Obese</v>
      </c>
      <c r="R7084" t="str">
        <f t="shared" si="3760"/>
        <v>Normal BP</v>
      </c>
      <c r="S7084" t="str">
        <f t="shared" si="3761"/>
        <v>High Cost</v>
      </c>
    </row>
    <row r="7085" spans="1:19" x14ac:dyDescent="0.3">
      <c r="A7085">
        <v>80</v>
      </c>
      <c r="B7085" t="s">
        <v>15</v>
      </c>
      <c r="C7085">
        <v>32.9</v>
      </c>
      <c r="D7085">
        <v>144</v>
      </c>
      <c r="E7085">
        <v>86</v>
      </c>
      <c r="F7085">
        <v>248.7</v>
      </c>
      <c r="G7085">
        <v>95.1</v>
      </c>
      <c r="H7085">
        <v>81</v>
      </c>
      <c r="I7085">
        <v>1</v>
      </c>
      <c r="J7085" t="s">
        <v>27</v>
      </c>
      <c r="K7085" t="s">
        <v>26</v>
      </c>
      <c r="L7085" t="s">
        <v>18</v>
      </c>
      <c r="M7085">
        <v>2.5</v>
      </c>
      <c r="N7085">
        <v>5329.77</v>
      </c>
      <c r="O7085" t="s">
        <v>19</v>
      </c>
      <c r="P7085" t="str">
        <f t="shared" si="3787"/>
        <v>75+</v>
      </c>
      <c r="Q7085" t="str">
        <f>IF(PatientData[[#This Row],[bmi]]&lt;18.5,"Underweight",
IF(PatientData[[#This Row],[bmi]]&lt;25,"Normal",
IF(PatientData[[#This Row],[bmi]]&lt;30,"Overweight","Obese")))</f>
        <v>Obese</v>
      </c>
      <c r="R7085" t="str">
        <f t="shared" si="3760"/>
        <v>High BP</v>
      </c>
      <c r="S7085" t="str">
        <f t="shared" si="3761"/>
        <v>Normal Cost</v>
      </c>
    </row>
    <row r="7086" spans="1:19" x14ac:dyDescent="0.3">
      <c r="A7086">
        <v>77</v>
      </c>
      <c r="B7086" t="s">
        <v>20</v>
      </c>
      <c r="C7086">
        <v>30.2</v>
      </c>
      <c r="D7086">
        <v>135</v>
      </c>
      <c r="E7086">
        <v>81</v>
      </c>
      <c r="F7086">
        <v>259.39999999999998</v>
      </c>
      <c r="G7086">
        <v>122.5</v>
      </c>
      <c r="H7086">
        <v>58</v>
      </c>
      <c r="I7086">
        <v>3</v>
      </c>
      <c r="J7086" t="s">
        <v>27</v>
      </c>
      <c r="K7086" t="s">
        <v>17</v>
      </c>
      <c r="L7086" t="s">
        <v>25</v>
      </c>
      <c r="M7086">
        <v>2</v>
      </c>
      <c r="N7086">
        <v>4503.16</v>
      </c>
      <c r="O7086" t="s">
        <v>19</v>
      </c>
      <c r="P7086" t="str">
        <f t="shared" ref="P7086" si="3788">IF(A7086&lt;30,"18-29",IF(A7086&lt;45,"30-44",IF(A7086&lt;60,"45-59",IF(A7086&lt;75,"60-74","75+"))))</f>
        <v>75+</v>
      </c>
      <c r="Q7086" t="str">
        <f>IF(PatientData[[#This Row],[bmi]]&lt;18.5,"Underweight",
IF(PatientData[[#This Row],[bmi]]&lt;25,"Normal",
IF(PatientData[[#This Row],[bmi]]&lt;30,"Overweight","Obese")))</f>
        <v>Obese</v>
      </c>
      <c r="R7086" t="str">
        <f t="shared" si="3760"/>
        <v>High BP</v>
      </c>
      <c r="S7086" t="str">
        <f t="shared" si="3761"/>
        <v>Normal Cost</v>
      </c>
    </row>
    <row r="7087" spans="1:19" x14ac:dyDescent="0.3">
      <c r="A7087">
        <v>68</v>
      </c>
      <c r="B7087" t="s">
        <v>15</v>
      </c>
      <c r="C7087">
        <v>18</v>
      </c>
      <c r="D7087">
        <v>116</v>
      </c>
      <c r="E7087">
        <v>69</v>
      </c>
      <c r="F7087">
        <v>205.5</v>
      </c>
      <c r="G7087">
        <v>82.5</v>
      </c>
      <c r="H7087">
        <v>59</v>
      </c>
      <c r="I7087">
        <v>4</v>
      </c>
      <c r="J7087" t="s">
        <v>27</v>
      </c>
      <c r="K7087" t="s">
        <v>21</v>
      </c>
      <c r="L7087" t="s">
        <v>25</v>
      </c>
      <c r="M7087">
        <v>3.2</v>
      </c>
      <c r="N7087">
        <v>8362.6</v>
      </c>
      <c r="O7087" t="s">
        <v>19</v>
      </c>
      <c r="P7087" t="str">
        <f t="shared" ref="P7087" si="3789">IF(A7084&lt;30,"18-29",IF(A7084&lt;45,"30-44",IF(A7084&lt;60,"45-59",IF(A7084&lt;75,"60-74","75+"))))</f>
        <v>45-59</v>
      </c>
      <c r="Q7087" t="str">
        <f>IF(PatientData[[#This Row],[bmi]]&lt;18.5,"Underweight",
IF(PatientData[[#This Row],[bmi]]&lt;25,"Normal",
IF(PatientData[[#This Row],[bmi]]&lt;30,"Overweight","Obese")))</f>
        <v>Underweight</v>
      </c>
      <c r="R7087" t="str">
        <f t="shared" si="3760"/>
        <v>Normal BP</v>
      </c>
      <c r="S7087" t="str">
        <f t="shared" si="3761"/>
        <v>Normal Cost</v>
      </c>
    </row>
    <row r="7088" spans="1:19" x14ac:dyDescent="0.3">
      <c r="A7088">
        <v>60</v>
      </c>
      <c r="B7088" t="s">
        <v>20</v>
      </c>
      <c r="C7088">
        <v>30.2</v>
      </c>
      <c r="D7088">
        <v>135</v>
      </c>
      <c r="E7088">
        <v>78</v>
      </c>
      <c r="F7088">
        <v>219.9</v>
      </c>
      <c r="G7088">
        <v>118</v>
      </c>
      <c r="H7088">
        <v>58</v>
      </c>
      <c r="I7088">
        <v>3</v>
      </c>
      <c r="J7088" t="s">
        <v>27</v>
      </c>
      <c r="K7088" t="s">
        <v>21</v>
      </c>
      <c r="L7088" t="s">
        <v>18</v>
      </c>
      <c r="M7088">
        <v>3.3</v>
      </c>
      <c r="N7088">
        <v>10116.200000000001</v>
      </c>
      <c r="O7088" t="s">
        <v>19</v>
      </c>
      <c r="P7088" t="str">
        <f t="shared" ref="P7088:P7089" si="3790">IF(A7088&lt;30,"18-29",IF(A7088&lt;45,"30-44",IF(A7088&lt;60,"45-59",IF(A7088&lt;75,"60-74","75+"))))</f>
        <v>60-74</v>
      </c>
      <c r="Q7088" t="str">
        <f>IF(PatientData[[#This Row],[bmi]]&lt;18.5,"Underweight",
IF(PatientData[[#This Row],[bmi]]&lt;25,"Normal",
IF(PatientData[[#This Row],[bmi]]&lt;30,"Overweight","Obese")))</f>
        <v>Obese</v>
      </c>
      <c r="R7088" t="str">
        <f t="shared" si="3760"/>
        <v>High BP</v>
      </c>
      <c r="S7088" t="str">
        <f t="shared" si="3761"/>
        <v>Normal Cost</v>
      </c>
    </row>
    <row r="7089" spans="1:19" x14ac:dyDescent="0.3">
      <c r="A7089">
        <v>62</v>
      </c>
      <c r="B7089" t="s">
        <v>20</v>
      </c>
      <c r="C7089">
        <v>30.2</v>
      </c>
      <c r="D7089">
        <v>126</v>
      </c>
      <c r="E7089">
        <v>84</v>
      </c>
      <c r="F7089">
        <v>252.7</v>
      </c>
      <c r="G7089">
        <v>208.5</v>
      </c>
      <c r="H7089">
        <v>80</v>
      </c>
      <c r="I7089">
        <v>1</v>
      </c>
      <c r="J7089" t="s">
        <v>16</v>
      </c>
      <c r="K7089" t="s">
        <v>17</v>
      </c>
      <c r="L7089" t="s">
        <v>18</v>
      </c>
      <c r="M7089">
        <v>5.3</v>
      </c>
      <c r="N7089">
        <v>11392.81</v>
      </c>
      <c r="O7089" t="s">
        <v>19</v>
      </c>
      <c r="P7089" t="str">
        <f t="shared" si="3790"/>
        <v>60-74</v>
      </c>
      <c r="Q7089" t="str">
        <f>IF(PatientData[[#This Row],[bmi]]&lt;18.5,"Underweight",
IF(PatientData[[#This Row],[bmi]]&lt;25,"Normal",
IF(PatientData[[#This Row],[bmi]]&lt;30,"Overweight","Obese")))</f>
        <v>Obese</v>
      </c>
      <c r="R7089" t="str">
        <f t="shared" si="3760"/>
        <v>High BP</v>
      </c>
      <c r="S7089" t="str">
        <f t="shared" si="3761"/>
        <v>Normal Cost</v>
      </c>
    </row>
    <row r="7090" spans="1:19" x14ac:dyDescent="0.3">
      <c r="A7090">
        <v>46</v>
      </c>
      <c r="B7090" t="s">
        <v>15</v>
      </c>
      <c r="C7090">
        <v>30.1</v>
      </c>
      <c r="D7090">
        <v>130</v>
      </c>
      <c r="E7090">
        <v>74</v>
      </c>
      <c r="F7090">
        <v>181.8</v>
      </c>
      <c r="G7090">
        <v>111.7</v>
      </c>
      <c r="H7090">
        <v>61</v>
      </c>
      <c r="I7090">
        <v>1</v>
      </c>
      <c r="J7090" t="s">
        <v>24</v>
      </c>
      <c r="K7090" t="s">
        <v>21</v>
      </c>
      <c r="L7090" t="s">
        <v>25</v>
      </c>
      <c r="M7090">
        <v>8.1</v>
      </c>
      <c r="N7090">
        <v>16882.310000000001</v>
      </c>
      <c r="O7090" t="s">
        <v>19</v>
      </c>
      <c r="P7090" t="str">
        <f t="shared" ref="P7090:P7092" si="3791">IF(A7087&lt;30,"18-29",IF(A7087&lt;45,"30-44",IF(A7087&lt;60,"45-59",IF(A7087&lt;75,"60-74","75+"))))</f>
        <v>60-74</v>
      </c>
      <c r="Q7090" t="str">
        <f>IF(PatientData[[#This Row],[bmi]]&lt;18.5,"Underweight",
IF(PatientData[[#This Row],[bmi]]&lt;25,"Normal",
IF(PatientData[[#This Row],[bmi]]&lt;30,"Overweight","Obese")))</f>
        <v>Obese</v>
      </c>
      <c r="R7090" t="str">
        <f t="shared" si="3760"/>
        <v>High BP</v>
      </c>
      <c r="S7090" t="str">
        <f t="shared" si="3761"/>
        <v>High Cost</v>
      </c>
    </row>
    <row r="7091" spans="1:19" x14ac:dyDescent="0.3">
      <c r="A7091">
        <v>69</v>
      </c>
      <c r="B7091" t="s">
        <v>15</v>
      </c>
      <c r="C7091">
        <v>24.6</v>
      </c>
      <c r="D7091">
        <v>129</v>
      </c>
      <c r="E7091">
        <v>77</v>
      </c>
      <c r="F7091">
        <v>214.6</v>
      </c>
      <c r="G7091">
        <v>92.8</v>
      </c>
      <c r="H7091">
        <v>82</v>
      </c>
      <c r="I7091">
        <v>3</v>
      </c>
      <c r="J7091" t="s">
        <v>27</v>
      </c>
      <c r="K7091" t="s">
        <v>28</v>
      </c>
      <c r="L7091" t="s">
        <v>25</v>
      </c>
      <c r="M7091">
        <v>2.9</v>
      </c>
      <c r="N7091">
        <v>9305.2099999999991</v>
      </c>
      <c r="O7091" t="s">
        <v>19</v>
      </c>
      <c r="P7091" t="str">
        <f t="shared" si="3791"/>
        <v>60-74</v>
      </c>
      <c r="Q7091" t="str">
        <f>IF(PatientData[[#This Row],[bmi]]&lt;18.5,"Underweight",
IF(PatientData[[#This Row],[bmi]]&lt;25,"Normal",
IF(PatientData[[#This Row],[bmi]]&lt;30,"Overweight","Obese")))</f>
        <v>Normal</v>
      </c>
      <c r="R7091" t="str">
        <f t="shared" si="3760"/>
        <v>High BP</v>
      </c>
      <c r="S7091" t="str">
        <f t="shared" si="3761"/>
        <v>Normal Cost</v>
      </c>
    </row>
    <row r="7092" spans="1:19" x14ac:dyDescent="0.3">
      <c r="A7092">
        <v>88</v>
      </c>
      <c r="B7092" t="s">
        <v>15</v>
      </c>
      <c r="C7092">
        <v>25.1</v>
      </c>
      <c r="D7092">
        <v>127</v>
      </c>
      <c r="E7092">
        <v>77</v>
      </c>
      <c r="F7092">
        <v>239.3</v>
      </c>
      <c r="G7092">
        <v>122.2</v>
      </c>
      <c r="H7092">
        <v>96</v>
      </c>
      <c r="I7092">
        <v>1</v>
      </c>
      <c r="J7092" t="s">
        <v>16</v>
      </c>
      <c r="K7092" t="s">
        <v>17</v>
      </c>
      <c r="L7092" t="s">
        <v>25</v>
      </c>
      <c r="M7092">
        <v>7.5</v>
      </c>
      <c r="N7092">
        <v>14916.96</v>
      </c>
      <c r="O7092" t="s">
        <v>19</v>
      </c>
      <c r="P7092" t="str">
        <f t="shared" si="3791"/>
        <v>60-74</v>
      </c>
      <c r="Q7092" t="str">
        <f>IF(PatientData[[#This Row],[bmi]]&lt;18.5,"Underweight",
IF(PatientData[[#This Row],[bmi]]&lt;25,"Normal",
IF(PatientData[[#This Row],[bmi]]&lt;30,"Overweight","Obese")))</f>
        <v>Overweight</v>
      </c>
      <c r="R7092" t="str">
        <f t="shared" si="3760"/>
        <v>High BP</v>
      </c>
      <c r="S7092" t="str">
        <f t="shared" si="3761"/>
        <v>Normal Cost</v>
      </c>
    </row>
    <row r="7093" spans="1:19" x14ac:dyDescent="0.3">
      <c r="A7093">
        <v>87</v>
      </c>
      <c r="B7093" t="s">
        <v>20</v>
      </c>
      <c r="C7093">
        <v>30.2</v>
      </c>
      <c r="D7093">
        <v>124</v>
      </c>
      <c r="E7093">
        <v>69</v>
      </c>
      <c r="F7093">
        <v>249.7</v>
      </c>
      <c r="G7093">
        <v>130.6</v>
      </c>
      <c r="H7093">
        <v>76</v>
      </c>
      <c r="I7093">
        <v>1</v>
      </c>
      <c r="J7093" t="s">
        <v>16</v>
      </c>
      <c r="K7093" t="s">
        <v>28</v>
      </c>
      <c r="L7093" t="s">
        <v>25</v>
      </c>
      <c r="M7093">
        <v>7.8</v>
      </c>
      <c r="N7093">
        <v>18104.990000000002</v>
      </c>
      <c r="O7093" t="s">
        <v>19</v>
      </c>
      <c r="P7093" t="str">
        <f t="shared" ref="P7093:P7094" si="3792">IF(A7093&lt;30,"18-29",IF(A7093&lt;45,"30-44",IF(A7093&lt;60,"45-59",IF(A7093&lt;75,"60-74","75+"))))</f>
        <v>75+</v>
      </c>
      <c r="Q7093" t="str">
        <f>IF(PatientData[[#This Row],[bmi]]&lt;18.5,"Underweight",
IF(PatientData[[#This Row],[bmi]]&lt;25,"Normal",
IF(PatientData[[#This Row],[bmi]]&lt;30,"Overweight","Obese")))</f>
        <v>Obese</v>
      </c>
      <c r="R7093" t="str">
        <f t="shared" si="3760"/>
        <v>High BP</v>
      </c>
      <c r="S7093" t="str">
        <f t="shared" si="3761"/>
        <v>High Cost</v>
      </c>
    </row>
    <row r="7094" spans="1:19" x14ac:dyDescent="0.3">
      <c r="A7094">
        <v>76</v>
      </c>
      <c r="B7094" t="s">
        <v>20</v>
      </c>
      <c r="C7094">
        <v>30.2</v>
      </c>
      <c r="D7094">
        <v>137</v>
      </c>
      <c r="E7094">
        <v>84</v>
      </c>
      <c r="F7094">
        <v>218.1</v>
      </c>
      <c r="G7094">
        <v>112.1</v>
      </c>
      <c r="H7094">
        <v>72</v>
      </c>
      <c r="I7094">
        <v>0</v>
      </c>
      <c r="J7094" t="s">
        <v>24</v>
      </c>
      <c r="K7094" t="s">
        <v>21</v>
      </c>
      <c r="L7094" t="s">
        <v>18</v>
      </c>
      <c r="M7094">
        <v>6.9</v>
      </c>
      <c r="N7094">
        <v>14997.94</v>
      </c>
      <c r="O7094" t="s">
        <v>19</v>
      </c>
      <c r="P7094" t="str">
        <f t="shared" si="3792"/>
        <v>75+</v>
      </c>
      <c r="Q7094" t="str">
        <f>IF(PatientData[[#This Row],[bmi]]&lt;18.5,"Underweight",
IF(PatientData[[#This Row],[bmi]]&lt;25,"Normal",
IF(PatientData[[#This Row],[bmi]]&lt;30,"Overweight","Obese")))</f>
        <v>Obese</v>
      </c>
      <c r="R7094" t="str">
        <f t="shared" si="3760"/>
        <v>High BP</v>
      </c>
      <c r="S7094" t="str">
        <f t="shared" si="3761"/>
        <v>Normal Cost</v>
      </c>
    </row>
    <row r="7095" spans="1:19" x14ac:dyDescent="0.3">
      <c r="A7095">
        <v>77</v>
      </c>
      <c r="B7095" t="s">
        <v>15</v>
      </c>
      <c r="C7095">
        <v>26.2</v>
      </c>
      <c r="D7095">
        <v>122</v>
      </c>
      <c r="E7095">
        <v>73</v>
      </c>
      <c r="F7095">
        <v>222.6</v>
      </c>
      <c r="G7095">
        <v>133.1</v>
      </c>
      <c r="H7095">
        <v>81</v>
      </c>
      <c r="I7095">
        <v>1</v>
      </c>
      <c r="J7095" t="s">
        <v>16</v>
      </c>
      <c r="K7095" t="s">
        <v>17</v>
      </c>
      <c r="L7095" t="s">
        <v>18</v>
      </c>
      <c r="M7095">
        <v>7.7</v>
      </c>
      <c r="N7095">
        <v>13129.54</v>
      </c>
      <c r="O7095" t="s">
        <v>23</v>
      </c>
      <c r="P7095" t="str">
        <f t="shared" ref="P7095:P7096" si="3793">IF(A7092&lt;30,"18-29",IF(A7092&lt;45,"30-44",IF(A7092&lt;60,"45-59",IF(A7092&lt;75,"60-74","75+"))))</f>
        <v>75+</v>
      </c>
      <c r="Q7095" t="str">
        <f>IF(PatientData[[#This Row],[bmi]]&lt;18.5,"Underweight",
IF(PatientData[[#This Row],[bmi]]&lt;25,"Normal",
IF(PatientData[[#This Row],[bmi]]&lt;30,"Overweight","Obese")))</f>
        <v>Overweight</v>
      </c>
      <c r="R7095" t="str">
        <f t="shared" si="3760"/>
        <v>High BP</v>
      </c>
      <c r="S7095" t="str">
        <f t="shared" si="3761"/>
        <v>Normal Cost</v>
      </c>
    </row>
    <row r="7096" spans="1:19" x14ac:dyDescent="0.3">
      <c r="A7096">
        <v>80</v>
      </c>
      <c r="B7096" t="s">
        <v>15</v>
      </c>
      <c r="C7096">
        <v>30</v>
      </c>
      <c r="D7096">
        <v>133</v>
      </c>
      <c r="E7096">
        <v>80</v>
      </c>
      <c r="F7096">
        <v>269.2</v>
      </c>
      <c r="G7096">
        <v>99</v>
      </c>
      <c r="H7096">
        <v>79</v>
      </c>
      <c r="I7096">
        <v>1</v>
      </c>
      <c r="J7096" t="s">
        <v>27</v>
      </c>
      <c r="K7096" t="s">
        <v>21</v>
      </c>
      <c r="L7096" t="s">
        <v>18</v>
      </c>
      <c r="M7096">
        <v>10.6</v>
      </c>
      <c r="N7096">
        <v>18796.919999999998</v>
      </c>
      <c r="O7096" t="s">
        <v>19</v>
      </c>
      <c r="P7096" t="str">
        <f t="shared" si="3793"/>
        <v>75+</v>
      </c>
      <c r="Q7096" t="str">
        <f>IF(PatientData[[#This Row],[bmi]]&lt;18.5,"Underweight",
IF(PatientData[[#This Row],[bmi]]&lt;25,"Normal",
IF(PatientData[[#This Row],[bmi]]&lt;30,"Overweight","Obese")))</f>
        <v>Obese</v>
      </c>
      <c r="R7096" t="str">
        <f t="shared" si="3760"/>
        <v>High BP</v>
      </c>
      <c r="S7096" t="str">
        <f t="shared" si="3761"/>
        <v>High Cost</v>
      </c>
    </row>
    <row r="7097" spans="1:19" x14ac:dyDescent="0.3">
      <c r="A7097">
        <v>50</v>
      </c>
      <c r="B7097" t="s">
        <v>20</v>
      </c>
      <c r="C7097">
        <v>30.2</v>
      </c>
      <c r="D7097">
        <v>128</v>
      </c>
      <c r="E7097">
        <v>83</v>
      </c>
      <c r="F7097">
        <v>211.2</v>
      </c>
      <c r="G7097">
        <v>93.8</v>
      </c>
      <c r="H7097">
        <v>80</v>
      </c>
      <c r="I7097">
        <v>3</v>
      </c>
      <c r="J7097" t="s">
        <v>16</v>
      </c>
      <c r="K7097" t="s">
        <v>21</v>
      </c>
      <c r="L7097" t="s">
        <v>22</v>
      </c>
      <c r="M7097">
        <v>8.1999999999999993</v>
      </c>
      <c r="N7097">
        <v>15455.61</v>
      </c>
      <c r="O7097" t="s">
        <v>23</v>
      </c>
      <c r="P7097" t="str">
        <f t="shared" ref="P7097:P7098" si="3794">IF(A7097&lt;30,"18-29",IF(A7097&lt;45,"30-44",IF(A7097&lt;60,"45-59",IF(A7097&lt;75,"60-74","75+"))))</f>
        <v>45-59</v>
      </c>
      <c r="Q7097" t="str">
        <f>IF(PatientData[[#This Row],[bmi]]&lt;18.5,"Underweight",
IF(PatientData[[#This Row],[bmi]]&lt;25,"Normal",
IF(PatientData[[#This Row],[bmi]]&lt;30,"Overweight","Obese")))</f>
        <v>Obese</v>
      </c>
      <c r="R7097" t="str">
        <f t="shared" si="3760"/>
        <v>High BP</v>
      </c>
      <c r="S7097" t="str">
        <f t="shared" si="3761"/>
        <v>High Cost</v>
      </c>
    </row>
    <row r="7098" spans="1:19" x14ac:dyDescent="0.3">
      <c r="A7098">
        <v>74</v>
      </c>
      <c r="B7098" t="s">
        <v>20</v>
      </c>
      <c r="C7098">
        <v>30.2</v>
      </c>
      <c r="D7098">
        <v>142</v>
      </c>
      <c r="E7098">
        <v>82</v>
      </c>
      <c r="F7098">
        <v>230.6</v>
      </c>
      <c r="G7098">
        <v>145.80000000000001</v>
      </c>
      <c r="H7098">
        <v>83</v>
      </c>
      <c r="I7098">
        <v>0</v>
      </c>
      <c r="J7098" t="s">
        <v>24</v>
      </c>
      <c r="K7098" t="s">
        <v>21</v>
      </c>
      <c r="L7098" t="s">
        <v>18</v>
      </c>
      <c r="M7098">
        <v>4.5999999999999996</v>
      </c>
      <c r="N7098">
        <v>12943.9</v>
      </c>
      <c r="O7098" t="s">
        <v>19</v>
      </c>
      <c r="P7098" t="str">
        <f t="shared" si="3794"/>
        <v>60-74</v>
      </c>
      <c r="Q7098" t="str">
        <f>IF(PatientData[[#This Row],[bmi]]&lt;18.5,"Underweight",
IF(PatientData[[#This Row],[bmi]]&lt;25,"Normal",
IF(PatientData[[#This Row],[bmi]]&lt;30,"Overweight","Obese")))</f>
        <v>Obese</v>
      </c>
      <c r="R7098" t="str">
        <f t="shared" si="3760"/>
        <v>High BP</v>
      </c>
      <c r="S7098" t="str">
        <f t="shared" si="3761"/>
        <v>Normal Cost</v>
      </c>
    </row>
    <row r="7099" spans="1:19" x14ac:dyDescent="0.3">
      <c r="A7099">
        <v>66</v>
      </c>
      <c r="B7099" t="s">
        <v>15</v>
      </c>
      <c r="C7099">
        <v>32.1</v>
      </c>
      <c r="D7099">
        <v>136</v>
      </c>
      <c r="E7099">
        <v>84</v>
      </c>
      <c r="F7099">
        <v>255.2</v>
      </c>
      <c r="G7099">
        <v>154.1</v>
      </c>
      <c r="H7099">
        <v>77</v>
      </c>
      <c r="I7099">
        <v>0</v>
      </c>
      <c r="J7099" t="s">
        <v>16</v>
      </c>
      <c r="K7099" t="s">
        <v>21</v>
      </c>
      <c r="L7099" t="s">
        <v>25</v>
      </c>
      <c r="M7099">
        <v>7.9</v>
      </c>
      <c r="N7099">
        <v>17417.71</v>
      </c>
      <c r="O7099" t="s">
        <v>19</v>
      </c>
      <c r="P7099" t="str">
        <f t="shared" ref="P7099:P7100" si="3795">IF(A7096&lt;30,"18-29",IF(A7096&lt;45,"30-44",IF(A7096&lt;60,"45-59",IF(A7096&lt;75,"60-74","75+"))))</f>
        <v>75+</v>
      </c>
      <c r="Q7099" t="str">
        <f>IF(PatientData[[#This Row],[bmi]]&lt;18.5,"Underweight",
IF(PatientData[[#This Row],[bmi]]&lt;25,"Normal",
IF(PatientData[[#This Row],[bmi]]&lt;30,"Overweight","Obese")))</f>
        <v>Obese</v>
      </c>
      <c r="R7099" t="str">
        <f t="shared" si="3760"/>
        <v>High BP</v>
      </c>
      <c r="S7099" t="str">
        <f t="shared" si="3761"/>
        <v>High Cost</v>
      </c>
    </row>
    <row r="7100" spans="1:19" x14ac:dyDescent="0.3">
      <c r="A7100">
        <v>73</v>
      </c>
      <c r="B7100" t="s">
        <v>15</v>
      </c>
      <c r="C7100">
        <v>21.4</v>
      </c>
      <c r="D7100">
        <v>138</v>
      </c>
      <c r="E7100">
        <v>83</v>
      </c>
      <c r="F7100">
        <v>206.5</v>
      </c>
      <c r="G7100">
        <v>195.3</v>
      </c>
      <c r="H7100">
        <v>69</v>
      </c>
      <c r="I7100">
        <v>0</v>
      </c>
      <c r="J7100" t="s">
        <v>16</v>
      </c>
      <c r="K7100" t="s">
        <v>17</v>
      </c>
      <c r="L7100" t="s">
        <v>22</v>
      </c>
      <c r="M7100">
        <v>7.5</v>
      </c>
      <c r="N7100">
        <v>13288.99</v>
      </c>
      <c r="O7100" t="s">
        <v>19</v>
      </c>
      <c r="P7100" t="str">
        <f t="shared" si="3795"/>
        <v>45-59</v>
      </c>
      <c r="Q7100" t="str">
        <f>IF(PatientData[[#This Row],[bmi]]&lt;18.5,"Underweight",
IF(PatientData[[#This Row],[bmi]]&lt;25,"Normal",
IF(PatientData[[#This Row],[bmi]]&lt;30,"Overweight","Obese")))</f>
        <v>Normal</v>
      </c>
      <c r="R7100" t="str">
        <f t="shared" si="3760"/>
        <v>High BP</v>
      </c>
      <c r="S7100" t="str">
        <f t="shared" si="3761"/>
        <v>Normal Cost</v>
      </c>
    </row>
    <row r="7101" spans="1:19" x14ac:dyDescent="0.3">
      <c r="A7101">
        <v>66</v>
      </c>
      <c r="B7101" t="s">
        <v>20</v>
      </c>
      <c r="C7101">
        <v>30.2</v>
      </c>
      <c r="D7101">
        <v>149</v>
      </c>
      <c r="E7101">
        <v>88</v>
      </c>
      <c r="F7101">
        <v>238.3</v>
      </c>
      <c r="G7101">
        <v>98.2</v>
      </c>
      <c r="H7101">
        <v>83</v>
      </c>
      <c r="I7101">
        <v>1</v>
      </c>
      <c r="J7101" t="s">
        <v>16</v>
      </c>
      <c r="K7101" t="s">
        <v>26</v>
      </c>
      <c r="L7101" t="s">
        <v>22</v>
      </c>
      <c r="M7101">
        <v>5.5</v>
      </c>
      <c r="N7101">
        <v>10422.700000000001</v>
      </c>
      <c r="O7101" t="s">
        <v>23</v>
      </c>
      <c r="P7101" t="str">
        <f t="shared" ref="P7101" si="3796">IF(A7101&lt;30,"18-29",IF(A7101&lt;45,"30-44",IF(A7101&lt;60,"45-59",IF(A7101&lt;75,"60-74","75+"))))</f>
        <v>60-74</v>
      </c>
      <c r="Q7101" t="str">
        <f>IF(PatientData[[#This Row],[bmi]]&lt;18.5,"Underweight",
IF(PatientData[[#This Row],[bmi]]&lt;25,"Normal",
IF(PatientData[[#This Row],[bmi]]&lt;30,"Overweight","Obese")))</f>
        <v>Obese</v>
      </c>
      <c r="R7101" t="str">
        <f t="shared" si="3760"/>
        <v>High BP</v>
      </c>
      <c r="S7101" t="str">
        <f t="shared" si="3761"/>
        <v>Normal Cost</v>
      </c>
    </row>
    <row r="7102" spans="1:19" x14ac:dyDescent="0.3">
      <c r="A7102">
        <v>77</v>
      </c>
      <c r="B7102" t="s">
        <v>15</v>
      </c>
      <c r="C7102">
        <v>23.1</v>
      </c>
      <c r="D7102">
        <v>131</v>
      </c>
      <c r="E7102">
        <v>78</v>
      </c>
      <c r="F7102">
        <v>201.5</v>
      </c>
      <c r="G7102">
        <v>136.30000000000001</v>
      </c>
      <c r="H7102">
        <v>68</v>
      </c>
      <c r="I7102">
        <v>0</v>
      </c>
      <c r="J7102" t="s">
        <v>27</v>
      </c>
      <c r="K7102" t="s">
        <v>21</v>
      </c>
      <c r="L7102" t="s">
        <v>25</v>
      </c>
      <c r="M7102">
        <v>3.2</v>
      </c>
      <c r="N7102">
        <v>8911.07</v>
      </c>
      <c r="O7102" t="s">
        <v>19</v>
      </c>
      <c r="P7102" t="str">
        <f t="shared" ref="P7102:P7103" si="3797">IF(A7099&lt;30,"18-29",IF(A7099&lt;45,"30-44",IF(A7099&lt;60,"45-59",IF(A7099&lt;75,"60-74","75+"))))</f>
        <v>60-74</v>
      </c>
      <c r="Q7102" t="str">
        <f>IF(PatientData[[#This Row],[bmi]]&lt;18.5,"Underweight",
IF(PatientData[[#This Row],[bmi]]&lt;25,"Normal",
IF(PatientData[[#This Row],[bmi]]&lt;30,"Overweight","Obese")))</f>
        <v>Normal</v>
      </c>
      <c r="R7102" t="str">
        <f t="shared" si="3760"/>
        <v>High BP</v>
      </c>
      <c r="S7102" t="str">
        <f t="shared" si="3761"/>
        <v>Normal Cost</v>
      </c>
    </row>
    <row r="7103" spans="1:19" x14ac:dyDescent="0.3">
      <c r="A7103">
        <v>65</v>
      </c>
      <c r="B7103" t="s">
        <v>15</v>
      </c>
      <c r="C7103">
        <v>26.4</v>
      </c>
      <c r="D7103">
        <v>119</v>
      </c>
      <c r="E7103">
        <v>68</v>
      </c>
      <c r="F7103">
        <v>216.9</v>
      </c>
      <c r="G7103">
        <v>100.8</v>
      </c>
      <c r="H7103">
        <v>80</v>
      </c>
      <c r="I7103">
        <v>1</v>
      </c>
      <c r="J7103" t="s">
        <v>27</v>
      </c>
      <c r="K7103" t="s">
        <v>21</v>
      </c>
      <c r="L7103" t="s">
        <v>25</v>
      </c>
      <c r="M7103">
        <v>5.4</v>
      </c>
      <c r="N7103">
        <v>12770.46</v>
      </c>
      <c r="O7103" t="s">
        <v>19</v>
      </c>
      <c r="P7103" t="str">
        <f t="shared" si="3797"/>
        <v>60-74</v>
      </c>
      <c r="Q7103" t="str">
        <f>IF(PatientData[[#This Row],[bmi]]&lt;18.5,"Underweight",
IF(PatientData[[#This Row],[bmi]]&lt;25,"Normal",
IF(PatientData[[#This Row],[bmi]]&lt;30,"Overweight","Obese")))</f>
        <v>Overweight</v>
      </c>
      <c r="R7103" t="str">
        <f t="shared" si="3760"/>
        <v>Normal BP</v>
      </c>
      <c r="S7103" t="str">
        <f t="shared" si="3761"/>
        <v>Normal Cost</v>
      </c>
    </row>
    <row r="7104" spans="1:19" x14ac:dyDescent="0.3">
      <c r="A7104">
        <v>83</v>
      </c>
      <c r="B7104" t="s">
        <v>20</v>
      </c>
      <c r="C7104">
        <v>30.2</v>
      </c>
      <c r="D7104">
        <v>139</v>
      </c>
      <c r="E7104">
        <v>82</v>
      </c>
      <c r="F7104">
        <v>240.7</v>
      </c>
      <c r="G7104">
        <v>86</v>
      </c>
      <c r="H7104">
        <v>97</v>
      </c>
      <c r="I7104">
        <v>0</v>
      </c>
      <c r="J7104" t="s">
        <v>16</v>
      </c>
      <c r="K7104" t="s">
        <v>21</v>
      </c>
      <c r="L7104" t="s">
        <v>22</v>
      </c>
      <c r="M7104">
        <v>11.7</v>
      </c>
      <c r="N7104">
        <v>22626.55</v>
      </c>
      <c r="O7104" t="s">
        <v>19</v>
      </c>
      <c r="P7104" t="str">
        <f t="shared" ref="P7104:P7105" si="3798">IF(A7104&lt;30,"18-29",IF(A7104&lt;45,"30-44",IF(A7104&lt;60,"45-59",IF(A7104&lt;75,"60-74","75+"))))</f>
        <v>75+</v>
      </c>
      <c r="Q7104" t="str">
        <f>IF(PatientData[[#This Row],[bmi]]&lt;18.5,"Underweight",
IF(PatientData[[#This Row],[bmi]]&lt;25,"Normal",
IF(PatientData[[#This Row],[bmi]]&lt;30,"Overweight","Obese")))</f>
        <v>Obese</v>
      </c>
      <c r="R7104" t="str">
        <f t="shared" si="3760"/>
        <v>High BP</v>
      </c>
      <c r="S7104" t="str">
        <f t="shared" si="3761"/>
        <v>High Cost</v>
      </c>
    </row>
    <row r="7105" spans="1:19" x14ac:dyDescent="0.3">
      <c r="A7105">
        <v>95</v>
      </c>
      <c r="B7105" t="s">
        <v>20</v>
      </c>
      <c r="C7105">
        <v>30.3</v>
      </c>
      <c r="D7105">
        <v>141</v>
      </c>
      <c r="E7105">
        <v>92</v>
      </c>
      <c r="F7105">
        <v>261.60000000000002</v>
      </c>
      <c r="G7105">
        <v>113</v>
      </c>
      <c r="H7105">
        <v>58</v>
      </c>
      <c r="I7105">
        <v>1</v>
      </c>
      <c r="J7105" t="s">
        <v>24</v>
      </c>
      <c r="K7105" t="s">
        <v>26</v>
      </c>
      <c r="L7105" t="s">
        <v>22</v>
      </c>
      <c r="M7105">
        <v>7.4</v>
      </c>
      <c r="N7105">
        <v>12482.09</v>
      </c>
      <c r="O7105" t="s">
        <v>19</v>
      </c>
      <c r="P7105" t="str">
        <f t="shared" si="3798"/>
        <v>75+</v>
      </c>
      <c r="Q7105" t="str">
        <f>IF(PatientData[[#This Row],[bmi]]&lt;18.5,"Underweight",
IF(PatientData[[#This Row],[bmi]]&lt;25,"Normal",
IF(PatientData[[#This Row],[bmi]]&lt;30,"Overweight","Obese")))</f>
        <v>Obese</v>
      </c>
      <c r="R7105" t="str">
        <f t="shared" si="3760"/>
        <v>High BP</v>
      </c>
      <c r="S7105" t="str">
        <f t="shared" si="3761"/>
        <v>Normal Cost</v>
      </c>
    </row>
    <row r="7106" spans="1:19" x14ac:dyDescent="0.3">
      <c r="A7106">
        <v>53</v>
      </c>
      <c r="B7106" t="s">
        <v>15</v>
      </c>
      <c r="C7106">
        <v>33.700000000000003</v>
      </c>
      <c r="D7106">
        <v>111</v>
      </c>
      <c r="E7106">
        <v>67</v>
      </c>
      <c r="F7106">
        <v>234</v>
      </c>
      <c r="G7106">
        <v>146.5</v>
      </c>
      <c r="H7106">
        <v>91</v>
      </c>
      <c r="I7106">
        <v>0</v>
      </c>
      <c r="J7106" t="s">
        <v>16</v>
      </c>
      <c r="K7106" t="s">
        <v>17</v>
      </c>
      <c r="L7106" t="s">
        <v>25</v>
      </c>
      <c r="M7106">
        <v>5.6</v>
      </c>
      <c r="N7106">
        <v>11073.33</v>
      </c>
      <c r="O7106" t="s">
        <v>19</v>
      </c>
      <c r="P7106" t="str">
        <f t="shared" ref="P7106:P7109" si="3799">IF(A7103&lt;30,"18-29",IF(A7103&lt;45,"30-44",IF(A7103&lt;60,"45-59",IF(A7103&lt;75,"60-74","75+"))))</f>
        <v>60-74</v>
      </c>
      <c r="Q7106" t="str">
        <f>IF(PatientData[[#This Row],[bmi]]&lt;18.5,"Underweight",
IF(PatientData[[#This Row],[bmi]]&lt;25,"Normal",
IF(PatientData[[#This Row],[bmi]]&lt;30,"Overweight","Obese")))</f>
        <v>Obese</v>
      </c>
      <c r="R7106" t="str">
        <f t="shared" si="3760"/>
        <v>Normal BP</v>
      </c>
      <c r="S7106" t="str">
        <f t="shared" si="3761"/>
        <v>Normal Cost</v>
      </c>
    </row>
    <row r="7107" spans="1:19" x14ac:dyDescent="0.3">
      <c r="A7107">
        <v>70</v>
      </c>
      <c r="B7107" t="s">
        <v>15</v>
      </c>
      <c r="C7107">
        <v>23.8</v>
      </c>
      <c r="D7107">
        <v>125</v>
      </c>
      <c r="E7107">
        <v>76</v>
      </c>
      <c r="F7107">
        <v>231.5</v>
      </c>
      <c r="G7107">
        <v>82.3</v>
      </c>
      <c r="H7107">
        <v>71</v>
      </c>
      <c r="I7107">
        <v>2</v>
      </c>
      <c r="J7107" t="s">
        <v>27</v>
      </c>
      <c r="K7107" t="s">
        <v>26</v>
      </c>
      <c r="L7107" t="s">
        <v>25</v>
      </c>
      <c r="M7107">
        <v>7.6</v>
      </c>
      <c r="N7107">
        <v>15537.54</v>
      </c>
      <c r="O7107" t="s">
        <v>19</v>
      </c>
      <c r="P7107" t="str">
        <f t="shared" si="3799"/>
        <v>75+</v>
      </c>
      <c r="Q7107" t="str">
        <f>IF(PatientData[[#This Row],[bmi]]&lt;18.5,"Underweight",
IF(PatientData[[#This Row],[bmi]]&lt;25,"Normal",
IF(PatientData[[#This Row],[bmi]]&lt;30,"Overweight","Obese")))</f>
        <v>Normal</v>
      </c>
      <c r="R7107" t="str">
        <f t="shared" ref="R7107:R7170" si="3800">IF(AND(D7107&lt;120,E7107&lt;80),"Normal BP","High BP")</f>
        <v>High BP</v>
      </c>
      <c r="S7107" t="str">
        <f t="shared" ref="S7107:S7170" si="3801">IF(N7107&gt;15000,"High Cost","Normal Cost")</f>
        <v>High Cost</v>
      </c>
    </row>
    <row r="7108" spans="1:19" x14ac:dyDescent="0.3">
      <c r="A7108">
        <v>73</v>
      </c>
      <c r="B7108" t="s">
        <v>15</v>
      </c>
      <c r="C7108">
        <v>32</v>
      </c>
      <c r="D7108">
        <v>128</v>
      </c>
      <c r="E7108">
        <v>84</v>
      </c>
      <c r="F7108">
        <v>203.8</v>
      </c>
      <c r="G7108">
        <v>104.7</v>
      </c>
      <c r="H7108">
        <v>68</v>
      </c>
      <c r="I7108">
        <v>2</v>
      </c>
      <c r="J7108" t="s">
        <v>27</v>
      </c>
      <c r="K7108" t="s">
        <v>26</v>
      </c>
      <c r="L7108" t="s">
        <v>22</v>
      </c>
      <c r="M7108">
        <v>8.8000000000000007</v>
      </c>
      <c r="N7108">
        <v>13672.99</v>
      </c>
      <c r="O7108" t="s">
        <v>19</v>
      </c>
      <c r="P7108" t="str">
        <f t="shared" si="3799"/>
        <v>75+</v>
      </c>
      <c r="Q7108" t="str">
        <f>IF(PatientData[[#This Row],[bmi]]&lt;18.5,"Underweight",
IF(PatientData[[#This Row],[bmi]]&lt;25,"Normal",
IF(PatientData[[#This Row],[bmi]]&lt;30,"Overweight","Obese")))</f>
        <v>Obese</v>
      </c>
      <c r="R7108" t="str">
        <f t="shared" si="3800"/>
        <v>High BP</v>
      </c>
      <c r="S7108" t="str">
        <f t="shared" si="3801"/>
        <v>Normal Cost</v>
      </c>
    </row>
    <row r="7109" spans="1:19" x14ac:dyDescent="0.3">
      <c r="A7109">
        <v>73</v>
      </c>
      <c r="B7109" t="s">
        <v>15</v>
      </c>
      <c r="C7109">
        <v>33.6</v>
      </c>
      <c r="D7109">
        <v>140</v>
      </c>
      <c r="E7109">
        <v>86</v>
      </c>
      <c r="F7109">
        <v>234.9</v>
      </c>
      <c r="G7109">
        <v>150.9</v>
      </c>
      <c r="H7109">
        <v>75</v>
      </c>
      <c r="I7109">
        <v>0</v>
      </c>
      <c r="J7109" t="s">
        <v>27</v>
      </c>
      <c r="K7109" t="s">
        <v>17</v>
      </c>
      <c r="L7109" t="s">
        <v>25</v>
      </c>
      <c r="M7109">
        <v>1.9</v>
      </c>
      <c r="N7109">
        <v>5053.91</v>
      </c>
      <c r="O7109" t="s">
        <v>19</v>
      </c>
      <c r="P7109" t="str">
        <f t="shared" si="3799"/>
        <v>45-59</v>
      </c>
      <c r="Q7109" t="str">
        <f>IF(PatientData[[#This Row],[bmi]]&lt;18.5,"Underweight",
IF(PatientData[[#This Row],[bmi]]&lt;25,"Normal",
IF(PatientData[[#This Row],[bmi]]&lt;30,"Overweight","Obese")))</f>
        <v>Obese</v>
      </c>
      <c r="R7109" t="str">
        <f t="shared" si="3800"/>
        <v>High BP</v>
      </c>
      <c r="S7109" t="str">
        <f t="shared" si="3801"/>
        <v>Normal Cost</v>
      </c>
    </row>
    <row r="7110" spans="1:19" x14ac:dyDescent="0.3">
      <c r="A7110">
        <v>95</v>
      </c>
      <c r="B7110" t="s">
        <v>20</v>
      </c>
      <c r="C7110">
        <v>30.3</v>
      </c>
      <c r="D7110">
        <v>154</v>
      </c>
      <c r="E7110">
        <v>97</v>
      </c>
      <c r="F7110">
        <v>259.2</v>
      </c>
      <c r="G7110">
        <v>87.7</v>
      </c>
      <c r="H7110">
        <v>68</v>
      </c>
      <c r="I7110">
        <v>1</v>
      </c>
      <c r="J7110" t="s">
        <v>27</v>
      </c>
      <c r="K7110" t="s">
        <v>26</v>
      </c>
      <c r="L7110" t="s">
        <v>25</v>
      </c>
      <c r="M7110">
        <v>3.8</v>
      </c>
      <c r="N7110">
        <v>8437.34</v>
      </c>
      <c r="O7110" t="s">
        <v>19</v>
      </c>
      <c r="P7110" t="str">
        <f t="shared" ref="P7110" si="3802">IF(A7110&lt;30,"18-29",IF(A7110&lt;45,"30-44",IF(A7110&lt;60,"45-59",IF(A7110&lt;75,"60-74","75+"))))</f>
        <v>75+</v>
      </c>
      <c r="Q7110" t="str">
        <f>IF(PatientData[[#This Row],[bmi]]&lt;18.5,"Underweight",
IF(PatientData[[#This Row],[bmi]]&lt;25,"Normal",
IF(PatientData[[#This Row],[bmi]]&lt;30,"Overweight","Obese")))</f>
        <v>Obese</v>
      </c>
      <c r="R7110" t="str">
        <f t="shared" si="3800"/>
        <v>High BP</v>
      </c>
      <c r="S7110" t="str">
        <f t="shared" si="3801"/>
        <v>Normal Cost</v>
      </c>
    </row>
    <row r="7111" spans="1:19" x14ac:dyDescent="0.3">
      <c r="A7111">
        <v>66</v>
      </c>
      <c r="B7111" t="s">
        <v>15</v>
      </c>
      <c r="C7111">
        <v>31.2</v>
      </c>
      <c r="D7111">
        <v>159</v>
      </c>
      <c r="E7111">
        <v>96</v>
      </c>
      <c r="F7111">
        <v>233.4</v>
      </c>
      <c r="G7111">
        <v>129.80000000000001</v>
      </c>
      <c r="H7111">
        <v>78</v>
      </c>
      <c r="I7111">
        <v>1</v>
      </c>
      <c r="J7111" t="s">
        <v>27</v>
      </c>
      <c r="K7111" t="s">
        <v>26</v>
      </c>
      <c r="L7111" t="s">
        <v>25</v>
      </c>
      <c r="M7111">
        <v>3</v>
      </c>
      <c r="N7111">
        <v>6306.36</v>
      </c>
      <c r="O7111" t="s">
        <v>23</v>
      </c>
      <c r="P7111" t="str">
        <f t="shared" ref="P7111" si="3803">IF(A7108&lt;30,"18-29",IF(A7108&lt;45,"30-44",IF(A7108&lt;60,"45-59",IF(A7108&lt;75,"60-74","75+"))))</f>
        <v>60-74</v>
      </c>
      <c r="Q7111" t="str">
        <f>IF(PatientData[[#This Row],[bmi]]&lt;18.5,"Underweight",
IF(PatientData[[#This Row],[bmi]]&lt;25,"Normal",
IF(PatientData[[#This Row],[bmi]]&lt;30,"Overweight","Obese")))</f>
        <v>Obese</v>
      </c>
      <c r="R7111" t="str">
        <f t="shared" si="3800"/>
        <v>High BP</v>
      </c>
      <c r="S7111" t="str">
        <f t="shared" si="3801"/>
        <v>Normal Cost</v>
      </c>
    </row>
    <row r="7112" spans="1:19" x14ac:dyDescent="0.3">
      <c r="A7112">
        <v>81</v>
      </c>
      <c r="B7112" t="s">
        <v>20</v>
      </c>
      <c r="C7112">
        <v>30.3</v>
      </c>
      <c r="D7112">
        <v>132</v>
      </c>
      <c r="E7112">
        <v>87</v>
      </c>
      <c r="F7112">
        <v>246.2</v>
      </c>
      <c r="G7112">
        <v>97.1</v>
      </c>
      <c r="H7112">
        <v>78</v>
      </c>
      <c r="I7112">
        <v>2</v>
      </c>
      <c r="J7112" t="s">
        <v>27</v>
      </c>
      <c r="K7112" t="s">
        <v>21</v>
      </c>
      <c r="L7112" t="s">
        <v>18</v>
      </c>
      <c r="M7112">
        <v>3.5</v>
      </c>
      <c r="N7112">
        <v>8310.2900000000009</v>
      </c>
      <c r="O7112" t="s">
        <v>19</v>
      </c>
      <c r="P7112" t="str">
        <f t="shared" ref="P7112:P7113" si="3804">IF(A7112&lt;30,"18-29",IF(A7112&lt;45,"30-44",IF(A7112&lt;60,"45-59",IF(A7112&lt;75,"60-74","75+"))))</f>
        <v>75+</v>
      </c>
      <c r="Q7112" t="str">
        <f>IF(PatientData[[#This Row],[bmi]]&lt;18.5,"Underweight",
IF(PatientData[[#This Row],[bmi]]&lt;25,"Normal",
IF(PatientData[[#This Row],[bmi]]&lt;30,"Overweight","Obese")))</f>
        <v>Obese</v>
      </c>
      <c r="R7112" t="str">
        <f t="shared" si="3800"/>
        <v>High BP</v>
      </c>
      <c r="S7112" t="str">
        <f t="shared" si="3801"/>
        <v>Normal Cost</v>
      </c>
    </row>
    <row r="7113" spans="1:19" x14ac:dyDescent="0.3">
      <c r="A7113">
        <v>57</v>
      </c>
      <c r="B7113" t="s">
        <v>20</v>
      </c>
      <c r="C7113">
        <v>30.3</v>
      </c>
      <c r="D7113">
        <v>131</v>
      </c>
      <c r="E7113">
        <v>72</v>
      </c>
      <c r="F7113">
        <v>259.60000000000002</v>
      </c>
      <c r="G7113">
        <v>86.3</v>
      </c>
      <c r="H7113">
        <v>90</v>
      </c>
      <c r="I7113">
        <v>0</v>
      </c>
      <c r="J7113" t="s">
        <v>16</v>
      </c>
      <c r="K7113" t="s">
        <v>21</v>
      </c>
      <c r="L7113" t="s">
        <v>25</v>
      </c>
      <c r="M7113">
        <v>12.4</v>
      </c>
      <c r="N7113">
        <v>25226.67</v>
      </c>
      <c r="O7113" t="s">
        <v>19</v>
      </c>
      <c r="P7113" t="str">
        <f t="shared" si="3804"/>
        <v>45-59</v>
      </c>
      <c r="Q7113" t="str">
        <f>IF(PatientData[[#This Row],[bmi]]&lt;18.5,"Underweight",
IF(PatientData[[#This Row],[bmi]]&lt;25,"Normal",
IF(PatientData[[#This Row],[bmi]]&lt;30,"Overweight","Obese")))</f>
        <v>Obese</v>
      </c>
      <c r="R7113" t="str">
        <f t="shared" si="3800"/>
        <v>High BP</v>
      </c>
      <c r="S7113" t="str">
        <f t="shared" si="3801"/>
        <v>High Cost</v>
      </c>
    </row>
    <row r="7114" spans="1:19" x14ac:dyDescent="0.3">
      <c r="A7114">
        <v>63</v>
      </c>
      <c r="B7114" t="s">
        <v>15</v>
      </c>
      <c r="C7114">
        <v>27.7</v>
      </c>
      <c r="D7114">
        <v>122</v>
      </c>
      <c r="E7114">
        <v>82</v>
      </c>
      <c r="F7114">
        <v>220.5</v>
      </c>
      <c r="G7114">
        <v>94.6</v>
      </c>
      <c r="H7114">
        <v>70</v>
      </c>
      <c r="I7114">
        <v>1</v>
      </c>
      <c r="J7114" t="s">
        <v>24</v>
      </c>
      <c r="K7114" t="s">
        <v>28</v>
      </c>
      <c r="L7114" t="s">
        <v>25</v>
      </c>
      <c r="M7114">
        <v>5</v>
      </c>
      <c r="N7114">
        <v>11989.58</v>
      </c>
      <c r="O7114" t="s">
        <v>19</v>
      </c>
      <c r="P7114" t="str">
        <f t="shared" ref="P7114:P7115" si="3805">IF(A7111&lt;30,"18-29",IF(A7111&lt;45,"30-44",IF(A7111&lt;60,"45-59",IF(A7111&lt;75,"60-74","75+"))))</f>
        <v>60-74</v>
      </c>
      <c r="Q7114" t="str">
        <f>IF(PatientData[[#This Row],[bmi]]&lt;18.5,"Underweight",
IF(PatientData[[#This Row],[bmi]]&lt;25,"Normal",
IF(PatientData[[#This Row],[bmi]]&lt;30,"Overweight","Obese")))</f>
        <v>Overweight</v>
      </c>
      <c r="R7114" t="str">
        <f t="shared" si="3800"/>
        <v>High BP</v>
      </c>
      <c r="S7114" t="str">
        <f t="shared" si="3801"/>
        <v>Normal Cost</v>
      </c>
    </row>
    <row r="7115" spans="1:19" x14ac:dyDescent="0.3">
      <c r="A7115">
        <v>78</v>
      </c>
      <c r="B7115" t="s">
        <v>15</v>
      </c>
      <c r="C7115">
        <v>29</v>
      </c>
      <c r="D7115">
        <v>141</v>
      </c>
      <c r="E7115">
        <v>78</v>
      </c>
      <c r="F7115">
        <v>258</v>
      </c>
      <c r="G7115">
        <v>118.7</v>
      </c>
      <c r="H7115">
        <v>78</v>
      </c>
      <c r="I7115">
        <v>0</v>
      </c>
      <c r="J7115" t="s">
        <v>27</v>
      </c>
      <c r="K7115" t="s">
        <v>17</v>
      </c>
      <c r="L7115" t="s">
        <v>22</v>
      </c>
      <c r="M7115">
        <v>5.3</v>
      </c>
      <c r="N7115">
        <v>11683.55</v>
      </c>
      <c r="O7115" t="s">
        <v>19</v>
      </c>
      <c r="P7115" t="str">
        <f t="shared" si="3805"/>
        <v>75+</v>
      </c>
      <c r="Q7115" t="str">
        <f>IF(PatientData[[#This Row],[bmi]]&lt;18.5,"Underweight",
IF(PatientData[[#This Row],[bmi]]&lt;25,"Normal",
IF(PatientData[[#This Row],[bmi]]&lt;30,"Overweight","Obese")))</f>
        <v>Overweight</v>
      </c>
      <c r="R7115" t="str">
        <f t="shared" si="3800"/>
        <v>High BP</v>
      </c>
      <c r="S7115" t="str">
        <f t="shared" si="3801"/>
        <v>Normal Cost</v>
      </c>
    </row>
    <row r="7116" spans="1:19" x14ac:dyDescent="0.3">
      <c r="A7116">
        <v>52</v>
      </c>
      <c r="B7116" t="s">
        <v>20</v>
      </c>
      <c r="C7116">
        <v>30.3</v>
      </c>
      <c r="D7116">
        <v>121</v>
      </c>
      <c r="E7116">
        <v>69</v>
      </c>
      <c r="F7116">
        <v>219.1</v>
      </c>
      <c r="G7116">
        <v>114.8</v>
      </c>
      <c r="H7116">
        <v>92</v>
      </c>
      <c r="I7116">
        <v>1</v>
      </c>
      <c r="J7116" t="s">
        <v>16</v>
      </c>
      <c r="K7116" t="s">
        <v>21</v>
      </c>
      <c r="L7116" t="s">
        <v>25</v>
      </c>
      <c r="M7116">
        <v>12.2</v>
      </c>
      <c r="N7116">
        <v>21510.34</v>
      </c>
      <c r="O7116" t="s">
        <v>19</v>
      </c>
      <c r="P7116" t="str">
        <f t="shared" ref="P7116:P7118" si="3806">IF(A7116&lt;30,"18-29",IF(A7116&lt;45,"30-44",IF(A7116&lt;60,"45-59",IF(A7116&lt;75,"60-74","75+"))))</f>
        <v>45-59</v>
      </c>
      <c r="Q7116" t="str">
        <f>IF(PatientData[[#This Row],[bmi]]&lt;18.5,"Underweight",
IF(PatientData[[#This Row],[bmi]]&lt;25,"Normal",
IF(PatientData[[#This Row],[bmi]]&lt;30,"Overweight","Obese")))</f>
        <v>Obese</v>
      </c>
      <c r="R7116" t="str">
        <f t="shared" si="3800"/>
        <v>High BP</v>
      </c>
      <c r="S7116" t="str">
        <f t="shared" si="3801"/>
        <v>High Cost</v>
      </c>
    </row>
    <row r="7117" spans="1:19" x14ac:dyDescent="0.3">
      <c r="A7117">
        <v>39</v>
      </c>
      <c r="B7117" t="s">
        <v>20</v>
      </c>
      <c r="C7117">
        <v>30.3</v>
      </c>
      <c r="D7117">
        <v>128</v>
      </c>
      <c r="E7117">
        <v>78</v>
      </c>
      <c r="F7117">
        <v>241.3</v>
      </c>
      <c r="G7117">
        <v>109.3</v>
      </c>
      <c r="H7117">
        <v>94</v>
      </c>
      <c r="I7117">
        <v>1</v>
      </c>
      <c r="J7117" t="s">
        <v>16</v>
      </c>
      <c r="K7117" t="s">
        <v>28</v>
      </c>
      <c r="L7117" t="s">
        <v>18</v>
      </c>
      <c r="M7117">
        <v>6.2</v>
      </c>
      <c r="N7117">
        <v>14216.56</v>
      </c>
      <c r="O7117" t="s">
        <v>19</v>
      </c>
      <c r="P7117" t="str">
        <f t="shared" si="3806"/>
        <v>30-44</v>
      </c>
      <c r="Q7117" t="str">
        <f>IF(PatientData[[#This Row],[bmi]]&lt;18.5,"Underweight",
IF(PatientData[[#This Row],[bmi]]&lt;25,"Normal",
IF(PatientData[[#This Row],[bmi]]&lt;30,"Overweight","Obese")))</f>
        <v>Obese</v>
      </c>
      <c r="R7117" t="str">
        <f t="shared" si="3800"/>
        <v>High BP</v>
      </c>
      <c r="S7117" t="str">
        <f t="shared" si="3801"/>
        <v>Normal Cost</v>
      </c>
    </row>
    <row r="7118" spans="1:19" x14ac:dyDescent="0.3">
      <c r="A7118">
        <v>72</v>
      </c>
      <c r="B7118" t="s">
        <v>20</v>
      </c>
      <c r="C7118">
        <v>30.3</v>
      </c>
      <c r="D7118">
        <v>148</v>
      </c>
      <c r="E7118">
        <v>95</v>
      </c>
      <c r="F7118">
        <v>273.5</v>
      </c>
      <c r="G7118">
        <v>126.3</v>
      </c>
      <c r="H7118">
        <v>83</v>
      </c>
      <c r="I7118">
        <v>0</v>
      </c>
      <c r="J7118" t="s">
        <v>27</v>
      </c>
      <c r="K7118" t="s">
        <v>17</v>
      </c>
      <c r="L7118" t="s">
        <v>18</v>
      </c>
      <c r="M7118">
        <v>1.6</v>
      </c>
      <c r="N7118">
        <v>4675.2299999999996</v>
      </c>
      <c r="O7118" t="s">
        <v>19</v>
      </c>
      <c r="P7118" t="str">
        <f t="shared" si="3806"/>
        <v>60-74</v>
      </c>
      <c r="Q7118" t="str">
        <f>IF(PatientData[[#This Row],[bmi]]&lt;18.5,"Underweight",
IF(PatientData[[#This Row],[bmi]]&lt;25,"Normal",
IF(PatientData[[#This Row],[bmi]]&lt;30,"Overweight","Obese")))</f>
        <v>Obese</v>
      </c>
      <c r="R7118" t="str">
        <f t="shared" si="3800"/>
        <v>High BP</v>
      </c>
      <c r="S7118" t="str">
        <f t="shared" si="3801"/>
        <v>Normal Cost</v>
      </c>
    </row>
    <row r="7119" spans="1:19" x14ac:dyDescent="0.3">
      <c r="A7119">
        <v>59</v>
      </c>
      <c r="B7119" t="s">
        <v>15</v>
      </c>
      <c r="C7119">
        <v>22.6</v>
      </c>
      <c r="D7119">
        <v>129</v>
      </c>
      <c r="E7119">
        <v>84</v>
      </c>
      <c r="F7119">
        <v>184.5</v>
      </c>
      <c r="G7119">
        <v>120.3</v>
      </c>
      <c r="H7119">
        <v>89</v>
      </c>
      <c r="I7119">
        <v>2</v>
      </c>
      <c r="J7119" t="s">
        <v>16</v>
      </c>
      <c r="K7119" t="s">
        <v>28</v>
      </c>
      <c r="L7119" t="s">
        <v>25</v>
      </c>
      <c r="M7119">
        <v>8.8000000000000007</v>
      </c>
      <c r="N7119">
        <v>20594.77</v>
      </c>
      <c r="O7119" t="s">
        <v>19</v>
      </c>
      <c r="P7119" t="str">
        <f t="shared" ref="P7119" si="3807">IF(A7116&lt;30,"18-29",IF(A7116&lt;45,"30-44",IF(A7116&lt;60,"45-59",IF(A7116&lt;75,"60-74","75+"))))</f>
        <v>45-59</v>
      </c>
      <c r="Q7119" t="str">
        <f>IF(PatientData[[#This Row],[bmi]]&lt;18.5,"Underweight",
IF(PatientData[[#This Row],[bmi]]&lt;25,"Normal",
IF(PatientData[[#This Row],[bmi]]&lt;30,"Overweight","Obese")))</f>
        <v>Normal</v>
      </c>
      <c r="R7119" t="str">
        <f t="shared" si="3800"/>
        <v>High BP</v>
      </c>
      <c r="S7119" t="str">
        <f t="shared" si="3801"/>
        <v>High Cost</v>
      </c>
    </row>
    <row r="7120" spans="1:19" x14ac:dyDescent="0.3">
      <c r="A7120">
        <v>35</v>
      </c>
      <c r="B7120" t="s">
        <v>20</v>
      </c>
      <c r="C7120">
        <v>30.3</v>
      </c>
      <c r="D7120">
        <v>121</v>
      </c>
      <c r="E7120">
        <v>62</v>
      </c>
      <c r="F7120">
        <v>222.2</v>
      </c>
      <c r="G7120">
        <v>127.3</v>
      </c>
      <c r="H7120">
        <v>65</v>
      </c>
      <c r="I7120">
        <v>2</v>
      </c>
      <c r="J7120" t="s">
        <v>24</v>
      </c>
      <c r="K7120" t="s">
        <v>28</v>
      </c>
      <c r="L7120" t="s">
        <v>18</v>
      </c>
      <c r="M7120">
        <v>4.5999999999999996</v>
      </c>
      <c r="N7120">
        <v>11872.9</v>
      </c>
      <c r="O7120" t="s">
        <v>19</v>
      </c>
      <c r="P7120" t="str">
        <f t="shared" ref="P7120:P7122" si="3808">IF(A7120&lt;30,"18-29",IF(A7120&lt;45,"30-44",IF(A7120&lt;60,"45-59",IF(A7120&lt;75,"60-74","75+"))))</f>
        <v>30-44</v>
      </c>
      <c r="Q7120" t="str">
        <f>IF(PatientData[[#This Row],[bmi]]&lt;18.5,"Underweight",
IF(PatientData[[#This Row],[bmi]]&lt;25,"Normal",
IF(PatientData[[#This Row],[bmi]]&lt;30,"Overweight","Obese")))</f>
        <v>Obese</v>
      </c>
      <c r="R7120" t="str">
        <f t="shared" si="3800"/>
        <v>High BP</v>
      </c>
      <c r="S7120" t="str">
        <f t="shared" si="3801"/>
        <v>Normal Cost</v>
      </c>
    </row>
    <row r="7121" spans="1:19" x14ac:dyDescent="0.3">
      <c r="A7121">
        <v>88</v>
      </c>
      <c r="B7121" t="s">
        <v>20</v>
      </c>
      <c r="C7121">
        <v>30.3</v>
      </c>
      <c r="D7121">
        <v>114</v>
      </c>
      <c r="E7121">
        <v>70</v>
      </c>
      <c r="F7121">
        <v>227.7</v>
      </c>
      <c r="G7121">
        <v>88.6</v>
      </c>
      <c r="H7121">
        <v>90</v>
      </c>
      <c r="I7121">
        <v>1</v>
      </c>
      <c r="J7121" t="s">
        <v>24</v>
      </c>
      <c r="K7121" t="s">
        <v>28</v>
      </c>
      <c r="L7121" t="s">
        <v>18</v>
      </c>
      <c r="M7121">
        <v>4.3</v>
      </c>
      <c r="N7121">
        <v>11981.55</v>
      </c>
      <c r="O7121" t="s">
        <v>19</v>
      </c>
      <c r="P7121" t="str">
        <f t="shared" si="3808"/>
        <v>75+</v>
      </c>
      <c r="Q7121" t="str">
        <f>IF(PatientData[[#This Row],[bmi]]&lt;18.5,"Underweight",
IF(PatientData[[#This Row],[bmi]]&lt;25,"Normal",
IF(PatientData[[#This Row],[bmi]]&lt;30,"Overweight","Obese")))</f>
        <v>Obese</v>
      </c>
      <c r="R7121" t="str">
        <f t="shared" si="3800"/>
        <v>Normal BP</v>
      </c>
      <c r="S7121" t="str">
        <f t="shared" si="3801"/>
        <v>Normal Cost</v>
      </c>
    </row>
    <row r="7122" spans="1:19" x14ac:dyDescent="0.3">
      <c r="A7122">
        <v>62</v>
      </c>
      <c r="B7122" t="s">
        <v>20</v>
      </c>
      <c r="C7122">
        <v>30.3</v>
      </c>
      <c r="D7122">
        <v>108</v>
      </c>
      <c r="E7122">
        <v>68</v>
      </c>
      <c r="F7122">
        <v>233.3</v>
      </c>
      <c r="G7122">
        <v>93.5</v>
      </c>
      <c r="H7122">
        <v>83</v>
      </c>
      <c r="I7122">
        <v>2</v>
      </c>
      <c r="J7122" t="s">
        <v>16</v>
      </c>
      <c r="K7122" t="s">
        <v>21</v>
      </c>
      <c r="L7122" t="s">
        <v>18</v>
      </c>
      <c r="M7122">
        <v>10.9</v>
      </c>
      <c r="N7122">
        <v>21003.33</v>
      </c>
      <c r="O7122" t="s">
        <v>19</v>
      </c>
      <c r="P7122" t="str">
        <f t="shared" si="3808"/>
        <v>60-74</v>
      </c>
      <c r="Q7122" t="str">
        <f>IF(PatientData[[#This Row],[bmi]]&lt;18.5,"Underweight",
IF(PatientData[[#This Row],[bmi]]&lt;25,"Normal",
IF(PatientData[[#This Row],[bmi]]&lt;30,"Overweight","Obese")))</f>
        <v>Obese</v>
      </c>
      <c r="R7122" t="str">
        <f t="shared" si="3800"/>
        <v>Normal BP</v>
      </c>
      <c r="S7122" t="str">
        <f t="shared" si="3801"/>
        <v>High Cost</v>
      </c>
    </row>
    <row r="7123" spans="1:19" x14ac:dyDescent="0.3">
      <c r="A7123">
        <v>64</v>
      </c>
      <c r="B7123" t="s">
        <v>15</v>
      </c>
      <c r="C7123">
        <v>28.8</v>
      </c>
      <c r="D7123">
        <v>125</v>
      </c>
      <c r="E7123">
        <v>72</v>
      </c>
      <c r="F7123">
        <v>253.9</v>
      </c>
      <c r="G7123">
        <v>101.1</v>
      </c>
      <c r="H7123">
        <v>83</v>
      </c>
      <c r="I7123">
        <v>2</v>
      </c>
      <c r="J7123" t="s">
        <v>24</v>
      </c>
      <c r="K7123" t="s">
        <v>21</v>
      </c>
      <c r="L7123" t="s">
        <v>18</v>
      </c>
      <c r="M7123">
        <v>12.2</v>
      </c>
      <c r="N7123">
        <v>20759.86</v>
      </c>
      <c r="O7123" t="s">
        <v>19</v>
      </c>
      <c r="P7123" t="str">
        <f t="shared" ref="P7123" si="3809">IF(A7120&lt;30,"18-29",IF(A7120&lt;45,"30-44",IF(A7120&lt;60,"45-59",IF(A7120&lt;75,"60-74","75+"))))</f>
        <v>30-44</v>
      </c>
      <c r="Q7123" t="str">
        <f>IF(PatientData[[#This Row],[bmi]]&lt;18.5,"Underweight",
IF(PatientData[[#This Row],[bmi]]&lt;25,"Normal",
IF(PatientData[[#This Row],[bmi]]&lt;30,"Overweight","Obese")))</f>
        <v>Overweight</v>
      </c>
      <c r="R7123" t="str">
        <f t="shared" si="3800"/>
        <v>High BP</v>
      </c>
      <c r="S7123" t="str">
        <f t="shared" si="3801"/>
        <v>High Cost</v>
      </c>
    </row>
    <row r="7124" spans="1:19" x14ac:dyDescent="0.3">
      <c r="A7124">
        <v>62</v>
      </c>
      <c r="B7124" t="s">
        <v>20</v>
      </c>
      <c r="C7124">
        <v>30.3</v>
      </c>
      <c r="D7124">
        <v>124</v>
      </c>
      <c r="E7124">
        <v>76</v>
      </c>
      <c r="F7124">
        <v>249.8</v>
      </c>
      <c r="G7124">
        <v>174.6</v>
      </c>
      <c r="H7124">
        <v>91</v>
      </c>
      <c r="I7124">
        <v>2</v>
      </c>
      <c r="J7124" t="s">
        <v>16</v>
      </c>
      <c r="K7124" t="s">
        <v>21</v>
      </c>
      <c r="L7124" t="s">
        <v>18</v>
      </c>
      <c r="M7124">
        <v>13.6</v>
      </c>
      <c r="N7124">
        <v>28271.63</v>
      </c>
      <c r="O7124" t="s">
        <v>19</v>
      </c>
      <c r="P7124" t="str">
        <f t="shared" ref="P7124:P7125" si="3810">IF(A7124&lt;30,"18-29",IF(A7124&lt;45,"30-44",IF(A7124&lt;60,"45-59",IF(A7124&lt;75,"60-74","75+"))))</f>
        <v>60-74</v>
      </c>
      <c r="Q7124" t="str">
        <f>IF(PatientData[[#This Row],[bmi]]&lt;18.5,"Underweight",
IF(PatientData[[#This Row],[bmi]]&lt;25,"Normal",
IF(PatientData[[#This Row],[bmi]]&lt;30,"Overweight","Obese")))</f>
        <v>Obese</v>
      </c>
      <c r="R7124" t="str">
        <f t="shared" si="3800"/>
        <v>High BP</v>
      </c>
      <c r="S7124" t="str">
        <f t="shared" si="3801"/>
        <v>High Cost</v>
      </c>
    </row>
    <row r="7125" spans="1:19" x14ac:dyDescent="0.3">
      <c r="A7125">
        <v>77</v>
      </c>
      <c r="B7125" t="s">
        <v>20</v>
      </c>
      <c r="C7125">
        <v>30.3</v>
      </c>
      <c r="D7125">
        <v>133</v>
      </c>
      <c r="E7125">
        <v>75</v>
      </c>
      <c r="F7125">
        <v>228.2</v>
      </c>
      <c r="G7125">
        <v>132.19999999999999</v>
      </c>
      <c r="H7125">
        <v>68</v>
      </c>
      <c r="I7125">
        <v>0</v>
      </c>
      <c r="J7125" t="s">
        <v>27</v>
      </c>
      <c r="K7125" t="s">
        <v>26</v>
      </c>
      <c r="L7125" t="s">
        <v>25</v>
      </c>
      <c r="M7125">
        <v>5.5</v>
      </c>
      <c r="N7125">
        <v>9203.81</v>
      </c>
      <c r="O7125" t="s">
        <v>19</v>
      </c>
      <c r="P7125" t="str">
        <f t="shared" si="3810"/>
        <v>75+</v>
      </c>
      <c r="Q7125" t="str">
        <f>IF(PatientData[[#This Row],[bmi]]&lt;18.5,"Underweight",
IF(PatientData[[#This Row],[bmi]]&lt;25,"Normal",
IF(PatientData[[#This Row],[bmi]]&lt;30,"Overweight","Obese")))</f>
        <v>Obese</v>
      </c>
      <c r="R7125" t="str">
        <f t="shared" si="3800"/>
        <v>High BP</v>
      </c>
      <c r="S7125" t="str">
        <f t="shared" si="3801"/>
        <v>Normal Cost</v>
      </c>
    </row>
    <row r="7126" spans="1:19" x14ac:dyDescent="0.3">
      <c r="A7126">
        <v>67</v>
      </c>
      <c r="B7126" t="s">
        <v>15</v>
      </c>
      <c r="C7126">
        <v>19.5</v>
      </c>
      <c r="D7126">
        <v>135</v>
      </c>
      <c r="E7126">
        <v>85</v>
      </c>
      <c r="F7126">
        <v>201.1</v>
      </c>
      <c r="G7126">
        <v>95.5</v>
      </c>
      <c r="H7126">
        <v>70</v>
      </c>
      <c r="I7126">
        <v>1</v>
      </c>
      <c r="J7126" t="s">
        <v>24</v>
      </c>
      <c r="K7126" t="s">
        <v>21</v>
      </c>
      <c r="L7126" t="s">
        <v>25</v>
      </c>
      <c r="M7126">
        <v>7.4</v>
      </c>
      <c r="N7126">
        <v>14638.6</v>
      </c>
      <c r="O7126" t="s">
        <v>19</v>
      </c>
      <c r="P7126" t="str">
        <f t="shared" ref="P7126:P7130" si="3811">IF(A7123&lt;30,"18-29",IF(A7123&lt;45,"30-44",IF(A7123&lt;60,"45-59",IF(A7123&lt;75,"60-74","75+"))))</f>
        <v>60-74</v>
      </c>
      <c r="Q7126" t="str">
        <f>IF(PatientData[[#This Row],[bmi]]&lt;18.5,"Underweight",
IF(PatientData[[#This Row],[bmi]]&lt;25,"Normal",
IF(PatientData[[#This Row],[bmi]]&lt;30,"Overweight","Obese")))</f>
        <v>Normal</v>
      </c>
      <c r="R7126" t="str">
        <f t="shared" si="3800"/>
        <v>High BP</v>
      </c>
      <c r="S7126" t="str">
        <f t="shared" si="3801"/>
        <v>Normal Cost</v>
      </c>
    </row>
    <row r="7127" spans="1:19" x14ac:dyDescent="0.3">
      <c r="A7127">
        <v>78</v>
      </c>
      <c r="B7127" t="s">
        <v>15</v>
      </c>
      <c r="C7127">
        <v>22.8</v>
      </c>
      <c r="D7127">
        <v>128</v>
      </c>
      <c r="E7127">
        <v>72</v>
      </c>
      <c r="F7127">
        <v>229.6</v>
      </c>
      <c r="G7127">
        <v>108.4</v>
      </c>
      <c r="H7127">
        <v>75</v>
      </c>
      <c r="I7127">
        <v>3</v>
      </c>
      <c r="J7127" t="s">
        <v>24</v>
      </c>
      <c r="K7127" t="s">
        <v>26</v>
      </c>
      <c r="L7127" t="s">
        <v>25</v>
      </c>
      <c r="M7127">
        <v>1.8</v>
      </c>
      <c r="N7127">
        <v>5177.72</v>
      </c>
      <c r="O7127" t="s">
        <v>19</v>
      </c>
      <c r="P7127" t="str">
        <f t="shared" si="3811"/>
        <v>60-74</v>
      </c>
      <c r="Q7127" t="str">
        <f>IF(PatientData[[#This Row],[bmi]]&lt;18.5,"Underweight",
IF(PatientData[[#This Row],[bmi]]&lt;25,"Normal",
IF(PatientData[[#This Row],[bmi]]&lt;30,"Overweight","Obese")))</f>
        <v>Normal</v>
      </c>
      <c r="R7127" t="str">
        <f t="shared" si="3800"/>
        <v>High BP</v>
      </c>
      <c r="S7127" t="str">
        <f t="shared" si="3801"/>
        <v>Normal Cost</v>
      </c>
    </row>
    <row r="7128" spans="1:19" x14ac:dyDescent="0.3">
      <c r="A7128">
        <v>73</v>
      </c>
      <c r="B7128" t="s">
        <v>15</v>
      </c>
      <c r="C7128">
        <v>32.700000000000003</v>
      </c>
      <c r="D7128">
        <v>132</v>
      </c>
      <c r="E7128">
        <v>85</v>
      </c>
      <c r="F7128">
        <v>242.5</v>
      </c>
      <c r="G7128">
        <v>120.9</v>
      </c>
      <c r="H7128">
        <v>83</v>
      </c>
      <c r="I7128">
        <v>3</v>
      </c>
      <c r="J7128" t="s">
        <v>16</v>
      </c>
      <c r="K7128" t="s">
        <v>26</v>
      </c>
      <c r="L7128" t="s">
        <v>22</v>
      </c>
      <c r="M7128">
        <v>5.7</v>
      </c>
      <c r="N7128">
        <v>10481.49</v>
      </c>
      <c r="O7128" t="s">
        <v>23</v>
      </c>
      <c r="P7128" t="str">
        <f t="shared" si="3811"/>
        <v>75+</v>
      </c>
      <c r="Q7128" t="str">
        <f>IF(PatientData[[#This Row],[bmi]]&lt;18.5,"Underweight",
IF(PatientData[[#This Row],[bmi]]&lt;25,"Normal",
IF(PatientData[[#This Row],[bmi]]&lt;30,"Overweight","Obese")))</f>
        <v>Obese</v>
      </c>
      <c r="R7128" t="str">
        <f t="shared" si="3800"/>
        <v>High BP</v>
      </c>
      <c r="S7128" t="str">
        <f t="shared" si="3801"/>
        <v>Normal Cost</v>
      </c>
    </row>
    <row r="7129" spans="1:19" x14ac:dyDescent="0.3">
      <c r="A7129">
        <v>79</v>
      </c>
      <c r="B7129" t="s">
        <v>15</v>
      </c>
      <c r="C7129">
        <v>18</v>
      </c>
      <c r="D7129">
        <v>130</v>
      </c>
      <c r="E7129">
        <v>77</v>
      </c>
      <c r="F7129">
        <v>226.1</v>
      </c>
      <c r="G7129">
        <v>111</v>
      </c>
      <c r="H7129">
        <v>98</v>
      </c>
      <c r="I7129">
        <v>1</v>
      </c>
      <c r="J7129" t="s">
        <v>16</v>
      </c>
      <c r="K7129" t="s">
        <v>17</v>
      </c>
      <c r="L7129" t="s">
        <v>18</v>
      </c>
      <c r="M7129">
        <v>7.3</v>
      </c>
      <c r="N7129">
        <v>15178.06</v>
      </c>
      <c r="O7129" t="s">
        <v>19</v>
      </c>
      <c r="P7129" t="str">
        <f t="shared" si="3811"/>
        <v>60-74</v>
      </c>
      <c r="Q7129" t="str">
        <f>IF(PatientData[[#This Row],[bmi]]&lt;18.5,"Underweight",
IF(PatientData[[#This Row],[bmi]]&lt;25,"Normal",
IF(PatientData[[#This Row],[bmi]]&lt;30,"Overweight","Obese")))</f>
        <v>Underweight</v>
      </c>
      <c r="R7129" t="str">
        <f t="shared" si="3800"/>
        <v>High BP</v>
      </c>
      <c r="S7129" t="str">
        <f t="shared" si="3801"/>
        <v>High Cost</v>
      </c>
    </row>
    <row r="7130" spans="1:19" x14ac:dyDescent="0.3">
      <c r="A7130">
        <v>71</v>
      </c>
      <c r="B7130" t="s">
        <v>15</v>
      </c>
      <c r="C7130">
        <v>26.7</v>
      </c>
      <c r="D7130">
        <v>143</v>
      </c>
      <c r="E7130">
        <v>88</v>
      </c>
      <c r="F7130">
        <v>237.6</v>
      </c>
      <c r="G7130">
        <v>81.8</v>
      </c>
      <c r="H7130">
        <v>67</v>
      </c>
      <c r="I7130">
        <v>2</v>
      </c>
      <c r="J7130" t="s">
        <v>24</v>
      </c>
      <c r="K7130" t="s">
        <v>28</v>
      </c>
      <c r="L7130" t="s">
        <v>22</v>
      </c>
      <c r="M7130">
        <v>4.5</v>
      </c>
      <c r="N7130">
        <v>10891.72</v>
      </c>
      <c r="O7130" t="s">
        <v>23</v>
      </c>
      <c r="P7130" t="str">
        <f t="shared" si="3811"/>
        <v>75+</v>
      </c>
      <c r="Q7130" t="str">
        <f>IF(PatientData[[#This Row],[bmi]]&lt;18.5,"Underweight",
IF(PatientData[[#This Row],[bmi]]&lt;25,"Normal",
IF(PatientData[[#This Row],[bmi]]&lt;30,"Overweight","Obese")))</f>
        <v>Overweight</v>
      </c>
      <c r="R7130" t="str">
        <f t="shared" si="3800"/>
        <v>High BP</v>
      </c>
      <c r="S7130" t="str">
        <f t="shared" si="3801"/>
        <v>Normal Cost</v>
      </c>
    </row>
    <row r="7131" spans="1:19" x14ac:dyDescent="0.3">
      <c r="A7131">
        <v>73</v>
      </c>
      <c r="B7131" t="s">
        <v>20</v>
      </c>
      <c r="C7131">
        <v>30.3</v>
      </c>
      <c r="D7131">
        <v>118</v>
      </c>
      <c r="E7131">
        <v>72</v>
      </c>
      <c r="F7131">
        <v>240.8</v>
      </c>
      <c r="G7131">
        <v>111.4</v>
      </c>
      <c r="H7131">
        <v>63</v>
      </c>
      <c r="I7131">
        <v>2</v>
      </c>
      <c r="J7131" t="s">
        <v>24</v>
      </c>
      <c r="K7131" t="s">
        <v>26</v>
      </c>
      <c r="L7131" t="s">
        <v>25</v>
      </c>
      <c r="M7131">
        <v>3.9</v>
      </c>
      <c r="N7131">
        <v>8622.42</v>
      </c>
      <c r="O7131" t="s">
        <v>19</v>
      </c>
      <c r="P7131" t="str">
        <f t="shared" ref="P7131" si="3812">IF(A7131&lt;30,"18-29",IF(A7131&lt;45,"30-44",IF(A7131&lt;60,"45-59",IF(A7131&lt;75,"60-74","75+"))))</f>
        <v>60-74</v>
      </c>
      <c r="Q7131" t="str">
        <f>IF(PatientData[[#This Row],[bmi]]&lt;18.5,"Underweight",
IF(PatientData[[#This Row],[bmi]]&lt;25,"Normal",
IF(PatientData[[#This Row],[bmi]]&lt;30,"Overweight","Obese")))</f>
        <v>Obese</v>
      </c>
      <c r="R7131" t="str">
        <f t="shared" si="3800"/>
        <v>Normal BP</v>
      </c>
      <c r="S7131" t="str">
        <f t="shared" si="3801"/>
        <v>Normal Cost</v>
      </c>
    </row>
    <row r="7132" spans="1:19" x14ac:dyDescent="0.3">
      <c r="A7132">
        <v>63</v>
      </c>
      <c r="B7132" t="s">
        <v>15</v>
      </c>
      <c r="C7132">
        <v>18.2</v>
      </c>
      <c r="D7132">
        <v>121</v>
      </c>
      <c r="E7132">
        <v>66</v>
      </c>
      <c r="F7132">
        <v>217.2</v>
      </c>
      <c r="G7132">
        <v>139.5</v>
      </c>
      <c r="H7132">
        <v>75</v>
      </c>
      <c r="I7132">
        <v>3</v>
      </c>
      <c r="J7132" t="s">
        <v>27</v>
      </c>
      <c r="K7132" t="s">
        <v>17</v>
      </c>
      <c r="L7132" t="s">
        <v>25</v>
      </c>
      <c r="M7132">
        <v>12.3</v>
      </c>
      <c r="N7132">
        <v>22963.38</v>
      </c>
      <c r="O7132" t="s">
        <v>19</v>
      </c>
      <c r="P7132" t="str">
        <f t="shared" ref="P7132:P7133" si="3813">IF(A7129&lt;30,"18-29",IF(A7129&lt;45,"30-44",IF(A7129&lt;60,"45-59",IF(A7129&lt;75,"60-74","75+"))))</f>
        <v>75+</v>
      </c>
      <c r="Q7132" t="str">
        <f>IF(PatientData[[#This Row],[bmi]]&lt;18.5,"Underweight",
IF(PatientData[[#This Row],[bmi]]&lt;25,"Normal",
IF(PatientData[[#This Row],[bmi]]&lt;30,"Overweight","Obese")))</f>
        <v>Underweight</v>
      </c>
      <c r="R7132" t="str">
        <f t="shared" si="3800"/>
        <v>High BP</v>
      </c>
      <c r="S7132" t="str">
        <f t="shared" si="3801"/>
        <v>High Cost</v>
      </c>
    </row>
    <row r="7133" spans="1:19" x14ac:dyDescent="0.3">
      <c r="A7133">
        <v>52</v>
      </c>
      <c r="B7133" t="s">
        <v>15</v>
      </c>
      <c r="C7133">
        <v>38</v>
      </c>
      <c r="D7133">
        <v>127</v>
      </c>
      <c r="E7133">
        <v>72</v>
      </c>
      <c r="F7133">
        <v>268.3</v>
      </c>
      <c r="G7133">
        <v>109.6</v>
      </c>
      <c r="H7133">
        <v>90</v>
      </c>
      <c r="I7133">
        <v>0</v>
      </c>
      <c r="J7133" t="s">
        <v>16</v>
      </c>
      <c r="K7133" t="s">
        <v>26</v>
      </c>
      <c r="L7133" t="s">
        <v>18</v>
      </c>
      <c r="M7133">
        <v>11.2</v>
      </c>
      <c r="N7133">
        <v>18477.240000000002</v>
      </c>
      <c r="O7133" t="s">
        <v>19</v>
      </c>
      <c r="P7133" t="str">
        <f t="shared" si="3813"/>
        <v>60-74</v>
      </c>
      <c r="Q7133" t="str">
        <f>IF(PatientData[[#This Row],[bmi]]&lt;18.5,"Underweight",
IF(PatientData[[#This Row],[bmi]]&lt;25,"Normal",
IF(PatientData[[#This Row],[bmi]]&lt;30,"Overweight","Obese")))</f>
        <v>Obese</v>
      </c>
      <c r="R7133" t="str">
        <f t="shared" si="3800"/>
        <v>High BP</v>
      </c>
      <c r="S7133" t="str">
        <f t="shared" si="3801"/>
        <v>High Cost</v>
      </c>
    </row>
    <row r="7134" spans="1:19" x14ac:dyDescent="0.3">
      <c r="A7134">
        <v>85</v>
      </c>
      <c r="B7134" t="s">
        <v>20</v>
      </c>
      <c r="C7134">
        <v>30.3</v>
      </c>
      <c r="D7134">
        <v>137</v>
      </c>
      <c r="E7134">
        <v>79</v>
      </c>
      <c r="F7134">
        <v>264.39999999999998</v>
      </c>
      <c r="G7134">
        <v>97</v>
      </c>
      <c r="H7134">
        <v>86</v>
      </c>
      <c r="I7134">
        <v>1</v>
      </c>
      <c r="J7134" t="s">
        <v>16</v>
      </c>
      <c r="K7134" t="s">
        <v>21</v>
      </c>
      <c r="L7134" t="s">
        <v>22</v>
      </c>
      <c r="M7134">
        <v>16.2</v>
      </c>
      <c r="N7134">
        <v>34189.85</v>
      </c>
      <c r="O7134" t="s">
        <v>19</v>
      </c>
      <c r="P7134" t="str">
        <f t="shared" ref="P7134" si="3814">IF(A7134&lt;30,"18-29",IF(A7134&lt;45,"30-44",IF(A7134&lt;60,"45-59",IF(A7134&lt;75,"60-74","75+"))))</f>
        <v>75+</v>
      </c>
      <c r="Q7134" t="str">
        <f>IF(PatientData[[#This Row],[bmi]]&lt;18.5,"Underweight",
IF(PatientData[[#This Row],[bmi]]&lt;25,"Normal",
IF(PatientData[[#This Row],[bmi]]&lt;30,"Overweight","Obese")))</f>
        <v>Obese</v>
      </c>
      <c r="R7134" t="str">
        <f t="shared" si="3800"/>
        <v>High BP</v>
      </c>
      <c r="S7134" t="str">
        <f t="shared" si="3801"/>
        <v>High Cost</v>
      </c>
    </row>
    <row r="7135" spans="1:19" x14ac:dyDescent="0.3">
      <c r="A7135">
        <v>41</v>
      </c>
      <c r="B7135" t="s">
        <v>15</v>
      </c>
      <c r="C7135">
        <v>30.3</v>
      </c>
      <c r="D7135">
        <v>129</v>
      </c>
      <c r="E7135">
        <v>82</v>
      </c>
      <c r="F7135">
        <v>220.1</v>
      </c>
      <c r="G7135">
        <v>130.69999999999999</v>
      </c>
      <c r="H7135">
        <v>87</v>
      </c>
      <c r="I7135">
        <v>1</v>
      </c>
      <c r="J7135" t="s">
        <v>16</v>
      </c>
      <c r="K7135" t="s">
        <v>21</v>
      </c>
      <c r="L7135" t="s">
        <v>25</v>
      </c>
      <c r="M7135">
        <v>7.3</v>
      </c>
      <c r="N7135">
        <v>15479.93</v>
      </c>
      <c r="O7135" t="s">
        <v>19</v>
      </c>
      <c r="P7135" t="str">
        <f t="shared" ref="P7135:P7136" si="3815">IF(A7132&lt;30,"18-29",IF(A7132&lt;45,"30-44",IF(A7132&lt;60,"45-59",IF(A7132&lt;75,"60-74","75+"))))</f>
        <v>60-74</v>
      </c>
      <c r="Q7135" t="str">
        <f>IF(PatientData[[#This Row],[bmi]]&lt;18.5,"Underweight",
IF(PatientData[[#This Row],[bmi]]&lt;25,"Normal",
IF(PatientData[[#This Row],[bmi]]&lt;30,"Overweight","Obese")))</f>
        <v>Obese</v>
      </c>
      <c r="R7135" t="str">
        <f t="shared" si="3800"/>
        <v>High BP</v>
      </c>
      <c r="S7135" t="str">
        <f t="shared" si="3801"/>
        <v>High Cost</v>
      </c>
    </row>
    <row r="7136" spans="1:19" x14ac:dyDescent="0.3">
      <c r="A7136">
        <v>81</v>
      </c>
      <c r="B7136" t="s">
        <v>15</v>
      </c>
      <c r="C7136">
        <v>24.7</v>
      </c>
      <c r="D7136">
        <v>113</v>
      </c>
      <c r="E7136">
        <v>63</v>
      </c>
      <c r="F7136">
        <v>247.2</v>
      </c>
      <c r="G7136">
        <v>100.6</v>
      </c>
      <c r="H7136">
        <v>67</v>
      </c>
      <c r="I7136">
        <v>2</v>
      </c>
      <c r="J7136" t="s">
        <v>27</v>
      </c>
      <c r="K7136" t="s">
        <v>21</v>
      </c>
      <c r="L7136" t="s">
        <v>25</v>
      </c>
      <c r="M7136">
        <v>6.1</v>
      </c>
      <c r="N7136">
        <v>12443.24</v>
      </c>
      <c r="O7136" t="s">
        <v>19</v>
      </c>
      <c r="P7136" t="str">
        <f t="shared" si="3815"/>
        <v>45-59</v>
      </c>
      <c r="Q7136" t="str">
        <f>IF(PatientData[[#This Row],[bmi]]&lt;18.5,"Underweight",
IF(PatientData[[#This Row],[bmi]]&lt;25,"Normal",
IF(PatientData[[#This Row],[bmi]]&lt;30,"Overweight","Obese")))</f>
        <v>Normal</v>
      </c>
      <c r="R7136" t="str">
        <f t="shared" si="3800"/>
        <v>Normal BP</v>
      </c>
      <c r="S7136" t="str">
        <f t="shared" si="3801"/>
        <v>Normal Cost</v>
      </c>
    </row>
    <row r="7137" spans="1:19" x14ac:dyDescent="0.3">
      <c r="A7137">
        <v>66</v>
      </c>
      <c r="B7137" t="s">
        <v>20</v>
      </c>
      <c r="C7137">
        <v>30.3</v>
      </c>
      <c r="D7137">
        <v>141</v>
      </c>
      <c r="E7137">
        <v>81</v>
      </c>
      <c r="F7137">
        <v>229.2</v>
      </c>
      <c r="G7137">
        <v>141.69999999999999</v>
      </c>
      <c r="H7137">
        <v>80</v>
      </c>
      <c r="I7137">
        <v>1</v>
      </c>
      <c r="J7137" t="s">
        <v>27</v>
      </c>
      <c r="K7137" t="s">
        <v>17</v>
      </c>
      <c r="L7137" t="s">
        <v>22</v>
      </c>
      <c r="M7137">
        <v>1.8</v>
      </c>
      <c r="N7137">
        <v>5428.37</v>
      </c>
      <c r="O7137" t="s">
        <v>23</v>
      </c>
      <c r="P7137" t="str">
        <f t="shared" ref="P7137:P7140" si="3816">IF(A7137&lt;30,"18-29",IF(A7137&lt;45,"30-44",IF(A7137&lt;60,"45-59",IF(A7137&lt;75,"60-74","75+"))))</f>
        <v>60-74</v>
      </c>
      <c r="Q7137" t="str">
        <f>IF(PatientData[[#This Row],[bmi]]&lt;18.5,"Underweight",
IF(PatientData[[#This Row],[bmi]]&lt;25,"Normal",
IF(PatientData[[#This Row],[bmi]]&lt;30,"Overweight","Obese")))</f>
        <v>Obese</v>
      </c>
      <c r="R7137" t="str">
        <f t="shared" si="3800"/>
        <v>High BP</v>
      </c>
      <c r="S7137" t="str">
        <f t="shared" si="3801"/>
        <v>Normal Cost</v>
      </c>
    </row>
    <row r="7138" spans="1:19" x14ac:dyDescent="0.3">
      <c r="A7138">
        <v>95</v>
      </c>
      <c r="B7138" t="s">
        <v>20</v>
      </c>
      <c r="C7138">
        <v>30.3</v>
      </c>
      <c r="D7138">
        <v>139</v>
      </c>
      <c r="E7138">
        <v>83</v>
      </c>
      <c r="F7138">
        <v>253.6</v>
      </c>
      <c r="G7138">
        <v>104.3</v>
      </c>
      <c r="H7138">
        <v>96</v>
      </c>
      <c r="I7138">
        <v>1</v>
      </c>
      <c r="J7138" t="s">
        <v>16</v>
      </c>
      <c r="K7138" t="s">
        <v>21</v>
      </c>
      <c r="L7138" t="s">
        <v>18</v>
      </c>
      <c r="M7138">
        <v>12.5</v>
      </c>
      <c r="N7138">
        <v>24139.62</v>
      </c>
      <c r="O7138" t="s">
        <v>19</v>
      </c>
      <c r="P7138" t="str">
        <f t="shared" si="3816"/>
        <v>75+</v>
      </c>
      <c r="Q7138" t="str">
        <f>IF(PatientData[[#This Row],[bmi]]&lt;18.5,"Underweight",
IF(PatientData[[#This Row],[bmi]]&lt;25,"Normal",
IF(PatientData[[#This Row],[bmi]]&lt;30,"Overweight","Obese")))</f>
        <v>Obese</v>
      </c>
      <c r="R7138" t="str">
        <f t="shared" si="3800"/>
        <v>High BP</v>
      </c>
      <c r="S7138" t="str">
        <f t="shared" si="3801"/>
        <v>High Cost</v>
      </c>
    </row>
    <row r="7139" spans="1:19" x14ac:dyDescent="0.3">
      <c r="A7139">
        <v>74</v>
      </c>
      <c r="B7139" t="s">
        <v>20</v>
      </c>
      <c r="C7139">
        <v>30.3</v>
      </c>
      <c r="D7139">
        <v>125</v>
      </c>
      <c r="E7139">
        <v>74</v>
      </c>
      <c r="F7139">
        <v>255.3</v>
      </c>
      <c r="G7139">
        <v>100.9</v>
      </c>
      <c r="H7139">
        <v>85</v>
      </c>
      <c r="I7139">
        <v>1</v>
      </c>
      <c r="J7139" t="s">
        <v>16</v>
      </c>
      <c r="K7139" t="s">
        <v>26</v>
      </c>
      <c r="L7139" t="s">
        <v>18</v>
      </c>
      <c r="M7139">
        <v>6.3</v>
      </c>
      <c r="N7139">
        <v>14616.23</v>
      </c>
      <c r="O7139" t="s">
        <v>19</v>
      </c>
      <c r="P7139" t="str">
        <f t="shared" si="3816"/>
        <v>60-74</v>
      </c>
      <c r="Q7139" t="str">
        <f>IF(PatientData[[#This Row],[bmi]]&lt;18.5,"Underweight",
IF(PatientData[[#This Row],[bmi]]&lt;25,"Normal",
IF(PatientData[[#This Row],[bmi]]&lt;30,"Overweight","Obese")))</f>
        <v>Obese</v>
      </c>
      <c r="R7139" t="str">
        <f t="shared" si="3800"/>
        <v>High BP</v>
      </c>
      <c r="S7139" t="str">
        <f t="shared" si="3801"/>
        <v>Normal Cost</v>
      </c>
    </row>
    <row r="7140" spans="1:19" x14ac:dyDescent="0.3">
      <c r="A7140">
        <v>62</v>
      </c>
      <c r="B7140" t="s">
        <v>20</v>
      </c>
      <c r="C7140">
        <v>30.3</v>
      </c>
      <c r="D7140">
        <v>122</v>
      </c>
      <c r="E7140">
        <v>75</v>
      </c>
      <c r="F7140">
        <v>239.7</v>
      </c>
      <c r="G7140">
        <v>182</v>
      </c>
      <c r="H7140">
        <v>84</v>
      </c>
      <c r="I7140">
        <v>1</v>
      </c>
      <c r="J7140" t="s">
        <v>24</v>
      </c>
      <c r="K7140" t="s">
        <v>21</v>
      </c>
      <c r="L7140" t="s">
        <v>18</v>
      </c>
      <c r="M7140">
        <v>3.9</v>
      </c>
      <c r="N7140">
        <v>9079.17</v>
      </c>
      <c r="O7140" t="s">
        <v>19</v>
      </c>
      <c r="P7140" t="str">
        <f t="shared" si="3816"/>
        <v>60-74</v>
      </c>
      <c r="Q7140" t="str">
        <f>IF(PatientData[[#This Row],[bmi]]&lt;18.5,"Underweight",
IF(PatientData[[#This Row],[bmi]]&lt;25,"Normal",
IF(PatientData[[#This Row],[bmi]]&lt;30,"Overweight","Obese")))</f>
        <v>Obese</v>
      </c>
      <c r="R7140" t="str">
        <f t="shared" si="3800"/>
        <v>High BP</v>
      </c>
      <c r="S7140" t="str">
        <f t="shared" si="3801"/>
        <v>Normal Cost</v>
      </c>
    </row>
    <row r="7141" spans="1:19" x14ac:dyDescent="0.3">
      <c r="A7141">
        <v>40</v>
      </c>
      <c r="B7141" t="s">
        <v>15</v>
      </c>
      <c r="C7141">
        <v>23.2</v>
      </c>
      <c r="D7141">
        <v>123</v>
      </c>
      <c r="E7141">
        <v>70</v>
      </c>
      <c r="F7141">
        <v>177.4</v>
      </c>
      <c r="G7141">
        <v>97.8</v>
      </c>
      <c r="H7141">
        <v>81</v>
      </c>
      <c r="I7141">
        <v>0</v>
      </c>
      <c r="J7141" t="s">
        <v>27</v>
      </c>
      <c r="K7141" t="s">
        <v>26</v>
      </c>
      <c r="L7141" t="s">
        <v>18</v>
      </c>
      <c r="M7141">
        <v>2.5</v>
      </c>
      <c r="N7141">
        <v>5854.84</v>
      </c>
      <c r="O7141" t="s">
        <v>19</v>
      </c>
      <c r="P7141" t="str">
        <f t="shared" ref="P7141" si="3817">IF(A7138&lt;30,"18-29",IF(A7138&lt;45,"30-44",IF(A7138&lt;60,"45-59",IF(A7138&lt;75,"60-74","75+"))))</f>
        <v>75+</v>
      </c>
      <c r="Q7141" t="str">
        <f>IF(PatientData[[#This Row],[bmi]]&lt;18.5,"Underweight",
IF(PatientData[[#This Row],[bmi]]&lt;25,"Normal",
IF(PatientData[[#This Row],[bmi]]&lt;30,"Overweight","Obese")))</f>
        <v>Normal</v>
      </c>
      <c r="R7141" t="str">
        <f t="shared" si="3800"/>
        <v>High BP</v>
      </c>
      <c r="S7141" t="str">
        <f t="shared" si="3801"/>
        <v>Normal Cost</v>
      </c>
    </row>
    <row r="7142" spans="1:19" x14ac:dyDescent="0.3">
      <c r="A7142">
        <v>80</v>
      </c>
      <c r="B7142" t="s">
        <v>20</v>
      </c>
      <c r="C7142">
        <v>30.3</v>
      </c>
      <c r="D7142">
        <v>132</v>
      </c>
      <c r="E7142">
        <v>86</v>
      </c>
      <c r="F7142">
        <v>300</v>
      </c>
      <c r="G7142">
        <v>98.6</v>
      </c>
      <c r="H7142">
        <v>102</v>
      </c>
      <c r="I7142">
        <v>1</v>
      </c>
      <c r="J7142" t="s">
        <v>16</v>
      </c>
      <c r="K7142" t="s">
        <v>26</v>
      </c>
      <c r="L7142" t="s">
        <v>25</v>
      </c>
      <c r="M7142">
        <v>10.4</v>
      </c>
      <c r="N7142">
        <v>18813.62</v>
      </c>
      <c r="O7142" t="s">
        <v>19</v>
      </c>
      <c r="P7142" t="str">
        <f t="shared" ref="P7142" si="3818">IF(A7142&lt;30,"18-29",IF(A7142&lt;45,"30-44",IF(A7142&lt;60,"45-59",IF(A7142&lt;75,"60-74","75+"))))</f>
        <v>75+</v>
      </c>
      <c r="Q7142" t="str">
        <f>IF(PatientData[[#This Row],[bmi]]&lt;18.5,"Underweight",
IF(PatientData[[#This Row],[bmi]]&lt;25,"Normal",
IF(PatientData[[#This Row],[bmi]]&lt;30,"Overweight","Obese")))</f>
        <v>Obese</v>
      </c>
      <c r="R7142" t="str">
        <f t="shared" si="3800"/>
        <v>High BP</v>
      </c>
      <c r="S7142" t="str">
        <f t="shared" si="3801"/>
        <v>High Cost</v>
      </c>
    </row>
    <row r="7143" spans="1:19" x14ac:dyDescent="0.3">
      <c r="A7143">
        <v>73</v>
      </c>
      <c r="B7143" t="s">
        <v>15</v>
      </c>
      <c r="C7143">
        <v>33.1</v>
      </c>
      <c r="D7143">
        <v>131</v>
      </c>
      <c r="E7143">
        <v>85</v>
      </c>
      <c r="F7143">
        <v>257.60000000000002</v>
      </c>
      <c r="G7143">
        <v>96.7</v>
      </c>
      <c r="H7143">
        <v>74</v>
      </c>
      <c r="I7143">
        <v>2</v>
      </c>
      <c r="J7143" t="s">
        <v>27</v>
      </c>
      <c r="K7143" t="s">
        <v>21</v>
      </c>
      <c r="L7143" t="s">
        <v>18</v>
      </c>
      <c r="M7143">
        <v>6.8</v>
      </c>
      <c r="N7143">
        <v>15167.55</v>
      </c>
      <c r="O7143" t="s">
        <v>19</v>
      </c>
      <c r="P7143" t="str">
        <f t="shared" ref="P7143" si="3819">IF(A7140&lt;30,"18-29",IF(A7140&lt;45,"30-44",IF(A7140&lt;60,"45-59",IF(A7140&lt;75,"60-74","75+"))))</f>
        <v>60-74</v>
      </c>
      <c r="Q7143" t="str">
        <f>IF(PatientData[[#This Row],[bmi]]&lt;18.5,"Underweight",
IF(PatientData[[#This Row],[bmi]]&lt;25,"Normal",
IF(PatientData[[#This Row],[bmi]]&lt;30,"Overweight","Obese")))</f>
        <v>Obese</v>
      </c>
      <c r="R7143" t="str">
        <f t="shared" si="3800"/>
        <v>High BP</v>
      </c>
      <c r="S7143" t="str">
        <f t="shared" si="3801"/>
        <v>High Cost</v>
      </c>
    </row>
    <row r="7144" spans="1:19" x14ac:dyDescent="0.3">
      <c r="A7144">
        <v>62</v>
      </c>
      <c r="B7144" t="s">
        <v>20</v>
      </c>
      <c r="C7144">
        <v>30.3</v>
      </c>
      <c r="D7144">
        <v>131</v>
      </c>
      <c r="E7144">
        <v>76</v>
      </c>
      <c r="F7144">
        <v>232.4</v>
      </c>
      <c r="G7144">
        <v>109.1</v>
      </c>
      <c r="H7144">
        <v>84</v>
      </c>
      <c r="I7144">
        <v>2</v>
      </c>
      <c r="J7144" t="s">
        <v>27</v>
      </c>
      <c r="K7144" t="s">
        <v>21</v>
      </c>
      <c r="L7144" t="s">
        <v>25</v>
      </c>
      <c r="M7144">
        <v>8.5</v>
      </c>
      <c r="N7144">
        <v>15799.3</v>
      </c>
      <c r="O7144" t="s">
        <v>19</v>
      </c>
      <c r="P7144" t="str">
        <f t="shared" ref="P7144" si="3820">IF(A7144&lt;30,"18-29",IF(A7144&lt;45,"30-44",IF(A7144&lt;60,"45-59",IF(A7144&lt;75,"60-74","75+"))))</f>
        <v>60-74</v>
      </c>
      <c r="Q7144" t="str">
        <f>IF(PatientData[[#This Row],[bmi]]&lt;18.5,"Underweight",
IF(PatientData[[#This Row],[bmi]]&lt;25,"Normal",
IF(PatientData[[#This Row],[bmi]]&lt;30,"Overweight","Obese")))</f>
        <v>Obese</v>
      </c>
      <c r="R7144" t="str">
        <f t="shared" si="3800"/>
        <v>High BP</v>
      </c>
      <c r="S7144" t="str">
        <f t="shared" si="3801"/>
        <v>High Cost</v>
      </c>
    </row>
    <row r="7145" spans="1:19" x14ac:dyDescent="0.3">
      <c r="A7145">
        <v>64</v>
      </c>
      <c r="B7145" t="s">
        <v>15</v>
      </c>
      <c r="C7145">
        <v>26.8</v>
      </c>
      <c r="D7145">
        <v>113</v>
      </c>
      <c r="E7145">
        <v>71</v>
      </c>
      <c r="F7145">
        <v>182.9</v>
      </c>
      <c r="G7145">
        <v>101.5</v>
      </c>
      <c r="H7145">
        <v>67</v>
      </c>
      <c r="I7145">
        <v>1</v>
      </c>
      <c r="J7145" t="s">
        <v>24</v>
      </c>
      <c r="K7145" t="s">
        <v>26</v>
      </c>
      <c r="L7145" t="s">
        <v>22</v>
      </c>
      <c r="M7145">
        <v>3</v>
      </c>
      <c r="N7145">
        <v>7178.32</v>
      </c>
      <c r="O7145" t="s">
        <v>19</v>
      </c>
      <c r="P7145" t="str">
        <f t="shared" ref="P7145" si="3821">IF(A7142&lt;30,"18-29",IF(A7142&lt;45,"30-44",IF(A7142&lt;60,"45-59",IF(A7142&lt;75,"60-74","75+"))))</f>
        <v>75+</v>
      </c>
      <c r="Q7145" t="str">
        <f>IF(PatientData[[#This Row],[bmi]]&lt;18.5,"Underweight",
IF(PatientData[[#This Row],[bmi]]&lt;25,"Normal",
IF(PatientData[[#This Row],[bmi]]&lt;30,"Overweight","Obese")))</f>
        <v>Overweight</v>
      </c>
      <c r="R7145" t="str">
        <f t="shared" si="3800"/>
        <v>Normal BP</v>
      </c>
      <c r="S7145" t="str">
        <f t="shared" si="3801"/>
        <v>Normal Cost</v>
      </c>
    </row>
    <row r="7146" spans="1:19" x14ac:dyDescent="0.3">
      <c r="A7146">
        <v>79</v>
      </c>
      <c r="B7146" t="s">
        <v>20</v>
      </c>
      <c r="C7146">
        <v>30.3</v>
      </c>
      <c r="D7146">
        <v>152</v>
      </c>
      <c r="E7146">
        <v>95</v>
      </c>
      <c r="F7146">
        <v>241.6</v>
      </c>
      <c r="G7146">
        <v>148.30000000000001</v>
      </c>
      <c r="H7146">
        <v>69</v>
      </c>
      <c r="I7146">
        <v>1</v>
      </c>
      <c r="J7146" t="s">
        <v>27</v>
      </c>
      <c r="K7146" t="s">
        <v>17</v>
      </c>
      <c r="L7146" t="s">
        <v>22</v>
      </c>
      <c r="M7146">
        <v>1.3</v>
      </c>
      <c r="N7146">
        <v>3672.53</v>
      </c>
      <c r="O7146" t="s">
        <v>19</v>
      </c>
      <c r="P7146" t="str">
        <f t="shared" ref="P7146:P7148" si="3822">IF(A7146&lt;30,"18-29",IF(A7146&lt;45,"30-44",IF(A7146&lt;60,"45-59",IF(A7146&lt;75,"60-74","75+"))))</f>
        <v>75+</v>
      </c>
      <c r="Q7146" t="str">
        <f>IF(PatientData[[#This Row],[bmi]]&lt;18.5,"Underweight",
IF(PatientData[[#This Row],[bmi]]&lt;25,"Normal",
IF(PatientData[[#This Row],[bmi]]&lt;30,"Overweight","Obese")))</f>
        <v>Obese</v>
      </c>
      <c r="R7146" t="str">
        <f t="shared" si="3800"/>
        <v>High BP</v>
      </c>
      <c r="S7146" t="str">
        <f t="shared" si="3801"/>
        <v>Normal Cost</v>
      </c>
    </row>
    <row r="7147" spans="1:19" x14ac:dyDescent="0.3">
      <c r="A7147">
        <v>67</v>
      </c>
      <c r="B7147" t="s">
        <v>20</v>
      </c>
      <c r="C7147">
        <v>30.3</v>
      </c>
      <c r="D7147">
        <v>137</v>
      </c>
      <c r="E7147">
        <v>75</v>
      </c>
      <c r="F7147">
        <v>268.7</v>
      </c>
      <c r="G7147">
        <v>100.1</v>
      </c>
      <c r="H7147">
        <v>70</v>
      </c>
      <c r="I7147">
        <v>0</v>
      </c>
      <c r="J7147" t="s">
        <v>24</v>
      </c>
      <c r="K7147" t="s">
        <v>28</v>
      </c>
      <c r="L7147" t="s">
        <v>18</v>
      </c>
      <c r="M7147">
        <v>9.9</v>
      </c>
      <c r="N7147">
        <v>20361.48</v>
      </c>
      <c r="O7147" t="s">
        <v>19</v>
      </c>
      <c r="P7147" t="str">
        <f t="shared" si="3822"/>
        <v>60-74</v>
      </c>
      <c r="Q7147" t="str">
        <f>IF(PatientData[[#This Row],[bmi]]&lt;18.5,"Underweight",
IF(PatientData[[#This Row],[bmi]]&lt;25,"Normal",
IF(PatientData[[#This Row],[bmi]]&lt;30,"Overweight","Obese")))</f>
        <v>Obese</v>
      </c>
      <c r="R7147" t="str">
        <f t="shared" si="3800"/>
        <v>High BP</v>
      </c>
      <c r="S7147" t="str">
        <f t="shared" si="3801"/>
        <v>High Cost</v>
      </c>
    </row>
    <row r="7148" spans="1:19" x14ac:dyDescent="0.3">
      <c r="A7148">
        <v>53</v>
      </c>
      <c r="B7148" t="s">
        <v>20</v>
      </c>
      <c r="C7148">
        <v>30.3</v>
      </c>
      <c r="D7148">
        <v>136</v>
      </c>
      <c r="E7148">
        <v>85</v>
      </c>
      <c r="F7148">
        <v>250.7</v>
      </c>
      <c r="G7148">
        <v>121.3</v>
      </c>
      <c r="H7148">
        <v>81</v>
      </c>
      <c r="I7148">
        <v>2</v>
      </c>
      <c r="J7148" t="s">
        <v>16</v>
      </c>
      <c r="K7148" t="s">
        <v>21</v>
      </c>
      <c r="L7148" t="s">
        <v>22</v>
      </c>
      <c r="M7148">
        <v>8.8000000000000007</v>
      </c>
      <c r="N7148">
        <v>19769.64</v>
      </c>
      <c r="O7148" t="s">
        <v>19</v>
      </c>
      <c r="P7148" t="str">
        <f t="shared" si="3822"/>
        <v>45-59</v>
      </c>
      <c r="Q7148" t="str">
        <f>IF(PatientData[[#This Row],[bmi]]&lt;18.5,"Underweight",
IF(PatientData[[#This Row],[bmi]]&lt;25,"Normal",
IF(PatientData[[#This Row],[bmi]]&lt;30,"Overweight","Obese")))</f>
        <v>Obese</v>
      </c>
      <c r="R7148" t="str">
        <f t="shared" si="3800"/>
        <v>High BP</v>
      </c>
      <c r="S7148" t="str">
        <f t="shared" si="3801"/>
        <v>High Cost</v>
      </c>
    </row>
    <row r="7149" spans="1:19" x14ac:dyDescent="0.3">
      <c r="A7149">
        <v>86</v>
      </c>
      <c r="B7149" t="s">
        <v>15</v>
      </c>
      <c r="C7149">
        <v>18.600000000000001</v>
      </c>
      <c r="D7149">
        <v>122</v>
      </c>
      <c r="E7149">
        <v>78</v>
      </c>
      <c r="F7149">
        <v>200.1</v>
      </c>
      <c r="G7149">
        <v>142.4</v>
      </c>
      <c r="H7149">
        <v>93</v>
      </c>
      <c r="I7149">
        <v>1</v>
      </c>
      <c r="J7149" t="s">
        <v>16</v>
      </c>
      <c r="K7149" t="s">
        <v>17</v>
      </c>
      <c r="L7149" t="s">
        <v>22</v>
      </c>
      <c r="M7149">
        <v>6.1</v>
      </c>
      <c r="N7149">
        <v>13709.72</v>
      </c>
      <c r="O7149" t="s">
        <v>19</v>
      </c>
      <c r="P7149" t="str">
        <f t="shared" ref="P7149:P7150" si="3823">IF(A7146&lt;30,"18-29",IF(A7146&lt;45,"30-44",IF(A7146&lt;60,"45-59",IF(A7146&lt;75,"60-74","75+"))))</f>
        <v>75+</v>
      </c>
      <c r="Q7149" t="str">
        <f>IF(PatientData[[#This Row],[bmi]]&lt;18.5,"Underweight",
IF(PatientData[[#This Row],[bmi]]&lt;25,"Normal",
IF(PatientData[[#This Row],[bmi]]&lt;30,"Overweight","Obese")))</f>
        <v>Normal</v>
      </c>
      <c r="R7149" t="str">
        <f t="shared" si="3800"/>
        <v>High BP</v>
      </c>
      <c r="S7149" t="str">
        <f t="shared" si="3801"/>
        <v>Normal Cost</v>
      </c>
    </row>
    <row r="7150" spans="1:19" x14ac:dyDescent="0.3">
      <c r="A7150">
        <v>47</v>
      </c>
      <c r="B7150" t="s">
        <v>15</v>
      </c>
      <c r="C7150">
        <v>28.7</v>
      </c>
      <c r="D7150">
        <v>117</v>
      </c>
      <c r="E7150">
        <v>68</v>
      </c>
      <c r="F7150">
        <v>177.3</v>
      </c>
      <c r="G7150">
        <v>129.1</v>
      </c>
      <c r="H7150">
        <v>93</v>
      </c>
      <c r="I7150">
        <v>1</v>
      </c>
      <c r="J7150" t="s">
        <v>16</v>
      </c>
      <c r="K7150" t="s">
        <v>28</v>
      </c>
      <c r="L7150" t="s">
        <v>22</v>
      </c>
      <c r="M7150">
        <v>5</v>
      </c>
      <c r="N7150">
        <v>14370.55</v>
      </c>
      <c r="O7150" t="s">
        <v>19</v>
      </c>
      <c r="P7150" t="str">
        <f t="shared" si="3823"/>
        <v>60-74</v>
      </c>
      <c r="Q7150" t="str">
        <f>IF(PatientData[[#This Row],[bmi]]&lt;18.5,"Underweight",
IF(PatientData[[#This Row],[bmi]]&lt;25,"Normal",
IF(PatientData[[#This Row],[bmi]]&lt;30,"Overweight","Obese")))</f>
        <v>Overweight</v>
      </c>
      <c r="R7150" t="str">
        <f t="shared" si="3800"/>
        <v>Normal BP</v>
      </c>
      <c r="S7150" t="str">
        <f t="shared" si="3801"/>
        <v>Normal Cost</v>
      </c>
    </row>
    <row r="7151" spans="1:19" x14ac:dyDescent="0.3">
      <c r="A7151">
        <v>50</v>
      </c>
      <c r="B7151" t="s">
        <v>20</v>
      </c>
      <c r="C7151">
        <v>30.3</v>
      </c>
      <c r="D7151">
        <v>102</v>
      </c>
      <c r="E7151">
        <v>65</v>
      </c>
      <c r="F7151">
        <v>227.6</v>
      </c>
      <c r="G7151">
        <v>114.9</v>
      </c>
      <c r="H7151">
        <v>75</v>
      </c>
      <c r="I7151">
        <v>1</v>
      </c>
      <c r="J7151" t="s">
        <v>16</v>
      </c>
      <c r="K7151" t="s">
        <v>26</v>
      </c>
      <c r="L7151" t="s">
        <v>25</v>
      </c>
      <c r="M7151">
        <v>6.4</v>
      </c>
      <c r="N7151">
        <v>11466.05</v>
      </c>
      <c r="O7151" t="s">
        <v>19</v>
      </c>
      <c r="P7151" t="str">
        <f t="shared" ref="P7151:P7152" si="3824">IF(A7151&lt;30,"18-29",IF(A7151&lt;45,"30-44",IF(A7151&lt;60,"45-59",IF(A7151&lt;75,"60-74","75+"))))</f>
        <v>45-59</v>
      </c>
      <c r="Q7151" t="str">
        <f>IF(PatientData[[#This Row],[bmi]]&lt;18.5,"Underweight",
IF(PatientData[[#This Row],[bmi]]&lt;25,"Normal",
IF(PatientData[[#This Row],[bmi]]&lt;30,"Overweight","Obese")))</f>
        <v>Obese</v>
      </c>
      <c r="R7151" t="str">
        <f t="shared" si="3800"/>
        <v>Normal BP</v>
      </c>
      <c r="S7151" t="str">
        <f t="shared" si="3801"/>
        <v>Normal Cost</v>
      </c>
    </row>
    <row r="7152" spans="1:19" x14ac:dyDescent="0.3">
      <c r="A7152">
        <v>68</v>
      </c>
      <c r="B7152" t="s">
        <v>20</v>
      </c>
      <c r="C7152">
        <v>30.3</v>
      </c>
      <c r="D7152">
        <v>126</v>
      </c>
      <c r="E7152">
        <v>73</v>
      </c>
      <c r="F7152">
        <v>230.1</v>
      </c>
      <c r="G7152">
        <v>88.4</v>
      </c>
      <c r="H7152">
        <v>69</v>
      </c>
      <c r="I7152">
        <v>2</v>
      </c>
      <c r="J7152" t="s">
        <v>24</v>
      </c>
      <c r="K7152" t="s">
        <v>28</v>
      </c>
      <c r="L7152" t="s">
        <v>22</v>
      </c>
      <c r="M7152">
        <v>6.3</v>
      </c>
      <c r="N7152">
        <v>15114.45</v>
      </c>
      <c r="O7152" t="s">
        <v>19</v>
      </c>
      <c r="P7152" t="str">
        <f t="shared" si="3824"/>
        <v>60-74</v>
      </c>
      <c r="Q7152" t="str">
        <f>IF(PatientData[[#This Row],[bmi]]&lt;18.5,"Underweight",
IF(PatientData[[#This Row],[bmi]]&lt;25,"Normal",
IF(PatientData[[#This Row],[bmi]]&lt;30,"Overweight","Obese")))</f>
        <v>Obese</v>
      </c>
      <c r="R7152" t="str">
        <f t="shared" si="3800"/>
        <v>High BP</v>
      </c>
      <c r="S7152" t="str">
        <f t="shared" si="3801"/>
        <v>High Cost</v>
      </c>
    </row>
    <row r="7153" spans="1:19" x14ac:dyDescent="0.3">
      <c r="A7153">
        <v>45</v>
      </c>
      <c r="B7153" t="s">
        <v>15</v>
      </c>
      <c r="C7153">
        <v>33.4</v>
      </c>
      <c r="D7153">
        <v>130</v>
      </c>
      <c r="E7153">
        <v>78</v>
      </c>
      <c r="F7153">
        <v>233.4</v>
      </c>
      <c r="G7153">
        <v>121.7</v>
      </c>
      <c r="H7153">
        <v>62</v>
      </c>
      <c r="I7153">
        <v>0</v>
      </c>
      <c r="J7153" t="s">
        <v>24</v>
      </c>
      <c r="K7153" t="s">
        <v>21</v>
      </c>
      <c r="L7153" t="s">
        <v>25</v>
      </c>
      <c r="M7153">
        <v>3.7</v>
      </c>
      <c r="N7153">
        <v>9145.67</v>
      </c>
      <c r="O7153" t="s">
        <v>19</v>
      </c>
      <c r="P7153" t="str">
        <f t="shared" ref="P7153" si="3825">IF(A7150&lt;30,"18-29",IF(A7150&lt;45,"30-44",IF(A7150&lt;60,"45-59",IF(A7150&lt;75,"60-74","75+"))))</f>
        <v>45-59</v>
      </c>
      <c r="Q7153" t="str">
        <f>IF(PatientData[[#This Row],[bmi]]&lt;18.5,"Underweight",
IF(PatientData[[#This Row],[bmi]]&lt;25,"Normal",
IF(PatientData[[#This Row],[bmi]]&lt;30,"Overweight","Obese")))</f>
        <v>Obese</v>
      </c>
      <c r="R7153" t="str">
        <f t="shared" si="3800"/>
        <v>High BP</v>
      </c>
      <c r="S7153" t="str">
        <f t="shared" si="3801"/>
        <v>Normal Cost</v>
      </c>
    </row>
    <row r="7154" spans="1:19" x14ac:dyDescent="0.3">
      <c r="A7154">
        <v>51</v>
      </c>
      <c r="B7154" t="s">
        <v>20</v>
      </c>
      <c r="C7154">
        <v>30.3</v>
      </c>
      <c r="D7154">
        <v>129</v>
      </c>
      <c r="E7154">
        <v>82</v>
      </c>
      <c r="F7154">
        <v>230</v>
      </c>
      <c r="G7154">
        <v>120.9</v>
      </c>
      <c r="H7154">
        <v>55</v>
      </c>
      <c r="I7154">
        <v>1</v>
      </c>
      <c r="J7154" t="s">
        <v>27</v>
      </c>
      <c r="K7154" t="s">
        <v>17</v>
      </c>
      <c r="L7154" t="s">
        <v>22</v>
      </c>
      <c r="M7154">
        <v>2.1</v>
      </c>
      <c r="N7154">
        <v>4598.16</v>
      </c>
      <c r="O7154" t="s">
        <v>19</v>
      </c>
      <c r="P7154" t="str">
        <f t="shared" ref="P7154:P7155" si="3826">IF(A7154&lt;30,"18-29",IF(A7154&lt;45,"30-44",IF(A7154&lt;60,"45-59",IF(A7154&lt;75,"60-74","75+"))))</f>
        <v>45-59</v>
      </c>
      <c r="Q7154" t="str">
        <f>IF(PatientData[[#This Row],[bmi]]&lt;18.5,"Underweight",
IF(PatientData[[#This Row],[bmi]]&lt;25,"Normal",
IF(PatientData[[#This Row],[bmi]]&lt;30,"Overweight","Obese")))</f>
        <v>Obese</v>
      </c>
      <c r="R7154" t="str">
        <f t="shared" si="3800"/>
        <v>High BP</v>
      </c>
      <c r="S7154" t="str">
        <f t="shared" si="3801"/>
        <v>Normal Cost</v>
      </c>
    </row>
    <row r="7155" spans="1:19" x14ac:dyDescent="0.3">
      <c r="A7155">
        <v>95</v>
      </c>
      <c r="B7155" t="s">
        <v>20</v>
      </c>
      <c r="C7155">
        <v>30.3</v>
      </c>
      <c r="D7155">
        <v>134</v>
      </c>
      <c r="E7155">
        <v>82</v>
      </c>
      <c r="F7155">
        <v>288.8</v>
      </c>
      <c r="G7155">
        <v>110.3</v>
      </c>
      <c r="H7155">
        <v>88</v>
      </c>
      <c r="I7155">
        <v>1</v>
      </c>
      <c r="J7155" t="s">
        <v>24</v>
      </c>
      <c r="K7155" t="s">
        <v>21</v>
      </c>
      <c r="L7155" t="s">
        <v>25</v>
      </c>
      <c r="M7155">
        <v>4.0999999999999996</v>
      </c>
      <c r="N7155">
        <v>10028.93</v>
      </c>
      <c r="O7155" t="s">
        <v>19</v>
      </c>
      <c r="P7155" t="str">
        <f t="shared" si="3826"/>
        <v>75+</v>
      </c>
      <c r="Q7155" t="str">
        <f>IF(PatientData[[#This Row],[bmi]]&lt;18.5,"Underweight",
IF(PatientData[[#This Row],[bmi]]&lt;25,"Normal",
IF(PatientData[[#This Row],[bmi]]&lt;30,"Overweight","Obese")))</f>
        <v>Obese</v>
      </c>
      <c r="R7155" t="str">
        <f t="shared" si="3800"/>
        <v>High BP</v>
      </c>
      <c r="S7155" t="str">
        <f t="shared" si="3801"/>
        <v>Normal Cost</v>
      </c>
    </row>
    <row r="7156" spans="1:19" x14ac:dyDescent="0.3">
      <c r="A7156">
        <v>58</v>
      </c>
      <c r="B7156" t="s">
        <v>15</v>
      </c>
      <c r="C7156">
        <v>26.5</v>
      </c>
      <c r="D7156">
        <v>130</v>
      </c>
      <c r="E7156">
        <v>69</v>
      </c>
      <c r="F7156">
        <v>237.5</v>
      </c>
      <c r="G7156">
        <v>89.8</v>
      </c>
      <c r="H7156">
        <v>62</v>
      </c>
      <c r="I7156">
        <v>3</v>
      </c>
      <c r="J7156" t="s">
        <v>27</v>
      </c>
      <c r="K7156" t="s">
        <v>26</v>
      </c>
      <c r="L7156" t="s">
        <v>18</v>
      </c>
      <c r="M7156">
        <v>5.8</v>
      </c>
      <c r="N7156">
        <v>11328.98</v>
      </c>
      <c r="O7156" t="s">
        <v>19</v>
      </c>
      <c r="P7156" t="str">
        <f t="shared" ref="P7156" si="3827">IF(A7153&lt;30,"18-29",IF(A7153&lt;45,"30-44",IF(A7153&lt;60,"45-59",IF(A7153&lt;75,"60-74","75+"))))</f>
        <v>45-59</v>
      </c>
      <c r="Q7156" t="str">
        <f>IF(PatientData[[#This Row],[bmi]]&lt;18.5,"Underweight",
IF(PatientData[[#This Row],[bmi]]&lt;25,"Normal",
IF(PatientData[[#This Row],[bmi]]&lt;30,"Overweight","Obese")))</f>
        <v>Overweight</v>
      </c>
      <c r="R7156" t="str">
        <f t="shared" si="3800"/>
        <v>High BP</v>
      </c>
      <c r="S7156" t="str">
        <f t="shared" si="3801"/>
        <v>Normal Cost</v>
      </c>
    </row>
    <row r="7157" spans="1:19" x14ac:dyDescent="0.3">
      <c r="A7157">
        <v>70</v>
      </c>
      <c r="B7157" t="s">
        <v>20</v>
      </c>
      <c r="C7157">
        <v>30.3</v>
      </c>
      <c r="D7157">
        <v>112</v>
      </c>
      <c r="E7157">
        <v>68</v>
      </c>
      <c r="F7157">
        <v>249.4</v>
      </c>
      <c r="G7157">
        <v>125.2</v>
      </c>
      <c r="H7157">
        <v>82</v>
      </c>
      <c r="I7157">
        <v>1</v>
      </c>
      <c r="J7157" t="s">
        <v>24</v>
      </c>
      <c r="K7157" t="s">
        <v>26</v>
      </c>
      <c r="L7157" t="s">
        <v>25</v>
      </c>
      <c r="M7157">
        <v>4.4000000000000004</v>
      </c>
      <c r="N7157">
        <v>7493.69</v>
      </c>
      <c r="O7157" t="s">
        <v>19</v>
      </c>
      <c r="P7157" t="str">
        <f t="shared" ref="P7157:P7158" si="3828">IF(A7157&lt;30,"18-29",IF(A7157&lt;45,"30-44",IF(A7157&lt;60,"45-59",IF(A7157&lt;75,"60-74","75+"))))</f>
        <v>60-74</v>
      </c>
      <c r="Q7157" t="str">
        <f>IF(PatientData[[#This Row],[bmi]]&lt;18.5,"Underweight",
IF(PatientData[[#This Row],[bmi]]&lt;25,"Normal",
IF(PatientData[[#This Row],[bmi]]&lt;30,"Overweight","Obese")))</f>
        <v>Obese</v>
      </c>
      <c r="R7157" t="str">
        <f t="shared" si="3800"/>
        <v>Normal BP</v>
      </c>
      <c r="S7157" t="str">
        <f t="shared" si="3801"/>
        <v>Normal Cost</v>
      </c>
    </row>
    <row r="7158" spans="1:19" x14ac:dyDescent="0.3">
      <c r="A7158">
        <v>73</v>
      </c>
      <c r="B7158" t="s">
        <v>20</v>
      </c>
      <c r="C7158">
        <v>30.3</v>
      </c>
      <c r="D7158">
        <v>125</v>
      </c>
      <c r="E7158">
        <v>72</v>
      </c>
      <c r="F7158">
        <v>232.5</v>
      </c>
      <c r="G7158">
        <v>156.30000000000001</v>
      </c>
      <c r="H7158">
        <v>85</v>
      </c>
      <c r="I7158">
        <v>1</v>
      </c>
      <c r="J7158" t="s">
        <v>16</v>
      </c>
      <c r="K7158" t="s">
        <v>26</v>
      </c>
      <c r="L7158" t="s">
        <v>18</v>
      </c>
      <c r="M7158">
        <v>9.3000000000000007</v>
      </c>
      <c r="N7158">
        <v>17134.87</v>
      </c>
      <c r="O7158" t="s">
        <v>19</v>
      </c>
      <c r="P7158" t="str">
        <f t="shared" si="3828"/>
        <v>60-74</v>
      </c>
      <c r="Q7158" t="str">
        <f>IF(PatientData[[#This Row],[bmi]]&lt;18.5,"Underweight",
IF(PatientData[[#This Row],[bmi]]&lt;25,"Normal",
IF(PatientData[[#This Row],[bmi]]&lt;30,"Overweight","Obese")))</f>
        <v>Obese</v>
      </c>
      <c r="R7158" t="str">
        <f t="shared" si="3800"/>
        <v>High BP</v>
      </c>
      <c r="S7158" t="str">
        <f t="shared" si="3801"/>
        <v>High Cost</v>
      </c>
    </row>
    <row r="7159" spans="1:19" x14ac:dyDescent="0.3">
      <c r="A7159">
        <v>61</v>
      </c>
      <c r="B7159" t="s">
        <v>15</v>
      </c>
      <c r="C7159">
        <v>22</v>
      </c>
      <c r="D7159">
        <v>117</v>
      </c>
      <c r="E7159">
        <v>61</v>
      </c>
      <c r="F7159">
        <v>202.8</v>
      </c>
      <c r="G7159">
        <v>87.4</v>
      </c>
      <c r="H7159">
        <v>71</v>
      </c>
      <c r="I7159">
        <v>1</v>
      </c>
      <c r="J7159" t="s">
        <v>24</v>
      </c>
      <c r="K7159" t="s">
        <v>28</v>
      </c>
      <c r="L7159" t="s">
        <v>25</v>
      </c>
      <c r="M7159">
        <v>10.1</v>
      </c>
      <c r="N7159">
        <v>21720.560000000001</v>
      </c>
      <c r="O7159" t="s">
        <v>19</v>
      </c>
      <c r="P7159" t="str">
        <f t="shared" ref="P7159:P7160" si="3829">IF(A7156&lt;30,"18-29",IF(A7156&lt;45,"30-44",IF(A7156&lt;60,"45-59",IF(A7156&lt;75,"60-74","75+"))))</f>
        <v>45-59</v>
      </c>
      <c r="Q7159" t="str">
        <f>IF(PatientData[[#This Row],[bmi]]&lt;18.5,"Underweight",
IF(PatientData[[#This Row],[bmi]]&lt;25,"Normal",
IF(PatientData[[#This Row],[bmi]]&lt;30,"Overweight","Obese")))</f>
        <v>Normal</v>
      </c>
      <c r="R7159" t="str">
        <f t="shared" si="3800"/>
        <v>Normal BP</v>
      </c>
      <c r="S7159" t="str">
        <f t="shared" si="3801"/>
        <v>High Cost</v>
      </c>
    </row>
    <row r="7160" spans="1:19" x14ac:dyDescent="0.3">
      <c r="A7160">
        <v>64</v>
      </c>
      <c r="B7160" t="s">
        <v>15</v>
      </c>
      <c r="C7160">
        <v>27.6</v>
      </c>
      <c r="D7160">
        <v>130</v>
      </c>
      <c r="E7160">
        <v>80</v>
      </c>
      <c r="F7160">
        <v>203.6</v>
      </c>
      <c r="G7160">
        <v>97.8</v>
      </c>
      <c r="H7160">
        <v>83</v>
      </c>
      <c r="I7160">
        <v>0</v>
      </c>
      <c r="J7160" t="s">
        <v>24</v>
      </c>
      <c r="K7160" t="s">
        <v>28</v>
      </c>
      <c r="L7160" t="s">
        <v>25</v>
      </c>
      <c r="M7160">
        <v>5.6</v>
      </c>
      <c r="N7160">
        <v>13637.73</v>
      </c>
      <c r="O7160" t="s">
        <v>19</v>
      </c>
      <c r="P7160" t="str">
        <f t="shared" si="3829"/>
        <v>60-74</v>
      </c>
      <c r="Q7160" t="str">
        <f>IF(PatientData[[#This Row],[bmi]]&lt;18.5,"Underweight",
IF(PatientData[[#This Row],[bmi]]&lt;25,"Normal",
IF(PatientData[[#This Row],[bmi]]&lt;30,"Overweight","Obese")))</f>
        <v>Overweight</v>
      </c>
      <c r="R7160" t="str">
        <f t="shared" si="3800"/>
        <v>High BP</v>
      </c>
      <c r="S7160" t="str">
        <f t="shared" si="3801"/>
        <v>Normal Cost</v>
      </c>
    </row>
    <row r="7161" spans="1:19" x14ac:dyDescent="0.3">
      <c r="A7161">
        <v>56</v>
      </c>
      <c r="B7161" t="s">
        <v>20</v>
      </c>
      <c r="C7161">
        <v>30.3</v>
      </c>
      <c r="D7161">
        <v>113</v>
      </c>
      <c r="E7161">
        <v>75</v>
      </c>
      <c r="F7161">
        <v>202.2</v>
      </c>
      <c r="G7161">
        <v>138</v>
      </c>
      <c r="H7161">
        <v>90</v>
      </c>
      <c r="I7161">
        <v>0</v>
      </c>
      <c r="J7161" t="s">
        <v>16</v>
      </c>
      <c r="K7161" t="s">
        <v>17</v>
      </c>
      <c r="L7161" t="s">
        <v>18</v>
      </c>
      <c r="M7161">
        <v>9.9</v>
      </c>
      <c r="N7161">
        <v>18037.240000000002</v>
      </c>
      <c r="O7161" t="s">
        <v>19</v>
      </c>
      <c r="P7161" t="str">
        <f t="shared" ref="P7161:P7162" si="3830">IF(A7161&lt;30,"18-29",IF(A7161&lt;45,"30-44",IF(A7161&lt;60,"45-59",IF(A7161&lt;75,"60-74","75+"))))</f>
        <v>45-59</v>
      </c>
      <c r="Q7161" t="str">
        <f>IF(PatientData[[#This Row],[bmi]]&lt;18.5,"Underweight",
IF(PatientData[[#This Row],[bmi]]&lt;25,"Normal",
IF(PatientData[[#This Row],[bmi]]&lt;30,"Overweight","Obese")))</f>
        <v>Obese</v>
      </c>
      <c r="R7161" t="str">
        <f t="shared" si="3800"/>
        <v>Normal BP</v>
      </c>
      <c r="S7161" t="str">
        <f t="shared" si="3801"/>
        <v>High Cost</v>
      </c>
    </row>
    <row r="7162" spans="1:19" x14ac:dyDescent="0.3">
      <c r="A7162">
        <v>91</v>
      </c>
      <c r="B7162" t="s">
        <v>20</v>
      </c>
      <c r="C7162">
        <v>30.3</v>
      </c>
      <c r="D7162">
        <v>144</v>
      </c>
      <c r="E7162">
        <v>83</v>
      </c>
      <c r="F7162">
        <v>207.6</v>
      </c>
      <c r="G7162">
        <v>92.5</v>
      </c>
      <c r="H7162">
        <v>82</v>
      </c>
      <c r="I7162">
        <v>2</v>
      </c>
      <c r="J7162" t="s">
        <v>24</v>
      </c>
      <c r="K7162" t="s">
        <v>21</v>
      </c>
      <c r="L7162" t="s">
        <v>18</v>
      </c>
      <c r="M7162">
        <v>7.2</v>
      </c>
      <c r="N7162">
        <v>13422.99</v>
      </c>
      <c r="O7162" t="s">
        <v>19</v>
      </c>
      <c r="P7162" t="str">
        <f t="shared" si="3830"/>
        <v>75+</v>
      </c>
      <c r="Q7162" t="str">
        <f>IF(PatientData[[#This Row],[bmi]]&lt;18.5,"Underweight",
IF(PatientData[[#This Row],[bmi]]&lt;25,"Normal",
IF(PatientData[[#This Row],[bmi]]&lt;30,"Overweight","Obese")))</f>
        <v>Obese</v>
      </c>
      <c r="R7162" t="str">
        <f t="shared" si="3800"/>
        <v>High BP</v>
      </c>
      <c r="S7162" t="str">
        <f t="shared" si="3801"/>
        <v>Normal Cost</v>
      </c>
    </row>
    <row r="7163" spans="1:19" x14ac:dyDescent="0.3">
      <c r="A7163">
        <v>49</v>
      </c>
      <c r="B7163" t="s">
        <v>15</v>
      </c>
      <c r="C7163">
        <v>27</v>
      </c>
      <c r="D7163">
        <v>103</v>
      </c>
      <c r="E7163">
        <v>60</v>
      </c>
      <c r="F7163">
        <v>256.10000000000002</v>
      </c>
      <c r="G7163">
        <v>130.80000000000001</v>
      </c>
      <c r="H7163">
        <v>81</v>
      </c>
      <c r="I7163">
        <v>1</v>
      </c>
      <c r="J7163" t="s">
        <v>24</v>
      </c>
      <c r="K7163" t="s">
        <v>17</v>
      </c>
      <c r="L7163" t="s">
        <v>18</v>
      </c>
      <c r="M7163">
        <v>3.9</v>
      </c>
      <c r="N7163">
        <v>8082.32</v>
      </c>
      <c r="O7163" t="s">
        <v>19</v>
      </c>
      <c r="P7163" t="str">
        <f t="shared" ref="P7163" si="3831">IF(A7160&lt;30,"18-29",IF(A7160&lt;45,"30-44",IF(A7160&lt;60,"45-59",IF(A7160&lt;75,"60-74","75+"))))</f>
        <v>60-74</v>
      </c>
      <c r="Q7163" t="str">
        <f>IF(PatientData[[#This Row],[bmi]]&lt;18.5,"Underweight",
IF(PatientData[[#This Row],[bmi]]&lt;25,"Normal",
IF(PatientData[[#This Row],[bmi]]&lt;30,"Overweight","Obese")))</f>
        <v>Overweight</v>
      </c>
      <c r="R7163" t="str">
        <f t="shared" si="3800"/>
        <v>Normal BP</v>
      </c>
      <c r="S7163" t="str">
        <f t="shared" si="3801"/>
        <v>Normal Cost</v>
      </c>
    </row>
    <row r="7164" spans="1:19" x14ac:dyDescent="0.3">
      <c r="A7164">
        <v>42</v>
      </c>
      <c r="B7164" t="s">
        <v>20</v>
      </c>
      <c r="C7164">
        <v>30.3</v>
      </c>
      <c r="D7164">
        <v>116</v>
      </c>
      <c r="E7164">
        <v>62</v>
      </c>
      <c r="F7164">
        <v>229.3</v>
      </c>
      <c r="G7164">
        <v>145.19999999999999</v>
      </c>
      <c r="H7164">
        <v>70</v>
      </c>
      <c r="I7164">
        <v>1</v>
      </c>
      <c r="J7164" t="s">
        <v>24</v>
      </c>
      <c r="K7164" t="s">
        <v>17</v>
      </c>
      <c r="L7164" t="s">
        <v>25</v>
      </c>
      <c r="M7164">
        <v>1.6</v>
      </c>
      <c r="N7164">
        <v>4466.58</v>
      </c>
      <c r="O7164" t="s">
        <v>19</v>
      </c>
      <c r="P7164" t="str">
        <f t="shared" ref="P7164:P7166" si="3832">IF(A7164&lt;30,"18-29",IF(A7164&lt;45,"30-44",IF(A7164&lt;60,"45-59",IF(A7164&lt;75,"60-74","75+"))))</f>
        <v>30-44</v>
      </c>
      <c r="Q7164" t="str">
        <f>IF(PatientData[[#This Row],[bmi]]&lt;18.5,"Underweight",
IF(PatientData[[#This Row],[bmi]]&lt;25,"Normal",
IF(PatientData[[#This Row],[bmi]]&lt;30,"Overweight","Obese")))</f>
        <v>Obese</v>
      </c>
      <c r="R7164" t="str">
        <f t="shared" si="3800"/>
        <v>Normal BP</v>
      </c>
      <c r="S7164" t="str">
        <f t="shared" si="3801"/>
        <v>Normal Cost</v>
      </c>
    </row>
    <row r="7165" spans="1:19" x14ac:dyDescent="0.3">
      <c r="A7165">
        <v>31</v>
      </c>
      <c r="B7165" t="s">
        <v>20</v>
      </c>
      <c r="C7165">
        <v>30.3</v>
      </c>
      <c r="D7165">
        <v>112</v>
      </c>
      <c r="E7165">
        <v>68</v>
      </c>
      <c r="F7165">
        <v>205.4</v>
      </c>
      <c r="G7165">
        <v>99.7</v>
      </c>
      <c r="H7165">
        <v>72</v>
      </c>
      <c r="I7165">
        <v>1</v>
      </c>
      <c r="J7165" t="s">
        <v>27</v>
      </c>
      <c r="K7165" t="s">
        <v>21</v>
      </c>
      <c r="L7165" t="s">
        <v>18</v>
      </c>
      <c r="M7165">
        <v>5.7</v>
      </c>
      <c r="N7165">
        <v>11778.09</v>
      </c>
      <c r="O7165" t="s">
        <v>19</v>
      </c>
      <c r="P7165" t="str">
        <f t="shared" si="3832"/>
        <v>30-44</v>
      </c>
      <c r="Q7165" t="str">
        <f>IF(PatientData[[#This Row],[bmi]]&lt;18.5,"Underweight",
IF(PatientData[[#This Row],[bmi]]&lt;25,"Normal",
IF(PatientData[[#This Row],[bmi]]&lt;30,"Overweight","Obese")))</f>
        <v>Obese</v>
      </c>
      <c r="R7165" t="str">
        <f t="shared" si="3800"/>
        <v>Normal BP</v>
      </c>
      <c r="S7165" t="str">
        <f t="shared" si="3801"/>
        <v>Normal Cost</v>
      </c>
    </row>
    <row r="7166" spans="1:19" x14ac:dyDescent="0.3">
      <c r="A7166">
        <v>71</v>
      </c>
      <c r="B7166" t="s">
        <v>20</v>
      </c>
      <c r="C7166">
        <v>30.3</v>
      </c>
      <c r="D7166">
        <v>120</v>
      </c>
      <c r="E7166">
        <v>69</v>
      </c>
      <c r="F7166">
        <v>239.7</v>
      </c>
      <c r="G7166">
        <v>96.1</v>
      </c>
      <c r="H7166">
        <v>78</v>
      </c>
      <c r="I7166">
        <v>2</v>
      </c>
      <c r="J7166" t="s">
        <v>24</v>
      </c>
      <c r="K7166" t="s">
        <v>26</v>
      </c>
      <c r="L7166" t="s">
        <v>18</v>
      </c>
      <c r="M7166">
        <v>1.9</v>
      </c>
      <c r="N7166">
        <v>5063.79</v>
      </c>
      <c r="O7166" t="s">
        <v>19</v>
      </c>
      <c r="P7166" t="str">
        <f t="shared" si="3832"/>
        <v>60-74</v>
      </c>
      <c r="Q7166" t="str">
        <f>IF(PatientData[[#This Row],[bmi]]&lt;18.5,"Underweight",
IF(PatientData[[#This Row],[bmi]]&lt;25,"Normal",
IF(PatientData[[#This Row],[bmi]]&lt;30,"Overweight","Obese")))</f>
        <v>Obese</v>
      </c>
      <c r="R7166" t="str">
        <f t="shared" si="3800"/>
        <v>High BP</v>
      </c>
      <c r="S7166" t="str">
        <f t="shared" si="3801"/>
        <v>Normal Cost</v>
      </c>
    </row>
    <row r="7167" spans="1:19" x14ac:dyDescent="0.3">
      <c r="A7167">
        <v>60</v>
      </c>
      <c r="B7167" t="s">
        <v>15</v>
      </c>
      <c r="C7167">
        <v>26.8</v>
      </c>
      <c r="D7167">
        <v>218</v>
      </c>
      <c r="E7167">
        <v>123</v>
      </c>
      <c r="F7167">
        <v>233.6</v>
      </c>
      <c r="G7167">
        <v>88.3</v>
      </c>
      <c r="H7167">
        <v>90</v>
      </c>
      <c r="I7167">
        <v>2</v>
      </c>
      <c r="J7167" t="s">
        <v>27</v>
      </c>
      <c r="K7167" t="s">
        <v>28</v>
      </c>
      <c r="L7167" t="s">
        <v>18</v>
      </c>
      <c r="M7167">
        <v>5.5</v>
      </c>
      <c r="N7167">
        <v>13410.37</v>
      </c>
      <c r="O7167" t="s">
        <v>19</v>
      </c>
      <c r="P7167" t="str">
        <f t="shared" ref="P7167" si="3833">IF(A7164&lt;30,"18-29",IF(A7164&lt;45,"30-44",IF(A7164&lt;60,"45-59",IF(A7164&lt;75,"60-74","75+"))))</f>
        <v>30-44</v>
      </c>
      <c r="Q7167" t="str">
        <f>IF(PatientData[[#This Row],[bmi]]&lt;18.5,"Underweight",
IF(PatientData[[#This Row],[bmi]]&lt;25,"Normal",
IF(PatientData[[#This Row],[bmi]]&lt;30,"Overweight","Obese")))</f>
        <v>Overweight</v>
      </c>
      <c r="R7167" t="str">
        <f t="shared" si="3800"/>
        <v>High BP</v>
      </c>
      <c r="S7167" t="str">
        <f t="shared" si="3801"/>
        <v>Normal Cost</v>
      </c>
    </row>
    <row r="7168" spans="1:19" x14ac:dyDescent="0.3">
      <c r="A7168">
        <v>71</v>
      </c>
      <c r="B7168" t="s">
        <v>20</v>
      </c>
      <c r="C7168">
        <v>30.4</v>
      </c>
      <c r="D7168">
        <v>141</v>
      </c>
      <c r="E7168">
        <v>92</v>
      </c>
      <c r="F7168">
        <v>230.5</v>
      </c>
      <c r="G7168">
        <v>88.5</v>
      </c>
      <c r="H7168">
        <v>83</v>
      </c>
      <c r="I7168">
        <v>2</v>
      </c>
      <c r="J7168" t="s">
        <v>16</v>
      </c>
      <c r="K7168" t="s">
        <v>21</v>
      </c>
      <c r="L7168" t="s">
        <v>25</v>
      </c>
      <c r="M7168">
        <v>10.1</v>
      </c>
      <c r="N7168">
        <v>21308.98</v>
      </c>
      <c r="O7168" t="s">
        <v>19</v>
      </c>
      <c r="P7168" t="str">
        <f t="shared" ref="P7168" si="3834">IF(A7168&lt;30,"18-29",IF(A7168&lt;45,"30-44",IF(A7168&lt;60,"45-59",IF(A7168&lt;75,"60-74","75+"))))</f>
        <v>60-74</v>
      </c>
      <c r="Q7168" t="str">
        <f>IF(PatientData[[#This Row],[bmi]]&lt;18.5,"Underweight",
IF(PatientData[[#This Row],[bmi]]&lt;25,"Normal",
IF(PatientData[[#This Row],[bmi]]&lt;30,"Overweight","Obese")))</f>
        <v>Obese</v>
      </c>
      <c r="R7168" t="str">
        <f t="shared" si="3800"/>
        <v>High BP</v>
      </c>
      <c r="S7168" t="str">
        <f t="shared" si="3801"/>
        <v>High Cost</v>
      </c>
    </row>
    <row r="7169" spans="1:19" x14ac:dyDescent="0.3">
      <c r="A7169">
        <v>61</v>
      </c>
      <c r="B7169" t="s">
        <v>15</v>
      </c>
      <c r="C7169">
        <v>33.5</v>
      </c>
      <c r="D7169">
        <v>124</v>
      </c>
      <c r="E7169">
        <v>71</v>
      </c>
      <c r="F7169">
        <v>225.7</v>
      </c>
      <c r="G7169">
        <v>124.8</v>
      </c>
      <c r="H7169">
        <v>84</v>
      </c>
      <c r="I7169">
        <v>0</v>
      </c>
      <c r="J7169" t="s">
        <v>27</v>
      </c>
      <c r="K7169" t="s">
        <v>26</v>
      </c>
      <c r="L7169" t="s">
        <v>25</v>
      </c>
      <c r="M7169">
        <v>4.5</v>
      </c>
      <c r="N7169">
        <v>8052.58</v>
      </c>
      <c r="O7169" t="s">
        <v>19</v>
      </c>
      <c r="P7169" t="str">
        <f t="shared" ref="P7169:P7172" si="3835">IF(A7166&lt;30,"18-29",IF(A7166&lt;45,"30-44",IF(A7166&lt;60,"45-59",IF(A7166&lt;75,"60-74","75+"))))</f>
        <v>60-74</v>
      </c>
      <c r="Q7169" t="str">
        <f>IF(PatientData[[#This Row],[bmi]]&lt;18.5,"Underweight",
IF(PatientData[[#This Row],[bmi]]&lt;25,"Normal",
IF(PatientData[[#This Row],[bmi]]&lt;30,"Overweight","Obese")))</f>
        <v>Obese</v>
      </c>
      <c r="R7169" t="str">
        <f t="shared" si="3800"/>
        <v>High BP</v>
      </c>
      <c r="S7169" t="str">
        <f t="shared" si="3801"/>
        <v>Normal Cost</v>
      </c>
    </row>
    <row r="7170" spans="1:19" x14ac:dyDescent="0.3">
      <c r="A7170">
        <v>78</v>
      </c>
      <c r="B7170" t="s">
        <v>15</v>
      </c>
      <c r="C7170">
        <v>22.3</v>
      </c>
      <c r="D7170">
        <v>115</v>
      </c>
      <c r="E7170">
        <v>74</v>
      </c>
      <c r="F7170">
        <v>236.4</v>
      </c>
      <c r="G7170">
        <v>87.4</v>
      </c>
      <c r="H7170">
        <v>77</v>
      </c>
      <c r="I7170">
        <v>4</v>
      </c>
      <c r="J7170" t="s">
        <v>27</v>
      </c>
      <c r="K7170" t="s">
        <v>26</v>
      </c>
      <c r="L7170" t="s">
        <v>22</v>
      </c>
      <c r="M7170">
        <v>5.3</v>
      </c>
      <c r="N7170">
        <v>9550.51</v>
      </c>
      <c r="O7170" t="s">
        <v>23</v>
      </c>
      <c r="P7170" t="str">
        <f t="shared" si="3835"/>
        <v>60-74</v>
      </c>
      <c r="Q7170" t="str">
        <f>IF(PatientData[[#This Row],[bmi]]&lt;18.5,"Underweight",
IF(PatientData[[#This Row],[bmi]]&lt;25,"Normal",
IF(PatientData[[#This Row],[bmi]]&lt;30,"Overweight","Obese")))</f>
        <v>Normal</v>
      </c>
      <c r="R7170" t="str">
        <f t="shared" si="3800"/>
        <v>Normal BP</v>
      </c>
      <c r="S7170" t="str">
        <f t="shared" si="3801"/>
        <v>Normal Cost</v>
      </c>
    </row>
    <row r="7171" spans="1:19" x14ac:dyDescent="0.3">
      <c r="A7171">
        <v>75</v>
      </c>
      <c r="B7171" t="s">
        <v>15</v>
      </c>
      <c r="C7171">
        <v>29.5</v>
      </c>
      <c r="D7171">
        <v>130</v>
      </c>
      <c r="E7171">
        <v>79</v>
      </c>
      <c r="F7171">
        <v>253.1</v>
      </c>
      <c r="G7171">
        <v>147.6</v>
      </c>
      <c r="H7171">
        <v>84</v>
      </c>
      <c r="I7171">
        <v>1</v>
      </c>
      <c r="J7171" t="s">
        <v>16</v>
      </c>
      <c r="K7171" t="s">
        <v>26</v>
      </c>
      <c r="L7171" t="s">
        <v>25</v>
      </c>
      <c r="M7171">
        <v>10.5</v>
      </c>
      <c r="N7171">
        <v>20135.919999999998</v>
      </c>
      <c r="O7171" t="s">
        <v>19</v>
      </c>
      <c r="P7171" t="str">
        <f t="shared" si="3835"/>
        <v>60-74</v>
      </c>
      <c r="Q7171" t="str">
        <f>IF(PatientData[[#This Row],[bmi]]&lt;18.5,"Underweight",
IF(PatientData[[#This Row],[bmi]]&lt;25,"Normal",
IF(PatientData[[#This Row],[bmi]]&lt;30,"Overweight","Obese")))</f>
        <v>Overweight</v>
      </c>
      <c r="R7171" t="str">
        <f t="shared" ref="R7171:R7234" si="3836">IF(AND(D7171&lt;120,E7171&lt;80),"Normal BP","High BP")</f>
        <v>High BP</v>
      </c>
      <c r="S7171" t="str">
        <f t="shared" ref="S7171:S7234" si="3837">IF(N7171&gt;15000,"High Cost","Normal Cost")</f>
        <v>High Cost</v>
      </c>
    </row>
    <row r="7172" spans="1:19" x14ac:dyDescent="0.3">
      <c r="A7172">
        <v>56</v>
      </c>
      <c r="B7172" t="s">
        <v>15</v>
      </c>
      <c r="C7172">
        <v>26.2</v>
      </c>
      <c r="D7172">
        <v>112</v>
      </c>
      <c r="E7172">
        <v>70</v>
      </c>
      <c r="F7172">
        <v>208.4</v>
      </c>
      <c r="G7172">
        <v>93.4</v>
      </c>
      <c r="H7172">
        <v>57</v>
      </c>
      <c r="I7172">
        <v>0</v>
      </c>
      <c r="J7172" t="s">
        <v>24</v>
      </c>
      <c r="K7172" t="s">
        <v>26</v>
      </c>
      <c r="L7172" t="s">
        <v>25</v>
      </c>
      <c r="M7172">
        <v>3.5</v>
      </c>
      <c r="N7172">
        <v>5939.34</v>
      </c>
      <c r="O7172" t="s">
        <v>19</v>
      </c>
      <c r="P7172" t="str">
        <f t="shared" si="3835"/>
        <v>60-74</v>
      </c>
      <c r="Q7172" t="str">
        <f>IF(PatientData[[#This Row],[bmi]]&lt;18.5,"Underweight",
IF(PatientData[[#This Row],[bmi]]&lt;25,"Normal",
IF(PatientData[[#This Row],[bmi]]&lt;30,"Overweight","Obese")))</f>
        <v>Overweight</v>
      </c>
      <c r="R7172" t="str">
        <f t="shared" si="3836"/>
        <v>Normal BP</v>
      </c>
      <c r="S7172" t="str">
        <f t="shared" si="3837"/>
        <v>Normal Cost</v>
      </c>
    </row>
    <row r="7173" spans="1:19" x14ac:dyDescent="0.3">
      <c r="A7173">
        <v>68</v>
      </c>
      <c r="B7173" t="s">
        <v>20</v>
      </c>
      <c r="C7173">
        <v>30.4</v>
      </c>
      <c r="D7173">
        <v>126</v>
      </c>
      <c r="E7173">
        <v>76</v>
      </c>
      <c r="F7173">
        <v>236</v>
      </c>
      <c r="G7173">
        <v>120.7</v>
      </c>
      <c r="H7173">
        <v>67</v>
      </c>
      <c r="I7173">
        <v>0</v>
      </c>
      <c r="J7173" t="s">
        <v>27</v>
      </c>
      <c r="K7173" t="s">
        <v>26</v>
      </c>
      <c r="L7173" t="s">
        <v>25</v>
      </c>
      <c r="M7173">
        <v>9.4</v>
      </c>
      <c r="N7173">
        <v>16174.54</v>
      </c>
      <c r="O7173" t="s">
        <v>19</v>
      </c>
      <c r="P7173" t="str">
        <f t="shared" ref="P7173" si="3838">IF(A7173&lt;30,"18-29",IF(A7173&lt;45,"30-44",IF(A7173&lt;60,"45-59",IF(A7173&lt;75,"60-74","75+"))))</f>
        <v>60-74</v>
      </c>
      <c r="Q7173" t="str">
        <f>IF(PatientData[[#This Row],[bmi]]&lt;18.5,"Underweight",
IF(PatientData[[#This Row],[bmi]]&lt;25,"Normal",
IF(PatientData[[#This Row],[bmi]]&lt;30,"Overweight","Obese")))</f>
        <v>Obese</v>
      </c>
      <c r="R7173" t="str">
        <f t="shared" si="3836"/>
        <v>High BP</v>
      </c>
      <c r="S7173" t="str">
        <f t="shared" si="3837"/>
        <v>High Cost</v>
      </c>
    </row>
    <row r="7174" spans="1:19" x14ac:dyDescent="0.3">
      <c r="A7174">
        <v>43</v>
      </c>
      <c r="B7174" t="s">
        <v>15</v>
      </c>
      <c r="C7174">
        <v>24</v>
      </c>
      <c r="D7174">
        <v>126</v>
      </c>
      <c r="E7174">
        <v>80</v>
      </c>
      <c r="F7174">
        <v>204.4</v>
      </c>
      <c r="G7174">
        <v>99.2</v>
      </c>
      <c r="H7174">
        <v>75</v>
      </c>
      <c r="I7174">
        <v>0</v>
      </c>
      <c r="J7174" t="s">
        <v>16</v>
      </c>
      <c r="K7174" t="s">
        <v>21</v>
      </c>
      <c r="L7174" t="s">
        <v>18</v>
      </c>
      <c r="M7174">
        <v>7.8</v>
      </c>
      <c r="N7174">
        <v>18558.740000000002</v>
      </c>
      <c r="O7174" t="s">
        <v>19</v>
      </c>
      <c r="P7174" t="str">
        <f t="shared" ref="P7174" si="3839">IF(A7171&lt;30,"18-29",IF(A7171&lt;45,"30-44",IF(A7171&lt;60,"45-59",IF(A7171&lt;75,"60-74","75+"))))</f>
        <v>75+</v>
      </c>
      <c r="Q7174" t="str">
        <f>IF(PatientData[[#This Row],[bmi]]&lt;18.5,"Underweight",
IF(PatientData[[#This Row],[bmi]]&lt;25,"Normal",
IF(PatientData[[#This Row],[bmi]]&lt;30,"Overweight","Obese")))</f>
        <v>Normal</v>
      </c>
      <c r="R7174" t="str">
        <f t="shared" si="3836"/>
        <v>High BP</v>
      </c>
      <c r="S7174" t="str">
        <f t="shared" si="3837"/>
        <v>High Cost</v>
      </c>
    </row>
    <row r="7175" spans="1:19" x14ac:dyDescent="0.3">
      <c r="A7175">
        <v>43</v>
      </c>
      <c r="B7175" t="s">
        <v>20</v>
      </c>
      <c r="C7175">
        <v>30.4</v>
      </c>
      <c r="D7175">
        <v>126</v>
      </c>
      <c r="E7175">
        <v>78</v>
      </c>
      <c r="F7175">
        <v>220.9</v>
      </c>
      <c r="G7175">
        <v>119.4</v>
      </c>
      <c r="H7175">
        <v>78</v>
      </c>
      <c r="I7175">
        <v>0</v>
      </c>
      <c r="J7175" t="s">
        <v>16</v>
      </c>
      <c r="K7175" t="s">
        <v>17</v>
      </c>
      <c r="L7175" t="s">
        <v>18</v>
      </c>
      <c r="M7175">
        <v>10.8</v>
      </c>
      <c r="N7175">
        <v>22397.93</v>
      </c>
      <c r="O7175" t="s">
        <v>19</v>
      </c>
      <c r="P7175" t="str">
        <f t="shared" ref="P7175" si="3840">IF(A7175&lt;30,"18-29",IF(A7175&lt;45,"30-44",IF(A7175&lt;60,"45-59",IF(A7175&lt;75,"60-74","75+"))))</f>
        <v>30-44</v>
      </c>
      <c r="Q7175" t="str">
        <f>IF(PatientData[[#This Row],[bmi]]&lt;18.5,"Underweight",
IF(PatientData[[#This Row],[bmi]]&lt;25,"Normal",
IF(PatientData[[#This Row],[bmi]]&lt;30,"Overweight","Obese")))</f>
        <v>Obese</v>
      </c>
      <c r="R7175" t="str">
        <f t="shared" si="3836"/>
        <v>High BP</v>
      </c>
      <c r="S7175" t="str">
        <f t="shared" si="3837"/>
        <v>High Cost</v>
      </c>
    </row>
    <row r="7176" spans="1:19" x14ac:dyDescent="0.3">
      <c r="A7176">
        <v>84</v>
      </c>
      <c r="B7176" t="s">
        <v>15</v>
      </c>
      <c r="C7176">
        <v>39.700000000000003</v>
      </c>
      <c r="D7176">
        <v>156</v>
      </c>
      <c r="E7176">
        <v>95</v>
      </c>
      <c r="F7176">
        <v>288.7</v>
      </c>
      <c r="G7176">
        <v>144.80000000000001</v>
      </c>
      <c r="H7176">
        <v>77</v>
      </c>
      <c r="I7176">
        <v>0</v>
      </c>
      <c r="J7176" t="s">
        <v>16</v>
      </c>
      <c r="K7176" t="s">
        <v>17</v>
      </c>
      <c r="L7176" t="s">
        <v>22</v>
      </c>
      <c r="M7176">
        <v>6.4</v>
      </c>
      <c r="N7176">
        <v>13779.28</v>
      </c>
      <c r="O7176" t="s">
        <v>19</v>
      </c>
      <c r="P7176" t="str">
        <f t="shared" ref="P7176:P7177" si="3841">IF(A7173&lt;30,"18-29",IF(A7173&lt;45,"30-44",IF(A7173&lt;60,"45-59",IF(A7173&lt;75,"60-74","75+"))))</f>
        <v>60-74</v>
      </c>
      <c r="Q7176" t="str">
        <f>IF(PatientData[[#This Row],[bmi]]&lt;18.5,"Underweight",
IF(PatientData[[#This Row],[bmi]]&lt;25,"Normal",
IF(PatientData[[#This Row],[bmi]]&lt;30,"Overweight","Obese")))</f>
        <v>Obese</v>
      </c>
      <c r="R7176" t="str">
        <f t="shared" si="3836"/>
        <v>High BP</v>
      </c>
      <c r="S7176" t="str">
        <f t="shared" si="3837"/>
        <v>Normal Cost</v>
      </c>
    </row>
    <row r="7177" spans="1:19" x14ac:dyDescent="0.3">
      <c r="A7177">
        <v>56</v>
      </c>
      <c r="B7177" t="s">
        <v>15</v>
      </c>
      <c r="C7177">
        <v>18</v>
      </c>
      <c r="D7177">
        <v>134</v>
      </c>
      <c r="E7177">
        <v>83</v>
      </c>
      <c r="F7177">
        <v>212.8</v>
      </c>
      <c r="G7177">
        <v>116.4</v>
      </c>
      <c r="H7177">
        <v>53</v>
      </c>
      <c r="I7177">
        <v>2</v>
      </c>
      <c r="J7177" t="s">
        <v>27</v>
      </c>
      <c r="K7177" t="s">
        <v>17</v>
      </c>
      <c r="L7177" t="s">
        <v>25</v>
      </c>
      <c r="M7177">
        <v>4.5999999999999996</v>
      </c>
      <c r="N7177">
        <v>9532.43</v>
      </c>
      <c r="O7177" t="s">
        <v>23</v>
      </c>
      <c r="P7177" t="str">
        <f t="shared" si="3841"/>
        <v>30-44</v>
      </c>
      <c r="Q7177" t="str">
        <f>IF(PatientData[[#This Row],[bmi]]&lt;18.5,"Underweight",
IF(PatientData[[#This Row],[bmi]]&lt;25,"Normal",
IF(PatientData[[#This Row],[bmi]]&lt;30,"Overweight","Obese")))</f>
        <v>Underweight</v>
      </c>
      <c r="R7177" t="str">
        <f t="shared" si="3836"/>
        <v>High BP</v>
      </c>
      <c r="S7177" t="str">
        <f t="shared" si="3837"/>
        <v>Normal Cost</v>
      </c>
    </row>
    <row r="7178" spans="1:19" x14ac:dyDescent="0.3">
      <c r="A7178">
        <v>61</v>
      </c>
      <c r="B7178" t="s">
        <v>20</v>
      </c>
      <c r="C7178">
        <v>30.4</v>
      </c>
      <c r="D7178">
        <v>138</v>
      </c>
      <c r="E7178">
        <v>80</v>
      </c>
      <c r="F7178">
        <v>218.5</v>
      </c>
      <c r="G7178">
        <v>89.5</v>
      </c>
      <c r="H7178">
        <v>89</v>
      </c>
      <c r="I7178">
        <v>0</v>
      </c>
      <c r="J7178" t="s">
        <v>24</v>
      </c>
      <c r="K7178" t="s">
        <v>26</v>
      </c>
      <c r="L7178" t="s">
        <v>18</v>
      </c>
      <c r="M7178">
        <v>5.9</v>
      </c>
      <c r="N7178">
        <v>11674.81</v>
      </c>
      <c r="O7178" t="s">
        <v>19</v>
      </c>
      <c r="P7178" t="str">
        <f t="shared" ref="P7178:P7179" si="3842">IF(A7178&lt;30,"18-29",IF(A7178&lt;45,"30-44",IF(A7178&lt;60,"45-59",IF(A7178&lt;75,"60-74","75+"))))</f>
        <v>60-74</v>
      </c>
      <c r="Q7178" t="str">
        <f>IF(PatientData[[#This Row],[bmi]]&lt;18.5,"Underweight",
IF(PatientData[[#This Row],[bmi]]&lt;25,"Normal",
IF(PatientData[[#This Row],[bmi]]&lt;30,"Overweight","Obese")))</f>
        <v>Obese</v>
      </c>
      <c r="R7178" t="str">
        <f t="shared" si="3836"/>
        <v>High BP</v>
      </c>
      <c r="S7178" t="str">
        <f t="shared" si="3837"/>
        <v>Normal Cost</v>
      </c>
    </row>
    <row r="7179" spans="1:19" x14ac:dyDescent="0.3">
      <c r="A7179">
        <v>35</v>
      </c>
      <c r="B7179" t="s">
        <v>20</v>
      </c>
      <c r="C7179">
        <v>30.4</v>
      </c>
      <c r="D7179">
        <v>138</v>
      </c>
      <c r="E7179">
        <v>80</v>
      </c>
      <c r="F7179">
        <v>226.7</v>
      </c>
      <c r="G7179">
        <v>88.3</v>
      </c>
      <c r="H7179">
        <v>90</v>
      </c>
      <c r="I7179">
        <v>2</v>
      </c>
      <c r="J7179" t="s">
        <v>27</v>
      </c>
      <c r="K7179" t="s">
        <v>21</v>
      </c>
      <c r="L7179" t="s">
        <v>22</v>
      </c>
      <c r="M7179">
        <v>8.4</v>
      </c>
      <c r="N7179">
        <v>14155.69</v>
      </c>
      <c r="O7179" t="s">
        <v>19</v>
      </c>
      <c r="P7179" t="str">
        <f t="shared" si="3842"/>
        <v>30-44</v>
      </c>
      <c r="Q7179" t="str">
        <f>IF(PatientData[[#This Row],[bmi]]&lt;18.5,"Underweight",
IF(PatientData[[#This Row],[bmi]]&lt;25,"Normal",
IF(PatientData[[#This Row],[bmi]]&lt;30,"Overweight","Obese")))</f>
        <v>Obese</v>
      </c>
      <c r="R7179" t="str">
        <f t="shared" si="3836"/>
        <v>High BP</v>
      </c>
      <c r="S7179" t="str">
        <f t="shared" si="3837"/>
        <v>Normal Cost</v>
      </c>
    </row>
    <row r="7180" spans="1:19" x14ac:dyDescent="0.3">
      <c r="A7180">
        <v>49</v>
      </c>
      <c r="B7180" t="s">
        <v>15</v>
      </c>
      <c r="C7180">
        <v>19.899999999999999</v>
      </c>
      <c r="D7180">
        <v>140</v>
      </c>
      <c r="E7180">
        <v>75</v>
      </c>
      <c r="F7180">
        <v>193.3</v>
      </c>
      <c r="G7180">
        <v>81.8</v>
      </c>
      <c r="H7180">
        <v>68</v>
      </c>
      <c r="I7180">
        <v>2</v>
      </c>
      <c r="J7180" t="s">
        <v>27</v>
      </c>
      <c r="K7180" t="s">
        <v>21</v>
      </c>
      <c r="L7180" t="s">
        <v>22</v>
      </c>
      <c r="M7180">
        <v>3.3</v>
      </c>
      <c r="N7180">
        <v>9737.9</v>
      </c>
      <c r="O7180" t="s">
        <v>23</v>
      </c>
      <c r="P7180" t="str">
        <f t="shared" ref="P7180" si="3843">IF(A7177&lt;30,"18-29",IF(A7177&lt;45,"30-44",IF(A7177&lt;60,"45-59",IF(A7177&lt;75,"60-74","75+"))))</f>
        <v>45-59</v>
      </c>
      <c r="Q7180" t="str">
        <f>IF(PatientData[[#This Row],[bmi]]&lt;18.5,"Underweight",
IF(PatientData[[#This Row],[bmi]]&lt;25,"Normal",
IF(PatientData[[#This Row],[bmi]]&lt;30,"Overweight","Obese")))</f>
        <v>Normal</v>
      </c>
      <c r="R7180" t="str">
        <f t="shared" si="3836"/>
        <v>High BP</v>
      </c>
      <c r="S7180" t="str">
        <f t="shared" si="3837"/>
        <v>Normal Cost</v>
      </c>
    </row>
    <row r="7181" spans="1:19" x14ac:dyDescent="0.3">
      <c r="A7181">
        <v>60</v>
      </c>
      <c r="B7181" t="s">
        <v>20</v>
      </c>
      <c r="C7181">
        <v>30.4</v>
      </c>
      <c r="D7181">
        <v>128</v>
      </c>
      <c r="E7181">
        <v>80</v>
      </c>
      <c r="F7181">
        <v>267.5</v>
      </c>
      <c r="G7181">
        <v>148.9</v>
      </c>
      <c r="H7181">
        <v>58</v>
      </c>
      <c r="I7181">
        <v>2</v>
      </c>
      <c r="J7181" t="s">
        <v>27</v>
      </c>
      <c r="K7181" t="s">
        <v>21</v>
      </c>
      <c r="L7181" t="s">
        <v>18</v>
      </c>
      <c r="M7181">
        <v>8.1</v>
      </c>
      <c r="N7181">
        <v>16105.68</v>
      </c>
      <c r="O7181" t="s">
        <v>19</v>
      </c>
      <c r="P7181" t="str">
        <f t="shared" ref="P7181" si="3844">IF(A7181&lt;30,"18-29",IF(A7181&lt;45,"30-44",IF(A7181&lt;60,"45-59",IF(A7181&lt;75,"60-74","75+"))))</f>
        <v>60-74</v>
      </c>
      <c r="Q7181" t="str">
        <f>IF(PatientData[[#This Row],[bmi]]&lt;18.5,"Underweight",
IF(PatientData[[#This Row],[bmi]]&lt;25,"Normal",
IF(PatientData[[#This Row],[bmi]]&lt;30,"Overweight","Obese")))</f>
        <v>Obese</v>
      </c>
      <c r="R7181" t="str">
        <f t="shared" si="3836"/>
        <v>High BP</v>
      </c>
      <c r="S7181" t="str">
        <f t="shared" si="3837"/>
        <v>High Cost</v>
      </c>
    </row>
    <row r="7182" spans="1:19" x14ac:dyDescent="0.3">
      <c r="A7182">
        <v>95</v>
      </c>
      <c r="B7182" t="s">
        <v>15</v>
      </c>
      <c r="C7182">
        <v>25.1</v>
      </c>
      <c r="D7182">
        <v>127</v>
      </c>
      <c r="E7182">
        <v>79</v>
      </c>
      <c r="F7182">
        <v>280.3</v>
      </c>
      <c r="G7182">
        <v>111.4</v>
      </c>
      <c r="H7182">
        <v>72</v>
      </c>
      <c r="I7182">
        <v>0</v>
      </c>
      <c r="J7182" t="s">
        <v>27</v>
      </c>
      <c r="K7182" t="s">
        <v>28</v>
      </c>
      <c r="L7182" t="s">
        <v>25</v>
      </c>
      <c r="M7182">
        <v>39.799999999999997</v>
      </c>
      <c r="N7182">
        <v>68750.5</v>
      </c>
      <c r="O7182" t="s">
        <v>19</v>
      </c>
      <c r="P7182" t="str">
        <f t="shared" ref="P7182:P7183" si="3845">IF(A7179&lt;30,"18-29",IF(A7179&lt;45,"30-44",IF(A7179&lt;60,"45-59",IF(A7179&lt;75,"60-74","75+"))))</f>
        <v>30-44</v>
      </c>
      <c r="Q7182" t="str">
        <f>IF(PatientData[[#This Row],[bmi]]&lt;18.5,"Underweight",
IF(PatientData[[#This Row],[bmi]]&lt;25,"Normal",
IF(PatientData[[#This Row],[bmi]]&lt;30,"Overweight","Obese")))</f>
        <v>Overweight</v>
      </c>
      <c r="R7182" t="str">
        <f t="shared" si="3836"/>
        <v>High BP</v>
      </c>
      <c r="S7182" t="str">
        <f t="shared" si="3837"/>
        <v>High Cost</v>
      </c>
    </row>
    <row r="7183" spans="1:19" x14ac:dyDescent="0.3">
      <c r="A7183">
        <v>73</v>
      </c>
      <c r="B7183" t="s">
        <v>15</v>
      </c>
      <c r="C7183">
        <v>23.4</v>
      </c>
      <c r="D7183">
        <v>136</v>
      </c>
      <c r="E7183">
        <v>85</v>
      </c>
      <c r="F7183">
        <v>214.4</v>
      </c>
      <c r="G7183">
        <v>141.5</v>
      </c>
      <c r="H7183">
        <v>67</v>
      </c>
      <c r="I7183">
        <v>1</v>
      </c>
      <c r="J7183" t="s">
        <v>24</v>
      </c>
      <c r="K7183" t="s">
        <v>26</v>
      </c>
      <c r="L7183" t="s">
        <v>18</v>
      </c>
      <c r="M7183">
        <v>4.0999999999999996</v>
      </c>
      <c r="N7183">
        <v>7215.46</v>
      </c>
      <c r="O7183" t="s">
        <v>19</v>
      </c>
      <c r="P7183" t="str">
        <f t="shared" si="3845"/>
        <v>45-59</v>
      </c>
      <c r="Q7183" t="str">
        <f>IF(PatientData[[#This Row],[bmi]]&lt;18.5,"Underweight",
IF(PatientData[[#This Row],[bmi]]&lt;25,"Normal",
IF(PatientData[[#This Row],[bmi]]&lt;30,"Overweight","Obese")))</f>
        <v>Normal</v>
      </c>
      <c r="R7183" t="str">
        <f t="shared" si="3836"/>
        <v>High BP</v>
      </c>
      <c r="S7183" t="str">
        <f t="shared" si="3837"/>
        <v>Normal Cost</v>
      </c>
    </row>
    <row r="7184" spans="1:19" x14ac:dyDescent="0.3">
      <c r="A7184">
        <v>95</v>
      </c>
      <c r="B7184" t="s">
        <v>20</v>
      </c>
      <c r="C7184">
        <v>30.4</v>
      </c>
      <c r="D7184">
        <v>132</v>
      </c>
      <c r="E7184">
        <v>82</v>
      </c>
      <c r="F7184">
        <v>270.39999999999998</v>
      </c>
      <c r="G7184">
        <v>133.5</v>
      </c>
      <c r="H7184">
        <v>92</v>
      </c>
      <c r="I7184">
        <v>0</v>
      </c>
      <c r="J7184" t="s">
        <v>16</v>
      </c>
      <c r="K7184" t="s">
        <v>21</v>
      </c>
      <c r="L7184" t="s">
        <v>18</v>
      </c>
      <c r="M7184">
        <v>10.4</v>
      </c>
      <c r="N7184">
        <v>23010.5</v>
      </c>
      <c r="O7184" t="s">
        <v>19</v>
      </c>
      <c r="P7184" t="str">
        <f t="shared" ref="P7184:P7185" si="3846">IF(A7184&lt;30,"18-29",IF(A7184&lt;45,"30-44",IF(A7184&lt;60,"45-59",IF(A7184&lt;75,"60-74","75+"))))</f>
        <v>75+</v>
      </c>
      <c r="Q7184" t="str">
        <f>IF(PatientData[[#This Row],[bmi]]&lt;18.5,"Underweight",
IF(PatientData[[#This Row],[bmi]]&lt;25,"Normal",
IF(PatientData[[#This Row],[bmi]]&lt;30,"Overweight","Obese")))</f>
        <v>Obese</v>
      </c>
      <c r="R7184" t="str">
        <f t="shared" si="3836"/>
        <v>High BP</v>
      </c>
      <c r="S7184" t="str">
        <f t="shared" si="3837"/>
        <v>High Cost</v>
      </c>
    </row>
    <row r="7185" spans="1:19" x14ac:dyDescent="0.3">
      <c r="A7185">
        <v>61</v>
      </c>
      <c r="B7185" t="s">
        <v>20</v>
      </c>
      <c r="C7185">
        <v>30.4</v>
      </c>
      <c r="D7185">
        <v>121</v>
      </c>
      <c r="E7185">
        <v>72</v>
      </c>
      <c r="F7185">
        <v>263.2</v>
      </c>
      <c r="G7185">
        <v>105.5</v>
      </c>
      <c r="H7185">
        <v>89</v>
      </c>
      <c r="I7185">
        <v>4</v>
      </c>
      <c r="J7185" t="s">
        <v>16</v>
      </c>
      <c r="K7185" t="s">
        <v>21</v>
      </c>
      <c r="L7185" t="s">
        <v>25</v>
      </c>
      <c r="M7185">
        <v>7.2</v>
      </c>
      <c r="N7185">
        <v>13991.46</v>
      </c>
      <c r="O7185" t="s">
        <v>19</v>
      </c>
      <c r="P7185" t="str">
        <f t="shared" si="3846"/>
        <v>60-74</v>
      </c>
      <c r="Q7185" t="str">
        <f>IF(PatientData[[#This Row],[bmi]]&lt;18.5,"Underweight",
IF(PatientData[[#This Row],[bmi]]&lt;25,"Normal",
IF(PatientData[[#This Row],[bmi]]&lt;30,"Overweight","Obese")))</f>
        <v>Obese</v>
      </c>
      <c r="R7185" t="str">
        <f t="shared" si="3836"/>
        <v>High BP</v>
      </c>
      <c r="S7185" t="str">
        <f t="shared" si="3837"/>
        <v>Normal Cost</v>
      </c>
    </row>
    <row r="7186" spans="1:19" x14ac:dyDescent="0.3">
      <c r="A7186">
        <v>94</v>
      </c>
      <c r="B7186" t="s">
        <v>15</v>
      </c>
      <c r="C7186">
        <v>32.1</v>
      </c>
      <c r="D7186">
        <v>132</v>
      </c>
      <c r="E7186">
        <v>75</v>
      </c>
      <c r="F7186">
        <v>256.89999999999998</v>
      </c>
      <c r="G7186">
        <v>101.4</v>
      </c>
      <c r="H7186">
        <v>81</v>
      </c>
      <c r="I7186">
        <v>0</v>
      </c>
      <c r="J7186" t="s">
        <v>16</v>
      </c>
      <c r="K7186" t="s">
        <v>21</v>
      </c>
      <c r="L7186" t="s">
        <v>25</v>
      </c>
      <c r="M7186">
        <v>12.9</v>
      </c>
      <c r="N7186">
        <v>21698.15</v>
      </c>
      <c r="O7186" t="s">
        <v>19</v>
      </c>
      <c r="P7186" t="str">
        <f t="shared" ref="P7186" si="3847">IF(A7183&lt;30,"18-29",IF(A7183&lt;45,"30-44",IF(A7183&lt;60,"45-59",IF(A7183&lt;75,"60-74","75+"))))</f>
        <v>60-74</v>
      </c>
      <c r="Q7186" t="str">
        <f>IF(PatientData[[#This Row],[bmi]]&lt;18.5,"Underweight",
IF(PatientData[[#This Row],[bmi]]&lt;25,"Normal",
IF(PatientData[[#This Row],[bmi]]&lt;30,"Overweight","Obese")))</f>
        <v>Obese</v>
      </c>
      <c r="R7186" t="str">
        <f t="shared" si="3836"/>
        <v>High BP</v>
      </c>
      <c r="S7186" t="str">
        <f t="shared" si="3837"/>
        <v>High Cost</v>
      </c>
    </row>
    <row r="7187" spans="1:19" x14ac:dyDescent="0.3">
      <c r="A7187">
        <v>77</v>
      </c>
      <c r="B7187" t="s">
        <v>20</v>
      </c>
      <c r="C7187">
        <v>30.4</v>
      </c>
      <c r="D7187">
        <v>136</v>
      </c>
      <c r="E7187">
        <v>83</v>
      </c>
      <c r="F7187">
        <v>260.39999999999998</v>
      </c>
      <c r="G7187">
        <v>116.6</v>
      </c>
      <c r="H7187">
        <v>58</v>
      </c>
      <c r="I7187">
        <v>3</v>
      </c>
      <c r="J7187" t="s">
        <v>16</v>
      </c>
      <c r="K7187" t="s">
        <v>28</v>
      </c>
      <c r="L7187" t="s">
        <v>22</v>
      </c>
      <c r="M7187">
        <v>9.5</v>
      </c>
      <c r="N7187">
        <v>19946.66</v>
      </c>
      <c r="O7187" t="s">
        <v>23</v>
      </c>
      <c r="P7187" t="str">
        <f t="shared" ref="P7187:P7188" si="3848">IF(A7187&lt;30,"18-29",IF(A7187&lt;45,"30-44",IF(A7187&lt;60,"45-59",IF(A7187&lt;75,"60-74","75+"))))</f>
        <v>75+</v>
      </c>
      <c r="Q7187" t="str">
        <f>IF(PatientData[[#This Row],[bmi]]&lt;18.5,"Underweight",
IF(PatientData[[#This Row],[bmi]]&lt;25,"Normal",
IF(PatientData[[#This Row],[bmi]]&lt;30,"Overweight","Obese")))</f>
        <v>Obese</v>
      </c>
      <c r="R7187" t="str">
        <f t="shared" si="3836"/>
        <v>High BP</v>
      </c>
      <c r="S7187" t="str">
        <f t="shared" si="3837"/>
        <v>High Cost</v>
      </c>
    </row>
    <row r="7188" spans="1:19" x14ac:dyDescent="0.3">
      <c r="A7188">
        <v>56</v>
      </c>
      <c r="B7188" t="s">
        <v>20</v>
      </c>
      <c r="C7188">
        <v>30.4</v>
      </c>
      <c r="D7188">
        <v>125</v>
      </c>
      <c r="E7188">
        <v>79</v>
      </c>
      <c r="F7188">
        <v>217.6</v>
      </c>
      <c r="G7188">
        <v>137.69999999999999</v>
      </c>
      <c r="H7188">
        <v>64</v>
      </c>
      <c r="I7188">
        <v>1</v>
      </c>
      <c r="J7188" t="s">
        <v>24</v>
      </c>
      <c r="K7188" t="s">
        <v>26</v>
      </c>
      <c r="L7188" t="s">
        <v>25</v>
      </c>
      <c r="M7188">
        <v>6.8</v>
      </c>
      <c r="N7188">
        <v>13794.27</v>
      </c>
      <c r="O7188" t="s">
        <v>19</v>
      </c>
      <c r="P7188" t="str">
        <f t="shared" si="3848"/>
        <v>45-59</v>
      </c>
      <c r="Q7188" t="str">
        <f>IF(PatientData[[#This Row],[bmi]]&lt;18.5,"Underweight",
IF(PatientData[[#This Row],[bmi]]&lt;25,"Normal",
IF(PatientData[[#This Row],[bmi]]&lt;30,"Overweight","Obese")))</f>
        <v>Obese</v>
      </c>
      <c r="R7188" t="str">
        <f t="shared" si="3836"/>
        <v>High BP</v>
      </c>
      <c r="S7188" t="str">
        <f t="shared" si="3837"/>
        <v>Normal Cost</v>
      </c>
    </row>
    <row r="7189" spans="1:19" x14ac:dyDescent="0.3">
      <c r="A7189">
        <v>64</v>
      </c>
      <c r="B7189" t="s">
        <v>15</v>
      </c>
      <c r="C7189">
        <v>33.1</v>
      </c>
      <c r="D7189">
        <v>126</v>
      </c>
      <c r="E7189">
        <v>71</v>
      </c>
      <c r="F7189">
        <v>222.8</v>
      </c>
      <c r="G7189">
        <v>105.8</v>
      </c>
      <c r="H7189">
        <v>76</v>
      </c>
      <c r="I7189">
        <v>1</v>
      </c>
      <c r="J7189" t="s">
        <v>27</v>
      </c>
      <c r="K7189" t="s">
        <v>28</v>
      </c>
      <c r="L7189" t="s">
        <v>25</v>
      </c>
      <c r="M7189">
        <v>7.5</v>
      </c>
      <c r="N7189">
        <v>18980.740000000002</v>
      </c>
      <c r="O7189" t="s">
        <v>19</v>
      </c>
      <c r="P7189" t="str">
        <f t="shared" ref="P7189" si="3849">IF(A7186&lt;30,"18-29",IF(A7186&lt;45,"30-44",IF(A7186&lt;60,"45-59",IF(A7186&lt;75,"60-74","75+"))))</f>
        <v>75+</v>
      </c>
      <c r="Q7189" t="str">
        <f>IF(PatientData[[#This Row],[bmi]]&lt;18.5,"Underweight",
IF(PatientData[[#This Row],[bmi]]&lt;25,"Normal",
IF(PatientData[[#This Row],[bmi]]&lt;30,"Overweight","Obese")))</f>
        <v>Obese</v>
      </c>
      <c r="R7189" t="str">
        <f t="shared" si="3836"/>
        <v>High BP</v>
      </c>
      <c r="S7189" t="str">
        <f t="shared" si="3837"/>
        <v>High Cost</v>
      </c>
    </row>
    <row r="7190" spans="1:19" x14ac:dyDescent="0.3">
      <c r="A7190">
        <v>54</v>
      </c>
      <c r="B7190" t="s">
        <v>20</v>
      </c>
      <c r="C7190">
        <v>30.4</v>
      </c>
      <c r="D7190">
        <v>104</v>
      </c>
      <c r="E7190">
        <v>60</v>
      </c>
      <c r="F7190">
        <v>235</v>
      </c>
      <c r="G7190">
        <v>128.30000000000001</v>
      </c>
      <c r="H7190">
        <v>76</v>
      </c>
      <c r="I7190">
        <v>1</v>
      </c>
      <c r="J7190" t="s">
        <v>27</v>
      </c>
      <c r="K7190" t="s">
        <v>17</v>
      </c>
      <c r="L7190" t="s">
        <v>18</v>
      </c>
      <c r="M7190">
        <v>7.5</v>
      </c>
      <c r="N7190">
        <v>11551.62</v>
      </c>
      <c r="O7190" t="s">
        <v>19</v>
      </c>
      <c r="P7190" t="str">
        <f t="shared" ref="P7190:P7192" si="3850">IF(A7190&lt;30,"18-29",IF(A7190&lt;45,"30-44",IF(A7190&lt;60,"45-59",IF(A7190&lt;75,"60-74","75+"))))</f>
        <v>45-59</v>
      </c>
      <c r="Q7190" t="str">
        <f>IF(PatientData[[#This Row],[bmi]]&lt;18.5,"Underweight",
IF(PatientData[[#This Row],[bmi]]&lt;25,"Normal",
IF(PatientData[[#This Row],[bmi]]&lt;30,"Overweight","Obese")))</f>
        <v>Obese</v>
      </c>
      <c r="R7190" t="str">
        <f t="shared" si="3836"/>
        <v>Normal BP</v>
      </c>
      <c r="S7190" t="str">
        <f t="shared" si="3837"/>
        <v>Normal Cost</v>
      </c>
    </row>
    <row r="7191" spans="1:19" x14ac:dyDescent="0.3">
      <c r="A7191">
        <v>46</v>
      </c>
      <c r="B7191" t="s">
        <v>20</v>
      </c>
      <c r="C7191">
        <v>30.4</v>
      </c>
      <c r="D7191">
        <v>130</v>
      </c>
      <c r="E7191">
        <v>78</v>
      </c>
      <c r="F7191">
        <v>217.2</v>
      </c>
      <c r="G7191">
        <v>118.6</v>
      </c>
      <c r="H7191">
        <v>76</v>
      </c>
      <c r="I7191">
        <v>2</v>
      </c>
      <c r="J7191" t="s">
        <v>16</v>
      </c>
      <c r="K7191" t="s">
        <v>17</v>
      </c>
      <c r="L7191" t="s">
        <v>25</v>
      </c>
      <c r="M7191">
        <v>7.4</v>
      </c>
      <c r="N7191">
        <v>14292.1</v>
      </c>
      <c r="O7191" t="s">
        <v>19</v>
      </c>
      <c r="P7191" t="str">
        <f t="shared" si="3850"/>
        <v>45-59</v>
      </c>
      <c r="Q7191" t="str">
        <f>IF(PatientData[[#This Row],[bmi]]&lt;18.5,"Underweight",
IF(PatientData[[#This Row],[bmi]]&lt;25,"Normal",
IF(PatientData[[#This Row],[bmi]]&lt;30,"Overweight","Obese")))</f>
        <v>Obese</v>
      </c>
      <c r="R7191" t="str">
        <f t="shared" si="3836"/>
        <v>High BP</v>
      </c>
      <c r="S7191" t="str">
        <f t="shared" si="3837"/>
        <v>Normal Cost</v>
      </c>
    </row>
    <row r="7192" spans="1:19" x14ac:dyDescent="0.3">
      <c r="A7192">
        <v>42</v>
      </c>
      <c r="B7192" t="s">
        <v>20</v>
      </c>
      <c r="C7192">
        <v>30.4</v>
      </c>
      <c r="D7192">
        <v>123</v>
      </c>
      <c r="E7192">
        <v>76</v>
      </c>
      <c r="F7192">
        <v>226.8</v>
      </c>
      <c r="G7192">
        <v>126.1</v>
      </c>
      <c r="H7192">
        <v>93</v>
      </c>
      <c r="I7192">
        <v>1</v>
      </c>
      <c r="J7192" t="s">
        <v>16</v>
      </c>
      <c r="K7192" t="s">
        <v>26</v>
      </c>
      <c r="L7192" t="s">
        <v>22</v>
      </c>
      <c r="M7192">
        <v>6</v>
      </c>
      <c r="N7192">
        <v>10763.39</v>
      </c>
      <c r="O7192" t="s">
        <v>23</v>
      </c>
      <c r="P7192" t="str">
        <f t="shared" si="3850"/>
        <v>30-44</v>
      </c>
      <c r="Q7192" t="str">
        <f>IF(PatientData[[#This Row],[bmi]]&lt;18.5,"Underweight",
IF(PatientData[[#This Row],[bmi]]&lt;25,"Normal",
IF(PatientData[[#This Row],[bmi]]&lt;30,"Overweight","Obese")))</f>
        <v>Obese</v>
      </c>
      <c r="R7192" t="str">
        <f t="shared" si="3836"/>
        <v>High BP</v>
      </c>
      <c r="S7192" t="str">
        <f t="shared" si="3837"/>
        <v>Normal Cost</v>
      </c>
    </row>
    <row r="7193" spans="1:19" x14ac:dyDescent="0.3">
      <c r="A7193">
        <v>84</v>
      </c>
      <c r="B7193" t="s">
        <v>15</v>
      </c>
      <c r="C7193">
        <v>36.1</v>
      </c>
      <c r="D7193">
        <v>143</v>
      </c>
      <c r="E7193">
        <v>92</v>
      </c>
      <c r="F7193">
        <v>260.8</v>
      </c>
      <c r="G7193">
        <v>134.6</v>
      </c>
      <c r="H7193">
        <v>66</v>
      </c>
      <c r="I7193">
        <v>3</v>
      </c>
      <c r="J7193" t="s">
        <v>27</v>
      </c>
      <c r="K7193" t="s">
        <v>26</v>
      </c>
      <c r="L7193" t="s">
        <v>25</v>
      </c>
      <c r="M7193">
        <v>5.8</v>
      </c>
      <c r="N7193">
        <v>9995.4699999999993</v>
      </c>
      <c r="O7193" t="s">
        <v>19</v>
      </c>
      <c r="P7193" t="str">
        <f t="shared" ref="P7193" si="3851">IF(A7190&lt;30,"18-29",IF(A7190&lt;45,"30-44",IF(A7190&lt;60,"45-59",IF(A7190&lt;75,"60-74","75+"))))</f>
        <v>45-59</v>
      </c>
      <c r="Q7193" t="str">
        <f>IF(PatientData[[#This Row],[bmi]]&lt;18.5,"Underweight",
IF(PatientData[[#This Row],[bmi]]&lt;25,"Normal",
IF(PatientData[[#This Row],[bmi]]&lt;30,"Overweight","Obese")))</f>
        <v>Obese</v>
      </c>
      <c r="R7193" t="str">
        <f t="shared" si="3836"/>
        <v>High BP</v>
      </c>
      <c r="S7193" t="str">
        <f t="shared" si="3837"/>
        <v>Normal Cost</v>
      </c>
    </row>
    <row r="7194" spans="1:19" x14ac:dyDescent="0.3">
      <c r="A7194">
        <v>54</v>
      </c>
      <c r="B7194" t="s">
        <v>20</v>
      </c>
      <c r="C7194">
        <v>30.4</v>
      </c>
      <c r="D7194">
        <v>132</v>
      </c>
      <c r="E7194">
        <v>76</v>
      </c>
      <c r="F7194">
        <v>259.8</v>
      </c>
      <c r="G7194">
        <v>121.9</v>
      </c>
      <c r="H7194">
        <v>75</v>
      </c>
      <c r="I7194">
        <v>1</v>
      </c>
      <c r="J7194" t="s">
        <v>24</v>
      </c>
      <c r="K7194" t="s">
        <v>21</v>
      </c>
      <c r="L7194" t="s">
        <v>25</v>
      </c>
      <c r="M7194">
        <v>5</v>
      </c>
      <c r="N7194">
        <v>10310.530000000001</v>
      </c>
      <c r="O7194" t="s">
        <v>19</v>
      </c>
      <c r="P7194" t="str">
        <f t="shared" ref="P7194" si="3852">IF(A7194&lt;30,"18-29",IF(A7194&lt;45,"30-44",IF(A7194&lt;60,"45-59",IF(A7194&lt;75,"60-74","75+"))))</f>
        <v>45-59</v>
      </c>
      <c r="Q7194" t="str">
        <f>IF(PatientData[[#This Row],[bmi]]&lt;18.5,"Underweight",
IF(PatientData[[#This Row],[bmi]]&lt;25,"Normal",
IF(PatientData[[#This Row],[bmi]]&lt;30,"Overweight","Obese")))</f>
        <v>Obese</v>
      </c>
      <c r="R7194" t="str">
        <f t="shared" si="3836"/>
        <v>High BP</v>
      </c>
      <c r="S7194" t="str">
        <f t="shared" si="3837"/>
        <v>Normal Cost</v>
      </c>
    </row>
    <row r="7195" spans="1:19" x14ac:dyDescent="0.3">
      <c r="A7195">
        <v>64</v>
      </c>
      <c r="B7195" t="s">
        <v>15</v>
      </c>
      <c r="C7195">
        <v>26</v>
      </c>
      <c r="D7195">
        <v>225</v>
      </c>
      <c r="E7195">
        <v>129</v>
      </c>
      <c r="F7195">
        <v>225</v>
      </c>
      <c r="G7195">
        <v>116.1</v>
      </c>
      <c r="H7195">
        <v>81</v>
      </c>
      <c r="I7195">
        <v>0</v>
      </c>
      <c r="J7195" t="s">
        <v>24</v>
      </c>
      <c r="K7195" t="s">
        <v>21</v>
      </c>
      <c r="L7195" t="s">
        <v>25</v>
      </c>
      <c r="M7195">
        <v>15.5</v>
      </c>
      <c r="N7195">
        <v>24104.400000000001</v>
      </c>
      <c r="O7195" t="s">
        <v>19</v>
      </c>
      <c r="P7195" t="str">
        <f t="shared" ref="P7195" si="3853">IF(A7192&lt;30,"18-29",IF(A7192&lt;45,"30-44",IF(A7192&lt;60,"45-59",IF(A7192&lt;75,"60-74","75+"))))</f>
        <v>30-44</v>
      </c>
      <c r="Q7195" t="str">
        <f>IF(PatientData[[#This Row],[bmi]]&lt;18.5,"Underweight",
IF(PatientData[[#This Row],[bmi]]&lt;25,"Normal",
IF(PatientData[[#This Row],[bmi]]&lt;30,"Overweight","Obese")))</f>
        <v>Overweight</v>
      </c>
      <c r="R7195" t="str">
        <f t="shared" si="3836"/>
        <v>High BP</v>
      </c>
      <c r="S7195" t="str">
        <f t="shared" si="3837"/>
        <v>High Cost</v>
      </c>
    </row>
    <row r="7196" spans="1:19" x14ac:dyDescent="0.3">
      <c r="A7196">
        <v>64</v>
      </c>
      <c r="B7196" t="s">
        <v>20</v>
      </c>
      <c r="C7196">
        <v>30.4</v>
      </c>
      <c r="D7196">
        <v>135</v>
      </c>
      <c r="E7196">
        <v>79</v>
      </c>
      <c r="F7196">
        <v>267.2</v>
      </c>
      <c r="G7196">
        <v>94.9</v>
      </c>
      <c r="H7196">
        <v>82</v>
      </c>
      <c r="I7196">
        <v>2</v>
      </c>
      <c r="J7196" t="s">
        <v>24</v>
      </c>
      <c r="K7196" t="s">
        <v>26</v>
      </c>
      <c r="L7196" t="s">
        <v>25</v>
      </c>
      <c r="M7196">
        <v>3</v>
      </c>
      <c r="N7196">
        <v>6992.36</v>
      </c>
      <c r="O7196" t="s">
        <v>19</v>
      </c>
      <c r="P7196" t="str">
        <f t="shared" ref="P7196:P7197" si="3854">IF(A7196&lt;30,"18-29",IF(A7196&lt;45,"30-44",IF(A7196&lt;60,"45-59",IF(A7196&lt;75,"60-74","75+"))))</f>
        <v>60-74</v>
      </c>
      <c r="Q7196" t="str">
        <f>IF(PatientData[[#This Row],[bmi]]&lt;18.5,"Underweight",
IF(PatientData[[#This Row],[bmi]]&lt;25,"Normal",
IF(PatientData[[#This Row],[bmi]]&lt;30,"Overweight","Obese")))</f>
        <v>Obese</v>
      </c>
      <c r="R7196" t="str">
        <f t="shared" si="3836"/>
        <v>High BP</v>
      </c>
      <c r="S7196" t="str">
        <f t="shared" si="3837"/>
        <v>Normal Cost</v>
      </c>
    </row>
    <row r="7197" spans="1:19" x14ac:dyDescent="0.3">
      <c r="A7197">
        <v>85</v>
      </c>
      <c r="B7197" t="s">
        <v>20</v>
      </c>
      <c r="C7197">
        <v>30.4</v>
      </c>
      <c r="D7197">
        <v>142</v>
      </c>
      <c r="E7197">
        <v>87</v>
      </c>
      <c r="F7197">
        <v>253.1</v>
      </c>
      <c r="G7197">
        <v>122.1</v>
      </c>
      <c r="H7197">
        <v>83</v>
      </c>
      <c r="I7197">
        <v>1</v>
      </c>
      <c r="J7197" t="s">
        <v>27</v>
      </c>
      <c r="K7197" t="s">
        <v>17</v>
      </c>
      <c r="L7197" t="s">
        <v>22</v>
      </c>
      <c r="M7197">
        <v>4.9000000000000004</v>
      </c>
      <c r="N7197">
        <v>8162.79</v>
      </c>
      <c r="O7197" t="s">
        <v>23</v>
      </c>
      <c r="P7197" t="str">
        <f t="shared" si="3854"/>
        <v>75+</v>
      </c>
      <c r="Q7197" t="str">
        <f>IF(PatientData[[#This Row],[bmi]]&lt;18.5,"Underweight",
IF(PatientData[[#This Row],[bmi]]&lt;25,"Normal",
IF(PatientData[[#This Row],[bmi]]&lt;30,"Overweight","Obese")))</f>
        <v>Obese</v>
      </c>
      <c r="R7197" t="str">
        <f t="shared" si="3836"/>
        <v>High BP</v>
      </c>
      <c r="S7197" t="str">
        <f t="shared" si="3837"/>
        <v>Normal Cost</v>
      </c>
    </row>
    <row r="7198" spans="1:19" x14ac:dyDescent="0.3">
      <c r="A7198">
        <v>80</v>
      </c>
      <c r="B7198" t="s">
        <v>15</v>
      </c>
      <c r="C7198">
        <v>36.299999999999997</v>
      </c>
      <c r="D7198">
        <v>131</v>
      </c>
      <c r="E7198">
        <v>74</v>
      </c>
      <c r="F7198">
        <v>288</v>
      </c>
      <c r="G7198">
        <v>148.80000000000001</v>
      </c>
      <c r="H7198">
        <v>85</v>
      </c>
      <c r="I7198">
        <v>0</v>
      </c>
      <c r="J7198" t="s">
        <v>16</v>
      </c>
      <c r="K7198" t="s">
        <v>17</v>
      </c>
      <c r="L7198" t="s">
        <v>25</v>
      </c>
      <c r="M7198">
        <v>6.2</v>
      </c>
      <c r="N7198">
        <v>11415.74</v>
      </c>
      <c r="O7198" t="s">
        <v>19</v>
      </c>
      <c r="P7198" t="str">
        <f t="shared" ref="P7198" si="3855">IF(A7195&lt;30,"18-29",IF(A7195&lt;45,"30-44",IF(A7195&lt;60,"45-59",IF(A7195&lt;75,"60-74","75+"))))</f>
        <v>60-74</v>
      </c>
      <c r="Q7198" t="str">
        <f>IF(PatientData[[#This Row],[bmi]]&lt;18.5,"Underweight",
IF(PatientData[[#This Row],[bmi]]&lt;25,"Normal",
IF(PatientData[[#This Row],[bmi]]&lt;30,"Overweight","Obese")))</f>
        <v>Obese</v>
      </c>
      <c r="R7198" t="str">
        <f t="shared" si="3836"/>
        <v>High BP</v>
      </c>
      <c r="S7198" t="str">
        <f t="shared" si="3837"/>
        <v>Normal Cost</v>
      </c>
    </row>
    <row r="7199" spans="1:19" x14ac:dyDescent="0.3">
      <c r="A7199">
        <v>45</v>
      </c>
      <c r="B7199" t="s">
        <v>20</v>
      </c>
      <c r="C7199">
        <v>30.4</v>
      </c>
      <c r="D7199">
        <v>124</v>
      </c>
      <c r="E7199">
        <v>82</v>
      </c>
      <c r="F7199">
        <v>211</v>
      </c>
      <c r="G7199">
        <v>111</v>
      </c>
      <c r="H7199">
        <v>89</v>
      </c>
      <c r="I7199">
        <v>0</v>
      </c>
      <c r="J7199" t="s">
        <v>16</v>
      </c>
      <c r="K7199" t="s">
        <v>21</v>
      </c>
      <c r="L7199" t="s">
        <v>18</v>
      </c>
      <c r="M7199">
        <v>10.8</v>
      </c>
      <c r="N7199">
        <v>22441.31</v>
      </c>
      <c r="O7199" t="s">
        <v>19</v>
      </c>
      <c r="P7199" t="str">
        <f t="shared" ref="P7199:P7201" si="3856">IF(A7199&lt;30,"18-29",IF(A7199&lt;45,"30-44",IF(A7199&lt;60,"45-59",IF(A7199&lt;75,"60-74","75+"))))</f>
        <v>45-59</v>
      </c>
      <c r="Q7199" t="str">
        <f>IF(PatientData[[#This Row],[bmi]]&lt;18.5,"Underweight",
IF(PatientData[[#This Row],[bmi]]&lt;25,"Normal",
IF(PatientData[[#This Row],[bmi]]&lt;30,"Overweight","Obese")))</f>
        <v>Obese</v>
      </c>
      <c r="R7199" t="str">
        <f t="shared" si="3836"/>
        <v>High BP</v>
      </c>
      <c r="S7199" t="str">
        <f t="shared" si="3837"/>
        <v>High Cost</v>
      </c>
    </row>
    <row r="7200" spans="1:19" x14ac:dyDescent="0.3">
      <c r="A7200">
        <v>48</v>
      </c>
      <c r="B7200" t="s">
        <v>20</v>
      </c>
      <c r="C7200">
        <v>30.4</v>
      </c>
      <c r="D7200">
        <v>128</v>
      </c>
      <c r="E7200">
        <v>76</v>
      </c>
      <c r="F7200">
        <v>245.3</v>
      </c>
      <c r="G7200">
        <v>125.1</v>
      </c>
      <c r="H7200">
        <v>82</v>
      </c>
      <c r="I7200">
        <v>1</v>
      </c>
      <c r="J7200" t="s">
        <v>27</v>
      </c>
      <c r="K7200" t="s">
        <v>17</v>
      </c>
      <c r="L7200" t="s">
        <v>25</v>
      </c>
      <c r="M7200">
        <v>6.5</v>
      </c>
      <c r="N7200">
        <v>12632.04</v>
      </c>
      <c r="O7200" t="s">
        <v>19</v>
      </c>
      <c r="P7200" t="str">
        <f t="shared" si="3856"/>
        <v>45-59</v>
      </c>
      <c r="Q7200" t="str">
        <f>IF(PatientData[[#This Row],[bmi]]&lt;18.5,"Underweight",
IF(PatientData[[#This Row],[bmi]]&lt;25,"Normal",
IF(PatientData[[#This Row],[bmi]]&lt;30,"Overweight","Obese")))</f>
        <v>Obese</v>
      </c>
      <c r="R7200" t="str">
        <f t="shared" si="3836"/>
        <v>High BP</v>
      </c>
      <c r="S7200" t="str">
        <f t="shared" si="3837"/>
        <v>Normal Cost</v>
      </c>
    </row>
    <row r="7201" spans="1:19" x14ac:dyDescent="0.3">
      <c r="A7201">
        <v>66</v>
      </c>
      <c r="B7201" t="s">
        <v>20</v>
      </c>
      <c r="C7201">
        <v>30.4</v>
      </c>
      <c r="D7201">
        <v>123</v>
      </c>
      <c r="E7201">
        <v>66</v>
      </c>
      <c r="F7201">
        <v>210</v>
      </c>
      <c r="G7201">
        <v>102.1</v>
      </c>
      <c r="H7201">
        <v>85</v>
      </c>
      <c r="I7201">
        <v>4</v>
      </c>
      <c r="J7201" t="s">
        <v>24</v>
      </c>
      <c r="K7201" t="s">
        <v>26</v>
      </c>
      <c r="L7201" t="s">
        <v>25</v>
      </c>
      <c r="M7201">
        <v>2.7</v>
      </c>
      <c r="N7201">
        <v>6951.34</v>
      </c>
      <c r="O7201" t="s">
        <v>19</v>
      </c>
      <c r="P7201" t="str">
        <f t="shared" si="3856"/>
        <v>60-74</v>
      </c>
      <c r="Q7201" t="str">
        <f>IF(PatientData[[#This Row],[bmi]]&lt;18.5,"Underweight",
IF(PatientData[[#This Row],[bmi]]&lt;25,"Normal",
IF(PatientData[[#This Row],[bmi]]&lt;30,"Overweight","Obese")))</f>
        <v>Obese</v>
      </c>
      <c r="R7201" t="str">
        <f t="shared" si="3836"/>
        <v>High BP</v>
      </c>
      <c r="S7201" t="str">
        <f t="shared" si="3837"/>
        <v>Normal Cost</v>
      </c>
    </row>
    <row r="7202" spans="1:19" x14ac:dyDescent="0.3">
      <c r="A7202">
        <v>73</v>
      </c>
      <c r="B7202" t="s">
        <v>15</v>
      </c>
      <c r="C7202">
        <v>18.7</v>
      </c>
      <c r="D7202">
        <v>137</v>
      </c>
      <c r="E7202">
        <v>87</v>
      </c>
      <c r="F7202">
        <v>192.5</v>
      </c>
      <c r="G7202">
        <v>96.1</v>
      </c>
      <c r="H7202">
        <v>81</v>
      </c>
      <c r="I7202">
        <v>1</v>
      </c>
      <c r="J7202" t="s">
        <v>24</v>
      </c>
      <c r="K7202" t="s">
        <v>26</v>
      </c>
      <c r="L7202" t="s">
        <v>25</v>
      </c>
      <c r="M7202">
        <v>3.7</v>
      </c>
      <c r="N7202">
        <v>5965.35</v>
      </c>
      <c r="O7202" t="s">
        <v>19</v>
      </c>
      <c r="P7202" t="str">
        <f t="shared" ref="P7202:P7203" si="3857">IF(A7199&lt;30,"18-29",IF(A7199&lt;45,"30-44",IF(A7199&lt;60,"45-59",IF(A7199&lt;75,"60-74","75+"))))</f>
        <v>45-59</v>
      </c>
      <c r="Q7202" t="str">
        <f>IF(PatientData[[#This Row],[bmi]]&lt;18.5,"Underweight",
IF(PatientData[[#This Row],[bmi]]&lt;25,"Normal",
IF(PatientData[[#This Row],[bmi]]&lt;30,"Overweight","Obese")))</f>
        <v>Normal</v>
      </c>
      <c r="R7202" t="str">
        <f t="shared" si="3836"/>
        <v>High BP</v>
      </c>
      <c r="S7202" t="str">
        <f t="shared" si="3837"/>
        <v>Normal Cost</v>
      </c>
    </row>
    <row r="7203" spans="1:19" x14ac:dyDescent="0.3">
      <c r="A7203">
        <v>68</v>
      </c>
      <c r="B7203" t="s">
        <v>15</v>
      </c>
      <c r="C7203">
        <v>29.1</v>
      </c>
      <c r="D7203">
        <v>128</v>
      </c>
      <c r="E7203">
        <v>68</v>
      </c>
      <c r="F7203">
        <v>231.9</v>
      </c>
      <c r="G7203">
        <v>101.5</v>
      </c>
      <c r="H7203">
        <v>69</v>
      </c>
      <c r="I7203">
        <v>2</v>
      </c>
      <c r="J7203" t="s">
        <v>27</v>
      </c>
      <c r="K7203" t="s">
        <v>21</v>
      </c>
      <c r="L7203" t="s">
        <v>25</v>
      </c>
      <c r="M7203">
        <v>6.8</v>
      </c>
      <c r="N7203">
        <v>14000.32</v>
      </c>
      <c r="O7203" t="s">
        <v>19</v>
      </c>
      <c r="P7203" t="str">
        <f t="shared" si="3857"/>
        <v>45-59</v>
      </c>
      <c r="Q7203" t="str">
        <f>IF(PatientData[[#This Row],[bmi]]&lt;18.5,"Underweight",
IF(PatientData[[#This Row],[bmi]]&lt;25,"Normal",
IF(PatientData[[#This Row],[bmi]]&lt;30,"Overweight","Obese")))</f>
        <v>Overweight</v>
      </c>
      <c r="R7203" t="str">
        <f t="shared" si="3836"/>
        <v>High BP</v>
      </c>
      <c r="S7203" t="str">
        <f t="shared" si="3837"/>
        <v>Normal Cost</v>
      </c>
    </row>
    <row r="7204" spans="1:19" x14ac:dyDescent="0.3">
      <c r="A7204">
        <v>77</v>
      </c>
      <c r="B7204" t="s">
        <v>20</v>
      </c>
      <c r="C7204">
        <v>30.4</v>
      </c>
      <c r="D7204">
        <v>130</v>
      </c>
      <c r="E7204">
        <v>69</v>
      </c>
      <c r="F7204">
        <v>242</v>
      </c>
      <c r="G7204">
        <v>111.7</v>
      </c>
      <c r="H7204">
        <v>100</v>
      </c>
      <c r="I7204">
        <v>1</v>
      </c>
      <c r="J7204" t="s">
        <v>16</v>
      </c>
      <c r="K7204" t="s">
        <v>21</v>
      </c>
      <c r="L7204" t="s">
        <v>25</v>
      </c>
      <c r="M7204">
        <v>9.4</v>
      </c>
      <c r="N7204">
        <v>18258.82</v>
      </c>
      <c r="O7204" t="s">
        <v>19</v>
      </c>
      <c r="P7204" t="str">
        <f t="shared" ref="P7204" si="3858">IF(A7204&lt;30,"18-29",IF(A7204&lt;45,"30-44",IF(A7204&lt;60,"45-59",IF(A7204&lt;75,"60-74","75+"))))</f>
        <v>75+</v>
      </c>
      <c r="Q7204" t="str">
        <f>IF(PatientData[[#This Row],[bmi]]&lt;18.5,"Underweight",
IF(PatientData[[#This Row],[bmi]]&lt;25,"Normal",
IF(PatientData[[#This Row],[bmi]]&lt;30,"Overweight","Obese")))</f>
        <v>Obese</v>
      </c>
      <c r="R7204" t="str">
        <f t="shared" si="3836"/>
        <v>High BP</v>
      </c>
      <c r="S7204" t="str">
        <f t="shared" si="3837"/>
        <v>High Cost</v>
      </c>
    </row>
    <row r="7205" spans="1:19" x14ac:dyDescent="0.3">
      <c r="A7205">
        <v>64</v>
      </c>
      <c r="B7205" t="s">
        <v>15</v>
      </c>
      <c r="C7205">
        <v>22</v>
      </c>
      <c r="D7205">
        <v>138</v>
      </c>
      <c r="E7205">
        <v>88</v>
      </c>
      <c r="F7205">
        <v>237.2</v>
      </c>
      <c r="G7205">
        <v>103.7</v>
      </c>
      <c r="H7205">
        <v>82</v>
      </c>
      <c r="I7205">
        <v>2</v>
      </c>
      <c r="J7205" t="s">
        <v>16</v>
      </c>
      <c r="K7205" t="s">
        <v>26</v>
      </c>
      <c r="L7205" t="s">
        <v>25</v>
      </c>
      <c r="M7205">
        <v>5.9</v>
      </c>
      <c r="N7205">
        <v>12731.78</v>
      </c>
      <c r="O7205" t="s">
        <v>19</v>
      </c>
      <c r="P7205" t="str">
        <f t="shared" ref="P7205" si="3859">IF(A7202&lt;30,"18-29",IF(A7202&lt;45,"30-44",IF(A7202&lt;60,"45-59",IF(A7202&lt;75,"60-74","75+"))))</f>
        <v>60-74</v>
      </c>
      <c r="Q7205" t="str">
        <f>IF(PatientData[[#This Row],[bmi]]&lt;18.5,"Underweight",
IF(PatientData[[#This Row],[bmi]]&lt;25,"Normal",
IF(PatientData[[#This Row],[bmi]]&lt;30,"Overweight","Obese")))</f>
        <v>Normal</v>
      </c>
      <c r="R7205" t="str">
        <f t="shared" si="3836"/>
        <v>High BP</v>
      </c>
      <c r="S7205" t="str">
        <f t="shared" si="3837"/>
        <v>Normal Cost</v>
      </c>
    </row>
    <row r="7206" spans="1:19" x14ac:dyDescent="0.3">
      <c r="A7206">
        <v>83</v>
      </c>
      <c r="B7206" t="s">
        <v>20</v>
      </c>
      <c r="C7206">
        <v>30.4</v>
      </c>
      <c r="D7206">
        <v>129</v>
      </c>
      <c r="E7206">
        <v>80</v>
      </c>
      <c r="F7206">
        <v>257.10000000000002</v>
      </c>
      <c r="G7206">
        <v>133.80000000000001</v>
      </c>
      <c r="H7206">
        <v>87</v>
      </c>
      <c r="I7206">
        <v>1</v>
      </c>
      <c r="J7206" t="s">
        <v>16</v>
      </c>
      <c r="K7206" t="s">
        <v>17</v>
      </c>
      <c r="L7206" t="s">
        <v>25</v>
      </c>
      <c r="M7206">
        <v>8.3000000000000007</v>
      </c>
      <c r="N7206">
        <v>14541.31</v>
      </c>
      <c r="O7206" t="s">
        <v>19</v>
      </c>
      <c r="P7206" t="str">
        <f t="shared" ref="P7206" si="3860">IF(A7206&lt;30,"18-29",IF(A7206&lt;45,"30-44",IF(A7206&lt;60,"45-59",IF(A7206&lt;75,"60-74","75+"))))</f>
        <v>75+</v>
      </c>
      <c r="Q7206" t="str">
        <f>IF(PatientData[[#This Row],[bmi]]&lt;18.5,"Underweight",
IF(PatientData[[#This Row],[bmi]]&lt;25,"Normal",
IF(PatientData[[#This Row],[bmi]]&lt;30,"Overweight","Obese")))</f>
        <v>Obese</v>
      </c>
      <c r="R7206" t="str">
        <f t="shared" si="3836"/>
        <v>High BP</v>
      </c>
      <c r="S7206" t="str">
        <f t="shared" si="3837"/>
        <v>Normal Cost</v>
      </c>
    </row>
    <row r="7207" spans="1:19" x14ac:dyDescent="0.3">
      <c r="A7207">
        <v>73</v>
      </c>
      <c r="B7207" t="s">
        <v>15</v>
      </c>
      <c r="C7207">
        <v>29.7</v>
      </c>
      <c r="D7207">
        <v>130</v>
      </c>
      <c r="E7207">
        <v>78</v>
      </c>
      <c r="F7207">
        <v>239.4</v>
      </c>
      <c r="G7207">
        <v>131.6</v>
      </c>
      <c r="H7207">
        <v>73</v>
      </c>
      <c r="I7207">
        <v>1</v>
      </c>
      <c r="J7207" t="s">
        <v>24</v>
      </c>
      <c r="K7207" t="s">
        <v>17</v>
      </c>
      <c r="L7207" t="s">
        <v>22</v>
      </c>
      <c r="M7207">
        <v>7.7</v>
      </c>
      <c r="N7207">
        <v>15708.94</v>
      </c>
      <c r="O7207" t="s">
        <v>19</v>
      </c>
      <c r="P7207" t="str">
        <f t="shared" ref="P7207:P7210" si="3861">IF(A7204&lt;30,"18-29",IF(A7204&lt;45,"30-44",IF(A7204&lt;60,"45-59",IF(A7204&lt;75,"60-74","75+"))))</f>
        <v>75+</v>
      </c>
      <c r="Q7207" t="str">
        <f>IF(PatientData[[#This Row],[bmi]]&lt;18.5,"Underweight",
IF(PatientData[[#This Row],[bmi]]&lt;25,"Normal",
IF(PatientData[[#This Row],[bmi]]&lt;30,"Overweight","Obese")))</f>
        <v>Overweight</v>
      </c>
      <c r="R7207" t="str">
        <f t="shared" si="3836"/>
        <v>High BP</v>
      </c>
      <c r="S7207" t="str">
        <f t="shared" si="3837"/>
        <v>High Cost</v>
      </c>
    </row>
    <row r="7208" spans="1:19" x14ac:dyDescent="0.3">
      <c r="A7208">
        <v>33</v>
      </c>
      <c r="B7208" t="s">
        <v>15</v>
      </c>
      <c r="C7208">
        <v>20.2</v>
      </c>
      <c r="D7208">
        <v>113</v>
      </c>
      <c r="E7208">
        <v>67</v>
      </c>
      <c r="F7208">
        <v>188.7</v>
      </c>
      <c r="G7208">
        <v>82.2</v>
      </c>
      <c r="H7208">
        <v>73</v>
      </c>
      <c r="I7208">
        <v>1</v>
      </c>
      <c r="J7208" t="s">
        <v>24</v>
      </c>
      <c r="K7208" t="s">
        <v>28</v>
      </c>
      <c r="L7208" t="s">
        <v>18</v>
      </c>
      <c r="M7208">
        <v>9.3000000000000007</v>
      </c>
      <c r="N7208">
        <v>18055.169999999998</v>
      </c>
      <c r="O7208" t="s">
        <v>19</v>
      </c>
      <c r="P7208" t="str">
        <f t="shared" si="3861"/>
        <v>60-74</v>
      </c>
      <c r="Q7208" t="str">
        <f>IF(PatientData[[#This Row],[bmi]]&lt;18.5,"Underweight",
IF(PatientData[[#This Row],[bmi]]&lt;25,"Normal",
IF(PatientData[[#This Row],[bmi]]&lt;30,"Overweight","Obese")))</f>
        <v>Normal</v>
      </c>
      <c r="R7208" t="str">
        <f t="shared" si="3836"/>
        <v>Normal BP</v>
      </c>
      <c r="S7208" t="str">
        <f t="shared" si="3837"/>
        <v>High Cost</v>
      </c>
    </row>
    <row r="7209" spans="1:19" x14ac:dyDescent="0.3">
      <c r="A7209">
        <v>80</v>
      </c>
      <c r="B7209" t="s">
        <v>15</v>
      </c>
      <c r="C7209">
        <v>25.4</v>
      </c>
      <c r="D7209">
        <v>123</v>
      </c>
      <c r="E7209">
        <v>76</v>
      </c>
      <c r="F7209">
        <v>230.7</v>
      </c>
      <c r="G7209">
        <v>113.1</v>
      </c>
      <c r="H7209">
        <v>88</v>
      </c>
      <c r="I7209">
        <v>0</v>
      </c>
      <c r="J7209" t="s">
        <v>24</v>
      </c>
      <c r="K7209" t="s">
        <v>21</v>
      </c>
      <c r="L7209" t="s">
        <v>18</v>
      </c>
      <c r="M7209">
        <v>5.5</v>
      </c>
      <c r="N7209">
        <v>10248.81</v>
      </c>
      <c r="O7209" t="s">
        <v>19</v>
      </c>
      <c r="P7209" t="str">
        <f t="shared" si="3861"/>
        <v>75+</v>
      </c>
      <c r="Q7209" t="str">
        <f>IF(PatientData[[#This Row],[bmi]]&lt;18.5,"Underweight",
IF(PatientData[[#This Row],[bmi]]&lt;25,"Normal",
IF(PatientData[[#This Row],[bmi]]&lt;30,"Overweight","Obese")))</f>
        <v>Overweight</v>
      </c>
      <c r="R7209" t="str">
        <f t="shared" si="3836"/>
        <v>High BP</v>
      </c>
      <c r="S7209" t="str">
        <f t="shared" si="3837"/>
        <v>Normal Cost</v>
      </c>
    </row>
    <row r="7210" spans="1:19" x14ac:dyDescent="0.3">
      <c r="A7210">
        <v>76</v>
      </c>
      <c r="B7210" t="s">
        <v>15</v>
      </c>
      <c r="C7210">
        <v>35.9</v>
      </c>
      <c r="D7210">
        <v>150</v>
      </c>
      <c r="E7210">
        <v>96</v>
      </c>
      <c r="F7210">
        <v>240</v>
      </c>
      <c r="G7210">
        <v>103.4</v>
      </c>
      <c r="H7210">
        <v>67</v>
      </c>
      <c r="I7210">
        <v>3</v>
      </c>
      <c r="J7210" t="s">
        <v>27</v>
      </c>
      <c r="K7210" t="s">
        <v>26</v>
      </c>
      <c r="L7210" t="s">
        <v>18</v>
      </c>
      <c r="M7210">
        <v>4.9000000000000004</v>
      </c>
      <c r="N7210">
        <v>8393.36</v>
      </c>
      <c r="O7210" t="s">
        <v>19</v>
      </c>
      <c r="P7210" t="str">
        <f t="shared" si="3861"/>
        <v>60-74</v>
      </c>
      <c r="Q7210" t="str">
        <f>IF(PatientData[[#This Row],[bmi]]&lt;18.5,"Underweight",
IF(PatientData[[#This Row],[bmi]]&lt;25,"Normal",
IF(PatientData[[#This Row],[bmi]]&lt;30,"Overweight","Obese")))</f>
        <v>Obese</v>
      </c>
      <c r="R7210" t="str">
        <f t="shared" si="3836"/>
        <v>High BP</v>
      </c>
      <c r="S7210" t="str">
        <f t="shared" si="3837"/>
        <v>Normal Cost</v>
      </c>
    </row>
    <row r="7211" spans="1:19" x14ac:dyDescent="0.3">
      <c r="A7211">
        <v>74</v>
      </c>
      <c r="B7211" t="s">
        <v>20</v>
      </c>
      <c r="C7211">
        <v>30.4</v>
      </c>
      <c r="D7211">
        <v>125</v>
      </c>
      <c r="E7211">
        <v>81</v>
      </c>
      <c r="F7211">
        <v>248.9</v>
      </c>
      <c r="G7211">
        <v>136.4</v>
      </c>
      <c r="H7211">
        <v>87</v>
      </c>
      <c r="I7211">
        <v>2</v>
      </c>
      <c r="J7211" t="s">
        <v>16</v>
      </c>
      <c r="K7211" t="s">
        <v>17</v>
      </c>
      <c r="L7211" t="s">
        <v>18</v>
      </c>
      <c r="M7211">
        <v>12.2</v>
      </c>
      <c r="N7211">
        <v>23983.13</v>
      </c>
      <c r="O7211" t="s">
        <v>19</v>
      </c>
      <c r="P7211" t="str">
        <f t="shared" ref="P7211" si="3862">IF(A7211&lt;30,"18-29",IF(A7211&lt;45,"30-44",IF(A7211&lt;60,"45-59",IF(A7211&lt;75,"60-74","75+"))))</f>
        <v>60-74</v>
      </c>
      <c r="Q7211" t="str">
        <f>IF(PatientData[[#This Row],[bmi]]&lt;18.5,"Underweight",
IF(PatientData[[#This Row],[bmi]]&lt;25,"Normal",
IF(PatientData[[#This Row],[bmi]]&lt;30,"Overweight","Obese")))</f>
        <v>Obese</v>
      </c>
      <c r="R7211" t="str">
        <f t="shared" si="3836"/>
        <v>High BP</v>
      </c>
      <c r="S7211" t="str">
        <f t="shared" si="3837"/>
        <v>High Cost</v>
      </c>
    </row>
    <row r="7212" spans="1:19" x14ac:dyDescent="0.3">
      <c r="A7212">
        <v>57</v>
      </c>
      <c r="B7212" t="s">
        <v>15</v>
      </c>
      <c r="C7212">
        <v>27.2</v>
      </c>
      <c r="D7212">
        <v>116</v>
      </c>
      <c r="E7212">
        <v>72</v>
      </c>
      <c r="F7212">
        <v>243.1</v>
      </c>
      <c r="G7212">
        <v>107.9</v>
      </c>
      <c r="H7212">
        <v>77</v>
      </c>
      <c r="I7212">
        <v>1</v>
      </c>
      <c r="J7212" t="s">
        <v>27</v>
      </c>
      <c r="K7212" t="s">
        <v>21</v>
      </c>
      <c r="L7212" t="s">
        <v>22</v>
      </c>
      <c r="M7212">
        <v>5.0999999999999996</v>
      </c>
      <c r="N7212">
        <v>10808.64</v>
      </c>
      <c r="O7212" t="s">
        <v>19</v>
      </c>
      <c r="P7212" t="str">
        <f t="shared" ref="P7212:P7214" si="3863">IF(A7209&lt;30,"18-29",IF(A7209&lt;45,"30-44",IF(A7209&lt;60,"45-59",IF(A7209&lt;75,"60-74","75+"))))</f>
        <v>75+</v>
      </c>
      <c r="Q7212" t="str">
        <f>IF(PatientData[[#This Row],[bmi]]&lt;18.5,"Underweight",
IF(PatientData[[#This Row],[bmi]]&lt;25,"Normal",
IF(PatientData[[#This Row],[bmi]]&lt;30,"Overweight","Obese")))</f>
        <v>Overweight</v>
      </c>
      <c r="R7212" t="str">
        <f t="shared" si="3836"/>
        <v>Normal BP</v>
      </c>
      <c r="S7212" t="str">
        <f t="shared" si="3837"/>
        <v>Normal Cost</v>
      </c>
    </row>
    <row r="7213" spans="1:19" x14ac:dyDescent="0.3">
      <c r="A7213">
        <v>65</v>
      </c>
      <c r="B7213" t="s">
        <v>15</v>
      </c>
      <c r="C7213">
        <v>28</v>
      </c>
      <c r="D7213">
        <v>104</v>
      </c>
      <c r="E7213">
        <v>63</v>
      </c>
      <c r="F7213">
        <v>223.8</v>
      </c>
      <c r="G7213">
        <v>88.1</v>
      </c>
      <c r="H7213">
        <v>82</v>
      </c>
      <c r="I7213">
        <v>1</v>
      </c>
      <c r="J7213" t="s">
        <v>16</v>
      </c>
      <c r="K7213" t="s">
        <v>21</v>
      </c>
      <c r="L7213" t="s">
        <v>22</v>
      </c>
      <c r="M7213">
        <v>10.3</v>
      </c>
      <c r="N7213">
        <v>24296.38</v>
      </c>
      <c r="O7213" t="s">
        <v>19</v>
      </c>
      <c r="P7213" t="str">
        <f t="shared" si="3863"/>
        <v>75+</v>
      </c>
      <c r="Q7213" t="str">
        <f>IF(PatientData[[#This Row],[bmi]]&lt;18.5,"Underweight",
IF(PatientData[[#This Row],[bmi]]&lt;25,"Normal",
IF(PatientData[[#This Row],[bmi]]&lt;30,"Overweight","Obese")))</f>
        <v>Overweight</v>
      </c>
      <c r="R7213" t="str">
        <f t="shared" si="3836"/>
        <v>Normal BP</v>
      </c>
      <c r="S7213" t="str">
        <f t="shared" si="3837"/>
        <v>High Cost</v>
      </c>
    </row>
    <row r="7214" spans="1:19" x14ac:dyDescent="0.3">
      <c r="A7214">
        <v>38</v>
      </c>
      <c r="B7214" t="s">
        <v>15</v>
      </c>
      <c r="C7214">
        <v>27</v>
      </c>
      <c r="D7214">
        <v>131</v>
      </c>
      <c r="E7214">
        <v>79</v>
      </c>
      <c r="F7214">
        <v>219.8</v>
      </c>
      <c r="G7214">
        <v>91.4</v>
      </c>
      <c r="H7214">
        <v>86</v>
      </c>
      <c r="I7214">
        <v>3</v>
      </c>
      <c r="J7214" t="s">
        <v>24</v>
      </c>
      <c r="K7214" t="s">
        <v>26</v>
      </c>
      <c r="L7214" t="s">
        <v>25</v>
      </c>
      <c r="M7214">
        <v>4.5999999999999996</v>
      </c>
      <c r="N7214">
        <v>8954.58</v>
      </c>
      <c r="O7214" t="s">
        <v>19</v>
      </c>
      <c r="P7214" t="str">
        <f t="shared" si="3863"/>
        <v>60-74</v>
      </c>
      <c r="Q7214" t="str">
        <f>IF(PatientData[[#This Row],[bmi]]&lt;18.5,"Underweight",
IF(PatientData[[#This Row],[bmi]]&lt;25,"Normal",
IF(PatientData[[#This Row],[bmi]]&lt;30,"Overweight","Obese")))</f>
        <v>Overweight</v>
      </c>
      <c r="R7214" t="str">
        <f t="shared" si="3836"/>
        <v>High BP</v>
      </c>
      <c r="S7214" t="str">
        <f t="shared" si="3837"/>
        <v>Normal Cost</v>
      </c>
    </row>
    <row r="7215" spans="1:19" x14ac:dyDescent="0.3">
      <c r="A7215">
        <v>64</v>
      </c>
      <c r="B7215" t="s">
        <v>20</v>
      </c>
      <c r="C7215">
        <v>30.4</v>
      </c>
      <c r="D7215">
        <v>126</v>
      </c>
      <c r="E7215">
        <v>69</v>
      </c>
      <c r="F7215">
        <v>250.5</v>
      </c>
      <c r="G7215">
        <v>107.4</v>
      </c>
      <c r="H7215">
        <v>89</v>
      </c>
      <c r="I7215">
        <v>0</v>
      </c>
      <c r="J7215" t="s">
        <v>24</v>
      </c>
      <c r="K7215" t="s">
        <v>21</v>
      </c>
      <c r="L7215" t="s">
        <v>25</v>
      </c>
      <c r="M7215">
        <v>7.9</v>
      </c>
      <c r="N7215">
        <v>17180.939999999999</v>
      </c>
      <c r="O7215" t="s">
        <v>19</v>
      </c>
      <c r="P7215" t="str">
        <f t="shared" ref="P7215" si="3864">IF(A7215&lt;30,"18-29",IF(A7215&lt;45,"30-44",IF(A7215&lt;60,"45-59",IF(A7215&lt;75,"60-74","75+"))))</f>
        <v>60-74</v>
      </c>
      <c r="Q7215" t="str">
        <f>IF(PatientData[[#This Row],[bmi]]&lt;18.5,"Underweight",
IF(PatientData[[#This Row],[bmi]]&lt;25,"Normal",
IF(PatientData[[#This Row],[bmi]]&lt;30,"Overweight","Obese")))</f>
        <v>Obese</v>
      </c>
      <c r="R7215" t="str">
        <f t="shared" si="3836"/>
        <v>High BP</v>
      </c>
      <c r="S7215" t="str">
        <f t="shared" si="3837"/>
        <v>High Cost</v>
      </c>
    </row>
    <row r="7216" spans="1:19" x14ac:dyDescent="0.3">
      <c r="A7216">
        <v>63</v>
      </c>
      <c r="B7216" t="s">
        <v>15</v>
      </c>
      <c r="C7216">
        <v>32.700000000000003</v>
      </c>
      <c r="D7216">
        <v>127</v>
      </c>
      <c r="E7216">
        <v>77</v>
      </c>
      <c r="F7216">
        <v>237.9</v>
      </c>
      <c r="G7216">
        <v>128.9</v>
      </c>
      <c r="H7216">
        <v>59</v>
      </c>
      <c r="I7216">
        <v>1</v>
      </c>
      <c r="J7216" t="s">
        <v>24</v>
      </c>
      <c r="K7216" t="s">
        <v>21</v>
      </c>
      <c r="L7216" t="s">
        <v>18</v>
      </c>
      <c r="M7216">
        <v>5.2</v>
      </c>
      <c r="N7216">
        <v>11765.67</v>
      </c>
      <c r="O7216" t="s">
        <v>19</v>
      </c>
      <c r="P7216" t="str">
        <f t="shared" ref="P7216" si="3865">IF(A7213&lt;30,"18-29",IF(A7213&lt;45,"30-44",IF(A7213&lt;60,"45-59",IF(A7213&lt;75,"60-74","75+"))))</f>
        <v>60-74</v>
      </c>
      <c r="Q7216" t="str">
        <f>IF(PatientData[[#This Row],[bmi]]&lt;18.5,"Underweight",
IF(PatientData[[#This Row],[bmi]]&lt;25,"Normal",
IF(PatientData[[#This Row],[bmi]]&lt;30,"Overweight","Obese")))</f>
        <v>Obese</v>
      </c>
      <c r="R7216" t="str">
        <f t="shared" si="3836"/>
        <v>High BP</v>
      </c>
      <c r="S7216" t="str">
        <f t="shared" si="3837"/>
        <v>Normal Cost</v>
      </c>
    </row>
    <row r="7217" spans="1:19" x14ac:dyDescent="0.3">
      <c r="A7217">
        <v>59</v>
      </c>
      <c r="B7217" t="s">
        <v>20</v>
      </c>
      <c r="C7217">
        <v>30.4</v>
      </c>
      <c r="D7217">
        <v>127</v>
      </c>
      <c r="E7217">
        <v>71</v>
      </c>
      <c r="F7217">
        <v>240.8</v>
      </c>
      <c r="G7217">
        <v>113.6</v>
      </c>
      <c r="H7217">
        <v>76</v>
      </c>
      <c r="I7217">
        <v>2</v>
      </c>
      <c r="J7217" t="s">
        <v>27</v>
      </c>
      <c r="K7217" t="s">
        <v>26</v>
      </c>
      <c r="L7217" t="s">
        <v>22</v>
      </c>
      <c r="M7217">
        <v>7.3</v>
      </c>
      <c r="N7217">
        <v>15478.34</v>
      </c>
      <c r="O7217" t="s">
        <v>19</v>
      </c>
      <c r="P7217" t="str">
        <f t="shared" ref="P7217:P7222" si="3866">IF(A7217&lt;30,"18-29",IF(A7217&lt;45,"30-44",IF(A7217&lt;60,"45-59",IF(A7217&lt;75,"60-74","75+"))))</f>
        <v>45-59</v>
      </c>
      <c r="Q7217" t="str">
        <f>IF(PatientData[[#This Row],[bmi]]&lt;18.5,"Underweight",
IF(PatientData[[#This Row],[bmi]]&lt;25,"Normal",
IF(PatientData[[#This Row],[bmi]]&lt;30,"Overweight","Obese")))</f>
        <v>Obese</v>
      </c>
      <c r="R7217" t="str">
        <f t="shared" si="3836"/>
        <v>High BP</v>
      </c>
      <c r="S7217" t="str">
        <f t="shared" si="3837"/>
        <v>High Cost</v>
      </c>
    </row>
    <row r="7218" spans="1:19" x14ac:dyDescent="0.3">
      <c r="A7218">
        <v>52</v>
      </c>
      <c r="B7218" t="s">
        <v>20</v>
      </c>
      <c r="C7218">
        <v>30.4</v>
      </c>
      <c r="D7218">
        <v>123</v>
      </c>
      <c r="E7218">
        <v>73</v>
      </c>
      <c r="F7218">
        <v>243.9</v>
      </c>
      <c r="G7218">
        <v>125.8</v>
      </c>
      <c r="H7218">
        <v>83</v>
      </c>
      <c r="I7218">
        <v>1</v>
      </c>
      <c r="J7218" t="s">
        <v>24</v>
      </c>
      <c r="K7218" t="s">
        <v>28</v>
      </c>
      <c r="L7218" t="s">
        <v>25</v>
      </c>
      <c r="M7218">
        <v>5.9</v>
      </c>
      <c r="N7218">
        <v>15516.34</v>
      </c>
      <c r="O7218" t="s">
        <v>19</v>
      </c>
      <c r="P7218" t="str">
        <f t="shared" si="3866"/>
        <v>45-59</v>
      </c>
      <c r="Q7218" t="str">
        <f>IF(PatientData[[#This Row],[bmi]]&lt;18.5,"Underweight",
IF(PatientData[[#This Row],[bmi]]&lt;25,"Normal",
IF(PatientData[[#This Row],[bmi]]&lt;30,"Overweight","Obese")))</f>
        <v>Obese</v>
      </c>
      <c r="R7218" t="str">
        <f t="shared" si="3836"/>
        <v>High BP</v>
      </c>
      <c r="S7218" t="str">
        <f t="shared" si="3837"/>
        <v>High Cost</v>
      </c>
    </row>
    <row r="7219" spans="1:19" x14ac:dyDescent="0.3">
      <c r="A7219">
        <v>95</v>
      </c>
      <c r="B7219" t="s">
        <v>20</v>
      </c>
      <c r="C7219">
        <v>30.4</v>
      </c>
      <c r="D7219">
        <v>127</v>
      </c>
      <c r="E7219">
        <v>78</v>
      </c>
      <c r="F7219">
        <v>300</v>
      </c>
      <c r="G7219">
        <v>127.3</v>
      </c>
      <c r="H7219">
        <v>93</v>
      </c>
      <c r="I7219">
        <v>1</v>
      </c>
      <c r="J7219" t="s">
        <v>27</v>
      </c>
      <c r="K7219" t="s">
        <v>17</v>
      </c>
      <c r="L7219" t="s">
        <v>22</v>
      </c>
      <c r="M7219">
        <v>2.9</v>
      </c>
      <c r="N7219">
        <v>5995.04</v>
      </c>
      <c r="O7219" t="s">
        <v>19</v>
      </c>
      <c r="P7219" t="str">
        <f t="shared" si="3866"/>
        <v>75+</v>
      </c>
      <c r="Q7219" t="str">
        <f>IF(PatientData[[#This Row],[bmi]]&lt;18.5,"Underweight",
IF(PatientData[[#This Row],[bmi]]&lt;25,"Normal",
IF(PatientData[[#This Row],[bmi]]&lt;30,"Overweight","Obese")))</f>
        <v>Obese</v>
      </c>
      <c r="R7219" t="str">
        <f t="shared" si="3836"/>
        <v>High BP</v>
      </c>
      <c r="S7219" t="str">
        <f t="shared" si="3837"/>
        <v>Normal Cost</v>
      </c>
    </row>
    <row r="7220" spans="1:19" x14ac:dyDescent="0.3">
      <c r="A7220">
        <v>69</v>
      </c>
      <c r="B7220" t="s">
        <v>20</v>
      </c>
      <c r="C7220">
        <v>30.4</v>
      </c>
      <c r="D7220">
        <v>125</v>
      </c>
      <c r="E7220">
        <v>70</v>
      </c>
      <c r="F7220">
        <v>257</v>
      </c>
      <c r="G7220">
        <v>105</v>
      </c>
      <c r="H7220">
        <v>71</v>
      </c>
      <c r="I7220">
        <v>2</v>
      </c>
      <c r="J7220" t="s">
        <v>16</v>
      </c>
      <c r="K7220" t="s">
        <v>21</v>
      </c>
      <c r="L7220" t="s">
        <v>18</v>
      </c>
      <c r="M7220">
        <v>9</v>
      </c>
      <c r="N7220">
        <v>20204.689999999999</v>
      </c>
      <c r="O7220" t="s">
        <v>23</v>
      </c>
      <c r="P7220" t="str">
        <f t="shared" si="3866"/>
        <v>60-74</v>
      </c>
      <c r="Q7220" t="str">
        <f>IF(PatientData[[#This Row],[bmi]]&lt;18.5,"Underweight",
IF(PatientData[[#This Row],[bmi]]&lt;25,"Normal",
IF(PatientData[[#This Row],[bmi]]&lt;30,"Overweight","Obese")))</f>
        <v>Obese</v>
      </c>
      <c r="R7220" t="str">
        <f t="shared" si="3836"/>
        <v>High BP</v>
      </c>
      <c r="S7220" t="str">
        <f t="shared" si="3837"/>
        <v>High Cost</v>
      </c>
    </row>
    <row r="7221" spans="1:19" x14ac:dyDescent="0.3">
      <c r="A7221">
        <v>66</v>
      </c>
      <c r="B7221" t="s">
        <v>20</v>
      </c>
      <c r="C7221">
        <v>30.4</v>
      </c>
      <c r="D7221">
        <v>138</v>
      </c>
      <c r="E7221">
        <v>85</v>
      </c>
      <c r="F7221">
        <v>250.7</v>
      </c>
      <c r="G7221">
        <v>108.4</v>
      </c>
      <c r="H7221">
        <v>61</v>
      </c>
      <c r="I7221">
        <v>2</v>
      </c>
      <c r="J7221" t="s">
        <v>24</v>
      </c>
      <c r="K7221" t="s">
        <v>26</v>
      </c>
      <c r="L7221" t="s">
        <v>18</v>
      </c>
      <c r="M7221">
        <v>7.5</v>
      </c>
      <c r="N7221">
        <v>10734.16</v>
      </c>
      <c r="O7221" t="s">
        <v>23</v>
      </c>
      <c r="P7221" t="str">
        <f t="shared" si="3866"/>
        <v>60-74</v>
      </c>
      <c r="Q7221" t="str">
        <f>IF(PatientData[[#This Row],[bmi]]&lt;18.5,"Underweight",
IF(PatientData[[#This Row],[bmi]]&lt;25,"Normal",
IF(PatientData[[#This Row],[bmi]]&lt;30,"Overweight","Obese")))</f>
        <v>Obese</v>
      </c>
      <c r="R7221" t="str">
        <f t="shared" si="3836"/>
        <v>High BP</v>
      </c>
      <c r="S7221" t="str">
        <f t="shared" si="3837"/>
        <v>Normal Cost</v>
      </c>
    </row>
    <row r="7222" spans="1:19" x14ac:dyDescent="0.3">
      <c r="A7222">
        <v>44</v>
      </c>
      <c r="B7222" t="s">
        <v>20</v>
      </c>
      <c r="C7222">
        <v>30.4</v>
      </c>
      <c r="D7222">
        <v>111</v>
      </c>
      <c r="E7222">
        <v>66</v>
      </c>
      <c r="F7222">
        <v>228.4</v>
      </c>
      <c r="G7222">
        <v>137.6</v>
      </c>
      <c r="H7222">
        <v>63</v>
      </c>
      <c r="I7222">
        <v>1</v>
      </c>
      <c r="J7222" t="s">
        <v>27</v>
      </c>
      <c r="K7222" t="s">
        <v>17</v>
      </c>
      <c r="L7222" t="s">
        <v>25</v>
      </c>
      <c r="M7222">
        <v>6.9</v>
      </c>
      <c r="N7222">
        <v>11814.68</v>
      </c>
      <c r="O7222" t="s">
        <v>19</v>
      </c>
      <c r="P7222" t="str">
        <f t="shared" si="3866"/>
        <v>30-44</v>
      </c>
      <c r="Q7222" t="str">
        <f>IF(PatientData[[#This Row],[bmi]]&lt;18.5,"Underweight",
IF(PatientData[[#This Row],[bmi]]&lt;25,"Normal",
IF(PatientData[[#This Row],[bmi]]&lt;30,"Overweight","Obese")))</f>
        <v>Obese</v>
      </c>
      <c r="R7222" t="str">
        <f t="shared" si="3836"/>
        <v>Normal BP</v>
      </c>
      <c r="S7222" t="str">
        <f t="shared" si="3837"/>
        <v>Normal Cost</v>
      </c>
    </row>
    <row r="7223" spans="1:19" x14ac:dyDescent="0.3">
      <c r="A7223">
        <v>67</v>
      </c>
      <c r="B7223" t="s">
        <v>15</v>
      </c>
      <c r="C7223">
        <v>27.9</v>
      </c>
      <c r="D7223">
        <v>127</v>
      </c>
      <c r="E7223">
        <v>78</v>
      </c>
      <c r="F7223">
        <v>210.8</v>
      </c>
      <c r="G7223">
        <v>96.2</v>
      </c>
      <c r="H7223">
        <v>62</v>
      </c>
      <c r="I7223">
        <v>0</v>
      </c>
      <c r="J7223" t="s">
        <v>24</v>
      </c>
      <c r="K7223" t="s">
        <v>26</v>
      </c>
      <c r="L7223" t="s">
        <v>18</v>
      </c>
      <c r="M7223">
        <v>3.2</v>
      </c>
      <c r="N7223">
        <v>6594.88</v>
      </c>
      <c r="O7223" t="s">
        <v>19</v>
      </c>
      <c r="P7223" t="str">
        <f t="shared" ref="P7223:P7225" si="3867">IF(A7220&lt;30,"18-29",IF(A7220&lt;45,"30-44",IF(A7220&lt;60,"45-59",IF(A7220&lt;75,"60-74","75+"))))</f>
        <v>60-74</v>
      </c>
      <c r="Q7223" t="str">
        <f>IF(PatientData[[#This Row],[bmi]]&lt;18.5,"Underweight",
IF(PatientData[[#This Row],[bmi]]&lt;25,"Normal",
IF(PatientData[[#This Row],[bmi]]&lt;30,"Overweight","Obese")))</f>
        <v>Overweight</v>
      </c>
      <c r="R7223" t="str">
        <f t="shared" si="3836"/>
        <v>High BP</v>
      </c>
      <c r="S7223" t="str">
        <f t="shared" si="3837"/>
        <v>Normal Cost</v>
      </c>
    </row>
    <row r="7224" spans="1:19" x14ac:dyDescent="0.3">
      <c r="A7224">
        <v>60</v>
      </c>
      <c r="B7224" t="s">
        <v>15</v>
      </c>
      <c r="C7224">
        <v>24</v>
      </c>
      <c r="D7224">
        <v>124</v>
      </c>
      <c r="E7224">
        <v>66</v>
      </c>
      <c r="F7224">
        <v>222.7</v>
      </c>
      <c r="G7224">
        <v>128.30000000000001</v>
      </c>
      <c r="H7224">
        <v>85</v>
      </c>
      <c r="I7224">
        <v>2</v>
      </c>
      <c r="J7224" t="s">
        <v>27</v>
      </c>
      <c r="K7224" t="s">
        <v>17</v>
      </c>
      <c r="L7224" t="s">
        <v>18</v>
      </c>
      <c r="M7224">
        <v>1.2</v>
      </c>
      <c r="N7224">
        <v>4153.8599999999997</v>
      </c>
      <c r="O7224" t="s">
        <v>19</v>
      </c>
      <c r="P7224" t="str">
        <f t="shared" si="3867"/>
        <v>60-74</v>
      </c>
      <c r="Q7224" t="str">
        <f>IF(PatientData[[#This Row],[bmi]]&lt;18.5,"Underweight",
IF(PatientData[[#This Row],[bmi]]&lt;25,"Normal",
IF(PatientData[[#This Row],[bmi]]&lt;30,"Overweight","Obese")))</f>
        <v>Normal</v>
      </c>
      <c r="R7224" t="str">
        <f t="shared" si="3836"/>
        <v>High BP</v>
      </c>
      <c r="S7224" t="str">
        <f t="shared" si="3837"/>
        <v>Normal Cost</v>
      </c>
    </row>
    <row r="7225" spans="1:19" x14ac:dyDescent="0.3">
      <c r="A7225">
        <v>56</v>
      </c>
      <c r="B7225" t="s">
        <v>15</v>
      </c>
      <c r="C7225">
        <v>23.6</v>
      </c>
      <c r="D7225">
        <v>106</v>
      </c>
      <c r="E7225">
        <v>60</v>
      </c>
      <c r="F7225">
        <v>256.89999999999998</v>
      </c>
      <c r="G7225">
        <v>123.7</v>
      </c>
      <c r="H7225">
        <v>81</v>
      </c>
      <c r="I7225">
        <v>2</v>
      </c>
      <c r="J7225" t="s">
        <v>24</v>
      </c>
      <c r="K7225" t="s">
        <v>21</v>
      </c>
      <c r="L7225" t="s">
        <v>22</v>
      </c>
      <c r="M7225">
        <v>3.7</v>
      </c>
      <c r="N7225">
        <v>10464.09</v>
      </c>
      <c r="O7225" t="s">
        <v>19</v>
      </c>
      <c r="P7225" t="str">
        <f t="shared" si="3867"/>
        <v>30-44</v>
      </c>
      <c r="Q7225" t="str">
        <f>IF(PatientData[[#This Row],[bmi]]&lt;18.5,"Underweight",
IF(PatientData[[#This Row],[bmi]]&lt;25,"Normal",
IF(PatientData[[#This Row],[bmi]]&lt;30,"Overweight","Obese")))</f>
        <v>Normal</v>
      </c>
      <c r="R7225" t="str">
        <f t="shared" si="3836"/>
        <v>Normal BP</v>
      </c>
      <c r="S7225" t="str">
        <f t="shared" si="3837"/>
        <v>Normal Cost</v>
      </c>
    </row>
    <row r="7226" spans="1:19" x14ac:dyDescent="0.3">
      <c r="A7226">
        <v>52</v>
      </c>
      <c r="B7226" t="s">
        <v>20</v>
      </c>
      <c r="C7226">
        <v>30.4</v>
      </c>
      <c r="D7226">
        <v>125</v>
      </c>
      <c r="E7226">
        <v>72</v>
      </c>
      <c r="F7226">
        <v>190</v>
      </c>
      <c r="G7226">
        <v>116.5</v>
      </c>
      <c r="H7226">
        <v>88</v>
      </c>
      <c r="I7226">
        <v>2</v>
      </c>
      <c r="J7226" t="s">
        <v>24</v>
      </c>
      <c r="K7226" t="s">
        <v>26</v>
      </c>
      <c r="L7226" t="s">
        <v>18</v>
      </c>
      <c r="M7226">
        <v>2</v>
      </c>
      <c r="N7226">
        <v>5213.28</v>
      </c>
      <c r="O7226" t="s">
        <v>23</v>
      </c>
      <c r="P7226" t="str">
        <f t="shared" ref="P7226:P7228" si="3868">IF(A7226&lt;30,"18-29",IF(A7226&lt;45,"30-44",IF(A7226&lt;60,"45-59",IF(A7226&lt;75,"60-74","75+"))))</f>
        <v>45-59</v>
      </c>
      <c r="Q7226" t="str">
        <f>IF(PatientData[[#This Row],[bmi]]&lt;18.5,"Underweight",
IF(PatientData[[#This Row],[bmi]]&lt;25,"Normal",
IF(PatientData[[#This Row],[bmi]]&lt;30,"Overweight","Obese")))</f>
        <v>Obese</v>
      </c>
      <c r="R7226" t="str">
        <f t="shared" si="3836"/>
        <v>High BP</v>
      </c>
      <c r="S7226" t="str">
        <f t="shared" si="3837"/>
        <v>Normal Cost</v>
      </c>
    </row>
    <row r="7227" spans="1:19" x14ac:dyDescent="0.3">
      <c r="A7227">
        <v>80</v>
      </c>
      <c r="B7227" t="s">
        <v>20</v>
      </c>
      <c r="C7227">
        <v>30.4</v>
      </c>
      <c r="D7227">
        <v>131</v>
      </c>
      <c r="E7227">
        <v>80</v>
      </c>
      <c r="F7227">
        <v>217</v>
      </c>
      <c r="G7227">
        <v>120.6</v>
      </c>
      <c r="H7227">
        <v>88</v>
      </c>
      <c r="I7227">
        <v>1</v>
      </c>
      <c r="J7227" t="s">
        <v>24</v>
      </c>
      <c r="K7227" t="s">
        <v>17</v>
      </c>
      <c r="L7227" t="s">
        <v>22</v>
      </c>
      <c r="M7227">
        <v>4.4000000000000004</v>
      </c>
      <c r="N7227">
        <v>9053.33</v>
      </c>
      <c r="O7227" t="s">
        <v>23</v>
      </c>
      <c r="P7227" t="str">
        <f t="shared" si="3868"/>
        <v>75+</v>
      </c>
      <c r="Q7227" t="str">
        <f>IF(PatientData[[#This Row],[bmi]]&lt;18.5,"Underweight",
IF(PatientData[[#This Row],[bmi]]&lt;25,"Normal",
IF(PatientData[[#This Row],[bmi]]&lt;30,"Overweight","Obese")))</f>
        <v>Obese</v>
      </c>
      <c r="R7227" t="str">
        <f t="shared" si="3836"/>
        <v>High BP</v>
      </c>
      <c r="S7227" t="str">
        <f t="shared" si="3837"/>
        <v>Normal Cost</v>
      </c>
    </row>
    <row r="7228" spans="1:19" x14ac:dyDescent="0.3">
      <c r="A7228">
        <v>72</v>
      </c>
      <c r="B7228" t="s">
        <v>20</v>
      </c>
      <c r="C7228">
        <v>30.4</v>
      </c>
      <c r="D7228">
        <v>142</v>
      </c>
      <c r="E7228">
        <v>82</v>
      </c>
      <c r="F7228">
        <v>252.9</v>
      </c>
      <c r="G7228">
        <v>149.19999999999999</v>
      </c>
      <c r="H7228">
        <v>70</v>
      </c>
      <c r="I7228">
        <v>1</v>
      </c>
      <c r="J7228" t="s">
        <v>24</v>
      </c>
      <c r="K7228" t="s">
        <v>21</v>
      </c>
      <c r="L7228" t="s">
        <v>18</v>
      </c>
      <c r="M7228">
        <v>4.0999999999999996</v>
      </c>
      <c r="N7228">
        <v>10272.32</v>
      </c>
      <c r="O7228" t="s">
        <v>19</v>
      </c>
      <c r="P7228" t="str">
        <f t="shared" si="3868"/>
        <v>60-74</v>
      </c>
      <c r="Q7228" t="str">
        <f>IF(PatientData[[#This Row],[bmi]]&lt;18.5,"Underweight",
IF(PatientData[[#This Row],[bmi]]&lt;25,"Normal",
IF(PatientData[[#This Row],[bmi]]&lt;30,"Overweight","Obese")))</f>
        <v>Obese</v>
      </c>
      <c r="R7228" t="str">
        <f t="shared" si="3836"/>
        <v>High BP</v>
      </c>
      <c r="S7228" t="str">
        <f t="shared" si="3837"/>
        <v>Normal Cost</v>
      </c>
    </row>
    <row r="7229" spans="1:19" x14ac:dyDescent="0.3">
      <c r="A7229">
        <v>60</v>
      </c>
      <c r="B7229" t="s">
        <v>15</v>
      </c>
      <c r="C7229">
        <v>10.6</v>
      </c>
      <c r="D7229">
        <v>122</v>
      </c>
      <c r="E7229">
        <v>80</v>
      </c>
      <c r="F7229">
        <v>211.5</v>
      </c>
      <c r="G7229">
        <v>122.5</v>
      </c>
      <c r="H7229">
        <v>89</v>
      </c>
      <c r="I7229">
        <v>0</v>
      </c>
      <c r="J7229" t="s">
        <v>27</v>
      </c>
      <c r="K7229" t="s">
        <v>21</v>
      </c>
      <c r="L7229" t="s">
        <v>22</v>
      </c>
      <c r="M7229">
        <v>9.3000000000000007</v>
      </c>
      <c r="N7229">
        <v>16908.46</v>
      </c>
      <c r="O7229" t="s">
        <v>23</v>
      </c>
      <c r="P7229" t="str">
        <f t="shared" ref="P7229" si="3869">IF(A7226&lt;30,"18-29",IF(A7226&lt;45,"30-44",IF(A7226&lt;60,"45-59",IF(A7226&lt;75,"60-74","75+"))))</f>
        <v>45-59</v>
      </c>
      <c r="Q7229" t="str">
        <f>IF(PatientData[[#This Row],[bmi]]&lt;18.5,"Underweight",
IF(PatientData[[#This Row],[bmi]]&lt;25,"Normal",
IF(PatientData[[#This Row],[bmi]]&lt;30,"Overweight","Obese")))</f>
        <v>Underweight</v>
      </c>
      <c r="R7229" t="str">
        <f t="shared" si="3836"/>
        <v>High BP</v>
      </c>
      <c r="S7229" t="str">
        <f t="shared" si="3837"/>
        <v>High Cost</v>
      </c>
    </row>
    <row r="7230" spans="1:19" x14ac:dyDescent="0.3">
      <c r="A7230">
        <v>40</v>
      </c>
      <c r="B7230" t="s">
        <v>20</v>
      </c>
      <c r="C7230">
        <v>30.4</v>
      </c>
      <c r="D7230">
        <v>104</v>
      </c>
      <c r="E7230">
        <v>62</v>
      </c>
      <c r="F7230">
        <v>245.1</v>
      </c>
      <c r="G7230">
        <v>122</v>
      </c>
      <c r="H7230">
        <v>50</v>
      </c>
      <c r="I7230">
        <v>2</v>
      </c>
      <c r="J7230" t="s">
        <v>24</v>
      </c>
      <c r="K7230" t="s">
        <v>21</v>
      </c>
      <c r="L7230" t="s">
        <v>18</v>
      </c>
      <c r="M7230">
        <v>4.5999999999999996</v>
      </c>
      <c r="N7230">
        <v>11723.33</v>
      </c>
      <c r="O7230" t="s">
        <v>19</v>
      </c>
      <c r="P7230" t="str">
        <f t="shared" ref="P7230" si="3870">IF(A7230&lt;30,"18-29",IF(A7230&lt;45,"30-44",IF(A7230&lt;60,"45-59",IF(A7230&lt;75,"60-74","75+"))))</f>
        <v>30-44</v>
      </c>
      <c r="Q7230" t="str">
        <f>IF(PatientData[[#This Row],[bmi]]&lt;18.5,"Underweight",
IF(PatientData[[#This Row],[bmi]]&lt;25,"Normal",
IF(PatientData[[#This Row],[bmi]]&lt;30,"Overweight","Obese")))</f>
        <v>Obese</v>
      </c>
      <c r="R7230" t="str">
        <f t="shared" si="3836"/>
        <v>Normal BP</v>
      </c>
      <c r="S7230" t="str">
        <f t="shared" si="3837"/>
        <v>Normal Cost</v>
      </c>
    </row>
    <row r="7231" spans="1:19" x14ac:dyDescent="0.3">
      <c r="A7231">
        <v>63</v>
      </c>
      <c r="B7231" t="s">
        <v>15</v>
      </c>
      <c r="C7231">
        <v>18</v>
      </c>
      <c r="D7231">
        <v>128</v>
      </c>
      <c r="E7231">
        <v>84</v>
      </c>
      <c r="F7231">
        <v>228.1</v>
      </c>
      <c r="G7231">
        <v>101.1</v>
      </c>
      <c r="H7231">
        <v>84</v>
      </c>
      <c r="I7231">
        <v>1</v>
      </c>
      <c r="J7231" t="s">
        <v>16</v>
      </c>
      <c r="K7231" t="s">
        <v>28</v>
      </c>
      <c r="L7231" t="s">
        <v>22</v>
      </c>
      <c r="M7231">
        <v>6.9</v>
      </c>
      <c r="N7231">
        <v>18016.560000000001</v>
      </c>
      <c r="O7231" t="s">
        <v>19</v>
      </c>
      <c r="P7231" t="str">
        <f t="shared" ref="P7231:P7234" si="3871">IF(A7228&lt;30,"18-29",IF(A7228&lt;45,"30-44",IF(A7228&lt;60,"45-59",IF(A7228&lt;75,"60-74","75+"))))</f>
        <v>60-74</v>
      </c>
      <c r="Q7231" t="str">
        <f>IF(PatientData[[#This Row],[bmi]]&lt;18.5,"Underweight",
IF(PatientData[[#This Row],[bmi]]&lt;25,"Normal",
IF(PatientData[[#This Row],[bmi]]&lt;30,"Overweight","Obese")))</f>
        <v>Underweight</v>
      </c>
      <c r="R7231" t="str">
        <f t="shared" si="3836"/>
        <v>High BP</v>
      </c>
      <c r="S7231" t="str">
        <f t="shared" si="3837"/>
        <v>High Cost</v>
      </c>
    </row>
    <row r="7232" spans="1:19" x14ac:dyDescent="0.3">
      <c r="A7232">
        <v>88</v>
      </c>
      <c r="B7232" t="s">
        <v>15</v>
      </c>
      <c r="C7232">
        <v>22</v>
      </c>
      <c r="D7232">
        <v>118</v>
      </c>
      <c r="E7232">
        <v>67</v>
      </c>
      <c r="F7232">
        <v>213.3</v>
      </c>
      <c r="G7232">
        <v>139.19999999999999</v>
      </c>
      <c r="H7232">
        <v>78</v>
      </c>
      <c r="I7232">
        <v>1</v>
      </c>
      <c r="J7232" t="s">
        <v>24</v>
      </c>
      <c r="K7232" t="s">
        <v>21</v>
      </c>
      <c r="L7232" t="s">
        <v>18</v>
      </c>
      <c r="M7232">
        <v>6.4</v>
      </c>
      <c r="N7232">
        <v>12884.7</v>
      </c>
      <c r="O7232" t="s">
        <v>19</v>
      </c>
      <c r="P7232" t="str">
        <f t="shared" si="3871"/>
        <v>60-74</v>
      </c>
      <c r="Q7232" t="str">
        <f>IF(PatientData[[#This Row],[bmi]]&lt;18.5,"Underweight",
IF(PatientData[[#This Row],[bmi]]&lt;25,"Normal",
IF(PatientData[[#This Row],[bmi]]&lt;30,"Overweight","Obese")))</f>
        <v>Normal</v>
      </c>
      <c r="R7232" t="str">
        <f t="shared" si="3836"/>
        <v>Normal BP</v>
      </c>
      <c r="S7232" t="str">
        <f t="shared" si="3837"/>
        <v>Normal Cost</v>
      </c>
    </row>
    <row r="7233" spans="1:19" x14ac:dyDescent="0.3">
      <c r="A7233">
        <v>89</v>
      </c>
      <c r="B7233" t="s">
        <v>15</v>
      </c>
      <c r="C7233">
        <v>26.6</v>
      </c>
      <c r="D7233">
        <v>122</v>
      </c>
      <c r="E7233">
        <v>67</v>
      </c>
      <c r="F7233">
        <v>226.1</v>
      </c>
      <c r="G7233">
        <v>149.69999999999999</v>
      </c>
      <c r="H7233">
        <v>70</v>
      </c>
      <c r="I7233">
        <v>1</v>
      </c>
      <c r="J7233" t="s">
        <v>24</v>
      </c>
      <c r="K7233" t="s">
        <v>26</v>
      </c>
      <c r="L7233" t="s">
        <v>18</v>
      </c>
      <c r="M7233">
        <v>4.9000000000000004</v>
      </c>
      <c r="N7233">
        <v>9646.51</v>
      </c>
      <c r="O7233" t="s">
        <v>19</v>
      </c>
      <c r="P7233" t="str">
        <f t="shared" si="3871"/>
        <v>30-44</v>
      </c>
      <c r="Q7233" t="str">
        <f>IF(PatientData[[#This Row],[bmi]]&lt;18.5,"Underweight",
IF(PatientData[[#This Row],[bmi]]&lt;25,"Normal",
IF(PatientData[[#This Row],[bmi]]&lt;30,"Overweight","Obese")))</f>
        <v>Overweight</v>
      </c>
      <c r="R7233" t="str">
        <f t="shared" si="3836"/>
        <v>High BP</v>
      </c>
      <c r="S7233" t="str">
        <f t="shared" si="3837"/>
        <v>Normal Cost</v>
      </c>
    </row>
    <row r="7234" spans="1:19" x14ac:dyDescent="0.3">
      <c r="A7234">
        <v>94</v>
      </c>
      <c r="B7234" t="s">
        <v>15</v>
      </c>
      <c r="C7234">
        <v>34.6</v>
      </c>
      <c r="D7234">
        <v>138</v>
      </c>
      <c r="E7234">
        <v>88</v>
      </c>
      <c r="F7234">
        <v>273.8</v>
      </c>
      <c r="G7234">
        <v>105.2</v>
      </c>
      <c r="H7234">
        <v>69</v>
      </c>
      <c r="I7234">
        <v>0</v>
      </c>
      <c r="J7234" t="s">
        <v>27</v>
      </c>
      <c r="K7234" t="s">
        <v>21</v>
      </c>
      <c r="L7234" t="s">
        <v>25</v>
      </c>
      <c r="M7234">
        <v>4</v>
      </c>
      <c r="N7234">
        <v>10978.09</v>
      </c>
      <c r="O7234" t="s">
        <v>19</v>
      </c>
      <c r="P7234" t="str">
        <f t="shared" si="3871"/>
        <v>60-74</v>
      </c>
      <c r="Q7234" t="str">
        <f>IF(PatientData[[#This Row],[bmi]]&lt;18.5,"Underweight",
IF(PatientData[[#This Row],[bmi]]&lt;25,"Normal",
IF(PatientData[[#This Row],[bmi]]&lt;30,"Overweight","Obese")))</f>
        <v>Obese</v>
      </c>
      <c r="R7234" t="str">
        <f t="shared" si="3836"/>
        <v>High BP</v>
      </c>
      <c r="S7234" t="str">
        <f t="shared" si="3837"/>
        <v>Normal Cost</v>
      </c>
    </row>
    <row r="7235" spans="1:19" x14ac:dyDescent="0.3">
      <c r="A7235">
        <v>76</v>
      </c>
      <c r="B7235" t="s">
        <v>20</v>
      </c>
      <c r="C7235">
        <v>30.5</v>
      </c>
      <c r="D7235">
        <v>128</v>
      </c>
      <c r="E7235">
        <v>82</v>
      </c>
      <c r="F7235">
        <v>271.3</v>
      </c>
      <c r="G7235">
        <v>136.30000000000001</v>
      </c>
      <c r="H7235">
        <v>80</v>
      </c>
      <c r="I7235">
        <v>0</v>
      </c>
      <c r="J7235" t="s">
        <v>27</v>
      </c>
      <c r="K7235" t="s">
        <v>21</v>
      </c>
      <c r="L7235" t="s">
        <v>18</v>
      </c>
      <c r="M7235">
        <v>7.5</v>
      </c>
      <c r="N7235">
        <v>15612.51</v>
      </c>
      <c r="O7235" t="s">
        <v>19</v>
      </c>
      <c r="P7235" t="str">
        <f t="shared" ref="P7235" si="3872">IF(A7235&lt;30,"18-29",IF(A7235&lt;45,"30-44",IF(A7235&lt;60,"45-59",IF(A7235&lt;75,"60-74","75+"))))</f>
        <v>75+</v>
      </c>
      <c r="Q7235" t="str">
        <f>IF(PatientData[[#This Row],[bmi]]&lt;18.5,"Underweight",
IF(PatientData[[#This Row],[bmi]]&lt;25,"Normal",
IF(PatientData[[#This Row],[bmi]]&lt;30,"Overweight","Obese")))</f>
        <v>Obese</v>
      </c>
      <c r="R7235" t="str">
        <f t="shared" ref="R7235:R7298" si="3873">IF(AND(D7235&lt;120,E7235&lt;80),"Normal BP","High BP")</f>
        <v>High BP</v>
      </c>
      <c r="S7235" t="str">
        <f t="shared" ref="S7235:S7298" si="3874">IF(N7235&gt;15000,"High Cost","Normal Cost")</f>
        <v>High Cost</v>
      </c>
    </row>
    <row r="7236" spans="1:19" x14ac:dyDescent="0.3">
      <c r="A7236">
        <v>75</v>
      </c>
      <c r="B7236" t="s">
        <v>15</v>
      </c>
      <c r="C7236">
        <v>27.6</v>
      </c>
      <c r="D7236">
        <v>113</v>
      </c>
      <c r="E7236">
        <v>75</v>
      </c>
      <c r="F7236">
        <v>238.5</v>
      </c>
      <c r="G7236">
        <v>94.7</v>
      </c>
      <c r="H7236">
        <v>87</v>
      </c>
      <c r="I7236">
        <v>0</v>
      </c>
      <c r="J7236" t="s">
        <v>27</v>
      </c>
      <c r="K7236" t="s">
        <v>21</v>
      </c>
      <c r="L7236" t="s">
        <v>22</v>
      </c>
      <c r="M7236">
        <v>11.6</v>
      </c>
      <c r="N7236">
        <v>19997.3</v>
      </c>
      <c r="O7236" t="s">
        <v>23</v>
      </c>
      <c r="P7236" t="str">
        <f t="shared" ref="P7236:P7237" si="3875">IF(A7233&lt;30,"18-29",IF(A7233&lt;45,"30-44",IF(A7233&lt;60,"45-59",IF(A7233&lt;75,"60-74","75+"))))</f>
        <v>75+</v>
      </c>
      <c r="Q7236" t="str">
        <f>IF(PatientData[[#This Row],[bmi]]&lt;18.5,"Underweight",
IF(PatientData[[#This Row],[bmi]]&lt;25,"Normal",
IF(PatientData[[#This Row],[bmi]]&lt;30,"Overweight","Obese")))</f>
        <v>Overweight</v>
      </c>
      <c r="R7236" t="str">
        <f t="shared" si="3873"/>
        <v>Normal BP</v>
      </c>
      <c r="S7236" t="str">
        <f t="shared" si="3874"/>
        <v>High Cost</v>
      </c>
    </row>
    <row r="7237" spans="1:19" x14ac:dyDescent="0.3">
      <c r="A7237">
        <v>49</v>
      </c>
      <c r="B7237" t="s">
        <v>15</v>
      </c>
      <c r="C7237">
        <v>25.1</v>
      </c>
      <c r="D7237">
        <v>120</v>
      </c>
      <c r="E7237">
        <v>61</v>
      </c>
      <c r="F7237">
        <v>211</v>
      </c>
      <c r="G7237">
        <v>111.8</v>
      </c>
      <c r="H7237">
        <v>81</v>
      </c>
      <c r="I7237">
        <v>0</v>
      </c>
      <c r="J7237" t="s">
        <v>24</v>
      </c>
      <c r="K7237" t="s">
        <v>26</v>
      </c>
      <c r="L7237" t="s">
        <v>25</v>
      </c>
      <c r="M7237">
        <v>1.4</v>
      </c>
      <c r="N7237">
        <v>4341.95</v>
      </c>
      <c r="O7237" t="s">
        <v>19</v>
      </c>
      <c r="P7237" t="str">
        <f t="shared" si="3875"/>
        <v>75+</v>
      </c>
      <c r="Q7237" t="str">
        <f>IF(PatientData[[#This Row],[bmi]]&lt;18.5,"Underweight",
IF(PatientData[[#This Row],[bmi]]&lt;25,"Normal",
IF(PatientData[[#This Row],[bmi]]&lt;30,"Overweight","Obese")))</f>
        <v>Overweight</v>
      </c>
      <c r="R7237" t="str">
        <f t="shared" si="3873"/>
        <v>High BP</v>
      </c>
      <c r="S7237" t="str">
        <f t="shared" si="3874"/>
        <v>Normal Cost</v>
      </c>
    </row>
    <row r="7238" spans="1:19" x14ac:dyDescent="0.3">
      <c r="A7238">
        <v>62</v>
      </c>
      <c r="B7238" t="s">
        <v>20</v>
      </c>
      <c r="C7238">
        <v>30.5</v>
      </c>
      <c r="D7238">
        <v>131</v>
      </c>
      <c r="E7238">
        <v>77</v>
      </c>
      <c r="F7238">
        <v>227.4</v>
      </c>
      <c r="G7238">
        <v>170.9</v>
      </c>
      <c r="H7238">
        <v>76</v>
      </c>
      <c r="I7238">
        <v>1</v>
      </c>
      <c r="J7238" t="s">
        <v>27</v>
      </c>
      <c r="K7238" t="s">
        <v>26</v>
      </c>
      <c r="L7238" t="s">
        <v>25</v>
      </c>
      <c r="M7238">
        <v>2</v>
      </c>
      <c r="N7238">
        <v>4930.01</v>
      </c>
      <c r="O7238" t="s">
        <v>19</v>
      </c>
      <c r="P7238" t="str">
        <f t="shared" ref="P7238:P7240" si="3876">IF(A7238&lt;30,"18-29",IF(A7238&lt;45,"30-44",IF(A7238&lt;60,"45-59",IF(A7238&lt;75,"60-74","75+"))))</f>
        <v>60-74</v>
      </c>
      <c r="Q7238" t="str">
        <f>IF(PatientData[[#This Row],[bmi]]&lt;18.5,"Underweight",
IF(PatientData[[#This Row],[bmi]]&lt;25,"Normal",
IF(PatientData[[#This Row],[bmi]]&lt;30,"Overweight","Obese")))</f>
        <v>Obese</v>
      </c>
      <c r="R7238" t="str">
        <f t="shared" si="3873"/>
        <v>High BP</v>
      </c>
      <c r="S7238" t="str">
        <f t="shared" si="3874"/>
        <v>Normal Cost</v>
      </c>
    </row>
    <row r="7239" spans="1:19" x14ac:dyDescent="0.3">
      <c r="A7239">
        <v>47</v>
      </c>
      <c r="B7239" t="s">
        <v>20</v>
      </c>
      <c r="C7239">
        <v>30.5</v>
      </c>
      <c r="D7239">
        <v>144</v>
      </c>
      <c r="E7239">
        <v>89</v>
      </c>
      <c r="F7239">
        <v>229.2</v>
      </c>
      <c r="G7239">
        <v>101</v>
      </c>
      <c r="H7239">
        <v>78</v>
      </c>
      <c r="I7239">
        <v>1</v>
      </c>
      <c r="J7239" t="s">
        <v>24</v>
      </c>
      <c r="K7239" t="s">
        <v>21</v>
      </c>
      <c r="L7239" t="s">
        <v>25</v>
      </c>
      <c r="M7239">
        <v>5.6</v>
      </c>
      <c r="N7239">
        <v>9320.49</v>
      </c>
      <c r="O7239" t="s">
        <v>19</v>
      </c>
      <c r="P7239" t="str">
        <f t="shared" si="3876"/>
        <v>45-59</v>
      </c>
      <c r="Q7239" t="str">
        <f>IF(PatientData[[#This Row],[bmi]]&lt;18.5,"Underweight",
IF(PatientData[[#This Row],[bmi]]&lt;25,"Normal",
IF(PatientData[[#This Row],[bmi]]&lt;30,"Overweight","Obese")))</f>
        <v>Obese</v>
      </c>
      <c r="R7239" t="str">
        <f t="shared" si="3873"/>
        <v>High BP</v>
      </c>
      <c r="S7239" t="str">
        <f t="shared" si="3874"/>
        <v>Normal Cost</v>
      </c>
    </row>
    <row r="7240" spans="1:19" x14ac:dyDescent="0.3">
      <c r="A7240">
        <v>63</v>
      </c>
      <c r="B7240" t="s">
        <v>20</v>
      </c>
      <c r="C7240">
        <v>30.5</v>
      </c>
      <c r="D7240">
        <v>118</v>
      </c>
      <c r="E7240">
        <v>66</v>
      </c>
      <c r="F7240">
        <v>237.4</v>
      </c>
      <c r="G7240">
        <v>153.30000000000001</v>
      </c>
      <c r="H7240">
        <v>86</v>
      </c>
      <c r="I7240">
        <v>3</v>
      </c>
      <c r="J7240" t="s">
        <v>24</v>
      </c>
      <c r="K7240" t="s">
        <v>21</v>
      </c>
      <c r="L7240" t="s">
        <v>25</v>
      </c>
      <c r="M7240">
        <v>6.4</v>
      </c>
      <c r="N7240">
        <v>13740.76</v>
      </c>
      <c r="O7240" t="s">
        <v>19</v>
      </c>
      <c r="P7240" t="str">
        <f t="shared" si="3876"/>
        <v>60-74</v>
      </c>
      <c r="Q7240" t="str">
        <f>IF(PatientData[[#This Row],[bmi]]&lt;18.5,"Underweight",
IF(PatientData[[#This Row],[bmi]]&lt;25,"Normal",
IF(PatientData[[#This Row],[bmi]]&lt;30,"Overweight","Obese")))</f>
        <v>Obese</v>
      </c>
      <c r="R7240" t="str">
        <f t="shared" si="3873"/>
        <v>Normal BP</v>
      </c>
      <c r="S7240" t="str">
        <f t="shared" si="3874"/>
        <v>Normal Cost</v>
      </c>
    </row>
    <row r="7241" spans="1:19" x14ac:dyDescent="0.3">
      <c r="A7241">
        <v>66</v>
      </c>
      <c r="B7241" t="s">
        <v>15</v>
      </c>
      <c r="C7241">
        <v>23.5</v>
      </c>
      <c r="D7241">
        <v>127</v>
      </c>
      <c r="E7241">
        <v>63</v>
      </c>
      <c r="F7241">
        <v>198.2</v>
      </c>
      <c r="G7241">
        <v>109.8</v>
      </c>
      <c r="H7241">
        <v>70</v>
      </c>
      <c r="I7241">
        <v>3</v>
      </c>
      <c r="J7241" t="s">
        <v>27</v>
      </c>
      <c r="K7241" t="s">
        <v>21</v>
      </c>
      <c r="L7241" t="s">
        <v>25</v>
      </c>
      <c r="M7241">
        <v>5.7</v>
      </c>
      <c r="N7241">
        <v>12297.37</v>
      </c>
      <c r="O7241" t="s">
        <v>19</v>
      </c>
      <c r="P7241" t="str">
        <f t="shared" ref="P7241" si="3877">IF(A7238&lt;30,"18-29",IF(A7238&lt;45,"30-44",IF(A7238&lt;60,"45-59",IF(A7238&lt;75,"60-74","75+"))))</f>
        <v>60-74</v>
      </c>
      <c r="Q7241" t="str">
        <f>IF(PatientData[[#This Row],[bmi]]&lt;18.5,"Underweight",
IF(PatientData[[#This Row],[bmi]]&lt;25,"Normal",
IF(PatientData[[#This Row],[bmi]]&lt;30,"Overweight","Obese")))</f>
        <v>Normal</v>
      </c>
      <c r="R7241" t="str">
        <f t="shared" si="3873"/>
        <v>High BP</v>
      </c>
      <c r="S7241" t="str">
        <f t="shared" si="3874"/>
        <v>Normal Cost</v>
      </c>
    </row>
    <row r="7242" spans="1:19" x14ac:dyDescent="0.3">
      <c r="A7242">
        <v>47</v>
      </c>
      <c r="B7242" t="s">
        <v>20</v>
      </c>
      <c r="C7242">
        <v>30.5</v>
      </c>
      <c r="D7242">
        <v>131</v>
      </c>
      <c r="E7242">
        <v>73</v>
      </c>
      <c r="F7242">
        <v>232.3</v>
      </c>
      <c r="G7242">
        <v>161.1</v>
      </c>
      <c r="H7242">
        <v>78</v>
      </c>
      <c r="I7242">
        <v>0</v>
      </c>
      <c r="J7242" t="s">
        <v>16</v>
      </c>
      <c r="K7242" t="s">
        <v>21</v>
      </c>
      <c r="L7242" t="s">
        <v>25</v>
      </c>
      <c r="M7242">
        <v>7.9</v>
      </c>
      <c r="N7242">
        <v>15166.26</v>
      </c>
      <c r="O7242" t="s">
        <v>19</v>
      </c>
      <c r="P7242" t="str">
        <f t="shared" ref="P7242:P7243" si="3878">IF(A7242&lt;30,"18-29",IF(A7242&lt;45,"30-44",IF(A7242&lt;60,"45-59",IF(A7242&lt;75,"60-74","75+"))))</f>
        <v>45-59</v>
      </c>
      <c r="Q7242" t="str">
        <f>IF(PatientData[[#This Row],[bmi]]&lt;18.5,"Underweight",
IF(PatientData[[#This Row],[bmi]]&lt;25,"Normal",
IF(PatientData[[#This Row],[bmi]]&lt;30,"Overweight","Obese")))</f>
        <v>Obese</v>
      </c>
      <c r="R7242" t="str">
        <f t="shared" si="3873"/>
        <v>High BP</v>
      </c>
      <c r="S7242" t="str">
        <f t="shared" si="3874"/>
        <v>High Cost</v>
      </c>
    </row>
    <row r="7243" spans="1:19" x14ac:dyDescent="0.3">
      <c r="A7243">
        <v>25</v>
      </c>
      <c r="B7243" t="s">
        <v>20</v>
      </c>
      <c r="C7243">
        <v>30.5</v>
      </c>
      <c r="D7243">
        <v>105</v>
      </c>
      <c r="E7243">
        <v>64</v>
      </c>
      <c r="F7243">
        <v>201.2</v>
      </c>
      <c r="G7243">
        <v>104.2</v>
      </c>
      <c r="H7243">
        <v>93</v>
      </c>
      <c r="I7243">
        <v>0</v>
      </c>
      <c r="J7243" t="s">
        <v>16</v>
      </c>
      <c r="K7243" t="s">
        <v>21</v>
      </c>
      <c r="L7243" t="s">
        <v>25</v>
      </c>
      <c r="M7243">
        <v>9.4</v>
      </c>
      <c r="N7243">
        <v>16936.099999999999</v>
      </c>
      <c r="O7243" t="s">
        <v>19</v>
      </c>
      <c r="P7243" t="str">
        <f t="shared" si="3878"/>
        <v>18-29</v>
      </c>
      <c r="Q7243" t="str">
        <f>IF(PatientData[[#This Row],[bmi]]&lt;18.5,"Underweight",
IF(PatientData[[#This Row],[bmi]]&lt;25,"Normal",
IF(PatientData[[#This Row],[bmi]]&lt;30,"Overweight","Obese")))</f>
        <v>Obese</v>
      </c>
      <c r="R7243" t="str">
        <f t="shared" si="3873"/>
        <v>Normal BP</v>
      </c>
      <c r="S7243" t="str">
        <f t="shared" si="3874"/>
        <v>High Cost</v>
      </c>
    </row>
    <row r="7244" spans="1:19" x14ac:dyDescent="0.3">
      <c r="A7244">
        <v>78</v>
      </c>
      <c r="B7244" t="s">
        <v>15</v>
      </c>
      <c r="C7244">
        <v>40</v>
      </c>
      <c r="D7244">
        <v>129</v>
      </c>
      <c r="E7244">
        <v>78</v>
      </c>
      <c r="F7244">
        <v>300</v>
      </c>
      <c r="G7244">
        <v>127.9</v>
      </c>
      <c r="H7244">
        <v>69</v>
      </c>
      <c r="I7244">
        <v>0</v>
      </c>
      <c r="J7244" t="s">
        <v>16</v>
      </c>
      <c r="K7244" t="s">
        <v>21</v>
      </c>
      <c r="L7244" t="s">
        <v>22</v>
      </c>
      <c r="M7244">
        <v>9.1999999999999993</v>
      </c>
      <c r="N7244">
        <v>19693.36</v>
      </c>
      <c r="O7244" t="s">
        <v>23</v>
      </c>
      <c r="P7244" t="str">
        <f t="shared" ref="P7244" si="3879">IF(A7241&lt;30,"18-29",IF(A7241&lt;45,"30-44",IF(A7241&lt;60,"45-59",IF(A7241&lt;75,"60-74","75+"))))</f>
        <v>60-74</v>
      </c>
      <c r="Q7244" t="str">
        <f>IF(PatientData[[#This Row],[bmi]]&lt;18.5,"Underweight",
IF(PatientData[[#This Row],[bmi]]&lt;25,"Normal",
IF(PatientData[[#This Row],[bmi]]&lt;30,"Overweight","Obese")))</f>
        <v>Obese</v>
      </c>
      <c r="R7244" t="str">
        <f t="shared" si="3873"/>
        <v>High BP</v>
      </c>
      <c r="S7244" t="str">
        <f t="shared" si="3874"/>
        <v>High Cost</v>
      </c>
    </row>
    <row r="7245" spans="1:19" x14ac:dyDescent="0.3">
      <c r="A7245">
        <v>91</v>
      </c>
      <c r="B7245" t="s">
        <v>20</v>
      </c>
      <c r="C7245">
        <v>30.5</v>
      </c>
      <c r="D7245">
        <v>141</v>
      </c>
      <c r="E7245">
        <v>93</v>
      </c>
      <c r="F7245">
        <v>231.6</v>
      </c>
      <c r="G7245">
        <v>130.1</v>
      </c>
      <c r="H7245">
        <v>80</v>
      </c>
      <c r="I7245">
        <v>0</v>
      </c>
      <c r="J7245" t="s">
        <v>24</v>
      </c>
      <c r="K7245" t="s">
        <v>17</v>
      </c>
      <c r="L7245" t="s">
        <v>25</v>
      </c>
      <c r="M7245">
        <v>13.6</v>
      </c>
      <c r="N7245">
        <v>18833.64</v>
      </c>
      <c r="O7245" t="s">
        <v>19</v>
      </c>
      <c r="P7245" t="str">
        <f t="shared" ref="P7245" si="3880">IF(A7245&lt;30,"18-29",IF(A7245&lt;45,"30-44",IF(A7245&lt;60,"45-59",IF(A7245&lt;75,"60-74","75+"))))</f>
        <v>75+</v>
      </c>
      <c r="Q7245" t="str">
        <f>IF(PatientData[[#This Row],[bmi]]&lt;18.5,"Underweight",
IF(PatientData[[#This Row],[bmi]]&lt;25,"Normal",
IF(PatientData[[#This Row],[bmi]]&lt;30,"Overweight","Obese")))</f>
        <v>Obese</v>
      </c>
      <c r="R7245" t="str">
        <f t="shared" si="3873"/>
        <v>High BP</v>
      </c>
      <c r="S7245" t="str">
        <f t="shared" si="3874"/>
        <v>High Cost</v>
      </c>
    </row>
    <row r="7246" spans="1:19" x14ac:dyDescent="0.3">
      <c r="A7246">
        <v>61</v>
      </c>
      <c r="B7246" t="s">
        <v>15</v>
      </c>
      <c r="C7246">
        <v>34.200000000000003</v>
      </c>
      <c r="D7246">
        <v>147</v>
      </c>
      <c r="E7246">
        <v>87</v>
      </c>
      <c r="F7246">
        <v>247</v>
      </c>
      <c r="G7246">
        <v>105.6</v>
      </c>
      <c r="H7246">
        <v>77</v>
      </c>
      <c r="I7246">
        <v>0</v>
      </c>
      <c r="J7246" t="s">
        <v>24</v>
      </c>
      <c r="K7246" t="s">
        <v>21</v>
      </c>
      <c r="L7246" t="s">
        <v>25</v>
      </c>
      <c r="M7246">
        <v>4.9000000000000004</v>
      </c>
      <c r="N7246">
        <v>10812.37</v>
      </c>
      <c r="O7246" t="s">
        <v>19</v>
      </c>
      <c r="P7246" t="str">
        <f t="shared" ref="P7246:P7247" si="3881">IF(A7243&lt;30,"18-29",IF(A7243&lt;45,"30-44",IF(A7243&lt;60,"45-59",IF(A7243&lt;75,"60-74","75+"))))</f>
        <v>18-29</v>
      </c>
      <c r="Q7246" t="str">
        <f>IF(PatientData[[#This Row],[bmi]]&lt;18.5,"Underweight",
IF(PatientData[[#This Row],[bmi]]&lt;25,"Normal",
IF(PatientData[[#This Row],[bmi]]&lt;30,"Overweight","Obese")))</f>
        <v>Obese</v>
      </c>
      <c r="R7246" t="str">
        <f t="shared" si="3873"/>
        <v>High BP</v>
      </c>
      <c r="S7246" t="str">
        <f t="shared" si="3874"/>
        <v>Normal Cost</v>
      </c>
    </row>
    <row r="7247" spans="1:19" x14ac:dyDescent="0.3">
      <c r="A7247">
        <v>63</v>
      </c>
      <c r="B7247" t="s">
        <v>15</v>
      </c>
      <c r="C7247">
        <v>19.600000000000001</v>
      </c>
      <c r="D7247">
        <v>121</v>
      </c>
      <c r="E7247">
        <v>72</v>
      </c>
      <c r="F7247">
        <v>193.7</v>
      </c>
      <c r="G7247">
        <v>138.9</v>
      </c>
      <c r="H7247">
        <v>82</v>
      </c>
      <c r="I7247">
        <v>2</v>
      </c>
      <c r="J7247" t="s">
        <v>24</v>
      </c>
      <c r="K7247" t="s">
        <v>17</v>
      </c>
      <c r="L7247" t="s">
        <v>25</v>
      </c>
      <c r="M7247">
        <v>4.3</v>
      </c>
      <c r="N7247">
        <v>9328.41</v>
      </c>
      <c r="O7247" t="s">
        <v>19</v>
      </c>
      <c r="P7247" t="str">
        <f t="shared" si="3881"/>
        <v>75+</v>
      </c>
      <c r="Q7247" t="str">
        <f>IF(PatientData[[#This Row],[bmi]]&lt;18.5,"Underweight",
IF(PatientData[[#This Row],[bmi]]&lt;25,"Normal",
IF(PatientData[[#This Row],[bmi]]&lt;30,"Overweight","Obese")))</f>
        <v>Normal</v>
      </c>
      <c r="R7247" t="str">
        <f t="shared" si="3873"/>
        <v>High BP</v>
      </c>
      <c r="S7247" t="str">
        <f t="shared" si="3874"/>
        <v>Normal Cost</v>
      </c>
    </row>
    <row r="7248" spans="1:19" x14ac:dyDescent="0.3">
      <c r="A7248">
        <v>45</v>
      </c>
      <c r="B7248" t="s">
        <v>20</v>
      </c>
      <c r="C7248">
        <v>30.5</v>
      </c>
      <c r="D7248">
        <v>205</v>
      </c>
      <c r="E7248">
        <v>137</v>
      </c>
      <c r="F7248">
        <v>231</v>
      </c>
      <c r="G7248">
        <v>154.19999999999999</v>
      </c>
      <c r="H7248">
        <v>69</v>
      </c>
      <c r="I7248">
        <v>1</v>
      </c>
      <c r="J7248" t="s">
        <v>27</v>
      </c>
      <c r="K7248" t="s">
        <v>17</v>
      </c>
      <c r="L7248" t="s">
        <v>22</v>
      </c>
      <c r="M7248">
        <v>1</v>
      </c>
      <c r="N7248">
        <v>3682.65</v>
      </c>
      <c r="O7248" t="s">
        <v>23</v>
      </c>
      <c r="P7248" t="str">
        <f t="shared" ref="P7248:P7249" si="3882">IF(A7248&lt;30,"18-29",IF(A7248&lt;45,"30-44",IF(A7248&lt;60,"45-59",IF(A7248&lt;75,"60-74","75+"))))</f>
        <v>45-59</v>
      </c>
      <c r="Q7248" t="str">
        <f>IF(PatientData[[#This Row],[bmi]]&lt;18.5,"Underweight",
IF(PatientData[[#This Row],[bmi]]&lt;25,"Normal",
IF(PatientData[[#This Row],[bmi]]&lt;30,"Overweight","Obese")))</f>
        <v>Obese</v>
      </c>
      <c r="R7248" t="str">
        <f t="shared" si="3873"/>
        <v>High BP</v>
      </c>
      <c r="S7248" t="str">
        <f t="shared" si="3874"/>
        <v>Normal Cost</v>
      </c>
    </row>
    <row r="7249" spans="1:19" x14ac:dyDescent="0.3">
      <c r="A7249">
        <v>74</v>
      </c>
      <c r="B7249" t="s">
        <v>20</v>
      </c>
      <c r="C7249">
        <v>30.5</v>
      </c>
      <c r="D7249">
        <v>124</v>
      </c>
      <c r="E7249">
        <v>73</v>
      </c>
      <c r="F7249">
        <v>217</v>
      </c>
      <c r="G7249">
        <v>92.1</v>
      </c>
      <c r="H7249">
        <v>65</v>
      </c>
      <c r="I7249">
        <v>1</v>
      </c>
      <c r="J7249" t="s">
        <v>27</v>
      </c>
      <c r="K7249" t="s">
        <v>26</v>
      </c>
      <c r="L7249" t="s">
        <v>22</v>
      </c>
      <c r="M7249">
        <v>1.3</v>
      </c>
      <c r="N7249">
        <v>3644.86</v>
      </c>
      <c r="O7249" t="s">
        <v>19</v>
      </c>
      <c r="P7249" t="str">
        <f t="shared" si="3882"/>
        <v>60-74</v>
      </c>
      <c r="Q7249" t="str">
        <f>IF(PatientData[[#This Row],[bmi]]&lt;18.5,"Underweight",
IF(PatientData[[#This Row],[bmi]]&lt;25,"Normal",
IF(PatientData[[#This Row],[bmi]]&lt;30,"Overweight","Obese")))</f>
        <v>Obese</v>
      </c>
      <c r="R7249" t="str">
        <f t="shared" si="3873"/>
        <v>High BP</v>
      </c>
      <c r="S7249" t="str">
        <f t="shared" si="3874"/>
        <v>Normal Cost</v>
      </c>
    </row>
    <row r="7250" spans="1:19" x14ac:dyDescent="0.3">
      <c r="A7250">
        <v>62</v>
      </c>
      <c r="B7250" t="s">
        <v>15</v>
      </c>
      <c r="C7250">
        <v>31.3</v>
      </c>
      <c r="D7250">
        <v>143</v>
      </c>
      <c r="E7250">
        <v>91</v>
      </c>
      <c r="F7250">
        <v>235.4</v>
      </c>
      <c r="G7250">
        <v>96.9</v>
      </c>
      <c r="H7250">
        <v>77</v>
      </c>
      <c r="I7250">
        <v>2</v>
      </c>
      <c r="J7250" t="s">
        <v>27</v>
      </c>
      <c r="K7250" t="s">
        <v>26</v>
      </c>
      <c r="L7250" t="s">
        <v>22</v>
      </c>
      <c r="M7250">
        <v>4.2</v>
      </c>
      <c r="N7250">
        <v>8423.56</v>
      </c>
      <c r="O7250" t="s">
        <v>19</v>
      </c>
      <c r="P7250" t="str">
        <f t="shared" ref="P7250" si="3883">IF(A7247&lt;30,"18-29",IF(A7247&lt;45,"30-44",IF(A7247&lt;60,"45-59",IF(A7247&lt;75,"60-74","75+"))))</f>
        <v>60-74</v>
      </c>
      <c r="Q7250" t="str">
        <f>IF(PatientData[[#This Row],[bmi]]&lt;18.5,"Underweight",
IF(PatientData[[#This Row],[bmi]]&lt;25,"Normal",
IF(PatientData[[#This Row],[bmi]]&lt;30,"Overweight","Obese")))</f>
        <v>Obese</v>
      </c>
      <c r="R7250" t="str">
        <f t="shared" si="3873"/>
        <v>High BP</v>
      </c>
      <c r="S7250" t="str">
        <f t="shared" si="3874"/>
        <v>Normal Cost</v>
      </c>
    </row>
    <row r="7251" spans="1:19" x14ac:dyDescent="0.3">
      <c r="A7251">
        <v>73</v>
      </c>
      <c r="B7251" t="s">
        <v>20</v>
      </c>
      <c r="C7251">
        <v>30.5</v>
      </c>
      <c r="D7251">
        <v>141</v>
      </c>
      <c r="E7251">
        <v>98</v>
      </c>
      <c r="F7251">
        <v>276.60000000000002</v>
      </c>
      <c r="G7251">
        <v>94.9</v>
      </c>
      <c r="H7251">
        <v>81</v>
      </c>
      <c r="I7251">
        <v>4</v>
      </c>
      <c r="J7251" t="s">
        <v>16</v>
      </c>
      <c r="K7251" t="s">
        <v>21</v>
      </c>
      <c r="L7251" t="s">
        <v>22</v>
      </c>
      <c r="M7251">
        <v>7.8</v>
      </c>
      <c r="N7251">
        <v>19094.55</v>
      </c>
      <c r="O7251" t="s">
        <v>19</v>
      </c>
      <c r="P7251" t="str">
        <f t="shared" ref="P7251:P7253" si="3884">IF(A7251&lt;30,"18-29",IF(A7251&lt;45,"30-44",IF(A7251&lt;60,"45-59",IF(A7251&lt;75,"60-74","75+"))))</f>
        <v>60-74</v>
      </c>
      <c r="Q7251" t="str">
        <f>IF(PatientData[[#This Row],[bmi]]&lt;18.5,"Underweight",
IF(PatientData[[#This Row],[bmi]]&lt;25,"Normal",
IF(PatientData[[#This Row],[bmi]]&lt;30,"Overweight","Obese")))</f>
        <v>Obese</v>
      </c>
      <c r="R7251" t="str">
        <f t="shared" si="3873"/>
        <v>High BP</v>
      </c>
      <c r="S7251" t="str">
        <f t="shared" si="3874"/>
        <v>High Cost</v>
      </c>
    </row>
    <row r="7252" spans="1:19" x14ac:dyDescent="0.3">
      <c r="A7252">
        <v>49</v>
      </c>
      <c r="B7252" t="s">
        <v>20</v>
      </c>
      <c r="C7252">
        <v>30.5</v>
      </c>
      <c r="D7252">
        <v>131</v>
      </c>
      <c r="E7252">
        <v>80</v>
      </c>
      <c r="F7252">
        <v>270.8</v>
      </c>
      <c r="G7252">
        <v>100.4</v>
      </c>
      <c r="H7252">
        <v>92</v>
      </c>
      <c r="I7252">
        <v>2</v>
      </c>
      <c r="J7252" t="s">
        <v>16</v>
      </c>
      <c r="K7252" t="s">
        <v>26</v>
      </c>
      <c r="L7252" t="s">
        <v>18</v>
      </c>
      <c r="M7252">
        <v>9.1999999999999993</v>
      </c>
      <c r="N7252">
        <v>13852.71</v>
      </c>
      <c r="O7252" t="s">
        <v>19</v>
      </c>
      <c r="P7252" t="str">
        <f t="shared" si="3884"/>
        <v>45-59</v>
      </c>
      <c r="Q7252" t="str">
        <f>IF(PatientData[[#This Row],[bmi]]&lt;18.5,"Underweight",
IF(PatientData[[#This Row],[bmi]]&lt;25,"Normal",
IF(PatientData[[#This Row],[bmi]]&lt;30,"Overweight","Obese")))</f>
        <v>Obese</v>
      </c>
      <c r="R7252" t="str">
        <f t="shared" si="3873"/>
        <v>High BP</v>
      </c>
      <c r="S7252" t="str">
        <f t="shared" si="3874"/>
        <v>Normal Cost</v>
      </c>
    </row>
    <row r="7253" spans="1:19" x14ac:dyDescent="0.3">
      <c r="A7253">
        <v>63</v>
      </c>
      <c r="B7253" t="s">
        <v>20</v>
      </c>
      <c r="C7253">
        <v>30.5</v>
      </c>
      <c r="D7253">
        <v>118</v>
      </c>
      <c r="E7253">
        <v>70</v>
      </c>
      <c r="F7253">
        <v>224.2</v>
      </c>
      <c r="G7253">
        <v>89.2</v>
      </c>
      <c r="H7253">
        <v>83</v>
      </c>
      <c r="I7253">
        <v>1</v>
      </c>
      <c r="J7253" t="s">
        <v>16</v>
      </c>
      <c r="K7253" t="s">
        <v>28</v>
      </c>
      <c r="L7253" t="s">
        <v>18</v>
      </c>
      <c r="M7253">
        <v>8.3000000000000007</v>
      </c>
      <c r="N7253">
        <v>17388.22</v>
      </c>
      <c r="O7253" t="s">
        <v>19</v>
      </c>
      <c r="P7253" t="str">
        <f t="shared" si="3884"/>
        <v>60-74</v>
      </c>
      <c r="Q7253" t="str">
        <f>IF(PatientData[[#This Row],[bmi]]&lt;18.5,"Underweight",
IF(PatientData[[#This Row],[bmi]]&lt;25,"Normal",
IF(PatientData[[#This Row],[bmi]]&lt;30,"Overweight","Obese")))</f>
        <v>Obese</v>
      </c>
      <c r="R7253" t="str">
        <f t="shared" si="3873"/>
        <v>Normal BP</v>
      </c>
      <c r="S7253" t="str">
        <f t="shared" si="3874"/>
        <v>High Cost</v>
      </c>
    </row>
    <row r="7254" spans="1:19" x14ac:dyDescent="0.3">
      <c r="A7254">
        <v>80</v>
      </c>
      <c r="B7254" t="s">
        <v>15</v>
      </c>
      <c r="C7254">
        <v>19.2</v>
      </c>
      <c r="D7254">
        <v>113</v>
      </c>
      <c r="E7254">
        <v>62</v>
      </c>
      <c r="F7254">
        <v>231.8</v>
      </c>
      <c r="G7254">
        <v>92.3</v>
      </c>
      <c r="H7254">
        <v>77</v>
      </c>
      <c r="I7254">
        <v>1</v>
      </c>
      <c r="J7254" t="s">
        <v>24</v>
      </c>
      <c r="K7254" t="s">
        <v>21</v>
      </c>
      <c r="L7254" t="s">
        <v>18</v>
      </c>
      <c r="M7254">
        <v>19.3</v>
      </c>
      <c r="N7254">
        <v>31360.68</v>
      </c>
      <c r="O7254" t="s">
        <v>23</v>
      </c>
      <c r="P7254" t="str">
        <f t="shared" ref="P7254" si="3885">IF(A7251&lt;30,"18-29",IF(A7251&lt;45,"30-44",IF(A7251&lt;60,"45-59",IF(A7251&lt;75,"60-74","75+"))))</f>
        <v>60-74</v>
      </c>
      <c r="Q7254" t="str">
        <f>IF(PatientData[[#This Row],[bmi]]&lt;18.5,"Underweight",
IF(PatientData[[#This Row],[bmi]]&lt;25,"Normal",
IF(PatientData[[#This Row],[bmi]]&lt;30,"Overweight","Obese")))</f>
        <v>Normal</v>
      </c>
      <c r="R7254" t="str">
        <f t="shared" si="3873"/>
        <v>Normal BP</v>
      </c>
      <c r="S7254" t="str">
        <f t="shared" si="3874"/>
        <v>High Cost</v>
      </c>
    </row>
    <row r="7255" spans="1:19" x14ac:dyDescent="0.3">
      <c r="A7255">
        <v>69</v>
      </c>
      <c r="B7255" t="s">
        <v>20</v>
      </c>
      <c r="C7255">
        <v>30.5</v>
      </c>
      <c r="D7255">
        <v>126</v>
      </c>
      <c r="E7255">
        <v>80</v>
      </c>
      <c r="F7255">
        <v>242.2</v>
      </c>
      <c r="G7255">
        <v>90.8</v>
      </c>
      <c r="H7255">
        <v>84</v>
      </c>
      <c r="I7255">
        <v>1</v>
      </c>
      <c r="J7255" t="s">
        <v>16</v>
      </c>
      <c r="K7255" t="s">
        <v>26</v>
      </c>
      <c r="L7255" t="s">
        <v>22</v>
      </c>
      <c r="M7255">
        <v>5.4</v>
      </c>
      <c r="N7255">
        <v>10631.26</v>
      </c>
      <c r="O7255" t="s">
        <v>19</v>
      </c>
      <c r="P7255" t="str">
        <f t="shared" ref="P7255" si="3886">IF(A7255&lt;30,"18-29",IF(A7255&lt;45,"30-44",IF(A7255&lt;60,"45-59",IF(A7255&lt;75,"60-74","75+"))))</f>
        <v>60-74</v>
      </c>
      <c r="Q7255" t="str">
        <f>IF(PatientData[[#This Row],[bmi]]&lt;18.5,"Underweight",
IF(PatientData[[#This Row],[bmi]]&lt;25,"Normal",
IF(PatientData[[#This Row],[bmi]]&lt;30,"Overweight","Obese")))</f>
        <v>Obese</v>
      </c>
      <c r="R7255" t="str">
        <f t="shared" si="3873"/>
        <v>High BP</v>
      </c>
      <c r="S7255" t="str">
        <f t="shared" si="3874"/>
        <v>Normal Cost</v>
      </c>
    </row>
    <row r="7256" spans="1:19" x14ac:dyDescent="0.3">
      <c r="A7256">
        <v>72</v>
      </c>
      <c r="B7256" t="s">
        <v>15</v>
      </c>
      <c r="C7256">
        <v>25.6</v>
      </c>
      <c r="D7256">
        <v>132</v>
      </c>
      <c r="E7256">
        <v>87</v>
      </c>
      <c r="F7256">
        <v>245.5</v>
      </c>
      <c r="G7256">
        <v>108</v>
      </c>
      <c r="H7256">
        <v>77</v>
      </c>
      <c r="I7256">
        <v>0</v>
      </c>
      <c r="J7256" t="s">
        <v>24</v>
      </c>
      <c r="K7256" t="s">
        <v>21</v>
      </c>
      <c r="L7256" t="s">
        <v>22</v>
      </c>
      <c r="M7256">
        <v>7.7</v>
      </c>
      <c r="N7256">
        <v>15087.37</v>
      </c>
      <c r="O7256" t="s">
        <v>19</v>
      </c>
      <c r="P7256" t="str">
        <f t="shared" ref="P7256" si="3887">IF(A7253&lt;30,"18-29",IF(A7253&lt;45,"30-44",IF(A7253&lt;60,"45-59",IF(A7253&lt;75,"60-74","75+"))))</f>
        <v>60-74</v>
      </c>
      <c r="Q7256" t="str">
        <f>IF(PatientData[[#This Row],[bmi]]&lt;18.5,"Underweight",
IF(PatientData[[#This Row],[bmi]]&lt;25,"Normal",
IF(PatientData[[#This Row],[bmi]]&lt;30,"Overweight","Obese")))</f>
        <v>Overweight</v>
      </c>
      <c r="R7256" t="str">
        <f t="shared" si="3873"/>
        <v>High BP</v>
      </c>
      <c r="S7256" t="str">
        <f t="shared" si="3874"/>
        <v>High Cost</v>
      </c>
    </row>
    <row r="7257" spans="1:19" x14ac:dyDescent="0.3">
      <c r="A7257">
        <v>48</v>
      </c>
      <c r="B7257" t="s">
        <v>20</v>
      </c>
      <c r="C7257">
        <v>30.5</v>
      </c>
      <c r="D7257">
        <v>125</v>
      </c>
      <c r="E7257">
        <v>77</v>
      </c>
      <c r="F7257">
        <v>239</v>
      </c>
      <c r="G7257">
        <v>113.3</v>
      </c>
      <c r="H7257">
        <v>82</v>
      </c>
      <c r="I7257">
        <v>0</v>
      </c>
      <c r="J7257" t="s">
        <v>24</v>
      </c>
      <c r="K7257" t="s">
        <v>21</v>
      </c>
      <c r="L7257" t="s">
        <v>18</v>
      </c>
      <c r="M7257">
        <v>5.4</v>
      </c>
      <c r="N7257">
        <v>12253.3</v>
      </c>
      <c r="O7257" t="s">
        <v>19</v>
      </c>
      <c r="P7257" t="str">
        <f t="shared" ref="P7257" si="3888">IF(A7257&lt;30,"18-29",IF(A7257&lt;45,"30-44",IF(A7257&lt;60,"45-59",IF(A7257&lt;75,"60-74","75+"))))</f>
        <v>45-59</v>
      </c>
      <c r="Q7257" t="str">
        <f>IF(PatientData[[#This Row],[bmi]]&lt;18.5,"Underweight",
IF(PatientData[[#This Row],[bmi]]&lt;25,"Normal",
IF(PatientData[[#This Row],[bmi]]&lt;30,"Overweight","Obese")))</f>
        <v>Obese</v>
      </c>
      <c r="R7257" t="str">
        <f t="shared" si="3873"/>
        <v>High BP</v>
      </c>
      <c r="S7257" t="str">
        <f t="shared" si="3874"/>
        <v>Normal Cost</v>
      </c>
    </row>
    <row r="7258" spans="1:19" x14ac:dyDescent="0.3">
      <c r="A7258">
        <v>40</v>
      </c>
      <c r="B7258" t="s">
        <v>15</v>
      </c>
      <c r="C7258">
        <v>19.399999999999999</v>
      </c>
      <c r="D7258">
        <v>116</v>
      </c>
      <c r="E7258">
        <v>74</v>
      </c>
      <c r="F7258">
        <v>195.9</v>
      </c>
      <c r="G7258">
        <v>130.19999999999999</v>
      </c>
      <c r="H7258">
        <v>78</v>
      </c>
      <c r="I7258">
        <v>0</v>
      </c>
      <c r="J7258" t="s">
        <v>16</v>
      </c>
      <c r="K7258" t="s">
        <v>21</v>
      </c>
      <c r="L7258" t="s">
        <v>25</v>
      </c>
      <c r="M7258">
        <v>9.1999999999999993</v>
      </c>
      <c r="N7258">
        <v>17956.580000000002</v>
      </c>
      <c r="O7258" t="s">
        <v>19</v>
      </c>
      <c r="P7258" t="str">
        <f t="shared" ref="P7258:P7259" si="3889">IF(A7255&lt;30,"18-29",IF(A7255&lt;45,"30-44",IF(A7255&lt;60,"45-59",IF(A7255&lt;75,"60-74","75+"))))</f>
        <v>60-74</v>
      </c>
      <c r="Q7258" t="str">
        <f>IF(PatientData[[#This Row],[bmi]]&lt;18.5,"Underweight",
IF(PatientData[[#This Row],[bmi]]&lt;25,"Normal",
IF(PatientData[[#This Row],[bmi]]&lt;30,"Overweight","Obese")))</f>
        <v>Normal</v>
      </c>
      <c r="R7258" t="str">
        <f t="shared" si="3873"/>
        <v>Normal BP</v>
      </c>
      <c r="S7258" t="str">
        <f t="shared" si="3874"/>
        <v>High Cost</v>
      </c>
    </row>
    <row r="7259" spans="1:19" x14ac:dyDescent="0.3">
      <c r="A7259">
        <v>71</v>
      </c>
      <c r="B7259" t="s">
        <v>15</v>
      </c>
      <c r="C7259">
        <v>18</v>
      </c>
      <c r="D7259">
        <v>141</v>
      </c>
      <c r="E7259">
        <v>74</v>
      </c>
      <c r="F7259">
        <v>224.7</v>
      </c>
      <c r="G7259">
        <v>103.3</v>
      </c>
      <c r="H7259">
        <v>88</v>
      </c>
      <c r="I7259">
        <v>2</v>
      </c>
      <c r="J7259" t="s">
        <v>27</v>
      </c>
      <c r="K7259" t="s">
        <v>21</v>
      </c>
      <c r="L7259" t="s">
        <v>18</v>
      </c>
      <c r="M7259">
        <v>5.4</v>
      </c>
      <c r="N7259">
        <v>12866.13</v>
      </c>
      <c r="O7259" t="s">
        <v>19</v>
      </c>
      <c r="P7259" t="str">
        <f t="shared" si="3889"/>
        <v>60-74</v>
      </c>
      <c r="Q7259" t="str">
        <f>IF(PatientData[[#This Row],[bmi]]&lt;18.5,"Underweight",
IF(PatientData[[#This Row],[bmi]]&lt;25,"Normal",
IF(PatientData[[#This Row],[bmi]]&lt;30,"Overweight","Obese")))</f>
        <v>Underweight</v>
      </c>
      <c r="R7259" t="str">
        <f t="shared" si="3873"/>
        <v>High BP</v>
      </c>
      <c r="S7259" t="str">
        <f t="shared" si="3874"/>
        <v>Normal Cost</v>
      </c>
    </row>
    <row r="7260" spans="1:19" x14ac:dyDescent="0.3">
      <c r="A7260">
        <v>58</v>
      </c>
      <c r="B7260" t="s">
        <v>20</v>
      </c>
      <c r="C7260">
        <v>30.5</v>
      </c>
      <c r="D7260">
        <v>112</v>
      </c>
      <c r="E7260">
        <v>68</v>
      </c>
      <c r="F7260">
        <v>194.7</v>
      </c>
      <c r="G7260">
        <v>91.9</v>
      </c>
      <c r="H7260">
        <v>73</v>
      </c>
      <c r="I7260">
        <v>1</v>
      </c>
      <c r="J7260" t="s">
        <v>16</v>
      </c>
      <c r="K7260" t="s">
        <v>21</v>
      </c>
      <c r="L7260" t="s">
        <v>22</v>
      </c>
      <c r="M7260">
        <v>10.3</v>
      </c>
      <c r="N7260">
        <v>22232.15</v>
      </c>
      <c r="O7260" t="s">
        <v>23</v>
      </c>
      <c r="P7260" t="str">
        <f t="shared" ref="P7260" si="3890">IF(A7260&lt;30,"18-29",IF(A7260&lt;45,"30-44",IF(A7260&lt;60,"45-59",IF(A7260&lt;75,"60-74","75+"))))</f>
        <v>45-59</v>
      </c>
      <c r="Q7260" t="str">
        <f>IF(PatientData[[#This Row],[bmi]]&lt;18.5,"Underweight",
IF(PatientData[[#This Row],[bmi]]&lt;25,"Normal",
IF(PatientData[[#This Row],[bmi]]&lt;30,"Overweight","Obese")))</f>
        <v>Obese</v>
      </c>
      <c r="R7260" t="str">
        <f t="shared" si="3873"/>
        <v>Normal BP</v>
      </c>
      <c r="S7260" t="str">
        <f t="shared" si="3874"/>
        <v>High Cost</v>
      </c>
    </row>
    <row r="7261" spans="1:19" x14ac:dyDescent="0.3">
      <c r="A7261">
        <v>84</v>
      </c>
      <c r="B7261" t="s">
        <v>15</v>
      </c>
      <c r="C7261">
        <v>25.8</v>
      </c>
      <c r="D7261">
        <v>149</v>
      </c>
      <c r="E7261">
        <v>84</v>
      </c>
      <c r="F7261">
        <v>231.5</v>
      </c>
      <c r="G7261">
        <v>79.900000000000006</v>
      </c>
      <c r="H7261">
        <v>77</v>
      </c>
      <c r="I7261">
        <v>2</v>
      </c>
      <c r="J7261" t="s">
        <v>27</v>
      </c>
      <c r="K7261" t="s">
        <v>21</v>
      </c>
      <c r="L7261" t="s">
        <v>18</v>
      </c>
      <c r="M7261">
        <v>9.6</v>
      </c>
      <c r="N7261">
        <v>20531.55</v>
      </c>
      <c r="O7261" t="s">
        <v>19</v>
      </c>
      <c r="P7261" t="str">
        <f t="shared" ref="P7261:P7263" si="3891">IF(A7258&lt;30,"18-29",IF(A7258&lt;45,"30-44",IF(A7258&lt;60,"45-59",IF(A7258&lt;75,"60-74","75+"))))</f>
        <v>30-44</v>
      </c>
      <c r="Q7261" t="str">
        <f>IF(PatientData[[#This Row],[bmi]]&lt;18.5,"Underweight",
IF(PatientData[[#This Row],[bmi]]&lt;25,"Normal",
IF(PatientData[[#This Row],[bmi]]&lt;30,"Overweight","Obese")))</f>
        <v>Overweight</v>
      </c>
      <c r="R7261" t="str">
        <f t="shared" si="3873"/>
        <v>High BP</v>
      </c>
      <c r="S7261" t="str">
        <f t="shared" si="3874"/>
        <v>High Cost</v>
      </c>
    </row>
    <row r="7262" spans="1:19" x14ac:dyDescent="0.3">
      <c r="A7262">
        <v>58</v>
      </c>
      <c r="B7262" t="s">
        <v>15</v>
      </c>
      <c r="C7262">
        <v>24</v>
      </c>
      <c r="D7262">
        <v>118</v>
      </c>
      <c r="E7262">
        <v>73</v>
      </c>
      <c r="F7262">
        <v>184.1</v>
      </c>
      <c r="G7262">
        <v>91.6</v>
      </c>
      <c r="H7262">
        <v>75</v>
      </c>
      <c r="I7262">
        <v>0</v>
      </c>
      <c r="J7262" t="s">
        <v>27</v>
      </c>
      <c r="K7262" t="s">
        <v>26</v>
      </c>
      <c r="L7262" t="s">
        <v>18</v>
      </c>
      <c r="M7262">
        <v>1.1000000000000001</v>
      </c>
      <c r="N7262">
        <v>3542.79</v>
      </c>
      <c r="O7262" t="s">
        <v>19</v>
      </c>
      <c r="P7262" t="str">
        <f t="shared" si="3891"/>
        <v>60-74</v>
      </c>
      <c r="Q7262" t="str">
        <f>IF(PatientData[[#This Row],[bmi]]&lt;18.5,"Underweight",
IF(PatientData[[#This Row],[bmi]]&lt;25,"Normal",
IF(PatientData[[#This Row],[bmi]]&lt;30,"Overweight","Obese")))</f>
        <v>Normal</v>
      </c>
      <c r="R7262" t="str">
        <f t="shared" si="3873"/>
        <v>Normal BP</v>
      </c>
      <c r="S7262" t="str">
        <f t="shared" si="3874"/>
        <v>Normal Cost</v>
      </c>
    </row>
    <row r="7263" spans="1:19" x14ac:dyDescent="0.3">
      <c r="A7263">
        <v>65</v>
      </c>
      <c r="B7263" t="s">
        <v>15</v>
      </c>
      <c r="C7263">
        <v>28.3</v>
      </c>
      <c r="D7263">
        <v>138</v>
      </c>
      <c r="E7263">
        <v>84</v>
      </c>
      <c r="F7263">
        <v>233.6</v>
      </c>
      <c r="G7263">
        <v>118</v>
      </c>
      <c r="H7263">
        <v>103</v>
      </c>
      <c r="I7263">
        <v>2</v>
      </c>
      <c r="J7263" t="s">
        <v>16</v>
      </c>
      <c r="K7263" t="s">
        <v>21</v>
      </c>
      <c r="L7263" t="s">
        <v>22</v>
      </c>
      <c r="M7263">
        <v>8.1999999999999993</v>
      </c>
      <c r="N7263">
        <v>19312.150000000001</v>
      </c>
      <c r="O7263" t="s">
        <v>23</v>
      </c>
      <c r="P7263" t="str">
        <f t="shared" si="3891"/>
        <v>45-59</v>
      </c>
      <c r="Q7263" t="str">
        <f>IF(PatientData[[#This Row],[bmi]]&lt;18.5,"Underweight",
IF(PatientData[[#This Row],[bmi]]&lt;25,"Normal",
IF(PatientData[[#This Row],[bmi]]&lt;30,"Overweight","Obese")))</f>
        <v>Overweight</v>
      </c>
      <c r="R7263" t="str">
        <f t="shared" si="3873"/>
        <v>High BP</v>
      </c>
      <c r="S7263" t="str">
        <f t="shared" si="3874"/>
        <v>High Cost</v>
      </c>
    </row>
    <row r="7264" spans="1:19" x14ac:dyDescent="0.3">
      <c r="A7264">
        <v>54</v>
      </c>
      <c r="B7264" t="s">
        <v>20</v>
      </c>
      <c r="C7264">
        <v>30.5</v>
      </c>
      <c r="D7264">
        <v>127</v>
      </c>
      <c r="E7264">
        <v>79</v>
      </c>
      <c r="F7264">
        <v>216.3</v>
      </c>
      <c r="G7264">
        <v>105.7</v>
      </c>
      <c r="H7264">
        <v>89</v>
      </c>
      <c r="I7264">
        <v>2</v>
      </c>
      <c r="J7264" t="s">
        <v>16</v>
      </c>
      <c r="K7264" t="s">
        <v>21</v>
      </c>
      <c r="L7264" t="s">
        <v>25</v>
      </c>
      <c r="M7264">
        <v>8.6999999999999993</v>
      </c>
      <c r="N7264">
        <v>19148.900000000001</v>
      </c>
      <c r="O7264" t="s">
        <v>19</v>
      </c>
      <c r="P7264" t="str">
        <f t="shared" ref="P7264" si="3892">IF(A7264&lt;30,"18-29",IF(A7264&lt;45,"30-44",IF(A7264&lt;60,"45-59",IF(A7264&lt;75,"60-74","75+"))))</f>
        <v>45-59</v>
      </c>
      <c r="Q7264" t="str">
        <f>IF(PatientData[[#This Row],[bmi]]&lt;18.5,"Underweight",
IF(PatientData[[#This Row],[bmi]]&lt;25,"Normal",
IF(PatientData[[#This Row],[bmi]]&lt;30,"Overweight","Obese")))</f>
        <v>Obese</v>
      </c>
      <c r="R7264" t="str">
        <f t="shared" si="3873"/>
        <v>High BP</v>
      </c>
      <c r="S7264" t="str">
        <f t="shared" si="3874"/>
        <v>High Cost</v>
      </c>
    </row>
    <row r="7265" spans="1:19" x14ac:dyDescent="0.3">
      <c r="A7265">
        <v>60</v>
      </c>
      <c r="B7265" t="s">
        <v>15</v>
      </c>
      <c r="C7265">
        <v>28.6</v>
      </c>
      <c r="D7265">
        <v>126</v>
      </c>
      <c r="E7265">
        <v>70</v>
      </c>
      <c r="F7265">
        <v>224.8</v>
      </c>
      <c r="G7265">
        <v>144.4</v>
      </c>
      <c r="H7265">
        <v>82</v>
      </c>
      <c r="I7265">
        <v>3</v>
      </c>
      <c r="J7265" t="s">
        <v>16</v>
      </c>
      <c r="K7265" t="s">
        <v>17</v>
      </c>
      <c r="L7265" t="s">
        <v>18</v>
      </c>
      <c r="M7265">
        <v>5.9</v>
      </c>
      <c r="N7265">
        <v>11064.38</v>
      </c>
      <c r="O7265" t="s">
        <v>19</v>
      </c>
      <c r="P7265" t="str">
        <f t="shared" ref="P7265" si="3893">IF(A7262&lt;30,"18-29",IF(A7262&lt;45,"30-44",IF(A7262&lt;60,"45-59",IF(A7262&lt;75,"60-74","75+"))))</f>
        <v>45-59</v>
      </c>
      <c r="Q7265" t="str">
        <f>IF(PatientData[[#This Row],[bmi]]&lt;18.5,"Underweight",
IF(PatientData[[#This Row],[bmi]]&lt;25,"Normal",
IF(PatientData[[#This Row],[bmi]]&lt;30,"Overweight","Obese")))</f>
        <v>Overweight</v>
      </c>
      <c r="R7265" t="str">
        <f t="shared" si="3873"/>
        <v>High BP</v>
      </c>
      <c r="S7265" t="str">
        <f t="shared" si="3874"/>
        <v>Normal Cost</v>
      </c>
    </row>
    <row r="7266" spans="1:19" x14ac:dyDescent="0.3">
      <c r="A7266">
        <v>85</v>
      </c>
      <c r="B7266" t="s">
        <v>20</v>
      </c>
      <c r="C7266">
        <v>30.5</v>
      </c>
      <c r="D7266">
        <v>145</v>
      </c>
      <c r="E7266">
        <v>88</v>
      </c>
      <c r="F7266">
        <v>249.8</v>
      </c>
      <c r="G7266">
        <v>114.2</v>
      </c>
      <c r="H7266">
        <v>76</v>
      </c>
      <c r="I7266">
        <v>3</v>
      </c>
      <c r="J7266" t="s">
        <v>27</v>
      </c>
      <c r="K7266" t="s">
        <v>26</v>
      </c>
      <c r="L7266" t="s">
        <v>18</v>
      </c>
      <c r="M7266">
        <v>6.9</v>
      </c>
      <c r="N7266">
        <v>13310.73</v>
      </c>
      <c r="O7266" t="s">
        <v>19</v>
      </c>
      <c r="P7266" t="str">
        <f t="shared" ref="P7266" si="3894">IF(A7266&lt;30,"18-29",IF(A7266&lt;45,"30-44",IF(A7266&lt;60,"45-59",IF(A7266&lt;75,"60-74","75+"))))</f>
        <v>75+</v>
      </c>
      <c r="Q7266" t="str">
        <f>IF(PatientData[[#This Row],[bmi]]&lt;18.5,"Underweight",
IF(PatientData[[#This Row],[bmi]]&lt;25,"Normal",
IF(PatientData[[#This Row],[bmi]]&lt;30,"Overweight","Obese")))</f>
        <v>Obese</v>
      </c>
      <c r="R7266" t="str">
        <f t="shared" si="3873"/>
        <v>High BP</v>
      </c>
      <c r="S7266" t="str">
        <f t="shared" si="3874"/>
        <v>Normal Cost</v>
      </c>
    </row>
    <row r="7267" spans="1:19" x14ac:dyDescent="0.3">
      <c r="A7267">
        <v>52</v>
      </c>
      <c r="B7267" t="s">
        <v>15</v>
      </c>
      <c r="C7267">
        <v>41.5</v>
      </c>
      <c r="D7267">
        <v>144</v>
      </c>
      <c r="E7267">
        <v>86</v>
      </c>
      <c r="F7267">
        <v>261.2</v>
      </c>
      <c r="G7267">
        <v>113.2</v>
      </c>
      <c r="H7267">
        <v>85</v>
      </c>
      <c r="I7267">
        <v>0</v>
      </c>
      <c r="J7267" t="s">
        <v>16</v>
      </c>
      <c r="K7267" t="s">
        <v>21</v>
      </c>
      <c r="L7267" t="s">
        <v>25</v>
      </c>
      <c r="M7267">
        <v>13</v>
      </c>
      <c r="N7267">
        <v>23500.67</v>
      </c>
      <c r="O7267" t="s">
        <v>23</v>
      </c>
      <c r="P7267" t="str">
        <f t="shared" ref="P7267:P7272" si="3895">IF(A7264&lt;30,"18-29",IF(A7264&lt;45,"30-44",IF(A7264&lt;60,"45-59",IF(A7264&lt;75,"60-74","75+"))))</f>
        <v>45-59</v>
      </c>
      <c r="Q7267" t="str">
        <f>IF(PatientData[[#This Row],[bmi]]&lt;18.5,"Underweight",
IF(PatientData[[#This Row],[bmi]]&lt;25,"Normal",
IF(PatientData[[#This Row],[bmi]]&lt;30,"Overweight","Obese")))</f>
        <v>Obese</v>
      </c>
      <c r="R7267" t="str">
        <f t="shared" si="3873"/>
        <v>High BP</v>
      </c>
      <c r="S7267" t="str">
        <f t="shared" si="3874"/>
        <v>High Cost</v>
      </c>
    </row>
    <row r="7268" spans="1:19" x14ac:dyDescent="0.3">
      <c r="A7268">
        <v>64</v>
      </c>
      <c r="B7268" t="s">
        <v>15</v>
      </c>
      <c r="C7268">
        <v>23.9</v>
      </c>
      <c r="D7268">
        <v>131</v>
      </c>
      <c r="E7268">
        <v>75</v>
      </c>
      <c r="F7268">
        <v>238.8</v>
      </c>
      <c r="G7268">
        <v>96</v>
      </c>
      <c r="H7268">
        <v>92</v>
      </c>
      <c r="I7268">
        <v>1</v>
      </c>
      <c r="J7268" t="s">
        <v>16</v>
      </c>
      <c r="K7268" t="s">
        <v>26</v>
      </c>
      <c r="L7268" t="s">
        <v>18</v>
      </c>
      <c r="M7268">
        <v>6.3</v>
      </c>
      <c r="N7268">
        <v>11761.26</v>
      </c>
      <c r="O7268" t="s">
        <v>19</v>
      </c>
      <c r="P7268" t="str">
        <f t="shared" si="3895"/>
        <v>60-74</v>
      </c>
      <c r="Q7268" t="str">
        <f>IF(PatientData[[#This Row],[bmi]]&lt;18.5,"Underweight",
IF(PatientData[[#This Row],[bmi]]&lt;25,"Normal",
IF(PatientData[[#This Row],[bmi]]&lt;30,"Overweight","Obese")))</f>
        <v>Normal</v>
      </c>
      <c r="R7268" t="str">
        <f t="shared" si="3873"/>
        <v>High BP</v>
      </c>
      <c r="S7268" t="str">
        <f t="shared" si="3874"/>
        <v>Normal Cost</v>
      </c>
    </row>
    <row r="7269" spans="1:19" x14ac:dyDescent="0.3">
      <c r="A7269">
        <v>56</v>
      </c>
      <c r="B7269" t="s">
        <v>15</v>
      </c>
      <c r="C7269">
        <v>20.5</v>
      </c>
      <c r="D7269">
        <v>131</v>
      </c>
      <c r="E7269">
        <v>76</v>
      </c>
      <c r="F7269">
        <v>192.9</v>
      </c>
      <c r="G7269">
        <v>115</v>
      </c>
      <c r="H7269">
        <v>68</v>
      </c>
      <c r="I7269">
        <v>4</v>
      </c>
      <c r="J7269" t="s">
        <v>24</v>
      </c>
      <c r="K7269" t="s">
        <v>17</v>
      </c>
      <c r="L7269" t="s">
        <v>25</v>
      </c>
      <c r="M7269">
        <v>6.9</v>
      </c>
      <c r="N7269">
        <v>11731.68</v>
      </c>
      <c r="O7269" t="s">
        <v>19</v>
      </c>
      <c r="P7269" t="str">
        <f t="shared" si="3895"/>
        <v>75+</v>
      </c>
      <c r="Q7269" t="str">
        <f>IF(PatientData[[#This Row],[bmi]]&lt;18.5,"Underweight",
IF(PatientData[[#This Row],[bmi]]&lt;25,"Normal",
IF(PatientData[[#This Row],[bmi]]&lt;30,"Overweight","Obese")))</f>
        <v>Normal</v>
      </c>
      <c r="R7269" t="str">
        <f t="shared" si="3873"/>
        <v>High BP</v>
      </c>
      <c r="S7269" t="str">
        <f t="shared" si="3874"/>
        <v>Normal Cost</v>
      </c>
    </row>
    <row r="7270" spans="1:19" x14ac:dyDescent="0.3">
      <c r="A7270">
        <v>95</v>
      </c>
      <c r="B7270" t="s">
        <v>15</v>
      </c>
      <c r="C7270">
        <v>27.7</v>
      </c>
      <c r="D7270">
        <v>141</v>
      </c>
      <c r="E7270">
        <v>84</v>
      </c>
      <c r="F7270">
        <v>253.8</v>
      </c>
      <c r="G7270">
        <v>86</v>
      </c>
      <c r="H7270">
        <v>83</v>
      </c>
      <c r="I7270">
        <v>3</v>
      </c>
      <c r="J7270" t="s">
        <v>16</v>
      </c>
      <c r="K7270" t="s">
        <v>21</v>
      </c>
      <c r="L7270" t="s">
        <v>25</v>
      </c>
      <c r="M7270">
        <v>10.1</v>
      </c>
      <c r="N7270">
        <v>20103.060000000001</v>
      </c>
      <c r="O7270" t="s">
        <v>19</v>
      </c>
      <c r="P7270" t="str">
        <f t="shared" si="3895"/>
        <v>45-59</v>
      </c>
      <c r="Q7270" t="str">
        <f>IF(PatientData[[#This Row],[bmi]]&lt;18.5,"Underweight",
IF(PatientData[[#This Row],[bmi]]&lt;25,"Normal",
IF(PatientData[[#This Row],[bmi]]&lt;30,"Overweight","Obese")))</f>
        <v>Overweight</v>
      </c>
      <c r="R7270" t="str">
        <f t="shared" si="3873"/>
        <v>High BP</v>
      </c>
      <c r="S7270" t="str">
        <f t="shared" si="3874"/>
        <v>High Cost</v>
      </c>
    </row>
    <row r="7271" spans="1:19" x14ac:dyDescent="0.3">
      <c r="A7271">
        <v>78</v>
      </c>
      <c r="B7271" t="s">
        <v>15</v>
      </c>
      <c r="C7271">
        <v>25.8</v>
      </c>
      <c r="D7271">
        <v>130</v>
      </c>
      <c r="E7271">
        <v>77</v>
      </c>
      <c r="F7271">
        <v>218.1</v>
      </c>
      <c r="G7271">
        <v>93</v>
      </c>
      <c r="H7271">
        <v>59</v>
      </c>
      <c r="I7271">
        <v>0</v>
      </c>
      <c r="J7271" t="s">
        <v>24</v>
      </c>
      <c r="K7271" t="s">
        <v>21</v>
      </c>
      <c r="L7271" t="s">
        <v>18</v>
      </c>
      <c r="M7271">
        <v>7.7</v>
      </c>
      <c r="N7271">
        <v>14323.36</v>
      </c>
      <c r="O7271" t="s">
        <v>23</v>
      </c>
      <c r="P7271" t="str">
        <f t="shared" si="3895"/>
        <v>60-74</v>
      </c>
      <c r="Q7271" t="str">
        <f>IF(PatientData[[#This Row],[bmi]]&lt;18.5,"Underweight",
IF(PatientData[[#This Row],[bmi]]&lt;25,"Normal",
IF(PatientData[[#This Row],[bmi]]&lt;30,"Overweight","Obese")))</f>
        <v>Overweight</v>
      </c>
      <c r="R7271" t="str">
        <f t="shared" si="3873"/>
        <v>High BP</v>
      </c>
      <c r="S7271" t="str">
        <f t="shared" si="3874"/>
        <v>Normal Cost</v>
      </c>
    </row>
    <row r="7272" spans="1:19" x14ac:dyDescent="0.3">
      <c r="A7272">
        <v>81</v>
      </c>
      <c r="B7272" t="s">
        <v>15</v>
      </c>
      <c r="C7272">
        <v>32.799999999999997</v>
      </c>
      <c r="D7272">
        <v>135</v>
      </c>
      <c r="E7272">
        <v>83</v>
      </c>
      <c r="F7272">
        <v>247.2</v>
      </c>
      <c r="G7272">
        <v>92.4</v>
      </c>
      <c r="H7272">
        <v>75</v>
      </c>
      <c r="I7272">
        <v>2</v>
      </c>
      <c r="J7272" t="s">
        <v>24</v>
      </c>
      <c r="K7272" t="s">
        <v>21</v>
      </c>
      <c r="L7272" t="s">
        <v>25</v>
      </c>
      <c r="M7272">
        <v>9.6999999999999993</v>
      </c>
      <c r="N7272">
        <v>18124.919999999998</v>
      </c>
      <c r="O7272" t="s">
        <v>19</v>
      </c>
      <c r="P7272" t="str">
        <f t="shared" si="3895"/>
        <v>45-59</v>
      </c>
      <c r="Q7272" t="str">
        <f>IF(PatientData[[#This Row],[bmi]]&lt;18.5,"Underweight",
IF(PatientData[[#This Row],[bmi]]&lt;25,"Normal",
IF(PatientData[[#This Row],[bmi]]&lt;30,"Overweight","Obese")))</f>
        <v>Obese</v>
      </c>
      <c r="R7272" t="str">
        <f t="shared" si="3873"/>
        <v>High BP</v>
      </c>
      <c r="S7272" t="str">
        <f t="shared" si="3874"/>
        <v>High Cost</v>
      </c>
    </row>
    <row r="7273" spans="1:19" x14ac:dyDescent="0.3">
      <c r="A7273">
        <v>65</v>
      </c>
      <c r="B7273" t="s">
        <v>20</v>
      </c>
      <c r="C7273">
        <v>30.5</v>
      </c>
      <c r="D7273">
        <v>127</v>
      </c>
      <c r="E7273">
        <v>84</v>
      </c>
      <c r="F7273">
        <v>237.3</v>
      </c>
      <c r="G7273">
        <v>127</v>
      </c>
      <c r="H7273">
        <v>82</v>
      </c>
      <c r="I7273">
        <v>0</v>
      </c>
      <c r="J7273" t="s">
        <v>16</v>
      </c>
      <c r="K7273" t="s">
        <v>21</v>
      </c>
      <c r="L7273" t="s">
        <v>18</v>
      </c>
      <c r="M7273">
        <v>9.9</v>
      </c>
      <c r="N7273">
        <v>19802.3</v>
      </c>
      <c r="O7273" t="s">
        <v>19</v>
      </c>
      <c r="P7273" t="str">
        <f t="shared" ref="P7273:P7274" si="3896">IF(A7273&lt;30,"18-29",IF(A7273&lt;45,"30-44",IF(A7273&lt;60,"45-59",IF(A7273&lt;75,"60-74","75+"))))</f>
        <v>60-74</v>
      </c>
      <c r="Q7273" t="str">
        <f>IF(PatientData[[#This Row],[bmi]]&lt;18.5,"Underweight",
IF(PatientData[[#This Row],[bmi]]&lt;25,"Normal",
IF(PatientData[[#This Row],[bmi]]&lt;30,"Overweight","Obese")))</f>
        <v>Obese</v>
      </c>
      <c r="R7273" t="str">
        <f t="shared" si="3873"/>
        <v>High BP</v>
      </c>
      <c r="S7273" t="str">
        <f t="shared" si="3874"/>
        <v>High Cost</v>
      </c>
    </row>
    <row r="7274" spans="1:19" x14ac:dyDescent="0.3">
      <c r="A7274">
        <v>82</v>
      </c>
      <c r="B7274" t="s">
        <v>20</v>
      </c>
      <c r="C7274">
        <v>30.5</v>
      </c>
      <c r="D7274">
        <v>136</v>
      </c>
      <c r="E7274">
        <v>79</v>
      </c>
      <c r="F7274">
        <v>250.5</v>
      </c>
      <c r="G7274">
        <v>117.7</v>
      </c>
      <c r="H7274">
        <v>77</v>
      </c>
      <c r="I7274">
        <v>0</v>
      </c>
      <c r="J7274" t="s">
        <v>27</v>
      </c>
      <c r="K7274" t="s">
        <v>21</v>
      </c>
      <c r="L7274" t="s">
        <v>25</v>
      </c>
      <c r="M7274">
        <v>12</v>
      </c>
      <c r="N7274">
        <v>23458.09</v>
      </c>
      <c r="O7274" t="s">
        <v>19</v>
      </c>
      <c r="P7274" t="str">
        <f t="shared" si="3896"/>
        <v>75+</v>
      </c>
      <c r="Q7274" t="str">
        <f>IF(PatientData[[#This Row],[bmi]]&lt;18.5,"Underweight",
IF(PatientData[[#This Row],[bmi]]&lt;25,"Normal",
IF(PatientData[[#This Row],[bmi]]&lt;30,"Overweight","Obese")))</f>
        <v>Obese</v>
      </c>
      <c r="R7274" t="str">
        <f t="shared" si="3873"/>
        <v>High BP</v>
      </c>
      <c r="S7274" t="str">
        <f t="shared" si="3874"/>
        <v>High Cost</v>
      </c>
    </row>
    <row r="7275" spans="1:19" x14ac:dyDescent="0.3">
      <c r="A7275">
        <v>59</v>
      </c>
      <c r="B7275" t="s">
        <v>15</v>
      </c>
      <c r="C7275">
        <v>22.8</v>
      </c>
      <c r="D7275">
        <v>121</v>
      </c>
      <c r="E7275">
        <v>72</v>
      </c>
      <c r="F7275">
        <v>203.9</v>
      </c>
      <c r="G7275">
        <v>109.8</v>
      </c>
      <c r="H7275">
        <v>86</v>
      </c>
      <c r="I7275">
        <v>1</v>
      </c>
      <c r="J7275" t="s">
        <v>16</v>
      </c>
      <c r="K7275" t="s">
        <v>21</v>
      </c>
      <c r="L7275" t="s">
        <v>22</v>
      </c>
      <c r="M7275">
        <v>14.3</v>
      </c>
      <c r="N7275">
        <v>32014.57</v>
      </c>
      <c r="O7275" t="s">
        <v>19</v>
      </c>
      <c r="P7275" t="str">
        <f t="shared" ref="P7275:P7276" si="3897">IF(A7272&lt;30,"18-29",IF(A7272&lt;45,"30-44",IF(A7272&lt;60,"45-59",IF(A7272&lt;75,"60-74","75+"))))</f>
        <v>75+</v>
      </c>
      <c r="Q7275" t="str">
        <f>IF(PatientData[[#This Row],[bmi]]&lt;18.5,"Underweight",
IF(PatientData[[#This Row],[bmi]]&lt;25,"Normal",
IF(PatientData[[#This Row],[bmi]]&lt;30,"Overweight","Obese")))</f>
        <v>Normal</v>
      </c>
      <c r="R7275" t="str">
        <f t="shared" si="3873"/>
        <v>High BP</v>
      </c>
      <c r="S7275" t="str">
        <f t="shared" si="3874"/>
        <v>High Cost</v>
      </c>
    </row>
    <row r="7276" spans="1:19" x14ac:dyDescent="0.3">
      <c r="A7276">
        <v>95</v>
      </c>
      <c r="B7276" t="s">
        <v>15</v>
      </c>
      <c r="C7276">
        <v>31.9</v>
      </c>
      <c r="D7276">
        <v>142</v>
      </c>
      <c r="E7276">
        <v>87</v>
      </c>
      <c r="F7276">
        <v>268.2</v>
      </c>
      <c r="G7276">
        <v>135.9</v>
      </c>
      <c r="H7276">
        <v>74</v>
      </c>
      <c r="I7276">
        <v>1</v>
      </c>
      <c r="J7276" t="s">
        <v>16</v>
      </c>
      <c r="K7276" t="s">
        <v>21</v>
      </c>
      <c r="L7276" t="s">
        <v>25</v>
      </c>
      <c r="M7276">
        <v>12.1</v>
      </c>
      <c r="N7276">
        <v>20901.669999999998</v>
      </c>
      <c r="O7276" t="s">
        <v>19</v>
      </c>
      <c r="P7276" t="str">
        <f t="shared" si="3897"/>
        <v>60-74</v>
      </c>
      <c r="Q7276" t="str">
        <f>IF(PatientData[[#This Row],[bmi]]&lt;18.5,"Underweight",
IF(PatientData[[#This Row],[bmi]]&lt;25,"Normal",
IF(PatientData[[#This Row],[bmi]]&lt;30,"Overweight","Obese")))</f>
        <v>Obese</v>
      </c>
      <c r="R7276" t="str">
        <f t="shared" si="3873"/>
        <v>High BP</v>
      </c>
      <c r="S7276" t="str">
        <f t="shared" si="3874"/>
        <v>High Cost</v>
      </c>
    </row>
    <row r="7277" spans="1:19" x14ac:dyDescent="0.3">
      <c r="A7277">
        <v>46</v>
      </c>
      <c r="B7277" t="s">
        <v>20</v>
      </c>
      <c r="C7277">
        <v>30.5</v>
      </c>
      <c r="D7277">
        <v>116</v>
      </c>
      <c r="E7277">
        <v>68</v>
      </c>
      <c r="F7277">
        <v>232</v>
      </c>
      <c r="G7277">
        <v>98.4</v>
      </c>
      <c r="H7277">
        <v>82</v>
      </c>
      <c r="I7277">
        <v>0</v>
      </c>
      <c r="J7277" t="s">
        <v>16</v>
      </c>
      <c r="K7277" t="s">
        <v>21</v>
      </c>
      <c r="L7277" t="s">
        <v>25</v>
      </c>
      <c r="M7277">
        <v>8.1999999999999993</v>
      </c>
      <c r="N7277">
        <v>13817.9</v>
      </c>
      <c r="O7277" t="s">
        <v>19</v>
      </c>
      <c r="P7277" t="str">
        <f t="shared" ref="P7277" si="3898">IF(A7277&lt;30,"18-29",IF(A7277&lt;45,"30-44",IF(A7277&lt;60,"45-59",IF(A7277&lt;75,"60-74","75+"))))</f>
        <v>45-59</v>
      </c>
      <c r="Q7277" t="str">
        <f>IF(PatientData[[#This Row],[bmi]]&lt;18.5,"Underweight",
IF(PatientData[[#This Row],[bmi]]&lt;25,"Normal",
IF(PatientData[[#This Row],[bmi]]&lt;30,"Overweight","Obese")))</f>
        <v>Obese</v>
      </c>
      <c r="R7277" t="str">
        <f t="shared" si="3873"/>
        <v>Normal BP</v>
      </c>
      <c r="S7277" t="str">
        <f t="shared" si="3874"/>
        <v>Normal Cost</v>
      </c>
    </row>
    <row r="7278" spans="1:19" x14ac:dyDescent="0.3">
      <c r="A7278">
        <v>56</v>
      </c>
      <c r="B7278" t="s">
        <v>15</v>
      </c>
      <c r="C7278">
        <v>25.7</v>
      </c>
      <c r="D7278">
        <v>116</v>
      </c>
      <c r="E7278">
        <v>75</v>
      </c>
      <c r="F7278">
        <v>204.4</v>
      </c>
      <c r="G7278">
        <v>103.5</v>
      </c>
      <c r="H7278">
        <v>94</v>
      </c>
      <c r="I7278">
        <v>2</v>
      </c>
      <c r="J7278" t="s">
        <v>24</v>
      </c>
      <c r="K7278" t="s">
        <v>21</v>
      </c>
      <c r="L7278" t="s">
        <v>22</v>
      </c>
      <c r="M7278">
        <v>3.9</v>
      </c>
      <c r="N7278">
        <v>9963.57</v>
      </c>
      <c r="O7278" t="s">
        <v>19</v>
      </c>
      <c r="P7278" t="str">
        <f t="shared" ref="P7278:P7279" si="3899">IF(A7275&lt;30,"18-29",IF(A7275&lt;45,"30-44",IF(A7275&lt;60,"45-59",IF(A7275&lt;75,"60-74","75+"))))</f>
        <v>45-59</v>
      </c>
      <c r="Q7278" t="str">
        <f>IF(PatientData[[#This Row],[bmi]]&lt;18.5,"Underweight",
IF(PatientData[[#This Row],[bmi]]&lt;25,"Normal",
IF(PatientData[[#This Row],[bmi]]&lt;30,"Overweight","Obese")))</f>
        <v>Overweight</v>
      </c>
      <c r="R7278" t="str">
        <f t="shared" si="3873"/>
        <v>Normal BP</v>
      </c>
      <c r="S7278" t="str">
        <f t="shared" si="3874"/>
        <v>Normal Cost</v>
      </c>
    </row>
    <row r="7279" spans="1:19" x14ac:dyDescent="0.3">
      <c r="A7279">
        <v>54</v>
      </c>
      <c r="B7279" t="s">
        <v>15</v>
      </c>
      <c r="C7279">
        <v>26.3</v>
      </c>
      <c r="D7279">
        <v>130</v>
      </c>
      <c r="E7279">
        <v>77</v>
      </c>
      <c r="F7279">
        <v>242.9</v>
      </c>
      <c r="G7279">
        <v>117.5</v>
      </c>
      <c r="H7279">
        <v>65</v>
      </c>
      <c r="I7279">
        <v>2</v>
      </c>
      <c r="J7279" t="s">
        <v>27</v>
      </c>
      <c r="K7279" t="s">
        <v>26</v>
      </c>
      <c r="L7279" t="s">
        <v>25</v>
      </c>
      <c r="M7279">
        <v>3.1</v>
      </c>
      <c r="N7279">
        <v>6706.84</v>
      </c>
      <c r="O7279" t="s">
        <v>19</v>
      </c>
      <c r="P7279" t="str">
        <f t="shared" si="3899"/>
        <v>75+</v>
      </c>
      <c r="Q7279" t="str">
        <f>IF(PatientData[[#This Row],[bmi]]&lt;18.5,"Underweight",
IF(PatientData[[#This Row],[bmi]]&lt;25,"Normal",
IF(PatientData[[#This Row],[bmi]]&lt;30,"Overweight","Obese")))</f>
        <v>Overweight</v>
      </c>
      <c r="R7279" t="str">
        <f t="shared" si="3873"/>
        <v>High BP</v>
      </c>
      <c r="S7279" t="str">
        <f t="shared" si="3874"/>
        <v>Normal Cost</v>
      </c>
    </row>
    <row r="7280" spans="1:19" x14ac:dyDescent="0.3">
      <c r="A7280">
        <v>75</v>
      </c>
      <c r="B7280" t="s">
        <v>20</v>
      </c>
      <c r="C7280">
        <v>30.5</v>
      </c>
      <c r="D7280">
        <v>140</v>
      </c>
      <c r="E7280">
        <v>81</v>
      </c>
      <c r="F7280">
        <v>272</v>
      </c>
      <c r="G7280">
        <v>107.9</v>
      </c>
      <c r="H7280">
        <v>78</v>
      </c>
      <c r="I7280">
        <v>2</v>
      </c>
      <c r="J7280" t="s">
        <v>24</v>
      </c>
      <c r="K7280" t="s">
        <v>28</v>
      </c>
      <c r="L7280" t="s">
        <v>18</v>
      </c>
      <c r="M7280">
        <v>12.3</v>
      </c>
      <c r="N7280">
        <v>22752.76</v>
      </c>
      <c r="O7280" t="s">
        <v>19</v>
      </c>
      <c r="P7280" t="str">
        <f t="shared" ref="P7280:P7282" si="3900">IF(A7280&lt;30,"18-29",IF(A7280&lt;45,"30-44",IF(A7280&lt;60,"45-59",IF(A7280&lt;75,"60-74","75+"))))</f>
        <v>75+</v>
      </c>
      <c r="Q7280" t="str">
        <f>IF(PatientData[[#This Row],[bmi]]&lt;18.5,"Underweight",
IF(PatientData[[#This Row],[bmi]]&lt;25,"Normal",
IF(PatientData[[#This Row],[bmi]]&lt;30,"Overweight","Obese")))</f>
        <v>Obese</v>
      </c>
      <c r="R7280" t="str">
        <f t="shared" si="3873"/>
        <v>High BP</v>
      </c>
      <c r="S7280" t="str">
        <f t="shared" si="3874"/>
        <v>High Cost</v>
      </c>
    </row>
    <row r="7281" spans="1:19" x14ac:dyDescent="0.3">
      <c r="A7281">
        <v>62</v>
      </c>
      <c r="B7281" t="s">
        <v>20</v>
      </c>
      <c r="C7281">
        <v>30.5</v>
      </c>
      <c r="D7281">
        <v>135</v>
      </c>
      <c r="E7281">
        <v>80</v>
      </c>
      <c r="F7281">
        <v>253.8</v>
      </c>
      <c r="G7281">
        <v>175.8</v>
      </c>
      <c r="H7281">
        <v>79</v>
      </c>
      <c r="I7281">
        <v>0</v>
      </c>
      <c r="J7281" t="s">
        <v>24</v>
      </c>
      <c r="K7281" t="s">
        <v>21</v>
      </c>
      <c r="L7281" t="s">
        <v>18</v>
      </c>
      <c r="M7281">
        <v>11.4</v>
      </c>
      <c r="N7281">
        <v>23991.81</v>
      </c>
      <c r="O7281" t="s">
        <v>19</v>
      </c>
      <c r="P7281" t="str">
        <f t="shared" si="3900"/>
        <v>60-74</v>
      </c>
      <c r="Q7281" t="str">
        <f>IF(PatientData[[#This Row],[bmi]]&lt;18.5,"Underweight",
IF(PatientData[[#This Row],[bmi]]&lt;25,"Normal",
IF(PatientData[[#This Row],[bmi]]&lt;30,"Overweight","Obese")))</f>
        <v>Obese</v>
      </c>
      <c r="R7281" t="str">
        <f t="shared" si="3873"/>
        <v>High BP</v>
      </c>
      <c r="S7281" t="str">
        <f t="shared" si="3874"/>
        <v>High Cost</v>
      </c>
    </row>
    <row r="7282" spans="1:19" x14ac:dyDescent="0.3">
      <c r="A7282">
        <v>70</v>
      </c>
      <c r="B7282" t="s">
        <v>20</v>
      </c>
      <c r="C7282">
        <v>30.5</v>
      </c>
      <c r="D7282">
        <v>132</v>
      </c>
      <c r="E7282">
        <v>80</v>
      </c>
      <c r="F7282">
        <v>244.6</v>
      </c>
      <c r="G7282">
        <v>174.8</v>
      </c>
      <c r="H7282">
        <v>97</v>
      </c>
      <c r="I7282">
        <v>2</v>
      </c>
      <c r="J7282" t="s">
        <v>16</v>
      </c>
      <c r="K7282" t="s">
        <v>17</v>
      </c>
      <c r="L7282" t="s">
        <v>18</v>
      </c>
      <c r="M7282">
        <v>5.6</v>
      </c>
      <c r="N7282">
        <v>11732.07</v>
      </c>
      <c r="O7282" t="s">
        <v>19</v>
      </c>
      <c r="P7282" t="str">
        <f t="shared" si="3900"/>
        <v>60-74</v>
      </c>
      <c r="Q7282" t="str">
        <f>IF(PatientData[[#This Row],[bmi]]&lt;18.5,"Underweight",
IF(PatientData[[#This Row],[bmi]]&lt;25,"Normal",
IF(PatientData[[#This Row],[bmi]]&lt;30,"Overweight","Obese")))</f>
        <v>Obese</v>
      </c>
      <c r="R7282" t="str">
        <f t="shared" si="3873"/>
        <v>High BP</v>
      </c>
      <c r="S7282" t="str">
        <f t="shared" si="3874"/>
        <v>Normal Cost</v>
      </c>
    </row>
    <row r="7283" spans="1:19" x14ac:dyDescent="0.3">
      <c r="A7283">
        <v>54</v>
      </c>
      <c r="B7283" t="s">
        <v>15</v>
      </c>
      <c r="C7283">
        <v>33.799999999999997</v>
      </c>
      <c r="D7283">
        <v>120</v>
      </c>
      <c r="E7283">
        <v>75</v>
      </c>
      <c r="F7283">
        <v>264</v>
      </c>
      <c r="G7283">
        <v>104.6</v>
      </c>
      <c r="H7283">
        <v>87</v>
      </c>
      <c r="I7283">
        <v>2</v>
      </c>
      <c r="J7283" t="s">
        <v>16</v>
      </c>
      <c r="K7283" t="s">
        <v>26</v>
      </c>
      <c r="L7283" t="s">
        <v>22</v>
      </c>
      <c r="M7283">
        <v>6.2</v>
      </c>
      <c r="N7283">
        <v>11129.26</v>
      </c>
      <c r="O7283" t="s">
        <v>19</v>
      </c>
      <c r="P7283" t="str">
        <f t="shared" ref="P7283:P7284" si="3901">IF(A7280&lt;30,"18-29",IF(A7280&lt;45,"30-44",IF(A7280&lt;60,"45-59",IF(A7280&lt;75,"60-74","75+"))))</f>
        <v>75+</v>
      </c>
      <c r="Q7283" t="str">
        <f>IF(PatientData[[#This Row],[bmi]]&lt;18.5,"Underweight",
IF(PatientData[[#This Row],[bmi]]&lt;25,"Normal",
IF(PatientData[[#This Row],[bmi]]&lt;30,"Overweight","Obese")))</f>
        <v>Obese</v>
      </c>
      <c r="R7283" t="str">
        <f t="shared" si="3873"/>
        <v>High BP</v>
      </c>
      <c r="S7283" t="str">
        <f t="shared" si="3874"/>
        <v>Normal Cost</v>
      </c>
    </row>
    <row r="7284" spans="1:19" x14ac:dyDescent="0.3">
      <c r="A7284">
        <v>53</v>
      </c>
      <c r="B7284" t="s">
        <v>15</v>
      </c>
      <c r="C7284">
        <v>27.3</v>
      </c>
      <c r="D7284">
        <v>129</v>
      </c>
      <c r="E7284">
        <v>84</v>
      </c>
      <c r="F7284">
        <v>218.5</v>
      </c>
      <c r="G7284">
        <v>156.5</v>
      </c>
      <c r="H7284">
        <v>96</v>
      </c>
      <c r="I7284">
        <v>1</v>
      </c>
      <c r="J7284" t="s">
        <v>16</v>
      </c>
      <c r="K7284" t="s">
        <v>17</v>
      </c>
      <c r="L7284" t="s">
        <v>25</v>
      </c>
      <c r="M7284">
        <v>4.9000000000000004</v>
      </c>
      <c r="N7284">
        <v>9625.11</v>
      </c>
      <c r="O7284" t="s">
        <v>19</v>
      </c>
      <c r="P7284" t="str">
        <f t="shared" si="3901"/>
        <v>60-74</v>
      </c>
      <c r="Q7284" t="str">
        <f>IF(PatientData[[#This Row],[bmi]]&lt;18.5,"Underweight",
IF(PatientData[[#This Row],[bmi]]&lt;25,"Normal",
IF(PatientData[[#This Row],[bmi]]&lt;30,"Overweight","Obese")))</f>
        <v>Overweight</v>
      </c>
      <c r="R7284" t="str">
        <f t="shared" si="3873"/>
        <v>High BP</v>
      </c>
      <c r="S7284" t="str">
        <f t="shared" si="3874"/>
        <v>Normal Cost</v>
      </c>
    </row>
    <row r="7285" spans="1:19" x14ac:dyDescent="0.3">
      <c r="A7285">
        <v>57</v>
      </c>
      <c r="B7285" t="s">
        <v>20</v>
      </c>
      <c r="C7285">
        <v>30.5</v>
      </c>
      <c r="D7285">
        <v>117</v>
      </c>
      <c r="E7285">
        <v>61</v>
      </c>
      <c r="F7285">
        <v>240.5</v>
      </c>
      <c r="G7285">
        <v>102</v>
      </c>
      <c r="H7285">
        <v>75</v>
      </c>
      <c r="I7285">
        <v>0</v>
      </c>
      <c r="J7285" t="s">
        <v>27</v>
      </c>
      <c r="K7285" t="s">
        <v>21</v>
      </c>
      <c r="L7285" t="s">
        <v>25</v>
      </c>
      <c r="M7285">
        <v>3.7</v>
      </c>
      <c r="N7285">
        <v>10197.48</v>
      </c>
      <c r="O7285" t="s">
        <v>19</v>
      </c>
      <c r="P7285" t="str">
        <f t="shared" ref="P7285" si="3902">IF(A7285&lt;30,"18-29",IF(A7285&lt;45,"30-44",IF(A7285&lt;60,"45-59",IF(A7285&lt;75,"60-74","75+"))))</f>
        <v>45-59</v>
      </c>
      <c r="Q7285" t="str">
        <f>IF(PatientData[[#This Row],[bmi]]&lt;18.5,"Underweight",
IF(PatientData[[#This Row],[bmi]]&lt;25,"Normal",
IF(PatientData[[#This Row],[bmi]]&lt;30,"Overweight","Obese")))</f>
        <v>Obese</v>
      </c>
      <c r="R7285" t="str">
        <f t="shared" si="3873"/>
        <v>Normal BP</v>
      </c>
      <c r="S7285" t="str">
        <f t="shared" si="3874"/>
        <v>Normal Cost</v>
      </c>
    </row>
    <row r="7286" spans="1:19" x14ac:dyDescent="0.3">
      <c r="A7286">
        <v>95</v>
      </c>
      <c r="B7286" t="s">
        <v>15</v>
      </c>
      <c r="C7286">
        <v>22.2</v>
      </c>
      <c r="D7286">
        <v>134</v>
      </c>
      <c r="E7286">
        <v>81</v>
      </c>
      <c r="F7286">
        <v>263.7</v>
      </c>
      <c r="G7286">
        <v>124.1</v>
      </c>
      <c r="H7286">
        <v>87</v>
      </c>
      <c r="I7286">
        <v>1</v>
      </c>
      <c r="J7286" t="s">
        <v>16</v>
      </c>
      <c r="K7286" t="s">
        <v>21</v>
      </c>
      <c r="L7286" t="s">
        <v>18</v>
      </c>
      <c r="M7286">
        <v>8.5</v>
      </c>
      <c r="N7286">
        <v>19050.46</v>
      </c>
      <c r="O7286" t="s">
        <v>19</v>
      </c>
      <c r="P7286" t="str">
        <f t="shared" ref="P7286" si="3903">IF(A7283&lt;30,"18-29",IF(A7283&lt;45,"30-44",IF(A7283&lt;60,"45-59",IF(A7283&lt;75,"60-74","75+"))))</f>
        <v>45-59</v>
      </c>
      <c r="Q7286" t="str">
        <f>IF(PatientData[[#This Row],[bmi]]&lt;18.5,"Underweight",
IF(PatientData[[#This Row],[bmi]]&lt;25,"Normal",
IF(PatientData[[#This Row],[bmi]]&lt;30,"Overweight","Obese")))</f>
        <v>Normal</v>
      </c>
      <c r="R7286" t="str">
        <f t="shared" si="3873"/>
        <v>High BP</v>
      </c>
      <c r="S7286" t="str">
        <f t="shared" si="3874"/>
        <v>High Cost</v>
      </c>
    </row>
    <row r="7287" spans="1:19" x14ac:dyDescent="0.3">
      <c r="A7287">
        <v>93</v>
      </c>
      <c r="B7287" t="s">
        <v>20</v>
      </c>
      <c r="C7287">
        <v>30.5</v>
      </c>
      <c r="D7287">
        <v>138</v>
      </c>
      <c r="E7287">
        <v>80</v>
      </c>
      <c r="F7287">
        <v>292.3</v>
      </c>
      <c r="G7287">
        <v>169.2</v>
      </c>
      <c r="H7287">
        <v>56</v>
      </c>
      <c r="I7287">
        <v>0</v>
      </c>
      <c r="J7287" t="s">
        <v>24</v>
      </c>
      <c r="K7287" t="s">
        <v>17</v>
      </c>
      <c r="L7287" t="s">
        <v>22</v>
      </c>
      <c r="M7287">
        <v>8.3000000000000007</v>
      </c>
      <c r="N7287">
        <v>15981.2</v>
      </c>
      <c r="O7287" t="s">
        <v>19</v>
      </c>
      <c r="P7287" t="str">
        <f t="shared" ref="P7287:P7288" si="3904">IF(A7287&lt;30,"18-29",IF(A7287&lt;45,"30-44",IF(A7287&lt;60,"45-59",IF(A7287&lt;75,"60-74","75+"))))</f>
        <v>75+</v>
      </c>
      <c r="Q7287" t="str">
        <f>IF(PatientData[[#This Row],[bmi]]&lt;18.5,"Underweight",
IF(PatientData[[#This Row],[bmi]]&lt;25,"Normal",
IF(PatientData[[#This Row],[bmi]]&lt;30,"Overweight","Obese")))</f>
        <v>Obese</v>
      </c>
      <c r="R7287" t="str">
        <f t="shared" si="3873"/>
        <v>High BP</v>
      </c>
      <c r="S7287" t="str">
        <f t="shared" si="3874"/>
        <v>High Cost</v>
      </c>
    </row>
    <row r="7288" spans="1:19" x14ac:dyDescent="0.3">
      <c r="A7288">
        <v>52</v>
      </c>
      <c r="B7288" t="s">
        <v>20</v>
      </c>
      <c r="C7288">
        <v>30.5</v>
      </c>
      <c r="D7288">
        <v>113</v>
      </c>
      <c r="E7288">
        <v>76</v>
      </c>
      <c r="F7288">
        <v>219.9</v>
      </c>
      <c r="G7288">
        <v>116.4</v>
      </c>
      <c r="H7288">
        <v>83</v>
      </c>
      <c r="I7288">
        <v>1</v>
      </c>
      <c r="J7288" t="s">
        <v>16</v>
      </c>
      <c r="K7288" t="s">
        <v>26</v>
      </c>
      <c r="L7288" t="s">
        <v>25</v>
      </c>
      <c r="M7288">
        <v>9.1999999999999993</v>
      </c>
      <c r="N7288">
        <v>17211.86</v>
      </c>
      <c r="O7288" t="s">
        <v>19</v>
      </c>
      <c r="P7288" t="str">
        <f t="shared" si="3904"/>
        <v>45-59</v>
      </c>
      <c r="Q7288" t="str">
        <f>IF(PatientData[[#This Row],[bmi]]&lt;18.5,"Underweight",
IF(PatientData[[#This Row],[bmi]]&lt;25,"Normal",
IF(PatientData[[#This Row],[bmi]]&lt;30,"Overweight","Obese")))</f>
        <v>Obese</v>
      </c>
      <c r="R7288" t="str">
        <f t="shared" si="3873"/>
        <v>Normal BP</v>
      </c>
      <c r="S7288" t="str">
        <f t="shared" si="3874"/>
        <v>High Cost</v>
      </c>
    </row>
    <row r="7289" spans="1:19" x14ac:dyDescent="0.3">
      <c r="A7289">
        <v>43</v>
      </c>
      <c r="B7289" t="s">
        <v>15</v>
      </c>
      <c r="C7289">
        <v>29.3</v>
      </c>
      <c r="D7289">
        <v>111</v>
      </c>
      <c r="E7289">
        <v>72</v>
      </c>
      <c r="F7289">
        <v>205.9</v>
      </c>
      <c r="G7289">
        <v>106.3</v>
      </c>
      <c r="H7289">
        <v>74</v>
      </c>
      <c r="I7289">
        <v>0</v>
      </c>
      <c r="J7289" t="s">
        <v>16</v>
      </c>
      <c r="K7289" t="s">
        <v>26</v>
      </c>
      <c r="L7289" t="s">
        <v>18</v>
      </c>
      <c r="M7289">
        <v>6.6</v>
      </c>
      <c r="N7289">
        <v>15190.17</v>
      </c>
      <c r="O7289" t="s">
        <v>19</v>
      </c>
      <c r="P7289" t="str">
        <f t="shared" ref="P7289" si="3905">IF(A7286&lt;30,"18-29",IF(A7286&lt;45,"30-44",IF(A7286&lt;60,"45-59",IF(A7286&lt;75,"60-74","75+"))))</f>
        <v>75+</v>
      </c>
      <c r="Q7289" t="str">
        <f>IF(PatientData[[#This Row],[bmi]]&lt;18.5,"Underweight",
IF(PatientData[[#This Row],[bmi]]&lt;25,"Normal",
IF(PatientData[[#This Row],[bmi]]&lt;30,"Overweight","Obese")))</f>
        <v>Overweight</v>
      </c>
      <c r="R7289" t="str">
        <f t="shared" si="3873"/>
        <v>Normal BP</v>
      </c>
      <c r="S7289" t="str">
        <f t="shared" si="3874"/>
        <v>High Cost</v>
      </c>
    </row>
    <row r="7290" spans="1:19" x14ac:dyDescent="0.3">
      <c r="A7290">
        <v>84</v>
      </c>
      <c r="B7290" t="s">
        <v>20</v>
      </c>
      <c r="C7290">
        <v>30.5</v>
      </c>
      <c r="D7290">
        <v>125</v>
      </c>
      <c r="E7290">
        <v>74</v>
      </c>
      <c r="F7290">
        <v>226</v>
      </c>
      <c r="G7290">
        <v>120.3</v>
      </c>
      <c r="H7290">
        <v>78</v>
      </c>
      <c r="I7290">
        <v>2</v>
      </c>
      <c r="J7290" t="s">
        <v>27</v>
      </c>
      <c r="K7290" t="s">
        <v>17</v>
      </c>
      <c r="L7290" t="s">
        <v>18</v>
      </c>
      <c r="M7290">
        <v>2.9</v>
      </c>
      <c r="N7290">
        <v>6127.88</v>
      </c>
      <c r="O7290" t="s">
        <v>19</v>
      </c>
      <c r="P7290" t="str">
        <f t="shared" ref="P7290:P7292" si="3906">IF(A7290&lt;30,"18-29",IF(A7290&lt;45,"30-44",IF(A7290&lt;60,"45-59",IF(A7290&lt;75,"60-74","75+"))))</f>
        <v>75+</v>
      </c>
      <c r="Q7290" t="str">
        <f>IF(PatientData[[#This Row],[bmi]]&lt;18.5,"Underweight",
IF(PatientData[[#This Row],[bmi]]&lt;25,"Normal",
IF(PatientData[[#This Row],[bmi]]&lt;30,"Overweight","Obese")))</f>
        <v>Obese</v>
      </c>
      <c r="R7290" t="str">
        <f t="shared" si="3873"/>
        <v>High BP</v>
      </c>
      <c r="S7290" t="str">
        <f t="shared" si="3874"/>
        <v>Normal Cost</v>
      </c>
    </row>
    <row r="7291" spans="1:19" x14ac:dyDescent="0.3">
      <c r="A7291">
        <v>79</v>
      </c>
      <c r="B7291" t="s">
        <v>20</v>
      </c>
      <c r="C7291">
        <v>30.5</v>
      </c>
      <c r="D7291">
        <v>134</v>
      </c>
      <c r="E7291">
        <v>79</v>
      </c>
      <c r="F7291">
        <v>206.2</v>
      </c>
      <c r="G7291">
        <v>96.3</v>
      </c>
      <c r="H7291">
        <v>83</v>
      </c>
      <c r="I7291">
        <v>0</v>
      </c>
      <c r="J7291" t="s">
        <v>16</v>
      </c>
      <c r="K7291" t="s">
        <v>21</v>
      </c>
      <c r="L7291" t="s">
        <v>18</v>
      </c>
      <c r="M7291">
        <v>11.5</v>
      </c>
      <c r="N7291">
        <v>25550.79</v>
      </c>
      <c r="O7291" t="s">
        <v>19</v>
      </c>
      <c r="P7291" t="str">
        <f t="shared" si="3906"/>
        <v>75+</v>
      </c>
      <c r="Q7291" t="str">
        <f>IF(PatientData[[#This Row],[bmi]]&lt;18.5,"Underweight",
IF(PatientData[[#This Row],[bmi]]&lt;25,"Normal",
IF(PatientData[[#This Row],[bmi]]&lt;30,"Overweight","Obese")))</f>
        <v>Obese</v>
      </c>
      <c r="R7291" t="str">
        <f t="shared" si="3873"/>
        <v>High BP</v>
      </c>
      <c r="S7291" t="str">
        <f t="shared" si="3874"/>
        <v>High Cost</v>
      </c>
    </row>
    <row r="7292" spans="1:19" x14ac:dyDescent="0.3">
      <c r="A7292">
        <v>59</v>
      </c>
      <c r="B7292" t="s">
        <v>20</v>
      </c>
      <c r="C7292">
        <v>30.5</v>
      </c>
      <c r="D7292">
        <v>109</v>
      </c>
      <c r="E7292">
        <v>61</v>
      </c>
      <c r="F7292">
        <v>236.3</v>
      </c>
      <c r="G7292">
        <v>149.80000000000001</v>
      </c>
      <c r="H7292">
        <v>82</v>
      </c>
      <c r="I7292">
        <v>2</v>
      </c>
      <c r="J7292" t="s">
        <v>16</v>
      </c>
      <c r="K7292" t="s">
        <v>17</v>
      </c>
      <c r="L7292" t="s">
        <v>18</v>
      </c>
      <c r="M7292">
        <v>10.199999999999999</v>
      </c>
      <c r="N7292">
        <v>19325.189999999999</v>
      </c>
      <c r="O7292" t="s">
        <v>19</v>
      </c>
      <c r="P7292" t="str">
        <f t="shared" si="3906"/>
        <v>45-59</v>
      </c>
      <c r="Q7292" t="str">
        <f>IF(PatientData[[#This Row],[bmi]]&lt;18.5,"Underweight",
IF(PatientData[[#This Row],[bmi]]&lt;25,"Normal",
IF(PatientData[[#This Row],[bmi]]&lt;30,"Overweight","Obese")))</f>
        <v>Obese</v>
      </c>
      <c r="R7292" t="str">
        <f t="shared" si="3873"/>
        <v>Normal BP</v>
      </c>
      <c r="S7292" t="str">
        <f t="shared" si="3874"/>
        <v>High Cost</v>
      </c>
    </row>
    <row r="7293" spans="1:19" x14ac:dyDescent="0.3">
      <c r="A7293">
        <v>62</v>
      </c>
      <c r="B7293" t="s">
        <v>15</v>
      </c>
      <c r="C7293">
        <v>22.8</v>
      </c>
      <c r="D7293">
        <v>120</v>
      </c>
      <c r="E7293">
        <v>80</v>
      </c>
      <c r="F7293">
        <v>230.4</v>
      </c>
      <c r="G7293">
        <v>121.7</v>
      </c>
      <c r="H7293">
        <v>76</v>
      </c>
      <c r="I7293">
        <v>1</v>
      </c>
      <c r="J7293" t="s">
        <v>27</v>
      </c>
      <c r="K7293" t="s">
        <v>17</v>
      </c>
      <c r="L7293" t="s">
        <v>25</v>
      </c>
      <c r="M7293">
        <v>6.6</v>
      </c>
      <c r="N7293">
        <v>9327.67</v>
      </c>
      <c r="O7293" t="s">
        <v>19</v>
      </c>
      <c r="P7293" t="str">
        <f t="shared" ref="P7293:P7294" si="3907">IF(A7290&lt;30,"18-29",IF(A7290&lt;45,"30-44",IF(A7290&lt;60,"45-59",IF(A7290&lt;75,"60-74","75+"))))</f>
        <v>75+</v>
      </c>
      <c r="Q7293" t="str">
        <f>IF(PatientData[[#This Row],[bmi]]&lt;18.5,"Underweight",
IF(PatientData[[#This Row],[bmi]]&lt;25,"Normal",
IF(PatientData[[#This Row],[bmi]]&lt;30,"Overweight","Obese")))</f>
        <v>Normal</v>
      </c>
      <c r="R7293" t="str">
        <f t="shared" si="3873"/>
        <v>High BP</v>
      </c>
      <c r="S7293" t="str">
        <f t="shared" si="3874"/>
        <v>Normal Cost</v>
      </c>
    </row>
    <row r="7294" spans="1:19" x14ac:dyDescent="0.3">
      <c r="A7294">
        <v>69</v>
      </c>
      <c r="B7294" t="s">
        <v>15</v>
      </c>
      <c r="C7294">
        <v>25.5</v>
      </c>
      <c r="D7294">
        <v>146</v>
      </c>
      <c r="E7294">
        <v>95</v>
      </c>
      <c r="F7294">
        <v>204.3</v>
      </c>
      <c r="G7294">
        <v>104</v>
      </c>
      <c r="H7294">
        <v>82</v>
      </c>
      <c r="I7294">
        <v>3</v>
      </c>
      <c r="J7294" t="s">
        <v>16</v>
      </c>
      <c r="K7294" t="s">
        <v>28</v>
      </c>
      <c r="L7294" t="s">
        <v>25</v>
      </c>
      <c r="M7294">
        <v>8.4</v>
      </c>
      <c r="N7294">
        <v>16479.8</v>
      </c>
      <c r="O7294" t="s">
        <v>19</v>
      </c>
      <c r="P7294" t="str">
        <f t="shared" si="3907"/>
        <v>75+</v>
      </c>
      <c r="Q7294" t="str">
        <f>IF(PatientData[[#This Row],[bmi]]&lt;18.5,"Underweight",
IF(PatientData[[#This Row],[bmi]]&lt;25,"Normal",
IF(PatientData[[#This Row],[bmi]]&lt;30,"Overweight","Obese")))</f>
        <v>Overweight</v>
      </c>
      <c r="R7294" t="str">
        <f t="shared" si="3873"/>
        <v>High BP</v>
      </c>
      <c r="S7294" t="str">
        <f t="shared" si="3874"/>
        <v>High Cost</v>
      </c>
    </row>
    <row r="7295" spans="1:19" x14ac:dyDescent="0.3">
      <c r="A7295">
        <v>38</v>
      </c>
      <c r="B7295" t="s">
        <v>20</v>
      </c>
      <c r="C7295">
        <v>30.5</v>
      </c>
      <c r="D7295">
        <v>134</v>
      </c>
      <c r="E7295">
        <v>69</v>
      </c>
      <c r="F7295">
        <v>242.3</v>
      </c>
      <c r="G7295">
        <v>120.1</v>
      </c>
      <c r="H7295">
        <v>76</v>
      </c>
      <c r="I7295">
        <v>1</v>
      </c>
      <c r="J7295" t="s">
        <v>27</v>
      </c>
      <c r="K7295" t="s">
        <v>26</v>
      </c>
      <c r="L7295" t="s">
        <v>18</v>
      </c>
      <c r="M7295">
        <v>2.1</v>
      </c>
      <c r="N7295">
        <v>5133.3100000000004</v>
      </c>
      <c r="O7295" t="s">
        <v>19</v>
      </c>
      <c r="P7295" t="str">
        <f t="shared" ref="P7295" si="3908">IF(A7295&lt;30,"18-29",IF(A7295&lt;45,"30-44",IF(A7295&lt;60,"45-59",IF(A7295&lt;75,"60-74","75+"))))</f>
        <v>30-44</v>
      </c>
      <c r="Q7295" t="str">
        <f>IF(PatientData[[#This Row],[bmi]]&lt;18.5,"Underweight",
IF(PatientData[[#This Row],[bmi]]&lt;25,"Normal",
IF(PatientData[[#This Row],[bmi]]&lt;30,"Overweight","Obese")))</f>
        <v>Obese</v>
      </c>
      <c r="R7295" t="str">
        <f t="shared" si="3873"/>
        <v>High BP</v>
      </c>
      <c r="S7295" t="str">
        <f t="shared" si="3874"/>
        <v>Normal Cost</v>
      </c>
    </row>
    <row r="7296" spans="1:19" x14ac:dyDescent="0.3">
      <c r="A7296">
        <v>55</v>
      </c>
      <c r="B7296" t="s">
        <v>15</v>
      </c>
      <c r="C7296">
        <v>28.2</v>
      </c>
      <c r="D7296">
        <v>116</v>
      </c>
      <c r="E7296">
        <v>68</v>
      </c>
      <c r="F7296">
        <v>234.9</v>
      </c>
      <c r="G7296">
        <v>100.6</v>
      </c>
      <c r="H7296">
        <v>78</v>
      </c>
      <c r="I7296">
        <v>0</v>
      </c>
      <c r="J7296" t="s">
        <v>24</v>
      </c>
      <c r="K7296" t="s">
        <v>21</v>
      </c>
      <c r="L7296" t="s">
        <v>22</v>
      </c>
      <c r="M7296">
        <v>9.3000000000000007</v>
      </c>
      <c r="N7296">
        <v>21197.51</v>
      </c>
      <c r="O7296" t="s">
        <v>19</v>
      </c>
      <c r="P7296" t="str">
        <f t="shared" ref="P7296" si="3909">IF(A7293&lt;30,"18-29",IF(A7293&lt;45,"30-44",IF(A7293&lt;60,"45-59",IF(A7293&lt;75,"60-74","75+"))))</f>
        <v>60-74</v>
      </c>
      <c r="Q7296" t="str">
        <f>IF(PatientData[[#This Row],[bmi]]&lt;18.5,"Underweight",
IF(PatientData[[#This Row],[bmi]]&lt;25,"Normal",
IF(PatientData[[#This Row],[bmi]]&lt;30,"Overweight","Obese")))</f>
        <v>Overweight</v>
      </c>
      <c r="R7296" t="str">
        <f t="shared" si="3873"/>
        <v>Normal BP</v>
      </c>
      <c r="S7296" t="str">
        <f t="shared" si="3874"/>
        <v>High Cost</v>
      </c>
    </row>
    <row r="7297" spans="1:19" x14ac:dyDescent="0.3">
      <c r="A7297">
        <v>68</v>
      </c>
      <c r="B7297" t="s">
        <v>20</v>
      </c>
      <c r="C7297">
        <v>30.6</v>
      </c>
      <c r="D7297">
        <v>114</v>
      </c>
      <c r="E7297">
        <v>63</v>
      </c>
      <c r="F7297">
        <v>237</v>
      </c>
      <c r="G7297">
        <v>92</v>
      </c>
      <c r="H7297">
        <v>158</v>
      </c>
      <c r="I7297">
        <v>2</v>
      </c>
      <c r="J7297" t="s">
        <v>27</v>
      </c>
      <c r="K7297" t="s">
        <v>26</v>
      </c>
      <c r="L7297" t="s">
        <v>18</v>
      </c>
      <c r="M7297">
        <v>2.8</v>
      </c>
      <c r="N7297">
        <v>5801.81</v>
      </c>
      <c r="O7297" t="s">
        <v>19</v>
      </c>
      <c r="P7297" t="str">
        <f t="shared" ref="P7297" si="3910">IF(A7297&lt;30,"18-29",IF(A7297&lt;45,"30-44",IF(A7297&lt;60,"45-59",IF(A7297&lt;75,"60-74","75+"))))</f>
        <v>60-74</v>
      </c>
      <c r="Q7297" t="str">
        <f>IF(PatientData[[#This Row],[bmi]]&lt;18.5,"Underweight",
IF(PatientData[[#This Row],[bmi]]&lt;25,"Normal",
IF(PatientData[[#This Row],[bmi]]&lt;30,"Overweight","Obese")))</f>
        <v>Obese</v>
      </c>
      <c r="R7297" t="str">
        <f t="shared" si="3873"/>
        <v>Normal BP</v>
      </c>
      <c r="S7297" t="str">
        <f t="shared" si="3874"/>
        <v>Normal Cost</v>
      </c>
    </row>
    <row r="7298" spans="1:19" x14ac:dyDescent="0.3">
      <c r="A7298">
        <v>45</v>
      </c>
      <c r="B7298" t="s">
        <v>15</v>
      </c>
      <c r="C7298">
        <v>30.8</v>
      </c>
      <c r="D7298">
        <v>126</v>
      </c>
      <c r="E7298">
        <v>75</v>
      </c>
      <c r="F7298">
        <v>247.1</v>
      </c>
      <c r="G7298">
        <v>132</v>
      </c>
      <c r="H7298">
        <v>68</v>
      </c>
      <c r="I7298">
        <v>4</v>
      </c>
      <c r="J7298" t="s">
        <v>27</v>
      </c>
      <c r="K7298" t="s">
        <v>17</v>
      </c>
      <c r="L7298" t="s">
        <v>18</v>
      </c>
      <c r="M7298">
        <v>1.1000000000000001</v>
      </c>
      <c r="N7298">
        <v>3607.7</v>
      </c>
      <c r="O7298" t="s">
        <v>19</v>
      </c>
      <c r="P7298" t="str">
        <f t="shared" ref="P7298:P7300" si="3911">IF(A7295&lt;30,"18-29",IF(A7295&lt;45,"30-44",IF(A7295&lt;60,"45-59",IF(A7295&lt;75,"60-74","75+"))))</f>
        <v>30-44</v>
      </c>
      <c r="Q7298" t="str">
        <f>IF(PatientData[[#This Row],[bmi]]&lt;18.5,"Underweight",
IF(PatientData[[#This Row],[bmi]]&lt;25,"Normal",
IF(PatientData[[#This Row],[bmi]]&lt;30,"Overweight","Obese")))</f>
        <v>Obese</v>
      </c>
      <c r="R7298" t="str">
        <f t="shared" si="3873"/>
        <v>High BP</v>
      </c>
      <c r="S7298" t="str">
        <f t="shared" si="3874"/>
        <v>Normal Cost</v>
      </c>
    </row>
    <row r="7299" spans="1:19" x14ac:dyDescent="0.3">
      <c r="A7299">
        <v>82</v>
      </c>
      <c r="B7299" t="s">
        <v>15</v>
      </c>
      <c r="C7299">
        <v>28.5</v>
      </c>
      <c r="D7299">
        <v>137</v>
      </c>
      <c r="E7299">
        <v>90</v>
      </c>
      <c r="F7299">
        <v>264.60000000000002</v>
      </c>
      <c r="G7299">
        <v>147.5</v>
      </c>
      <c r="H7299">
        <v>72</v>
      </c>
      <c r="I7299">
        <v>2</v>
      </c>
      <c r="J7299" t="s">
        <v>27</v>
      </c>
      <c r="K7299" t="s">
        <v>17</v>
      </c>
      <c r="L7299" t="s">
        <v>25</v>
      </c>
      <c r="M7299">
        <v>5.0999999999999996</v>
      </c>
      <c r="N7299">
        <v>11570.53</v>
      </c>
      <c r="O7299" t="s">
        <v>19</v>
      </c>
      <c r="P7299" t="str">
        <f t="shared" si="3911"/>
        <v>45-59</v>
      </c>
      <c r="Q7299" t="str">
        <f>IF(PatientData[[#This Row],[bmi]]&lt;18.5,"Underweight",
IF(PatientData[[#This Row],[bmi]]&lt;25,"Normal",
IF(PatientData[[#This Row],[bmi]]&lt;30,"Overweight","Obese")))</f>
        <v>Overweight</v>
      </c>
      <c r="R7299" t="str">
        <f t="shared" ref="R7299:R7362" si="3912">IF(AND(D7299&lt;120,E7299&lt;80),"Normal BP","High BP")</f>
        <v>High BP</v>
      </c>
      <c r="S7299" t="str">
        <f t="shared" ref="S7299:S7362" si="3913">IF(N7299&gt;15000,"High Cost","Normal Cost")</f>
        <v>Normal Cost</v>
      </c>
    </row>
    <row r="7300" spans="1:19" x14ac:dyDescent="0.3">
      <c r="A7300">
        <v>81</v>
      </c>
      <c r="B7300" t="s">
        <v>15</v>
      </c>
      <c r="C7300">
        <v>18</v>
      </c>
      <c r="D7300">
        <v>114</v>
      </c>
      <c r="E7300">
        <v>66</v>
      </c>
      <c r="F7300">
        <v>201.5</v>
      </c>
      <c r="G7300">
        <v>97.2</v>
      </c>
      <c r="H7300">
        <v>67</v>
      </c>
      <c r="I7300">
        <v>1</v>
      </c>
      <c r="J7300" t="s">
        <v>24</v>
      </c>
      <c r="K7300" t="s">
        <v>28</v>
      </c>
      <c r="L7300" t="s">
        <v>18</v>
      </c>
      <c r="M7300">
        <v>7.6</v>
      </c>
      <c r="N7300">
        <v>16367.87</v>
      </c>
      <c r="O7300" t="s">
        <v>19</v>
      </c>
      <c r="P7300" t="str">
        <f t="shared" si="3911"/>
        <v>60-74</v>
      </c>
      <c r="Q7300" t="str">
        <f>IF(PatientData[[#This Row],[bmi]]&lt;18.5,"Underweight",
IF(PatientData[[#This Row],[bmi]]&lt;25,"Normal",
IF(PatientData[[#This Row],[bmi]]&lt;30,"Overweight","Obese")))</f>
        <v>Underweight</v>
      </c>
      <c r="R7300" t="str">
        <f t="shared" si="3912"/>
        <v>Normal BP</v>
      </c>
      <c r="S7300" t="str">
        <f t="shared" si="3913"/>
        <v>High Cost</v>
      </c>
    </row>
    <row r="7301" spans="1:19" x14ac:dyDescent="0.3">
      <c r="A7301">
        <v>42</v>
      </c>
      <c r="B7301" t="s">
        <v>20</v>
      </c>
      <c r="C7301">
        <v>30.6</v>
      </c>
      <c r="D7301">
        <v>132</v>
      </c>
      <c r="E7301">
        <v>85</v>
      </c>
      <c r="F7301">
        <v>210.6</v>
      </c>
      <c r="G7301">
        <v>105.5</v>
      </c>
      <c r="H7301">
        <v>84</v>
      </c>
      <c r="I7301">
        <v>1</v>
      </c>
      <c r="J7301" t="s">
        <v>24</v>
      </c>
      <c r="K7301" t="s">
        <v>21</v>
      </c>
      <c r="L7301" t="s">
        <v>25</v>
      </c>
      <c r="M7301">
        <v>11.1</v>
      </c>
      <c r="N7301">
        <v>19825.93</v>
      </c>
      <c r="O7301" t="s">
        <v>19</v>
      </c>
      <c r="P7301" t="str">
        <f t="shared" ref="P7301" si="3914">IF(A7301&lt;30,"18-29",IF(A7301&lt;45,"30-44",IF(A7301&lt;60,"45-59",IF(A7301&lt;75,"60-74","75+"))))</f>
        <v>30-44</v>
      </c>
      <c r="Q7301" t="str">
        <f>IF(PatientData[[#This Row],[bmi]]&lt;18.5,"Underweight",
IF(PatientData[[#This Row],[bmi]]&lt;25,"Normal",
IF(PatientData[[#This Row],[bmi]]&lt;30,"Overweight","Obese")))</f>
        <v>Obese</v>
      </c>
      <c r="R7301" t="str">
        <f t="shared" si="3912"/>
        <v>High BP</v>
      </c>
      <c r="S7301" t="str">
        <f t="shared" si="3913"/>
        <v>High Cost</v>
      </c>
    </row>
    <row r="7302" spans="1:19" x14ac:dyDescent="0.3">
      <c r="A7302">
        <v>67</v>
      </c>
      <c r="B7302" t="s">
        <v>15</v>
      </c>
      <c r="C7302">
        <v>32.1</v>
      </c>
      <c r="D7302">
        <v>224</v>
      </c>
      <c r="E7302">
        <v>133</v>
      </c>
      <c r="F7302">
        <v>241.1</v>
      </c>
      <c r="G7302">
        <v>137.6</v>
      </c>
      <c r="H7302">
        <v>75</v>
      </c>
      <c r="I7302">
        <v>0</v>
      </c>
      <c r="J7302" t="s">
        <v>24</v>
      </c>
      <c r="K7302" t="s">
        <v>21</v>
      </c>
      <c r="L7302" t="s">
        <v>18</v>
      </c>
      <c r="M7302">
        <v>6.3</v>
      </c>
      <c r="N7302">
        <v>13795.85</v>
      </c>
      <c r="O7302" t="s">
        <v>19</v>
      </c>
      <c r="P7302" t="str">
        <f t="shared" ref="P7302:P7304" si="3915">IF(A7299&lt;30,"18-29",IF(A7299&lt;45,"30-44",IF(A7299&lt;60,"45-59",IF(A7299&lt;75,"60-74","75+"))))</f>
        <v>75+</v>
      </c>
      <c r="Q7302" t="str">
        <f>IF(PatientData[[#This Row],[bmi]]&lt;18.5,"Underweight",
IF(PatientData[[#This Row],[bmi]]&lt;25,"Normal",
IF(PatientData[[#This Row],[bmi]]&lt;30,"Overweight","Obese")))</f>
        <v>Obese</v>
      </c>
      <c r="R7302" t="str">
        <f t="shared" si="3912"/>
        <v>High BP</v>
      </c>
      <c r="S7302" t="str">
        <f t="shared" si="3913"/>
        <v>Normal Cost</v>
      </c>
    </row>
    <row r="7303" spans="1:19" x14ac:dyDescent="0.3">
      <c r="A7303">
        <v>57</v>
      </c>
      <c r="B7303" t="s">
        <v>15</v>
      </c>
      <c r="C7303">
        <v>41</v>
      </c>
      <c r="D7303">
        <v>129</v>
      </c>
      <c r="E7303">
        <v>71</v>
      </c>
      <c r="F7303">
        <v>243.6</v>
      </c>
      <c r="G7303">
        <v>150.6</v>
      </c>
      <c r="H7303">
        <v>82</v>
      </c>
      <c r="I7303">
        <v>3</v>
      </c>
      <c r="J7303" t="s">
        <v>24</v>
      </c>
      <c r="K7303" t="s">
        <v>17</v>
      </c>
      <c r="L7303" t="s">
        <v>25</v>
      </c>
      <c r="M7303">
        <v>4.3</v>
      </c>
      <c r="N7303">
        <v>9213.6299999999992</v>
      </c>
      <c r="O7303" t="s">
        <v>19</v>
      </c>
      <c r="P7303" t="str">
        <f t="shared" si="3915"/>
        <v>75+</v>
      </c>
      <c r="Q7303" t="str">
        <f>IF(PatientData[[#This Row],[bmi]]&lt;18.5,"Underweight",
IF(PatientData[[#This Row],[bmi]]&lt;25,"Normal",
IF(PatientData[[#This Row],[bmi]]&lt;30,"Overweight","Obese")))</f>
        <v>Obese</v>
      </c>
      <c r="R7303" t="str">
        <f t="shared" si="3912"/>
        <v>High BP</v>
      </c>
      <c r="S7303" t="str">
        <f t="shared" si="3913"/>
        <v>Normal Cost</v>
      </c>
    </row>
    <row r="7304" spans="1:19" x14ac:dyDescent="0.3">
      <c r="A7304">
        <v>44</v>
      </c>
      <c r="B7304" t="s">
        <v>15</v>
      </c>
      <c r="C7304">
        <v>24.6</v>
      </c>
      <c r="D7304">
        <v>214</v>
      </c>
      <c r="E7304">
        <v>135</v>
      </c>
      <c r="F7304">
        <v>240.7</v>
      </c>
      <c r="G7304">
        <v>86.4</v>
      </c>
      <c r="H7304">
        <v>97</v>
      </c>
      <c r="I7304">
        <v>0</v>
      </c>
      <c r="J7304" t="s">
        <v>16</v>
      </c>
      <c r="K7304" t="s">
        <v>28</v>
      </c>
      <c r="L7304" t="s">
        <v>18</v>
      </c>
      <c r="M7304">
        <v>8.9</v>
      </c>
      <c r="N7304">
        <v>17017.95</v>
      </c>
      <c r="O7304" t="s">
        <v>19</v>
      </c>
      <c r="P7304" t="str">
        <f t="shared" si="3915"/>
        <v>30-44</v>
      </c>
      <c r="Q7304" t="str">
        <f>IF(PatientData[[#This Row],[bmi]]&lt;18.5,"Underweight",
IF(PatientData[[#This Row],[bmi]]&lt;25,"Normal",
IF(PatientData[[#This Row],[bmi]]&lt;30,"Overweight","Obese")))</f>
        <v>Normal</v>
      </c>
      <c r="R7304" t="str">
        <f t="shared" si="3912"/>
        <v>High BP</v>
      </c>
      <c r="S7304" t="str">
        <f t="shared" si="3913"/>
        <v>High Cost</v>
      </c>
    </row>
    <row r="7305" spans="1:19" x14ac:dyDescent="0.3">
      <c r="A7305">
        <v>60</v>
      </c>
      <c r="B7305" t="s">
        <v>20</v>
      </c>
      <c r="C7305">
        <v>30.6</v>
      </c>
      <c r="D7305">
        <v>120</v>
      </c>
      <c r="E7305">
        <v>72</v>
      </c>
      <c r="F7305">
        <v>268.3</v>
      </c>
      <c r="G7305">
        <v>149.19999999999999</v>
      </c>
      <c r="H7305">
        <v>71</v>
      </c>
      <c r="I7305">
        <v>1</v>
      </c>
      <c r="J7305" t="s">
        <v>24</v>
      </c>
      <c r="K7305" t="s">
        <v>17</v>
      </c>
      <c r="L7305" t="s">
        <v>18</v>
      </c>
      <c r="M7305">
        <v>7.7</v>
      </c>
      <c r="N7305">
        <v>12776.3</v>
      </c>
      <c r="O7305" t="s">
        <v>19</v>
      </c>
      <c r="P7305" t="str">
        <f t="shared" ref="P7305" si="3916">IF(A7305&lt;30,"18-29",IF(A7305&lt;45,"30-44",IF(A7305&lt;60,"45-59",IF(A7305&lt;75,"60-74","75+"))))</f>
        <v>60-74</v>
      </c>
      <c r="Q7305" t="str">
        <f>IF(PatientData[[#This Row],[bmi]]&lt;18.5,"Underweight",
IF(PatientData[[#This Row],[bmi]]&lt;25,"Normal",
IF(PatientData[[#This Row],[bmi]]&lt;30,"Overweight","Obese")))</f>
        <v>Obese</v>
      </c>
      <c r="R7305" t="str">
        <f t="shared" si="3912"/>
        <v>High BP</v>
      </c>
      <c r="S7305" t="str">
        <f t="shared" si="3913"/>
        <v>Normal Cost</v>
      </c>
    </row>
    <row r="7306" spans="1:19" x14ac:dyDescent="0.3">
      <c r="A7306">
        <v>76</v>
      </c>
      <c r="B7306" t="s">
        <v>15</v>
      </c>
      <c r="C7306">
        <v>26.2</v>
      </c>
      <c r="D7306">
        <v>114</v>
      </c>
      <c r="E7306">
        <v>66</v>
      </c>
      <c r="F7306">
        <v>249.4</v>
      </c>
      <c r="G7306">
        <v>102.8</v>
      </c>
      <c r="H7306">
        <v>53</v>
      </c>
      <c r="I7306">
        <v>1</v>
      </c>
      <c r="J7306" t="s">
        <v>27</v>
      </c>
      <c r="K7306" t="s">
        <v>28</v>
      </c>
      <c r="L7306" t="s">
        <v>18</v>
      </c>
      <c r="M7306">
        <v>5.6</v>
      </c>
      <c r="N7306">
        <v>14507.12</v>
      </c>
      <c r="O7306" t="s">
        <v>19</v>
      </c>
      <c r="P7306" t="str">
        <f t="shared" ref="P7306" si="3917">IF(A7303&lt;30,"18-29",IF(A7303&lt;45,"30-44",IF(A7303&lt;60,"45-59",IF(A7303&lt;75,"60-74","75+"))))</f>
        <v>45-59</v>
      </c>
      <c r="Q7306" t="str">
        <f>IF(PatientData[[#This Row],[bmi]]&lt;18.5,"Underweight",
IF(PatientData[[#This Row],[bmi]]&lt;25,"Normal",
IF(PatientData[[#This Row],[bmi]]&lt;30,"Overweight","Obese")))</f>
        <v>Overweight</v>
      </c>
      <c r="R7306" t="str">
        <f t="shared" si="3912"/>
        <v>Normal BP</v>
      </c>
      <c r="S7306" t="str">
        <f t="shared" si="3913"/>
        <v>Normal Cost</v>
      </c>
    </row>
    <row r="7307" spans="1:19" x14ac:dyDescent="0.3">
      <c r="A7307">
        <v>72</v>
      </c>
      <c r="B7307" t="s">
        <v>20</v>
      </c>
      <c r="C7307">
        <v>30.6</v>
      </c>
      <c r="D7307">
        <v>144</v>
      </c>
      <c r="E7307">
        <v>90</v>
      </c>
      <c r="F7307">
        <v>226.1</v>
      </c>
      <c r="G7307">
        <v>153.19999999999999</v>
      </c>
      <c r="H7307">
        <v>87</v>
      </c>
      <c r="I7307">
        <v>0</v>
      </c>
      <c r="J7307" t="s">
        <v>16</v>
      </c>
      <c r="K7307" t="s">
        <v>17</v>
      </c>
      <c r="L7307" t="s">
        <v>25</v>
      </c>
      <c r="M7307">
        <v>9.4</v>
      </c>
      <c r="N7307">
        <v>17896.54</v>
      </c>
      <c r="O7307" t="s">
        <v>19</v>
      </c>
      <c r="P7307" t="str">
        <f t="shared" ref="P7307:P7308" si="3918">IF(A7307&lt;30,"18-29",IF(A7307&lt;45,"30-44",IF(A7307&lt;60,"45-59",IF(A7307&lt;75,"60-74","75+"))))</f>
        <v>60-74</v>
      </c>
      <c r="Q7307" t="str">
        <f>IF(PatientData[[#This Row],[bmi]]&lt;18.5,"Underweight",
IF(PatientData[[#This Row],[bmi]]&lt;25,"Normal",
IF(PatientData[[#This Row],[bmi]]&lt;30,"Overweight","Obese")))</f>
        <v>Obese</v>
      </c>
      <c r="R7307" t="str">
        <f t="shared" si="3912"/>
        <v>High BP</v>
      </c>
      <c r="S7307" t="str">
        <f t="shared" si="3913"/>
        <v>High Cost</v>
      </c>
    </row>
    <row r="7308" spans="1:19" x14ac:dyDescent="0.3">
      <c r="A7308">
        <v>65</v>
      </c>
      <c r="B7308" t="s">
        <v>20</v>
      </c>
      <c r="C7308">
        <v>30.6</v>
      </c>
      <c r="D7308">
        <v>118</v>
      </c>
      <c r="E7308">
        <v>64</v>
      </c>
      <c r="F7308">
        <v>259.5</v>
      </c>
      <c r="G7308">
        <v>109.7</v>
      </c>
      <c r="H7308">
        <v>55</v>
      </c>
      <c r="I7308">
        <v>2</v>
      </c>
      <c r="J7308" t="s">
        <v>24</v>
      </c>
      <c r="K7308" t="s">
        <v>21</v>
      </c>
      <c r="L7308" t="s">
        <v>18</v>
      </c>
      <c r="M7308">
        <v>4.3</v>
      </c>
      <c r="N7308">
        <v>11113.12</v>
      </c>
      <c r="O7308" t="s">
        <v>23</v>
      </c>
      <c r="P7308" t="str">
        <f t="shared" si="3918"/>
        <v>60-74</v>
      </c>
      <c r="Q7308" t="str">
        <f>IF(PatientData[[#This Row],[bmi]]&lt;18.5,"Underweight",
IF(PatientData[[#This Row],[bmi]]&lt;25,"Normal",
IF(PatientData[[#This Row],[bmi]]&lt;30,"Overweight","Obese")))</f>
        <v>Obese</v>
      </c>
      <c r="R7308" t="str">
        <f t="shared" si="3912"/>
        <v>Normal BP</v>
      </c>
      <c r="S7308" t="str">
        <f t="shared" si="3913"/>
        <v>Normal Cost</v>
      </c>
    </row>
    <row r="7309" spans="1:19" x14ac:dyDescent="0.3">
      <c r="A7309">
        <v>69</v>
      </c>
      <c r="B7309" t="s">
        <v>15</v>
      </c>
      <c r="C7309">
        <v>35.700000000000003</v>
      </c>
      <c r="D7309">
        <v>132</v>
      </c>
      <c r="E7309">
        <v>81</v>
      </c>
      <c r="F7309">
        <v>228.9</v>
      </c>
      <c r="G7309">
        <v>123.7</v>
      </c>
      <c r="H7309">
        <v>67</v>
      </c>
      <c r="I7309">
        <v>3</v>
      </c>
      <c r="J7309" t="s">
        <v>27</v>
      </c>
      <c r="K7309" t="s">
        <v>28</v>
      </c>
      <c r="L7309" t="s">
        <v>25</v>
      </c>
      <c r="M7309">
        <v>5.6</v>
      </c>
      <c r="N7309">
        <v>12345.66</v>
      </c>
      <c r="O7309" t="s">
        <v>19</v>
      </c>
      <c r="P7309" t="str">
        <f t="shared" ref="P7309" si="3919">IF(A7306&lt;30,"18-29",IF(A7306&lt;45,"30-44",IF(A7306&lt;60,"45-59",IF(A7306&lt;75,"60-74","75+"))))</f>
        <v>75+</v>
      </c>
      <c r="Q7309" t="str">
        <f>IF(PatientData[[#This Row],[bmi]]&lt;18.5,"Underweight",
IF(PatientData[[#This Row],[bmi]]&lt;25,"Normal",
IF(PatientData[[#This Row],[bmi]]&lt;30,"Overweight","Obese")))</f>
        <v>Obese</v>
      </c>
      <c r="R7309" t="str">
        <f t="shared" si="3912"/>
        <v>High BP</v>
      </c>
      <c r="S7309" t="str">
        <f t="shared" si="3913"/>
        <v>Normal Cost</v>
      </c>
    </row>
    <row r="7310" spans="1:19" x14ac:dyDescent="0.3">
      <c r="A7310">
        <v>83</v>
      </c>
      <c r="B7310" t="s">
        <v>20</v>
      </c>
      <c r="C7310">
        <v>30.6</v>
      </c>
      <c r="D7310">
        <v>125</v>
      </c>
      <c r="E7310">
        <v>76</v>
      </c>
      <c r="F7310">
        <v>249.8</v>
      </c>
      <c r="G7310">
        <v>103.4</v>
      </c>
      <c r="H7310">
        <v>96</v>
      </c>
      <c r="I7310">
        <v>0</v>
      </c>
      <c r="J7310" t="s">
        <v>16</v>
      </c>
      <c r="K7310" t="s">
        <v>21</v>
      </c>
      <c r="L7310" t="s">
        <v>25</v>
      </c>
      <c r="M7310">
        <v>11.2</v>
      </c>
      <c r="N7310">
        <v>20641.13</v>
      </c>
      <c r="O7310" t="s">
        <v>19</v>
      </c>
      <c r="P7310" t="str">
        <f t="shared" ref="P7310" si="3920">IF(A7310&lt;30,"18-29",IF(A7310&lt;45,"30-44",IF(A7310&lt;60,"45-59",IF(A7310&lt;75,"60-74","75+"))))</f>
        <v>75+</v>
      </c>
      <c r="Q7310" t="str">
        <f>IF(PatientData[[#This Row],[bmi]]&lt;18.5,"Underweight",
IF(PatientData[[#This Row],[bmi]]&lt;25,"Normal",
IF(PatientData[[#This Row],[bmi]]&lt;30,"Overweight","Obese")))</f>
        <v>Obese</v>
      </c>
      <c r="R7310" t="str">
        <f t="shared" si="3912"/>
        <v>High BP</v>
      </c>
      <c r="S7310" t="str">
        <f t="shared" si="3913"/>
        <v>High Cost</v>
      </c>
    </row>
    <row r="7311" spans="1:19" x14ac:dyDescent="0.3">
      <c r="A7311">
        <v>82</v>
      </c>
      <c r="B7311" t="s">
        <v>15</v>
      </c>
      <c r="C7311">
        <v>26.6</v>
      </c>
      <c r="D7311">
        <v>126</v>
      </c>
      <c r="E7311">
        <v>70</v>
      </c>
      <c r="F7311">
        <v>225.4</v>
      </c>
      <c r="G7311">
        <v>120.4</v>
      </c>
      <c r="H7311">
        <v>86</v>
      </c>
      <c r="I7311">
        <v>2</v>
      </c>
      <c r="J7311" t="s">
        <v>16</v>
      </c>
      <c r="K7311" t="s">
        <v>17</v>
      </c>
      <c r="L7311" t="s">
        <v>18</v>
      </c>
      <c r="M7311">
        <v>8.1</v>
      </c>
      <c r="N7311">
        <v>15788.46</v>
      </c>
      <c r="O7311" t="s">
        <v>19</v>
      </c>
      <c r="P7311" t="str">
        <f t="shared" ref="P7311" si="3921">IF(A7308&lt;30,"18-29",IF(A7308&lt;45,"30-44",IF(A7308&lt;60,"45-59",IF(A7308&lt;75,"60-74","75+"))))</f>
        <v>60-74</v>
      </c>
      <c r="Q7311" t="str">
        <f>IF(PatientData[[#This Row],[bmi]]&lt;18.5,"Underweight",
IF(PatientData[[#This Row],[bmi]]&lt;25,"Normal",
IF(PatientData[[#This Row],[bmi]]&lt;30,"Overweight","Obese")))</f>
        <v>Overweight</v>
      </c>
      <c r="R7311" t="str">
        <f t="shared" si="3912"/>
        <v>High BP</v>
      </c>
      <c r="S7311" t="str">
        <f t="shared" si="3913"/>
        <v>High Cost</v>
      </c>
    </row>
    <row r="7312" spans="1:19" x14ac:dyDescent="0.3">
      <c r="A7312">
        <v>71</v>
      </c>
      <c r="B7312" t="s">
        <v>20</v>
      </c>
      <c r="C7312">
        <v>30.6</v>
      </c>
      <c r="D7312">
        <v>129</v>
      </c>
      <c r="E7312">
        <v>74</v>
      </c>
      <c r="F7312">
        <v>212.9</v>
      </c>
      <c r="G7312">
        <v>104</v>
      </c>
      <c r="H7312">
        <v>81</v>
      </c>
      <c r="I7312">
        <v>3</v>
      </c>
      <c r="J7312" t="s">
        <v>16</v>
      </c>
      <c r="K7312" t="s">
        <v>26</v>
      </c>
      <c r="L7312" t="s">
        <v>22</v>
      </c>
      <c r="M7312">
        <v>5.5</v>
      </c>
      <c r="N7312">
        <v>10934.93</v>
      </c>
      <c r="O7312" t="s">
        <v>19</v>
      </c>
      <c r="P7312" t="str">
        <f t="shared" ref="P7312:P7313" si="3922">IF(A7312&lt;30,"18-29",IF(A7312&lt;45,"30-44",IF(A7312&lt;60,"45-59",IF(A7312&lt;75,"60-74","75+"))))</f>
        <v>60-74</v>
      </c>
      <c r="Q7312" t="str">
        <f>IF(PatientData[[#This Row],[bmi]]&lt;18.5,"Underweight",
IF(PatientData[[#This Row],[bmi]]&lt;25,"Normal",
IF(PatientData[[#This Row],[bmi]]&lt;30,"Overweight","Obese")))</f>
        <v>Obese</v>
      </c>
      <c r="R7312" t="str">
        <f t="shared" si="3912"/>
        <v>High BP</v>
      </c>
      <c r="S7312" t="str">
        <f t="shared" si="3913"/>
        <v>Normal Cost</v>
      </c>
    </row>
    <row r="7313" spans="1:19" x14ac:dyDescent="0.3">
      <c r="A7313">
        <v>65</v>
      </c>
      <c r="B7313" t="s">
        <v>20</v>
      </c>
      <c r="C7313">
        <v>30.6</v>
      </c>
      <c r="D7313">
        <v>139</v>
      </c>
      <c r="E7313">
        <v>80</v>
      </c>
      <c r="F7313">
        <v>237</v>
      </c>
      <c r="G7313">
        <v>102.6</v>
      </c>
      <c r="H7313">
        <v>85</v>
      </c>
      <c r="I7313">
        <v>1</v>
      </c>
      <c r="J7313" t="s">
        <v>16</v>
      </c>
      <c r="K7313" t="s">
        <v>21</v>
      </c>
      <c r="L7313" t="s">
        <v>18</v>
      </c>
      <c r="M7313">
        <v>9.5</v>
      </c>
      <c r="N7313">
        <v>18278.47</v>
      </c>
      <c r="O7313" t="s">
        <v>19</v>
      </c>
      <c r="P7313" t="str">
        <f t="shared" si="3922"/>
        <v>60-74</v>
      </c>
      <c r="Q7313" t="str">
        <f>IF(PatientData[[#This Row],[bmi]]&lt;18.5,"Underweight",
IF(PatientData[[#This Row],[bmi]]&lt;25,"Normal",
IF(PatientData[[#This Row],[bmi]]&lt;30,"Overweight","Obese")))</f>
        <v>Obese</v>
      </c>
      <c r="R7313" t="str">
        <f t="shared" si="3912"/>
        <v>High BP</v>
      </c>
      <c r="S7313" t="str">
        <f t="shared" si="3913"/>
        <v>High Cost</v>
      </c>
    </row>
    <row r="7314" spans="1:19" x14ac:dyDescent="0.3">
      <c r="A7314">
        <v>57</v>
      </c>
      <c r="B7314" t="s">
        <v>15</v>
      </c>
      <c r="C7314">
        <v>22.6</v>
      </c>
      <c r="D7314">
        <v>141</v>
      </c>
      <c r="E7314">
        <v>78</v>
      </c>
      <c r="F7314">
        <v>206.8</v>
      </c>
      <c r="G7314">
        <v>134.80000000000001</v>
      </c>
      <c r="H7314">
        <v>141</v>
      </c>
      <c r="I7314">
        <v>0</v>
      </c>
      <c r="J7314" t="s">
        <v>27</v>
      </c>
      <c r="K7314" t="s">
        <v>21</v>
      </c>
      <c r="L7314" t="s">
        <v>25</v>
      </c>
      <c r="M7314">
        <v>8.1999999999999993</v>
      </c>
      <c r="N7314">
        <v>16871.7</v>
      </c>
      <c r="O7314" t="s">
        <v>19</v>
      </c>
      <c r="P7314" t="str">
        <f t="shared" ref="P7314:P7316" si="3923">IF(A7311&lt;30,"18-29",IF(A7311&lt;45,"30-44",IF(A7311&lt;60,"45-59",IF(A7311&lt;75,"60-74","75+"))))</f>
        <v>75+</v>
      </c>
      <c r="Q7314" t="str">
        <f>IF(PatientData[[#This Row],[bmi]]&lt;18.5,"Underweight",
IF(PatientData[[#This Row],[bmi]]&lt;25,"Normal",
IF(PatientData[[#This Row],[bmi]]&lt;30,"Overweight","Obese")))</f>
        <v>Normal</v>
      </c>
      <c r="R7314" t="str">
        <f t="shared" si="3912"/>
        <v>High BP</v>
      </c>
      <c r="S7314" t="str">
        <f t="shared" si="3913"/>
        <v>High Cost</v>
      </c>
    </row>
    <row r="7315" spans="1:19" x14ac:dyDescent="0.3">
      <c r="A7315">
        <v>51</v>
      </c>
      <c r="B7315" t="s">
        <v>15</v>
      </c>
      <c r="C7315">
        <v>30.5</v>
      </c>
      <c r="D7315">
        <v>108</v>
      </c>
      <c r="E7315">
        <v>60</v>
      </c>
      <c r="F7315">
        <v>228.7</v>
      </c>
      <c r="G7315">
        <v>127.2</v>
      </c>
      <c r="H7315">
        <v>69</v>
      </c>
      <c r="I7315">
        <v>4</v>
      </c>
      <c r="J7315" t="s">
        <v>24</v>
      </c>
      <c r="K7315" t="s">
        <v>21</v>
      </c>
      <c r="L7315" t="s">
        <v>18</v>
      </c>
      <c r="M7315">
        <v>6.5</v>
      </c>
      <c r="N7315">
        <v>12338.55</v>
      </c>
      <c r="O7315" t="s">
        <v>19</v>
      </c>
      <c r="P7315" t="str">
        <f t="shared" si="3923"/>
        <v>60-74</v>
      </c>
      <c r="Q7315" t="str">
        <f>IF(PatientData[[#This Row],[bmi]]&lt;18.5,"Underweight",
IF(PatientData[[#This Row],[bmi]]&lt;25,"Normal",
IF(PatientData[[#This Row],[bmi]]&lt;30,"Overweight","Obese")))</f>
        <v>Obese</v>
      </c>
      <c r="R7315" t="str">
        <f t="shared" si="3912"/>
        <v>Normal BP</v>
      </c>
      <c r="S7315" t="str">
        <f t="shared" si="3913"/>
        <v>Normal Cost</v>
      </c>
    </row>
    <row r="7316" spans="1:19" x14ac:dyDescent="0.3">
      <c r="A7316">
        <v>87</v>
      </c>
      <c r="B7316" t="s">
        <v>15</v>
      </c>
      <c r="C7316">
        <v>21.3</v>
      </c>
      <c r="D7316">
        <v>126</v>
      </c>
      <c r="E7316">
        <v>84</v>
      </c>
      <c r="F7316">
        <v>232.3</v>
      </c>
      <c r="G7316">
        <v>85.5</v>
      </c>
      <c r="H7316">
        <v>60</v>
      </c>
      <c r="I7316">
        <v>0</v>
      </c>
      <c r="J7316" t="s">
        <v>24</v>
      </c>
      <c r="K7316" t="s">
        <v>21</v>
      </c>
      <c r="L7316" t="s">
        <v>18</v>
      </c>
      <c r="M7316">
        <v>10.8</v>
      </c>
      <c r="N7316">
        <v>21605.3</v>
      </c>
      <c r="O7316" t="s">
        <v>19</v>
      </c>
      <c r="P7316" t="str">
        <f t="shared" si="3923"/>
        <v>60-74</v>
      </c>
      <c r="Q7316" t="str">
        <f>IF(PatientData[[#This Row],[bmi]]&lt;18.5,"Underweight",
IF(PatientData[[#This Row],[bmi]]&lt;25,"Normal",
IF(PatientData[[#This Row],[bmi]]&lt;30,"Overweight","Obese")))</f>
        <v>Normal</v>
      </c>
      <c r="R7316" t="str">
        <f t="shared" si="3912"/>
        <v>High BP</v>
      </c>
      <c r="S7316" t="str">
        <f t="shared" si="3913"/>
        <v>High Cost</v>
      </c>
    </row>
    <row r="7317" spans="1:19" x14ac:dyDescent="0.3">
      <c r="A7317">
        <v>89</v>
      </c>
      <c r="B7317" t="s">
        <v>20</v>
      </c>
      <c r="C7317">
        <v>30.6</v>
      </c>
      <c r="D7317">
        <v>119</v>
      </c>
      <c r="E7317">
        <v>63</v>
      </c>
      <c r="F7317">
        <v>255</v>
      </c>
      <c r="G7317">
        <v>126.7</v>
      </c>
      <c r="H7317">
        <v>69</v>
      </c>
      <c r="I7317">
        <v>1</v>
      </c>
      <c r="J7317" t="s">
        <v>24</v>
      </c>
      <c r="K7317" t="s">
        <v>26</v>
      </c>
      <c r="L7317" t="s">
        <v>25</v>
      </c>
      <c r="M7317">
        <v>4.5999999999999996</v>
      </c>
      <c r="N7317">
        <v>9407.99</v>
      </c>
      <c r="O7317" t="s">
        <v>19</v>
      </c>
      <c r="P7317" t="str">
        <f t="shared" ref="P7317" si="3924">IF(A7317&lt;30,"18-29",IF(A7317&lt;45,"30-44",IF(A7317&lt;60,"45-59",IF(A7317&lt;75,"60-74","75+"))))</f>
        <v>75+</v>
      </c>
      <c r="Q7317" t="str">
        <f>IF(PatientData[[#This Row],[bmi]]&lt;18.5,"Underweight",
IF(PatientData[[#This Row],[bmi]]&lt;25,"Normal",
IF(PatientData[[#This Row],[bmi]]&lt;30,"Overweight","Obese")))</f>
        <v>Obese</v>
      </c>
      <c r="R7317" t="str">
        <f t="shared" si="3912"/>
        <v>Normal BP</v>
      </c>
      <c r="S7317" t="str">
        <f t="shared" si="3913"/>
        <v>Normal Cost</v>
      </c>
    </row>
    <row r="7318" spans="1:19" x14ac:dyDescent="0.3">
      <c r="A7318">
        <v>64</v>
      </c>
      <c r="B7318" t="s">
        <v>15</v>
      </c>
      <c r="C7318">
        <v>22.4</v>
      </c>
      <c r="D7318">
        <v>132</v>
      </c>
      <c r="E7318">
        <v>78</v>
      </c>
      <c r="F7318">
        <v>213.9</v>
      </c>
      <c r="G7318">
        <v>113.2</v>
      </c>
      <c r="H7318">
        <v>75</v>
      </c>
      <c r="I7318">
        <v>2</v>
      </c>
      <c r="J7318" t="s">
        <v>24</v>
      </c>
      <c r="K7318" t="s">
        <v>28</v>
      </c>
      <c r="L7318" t="s">
        <v>18</v>
      </c>
      <c r="M7318">
        <v>6.2</v>
      </c>
      <c r="N7318">
        <v>14571.96</v>
      </c>
      <c r="O7318" t="s">
        <v>19</v>
      </c>
      <c r="P7318" t="str">
        <f t="shared" ref="P7318" si="3925">IF(A7315&lt;30,"18-29",IF(A7315&lt;45,"30-44",IF(A7315&lt;60,"45-59",IF(A7315&lt;75,"60-74","75+"))))</f>
        <v>45-59</v>
      </c>
      <c r="Q7318" t="str">
        <f>IF(PatientData[[#This Row],[bmi]]&lt;18.5,"Underweight",
IF(PatientData[[#This Row],[bmi]]&lt;25,"Normal",
IF(PatientData[[#This Row],[bmi]]&lt;30,"Overweight","Obese")))</f>
        <v>Normal</v>
      </c>
      <c r="R7318" t="str">
        <f t="shared" si="3912"/>
        <v>High BP</v>
      </c>
      <c r="S7318" t="str">
        <f t="shared" si="3913"/>
        <v>Normal Cost</v>
      </c>
    </row>
    <row r="7319" spans="1:19" x14ac:dyDescent="0.3">
      <c r="A7319">
        <v>41</v>
      </c>
      <c r="B7319" t="s">
        <v>20</v>
      </c>
      <c r="C7319">
        <v>30.6</v>
      </c>
      <c r="D7319">
        <v>133</v>
      </c>
      <c r="E7319">
        <v>81</v>
      </c>
      <c r="F7319">
        <v>241.4</v>
      </c>
      <c r="G7319">
        <v>108.6</v>
      </c>
      <c r="H7319">
        <v>91</v>
      </c>
      <c r="I7319">
        <v>1</v>
      </c>
      <c r="J7319" t="s">
        <v>16</v>
      </c>
      <c r="K7319" t="s">
        <v>21</v>
      </c>
      <c r="L7319" t="s">
        <v>25</v>
      </c>
      <c r="M7319">
        <v>7.5</v>
      </c>
      <c r="N7319">
        <v>16869.009999999998</v>
      </c>
      <c r="O7319" t="s">
        <v>19</v>
      </c>
      <c r="P7319" t="str">
        <f t="shared" ref="P7319" si="3926">IF(A7319&lt;30,"18-29",IF(A7319&lt;45,"30-44",IF(A7319&lt;60,"45-59",IF(A7319&lt;75,"60-74","75+"))))</f>
        <v>30-44</v>
      </c>
      <c r="Q7319" t="str">
        <f>IF(PatientData[[#This Row],[bmi]]&lt;18.5,"Underweight",
IF(PatientData[[#This Row],[bmi]]&lt;25,"Normal",
IF(PatientData[[#This Row],[bmi]]&lt;30,"Overweight","Obese")))</f>
        <v>Obese</v>
      </c>
      <c r="R7319" t="str">
        <f t="shared" si="3912"/>
        <v>High BP</v>
      </c>
      <c r="S7319" t="str">
        <f t="shared" si="3913"/>
        <v>High Cost</v>
      </c>
    </row>
    <row r="7320" spans="1:19" x14ac:dyDescent="0.3">
      <c r="A7320">
        <v>66</v>
      </c>
      <c r="B7320" t="s">
        <v>15</v>
      </c>
      <c r="C7320">
        <v>32.5</v>
      </c>
      <c r="D7320">
        <v>128</v>
      </c>
      <c r="E7320">
        <v>73</v>
      </c>
      <c r="F7320">
        <v>248.5</v>
      </c>
      <c r="G7320">
        <v>100.1</v>
      </c>
      <c r="H7320">
        <v>84</v>
      </c>
      <c r="I7320">
        <v>0</v>
      </c>
      <c r="J7320" t="s">
        <v>27</v>
      </c>
      <c r="K7320" t="s">
        <v>21</v>
      </c>
      <c r="L7320" t="s">
        <v>25</v>
      </c>
      <c r="M7320">
        <v>4.2</v>
      </c>
      <c r="N7320">
        <v>9792.65</v>
      </c>
      <c r="O7320" t="s">
        <v>19</v>
      </c>
      <c r="P7320" t="str">
        <f t="shared" ref="P7320" si="3927">IF(A7317&lt;30,"18-29",IF(A7317&lt;45,"30-44",IF(A7317&lt;60,"45-59",IF(A7317&lt;75,"60-74","75+"))))</f>
        <v>75+</v>
      </c>
      <c r="Q7320" t="str">
        <f>IF(PatientData[[#This Row],[bmi]]&lt;18.5,"Underweight",
IF(PatientData[[#This Row],[bmi]]&lt;25,"Normal",
IF(PatientData[[#This Row],[bmi]]&lt;30,"Overweight","Obese")))</f>
        <v>Obese</v>
      </c>
      <c r="R7320" t="str">
        <f t="shared" si="3912"/>
        <v>High BP</v>
      </c>
      <c r="S7320" t="str">
        <f t="shared" si="3913"/>
        <v>Normal Cost</v>
      </c>
    </row>
    <row r="7321" spans="1:19" x14ac:dyDescent="0.3">
      <c r="A7321">
        <v>73</v>
      </c>
      <c r="B7321" t="s">
        <v>20</v>
      </c>
      <c r="C7321">
        <v>30.6</v>
      </c>
      <c r="D7321">
        <v>125</v>
      </c>
      <c r="E7321">
        <v>74</v>
      </c>
      <c r="F7321">
        <v>220.8</v>
      </c>
      <c r="G7321">
        <v>141.6</v>
      </c>
      <c r="H7321">
        <v>59</v>
      </c>
      <c r="I7321">
        <v>0</v>
      </c>
      <c r="J7321" t="s">
        <v>27</v>
      </c>
      <c r="K7321" t="s">
        <v>21</v>
      </c>
      <c r="L7321" t="s">
        <v>18</v>
      </c>
      <c r="M7321">
        <v>7.4</v>
      </c>
      <c r="N7321">
        <v>13579.66</v>
      </c>
      <c r="O7321" t="s">
        <v>19</v>
      </c>
      <c r="P7321" t="str">
        <f t="shared" ref="P7321" si="3928">IF(A7321&lt;30,"18-29",IF(A7321&lt;45,"30-44",IF(A7321&lt;60,"45-59",IF(A7321&lt;75,"60-74","75+"))))</f>
        <v>60-74</v>
      </c>
      <c r="Q7321" t="str">
        <f>IF(PatientData[[#This Row],[bmi]]&lt;18.5,"Underweight",
IF(PatientData[[#This Row],[bmi]]&lt;25,"Normal",
IF(PatientData[[#This Row],[bmi]]&lt;30,"Overweight","Obese")))</f>
        <v>Obese</v>
      </c>
      <c r="R7321" t="str">
        <f t="shared" si="3912"/>
        <v>High BP</v>
      </c>
      <c r="S7321" t="str">
        <f t="shared" si="3913"/>
        <v>Normal Cost</v>
      </c>
    </row>
    <row r="7322" spans="1:19" x14ac:dyDescent="0.3">
      <c r="A7322">
        <v>54</v>
      </c>
      <c r="B7322" t="s">
        <v>15</v>
      </c>
      <c r="C7322">
        <v>20.5</v>
      </c>
      <c r="D7322">
        <v>135</v>
      </c>
      <c r="E7322">
        <v>86</v>
      </c>
      <c r="F7322">
        <v>203.9</v>
      </c>
      <c r="G7322">
        <v>170.6</v>
      </c>
      <c r="H7322">
        <v>82</v>
      </c>
      <c r="I7322">
        <v>0</v>
      </c>
      <c r="J7322" t="s">
        <v>16</v>
      </c>
      <c r="K7322" t="s">
        <v>26</v>
      </c>
      <c r="L7322" t="s">
        <v>18</v>
      </c>
      <c r="M7322">
        <v>7.9</v>
      </c>
      <c r="N7322">
        <v>14914.09</v>
      </c>
      <c r="O7322" t="s">
        <v>19</v>
      </c>
      <c r="P7322" t="str">
        <f t="shared" ref="P7322" si="3929">IF(A7319&lt;30,"18-29",IF(A7319&lt;45,"30-44",IF(A7319&lt;60,"45-59",IF(A7319&lt;75,"60-74","75+"))))</f>
        <v>30-44</v>
      </c>
      <c r="Q7322" t="str">
        <f>IF(PatientData[[#This Row],[bmi]]&lt;18.5,"Underweight",
IF(PatientData[[#This Row],[bmi]]&lt;25,"Normal",
IF(PatientData[[#This Row],[bmi]]&lt;30,"Overweight","Obese")))</f>
        <v>Normal</v>
      </c>
      <c r="R7322" t="str">
        <f t="shared" si="3912"/>
        <v>High BP</v>
      </c>
      <c r="S7322" t="str">
        <f t="shared" si="3913"/>
        <v>Normal Cost</v>
      </c>
    </row>
    <row r="7323" spans="1:19" x14ac:dyDescent="0.3">
      <c r="A7323">
        <v>53</v>
      </c>
      <c r="B7323" t="s">
        <v>20</v>
      </c>
      <c r="C7323">
        <v>30.6</v>
      </c>
      <c r="D7323">
        <v>115</v>
      </c>
      <c r="E7323">
        <v>70</v>
      </c>
      <c r="F7323">
        <v>217.9</v>
      </c>
      <c r="G7323">
        <v>148.30000000000001</v>
      </c>
      <c r="H7323">
        <v>76</v>
      </c>
      <c r="I7323">
        <v>1</v>
      </c>
      <c r="J7323" t="s">
        <v>16</v>
      </c>
      <c r="K7323" t="s">
        <v>17</v>
      </c>
      <c r="L7323" t="s">
        <v>22</v>
      </c>
      <c r="M7323">
        <v>9.5</v>
      </c>
      <c r="N7323">
        <v>19620.990000000002</v>
      </c>
      <c r="O7323" t="s">
        <v>19</v>
      </c>
      <c r="P7323" t="str">
        <f t="shared" ref="P7323" si="3930">IF(A7323&lt;30,"18-29",IF(A7323&lt;45,"30-44",IF(A7323&lt;60,"45-59",IF(A7323&lt;75,"60-74","75+"))))</f>
        <v>45-59</v>
      </c>
      <c r="Q7323" t="str">
        <f>IF(PatientData[[#This Row],[bmi]]&lt;18.5,"Underweight",
IF(PatientData[[#This Row],[bmi]]&lt;25,"Normal",
IF(PatientData[[#This Row],[bmi]]&lt;30,"Overweight","Obese")))</f>
        <v>Obese</v>
      </c>
      <c r="R7323" t="str">
        <f t="shared" si="3912"/>
        <v>Normal BP</v>
      </c>
      <c r="S7323" t="str">
        <f t="shared" si="3913"/>
        <v>High Cost</v>
      </c>
    </row>
    <row r="7324" spans="1:19" x14ac:dyDescent="0.3">
      <c r="A7324">
        <v>56</v>
      </c>
      <c r="B7324" t="s">
        <v>15</v>
      </c>
      <c r="C7324">
        <v>25.5</v>
      </c>
      <c r="D7324">
        <v>131</v>
      </c>
      <c r="E7324">
        <v>79</v>
      </c>
      <c r="F7324">
        <v>238.5</v>
      </c>
      <c r="G7324">
        <v>92</v>
      </c>
      <c r="H7324">
        <v>79</v>
      </c>
      <c r="I7324">
        <v>0</v>
      </c>
      <c r="J7324" t="s">
        <v>24</v>
      </c>
      <c r="K7324" t="s">
        <v>28</v>
      </c>
      <c r="L7324" t="s">
        <v>25</v>
      </c>
      <c r="M7324">
        <v>10.199999999999999</v>
      </c>
      <c r="N7324">
        <v>21847.29</v>
      </c>
      <c r="O7324" t="s">
        <v>19</v>
      </c>
      <c r="P7324" t="str">
        <f t="shared" ref="P7324" si="3931">IF(A7321&lt;30,"18-29",IF(A7321&lt;45,"30-44",IF(A7321&lt;60,"45-59",IF(A7321&lt;75,"60-74","75+"))))</f>
        <v>60-74</v>
      </c>
      <c r="Q7324" t="str">
        <f>IF(PatientData[[#This Row],[bmi]]&lt;18.5,"Underweight",
IF(PatientData[[#This Row],[bmi]]&lt;25,"Normal",
IF(PatientData[[#This Row],[bmi]]&lt;30,"Overweight","Obese")))</f>
        <v>Overweight</v>
      </c>
      <c r="R7324" t="str">
        <f t="shared" si="3912"/>
        <v>High BP</v>
      </c>
      <c r="S7324" t="str">
        <f t="shared" si="3913"/>
        <v>High Cost</v>
      </c>
    </row>
    <row r="7325" spans="1:19" x14ac:dyDescent="0.3">
      <c r="A7325">
        <v>70</v>
      </c>
      <c r="B7325" t="s">
        <v>20</v>
      </c>
      <c r="C7325">
        <v>30.6</v>
      </c>
      <c r="D7325">
        <v>138</v>
      </c>
      <c r="E7325">
        <v>87</v>
      </c>
      <c r="F7325">
        <v>248.6</v>
      </c>
      <c r="G7325">
        <v>197.9</v>
      </c>
      <c r="H7325">
        <v>87</v>
      </c>
      <c r="I7325">
        <v>1</v>
      </c>
      <c r="J7325" t="s">
        <v>27</v>
      </c>
      <c r="K7325" t="s">
        <v>17</v>
      </c>
      <c r="L7325" t="s">
        <v>22</v>
      </c>
      <c r="M7325">
        <v>6.8</v>
      </c>
      <c r="N7325">
        <v>13131.71</v>
      </c>
      <c r="O7325" t="s">
        <v>19</v>
      </c>
      <c r="P7325" t="str">
        <f t="shared" ref="P7325" si="3932">IF(A7325&lt;30,"18-29",IF(A7325&lt;45,"30-44",IF(A7325&lt;60,"45-59",IF(A7325&lt;75,"60-74","75+"))))</f>
        <v>60-74</v>
      </c>
      <c r="Q7325" t="str">
        <f>IF(PatientData[[#This Row],[bmi]]&lt;18.5,"Underweight",
IF(PatientData[[#This Row],[bmi]]&lt;25,"Normal",
IF(PatientData[[#This Row],[bmi]]&lt;30,"Overweight","Obese")))</f>
        <v>Obese</v>
      </c>
      <c r="R7325" t="str">
        <f t="shared" si="3912"/>
        <v>High BP</v>
      </c>
      <c r="S7325" t="str">
        <f t="shared" si="3913"/>
        <v>Normal Cost</v>
      </c>
    </row>
    <row r="7326" spans="1:19" x14ac:dyDescent="0.3">
      <c r="A7326">
        <v>64</v>
      </c>
      <c r="B7326" t="s">
        <v>15</v>
      </c>
      <c r="C7326">
        <v>22.6</v>
      </c>
      <c r="D7326">
        <v>140</v>
      </c>
      <c r="E7326">
        <v>86</v>
      </c>
      <c r="F7326">
        <v>204.9</v>
      </c>
      <c r="G7326">
        <v>153</v>
      </c>
      <c r="H7326">
        <v>79</v>
      </c>
      <c r="I7326">
        <v>0</v>
      </c>
      <c r="J7326" t="s">
        <v>24</v>
      </c>
      <c r="K7326" t="s">
        <v>17</v>
      </c>
      <c r="L7326" t="s">
        <v>18</v>
      </c>
      <c r="M7326">
        <v>8.3000000000000007</v>
      </c>
      <c r="N7326">
        <v>15894.77</v>
      </c>
      <c r="O7326" t="s">
        <v>19</v>
      </c>
      <c r="P7326" t="str">
        <f t="shared" ref="P7326:P7328" si="3933">IF(A7323&lt;30,"18-29",IF(A7323&lt;45,"30-44",IF(A7323&lt;60,"45-59",IF(A7323&lt;75,"60-74","75+"))))</f>
        <v>45-59</v>
      </c>
      <c r="Q7326" t="str">
        <f>IF(PatientData[[#This Row],[bmi]]&lt;18.5,"Underweight",
IF(PatientData[[#This Row],[bmi]]&lt;25,"Normal",
IF(PatientData[[#This Row],[bmi]]&lt;30,"Overweight","Obese")))</f>
        <v>Normal</v>
      </c>
      <c r="R7326" t="str">
        <f t="shared" si="3912"/>
        <v>High BP</v>
      </c>
      <c r="S7326" t="str">
        <f t="shared" si="3913"/>
        <v>High Cost</v>
      </c>
    </row>
    <row r="7327" spans="1:19" x14ac:dyDescent="0.3">
      <c r="A7327">
        <v>95</v>
      </c>
      <c r="B7327" t="s">
        <v>15</v>
      </c>
      <c r="C7327">
        <v>34.200000000000003</v>
      </c>
      <c r="D7327">
        <v>138</v>
      </c>
      <c r="E7327">
        <v>81</v>
      </c>
      <c r="F7327">
        <v>269.7</v>
      </c>
      <c r="G7327">
        <v>121.1</v>
      </c>
      <c r="H7327">
        <v>93</v>
      </c>
      <c r="I7327">
        <v>1</v>
      </c>
      <c r="J7327" t="s">
        <v>27</v>
      </c>
      <c r="K7327" t="s">
        <v>21</v>
      </c>
      <c r="L7327" t="s">
        <v>22</v>
      </c>
      <c r="M7327">
        <v>7.4</v>
      </c>
      <c r="N7327">
        <v>14724.22</v>
      </c>
      <c r="O7327" t="s">
        <v>19</v>
      </c>
      <c r="P7327" t="str">
        <f t="shared" si="3933"/>
        <v>45-59</v>
      </c>
      <c r="Q7327" t="str">
        <f>IF(PatientData[[#This Row],[bmi]]&lt;18.5,"Underweight",
IF(PatientData[[#This Row],[bmi]]&lt;25,"Normal",
IF(PatientData[[#This Row],[bmi]]&lt;30,"Overweight","Obese")))</f>
        <v>Obese</v>
      </c>
      <c r="R7327" t="str">
        <f t="shared" si="3912"/>
        <v>High BP</v>
      </c>
      <c r="S7327" t="str">
        <f t="shared" si="3913"/>
        <v>Normal Cost</v>
      </c>
    </row>
    <row r="7328" spans="1:19" x14ac:dyDescent="0.3">
      <c r="A7328">
        <v>53</v>
      </c>
      <c r="B7328" t="s">
        <v>15</v>
      </c>
      <c r="C7328">
        <v>11.8</v>
      </c>
      <c r="D7328">
        <v>154</v>
      </c>
      <c r="E7328">
        <v>85</v>
      </c>
      <c r="F7328">
        <v>232.6</v>
      </c>
      <c r="G7328">
        <v>93.7</v>
      </c>
      <c r="H7328">
        <v>61</v>
      </c>
      <c r="I7328">
        <v>0</v>
      </c>
      <c r="J7328" t="s">
        <v>24</v>
      </c>
      <c r="K7328" t="s">
        <v>26</v>
      </c>
      <c r="L7328" t="s">
        <v>18</v>
      </c>
      <c r="M7328">
        <v>3.3</v>
      </c>
      <c r="N7328">
        <v>7273.13</v>
      </c>
      <c r="O7328" t="s">
        <v>19</v>
      </c>
      <c r="P7328" t="str">
        <f t="shared" si="3933"/>
        <v>60-74</v>
      </c>
      <c r="Q7328" t="str">
        <f>IF(PatientData[[#This Row],[bmi]]&lt;18.5,"Underweight",
IF(PatientData[[#This Row],[bmi]]&lt;25,"Normal",
IF(PatientData[[#This Row],[bmi]]&lt;30,"Overweight","Obese")))</f>
        <v>Underweight</v>
      </c>
      <c r="R7328" t="str">
        <f t="shared" si="3912"/>
        <v>High BP</v>
      </c>
      <c r="S7328" t="str">
        <f t="shared" si="3913"/>
        <v>Normal Cost</v>
      </c>
    </row>
    <row r="7329" spans="1:19" x14ac:dyDescent="0.3">
      <c r="A7329">
        <v>95</v>
      </c>
      <c r="B7329" t="s">
        <v>20</v>
      </c>
      <c r="C7329">
        <v>30.6</v>
      </c>
      <c r="D7329">
        <v>143</v>
      </c>
      <c r="E7329">
        <v>85</v>
      </c>
      <c r="F7329">
        <v>255.8</v>
      </c>
      <c r="G7329">
        <v>135.30000000000001</v>
      </c>
      <c r="H7329">
        <v>74</v>
      </c>
      <c r="I7329">
        <v>3</v>
      </c>
      <c r="J7329" t="s">
        <v>24</v>
      </c>
      <c r="K7329" t="s">
        <v>21</v>
      </c>
      <c r="L7329" t="s">
        <v>18</v>
      </c>
      <c r="M7329">
        <v>5.2</v>
      </c>
      <c r="N7329">
        <v>9893.2099999999991</v>
      </c>
      <c r="O7329" t="s">
        <v>23</v>
      </c>
      <c r="P7329" t="str">
        <f t="shared" ref="P7329" si="3934">IF(A7329&lt;30,"18-29",IF(A7329&lt;45,"30-44",IF(A7329&lt;60,"45-59",IF(A7329&lt;75,"60-74","75+"))))</f>
        <v>75+</v>
      </c>
      <c r="Q7329" t="str">
        <f>IF(PatientData[[#This Row],[bmi]]&lt;18.5,"Underweight",
IF(PatientData[[#This Row],[bmi]]&lt;25,"Normal",
IF(PatientData[[#This Row],[bmi]]&lt;30,"Overweight","Obese")))</f>
        <v>Obese</v>
      </c>
      <c r="R7329" t="str">
        <f t="shared" si="3912"/>
        <v>High BP</v>
      </c>
      <c r="S7329" t="str">
        <f t="shared" si="3913"/>
        <v>Normal Cost</v>
      </c>
    </row>
    <row r="7330" spans="1:19" x14ac:dyDescent="0.3">
      <c r="A7330">
        <v>61</v>
      </c>
      <c r="B7330" t="s">
        <v>15</v>
      </c>
      <c r="C7330">
        <v>25.9</v>
      </c>
      <c r="D7330">
        <v>131</v>
      </c>
      <c r="E7330">
        <v>85</v>
      </c>
      <c r="F7330">
        <v>195.2</v>
      </c>
      <c r="G7330">
        <v>220.3</v>
      </c>
      <c r="H7330">
        <v>57</v>
      </c>
      <c r="I7330">
        <v>1</v>
      </c>
      <c r="J7330" t="s">
        <v>27</v>
      </c>
      <c r="K7330" t="s">
        <v>21</v>
      </c>
      <c r="L7330" t="s">
        <v>25</v>
      </c>
      <c r="M7330">
        <v>2.8</v>
      </c>
      <c r="N7330">
        <v>8002.07</v>
      </c>
      <c r="O7330" t="s">
        <v>19</v>
      </c>
      <c r="P7330" t="str">
        <f t="shared" ref="P7330" si="3935">IF(A7327&lt;30,"18-29",IF(A7327&lt;45,"30-44",IF(A7327&lt;60,"45-59",IF(A7327&lt;75,"60-74","75+"))))</f>
        <v>75+</v>
      </c>
      <c r="Q7330" t="str">
        <f>IF(PatientData[[#This Row],[bmi]]&lt;18.5,"Underweight",
IF(PatientData[[#This Row],[bmi]]&lt;25,"Normal",
IF(PatientData[[#This Row],[bmi]]&lt;30,"Overweight","Obese")))</f>
        <v>Overweight</v>
      </c>
      <c r="R7330" t="str">
        <f t="shared" si="3912"/>
        <v>High BP</v>
      </c>
      <c r="S7330" t="str">
        <f t="shared" si="3913"/>
        <v>Normal Cost</v>
      </c>
    </row>
    <row r="7331" spans="1:19" x14ac:dyDescent="0.3">
      <c r="A7331">
        <v>70</v>
      </c>
      <c r="B7331" t="s">
        <v>20</v>
      </c>
      <c r="C7331">
        <v>30.6</v>
      </c>
      <c r="D7331">
        <v>124</v>
      </c>
      <c r="E7331">
        <v>76</v>
      </c>
      <c r="F7331">
        <v>287.7</v>
      </c>
      <c r="G7331">
        <v>118.4</v>
      </c>
      <c r="H7331">
        <v>89</v>
      </c>
      <c r="I7331">
        <v>1</v>
      </c>
      <c r="J7331" t="s">
        <v>16</v>
      </c>
      <c r="K7331" t="s">
        <v>28</v>
      </c>
      <c r="L7331" t="s">
        <v>25</v>
      </c>
      <c r="M7331">
        <v>15.9</v>
      </c>
      <c r="N7331">
        <v>27894.44</v>
      </c>
      <c r="O7331" t="s">
        <v>19</v>
      </c>
      <c r="P7331" t="str">
        <f t="shared" ref="P7331" si="3936">IF(A7331&lt;30,"18-29",IF(A7331&lt;45,"30-44",IF(A7331&lt;60,"45-59",IF(A7331&lt;75,"60-74","75+"))))</f>
        <v>60-74</v>
      </c>
      <c r="Q7331" t="str">
        <f>IF(PatientData[[#This Row],[bmi]]&lt;18.5,"Underweight",
IF(PatientData[[#This Row],[bmi]]&lt;25,"Normal",
IF(PatientData[[#This Row],[bmi]]&lt;30,"Overweight","Obese")))</f>
        <v>Obese</v>
      </c>
      <c r="R7331" t="str">
        <f t="shared" si="3912"/>
        <v>High BP</v>
      </c>
      <c r="S7331" t="str">
        <f t="shared" si="3913"/>
        <v>High Cost</v>
      </c>
    </row>
    <row r="7332" spans="1:19" x14ac:dyDescent="0.3">
      <c r="A7332">
        <v>79</v>
      </c>
      <c r="B7332" t="s">
        <v>15</v>
      </c>
      <c r="C7332">
        <v>33.200000000000003</v>
      </c>
      <c r="D7332">
        <v>111</v>
      </c>
      <c r="E7332">
        <v>72</v>
      </c>
      <c r="F7332">
        <v>273.2</v>
      </c>
      <c r="G7332">
        <v>122.1</v>
      </c>
      <c r="H7332">
        <v>92</v>
      </c>
      <c r="I7332">
        <v>0</v>
      </c>
      <c r="J7332" t="s">
        <v>27</v>
      </c>
      <c r="K7332" t="s">
        <v>21</v>
      </c>
      <c r="L7332" t="s">
        <v>18</v>
      </c>
      <c r="M7332">
        <v>4.4000000000000004</v>
      </c>
      <c r="N7332">
        <v>10048.82</v>
      </c>
      <c r="O7332" t="s">
        <v>19</v>
      </c>
      <c r="P7332" t="str">
        <f t="shared" ref="P7332" si="3937">IF(A7329&lt;30,"18-29",IF(A7329&lt;45,"30-44",IF(A7329&lt;60,"45-59",IF(A7329&lt;75,"60-74","75+"))))</f>
        <v>75+</v>
      </c>
      <c r="Q7332" t="str">
        <f>IF(PatientData[[#This Row],[bmi]]&lt;18.5,"Underweight",
IF(PatientData[[#This Row],[bmi]]&lt;25,"Normal",
IF(PatientData[[#This Row],[bmi]]&lt;30,"Overweight","Obese")))</f>
        <v>Obese</v>
      </c>
      <c r="R7332" t="str">
        <f t="shared" si="3912"/>
        <v>Normal BP</v>
      </c>
      <c r="S7332" t="str">
        <f t="shared" si="3913"/>
        <v>Normal Cost</v>
      </c>
    </row>
    <row r="7333" spans="1:19" x14ac:dyDescent="0.3">
      <c r="A7333">
        <v>71</v>
      </c>
      <c r="B7333" t="s">
        <v>20</v>
      </c>
      <c r="C7333">
        <v>30.6</v>
      </c>
      <c r="D7333">
        <v>131</v>
      </c>
      <c r="E7333">
        <v>75</v>
      </c>
      <c r="F7333">
        <v>206.3</v>
      </c>
      <c r="G7333">
        <v>151.69999999999999</v>
      </c>
      <c r="H7333">
        <v>86</v>
      </c>
      <c r="I7333">
        <v>1</v>
      </c>
      <c r="J7333" t="s">
        <v>16</v>
      </c>
      <c r="K7333" t="s">
        <v>17</v>
      </c>
      <c r="L7333" t="s">
        <v>18</v>
      </c>
      <c r="M7333">
        <v>16</v>
      </c>
      <c r="N7333">
        <v>27225.83</v>
      </c>
      <c r="O7333" t="s">
        <v>19</v>
      </c>
      <c r="P7333" t="str">
        <f t="shared" ref="P7333:P7335" si="3938">IF(A7333&lt;30,"18-29",IF(A7333&lt;45,"30-44",IF(A7333&lt;60,"45-59",IF(A7333&lt;75,"60-74","75+"))))</f>
        <v>60-74</v>
      </c>
      <c r="Q7333" t="str">
        <f>IF(PatientData[[#This Row],[bmi]]&lt;18.5,"Underweight",
IF(PatientData[[#This Row],[bmi]]&lt;25,"Normal",
IF(PatientData[[#This Row],[bmi]]&lt;30,"Overweight","Obese")))</f>
        <v>Obese</v>
      </c>
      <c r="R7333" t="str">
        <f t="shared" si="3912"/>
        <v>High BP</v>
      </c>
      <c r="S7333" t="str">
        <f t="shared" si="3913"/>
        <v>High Cost</v>
      </c>
    </row>
    <row r="7334" spans="1:19" x14ac:dyDescent="0.3">
      <c r="A7334">
        <v>52</v>
      </c>
      <c r="B7334" t="s">
        <v>20</v>
      </c>
      <c r="C7334">
        <v>30.6</v>
      </c>
      <c r="D7334">
        <v>96</v>
      </c>
      <c r="E7334">
        <v>61</v>
      </c>
      <c r="F7334">
        <v>248.2</v>
      </c>
      <c r="G7334">
        <v>101.7</v>
      </c>
      <c r="H7334">
        <v>95</v>
      </c>
      <c r="I7334">
        <v>2</v>
      </c>
      <c r="J7334" t="s">
        <v>16</v>
      </c>
      <c r="K7334" t="s">
        <v>21</v>
      </c>
      <c r="L7334" t="s">
        <v>25</v>
      </c>
      <c r="M7334">
        <v>7.8</v>
      </c>
      <c r="N7334">
        <v>14906.11</v>
      </c>
      <c r="O7334" t="s">
        <v>19</v>
      </c>
      <c r="P7334" t="str">
        <f t="shared" si="3938"/>
        <v>45-59</v>
      </c>
      <c r="Q7334" t="str">
        <f>IF(PatientData[[#This Row],[bmi]]&lt;18.5,"Underweight",
IF(PatientData[[#This Row],[bmi]]&lt;25,"Normal",
IF(PatientData[[#This Row],[bmi]]&lt;30,"Overweight","Obese")))</f>
        <v>Obese</v>
      </c>
      <c r="R7334" t="str">
        <f t="shared" si="3912"/>
        <v>Normal BP</v>
      </c>
      <c r="S7334" t="str">
        <f t="shared" si="3913"/>
        <v>Normal Cost</v>
      </c>
    </row>
    <row r="7335" spans="1:19" x14ac:dyDescent="0.3">
      <c r="A7335">
        <v>51</v>
      </c>
      <c r="B7335" t="s">
        <v>20</v>
      </c>
      <c r="C7335">
        <v>30.6</v>
      </c>
      <c r="D7335">
        <v>125</v>
      </c>
      <c r="E7335">
        <v>81</v>
      </c>
      <c r="F7335">
        <v>207</v>
      </c>
      <c r="G7335">
        <v>93.7</v>
      </c>
      <c r="H7335">
        <v>71</v>
      </c>
      <c r="I7335">
        <v>3</v>
      </c>
      <c r="J7335" t="s">
        <v>27</v>
      </c>
      <c r="K7335" t="s">
        <v>21</v>
      </c>
      <c r="L7335" t="s">
        <v>18</v>
      </c>
      <c r="M7335">
        <v>7</v>
      </c>
      <c r="N7335">
        <v>12740.45</v>
      </c>
      <c r="O7335" t="s">
        <v>19</v>
      </c>
      <c r="P7335" t="str">
        <f t="shared" si="3938"/>
        <v>45-59</v>
      </c>
      <c r="Q7335" t="str">
        <f>IF(PatientData[[#This Row],[bmi]]&lt;18.5,"Underweight",
IF(PatientData[[#This Row],[bmi]]&lt;25,"Normal",
IF(PatientData[[#This Row],[bmi]]&lt;30,"Overweight","Obese")))</f>
        <v>Obese</v>
      </c>
      <c r="R7335" t="str">
        <f t="shared" si="3912"/>
        <v>High BP</v>
      </c>
      <c r="S7335" t="str">
        <f t="shared" si="3913"/>
        <v>Normal Cost</v>
      </c>
    </row>
    <row r="7336" spans="1:19" x14ac:dyDescent="0.3">
      <c r="A7336">
        <v>66</v>
      </c>
      <c r="B7336" t="s">
        <v>15</v>
      </c>
      <c r="C7336">
        <v>28.5</v>
      </c>
      <c r="D7336">
        <v>133</v>
      </c>
      <c r="E7336">
        <v>80</v>
      </c>
      <c r="F7336">
        <v>213.7</v>
      </c>
      <c r="G7336">
        <v>88.6</v>
      </c>
      <c r="H7336">
        <v>78</v>
      </c>
      <c r="I7336">
        <v>2</v>
      </c>
      <c r="J7336" t="s">
        <v>16</v>
      </c>
      <c r="K7336" t="s">
        <v>21</v>
      </c>
      <c r="L7336" t="s">
        <v>18</v>
      </c>
      <c r="M7336">
        <v>14.6</v>
      </c>
      <c r="N7336">
        <v>21443.22</v>
      </c>
      <c r="O7336" t="s">
        <v>19</v>
      </c>
      <c r="P7336" t="str">
        <f t="shared" ref="P7336:P7339" si="3939">IF(A7333&lt;30,"18-29",IF(A7333&lt;45,"30-44",IF(A7333&lt;60,"45-59",IF(A7333&lt;75,"60-74","75+"))))</f>
        <v>60-74</v>
      </c>
      <c r="Q7336" t="str">
        <f>IF(PatientData[[#This Row],[bmi]]&lt;18.5,"Underweight",
IF(PatientData[[#This Row],[bmi]]&lt;25,"Normal",
IF(PatientData[[#This Row],[bmi]]&lt;30,"Overweight","Obese")))</f>
        <v>Overweight</v>
      </c>
      <c r="R7336" t="str">
        <f t="shared" si="3912"/>
        <v>High BP</v>
      </c>
      <c r="S7336" t="str">
        <f t="shared" si="3913"/>
        <v>High Cost</v>
      </c>
    </row>
    <row r="7337" spans="1:19" x14ac:dyDescent="0.3">
      <c r="A7337">
        <v>68</v>
      </c>
      <c r="B7337" t="s">
        <v>15</v>
      </c>
      <c r="C7337">
        <v>18.7</v>
      </c>
      <c r="D7337">
        <v>127</v>
      </c>
      <c r="E7337">
        <v>75</v>
      </c>
      <c r="F7337">
        <v>188.5</v>
      </c>
      <c r="G7337">
        <v>110.9</v>
      </c>
      <c r="H7337">
        <v>90</v>
      </c>
      <c r="I7337">
        <v>0</v>
      </c>
      <c r="J7337" t="s">
        <v>27</v>
      </c>
      <c r="K7337" t="s">
        <v>21</v>
      </c>
      <c r="L7337" t="s">
        <v>25</v>
      </c>
      <c r="M7337">
        <v>6.9</v>
      </c>
      <c r="N7337">
        <v>13548.87</v>
      </c>
      <c r="O7337" t="s">
        <v>19</v>
      </c>
      <c r="P7337" t="str">
        <f t="shared" si="3939"/>
        <v>45-59</v>
      </c>
      <c r="Q7337" t="str">
        <f>IF(PatientData[[#This Row],[bmi]]&lt;18.5,"Underweight",
IF(PatientData[[#This Row],[bmi]]&lt;25,"Normal",
IF(PatientData[[#This Row],[bmi]]&lt;30,"Overweight","Obese")))</f>
        <v>Normal</v>
      </c>
      <c r="R7337" t="str">
        <f t="shared" si="3912"/>
        <v>High BP</v>
      </c>
      <c r="S7337" t="str">
        <f t="shared" si="3913"/>
        <v>Normal Cost</v>
      </c>
    </row>
    <row r="7338" spans="1:19" x14ac:dyDescent="0.3">
      <c r="A7338">
        <v>76</v>
      </c>
      <c r="B7338" t="s">
        <v>15</v>
      </c>
      <c r="C7338">
        <v>24.6</v>
      </c>
      <c r="D7338">
        <v>128</v>
      </c>
      <c r="E7338">
        <v>80</v>
      </c>
      <c r="F7338">
        <v>209.2</v>
      </c>
      <c r="G7338">
        <v>136.4</v>
      </c>
      <c r="H7338">
        <v>80</v>
      </c>
      <c r="I7338">
        <v>1</v>
      </c>
      <c r="J7338" t="s">
        <v>16</v>
      </c>
      <c r="K7338" t="s">
        <v>17</v>
      </c>
      <c r="L7338" t="s">
        <v>25</v>
      </c>
      <c r="M7338">
        <v>9</v>
      </c>
      <c r="N7338">
        <v>19247.689999999999</v>
      </c>
      <c r="O7338" t="s">
        <v>23</v>
      </c>
      <c r="P7338" t="str">
        <f t="shared" si="3939"/>
        <v>45-59</v>
      </c>
      <c r="Q7338" t="str">
        <f>IF(PatientData[[#This Row],[bmi]]&lt;18.5,"Underweight",
IF(PatientData[[#This Row],[bmi]]&lt;25,"Normal",
IF(PatientData[[#This Row],[bmi]]&lt;30,"Overweight","Obese")))</f>
        <v>Normal</v>
      </c>
      <c r="R7338" t="str">
        <f t="shared" si="3912"/>
        <v>High BP</v>
      </c>
      <c r="S7338" t="str">
        <f t="shared" si="3913"/>
        <v>High Cost</v>
      </c>
    </row>
    <row r="7339" spans="1:19" x14ac:dyDescent="0.3">
      <c r="A7339">
        <v>52</v>
      </c>
      <c r="B7339" t="s">
        <v>15</v>
      </c>
      <c r="C7339">
        <v>32.5</v>
      </c>
      <c r="D7339">
        <v>121</v>
      </c>
      <c r="E7339">
        <v>75</v>
      </c>
      <c r="F7339">
        <v>191.7</v>
      </c>
      <c r="G7339">
        <v>126.1</v>
      </c>
      <c r="H7339">
        <v>83</v>
      </c>
      <c r="I7339">
        <v>2</v>
      </c>
      <c r="J7339" t="s">
        <v>16</v>
      </c>
      <c r="K7339" t="s">
        <v>21</v>
      </c>
      <c r="L7339" t="s">
        <v>25</v>
      </c>
      <c r="M7339">
        <v>7.9</v>
      </c>
      <c r="N7339">
        <v>17127.79</v>
      </c>
      <c r="O7339" t="s">
        <v>19</v>
      </c>
      <c r="P7339" t="str">
        <f t="shared" si="3939"/>
        <v>60-74</v>
      </c>
      <c r="Q7339" t="str">
        <f>IF(PatientData[[#This Row],[bmi]]&lt;18.5,"Underweight",
IF(PatientData[[#This Row],[bmi]]&lt;25,"Normal",
IF(PatientData[[#This Row],[bmi]]&lt;30,"Overweight","Obese")))</f>
        <v>Obese</v>
      </c>
      <c r="R7339" t="str">
        <f t="shared" si="3912"/>
        <v>High BP</v>
      </c>
      <c r="S7339" t="str">
        <f t="shared" si="3913"/>
        <v>High Cost</v>
      </c>
    </row>
    <row r="7340" spans="1:19" x14ac:dyDescent="0.3">
      <c r="A7340">
        <v>29</v>
      </c>
      <c r="B7340" t="s">
        <v>20</v>
      </c>
      <c r="C7340">
        <v>30.6</v>
      </c>
      <c r="D7340">
        <v>126</v>
      </c>
      <c r="E7340">
        <v>80</v>
      </c>
      <c r="F7340">
        <v>208.4</v>
      </c>
      <c r="G7340">
        <v>141.1</v>
      </c>
      <c r="H7340">
        <v>92</v>
      </c>
      <c r="I7340">
        <v>0</v>
      </c>
      <c r="J7340" t="s">
        <v>24</v>
      </c>
      <c r="K7340" t="s">
        <v>28</v>
      </c>
      <c r="L7340" t="s">
        <v>18</v>
      </c>
      <c r="M7340">
        <v>8.1999999999999993</v>
      </c>
      <c r="N7340">
        <v>17490.98</v>
      </c>
      <c r="O7340" t="s">
        <v>19</v>
      </c>
      <c r="P7340" t="str">
        <f t="shared" ref="P7340:P7342" si="3940">IF(A7340&lt;30,"18-29",IF(A7340&lt;45,"30-44",IF(A7340&lt;60,"45-59",IF(A7340&lt;75,"60-74","75+"))))</f>
        <v>18-29</v>
      </c>
      <c r="Q7340" t="str">
        <f>IF(PatientData[[#This Row],[bmi]]&lt;18.5,"Underweight",
IF(PatientData[[#This Row],[bmi]]&lt;25,"Normal",
IF(PatientData[[#This Row],[bmi]]&lt;30,"Overweight","Obese")))</f>
        <v>Obese</v>
      </c>
      <c r="R7340" t="str">
        <f t="shared" si="3912"/>
        <v>High BP</v>
      </c>
      <c r="S7340" t="str">
        <f t="shared" si="3913"/>
        <v>High Cost</v>
      </c>
    </row>
    <row r="7341" spans="1:19" x14ac:dyDescent="0.3">
      <c r="A7341">
        <v>47</v>
      </c>
      <c r="B7341" t="s">
        <v>20</v>
      </c>
      <c r="C7341">
        <v>30.6</v>
      </c>
      <c r="D7341">
        <v>115</v>
      </c>
      <c r="E7341">
        <v>79</v>
      </c>
      <c r="F7341">
        <v>224.7</v>
      </c>
      <c r="G7341">
        <v>96.5</v>
      </c>
      <c r="H7341">
        <v>86</v>
      </c>
      <c r="I7341">
        <v>3</v>
      </c>
      <c r="J7341" t="s">
        <v>27</v>
      </c>
      <c r="K7341" t="s">
        <v>21</v>
      </c>
      <c r="L7341" t="s">
        <v>25</v>
      </c>
      <c r="M7341">
        <v>6.5</v>
      </c>
      <c r="N7341">
        <v>11815.28</v>
      </c>
      <c r="O7341" t="s">
        <v>19</v>
      </c>
      <c r="P7341" t="str">
        <f t="shared" si="3940"/>
        <v>45-59</v>
      </c>
      <c r="Q7341" t="str">
        <f>IF(PatientData[[#This Row],[bmi]]&lt;18.5,"Underweight",
IF(PatientData[[#This Row],[bmi]]&lt;25,"Normal",
IF(PatientData[[#This Row],[bmi]]&lt;30,"Overweight","Obese")))</f>
        <v>Obese</v>
      </c>
      <c r="R7341" t="str">
        <f t="shared" si="3912"/>
        <v>Normal BP</v>
      </c>
      <c r="S7341" t="str">
        <f t="shared" si="3913"/>
        <v>Normal Cost</v>
      </c>
    </row>
    <row r="7342" spans="1:19" x14ac:dyDescent="0.3">
      <c r="A7342">
        <v>68</v>
      </c>
      <c r="B7342" t="s">
        <v>20</v>
      </c>
      <c r="C7342">
        <v>30.6</v>
      </c>
      <c r="D7342">
        <v>131</v>
      </c>
      <c r="E7342">
        <v>78</v>
      </c>
      <c r="F7342">
        <v>230.6</v>
      </c>
      <c r="G7342">
        <v>85.6</v>
      </c>
      <c r="H7342">
        <v>84</v>
      </c>
      <c r="I7342">
        <v>0</v>
      </c>
      <c r="J7342" t="s">
        <v>16</v>
      </c>
      <c r="K7342" t="s">
        <v>28</v>
      </c>
      <c r="L7342" t="s">
        <v>22</v>
      </c>
      <c r="M7342">
        <v>6.6</v>
      </c>
      <c r="N7342">
        <v>16434.689999999999</v>
      </c>
      <c r="O7342" t="s">
        <v>23</v>
      </c>
      <c r="P7342" t="str">
        <f t="shared" si="3940"/>
        <v>60-74</v>
      </c>
      <c r="Q7342" t="str">
        <f>IF(PatientData[[#This Row],[bmi]]&lt;18.5,"Underweight",
IF(PatientData[[#This Row],[bmi]]&lt;25,"Normal",
IF(PatientData[[#This Row],[bmi]]&lt;30,"Overweight","Obese")))</f>
        <v>Obese</v>
      </c>
      <c r="R7342" t="str">
        <f t="shared" si="3912"/>
        <v>High BP</v>
      </c>
      <c r="S7342" t="str">
        <f t="shared" si="3913"/>
        <v>High Cost</v>
      </c>
    </row>
    <row r="7343" spans="1:19" x14ac:dyDescent="0.3">
      <c r="A7343">
        <v>72</v>
      </c>
      <c r="B7343" t="s">
        <v>15</v>
      </c>
      <c r="C7343">
        <v>32.799999999999997</v>
      </c>
      <c r="D7343">
        <v>133</v>
      </c>
      <c r="E7343">
        <v>81</v>
      </c>
      <c r="F7343">
        <v>268.39999999999998</v>
      </c>
      <c r="G7343">
        <v>136.30000000000001</v>
      </c>
      <c r="H7343">
        <v>70</v>
      </c>
      <c r="I7343">
        <v>0</v>
      </c>
      <c r="J7343" t="s">
        <v>24</v>
      </c>
      <c r="K7343" t="s">
        <v>21</v>
      </c>
      <c r="L7343" t="s">
        <v>22</v>
      </c>
      <c r="M7343">
        <v>4.9000000000000004</v>
      </c>
      <c r="N7343">
        <v>11901.58</v>
      </c>
      <c r="O7343" t="s">
        <v>19</v>
      </c>
      <c r="P7343" t="str">
        <f t="shared" ref="P7343" si="3941">IF(A7340&lt;30,"18-29",IF(A7340&lt;45,"30-44",IF(A7340&lt;60,"45-59",IF(A7340&lt;75,"60-74","75+"))))</f>
        <v>18-29</v>
      </c>
      <c r="Q7343" t="str">
        <f>IF(PatientData[[#This Row],[bmi]]&lt;18.5,"Underweight",
IF(PatientData[[#This Row],[bmi]]&lt;25,"Normal",
IF(PatientData[[#This Row],[bmi]]&lt;30,"Overweight","Obese")))</f>
        <v>Obese</v>
      </c>
      <c r="R7343" t="str">
        <f t="shared" si="3912"/>
        <v>High BP</v>
      </c>
      <c r="S7343" t="str">
        <f t="shared" si="3913"/>
        <v>Normal Cost</v>
      </c>
    </row>
    <row r="7344" spans="1:19" x14ac:dyDescent="0.3">
      <c r="A7344">
        <v>89</v>
      </c>
      <c r="B7344" t="s">
        <v>20</v>
      </c>
      <c r="C7344">
        <v>30.6</v>
      </c>
      <c r="D7344">
        <v>207</v>
      </c>
      <c r="E7344">
        <v>124</v>
      </c>
      <c r="F7344">
        <v>232.6</v>
      </c>
      <c r="G7344">
        <v>120.8</v>
      </c>
      <c r="H7344">
        <v>70</v>
      </c>
      <c r="I7344">
        <v>1</v>
      </c>
      <c r="J7344" t="s">
        <v>27</v>
      </c>
      <c r="K7344" t="s">
        <v>26</v>
      </c>
      <c r="L7344" t="s">
        <v>18</v>
      </c>
      <c r="M7344">
        <v>7</v>
      </c>
      <c r="N7344">
        <v>13727.68</v>
      </c>
      <c r="O7344" t="s">
        <v>19</v>
      </c>
      <c r="P7344" t="str">
        <f t="shared" ref="P7344" si="3942">IF(A7344&lt;30,"18-29",IF(A7344&lt;45,"30-44",IF(A7344&lt;60,"45-59",IF(A7344&lt;75,"60-74","75+"))))</f>
        <v>75+</v>
      </c>
      <c r="Q7344" t="str">
        <f>IF(PatientData[[#This Row],[bmi]]&lt;18.5,"Underweight",
IF(PatientData[[#This Row],[bmi]]&lt;25,"Normal",
IF(PatientData[[#This Row],[bmi]]&lt;30,"Overweight","Obese")))</f>
        <v>Obese</v>
      </c>
      <c r="R7344" t="str">
        <f t="shared" si="3912"/>
        <v>High BP</v>
      </c>
      <c r="S7344" t="str">
        <f t="shared" si="3913"/>
        <v>Normal Cost</v>
      </c>
    </row>
    <row r="7345" spans="1:19" x14ac:dyDescent="0.3">
      <c r="A7345">
        <v>56</v>
      </c>
      <c r="B7345" t="s">
        <v>15</v>
      </c>
      <c r="C7345">
        <v>30.9</v>
      </c>
      <c r="D7345">
        <v>126</v>
      </c>
      <c r="E7345">
        <v>73</v>
      </c>
      <c r="F7345">
        <v>271.3</v>
      </c>
      <c r="G7345">
        <v>129.4</v>
      </c>
      <c r="H7345">
        <v>72</v>
      </c>
      <c r="I7345">
        <v>0</v>
      </c>
      <c r="J7345" t="s">
        <v>16</v>
      </c>
      <c r="K7345" t="s">
        <v>28</v>
      </c>
      <c r="L7345" t="s">
        <v>18</v>
      </c>
      <c r="M7345">
        <v>8.4</v>
      </c>
      <c r="N7345">
        <v>18154.39</v>
      </c>
      <c r="O7345" t="s">
        <v>19</v>
      </c>
      <c r="P7345" t="str">
        <f t="shared" ref="P7345" si="3943">IF(A7342&lt;30,"18-29",IF(A7342&lt;45,"30-44",IF(A7342&lt;60,"45-59",IF(A7342&lt;75,"60-74","75+"))))</f>
        <v>60-74</v>
      </c>
      <c r="Q7345" t="str">
        <f>IF(PatientData[[#This Row],[bmi]]&lt;18.5,"Underweight",
IF(PatientData[[#This Row],[bmi]]&lt;25,"Normal",
IF(PatientData[[#This Row],[bmi]]&lt;30,"Overweight","Obese")))</f>
        <v>Obese</v>
      </c>
      <c r="R7345" t="str">
        <f t="shared" si="3912"/>
        <v>High BP</v>
      </c>
      <c r="S7345" t="str">
        <f t="shared" si="3913"/>
        <v>High Cost</v>
      </c>
    </row>
    <row r="7346" spans="1:19" x14ac:dyDescent="0.3">
      <c r="A7346">
        <v>95</v>
      </c>
      <c r="B7346" t="s">
        <v>20</v>
      </c>
      <c r="C7346">
        <v>30.6</v>
      </c>
      <c r="D7346">
        <v>132</v>
      </c>
      <c r="E7346">
        <v>94</v>
      </c>
      <c r="F7346">
        <v>226.8</v>
      </c>
      <c r="G7346">
        <v>91.7</v>
      </c>
      <c r="H7346">
        <v>74</v>
      </c>
      <c r="I7346">
        <v>1</v>
      </c>
      <c r="J7346" t="s">
        <v>24</v>
      </c>
      <c r="K7346" t="s">
        <v>21</v>
      </c>
      <c r="L7346" t="s">
        <v>18</v>
      </c>
      <c r="M7346">
        <v>5.6</v>
      </c>
      <c r="N7346">
        <v>13820.9</v>
      </c>
      <c r="O7346" t="s">
        <v>19</v>
      </c>
      <c r="P7346" t="str">
        <f t="shared" ref="P7346" si="3944">IF(A7346&lt;30,"18-29",IF(A7346&lt;45,"30-44",IF(A7346&lt;60,"45-59",IF(A7346&lt;75,"60-74","75+"))))</f>
        <v>75+</v>
      </c>
      <c r="Q7346" t="str">
        <f>IF(PatientData[[#This Row],[bmi]]&lt;18.5,"Underweight",
IF(PatientData[[#This Row],[bmi]]&lt;25,"Normal",
IF(PatientData[[#This Row],[bmi]]&lt;30,"Overweight","Obese")))</f>
        <v>Obese</v>
      </c>
      <c r="R7346" t="str">
        <f t="shared" si="3912"/>
        <v>High BP</v>
      </c>
      <c r="S7346" t="str">
        <f t="shared" si="3913"/>
        <v>Normal Cost</v>
      </c>
    </row>
    <row r="7347" spans="1:19" x14ac:dyDescent="0.3">
      <c r="A7347">
        <v>91</v>
      </c>
      <c r="B7347" t="s">
        <v>15</v>
      </c>
      <c r="C7347">
        <v>26.9</v>
      </c>
      <c r="D7347">
        <v>135</v>
      </c>
      <c r="E7347">
        <v>83</v>
      </c>
      <c r="F7347">
        <v>226.4</v>
      </c>
      <c r="G7347">
        <v>123.6</v>
      </c>
      <c r="H7347">
        <v>72</v>
      </c>
      <c r="I7347">
        <v>1</v>
      </c>
      <c r="J7347" t="s">
        <v>24</v>
      </c>
      <c r="K7347" t="s">
        <v>17</v>
      </c>
      <c r="L7347" t="s">
        <v>18</v>
      </c>
      <c r="M7347">
        <v>8.6999999999999993</v>
      </c>
      <c r="N7347">
        <v>14342.94</v>
      </c>
      <c r="O7347" t="s">
        <v>19</v>
      </c>
      <c r="P7347" t="str">
        <f t="shared" ref="P7347:P7349" si="3945">IF(A7344&lt;30,"18-29",IF(A7344&lt;45,"30-44",IF(A7344&lt;60,"45-59",IF(A7344&lt;75,"60-74","75+"))))</f>
        <v>75+</v>
      </c>
      <c r="Q7347" t="str">
        <f>IF(PatientData[[#This Row],[bmi]]&lt;18.5,"Underweight",
IF(PatientData[[#This Row],[bmi]]&lt;25,"Normal",
IF(PatientData[[#This Row],[bmi]]&lt;30,"Overweight","Obese")))</f>
        <v>Overweight</v>
      </c>
      <c r="R7347" t="str">
        <f t="shared" si="3912"/>
        <v>High BP</v>
      </c>
      <c r="S7347" t="str">
        <f t="shared" si="3913"/>
        <v>Normal Cost</v>
      </c>
    </row>
    <row r="7348" spans="1:19" x14ac:dyDescent="0.3">
      <c r="A7348">
        <v>75</v>
      </c>
      <c r="B7348" t="s">
        <v>15</v>
      </c>
      <c r="C7348">
        <v>28.8</v>
      </c>
      <c r="D7348">
        <v>124</v>
      </c>
      <c r="E7348">
        <v>82</v>
      </c>
      <c r="F7348">
        <v>228.2</v>
      </c>
      <c r="G7348">
        <v>122.7</v>
      </c>
      <c r="H7348">
        <v>75</v>
      </c>
      <c r="I7348">
        <v>2</v>
      </c>
      <c r="J7348" t="s">
        <v>24</v>
      </c>
      <c r="K7348" t="s">
        <v>21</v>
      </c>
      <c r="L7348" t="s">
        <v>18</v>
      </c>
      <c r="M7348">
        <v>7.2</v>
      </c>
      <c r="N7348">
        <v>13946.64</v>
      </c>
      <c r="O7348" t="s">
        <v>23</v>
      </c>
      <c r="P7348" t="str">
        <f t="shared" si="3945"/>
        <v>45-59</v>
      </c>
      <c r="Q7348" t="str">
        <f>IF(PatientData[[#This Row],[bmi]]&lt;18.5,"Underweight",
IF(PatientData[[#This Row],[bmi]]&lt;25,"Normal",
IF(PatientData[[#This Row],[bmi]]&lt;30,"Overweight","Obese")))</f>
        <v>Overweight</v>
      </c>
      <c r="R7348" t="str">
        <f t="shared" si="3912"/>
        <v>High BP</v>
      </c>
      <c r="S7348" t="str">
        <f t="shared" si="3913"/>
        <v>Normal Cost</v>
      </c>
    </row>
    <row r="7349" spans="1:19" x14ac:dyDescent="0.3">
      <c r="A7349">
        <v>62</v>
      </c>
      <c r="B7349" t="s">
        <v>15</v>
      </c>
      <c r="C7349">
        <v>22.5</v>
      </c>
      <c r="D7349">
        <v>114</v>
      </c>
      <c r="E7349">
        <v>78</v>
      </c>
      <c r="F7349">
        <v>216</v>
      </c>
      <c r="G7349">
        <v>81.400000000000006</v>
      </c>
      <c r="H7349">
        <v>77</v>
      </c>
      <c r="I7349">
        <v>2</v>
      </c>
      <c r="J7349" t="s">
        <v>24</v>
      </c>
      <c r="K7349" t="s">
        <v>21</v>
      </c>
      <c r="L7349" t="s">
        <v>22</v>
      </c>
      <c r="M7349">
        <v>6.9</v>
      </c>
      <c r="N7349">
        <v>14830.2</v>
      </c>
      <c r="O7349" t="s">
        <v>19</v>
      </c>
      <c r="P7349" t="str">
        <f t="shared" si="3945"/>
        <v>75+</v>
      </c>
      <c r="Q7349" t="str">
        <f>IF(PatientData[[#This Row],[bmi]]&lt;18.5,"Underweight",
IF(PatientData[[#This Row],[bmi]]&lt;25,"Normal",
IF(PatientData[[#This Row],[bmi]]&lt;30,"Overweight","Obese")))</f>
        <v>Normal</v>
      </c>
      <c r="R7349" t="str">
        <f t="shared" si="3912"/>
        <v>Normal BP</v>
      </c>
      <c r="S7349" t="str">
        <f t="shared" si="3913"/>
        <v>Normal Cost</v>
      </c>
    </row>
    <row r="7350" spans="1:19" x14ac:dyDescent="0.3">
      <c r="A7350">
        <v>64</v>
      </c>
      <c r="B7350" t="s">
        <v>20</v>
      </c>
      <c r="C7350">
        <v>30.6</v>
      </c>
      <c r="D7350">
        <v>141</v>
      </c>
      <c r="E7350">
        <v>83</v>
      </c>
      <c r="F7350">
        <v>249.7</v>
      </c>
      <c r="G7350">
        <v>95.4</v>
      </c>
      <c r="H7350">
        <v>80</v>
      </c>
      <c r="I7350">
        <v>3</v>
      </c>
      <c r="J7350" t="s">
        <v>27</v>
      </c>
      <c r="K7350" t="s">
        <v>28</v>
      </c>
      <c r="L7350" t="s">
        <v>25</v>
      </c>
      <c r="M7350">
        <v>3.8</v>
      </c>
      <c r="N7350">
        <v>9919.23</v>
      </c>
      <c r="O7350" t="s">
        <v>19</v>
      </c>
      <c r="P7350" t="str">
        <f t="shared" ref="P7350:P7351" si="3946">IF(A7350&lt;30,"18-29",IF(A7350&lt;45,"30-44",IF(A7350&lt;60,"45-59",IF(A7350&lt;75,"60-74","75+"))))</f>
        <v>60-74</v>
      </c>
      <c r="Q7350" t="str">
        <f>IF(PatientData[[#This Row],[bmi]]&lt;18.5,"Underweight",
IF(PatientData[[#This Row],[bmi]]&lt;25,"Normal",
IF(PatientData[[#This Row],[bmi]]&lt;30,"Overweight","Obese")))</f>
        <v>Obese</v>
      </c>
      <c r="R7350" t="str">
        <f t="shared" si="3912"/>
        <v>High BP</v>
      </c>
      <c r="S7350" t="str">
        <f t="shared" si="3913"/>
        <v>Normal Cost</v>
      </c>
    </row>
    <row r="7351" spans="1:19" x14ac:dyDescent="0.3">
      <c r="A7351">
        <v>30</v>
      </c>
      <c r="B7351" t="s">
        <v>20</v>
      </c>
      <c r="C7351">
        <v>30.7</v>
      </c>
      <c r="D7351">
        <v>106</v>
      </c>
      <c r="E7351">
        <v>72</v>
      </c>
      <c r="F7351">
        <v>218.1</v>
      </c>
      <c r="G7351">
        <v>151.69999999999999</v>
      </c>
      <c r="H7351">
        <v>83</v>
      </c>
      <c r="I7351">
        <v>0</v>
      </c>
      <c r="J7351" t="s">
        <v>16</v>
      </c>
      <c r="K7351" t="s">
        <v>17</v>
      </c>
      <c r="L7351" t="s">
        <v>18</v>
      </c>
      <c r="M7351">
        <v>11.9</v>
      </c>
      <c r="N7351">
        <v>21609.52</v>
      </c>
      <c r="O7351" t="s">
        <v>19</v>
      </c>
      <c r="P7351" t="str">
        <f t="shared" si="3946"/>
        <v>30-44</v>
      </c>
      <c r="Q7351" t="str">
        <f>IF(PatientData[[#This Row],[bmi]]&lt;18.5,"Underweight",
IF(PatientData[[#This Row],[bmi]]&lt;25,"Normal",
IF(PatientData[[#This Row],[bmi]]&lt;30,"Overweight","Obese")))</f>
        <v>Obese</v>
      </c>
      <c r="R7351" t="str">
        <f t="shared" si="3912"/>
        <v>Normal BP</v>
      </c>
      <c r="S7351" t="str">
        <f t="shared" si="3913"/>
        <v>High Cost</v>
      </c>
    </row>
    <row r="7352" spans="1:19" x14ac:dyDescent="0.3">
      <c r="A7352">
        <v>86</v>
      </c>
      <c r="B7352" t="s">
        <v>15</v>
      </c>
      <c r="C7352">
        <v>32.1</v>
      </c>
      <c r="D7352">
        <v>145</v>
      </c>
      <c r="E7352">
        <v>82</v>
      </c>
      <c r="F7352">
        <v>252</v>
      </c>
      <c r="G7352">
        <v>96.2</v>
      </c>
      <c r="H7352">
        <v>78</v>
      </c>
      <c r="I7352">
        <v>0</v>
      </c>
      <c r="J7352" t="s">
        <v>27</v>
      </c>
      <c r="K7352" t="s">
        <v>21</v>
      </c>
      <c r="L7352" t="s">
        <v>25</v>
      </c>
      <c r="M7352">
        <v>3.9</v>
      </c>
      <c r="N7352">
        <v>10446.209999999999</v>
      </c>
      <c r="O7352" t="s">
        <v>19</v>
      </c>
      <c r="P7352" t="str">
        <f t="shared" ref="P7352:P7353" si="3947">IF(A7349&lt;30,"18-29",IF(A7349&lt;45,"30-44",IF(A7349&lt;60,"45-59",IF(A7349&lt;75,"60-74","75+"))))</f>
        <v>60-74</v>
      </c>
      <c r="Q7352" t="str">
        <f>IF(PatientData[[#This Row],[bmi]]&lt;18.5,"Underweight",
IF(PatientData[[#This Row],[bmi]]&lt;25,"Normal",
IF(PatientData[[#This Row],[bmi]]&lt;30,"Overweight","Obese")))</f>
        <v>Obese</v>
      </c>
      <c r="R7352" t="str">
        <f t="shared" si="3912"/>
        <v>High BP</v>
      </c>
      <c r="S7352" t="str">
        <f t="shared" si="3913"/>
        <v>Normal Cost</v>
      </c>
    </row>
    <row r="7353" spans="1:19" x14ac:dyDescent="0.3">
      <c r="A7353">
        <v>59</v>
      </c>
      <c r="B7353" t="s">
        <v>15</v>
      </c>
      <c r="C7353">
        <v>23.3</v>
      </c>
      <c r="D7353">
        <v>136</v>
      </c>
      <c r="E7353">
        <v>85</v>
      </c>
      <c r="F7353">
        <v>215.5</v>
      </c>
      <c r="G7353">
        <v>147.30000000000001</v>
      </c>
      <c r="H7353">
        <v>85</v>
      </c>
      <c r="I7353">
        <v>1</v>
      </c>
      <c r="J7353" t="s">
        <v>27</v>
      </c>
      <c r="K7353" t="s">
        <v>26</v>
      </c>
      <c r="L7353" t="s">
        <v>18</v>
      </c>
      <c r="M7353">
        <v>2.4</v>
      </c>
      <c r="N7353">
        <v>5718.9</v>
      </c>
      <c r="O7353" t="s">
        <v>19</v>
      </c>
      <c r="P7353" t="str">
        <f t="shared" si="3947"/>
        <v>60-74</v>
      </c>
      <c r="Q7353" t="str">
        <f>IF(PatientData[[#This Row],[bmi]]&lt;18.5,"Underweight",
IF(PatientData[[#This Row],[bmi]]&lt;25,"Normal",
IF(PatientData[[#This Row],[bmi]]&lt;30,"Overweight","Obese")))</f>
        <v>Normal</v>
      </c>
      <c r="R7353" t="str">
        <f t="shared" si="3912"/>
        <v>High BP</v>
      </c>
      <c r="S7353" t="str">
        <f t="shared" si="3913"/>
        <v>Normal Cost</v>
      </c>
    </row>
    <row r="7354" spans="1:19" x14ac:dyDescent="0.3">
      <c r="A7354">
        <v>55</v>
      </c>
      <c r="B7354" t="s">
        <v>20</v>
      </c>
      <c r="C7354">
        <v>30.7</v>
      </c>
      <c r="D7354">
        <v>115</v>
      </c>
      <c r="E7354">
        <v>78</v>
      </c>
      <c r="F7354">
        <v>228.1</v>
      </c>
      <c r="G7354">
        <v>99.3</v>
      </c>
      <c r="H7354">
        <v>82</v>
      </c>
      <c r="I7354">
        <v>3</v>
      </c>
      <c r="J7354" t="s">
        <v>27</v>
      </c>
      <c r="K7354" t="s">
        <v>21</v>
      </c>
      <c r="L7354" t="s">
        <v>25</v>
      </c>
      <c r="M7354">
        <v>8.9</v>
      </c>
      <c r="N7354">
        <v>17139.39</v>
      </c>
      <c r="O7354" t="s">
        <v>23</v>
      </c>
      <c r="P7354" t="str">
        <f t="shared" ref="P7354:P7355" si="3948">IF(A7354&lt;30,"18-29",IF(A7354&lt;45,"30-44",IF(A7354&lt;60,"45-59",IF(A7354&lt;75,"60-74","75+"))))</f>
        <v>45-59</v>
      </c>
      <c r="Q7354" t="str">
        <f>IF(PatientData[[#This Row],[bmi]]&lt;18.5,"Underweight",
IF(PatientData[[#This Row],[bmi]]&lt;25,"Normal",
IF(PatientData[[#This Row],[bmi]]&lt;30,"Overweight","Obese")))</f>
        <v>Obese</v>
      </c>
      <c r="R7354" t="str">
        <f t="shared" si="3912"/>
        <v>Normal BP</v>
      </c>
      <c r="S7354" t="str">
        <f t="shared" si="3913"/>
        <v>High Cost</v>
      </c>
    </row>
    <row r="7355" spans="1:19" x14ac:dyDescent="0.3">
      <c r="A7355">
        <v>46</v>
      </c>
      <c r="B7355" t="s">
        <v>20</v>
      </c>
      <c r="C7355">
        <v>30.7</v>
      </c>
      <c r="D7355">
        <v>118</v>
      </c>
      <c r="E7355">
        <v>79</v>
      </c>
      <c r="F7355">
        <v>218.7</v>
      </c>
      <c r="G7355">
        <v>99.5</v>
      </c>
      <c r="H7355">
        <v>73</v>
      </c>
      <c r="I7355">
        <v>1</v>
      </c>
      <c r="J7355" t="s">
        <v>24</v>
      </c>
      <c r="K7355" t="s">
        <v>28</v>
      </c>
      <c r="L7355" t="s">
        <v>18</v>
      </c>
      <c r="M7355">
        <v>5.4</v>
      </c>
      <c r="N7355">
        <v>13892.53</v>
      </c>
      <c r="O7355" t="s">
        <v>19</v>
      </c>
      <c r="P7355" t="str">
        <f t="shared" si="3948"/>
        <v>45-59</v>
      </c>
      <c r="Q7355" t="str">
        <f>IF(PatientData[[#This Row],[bmi]]&lt;18.5,"Underweight",
IF(PatientData[[#This Row],[bmi]]&lt;25,"Normal",
IF(PatientData[[#This Row],[bmi]]&lt;30,"Overweight","Obese")))</f>
        <v>Obese</v>
      </c>
      <c r="R7355" t="str">
        <f t="shared" si="3912"/>
        <v>Normal BP</v>
      </c>
      <c r="S7355" t="str">
        <f t="shared" si="3913"/>
        <v>Normal Cost</v>
      </c>
    </row>
    <row r="7356" spans="1:19" x14ac:dyDescent="0.3">
      <c r="A7356">
        <v>70</v>
      </c>
      <c r="B7356" t="s">
        <v>15</v>
      </c>
      <c r="C7356">
        <v>30.8</v>
      </c>
      <c r="D7356">
        <v>130</v>
      </c>
      <c r="E7356">
        <v>87</v>
      </c>
      <c r="F7356">
        <v>233.4</v>
      </c>
      <c r="G7356">
        <v>88.4</v>
      </c>
      <c r="H7356">
        <v>78</v>
      </c>
      <c r="I7356">
        <v>0</v>
      </c>
      <c r="J7356" t="s">
        <v>16</v>
      </c>
      <c r="K7356" t="s">
        <v>21</v>
      </c>
      <c r="L7356" t="s">
        <v>22</v>
      </c>
      <c r="M7356">
        <v>11.3</v>
      </c>
      <c r="N7356">
        <v>25164.54</v>
      </c>
      <c r="O7356" t="s">
        <v>19</v>
      </c>
      <c r="P7356" t="str">
        <f t="shared" ref="P7356" si="3949">IF(A7353&lt;30,"18-29",IF(A7353&lt;45,"30-44",IF(A7353&lt;60,"45-59",IF(A7353&lt;75,"60-74","75+"))))</f>
        <v>45-59</v>
      </c>
      <c r="Q7356" t="str">
        <f>IF(PatientData[[#This Row],[bmi]]&lt;18.5,"Underweight",
IF(PatientData[[#This Row],[bmi]]&lt;25,"Normal",
IF(PatientData[[#This Row],[bmi]]&lt;30,"Overweight","Obese")))</f>
        <v>Obese</v>
      </c>
      <c r="R7356" t="str">
        <f t="shared" si="3912"/>
        <v>High BP</v>
      </c>
      <c r="S7356" t="str">
        <f t="shared" si="3913"/>
        <v>High Cost</v>
      </c>
    </row>
    <row r="7357" spans="1:19" x14ac:dyDescent="0.3">
      <c r="A7357">
        <v>39</v>
      </c>
      <c r="B7357" t="s">
        <v>20</v>
      </c>
      <c r="C7357">
        <v>30.7</v>
      </c>
      <c r="D7357">
        <v>122</v>
      </c>
      <c r="E7357">
        <v>70</v>
      </c>
      <c r="F7357">
        <v>209.1</v>
      </c>
      <c r="G7357">
        <v>96.7</v>
      </c>
      <c r="H7357">
        <v>72</v>
      </c>
      <c r="I7357">
        <v>0</v>
      </c>
      <c r="J7357" t="s">
        <v>24</v>
      </c>
      <c r="K7357" t="s">
        <v>28</v>
      </c>
      <c r="L7357" t="s">
        <v>25</v>
      </c>
      <c r="M7357">
        <v>4.3</v>
      </c>
      <c r="N7357">
        <v>11161.65</v>
      </c>
      <c r="O7357" t="s">
        <v>19</v>
      </c>
      <c r="P7357" t="str">
        <f t="shared" ref="P7357:P7359" si="3950">IF(A7357&lt;30,"18-29",IF(A7357&lt;45,"30-44",IF(A7357&lt;60,"45-59",IF(A7357&lt;75,"60-74","75+"))))</f>
        <v>30-44</v>
      </c>
      <c r="Q7357" t="str">
        <f>IF(PatientData[[#This Row],[bmi]]&lt;18.5,"Underweight",
IF(PatientData[[#This Row],[bmi]]&lt;25,"Normal",
IF(PatientData[[#This Row],[bmi]]&lt;30,"Overweight","Obese")))</f>
        <v>Obese</v>
      </c>
      <c r="R7357" t="str">
        <f t="shared" si="3912"/>
        <v>High BP</v>
      </c>
      <c r="S7357" t="str">
        <f t="shared" si="3913"/>
        <v>Normal Cost</v>
      </c>
    </row>
    <row r="7358" spans="1:19" x14ac:dyDescent="0.3">
      <c r="A7358">
        <v>46</v>
      </c>
      <c r="B7358" t="s">
        <v>20</v>
      </c>
      <c r="C7358">
        <v>30.7</v>
      </c>
      <c r="D7358">
        <v>120</v>
      </c>
      <c r="E7358">
        <v>79</v>
      </c>
      <c r="F7358">
        <v>239.6</v>
      </c>
      <c r="G7358">
        <v>92.9</v>
      </c>
      <c r="H7358">
        <v>73</v>
      </c>
      <c r="I7358">
        <v>2</v>
      </c>
      <c r="J7358" t="s">
        <v>27</v>
      </c>
      <c r="K7358" t="s">
        <v>26</v>
      </c>
      <c r="L7358" t="s">
        <v>18</v>
      </c>
      <c r="M7358">
        <v>2.6</v>
      </c>
      <c r="N7358">
        <v>5993.43</v>
      </c>
      <c r="O7358" t="s">
        <v>23</v>
      </c>
      <c r="P7358" t="str">
        <f t="shared" si="3950"/>
        <v>45-59</v>
      </c>
      <c r="Q7358" t="str">
        <f>IF(PatientData[[#This Row],[bmi]]&lt;18.5,"Underweight",
IF(PatientData[[#This Row],[bmi]]&lt;25,"Normal",
IF(PatientData[[#This Row],[bmi]]&lt;30,"Overweight","Obese")))</f>
        <v>Obese</v>
      </c>
      <c r="R7358" t="str">
        <f t="shared" si="3912"/>
        <v>High BP</v>
      </c>
      <c r="S7358" t="str">
        <f t="shared" si="3913"/>
        <v>Normal Cost</v>
      </c>
    </row>
    <row r="7359" spans="1:19" x14ac:dyDescent="0.3">
      <c r="A7359">
        <v>70</v>
      </c>
      <c r="B7359" t="s">
        <v>20</v>
      </c>
      <c r="C7359">
        <v>30.7</v>
      </c>
      <c r="D7359">
        <v>111</v>
      </c>
      <c r="E7359">
        <v>74</v>
      </c>
      <c r="F7359">
        <v>250.1</v>
      </c>
      <c r="G7359">
        <v>136.4</v>
      </c>
      <c r="H7359">
        <v>86</v>
      </c>
      <c r="I7359">
        <v>3</v>
      </c>
      <c r="J7359" t="s">
        <v>27</v>
      </c>
      <c r="K7359" t="s">
        <v>17</v>
      </c>
      <c r="L7359" t="s">
        <v>22</v>
      </c>
      <c r="M7359">
        <v>3.1</v>
      </c>
      <c r="N7359">
        <v>5473.04</v>
      </c>
      <c r="O7359" t="s">
        <v>23</v>
      </c>
      <c r="P7359" t="str">
        <f t="shared" si="3950"/>
        <v>60-74</v>
      </c>
      <c r="Q7359" t="str">
        <f>IF(PatientData[[#This Row],[bmi]]&lt;18.5,"Underweight",
IF(PatientData[[#This Row],[bmi]]&lt;25,"Normal",
IF(PatientData[[#This Row],[bmi]]&lt;30,"Overweight","Obese")))</f>
        <v>Obese</v>
      </c>
      <c r="R7359" t="str">
        <f t="shared" si="3912"/>
        <v>Normal BP</v>
      </c>
      <c r="S7359" t="str">
        <f t="shared" si="3913"/>
        <v>Normal Cost</v>
      </c>
    </row>
    <row r="7360" spans="1:19" x14ac:dyDescent="0.3">
      <c r="A7360">
        <v>48</v>
      </c>
      <c r="B7360" t="s">
        <v>15</v>
      </c>
      <c r="C7360">
        <v>23.4</v>
      </c>
      <c r="D7360">
        <v>116</v>
      </c>
      <c r="E7360">
        <v>69</v>
      </c>
      <c r="F7360">
        <v>229.8</v>
      </c>
      <c r="G7360">
        <v>121.9</v>
      </c>
      <c r="H7360">
        <v>85</v>
      </c>
      <c r="I7360">
        <v>0</v>
      </c>
      <c r="J7360" t="s">
        <v>27</v>
      </c>
      <c r="K7360" t="s">
        <v>21</v>
      </c>
      <c r="L7360" t="s">
        <v>25</v>
      </c>
      <c r="M7360">
        <v>7.8</v>
      </c>
      <c r="N7360">
        <v>15276.21</v>
      </c>
      <c r="O7360" t="s">
        <v>19</v>
      </c>
      <c r="P7360" t="str">
        <f t="shared" ref="P7360" si="3951">IF(A7357&lt;30,"18-29",IF(A7357&lt;45,"30-44",IF(A7357&lt;60,"45-59",IF(A7357&lt;75,"60-74","75+"))))</f>
        <v>30-44</v>
      </c>
      <c r="Q7360" t="str">
        <f>IF(PatientData[[#This Row],[bmi]]&lt;18.5,"Underweight",
IF(PatientData[[#This Row],[bmi]]&lt;25,"Normal",
IF(PatientData[[#This Row],[bmi]]&lt;30,"Overweight","Obese")))</f>
        <v>Normal</v>
      </c>
      <c r="R7360" t="str">
        <f t="shared" si="3912"/>
        <v>Normal BP</v>
      </c>
      <c r="S7360" t="str">
        <f t="shared" si="3913"/>
        <v>High Cost</v>
      </c>
    </row>
    <row r="7361" spans="1:19" x14ac:dyDescent="0.3">
      <c r="A7361">
        <v>74</v>
      </c>
      <c r="B7361" t="s">
        <v>20</v>
      </c>
      <c r="C7361">
        <v>30.7</v>
      </c>
      <c r="D7361">
        <v>153</v>
      </c>
      <c r="E7361">
        <v>95</v>
      </c>
      <c r="F7361">
        <v>260</v>
      </c>
      <c r="G7361">
        <v>160.80000000000001</v>
      </c>
      <c r="H7361">
        <v>66</v>
      </c>
      <c r="I7361">
        <v>1</v>
      </c>
      <c r="J7361" t="s">
        <v>27</v>
      </c>
      <c r="K7361" t="s">
        <v>17</v>
      </c>
      <c r="L7361" t="s">
        <v>22</v>
      </c>
      <c r="M7361">
        <v>2.6</v>
      </c>
      <c r="N7361">
        <v>5801.34</v>
      </c>
      <c r="O7361" t="s">
        <v>23</v>
      </c>
      <c r="P7361" t="str">
        <f t="shared" ref="P7361:P7362" si="3952">IF(A7361&lt;30,"18-29",IF(A7361&lt;45,"30-44",IF(A7361&lt;60,"45-59",IF(A7361&lt;75,"60-74","75+"))))</f>
        <v>60-74</v>
      </c>
      <c r="Q7361" t="str">
        <f>IF(PatientData[[#This Row],[bmi]]&lt;18.5,"Underweight",
IF(PatientData[[#This Row],[bmi]]&lt;25,"Normal",
IF(PatientData[[#This Row],[bmi]]&lt;30,"Overweight","Obese")))</f>
        <v>Obese</v>
      </c>
      <c r="R7361" t="str">
        <f t="shared" si="3912"/>
        <v>High BP</v>
      </c>
      <c r="S7361" t="str">
        <f t="shared" si="3913"/>
        <v>Normal Cost</v>
      </c>
    </row>
    <row r="7362" spans="1:19" x14ac:dyDescent="0.3">
      <c r="A7362">
        <v>36</v>
      </c>
      <c r="B7362" t="s">
        <v>20</v>
      </c>
      <c r="C7362">
        <v>30.7</v>
      </c>
      <c r="D7362">
        <v>110</v>
      </c>
      <c r="E7362">
        <v>73</v>
      </c>
      <c r="F7362">
        <v>215.1</v>
      </c>
      <c r="G7362">
        <v>124.3</v>
      </c>
      <c r="H7362">
        <v>93</v>
      </c>
      <c r="I7362">
        <v>1</v>
      </c>
      <c r="J7362" t="s">
        <v>16</v>
      </c>
      <c r="K7362" t="s">
        <v>17</v>
      </c>
      <c r="L7362" t="s">
        <v>25</v>
      </c>
      <c r="M7362">
        <v>4.5</v>
      </c>
      <c r="N7362">
        <v>9848.4699999999993</v>
      </c>
      <c r="O7362" t="s">
        <v>19</v>
      </c>
      <c r="P7362" t="str">
        <f t="shared" si="3952"/>
        <v>30-44</v>
      </c>
      <c r="Q7362" t="str">
        <f>IF(PatientData[[#This Row],[bmi]]&lt;18.5,"Underweight",
IF(PatientData[[#This Row],[bmi]]&lt;25,"Normal",
IF(PatientData[[#This Row],[bmi]]&lt;30,"Overweight","Obese")))</f>
        <v>Obese</v>
      </c>
      <c r="R7362" t="str">
        <f t="shared" si="3912"/>
        <v>Normal BP</v>
      </c>
      <c r="S7362" t="str">
        <f t="shared" si="3913"/>
        <v>Normal Cost</v>
      </c>
    </row>
    <row r="7363" spans="1:19" x14ac:dyDescent="0.3">
      <c r="A7363">
        <v>65</v>
      </c>
      <c r="B7363" t="s">
        <v>15</v>
      </c>
      <c r="C7363">
        <v>27.2</v>
      </c>
      <c r="D7363">
        <v>138</v>
      </c>
      <c r="E7363">
        <v>90</v>
      </c>
      <c r="F7363">
        <v>267.5</v>
      </c>
      <c r="G7363">
        <v>107.7</v>
      </c>
      <c r="H7363">
        <v>95</v>
      </c>
      <c r="I7363">
        <v>1</v>
      </c>
      <c r="J7363" t="s">
        <v>16</v>
      </c>
      <c r="K7363" t="s">
        <v>21</v>
      </c>
      <c r="L7363" t="s">
        <v>25</v>
      </c>
      <c r="M7363">
        <v>12.7</v>
      </c>
      <c r="N7363">
        <v>22317.38</v>
      </c>
      <c r="O7363" t="s">
        <v>19</v>
      </c>
      <c r="P7363" t="str">
        <f t="shared" ref="P7363" si="3953">IF(A7360&lt;30,"18-29",IF(A7360&lt;45,"30-44",IF(A7360&lt;60,"45-59",IF(A7360&lt;75,"60-74","75+"))))</f>
        <v>45-59</v>
      </c>
      <c r="Q7363" t="str">
        <f>IF(PatientData[[#This Row],[bmi]]&lt;18.5,"Underweight",
IF(PatientData[[#This Row],[bmi]]&lt;25,"Normal",
IF(PatientData[[#This Row],[bmi]]&lt;30,"Overweight","Obese")))</f>
        <v>Overweight</v>
      </c>
      <c r="R7363" t="str">
        <f t="shared" ref="R7363:R7426" si="3954">IF(AND(D7363&lt;120,E7363&lt;80),"Normal BP","High BP")</f>
        <v>High BP</v>
      </c>
      <c r="S7363" t="str">
        <f t="shared" ref="S7363:S7426" si="3955">IF(N7363&gt;15000,"High Cost","Normal Cost")</f>
        <v>High Cost</v>
      </c>
    </row>
    <row r="7364" spans="1:19" x14ac:dyDescent="0.3">
      <c r="A7364">
        <v>66</v>
      </c>
      <c r="B7364" t="s">
        <v>20</v>
      </c>
      <c r="C7364">
        <v>30.7</v>
      </c>
      <c r="D7364">
        <v>126</v>
      </c>
      <c r="E7364">
        <v>73</v>
      </c>
      <c r="F7364">
        <v>211.2</v>
      </c>
      <c r="G7364">
        <v>120</v>
      </c>
      <c r="H7364">
        <v>87</v>
      </c>
      <c r="I7364">
        <v>0</v>
      </c>
      <c r="J7364" t="s">
        <v>16</v>
      </c>
      <c r="K7364" t="s">
        <v>17</v>
      </c>
      <c r="L7364" t="s">
        <v>22</v>
      </c>
      <c r="M7364">
        <v>11.9</v>
      </c>
      <c r="N7364">
        <v>21190.69</v>
      </c>
      <c r="O7364" t="s">
        <v>19</v>
      </c>
      <c r="P7364" t="str">
        <f t="shared" ref="P7364:P7365" si="3956">IF(A7364&lt;30,"18-29",IF(A7364&lt;45,"30-44",IF(A7364&lt;60,"45-59",IF(A7364&lt;75,"60-74","75+"))))</f>
        <v>60-74</v>
      </c>
      <c r="Q7364" t="str">
        <f>IF(PatientData[[#This Row],[bmi]]&lt;18.5,"Underweight",
IF(PatientData[[#This Row],[bmi]]&lt;25,"Normal",
IF(PatientData[[#This Row],[bmi]]&lt;30,"Overweight","Obese")))</f>
        <v>Obese</v>
      </c>
      <c r="R7364" t="str">
        <f t="shared" si="3954"/>
        <v>High BP</v>
      </c>
      <c r="S7364" t="str">
        <f t="shared" si="3955"/>
        <v>High Cost</v>
      </c>
    </row>
    <row r="7365" spans="1:19" x14ac:dyDescent="0.3">
      <c r="A7365">
        <v>82</v>
      </c>
      <c r="B7365" t="s">
        <v>20</v>
      </c>
      <c r="C7365">
        <v>30.7</v>
      </c>
      <c r="D7365">
        <v>135</v>
      </c>
      <c r="E7365">
        <v>79</v>
      </c>
      <c r="F7365">
        <v>209.3</v>
      </c>
      <c r="G7365">
        <v>119</v>
      </c>
      <c r="H7365">
        <v>55</v>
      </c>
      <c r="I7365">
        <v>0</v>
      </c>
      <c r="J7365" t="s">
        <v>27</v>
      </c>
      <c r="K7365" t="s">
        <v>26</v>
      </c>
      <c r="L7365" t="s">
        <v>22</v>
      </c>
      <c r="M7365">
        <v>1.3</v>
      </c>
      <c r="N7365">
        <v>4339.03</v>
      </c>
      <c r="O7365" t="s">
        <v>19</v>
      </c>
      <c r="P7365" t="str">
        <f t="shared" si="3956"/>
        <v>75+</v>
      </c>
      <c r="Q7365" t="str">
        <f>IF(PatientData[[#This Row],[bmi]]&lt;18.5,"Underweight",
IF(PatientData[[#This Row],[bmi]]&lt;25,"Normal",
IF(PatientData[[#This Row],[bmi]]&lt;30,"Overweight","Obese")))</f>
        <v>Obese</v>
      </c>
      <c r="R7365" t="str">
        <f t="shared" si="3954"/>
        <v>High BP</v>
      </c>
      <c r="S7365" t="str">
        <f t="shared" si="3955"/>
        <v>Normal Cost</v>
      </c>
    </row>
    <row r="7366" spans="1:19" x14ac:dyDescent="0.3">
      <c r="A7366">
        <v>84</v>
      </c>
      <c r="B7366" t="s">
        <v>15</v>
      </c>
      <c r="C7366">
        <v>29.3</v>
      </c>
      <c r="D7366">
        <v>140</v>
      </c>
      <c r="E7366">
        <v>89</v>
      </c>
      <c r="F7366">
        <v>270.39999999999998</v>
      </c>
      <c r="G7366">
        <v>91.8</v>
      </c>
      <c r="H7366">
        <v>86</v>
      </c>
      <c r="I7366">
        <v>0</v>
      </c>
      <c r="J7366" t="s">
        <v>27</v>
      </c>
      <c r="K7366" t="s">
        <v>28</v>
      </c>
      <c r="L7366" t="s">
        <v>22</v>
      </c>
      <c r="M7366">
        <v>2.5</v>
      </c>
      <c r="N7366">
        <v>8696.99</v>
      </c>
      <c r="O7366" t="s">
        <v>19</v>
      </c>
      <c r="P7366" t="str">
        <f t="shared" ref="P7366:P7367" si="3957">IF(A7363&lt;30,"18-29",IF(A7363&lt;45,"30-44",IF(A7363&lt;60,"45-59",IF(A7363&lt;75,"60-74","75+"))))</f>
        <v>60-74</v>
      </c>
      <c r="Q7366" t="str">
        <f>IF(PatientData[[#This Row],[bmi]]&lt;18.5,"Underweight",
IF(PatientData[[#This Row],[bmi]]&lt;25,"Normal",
IF(PatientData[[#This Row],[bmi]]&lt;30,"Overweight","Obese")))</f>
        <v>Overweight</v>
      </c>
      <c r="R7366" t="str">
        <f t="shared" si="3954"/>
        <v>High BP</v>
      </c>
      <c r="S7366" t="str">
        <f t="shared" si="3955"/>
        <v>Normal Cost</v>
      </c>
    </row>
    <row r="7367" spans="1:19" x14ac:dyDescent="0.3">
      <c r="A7367">
        <v>40</v>
      </c>
      <c r="B7367" t="s">
        <v>15</v>
      </c>
      <c r="C7367">
        <v>31.1</v>
      </c>
      <c r="D7367">
        <v>97</v>
      </c>
      <c r="E7367">
        <v>60</v>
      </c>
      <c r="F7367">
        <v>261.2</v>
      </c>
      <c r="G7367">
        <v>124.9</v>
      </c>
      <c r="H7367">
        <v>67</v>
      </c>
      <c r="I7367">
        <v>0</v>
      </c>
      <c r="J7367" t="s">
        <v>27</v>
      </c>
      <c r="K7367" t="s">
        <v>17</v>
      </c>
      <c r="L7367" t="s">
        <v>25</v>
      </c>
      <c r="M7367">
        <v>5.0999999999999996</v>
      </c>
      <c r="N7367">
        <v>9231.73</v>
      </c>
      <c r="O7367" t="s">
        <v>19</v>
      </c>
      <c r="P7367" t="str">
        <f t="shared" si="3957"/>
        <v>60-74</v>
      </c>
      <c r="Q7367" t="str">
        <f>IF(PatientData[[#This Row],[bmi]]&lt;18.5,"Underweight",
IF(PatientData[[#This Row],[bmi]]&lt;25,"Normal",
IF(PatientData[[#This Row],[bmi]]&lt;30,"Overweight","Obese")))</f>
        <v>Obese</v>
      </c>
      <c r="R7367" t="str">
        <f t="shared" si="3954"/>
        <v>Normal BP</v>
      </c>
      <c r="S7367" t="str">
        <f t="shared" si="3955"/>
        <v>Normal Cost</v>
      </c>
    </row>
    <row r="7368" spans="1:19" x14ac:dyDescent="0.3">
      <c r="A7368">
        <v>70</v>
      </c>
      <c r="B7368" t="s">
        <v>20</v>
      </c>
      <c r="C7368">
        <v>30.7</v>
      </c>
      <c r="D7368">
        <v>141</v>
      </c>
      <c r="E7368">
        <v>84</v>
      </c>
      <c r="F7368">
        <v>227.1</v>
      </c>
      <c r="G7368">
        <v>119.2</v>
      </c>
      <c r="H7368">
        <v>101</v>
      </c>
      <c r="I7368">
        <v>3</v>
      </c>
      <c r="J7368" t="s">
        <v>16</v>
      </c>
      <c r="K7368" t="s">
        <v>17</v>
      </c>
      <c r="L7368" t="s">
        <v>18</v>
      </c>
      <c r="M7368">
        <v>9.9</v>
      </c>
      <c r="N7368">
        <v>16873.21</v>
      </c>
      <c r="O7368" t="s">
        <v>19</v>
      </c>
      <c r="P7368" t="str">
        <f t="shared" ref="P7368:P7369" si="3958">IF(A7368&lt;30,"18-29",IF(A7368&lt;45,"30-44",IF(A7368&lt;60,"45-59",IF(A7368&lt;75,"60-74","75+"))))</f>
        <v>60-74</v>
      </c>
      <c r="Q7368" t="str">
        <f>IF(PatientData[[#This Row],[bmi]]&lt;18.5,"Underweight",
IF(PatientData[[#This Row],[bmi]]&lt;25,"Normal",
IF(PatientData[[#This Row],[bmi]]&lt;30,"Overweight","Obese")))</f>
        <v>Obese</v>
      </c>
      <c r="R7368" t="str">
        <f t="shared" si="3954"/>
        <v>High BP</v>
      </c>
      <c r="S7368" t="str">
        <f t="shared" si="3955"/>
        <v>High Cost</v>
      </c>
    </row>
    <row r="7369" spans="1:19" x14ac:dyDescent="0.3">
      <c r="A7369">
        <v>73</v>
      </c>
      <c r="B7369" t="s">
        <v>20</v>
      </c>
      <c r="C7369">
        <v>30.7</v>
      </c>
      <c r="D7369">
        <v>136</v>
      </c>
      <c r="E7369">
        <v>80</v>
      </c>
      <c r="F7369">
        <v>238</v>
      </c>
      <c r="G7369">
        <v>180.3</v>
      </c>
      <c r="H7369">
        <v>78</v>
      </c>
      <c r="I7369">
        <v>1</v>
      </c>
      <c r="J7369" t="s">
        <v>16</v>
      </c>
      <c r="K7369" t="s">
        <v>17</v>
      </c>
      <c r="L7369" t="s">
        <v>25</v>
      </c>
      <c r="M7369">
        <v>20.6</v>
      </c>
      <c r="N7369">
        <v>32970.94</v>
      </c>
      <c r="O7369" t="s">
        <v>19</v>
      </c>
      <c r="P7369" t="str">
        <f t="shared" si="3958"/>
        <v>60-74</v>
      </c>
      <c r="Q7369" t="str">
        <f>IF(PatientData[[#This Row],[bmi]]&lt;18.5,"Underweight",
IF(PatientData[[#This Row],[bmi]]&lt;25,"Normal",
IF(PatientData[[#This Row],[bmi]]&lt;30,"Overweight","Obese")))</f>
        <v>Obese</v>
      </c>
      <c r="R7369" t="str">
        <f t="shared" si="3954"/>
        <v>High BP</v>
      </c>
      <c r="S7369" t="str">
        <f t="shared" si="3955"/>
        <v>High Cost</v>
      </c>
    </row>
    <row r="7370" spans="1:19" x14ac:dyDescent="0.3">
      <c r="A7370">
        <v>57</v>
      </c>
      <c r="B7370" t="s">
        <v>15</v>
      </c>
      <c r="C7370">
        <v>39</v>
      </c>
      <c r="D7370">
        <v>133</v>
      </c>
      <c r="E7370">
        <v>78</v>
      </c>
      <c r="F7370">
        <v>274.5</v>
      </c>
      <c r="G7370">
        <v>181.3</v>
      </c>
      <c r="H7370">
        <v>84</v>
      </c>
      <c r="I7370">
        <v>4</v>
      </c>
      <c r="J7370" t="s">
        <v>24</v>
      </c>
      <c r="K7370" t="s">
        <v>17</v>
      </c>
      <c r="L7370" t="s">
        <v>25</v>
      </c>
      <c r="M7370">
        <v>3.3</v>
      </c>
      <c r="N7370">
        <v>6331.13</v>
      </c>
      <c r="O7370" t="s">
        <v>19</v>
      </c>
      <c r="P7370" t="str">
        <f t="shared" ref="P7370" si="3959">IF(A7367&lt;30,"18-29",IF(A7367&lt;45,"30-44",IF(A7367&lt;60,"45-59",IF(A7367&lt;75,"60-74","75+"))))</f>
        <v>30-44</v>
      </c>
      <c r="Q7370" t="str">
        <f>IF(PatientData[[#This Row],[bmi]]&lt;18.5,"Underweight",
IF(PatientData[[#This Row],[bmi]]&lt;25,"Normal",
IF(PatientData[[#This Row],[bmi]]&lt;30,"Overweight","Obese")))</f>
        <v>Obese</v>
      </c>
      <c r="R7370" t="str">
        <f t="shared" si="3954"/>
        <v>High BP</v>
      </c>
      <c r="S7370" t="str">
        <f t="shared" si="3955"/>
        <v>Normal Cost</v>
      </c>
    </row>
    <row r="7371" spans="1:19" x14ac:dyDescent="0.3">
      <c r="A7371">
        <v>44</v>
      </c>
      <c r="B7371" t="s">
        <v>20</v>
      </c>
      <c r="C7371">
        <v>30.7</v>
      </c>
      <c r="D7371">
        <v>125</v>
      </c>
      <c r="E7371">
        <v>75</v>
      </c>
      <c r="F7371">
        <v>195.9</v>
      </c>
      <c r="G7371">
        <v>115.6</v>
      </c>
      <c r="H7371">
        <v>96</v>
      </c>
      <c r="I7371">
        <v>3</v>
      </c>
      <c r="J7371" t="s">
        <v>16</v>
      </c>
      <c r="K7371" t="s">
        <v>26</v>
      </c>
      <c r="L7371" t="s">
        <v>25</v>
      </c>
      <c r="M7371">
        <v>10</v>
      </c>
      <c r="N7371">
        <v>20098.89</v>
      </c>
      <c r="O7371" t="s">
        <v>19</v>
      </c>
      <c r="P7371" t="str">
        <f t="shared" ref="P7371:P7373" si="3960">IF(A7371&lt;30,"18-29",IF(A7371&lt;45,"30-44",IF(A7371&lt;60,"45-59",IF(A7371&lt;75,"60-74","75+"))))</f>
        <v>30-44</v>
      </c>
      <c r="Q7371" t="str">
        <f>IF(PatientData[[#This Row],[bmi]]&lt;18.5,"Underweight",
IF(PatientData[[#This Row],[bmi]]&lt;25,"Normal",
IF(PatientData[[#This Row],[bmi]]&lt;30,"Overweight","Obese")))</f>
        <v>Obese</v>
      </c>
      <c r="R7371" t="str">
        <f t="shared" si="3954"/>
        <v>High BP</v>
      </c>
      <c r="S7371" t="str">
        <f t="shared" si="3955"/>
        <v>High Cost</v>
      </c>
    </row>
    <row r="7372" spans="1:19" x14ac:dyDescent="0.3">
      <c r="A7372">
        <v>69</v>
      </c>
      <c r="B7372" t="s">
        <v>20</v>
      </c>
      <c r="C7372">
        <v>30.7</v>
      </c>
      <c r="D7372">
        <v>121</v>
      </c>
      <c r="E7372">
        <v>64</v>
      </c>
      <c r="F7372">
        <v>245.5</v>
      </c>
      <c r="G7372">
        <v>116.2</v>
      </c>
      <c r="H7372">
        <v>88</v>
      </c>
      <c r="I7372">
        <v>2</v>
      </c>
      <c r="J7372" t="s">
        <v>27</v>
      </c>
      <c r="K7372" t="s">
        <v>26</v>
      </c>
      <c r="L7372" t="s">
        <v>18</v>
      </c>
      <c r="M7372">
        <v>4.9000000000000004</v>
      </c>
      <c r="N7372">
        <v>10594.83</v>
      </c>
      <c r="O7372" t="s">
        <v>19</v>
      </c>
      <c r="P7372" t="str">
        <f t="shared" si="3960"/>
        <v>60-74</v>
      </c>
      <c r="Q7372" t="str">
        <f>IF(PatientData[[#This Row],[bmi]]&lt;18.5,"Underweight",
IF(PatientData[[#This Row],[bmi]]&lt;25,"Normal",
IF(PatientData[[#This Row],[bmi]]&lt;30,"Overweight","Obese")))</f>
        <v>Obese</v>
      </c>
      <c r="R7372" t="str">
        <f t="shared" si="3954"/>
        <v>High BP</v>
      </c>
      <c r="S7372" t="str">
        <f t="shared" si="3955"/>
        <v>Normal Cost</v>
      </c>
    </row>
    <row r="7373" spans="1:19" x14ac:dyDescent="0.3">
      <c r="A7373">
        <v>68</v>
      </c>
      <c r="B7373" t="s">
        <v>20</v>
      </c>
      <c r="C7373">
        <v>30.7</v>
      </c>
      <c r="D7373">
        <v>138</v>
      </c>
      <c r="E7373">
        <v>85</v>
      </c>
      <c r="F7373">
        <v>257.5</v>
      </c>
      <c r="G7373">
        <v>106.4</v>
      </c>
      <c r="H7373">
        <v>98</v>
      </c>
      <c r="I7373">
        <v>1</v>
      </c>
      <c r="J7373" t="s">
        <v>24</v>
      </c>
      <c r="K7373" t="s">
        <v>28</v>
      </c>
      <c r="L7373" t="s">
        <v>22</v>
      </c>
      <c r="M7373">
        <v>5.4</v>
      </c>
      <c r="N7373">
        <v>12864.76</v>
      </c>
      <c r="O7373" t="s">
        <v>19</v>
      </c>
      <c r="P7373" t="str">
        <f t="shared" si="3960"/>
        <v>60-74</v>
      </c>
      <c r="Q7373" t="str">
        <f>IF(PatientData[[#This Row],[bmi]]&lt;18.5,"Underweight",
IF(PatientData[[#This Row],[bmi]]&lt;25,"Normal",
IF(PatientData[[#This Row],[bmi]]&lt;30,"Overweight","Obese")))</f>
        <v>Obese</v>
      </c>
      <c r="R7373" t="str">
        <f t="shared" si="3954"/>
        <v>High BP</v>
      </c>
      <c r="S7373" t="str">
        <f t="shared" si="3955"/>
        <v>Normal Cost</v>
      </c>
    </row>
    <row r="7374" spans="1:19" x14ac:dyDescent="0.3">
      <c r="A7374">
        <v>89</v>
      </c>
      <c r="B7374" t="s">
        <v>15</v>
      </c>
      <c r="C7374">
        <v>22.9</v>
      </c>
      <c r="D7374">
        <v>144</v>
      </c>
      <c r="E7374">
        <v>84</v>
      </c>
      <c r="F7374">
        <v>236.8</v>
      </c>
      <c r="G7374">
        <v>147.4</v>
      </c>
      <c r="H7374">
        <v>67</v>
      </c>
      <c r="I7374">
        <v>0</v>
      </c>
      <c r="J7374" t="s">
        <v>16</v>
      </c>
      <c r="K7374" t="s">
        <v>21</v>
      </c>
      <c r="L7374" t="s">
        <v>18</v>
      </c>
      <c r="M7374">
        <v>16.100000000000001</v>
      </c>
      <c r="N7374">
        <v>21364.14</v>
      </c>
      <c r="O7374" t="s">
        <v>19</v>
      </c>
      <c r="P7374" t="str">
        <f t="shared" ref="P7374" si="3961">IF(A7371&lt;30,"18-29",IF(A7371&lt;45,"30-44",IF(A7371&lt;60,"45-59",IF(A7371&lt;75,"60-74","75+"))))</f>
        <v>30-44</v>
      </c>
      <c r="Q7374" t="str">
        <f>IF(PatientData[[#This Row],[bmi]]&lt;18.5,"Underweight",
IF(PatientData[[#This Row],[bmi]]&lt;25,"Normal",
IF(PatientData[[#This Row],[bmi]]&lt;30,"Overweight","Obese")))</f>
        <v>Normal</v>
      </c>
      <c r="R7374" t="str">
        <f t="shared" si="3954"/>
        <v>High BP</v>
      </c>
      <c r="S7374" t="str">
        <f t="shared" si="3955"/>
        <v>High Cost</v>
      </c>
    </row>
    <row r="7375" spans="1:19" x14ac:dyDescent="0.3">
      <c r="A7375">
        <v>68</v>
      </c>
      <c r="B7375" t="s">
        <v>20</v>
      </c>
      <c r="C7375">
        <v>30.7</v>
      </c>
      <c r="D7375">
        <v>129</v>
      </c>
      <c r="E7375">
        <v>75</v>
      </c>
      <c r="F7375">
        <v>261.8</v>
      </c>
      <c r="G7375">
        <v>113.4</v>
      </c>
      <c r="H7375">
        <v>70</v>
      </c>
      <c r="I7375">
        <v>3</v>
      </c>
      <c r="J7375" t="s">
        <v>24</v>
      </c>
      <c r="K7375" t="s">
        <v>21</v>
      </c>
      <c r="L7375" t="s">
        <v>25</v>
      </c>
      <c r="M7375">
        <v>5.3</v>
      </c>
      <c r="N7375">
        <v>13014.52</v>
      </c>
      <c r="O7375" t="s">
        <v>19</v>
      </c>
      <c r="P7375" t="str">
        <f t="shared" ref="P7375" si="3962">IF(A7375&lt;30,"18-29",IF(A7375&lt;45,"30-44",IF(A7375&lt;60,"45-59",IF(A7375&lt;75,"60-74","75+"))))</f>
        <v>60-74</v>
      </c>
      <c r="Q7375" t="str">
        <f>IF(PatientData[[#This Row],[bmi]]&lt;18.5,"Underweight",
IF(PatientData[[#This Row],[bmi]]&lt;25,"Normal",
IF(PatientData[[#This Row],[bmi]]&lt;30,"Overweight","Obese")))</f>
        <v>Obese</v>
      </c>
      <c r="R7375" t="str">
        <f t="shared" si="3954"/>
        <v>High BP</v>
      </c>
      <c r="S7375" t="str">
        <f t="shared" si="3955"/>
        <v>Normal Cost</v>
      </c>
    </row>
    <row r="7376" spans="1:19" x14ac:dyDescent="0.3">
      <c r="A7376">
        <v>72</v>
      </c>
      <c r="B7376" t="s">
        <v>15</v>
      </c>
      <c r="C7376">
        <v>30.2</v>
      </c>
      <c r="D7376">
        <v>117</v>
      </c>
      <c r="E7376">
        <v>75</v>
      </c>
      <c r="F7376">
        <v>235.7</v>
      </c>
      <c r="G7376">
        <v>104.6</v>
      </c>
      <c r="H7376">
        <v>75</v>
      </c>
      <c r="I7376">
        <v>2</v>
      </c>
      <c r="J7376" t="s">
        <v>16</v>
      </c>
      <c r="K7376" t="s">
        <v>21</v>
      </c>
      <c r="L7376" t="s">
        <v>25</v>
      </c>
      <c r="M7376">
        <v>10.7</v>
      </c>
      <c r="N7376">
        <v>24514.48</v>
      </c>
      <c r="O7376" t="s">
        <v>19</v>
      </c>
      <c r="P7376" t="str">
        <f t="shared" ref="P7376:P7377" si="3963">IF(A7373&lt;30,"18-29",IF(A7373&lt;45,"30-44",IF(A7373&lt;60,"45-59",IF(A7373&lt;75,"60-74","75+"))))</f>
        <v>60-74</v>
      </c>
      <c r="Q7376" t="str">
        <f>IF(PatientData[[#This Row],[bmi]]&lt;18.5,"Underweight",
IF(PatientData[[#This Row],[bmi]]&lt;25,"Normal",
IF(PatientData[[#This Row],[bmi]]&lt;30,"Overweight","Obese")))</f>
        <v>Obese</v>
      </c>
      <c r="R7376" t="str">
        <f t="shared" si="3954"/>
        <v>Normal BP</v>
      </c>
      <c r="S7376" t="str">
        <f t="shared" si="3955"/>
        <v>High Cost</v>
      </c>
    </row>
    <row r="7377" spans="1:19" x14ac:dyDescent="0.3">
      <c r="A7377">
        <v>56</v>
      </c>
      <c r="B7377" t="s">
        <v>15</v>
      </c>
      <c r="C7377">
        <v>22.2</v>
      </c>
      <c r="D7377">
        <v>122</v>
      </c>
      <c r="E7377">
        <v>76</v>
      </c>
      <c r="F7377">
        <v>154.5</v>
      </c>
      <c r="G7377">
        <v>130.1</v>
      </c>
      <c r="H7377">
        <v>70</v>
      </c>
      <c r="I7377">
        <v>0</v>
      </c>
      <c r="J7377" t="s">
        <v>27</v>
      </c>
      <c r="K7377" t="s">
        <v>21</v>
      </c>
      <c r="L7377" t="s">
        <v>22</v>
      </c>
      <c r="M7377">
        <v>4.4000000000000004</v>
      </c>
      <c r="N7377">
        <v>9731.9699999999993</v>
      </c>
      <c r="O7377" t="s">
        <v>19</v>
      </c>
      <c r="P7377" t="str">
        <f t="shared" si="3963"/>
        <v>75+</v>
      </c>
      <c r="Q7377" t="str">
        <f>IF(PatientData[[#This Row],[bmi]]&lt;18.5,"Underweight",
IF(PatientData[[#This Row],[bmi]]&lt;25,"Normal",
IF(PatientData[[#This Row],[bmi]]&lt;30,"Overweight","Obese")))</f>
        <v>Normal</v>
      </c>
      <c r="R7377" t="str">
        <f t="shared" si="3954"/>
        <v>High BP</v>
      </c>
      <c r="S7377" t="str">
        <f t="shared" si="3955"/>
        <v>Normal Cost</v>
      </c>
    </row>
    <row r="7378" spans="1:19" x14ac:dyDescent="0.3">
      <c r="A7378">
        <v>52</v>
      </c>
      <c r="B7378" t="s">
        <v>20</v>
      </c>
      <c r="C7378">
        <v>30.7</v>
      </c>
      <c r="D7378">
        <v>126</v>
      </c>
      <c r="E7378">
        <v>79</v>
      </c>
      <c r="F7378">
        <v>248.7</v>
      </c>
      <c r="G7378">
        <v>107.9</v>
      </c>
      <c r="H7378">
        <v>84</v>
      </c>
      <c r="I7378">
        <v>2</v>
      </c>
      <c r="J7378" t="s">
        <v>24</v>
      </c>
      <c r="K7378" t="s">
        <v>28</v>
      </c>
      <c r="L7378" t="s">
        <v>25</v>
      </c>
      <c r="M7378">
        <v>3.6</v>
      </c>
      <c r="N7378">
        <v>10663.41</v>
      </c>
      <c r="O7378" t="s">
        <v>19</v>
      </c>
      <c r="P7378" t="str">
        <f t="shared" ref="P7378" si="3964">IF(A7378&lt;30,"18-29",IF(A7378&lt;45,"30-44",IF(A7378&lt;60,"45-59",IF(A7378&lt;75,"60-74","75+"))))</f>
        <v>45-59</v>
      </c>
      <c r="Q7378" t="str">
        <f>IF(PatientData[[#This Row],[bmi]]&lt;18.5,"Underweight",
IF(PatientData[[#This Row],[bmi]]&lt;25,"Normal",
IF(PatientData[[#This Row],[bmi]]&lt;30,"Overweight","Obese")))</f>
        <v>Obese</v>
      </c>
      <c r="R7378" t="str">
        <f t="shared" si="3954"/>
        <v>High BP</v>
      </c>
      <c r="S7378" t="str">
        <f t="shared" si="3955"/>
        <v>Normal Cost</v>
      </c>
    </row>
    <row r="7379" spans="1:19" x14ac:dyDescent="0.3">
      <c r="A7379">
        <v>39</v>
      </c>
      <c r="B7379" t="s">
        <v>15</v>
      </c>
      <c r="C7379">
        <v>28</v>
      </c>
      <c r="D7379">
        <v>113</v>
      </c>
      <c r="E7379">
        <v>75</v>
      </c>
      <c r="F7379">
        <v>215.3</v>
      </c>
      <c r="G7379">
        <v>82.1</v>
      </c>
      <c r="H7379">
        <v>86</v>
      </c>
      <c r="I7379">
        <v>0</v>
      </c>
      <c r="J7379" t="s">
        <v>24</v>
      </c>
      <c r="K7379" t="s">
        <v>26</v>
      </c>
      <c r="L7379" t="s">
        <v>18</v>
      </c>
      <c r="M7379">
        <v>2.4</v>
      </c>
      <c r="N7379">
        <v>5556.19</v>
      </c>
      <c r="O7379" t="s">
        <v>19</v>
      </c>
      <c r="P7379" t="str">
        <f t="shared" ref="P7379" si="3965">IF(A7376&lt;30,"18-29",IF(A7376&lt;45,"30-44",IF(A7376&lt;60,"45-59",IF(A7376&lt;75,"60-74","75+"))))</f>
        <v>60-74</v>
      </c>
      <c r="Q7379" t="str">
        <f>IF(PatientData[[#This Row],[bmi]]&lt;18.5,"Underweight",
IF(PatientData[[#This Row],[bmi]]&lt;25,"Normal",
IF(PatientData[[#This Row],[bmi]]&lt;30,"Overweight","Obese")))</f>
        <v>Overweight</v>
      </c>
      <c r="R7379" t="str">
        <f t="shared" si="3954"/>
        <v>Normal BP</v>
      </c>
      <c r="S7379" t="str">
        <f t="shared" si="3955"/>
        <v>Normal Cost</v>
      </c>
    </row>
    <row r="7380" spans="1:19" x14ac:dyDescent="0.3">
      <c r="A7380">
        <v>64</v>
      </c>
      <c r="B7380" t="s">
        <v>20</v>
      </c>
      <c r="C7380">
        <v>30.7</v>
      </c>
      <c r="D7380">
        <v>149</v>
      </c>
      <c r="E7380">
        <v>88</v>
      </c>
      <c r="F7380">
        <v>245.8</v>
      </c>
      <c r="G7380">
        <v>127.5</v>
      </c>
      <c r="H7380">
        <v>56</v>
      </c>
      <c r="I7380">
        <v>0</v>
      </c>
      <c r="J7380" t="s">
        <v>27</v>
      </c>
      <c r="K7380" t="s">
        <v>21</v>
      </c>
      <c r="L7380" t="s">
        <v>25</v>
      </c>
      <c r="M7380">
        <v>5.9</v>
      </c>
      <c r="N7380">
        <v>10578.18</v>
      </c>
      <c r="O7380" t="s">
        <v>19</v>
      </c>
      <c r="P7380" t="str">
        <f t="shared" ref="P7380" si="3966">IF(A7380&lt;30,"18-29",IF(A7380&lt;45,"30-44",IF(A7380&lt;60,"45-59",IF(A7380&lt;75,"60-74","75+"))))</f>
        <v>60-74</v>
      </c>
      <c r="Q7380" t="str">
        <f>IF(PatientData[[#This Row],[bmi]]&lt;18.5,"Underweight",
IF(PatientData[[#This Row],[bmi]]&lt;25,"Normal",
IF(PatientData[[#This Row],[bmi]]&lt;30,"Overweight","Obese")))</f>
        <v>Obese</v>
      </c>
      <c r="R7380" t="str">
        <f t="shared" si="3954"/>
        <v>High BP</v>
      </c>
      <c r="S7380" t="str">
        <f t="shared" si="3955"/>
        <v>Normal Cost</v>
      </c>
    </row>
    <row r="7381" spans="1:19" x14ac:dyDescent="0.3">
      <c r="A7381">
        <v>72</v>
      </c>
      <c r="B7381" t="s">
        <v>15</v>
      </c>
      <c r="C7381">
        <v>23</v>
      </c>
      <c r="D7381">
        <v>124</v>
      </c>
      <c r="E7381">
        <v>79</v>
      </c>
      <c r="F7381">
        <v>264.8</v>
      </c>
      <c r="G7381">
        <v>129.9</v>
      </c>
      <c r="H7381">
        <v>81</v>
      </c>
      <c r="I7381">
        <v>1</v>
      </c>
      <c r="J7381" t="s">
        <v>16</v>
      </c>
      <c r="K7381" t="s">
        <v>26</v>
      </c>
      <c r="L7381" t="s">
        <v>18</v>
      </c>
      <c r="M7381">
        <v>8.1999999999999993</v>
      </c>
      <c r="N7381">
        <v>13994.76</v>
      </c>
      <c r="O7381" t="s">
        <v>19</v>
      </c>
      <c r="P7381" t="str">
        <f t="shared" ref="P7381:P7383" si="3967">IF(A7378&lt;30,"18-29",IF(A7378&lt;45,"30-44",IF(A7378&lt;60,"45-59",IF(A7378&lt;75,"60-74","75+"))))</f>
        <v>45-59</v>
      </c>
      <c r="Q7381" t="str">
        <f>IF(PatientData[[#This Row],[bmi]]&lt;18.5,"Underweight",
IF(PatientData[[#This Row],[bmi]]&lt;25,"Normal",
IF(PatientData[[#This Row],[bmi]]&lt;30,"Overweight","Obese")))</f>
        <v>Normal</v>
      </c>
      <c r="R7381" t="str">
        <f t="shared" si="3954"/>
        <v>High BP</v>
      </c>
      <c r="S7381" t="str">
        <f t="shared" si="3955"/>
        <v>Normal Cost</v>
      </c>
    </row>
    <row r="7382" spans="1:19" x14ac:dyDescent="0.3">
      <c r="A7382">
        <v>56</v>
      </c>
      <c r="B7382" t="s">
        <v>15</v>
      </c>
      <c r="C7382">
        <v>28.3</v>
      </c>
      <c r="D7382">
        <v>116</v>
      </c>
      <c r="E7382">
        <v>63</v>
      </c>
      <c r="F7382">
        <v>231.2</v>
      </c>
      <c r="G7382">
        <v>138.69999999999999</v>
      </c>
      <c r="H7382">
        <v>86</v>
      </c>
      <c r="I7382">
        <v>0</v>
      </c>
      <c r="J7382" t="s">
        <v>27</v>
      </c>
      <c r="K7382" t="s">
        <v>17</v>
      </c>
      <c r="L7382" t="s">
        <v>25</v>
      </c>
      <c r="M7382">
        <v>11.6</v>
      </c>
      <c r="N7382">
        <v>18926.41</v>
      </c>
      <c r="O7382" t="s">
        <v>19</v>
      </c>
      <c r="P7382" t="str">
        <f t="shared" si="3967"/>
        <v>30-44</v>
      </c>
      <c r="Q7382" t="str">
        <f>IF(PatientData[[#This Row],[bmi]]&lt;18.5,"Underweight",
IF(PatientData[[#This Row],[bmi]]&lt;25,"Normal",
IF(PatientData[[#This Row],[bmi]]&lt;30,"Overweight","Obese")))</f>
        <v>Overweight</v>
      </c>
      <c r="R7382" t="str">
        <f t="shared" si="3954"/>
        <v>Normal BP</v>
      </c>
      <c r="S7382" t="str">
        <f t="shared" si="3955"/>
        <v>High Cost</v>
      </c>
    </row>
    <row r="7383" spans="1:19" x14ac:dyDescent="0.3">
      <c r="A7383">
        <v>60</v>
      </c>
      <c r="B7383" t="s">
        <v>15</v>
      </c>
      <c r="C7383">
        <v>19.7</v>
      </c>
      <c r="D7383">
        <v>112</v>
      </c>
      <c r="E7383">
        <v>73</v>
      </c>
      <c r="F7383">
        <v>189.3</v>
      </c>
      <c r="G7383">
        <v>141.80000000000001</v>
      </c>
      <c r="H7383">
        <v>96</v>
      </c>
      <c r="I7383">
        <v>1</v>
      </c>
      <c r="J7383" t="s">
        <v>27</v>
      </c>
      <c r="K7383" t="s">
        <v>17</v>
      </c>
      <c r="L7383" t="s">
        <v>25</v>
      </c>
      <c r="M7383">
        <v>3.6</v>
      </c>
      <c r="N7383">
        <v>6168.18</v>
      </c>
      <c r="O7383" t="s">
        <v>19</v>
      </c>
      <c r="P7383" t="str">
        <f t="shared" si="3967"/>
        <v>60-74</v>
      </c>
      <c r="Q7383" t="str">
        <f>IF(PatientData[[#This Row],[bmi]]&lt;18.5,"Underweight",
IF(PatientData[[#This Row],[bmi]]&lt;25,"Normal",
IF(PatientData[[#This Row],[bmi]]&lt;30,"Overweight","Obese")))</f>
        <v>Normal</v>
      </c>
      <c r="R7383" t="str">
        <f t="shared" si="3954"/>
        <v>Normal BP</v>
      </c>
      <c r="S7383" t="str">
        <f t="shared" si="3955"/>
        <v>Normal Cost</v>
      </c>
    </row>
    <row r="7384" spans="1:19" x14ac:dyDescent="0.3">
      <c r="A7384">
        <v>63</v>
      </c>
      <c r="B7384" t="s">
        <v>20</v>
      </c>
      <c r="C7384">
        <v>30.7</v>
      </c>
      <c r="D7384">
        <v>137</v>
      </c>
      <c r="E7384">
        <v>77</v>
      </c>
      <c r="F7384">
        <v>256.5</v>
      </c>
      <c r="G7384">
        <v>123.6</v>
      </c>
      <c r="H7384">
        <v>79</v>
      </c>
      <c r="I7384">
        <v>0</v>
      </c>
      <c r="J7384" t="s">
        <v>24</v>
      </c>
      <c r="K7384" t="s">
        <v>21</v>
      </c>
      <c r="L7384" t="s">
        <v>22</v>
      </c>
      <c r="M7384">
        <v>9</v>
      </c>
      <c r="N7384">
        <v>16520.150000000001</v>
      </c>
      <c r="O7384" t="s">
        <v>19</v>
      </c>
      <c r="P7384" t="str">
        <f t="shared" ref="P7384:P7386" si="3968">IF(A7384&lt;30,"18-29",IF(A7384&lt;45,"30-44",IF(A7384&lt;60,"45-59",IF(A7384&lt;75,"60-74","75+"))))</f>
        <v>60-74</v>
      </c>
      <c r="Q7384" t="str">
        <f>IF(PatientData[[#This Row],[bmi]]&lt;18.5,"Underweight",
IF(PatientData[[#This Row],[bmi]]&lt;25,"Normal",
IF(PatientData[[#This Row],[bmi]]&lt;30,"Overweight","Obese")))</f>
        <v>Obese</v>
      </c>
      <c r="R7384" t="str">
        <f t="shared" si="3954"/>
        <v>High BP</v>
      </c>
      <c r="S7384" t="str">
        <f t="shared" si="3955"/>
        <v>High Cost</v>
      </c>
    </row>
    <row r="7385" spans="1:19" x14ac:dyDescent="0.3">
      <c r="A7385">
        <v>92</v>
      </c>
      <c r="B7385" t="s">
        <v>20</v>
      </c>
      <c r="C7385">
        <v>30.7</v>
      </c>
      <c r="D7385">
        <v>124</v>
      </c>
      <c r="E7385">
        <v>70</v>
      </c>
      <c r="F7385">
        <v>225</v>
      </c>
      <c r="G7385">
        <v>92.5</v>
      </c>
      <c r="H7385">
        <v>89</v>
      </c>
      <c r="I7385">
        <v>0</v>
      </c>
      <c r="J7385" t="s">
        <v>16</v>
      </c>
      <c r="K7385" t="s">
        <v>21</v>
      </c>
      <c r="L7385" t="s">
        <v>25</v>
      </c>
      <c r="M7385">
        <v>8.6</v>
      </c>
      <c r="N7385">
        <v>17368.48</v>
      </c>
      <c r="O7385" t="s">
        <v>19</v>
      </c>
      <c r="P7385" t="str">
        <f t="shared" si="3968"/>
        <v>75+</v>
      </c>
      <c r="Q7385" t="str">
        <f>IF(PatientData[[#This Row],[bmi]]&lt;18.5,"Underweight",
IF(PatientData[[#This Row],[bmi]]&lt;25,"Normal",
IF(PatientData[[#This Row],[bmi]]&lt;30,"Overweight","Obese")))</f>
        <v>Obese</v>
      </c>
      <c r="R7385" t="str">
        <f t="shared" si="3954"/>
        <v>High BP</v>
      </c>
      <c r="S7385" t="str">
        <f t="shared" si="3955"/>
        <v>High Cost</v>
      </c>
    </row>
    <row r="7386" spans="1:19" x14ac:dyDescent="0.3">
      <c r="A7386">
        <v>62</v>
      </c>
      <c r="B7386" t="s">
        <v>20</v>
      </c>
      <c r="C7386">
        <v>30.7</v>
      </c>
      <c r="D7386">
        <v>142</v>
      </c>
      <c r="E7386">
        <v>86</v>
      </c>
      <c r="F7386">
        <v>208.5</v>
      </c>
      <c r="G7386">
        <v>143.30000000000001</v>
      </c>
      <c r="H7386">
        <v>68</v>
      </c>
      <c r="I7386">
        <v>2</v>
      </c>
      <c r="J7386" t="s">
        <v>27</v>
      </c>
      <c r="K7386" t="s">
        <v>17</v>
      </c>
      <c r="L7386" t="s">
        <v>18</v>
      </c>
      <c r="M7386">
        <v>5.9</v>
      </c>
      <c r="N7386">
        <v>10295.85</v>
      </c>
      <c r="O7386" t="s">
        <v>19</v>
      </c>
      <c r="P7386" t="str">
        <f t="shared" si="3968"/>
        <v>60-74</v>
      </c>
      <c r="Q7386" t="str">
        <f>IF(PatientData[[#This Row],[bmi]]&lt;18.5,"Underweight",
IF(PatientData[[#This Row],[bmi]]&lt;25,"Normal",
IF(PatientData[[#This Row],[bmi]]&lt;30,"Overweight","Obese")))</f>
        <v>Obese</v>
      </c>
      <c r="R7386" t="str">
        <f t="shared" si="3954"/>
        <v>High BP</v>
      </c>
      <c r="S7386" t="str">
        <f t="shared" si="3955"/>
        <v>Normal Cost</v>
      </c>
    </row>
    <row r="7387" spans="1:19" x14ac:dyDescent="0.3">
      <c r="A7387">
        <v>54</v>
      </c>
      <c r="B7387" t="s">
        <v>15</v>
      </c>
      <c r="C7387">
        <v>22.5</v>
      </c>
      <c r="D7387">
        <v>112</v>
      </c>
      <c r="E7387">
        <v>60</v>
      </c>
      <c r="F7387">
        <v>196.6</v>
      </c>
      <c r="G7387">
        <v>91.3</v>
      </c>
      <c r="H7387">
        <v>82</v>
      </c>
      <c r="I7387">
        <v>2</v>
      </c>
      <c r="J7387" t="s">
        <v>27</v>
      </c>
      <c r="K7387" t="s">
        <v>21</v>
      </c>
      <c r="L7387" t="s">
        <v>18</v>
      </c>
      <c r="M7387">
        <v>5.0999999999999996</v>
      </c>
      <c r="N7387">
        <v>12750.55</v>
      </c>
      <c r="O7387" t="s">
        <v>19</v>
      </c>
      <c r="P7387" t="str">
        <f t="shared" ref="P7387:P7388" si="3969">IF(A7384&lt;30,"18-29",IF(A7384&lt;45,"30-44",IF(A7384&lt;60,"45-59",IF(A7384&lt;75,"60-74","75+"))))</f>
        <v>60-74</v>
      </c>
      <c r="Q7387" t="str">
        <f>IF(PatientData[[#This Row],[bmi]]&lt;18.5,"Underweight",
IF(PatientData[[#This Row],[bmi]]&lt;25,"Normal",
IF(PatientData[[#This Row],[bmi]]&lt;30,"Overweight","Obese")))</f>
        <v>Normal</v>
      </c>
      <c r="R7387" t="str">
        <f t="shared" si="3954"/>
        <v>Normal BP</v>
      </c>
      <c r="S7387" t="str">
        <f t="shared" si="3955"/>
        <v>Normal Cost</v>
      </c>
    </row>
    <row r="7388" spans="1:19" x14ac:dyDescent="0.3">
      <c r="A7388">
        <v>45</v>
      </c>
      <c r="B7388" t="s">
        <v>15</v>
      </c>
      <c r="C7388">
        <v>20.399999999999999</v>
      </c>
      <c r="D7388">
        <v>115</v>
      </c>
      <c r="E7388">
        <v>71</v>
      </c>
      <c r="F7388">
        <v>181.5</v>
      </c>
      <c r="G7388">
        <v>116.8</v>
      </c>
      <c r="H7388">
        <v>72</v>
      </c>
      <c r="I7388">
        <v>2</v>
      </c>
      <c r="J7388" t="s">
        <v>24</v>
      </c>
      <c r="K7388" t="s">
        <v>17</v>
      </c>
      <c r="L7388" t="s">
        <v>25</v>
      </c>
      <c r="M7388">
        <v>4.4000000000000004</v>
      </c>
      <c r="N7388">
        <v>7960.56</v>
      </c>
      <c r="O7388" t="s">
        <v>19</v>
      </c>
      <c r="P7388" t="str">
        <f t="shared" si="3969"/>
        <v>75+</v>
      </c>
      <c r="Q7388" t="str">
        <f>IF(PatientData[[#This Row],[bmi]]&lt;18.5,"Underweight",
IF(PatientData[[#This Row],[bmi]]&lt;25,"Normal",
IF(PatientData[[#This Row],[bmi]]&lt;30,"Overweight","Obese")))</f>
        <v>Normal</v>
      </c>
      <c r="R7388" t="str">
        <f t="shared" si="3954"/>
        <v>Normal BP</v>
      </c>
      <c r="S7388" t="str">
        <f t="shared" si="3955"/>
        <v>Normal Cost</v>
      </c>
    </row>
    <row r="7389" spans="1:19" x14ac:dyDescent="0.3">
      <c r="A7389">
        <v>68</v>
      </c>
      <c r="B7389" t="s">
        <v>20</v>
      </c>
      <c r="C7389">
        <v>30.7</v>
      </c>
      <c r="D7389">
        <v>138</v>
      </c>
      <c r="E7389">
        <v>74</v>
      </c>
      <c r="F7389">
        <v>234.5</v>
      </c>
      <c r="G7389">
        <v>89</v>
      </c>
      <c r="H7389">
        <v>85</v>
      </c>
      <c r="I7389">
        <v>0</v>
      </c>
      <c r="J7389" t="s">
        <v>16</v>
      </c>
      <c r="K7389" t="s">
        <v>21</v>
      </c>
      <c r="L7389" t="s">
        <v>25</v>
      </c>
      <c r="M7389">
        <v>17.899999999999999</v>
      </c>
      <c r="N7389">
        <v>33009.82</v>
      </c>
      <c r="O7389" t="s">
        <v>19</v>
      </c>
      <c r="P7389" t="str">
        <f t="shared" ref="P7389" si="3970">IF(A7389&lt;30,"18-29",IF(A7389&lt;45,"30-44",IF(A7389&lt;60,"45-59",IF(A7389&lt;75,"60-74","75+"))))</f>
        <v>60-74</v>
      </c>
      <c r="Q7389" t="str">
        <f>IF(PatientData[[#This Row],[bmi]]&lt;18.5,"Underweight",
IF(PatientData[[#This Row],[bmi]]&lt;25,"Normal",
IF(PatientData[[#This Row],[bmi]]&lt;30,"Overweight","Obese")))</f>
        <v>Obese</v>
      </c>
      <c r="R7389" t="str">
        <f t="shared" si="3954"/>
        <v>High BP</v>
      </c>
      <c r="S7389" t="str">
        <f t="shared" si="3955"/>
        <v>High Cost</v>
      </c>
    </row>
    <row r="7390" spans="1:19" x14ac:dyDescent="0.3">
      <c r="A7390">
        <v>43</v>
      </c>
      <c r="B7390" t="s">
        <v>15</v>
      </c>
      <c r="C7390">
        <v>42.3</v>
      </c>
      <c r="D7390">
        <v>136</v>
      </c>
      <c r="E7390">
        <v>88</v>
      </c>
      <c r="F7390">
        <v>216.8</v>
      </c>
      <c r="G7390">
        <v>127</v>
      </c>
      <c r="H7390">
        <v>66</v>
      </c>
      <c r="I7390">
        <v>2</v>
      </c>
      <c r="J7390" t="s">
        <v>27</v>
      </c>
      <c r="K7390" t="s">
        <v>26</v>
      </c>
      <c r="L7390" t="s">
        <v>25</v>
      </c>
      <c r="M7390">
        <v>2</v>
      </c>
      <c r="N7390">
        <v>5482.82</v>
      </c>
      <c r="O7390" t="s">
        <v>19</v>
      </c>
      <c r="P7390" t="str">
        <f t="shared" ref="P7390:P7391" si="3971">IF(A7387&lt;30,"18-29",IF(A7387&lt;45,"30-44",IF(A7387&lt;60,"45-59",IF(A7387&lt;75,"60-74","75+"))))</f>
        <v>45-59</v>
      </c>
      <c r="Q7390" t="str">
        <f>IF(PatientData[[#This Row],[bmi]]&lt;18.5,"Underweight",
IF(PatientData[[#This Row],[bmi]]&lt;25,"Normal",
IF(PatientData[[#This Row],[bmi]]&lt;30,"Overweight","Obese")))</f>
        <v>Obese</v>
      </c>
      <c r="R7390" t="str">
        <f t="shared" si="3954"/>
        <v>High BP</v>
      </c>
      <c r="S7390" t="str">
        <f t="shared" si="3955"/>
        <v>Normal Cost</v>
      </c>
    </row>
    <row r="7391" spans="1:19" x14ac:dyDescent="0.3">
      <c r="A7391">
        <v>55</v>
      </c>
      <c r="B7391" t="s">
        <v>15</v>
      </c>
      <c r="C7391">
        <v>33.700000000000003</v>
      </c>
      <c r="D7391">
        <v>125</v>
      </c>
      <c r="E7391">
        <v>76</v>
      </c>
      <c r="F7391">
        <v>228.3</v>
      </c>
      <c r="G7391">
        <v>124.8</v>
      </c>
      <c r="H7391">
        <v>78</v>
      </c>
      <c r="I7391">
        <v>2</v>
      </c>
      <c r="J7391" t="s">
        <v>16</v>
      </c>
      <c r="K7391" t="s">
        <v>21</v>
      </c>
      <c r="L7391" t="s">
        <v>25</v>
      </c>
      <c r="M7391">
        <v>9.6999999999999993</v>
      </c>
      <c r="N7391">
        <v>17807.39</v>
      </c>
      <c r="O7391" t="s">
        <v>19</v>
      </c>
      <c r="P7391" t="str">
        <f t="shared" si="3971"/>
        <v>45-59</v>
      </c>
      <c r="Q7391" t="str">
        <f>IF(PatientData[[#This Row],[bmi]]&lt;18.5,"Underweight",
IF(PatientData[[#This Row],[bmi]]&lt;25,"Normal",
IF(PatientData[[#This Row],[bmi]]&lt;30,"Overweight","Obese")))</f>
        <v>Obese</v>
      </c>
      <c r="R7391" t="str">
        <f t="shared" si="3954"/>
        <v>High BP</v>
      </c>
      <c r="S7391" t="str">
        <f t="shared" si="3955"/>
        <v>High Cost</v>
      </c>
    </row>
    <row r="7392" spans="1:19" x14ac:dyDescent="0.3">
      <c r="A7392">
        <v>64</v>
      </c>
      <c r="B7392" t="s">
        <v>20</v>
      </c>
      <c r="C7392">
        <v>30.7</v>
      </c>
      <c r="D7392">
        <v>131</v>
      </c>
      <c r="E7392">
        <v>77</v>
      </c>
      <c r="F7392">
        <v>241</v>
      </c>
      <c r="G7392">
        <v>115.1</v>
      </c>
      <c r="H7392">
        <v>62</v>
      </c>
      <c r="I7392">
        <v>1</v>
      </c>
      <c r="J7392" t="s">
        <v>27</v>
      </c>
      <c r="K7392" t="s">
        <v>21</v>
      </c>
      <c r="L7392" t="s">
        <v>18</v>
      </c>
      <c r="M7392">
        <v>14.8</v>
      </c>
      <c r="N7392">
        <v>27163.97</v>
      </c>
      <c r="O7392" t="s">
        <v>19</v>
      </c>
      <c r="P7392" t="str">
        <f t="shared" ref="P7392" si="3972">IF(A7392&lt;30,"18-29",IF(A7392&lt;45,"30-44",IF(A7392&lt;60,"45-59",IF(A7392&lt;75,"60-74","75+"))))</f>
        <v>60-74</v>
      </c>
      <c r="Q7392" t="str">
        <f>IF(PatientData[[#This Row],[bmi]]&lt;18.5,"Underweight",
IF(PatientData[[#This Row],[bmi]]&lt;25,"Normal",
IF(PatientData[[#This Row],[bmi]]&lt;30,"Overweight","Obese")))</f>
        <v>Obese</v>
      </c>
      <c r="R7392" t="str">
        <f t="shared" si="3954"/>
        <v>High BP</v>
      </c>
      <c r="S7392" t="str">
        <f t="shared" si="3955"/>
        <v>High Cost</v>
      </c>
    </row>
    <row r="7393" spans="1:19" x14ac:dyDescent="0.3">
      <c r="A7393">
        <v>63</v>
      </c>
      <c r="B7393" t="s">
        <v>15</v>
      </c>
      <c r="C7393">
        <v>23</v>
      </c>
      <c r="D7393">
        <v>122</v>
      </c>
      <c r="E7393">
        <v>69</v>
      </c>
      <c r="F7393">
        <v>201</v>
      </c>
      <c r="G7393">
        <v>117.6</v>
      </c>
      <c r="H7393">
        <v>75</v>
      </c>
      <c r="I7393">
        <v>2</v>
      </c>
      <c r="J7393" t="s">
        <v>27</v>
      </c>
      <c r="K7393" t="s">
        <v>28</v>
      </c>
      <c r="L7393" t="s">
        <v>18</v>
      </c>
      <c r="M7393">
        <v>5.3</v>
      </c>
      <c r="N7393">
        <v>11710.05</v>
      </c>
      <c r="O7393" t="s">
        <v>19</v>
      </c>
      <c r="P7393" t="str">
        <f t="shared" ref="P7393" si="3973">IF(A7390&lt;30,"18-29",IF(A7390&lt;45,"30-44",IF(A7390&lt;60,"45-59",IF(A7390&lt;75,"60-74","75+"))))</f>
        <v>30-44</v>
      </c>
      <c r="Q7393" t="str">
        <f>IF(PatientData[[#This Row],[bmi]]&lt;18.5,"Underweight",
IF(PatientData[[#This Row],[bmi]]&lt;25,"Normal",
IF(PatientData[[#This Row],[bmi]]&lt;30,"Overweight","Obese")))</f>
        <v>Normal</v>
      </c>
      <c r="R7393" t="str">
        <f t="shared" si="3954"/>
        <v>High BP</v>
      </c>
      <c r="S7393" t="str">
        <f t="shared" si="3955"/>
        <v>Normal Cost</v>
      </c>
    </row>
    <row r="7394" spans="1:19" x14ac:dyDescent="0.3">
      <c r="A7394">
        <v>84</v>
      </c>
      <c r="B7394" t="s">
        <v>20</v>
      </c>
      <c r="C7394">
        <v>30.7</v>
      </c>
      <c r="D7394">
        <v>135</v>
      </c>
      <c r="E7394">
        <v>83</v>
      </c>
      <c r="F7394">
        <v>264.60000000000002</v>
      </c>
      <c r="G7394">
        <v>94.1</v>
      </c>
      <c r="H7394">
        <v>82</v>
      </c>
      <c r="I7394">
        <v>2</v>
      </c>
      <c r="J7394" t="s">
        <v>16</v>
      </c>
      <c r="K7394" t="s">
        <v>28</v>
      </c>
      <c r="L7394" t="s">
        <v>22</v>
      </c>
      <c r="M7394">
        <v>8.6999999999999993</v>
      </c>
      <c r="N7394">
        <v>17802.080000000002</v>
      </c>
      <c r="O7394" t="s">
        <v>19</v>
      </c>
      <c r="P7394" t="str">
        <f t="shared" ref="P7394:P7395" si="3974">IF(A7394&lt;30,"18-29",IF(A7394&lt;45,"30-44",IF(A7394&lt;60,"45-59",IF(A7394&lt;75,"60-74","75+"))))</f>
        <v>75+</v>
      </c>
      <c r="Q7394" t="str">
        <f>IF(PatientData[[#This Row],[bmi]]&lt;18.5,"Underweight",
IF(PatientData[[#This Row],[bmi]]&lt;25,"Normal",
IF(PatientData[[#This Row],[bmi]]&lt;30,"Overweight","Obese")))</f>
        <v>Obese</v>
      </c>
      <c r="R7394" t="str">
        <f t="shared" si="3954"/>
        <v>High BP</v>
      </c>
      <c r="S7394" t="str">
        <f t="shared" si="3955"/>
        <v>High Cost</v>
      </c>
    </row>
    <row r="7395" spans="1:19" x14ac:dyDescent="0.3">
      <c r="A7395">
        <v>62</v>
      </c>
      <c r="B7395" t="s">
        <v>20</v>
      </c>
      <c r="C7395">
        <v>30.7</v>
      </c>
      <c r="D7395">
        <v>112</v>
      </c>
      <c r="E7395">
        <v>68</v>
      </c>
      <c r="F7395">
        <v>213.7</v>
      </c>
      <c r="G7395">
        <v>154.4</v>
      </c>
      <c r="H7395">
        <v>94</v>
      </c>
      <c r="I7395">
        <v>1</v>
      </c>
      <c r="J7395" t="s">
        <v>27</v>
      </c>
      <c r="K7395" t="s">
        <v>21</v>
      </c>
      <c r="L7395" t="s">
        <v>25</v>
      </c>
      <c r="M7395">
        <v>8.6999999999999993</v>
      </c>
      <c r="N7395">
        <v>17469</v>
      </c>
      <c r="O7395" t="s">
        <v>19</v>
      </c>
      <c r="P7395" t="str">
        <f t="shared" si="3974"/>
        <v>60-74</v>
      </c>
      <c r="Q7395" t="str">
        <f>IF(PatientData[[#This Row],[bmi]]&lt;18.5,"Underweight",
IF(PatientData[[#This Row],[bmi]]&lt;25,"Normal",
IF(PatientData[[#This Row],[bmi]]&lt;30,"Overweight","Obese")))</f>
        <v>Obese</v>
      </c>
      <c r="R7395" t="str">
        <f t="shared" si="3954"/>
        <v>Normal BP</v>
      </c>
      <c r="S7395" t="str">
        <f t="shared" si="3955"/>
        <v>High Cost</v>
      </c>
    </row>
    <row r="7396" spans="1:19" x14ac:dyDescent="0.3">
      <c r="A7396">
        <v>47</v>
      </c>
      <c r="B7396" t="s">
        <v>15</v>
      </c>
      <c r="C7396">
        <v>30.2</v>
      </c>
      <c r="D7396">
        <v>139</v>
      </c>
      <c r="E7396">
        <v>71</v>
      </c>
      <c r="F7396">
        <v>228.2</v>
      </c>
      <c r="G7396">
        <v>141.19999999999999</v>
      </c>
      <c r="H7396">
        <v>92</v>
      </c>
      <c r="I7396">
        <v>2</v>
      </c>
      <c r="J7396" t="s">
        <v>24</v>
      </c>
      <c r="K7396" t="s">
        <v>21</v>
      </c>
      <c r="L7396" t="s">
        <v>22</v>
      </c>
      <c r="M7396">
        <v>5.7</v>
      </c>
      <c r="N7396">
        <v>13810.35</v>
      </c>
      <c r="O7396" t="s">
        <v>19</v>
      </c>
      <c r="P7396" t="str">
        <f t="shared" ref="P7396:P7398" si="3975">IF(A7393&lt;30,"18-29",IF(A7393&lt;45,"30-44",IF(A7393&lt;60,"45-59",IF(A7393&lt;75,"60-74","75+"))))</f>
        <v>60-74</v>
      </c>
      <c r="Q7396" t="str">
        <f>IF(PatientData[[#This Row],[bmi]]&lt;18.5,"Underweight",
IF(PatientData[[#This Row],[bmi]]&lt;25,"Normal",
IF(PatientData[[#This Row],[bmi]]&lt;30,"Overweight","Obese")))</f>
        <v>Obese</v>
      </c>
      <c r="R7396" t="str">
        <f t="shared" si="3954"/>
        <v>High BP</v>
      </c>
      <c r="S7396" t="str">
        <f t="shared" si="3955"/>
        <v>Normal Cost</v>
      </c>
    </row>
    <row r="7397" spans="1:19" x14ac:dyDescent="0.3">
      <c r="A7397">
        <v>51</v>
      </c>
      <c r="B7397" t="s">
        <v>15</v>
      </c>
      <c r="C7397">
        <v>25.4</v>
      </c>
      <c r="D7397">
        <v>143</v>
      </c>
      <c r="E7397">
        <v>83</v>
      </c>
      <c r="F7397">
        <v>199</v>
      </c>
      <c r="G7397">
        <v>93.3</v>
      </c>
      <c r="H7397">
        <v>74</v>
      </c>
      <c r="I7397">
        <v>2</v>
      </c>
      <c r="J7397" t="s">
        <v>27</v>
      </c>
      <c r="K7397" t="s">
        <v>26</v>
      </c>
      <c r="L7397" t="s">
        <v>18</v>
      </c>
      <c r="M7397">
        <v>2.5</v>
      </c>
      <c r="N7397">
        <v>5588.36</v>
      </c>
      <c r="O7397" t="s">
        <v>23</v>
      </c>
      <c r="P7397" t="str">
        <f t="shared" si="3975"/>
        <v>75+</v>
      </c>
      <c r="Q7397" t="str">
        <f>IF(PatientData[[#This Row],[bmi]]&lt;18.5,"Underweight",
IF(PatientData[[#This Row],[bmi]]&lt;25,"Normal",
IF(PatientData[[#This Row],[bmi]]&lt;30,"Overweight","Obese")))</f>
        <v>Overweight</v>
      </c>
      <c r="R7397" t="str">
        <f t="shared" si="3954"/>
        <v>High BP</v>
      </c>
      <c r="S7397" t="str">
        <f t="shared" si="3955"/>
        <v>Normal Cost</v>
      </c>
    </row>
    <row r="7398" spans="1:19" x14ac:dyDescent="0.3">
      <c r="A7398">
        <v>32</v>
      </c>
      <c r="B7398" t="s">
        <v>15</v>
      </c>
      <c r="C7398">
        <v>21.7</v>
      </c>
      <c r="D7398">
        <v>100</v>
      </c>
      <c r="E7398">
        <v>63</v>
      </c>
      <c r="F7398">
        <v>195.1</v>
      </c>
      <c r="G7398">
        <v>128.9</v>
      </c>
      <c r="H7398">
        <v>81</v>
      </c>
      <c r="I7398">
        <v>0</v>
      </c>
      <c r="J7398" t="s">
        <v>16</v>
      </c>
      <c r="K7398" t="s">
        <v>21</v>
      </c>
      <c r="L7398" t="s">
        <v>18</v>
      </c>
      <c r="M7398">
        <v>9.8000000000000007</v>
      </c>
      <c r="N7398">
        <v>17820.669999999998</v>
      </c>
      <c r="O7398" t="s">
        <v>19</v>
      </c>
      <c r="P7398" t="str">
        <f t="shared" si="3975"/>
        <v>60-74</v>
      </c>
      <c r="Q7398" t="str">
        <f>IF(PatientData[[#This Row],[bmi]]&lt;18.5,"Underweight",
IF(PatientData[[#This Row],[bmi]]&lt;25,"Normal",
IF(PatientData[[#This Row],[bmi]]&lt;30,"Overweight","Obese")))</f>
        <v>Normal</v>
      </c>
      <c r="R7398" t="str">
        <f t="shared" si="3954"/>
        <v>Normal BP</v>
      </c>
      <c r="S7398" t="str">
        <f t="shared" si="3955"/>
        <v>High Cost</v>
      </c>
    </row>
    <row r="7399" spans="1:19" x14ac:dyDescent="0.3">
      <c r="A7399">
        <v>59</v>
      </c>
      <c r="B7399" t="s">
        <v>20</v>
      </c>
      <c r="C7399">
        <v>30.8</v>
      </c>
      <c r="D7399">
        <v>114</v>
      </c>
      <c r="E7399">
        <v>62</v>
      </c>
      <c r="F7399">
        <v>237.9</v>
      </c>
      <c r="G7399">
        <v>97.8</v>
      </c>
      <c r="H7399">
        <v>83</v>
      </c>
      <c r="I7399">
        <v>5</v>
      </c>
      <c r="J7399" t="s">
        <v>27</v>
      </c>
      <c r="K7399" t="s">
        <v>21</v>
      </c>
      <c r="L7399" t="s">
        <v>18</v>
      </c>
      <c r="M7399">
        <v>3.3</v>
      </c>
      <c r="N7399">
        <v>9166.7999999999993</v>
      </c>
      <c r="O7399" t="s">
        <v>23</v>
      </c>
      <c r="P7399" t="str">
        <f t="shared" ref="P7399:P7400" si="3976">IF(A7399&lt;30,"18-29",IF(A7399&lt;45,"30-44",IF(A7399&lt;60,"45-59",IF(A7399&lt;75,"60-74","75+"))))</f>
        <v>45-59</v>
      </c>
      <c r="Q7399" t="str">
        <f>IF(PatientData[[#This Row],[bmi]]&lt;18.5,"Underweight",
IF(PatientData[[#This Row],[bmi]]&lt;25,"Normal",
IF(PatientData[[#This Row],[bmi]]&lt;30,"Overweight","Obese")))</f>
        <v>Obese</v>
      </c>
      <c r="R7399" t="str">
        <f t="shared" si="3954"/>
        <v>Normal BP</v>
      </c>
      <c r="S7399" t="str">
        <f t="shared" si="3955"/>
        <v>Normal Cost</v>
      </c>
    </row>
    <row r="7400" spans="1:19" x14ac:dyDescent="0.3">
      <c r="A7400">
        <v>61</v>
      </c>
      <c r="B7400" t="s">
        <v>20</v>
      </c>
      <c r="C7400">
        <v>30.8</v>
      </c>
      <c r="D7400">
        <v>130</v>
      </c>
      <c r="E7400">
        <v>75</v>
      </c>
      <c r="F7400">
        <v>243.6</v>
      </c>
      <c r="G7400">
        <v>102.4</v>
      </c>
      <c r="H7400">
        <v>75</v>
      </c>
      <c r="I7400">
        <v>1</v>
      </c>
      <c r="J7400" t="s">
        <v>16</v>
      </c>
      <c r="K7400" t="s">
        <v>26</v>
      </c>
      <c r="L7400" t="s">
        <v>22</v>
      </c>
      <c r="M7400">
        <v>6.7</v>
      </c>
      <c r="N7400">
        <v>12342.88</v>
      </c>
      <c r="O7400" t="s">
        <v>19</v>
      </c>
      <c r="P7400" t="str">
        <f t="shared" si="3976"/>
        <v>60-74</v>
      </c>
      <c r="Q7400" t="str">
        <f>IF(PatientData[[#This Row],[bmi]]&lt;18.5,"Underweight",
IF(PatientData[[#This Row],[bmi]]&lt;25,"Normal",
IF(PatientData[[#This Row],[bmi]]&lt;30,"Overweight","Obese")))</f>
        <v>Obese</v>
      </c>
      <c r="R7400" t="str">
        <f t="shared" si="3954"/>
        <v>High BP</v>
      </c>
      <c r="S7400" t="str">
        <f t="shared" si="3955"/>
        <v>Normal Cost</v>
      </c>
    </row>
    <row r="7401" spans="1:19" x14ac:dyDescent="0.3">
      <c r="A7401">
        <v>87</v>
      </c>
      <c r="B7401" t="s">
        <v>15</v>
      </c>
      <c r="C7401">
        <v>31.4</v>
      </c>
      <c r="D7401">
        <v>129</v>
      </c>
      <c r="E7401">
        <v>77</v>
      </c>
      <c r="F7401">
        <v>249.2</v>
      </c>
      <c r="G7401">
        <v>122.8</v>
      </c>
      <c r="H7401">
        <v>79</v>
      </c>
      <c r="I7401">
        <v>1</v>
      </c>
      <c r="J7401" t="s">
        <v>27</v>
      </c>
      <c r="K7401" t="s">
        <v>26</v>
      </c>
      <c r="L7401" t="s">
        <v>18</v>
      </c>
      <c r="M7401">
        <v>3.8</v>
      </c>
      <c r="N7401">
        <v>6722.52</v>
      </c>
      <c r="O7401" t="s">
        <v>19</v>
      </c>
      <c r="P7401" t="str">
        <f t="shared" ref="P7401:P7402" si="3977">IF(A7398&lt;30,"18-29",IF(A7398&lt;45,"30-44",IF(A7398&lt;60,"45-59",IF(A7398&lt;75,"60-74","75+"))))</f>
        <v>30-44</v>
      </c>
      <c r="Q7401" t="str">
        <f>IF(PatientData[[#This Row],[bmi]]&lt;18.5,"Underweight",
IF(PatientData[[#This Row],[bmi]]&lt;25,"Normal",
IF(PatientData[[#This Row],[bmi]]&lt;30,"Overweight","Obese")))</f>
        <v>Obese</v>
      </c>
      <c r="R7401" t="str">
        <f t="shared" si="3954"/>
        <v>High BP</v>
      </c>
      <c r="S7401" t="str">
        <f t="shared" si="3955"/>
        <v>Normal Cost</v>
      </c>
    </row>
    <row r="7402" spans="1:19" x14ac:dyDescent="0.3">
      <c r="A7402">
        <v>68</v>
      </c>
      <c r="B7402" t="s">
        <v>15</v>
      </c>
      <c r="C7402">
        <v>22.8</v>
      </c>
      <c r="D7402">
        <v>128</v>
      </c>
      <c r="E7402">
        <v>79</v>
      </c>
      <c r="F7402">
        <v>253.1</v>
      </c>
      <c r="G7402">
        <v>102.8</v>
      </c>
      <c r="H7402">
        <v>79</v>
      </c>
      <c r="I7402">
        <v>0</v>
      </c>
      <c r="J7402" t="s">
        <v>27</v>
      </c>
      <c r="K7402" t="s">
        <v>28</v>
      </c>
      <c r="L7402" t="s">
        <v>25</v>
      </c>
      <c r="M7402">
        <v>7.3</v>
      </c>
      <c r="N7402">
        <v>14505.91</v>
      </c>
      <c r="O7402" t="s">
        <v>19</v>
      </c>
      <c r="P7402" t="str">
        <f t="shared" si="3977"/>
        <v>45-59</v>
      </c>
      <c r="Q7402" t="str">
        <f>IF(PatientData[[#This Row],[bmi]]&lt;18.5,"Underweight",
IF(PatientData[[#This Row],[bmi]]&lt;25,"Normal",
IF(PatientData[[#This Row],[bmi]]&lt;30,"Overweight","Obese")))</f>
        <v>Normal</v>
      </c>
      <c r="R7402" t="str">
        <f t="shared" si="3954"/>
        <v>High BP</v>
      </c>
      <c r="S7402" t="str">
        <f t="shared" si="3955"/>
        <v>Normal Cost</v>
      </c>
    </row>
    <row r="7403" spans="1:19" x14ac:dyDescent="0.3">
      <c r="A7403">
        <v>50</v>
      </c>
      <c r="B7403" t="s">
        <v>20</v>
      </c>
      <c r="C7403">
        <v>30.8</v>
      </c>
      <c r="D7403">
        <v>120</v>
      </c>
      <c r="E7403">
        <v>72</v>
      </c>
      <c r="F7403">
        <v>255.6</v>
      </c>
      <c r="G7403">
        <v>108.6</v>
      </c>
      <c r="H7403">
        <v>88</v>
      </c>
      <c r="I7403">
        <v>0</v>
      </c>
      <c r="J7403" t="s">
        <v>16</v>
      </c>
      <c r="K7403" t="s">
        <v>21</v>
      </c>
      <c r="L7403" t="s">
        <v>22</v>
      </c>
      <c r="M7403">
        <v>8.6999999999999993</v>
      </c>
      <c r="N7403">
        <v>21789.47</v>
      </c>
      <c r="O7403" t="s">
        <v>19</v>
      </c>
      <c r="P7403" t="str">
        <f t="shared" ref="P7403:P7404" si="3978">IF(A7403&lt;30,"18-29",IF(A7403&lt;45,"30-44",IF(A7403&lt;60,"45-59",IF(A7403&lt;75,"60-74","75+"))))</f>
        <v>45-59</v>
      </c>
      <c r="Q7403" t="str">
        <f>IF(PatientData[[#This Row],[bmi]]&lt;18.5,"Underweight",
IF(PatientData[[#This Row],[bmi]]&lt;25,"Normal",
IF(PatientData[[#This Row],[bmi]]&lt;30,"Overweight","Obese")))</f>
        <v>Obese</v>
      </c>
      <c r="R7403" t="str">
        <f t="shared" si="3954"/>
        <v>High BP</v>
      </c>
      <c r="S7403" t="str">
        <f t="shared" si="3955"/>
        <v>High Cost</v>
      </c>
    </row>
    <row r="7404" spans="1:19" x14ac:dyDescent="0.3">
      <c r="A7404">
        <v>77</v>
      </c>
      <c r="B7404" t="s">
        <v>20</v>
      </c>
      <c r="C7404">
        <v>30.8</v>
      </c>
      <c r="D7404">
        <v>137</v>
      </c>
      <c r="E7404">
        <v>81</v>
      </c>
      <c r="F7404">
        <v>263.5</v>
      </c>
      <c r="G7404">
        <v>162.4</v>
      </c>
      <c r="H7404">
        <v>88</v>
      </c>
      <c r="I7404">
        <v>0</v>
      </c>
      <c r="J7404" t="s">
        <v>16</v>
      </c>
      <c r="K7404" t="s">
        <v>17</v>
      </c>
      <c r="L7404" t="s">
        <v>25</v>
      </c>
      <c r="M7404">
        <v>5.4</v>
      </c>
      <c r="N7404">
        <v>11475.22</v>
      </c>
      <c r="O7404" t="s">
        <v>19</v>
      </c>
      <c r="P7404" t="str">
        <f t="shared" si="3978"/>
        <v>75+</v>
      </c>
      <c r="Q7404" t="str">
        <f>IF(PatientData[[#This Row],[bmi]]&lt;18.5,"Underweight",
IF(PatientData[[#This Row],[bmi]]&lt;25,"Normal",
IF(PatientData[[#This Row],[bmi]]&lt;30,"Overweight","Obese")))</f>
        <v>Obese</v>
      </c>
      <c r="R7404" t="str">
        <f t="shared" si="3954"/>
        <v>High BP</v>
      </c>
      <c r="S7404" t="str">
        <f t="shared" si="3955"/>
        <v>Normal Cost</v>
      </c>
    </row>
    <row r="7405" spans="1:19" x14ac:dyDescent="0.3">
      <c r="A7405">
        <v>67</v>
      </c>
      <c r="B7405" t="s">
        <v>15</v>
      </c>
      <c r="C7405">
        <v>26.4</v>
      </c>
      <c r="D7405">
        <v>134</v>
      </c>
      <c r="E7405">
        <v>75</v>
      </c>
      <c r="F7405">
        <v>241</v>
      </c>
      <c r="G7405">
        <v>102.8</v>
      </c>
      <c r="H7405">
        <v>77</v>
      </c>
      <c r="I7405">
        <v>1</v>
      </c>
      <c r="J7405" t="s">
        <v>27</v>
      </c>
      <c r="K7405" t="s">
        <v>21</v>
      </c>
      <c r="L7405" t="s">
        <v>18</v>
      </c>
      <c r="M7405">
        <v>11.1</v>
      </c>
      <c r="N7405">
        <v>24124.19</v>
      </c>
      <c r="O7405" t="s">
        <v>23</v>
      </c>
      <c r="P7405" t="str">
        <f t="shared" ref="P7405:P7407" si="3979">IF(A7402&lt;30,"18-29",IF(A7402&lt;45,"30-44",IF(A7402&lt;60,"45-59",IF(A7402&lt;75,"60-74","75+"))))</f>
        <v>60-74</v>
      </c>
      <c r="Q7405" t="str">
        <f>IF(PatientData[[#This Row],[bmi]]&lt;18.5,"Underweight",
IF(PatientData[[#This Row],[bmi]]&lt;25,"Normal",
IF(PatientData[[#This Row],[bmi]]&lt;30,"Overweight","Obese")))</f>
        <v>Overweight</v>
      </c>
      <c r="R7405" t="str">
        <f t="shared" si="3954"/>
        <v>High BP</v>
      </c>
      <c r="S7405" t="str">
        <f t="shared" si="3955"/>
        <v>High Cost</v>
      </c>
    </row>
    <row r="7406" spans="1:19" x14ac:dyDescent="0.3">
      <c r="A7406">
        <v>56</v>
      </c>
      <c r="B7406" t="s">
        <v>15</v>
      </c>
      <c r="C7406">
        <v>25.8</v>
      </c>
      <c r="D7406">
        <v>136</v>
      </c>
      <c r="E7406">
        <v>73</v>
      </c>
      <c r="F7406">
        <v>216.8</v>
      </c>
      <c r="G7406">
        <v>100.3</v>
      </c>
      <c r="H7406">
        <v>178</v>
      </c>
      <c r="I7406">
        <v>1</v>
      </c>
      <c r="J7406" t="s">
        <v>27</v>
      </c>
      <c r="K7406" t="s">
        <v>26</v>
      </c>
      <c r="L7406" t="s">
        <v>25</v>
      </c>
      <c r="M7406">
        <v>4.7</v>
      </c>
      <c r="N7406">
        <v>7800.51</v>
      </c>
      <c r="O7406" t="s">
        <v>23</v>
      </c>
      <c r="P7406" t="str">
        <f t="shared" si="3979"/>
        <v>45-59</v>
      </c>
      <c r="Q7406" t="str">
        <f>IF(PatientData[[#This Row],[bmi]]&lt;18.5,"Underweight",
IF(PatientData[[#This Row],[bmi]]&lt;25,"Normal",
IF(PatientData[[#This Row],[bmi]]&lt;30,"Overweight","Obese")))</f>
        <v>Overweight</v>
      </c>
      <c r="R7406" t="str">
        <f t="shared" si="3954"/>
        <v>High BP</v>
      </c>
      <c r="S7406" t="str">
        <f t="shared" si="3955"/>
        <v>Normal Cost</v>
      </c>
    </row>
    <row r="7407" spans="1:19" x14ac:dyDescent="0.3">
      <c r="A7407">
        <v>29</v>
      </c>
      <c r="B7407" t="s">
        <v>15</v>
      </c>
      <c r="C7407">
        <v>28.1</v>
      </c>
      <c r="D7407">
        <v>125</v>
      </c>
      <c r="E7407">
        <v>77</v>
      </c>
      <c r="F7407">
        <v>209.3</v>
      </c>
      <c r="G7407">
        <v>97.1</v>
      </c>
      <c r="H7407">
        <v>68</v>
      </c>
      <c r="I7407">
        <v>3</v>
      </c>
      <c r="J7407" t="s">
        <v>24</v>
      </c>
      <c r="K7407" t="s">
        <v>28</v>
      </c>
      <c r="L7407" t="s">
        <v>18</v>
      </c>
      <c r="M7407">
        <v>5.8</v>
      </c>
      <c r="N7407">
        <v>14367.36</v>
      </c>
      <c r="O7407" t="s">
        <v>19</v>
      </c>
      <c r="P7407" t="str">
        <f t="shared" si="3979"/>
        <v>75+</v>
      </c>
      <c r="Q7407" t="str">
        <f>IF(PatientData[[#This Row],[bmi]]&lt;18.5,"Underweight",
IF(PatientData[[#This Row],[bmi]]&lt;25,"Normal",
IF(PatientData[[#This Row],[bmi]]&lt;30,"Overweight","Obese")))</f>
        <v>Overweight</v>
      </c>
      <c r="R7407" t="str">
        <f t="shared" si="3954"/>
        <v>High BP</v>
      </c>
      <c r="S7407" t="str">
        <f t="shared" si="3955"/>
        <v>Normal Cost</v>
      </c>
    </row>
    <row r="7408" spans="1:19" x14ac:dyDescent="0.3">
      <c r="A7408">
        <v>62</v>
      </c>
      <c r="B7408" t="s">
        <v>20</v>
      </c>
      <c r="C7408">
        <v>30.8</v>
      </c>
      <c r="D7408">
        <v>132</v>
      </c>
      <c r="E7408">
        <v>83</v>
      </c>
      <c r="F7408">
        <v>219.5</v>
      </c>
      <c r="G7408">
        <v>130.19999999999999</v>
      </c>
      <c r="H7408">
        <v>80</v>
      </c>
      <c r="I7408">
        <v>2</v>
      </c>
      <c r="J7408" t="s">
        <v>16</v>
      </c>
      <c r="K7408" t="s">
        <v>17</v>
      </c>
      <c r="L7408" t="s">
        <v>22</v>
      </c>
      <c r="M7408">
        <v>6.8</v>
      </c>
      <c r="N7408">
        <v>12130.03</v>
      </c>
      <c r="O7408" t="s">
        <v>19</v>
      </c>
      <c r="P7408" t="str">
        <f t="shared" ref="P7408:P7409" si="3980">IF(A7408&lt;30,"18-29",IF(A7408&lt;45,"30-44",IF(A7408&lt;60,"45-59",IF(A7408&lt;75,"60-74","75+"))))</f>
        <v>60-74</v>
      </c>
      <c r="Q7408" t="str">
        <f>IF(PatientData[[#This Row],[bmi]]&lt;18.5,"Underweight",
IF(PatientData[[#This Row],[bmi]]&lt;25,"Normal",
IF(PatientData[[#This Row],[bmi]]&lt;30,"Overweight","Obese")))</f>
        <v>Obese</v>
      </c>
      <c r="R7408" t="str">
        <f t="shared" si="3954"/>
        <v>High BP</v>
      </c>
      <c r="S7408" t="str">
        <f t="shared" si="3955"/>
        <v>Normal Cost</v>
      </c>
    </row>
    <row r="7409" spans="1:19" x14ac:dyDescent="0.3">
      <c r="A7409">
        <v>43</v>
      </c>
      <c r="B7409" t="s">
        <v>20</v>
      </c>
      <c r="C7409">
        <v>30.8</v>
      </c>
      <c r="D7409">
        <v>119</v>
      </c>
      <c r="E7409">
        <v>71</v>
      </c>
      <c r="F7409">
        <v>208.7</v>
      </c>
      <c r="G7409">
        <v>104</v>
      </c>
      <c r="H7409">
        <v>83</v>
      </c>
      <c r="I7409">
        <v>2</v>
      </c>
      <c r="J7409" t="s">
        <v>16</v>
      </c>
      <c r="K7409" t="s">
        <v>26</v>
      </c>
      <c r="L7409" t="s">
        <v>25</v>
      </c>
      <c r="M7409">
        <v>6.2</v>
      </c>
      <c r="N7409">
        <v>10570.92</v>
      </c>
      <c r="O7409" t="s">
        <v>19</v>
      </c>
      <c r="P7409" t="str">
        <f t="shared" si="3980"/>
        <v>30-44</v>
      </c>
      <c r="Q7409" t="str">
        <f>IF(PatientData[[#This Row],[bmi]]&lt;18.5,"Underweight",
IF(PatientData[[#This Row],[bmi]]&lt;25,"Normal",
IF(PatientData[[#This Row],[bmi]]&lt;30,"Overweight","Obese")))</f>
        <v>Obese</v>
      </c>
      <c r="R7409" t="str">
        <f t="shared" si="3954"/>
        <v>Normal BP</v>
      </c>
      <c r="S7409" t="str">
        <f t="shared" si="3955"/>
        <v>Normal Cost</v>
      </c>
    </row>
    <row r="7410" spans="1:19" x14ac:dyDescent="0.3">
      <c r="A7410">
        <v>86</v>
      </c>
      <c r="B7410" t="s">
        <v>15</v>
      </c>
      <c r="C7410">
        <v>19.100000000000001</v>
      </c>
      <c r="D7410">
        <v>138</v>
      </c>
      <c r="E7410">
        <v>86</v>
      </c>
      <c r="F7410">
        <v>196.5</v>
      </c>
      <c r="G7410">
        <v>81.3</v>
      </c>
      <c r="H7410">
        <v>100</v>
      </c>
      <c r="I7410">
        <v>0</v>
      </c>
      <c r="J7410" t="s">
        <v>16</v>
      </c>
      <c r="K7410" t="s">
        <v>21</v>
      </c>
      <c r="L7410" t="s">
        <v>25</v>
      </c>
      <c r="M7410">
        <v>11.7</v>
      </c>
      <c r="N7410">
        <v>23579.82</v>
      </c>
      <c r="O7410" t="s">
        <v>19</v>
      </c>
      <c r="P7410" t="str">
        <f t="shared" ref="P7410" si="3981">IF(A7407&lt;30,"18-29",IF(A7407&lt;45,"30-44",IF(A7407&lt;60,"45-59",IF(A7407&lt;75,"60-74","75+"))))</f>
        <v>18-29</v>
      </c>
      <c r="Q7410" t="str">
        <f>IF(PatientData[[#This Row],[bmi]]&lt;18.5,"Underweight",
IF(PatientData[[#This Row],[bmi]]&lt;25,"Normal",
IF(PatientData[[#This Row],[bmi]]&lt;30,"Overweight","Obese")))</f>
        <v>Normal</v>
      </c>
      <c r="R7410" t="str">
        <f t="shared" si="3954"/>
        <v>High BP</v>
      </c>
      <c r="S7410" t="str">
        <f t="shared" si="3955"/>
        <v>High Cost</v>
      </c>
    </row>
    <row r="7411" spans="1:19" x14ac:dyDescent="0.3">
      <c r="A7411">
        <v>67</v>
      </c>
      <c r="B7411" t="s">
        <v>20</v>
      </c>
      <c r="C7411">
        <v>30.8</v>
      </c>
      <c r="D7411">
        <v>139</v>
      </c>
      <c r="E7411">
        <v>90</v>
      </c>
      <c r="F7411">
        <v>254.3</v>
      </c>
      <c r="G7411">
        <v>135.80000000000001</v>
      </c>
      <c r="H7411">
        <v>86</v>
      </c>
      <c r="I7411">
        <v>0</v>
      </c>
      <c r="J7411" t="s">
        <v>16</v>
      </c>
      <c r="K7411" t="s">
        <v>17</v>
      </c>
      <c r="L7411" t="s">
        <v>18</v>
      </c>
      <c r="M7411">
        <v>5.8</v>
      </c>
      <c r="N7411">
        <v>12928.63</v>
      </c>
      <c r="O7411" t="s">
        <v>19</v>
      </c>
      <c r="P7411" t="str">
        <f t="shared" ref="P7411" si="3982">IF(A7411&lt;30,"18-29",IF(A7411&lt;45,"30-44",IF(A7411&lt;60,"45-59",IF(A7411&lt;75,"60-74","75+"))))</f>
        <v>60-74</v>
      </c>
      <c r="Q7411" t="str">
        <f>IF(PatientData[[#This Row],[bmi]]&lt;18.5,"Underweight",
IF(PatientData[[#This Row],[bmi]]&lt;25,"Normal",
IF(PatientData[[#This Row],[bmi]]&lt;30,"Overweight","Obese")))</f>
        <v>Obese</v>
      </c>
      <c r="R7411" t="str">
        <f t="shared" si="3954"/>
        <v>High BP</v>
      </c>
      <c r="S7411" t="str">
        <f t="shared" si="3955"/>
        <v>Normal Cost</v>
      </c>
    </row>
    <row r="7412" spans="1:19" x14ac:dyDescent="0.3">
      <c r="A7412">
        <v>95</v>
      </c>
      <c r="B7412" t="s">
        <v>15</v>
      </c>
      <c r="C7412">
        <v>35.4</v>
      </c>
      <c r="D7412">
        <v>208</v>
      </c>
      <c r="E7412">
        <v>122</v>
      </c>
      <c r="F7412">
        <v>264.2</v>
      </c>
      <c r="G7412">
        <v>137.19999999999999</v>
      </c>
      <c r="H7412">
        <v>81</v>
      </c>
      <c r="I7412">
        <v>2</v>
      </c>
      <c r="J7412" t="s">
        <v>16</v>
      </c>
      <c r="K7412" t="s">
        <v>26</v>
      </c>
      <c r="L7412" t="s">
        <v>18</v>
      </c>
      <c r="M7412">
        <v>10</v>
      </c>
      <c r="N7412">
        <v>19467.91</v>
      </c>
      <c r="O7412" t="s">
        <v>23</v>
      </c>
      <c r="P7412" t="str">
        <f t="shared" ref="P7412:P7414" si="3983">IF(A7409&lt;30,"18-29",IF(A7409&lt;45,"30-44",IF(A7409&lt;60,"45-59",IF(A7409&lt;75,"60-74","75+"))))</f>
        <v>30-44</v>
      </c>
      <c r="Q7412" t="str">
        <f>IF(PatientData[[#This Row],[bmi]]&lt;18.5,"Underweight",
IF(PatientData[[#This Row],[bmi]]&lt;25,"Normal",
IF(PatientData[[#This Row],[bmi]]&lt;30,"Overweight","Obese")))</f>
        <v>Obese</v>
      </c>
      <c r="R7412" t="str">
        <f t="shared" si="3954"/>
        <v>High BP</v>
      </c>
      <c r="S7412" t="str">
        <f t="shared" si="3955"/>
        <v>High Cost</v>
      </c>
    </row>
    <row r="7413" spans="1:19" x14ac:dyDescent="0.3">
      <c r="A7413">
        <v>61</v>
      </c>
      <c r="B7413" t="s">
        <v>15</v>
      </c>
      <c r="C7413">
        <v>33.299999999999997</v>
      </c>
      <c r="D7413">
        <v>133</v>
      </c>
      <c r="E7413">
        <v>89</v>
      </c>
      <c r="F7413">
        <v>238.8</v>
      </c>
      <c r="G7413">
        <v>118.8</v>
      </c>
      <c r="H7413">
        <v>67</v>
      </c>
      <c r="I7413">
        <v>2</v>
      </c>
      <c r="J7413" t="s">
        <v>16</v>
      </c>
      <c r="K7413" t="s">
        <v>21</v>
      </c>
      <c r="L7413" t="s">
        <v>25</v>
      </c>
      <c r="M7413">
        <v>9.3000000000000007</v>
      </c>
      <c r="N7413">
        <v>16926.919999999998</v>
      </c>
      <c r="O7413" t="s">
        <v>19</v>
      </c>
      <c r="P7413" t="str">
        <f t="shared" si="3983"/>
        <v>75+</v>
      </c>
      <c r="Q7413" t="str">
        <f>IF(PatientData[[#This Row],[bmi]]&lt;18.5,"Underweight",
IF(PatientData[[#This Row],[bmi]]&lt;25,"Normal",
IF(PatientData[[#This Row],[bmi]]&lt;30,"Overweight","Obese")))</f>
        <v>Obese</v>
      </c>
      <c r="R7413" t="str">
        <f t="shared" si="3954"/>
        <v>High BP</v>
      </c>
      <c r="S7413" t="str">
        <f t="shared" si="3955"/>
        <v>High Cost</v>
      </c>
    </row>
    <row r="7414" spans="1:19" x14ac:dyDescent="0.3">
      <c r="A7414">
        <v>55</v>
      </c>
      <c r="B7414" t="s">
        <v>15</v>
      </c>
      <c r="C7414">
        <v>23.6</v>
      </c>
      <c r="D7414">
        <v>130</v>
      </c>
      <c r="E7414">
        <v>74</v>
      </c>
      <c r="F7414">
        <v>191.5</v>
      </c>
      <c r="G7414">
        <v>132</v>
      </c>
      <c r="H7414">
        <v>80</v>
      </c>
      <c r="I7414">
        <v>3</v>
      </c>
      <c r="J7414" t="s">
        <v>16</v>
      </c>
      <c r="K7414" t="s">
        <v>17</v>
      </c>
      <c r="L7414" t="s">
        <v>22</v>
      </c>
      <c r="M7414">
        <v>9.5</v>
      </c>
      <c r="N7414">
        <v>19618.830000000002</v>
      </c>
      <c r="O7414" t="s">
        <v>19</v>
      </c>
      <c r="P7414" t="str">
        <f t="shared" si="3983"/>
        <v>60-74</v>
      </c>
      <c r="Q7414" t="str">
        <f>IF(PatientData[[#This Row],[bmi]]&lt;18.5,"Underweight",
IF(PatientData[[#This Row],[bmi]]&lt;25,"Normal",
IF(PatientData[[#This Row],[bmi]]&lt;30,"Overweight","Obese")))</f>
        <v>Normal</v>
      </c>
      <c r="R7414" t="str">
        <f t="shared" si="3954"/>
        <v>High BP</v>
      </c>
      <c r="S7414" t="str">
        <f t="shared" si="3955"/>
        <v>High Cost</v>
      </c>
    </row>
    <row r="7415" spans="1:19" x14ac:dyDescent="0.3">
      <c r="A7415">
        <v>52</v>
      </c>
      <c r="B7415" t="s">
        <v>20</v>
      </c>
      <c r="C7415">
        <v>30.8</v>
      </c>
      <c r="D7415">
        <v>118</v>
      </c>
      <c r="E7415">
        <v>70</v>
      </c>
      <c r="F7415">
        <v>241.7</v>
      </c>
      <c r="G7415">
        <v>133.69999999999999</v>
      </c>
      <c r="H7415">
        <v>58</v>
      </c>
      <c r="I7415">
        <v>0</v>
      </c>
      <c r="J7415" t="s">
        <v>24</v>
      </c>
      <c r="K7415" t="s">
        <v>17</v>
      </c>
      <c r="L7415" t="s">
        <v>25</v>
      </c>
      <c r="M7415">
        <v>2</v>
      </c>
      <c r="N7415">
        <v>5069.03</v>
      </c>
      <c r="O7415" t="s">
        <v>19</v>
      </c>
      <c r="P7415" t="str">
        <f t="shared" ref="P7415" si="3984">IF(A7415&lt;30,"18-29",IF(A7415&lt;45,"30-44",IF(A7415&lt;60,"45-59",IF(A7415&lt;75,"60-74","75+"))))</f>
        <v>45-59</v>
      </c>
      <c r="Q7415" t="str">
        <f>IF(PatientData[[#This Row],[bmi]]&lt;18.5,"Underweight",
IF(PatientData[[#This Row],[bmi]]&lt;25,"Normal",
IF(PatientData[[#This Row],[bmi]]&lt;30,"Overweight","Obese")))</f>
        <v>Obese</v>
      </c>
      <c r="R7415" t="str">
        <f t="shared" si="3954"/>
        <v>Normal BP</v>
      </c>
      <c r="S7415" t="str">
        <f t="shared" si="3955"/>
        <v>Normal Cost</v>
      </c>
    </row>
    <row r="7416" spans="1:19" x14ac:dyDescent="0.3">
      <c r="A7416">
        <v>68</v>
      </c>
      <c r="B7416" t="s">
        <v>15</v>
      </c>
      <c r="C7416">
        <v>18</v>
      </c>
      <c r="D7416">
        <v>133</v>
      </c>
      <c r="E7416">
        <v>77</v>
      </c>
      <c r="F7416">
        <v>177.1</v>
      </c>
      <c r="G7416">
        <v>124.6</v>
      </c>
      <c r="H7416">
        <v>100</v>
      </c>
      <c r="I7416">
        <v>3</v>
      </c>
      <c r="J7416" t="s">
        <v>16</v>
      </c>
      <c r="K7416" t="s">
        <v>17</v>
      </c>
      <c r="L7416" t="s">
        <v>18</v>
      </c>
      <c r="M7416">
        <v>6.4</v>
      </c>
      <c r="N7416">
        <v>13465.69</v>
      </c>
      <c r="O7416" t="s">
        <v>19</v>
      </c>
      <c r="P7416" t="str">
        <f t="shared" ref="P7416" si="3985">IF(A7413&lt;30,"18-29",IF(A7413&lt;45,"30-44",IF(A7413&lt;60,"45-59",IF(A7413&lt;75,"60-74","75+"))))</f>
        <v>60-74</v>
      </c>
      <c r="Q7416" t="str">
        <f>IF(PatientData[[#This Row],[bmi]]&lt;18.5,"Underweight",
IF(PatientData[[#This Row],[bmi]]&lt;25,"Normal",
IF(PatientData[[#This Row],[bmi]]&lt;30,"Overweight","Obese")))</f>
        <v>Underweight</v>
      </c>
      <c r="R7416" t="str">
        <f t="shared" si="3954"/>
        <v>High BP</v>
      </c>
      <c r="S7416" t="str">
        <f t="shared" si="3955"/>
        <v>Normal Cost</v>
      </c>
    </row>
    <row r="7417" spans="1:19" x14ac:dyDescent="0.3">
      <c r="A7417">
        <v>60</v>
      </c>
      <c r="B7417" t="s">
        <v>20</v>
      </c>
      <c r="C7417">
        <v>30.8</v>
      </c>
      <c r="D7417">
        <v>210</v>
      </c>
      <c r="E7417">
        <v>139</v>
      </c>
      <c r="F7417">
        <v>248.8</v>
      </c>
      <c r="G7417">
        <v>207.7</v>
      </c>
      <c r="H7417">
        <v>73</v>
      </c>
      <c r="I7417">
        <v>3</v>
      </c>
      <c r="J7417" t="s">
        <v>24</v>
      </c>
      <c r="K7417" t="s">
        <v>17</v>
      </c>
      <c r="L7417" t="s">
        <v>25</v>
      </c>
      <c r="M7417">
        <v>4.3</v>
      </c>
      <c r="N7417">
        <v>9038</v>
      </c>
      <c r="O7417" t="s">
        <v>19</v>
      </c>
      <c r="P7417" t="str">
        <f t="shared" ref="P7417" si="3986">IF(A7417&lt;30,"18-29",IF(A7417&lt;45,"30-44",IF(A7417&lt;60,"45-59",IF(A7417&lt;75,"60-74","75+"))))</f>
        <v>60-74</v>
      </c>
      <c r="Q7417" t="str">
        <f>IF(PatientData[[#This Row],[bmi]]&lt;18.5,"Underweight",
IF(PatientData[[#This Row],[bmi]]&lt;25,"Normal",
IF(PatientData[[#This Row],[bmi]]&lt;30,"Overweight","Obese")))</f>
        <v>Obese</v>
      </c>
      <c r="R7417" t="str">
        <f t="shared" si="3954"/>
        <v>High BP</v>
      </c>
      <c r="S7417" t="str">
        <f t="shared" si="3955"/>
        <v>Normal Cost</v>
      </c>
    </row>
    <row r="7418" spans="1:19" x14ac:dyDescent="0.3">
      <c r="A7418">
        <v>57</v>
      </c>
      <c r="B7418" t="s">
        <v>15</v>
      </c>
      <c r="C7418">
        <v>28.7</v>
      </c>
      <c r="D7418">
        <v>133</v>
      </c>
      <c r="E7418">
        <v>82</v>
      </c>
      <c r="F7418">
        <v>259.10000000000002</v>
      </c>
      <c r="G7418">
        <v>115.5</v>
      </c>
      <c r="H7418">
        <v>64</v>
      </c>
      <c r="I7418">
        <v>0</v>
      </c>
      <c r="J7418" t="s">
        <v>24</v>
      </c>
      <c r="K7418" t="s">
        <v>17</v>
      </c>
      <c r="L7418" t="s">
        <v>22</v>
      </c>
      <c r="M7418">
        <v>5.5</v>
      </c>
      <c r="N7418">
        <v>9636.16</v>
      </c>
      <c r="O7418" t="s">
        <v>23</v>
      </c>
      <c r="P7418" t="str">
        <f t="shared" ref="P7418:P7420" si="3987">IF(A7415&lt;30,"18-29",IF(A7415&lt;45,"30-44",IF(A7415&lt;60,"45-59",IF(A7415&lt;75,"60-74","75+"))))</f>
        <v>45-59</v>
      </c>
      <c r="Q7418" t="str">
        <f>IF(PatientData[[#This Row],[bmi]]&lt;18.5,"Underweight",
IF(PatientData[[#This Row],[bmi]]&lt;25,"Normal",
IF(PatientData[[#This Row],[bmi]]&lt;30,"Overweight","Obese")))</f>
        <v>Overweight</v>
      </c>
      <c r="R7418" t="str">
        <f t="shared" si="3954"/>
        <v>High BP</v>
      </c>
      <c r="S7418" t="str">
        <f t="shared" si="3955"/>
        <v>Normal Cost</v>
      </c>
    </row>
    <row r="7419" spans="1:19" x14ac:dyDescent="0.3">
      <c r="A7419">
        <v>38</v>
      </c>
      <c r="B7419" t="s">
        <v>15</v>
      </c>
      <c r="C7419">
        <v>29.3</v>
      </c>
      <c r="D7419">
        <v>127</v>
      </c>
      <c r="E7419">
        <v>80</v>
      </c>
      <c r="F7419">
        <v>209.7</v>
      </c>
      <c r="G7419">
        <v>83.2</v>
      </c>
      <c r="H7419">
        <v>90</v>
      </c>
      <c r="I7419">
        <v>0</v>
      </c>
      <c r="J7419" t="s">
        <v>16</v>
      </c>
      <c r="K7419" t="s">
        <v>26</v>
      </c>
      <c r="L7419" t="s">
        <v>18</v>
      </c>
      <c r="M7419">
        <v>6.8</v>
      </c>
      <c r="N7419">
        <v>11213.78</v>
      </c>
      <c r="O7419" t="s">
        <v>19</v>
      </c>
      <c r="P7419" t="str">
        <f t="shared" si="3987"/>
        <v>60-74</v>
      </c>
      <c r="Q7419" t="str">
        <f>IF(PatientData[[#This Row],[bmi]]&lt;18.5,"Underweight",
IF(PatientData[[#This Row],[bmi]]&lt;25,"Normal",
IF(PatientData[[#This Row],[bmi]]&lt;30,"Overweight","Obese")))</f>
        <v>Overweight</v>
      </c>
      <c r="R7419" t="str">
        <f t="shared" si="3954"/>
        <v>High BP</v>
      </c>
      <c r="S7419" t="str">
        <f t="shared" si="3955"/>
        <v>Normal Cost</v>
      </c>
    </row>
    <row r="7420" spans="1:19" x14ac:dyDescent="0.3">
      <c r="A7420">
        <v>53</v>
      </c>
      <c r="B7420" t="s">
        <v>15</v>
      </c>
      <c r="C7420">
        <v>38</v>
      </c>
      <c r="D7420">
        <v>123</v>
      </c>
      <c r="E7420">
        <v>69</v>
      </c>
      <c r="F7420">
        <v>268.39999999999998</v>
      </c>
      <c r="G7420">
        <v>159.6</v>
      </c>
      <c r="H7420">
        <v>71</v>
      </c>
      <c r="I7420">
        <v>1</v>
      </c>
      <c r="J7420" t="s">
        <v>24</v>
      </c>
      <c r="K7420" t="s">
        <v>26</v>
      </c>
      <c r="L7420" t="s">
        <v>18</v>
      </c>
      <c r="M7420">
        <v>5.0999999999999996</v>
      </c>
      <c r="N7420">
        <v>11515.04</v>
      </c>
      <c r="O7420" t="s">
        <v>19</v>
      </c>
      <c r="P7420" t="str">
        <f t="shared" si="3987"/>
        <v>60-74</v>
      </c>
      <c r="Q7420" t="str">
        <f>IF(PatientData[[#This Row],[bmi]]&lt;18.5,"Underweight",
IF(PatientData[[#This Row],[bmi]]&lt;25,"Normal",
IF(PatientData[[#This Row],[bmi]]&lt;30,"Overweight","Obese")))</f>
        <v>Obese</v>
      </c>
      <c r="R7420" t="str">
        <f t="shared" si="3954"/>
        <v>High BP</v>
      </c>
      <c r="S7420" t="str">
        <f t="shared" si="3955"/>
        <v>Normal Cost</v>
      </c>
    </row>
    <row r="7421" spans="1:19" x14ac:dyDescent="0.3">
      <c r="A7421">
        <v>39</v>
      </c>
      <c r="B7421" t="s">
        <v>20</v>
      </c>
      <c r="C7421">
        <v>30.8</v>
      </c>
      <c r="D7421">
        <v>122</v>
      </c>
      <c r="E7421">
        <v>65</v>
      </c>
      <c r="F7421">
        <v>234.8</v>
      </c>
      <c r="G7421">
        <v>160.6</v>
      </c>
      <c r="H7421">
        <v>78</v>
      </c>
      <c r="I7421">
        <v>2</v>
      </c>
      <c r="J7421" t="s">
        <v>27</v>
      </c>
      <c r="K7421" t="s">
        <v>17</v>
      </c>
      <c r="L7421" t="s">
        <v>18</v>
      </c>
      <c r="M7421">
        <v>6.6</v>
      </c>
      <c r="N7421">
        <v>11129.2</v>
      </c>
      <c r="O7421" t="s">
        <v>19</v>
      </c>
      <c r="P7421" t="str">
        <f t="shared" ref="P7421" si="3988">IF(A7421&lt;30,"18-29",IF(A7421&lt;45,"30-44",IF(A7421&lt;60,"45-59",IF(A7421&lt;75,"60-74","75+"))))</f>
        <v>30-44</v>
      </c>
      <c r="Q7421" t="str">
        <f>IF(PatientData[[#This Row],[bmi]]&lt;18.5,"Underweight",
IF(PatientData[[#This Row],[bmi]]&lt;25,"Normal",
IF(PatientData[[#This Row],[bmi]]&lt;30,"Overweight","Obese")))</f>
        <v>Obese</v>
      </c>
      <c r="R7421" t="str">
        <f t="shared" si="3954"/>
        <v>High BP</v>
      </c>
      <c r="S7421" t="str">
        <f t="shared" si="3955"/>
        <v>Normal Cost</v>
      </c>
    </row>
    <row r="7422" spans="1:19" x14ac:dyDescent="0.3">
      <c r="A7422">
        <v>52</v>
      </c>
      <c r="B7422" t="s">
        <v>15</v>
      </c>
      <c r="C7422">
        <v>28.4</v>
      </c>
      <c r="D7422">
        <v>118</v>
      </c>
      <c r="E7422">
        <v>78</v>
      </c>
      <c r="F7422">
        <v>194.2</v>
      </c>
      <c r="G7422">
        <v>106</v>
      </c>
      <c r="H7422">
        <v>81</v>
      </c>
      <c r="I7422">
        <v>0</v>
      </c>
      <c r="J7422" t="s">
        <v>27</v>
      </c>
      <c r="K7422" t="s">
        <v>21</v>
      </c>
      <c r="L7422" t="s">
        <v>18</v>
      </c>
      <c r="M7422">
        <v>10.8</v>
      </c>
      <c r="N7422">
        <v>22464.65</v>
      </c>
      <c r="O7422" t="s">
        <v>19</v>
      </c>
      <c r="P7422" t="str">
        <f t="shared" ref="P7422" si="3989">IF(A7419&lt;30,"18-29",IF(A7419&lt;45,"30-44",IF(A7419&lt;60,"45-59",IF(A7419&lt;75,"60-74","75+"))))</f>
        <v>30-44</v>
      </c>
      <c r="Q7422" t="str">
        <f>IF(PatientData[[#This Row],[bmi]]&lt;18.5,"Underweight",
IF(PatientData[[#This Row],[bmi]]&lt;25,"Normal",
IF(PatientData[[#This Row],[bmi]]&lt;30,"Overweight","Obese")))</f>
        <v>Overweight</v>
      </c>
      <c r="R7422" t="str">
        <f t="shared" si="3954"/>
        <v>Normal BP</v>
      </c>
      <c r="S7422" t="str">
        <f t="shared" si="3955"/>
        <v>High Cost</v>
      </c>
    </row>
    <row r="7423" spans="1:19" x14ac:dyDescent="0.3">
      <c r="A7423">
        <v>61</v>
      </c>
      <c r="B7423" t="s">
        <v>20</v>
      </c>
      <c r="C7423">
        <v>30.8</v>
      </c>
      <c r="D7423">
        <v>99</v>
      </c>
      <c r="E7423">
        <v>60</v>
      </c>
      <c r="F7423">
        <v>273.10000000000002</v>
      </c>
      <c r="G7423">
        <v>95.3</v>
      </c>
      <c r="H7423">
        <v>85</v>
      </c>
      <c r="I7423">
        <v>2</v>
      </c>
      <c r="J7423" t="s">
        <v>16</v>
      </c>
      <c r="K7423" t="s">
        <v>28</v>
      </c>
      <c r="L7423" t="s">
        <v>22</v>
      </c>
      <c r="M7423">
        <v>6.3</v>
      </c>
      <c r="N7423">
        <v>15595.98</v>
      </c>
      <c r="O7423" t="s">
        <v>19</v>
      </c>
      <c r="P7423" t="str">
        <f t="shared" ref="P7423" si="3990">IF(A7423&lt;30,"18-29",IF(A7423&lt;45,"30-44",IF(A7423&lt;60,"45-59",IF(A7423&lt;75,"60-74","75+"))))</f>
        <v>60-74</v>
      </c>
      <c r="Q7423" t="str">
        <f>IF(PatientData[[#This Row],[bmi]]&lt;18.5,"Underweight",
IF(PatientData[[#This Row],[bmi]]&lt;25,"Normal",
IF(PatientData[[#This Row],[bmi]]&lt;30,"Overweight","Obese")))</f>
        <v>Obese</v>
      </c>
      <c r="R7423" t="str">
        <f t="shared" si="3954"/>
        <v>Normal BP</v>
      </c>
      <c r="S7423" t="str">
        <f t="shared" si="3955"/>
        <v>High Cost</v>
      </c>
    </row>
    <row r="7424" spans="1:19" x14ac:dyDescent="0.3">
      <c r="A7424">
        <v>49</v>
      </c>
      <c r="B7424" t="s">
        <v>15</v>
      </c>
      <c r="C7424">
        <v>37.5</v>
      </c>
      <c r="D7424">
        <v>127</v>
      </c>
      <c r="E7424">
        <v>78</v>
      </c>
      <c r="F7424">
        <v>239.6</v>
      </c>
      <c r="G7424">
        <v>131.5</v>
      </c>
      <c r="H7424">
        <v>96</v>
      </c>
      <c r="I7424">
        <v>1</v>
      </c>
      <c r="J7424" t="s">
        <v>16</v>
      </c>
      <c r="K7424" t="s">
        <v>21</v>
      </c>
      <c r="L7424" t="s">
        <v>25</v>
      </c>
      <c r="M7424">
        <v>7.6</v>
      </c>
      <c r="N7424">
        <v>16809.52</v>
      </c>
      <c r="O7424" t="s">
        <v>19</v>
      </c>
      <c r="P7424" t="str">
        <f t="shared" ref="P7424:P7429" si="3991">IF(A7421&lt;30,"18-29",IF(A7421&lt;45,"30-44",IF(A7421&lt;60,"45-59",IF(A7421&lt;75,"60-74","75+"))))</f>
        <v>30-44</v>
      </c>
      <c r="Q7424" t="str">
        <f>IF(PatientData[[#This Row],[bmi]]&lt;18.5,"Underweight",
IF(PatientData[[#This Row],[bmi]]&lt;25,"Normal",
IF(PatientData[[#This Row],[bmi]]&lt;30,"Overweight","Obese")))</f>
        <v>Obese</v>
      </c>
      <c r="R7424" t="str">
        <f t="shared" si="3954"/>
        <v>High BP</v>
      </c>
      <c r="S7424" t="str">
        <f t="shared" si="3955"/>
        <v>High Cost</v>
      </c>
    </row>
    <row r="7425" spans="1:19" x14ac:dyDescent="0.3">
      <c r="A7425">
        <v>64</v>
      </c>
      <c r="B7425" t="s">
        <v>15</v>
      </c>
      <c r="C7425">
        <v>26.2</v>
      </c>
      <c r="D7425">
        <v>130</v>
      </c>
      <c r="E7425">
        <v>79</v>
      </c>
      <c r="F7425">
        <v>241.7</v>
      </c>
      <c r="G7425">
        <v>127.4</v>
      </c>
      <c r="H7425">
        <v>75</v>
      </c>
      <c r="I7425">
        <v>0</v>
      </c>
      <c r="J7425" t="s">
        <v>27</v>
      </c>
      <c r="K7425" t="s">
        <v>26</v>
      </c>
      <c r="L7425" t="s">
        <v>22</v>
      </c>
      <c r="M7425">
        <v>5</v>
      </c>
      <c r="N7425">
        <v>11038.22</v>
      </c>
      <c r="O7425" t="s">
        <v>23</v>
      </c>
      <c r="P7425" t="str">
        <f t="shared" si="3991"/>
        <v>45-59</v>
      </c>
      <c r="Q7425" t="str">
        <f>IF(PatientData[[#This Row],[bmi]]&lt;18.5,"Underweight",
IF(PatientData[[#This Row],[bmi]]&lt;25,"Normal",
IF(PatientData[[#This Row],[bmi]]&lt;30,"Overweight","Obese")))</f>
        <v>Overweight</v>
      </c>
      <c r="R7425" t="str">
        <f t="shared" si="3954"/>
        <v>High BP</v>
      </c>
      <c r="S7425" t="str">
        <f t="shared" si="3955"/>
        <v>Normal Cost</v>
      </c>
    </row>
    <row r="7426" spans="1:19" x14ac:dyDescent="0.3">
      <c r="A7426">
        <v>54</v>
      </c>
      <c r="B7426" t="s">
        <v>15</v>
      </c>
      <c r="C7426">
        <v>23</v>
      </c>
      <c r="D7426">
        <v>113</v>
      </c>
      <c r="E7426">
        <v>69</v>
      </c>
      <c r="F7426">
        <v>202.5</v>
      </c>
      <c r="G7426">
        <v>81.8</v>
      </c>
      <c r="H7426">
        <v>78</v>
      </c>
      <c r="I7426">
        <v>2</v>
      </c>
      <c r="J7426" t="s">
        <v>16</v>
      </c>
      <c r="K7426" t="s">
        <v>26</v>
      </c>
      <c r="L7426" t="s">
        <v>25</v>
      </c>
      <c r="M7426">
        <v>9</v>
      </c>
      <c r="N7426">
        <v>19093.13</v>
      </c>
      <c r="O7426" t="s">
        <v>19</v>
      </c>
      <c r="P7426" t="str">
        <f t="shared" si="3991"/>
        <v>60-74</v>
      </c>
      <c r="Q7426" t="str">
        <f>IF(PatientData[[#This Row],[bmi]]&lt;18.5,"Underweight",
IF(PatientData[[#This Row],[bmi]]&lt;25,"Normal",
IF(PatientData[[#This Row],[bmi]]&lt;30,"Overweight","Obese")))</f>
        <v>Normal</v>
      </c>
      <c r="R7426" t="str">
        <f t="shared" si="3954"/>
        <v>Normal BP</v>
      </c>
      <c r="S7426" t="str">
        <f t="shared" si="3955"/>
        <v>High Cost</v>
      </c>
    </row>
    <row r="7427" spans="1:19" x14ac:dyDescent="0.3">
      <c r="A7427">
        <v>61</v>
      </c>
      <c r="B7427" t="s">
        <v>15</v>
      </c>
      <c r="C7427">
        <v>28.3</v>
      </c>
      <c r="D7427">
        <v>124</v>
      </c>
      <c r="E7427">
        <v>73</v>
      </c>
      <c r="F7427">
        <v>237.1</v>
      </c>
      <c r="G7427">
        <v>96.4</v>
      </c>
      <c r="H7427">
        <v>109</v>
      </c>
      <c r="I7427">
        <v>2</v>
      </c>
      <c r="J7427" t="s">
        <v>16</v>
      </c>
      <c r="K7427" t="s">
        <v>21</v>
      </c>
      <c r="L7427" t="s">
        <v>22</v>
      </c>
      <c r="M7427">
        <v>7.1</v>
      </c>
      <c r="N7427">
        <v>14465.52</v>
      </c>
      <c r="O7427" t="s">
        <v>19</v>
      </c>
      <c r="P7427" t="str">
        <f t="shared" si="3991"/>
        <v>45-59</v>
      </c>
      <c r="Q7427" t="str">
        <f>IF(PatientData[[#This Row],[bmi]]&lt;18.5,"Underweight",
IF(PatientData[[#This Row],[bmi]]&lt;25,"Normal",
IF(PatientData[[#This Row],[bmi]]&lt;30,"Overweight","Obese")))</f>
        <v>Overweight</v>
      </c>
      <c r="R7427" t="str">
        <f t="shared" ref="R7427:R7490" si="3992">IF(AND(D7427&lt;120,E7427&lt;80),"Normal BP","High BP")</f>
        <v>High BP</v>
      </c>
      <c r="S7427" t="str">
        <f t="shared" ref="S7427:S7490" si="3993">IF(N7427&gt;15000,"High Cost","Normal Cost")</f>
        <v>Normal Cost</v>
      </c>
    </row>
    <row r="7428" spans="1:19" x14ac:dyDescent="0.3">
      <c r="A7428">
        <v>53</v>
      </c>
      <c r="B7428" t="s">
        <v>15</v>
      </c>
      <c r="C7428">
        <v>40.4</v>
      </c>
      <c r="D7428">
        <v>135</v>
      </c>
      <c r="E7428">
        <v>78</v>
      </c>
      <c r="F7428">
        <v>231.8</v>
      </c>
      <c r="G7428">
        <v>151.1</v>
      </c>
      <c r="H7428">
        <v>79</v>
      </c>
      <c r="I7428">
        <v>1</v>
      </c>
      <c r="J7428" t="s">
        <v>16</v>
      </c>
      <c r="K7428" t="s">
        <v>17</v>
      </c>
      <c r="L7428" t="s">
        <v>18</v>
      </c>
      <c r="M7428">
        <v>9.9</v>
      </c>
      <c r="N7428">
        <v>20803.2</v>
      </c>
      <c r="O7428" t="s">
        <v>19</v>
      </c>
      <c r="P7428" t="str">
        <f t="shared" si="3991"/>
        <v>60-74</v>
      </c>
      <c r="Q7428" t="str">
        <f>IF(PatientData[[#This Row],[bmi]]&lt;18.5,"Underweight",
IF(PatientData[[#This Row],[bmi]]&lt;25,"Normal",
IF(PatientData[[#This Row],[bmi]]&lt;30,"Overweight","Obese")))</f>
        <v>Obese</v>
      </c>
      <c r="R7428" t="str">
        <f t="shared" si="3992"/>
        <v>High BP</v>
      </c>
      <c r="S7428" t="str">
        <f t="shared" si="3993"/>
        <v>High Cost</v>
      </c>
    </row>
    <row r="7429" spans="1:19" x14ac:dyDescent="0.3">
      <c r="A7429">
        <v>80</v>
      </c>
      <c r="B7429" t="s">
        <v>15</v>
      </c>
      <c r="C7429">
        <v>41.6</v>
      </c>
      <c r="D7429">
        <v>120</v>
      </c>
      <c r="E7429">
        <v>69</v>
      </c>
      <c r="F7429">
        <v>280.60000000000002</v>
      </c>
      <c r="G7429">
        <v>223.7</v>
      </c>
      <c r="H7429">
        <v>79</v>
      </c>
      <c r="I7429">
        <v>0</v>
      </c>
      <c r="J7429" t="s">
        <v>16</v>
      </c>
      <c r="K7429" t="s">
        <v>17</v>
      </c>
      <c r="L7429" t="s">
        <v>25</v>
      </c>
      <c r="M7429">
        <v>8.1</v>
      </c>
      <c r="N7429">
        <v>14647.13</v>
      </c>
      <c r="O7429" t="s">
        <v>23</v>
      </c>
      <c r="P7429" t="str">
        <f t="shared" si="3991"/>
        <v>45-59</v>
      </c>
      <c r="Q7429" t="str">
        <f>IF(PatientData[[#This Row],[bmi]]&lt;18.5,"Underweight",
IF(PatientData[[#This Row],[bmi]]&lt;25,"Normal",
IF(PatientData[[#This Row],[bmi]]&lt;30,"Overweight","Obese")))</f>
        <v>Obese</v>
      </c>
      <c r="R7429" t="str">
        <f t="shared" si="3992"/>
        <v>High BP</v>
      </c>
      <c r="S7429" t="str">
        <f t="shared" si="3993"/>
        <v>Normal Cost</v>
      </c>
    </row>
    <row r="7430" spans="1:19" x14ac:dyDescent="0.3">
      <c r="A7430">
        <v>71</v>
      </c>
      <c r="B7430" t="s">
        <v>20</v>
      </c>
      <c r="C7430">
        <v>30.8</v>
      </c>
      <c r="D7430">
        <v>125</v>
      </c>
      <c r="E7430">
        <v>77</v>
      </c>
      <c r="F7430">
        <v>267.5</v>
      </c>
      <c r="G7430">
        <v>189.5</v>
      </c>
      <c r="H7430">
        <v>85</v>
      </c>
      <c r="I7430">
        <v>1</v>
      </c>
      <c r="J7430" t="s">
        <v>27</v>
      </c>
      <c r="K7430" t="s">
        <v>21</v>
      </c>
      <c r="L7430" t="s">
        <v>18</v>
      </c>
      <c r="M7430">
        <v>6.4</v>
      </c>
      <c r="N7430">
        <v>13511.67</v>
      </c>
      <c r="O7430" t="s">
        <v>19</v>
      </c>
      <c r="P7430" t="str">
        <f t="shared" ref="P7430:P7431" si="3994">IF(A7430&lt;30,"18-29",IF(A7430&lt;45,"30-44",IF(A7430&lt;60,"45-59",IF(A7430&lt;75,"60-74","75+"))))</f>
        <v>60-74</v>
      </c>
      <c r="Q7430" t="str">
        <f>IF(PatientData[[#This Row],[bmi]]&lt;18.5,"Underweight",
IF(PatientData[[#This Row],[bmi]]&lt;25,"Normal",
IF(PatientData[[#This Row],[bmi]]&lt;30,"Overweight","Obese")))</f>
        <v>Obese</v>
      </c>
      <c r="R7430" t="str">
        <f t="shared" si="3992"/>
        <v>High BP</v>
      </c>
      <c r="S7430" t="str">
        <f t="shared" si="3993"/>
        <v>Normal Cost</v>
      </c>
    </row>
    <row r="7431" spans="1:19" x14ac:dyDescent="0.3">
      <c r="A7431">
        <v>62</v>
      </c>
      <c r="B7431" t="s">
        <v>20</v>
      </c>
      <c r="C7431">
        <v>30.8</v>
      </c>
      <c r="D7431">
        <v>108</v>
      </c>
      <c r="E7431">
        <v>66</v>
      </c>
      <c r="F7431">
        <v>235.6</v>
      </c>
      <c r="G7431">
        <v>125</v>
      </c>
      <c r="H7431">
        <v>70</v>
      </c>
      <c r="I7431">
        <v>0</v>
      </c>
      <c r="J7431" t="s">
        <v>27</v>
      </c>
      <c r="K7431" t="s">
        <v>21</v>
      </c>
      <c r="L7431" t="s">
        <v>22</v>
      </c>
      <c r="M7431">
        <v>3.8</v>
      </c>
      <c r="N7431">
        <v>10523.98</v>
      </c>
      <c r="O7431" t="s">
        <v>19</v>
      </c>
      <c r="P7431" t="str">
        <f t="shared" si="3994"/>
        <v>60-74</v>
      </c>
      <c r="Q7431" t="str">
        <f>IF(PatientData[[#This Row],[bmi]]&lt;18.5,"Underweight",
IF(PatientData[[#This Row],[bmi]]&lt;25,"Normal",
IF(PatientData[[#This Row],[bmi]]&lt;30,"Overweight","Obese")))</f>
        <v>Obese</v>
      </c>
      <c r="R7431" t="str">
        <f t="shared" si="3992"/>
        <v>Normal BP</v>
      </c>
      <c r="S7431" t="str">
        <f t="shared" si="3993"/>
        <v>Normal Cost</v>
      </c>
    </row>
    <row r="7432" spans="1:19" x14ac:dyDescent="0.3">
      <c r="A7432">
        <v>59</v>
      </c>
      <c r="B7432" t="s">
        <v>15</v>
      </c>
      <c r="C7432">
        <v>29</v>
      </c>
      <c r="D7432">
        <v>129</v>
      </c>
      <c r="E7432">
        <v>82</v>
      </c>
      <c r="F7432">
        <v>228.7</v>
      </c>
      <c r="G7432">
        <v>85.4</v>
      </c>
      <c r="H7432">
        <v>66</v>
      </c>
      <c r="I7432">
        <v>3</v>
      </c>
      <c r="J7432" t="s">
        <v>27</v>
      </c>
      <c r="K7432" t="s">
        <v>21</v>
      </c>
      <c r="L7432" t="s">
        <v>25</v>
      </c>
      <c r="M7432">
        <v>4.5999999999999996</v>
      </c>
      <c r="N7432">
        <v>10555.48</v>
      </c>
      <c r="O7432" t="s">
        <v>19</v>
      </c>
      <c r="P7432" t="str">
        <f t="shared" ref="P7432:P7436" si="3995">IF(A7429&lt;30,"18-29",IF(A7429&lt;45,"30-44",IF(A7429&lt;60,"45-59",IF(A7429&lt;75,"60-74","75+"))))</f>
        <v>75+</v>
      </c>
      <c r="Q7432" t="str">
        <f>IF(PatientData[[#This Row],[bmi]]&lt;18.5,"Underweight",
IF(PatientData[[#This Row],[bmi]]&lt;25,"Normal",
IF(PatientData[[#This Row],[bmi]]&lt;30,"Overweight","Obese")))</f>
        <v>Overweight</v>
      </c>
      <c r="R7432" t="str">
        <f t="shared" si="3992"/>
        <v>High BP</v>
      </c>
      <c r="S7432" t="str">
        <f t="shared" si="3993"/>
        <v>Normal Cost</v>
      </c>
    </row>
    <row r="7433" spans="1:19" x14ac:dyDescent="0.3">
      <c r="A7433">
        <v>61</v>
      </c>
      <c r="B7433" t="s">
        <v>15</v>
      </c>
      <c r="C7433">
        <v>33</v>
      </c>
      <c r="D7433">
        <v>142</v>
      </c>
      <c r="E7433">
        <v>85</v>
      </c>
      <c r="F7433">
        <v>233.2</v>
      </c>
      <c r="G7433">
        <v>129.30000000000001</v>
      </c>
      <c r="H7433">
        <v>77</v>
      </c>
      <c r="I7433">
        <v>1</v>
      </c>
      <c r="J7433" t="s">
        <v>27</v>
      </c>
      <c r="K7433" t="s">
        <v>17</v>
      </c>
      <c r="L7433" t="s">
        <v>18</v>
      </c>
      <c r="M7433">
        <v>7.5</v>
      </c>
      <c r="N7433">
        <v>10920.38</v>
      </c>
      <c r="O7433" t="s">
        <v>19</v>
      </c>
      <c r="P7433" t="str">
        <f t="shared" si="3995"/>
        <v>60-74</v>
      </c>
      <c r="Q7433" t="str">
        <f>IF(PatientData[[#This Row],[bmi]]&lt;18.5,"Underweight",
IF(PatientData[[#This Row],[bmi]]&lt;25,"Normal",
IF(PatientData[[#This Row],[bmi]]&lt;30,"Overweight","Obese")))</f>
        <v>Obese</v>
      </c>
      <c r="R7433" t="str">
        <f t="shared" si="3992"/>
        <v>High BP</v>
      </c>
      <c r="S7433" t="str">
        <f t="shared" si="3993"/>
        <v>Normal Cost</v>
      </c>
    </row>
    <row r="7434" spans="1:19" x14ac:dyDescent="0.3">
      <c r="A7434">
        <v>83</v>
      </c>
      <c r="B7434" t="s">
        <v>15</v>
      </c>
      <c r="C7434">
        <v>28.7</v>
      </c>
      <c r="D7434">
        <v>143</v>
      </c>
      <c r="E7434">
        <v>89</v>
      </c>
      <c r="F7434">
        <v>244.1</v>
      </c>
      <c r="G7434">
        <v>86.9</v>
      </c>
      <c r="H7434">
        <v>77</v>
      </c>
      <c r="I7434">
        <v>2</v>
      </c>
      <c r="J7434" t="s">
        <v>24</v>
      </c>
      <c r="K7434" t="s">
        <v>21</v>
      </c>
      <c r="L7434" t="s">
        <v>25</v>
      </c>
      <c r="M7434">
        <v>6.8</v>
      </c>
      <c r="N7434">
        <v>12501.69</v>
      </c>
      <c r="O7434" t="s">
        <v>19</v>
      </c>
      <c r="P7434" t="str">
        <f t="shared" si="3995"/>
        <v>60-74</v>
      </c>
      <c r="Q7434" t="str">
        <f>IF(PatientData[[#This Row],[bmi]]&lt;18.5,"Underweight",
IF(PatientData[[#This Row],[bmi]]&lt;25,"Normal",
IF(PatientData[[#This Row],[bmi]]&lt;30,"Overweight","Obese")))</f>
        <v>Overweight</v>
      </c>
      <c r="R7434" t="str">
        <f t="shared" si="3992"/>
        <v>High BP</v>
      </c>
      <c r="S7434" t="str">
        <f t="shared" si="3993"/>
        <v>Normal Cost</v>
      </c>
    </row>
    <row r="7435" spans="1:19" x14ac:dyDescent="0.3">
      <c r="A7435">
        <v>71</v>
      </c>
      <c r="B7435" t="s">
        <v>15</v>
      </c>
      <c r="C7435">
        <v>30.7</v>
      </c>
      <c r="D7435">
        <v>138</v>
      </c>
      <c r="E7435">
        <v>76</v>
      </c>
      <c r="F7435">
        <v>235.2</v>
      </c>
      <c r="G7435">
        <v>161.5</v>
      </c>
      <c r="H7435">
        <v>87</v>
      </c>
      <c r="I7435">
        <v>4</v>
      </c>
      <c r="J7435" t="s">
        <v>16</v>
      </c>
      <c r="K7435" t="s">
        <v>17</v>
      </c>
      <c r="L7435" t="s">
        <v>25</v>
      </c>
      <c r="M7435">
        <v>6.5</v>
      </c>
      <c r="N7435">
        <v>12231.43</v>
      </c>
      <c r="O7435" t="s">
        <v>19</v>
      </c>
      <c r="P7435" t="str">
        <f t="shared" si="3995"/>
        <v>45-59</v>
      </c>
      <c r="Q7435" t="str">
        <f>IF(PatientData[[#This Row],[bmi]]&lt;18.5,"Underweight",
IF(PatientData[[#This Row],[bmi]]&lt;25,"Normal",
IF(PatientData[[#This Row],[bmi]]&lt;30,"Overweight","Obese")))</f>
        <v>Obese</v>
      </c>
      <c r="R7435" t="str">
        <f t="shared" si="3992"/>
        <v>High BP</v>
      </c>
      <c r="S7435" t="str">
        <f t="shared" si="3993"/>
        <v>Normal Cost</v>
      </c>
    </row>
    <row r="7436" spans="1:19" x14ac:dyDescent="0.3">
      <c r="A7436">
        <v>51</v>
      </c>
      <c r="B7436" t="s">
        <v>15</v>
      </c>
      <c r="C7436">
        <v>35.299999999999997</v>
      </c>
      <c r="D7436">
        <v>131</v>
      </c>
      <c r="E7436">
        <v>84</v>
      </c>
      <c r="F7436">
        <v>219.3</v>
      </c>
      <c r="G7436">
        <v>167.7</v>
      </c>
      <c r="H7436">
        <v>71</v>
      </c>
      <c r="I7436">
        <v>6</v>
      </c>
      <c r="J7436" t="s">
        <v>16</v>
      </c>
      <c r="K7436" t="s">
        <v>21</v>
      </c>
      <c r="L7436" t="s">
        <v>18</v>
      </c>
      <c r="M7436">
        <v>13.6</v>
      </c>
      <c r="N7436">
        <v>26963.41</v>
      </c>
      <c r="O7436" t="s">
        <v>19</v>
      </c>
      <c r="P7436" t="str">
        <f t="shared" si="3995"/>
        <v>60-74</v>
      </c>
      <c r="Q7436" t="str">
        <f>IF(PatientData[[#This Row],[bmi]]&lt;18.5,"Underweight",
IF(PatientData[[#This Row],[bmi]]&lt;25,"Normal",
IF(PatientData[[#This Row],[bmi]]&lt;30,"Overweight","Obese")))</f>
        <v>Obese</v>
      </c>
      <c r="R7436" t="str">
        <f t="shared" si="3992"/>
        <v>High BP</v>
      </c>
      <c r="S7436" t="str">
        <f t="shared" si="3993"/>
        <v>High Cost</v>
      </c>
    </row>
    <row r="7437" spans="1:19" x14ac:dyDescent="0.3">
      <c r="A7437">
        <v>79</v>
      </c>
      <c r="B7437" t="s">
        <v>20</v>
      </c>
      <c r="C7437">
        <v>30.8</v>
      </c>
      <c r="D7437">
        <v>124</v>
      </c>
      <c r="E7437">
        <v>70</v>
      </c>
      <c r="F7437">
        <v>234.9</v>
      </c>
      <c r="G7437">
        <v>114.7</v>
      </c>
      <c r="H7437">
        <v>77</v>
      </c>
      <c r="I7437">
        <v>1</v>
      </c>
      <c r="J7437" t="s">
        <v>16</v>
      </c>
      <c r="K7437" t="s">
        <v>26</v>
      </c>
      <c r="L7437" t="s">
        <v>22</v>
      </c>
      <c r="M7437">
        <v>6.3</v>
      </c>
      <c r="N7437">
        <v>12268.53</v>
      </c>
      <c r="O7437" t="s">
        <v>19</v>
      </c>
      <c r="P7437" t="str">
        <f t="shared" ref="P7437" si="3996">IF(A7437&lt;30,"18-29",IF(A7437&lt;45,"30-44",IF(A7437&lt;60,"45-59",IF(A7437&lt;75,"60-74","75+"))))</f>
        <v>75+</v>
      </c>
      <c r="Q7437" t="str">
        <f>IF(PatientData[[#This Row],[bmi]]&lt;18.5,"Underweight",
IF(PatientData[[#This Row],[bmi]]&lt;25,"Normal",
IF(PatientData[[#This Row],[bmi]]&lt;30,"Overweight","Obese")))</f>
        <v>Obese</v>
      </c>
      <c r="R7437" t="str">
        <f t="shared" si="3992"/>
        <v>High BP</v>
      </c>
      <c r="S7437" t="str">
        <f t="shared" si="3993"/>
        <v>Normal Cost</v>
      </c>
    </row>
    <row r="7438" spans="1:19" x14ac:dyDescent="0.3">
      <c r="A7438">
        <v>71</v>
      </c>
      <c r="B7438" t="s">
        <v>15</v>
      </c>
      <c r="C7438">
        <v>29.1</v>
      </c>
      <c r="D7438">
        <v>125</v>
      </c>
      <c r="E7438">
        <v>75</v>
      </c>
      <c r="F7438">
        <v>225.5</v>
      </c>
      <c r="G7438">
        <v>127.6</v>
      </c>
      <c r="H7438">
        <v>74</v>
      </c>
      <c r="I7438">
        <v>1</v>
      </c>
      <c r="J7438" t="s">
        <v>24</v>
      </c>
      <c r="K7438" t="s">
        <v>17</v>
      </c>
      <c r="L7438" t="s">
        <v>18</v>
      </c>
      <c r="M7438">
        <v>14.3</v>
      </c>
      <c r="N7438">
        <v>25723.08</v>
      </c>
      <c r="O7438" t="s">
        <v>19</v>
      </c>
      <c r="P7438" t="str">
        <f t="shared" ref="P7438:P7441" si="3997">IF(A7435&lt;30,"18-29",IF(A7435&lt;45,"30-44",IF(A7435&lt;60,"45-59",IF(A7435&lt;75,"60-74","75+"))))</f>
        <v>60-74</v>
      </c>
      <c r="Q7438" t="str">
        <f>IF(PatientData[[#This Row],[bmi]]&lt;18.5,"Underweight",
IF(PatientData[[#This Row],[bmi]]&lt;25,"Normal",
IF(PatientData[[#This Row],[bmi]]&lt;30,"Overweight","Obese")))</f>
        <v>Overweight</v>
      </c>
      <c r="R7438" t="str">
        <f t="shared" si="3992"/>
        <v>High BP</v>
      </c>
      <c r="S7438" t="str">
        <f t="shared" si="3993"/>
        <v>High Cost</v>
      </c>
    </row>
    <row r="7439" spans="1:19" x14ac:dyDescent="0.3">
      <c r="A7439">
        <v>38</v>
      </c>
      <c r="B7439" t="s">
        <v>15</v>
      </c>
      <c r="C7439">
        <v>21.5</v>
      </c>
      <c r="D7439">
        <v>107</v>
      </c>
      <c r="E7439">
        <v>65</v>
      </c>
      <c r="F7439">
        <v>190.2</v>
      </c>
      <c r="G7439">
        <v>115.7</v>
      </c>
      <c r="H7439">
        <v>87</v>
      </c>
      <c r="I7439">
        <v>1</v>
      </c>
      <c r="J7439" t="s">
        <v>24</v>
      </c>
      <c r="K7439" t="s">
        <v>17</v>
      </c>
      <c r="L7439" t="s">
        <v>18</v>
      </c>
      <c r="M7439">
        <v>2.9</v>
      </c>
      <c r="N7439">
        <v>5855.84</v>
      </c>
      <c r="O7439" t="s">
        <v>19</v>
      </c>
      <c r="P7439" t="str">
        <f t="shared" si="3997"/>
        <v>45-59</v>
      </c>
      <c r="Q7439" t="str">
        <f>IF(PatientData[[#This Row],[bmi]]&lt;18.5,"Underweight",
IF(PatientData[[#This Row],[bmi]]&lt;25,"Normal",
IF(PatientData[[#This Row],[bmi]]&lt;30,"Overweight","Obese")))</f>
        <v>Normal</v>
      </c>
      <c r="R7439" t="str">
        <f t="shared" si="3992"/>
        <v>Normal BP</v>
      </c>
      <c r="S7439" t="str">
        <f t="shared" si="3993"/>
        <v>Normal Cost</v>
      </c>
    </row>
    <row r="7440" spans="1:19" x14ac:dyDescent="0.3">
      <c r="A7440">
        <v>55</v>
      </c>
      <c r="B7440" t="s">
        <v>15</v>
      </c>
      <c r="C7440">
        <v>24.7</v>
      </c>
      <c r="D7440">
        <v>127</v>
      </c>
      <c r="E7440">
        <v>75</v>
      </c>
      <c r="F7440">
        <v>154.80000000000001</v>
      </c>
      <c r="G7440">
        <v>125.9</v>
      </c>
      <c r="H7440">
        <v>85</v>
      </c>
      <c r="I7440">
        <v>2</v>
      </c>
      <c r="J7440" t="s">
        <v>24</v>
      </c>
      <c r="K7440" t="s">
        <v>17</v>
      </c>
      <c r="L7440" t="s">
        <v>18</v>
      </c>
      <c r="M7440">
        <v>3.3</v>
      </c>
      <c r="N7440">
        <v>6973.26</v>
      </c>
      <c r="O7440" t="s">
        <v>19</v>
      </c>
      <c r="P7440" t="str">
        <f t="shared" si="3997"/>
        <v>75+</v>
      </c>
      <c r="Q7440" t="str">
        <f>IF(PatientData[[#This Row],[bmi]]&lt;18.5,"Underweight",
IF(PatientData[[#This Row],[bmi]]&lt;25,"Normal",
IF(PatientData[[#This Row],[bmi]]&lt;30,"Overweight","Obese")))</f>
        <v>Normal</v>
      </c>
      <c r="R7440" t="str">
        <f t="shared" si="3992"/>
        <v>High BP</v>
      </c>
      <c r="S7440" t="str">
        <f t="shared" si="3993"/>
        <v>Normal Cost</v>
      </c>
    </row>
    <row r="7441" spans="1:19" x14ac:dyDescent="0.3">
      <c r="A7441">
        <v>68</v>
      </c>
      <c r="B7441" t="s">
        <v>15</v>
      </c>
      <c r="C7441">
        <v>27.1</v>
      </c>
      <c r="D7441">
        <v>133</v>
      </c>
      <c r="E7441">
        <v>84</v>
      </c>
      <c r="F7441">
        <v>228.9</v>
      </c>
      <c r="G7441">
        <v>107.4</v>
      </c>
      <c r="H7441">
        <v>75</v>
      </c>
      <c r="I7441">
        <v>1</v>
      </c>
      <c r="J7441" t="s">
        <v>27</v>
      </c>
      <c r="K7441" t="s">
        <v>28</v>
      </c>
      <c r="L7441" t="s">
        <v>18</v>
      </c>
      <c r="M7441">
        <v>6.8</v>
      </c>
      <c r="N7441">
        <v>18007.03</v>
      </c>
      <c r="O7441" t="s">
        <v>23</v>
      </c>
      <c r="P7441" t="str">
        <f t="shared" si="3997"/>
        <v>60-74</v>
      </c>
      <c r="Q7441" t="str">
        <f>IF(PatientData[[#This Row],[bmi]]&lt;18.5,"Underweight",
IF(PatientData[[#This Row],[bmi]]&lt;25,"Normal",
IF(PatientData[[#This Row],[bmi]]&lt;30,"Overweight","Obese")))</f>
        <v>Overweight</v>
      </c>
      <c r="R7441" t="str">
        <f t="shared" si="3992"/>
        <v>High BP</v>
      </c>
      <c r="S7441" t="str">
        <f t="shared" si="3993"/>
        <v>High Cost</v>
      </c>
    </row>
    <row r="7442" spans="1:19" x14ac:dyDescent="0.3">
      <c r="A7442">
        <v>69</v>
      </c>
      <c r="B7442" t="s">
        <v>20</v>
      </c>
      <c r="C7442">
        <v>30.8</v>
      </c>
      <c r="D7442">
        <v>129</v>
      </c>
      <c r="E7442">
        <v>84</v>
      </c>
      <c r="F7442">
        <v>233</v>
      </c>
      <c r="G7442">
        <v>95.3</v>
      </c>
      <c r="H7442">
        <v>75</v>
      </c>
      <c r="I7442">
        <v>2</v>
      </c>
      <c r="J7442" t="s">
        <v>16</v>
      </c>
      <c r="K7442" t="s">
        <v>26</v>
      </c>
      <c r="L7442" t="s">
        <v>18</v>
      </c>
      <c r="M7442">
        <v>7.9</v>
      </c>
      <c r="N7442">
        <v>13340.71</v>
      </c>
      <c r="O7442" t="s">
        <v>19</v>
      </c>
      <c r="P7442" t="str">
        <f t="shared" ref="P7442" si="3998">IF(A7442&lt;30,"18-29",IF(A7442&lt;45,"30-44",IF(A7442&lt;60,"45-59",IF(A7442&lt;75,"60-74","75+"))))</f>
        <v>60-74</v>
      </c>
      <c r="Q7442" t="str">
        <f>IF(PatientData[[#This Row],[bmi]]&lt;18.5,"Underweight",
IF(PatientData[[#This Row],[bmi]]&lt;25,"Normal",
IF(PatientData[[#This Row],[bmi]]&lt;30,"Overweight","Obese")))</f>
        <v>Obese</v>
      </c>
      <c r="R7442" t="str">
        <f t="shared" si="3992"/>
        <v>High BP</v>
      </c>
      <c r="S7442" t="str">
        <f t="shared" si="3993"/>
        <v>Normal Cost</v>
      </c>
    </row>
    <row r="7443" spans="1:19" x14ac:dyDescent="0.3">
      <c r="A7443">
        <v>75</v>
      </c>
      <c r="B7443" t="s">
        <v>15</v>
      </c>
      <c r="C7443">
        <v>24.1</v>
      </c>
      <c r="D7443">
        <v>116</v>
      </c>
      <c r="E7443">
        <v>74</v>
      </c>
      <c r="F7443">
        <v>239.4</v>
      </c>
      <c r="G7443">
        <v>106.2</v>
      </c>
      <c r="H7443">
        <v>85</v>
      </c>
      <c r="I7443">
        <v>2</v>
      </c>
      <c r="J7443" t="s">
        <v>24</v>
      </c>
      <c r="K7443" t="s">
        <v>26</v>
      </c>
      <c r="L7443" t="s">
        <v>25</v>
      </c>
      <c r="M7443">
        <v>1.9</v>
      </c>
      <c r="N7443">
        <v>5039.49</v>
      </c>
      <c r="O7443" t="s">
        <v>19</v>
      </c>
      <c r="P7443" t="str">
        <f t="shared" ref="P7443:P7444" si="3999">IF(A7440&lt;30,"18-29",IF(A7440&lt;45,"30-44",IF(A7440&lt;60,"45-59",IF(A7440&lt;75,"60-74","75+"))))</f>
        <v>45-59</v>
      </c>
      <c r="Q7443" t="str">
        <f>IF(PatientData[[#This Row],[bmi]]&lt;18.5,"Underweight",
IF(PatientData[[#This Row],[bmi]]&lt;25,"Normal",
IF(PatientData[[#This Row],[bmi]]&lt;30,"Overweight","Obese")))</f>
        <v>Normal</v>
      </c>
      <c r="R7443" t="str">
        <f t="shared" si="3992"/>
        <v>Normal BP</v>
      </c>
      <c r="S7443" t="str">
        <f t="shared" si="3993"/>
        <v>Normal Cost</v>
      </c>
    </row>
    <row r="7444" spans="1:19" x14ac:dyDescent="0.3">
      <c r="A7444">
        <v>57</v>
      </c>
      <c r="B7444" t="s">
        <v>15</v>
      </c>
      <c r="C7444">
        <v>20.5</v>
      </c>
      <c r="D7444">
        <v>95</v>
      </c>
      <c r="E7444">
        <v>60</v>
      </c>
      <c r="F7444">
        <v>201.7</v>
      </c>
      <c r="G7444">
        <v>87.7</v>
      </c>
      <c r="H7444">
        <v>94</v>
      </c>
      <c r="I7444">
        <v>2</v>
      </c>
      <c r="J7444" t="s">
        <v>27</v>
      </c>
      <c r="K7444" t="s">
        <v>28</v>
      </c>
      <c r="L7444" t="s">
        <v>25</v>
      </c>
      <c r="M7444">
        <v>2.7</v>
      </c>
      <c r="N7444">
        <v>7775.96</v>
      </c>
      <c r="O7444" t="s">
        <v>19</v>
      </c>
      <c r="P7444" t="str">
        <f t="shared" si="3999"/>
        <v>60-74</v>
      </c>
      <c r="Q7444" t="str">
        <f>IF(PatientData[[#This Row],[bmi]]&lt;18.5,"Underweight",
IF(PatientData[[#This Row],[bmi]]&lt;25,"Normal",
IF(PatientData[[#This Row],[bmi]]&lt;30,"Overweight","Obese")))</f>
        <v>Normal</v>
      </c>
      <c r="R7444" t="str">
        <f t="shared" si="3992"/>
        <v>Normal BP</v>
      </c>
      <c r="S7444" t="str">
        <f t="shared" si="3993"/>
        <v>Normal Cost</v>
      </c>
    </row>
    <row r="7445" spans="1:19" x14ac:dyDescent="0.3">
      <c r="A7445">
        <v>61</v>
      </c>
      <c r="B7445" t="s">
        <v>20</v>
      </c>
      <c r="C7445">
        <v>30.8</v>
      </c>
      <c r="D7445">
        <v>131</v>
      </c>
      <c r="E7445">
        <v>73</v>
      </c>
      <c r="F7445">
        <v>210.8</v>
      </c>
      <c r="G7445">
        <v>142.4</v>
      </c>
      <c r="H7445">
        <v>75</v>
      </c>
      <c r="I7445">
        <v>6</v>
      </c>
      <c r="J7445" t="s">
        <v>27</v>
      </c>
      <c r="K7445" t="s">
        <v>21</v>
      </c>
      <c r="L7445" t="s">
        <v>25</v>
      </c>
      <c r="M7445">
        <v>7.4</v>
      </c>
      <c r="N7445">
        <v>15592.95</v>
      </c>
      <c r="O7445" t="s">
        <v>19</v>
      </c>
      <c r="P7445" t="str">
        <f t="shared" ref="P7445" si="4000">IF(A7445&lt;30,"18-29",IF(A7445&lt;45,"30-44",IF(A7445&lt;60,"45-59",IF(A7445&lt;75,"60-74","75+"))))</f>
        <v>60-74</v>
      </c>
      <c r="Q7445" t="str">
        <f>IF(PatientData[[#This Row],[bmi]]&lt;18.5,"Underweight",
IF(PatientData[[#This Row],[bmi]]&lt;25,"Normal",
IF(PatientData[[#This Row],[bmi]]&lt;30,"Overweight","Obese")))</f>
        <v>Obese</v>
      </c>
      <c r="R7445" t="str">
        <f t="shared" si="3992"/>
        <v>High BP</v>
      </c>
      <c r="S7445" t="str">
        <f t="shared" si="3993"/>
        <v>High Cost</v>
      </c>
    </row>
    <row r="7446" spans="1:19" x14ac:dyDescent="0.3">
      <c r="A7446">
        <v>77</v>
      </c>
      <c r="B7446" t="s">
        <v>15</v>
      </c>
      <c r="C7446">
        <v>30</v>
      </c>
      <c r="D7446">
        <v>115</v>
      </c>
      <c r="E7446">
        <v>69</v>
      </c>
      <c r="F7446">
        <v>207.3</v>
      </c>
      <c r="G7446">
        <v>183.9</v>
      </c>
      <c r="H7446">
        <v>102</v>
      </c>
      <c r="I7446">
        <v>3</v>
      </c>
      <c r="J7446" t="s">
        <v>16</v>
      </c>
      <c r="K7446" t="s">
        <v>17</v>
      </c>
      <c r="L7446" t="s">
        <v>18</v>
      </c>
      <c r="M7446">
        <v>6.9</v>
      </c>
      <c r="N7446">
        <v>15084.3</v>
      </c>
      <c r="O7446" t="s">
        <v>23</v>
      </c>
      <c r="P7446" t="str">
        <f t="shared" ref="P7446" si="4001">IF(A7443&lt;30,"18-29",IF(A7443&lt;45,"30-44",IF(A7443&lt;60,"45-59",IF(A7443&lt;75,"60-74","75+"))))</f>
        <v>75+</v>
      </c>
      <c r="Q7446" t="str">
        <f>IF(PatientData[[#This Row],[bmi]]&lt;18.5,"Underweight",
IF(PatientData[[#This Row],[bmi]]&lt;25,"Normal",
IF(PatientData[[#This Row],[bmi]]&lt;30,"Overweight","Obese")))</f>
        <v>Obese</v>
      </c>
      <c r="R7446" t="str">
        <f t="shared" si="3992"/>
        <v>Normal BP</v>
      </c>
      <c r="S7446" t="str">
        <f t="shared" si="3993"/>
        <v>High Cost</v>
      </c>
    </row>
    <row r="7447" spans="1:19" x14ac:dyDescent="0.3">
      <c r="A7447">
        <v>79</v>
      </c>
      <c r="B7447" t="s">
        <v>20</v>
      </c>
      <c r="C7447">
        <v>30.8</v>
      </c>
      <c r="D7447">
        <v>128</v>
      </c>
      <c r="E7447">
        <v>83</v>
      </c>
      <c r="F7447">
        <v>253.8</v>
      </c>
      <c r="G7447">
        <v>118.4</v>
      </c>
      <c r="H7447">
        <v>63</v>
      </c>
      <c r="I7447">
        <v>0</v>
      </c>
      <c r="J7447" t="s">
        <v>24</v>
      </c>
      <c r="K7447" t="s">
        <v>21</v>
      </c>
      <c r="L7447" t="s">
        <v>25</v>
      </c>
      <c r="M7447">
        <v>9.3000000000000007</v>
      </c>
      <c r="N7447">
        <v>16393.599999999999</v>
      </c>
      <c r="O7447" t="s">
        <v>19</v>
      </c>
      <c r="P7447" t="str">
        <f t="shared" ref="P7447:P7448" si="4002">IF(A7447&lt;30,"18-29",IF(A7447&lt;45,"30-44",IF(A7447&lt;60,"45-59",IF(A7447&lt;75,"60-74","75+"))))</f>
        <v>75+</v>
      </c>
      <c r="Q7447" t="str">
        <f>IF(PatientData[[#This Row],[bmi]]&lt;18.5,"Underweight",
IF(PatientData[[#This Row],[bmi]]&lt;25,"Normal",
IF(PatientData[[#This Row],[bmi]]&lt;30,"Overweight","Obese")))</f>
        <v>Obese</v>
      </c>
      <c r="R7447" t="str">
        <f t="shared" si="3992"/>
        <v>High BP</v>
      </c>
      <c r="S7447" t="str">
        <f t="shared" si="3993"/>
        <v>High Cost</v>
      </c>
    </row>
    <row r="7448" spans="1:19" x14ac:dyDescent="0.3">
      <c r="A7448">
        <v>61</v>
      </c>
      <c r="B7448" t="s">
        <v>20</v>
      </c>
      <c r="C7448">
        <v>30.8</v>
      </c>
      <c r="D7448">
        <v>145</v>
      </c>
      <c r="E7448">
        <v>90</v>
      </c>
      <c r="F7448">
        <v>253.6</v>
      </c>
      <c r="G7448">
        <v>99.8</v>
      </c>
      <c r="H7448">
        <v>69</v>
      </c>
      <c r="I7448">
        <v>2</v>
      </c>
      <c r="J7448" t="s">
        <v>27</v>
      </c>
      <c r="K7448" t="s">
        <v>21</v>
      </c>
      <c r="L7448" t="s">
        <v>25</v>
      </c>
      <c r="M7448">
        <v>7.9</v>
      </c>
      <c r="N7448">
        <v>13870.84</v>
      </c>
      <c r="O7448" t="s">
        <v>19</v>
      </c>
      <c r="P7448" t="str">
        <f t="shared" si="4002"/>
        <v>60-74</v>
      </c>
      <c r="Q7448" t="str">
        <f>IF(PatientData[[#This Row],[bmi]]&lt;18.5,"Underweight",
IF(PatientData[[#This Row],[bmi]]&lt;25,"Normal",
IF(PatientData[[#This Row],[bmi]]&lt;30,"Overweight","Obese")))</f>
        <v>Obese</v>
      </c>
      <c r="R7448" t="str">
        <f t="shared" si="3992"/>
        <v>High BP</v>
      </c>
      <c r="S7448" t="str">
        <f t="shared" si="3993"/>
        <v>Normal Cost</v>
      </c>
    </row>
    <row r="7449" spans="1:19" x14ac:dyDescent="0.3">
      <c r="A7449">
        <v>86</v>
      </c>
      <c r="B7449" t="s">
        <v>15</v>
      </c>
      <c r="C7449">
        <v>35.4</v>
      </c>
      <c r="D7449">
        <v>142</v>
      </c>
      <c r="E7449">
        <v>82</v>
      </c>
      <c r="F7449">
        <v>235.4</v>
      </c>
      <c r="G7449">
        <v>110.8</v>
      </c>
      <c r="H7449">
        <v>79</v>
      </c>
      <c r="I7449">
        <v>1</v>
      </c>
      <c r="J7449" t="s">
        <v>24</v>
      </c>
      <c r="K7449" t="s">
        <v>21</v>
      </c>
      <c r="L7449" t="s">
        <v>25</v>
      </c>
      <c r="M7449">
        <v>4.5999999999999996</v>
      </c>
      <c r="N7449">
        <v>9570.94</v>
      </c>
      <c r="O7449" t="s">
        <v>19</v>
      </c>
      <c r="P7449" t="str">
        <f t="shared" ref="P7449" si="4003">IF(A7446&lt;30,"18-29",IF(A7446&lt;45,"30-44",IF(A7446&lt;60,"45-59",IF(A7446&lt;75,"60-74","75+"))))</f>
        <v>75+</v>
      </c>
      <c r="Q7449" t="str">
        <f>IF(PatientData[[#This Row],[bmi]]&lt;18.5,"Underweight",
IF(PatientData[[#This Row],[bmi]]&lt;25,"Normal",
IF(PatientData[[#This Row],[bmi]]&lt;30,"Overweight","Obese")))</f>
        <v>Obese</v>
      </c>
      <c r="R7449" t="str">
        <f t="shared" si="3992"/>
        <v>High BP</v>
      </c>
      <c r="S7449" t="str">
        <f t="shared" si="3993"/>
        <v>Normal Cost</v>
      </c>
    </row>
    <row r="7450" spans="1:19" x14ac:dyDescent="0.3">
      <c r="A7450">
        <v>73</v>
      </c>
      <c r="B7450" t="s">
        <v>20</v>
      </c>
      <c r="C7450">
        <v>30.8</v>
      </c>
      <c r="D7450">
        <v>122</v>
      </c>
      <c r="E7450">
        <v>69</v>
      </c>
      <c r="F7450">
        <v>241.1</v>
      </c>
      <c r="G7450">
        <v>92.5</v>
      </c>
      <c r="H7450">
        <v>84</v>
      </c>
      <c r="I7450">
        <v>0</v>
      </c>
      <c r="J7450" t="s">
        <v>16</v>
      </c>
      <c r="K7450" t="s">
        <v>26</v>
      </c>
      <c r="L7450" t="s">
        <v>25</v>
      </c>
      <c r="M7450">
        <v>13.1</v>
      </c>
      <c r="N7450">
        <v>24361.24</v>
      </c>
      <c r="O7450" t="s">
        <v>19</v>
      </c>
      <c r="P7450" t="str">
        <f t="shared" ref="P7450" si="4004">IF(A7450&lt;30,"18-29",IF(A7450&lt;45,"30-44",IF(A7450&lt;60,"45-59",IF(A7450&lt;75,"60-74","75+"))))</f>
        <v>60-74</v>
      </c>
      <c r="Q7450" t="str">
        <f>IF(PatientData[[#This Row],[bmi]]&lt;18.5,"Underweight",
IF(PatientData[[#This Row],[bmi]]&lt;25,"Normal",
IF(PatientData[[#This Row],[bmi]]&lt;30,"Overweight","Obese")))</f>
        <v>Obese</v>
      </c>
      <c r="R7450" t="str">
        <f t="shared" si="3992"/>
        <v>High BP</v>
      </c>
      <c r="S7450" t="str">
        <f t="shared" si="3993"/>
        <v>High Cost</v>
      </c>
    </row>
    <row r="7451" spans="1:19" x14ac:dyDescent="0.3">
      <c r="A7451">
        <v>54</v>
      </c>
      <c r="B7451" t="s">
        <v>15</v>
      </c>
      <c r="C7451">
        <v>36.1</v>
      </c>
      <c r="D7451">
        <v>119</v>
      </c>
      <c r="E7451">
        <v>73</v>
      </c>
      <c r="F7451">
        <v>259.2</v>
      </c>
      <c r="G7451">
        <v>104.3</v>
      </c>
      <c r="H7451">
        <v>77</v>
      </c>
      <c r="I7451">
        <v>3</v>
      </c>
      <c r="J7451" t="s">
        <v>24</v>
      </c>
      <c r="K7451" t="s">
        <v>21</v>
      </c>
      <c r="L7451" t="s">
        <v>25</v>
      </c>
      <c r="M7451">
        <v>9</v>
      </c>
      <c r="N7451">
        <v>16364.47</v>
      </c>
      <c r="O7451" t="s">
        <v>23</v>
      </c>
      <c r="P7451" t="str">
        <f t="shared" ref="P7451" si="4005">IF(A7448&lt;30,"18-29",IF(A7448&lt;45,"30-44",IF(A7448&lt;60,"45-59",IF(A7448&lt;75,"60-74","75+"))))</f>
        <v>60-74</v>
      </c>
      <c r="Q7451" t="str">
        <f>IF(PatientData[[#This Row],[bmi]]&lt;18.5,"Underweight",
IF(PatientData[[#This Row],[bmi]]&lt;25,"Normal",
IF(PatientData[[#This Row],[bmi]]&lt;30,"Overweight","Obese")))</f>
        <v>Obese</v>
      </c>
      <c r="R7451" t="str">
        <f t="shared" si="3992"/>
        <v>Normal BP</v>
      </c>
      <c r="S7451" t="str">
        <f t="shared" si="3993"/>
        <v>High Cost</v>
      </c>
    </row>
    <row r="7452" spans="1:19" x14ac:dyDescent="0.3">
      <c r="A7452">
        <v>59</v>
      </c>
      <c r="B7452" t="s">
        <v>20</v>
      </c>
      <c r="C7452">
        <v>30.8</v>
      </c>
      <c r="D7452">
        <v>124</v>
      </c>
      <c r="E7452">
        <v>72</v>
      </c>
      <c r="F7452">
        <v>246.2</v>
      </c>
      <c r="G7452">
        <v>106.3</v>
      </c>
      <c r="H7452">
        <v>74</v>
      </c>
      <c r="I7452">
        <v>0</v>
      </c>
      <c r="J7452" t="s">
        <v>16</v>
      </c>
      <c r="K7452" t="s">
        <v>26</v>
      </c>
      <c r="L7452" t="s">
        <v>18</v>
      </c>
      <c r="M7452">
        <v>7</v>
      </c>
      <c r="N7452">
        <v>14508.55</v>
      </c>
      <c r="O7452" t="s">
        <v>19</v>
      </c>
      <c r="P7452" t="str">
        <f t="shared" ref="P7452" si="4006">IF(A7452&lt;30,"18-29",IF(A7452&lt;45,"30-44",IF(A7452&lt;60,"45-59",IF(A7452&lt;75,"60-74","75+"))))</f>
        <v>45-59</v>
      </c>
      <c r="Q7452" t="str">
        <f>IF(PatientData[[#This Row],[bmi]]&lt;18.5,"Underweight",
IF(PatientData[[#This Row],[bmi]]&lt;25,"Normal",
IF(PatientData[[#This Row],[bmi]]&lt;30,"Overweight","Obese")))</f>
        <v>Obese</v>
      </c>
      <c r="R7452" t="str">
        <f t="shared" si="3992"/>
        <v>High BP</v>
      </c>
      <c r="S7452" t="str">
        <f t="shared" si="3993"/>
        <v>Normal Cost</v>
      </c>
    </row>
    <row r="7453" spans="1:19" x14ac:dyDescent="0.3">
      <c r="A7453">
        <v>78</v>
      </c>
      <c r="B7453" t="s">
        <v>15</v>
      </c>
      <c r="C7453">
        <v>28.9</v>
      </c>
      <c r="D7453">
        <v>132</v>
      </c>
      <c r="E7453">
        <v>80</v>
      </c>
      <c r="F7453">
        <v>232.9</v>
      </c>
      <c r="G7453">
        <v>102.1</v>
      </c>
      <c r="H7453">
        <v>74</v>
      </c>
      <c r="I7453">
        <v>2</v>
      </c>
      <c r="J7453" t="s">
        <v>16</v>
      </c>
      <c r="K7453" t="s">
        <v>21</v>
      </c>
      <c r="L7453" t="s">
        <v>18</v>
      </c>
      <c r="M7453">
        <v>10.1</v>
      </c>
      <c r="N7453">
        <v>18020.27</v>
      </c>
      <c r="O7453" t="s">
        <v>23</v>
      </c>
      <c r="P7453" t="str">
        <f t="shared" ref="P7453:P7454" si="4007">IF(A7450&lt;30,"18-29",IF(A7450&lt;45,"30-44",IF(A7450&lt;60,"45-59",IF(A7450&lt;75,"60-74","75+"))))</f>
        <v>60-74</v>
      </c>
      <c r="Q7453" t="str">
        <f>IF(PatientData[[#This Row],[bmi]]&lt;18.5,"Underweight",
IF(PatientData[[#This Row],[bmi]]&lt;25,"Normal",
IF(PatientData[[#This Row],[bmi]]&lt;30,"Overweight","Obese")))</f>
        <v>Overweight</v>
      </c>
      <c r="R7453" t="str">
        <f t="shared" si="3992"/>
        <v>High BP</v>
      </c>
      <c r="S7453" t="str">
        <f t="shared" si="3993"/>
        <v>High Cost</v>
      </c>
    </row>
    <row r="7454" spans="1:19" x14ac:dyDescent="0.3">
      <c r="A7454">
        <v>66</v>
      </c>
      <c r="B7454" t="s">
        <v>15</v>
      </c>
      <c r="C7454">
        <v>30.6</v>
      </c>
      <c r="D7454">
        <v>141</v>
      </c>
      <c r="E7454">
        <v>89</v>
      </c>
      <c r="F7454">
        <v>241.3</v>
      </c>
      <c r="G7454">
        <v>132.80000000000001</v>
      </c>
      <c r="H7454">
        <v>53</v>
      </c>
      <c r="I7454">
        <v>1</v>
      </c>
      <c r="J7454" t="s">
        <v>24</v>
      </c>
      <c r="K7454" t="s">
        <v>17</v>
      </c>
      <c r="L7454" t="s">
        <v>22</v>
      </c>
      <c r="M7454">
        <v>3.2</v>
      </c>
      <c r="N7454">
        <v>7113.16</v>
      </c>
      <c r="O7454" t="s">
        <v>19</v>
      </c>
      <c r="P7454" t="str">
        <f t="shared" si="4007"/>
        <v>45-59</v>
      </c>
      <c r="Q7454" t="str">
        <f>IF(PatientData[[#This Row],[bmi]]&lt;18.5,"Underweight",
IF(PatientData[[#This Row],[bmi]]&lt;25,"Normal",
IF(PatientData[[#This Row],[bmi]]&lt;30,"Overweight","Obese")))</f>
        <v>Obese</v>
      </c>
      <c r="R7454" t="str">
        <f t="shared" si="3992"/>
        <v>High BP</v>
      </c>
      <c r="S7454" t="str">
        <f t="shared" si="3993"/>
        <v>Normal Cost</v>
      </c>
    </row>
    <row r="7455" spans="1:19" x14ac:dyDescent="0.3">
      <c r="A7455">
        <v>95</v>
      </c>
      <c r="B7455" t="s">
        <v>20</v>
      </c>
      <c r="C7455">
        <v>30.8</v>
      </c>
      <c r="D7455">
        <v>135</v>
      </c>
      <c r="E7455">
        <v>87</v>
      </c>
      <c r="F7455">
        <v>300</v>
      </c>
      <c r="G7455">
        <v>103.5</v>
      </c>
      <c r="H7455">
        <v>68</v>
      </c>
      <c r="I7455">
        <v>1</v>
      </c>
      <c r="J7455" t="s">
        <v>27</v>
      </c>
      <c r="K7455" t="s">
        <v>21</v>
      </c>
      <c r="L7455" t="s">
        <v>22</v>
      </c>
      <c r="M7455">
        <v>6.4</v>
      </c>
      <c r="N7455">
        <v>12295.67</v>
      </c>
      <c r="O7455" t="s">
        <v>19</v>
      </c>
      <c r="P7455" t="str">
        <f t="shared" ref="P7455:P7458" si="4008">IF(A7455&lt;30,"18-29",IF(A7455&lt;45,"30-44",IF(A7455&lt;60,"45-59",IF(A7455&lt;75,"60-74","75+"))))</f>
        <v>75+</v>
      </c>
      <c r="Q7455" t="str">
        <f>IF(PatientData[[#This Row],[bmi]]&lt;18.5,"Underweight",
IF(PatientData[[#This Row],[bmi]]&lt;25,"Normal",
IF(PatientData[[#This Row],[bmi]]&lt;30,"Overweight","Obese")))</f>
        <v>Obese</v>
      </c>
      <c r="R7455" t="str">
        <f t="shared" si="3992"/>
        <v>High BP</v>
      </c>
      <c r="S7455" t="str">
        <f t="shared" si="3993"/>
        <v>Normal Cost</v>
      </c>
    </row>
    <row r="7456" spans="1:19" x14ac:dyDescent="0.3">
      <c r="A7456">
        <v>59</v>
      </c>
      <c r="B7456" t="s">
        <v>20</v>
      </c>
      <c r="C7456">
        <v>30.8</v>
      </c>
      <c r="D7456">
        <v>119</v>
      </c>
      <c r="E7456">
        <v>74</v>
      </c>
      <c r="F7456">
        <v>273.5</v>
      </c>
      <c r="G7456">
        <v>91</v>
      </c>
      <c r="H7456">
        <v>61</v>
      </c>
      <c r="I7456">
        <v>0</v>
      </c>
      <c r="J7456" t="s">
        <v>27</v>
      </c>
      <c r="K7456" t="s">
        <v>21</v>
      </c>
      <c r="L7456" t="s">
        <v>18</v>
      </c>
      <c r="M7456">
        <v>3.3</v>
      </c>
      <c r="N7456">
        <v>7771.65</v>
      </c>
      <c r="O7456" t="s">
        <v>19</v>
      </c>
      <c r="P7456" t="str">
        <f t="shared" si="4008"/>
        <v>45-59</v>
      </c>
      <c r="Q7456" t="str">
        <f>IF(PatientData[[#This Row],[bmi]]&lt;18.5,"Underweight",
IF(PatientData[[#This Row],[bmi]]&lt;25,"Normal",
IF(PatientData[[#This Row],[bmi]]&lt;30,"Overweight","Obese")))</f>
        <v>Obese</v>
      </c>
      <c r="R7456" t="str">
        <f t="shared" si="3992"/>
        <v>Normal BP</v>
      </c>
      <c r="S7456" t="str">
        <f t="shared" si="3993"/>
        <v>Normal Cost</v>
      </c>
    </row>
    <row r="7457" spans="1:19" x14ac:dyDescent="0.3">
      <c r="A7457">
        <v>82</v>
      </c>
      <c r="B7457" t="s">
        <v>20</v>
      </c>
      <c r="C7457">
        <v>30.8</v>
      </c>
      <c r="D7457">
        <v>116</v>
      </c>
      <c r="E7457">
        <v>60</v>
      </c>
      <c r="F7457">
        <v>242.5</v>
      </c>
      <c r="G7457">
        <v>125.9</v>
      </c>
      <c r="H7457">
        <v>82</v>
      </c>
      <c r="I7457">
        <v>1</v>
      </c>
      <c r="J7457" t="s">
        <v>27</v>
      </c>
      <c r="K7457" t="s">
        <v>17</v>
      </c>
      <c r="L7457" t="s">
        <v>18</v>
      </c>
      <c r="M7457">
        <v>3</v>
      </c>
      <c r="N7457">
        <v>6304.99</v>
      </c>
      <c r="O7457" t="s">
        <v>19</v>
      </c>
      <c r="P7457" t="str">
        <f t="shared" si="4008"/>
        <v>75+</v>
      </c>
      <c r="Q7457" t="str">
        <f>IF(PatientData[[#This Row],[bmi]]&lt;18.5,"Underweight",
IF(PatientData[[#This Row],[bmi]]&lt;25,"Normal",
IF(PatientData[[#This Row],[bmi]]&lt;30,"Overweight","Obese")))</f>
        <v>Obese</v>
      </c>
      <c r="R7457" t="str">
        <f t="shared" si="3992"/>
        <v>Normal BP</v>
      </c>
      <c r="S7457" t="str">
        <f t="shared" si="3993"/>
        <v>Normal Cost</v>
      </c>
    </row>
    <row r="7458" spans="1:19" x14ac:dyDescent="0.3">
      <c r="A7458">
        <v>76</v>
      </c>
      <c r="B7458" t="s">
        <v>20</v>
      </c>
      <c r="C7458">
        <v>30.8</v>
      </c>
      <c r="D7458">
        <v>136</v>
      </c>
      <c r="E7458">
        <v>91</v>
      </c>
      <c r="F7458">
        <v>242.8</v>
      </c>
      <c r="G7458">
        <v>112</v>
      </c>
      <c r="H7458">
        <v>71</v>
      </c>
      <c r="I7458">
        <v>1</v>
      </c>
      <c r="J7458" t="s">
        <v>27</v>
      </c>
      <c r="K7458" t="s">
        <v>21</v>
      </c>
      <c r="L7458" t="s">
        <v>18</v>
      </c>
      <c r="M7458">
        <v>7.4</v>
      </c>
      <c r="N7458">
        <v>15680.07</v>
      </c>
      <c r="O7458" t="s">
        <v>19</v>
      </c>
      <c r="P7458" t="str">
        <f t="shared" si="4008"/>
        <v>75+</v>
      </c>
      <c r="Q7458" t="str">
        <f>IF(PatientData[[#This Row],[bmi]]&lt;18.5,"Underweight",
IF(PatientData[[#This Row],[bmi]]&lt;25,"Normal",
IF(PatientData[[#This Row],[bmi]]&lt;30,"Overweight","Obese")))</f>
        <v>Obese</v>
      </c>
      <c r="R7458" t="str">
        <f t="shared" si="3992"/>
        <v>High BP</v>
      </c>
      <c r="S7458" t="str">
        <f t="shared" si="3993"/>
        <v>High Cost</v>
      </c>
    </row>
    <row r="7459" spans="1:19" x14ac:dyDescent="0.3">
      <c r="A7459">
        <v>45</v>
      </c>
      <c r="B7459" t="s">
        <v>15</v>
      </c>
      <c r="C7459">
        <v>32.6</v>
      </c>
      <c r="D7459">
        <v>128</v>
      </c>
      <c r="E7459">
        <v>84</v>
      </c>
      <c r="F7459">
        <v>250.9</v>
      </c>
      <c r="G7459">
        <v>138.69999999999999</v>
      </c>
      <c r="H7459">
        <v>95</v>
      </c>
      <c r="I7459">
        <v>4</v>
      </c>
      <c r="J7459" t="s">
        <v>16</v>
      </c>
      <c r="K7459" t="s">
        <v>26</v>
      </c>
      <c r="L7459" t="s">
        <v>25</v>
      </c>
      <c r="M7459">
        <v>6.3</v>
      </c>
      <c r="N7459">
        <v>11129.74</v>
      </c>
      <c r="O7459" t="s">
        <v>19</v>
      </c>
      <c r="P7459" t="str">
        <f t="shared" ref="P7459:P7463" si="4009">IF(A7456&lt;30,"18-29",IF(A7456&lt;45,"30-44",IF(A7456&lt;60,"45-59",IF(A7456&lt;75,"60-74","75+"))))</f>
        <v>45-59</v>
      </c>
      <c r="Q7459" t="str">
        <f>IF(PatientData[[#This Row],[bmi]]&lt;18.5,"Underweight",
IF(PatientData[[#This Row],[bmi]]&lt;25,"Normal",
IF(PatientData[[#This Row],[bmi]]&lt;30,"Overweight","Obese")))</f>
        <v>Obese</v>
      </c>
      <c r="R7459" t="str">
        <f t="shared" si="3992"/>
        <v>High BP</v>
      </c>
      <c r="S7459" t="str">
        <f t="shared" si="3993"/>
        <v>Normal Cost</v>
      </c>
    </row>
    <row r="7460" spans="1:19" x14ac:dyDescent="0.3">
      <c r="A7460">
        <v>50</v>
      </c>
      <c r="B7460" t="s">
        <v>15</v>
      </c>
      <c r="C7460">
        <v>27.7</v>
      </c>
      <c r="D7460">
        <v>125</v>
      </c>
      <c r="E7460">
        <v>77</v>
      </c>
      <c r="F7460">
        <v>234.2</v>
      </c>
      <c r="G7460">
        <v>92.3</v>
      </c>
      <c r="H7460">
        <v>97</v>
      </c>
      <c r="I7460">
        <v>1</v>
      </c>
      <c r="J7460" t="s">
        <v>16</v>
      </c>
      <c r="K7460" t="s">
        <v>26</v>
      </c>
      <c r="L7460" t="s">
        <v>22</v>
      </c>
      <c r="M7460">
        <v>7</v>
      </c>
      <c r="N7460">
        <v>13073.26</v>
      </c>
      <c r="O7460" t="s">
        <v>19</v>
      </c>
      <c r="P7460" t="str">
        <f t="shared" si="4009"/>
        <v>75+</v>
      </c>
      <c r="Q7460" t="str">
        <f>IF(PatientData[[#This Row],[bmi]]&lt;18.5,"Underweight",
IF(PatientData[[#This Row],[bmi]]&lt;25,"Normal",
IF(PatientData[[#This Row],[bmi]]&lt;30,"Overweight","Obese")))</f>
        <v>Overweight</v>
      </c>
      <c r="R7460" t="str">
        <f t="shared" si="3992"/>
        <v>High BP</v>
      </c>
      <c r="S7460" t="str">
        <f t="shared" si="3993"/>
        <v>Normal Cost</v>
      </c>
    </row>
    <row r="7461" spans="1:19" x14ac:dyDescent="0.3">
      <c r="A7461">
        <v>76</v>
      </c>
      <c r="B7461" t="s">
        <v>15</v>
      </c>
      <c r="C7461">
        <v>35.799999999999997</v>
      </c>
      <c r="D7461">
        <v>120</v>
      </c>
      <c r="E7461">
        <v>64</v>
      </c>
      <c r="F7461">
        <v>256.3</v>
      </c>
      <c r="G7461">
        <v>104.9</v>
      </c>
      <c r="H7461">
        <v>96</v>
      </c>
      <c r="I7461">
        <v>0</v>
      </c>
      <c r="J7461" t="s">
        <v>16</v>
      </c>
      <c r="K7461" t="s">
        <v>28</v>
      </c>
      <c r="L7461" t="s">
        <v>22</v>
      </c>
      <c r="M7461">
        <v>7</v>
      </c>
      <c r="N7461">
        <v>18219.86</v>
      </c>
      <c r="O7461" t="s">
        <v>19</v>
      </c>
      <c r="P7461" t="str">
        <f t="shared" si="4009"/>
        <v>75+</v>
      </c>
      <c r="Q7461" t="str">
        <f>IF(PatientData[[#This Row],[bmi]]&lt;18.5,"Underweight",
IF(PatientData[[#This Row],[bmi]]&lt;25,"Normal",
IF(PatientData[[#This Row],[bmi]]&lt;30,"Overweight","Obese")))</f>
        <v>Obese</v>
      </c>
      <c r="R7461" t="str">
        <f t="shared" si="3992"/>
        <v>High BP</v>
      </c>
      <c r="S7461" t="str">
        <f t="shared" si="3993"/>
        <v>High Cost</v>
      </c>
    </row>
    <row r="7462" spans="1:19" x14ac:dyDescent="0.3">
      <c r="A7462">
        <v>73</v>
      </c>
      <c r="B7462" t="s">
        <v>15</v>
      </c>
      <c r="C7462">
        <v>40.4</v>
      </c>
      <c r="D7462">
        <v>125</v>
      </c>
      <c r="E7462">
        <v>68</v>
      </c>
      <c r="F7462">
        <v>283.39999999999998</v>
      </c>
      <c r="G7462">
        <v>138.30000000000001</v>
      </c>
      <c r="H7462">
        <v>82</v>
      </c>
      <c r="I7462">
        <v>0</v>
      </c>
      <c r="J7462" t="s">
        <v>16</v>
      </c>
      <c r="K7462" t="s">
        <v>21</v>
      </c>
      <c r="L7462" t="s">
        <v>18</v>
      </c>
      <c r="M7462">
        <v>8.6</v>
      </c>
      <c r="N7462">
        <v>16398.599999999999</v>
      </c>
      <c r="O7462" t="s">
        <v>19</v>
      </c>
      <c r="P7462" t="str">
        <f t="shared" si="4009"/>
        <v>45-59</v>
      </c>
      <c r="Q7462" t="str">
        <f>IF(PatientData[[#This Row],[bmi]]&lt;18.5,"Underweight",
IF(PatientData[[#This Row],[bmi]]&lt;25,"Normal",
IF(PatientData[[#This Row],[bmi]]&lt;30,"Overweight","Obese")))</f>
        <v>Obese</v>
      </c>
      <c r="R7462" t="str">
        <f t="shared" si="3992"/>
        <v>High BP</v>
      </c>
      <c r="S7462" t="str">
        <f t="shared" si="3993"/>
        <v>High Cost</v>
      </c>
    </row>
    <row r="7463" spans="1:19" x14ac:dyDescent="0.3">
      <c r="A7463">
        <v>71</v>
      </c>
      <c r="B7463" t="s">
        <v>15</v>
      </c>
      <c r="C7463">
        <v>21.7</v>
      </c>
      <c r="D7463">
        <v>111</v>
      </c>
      <c r="E7463">
        <v>76</v>
      </c>
      <c r="F7463">
        <v>186.5</v>
      </c>
      <c r="G7463">
        <v>104</v>
      </c>
      <c r="H7463">
        <v>82</v>
      </c>
      <c r="I7463">
        <v>0</v>
      </c>
      <c r="J7463" t="s">
        <v>16</v>
      </c>
      <c r="K7463" t="s">
        <v>21</v>
      </c>
      <c r="L7463" t="s">
        <v>25</v>
      </c>
      <c r="M7463">
        <v>8</v>
      </c>
      <c r="N7463">
        <v>20154.240000000002</v>
      </c>
      <c r="O7463" t="s">
        <v>19</v>
      </c>
      <c r="P7463" t="str">
        <f t="shared" si="4009"/>
        <v>45-59</v>
      </c>
      <c r="Q7463" t="str">
        <f>IF(PatientData[[#This Row],[bmi]]&lt;18.5,"Underweight",
IF(PatientData[[#This Row],[bmi]]&lt;25,"Normal",
IF(PatientData[[#This Row],[bmi]]&lt;30,"Overweight","Obese")))</f>
        <v>Normal</v>
      </c>
      <c r="R7463" t="str">
        <f t="shared" si="3992"/>
        <v>Normal BP</v>
      </c>
      <c r="S7463" t="str">
        <f t="shared" si="3993"/>
        <v>High Cost</v>
      </c>
    </row>
    <row r="7464" spans="1:19" x14ac:dyDescent="0.3">
      <c r="A7464">
        <v>72</v>
      </c>
      <c r="B7464" t="s">
        <v>20</v>
      </c>
      <c r="C7464">
        <v>30.8</v>
      </c>
      <c r="D7464">
        <v>135</v>
      </c>
      <c r="E7464">
        <v>86</v>
      </c>
      <c r="F7464">
        <v>221.2</v>
      </c>
      <c r="G7464">
        <v>137.1</v>
      </c>
      <c r="H7464">
        <v>83</v>
      </c>
      <c r="I7464">
        <v>2</v>
      </c>
      <c r="J7464" t="s">
        <v>24</v>
      </c>
      <c r="K7464" t="s">
        <v>26</v>
      </c>
      <c r="L7464" t="s">
        <v>25</v>
      </c>
      <c r="M7464">
        <v>5.5</v>
      </c>
      <c r="N7464">
        <v>10308.299999999999</v>
      </c>
      <c r="O7464" t="s">
        <v>19</v>
      </c>
      <c r="P7464" t="str">
        <f t="shared" ref="P7464" si="4010">IF(A7464&lt;30,"18-29",IF(A7464&lt;45,"30-44",IF(A7464&lt;60,"45-59",IF(A7464&lt;75,"60-74","75+"))))</f>
        <v>60-74</v>
      </c>
      <c r="Q7464" t="str">
        <f>IF(PatientData[[#This Row],[bmi]]&lt;18.5,"Underweight",
IF(PatientData[[#This Row],[bmi]]&lt;25,"Normal",
IF(PatientData[[#This Row],[bmi]]&lt;30,"Overweight","Obese")))</f>
        <v>Obese</v>
      </c>
      <c r="R7464" t="str">
        <f t="shared" si="3992"/>
        <v>High BP</v>
      </c>
      <c r="S7464" t="str">
        <f t="shared" si="3993"/>
        <v>Normal Cost</v>
      </c>
    </row>
    <row r="7465" spans="1:19" x14ac:dyDescent="0.3">
      <c r="A7465">
        <v>76</v>
      </c>
      <c r="B7465" t="s">
        <v>15</v>
      </c>
      <c r="C7465">
        <v>32.6</v>
      </c>
      <c r="D7465">
        <v>126</v>
      </c>
      <c r="E7465">
        <v>78</v>
      </c>
      <c r="F7465">
        <v>227.8</v>
      </c>
      <c r="G7465">
        <v>124.8</v>
      </c>
      <c r="H7465">
        <v>93</v>
      </c>
      <c r="I7465">
        <v>1</v>
      </c>
      <c r="J7465" t="s">
        <v>16</v>
      </c>
      <c r="K7465" t="s">
        <v>17</v>
      </c>
      <c r="L7465" t="s">
        <v>25</v>
      </c>
      <c r="M7465">
        <v>5.3</v>
      </c>
      <c r="N7465">
        <v>11953.17</v>
      </c>
      <c r="O7465" t="s">
        <v>19</v>
      </c>
      <c r="P7465" t="str">
        <f t="shared" ref="P7465:P7467" si="4011">IF(A7462&lt;30,"18-29",IF(A7462&lt;45,"30-44",IF(A7462&lt;60,"45-59",IF(A7462&lt;75,"60-74","75+"))))</f>
        <v>60-74</v>
      </c>
      <c r="Q7465" t="str">
        <f>IF(PatientData[[#This Row],[bmi]]&lt;18.5,"Underweight",
IF(PatientData[[#This Row],[bmi]]&lt;25,"Normal",
IF(PatientData[[#This Row],[bmi]]&lt;30,"Overweight","Obese")))</f>
        <v>Obese</v>
      </c>
      <c r="R7465" t="str">
        <f t="shared" si="3992"/>
        <v>High BP</v>
      </c>
      <c r="S7465" t="str">
        <f t="shared" si="3993"/>
        <v>Normal Cost</v>
      </c>
    </row>
    <row r="7466" spans="1:19" x14ac:dyDescent="0.3">
      <c r="A7466">
        <v>59</v>
      </c>
      <c r="B7466" t="s">
        <v>15</v>
      </c>
      <c r="C7466">
        <v>19.600000000000001</v>
      </c>
      <c r="D7466">
        <v>117</v>
      </c>
      <c r="E7466">
        <v>79</v>
      </c>
      <c r="F7466">
        <v>193.5</v>
      </c>
      <c r="G7466">
        <v>158.19999999999999</v>
      </c>
      <c r="H7466">
        <v>58</v>
      </c>
      <c r="I7466">
        <v>3</v>
      </c>
      <c r="J7466" t="s">
        <v>24</v>
      </c>
      <c r="K7466" t="s">
        <v>17</v>
      </c>
      <c r="L7466" t="s">
        <v>25</v>
      </c>
      <c r="M7466">
        <v>3.8</v>
      </c>
      <c r="N7466">
        <v>7415.1</v>
      </c>
      <c r="O7466" t="s">
        <v>19</v>
      </c>
      <c r="P7466" t="str">
        <f t="shared" si="4011"/>
        <v>60-74</v>
      </c>
      <c r="Q7466" t="str">
        <f>IF(PatientData[[#This Row],[bmi]]&lt;18.5,"Underweight",
IF(PatientData[[#This Row],[bmi]]&lt;25,"Normal",
IF(PatientData[[#This Row],[bmi]]&lt;30,"Overweight","Obese")))</f>
        <v>Normal</v>
      </c>
      <c r="R7466" t="str">
        <f t="shared" si="3992"/>
        <v>Normal BP</v>
      </c>
      <c r="S7466" t="str">
        <f t="shared" si="3993"/>
        <v>Normal Cost</v>
      </c>
    </row>
    <row r="7467" spans="1:19" x14ac:dyDescent="0.3">
      <c r="A7467">
        <v>85</v>
      </c>
      <c r="B7467" t="s">
        <v>15</v>
      </c>
      <c r="C7467">
        <v>33.5</v>
      </c>
      <c r="D7467">
        <v>205</v>
      </c>
      <c r="E7467">
        <v>132</v>
      </c>
      <c r="F7467">
        <v>243.2</v>
      </c>
      <c r="G7467">
        <v>109</v>
      </c>
      <c r="H7467">
        <v>72</v>
      </c>
      <c r="I7467">
        <v>2</v>
      </c>
      <c r="J7467" t="s">
        <v>24</v>
      </c>
      <c r="K7467" t="s">
        <v>21</v>
      </c>
      <c r="L7467" t="s">
        <v>18</v>
      </c>
      <c r="M7467">
        <v>7.6</v>
      </c>
      <c r="N7467">
        <v>14537.41</v>
      </c>
      <c r="O7467" t="s">
        <v>19</v>
      </c>
      <c r="P7467" t="str">
        <f t="shared" si="4011"/>
        <v>60-74</v>
      </c>
      <c r="Q7467" t="str">
        <f>IF(PatientData[[#This Row],[bmi]]&lt;18.5,"Underweight",
IF(PatientData[[#This Row],[bmi]]&lt;25,"Normal",
IF(PatientData[[#This Row],[bmi]]&lt;30,"Overweight","Obese")))</f>
        <v>Obese</v>
      </c>
      <c r="R7467" t="str">
        <f t="shared" si="3992"/>
        <v>High BP</v>
      </c>
      <c r="S7467" t="str">
        <f t="shared" si="3993"/>
        <v>Normal Cost</v>
      </c>
    </row>
    <row r="7468" spans="1:19" x14ac:dyDescent="0.3">
      <c r="A7468">
        <v>31</v>
      </c>
      <c r="B7468" t="s">
        <v>20</v>
      </c>
      <c r="C7468">
        <v>30.9</v>
      </c>
      <c r="D7468">
        <v>132</v>
      </c>
      <c r="E7468">
        <v>85</v>
      </c>
      <c r="F7468">
        <v>268.10000000000002</v>
      </c>
      <c r="G7468">
        <v>138.19999999999999</v>
      </c>
      <c r="H7468">
        <v>61</v>
      </c>
      <c r="I7468">
        <v>0</v>
      </c>
      <c r="J7468" t="s">
        <v>24</v>
      </c>
      <c r="K7468" t="s">
        <v>17</v>
      </c>
      <c r="L7468" t="s">
        <v>22</v>
      </c>
      <c r="M7468">
        <v>3</v>
      </c>
      <c r="N7468">
        <v>6768.77</v>
      </c>
      <c r="O7468" t="s">
        <v>23</v>
      </c>
      <c r="P7468" t="str">
        <f t="shared" ref="P7468:P7470" si="4012">IF(A7468&lt;30,"18-29",IF(A7468&lt;45,"30-44",IF(A7468&lt;60,"45-59",IF(A7468&lt;75,"60-74","75+"))))</f>
        <v>30-44</v>
      </c>
      <c r="Q7468" t="str">
        <f>IF(PatientData[[#This Row],[bmi]]&lt;18.5,"Underweight",
IF(PatientData[[#This Row],[bmi]]&lt;25,"Normal",
IF(PatientData[[#This Row],[bmi]]&lt;30,"Overweight","Obese")))</f>
        <v>Obese</v>
      </c>
      <c r="R7468" t="str">
        <f t="shared" si="3992"/>
        <v>High BP</v>
      </c>
      <c r="S7468" t="str">
        <f t="shared" si="3993"/>
        <v>Normal Cost</v>
      </c>
    </row>
    <row r="7469" spans="1:19" x14ac:dyDescent="0.3">
      <c r="A7469">
        <v>77</v>
      </c>
      <c r="B7469" t="s">
        <v>20</v>
      </c>
      <c r="C7469">
        <v>30.9</v>
      </c>
      <c r="D7469">
        <v>130</v>
      </c>
      <c r="E7469">
        <v>76</v>
      </c>
      <c r="F7469">
        <v>254.7</v>
      </c>
      <c r="G7469">
        <v>105.3</v>
      </c>
      <c r="H7469">
        <v>60</v>
      </c>
      <c r="I7469">
        <v>1</v>
      </c>
      <c r="J7469" t="s">
        <v>27</v>
      </c>
      <c r="K7469" t="s">
        <v>28</v>
      </c>
      <c r="L7469" t="s">
        <v>22</v>
      </c>
      <c r="M7469">
        <v>5</v>
      </c>
      <c r="N7469">
        <v>14177.89</v>
      </c>
      <c r="O7469" t="s">
        <v>19</v>
      </c>
      <c r="P7469" t="str">
        <f t="shared" si="4012"/>
        <v>75+</v>
      </c>
      <c r="Q7469" t="str">
        <f>IF(PatientData[[#This Row],[bmi]]&lt;18.5,"Underweight",
IF(PatientData[[#This Row],[bmi]]&lt;25,"Normal",
IF(PatientData[[#This Row],[bmi]]&lt;30,"Overweight","Obese")))</f>
        <v>Obese</v>
      </c>
      <c r="R7469" t="str">
        <f t="shared" si="3992"/>
        <v>High BP</v>
      </c>
      <c r="S7469" t="str">
        <f t="shared" si="3993"/>
        <v>Normal Cost</v>
      </c>
    </row>
    <row r="7470" spans="1:19" x14ac:dyDescent="0.3">
      <c r="A7470">
        <v>64</v>
      </c>
      <c r="B7470" t="s">
        <v>20</v>
      </c>
      <c r="C7470">
        <v>30.9</v>
      </c>
      <c r="D7470">
        <v>135</v>
      </c>
      <c r="E7470">
        <v>69</v>
      </c>
      <c r="F7470">
        <v>216.8</v>
      </c>
      <c r="G7470">
        <v>117.4</v>
      </c>
      <c r="H7470">
        <v>62</v>
      </c>
      <c r="I7470">
        <v>1</v>
      </c>
      <c r="J7470" t="s">
        <v>24</v>
      </c>
      <c r="K7470" t="s">
        <v>21</v>
      </c>
      <c r="L7470" t="s">
        <v>22</v>
      </c>
      <c r="M7470">
        <v>6.3</v>
      </c>
      <c r="N7470">
        <v>14107.16</v>
      </c>
      <c r="O7470" t="s">
        <v>19</v>
      </c>
      <c r="P7470" t="str">
        <f t="shared" si="4012"/>
        <v>60-74</v>
      </c>
      <c r="Q7470" t="str">
        <f>IF(PatientData[[#This Row],[bmi]]&lt;18.5,"Underweight",
IF(PatientData[[#This Row],[bmi]]&lt;25,"Normal",
IF(PatientData[[#This Row],[bmi]]&lt;30,"Overweight","Obese")))</f>
        <v>Obese</v>
      </c>
      <c r="R7470" t="str">
        <f t="shared" si="3992"/>
        <v>High BP</v>
      </c>
      <c r="S7470" t="str">
        <f t="shared" si="3993"/>
        <v>Normal Cost</v>
      </c>
    </row>
    <row r="7471" spans="1:19" x14ac:dyDescent="0.3">
      <c r="A7471">
        <v>78</v>
      </c>
      <c r="B7471" t="s">
        <v>15</v>
      </c>
      <c r="C7471">
        <v>36.9</v>
      </c>
      <c r="D7471">
        <v>144</v>
      </c>
      <c r="E7471">
        <v>81</v>
      </c>
      <c r="F7471">
        <v>246.7</v>
      </c>
      <c r="G7471">
        <v>179.4</v>
      </c>
      <c r="H7471">
        <v>77</v>
      </c>
      <c r="I7471">
        <v>2</v>
      </c>
      <c r="J7471" t="s">
        <v>16</v>
      </c>
      <c r="K7471" t="s">
        <v>26</v>
      </c>
      <c r="L7471" t="s">
        <v>25</v>
      </c>
      <c r="M7471">
        <v>7.8</v>
      </c>
      <c r="N7471">
        <v>15582.16</v>
      </c>
      <c r="O7471" t="s">
        <v>19</v>
      </c>
      <c r="P7471" t="str">
        <f t="shared" ref="P7471" si="4013">IF(A7468&lt;30,"18-29",IF(A7468&lt;45,"30-44",IF(A7468&lt;60,"45-59",IF(A7468&lt;75,"60-74","75+"))))</f>
        <v>30-44</v>
      </c>
      <c r="Q7471" t="str">
        <f>IF(PatientData[[#This Row],[bmi]]&lt;18.5,"Underweight",
IF(PatientData[[#This Row],[bmi]]&lt;25,"Normal",
IF(PatientData[[#This Row],[bmi]]&lt;30,"Overweight","Obese")))</f>
        <v>Obese</v>
      </c>
      <c r="R7471" t="str">
        <f t="shared" si="3992"/>
        <v>High BP</v>
      </c>
      <c r="S7471" t="str">
        <f t="shared" si="3993"/>
        <v>High Cost</v>
      </c>
    </row>
    <row r="7472" spans="1:19" x14ac:dyDescent="0.3">
      <c r="A7472">
        <v>53</v>
      </c>
      <c r="B7472" t="s">
        <v>20</v>
      </c>
      <c r="C7472">
        <v>30.9</v>
      </c>
      <c r="D7472">
        <v>121</v>
      </c>
      <c r="E7472">
        <v>67</v>
      </c>
      <c r="F7472">
        <v>224.3</v>
      </c>
      <c r="G7472">
        <v>108.1</v>
      </c>
      <c r="H7472">
        <v>85</v>
      </c>
      <c r="I7472">
        <v>0</v>
      </c>
      <c r="J7472" t="s">
        <v>16</v>
      </c>
      <c r="K7472" t="s">
        <v>28</v>
      </c>
      <c r="L7472" t="s">
        <v>25</v>
      </c>
      <c r="M7472">
        <v>13.6</v>
      </c>
      <c r="N7472">
        <v>28434.09</v>
      </c>
      <c r="O7472" t="s">
        <v>19</v>
      </c>
      <c r="P7472" t="str">
        <f t="shared" ref="P7472" si="4014">IF(A7472&lt;30,"18-29",IF(A7472&lt;45,"30-44",IF(A7472&lt;60,"45-59",IF(A7472&lt;75,"60-74","75+"))))</f>
        <v>45-59</v>
      </c>
      <c r="Q7472" t="str">
        <f>IF(PatientData[[#This Row],[bmi]]&lt;18.5,"Underweight",
IF(PatientData[[#This Row],[bmi]]&lt;25,"Normal",
IF(PatientData[[#This Row],[bmi]]&lt;30,"Overweight","Obese")))</f>
        <v>Obese</v>
      </c>
      <c r="R7472" t="str">
        <f t="shared" si="3992"/>
        <v>High BP</v>
      </c>
      <c r="S7472" t="str">
        <f t="shared" si="3993"/>
        <v>High Cost</v>
      </c>
    </row>
    <row r="7473" spans="1:19" x14ac:dyDescent="0.3">
      <c r="A7473">
        <v>66</v>
      </c>
      <c r="B7473" t="s">
        <v>15</v>
      </c>
      <c r="C7473">
        <v>20.8</v>
      </c>
      <c r="D7473">
        <v>128</v>
      </c>
      <c r="E7473">
        <v>71</v>
      </c>
      <c r="F7473">
        <v>201.3</v>
      </c>
      <c r="G7473">
        <v>86.4</v>
      </c>
      <c r="H7473">
        <v>95</v>
      </c>
      <c r="I7473">
        <v>0</v>
      </c>
      <c r="J7473" t="s">
        <v>16</v>
      </c>
      <c r="K7473" t="s">
        <v>28</v>
      </c>
      <c r="L7473" t="s">
        <v>22</v>
      </c>
      <c r="M7473">
        <v>10.7</v>
      </c>
      <c r="N7473">
        <v>19809.87</v>
      </c>
      <c r="O7473" t="s">
        <v>19</v>
      </c>
      <c r="P7473" t="str">
        <f t="shared" ref="P7473" si="4015">IF(A7470&lt;30,"18-29",IF(A7470&lt;45,"30-44",IF(A7470&lt;60,"45-59",IF(A7470&lt;75,"60-74","75+"))))</f>
        <v>60-74</v>
      </c>
      <c r="Q7473" t="str">
        <f>IF(PatientData[[#This Row],[bmi]]&lt;18.5,"Underweight",
IF(PatientData[[#This Row],[bmi]]&lt;25,"Normal",
IF(PatientData[[#This Row],[bmi]]&lt;30,"Overweight","Obese")))</f>
        <v>Normal</v>
      </c>
      <c r="R7473" t="str">
        <f t="shared" si="3992"/>
        <v>High BP</v>
      </c>
      <c r="S7473" t="str">
        <f t="shared" si="3993"/>
        <v>High Cost</v>
      </c>
    </row>
    <row r="7474" spans="1:19" x14ac:dyDescent="0.3">
      <c r="A7474">
        <v>95</v>
      </c>
      <c r="B7474" t="s">
        <v>20</v>
      </c>
      <c r="C7474">
        <v>30.9</v>
      </c>
      <c r="D7474">
        <v>148</v>
      </c>
      <c r="E7474">
        <v>83</v>
      </c>
      <c r="F7474">
        <v>220.6</v>
      </c>
      <c r="G7474">
        <v>149.69999999999999</v>
      </c>
      <c r="H7474">
        <v>79</v>
      </c>
      <c r="I7474">
        <v>1</v>
      </c>
      <c r="J7474" t="s">
        <v>16</v>
      </c>
      <c r="K7474" t="s">
        <v>17</v>
      </c>
      <c r="L7474" t="s">
        <v>25</v>
      </c>
      <c r="M7474">
        <v>7.3</v>
      </c>
      <c r="N7474">
        <v>15181.83</v>
      </c>
      <c r="O7474" t="s">
        <v>19</v>
      </c>
      <c r="P7474" t="str">
        <f t="shared" ref="P7474:P7475" si="4016">IF(A7474&lt;30,"18-29",IF(A7474&lt;45,"30-44",IF(A7474&lt;60,"45-59",IF(A7474&lt;75,"60-74","75+"))))</f>
        <v>75+</v>
      </c>
      <c r="Q7474" t="str">
        <f>IF(PatientData[[#This Row],[bmi]]&lt;18.5,"Underweight",
IF(PatientData[[#This Row],[bmi]]&lt;25,"Normal",
IF(PatientData[[#This Row],[bmi]]&lt;30,"Overweight","Obese")))</f>
        <v>Obese</v>
      </c>
      <c r="R7474" t="str">
        <f t="shared" si="3992"/>
        <v>High BP</v>
      </c>
      <c r="S7474" t="str">
        <f t="shared" si="3993"/>
        <v>High Cost</v>
      </c>
    </row>
    <row r="7475" spans="1:19" x14ac:dyDescent="0.3">
      <c r="A7475">
        <v>60</v>
      </c>
      <c r="B7475" t="s">
        <v>20</v>
      </c>
      <c r="C7475">
        <v>30.9</v>
      </c>
      <c r="D7475">
        <v>140</v>
      </c>
      <c r="E7475">
        <v>86</v>
      </c>
      <c r="F7475">
        <v>223.7</v>
      </c>
      <c r="G7475">
        <v>136.5</v>
      </c>
      <c r="H7475">
        <v>100</v>
      </c>
      <c r="I7475">
        <v>3</v>
      </c>
      <c r="J7475" t="s">
        <v>16</v>
      </c>
      <c r="K7475" t="s">
        <v>17</v>
      </c>
      <c r="L7475" t="s">
        <v>18</v>
      </c>
      <c r="M7475">
        <v>6.4</v>
      </c>
      <c r="N7475">
        <v>13027.26</v>
      </c>
      <c r="O7475" t="s">
        <v>19</v>
      </c>
      <c r="P7475" t="str">
        <f t="shared" si="4016"/>
        <v>60-74</v>
      </c>
      <c r="Q7475" t="str">
        <f>IF(PatientData[[#This Row],[bmi]]&lt;18.5,"Underweight",
IF(PatientData[[#This Row],[bmi]]&lt;25,"Normal",
IF(PatientData[[#This Row],[bmi]]&lt;30,"Overweight","Obese")))</f>
        <v>Obese</v>
      </c>
      <c r="R7475" t="str">
        <f t="shared" si="3992"/>
        <v>High BP</v>
      </c>
      <c r="S7475" t="str">
        <f t="shared" si="3993"/>
        <v>Normal Cost</v>
      </c>
    </row>
    <row r="7476" spans="1:19" x14ac:dyDescent="0.3">
      <c r="A7476">
        <v>64</v>
      </c>
      <c r="B7476" t="s">
        <v>15</v>
      </c>
      <c r="C7476">
        <v>26.8</v>
      </c>
      <c r="D7476">
        <v>235</v>
      </c>
      <c r="E7476">
        <v>129</v>
      </c>
      <c r="F7476">
        <v>214</v>
      </c>
      <c r="G7476">
        <v>93.9</v>
      </c>
      <c r="H7476">
        <v>110</v>
      </c>
      <c r="I7476">
        <v>4</v>
      </c>
      <c r="J7476" t="s">
        <v>16</v>
      </c>
      <c r="K7476" t="s">
        <v>21</v>
      </c>
      <c r="L7476" t="s">
        <v>18</v>
      </c>
      <c r="M7476">
        <v>15.3</v>
      </c>
      <c r="N7476">
        <v>29368.34</v>
      </c>
      <c r="O7476" t="s">
        <v>19</v>
      </c>
      <c r="P7476" t="str">
        <f t="shared" ref="P7476" si="4017">IF(A7473&lt;30,"18-29",IF(A7473&lt;45,"30-44",IF(A7473&lt;60,"45-59",IF(A7473&lt;75,"60-74","75+"))))</f>
        <v>60-74</v>
      </c>
      <c r="Q7476" t="str">
        <f>IF(PatientData[[#This Row],[bmi]]&lt;18.5,"Underweight",
IF(PatientData[[#This Row],[bmi]]&lt;25,"Normal",
IF(PatientData[[#This Row],[bmi]]&lt;30,"Overweight","Obese")))</f>
        <v>Overweight</v>
      </c>
      <c r="R7476" t="str">
        <f t="shared" si="3992"/>
        <v>High BP</v>
      </c>
      <c r="S7476" t="str">
        <f t="shared" si="3993"/>
        <v>High Cost</v>
      </c>
    </row>
    <row r="7477" spans="1:19" x14ac:dyDescent="0.3">
      <c r="A7477">
        <v>71</v>
      </c>
      <c r="B7477" t="s">
        <v>20</v>
      </c>
      <c r="C7477">
        <v>30.9</v>
      </c>
      <c r="D7477">
        <v>120</v>
      </c>
      <c r="E7477">
        <v>72</v>
      </c>
      <c r="F7477">
        <v>249.3</v>
      </c>
      <c r="G7477">
        <v>107</v>
      </c>
      <c r="H7477">
        <v>77</v>
      </c>
      <c r="I7477">
        <v>2</v>
      </c>
      <c r="J7477" t="s">
        <v>27</v>
      </c>
      <c r="K7477" t="s">
        <v>26</v>
      </c>
      <c r="L7477" t="s">
        <v>18</v>
      </c>
      <c r="M7477">
        <v>5</v>
      </c>
      <c r="N7477">
        <v>10303.07</v>
      </c>
      <c r="O7477" t="s">
        <v>19</v>
      </c>
      <c r="P7477" t="str">
        <f t="shared" ref="P7477:P7478" si="4018">IF(A7477&lt;30,"18-29",IF(A7477&lt;45,"30-44",IF(A7477&lt;60,"45-59",IF(A7477&lt;75,"60-74","75+"))))</f>
        <v>60-74</v>
      </c>
      <c r="Q7477" t="str">
        <f>IF(PatientData[[#This Row],[bmi]]&lt;18.5,"Underweight",
IF(PatientData[[#This Row],[bmi]]&lt;25,"Normal",
IF(PatientData[[#This Row],[bmi]]&lt;30,"Overweight","Obese")))</f>
        <v>Obese</v>
      </c>
      <c r="R7477" t="str">
        <f t="shared" si="3992"/>
        <v>High BP</v>
      </c>
      <c r="S7477" t="str">
        <f t="shared" si="3993"/>
        <v>Normal Cost</v>
      </c>
    </row>
    <row r="7478" spans="1:19" x14ac:dyDescent="0.3">
      <c r="A7478">
        <v>61</v>
      </c>
      <c r="B7478" t="s">
        <v>20</v>
      </c>
      <c r="C7478">
        <v>30.9</v>
      </c>
      <c r="D7478">
        <v>132</v>
      </c>
      <c r="E7478">
        <v>80</v>
      </c>
      <c r="F7478">
        <v>219.9</v>
      </c>
      <c r="G7478">
        <v>128.30000000000001</v>
      </c>
      <c r="H7478">
        <v>80</v>
      </c>
      <c r="I7478">
        <v>1</v>
      </c>
      <c r="J7478" t="s">
        <v>16</v>
      </c>
      <c r="K7478" t="s">
        <v>28</v>
      </c>
      <c r="L7478" t="s">
        <v>25</v>
      </c>
      <c r="M7478">
        <v>6.9</v>
      </c>
      <c r="N7478">
        <v>17819.47</v>
      </c>
      <c r="O7478" t="s">
        <v>19</v>
      </c>
      <c r="P7478" t="str">
        <f t="shared" si="4018"/>
        <v>60-74</v>
      </c>
      <c r="Q7478" t="str">
        <f>IF(PatientData[[#This Row],[bmi]]&lt;18.5,"Underweight",
IF(PatientData[[#This Row],[bmi]]&lt;25,"Normal",
IF(PatientData[[#This Row],[bmi]]&lt;30,"Overweight","Obese")))</f>
        <v>Obese</v>
      </c>
      <c r="R7478" t="str">
        <f t="shared" si="3992"/>
        <v>High BP</v>
      </c>
      <c r="S7478" t="str">
        <f t="shared" si="3993"/>
        <v>High Cost</v>
      </c>
    </row>
    <row r="7479" spans="1:19" x14ac:dyDescent="0.3">
      <c r="A7479">
        <v>67</v>
      </c>
      <c r="B7479" t="s">
        <v>15</v>
      </c>
      <c r="C7479">
        <v>28.3</v>
      </c>
      <c r="D7479">
        <v>110</v>
      </c>
      <c r="E7479">
        <v>71</v>
      </c>
      <c r="F7479">
        <v>242.5</v>
      </c>
      <c r="G7479">
        <v>85.9</v>
      </c>
      <c r="H7479">
        <v>95</v>
      </c>
      <c r="I7479">
        <v>0</v>
      </c>
      <c r="J7479" t="s">
        <v>27</v>
      </c>
      <c r="K7479" t="s">
        <v>21</v>
      </c>
      <c r="L7479" t="s">
        <v>18</v>
      </c>
      <c r="M7479">
        <v>3.8</v>
      </c>
      <c r="N7479">
        <v>10774.99</v>
      </c>
      <c r="O7479" t="s">
        <v>19</v>
      </c>
      <c r="P7479" t="str">
        <f t="shared" ref="P7479" si="4019">IF(A7476&lt;30,"18-29",IF(A7476&lt;45,"30-44",IF(A7476&lt;60,"45-59",IF(A7476&lt;75,"60-74","75+"))))</f>
        <v>60-74</v>
      </c>
      <c r="Q7479" t="str">
        <f>IF(PatientData[[#This Row],[bmi]]&lt;18.5,"Underweight",
IF(PatientData[[#This Row],[bmi]]&lt;25,"Normal",
IF(PatientData[[#This Row],[bmi]]&lt;30,"Overweight","Obese")))</f>
        <v>Overweight</v>
      </c>
      <c r="R7479" t="str">
        <f t="shared" si="3992"/>
        <v>Normal BP</v>
      </c>
      <c r="S7479" t="str">
        <f t="shared" si="3993"/>
        <v>Normal Cost</v>
      </c>
    </row>
    <row r="7480" spans="1:19" x14ac:dyDescent="0.3">
      <c r="A7480">
        <v>40</v>
      </c>
      <c r="B7480" t="s">
        <v>20</v>
      </c>
      <c r="C7480">
        <v>30.9</v>
      </c>
      <c r="D7480">
        <v>138</v>
      </c>
      <c r="E7480">
        <v>77</v>
      </c>
      <c r="F7480">
        <v>210.4</v>
      </c>
      <c r="G7480">
        <v>104.7</v>
      </c>
      <c r="H7480">
        <v>62</v>
      </c>
      <c r="I7480">
        <v>2</v>
      </c>
      <c r="J7480" t="s">
        <v>24</v>
      </c>
      <c r="K7480" t="s">
        <v>26</v>
      </c>
      <c r="L7480" t="s">
        <v>25</v>
      </c>
      <c r="M7480">
        <v>1.5</v>
      </c>
      <c r="N7480">
        <v>3630.45</v>
      </c>
      <c r="O7480" t="s">
        <v>19</v>
      </c>
      <c r="P7480" t="str">
        <f t="shared" ref="P7480" si="4020">IF(A7480&lt;30,"18-29",IF(A7480&lt;45,"30-44",IF(A7480&lt;60,"45-59",IF(A7480&lt;75,"60-74","75+"))))</f>
        <v>30-44</v>
      </c>
      <c r="Q7480" t="str">
        <f>IF(PatientData[[#This Row],[bmi]]&lt;18.5,"Underweight",
IF(PatientData[[#This Row],[bmi]]&lt;25,"Normal",
IF(PatientData[[#This Row],[bmi]]&lt;30,"Overweight","Obese")))</f>
        <v>Obese</v>
      </c>
      <c r="R7480" t="str">
        <f t="shared" si="3992"/>
        <v>High BP</v>
      </c>
      <c r="S7480" t="str">
        <f t="shared" si="3993"/>
        <v>Normal Cost</v>
      </c>
    </row>
    <row r="7481" spans="1:19" x14ac:dyDescent="0.3">
      <c r="A7481">
        <v>56</v>
      </c>
      <c r="B7481" t="s">
        <v>15</v>
      </c>
      <c r="C7481">
        <v>28.3</v>
      </c>
      <c r="D7481">
        <v>114</v>
      </c>
      <c r="E7481">
        <v>69</v>
      </c>
      <c r="F7481">
        <v>235.8</v>
      </c>
      <c r="G7481">
        <v>115.6</v>
      </c>
      <c r="H7481">
        <v>79</v>
      </c>
      <c r="I7481">
        <v>1</v>
      </c>
      <c r="J7481" t="s">
        <v>16</v>
      </c>
      <c r="K7481" t="s">
        <v>17</v>
      </c>
      <c r="L7481" t="s">
        <v>18</v>
      </c>
      <c r="M7481">
        <v>8.9</v>
      </c>
      <c r="N7481">
        <v>14150.85</v>
      </c>
      <c r="O7481" t="s">
        <v>19</v>
      </c>
      <c r="P7481" t="str">
        <f t="shared" ref="P7481:P7484" si="4021">IF(A7478&lt;30,"18-29",IF(A7478&lt;45,"30-44",IF(A7478&lt;60,"45-59",IF(A7478&lt;75,"60-74","75+"))))</f>
        <v>60-74</v>
      </c>
      <c r="Q7481" t="str">
        <f>IF(PatientData[[#This Row],[bmi]]&lt;18.5,"Underweight",
IF(PatientData[[#This Row],[bmi]]&lt;25,"Normal",
IF(PatientData[[#This Row],[bmi]]&lt;30,"Overweight","Obese")))</f>
        <v>Overweight</v>
      </c>
      <c r="R7481" t="str">
        <f t="shared" si="3992"/>
        <v>Normal BP</v>
      </c>
      <c r="S7481" t="str">
        <f t="shared" si="3993"/>
        <v>Normal Cost</v>
      </c>
    </row>
    <row r="7482" spans="1:19" x14ac:dyDescent="0.3">
      <c r="A7482">
        <v>52</v>
      </c>
      <c r="B7482" t="s">
        <v>15</v>
      </c>
      <c r="C7482">
        <v>30.7</v>
      </c>
      <c r="D7482">
        <v>140</v>
      </c>
      <c r="E7482">
        <v>79</v>
      </c>
      <c r="F7482">
        <v>209.2</v>
      </c>
      <c r="G7482">
        <v>105.6</v>
      </c>
      <c r="H7482">
        <v>83</v>
      </c>
      <c r="I7482">
        <v>2</v>
      </c>
      <c r="J7482" t="s">
        <v>24</v>
      </c>
      <c r="K7482" t="s">
        <v>21</v>
      </c>
      <c r="L7482" t="s">
        <v>18</v>
      </c>
      <c r="M7482">
        <v>5.9</v>
      </c>
      <c r="N7482">
        <v>11281.52</v>
      </c>
      <c r="O7482" t="s">
        <v>19</v>
      </c>
      <c r="P7482" t="str">
        <f t="shared" si="4021"/>
        <v>60-74</v>
      </c>
      <c r="Q7482" t="str">
        <f>IF(PatientData[[#This Row],[bmi]]&lt;18.5,"Underweight",
IF(PatientData[[#This Row],[bmi]]&lt;25,"Normal",
IF(PatientData[[#This Row],[bmi]]&lt;30,"Overweight","Obese")))</f>
        <v>Obese</v>
      </c>
      <c r="R7482" t="str">
        <f t="shared" si="3992"/>
        <v>High BP</v>
      </c>
      <c r="S7482" t="str">
        <f t="shared" si="3993"/>
        <v>Normal Cost</v>
      </c>
    </row>
    <row r="7483" spans="1:19" x14ac:dyDescent="0.3">
      <c r="A7483">
        <v>69</v>
      </c>
      <c r="B7483" t="s">
        <v>15</v>
      </c>
      <c r="C7483">
        <v>18</v>
      </c>
      <c r="D7483">
        <v>124</v>
      </c>
      <c r="E7483">
        <v>67</v>
      </c>
      <c r="F7483">
        <v>199.2</v>
      </c>
      <c r="G7483">
        <v>127.9</v>
      </c>
      <c r="H7483">
        <v>76</v>
      </c>
      <c r="I7483">
        <v>0</v>
      </c>
      <c r="J7483" t="s">
        <v>27</v>
      </c>
      <c r="K7483" t="s">
        <v>21</v>
      </c>
      <c r="L7483" t="s">
        <v>18</v>
      </c>
      <c r="M7483">
        <v>3.2</v>
      </c>
      <c r="N7483">
        <v>8964.09</v>
      </c>
      <c r="O7483" t="s">
        <v>19</v>
      </c>
      <c r="P7483" t="str">
        <f t="shared" si="4021"/>
        <v>30-44</v>
      </c>
      <c r="Q7483" t="str">
        <f>IF(PatientData[[#This Row],[bmi]]&lt;18.5,"Underweight",
IF(PatientData[[#This Row],[bmi]]&lt;25,"Normal",
IF(PatientData[[#This Row],[bmi]]&lt;30,"Overweight","Obese")))</f>
        <v>Underweight</v>
      </c>
      <c r="R7483" t="str">
        <f t="shared" si="3992"/>
        <v>High BP</v>
      </c>
      <c r="S7483" t="str">
        <f t="shared" si="3993"/>
        <v>Normal Cost</v>
      </c>
    </row>
    <row r="7484" spans="1:19" x14ac:dyDescent="0.3">
      <c r="A7484">
        <v>50</v>
      </c>
      <c r="B7484" t="s">
        <v>15</v>
      </c>
      <c r="C7484">
        <v>27.8</v>
      </c>
      <c r="D7484">
        <v>126</v>
      </c>
      <c r="E7484">
        <v>78</v>
      </c>
      <c r="F7484">
        <v>231.3</v>
      </c>
      <c r="G7484">
        <v>97.8</v>
      </c>
      <c r="H7484">
        <v>95</v>
      </c>
      <c r="I7484">
        <v>1</v>
      </c>
      <c r="J7484" t="s">
        <v>27</v>
      </c>
      <c r="K7484" t="s">
        <v>21</v>
      </c>
      <c r="L7484" t="s">
        <v>18</v>
      </c>
      <c r="M7484">
        <v>11.6</v>
      </c>
      <c r="N7484">
        <v>23277.59</v>
      </c>
      <c r="O7484" t="s">
        <v>19</v>
      </c>
      <c r="P7484" t="str">
        <f t="shared" si="4021"/>
        <v>45-59</v>
      </c>
      <c r="Q7484" t="str">
        <f>IF(PatientData[[#This Row],[bmi]]&lt;18.5,"Underweight",
IF(PatientData[[#This Row],[bmi]]&lt;25,"Normal",
IF(PatientData[[#This Row],[bmi]]&lt;30,"Overweight","Obese")))</f>
        <v>Overweight</v>
      </c>
      <c r="R7484" t="str">
        <f t="shared" si="3992"/>
        <v>High BP</v>
      </c>
      <c r="S7484" t="str">
        <f t="shared" si="3993"/>
        <v>High Cost</v>
      </c>
    </row>
    <row r="7485" spans="1:19" x14ac:dyDescent="0.3">
      <c r="A7485">
        <v>76</v>
      </c>
      <c r="B7485" t="s">
        <v>20</v>
      </c>
      <c r="C7485">
        <v>30.9</v>
      </c>
      <c r="D7485">
        <v>136</v>
      </c>
      <c r="E7485">
        <v>76</v>
      </c>
      <c r="F7485">
        <v>241.7</v>
      </c>
      <c r="G7485">
        <v>246.6</v>
      </c>
      <c r="H7485">
        <v>81</v>
      </c>
      <c r="I7485">
        <v>0</v>
      </c>
      <c r="J7485" t="s">
        <v>16</v>
      </c>
      <c r="K7485" t="s">
        <v>17</v>
      </c>
      <c r="L7485" t="s">
        <v>18</v>
      </c>
      <c r="M7485">
        <v>11.8</v>
      </c>
      <c r="N7485">
        <v>20776.29</v>
      </c>
      <c r="O7485" t="s">
        <v>19</v>
      </c>
      <c r="P7485" t="str">
        <f t="shared" ref="P7485" si="4022">IF(A7485&lt;30,"18-29",IF(A7485&lt;45,"30-44",IF(A7485&lt;60,"45-59",IF(A7485&lt;75,"60-74","75+"))))</f>
        <v>75+</v>
      </c>
      <c r="Q7485" t="str">
        <f>IF(PatientData[[#This Row],[bmi]]&lt;18.5,"Underweight",
IF(PatientData[[#This Row],[bmi]]&lt;25,"Normal",
IF(PatientData[[#This Row],[bmi]]&lt;30,"Overweight","Obese")))</f>
        <v>Obese</v>
      </c>
      <c r="R7485" t="str">
        <f t="shared" si="3992"/>
        <v>High BP</v>
      </c>
      <c r="S7485" t="str">
        <f t="shared" si="3993"/>
        <v>High Cost</v>
      </c>
    </row>
    <row r="7486" spans="1:19" x14ac:dyDescent="0.3">
      <c r="A7486">
        <v>43</v>
      </c>
      <c r="B7486" t="s">
        <v>15</v>
      </c>
      <c r="C7486">
        <v>34.799999999999997</v>
      </c>
      <c r="D7486">
        <v>128</v>
      </c>
      <c r="E7486">
        <v>67</v>
      </c>
      <c r="F7486">
        <v>248.8</v>
      </c>
      <c r="G7486">
        <v>160.69999999999999</v>
      </c>
      <c r="H7486">
        <v>72</v>
      </c>
      <c r="I7486">
        <v>0</v>
      </c>
      <c r="J7486" t="s">
        <v>27</v>
      </c>
      <c r="K7486" t="s">
        <v>17</v>
      </c>
      <c r="L7486" t="s">
        <v>18</v>
      </c>
      <c r="M7486">
        <v>4.8</v>
      </c>
      <c r="N7486">
        <v>9703.89</v>
      </c>
      <c r="O7486" t="s">
        <v>19</v>
      </c>
      <c r="P7486" t="str">
        <f t="shared" ref="P7486" si="4023">IF(A7483&lt;30,"18-29",IF(A7483&lt;45,"30-44",IF(A7483&lt;60,"45-59",IF(A7483&lt;75,"60-74","75+"))))</f>
        <v>60-74</v>
      </c>
      <c r="Q7486" t="str">
        <f>IF(PatientData[[#This Row],[bmi]]&lt;18.5,"Underweight",
IF(PatientData[[#This Row],[bmi]]&lt;25,"Normal",
IF(PatientData[[#This Row],[bmi]]&lt;30,"Overweight","Obese")))</f>
        <v>Obese</v>
      </c>
      <c r="R7486" t="str">
        <f t="shared" si="3992"/>
        <v>High BP</v>
      </c>
      <c r="S7486" t="str">
        <f t="shared" si="3993"/>
        <v>Normal Cost</v>
      </c>
    </row>
    <row r="7487" spans="1:19" x14ac:dyDescent="0.3">
      <c r="A7487">
        <v>69</v>
      </c>
      <c r="B7487" t="s">
        <v>20</v>
      </c>
      <c r="C7487">
        <v>30.9</v>
      </c>
      <c r="D7487">
        <v>129</v>
      </c>
      <c r="E7487">
        <v>71</v>
      </c>
      <c r="F7487">
        <v>230.4</v>
      </c>
      <c r="G7487">
        <v>92.1</v>
      </c>
      <c r="H7487">
        <v>77</v>
      </c>
      <c r="I7487">
        <v>1</v>
      </c>
      <c r="J7487" t="s">
        <v>24</v>
      </c>
      <c r="K7487" t="s">
        <v>21</v>
      </c>
      <c r="L7487" t="s">
        <v>22</v>
      </c>
      <c r="M7487">
        <v>8.1</v>
      </c>
      <c r="N7487">
        <v>15040.4</v>
      </c>
      <c r="O7487" t="s">
        <v>19</v>
      </c>
      <c r="P7487" t="str">
        <f t="shared" ref="P7487" si="4024">IF(A7487&lt;30,"18-29",IF(A7487&lt;45,"30-44",IF(A7487&lt;60,"45-59",IF(A7487&lt;75,"60-74","75+"))))</f>
        <v>60-74</v>
      </c>
      <c r="Q7487" t="str">
        <f>IF(PatientData[[#This Row],[bmi]]&lt;18.5,"Underweight",
IF(PatientData[[#This Row],[bmi]]&lt;25,"Normal",
IF(PatientData[[#This Row],[bmi]]&lt;30,"Overweight","Obese")))</f>
        <v>Obese</v>
      </c>
      <c r="R7487" t="str">
        <f t="shared" si="3992"/>
        <v>High BP</v>
      </c>
      <c r="S7487" t="str">
        <f t="shared" si="3993"/>
        <v>High Cost</v>
      </c>
    </row>
    <row r="7488" spans="1:19" x14ac:dyDescent="0.3">
      <c r="A7488">
        <v>54</v>
      </c>
      <c r="B7488" t="s">
        <v>15</v>
      </c>
      <c r="C7488">
        <v>28.8</v>
      </c>
      <c r="D7488">
        <v>138</v>
      </c>
      <c r="E7488">
        <v>85</v>
      </c>
      <c r="F7488">
        <v>197.2</v>
      </c>
      <c r="G7488">
        <v>98.3</v>
      </c>
      <c r="H7488">
        <v>63</v>
      </c>
      <c r="I7488">
        <v>2</v>
      </c>
      <c r="J7488" t="s">
        <v>24</v>
      </c>
      <c r="K7488" t="s">
        <v>26</v>
      </c>
      <c r="L7488" t="s">
        <v>25</v>
      </c>
      <c r="M7488">
        <v>7.5</v>
      </c>
      <c r="N7488">
        <v>15193.04</v>
      </c>
      <c r="O7488" t="s">
        <v>19</v>
      </c>
      <c r="P7488" t="str">
        <f t="shared" ref="P7488" si="4025">IF(A7485&lt;30,"18-29",IF(A7485&lt;45,"30-44",IF(A7485&lt;60,"45-59",IF(A7485&lt;75,"60-74","75+"))))</f>
        <v>75+</v>
      </c>
      <c r="Q7488" t="str">
        <f>IF(PatientData[[#This Row],[bmi]]&lt;18.5,"Underweight",
IF(PatientData[[#This Row],[bmi]]&lt;25,"Normal",
IF(PatientData[[#This Row],[bmi]]&lt;30,"Overweight","Obese")))</f>
        <v>Overweight</v>
      </c>
      <c r="R7488" t="str">
        <f t="shared" si="3992"/>
        <v>High BP</v>
      </c>
      <c r="S7488" t="str">
        <f t="shared" si="3993"/>
        <v>High Cost</v>
      </c>
    </row>
    <row r="7489" spans="1:19" x14ac:dyDescent="0.3">
      <c r="A7489">
        <v>45</v>
      </c>
      <c r="B7489" t="s">
        <v>20</v>
      </c>
      <c r="C7489">
        <v>30.9</v>
      </c>
      <c r="D7489">
        <v>123</v>
      </c>
      <c r="E7489">
        <v>74</v>
      </c>
      <c r="F7489">
        <v>224.5</v>
      </c>
      <c r="G7489">
        <v>115.3</v>
      </c>
      <c r="H7489">
        <v>92</v>
      </c>
      <c r="I7489">
        <v>1</v>
      </c>
      <c r="J7489" t="s">
        <v>16</v>
      </c>
      <c r="K7489" t="s">
        <v>21</v>
      </c>
      <c r="L7489" t="s">
        <v>22</v>
      </c>
      <c r="M7489">
        <v>7.7</v>
      </c>
      <c r="N7489">
        <v>16505.7</v>
      </c>
      <c r="O7489" t="s">
        <v>19</v>
      </c>
      <c r="P7489" t="str">
        <f t="shared" ref="P7489:P7491" si="4026">IF(A7489&lt;30,"18-29",IF(A7489&lt;45,"30-44",IF(A7489&lt;60,"45-59",IF(A7489&lt;75,"60-74","75+"))))</f>
        <v>45-59</v>
      </c>
      <c r="Q7489" t="str">
        <f>IF(PatientData[[#This Row],[bmi]]&lt;18.5,"Underweight",
IF(PatientData[[#This Row],[bmi]]&lt;25,"Normal",
IF(PatientData[[#This Row],[bmi]]&lt;30,"Overweight","Obese")))</f>
        <v>Obese</v>
      </c>
      <c r="R7489" t="str">
        <f t="shared" si="3992"/>
        <v>High BP</v>
      </c>
      <c r="S7489" t="str">
        <f t="shared" si="3993"/>
        <v>High Cost</v>
      </c>
    </row>
    <row r="7490" spans="1:19" x14ac:dyDescent="0.3">
      <c r="A7490">
        <v>71</v>
      </c>
      <c r="B7490" t="s">
        <v>20</v>
      </c>
      <c r="C7490">
        <v>30.9</v>
      </c>
      <c r="D7490">
        <v>139</v>
      </c>
      <c r="E7490">
        <v>88</v>
      </c>
      <c r="F7490">
        <v>249</v>
      </c>
      <c r="G7490">
        <v>121.4</v>
      </c>
      <c r="H7490">
        <v>77</v>
      </c>
      <c r="I7490">
        <v>2</v>
      </c>
      <c r="J7490" t="s">
        <v>27</v>
      </c>
      <c r="K7490" t="s">
        <v>28</v>
      </c>
      <c r="L7490" t="s">
        <v>18</v>
      </c>
      <c r="M7490">
        <v>2.6</v>
      </c>
      <c r="N7490">
        <v>9472.24</v>
      </c>
      <c r="O7490" t="s">
        <v>23</v>
      </c>
      <c r="P7490" t="str">
        <f t="shared" si="4026"/>
        <v>60-74</v>
      </c>
      <c r="Q7490" t="str">
        <f>IF(PatientData[[#This Row],[bmi]]&lt;18.5,"Underweight",
IF(PatientData[[#This Row],[bmi]]&lt;25,"Normal",
IF(PatientData[[#This Row],[bmi]]&lt;30,"Overweight","Obese")))</f>
        <v>Obese</v>
      </c>
      <c r="R7490" t="str">
        <f t="shared" si="3992"/>
        <v>High BP</v>
      </c>
      <c r="S7490" t="str">
        <f t="shared" si="3993"/>
        <v>Normal Cost</v>
      </c>
    </row>
    <row r="7491" spans="1:19" x14ac:dyDescent="0.3">
      <c r="A7491">
        <v>84</v>
      </c>
      <c r="B7491" t="s">
        <v>20</v>
      </c>
      <c r="C7491">
        <v>30.9</v>
      </c>
      <c r="D7491">
        <v>139</v>
      </c>
      <c r="E7491">
        <v>76</v>
      </c>
      <c r="F7491">
        <v>224.6</v>
      </c>
      <c r="G7491">
        <v>140.1</v>
      </c>
      <c r="H7491">
        <v>60</v>
      </c>
      <c r="I7491">
        <v>1</v>
      </c>
      <c r="J7491" t="s">
        <v>24</v>
      </c>
      <c r="K7491" t="s">
        <v>21</v>
      </c>
      <c r="L7491" t="s">
        <v>25</v>
      </c>
      <c r="M7491">
        <v>7</v>
      </c>
      <c r="N7491">
        <v>13241.22</v>
      </c>
      <c r="O7491" t="s">
        <v>19</v>
      </c>
      <c r="P7491" t="str">
        <f t="shared" si="4026"/>
        <v>75+</v>
      </c>
      <c r="Q7491" t="str">
        <f>IF(PatientData[[#This Row],[bmi]]&lt;18.5,"Underweight",
IF(PatientData[[#This Row],[bmi]]&lt;25,"Normal",
IF(PatientData[[#This Row],[bmi]]&lt;30,"Overweight","Obese")))</f>
        <v>Obese</v>
      </c>
      <c r="R7491" t="str">
        <f t="shared" ref="R7491:R7554" si="4027">IF(AND(D7491&lt;120,E7491&lt;80),"Normal BP","High BP")</f>
        <v>High BP</v>
      </c>
      <c r="S7491" t="str">
        <f t="shared" ref="S7491:S7554" si="4028">IF(N7491&gt;15000,"High Cost","Normal Cost")</f>
        <v>Normal Cost</v>
      </c>
    </row>
    <row r="7492" spans="1:19" x14ac:dyDescent="0.3">
      <c r="A7492">
        <v>72</v>
      </c>
      <c r="B7492" t="s">
        <v>15</v>
      </c>
      <c r="C7492">
        <v>23.7</v>
      </c>
      <c r="D7492">
        <v>135</v>
      </c>
      <c r="E7492">
        <v>86</v>
      </c>
      <c r="F7492">
        <v>228.1</v>
      </c>
      <c r="G7492">
        <v>100</v>
      </c>
      <c r="H7492">
        <v>72</v>
      </c>
      <c r="I7492">
        <v>2</v>
      </c>
      <c r="J7492" t="s">
        <v>27</v>
      </c>
      <c r="K7492" t="s">
        <v>26</v>
      </c>
      <c r="L7492" t="s">
        <v>22</v>
      </c>
      <c r="M7492">
        <v>3.7</v>
      </c>
      <c r="N7492">
        <v>8008.37</v>
      </c>
      <c r="O7492" t="s">
        <v>19</v>
      </c>
      <c r="P7492" t="str">
        <f t="shared" ref="P7492:P7494" si="4029">IF(A7489&lt;30,"18-29",IF(A7489&lt;45,"30-44",IF(A7489&lt;60,"45-59",IF(A7489&lt;75,"60-74","75+"))))</f>
        <v>45-59</v>
      </c>
      <c r="Q7492" t="str">
        <f>IF(PatientData[[#This Row],[bmi]]&lt;18.5,"Underweight",
IF(PatientData[[#This Row],[bmi]]&lt;25,"Normal",
IF(PatientData[[#This Row],[bmi]]&lt;30,"Overweight","Obese")))</f>
        <v>Normal</v>
      </c>
      <c r="R7492" t="str">
        <f t="shared" si="4027"/>
        <v>High BP</v>
      </c>
      <c r="S7492" t="str">
        <f t="shared" si="4028"/>
        <v>Normal Cost</v>
      </c>
    </row>
    <row r="7493" spans="1:19" x14ac:dyDescent="0.3">
      <c r="A7493">
        <v>57</v>
      </c>
      <c r="B7493" t="s">
        <v>15</v>
      </c>
      <c r="C7493">
        <v>31.1</v>
      </c>
      <c r="D7493">
        <v>116</v>
      </c>
      <c r="E7493">
        <v>66</v>
      </c>
      <c r="F7493">
        <v>233.1</v>
      </c>
      <c r="G7493">
        <v>131.30000000000001</v>
      </c>
      <c r="H7493">
        <v>95</v>
      </c>
      <c r="I7493">
        <v>1</v>
      </c>
      <c r="J7493" t="s">
        <v>16</v>
      </c>
      <c r="K7493" t="s">
        <v>28</v>
      </c>
      <c r="L7493" t="s">
        <v>18</v>
      </c>
      <c r="M7493">
        <v>7.8</v>
      </c>
      <c r="N7493">
        <v>17598.259999999998</v>
      </c>
      <c r="O7493" t="s">
        <v>23</v>
      </c>
      <c r="P7493" t="str">
        <f t="shared" si="4029"/>
        <v>60-74</v>
      </c>
      <c r="Q7493" t="str">
        <f>IF(PatientData[[#This Row],[bmi]]&lt;18.5,"Underweight",
IF(PatientData[[#This Row],[bmi]]&lt;25,"Normal",
IF(PatientData[[#This Row],[bmi]]&lt;30,"Overweight","Obese")))</f>
        <v>Obese</v>
      </c>
      <c r="R7493" t="str">
        <f t="shared" si="4027"/>
        <v>Normal BP</v>
      </c>
      <c r="S7493" t="str">
        <f t="shared" si="4028"/>
        <v>High Cost</v>
      </c>
    </row>
    <row r="7494" spans="1:19" x14ac:dyDescent="0.3">
      <c r="A7494">
        <v>59</v>
      </c>
      <c r="B7494" t="s">
        <v>15</v>
      </c>
      <c r="C7494">
        <v>27.3</v>
      </c>
      <c r="D7494">
        <v>122</v>
      </c>
      <c r="E7494">
        <v>81</v>
      </c>
      <c r="F7494">
        <v>204</v>
      </c>
      <c r="G7494">
        <v>133.30000000000001</v>
      </c>
      <c r="H7494">
        <v>87</v>
      </c>
      <c r="I7494">
        <v>3</v>
      </c>
      <c r="J7494" t="s">
        <v>27</v>
      </c>
      <c r="K7494" t="s">
        <v>21</v>
      </c>
      <c r="L7494" t="s">
        <v>22</v>
      </c>
      <c r="M7494">
        <v>8.3000000000000007</v>
      </c>
      <c r="N7494">
        <v>17004.599999999999</v>
      </c>
      <c r="O7494" t="s">
        <v>19</v>
      </c>
      <c r="P7494" t="str">
        <f t="shared" si="4029"/>
        <v>75+</v>
      </c>
      <c r="Q7494" t="str">
        <f>IF(PatientData[[#This Row],[bmi]]&lt;18.5,"Underweight",
IF(PatientData[[#This Row],[bmi]]&lt;25,"Normal",
IF(PatientData[[#This Row],[bmi]]&lt;30,"Overweight","Obese")))</f>
        <v>Overweight</v>
      </c>
      <c r="R7494" t="str">
        <f t="shared" si="4027"/>
        <v>High BP</v>
      </c>
      <c r="S7494" t="str">
        <f t="shared" si="4028"/>
        <v>High Cost</v>
      </c>
    </row>
    <row r="7495" spans="1:19" x14ac:dyDescent="0.3">
      <c r="A7495">
        <v>55</v>
      </c>
      <c r="B7495" t="s">
        <v>20</v>
      </c>
      <c r="C7495">
        <v>30.9</v>
      </c>
      <c r="D7495">
        <v>113</v>
      </c>
      <c r="E7495">
        <v>70</v>
      </c>
      <c r="F7495">
        <v>242.5</v>
      </c>
      <c r="G7495">
        <v>93.6</v>
      </c>
      <c r="H7495">
        <v>77</v>
      </c>
      <c r="I7495">
        <v>1</v>
      </c>
      <c r="J7495" t="s">
        <v>27</v>
      </c>
      <c r="K7495" t="s">
        <v>21</v>
      </c>
      <c r="L7495" t="s">
        <v>18</v>
      </c>
      <c r="M7495">
        <v>6.3</v>
      </c>
      <c r="N7495">
        <v>13921.33</v>
      </c>
      <c r="O7495" t="s">
        <v>19</v>
      </c>
      <c r="P7495" t="str">
        <f t="shared" ref="P7495:P7496" si="4030">IF(A7495&lt;30,"18-29",IF(A7495&lt;45,"30-44",IF(A7495&lt;60,"45-59",IF(A7495&lt;75,"60-74","75+"))))</f>
        <v>45-59</v>
      </c>
      <c r="Q7495" t="str">
        <f>IF(PatientData[[#This Row],[bmi]]&lt;18.5,"Underweight",
IF(PatientData[[#This Row],[bmi]]&lt;25,"Normal",
IF(PatientData[[#This Row],[bmi]]&lt;30,"Overweight","Obese")))</f>
        <v>Obese</v>
      </c>
      <c r="R7495" t="str">
        <f t="shared" si="4027"/>
        <v>Normal BP</v>
      </c>
      <c r="S7495" t="str">
        <f t="shared" si="4028"/>
        <v>Normal Cost</v>
      </c>
    </row>
    <row r="7496" spans="1:19" x14ac:dyDescent="0.3">
      <c r="A7496">
        <v>50</v>
      </c>
      <c r="B7496" t="s">
        <v>20</v>
      </c>
      <c r="C7496">
        <v>30.9</v>
      </c>
      <c r="D7496">
        <v>116</v>
      </c>
      <c r="E7496">
        <v>75</v>
      </c>
      <c r="F7496">
        <v>197.9</v>
      </c>
      <c r="G7496">
        <v>200.1</v>
      </c>
      <c r="H7496">
        <v>70</v>
      </c>
      <c r="I7496">
        <v>1</v>
      </c>
      <c r="J7496" t="s">
        <v>27</v>
      </c>
      <c r="K7496" t="s">
        <v>17</v>
      </c>
      <c r="L7496" t="s">
        <v>22</v>
      </c>
      <c r="M7496">
        <v>2</v>
      </c>
      <c r="N7496">
        <v>5120.7299999999996</v>
      </c>
      <c r="O7496" t="s">
        <v>23</v>
      </c>
      <c r="P7496" t="str">
        <f t="shared" si="4030"/>
        <v>45-59</v>
      </c>
      <c r="Q7496" t="str">
        <f>IF(PatientData[[#This Row],[bmi]]&lt;18.5,"Underweight",
IF(PatientData[[#This Row],[bmi]]&lt;25,"Normal",
IF(PatientData[[#This Row],[bmi]]&lt;30,"Overweight","Obese")))</f>
        <v>Obese</v>
      </c>
      <c r="R7496" t="str">
        <f t="shared" si="4027"/>
        <v>Normal BP</v>
      </c>
      <c r="S7496" t="str">
        <f t="shared" si="4028"/>
        <v>Normal Cost</v>
      </c>
    </row>
    <row r="7497" spans="1:19" x14ac:dyDescent="0.3">
      <c r="A7497">
        <v>56</v>
      </c>
      <c r="B7497" t="s">
        <v>15</v>
      </c>
      <c r="C7497">
        <v>30.3</v>
      </c>
      <c r="D7497">
        <v>133</v>
      </c>
      <c r="E7497">
        <v>80</v>
      </c>
      <c r="F7497">
        <v>247.8</v>
      </c>
      <c r="G7497">
        <v>124.2</v>
      </c>
      <c r="H7497">
        <v>79</v>
      </c>
      <c r="I7497">
        <v>1</v>
      </c>
      <c r="J7497" t="s">
        <v>24</v>
      </c>
      <c r="K7497" t="s">
        <v>17</v>
      </c>
      <c r="L7497" t="s">
        <v>18</v>
      </c>
      <c r="M7497">
        <v>1.6</v>
      </c>
      <c r="N7497">
        <v>4364.16</v>
      </c>
      <c r="O7497" t="s">
        <v>19</v>
      </c>
      <c r="P7497" t="str">
        <f t="shared" ref="P7497:P7498" si="4031">IF(A7494&lt;30,"18-29",IF(A7494&lt;45,"30-44",IF(A7494&lt;60,"45-59",IF(A7494&lt;75,"60-74","75+"))))</f>
        <v>45-59</v>
      </c>
      <c r="Q7497" t="str">
        <f>IF(PatientData[[#This Row],[bmi]]&lt;18.5,"Underweight",
IF(PatientData[[#This Row],[bmi]]&lt;25,"Normal",
IF(PatientData[[#This Row],[bmi]]&lt;30,"Overweight","Obese")))</f>
        <v>Obese</v>
      </c>
      <c r="R7497" t="str">
        <f t="shared" si="4027"/>
        <v>High BP</v>
      </c>
      <c r="S7497" t="str">
        <f t="shared" si="4028"/>
        <v>Normal Cost</v>
      </c>
    </row>
    <row r="7498" spans="1:19" x14ac:dyDescent="0.3">
      <c r="A7498">
        <v>72</v>
      </c>
      <c r="B7498" t="s">
        <v>15</v>
      </c>
      <c r="C7498">
        <v>28.7</v>
      </c>
      <c r="D7498">
        <v>122</v>
      </c>
      <c r="E7498">
        <v>70</v>
      </c>
      <c r="F7498">
        <v>188.9</v>
      </c>
      <c r="G7498">
        <v>82.6</v>
      </c>
      <c r="H7498">
        <v>88</v>
      </c>
      <c r="I7498">
        <v>3</v>
      </c>
      <c r="J7498" t="s">
        <v>24</v>
      </c>
      <c r="K7498" t="s">
        <v>26</v>
      </c>
      <c r="L7498" t="s">
        <v>25</v>
      </c>
      <c r="M7498">
        <v>6.6</v>
      </c>
      <c r="N7498">
        <v>11089.75</v>
      </c>
      <c r="O7498" t="s">
        <v>19</v>
      </c>
      <c r="P7498" t="str">
        <f t="shared" si="4031"/>
        <v>45-59</v>
      </c>
      <c r="Q7498" t="str">
        <f>IF(PatientData[[#This Row],[bmi]]&lt;18.5,"Underweight",
IF(PatientData[[#This Row],[bmi]]&lt;25,"Normal",
IF(PatientData[[#This Row],[bmi]]&lt;30,"Overweight","Obese")))</f>
        <v>Overweight</v>
      </c>
      <c r="R7498" t="str">
        <f t="shared" si="4027"/>
        <v>High BP</v>
      </c>
      <c r="S7498" t="str">
        <f t="shared" si="4028"/>
        <v>Normal Cost</v>
      </c>
    </row>
    <row r="7499" spans="1:19" x14ac:dyDescent="0.3">
      <c r="A7499">
        <v>64</v>
      </c>
      <c r="B7499" t="s">
        <v>20</v>
      </c>
      <c r="C7499">
        <v>30.9</v>
      </c>
      <c r="D7499">
        <v>113</v>
      </c>
      <c r="E7499">
        <v>73</v>
      </c>
      <c r="F7499">
        <v>231.4</v>
      </c>
      <c r="G7499">
        <v>116.8</v>
      </c>
      <c r="H7499">
        <v>85</v>
      </c>
      <c r="I7499">
        <v>2</v>
      </c>
      <c r="J7499" t="s">
        <v>16</v>
      </c>
      <c r="K7499" t="s">
        <v>21</v>
      </c>
      <c r="L7499" t="s">
        <v>18</v>
      </c>
      <c r="M7499">
        <v>6.5</v>
      </c>
      <c r="N7499">
        <v>16043.62</v>
      </c>
      <c r="O7499" t="s">
        <v>19</v>
      </c>
      <c r="P7499" t="str">
        <f t="shared" ref="P7499" si="4032">IF(A7499&lt;30,"18-29",IF(A7499&lt;45,"30-44",IF(A7499&lt;60,"45-59",IF(A7499&lt;75,"60-74","75+"))))</f>
        <v>60-74</v>
      </c>
      <c r="Q7499" t="str">
        <f>IF(PatientData[[#This Row],[bmi]]&lt;18.5,"Underweight",
IF(PatientData[[#This Row],[bmi]]&lt;25,"Normal",
IF(PatientData[[#This Row],[bmi]]&lt;30,"Overweight","Obese")))</f>
        <v>Obese</v>
      </c>
      <c r="R7499" t="str">
        <f t="shared" si="4027"/>
        <v>Normal BP</v>
      </c>
      <c r="S7499" t="str">
        <f t="shared" si="4028"/>
        <v>High Cost</v>
      </c>
    </row>
    <row r="7500" spans="1:19" x14ac:dyDescent="0.3">
      <c r="A7500">
        <v>50</v>
      </c>
      <c r="B7500" t="s">
        <v>15</v>
      </c>
      <c r="C7500">
        <v>37.4</v>
      </c>
      <c r="D7500">
        <v>127</v>
      </c>
      <c r="E7500">
        <v>82</v>
      </c>
      <c r="F7500">
        <v>231.8</v>
      </c>
      <c r="G7500">
        <v>148.80000000000001</v>
      </c>
      <c r="H7500">
        <v>64</v>
      </c>
      <c r="I7500">
        <v>1</v>
      </c>
      <c r="J7500" t="s">
        <v>24</v>
      </c>
      <c r="K7500" t="s">
        <v>28</v>
      </c>
      <c r="L7500" t="s">
        <v>18</v>
      </c>
      <c r="M7500">
        <v>5.0999999999999996</v>
      </c>
      <c r="N7500">
        <v>10957.47</v>
      </c>
      <c r="O7500" t="s">
        <v>23</v>
      </c>
      <c r="P7500" t="str">
        <f t="shared" ref="P7500" si="4033">IF(A7497&lt;30,"18-29",IF(A7497&lt;45,"30-44",IF(A7497&lt;60,"45-59",IF(A7497&lt;75,"60-74","75+"))))</f>
        <v>45-59</v>
      </c>
      <c r="Q7500" t="str">
        <f>IF(PatientData[[#This Row],[bmi]]&lt;18.5,"Underweight",
IF(PatientData[[#This Row],[bmi]]&lt;25,"Normal",
IF(PatientData[[#This Row],[bmi]]&lt;30,"Overweight","Obese")))</f>
        <v>Obese</v>
      </c>
      <c r="R7500" t="str">
        <f t="shared" si="4027"/>
        <v>High BP</v>
      </c>
      <c r="S7500" t="str">
        <f t="shared" si="4028"/>
        <v>Normal Cost</v>
      </c>
    </row>
    <row r="7501" spans="1:19" x14ac:dyDescent="0.3">
      <c r="A7501">
        <v>76</v>
      </c>
      <c r="B7501" t="s">
        <v>20</v>
      </c>
      <c r="C7501">
        <v>30.9</v>
      </c>
      <c r="D7501">
        <v>135</v>
      </c>
      <c r="E7501">
        <v>75</v>
      </c>
      <c r="F7501">
        <v>245.8</v>
      </c>
      <c r="G7501">
        <v>139.5</v>
      </c>
      <c r="H7501">
        <v>81</v>
      </c>
      <c r="I7501">
        <v>1</v>
      </c>
      <c r="J7501" t="s">
        <v>24</v>
      </c>
      <c r="K7501" t="s">
        <v>17</v>
      </c>
      <c r="L7501" t="s">
        <v>18</v>
      </c>
      <c r="M7501">
        <v>6.1</v>
      </c>
      <c r="N7501">
        <v>11685.45</v>
      </c>
      <c r="O7501" t="s">
        <v>19</v>
      </c>
      <c r="P7501" t="str">
        <f t="shared" ref="P7501:P7503" si="4034">IF(A7501&lt;30,"18-29",IF(A7501&lt;45,"30-44",IF(A7501&lt;60,"45-59",IF(A7501&lt;75,"60-74","75+"))))</f>
        <v>75+</v>
      </c>
      <c r="Q7501" t="str">
        <f>IF(PatientData[[#This Row],[bmi]]&lt;18.5,"Underweight",
IF(PatientData[[#This Row],[bmi]]&lt;25,"Normal",
IF(PatientData[[#This Row],[bmi]]&lt;30,"Overweight","Obese")))</f>
        <v>Obese</v>
      </c>
      <c r="R7501" t="str">
        <f t="shared" si="4027"/>
        <v>High BP</v>
      </c>
      <c r="S7501" t="str">
        <f t="shared" si="4028"/>
        <v>Normal Cost</v>
      </c>
    </row>
    <row r="7502" spans="1:19" x14ac:dyDescent="0.3">
      <c r="A7502">
        <v>62</v>
      </c>
      <c r="B7502" t="s">
        <v>20</v>
      </c>
      <c r="C7502">
        <v>30.9</v>
      </c>
      <c r="D7502">
        <v>147</v>
      </c>
      <c r="E7502">
        <v>78</v>
      </c>
      <c r="F7502">
        <v>269.8</v>
      </c>
      <c r="G7502">
        <v>111.2</v>
      </c>
      <c r="H7502">
        <v>83</v>
      </c>
      <c r="I7502">
        <v>0</v>
      </c>
      <c r="J7502" t="s">
        <v>16</v>
      </c>
      <c r="K7502" t="s">
        <v>21</v>
      </c>
      <c r="L7502" t="s">
        <v>18</v>
      </c>
      <c r="M7502">
        <v>9.8000000000000007</v>
      </c>
      <c r="N7502">
        <v>21576.87</v>
      </c>
      <c r="O7502" t="s">
        <v>19</v>
      </c>
      <c r="P7502" t="str">
        <f t="shared" si="4034"/>
        <v>60-74</v>
      </c>
      <c r="Q7502" t="str">
        <f>IF(PatientData[[#This Row],[bmi]]&lt;18.5,"Underweight",
IF(PatientData[[#This Row],[bmi]]&lt;25,"Normal",
IF(PatientData[[#This Row],[bmi]]&lt;30,"Overweight","Obese")))</f>
        <v>Obese</v>
      </c>
      <c r="R7502" t="str">
        <f t="shared" si="4027"/>
        <v>High BP</v>
      </c>
      <c r="S7502" t="str">
        <f t="shared" si="4028"/>
        <v>High Cost</v>
      </c>
    </row>
    <row r="7503" spans="1:19" x14ac:dyDescent="0.3">
      <c r="A7503">
        <v>72</v>
      </c>
      <c r="B7503" t="s">
        <v>20</v>
      </c>
      <c r="C7503">
        <v>30.9</v>
      </c>
      <c r="D7503">
        <v>138</v>
      </c>
      <c r="E7503">
        <v>81</v>
      </c>
      <c r="F7503">
        <v>204.4</v>
      </c>
      <c r="G7503">
        <v>157.5</v>
      </c>
      <c r="H7503">
        <v>72</v>
      </c>
      <c r="I7503">
        <v>2</v>
      </c>
      <c r="J7503" t="s">
        <v>24</v>
      </c>
      <c r="K7503" t="s">
        <v>28</v>
      </c>
      <c r="L7503" t="s">
        <v>18</v>
      </c>
      <c r="M7503">
        <v>6.4</v>
      </c>
      <c r="N7503">
        <v>15021.12</v>
      </c>
      <c r="O7503" t="s">
        <v>19</v>
      </c>
      <c r="P7503" t="str">
        <f t="shared" si="4034"/>
        <v>60-74</v>
      </c>
      <c r="Q7503" t="str">
        <f>IF(PatientData[[#This Row],[bmi]]&lt;18.5,"Underweight",
IF(PatientData[[#This Row],[bmi]]&lt;25,"Normal",
IF(PatientData[[#This Row],[bmi]]&lt;30,"Overweight","Obese")))</f>
        <v>Obese</v>
      </c>
      <c r="R7503" t="str">
        <f t="shared" si="4027"/>
        <v>High BP</v>
      </c>
      <c r="S7503" t="str">
        <f t="shared" si="4028"/>
        <v>High Cost</v>
      </c>
    </row>
    <row r="7504" spans="1:19" x14ac:dyDescent="0.3">
      <c r="A7504">
        <v>54</v>
      </c>
      <c r="B7504" t="s">
        <v>15</v>
      </c>
      <c r="C7504">
        <v>23.6</v>
      </c>
      <c r="D7504">
        <v>129</v>
      </c>
      <c r="E7504">
        <v>89</v>
      </c>
      <c r="F7504">
        <v>228.8</v>
      </c>
      <c r="G7504">
        <v>132.1</v>
      </c>
      <c r="H7504">
        <v>73</v>
      </c>
      <c r="I7504">
        <v>1</v>
      </c>
      <c r="J7504" t="s">
        <v>27</v>
      </c>
      <c r="K7504" t="s">
        <v>28</v>
      </c>
      <c r="L7504" t="s">
        <v>25</v>
      </c>
      <c r="M7504">
        <v>3.4</v>
      </c>
      <c r="N7504">
        <v>10421.780000000001</v>
      </c>
      <c r="O7504" t="s">
        <v>23</v>
      </c>
      <c r="P7504" t="str">
        <f t="shared" ref="P7504:P7505" si="4035">IF(A7501&lt;30,"18-29",IF(A7501&lt;45,"30-44",IF(A7501&lt;60,"45-59",IF(A7501&lt;75,"60-74","75+"))))</f>
        <v>75+</v>
      </c>
      <c r="Q7504" t="str">
        <f>IF(PatientData[[#This Row],[bmi]]&lt;18.5,"Underweight",
IF(PatientData[[#This Row],[bmi]]&lt;25,"Normal",
IF(PatientData[[#This Row],[bmi]]&lt;30,"Overweight","Obese")))</f>
        <v>Normal</v>
      </c>
      <c r="R7504" t="str">
        <f t="shared" si="4027"/>
        <v>High BP</v>
      </c>
      <c r="S7504" t="str">
        <f t="shared" si="4028"/>
        <v>Normal Cost</v>
      </c>
    </row>
    <row r="7505" spans="1:19" x14ac:dyDescent="0.3">
      <c r="A7505">
        <v>54</v>
      </c>
      <c r="B7505" t="s">
        <v>15</v>
      </c>
      <c r="C7505">
        <v>29.1</v>
      </c>
      <c r="D7505">
        <v>121</v>
      </c>
      <c r="E7505">
        <v>71</v>
      </c>
      <c r="F7505">
        <v>213</v>
      </c>
      <c r="G7505">
        <v>103.3</v>
      </c>
      <c r="H7505">
        <v>90</v>
      </c>
      <c r="I7505">
        <v>1</v>
      </c>
      <c r="J7505" t="s">
        <v>16</v>
      </c>
      <c r="K7505" t="s">
        <v>21</v>
      </c>
      <c r="L7505" t="s">
        <v>18</v>
      </c>
      <c r="M7505">
        <v>17.2</v>
      </c>
      <c r="N7505">
        <v>31229.26</v>
      </c>
      <c r="O7505" t="s">
        <v>19</v>
      </c>
      <c r="P7505" t="str">
        <f t="shared" si="4035"/>
        <v>60-74</v>
      </c>
      <c r="Q7505" t="str">
        <f>IF(PatientData[[#This Row],[bmi]]&lt;18.5,"Underweight",
IF(PatientData[[#This Row],[bmi]]&lt;25,"Normal",
IF(PatientData[[#This Row],[bmi]]&lt;30,"Overweight","Obese")))</f>
        <v>Overweight</v>
      </c>
      <c r="R7505" t="str">
        <f t="shared" si="4027"/>
        <v>High BP</v>
      </c>
      <c r="S7505" t="str">
        <f t="shared" si="4028"/>
        <v>High Cost</v>
      </c>
    </row>
    <row r="7506" spans="1:19" x14ac:dyDescent="0.3">
      <c r="A7506">
        <v>45</v>
      </c>
      <c r="B7506" t="s">
        <v>20</v>
      </c>
      <c r="C7506">
        <v>30.9</v>
      </c>
      <c r="D7506">
        <v>114</v>
      </c>
      <c r="E7506">
        <v>81</v>
      </c>
      <c r="F7506">
        <v>204.1</v>
      </c>
      <c r="G7506">
        <v>136</v>
      </c>
      <c r="H7506">
        <v>86</v>
      </c>
      <c r="I7506">
        <v>1</v>
      </c>
      <c r="J7506" t="s">
        <v>16</v>
      </c>
      <c r="K7506" t="s">
        <v>17</v>
      </c>
      <c r="L7506" t="s">
        <v>18</v>
      </c>
      <c r="M7506">
        <v>7</v>
      </c>
      <c r="N7506">
        <v>12977.93</v>
      </c>
      <c r="O7506" t="s">
        <v>19</v>
      </c>
      <c r="P7506" t="str">
        <f t="shared" ref="P7506:P7507" si="4036">IF(A7506&lt;30,"18-29",IF(A7506&lt;45,"30-44",IF(A7506&lt;60,"45-59",IF(A7506&lt;75,"60-74","75+"))))</f>
        <v>45-59</v>
      </c>
      <c r="Q7506" t="str">
        <f>IF(PatientData[[#This Row],[bmi]]&lt;18.5,"Underweight",
IF(PatientData[[#This Row],[bmi]]&lt;25,"Normal",
IF(PatientData[[#This Row],[bmi]]&lt;30,"Overweight","Obese")))</f>
        <v>Obese</v>
      </c>
      <c r="R7506" t="str">
        <f t="shared" si="4027"/>
        <v>High BP</v>
      </c>
      <c r="S7506" t="str">
        <f t="shared" si="4028"/>
        <v>Normal Cost</v>
      </c>
    </row>
    <row r="7507" spans="1:19" x14ac:dyDescent="0.3">
      <c r="A7507">
        <v>79</v>
      </c>
      <c r="B7507" t="s">
        <v>20</v>
      </c>
      <c r="C7507">
        <v>30.9</v>
      </c>
      <c r="D7507">
        <v>156</v>
      </c>
      <c r="E7507">
        <v>99</v>
      </c>
      <c r="F7507">
        <v>266.2</v>
      </c>
      <c r="G7507">
        <v>144.5</v>
      </c>
      <c r="H7507">
        <v>90</v>
      </c>
      <c r="I7507">
        <v>2</v>
      </c>
      <c r="J7507" t="s">
        <v>27</v>
      </c>
      <c r="K7507" t="s">
        <v>17</v>
      </c>
      <c r="L7507" t="s">
        <v>18</v>
      </c>
      <c r="M7507">
        <v>5.9</v>
      </c>
      <c r="N7507">
        <v>9922.84</v>
      </c>
      <c r="O7507" t="s">
        <v>19</v>
      </c>
      <c r="P7507" t="str">
        <f t="shared" si="4036"/>
        <v>75+</v>
      </c>
      <c r="Q7507" t="str">
        <f>IF(PatientData[[#This Row],[bmi]]&lt;18.5,"Underweight",
IF(PatientData[[#This Row],[bmi]]&lt;25,"Normal",
IF(PatientData[[#This Row],[bmi]]&lt;30,"Overweight","Obese")))</f>
        <v>Obese</v>
      </c>
      <c r="R7507" t="str">
        <f t="shared" si="4027"/>
        <v>High BP</v>
      </c>
      <c r="S7507" t="str">
        <f t="shared" si="4028"/>
        <v>Normal Cost</v>
      </c>
    </row>
    <row r="7508" spans="1:19" x14ac:dyDescent="0.3">
      <c r="A7508">
        <v>55</v>
      </c>
      <c r="B7508" t="s">
        <v>15</v>
      </c>
      <c r="C7508">
        <v>18</v>
      </c>
      <c r="D7508">
        <v>128</v>
      </c>
      <c r="E7508">
        <v>77</v>
      </c>
      <c r="F7508">
        <v>234.3</v>
      </c>
      <c r="G7508">
        <v>100.4</v>
      </c>
      <c r="H7508">
        <v>85</v>
      </c>
      <c r="I7508">
        <v>1</v>
      </c>
      <c r="J7508" t="s">
        <v>24</v>
      </c>
      <c r="K7508" t="s">
        <v>26</v>
      </c>
      <c r="L7508" t="s">
        <v>18</v>
      </c>
      <c r="M7508">
        <v>6.5</v>
      </c>
      <c r="N7508">
        <v>11632.9</v>
      </c>
      <c r="O7508" t="s">
        <v>19</v>
      </c>
      <c r="P7508" t="str">
        <f t="shared" ref="P7508:P7509" si="4037">IF(A7505&lt;30,"18-29",IF(A7505&lt;45,"30-44",IF(A7505&lt;60,"45-59",IF(A7505&lt;75,"60-74","75+"))))</f>
        <v>45-59</v>
      </c>
      <c r="Q7508" t="str">
        <f>IF(PatientData[[#This Row],[bmi]]&lt;18.5,"Underweight",
IF(PatientData[[#This Row],[bmi]]&lt;25,"Normal",
IF(PatientData[[#This Row],[bmi]]&lt;30,"Overweight","Obese")))</f>
        <v>Underweight</v>
      </c>
      <c r="R7508" t="str">
        <f t="shared" si="4027"/>
        <v>High BP</v>
      </c>
      <c r="S7508" t="str">
        <f t="shared" si="4028"/>
        <v>Normal Cost</v>
      </c>
    </row>
    <row r="7509" spans="1:19" x14ac:dyDescent="0.3">
      <c r="A7509">
        <v>67</v>
      </c>
      <c r="B7509" t="s">
        <v>15</v>
      </c>
      <c r="C7509">
        <v>25</v>
      </c>
      <c r="D7509">
        <v>119</v>
      </c>
      <c r="E7509">
        <v>68</v>
      </c>
      <c r="F7509">
        <v>264.89999999999998</v>
      </c>
      <c r="G7509">
        <v>89.3</v>
      </c>
      <c r="H7509">
        <v>84</v>
      </c>
      <c r="I7509">
        <v>0</v>
      </c>
      <c r="J7509" t="s">
        <v>24</v>
      </c>
      <c r="K7509" t="s">
        <v>21</v>
      </c>
      <c r="L7509" t="s">
        <v>25</v>
      </c>
      <c r="M7509">
        <v>7.2</v>
      </c>
      <c r="N7509">
        <v>16153.5</v>
      </c>
      <c r="O7509" t="s">
        <v>19</v>
      </c>
      <c r="P7509" t="str">
        <f t="shared" si="4037"/>
        <v>45-59</v>
      </c>
      <c r="Q7509" t="str">
        <f>IF(PatientData[[#This Row],[bmi]]&lt;18.5,"Underweight",
IF(PatientData[[#This Row],[bmi]]&lt;25,"Normal",
IF(PatientData[[#This Row],[bmi]]&lt;30,"Overweight","Obese")))</f>
        <v>Overweight</v>
      </c>
      <c r="R7509" t="str">
        <f t="shared" si="4027"/>
        <v>Normal BP</v>
      </c>
      <c r="S7509" t="str">
        <f t="shared" si="4028"/>
        <v>High Cost</v>
      </c>
    </row>
    <row r="7510" spans="1:19" x14ac:dyDescent="0.3">
      <c r="A7510">
        <v>67</v>
      </c>
      <c r="B7510" t="s">
        <v>20</v>
      </c>
      <c r="C7510">
        <v>30.9</v>
      </c>
      <c r="D7510">
        <v>145</v>
      </c>
      <c r="E7510">
        <v>89</v>
      </c>
      <c r="F7510">
        <v>269.39999999999998</v>
      </c>
      <c r="G7510">
        <v>121.1</v>
      </c>
      <c r="H7510">
        <v>82</v>
      </c>
      <c r="I7510">
        <v>1</v>
      </c>
      <c r="J7510" t="s">
        <v>24</v>
      </c>
      <c r="K7510" t="s">
        <v>17</v>
      </c>
      <c r="L7510" t="s">
        <v>25</v>
      </c>
      <c r="M7510">
        <v>7.8</v>
      </c>
      <c r="N7510">
        <v>15200.45</v>
      </c>
      <c r="O7510" t="s">
        <v>19</v>
      </c>
      <c r="P7510" t="str">
        <f t="shared" ref="P7510:P7513" si="4038">IF(A7510&lt;30,"18-29",IF(A7510&lt;45,"30-44",IF(A7510&lt;60,"45-59",IF(A7510&lt;75,"60-74","75+"))))</f>
        <v>60-74</v>
      </c>
      <c r="Q7510" t="str">
        <f>IF(PatientData[[#This Row],[bmi]]&lt;18.5,"Underweight",
IF(PatientData[[#This Row],[bmi]]&lt;25,"Normal",
IF(PatientData[[#This Row],[bmi]]&lt;30,"Overweight","Obese")))</f>
        <v>Obese</v>
      </c>
      <c r="R7510" t="str">
        <f t="shared" si="4027"/>
        <v>High BP</v>
      </c>
      <c r="S7510" t="str">
        <f t="shared" si="4028"/>
        <v>High Cost</v>
      </c>
    </row>
    <row r="7511" spans="1:19" x14ac:dyDescent="0.3">
      <c r="A7511">
        <v>71</v>
      </c>
      <c r="B7511" t="s">
        <v>20</v>
      </c>
      <c r="C7511">
        <v>30.9</v>
      </c>
      <c r="D7511">
        <v>126</v>
      </c>
      <c r="E7511">
        <v>71</v>
      </c>
      <c r="F7511">
        <v>245.7</v>
      </c>
      <c r="G7511">
        <v>92.6</v>
      </c>
      <c r="H7511">
        <v>89</v>
      </c>
      <c r="I7511">
        <v>2</v>
      </c>
      <c r="J7511" t="s">
        <v>27</v>
      </c>
      <c r="K7511" t="s">
        <v>21</v>
      </c>
      <c r="L7511" t="s">
        <v>25</v>
      </c>
      <c r="M7511">
        <v>4.8</v>
      </c>
      <c r="N7511">
        <v>11578.15</v>
      </c>
      <c r="O7511" t="s">
        <v>19</v>
      </c>
      <c r="P7511" t="str">
        <f t="shared" si="4038"/>
        <v>60-74</v>
      </c>
      <c r="Q7511" t="str">
        <f>IF(PatientData[[#This Row],[bmi]]&lt;18.5,"Underweight",
IF(PatientData[[#This Row],[bmi]]&lt;25,"Normal",
IF(PatientData[[#This Row],[bmi]]&lt;30,"Overweight","Obese")))</f>
        <v>Obese</v>
      </c>
      <c r="R7511" t="str">
        <f t="shared" si="4027"/>
        <v>High BP</v>
      </c>
      <c r="S7511" t="str">
        <f t="shared" si="4028"/>
        <v>Normal Cost</v>
      </c>
    </row>
    <row r="7512" spans="1:19" x14ac:dyDescent="0.3">
      <c r="A7512">
        <v>64</v>
      </c>
      <c r="B7512" t="s">
        <v>20</v>
      </c>
      <c r="C7512">
        <v>30.9</v>
      </c>
      <c r="D7512">
        <v>116</v>
      </c>
      <c r="E7512">
        <v>66</v>
      </c>
      <c r="F7512">
        <v>177.6</v>
      </c>
      <c r="G7512">
        <v>130.19999999999999</v>
      </c>
      <c r="H7512">
        <v>94</v>
      </c>
      <c r="I7512">
        <v>1</v>
      </c>
      <c r="J7512" t="s">
        <v>16</v>
      </c>
      <c r="K7512" t="s">
        <v>28</v>
      </c>
      <c r="L7512" t="s">
        <v>22</v>
      </c>
      <c r="M7512">
        <v>12</v>
      </c>
      <c r="N7512">
        <v>23814.080000000002</v>
      </c>
      <c r="O7512" t="s">
        <v>19</v>
      </c>
      <c r="P7512" t="str">
        <f t="shared" si="4038"/>
        <v>60-74</v>
      </c>
      <c r="Q7512" t="str">
        <f>IF(PatientData[[#This Row],[bmi]]&lt;18.5,"Underweight",
IF(PatientData[[#This Row],[bmi]]&lt;25,"Normal",
IF(PatientData[[#This Row],[bmi]]&lt;30,"Overweight","Obese")))</f>
        <v>Obese</v>
      </c>
      <c r="R7512" t="str">
        <f t="shared" si="4027"/>
        <v>Normal BP</v>
      </c>
      <c r="S7512" t="str">
        <f t="shared" si="4028"/>
        <v>High Cost</v>
      </c>
    </row>
    <row r="7513" spans="1:19" x14ac:dyDescent="0.3">
      <c r="A7513">
        <v>55</v>
      </c>
      <c r="B7513" t="s">
        <v>20</v>
      </c>
      <c r="C7513">
        <v>30.9</v>
      </c>
      <c r="D7513">
        <v>147</v>
      </c>
      <c r="E7513">
        <v>95</v>
      </c>
      <c r="F7513">
        <v>248</v>
      </c>
      <c r="G7513">
        <v>122.4</v>
      </c>
      <c r="H7513">
        <v>59</v>
      </c>
      <c r="I7513">
        <v>0</v>
      </c>
      <c r="J7513" t="s">
        <v>27</v>
      </c>
      <c r="K7513" t="s">
        <v>17</v>
      </c>
      <c r="L7513" t="s">
        <v>25</v>
      </c>
      <c r="M7513">
        <v>4.5999999999999996</v>
      </c>
      <c r="N7513">
        <v>7825.71</v>
      </c>
      <c r="O7513" t="s">
        <v>19</v>
      </c>
      <c r="P7513" t="str">
        <f t="shared" si="4038"/>
        <v>45-59</v>
      </c>
      <c r="Q7513" t="str">
        <f>IF(PatientData[[#This Row],[bmi]]&lt;18.5,"Underweight",
IF(PatientData[[#This Row],[bmi]]&lt;25,"Normal",
IF(PatientData[[#This Row],[bmi]]&lt;30,"Overweight","Obese")))</f>
        <v>Obese</v>
      </c>
      <c r="R7513" t="str">
        <f t="shared" si="4027"/>
        <v>High BP</v>
      </c>
      <c r="S7513" t="str">
        <f t="shared" si="4028"/>
        <v>Normal Cost</v>
      </c>
    </row>
    <row r="7514" spans="1:19" x14ac:dyDescent="0.3">
      <c r="A7514">
        <v>51</v>
      </c>
      <c r="B7514" t="s">
        <v>15</v>
      </c>
      <c r="C7514">
        <v>27.1</v>
      </c>
      <c r="D7514">
        <v>122</v>
      </c>
      <c r="E7514">
        <v>70</v>
      </c>
      <c r="F7514">
        <v>240.1</v>
      </c>
      <c r="G7514">
        <v>116.9</v>
      </c>
      <c r="H7514">
        <v>93</v>
      </c>
      <c r="I7514">
        <v>0</v>
      </c>
      <c r="J7514" t="s">
        <v>16</v>
      </c>
      <c r="K7514" t="s">
        <v>21</v>
      </c>
      <c r="L7514" t="s">
        <v>22</v>
      </c>
      <c r="M7514">
        <v>11.5</v>
      </c>
      <c r="N7514">
        <v>20897.45</v>
      </c>
      <c r="O7514" t="s">
        <v>19</v>
      </c>
      <c r="P7514" t="str">
        <f t="shared" ref="P7514:P7515" si="4039">IF(A7511&lt;30,"18-29",IF(A7511&lt;45,"30-44",IF(A7511&lt;60,"45-59",IF(A7511&lt;75,"60-74","75+"))))</f>
        <v>60-74</v>
      </c>
      <c r="Q7514" t="str">
        <f>IF(PatientData[[#This Row],[bmi]]&lt;18.5,"Underweight",
IF(PatientData[[#This Row],[bmi]]&lt;25,"Normal",
IF(PatientData[[#This Row],[bmi]]&lt;30,"Overweight","Obese")))</f>
        <v>Overweight</v>
      </c>
      <c r="R7514" t="str">
        <f t="shared" si="4027"/>
        <v>High BP</v>
      </c>
      <c r="S7514" t="str">
        <f t="shared" si="4028"/>
        <v>High Cost</v>
      </c>
    </row>
    <row r="7515" spans="1:19" x14ac:dyDescent="0.3">
      <c r="A7515">
        <v>85</v>
      </c>
      <c r="B7515" t="s">
        <v>15</v>
      </c>
      <c r="C7515">
        <v>24.3</v>
      </c>
      <c r="D7515">
        <v>141</v>
      </c>
      <c r="E7515">
        <v>90</v>
      </c>
      <c r="F7515">
        <v>231</v>
      </c>
      <c r="G7515">
        <v>101.4</v>
      </c>
      <c r="H7515">
        <v>77</v>
      </c>
      <c r="I7515">
        <v>0</v>
      </c>
      <c r="J7515" t="s">
        <v>24</v>
      </c>
      <c r="K7515" t="s">
        <v>28</v>
      </c>
      <c r="L7515" t="s">
        <v>18</v>
      </c>
      <c r="M7515">
        <v>5</v>
      </c>
      <c r="N7515">
        <v>13174.33</v>
      </c>
      <c r="O7515" t="s">
        <v>19</v>
      </c>
      <c r="P7515" t="str">
        <f t="shared" si="4039"/>
        <v>60-74</v>
      </c>
      <c r="Q7515" t="str">
        <f>IF(PatientData[[#This Row],[bmi]]&lt;18.5,"Underweight",
IF(PatientData[[#This Row],[bmi]]&lt;25,"Normal",
IF(PatientData[[#This Row],[bmi]]&lt;30,"Overweight","Obese")))</f>
        <v>Normal</v>
      </c>
      <c r="R7515" t="str">
        <f t="shared" si="4027"/>
        <v>High BP</v>
      </c>
      <c r="S7515" t="str">
        <f t="shared" si="4028"/>
        <v>Normal Cost</v>
      </c>
    </row>
    <row r="7516" spans="1:19" x14ac:dyDescent="0.3">
      <c r="A7516">
        <v>40</v>
      </c>
      <c r="B7516" t="s">
        <v>20</v>
      </c>
      <c r="C7516">
        <v>30.9</v>
      </c>
      <c r="D7516">
        <v>120</v>
      </c>
      <c r="E7516">
        <v>66</v>
      </c>
      <c r="F7516">
        <v>223.1</v>
      </c>
      <c r="G7516">
        <v>156.69999999999999</v>
      </c>
      <c r="H7516">
        <v>76</v>
      </c>
      <c r="I7516">
        <v>1</v>
      </c>
      <c r="J7516" t="s">
        <v>16</v>
      </c>
      <c r="K7516" t="s">
        <v>26</v>
      </c>
      <c r="L7516" t="s">
        <v>22</v>
      </c>
      <c r="M7516">
        <v>5.6</v>
      </c>
      <c r="N7516">
        <v>10990.22</v>
      </c>
      <c r="O7516" t="s">
        <v>19</v>
      </c>
      <c r="P7516" t="str">
        <f t="shared" ref="P7516:P7517" si="4040">IF(A7516&lt;30,"18-29",IF(A7516&lt;45,"30-44",IF(A7516&lt;60,"45-59",IF(A7516&lt;75,"60-74","75+"))))</f>
        <v>30-44</v>
      </c>
      <c r="Q7516" t="str">
        <f>IF(PatientData[[#This Row],[bmi]]&lt;18.5,"Underweight",
IF(PatientData[[#This Row],[bmi]]&lt;25,"Normal",
IF(PatientData[[#This Row],[bmi]]&lt;30,"Overweight","Obese")))</f>
        <v>Obese</v>
      </c>
      <c r="R7516" t="str">
        <f t="shared" si="4027"/>
        <v>High BP</v>
      </c>
      <c r="S7516" t="str">
        <f t="shared" si="4028"/>
        <v>Normal Cost</v>
      </c>
    </row>
    <row r="7517" spans="1:19" x14ac:dyDescent="0.3">
      <c r="A7517">
        <v>56</v>
      </c>
      <c r="B7517" t="s">
        <v>20</v>
      </c>
      <c r="C7517">
        <v>30.9</v>
      </c>
      <c r="D7517">
        <v>114</v>
      </c>
      <c r="E7517">
        <v>68</v>
      </c>
      <c r="F7517">
        <v>257.8</v>
      </c>
      <c r="G7517">
        <v>91.9</v>
      </c>
      <c r="H7517">
        <v>90</v>
      </c>
      <c r="I7517">
        <v>1</v>
      </c>
      <c r="J7517" t="s">
        <v>16</v>
      </c>
      <c r="K7517" t="s">
        <v>21</v>
      </c>
      <c r="L7517" t="s">
        <v>18</v>
      </c>
      <c r="M7517">
        <v>11.3</v>
      </c>
      <c r="N7517">
        <v>22037.17</v>
      </c>
      <c r="O7517" t="s">
        <v>19</v>
      </c>
      <c r="P7517" t="str">
        <f t="shared" si="4040"/>
        <v>45-59</v>
      </c>
      <c r="Q7517" t="str">
        <f>IF(PatientData[[#This Row],[bmi]]&lt;18.5,"Underweight",
IF(PatientData[[#This Row],[bmi]]&lt;25,"Normal",
IF(PatientData[[#This Row],[bmi]]&lt;30,"Overweight","Obese")))</f>
        <v>Obese</v>
      </c>
      <c r="R7517" t="str">
        <f t="shared" si="4027"/>
        <v>Normal BP</v>
      </c>
      <c r="S7517" t="str">
        <f t="shared" si="4028"/>
        <v>High Cost</v>
      </c>
    </row>
    <row r="7518" spans="1:19" x14ac:dyDescent="0.3">
      <c r="A7518">
        <v>81</v>
      </c>
      <c r="B7518" t="s">
        <v>15</v>
      </c>
      <c r="C7518">
        <v>28.8</v>
      </c>
      <c r="D7518">
        <v>125</v>
      </c>
      <c r="E7518">
        <v>77</v>
      </c>
      <c r="F7518">
        <v>242.1</v>
      </c>
      <c r="G7518">
        <v>119</v>
      </c>
      <c r="H7518">
        <v>78</v>
      </c>
      <c r="I7518">
        <v>0</v>
      </c>
      <c r="J7518" t="s">
        <v>27</v>
      </c>
      <c r="K7518" t="s">
        <v>21</v>
      </c>
      <c r="L7518" t="s">
        <v>25</v>
      </c>
      <c r="M7518">
        <v>4.5</v>
      </c>
      <c r="N7518">
        <v>10273.44</v>
      </c>
      <c r="O7518" t="s">
        <v>19</v>
      </c>
      <c r="P7518" t="str">
        <f t="shared" ref="P7518:P7519" si="4041">IF(A7515&lt;30,"18-29",IF(A7515&lt;45,"30-44",IF(A7515&lt;60,"45-59",IF(A7515&lt;75,"60-74","75+"))))</f>
        <v>75+</v>
      </c>
      <c r="Q7518" t="str">
        <f>IF(PatientData[[#This Row],[bmi]]&lt;18.5,"Underweight",
IF(PatientData[[#This Row],[bmi]]&lt;25,"Normal",
IF(PatientData[[#This Row],[bmi]]&lt;30,"Overweight","Obese")))</f>
        <v>Overweight</v>
      </c>
      <c r="R7518" t="str">
        <f t="shared" si="4027"/>
        <v>High BP</v>
      </c>
      <c r="S7518" t="str">
        <f t="shared" si="4028"/>
        <v>Normal Cost</v>
      </c>
    </row>
    <row r="7519" spans="1:19" x14ac:dyDescent="0.3">
      <c r="A7519">
        <v>61</v>
      </c>
      <c r="B7519" t="s">
        <v>15</v>
      </c>
      <c r="C7519">
        <v>27.5</v>
      </c>
      <c r="D7519">
        <v>152</v>
      </c>
      <c r="E7519">
        <v>88</v>
      </c>
      <c r="F7519">
        <v>243.4</v>
      </c>
      <c r="G7519">
        <v>106.6</v>
      </c>
      <c r="H7519">
        <v>88</v>
      </c>
      <c r="I7519">
        <v>0</v>
      </c>
      <c r="J7519" t="s">
        <v>24</v>
      </c>
      <c r="K7519" t="s">
        <v>28</v>
      </c>
      <c r="L7519" t="s">
        <v>18</v>
      </c>
      <c r="M7519">
        <v>2.7</v>
      </c>
      <c r="N7519">
        <v>8791.3700000000008</v>
      </c>
      <c r="O7519" t="s">
        <v>19</v>
      </c>
      <c r="P7519" t="str">
        <f t="shared" si="4041"/>
        <v>30-44</v>
      </c>
      <c r="Q7519" t="str">
        <f>IF(PatientData[[#This Row],[bmi]]&lt;18.5,"Underweight",
IF(PatientData[[#This Row],[bmi]]&lt;25,"Normal",
IF(PatientData[[#This Row],[bmi]]&lt;30,"Overweight","Obese")))</f>
        <v>Overweight</v>
      </c>
      <c r="R7519" t="str">
        <f t="shared" si="4027"/>
        <v>High BP</v>
      </c>
      <c r="S7519" t="str">
        <f t="shared" si="4028"/>
        <v>Normal Cost</v>
      </c>
    </row>
    <row r="7520" spans="1:19" x14ac:dyDescent="0.3">
      <c r="A7520">
        <v>60</v>
      </c>
      <c r="B7520" t="s">
        <v>20</v>
      </c>
      <c r="C7520">
        <v>30.9</v>
      </c>
      <c r="D7520">
        <v>132</v>
      </c>
      <c r="E7520">
        <v>83</v>
      </c>
      <c r="F7520">
        <v>265.89999999999998</v>
      </c>
      <c r="G7520">
        <v>144</v>
      </c>
      <c r="H7520">
        <v>85</v>
      </c>
      <c r="I7520">
        <v>0</v>
      </c>
      <c r="J7520" t="s">
        <v>27</v>
      </c>
      <c r="K7520" t="s">
        <v>17</v>
      </c>
      <c r="L7520" t="s">
        <v>18</v>
      </c>
      <c r="M7520">
        <v>12.5</v>
      </c>
      <c r="N7520">
        <v>21717.48</v>
      </c>
      <c r="O7520" t="s">
        <v>19</v>
      </c>
      <c r="P7520" t="str">
        <f t="shared" ref="P7520" si="4042">IF(A7520&lt;30,"18-29",IF(A7520&lt;45,"30-44",IF(A7520&lt;60,"45-59",IF(A7520&lt;75,"60-74","75+"))))</f>
        <v>60-74</v>
      </c>
      <c r="Q7520" t="str">
        <f>IF(PatientData[[#This Row],[bmi]]&lt;18.5,"Underweight",
IF(PatientData[[#This Row],[bmi]]&lt;25,"Normal",
IF(PatientData[[#This Row],[bmi]]&lt;30,"Overweight","Obese")))</f>
        <v>Obese</v>
      </c>
      <c r="R7520" t="str">
        <f t="shared" si="4027"/>
        <v>High BP</v>
      </c>
      <c r="S7520" t="str">
        <f t="shared" si="4028"/>
        <v>High Cost</v>
      </c>
    </row>
    <row r="7521" spans="1:19" x14ac:dyDescent="0.3">
      <c r="A7521">
        <v>69</v>
      </c>
      <c r="B7521" t="s">
        <v>15</v>
      </c>
      <c r="C7521">
        <v>26.3</v>
      </c>
      <c r="D7521">
        <v>114</v>
      </c>
      <c r="E7521">
        <v>73</v>
      </c>
      <c r="F7521">
        <v>241.1</v>
      </c>
      <c r="G7521">
        <v>97.2</v>
      </c>
      <c r="H7521">
        <v>73</v>
      </c>
      <c r="I7521">
        <v>2</v>
      </c>
      <c r="J7521" t="s">
        <v>24</v>
      </c>
      <c r="K7521" t="s">
        <v>26</v>
      </c>
      <c r="L7521" t="s">
        <v>18</v>
      </c>
      <c r="M7521">
        <v>6.4</v>
      </c>
      <c r="N7521">
        <v>12898.83</v>
      </c>
      <c r="O7521" t="s">
        <v>19</v>
      </c>
      <c r="P7521" t="str">
        <f t="shared" ref="P7521:P7522" si="4043">IF(A7518&lt;30,"18-29",IF(A7518&lt;45,"30-44",IF(A7518&lt;60,"45-59",IF(A7518&lt;75,"60-74","75+"))))</f>
        <v>75+</v>
      </c>
      <c r="Q7521" t="str">
        <f>IF(PatientData[[#This Row],[bmi]]&lt;18.5,"Underweight",
IF(PatientData[[#This Row],[bmi]]&lt;25,"Normal",
IF(PatientData[[#This Row],[bmi]]&lt;30,"Overweight","Obese")))</f>
        <v>Overweight</v>
      </c>
      <c r="R7521" t="str">
        <f t="shared" si="4027"/>
        <v>Normal BP</v>
      </c>
      <c r="S7521" t="str">
        <f t="shared" si="4028"/>
        <v>Normal Cost</v>
      </c>
    </row>
    <row r="7522" spans="1:19" x14ac:dyDescent="0.3">
      <c r="A7522">
        <v>72</v>
      </c>
      <c r="B7522" t="s">
        <v>15</v>
      </c>
      <c r="C7522">
        <v>23.6</v>
      </c>
      <c r="D7522">
        <v>132</v>
      </c>
      <c r="E7522">
        <v>75</v>
      </c>
      <c r="F7522">
        <v>222.4</v>
      </c>
      <c r="G7522">
        <v>173.1</v>
      </c>
      <c r="H7522">
        <v>86</v>
      </c>
      <c r="I7522">
        <v>0</v>
      </c>
      <c r="J7522" t="s">
        <v>24</v>
      </c>
      <c r="K7522" t="s">
        <v>26</v>
      </c>
      <c r="L7522" t="s">
        <v>25</v>
      </c>
      <c r="M7522">
        <v>4.0999999999999996</v>
      </c>
      <c r="N7522">
        <v>7636.67</v>
      </c>
      <c r="O7522" t="s">
        <v>19</v>
      </c>
      <c r="P7522" t="str">
        <f t="shared" si="4043"/>
        <v>60-74</v>
      </c>
      <c r="Q7522" t="str">
        <f>IF(PatientData[[#This Row],[bmi]]&lt;18.5,"Underweight",
IF(PatientData[[#This Row],[bmi]]&lt;25,"Normal",
IF(PatientData[[#This Row],[bmi]]&lt;30,"Overweight","Obese")))</f>
        <v>Normal</v>
      </c>
      <c r="R7522" t="str">
        <f t="shared" si="4027"/>
        <v>High BP</v>
      </c>
      <c r="S7522" t="str">
        <f t="shared" si="4028"/>
        <v>Normal Cost</v>
      </c>
    </row>
    <row r="7523" spans="1:19" x14ac:dyDescent="0.3">
      <c r="A7523">
        <v>84</v>
      </c>
      <c r="B7523" t="s">
        <v>20</v>
      </c>
      <c r="C7523">
        <v>30.9</v>
      </c>
      <c r="D7523">
        <v>147</v>
      </c>
      <c r="E7523">
        <v>87</v>
      </c>
      <c r="F7523">
        <v>280</v>
      </c>
      <c r="G7523">
        <v>98.3</v>
      </c>
      <c r="H7523">
        <v>110</v>
      </c>
      <c r="I7523">
        <v>2</v>
      </c>
      <c r="J7523" t="s">
        <v>16</v>
      </c>
      <c r="K7523" t="s">
        <v>21</v>
      </c>
      <c r="L7523" t="s">
        <v>18</v>
      </c>
      <c r="M7523">
        <v>7.6</v>
      </c>
      <c r="N7523">
        <v>17392.599999999999</v>
      </c>
      <c r="O7523" t="s">
        <v>19</v>
      </c>
      <c r="P7523" t="str">
        <f t="shared" ref="P7523:P7525" si="4044">IF(A7523&lt;30,"18-29",IF(A7523&lt;45,"30-44",IF(A7523&lt;60,"45-59",IF(A7523&lt;75,"60-74","75+"))))</f>
        <v>75+</v>
      </c>
      <c r="Q7523" t="str">
        <f>IF(PatientData[[#This Row],[bmi]]&lt;18.5,"Underweight",
IF(PatientData[[#This Row],[bmi]]&lt;25,"Normal",
IF(PatientData[[#This Row],[bmi]]&lt;30,"Overweight","Obese")))</f>
        <v>Obese</v>
      </c>
      <c r="R7523" t="str">
        <f t="shared" si="4027"/>
        <v>High BP</v>
      </c>
      <c r="S7523" t="str">
        <f t="shared" si="4028"/>
        <v>High Cost</v>
      </c>
    </row>
    <row r="7524" spans="1:19" x14ac:dyDescent="0.3">
      <c r="A7524">
        <v>75</v>
      </c>
      <c r="B7524" t="s">
        <v>20</v>
      </c>
      <c r="C7524">
        <v>30.9</v>
      </c>
      <c r="D7524">
        <v>122</v>
      </c>
      <c r="E7524">
        <v>71</v>
      </c>
      <c r="F7524">
        <v>233.5</v>
      </c>
      <c r="G7524">
        <v>155.4</v>
      </c>
      <c r="H7524">
        <v>67</v>
      </c>
      <c r="I7524">
        <v>2</v>
      </c>
      <c r="J7524" t="s">
        <v>16</v>
      </c>
      <c r="K7524" t="s">
        <v>17</v>
      </c>
      <c r="L7524" t="s">
        <v>18</v>
      </c>
      <c r="M7524">
        <v>7.5</v>
      </c>
      <c r="N7524">
        <v>14422.69</v>
      </c>
      <c r="O7524" t="s">
        <v>19</v>
      </c>
      <c r="P7524" t="str">
        <f t="shared" si="4044"/>
        <v>75+</v>
      </c>
      <c r="Q7524" t="str">
        <f>IF(PatientData[[#This Row],[bmi]]&lt;18.5,"Underweight",
IF(PatientData[[#This Row],[bmi]]&lt;25,"Normal",
IF(PatientData[[#This Row],[bmi]]&lt;30,"Overweight","Obese")))</f>
        <v>Obese</v>
      </c>
      <c r="R7524" t="str">
        <f t="shared" si="4027"/>
        <v>High BP</v>
      </c>
      <c r="S7524" t="str">
        <f t="shared" si="4028"/>
        <v>Normal Cost</v>
      </c>
    </row>
    <row r="7525" spans="1:19" x14ac:dyDescent="0.3">
      <c r="A7525">
        <v>87</v>
      </c>
      <c r="B7525" t="s">
        <v>20</v>
      </c>
      <c r="C7525">
        <v>31</v>
      </c>
      <c r="D7525">
        <v>159</v>
      </c>
      <c r="E7525">
        <v>90</v>
      </c>
      <c r="F7525">
        <v>240</v>
      </c>
      <c r="G7525">
        <v>116.8</v>
      </c>
      <c r="H7525">
        <v>71</v>
      </c>
      <c r="I7525">
        <v>2</v>
      </c>
      <c r="J7525" t="s">
        <v>27</v>
      </c>
      <c r="K7525" t="s">
        <v>21</v>
      </c>
      <c r="L7525" t="s">
        <v>22</v>
      </c>
      <c r="M7525">
        <v>3.6</v>
      </c>
      <c r="N7525">
        <v>9312.24</v>
      </c>
      <c r="O7525" t="s">
        <v>23</v>
      </c>
      <c r="P7525" t="str">
        <f t="shared" si="4044"/>
        <v>75+</v>
      </c>
      <c r="Q7525" t="str">
        <f>IF(PatientData[[#This Row],[bmi]]&lt;18.5,"Underweight",
IF(PatientData[[#This Row],[bmi]]&lt;25,"Normal",
IF(PatientData[[#This Row],[bmi]]&lt;30,"Overweight","Obese")))</f>
        <v>Obese</v>
      </c>
      <c r="R7525" t="str">
        <f t="shared" si="4027"/>
        <v>High BP</v>
      </c>
      <c r="S7525" t="str">
        <f t="shared" si="4028"/>
        <v>Normal Cost</v>
      </c>
    </row>
    <row r="7526" spans="1:19" x14ac:dyDescent="0.3">
      <c r="A7526">
        <v>68</v>
      </c>
      <c r="B7526" t="s">
        <v>15</v>
      </c>
      <c r="C7526">
        <v>22.9</v>
      </c>
      <c r="D7526">
        <v>133</v>
      </c>
      <c r="E7526">
        <v>81</v>
      </c>
      <c r="F7526">
        <v>214.3</v>
      </c>
      <c r="G7526">
        <v>91.8</v>
      </c>
      <c r="H7526">
        <v>105</v>
      </c>
      <c r="I7526">
        <v>3</v>
      </c>
      <c r="J7526" t="s">
        <v>16</v>
      </c>
      <c r="K7526" t="s">
        <v>21</v>
      </c>
      <c r="L7526" t="s">
        <v>25</v>
      </c>
      <c r="M7526">
        <v>10.9</v>
      </c>
      <c r="N7526">
        <v>20913.3</v>
      </c>
      <c r="O7526" t="s">
        <v>19</v>
      </c>
      <c r="P7526" t="str">
        <f t="shared" ref="P7526" si="4045">IF(A7523&lt;30,"18-29",IF(A7523&lt;45,"30-44",IF(A7523&lt;60,"45-59",IF(A7523&lt;75,"60-74","75+"))))</f>
        <v>75+</v>
      </c>
      <c r="Q7526" t="str">
        <f>IF(PatientData[[#This Row],[bmi]]&lt;18.5,"Underweight",
IF(PatientData[[#This Row],[bmi]]&lt;25,"Normal",
IF(PatientData[[#This Row],[bmi]]&lt;30,"Overweight","Obese")))</f>
        <v>Normal</v>
      </c>
      <c r="R7526" t="str">
        <f t="shared" si="4027"/>
        <v>High BP</v>
      </c>
      <c r="S7526" t="str">
        <f t="shared" si="4028"/>
        <v>High Cost</v>
      </c>
    </row>
    <row r="7527" spans="1:19" x14ac:dyDescent="0.3">
      <c r="A7527">
        <v>80</v>
      </c>
      <c r="B7527" t="s">
        <v>20</v>
      </c>
      <c r="C7527">
        <v>31</v>
      </c>
      <c r="D7527">
        <v>238</v>
      </c>
      <c r="E7527">
        <v>124</v>
      </c>
      <c r="F7527">
        <v>257.10000000000002</v>
      </c>
      <c r="G7527">
        <v>135.9</v>
      </c>
      <c r="H7527">
        <v>96</v>
      </c>
      <c r="I7527">
        <v>0</v>
      </c>
      <c r="J7527" t="s">
        <v>27</v>
      </c>
      <c r="K7527" t="s">
        <v>21</v>
      </c>
      <c r="L7527" t="s">
        <v>22</v>
      </c>
      <c r="M7527">
        <v>3.6</v>
      </c>
      <c r="N7527">
        <v>8978.2099999999991</v>
      </c>
      <c r="O7527" t="s">
        <v>19</v>
      </c>
      <c r="P7527" t="str">
        <f t="shared" ref="P7527:P7530" si="4046">IF(A7527&lt;30,"18-29",IF(A7527&lt;45,"30-44",IF(A7527&lt;60,"45-59",IF(A7527&lt;75,"60-74","75+"))))</f>
        <v>75+</v>
      </c>
      <c r="Q7527" t="str">
        <f>IF(PatientData[[#This Row],[bmi]]&lt;18.5,"Underweight",
IF(PatientData[[#This Row],[bmi]]&lt;25,"Normal",
IF(PatientData[[#This Row],[bmi]]&lt;30,"Overweight","Obese")))</f>
        <v>Obese</v>
      </c>
      <c r="R7527" t="str">
        <f t="shared" si="4027"/>
        <v>High BP</v>
      </c>
      <c r="S7527" t="str">
        <f t="shared" si="4028"/>
        <v>Normal Cost</v>
      </c>
    </row>
    <row r="7528" spans="1:19" x14ac:dyDescent="0.3">
      <c r="A7528">
        <v>62</v>
      </c>
      <c r="B7528" t="s">
        <v>20</v>
      </c>
      <c r="C7528">
        <v>31</v>
      </c>
      <c r="D7528">
        <v>125</v>
      </c>
      <c r="E7528">
        <v>76</v>
      </c>
      <c r="F7528">
        <v>227</v>
      </c>
      <c r="G7528">
        <v>132.30000000000001</v>
      </c>
      <c r="H7528">
        <v>53</v>
      </c>
      <c r="I7528">
        <v>0</v>
      </c>
      <c r="J7528" t="s">
        <v>27</v>
      </c>
      <c r="K7528" t="s">
        <v>21</v>
      </c>
      <c r="L7528" t="s">
        <v>22</v>
      </c>
      <c r="M7528">
        <v>4.5</v>
      </c>
      <c r="N7528">
        <v>10743</v>
      </c>
      <c r="O7528" t="s">
        <v>23</v>
      </c>
      <c r="P7528" t="str">
        <f t="shared" si="4046"/>
        <v>60-74</v>
      </c>
      <c r="Q7528" t="str">
        <f>IF(PatientData[[#This Row],[bmi]]&lt;18.5,"Underweight",
IF(PatientData[[#This Row],[bmi]]&lt;25,"Normal",
IF(PatientData[[#This Row],[bmi]]&lt;30,"Overweight","Obese")))</f>
        <v>Obese</v>
      </c>
      <c r="R7528" t="str">
        <f t="shared" si="4027"/>
        <v>High BP</v>
      </c>
      <c r="S7528" t="str">
        <f t="shared" si="4028"/>
        <v>Normal Cost</v>
      </c>
    </row>
    <row r="7529" spans="1:19" x14ac:dyDescent="0.3">
      <c r="A7529">
        <v>61</v>
      </c>
      <c r="B7529" t="s">
        <v>20</v>
      </c>
      <c r="C7529">
        <v>31</v>
      </c>
      <c r="D7529">
        <v>127</v>
      </c>
      <c r="E7529">
        <v>72</v>
      </c>
      <c r="F7529">
        <v>213.4</v>
      </c>
      <c r="G7529">
        <v>100.5</v>
      </c>
      <c r="H7529">
        <v>58</v>
      </c>
      <c r="I7529">
        <v>1</v>
      </c>
      <c r="J7529" t="s">
        <v>27</v>
      </c>
      <c r="K7529" t="s">
        <v>28</v>
      </c>
      <c r="L7529" t="s">
        <v>22</v>
      </c>
      <c r="M7529">
        <v>2.4</v>
      </c>
      <c r="N7529">
        <v>9029.14</v>
      </c>
      <c r="O7529" t="s">
        <v>23</v>
      </c>
      <c r="P7529" t="str">
        <f t="shared" si="4046"/>
        <v>60-74</v>
      </c>
      <c r="Q7529" t="str">
        <f>IF(PatientData[[#This Row],[bmi]]&lt;18.5,"Underweight",
IF(PatientData[[#This Row],[bmi]]&lt;25,"Normal",
IF(PatientData[[#This Row],[bmi]]&lt;30,"Overweight","Obese")))</f>
        <v>Obese</v>
      </c>
      <c r="R7529" t="str">
        <f t="shared" si="4027"/>
        <v>High BP</v>
      </c>
      <c r="S7529" t="str">
        <f t="shared" si="4028"/>
        <v>Normal Cost</v>
      </c>
    </row>
    <row r="7530" spans="1:19" x14ac:dyDescent="0.3">
      <c r="A7530">
        <v>80</v>
      </c>
      <c r="B7530" t="s">
        <v>20</v>
      </c>
      <c r="C7530">
        <v>31</v>
      </c>
      <c r="D7530">
        <v>153</v>
      </c>
      <c r="E7530">
        <v>88</v>
      </c>
      <c r="F7530">
        <v>235.4</v>
      </c>
      <c r="G7530">
        <v>123.8</v>
      </c>
      <c r="H7530">
        <v>78</v>
      </c>
      <c r="I7530">
        <v>2</v>
      </c>
      <c r="J7530" t="s">
        <v>27</v>
      </c>
      <c r="K7530" t="s">
        <v>21</v>
      </c>
      <c r="L7530" t="s">
        <v>18</v>
      </c>
      <c r="M7530">
        <v>10.4</v>
      </c>
      <c r="N7530">
        <v>18010.39</v>
      </c>
      <c r="O7530" t="s">
        <v>19</v>
      </c>
      <c r="P7530" t="str">
        <f t="shared" si="4046"/>
        <v>75+</v>
      </c>
      <c r="Q7530" t="str">
        <f>IF(PatientData[[#This Row],[bmi]]&lt;18.5,"Underweight",
IF(PatientData[[#This Row],[bmi]]&lt;25,"Normal",
IF(PatientData[[#This Row],[bmi]]&lt;30,"Overweight","Obese")))</f>
        <v>Obese</v>
      </c>
      <c r="R7530" t="str">
        <f t="shared" si="4027"/>
        <v>High BP</v>
      </c>
      <c r="S7530" t="str">
        <f t="shared" si="4028"/>
        <v>High Cost</v>
      </c>
    </row>
    <row r="7531" spans="1:19" x14ac:dyDescent="0.3">
      <c r="A7531">
        <v>56</v>
      </c>
      <c r="B7531" t="s">
        <v>15</v>
      </c>
      <c r="C7531">
        <v>31.9</v>
      </c>
      <c r="D7531">
        <v>126</v>
      </c>
      <c r="E7531">
        <v>83</v>
      </c>
      <c r="F7531">
        <v>248.9</v>
      </c>
      <c r="G7531">
        <v>139.30000000000001</v>
      </c>
      <c r="H7531">
        <v>77</v>
      </c>
      <c r="I7531">
        <v>0</v>
      </c>
      <c r="J7531" t="s">
        <v>24</v>
      </c>
      <c r="K7531" t="s">
        <v>21</v>
      </c>
      <c r="L7531" t="s">
        <v>25</v>
      </c>
      <c r="M7531">
        <v>12.6</v>
      </c>
      <c r="N7531">
        <v>18341.66</v>
      </c>
      <c r="O7531" t="s">
        <v>19</v>
      </c>
      <c r="P7531" t="str">
        <f t="shared" ref="P7531:P7534" si="4047">IF(A7528&lt;30,"18-29",IF(A7528&lt;45,"30-44",IF(A7528&lt;60,"45-59",IF(A7528&lt;75,"60-74","75+"))))</f>
        <v>60-74</v>
      </c>
      <c r="Q7531" t="str">
        <f>IF(PatientData[[#This Row],[bmi]]&lt;18.5,"Underweight",
IF(PatientData[[#This Row],[bmi]]&lt;25,"Normal",
IF(PatientData[[#This Row],[bmi]]&lt;30,"Overweight","Obese")))</f>
        <v>Obese</v>
      </c>
      <c r="R7531" t="str">
        <f t="shared" si="4027"/>
        <v>High BP</v>
      </c>
      <c r="S7531" t="str">
        <f t="shared" si="4028"/>
        <v>High Cost</v>
      </c>
    </row>
    <row r="7532" spans="1:19" x14ac:dyDescent="0.3">
      <c r="A7532">
        <v>60</v>
      </c>
      <c r="B7532" t="s">
        <v>15</v>
      </c>
      <c r="C7532">
        <v>34.4</v>
      </c>
      <c r="D7532">
        <v>139</v>
      </c>
      <c r="E7532">
        <v>74</v>
      </c>
      <c r="F7532">
        <v>242</v>
      </c>
      <c r="G7532">
        <v>122.4</v>
      </c>
      <c r="H7532">
        <v>80</v>
      </c>
      <c r="I7532">
        <v>2</v>
      </c>
      <c r="J7532" t="s">
        <v>24</v>
      </c>
      <c r="K7532" t="s">
        <v>21</v>
      </c>
      <c r="L7532" t="s">
        <v>25</v>
      </c>
      <c r="M7532">
        <v>12.2</v>
      </c>
      <c r="N7532">
        <v>21605.42</v>
      </c>
      <c r="O7532" t="s">
        <v>19</v>
      </c>
      <c r="P7532" t="str">
        <f t="shared" si="4047"/>
        <v>60-74</v>
      </c>
      <c r="Q7532" t="str">
        <f>IF(PatientData[[#This Row],[bmi]]&lt;18.5,"Underweight",
IF(PatientData[[#This Row],[bmi]]&lt;25,"Normal",
IF(PatientData[[#This Row],[bmi]]&lt;30,"Overweight","Obese")))</f>
        <v>Obese</v>
      </c>
      <c r="R7532" t="str">
        <f t="shared" si="4027"/>
        <v>High BP</v>
      </c>
      <c r="S7532" t="str">
        <f t="shared" si="4028"/>
        <v>High Cost</v>
      </c>
    </row>
    <row r="7533" spans="1:19" x14ac:dyDescent="0.3">
      <c r="A7533">
        <v>69</v>
      </c>
      <c r="B7533" t="s">
        <v>15</v>
      </c>
      <c r="C7533">
        <v>18.5</v>
      </c>
      <c r="D7533">
        <v>136</v>
      </c>
      <c r="E7533">
        <v>78</v>
      </c>
      <c r="F7533">
        <v>219.5</v>
      </c>
      <c r="G7533">
        <v>139.1</v>
      </c>
      <c r="H7533">
        <v>81</v>
      </c>
      <c r="I7533">
        <v>2</v>
      </c>
      <c r="J7533" t="s">
        <v>16</v>
      </c>
      <c r="K7533" t="s">
        <v>17</v>
      </c>
      <c r="L7533" t="s">
        <v>25</v>
      </c>
      <c r="M7533">
        <v>7.6</v>
      </c>
      <c r="N7533">
        <v>11385.73</v>
      </c>
      <c r="O7533" t="s">
        <v>19</v>
      </c>
      <c r="P7533" t="str">
        <f t="shared" si="4047"/>
        <v>75+</v>
      </c>
      <c r="Q7533" t="str">
        <f>IF(PatientData[[#This Row],[bmi]]&lt;18.5,"Underweight",
IF(PatientData[[#This Row],[bmi]]&lt;25,"Normal",
IF(PatientData[[#This Row],[bmi]]&lt;30,"Overweight","Obese")))</f>
        <v>Normal</v>
      </c>
      <c r="R7533" t="str">
        <f t="shared" si="4027"/>
        <v>High BP</v>
      </c>
      <c r="S7533" t="str">
        <f t="shared" si="4028"/>
        <v>Normal Cost</v>
      </c>
    </row>
    <row r="7534" spans="1:19" x14ac:dyDescent="0.3">
      <c r="A7534">
        <v>51</v>
      </c>
      <c r="B7534" t="s">
        <v>15</v>
      </c>
      <c r="C7534">
        <v>38.5</v>
      </c>
      <c r="D7534">
        <v>128</v>
      </c>
      <c r="E7534">
        <v>76</v>
      </c>
      <c r="F7534">
        <v>201.7</v>
      </c>
      <c r="G7534">
        <v>114.7</v>
      </c>
      <c r="H7534">
        <v>74</v>
      </c>
      <c r="I7534">
        <v>0</v>
      </c>
      <c r="J7534" t="s">
        <v>24</v>
      </c>
      <c r="K7534" t="s">
        <v>28</v>
      </c>
      <c r="L7534" t="s">
        <v>25</v>
      </c>
      <c r="M7534">
        <v>4.5</v>
      </c>
      <c r="N7534">
        <v>11574.04</v>
      </c>
      <c r="O7534" t="s">
        <v>19</v>
      </c>
      <c r="P7534" t="str">
        <f t="shared" si="4047"/>
        <v>45-59</v>
      </c>
      <c r="Q7534" t="str">
        <f>IF(PatientData[[#This Row],[bmi]]&lt;18.5,"Underweight",
IF(PatientData[[#This Row],[bmi]]&lt;25,"Normal",
IF(PatientData[[#This Row],[bmi]]&lt;30,"Overweight","Obese")))</f>
        <v>Obese</v>
      </c>
      <c r="R7534" t="str">
        <f t="shared" si="4027"/>
        <v>High BP</v>
      </c>
      <c r="S7534" t="str">
        <f t="shared" si="4028"/>
        <v>Normal Cost</v>
      </c>
    </row>
    <row r="7535" spans="1:19" x14ac:dyDescent="0.3">
      <c r="A7535">
        <v>66</v>
      </c>
      <c r="B7535" t="s">
        <v>20</v>
      </c>
      <c r="C7535">
        <v>31</v>
      </c>
      <c r="D7535">
        <v>124</v>
      </c>
      <c r="E7535">
        <v>73</v>
      </c>
      <c r="F7535">
        <v>202</v>
      </c>
      <c r="G7535">
        <v>107.6</v>
      </c>
      <c r="H7535">
        <v>80</v>
      </c>
      <c r="I7535">
        <v>2</v>
      </c>
      <c r="J7535" t="s">
        <v>16</v>
      </c>
      <c r="K7535" t="s">
        <v>21</v>
      </c>
      <c r="L7535" t="s">
        <v>25</v>
      </c>
      <c r="M7535">
        <v>15.6</v>
      </c>
      <c r="N7535">
        <v>28940.32</v>
      </c>
      <c r="O7535" t="s">
        <v>19</v>
      </c>
      <c r="P7535" t="str">
        <f t="shared" ref="P7535:P7538" si="4048">IF(A7535&lt;30,"18-29",IF(A7535&lt;45,"30-44",IF(A7535&lt;60,"45-59",IF(A7535&lt;75,"60-74","75+"))))</f>
        <v>60-74</v>
      </c>
      <c r="Q7535" t="str">
        <f>IF(PatientData[[#This Row],[bmi]]&lt;18.5,"Underweight",
IF(PatientData[[#This Row],[bmi]]&lt;25,"Normal",
IF(PatientData[[#This Row],[bmi]]&lt;30,"Overweight","Obese")))</f>
        <v>Obese</v>
      </c>
      <c r="R7535" t="str">
        <f t="shared" si="4027"/>
        <v>High BP</v>
      </c>
      <c r="S7535" t="str">
        <f t="shared" si="4028"/>
        <v>High Cost</v>
      </c>
    </row>
    <row r="7536" spans="1:19" x14ac:dyDescent="0.3">
      <c r="A7536">
        <v>73</v>
      </c>
      <c r="B7536" t="s">
        <v>20</v>
      </c>
      <c r="C7536">
        <v>31</v>
      </c>
      <c r="D7536">
        <v>137</v>
      </c>
      <c r="E7536">
        <v>79</v>
      </c>
      <c r="F7536">
        <v>255.9</v>
      </c>
      <c r="G7536">
        <v>90.7</v>
      </c>
      <c r="H7536">
        <v>74</v>
      </c>
      <c r="I7536">
        <v>2</v>
      </c>
      <c r="J7536" t="s">
        <v>27</v>
      </c>
      <c r="K7536" t="s">
        <v>28</v>
      </c>
      <c r="L7536" t="s">
        <v>25</v>
      </c>
      <c r="M7536">
        <v>9.5</v>
      </c>
      <c r="N7536">
        <v>18300.419999999998</v>
      </c>
      <c r="O7536" t="s">
        <v>19</v>
      </c>
      <c r="P7536" t="str">
        <f t="shared" si="4048"/>
        <v>60-74</v>
      </c>
      <c r="Q7536" t="str">
        <f>IF(PatientData[[#This Row],[bmi]]&lt;18.5,"Underweight",
IF(PatientData[[#This Row],[bmi]]&lt;25,"Normal",
IF(PatientData[[#This Row],[bmi]]&lt;30,"Overweight","Obese")))</f>
        <v>Obese</v>
      </c>
      <c r="R7536" t="str">
        <f t="shared" si="4027"/>
        <v>High BP</v>
      </c>
      <c r="S7536" t="str">
        <f t="shared" si="4028"/>
        <v>High Cost</v>
      </c>
    </row>
    <row r="7537" spans="1:19" x14ac:dyDescent="0.3">
      <c r="A7537">
        <v>85</v>
      </c>
      <c r="B7537" t="s">
        <v>20</v>
      </c>
      <c r="C7537">
        <v>31</v>
      </c>
      <c r="D7537">
        <v>127</v>
      </c>
      <c r="E7537">
        <v>77</v>
      </c>
      <c r="F7537">
        <v>241.3</v>
      </c>
      <c r="G7537">
        <v>103.3</v>
      </c>
      <c r="H7537">
        <v>73</v>
      </c>
      <c r="I7537">
        <v>1</v>
      </c>
      <c r="J7537" t="s">
        <v>27</v>
      </c>
      <c r="K7537" t="s">
        <v>21</v>
      </c>
      <c r="L7537" t="s">
        <v>22</v>
      </c>
      <c r="M7537">
        <v>3.7</v>
      </c>
      <c r="N7537">
        <v>9906.23</v>
      </c>
      <c r="O7537" t="s">
        <v>19</v>
      </c>
      <c r="P7537" t="str">
        <f t="shared" si="4048"/>
        <v>75+</v>
      </c>
      <c r="Q7537" t="str">
        <f>IF(PatientData[[#This Row],[bmi]]&lt;18.5,"Underweight",
IF(PatientData[[#This Row],[bmi]]&lt;25,"Normal",
IF(PatientData[[#This Row],[bmi]]&lt;30,"Overweight","Obese")))</f>
        <v>Obese</v>
      </c>
      <c r="R7537" t="str">
        <f t="shared" si="4027"/>
        <v>High BP</v>
      </c>
      <c r="S7537" t="str">
        <f t="shared" si="4028"/>
        <v>Normal Cost</v>
      </c>
    </row>
    <row r="7538" spans="1:19" x14ac:dyDescent="0.3">
      <c r="A7538">
        <v>52</v>
      </c>
      <c r="B7538" t="s">
        <v>20</v>
      </c>
      <c r="C7538">
        <v>31</v>
      </c>
      <c r="D7538">
        <v>153</v>
      </c>
      <c r="E7538">
        <v>102</v>
      </c>
      <c r="F7538">
        <v>182.5</v>
      </c>
      <c r="G7538">
        <v>155.80000000000001</v>
      </c>
      <c r="H7538">
        <v>56</v>
      </c>
      <c r="I7538">
        <v>1</v>
      </c>
      <c r="J7538" t="s">
        <v>27</v>
      </c>
      <c r="K7538" t="s">
        <v>17</v>
      </c>
      <c r="L7538" t="s">
        <v>18</v>
      </c>
      <c r="M7538">
        <v>1.8</v>
      </c>
      <c r="N7538">
        <v>4483.2</v>
      </c>
      <c r="O7538" t="s">
        <v>19</v>
      </c>
      <c r="P7538" t="str">
        <f t="shared" si="4048"/>
        <v>45-59</v>
      </c>
      <c r="Q7538" t="str">
        <f>IF(PatientData[[#This Row],[bmi]]&lt;18.5,"Underweight",
IF(PatientData[[#This Row],[bmi]]&lt;25,"Normal",
IF(PatientData[[#This Row],[bmi]]&lt;30,"Overweight","Obese")))</f>
        <v>Obese</v>
      </c>
      <c r="R7538" t="str">
        <f t="shared" si="4027"/>
        <v>High BP</v>
      </c>
      <c r="S7538" t="str">
        <f t="shared" si="4028"/>
        <v>Normal Cost</v>
      </c>
    </row>
    <row r="7539" spans="1:19" x14ac:dyDescent="0.3">
      <c r="A7539">
        <v>55</v>
      </c>
      <c r="B7539" t="s">
        <v>15</v>
      </c>
      <c r="C7539">
        <v>35.299999999999997</v>
      </c>
      <c r="D7539">
        <v>133</v>
      </c>
      <c r="E7539">
        <v>79</v>
      </c>
      <c r="F7539">
        <v>209.3</v>
      </c>
      <c r="G7539">
        <v>98.4</v>
      </c>
      <c r="H7539">
        <v>90</v>
      </c>
      <c r="I7539">
        <v>1</v>
      </c>
      <c r="J7539" t="s">
        <v>27</v>
      </c>
      <c r="K7539" t="s">
        <v>26</v>
      </c>
      <c r="L7539" t="s">
        <v>18</v>
      </c>
      <c r="M7539">
        <v>7.3</v>
      </c>
      <c r="N7539">
        <v>13883.3</v>
      </c>
      <c r="O7539" t="s">
        <v>23</v>
      </c>
      <c r="P7539" t="str">
        <f t="shared" ref="P7539:P7543" si="4049">IF(A7536&lt;30,"18-29",IF(A7536&lt;45,"30-44",IF(A7536&lt;60,"45-59",IF(A7536&lt;75,"60-74","75+"))))</f>
        <v>60-74</v>
      </c>
      <c r="Q7539" t="str">
        <f>IF(PatientData[[#This Row],[bmi]]&lt;18.5,"Underweight",
IF(PatientData[[#This Row],[bmi]]&lt;25,"Normal",
IF(PatientData[[#This Row],[bmi]]&lt;30,"Overweight","Obese")))</f>
        <v>Obese</v>
      </c>
      <c r="R7539" t="str">
        <f t="shared" si="4027"/>
        <v>High BP</v>
      </c>
      <c r="S7539" t="str">
        <f t="shared" si="4028"/>
        <v>Normal Cost</v>
      </c>
    </row>
    <row r="7540" spans="1:19" x14ac:dyDescent="0.3">
      <c r="A7540">
        <v>89</v>
      </c>
      <c r="B7540" t="s">
        <v>15</v>
      </c>
      <c r="C7540">
        <v>28.7</v>
      </c>
      <c r="D7540">
        <v>134</v>
      </c>
      <c r="E7540">
        <v>86</v>
      </c>
      <c r="F7540">
        <v>259.7</v>
      </c>
      <c r="G7540">
        <v>93.5</v>
      </c>
      <c r="H7540">
        <v>81</v>
      </c>
      <c r="I7540">
        <v>1</v>
      </c>
      <c r="J7540" t="s">
        <v>27</v>
      </c>
      <c r="K7540" t="s">
        <v>26</v>
      </c>
      <c r="L7540" t="s">
        <v>25</v>
      </c>
      <c r="M7540">
        <v>9.1</v>
      </c>
      <c r="N7540">
        <v>14715.85</v>
      </c>
      <c r="O7540" t="s">
        <v>19</v>
      </c>
      <c r="P7540" t="str">
        <f t="shared" si="4049"/>
        <v>75+</v>
      </c>
      <c r="Q7540" t="str">
        <f>IF(PatientData[[#This Row],[bmi]]&lt;18.5,"Underweight",
IF(PatientData[[#This Row],[bmi]]&lt;25,"Normal",
IF(PatientData[[#This Row],[bmi]]&lt;30,"Overweight","Obese")))</f>
        <v>Overweight</v>
      </c>
      <c r="R7540" t="str">
        <f t="shared" si="4027"/>
        <v>High BP</v>
      </c>
      <c r="S7540" t="str">
        <f t="shared" si="4028"/>
        <v>Normal Cost</v>
      </c>
    </row>
    <row r="7541" spans="1:19" x14ac:dyDescent="0.3">
      <c r="A7541">
        <v>53</v>
      </c>
      <c r="B7541" t="s">
        <v>15</v>
      </c>
      <c r="C7541">
        <v>27.2</v>
      </c>
      <c r="D7541">
        <v>132</v>
      </c>
      <c r="E7541">
        <v>81</v>
      </c>
      <c r="F7541">
        <v>228.8</v>
      </c>
      <c r="G7541">
        <v>118.4</v>
      </c>
      <c r="H7541">
        <v>76</v>
      </c>
      <c r="I7541">
        <v>0</v>
      </c>
      <c r="J7541" t="s">
        <v>16</v>
      </c>
      <c r="K7541" t="s">
        <v>26</v>
      </c>
      <c r="L7541" t="s">
        <v>18</v>
      </c>
      <c r="M7541">
        <v>7.6</v>
      </c>
      <c r="N7541">
        <v>16310.41</v>
      </c>
      <c r="O7541" t="s">
        <v>19</v>
      </c>
      <c r="P7541" t="str">
        <f t="shared" si="4049"/>
        <v>45-59</v>
      </c>
      <c r="Q7541" t="str">
        <f>IF(PatientData[[#This Row],[bmi]]&lt;18.5,"Underweight",
IF(PatientData[[#This Row],[bmi]]&lt;25,"Normal",
IF(PatientData[[#This Row],[bmi]]&lt;30,"Overweight","Obese")))</f>
        <v>Overweight</v>
      </c>
      <c r="R7541" t="str">
        <f t="shared" si="4027"/>
        <v>High BP</v>
      </c>
      <c r="S7541" t="str">
        <f t="shared" si="4028"/>
        <v>High Cost</v>
      </c>
    </row>
    <row r="7542" spans="1:19" x14ac:dyDescent="0.3">
      <c r="A7542">
        <v>64</v>
      </c>
      <c r="B7542" t="s">
        <v>15</v>
      </c>
      <c r="C7542">
        <v>30.4</v>
      </c>
      <c r="D7542">
        <v>117</v>
      </c>
      <c r="E7542">
        <v>62</v>
      </c>
      <c r="F7542">
        <v>260.10000000000002</v>
      </c>
      <c r="G7542">
        <v>147</v>
      </c>
      <c r="H7542">
        <v>70</v>
      </c>
      <c r="I7542">
        <v>0</v>
      </c>
      <c r="J7542" t="s">
        <v>24</v>
      </c>
      <c r="K7542" t="s">
        <v>17</v>
      </c>
      <c r="L7542" t="s">
        <v>18</v>
      </c>
      <c r="M7542">
        <v>2.6</v>
      </c>
      <c r="N7542">
        <v>5488.73</v>
      </c>
      <c r="O7542" t="s">
        <v>19</v>
      </c>
      <c r="P7542" t="str">
        <f t="shared" si="4049"/>
        <v>45-59</v>
      </c>
      <c r="Q7542" t="str">
        <f>IF(PatientData[[#This Row],[bmi]]&lt;18.5,"Underweight",
IF(PatientData[[#This Row],[bmi]]&lt;25,"Normal",
IF(PatientData[[#This Row],[bmi]]&lt;30,"Overweight","Obese")))</f>
        <v>Obese</v>
      </c>
      <c r="R7542" t="str">
        <f t="shared" si="4027"/>
        <v>Normal BP</v>
      </c>
      <c r="S7542" t="str">
        <f t="shared" si="4028"/>
        <v>Normal Cost</v>
      </c>
    </row>
    <row r="7543" spans="1:19" x14ac:dyDescent="0.3">
      <c r="A7543">
        <v>49</v>
      </c>
      <c r="B7543" t="s">
        <v>15</v>
      </c>
      <c r="C7543">
        <v>23.1</v>
      </c>
      <c r="D7543">
        <v>118</v>
      </c>
      <c r="E7543">
        <v>62</v>
      </c>
      <c r="F7543">
        <v>165.8</v>
      </c>
      <c r="G7543">
        <v>118.6</v>
      </c>
      <c r="H7543">
        <v>73</v>
      </c>
      <c r="I7543">
        <v>1</v>
      </c>
      <c r="J7543" t="s">
        <v>27</v>
      </c>
      <c r="K7543" t="s">
        <v>17</v>
      </c>
      <c r="L7543" t="s">
        <v>25</v>
      </c>
      <c r="M7543">
        <v>2.9</v>
      </c>
      <c r="N7543">
        <v>6988.21</v>
      </c>
      <c r="O7543" t="s">
        <v>19</v>
      </c>
      <c r="P7543" t="str">
        <f t="shared" si="4049"/>
        <v>75+</v>
      </c>
      <c r="Q7543" t="str">
        <f>IF(PatientData[[#This Row],[bmi]]&lt;18.5,"Underweight",
IF(PatientData[[#This Row],[bmi]]&lt;25,"Normal",
IF(PatientData[[#This Row],[bmi]]&lt;30,"Overweight","Obese")))</f>
        <v>Normal</v>
      </c>
      <c r="R7543" t="str">
        <f t="shared" si="4027"/>
        <v>Normal BP</v>
      </c>
      <c r="S7543" t="str">
        <f t="shared" si="4028"/>
        <v>Normal Cost</v>
      </c>
    </row>
    <row r="7544" spans="1:19" x14ac:dyDescent="0.3">
      <c r="A7544">
        <v>46</v>
      </c>
      <c r="B7544" t="s">
        <v>20</v>
      </c>
      <c r="C7544">
        <v>31</v>
      </c>
      <c r="D7544">
        <v>124</v>
      </c>
      <c r="E7544">
        <v>77</v>
      </c>
      <c r="F7544">
        <v>249.5</v>
      </c>
      <c r="G7544">
        <v>120.9</v>
      </c>
      <c r="H7544">
        <v>83</v>
      </c>
      <c r="I7544">
        <v>3</v>
      </c>
      <c r="J7544" t="s">
        <v>24</v>
      </c>
      <c r="K7544" t="s">
        <v>21</v>
      </c>
      <c r="L7544" t="s">
        <v>22</v>
      </c>
      <c r="M7544">
        <v>5</v>
      </c>
      <c r="N7544">
        <v>10699.53</v>
      </c>
      <c r="O7544" t="s">
        <v>19</v>
      </c>
      <c r="P7544" t="str">
        <f t="shared" ref="P7544:P7545" si="4050">IF(A7544&lt;30,"18-29",IF(A7544&lt;45,"30-44",IF(A7544&lt;60,"45-59",IF(A7544&lt;75,"60-74","75+"))))</f>
        <v>45-59</v>
      </c>
      <c r="Q7544" t="str">
        <f>IF(PatientData[[#This Row],[bmi]]&lt;18.5,"Underweight",
IF(PatientData[[#This Row],[bmi]]&lt;25,"Normal",
IF(PatientData[[#This Row],[bmi]]&lt;30,"Overweight","Obese")))</f>
        <v>Obese</v>
      </c>
      <c r="R7544" t="str">
        <f t="shared" si="4027"/>
        <v>High BP</v>
      </c>
      <c r="S7544" t="str">
        <f t="shared" si="4028"/>
        <v>Normal Cost</v>
      </c>
    </row>
    <row r="7545" spans="1:19" x14ac:dyDescent="0.3">
      <c r="A7545">
        <v>89</v>
      </c>
      <c r="B7545" t="s">
        <v>20</v>
      </c>
      <c r="C7545">
        <v>31</v>
      </c>
      <c r="D7545">
        <v>123</v>
      </c>
      <c r="E7545">
        <v>72</v>
      </c>
      <c r="F7545">
        <v>239.8</v>
      </c>
      <c r="G7545">
        <v>102</v>
      </c>
      <c r="H7545">
        <v>83</v>
      </c>
      <c r="I7545">
        <v>0</v>
      </c>
      <c r="J7545" t="s">
        <v>27</v>
      </c>
      <c r="K7545" t="s">
        <v>21</v>
      </c>
      <c r="L7545" t="s">
        <v>18</v>
      </c>
      <c r="M7545">
        <v>9.1</v>
      </c>
      <c r="N7545">
        <v>16559.54</v>
      </c>
      <c r="O7545" t="s">
        <v>19</v>
      </c>
      <c r="P7545" t="str">
        <f t="shared" si="4050"/>
        <v>75+</v>
      </c>
      <c r="Q7545" t="str">
        <f>IF(PatientData[[#This Row],[bmi]]&lt;18.5,"Underweight",
IF(PatientData[[#This Row],[bmi]]&lt;25,"Normal",
IF(PatientData[[#This Row],[bmi]]&lt;30,"Overweight","Obese")))</f>
        <v>Obese</v>
      </c>
      <c r="R7545" t="str">
        <f t="shared" si="4027"/>
        <v>High BP</v>
      </c>
      <c r="S7545" t="str">
        <f t="shared" si="4028"/>
        <v>High Cost</v>
      </c>
    </row>
    <row r="7546" spans="1:19" x14ac:dyDescent="0.3">
      <c r="A7546">
        <v>75</v>
      </c>
      <c r="B7546" t="s">
        <v>15</v>
      </c>
      <c r="C7546">
        <v>19.600000000000001</v>
      </c>
      <c r="D7546">
        <v>129</v>
      </c>
      <c r="E7546">
        <v>80</v>
      </c>
      <c r="F7546">
        <v>212.9</v>
      </c>
      <c r="G7546">
        <v>116.1</v>
      </c>
      <c r="H7546">
        <v>73</v>
      </c>
      <c r="I7546">
        <v>1</v>
      </c>
      <c r="J7546" t="s">
        <v>24</v>
      </c>
      <c r="K7546" t="s">
        <v>21</v>
      </c>
      <c r="L7546" t="s">
        <v>25</v>
      </c>
      <c r="M7546">
        <v>6.1</v>
      </c>
      <c r="N7546">
        <v>13435.92</v>
      </c>
      <c r="O7546" t="s">
        <v>19</v>
      </c>
      <c r="P7546" t="str">
        <f t="shared" ref="P7546:P7547" si="4051">IF(A7543&lt;30,"18-29",IF(A7543&lt;45,"30-44",IF(A7543&lt;60,"45-59",IF(A7543&lt;75,"60-74","75+"))))</f>
        <v>45-59</v>
      </c>
      <c r="Q7546" t="str">
        <f>IF(PatientData[[#This Row],[bmi]]&lt;18.5,"Underweight",
IF(PatientData[[#This Row],[bmi]]&lt;25,"Normal",
IF(PatientData[[#This Row],[bmi]]&lt;30,"Overweight","Obese")))</f>
        <v>Normal</v>
      </c>
      <c r="R7546" t="str">
        <f t="shared" si="4027"/>
        <v>High BP</v>
      </c>
      <c r="S7546" t="str">
        <f t="shared" si="4028"/>
        <v>Normal Cost</v>
      </c>
    </row>
    <row r="7547" spans="1:19" x14ac:dyDescent="0.3">
      <c r="A7547">
        <v>45</v>
      </c>
      <c r="B7547" t="s">
        <v>15</v>
      </c>
      <c r="C7547">
        <v>23.1</v>
      </c>
      <c r="D7547">
        <v>107</v>
      </c>
      <c r="E7547">
        <v>60</v>
      </c>
      <c r="F7547">
        <v>233.8</v>
      </c>
      <c r="G7547">
        <v>81.8</v>
      </c>
      <c r="H7547">
        <v>74</v>
      </c>
      <c r="I7547">
        <v>1</v>
      </c>
      <c r="J7547" t="s">
        <v>27</v>
      </c>
      <c r="K7547" t="s">
        <v>21</v>
      </c>
      <c r="L7547" t="s">
        <v>22</v>
      </c>
      <c r="M7547">
        <v>9.8000000000000007</v>
      </c>
      <c r="N7547">
        <v>21113.55</v>
      </c>
      <c r="O7547" t="s">
        <v>19</v>
      </c>
      <c r="P7547" t="str">
        <f t="shared" si="4051"/>
        <v>45-59</v>
      </c>
      <c r="Q7547" t="str">
        <f>IF(PatientData[[#This Row],[bmi]]&lt;18.5,"Underweight",
IF(PatientData[[#This Row],[bmi]]&lt;25,"Normal",
IF(PatientData[[#This Row],[bmi]]&lt;30,"Overweight","Obese")))</f>
        <v>Normal</v>
      </c>
      <c r="R7547" t="str">
        <f t="shared" si="4027"/>
        <v>Normal BP</v>
      </c>
      <c r="S7547" t="str">
        <f t="shared" si="4028"/>
        <v>High Cost</v>
      </c>
    </row>
    <row r="7548" spans="1:19" x14ac:dyDescent="0.3">
      <c r="A7548">
        <v>47</v>
      </c>
      <c r="B7548" t="s">
        <v>20</v>
      </c>
      <c r="C7548">
        <v>31</v>
      </c>
      <c r="D7548">
        <v>124</v>
      </c>
      <c r="E7548">
        <v>79</v>
      </c>
      <c r="F7548">
        <v>252.3</v>
      </c>
      <c r="G7548">
        <v>119.2</v>
      </c>
      <c r="H7548">
        <v>77</v>
      </c>
      <c r="I7548">
        <v>1</v>
      </c>
      <c r="J7548" t="s">
        <v>27</v>
      </c>
      <c r="K7548" t="s">
        <v>26</v>
      </c>
      <c r="L7548" t="s">
        <v>18</v>
      </c>
      <c r="M7548">
        <v>1.5</v>
      </c>
      <c r="N7548">
        <v>4050.56</v>
      </c>
      <c r="O7548" t="s">
        <v>19</v>
      </c>
      <c r="P7548" t="str">
        <f t="shared" ref="P7548" si="4052">IF(A7548&lt;30,"18-29",IF(A7548&lt;45,"30-44",IF(A7548&lt;60,"45-59",IF(A7548&lt;75,"60-74","75+"))))</f>
        <v>45-59</v>
      </c>
      <c r="Q7548" t="str">
        <f>IF(PatientData[[#This Row],[bmi]]&lt;18.5,"Underweight",
IF(PatientData[[#This Row],[bmi]]&lt;25,"Normal",
IF(PatientData[[#This Row],[bmi]]&lt;30,"Overweight","Obese")))</f>
        <v>Obese</v>
      </c>
      <c r="R7548" t="str">
        <f t="shared" si="4027"/>
        <v>High BP</v>
      </c>
      <c r="S7548" t="str">
        <f t="shared" si="4028"/>
        <v>Normal Cost</v>
      </c>
    </row>
    <row r="7549" spans="1:19" x14ac:dyDescent="0.3">
      <c r="A7549">
        <v>72</v>
      </c>
      <c r="B7549" t="s">
        <v>15</v>
      </c>
      <c r="C7549">
        <v>25.6</v>
      </c>
      <c r="D7549">
        <v>125</v>
      </c>
      <c r="E7549">
        <v>76</v>
      </c>
      <c r="F7549">
        <v>229.7</v>
      </c>
      <c r="G7549">
        <v>83.9</v>
      </c>
      <c r="H7549">
        <v>85</v>
      </c>
      <c r="I7549">
        <v>1</v>
      </c>
      <c r="J7549" t="s">
        <v>24</v>
      </c>
      <c r="K7549" t="s">
        <v>26</v>
      </c>
      <c r="L7549" t="s">
        <v>25</v>
      </c>
      <c r="M7549">
        <v>7</v>
      </c>
      <c r="N7549">
        <v>13684.02</v>
      </c>
      <c r="O7549" t="s">
        <v>19</v>
      </c>
      <c r="P7549" t="str">
        <f t="shared" ref="P7549" si="4053">IF(A7546&lt;30,"18-29",IF(A7546&lt;45,"30-44",IF(A7546&lt;60,"45-59",IF(A7546&lt;75,"60-74","75+"))))</f>
        <v>75+</v>
      </c>
      <c r="Q7549" t="str">
        <f>IF(PatientData[[#This Row],[bmi]]&lt;18.5,"Underweight",
IF(PatientData[[#This Row],[bmi]]&lt;25,"Normal",
IF(PatientData[[#This Row],[bmi]]&lt;30,"Overweight","Obese")))</f>
        <v>Overweight</v>
      </c>
      <c r="R7549" t="str">
        <f t="shared" si="4027"/>
        <v>High BP</v>
      </c>
      <c r="S7549" t="str">
        <f t="shared" si="4028"/>
        <v>Normal Cost</v>
      </c>
    </row>
    <row r="7550" spans="1:19" x14ac:dyDescent="0.3">
      <c r="A7550">
        <v>70</v>
      </c>
      <c r="B7550" t="s">
        <v>20</v>
      </c>
      <c r="C7550">
        <v>31</v>
      </c>
      <c r="D7550">
        <v>152</v>
      </c>
      <c r="E7550">
        <v>94</v>
      </c>
      <c r="F7550">
        <v>231.7</v>
      </c>
      <c r="G7550">
        <v>128.6</v>
      </c>
      <c r="H7550">
        <v>64</v>
      </c>
      <c r="I7550">
        <v>1</v>
      </c>
      <c r="J7550" t="s">
        <v>27</v>
      </c>
      <c r="K7550" t="s">
        <v>17</v>
      </c>
      <c r="L7550" t="s">
        <v>25</v>
      </c>
      <c r="M7550">
        <v>1.7</v>
      </c>
      <c r="N7550">
        <v>4509.93</v>
      </c>
      <c r="O7550" t="s">
        <v>19</v>
      </c>
      <c r="P7550" t="str">
        <f t="shared" ref="P7550:P7552" si="4054">IF(A7550&lt;30,"18-29",IF(A7550&lt;45,"30-44",IF(A7550&lt;60,"45-59",IF(A7550&lt;75,"60-74","75+"))))</f>
        <v>60-74</v>
      </c>
      <c r="Q7550" t="str">
        <f>IF(PatientData[[#This Row],[bmi]]&lt;18.5,"Underweight",
IF(PatientData[[#This Row],[bmi]]&lt;25,"Normal",
IF(PatientData[[#This Row],[bmi]]&lt;30,"Overweight","Obese")))</f>
        <v>Obese</v>
      </c>
      <c r="R7550" t="str">
        <f t="shared" si="4027"/>
        <v>High BP</v>
      </c>
      <c r="S7550" t="str">
        <f t="shared" si="4028"/>
        <v>Normal Cost</v>
      </c>
    </row>
    <row r="7551" spans="1:19" x14ac:dyDescent="0.3">
      <c r="A7551">
        <v>76</v>
      </c>
      <c r="B7551" t="s">
        <v>20</v>
      </c>
      <c r="C7551">
        <v>31</v>
      </c>
      <c r="D7551">
        <v>134</v>
      </c>
      <c r="E7551">
        <v>76</v>
      </c>
      <c r="F7551">
        <v>259.10000000000002</v>
      </c>
      <c r="G7551">
        <v>110.6</v>
      </c>
      <c r="H7551">
        <v>84</v>
      </c>
      <c r="I7551">
        <v>0</v>
      </c>
      <c r="J7551" t="s">
        <v>16</v>
      </c>
      <c r="K7551" t="s">
        <v>26</v>
      </c>
      <c r="L7551" t="s">
        <v>18</v>
      </c>
      <c r="M7551">
        <v>9</v>
      </c>
      <c r="N7551">
        <v>14533.51</v>
      </c>
      <c r="O7551" t="s">
        <v>19</v>
      </c>
      <c r="P7551" t="str">
        <f t="shared" si="4054"/>
        <v>75+</v>
      </c>
      <c r="Q7551" t="str">
        <f>IF(PatientData[[#This Row],[bmi]]&lt;18.5,"Underweight",
IF(PatientData[[#This Row],[bmi]]&lt;25,"Normal",
IF(PatientData[[#This Row],[bmi]]&lt;30,"Overweight","Obese")))</f>
        <v>Obese</v>
      </c>
      <c r="R7551" t="str">
        <f t="shared" si="4027"/>
        <v>High BP</v>
      </c>
      <c r="S7551" t="str">
        <f t="shared" si="4028"/>
        <v>Normal Cost</v>
      </c>
    </row>
    <row r="7552" spans="1:19" x14ac:dyDescent="0.3">
      <c r="A7552">
        <v>38</v>
      </c>
      <c r="B7552" t="s">
        <v>20</v>
      </c>
      <c r="C7552">
        <v>31</v>
      </c>
      <c r="D7552">
        <v>119</v>
      </c>
      <c r="E7552">
        <v>70</v>
      </c>
      <c r="F7552">
        <v>215.2</v>
      </c>
      <c r="G7552">
        <v>122.8</v>
      </c>
      <c r="H7552">
        <v>81</v>
      </c>
      <c r="I7552">
        <v>3</v>
      </c>
      <c r="J7552" t="s">
        <v>24</v>
      </c>
      <c r="K7552" t="s">
        <v>21</v>
      </c>
      <c r="L7552" t="s">
        <v>18</v>
      </c>
      <c r="M7552">
        <v>8.6</v>
      </c>
      <c r="N7552">
        <v>18997.18</v>
      </c>
      <c r="O7552" t="s">
        <v>23</v>
      </c>
      <c r="P7552" t="str">
        <f t="shared" si="4054"/>
        <v>30-44</v>
      </c>
      <c r="Q7552" t="str">
        <f>IF(PatientData[[#This Row],[bmi]]&lt;18.5,"Underweight",
IF(PatientData[[#This Row],[bmi]]&lt;25,"Normal",
IF(PatientData[[#This Row],[bmi]]&lt;30,"Overweight","Obese")))</f>
        <v>Obese</v>
      </c>
      <c r="R7552" t="str">
        <f t="shared" si="4027"/>
        <v>Normal BP</v>
      </c>
      <c r="S7552" t="str">
        <f t="shared" si="4028"/>
        <v>High Cost</v>
      </c>
    </row>
    <row r="7553" spans="1:19" x14ac:dyDescent="0.3">
      <c r="A7553">
        <v>72</v>
      </c>
      <c r="B7553" t="s">
        <v>15</v>
      </c>
      <c r="C7553">
        <v>21.2</v>
      </c>
      <c r="D7553">
        <v>129</v>
      </c>
      <c r="E7553">
        <v>72</v>
      </c>
      <c r="F7553">
        <v>222.8</v>
      </c>
      <c r="G7553">
        <v>83.1</v>
      </c>
      <c r="H7553">
        <v>99</v>
      </c>
      <c r="I7553">
        <v>0</v>
      </c>
      <c r="J7553" t="s">
        <v>16</v>
      </c>
      <c r="K7553" t="s">
        <v>21</v>
      </c>
      <c r="L7553" t="s">
        <v>18</v>
      </c>
      <c r="M7553">
        <v>9</v>
      </c>
      <c r="N7553">
        <v>17236.13</v>
      </c>
      <c r="O7553" t="s">
        <v>19</v>
      </c>
      <c r="P7553" t="str">
        <f t="shared" ref="P7553" si="4055">IF(A7550&lt;30,"18-29",IF(A7550&lt;45,"30-44",IF(A7550&lt;60,"45-59",IF(A7550&lt;75,"60-74","75+"))))</f>
        <v>60-74</v>
      </c>
      <c r="Q7553" t="str">
        <f>IF(PatientData[[#This Row],[bmi]]&lt;18.5,"Underweight",
IF(PatientData[[#This Row],[bmi]]&lt;25,"Normal",
IF(PatientData[[#This Row],[bmi]]&lt;30,"Overweight","Obese")))</f>
        <v>Normal</v>
      </c>
      <c r="R7553" t="str">
        <f t="shared" si="4027"/>
        <v>High BP</v>
      </c>
      <c r="S7553" t="str">
        <f t="shared" si="4028"/>
        <v>High Cost</v>
      </c>
    </row>
    <row r="7554" spans="1:19" x14ac:dyDescent="0.3">
      <c r="A7554">
        <v>50</v>
      </c>
      <c r="B7554" t="s">
        <v>20</v>
      </c>
      <c r="C7554">
        <v>31</v>
      </c>
      <c r="D7554">
        <v>135</v>
      </c>
      <c r="E7554">
        <v>79</v>
      </c>
      <c r="F7554">
        <v>234.9</v>
      </c>
      <c r="G7554">
        <v>106.4</v>
      </c>
      <c r="H7554">
        <v>86</v>
      </c>
      <c r="I7554">
        <v>2</v>
      </c>
      <c r="J7554" t="s">
        <v>16</v>
      </c>
      <c r="K7554" t="s">
        <v>21</v>
      </c>
      <c r="L7554" t="s">
        <v>18</v>
      </c>
      <c r="M7554">
        <v>8.6</v>
      </c>
      <c r="N7554">
        <v>16301.79</v>
      </c>
      <c r="O7554" t="s">
        <v>19</v>
      </c>
      <c r="P7554" t="str">
        <f t="shared" ref="P7554" si="4056">IF(A7554&lt;30,"18-29",IF(A7554&lt;45,"30-44",IF(A7554&lt;60,"45-59",IF(A7554&lt;75,"60-74","75+"))))</f>
        <v>45-59</v>
      </c>
      <c r="Q7554" t="str">
        <f>IF(PatientData[[#This Row],[bmi]]&lt;18.5,"Underweight",
IF(PatientData[[#This Row],[bmi]]&lt;25,"Normal",
IF(PatientData[[#This Row],[bmi]]&lt;30,"Overweight","Obese")))</f>
        <v>Obese</v>
      </c>
      <c r="R7554" t="str">
        <f t="shared" si="4027"/>
        <v>High BP</v>
      </c>
      <c r="S7554" t="str">
        <f t="shared" si="4028"/>
        <v>High Cost</v>
      </c>
    </row>
    <row r="7555" spans="1:19" x14ac:dyDescent="0.3">
      <c r="A7555">
        <v>87</v>
      </c>
      <c r="B7555" t="s">
        <v>15</v>
      </c>
      <c r="C7555">
        <v>26.4</v>
      </c>
      <c r="D7555">
        <v>132</v>
      </c>
      <c r="E7555">
        <v>72</v>
      </c>
      <c r="F7555">
        <v>260.39999999999998</v>
      </c>
      <c r="G7555">
        <v>101</v>
      </c>
      <c r="H7555">
        <v>57</v>
      </c>
      <c r="I7555">
        <v>1</v>
      </c>
      <c r="J7555" t="s">
        <v>27</v>
      </c>
      <c r="K7555" t="s">
        <v>21</v>
      </c>
      <c r="L7555" t="s">
        <v>18</v>
      </c>
      <c r="M7555">
        <v>12.4</v>
      </c>
      <c r="N7555">
        <v>19208.900000000001</v>
      </c>
      <c r="O7555" t="s">
        <v>19</v>
      </c>
      <c r="P7555" t="str">
        <f t="shared" ref="P7555" si="4057">IF(A7552&lt;30,"18-29",IF(A7552&lt;45,"30-44",IF(A7552&lt;60,"45-59",IF(A7552&lt;75,"60-74","75+"))))</f>
        <v>30-44</v>
      </c>
      <c r="Q7555" t="str">
        <f>IF(PatientData[[#This Row],[bmi]]&lt;18.5,"Underweight",
IF(PatientData[[#This Row],[bmi]]&lt;25,"Normal",
IF(PatientData[[#This Row],[bmi]]&lt;30,"Overweight","Obese")))</f>
        <v>Overweight</v>
      </c>
      <c r="R7555" t="str">
        <f t="shared" ref="R7555:R7618" si="4058">IF(AND(D7555&lt;120,E7555&lt;80),"Normal BP","High BP")</f>
        <v>High BP</v>
      </c>
      <c r="S7555" t="str">
        <f t="shared" ref="S7555:S7618" si="4059">IF(N7555&gt;15000,"High Cost","Normal Cost")</f>
        <v>High Cost</v>
      </c>
    </row>
    <row r="7556" spans="1:19" x14ac:dyDescent="0.3">
      <c r="A7556">
        <v>64</v>
      </c>
      <c r="B7556" t="s">
        <v>20</v>
      </c>
      <c r="C7556">
        <v>31</v>
      </c>
      <c r="D7556">
        <v>133</v>
      </c>
      <c r="E7556">
        <v>83</v>
      </c>
      <c r="F7556">
        <v>199.3</v>
      </c>
      <c r="G7556">
        <v>123.3</v>
      </c>
      <c r="H7556">
        <v>84</v>
      </c>
      <c r="I7556">
        <v>2</v>
      </c>
      <c r="J7556" t="s">
        <v>16</v>
      </c>
      <c r="K7556" t="s">
        <v>21</v>
      </c>
      <c r="L7556" t="s">
        <v>22</v>
      </c>
      <c r="M7556">
        <v>8.4</v>
      </c>
      <c r="N7556">
        <v>16519.91</v>
      </c>
      <c r="O7556" t="s">
        <v>19</v>
      </c>
      <c r="P7556" t="str">
        <f t="shared" ref="P7556" si="4060">IF(A7556&lt;30,"18-29",IF(A7556&lt;45,"30-44",IF(A7556&lt;60,"45-59",IF(A7556&lt;75,"60-74","75+"))))</f>
        <v>60-74</v>
      </c>
      <c r="Q7556" t="str">
        <f>IF(PatientData[[#This Row],[bmi]]&lt;18.5,"Underweight",
IF(PatientData[[#This Row],[bmi]]&lt;25,"Normal",
IF(PatientData[[#This Row],[bmi]]&lt;30,"Overweight","Obese")))</f>
        <v>Obese</v>
      </c>
      <c r="R7556" t="str">
        <f t="shared" si="4058"/>
        <v>High BP</v>
      </c>
      <c r="S7556" t="str">
        <f t="shared" si="4059"/>
        <v>High Cost</v>
      </c>
    </row>
    <row r="7557" spans="1:19" x14ac:dyDescent="0.3">
      <c r="A7557">
        <v>95</v>
      </c>
      <c r="B7557" t="s">
        <v>15</v>
      </c>
      <c r="C7557">
        <v>27.6</v>
      </c>
      <c r="D7557">
        <v>138</v>
      </c>
      <c r="E7557">
        <v>81</v>
      </c>
      <c r="F7557">
        <v>277.7</v>
      </c>
      <c r="G7557">
        <v>85.1</v>
      </c>
      <c r="H7557">
        <v>70</v>
      </c>
      <c r="I7557">
        <v>0</v>
      </c>
      <c r="J7557" t="s">
        <v>16</v>
      </c>
      <c r="K7557" t="s">
        <v>21</v>
      </c>
      <c r="L7557" t="s">
        <v>18</v>
      </c>
      <c r="M7557">
        <v>7.2</v>
      </c>
      <c r="N7557">
        <v>15782.21</v>
      </c>
      <c r="O7557" t="s">
        <v>19</v>
      </c>
      <c r="P7557" t="str">
        <f t="shared" ref="P7557:P7558" si="4061">IF(A7554&lt;30,"18-29",IF(A7554&lt;45,"30-44",IF(A7554&lt;60,"45-59",IF(A7554&lt;75,"60-74","75+"))))</f>
        <v>45-59</v>
      </c>
      <c r="Q7557" t="str">
        <f>IF(PatientData[[#This Row],[bmi]]&lt;18.5,"Underweight",
IF(PatientData[[#This Row],[bmi]]&lt;25,"Normal",
IF(PatientData[[#This Row],[bmi]]&lt;30,"Overweight","Obese")))</f>
        <v>Overweight</v>
      </c>
      <c r="R7557" t="str">
        <f t="shared" si="4058"/>
        <v>High BP</v>
      </c>
      <c r="S7557" t="str">
        <f t="shared" si="4059"/>
        <v>High Cost</v>
      </c>
    </row>
    <row r="7558" spans="1:19" x14ac:dyDescent="0.3">
      <c r="A7558">
        <v>57</v>
      </c>
      <c r="B7558" t="s">
        <v>15</v>
      </c>
      <c r="C7558">
        <v>25</v>
      </c>
      <c r="D7558">
        <v>132</v>
      </c>
      <c r="E7558">
        <v>70</v>
      </c>
      <c r="F7558">
        <v>228.4</v>
      </c>
      <c r="G7558">
        <v>149.80000000000001</v>
      </c>
      <c r="H7558">
        <v>84</v>
      </c>
      <c r="I7558">
        <v>1</v>
      </c>
      <c r="J7558" t="s">
        <v>16</v>
      </c>
      <c r="K7558" t="s">
        <v>17</v>
      </c>
      <c r="L7558" t="s">
        <v>25</v>
      </c>
      <c r="M7558">
        <v>8.4</v>
      </c>
      <c r="N7558">
        <v>18086.59</v>
      </c>
      <c r="O7558" t="s">
        <v>19</v>
      </c>
      <c r="P7558" t="str">
        <f t="shared" si="4061"/>
        <v>75+</v>
      </c>
      <c r="Q7558" t="str">
        <f>IF(PatientData[[#This Row],[bmi]]&lt;18.5,"Underweight",
IF(PatientData[[#This Row],[bmi]]&lt;25,"Normal",
IF(PatientData[[#This Row],[bmi]]&lt;30,"Overweight","Obese")))</f>
        <v>Overweight</v>
      </c>
      <c r="R7558" t="str">
        <f t="shared" si="4058"/>
        <v>High BP</v>
      </c>
      <c r="S7558" t="str">
        <f t="shared" si="4059"/>
        <v>High Cost</v>
      </c>
    </row>
    <row r="7559" spans="1:19" x14ac:dyDescent="0.3">
      <c r="A7559">
        <v>60</v>
      </c>
      <c r="B7559" t="s">
        <v>20</v>
      </c>
      <c r="C7559">
        <v>31</v>
      </c>
      <c r="D7559">
        <v>119</v>
      </c>
      <c r="E7559">
        <v>73</v>
      </c>
      <c r="F7559">
        <v>268.60000000000002</v>
      </c>
      <c r="G7559">
        <v>148.6</v>
      </c>
      <c r="H7559">
        <v>69</v>
      </c>
      <c r="I7559">
        <v>1</v>
      </c>
      <c r="J7559" t="s">
        <v>24</v>
      </c>
      <c r="K7559" t="s">
        <v>26</v>
      </c>
      <c r="L7559" t="s">
        <v>22</v>
      </c>
      <c r="M7559">
        <v>12.7</v>
      </c>
      <c r="N7559">
        <v>23696.99</v>
      </c>
      <c r="O7559" t="s">
        <v>19</v>
      </c>
      <c r="P7559" t="str">
        <f t="shared" ref="P7559:P7563" si="4062">IF(A7559&lt;30,"18-29",IF(A7559&lt;45,"30-44",IF(A7559&lt;60,"45-59",IF(A7559&lt;75,"60-74","75+"))))</f>
        <v>60-74</v>
      </c>
      <c r="Q7559" t="str">
        <f>IF(PatientData[[#This Row],[bmi]]&lt;18.5,"Underweight",
IF(PatientData[[#This Row],[bmi]]&lt;25,"Normal",
IF(PatientData[[#This Row],[bmi]]&lt;30,"Overweight","Obese")))</f>
        <v>Obese</v>
      </c>
      <c r="R7559" t="str">
        <f t="shared" si="4058"/>
        <v>Normal BP</v>
      </c>
      <c r="S7559" t="str">
        <f t="shared" si="4059"/>
        <v>High Cost</v>
      </c>
    </row>
    <row r="7560" spans="1:19" x14ac:dyDescent="0.3">
      <c r="A7560">
        <v>68</v>
      </c>
      <c r="B7560" t="s">
        <v>20</v>
      </c>
      <c r="C7560">
        <v>31</v>
      </c>
      <c r="D7560">
        <v>128</v>
      </c>
      <c r="E7560">
        <v>76</v>
      </c>
      <c r="F7560">
        <v>231.8</v>
      </c>
      <c r="G7560">
        <v>100.7</v>
      </c>
      <c r="H7560">
        <v>90</v>
      </c>
      <c r="I7560">
        <v>1</v>
      </c>
      <c r="J7560" t="s">
        <v>16</v>
      </c>
      <c r="K7560" t="s">
        <v>28</v>
      </c>
      <c r="L7560" t="s">
        <v>25</v>
      </c>
      <c r="M7560">
        <v>6.4</v>
      </c>
      <c r="N7560">
        <v>15360</v>
      </c>
      <c r="O7560" t="s">
        <v>19</v>
      </c>
      <c r="P7560" t="str">
        <f t="shared" si="4062"/>
        <v>60-74</v>
      </c>
      <c r="Q7560" t="str">
        <f>IF(PatientData[[#This Row],[bmi]]&lt;18.5,"Underweight",
IF(PatientData[[#This Row],[bmi]]&lt;25,"Normal",
IF(PatientData[[#This Row],[bmi]]&lt;30,"Overweight","Obese")))</f>
        <v>Obese</v>
      </c>
      <c r="R7560" t="str">
        <f t="shared" si="4058"/>
        <v>High BP</v>
      </c>
      <c r="S7560" t="str">
        <f t="shared" si="4059"/>
        <v>High Cost</v>
      </c>
    </row>
    <row r="7561" spans="1:19" x14ac:dyDescent="0.3">
      <c r="A7561">
        <v>48</v>
      </c>
      <c r="B7561" t="s">
        <v>20</v>
      </c>
      <c r="C7561">
        <v>31</v>
      </c>
      <c r="D7561">
        <v>121</v>
      </c>
      <c r="E7561">
        <v>75</v>
      </c>
      <c r="F7561">
        <v>227.5</v>
      </c>
      <c r="G7561">
        <v>129.6</v>
      </c>
      <c r="H7561">
        <v>88</v>
      </c>
      <c r="I7561">
        <v>1</v>
      </c>
      <c r="J7561" t="s">
        <v>16</v>
      </c>
      <c r="K7561" t="s">
        <v>17</v>
      </c>
      <c r="L7561" t="s">
        <v>22</v>
      </c>
      <c r="M7561">
        <v>4.9000000000000004</v>
      </c>
      <c r="N7561">
        <v>10640.35</v>
      </c>
      <c r="O7561" t="s">
        <v>19</v>
      </c>
      <c r="P7561" t="str">
        <f t="shared" si="4062"/>
        <v>45-59</v>
      </c>
      <c r="Q7561" t="str">
        <f>IF(PatientData[[#This Row],[bmi]]&lt;18.5,"Underweight",
IF(PatientData[[#This Row],[bmi]]&lt;25,"Normal",
IF(PatientData[[#This Row],[bmi]]&lt;30,"Overweight","Obese")))</f>
        <v>Obese</v>
      </c>
      <c r="R7561" t="str">
        <f t="shared" si="4058"/>
        <v>High BP</v>
      </c>
      <c r="S7561" t="str">
        <f t="shared" si="4059"/>
        <v>Normal Cost</v>
      </c>
    </row>
    <row r="7562" spans="1:19" x14ac:dyDescent="0.3">
      <c r="A7562">
        <v>74</v>
      </c>
      <c r="B7562" t="s">
        <v>20</v>
      </c>
      <c r="C7562">
        <v>31</v>
      </c>
      <c r="D7562">
        <v>134</v>
      </c>
      <c r="E7562">
        <v>84</v>
      </c>
      <c r="F7562">
        <v>238.3</v>
      </c>
      <c r="G7562">
        <v>106.2</v>
      </c>
      <c r="H7562">
        <v>86</v>
      </c>
      <c r="I7562">
        <v>2</v>
      </c>
      <c r="J7562" t="s">
        <v>16</v>
      </c>
      <c r="K7562" t="s">
        <v>21</v>
      </c>
      <c r="L7562" t="s">
        <v>22</v>
      </c>
      <c r="M7562">
        <v>10.1</v>
      </c>
      <c r="N7562">
        <v>20578.650000000001</v>
      </c>
      <c r="O7562" t="s">
        <v>23</v>
      </c>
      <c r="P7562" t="str">
        <f t="shared" si="4062"/>
        <v>60-74</v>
      </c>
      <c r="Q7562" t="str">
        <f>IF(PatientData[[#This Row],[bmi]]&lt;18.5,"Underweight",
IF(PatientData[[#This Row],[bmi]]&lt;25,"Normal",
IF(PatientData[[#This Row],[bmi]]&lt;30,"Overweight","Obese")))</f>
        <v>Obese</v>
      </c>
      <c r="R7562" t="str">
        <f t="shared" si="4058"/>
        <v>High BP</v>
      </c>
      <c r="S7562" t="str">
        <f t="shared" si="4059"/>
        <v>High Cost</v>
      </c>
    </row>
    <row r="7563" spans="1:19" x14ac:dyDescent="0.3">
      <c r="A7563">
        <v>56</v>
      </c>
      <c r="B7563" t="s">
        <v>20</v>
      </c>
      <c r="C7563">
        <v>31</v>
      </c>
      <c r="D7563">
        <v>121</v>
      </c>
      <c r="E7563">
        <v>73</v>
      </c>
      <c r="F7563">
        <v>264</v>
      </c>
      <c r="G7563">
        <v>119.2</v>
      </c>
      <c r="H7563">
        <v>96</v>
      </c>
      <c r="I7563">
        <v>1</v>
      </c>
      <c r="J7563" t="s">
        <v>16</v>
      </c>
      <c r="K7563" t="s">
        <v>21</v>
      </c>
      <c r="L7563" t="s">
        <v>25</v>
      </c>
      <c r="M7563">
        <v>6.7</v>
      </c>
      <c r="N7563">
        <v>15327.55</v>
      </c>
      <c r="O7563" t="s">
        <v>19</v>
      </c>
      <c r="P7563" t="str">
        <f t="shared" si="4062"/>
        <v>45-59</v>
      </c>
      <c r="Q7563" t="str">
        <f>IF(PatientData[[#This Row],[bmi]]&lt;18.5,"Underweight",
IF(PatientData[[#This Row],[bmi]]&lt;25,"Normal",
IF(PatientData[[#This Row],[bmi]]&lt;30,"Overweight","Obese")))</f>
        <v>Obese</v>
      </c>
      <c r="R7563" t="str">
        <f t="shared" si="4058"/>
        <v>High BP</v>
      </c>
      <c r="S7563" t="str">
        <f t="shared" si="4059"/>
        <v>High Cost</v>
      </c>
    </row>
    <row r="7564" spans="1:19" x14ac:dyDescent="0.3">
      <c r="A7564">
        <v>72</v>
      </c>
      <c r="B7564" t="s">
        <v>15</v>
      </c>
      <c r="C7564">
        <v>26.2</v>
      </c>
      <c r="D7564">
        <v>133</v>
      </c>
      <c r="E7564">
        <v>74</v>
      </c>
      <c r="F7564">
        <v>225.6</v>
      </c>
      <c r="G7564">
        <v>125.8</v>
      </c>
      <c r="H7564">
        <v>170</v>
      </c>
      <c r="I7564">
        <v>0</v>
      </c>
      <c r="J7564" t="s">
        <v>24</v>
      </c>
      <c r="K7564" t="s">
        <v>17</v>
      </c>
      <c r="L7564" t="s">
        <v>18</v>
      </c>
      <c r="M7564">
        <v>8.1</v>
      </c>
      <c r="N7564">
        <v>12976.72</v>
      </c>
      <c r="O7564" t="s">
        <v>19</v>
      </c>
      <c r="P7564" t="str">
        <f t="shared" ref="P7564" si="4063">IF(A7561&lt;30,"18-29",IF(A7561&lt;45,"30-44",IF(A7561&lt;60,"45-59",IF(A7561&lt;75,"60-74","75+"))))</f>
        <v>45-59</v>
      </c>
      <c r="Q7564" t="str">
        <f>IF(PatientData[[#This Row],[bmi]]&lt;18.5,"Underweight",
IF(PatientData[[#This Row],[bmi]]&lt;25,"Normal",
IF(PatientData[[#This Row],[bmi]]&lt;30,"Overweight","Obese")))</f>
        <v>Overweight</v>
      </c>
      <c r="R7564" t="str">
        <f t="shared" si="4058"/>
        <v>High BP</v>
      </c>
      <c r="S7564" t="str">
        <f t="shared" si="4059"/>
        <v>Normal Cost</v>
      </c>
    </row>
    <row r="7565" spans="1:19" x14ac:dyDescent="0.3">
      <c r="A7565">
        <v>83</v>
      </c>
      <c r="B7565" t="s">
        <v>20</v>
      </c>
      <c r="C7565">
        <v>31</v>
      </c>
      <c r="D7565">
        <v>146</v>
      </c>
      <c r="E7565">
        <v>92</v>
      </c>
      <c r="F7565">
        <v>261.8</v>
      </c>
      <c r="G7565">
        <v>98.8</v>
      </c>
      <c r="H7565">
        <v>68</v>
      </c>
      <c r="I7565">
        <v>0</v>
      </c>
      <c r="J7565" t="s">
        <v>27</v>
      </c>
      <c r="K7565" t="s">
        <v>21</v>
      </c>
      <c r="L7565" t="s">
        <v>25</v>
      </c>
      <c r="M7565">
        <v>7.3</v>
      </c>
      <c r="N7565">
        <v>15388.41</v>
      </c>
      <c r="O7565" t="s">
        <v>19</v>
      </c>
      <c r="P7565" t="str">
        <f t="shared" ref="P7565:P7568" si="4064">IF(A7565&lt;30,"18-29",IF(A7565&lt;45,"30-44",IF(A7565&lt;60,"45-59",IF(A7565&lt;75,"60-74","75+"))))</f>
        <v>75+</v>
      </c>
      <c r="Q7565" t="str">
        <f>IF(PatientData[[#This Row],[bmi]]&lt;18.5,"Underweight",
IF(PatientData[[#This Row],[bmi]]&lt;25,"Normal",
IF(PatientData[[#This Row],[bmi]]&lt;30,"Overweight","Obese")))</f>
        <v>Obese</v>
      </c>
      <c r="R7565" t="str">
        <f t="shared" si="4058"/>
        <v>High BP</v>
      </c>
      <c r="S7565" t="str">
        <f t="shared" si="4059"/>
        <v>High Cost</v>
      </c>
    </row>
    <row r="7566" spans="1:19" x14ac:dyDescent="0.3">
      <c r="A7566">
        <v>77</v>
      </c>
      <c r="B7566" t="s">
        <v>20</v>
      </c>
      <c r="C7566">
        <v>31</v>
      </c>
      <c r="D7566">
        <v>153</v>
      </c>
      <c r="E7566">
        <v>97</v>
      </c>
      <c r="F7566">
        <v>240.8</v>
      </c>
      <c r="G7566">
        <v>136.19999999999999</v>
      </c>
      <c r="H7566">
        <v>82</v>
      </c>
      <c r="I7566">
        <v>2</v>
      </c>
      <c r="J7566" t="s">
        <v>24</v>
      </c>
      <c r="K7566" t="s">
        <v>17</v>
      </c>
      <c r="L7566" t="s">
        <v>18</v>
      </c>
      <c r="M7566">
        <v>7.3</v>
      </c>
      <c r="N7566">
        <v>13845.77</v>
      </c>
      <c r="O7566" t="s">
        <v>19</v>
      </c>
      <c r="P7566" t="str">
        <f t="shared" si="4064"/>
        <v>75+</v>
      </c>
      <c r="Q7566" t="str">
        <f>IF(PatientData[[#This Row],[bmi]]&lt;18.5,"Underweight",
IF(PatientData[[#This Row],[bmi]]&lt;25,"Normal",
IF(PatientData[[#This Row],[bmi]]&lt;30,"Overweight","Obese")))</f>
        <v>Obese</v>
      </c>
      <c r="R7566" t="str">
        <f t="shared" si="4058"/>
        <v>High BP</v>
      </c>
      <c r="S7566" t="str">
        <f t="shared" si="4059"/>
        <v>Normal Cost</v>
      </c>
    </row>
    <row r="7567" spans="1:19" x14ac:dyDescent="0.3">
      <c r="A7567">
        <v>78</v>
      </c>
      <c r="B7567" t="s">
        <v>20</v>
      </c>
      <c r="C7567">
        <v>31.1</v>
      </c>
      <c r="D7567">
        <v>103</v>
      </c>
      <c r="E7567">
        <v>60</v>
      </c>
      <c r="F7567">
        <v>245.1</v>
      </c>
      <c r="G7567">
        <v>151.5</v>
      </c>
      <c r="H7567">
        <v>61</v>
      </c>
      <c r="I7567">
        <v>2</v>
      </c>
      <c r="J7567" t="s">
        <v>24</v>
      </c>
      <c r="K7567" t="s">
        <v>26</v>
      </c>
      <c r="L7567" t="s">
        <v>22</v>
      </c>
      <c r="M7567">
        <v>8.6</v>
      </c>
      <c r="N7567">
        <v>13644.55</v>
      </c>
      <c r="O7567" t="s">
        <v>23</v>
      </c>
      <c r="P7567" t="str">
        <f t="shared" si="4064"/>
        <v>75+</v>
      </c>
      <c r="Q7567" t="str">
        <f>IF(PatientData[[#This Row],[bmi]]&lt;18.5,"Underweight",
IF(PatientData[[#This Row],[bmi]]&lt;25,"Normal",
IF(PatientData[[#This Row],[bmi]]&lt;30,"Overweight","Obese")))</f>
        <v>Obese</v>
      </c>
      <c r="R7567" t="str">
        <f t="shared" si="4058"/>
        <v>Normal BP</v>
      </c>
      <c r="S7567" t="str">
        <f t="shared" si="4059"/>
        <v>Normal Cost</v>
      </c>
    </row>
    <row r="7568" spans="1:19" x14ac:dyDescent="0.3">
      <c r="A7568">
        <v>52</v>
      </c>
      <c r="B7568" t="s">
        <v>20</v>
      </c>
      <c r="C7568">
        <v>31.1</v>
      </c>
      <c r="D7568">
        <v>137</v>
      </c>
      <c r="E7568">
        <v>83</v>
      </c>
      <c r="F7568">
        <v>277</v>
      </c>
      <c r="G7568">
        <v>103.6</v>
      </c>
      <c r="H7568">
        <v>92</v>
      </c>
      <c r="I7568">
        <v>1</v>
      </c>
      <c r="J7568" t="s">
        <v>16</v>
      </c>
      <c r="K7568" t="s">
        <v>21</v>
      </c>
      <c r="L7568" t="s">
        <v>25</v>
      </c>
      <c r="M7568">
        <v>7.3</v>
      </c>
      <c r="N7568">
        <v>16984.490000000002</v>
      </c>
      <c r="O7568" t="s">
        <v>19</v>
      </c>
      <c r="P7568" t="str">
        <f t="shared" si="4064"/>
        <v>45-59</v>
      </c>
      <c r="Q7568" t="str">
        <f>IF(PatientData[[#This Row],[bmi]]&lt;18.5,"Underweight",
IF(PatientData[[#This Row],[bmi]]&lt;25,"Normal",
IF(PatientData[[#This Row],[bmi]]&lt;30,"Overweight","Obese")))</f>
        <v>Obese</v>
      </c>
      <c r="R7568" t="str">
        <f t="shared" si="4058"/>
        <v>High BP</v>
      </c>
      <c r="S7568" t="str">
        <f t="shared" si="4059"/>
        <v>High Cost</v>
      </c>
    </row>
    <row r="7569" spans="1:19" x14ac:dyDescent="0.3">
      <c r="A7569">
        <v>61</v>
      </c>
      <c r="B7569" t="s">
        <v>15</v>
      </c>
      <c r="C7569">
        <v>25.6</v>
      </c>
      <c r="D7569">
        <v>147</v>
      </c>
      <c r="E7569">
        <v>92</v>
      </c>
      <c r="F7569">
        <v>232</v>
      </c>
      <c r="G7569">
        <v>124.6</v>
      </c>
      <c r="H7569">
        <v>69</v>
      </c>
      <c r="I7569">
        <v>1</v>
      </c>
      <c r="J7569" t="s">
        <v>27</v>
      </c>
      <c r="K7569" t="s">
        <v>17</v>
      </c>
      <c r="L7569" t="s">
        <v>18</v>
      </c>
      <c r="M7569">
        <v>1.8</v>
      </c>
      <c r="N7569">
        <v>4635.3500000000004</v>
      </c>
      <c r="O7569" t="s">
        <v>19</v>
      </c>
      <c r="P7569" t="str">
        <f t="shared" ref="P7569" si="4065">IF(A7566&lt;30,"18-29",IF(A7566&lt;45,"30-44",IF(A7566&lt;60,"45-59",IF(A7566&lt;75,"60-74","75+"))))</f>
        <v>75+</v>
      </c>
      <c r="Q7569" t="str">
        <f>IF(PatientData[[#This Row],[bmi]]&lt;18.5,"Underweight",
IF(PatientData[[#This Row],[bmi]]&lt;25,"Normal",
IF(PatientData[[#This Row],[bmi]]&lt;30,"Overweight","Obese")))</f>
        <v>Overweight</v>
      </c>
      <c r="R7569" t="str">
        <f t="shared" si="4058"/>
        <v>High BP</v>
      </c>
      <c r="S7569" t="str">
        <f t="shared" si="4059"/>
        <v>Normal Cost</v>
      </c>
    </row>
    <row r="7570" spans="1:19" x14ac:dyDescent="0.3">
      <c r="A7570">
        <v>40</v>
      </c>
      <c r="B7570" t="s">
        <v>20</v>
      </c>
      <c r="C7570">
        <v>31.1</v>
      </c>
      <c r="D7570">
        <v>100</v>
      </c>
      <c r="E7570">
        <v>60</v>
      </c>
      <c r="F7570">
        <v>208.6</v>
      </c>
      <c r="G7570">
        <v>89.9</v>
      </c>
      <c r="H7570">
        <v>74</v>
      </c>
      <c r="I7570">
        <v>1</v>
      </c>
      <c r="J7570" t="s">
        <v>27</v>
      </c>
      <c r="K7570" t="s">
        <v>21</v>
      </c>
      <c r="L7570" t="s">
        <v>18</v>
      </c>
      <c r="M7570">
        <v>5.4</v>
      </c>
      <c r="N7570">
        <v>12364.89</v>
      </c>
      <c r="O7570" t="s">
        <v>19</v>
      </c>
      <c r="P7570" t="str">
        <f t="shared" ref="P7570" si="4066">IF(A7570&lt;30,"18-29",IF(A7570&lt;45,"30-44",IF(A7570&lt;60,"45-59",IF(A7570&lt;75,"60-74","75+"))))</f>
        <v>30-44</v>
      </c>
      <c r="Q7570" t="str">
        <f>IF(PatientData[[#This Row],[bmi]]&lt;18.5,"Underweight",
IF(PatientData[[#This Row],[bmi]]&lt;25,"Normal",
IF(PatientData[[#This Row],[bmi]]&lt;30,"Overweight","Obese")))</f>
        <v>Obese</v>
      </c>
      <c r="R7570" t="str">
        <f t="shared" si="4058"/>
        <v>Normal BP</v>
      </c>
      <c r="S7570" t="str">
        <f t="shared" si="4059"/>
        <v>Normal Cost</v>
      </c>
    </row>
    <row r="7571" spans="1:19" x14ac:dyDescent="0.3">
      <c r="A7571">
        <v>66</v>
      </c>
      <c r="B7571" t="s">
        <v>15</v>
      </c>
      <c r="C7571">
        <v>29.9</v>
      </c>
      <c r="D7571">
        <v>109</v>
      </c>
      <c r="E7571">
        <v>67</v>
      </c>
      <c r="F7571">
        <v>257.39999999999998</v>
      </c>
      <c r="G7571">
        <v>90.8</v>
      </c>
      <c r="H7571">
        <v>72</v>
      </c>
      <c r="I7571">
        <v>2</v>
      </c>
      <c r="J7571" t="s">
        <v>27</v>
      </c>
      <c r="K7571" t="s">
        <v>28</v>
      </c>
      <c r="L7571" t="s">
        <v>22</v>
      </c>
      <c r="M7571">
        <v>3.1</v>
      </c>
      <c r="N7571">
        <v>8906.39</v>
      </c>
      <c r="O7571" t="s">
        <v>23</v>
      </c>
      <c r="P7571" t="str">
        <f t="shared" ref="P7571:P7572" si="4067">IF(A7568&lt;30,"18-29",IF(A7568&lt;45,"30-44",IF(A7568&lt;60,"45-59",IF(A7568&lt;75,"60-74","75+"))))</f>
        <v>45-59</v>
      </c>
      <c r="Q7571" t="str">
        <f>IF(PatientData[[#This Row],[bmi]]&lt;18.5,"Underweight",
IF(PatientData[[#This Row],[bmi]]&lt;25,"Normal",
IF(PatientData[[#This Row],[bmi]]&lt;30,"Overweight","Obese")))</f>
        <v>Overweight</v>
      </c>
      <c r="R7571" t="str">
        <f t="shared" si="4058"/>
        <v>Normal BP</v>
      </c>
      <c r="S7571" t="str">
        <f t="shared" si="4059"/>
        <v>Normal Cost</v>
      </c>
    </row>
    <row r="7572" spans="1:19" x14ac:dyDescent="0.3">
      <c r="A7572">
        <v>74</v>
      </c>
      <c r="B7572" t="s">
        <v>15</v>
      </c>
      <c r="C7572">
        <v>28.3</v>
      </c>
      <c r="D7572">
        <v>113</v>
      </c>
      <c r="E7572">
        <v>71</v>
      </c>
      <c r="F7572">
        <v>221.6</v>
      </c>
      <c r="G7572">
        <v>136.30000000000001</v>
      </c>
      <c r="H7572">
        <v>73</v>
      </c>
      <c r="I7572">
        <v>1</v>
      </c>
      <c r="J7572" t="s">
        <v>27</v>
      </c>
      <c r="K7572" t="s">
        <v>26</v>
      </c>
      <c r="L7572" t="s">
        <v>22</v>
      </c>
      <c r="M7572">
        <v>3.8</v>
      </c>
      <c r="N7572">
        <v>7864.48</v>
      </c>
      <c r="O7572" t="s">
        <v>19</v>
      </c>
      <c r="P7572" t="str">
        <f t="shared" si="4067"/>
        <v>60-74</v>
      </c>
      <c r="Q7572" t="str">
        <f>IF(PatientData[[#This Row],[bmi]]&lt;18.5,"Underweight",
IF(PatientData[[#This Row],[bmi]]&lt;25,"Normal",
IF(PatientData[[#This Row],[bmi]]&lt;30,"Overweight","Obese")))</f>
        <v>Overweight</v>
      </c>
      <c r="R7572" t="str">
        <f t="shared" si="4058"/>
        <v>Normal BP</v>
      </c>
      <c r="S7572" t="str">
        <f t="shared" si="4059"/>
        <v>Normal Cost</v>
      </c>
    </row>
    <row r="7573" spans="1:19" x14ac:dyDescent="0.3">
      <c r="A7573">
        <v>79</v>
      </c>
      <c r="B7573" t="s">
        <v>20</v>
      </c>
      <c r="C7573">
        <v>31.1</v>
      </c>
      <c r="D7573">
        <v>147</v>
      </c>
      <c r="E7573">
        <v>88</v>
      </c>
      <c r="F7573">
        <v>300</v>
      </c>
      <c r="G7573">
        <v>107.9</v>
      </c>
      <c r="H7573">
        <v>102</v>
      </c>
      <c r="I7573">
        <v>2</v>
      </c>
      <c r="J7573" t="s">
        <v>16</v>
      </c>
      <c r="K7573" t="s">
        <v>26</v>
      </c>
      <c r="L7573" t="s">
        <v>25</v>
      </c>
      <c r="M7573">
        <v>11.5</v>
      </c>
      <c r="N7573">
        <v>22058.34</v>
      </c>
      <c r="O7573" t="s">
        <v>19</v>
      </c>
      <c r="P7573" t="str">
        <f t="shared" ref="P7573" si="4068">IF(A7573&lt;30,"18-29",IF(A7573&lt;45,"30-44",IF(A7573&lt;60,"45-59",IF(A7573&lt;75,"60-74","75+"))))</f>
        <v>75+</v>
      </c>
      <c r="Q7573" t="str">
        <f>IF(PatientData[[#This Row],[bmi]]&lt;18.5,"Underweight",
IF(PatientData[[#This Row],[bmi]]&lt;25,"Normal",
IF(PatientData[[#This Row],[bmi]]&lt;30,"Overweight","Obese")))</f>
        <v>Obese</v>
      </c>
      <c r="R7573" t="str">
        <f t="shared" si="4058"/>
        <v>High BP</v>
      </c>
      <c r="S7573" t="str">
        <f t="shared" si="4059"/>
        <v>High Cost</v>
      </c>
    </row>
    <row r="7574" spans="1:19" x14ac:dyDescent="0.3">
      <c r="A7574">
        <v>56</v>
      </c>
      <c r="B7574" t="s">
        <v>15</v>
      </c>
      <c r="C7574">
        <v>22.7</v>
      </c>
      <c r="D7574">
        <v>135</v>
      </c>
      <c r="E7574">
        <v>92</v>
      </c>
      <c r="F7574">
        <v>224.4</v>
      </c>
      <c r="G7574">
        <v>90.6</v>
      </c>
      <c r="H7574">
        <v>98</v>
      </c>
      <c r="I7574">
        <v>0</v>
      </c>
      <c r="J7574" t="s">
        <v>24</v>
      </c>
      <c r="K7574" t="s">
        <v>21</v>
      </c>
      <c r="L7574" t="s">
        <v>18</v>
      </c>
      <c r="M7574">
        <v>8.9</v>
      </c>
      <c r="N7574">
        <v>17725.32</v>
      </c>
      <c r="O7574" t="s">
        <v>19</v>
      </c>
      <c r="P7574" t="str">
        <f t="shared" ref="P7574" si="4069">IF(A7571&lt;30,"18-29",IF(A7571&lt;45,"30-44",IF(A7571&lt;60,"45-59",IF(A7571&lt;75,"60-74","75+"))))</f>
        <v>60-74</v>
      </c>
      <c r="Q7574" t="str">
        <f>IF(PatientData[[#This Row],[bmi]]&lt;18.5,"Underweight",
IF(PatientData[[#This Row],[bmi]]&lt;25,"Normal",
IF(PatientData[[#This Row],[bmi]]&lt;30,"Overweight","Obese")))</f>
        <v>Normal</v>
      </c>
      <c r="R7574" t="str">
        <f t="shared" si="4058"/>
        <v>High BP</v>
      </c>
      <c r="S7574" t="str">
        <f t="shared" si="4059"/>
        <v>High Cost</v>
      </c>
    </row>
    <row r="7575" spans="1:19" x14ac:dyDescent="0.3">
      <c r="A7575">
        <v>58</v>
      </c>
      <c r="B7575" t="s">
        <v>20</v>
      </c>
      <c r="C7575">
        <v>31.1</v>
      </c>
      <c r="D7575">
        <v>133</v>
      </c>
      <c r="E7575">
        <v>74</v>
      </c>
      <c r="F7575">
        <v>186.1</v>
      </c>
      <c r="G7575">
        <v>104.3</v>
      </c>
      <c r="H7575">
        <v>73</v>
      </c>
      <c r="I7575">
        <v>0</v>
      </c>
      <c r="J7575" t="s">
        <v>16</v>
      </c>
      <c r="K7575" t="s">
        <v>21</v>
      </c>
      <c r="L7575" t="s">
        <v>22</v>
      </c>
      <c r="M7575">
        <v>9.5</v>
      </c>
      <c r="N7575">
        <v>20458.25</v>
      </c>
      <c r="O7575" t="s">
        <v>19</v>
      </c>
      <c r="P7575" t="str">
        <f t="shared" ref="P7575" si="4070">IF(A7575&lt;30,"18-29",IF(A7575&lt;45,"30-44",IF(A7575&lt;60,"45-59",IF(A7575&lt;75,"60-74","75+"))))</f>
        <v>45-59</v>
      </c>
      <c r="Q7575" t="str">
        <f>IF(PatientData[[#This Row],[bmi]]&lt;18.5,"Underweight",
IF(PatientData[[#This Row],[bmi]]&lt;25,"Normal",
IF(PatientData[[#This Row],[bmi]]&lt;30,"Overweight","Obese")))</f>
        <v>Obese</v>
      </c>
      <c r="R7575" t="str">
        <f t="shared" si="4058"/>
        <v>High BP</v>
      </c>
      <c r="S7575" t="str">
        <f t="shared" si="4059"/>
        <v>High Cost</v>
      </c>
    </row>
    <row r="7576" spans="1:19" x14ac:dyDescent="0.3">
      <c r="A7576">
        <v>30</v>
      </c>
      <c r="B7576" t="s">
        <v>15</v>
      </c>
      <c r="C7576">
        <v>36.799999999999997</v>
      </c>
      <c r="D7576">
        <v>119</v>
      </c>
      <c r="E7576">
        <v>68</v>
      </c>
      <c r="F7576">
        <v>210.3</v>
      </c>
      <c r="G7576">
        <v>134.6</v>
      </c>
      <c r="H7576">
        <v>88</v>
      </c>
      <c r="I7576">
        <v>1</v>
      </c>
      <c r="J7576" t="s">
        <v>24</v>
      </c>
      <c r="K7576" t="s">
        <v>17</v>
      </c>
      <c r="L7576" t="s">
        <v>22</v>
      </c>
      <c r="M7576">
        <v>1.6</v>
      </c>
      <c r="N7576">
        <v>4017.65</v>
      </c>
      <c r="O7576" t="s">
        <v>19</v>
      </c>
      <c r="P7576" t="str">
        <f t="shared" ref="P7576:P7577" si="4071">IF(A7573&lt;30,"18-29",IF(A7573&lt;45,"30-44",IF(A7573&lt;60,"45-59",IF(A7573&lt;75,"60-74","75+"))))</f>
        <v>75+</v>
      </c>
      <c r="Q7576" t="str">
        <f>IF(PatientData[[#This Row],[bmi]]&lt;18.5,"Underweight",
IF(PatientData[[#This Row],[bmi]]&lt;25,"Normal",
IF(PatientData[[#This Row],[bmi]]&lt;30,"Overweight","Obese")))</f>
        <v>Obese</v>
      </c>
      <c r="R7576" t="str">
        <f t="shared" si="4058"/>
        <v>Normal BP</v>
      </c>
      <c r="S7576" t="str">
        <f t="shared" si="4059"/>
        <v>Normal Cost</v>
      </c>
    </row>
    <row r="7577" spans="1:19" x14ac:dyDescent="0.3">
      <c r="A7577">
        <v>80</v>
      </c>
      <c r="B7577" t="s">
        <v>15</v>
      </c>
      <c r="C7577">
        <v>23.2</v>
      </c>
      <c r="D7577">
        <v>130</v>
      </c>
      <c r="E7577">
        <v>83</v>
      </c>
      <c r="F7577">
        <v>266.5</v>
      </c>
      <c r="G7577">
        <v>81.7</v>
      </c>
      <c r="H7577">
        <v>70</v>
      </c>
      <c r="I7577">
        <v>1</v>
      </c>
      <c r="J7577" t="s">
        <v>27</v>
      </c>
      <c r="K7577" t="s">
        <v>21</v>
      </c>
      <c r="L7577" t="s">
        <v>18</v>
      </c>
      <c r="M7577">
        <v>6</v>
      </c>
      <c r="N7577">
        <v>12882.75</v>
      </c>
      <c r="O7577" t="s">
        <v>19</v>
      </c>
      <c r="P7577" t="str">
        <f t="shared" si="4071"/>
        <v>45-59</v>
      </c>
      <c r="Q7577" t="str">
        <f>IF(PatientData[[#This Row],[bmi]]&lt;18.5,"Underweight",
IF(PatientData[[#This Row],[bmi]]&lt;25,"Normal",
IF(PatientData[[#This Row],[bmi]]&lt;30,"Overweight","Obese")))</f>
        <v>Normal</v>
      </c>
      <c r="R7577" t="str">
        <f t="shared" si="4058"/>
        <v>High BP</v>
      </c>
      <c r="S7577" t="str">
        <f t="shared" si="4059"/>
        <v>Normal Cost</v>
      </c>
    </row>
    <row r="7578" spans="1:19" x14ac:dyDescent="0.3">
      <c r="A7578">
        <v>72</v>
      </c>
      <c r="B7578" t="s">
        <v>20</v>
      </c>
      <c r="C7578">
        <v>31.1</v>
      </c>
      <c r="D7578">
        <v>125</v>
      </c>
      <c r="E7578">
        <v>75</v>
      </c>
      <c r="F7578">
        <v>263.7</v>
      </c>
      <c r="G7578">
        <v>94.1</v>
      </c>
      <c r="H7578">
        <v>58</v>
      </c>
      <c r="I7578">
        <v>0</v>
      </c>
      <c r="J7578" t="s">
        <v>27</v>
      </c>
      <c r="K7578" t="s">
        <v>26</v>
      </c>
      <c r="L7578" t="s">
        <v>25</v>
      </c>
      <c r="M7578">
        <v>2.4</v>
      </c>
      <c r="N7578">
        <v>5088.59</v>
      </c>
      <c r="O7578" t="s">
        <v>19</v>
      </c>
      <c r="P7578" t="str">
        <f t="shared" ref="P7578:P7582" si="4072">IF(A7578&lt;30,"18-29",IF(A7578&lt;45,"30-44",IF(A7578&lt;60,"45-59",IF(A7578&lt;75,"60-74","75+"))))</f>
        <v>60-74</v>
      </c>
      <c r="Q7578" t="str">
        <f>IF(PatientData[[#This Row],[bmi]]&lt;18.5,"Underweight",
IF(PatientData[[#This Row],[bmi]]&lt;25,"Normal",
IF(PatientData[[#This Row],[bmi]]&lt;30,"Overweight","Obese")))</f>
        <v>Obese</v>
      </c>
      <c r="R7578" t="str">
        <f t="shared" si="4058"/>
        <v>High BP</v>
      </c>
      <c r="S7578" t="str">
        <f t="shared" si="4059"/>
        <v>Normal Cost</v>
      </c>
    </row>
    <row r="7579" spans="1:19" x14ac:dyDescent="0.3">
      <c r="A7579">
        <v>77</v>
      </c>
      <c r="B7579" t="s">
        <v>20</v>
      </c>
      <c r="C7579">
        <v>31.1</v>
      </c>
      <c r="D7579">
        <v>149</v>
      </c>
      <c r="E7579">
        <v>90</v>
      </c>
      <c r="F7579">
        <v>218.5</v>
      </c>
      <c r="G7579">
        <v>99.3</v>
      </c>
      <c r="H7579">
        <v>81</v>
      </c>
      <c r="I7579">
        <v>1</v>
      </c>
      <c r="J7579" t="s">
        <v>27</v>
      </c>
      <c r="K7579" t="s">
        <v>21</v>
      </c>
      <c r="L7579" t="s">
        <v>25</v>
      </c>
      <c r="M7579">
        <v>3.1</v>
      </c>
      <c r="N7579">
        <v>8229.9500000000007</v>
      </c>
      <c r="O7579" t="s">
        <v>19</v>
      </c>
      <c r="P7579" t="str">
        <f t="shared" si="4072"/>
        <v>75+</v>
      </c>
      <c r="Q7579" t="str">
        <f>IF(PatientData[[#This Row],[bmi]]&lt;18.5,"Underweight",
IF(PatientData[[#This Row],[bmi]]&lt;25,"Normal",
IF(PatientData[[#This Row],[bmi]]&lt;30,"Overweight","Obese")))</f>
        <v>Obese</v>
      </c>
      <c r="R7579" t="str">
        <f t="shared" si="4058"/>
        <v>High BP</v>
      </c>
      <c r="S7579" t="str">
        <f t="shared" si="4059"/>
        <v>Normal Cost</v>
      </c>
    </row>
    <row r="7580" spans="1:19" x14ac:dyDescent="0.3">
      <c r="A7580">
        <v>90</v>
      </c>
      <c r="B7580" t="s">
        <v>20</v>
      </c>
      <c r="C7580">
        <v>31.1</v>
      </c>
      <c r="D7580">
        <v>127</v>
      </c>
      <c r="E7580">
        <v>82</v>
      </c>
      <c r="F7580">
        <v>229.4</v>
      </c>
      <c r="G7580">
        <v>128.1</v>
      </c>
      <c r="H7580">
        <v>74</v>
      </c>
      <c r="I7580">
        <v>2</v>
      </c>
      <c r="J7580" t="s">
        <v>27</v>
      </c>
      <c r="K7580" t="s">
        <v>17</v>
      </c>
      <c r="L7580" t="s">
        <v>22</v>
      </c>
      <c r="M7580">
        <v>5.6</v>
      </c>
      <c r="N7580">
        <v>10975.63</v>
      </c>
      <c r="O7580" t="s">
        <v>19</v>
      </c>
      <c r="P7580" t="str">
        <f t="shared" si="4072"/>
        <v>75+</v>
      </c>
      <c r="Q7580" t="str">
        <f>IF(PatientData[[#This Row],[bmi]]&lt;18.5,"Underweight",
IF(PatientData[[#This Row],[bmi]]&lt;25,"Normal",
IF(PatientData[[#This Row],[bmi]]&lt;30,"Overweight","Obese")))</f>
        <v>Obese</v>
      </c>
      <c r="R7580" t="str">
        <f t="shared" si="4058"/>
        <v>High BP</v>
      </c>
      <c r="S7580" t="str">
        <f t="shared" si="4059"/>
        <v>Normal Cost</v>
      </c>
    </row>
    <row r="7581" spans="1:19" x14ac:dyDescent="0.3">
      <c r="A7581">
        <v>61</v>
      </c>
      <c r="B7581" t="s">
        <v>20</v>
      </c>
      <c r="C7581">
        <v>31.1</v>
      </c>
      <c r="D7581">
        <v>94</v>
      </c>
      <c r="E7581">
        <v>60</v>
      </c>
      <c r="F7581">
        <v>243.4</v>
      </c>
      <c r="G7581">
        <v>114.1</v>
      </c>
      <c r="H7581">
        <v>77</v>
      </c>
      <c r="I7581">
        <v>2</v>
      </c>
      <c r="J7581" t="s">
        <v>16</v>
      </c>
      <c r="K7581" t="s">
        <v>26</v>
      </c>
      <c r="L7581" t="s">
        <v>25</v>
      </c>
      <c r="M7581">
        <v>7.1</v>
      </c>
      <c r="N7581">
        <v>12769.35</v>
      </c>
      <c r="O7581" t="s">
        <v>19</v>
      </c>
      <c r="P7581" t="str">
        <f t="shared" si="4072"/>
        <v>60-74</v>
      </c>
      <c r="Q7581" t="str">
        <f>IF(PatientData[[#This Row],[bmi]]&lt;18.5,"Underweight",
IF(PatientData[[#This Row],[bmi]]&lt;25,"Normal",
IF(PatientData[[#This Row],[bmi]]&lt;30,"Overweight","Obese")))</f>
        <v>Obese</v>
      </c>
      <c r="R7581" t="str">
        <f t="shared" si="4058"/>
        <v>Normal BP</v>
      </c>
      <c r="S7581" t="str">
        <f t="shared" si="4059"/>
        <v>Normal Cost</v>
      </c>
    </row>
    <row r="7582" spans="1:19" x14ac:dyDescent="0.3">
      <c r="A7582">
        <v>78</v>
      </c>
      <c r="B7582" t="s">
        <v>20</v>
      </c>
      <c r="C7582">
        <v>31.1</v>
      </c>
      <c r="D7582">
        <v>123</v>
      </c>
      <c r="E7582">
        <v>68</v>
      </c>
      <c r="F7582">
        <v>224</v>
      </c>
      <c r="G7582">
        <v>101.6</v>
      </c>
      <c r="H7582">
        <v>63</v>
      </c>
      <c r="I7582">
        <v>1</v>
      </c>
      <c r="J7582" t="s">
        <v>24</v>
      </c>
      <c r="K7582" t="s">
        <v>26</v>
      </c>
      <c r="L7582" t="s">
        <v>25</v>
      </c>
      <c r="M7582">
        <v>3.5</v>
      </c>
      <c r="N7582">
        <v>7894.99</v>
      </c>
      <c r="O7582" t="s">
        <v>19</v>
      </c>
      <c r="P7582" t="str">
        <f t="shared" si="4072"/>
        <v>75+</v>
      </c>
      <c r="Q7582" t="str">
        <f>IF(PatientData[[#This Row],[bmi]]&lt;18.5,"Underweight",
IF(PatientData[[#This Row],[bmi]]&lt;25,"Normal",
IF(PatientData[[#This Row],[bmi]]&lt;30,"Overweight","Obese")))</f>
        <v>Obese</v>
      </c>
      <c r="R7582" t="str">
        <f t="shared" si="4058"/>
        <v>High BP</v>
      </c>
      <c r="S7582" t="str">
        <f t="shared" si="4059"/>
        <v>Normal Cost</v>
      </c>
    </row>
    <row r="7583" spans="1:19" x14ac:dyDescent="0.3">
      <c r="A7583">
        <v>68</v>
      </c>
      <c r="B7583" t="s">
        <v>15</v>
      </c>
      <c r="C7583">
        <v>30</v>
      </c>
      <c r="D7583">
        <v>127</v>
      </c>
      <c r="E7583">
        <v>74</v>
      </c>
      <c r="F7583">
        <v>209.7</v>
      </c>
      <c r="G7583">
        <v>153.1</v>
      </c>
      <c r="H7583">
        <v>91</v>
      </c>
      <c r="I7583">
        <v>0</v>
      </c>
      <c r="J7583" t="s">
        <v>16</v>
      </c>
      <c r="K7583" t="s">
        <v>17</v>
      </c>
      <c r="L7583" t="s">
        <v>22</v>
      </c>
      <c r="M7583">
        <v>5.8</v>
      </c>
      <c r="N7583">
        <v>12253.98</v>
      </c>
      <c r="O7583" t="s">
        <v>19</v>
      </c>
      <c r="P7583" t="str">
        <f t="shared" ref="P7583:P7585" si="4073">IF(A7580&lt;30,"18-29",IF(A7580&lt;45,"30-44",IF(A7580&lt;60,"45-59",IF(A7580&lt;75,"60-74","75+"))))</f>
        <v>75+</v>
      </c>
      <c r="Q7583" t="str">
        <f>IF(PatientData[[#This Row],[bmi]]&lt;18.5,"Underweight",
IF(PatientData[[#This Row],[bmi]]&lt;25,"Normal",
IF(PatientData[[#This Row],[bmi]]&lt;30,"Overweight","Obese")))</f>
        <v>Obese</v>
      </c>
      <c r="R7583" t="str">
        <f t="shared" si="4058"/>
        <v>High BP</v>
      </c>
      <c r="S7583" t="str">
        <f t="shared" si="4059"/>
        <v>Normal Cost</v>
      </c>
    </row>
    <row r="7584" spans="1:19" x14ac:dyDescent="0.3">
      <c r="A7584">
        <v>75</v>
      </c>
      <c r="B7584" t="s">
        <v>15</v>
      </c>
      <c r="C7584">
        <v>20.6</v>
      </c>
      <c r="D7584">
        <v>113</v>
      </c>
      <c r="E7584">
        <v>76</v>
      </c>
      <c r="F7584">
        <v>167.1</v>
      </c>
      <c r="G7584">
        <v>114.2</v>
      </c>
      <c r="H7584">
        <v>101</v>
      </c>
      <c r="I7584">
        <v>0</v>
      </c>
      <c r="J7584" t="s">
        <v>16</v>
      </c>
      <c r="K7584" t="s">
        <v>21</v>
      </c>
      <c r="L7584" t="s">
        <v>25</v>
      </c>
      <c r="M7584">
        <v>8.6999999999999993</v>
      </c>
      <c r="N7584">
        <v>16351.83</v>
      </c>
      <c r="O7584" t="s">
        <v>19</v>
      </c>
      <c r="P7584" t="str">
        <f t="shared" si="4073"/>
        <v>60-74</v>
      </c>
      <c r="Q7584" t="str">
        <f>IF(PatientData[[#This Row],[bmi]]&lt;18.5,"Underweight",
IF(PatientData[[#This Row],[bmi]]&lt;25,"Normal",
IF(PatientData[[#This Row],[bmi]]&lt;30,"Overweight","Obese")))</f>
        <v>Normal</v>
      </c>
      <c r="R7584" t="str">
        <f t="shared" si="4058"/>
        <v>Normal BP</v>
      </c>
      <c r="S7584" t="str">
        <f t="shared" si="4059"/>
        <v>High Cost</v>
      </c>
    </row>
    <row r="7585" spans="1:19" x14ac:dyDescent="0.3">
      <c r="A7585">
        <v>73</v>
      </c>
      <c r="B7585" t="s">
        <v>15</v>
      </c>
      <c r="C7585">
        <v>20.2</v>
      </c>
      <c r="D7585">
        <v>117</v>
      </c>
      <c r="E7585">
        <v>72</v>
      </c>
      <c r="F7585">
        <v>232.1</v>
      </c>
      <c r="G7585">
        <v>84</v>
      </c>
      <c r="H7585">
        <v>62</v>
      </c>
      <c r="I7585">
        <v>1</v>
      </c>
      <c r="J7585" t="s">
        <v>27</v>
      </c>
      <c r="K7585" t="s">
        <v>28</v>
      </c>
      <c r="L7585" t="s">
        <v>18</v>
      </c>
      <c r="M7585">
        <v>4.5</v>
      </c>
      <c r="N7585">
        <v>12249.7</v>
      </c>
      <c r="O7585" t="s">
        <v>19</v>
      </c>
      <c r="P7585" t="str">
        <f t="shared" si="4073"/>
        <v>75+</v>
      </c>
      <c r="Q7585" t="str">
        <f>IF(PatientData[[#This Row],[bmi]]&lt;18.5,"Underweight",
IF(PatientData[[#This Row],[bmi]]&lt;25,"Normal",
IF(PatientData[[#This Row],[bmi]]&lt;30,"Overweight","Obese")))</f>
        <v>Normal</v>
      </c>
      <c r="R7585" t="str">
        <f t="shared" si="4058"/>
        <v>Normal BP</v>
      </c>
      <c r="S7585" t="str">
        <f t="shared" si="4059"/>
        <v>Normal Cost</v>
      </c>
    </row>
    <row r="7586" spans="1:19" x14ac:dyDescent="0.3">
      <c r="A7586">
        <v>77</v>
      </c>
      <c r="B7586" t="s">
        <v>20</v>
      </c>
      <c r="C7586">
        <v>31.1</v>
      </c>
      <c r="D7586">
        <v>137</v>
      </c>
      <c r="E7586">
        <v>85</v>
      </c>
      <c r="F7586">
        <v>215.1</v>
      </c>
      <c r="G7586">
        <v>133.9</v>
      </c>
      <c r="H7586">
        <v>77</v>
      </c>
      <c r="I7586">
        <v>0</v>
      </c>
      <c r="J7586" t="s">
        <v>16</v>
      </c>
      <c r="K7586" t="s">
        <v>17</v>
      </c>
      <c r="L7586" t="s">
        <v>18</v>
      </c>
      <c r="M7586">
        <v>6.2</v>
      </c>
      <c r="N7586">
        <v>11181.56</v>
      </c>
      <c r="O7586" t="s">
        <v>19</v>
      </c>
      <c r="P7586" t="str">
        <f t="shared" ref="P7586:P7587" si="4074">IF(A7586&lt;30,"18-29",IF(A7586&lt;45,"30-44",IF(A7586&lt;60,"45-59",IF(A7586&lt;75,"60-74","75+"))))</f>
        <v>75+</v>
      </c>
      <c r="Q7586" t="str">
        <f>IF(PatientData[[#This Row],[bmi]]&lt;18.5,"Underweight",
IF(PatientData[[#This Row],[bmi]]&lt;25,"Normal",
IF(PatientData[[#This Row],[bmi]]&lt;30,"Overweight","Obese")))</f>
        <v>Obese</v>
      </c>
      <c r="R7586" t="str">
        <f t="shared" si="4058"/>
        <v>High BP</v>
      </c>
      <c r="S7586" t="str">
        <f t="shared" si="4059"/>
        <v>Normal Cost</v>
      </c>
    </row>
    <row r="7587" spans="1:19" x14ac:dyDescent="0.3">
      <c r="A7587">
        <v>66</v>
      </c>
      <c r="B7587" t="s">
        <v>20</v>
      </c>
      <c r="C7587">
        <v>31.1</v>
      </c>
      <c r="D7587">
        <v>113</v>
      </c>
      <c r="E7587">
        <v>69</v>
      </c>
      <c r="F7587">
        <v>249</v>
      </c>
      <c r="G7587">
        <v>112.2</v>
      </c>
      <c r="H7587">
        <v>86</v>
      </c>
      <c r="I7587">
        <v>2</v>
      </c>
      <c r="J7587" t="s">
        <v>16</v>
      </c>
      <c r="K7587" t="s">
        <v>21</v>
      </c>
      <c r="L7587" t="s">
        <v>22</v>
      </c>
      <c r="M7587">
        <v>8.5</v>
      </c>
      <c r="N7587">
        <v>19328.009999999998</v>
      </c>
      <c r="O7587" t="s">
        <v>19</v>
      </c>
      <c r="P7587" t="str">
        <f t="shared" si="4074"/>
        <v>60-74</v>
      </c>
      <c r="Q7587" t="str">
        <f>IF(PatientData[[#This Row],[bmi]]&lt;18.5,"Underweight",
IF(PatientData[[#This Row],[bmi]]&lt;25,"Normal",
IF(PatientData[[#This Row],[bmi]]&lt;30,"Overweight","Obese")))</f>
        <v>Obese</v>
      </c>
      <c r="R7587" t="str">
        <f t="shared" si="4058"/>
        <v>Normal BP</v>
      </c>
      <c r="S7587" t="str">
        <f t="shared" si="4059"/>
        <v>High Cost</v>
      </c>
    </row>
    <row r="7588" spans="1:19" x14ac:dyDescent="0.3">
      <c r="A7588">
        <v>68</v>
      </c>
      <c r="B7588" t="s">
        <v>15</v>
      </c>
      <c r="C7588">
        <v>27.8</v>
      </c>
      <c r="D7588">
        <v>117</v>
      </c>
      <c r="E7588">
        <v>72</v>
      </c>
      <c r="F7588">
        <v>265.89999999999998</v>
      </c>
      <c r="G7588">
        <v>126.3</v>
      </c>
      <c r="H7588">
        <v>74</v>
      </c>
      <c r="I7588">
        <v>2</v>
      </c>
      <c r="J7588" t="s">
        <v>24</v>
      </c>
      <c r="K7588" t="s">
        <v>17</v>
      </c>
      <c r="L7588" t="s">
        <v>18</v>
      </c>
      <c r="M7588">
        <v>2</v>
      </c>
      <c r="N7588">
        <v>4686.41</v>
      </c>
      <c r="O7588" t="s">
        <v>19</v>
      </c>
      <c r="P7588" t="str">
        <f t="shared" ref="P7588" si="4075">IF(A7585&lt;30,"18-29",IF(A7585&lt;45,"30-44",IF(A7585&lt;60,"45-59",IF(A7585&lt;75,"60-74","75+"))))</f>
        <v>60-74</v>
      </c>
      <c r="Q7588" t="str">
        <f>IF(PatientData[[#This Row],[bmi]]&lt;18.5,"Underweight",
IF(PatientData[[#This Row],[bmi]]&lt;25,"Normal",
IF(PatientData[[#This Row],[bmi]]&lt;30,"Overweight","Obese")))</f>
        <v>Overweight</v>
      </c>
      <c r="R7588" t="str">
        <f t="shared" si="4058"/>
        <v>Normal BP</v>
      </c>
      <c r="S7588" t="str">
        <f t="shared" si="4059"/>
        <v>Normal Cost</v>
      </c>
    </row>
    <row r="7589" spans="1:19" x14ac:dyDescent="0.3">
      <c r="A7589">
        <v>70</v>
      </c>
      <c r="B7589" t="s">
        <v>20</v>
      </c>
      <c r="C7589">
        <v>31.1</v>
      </c>
      <c r="D7589">
        <v>128</v>
      </c>
      <c r="E7589">
        <v>71</v>
      </c>
      <c r="F7589">
        <v>273</v>
      </c>
      <c r="G7589">
        <v>111.6</v>
      </c>
      <c r="H7589">
        <v>53</v>
      </c>
      <c r="I7589">
        <v>0</v>
      </c>
      <c r="J7589" t="s">
        <v>27</v>
      </c>
      <c r="K7589" t="s">
        <v>21</v>
      </c>
      <c r="L7589" t="s">
        <v>22</v>
      </c>
      <c r="M7589">
        <v>8.6999999999999993</v>
      </c>
      <c r="N7589">
        <v>17035.509999999998</v>
      </c>
      <c r="O7589" t="s">
        <v>19</v>
      </c>
      <c r="P7589" t="str">
        <f t="shared" ref="P7589:P7590" si="4076">IF(A7589&lt;30,"18-29",IF(A7589&lt;45,"30-44",IF(A7589&lt;60,"45-59",IF(A7589&lt;75,"60-74","75+"))))</f>
        <v>60-74</v>
      </c>
      <c r="Q7589" t="str">
        <f>IF(PatientData[[#This Row],[bmi]]&lt;18.5,"Underweight",
IF(PatientData[[#This Row],[bmi]]&lt;25,"Normal",
IF(PatientData[[#This Row],[bmi]]&lt;30,"Overweight","Obese")))</f>
        <v>Obese</v>
      </c>
      <c r="R7589" t="str">
        <f t="shared" si="4058"/>
        <v>High BP</v>
      </c>
      <c r="S7589" t="str">
        <f t="shared" si="4059"/>
        <v>High Cost</v>
      </c>
    </row>
    <row r="7590" spans="1:19" x14ac:dyDescent="0.3">
      <c r="A7590">
        <v>61</v>
      </c>
      <c r="B7590" t="s">
        <v>20</v>
      </c>
      <c r="C7590">
        <v>31.1</v>
      </c>
      <c r="D7590">
        <v>131</v>
      </c>
      <c r="E7590">
        <v>71</v>
      </c>
      <c r="F7590">
        <v>242.6</v>
      </c>
      <c r="G7590">
        <v>127.7</v>
      </c>
      <c r="H7590">
        <v>82</v>
      </c>
      <c r="I7590">
        <v>0</v>
      </c>
      <c r="J7590" t="s">
        <v>16</v>
      </c>
      <c r="K7590" t="s">
        <v>26</v>
      </c>
      <c r="L7590" t="s">
        <v>22</v>
      </c>
      <c r="M7590">
        <v>7</v>
      </c>
      <c r="N7590">
        <v>15341.77</v>
      </c>
      <c r="O7590" t="s">
        <v>19</v>
      </c>
      <c r="P7590" t="str">
        <f t="shared" si="4076"/>
        <v>60-74</v>
      </c>
      <c r="Q7590" t="str">
        <f>IF(PatientData[[#This Row],[bmi]]&lt;18.5,"Underweight",
IF(PatientData[[#This Row],[bmi]]&lt;25,"Normal",
IF(PatientData[[#This Row],[bmi]]&lt;30,"Overweight","Obese")))</f>
        <v>Obese</v>
      </c>
      <c r="R7590" t="str">
        <f t="shared" si="4058"/>
        <v>High BP</v>
      </c>
      <c r="S7590" t="str">
        <f t="shared" si="4059"/>
        <v>High Cost</v>
      </c>
    </row>
    <row r="7591" spans="1:19" x14ac:dyDescent="0.3">
      <c r="A7591">
        <v>55</v>
      </c>
      <c r="B7591" t="s">
        <v>15</v>
      </c>
      <c r="C7591">
        <v>22.8</v>
      </c>
      <c r="D7591">
        <v>122</v>
      </c>
      <c r="E7591">
        <v>68</v>
      </c>
      <c r="F7591">
        <v>185.4</v>
      </c>
      <c r="G7591">
        <v>102.5</v>
      </c>
      <c r="H7591">
        <v>64</v>
      </c>
      <c r="I7591">
        <v>1</v>
      </c>
      <c r="J7591" t="s">
        <v>24</v>
      </c>
      <c r="K7591" t="s">
        <v>28</v>
      </c>
      <c r="L7591" t="s">
        <v>25</v>
      </c>
      <c r="M7591">
        <v>4.3</v>
      </c>
      <c r="N7591">
        <v>10764.41</v>
      </c>
      <c r="O7591" t="s">
        <v>19</v>
      </c>
      <c r="P7591" t="str">
        <f t="shared" ref="P7591:P7592" si="4077">IF(A7588&lt;30,"18-29",IF(A7588&lt;45,"30-44",IF(A7588&lt;60,"45-59",IF(A7588&lt;75,"60-74","75+"))))</f>
        <v>60-74</v>
      </c>
      <c r="Q7591" t="str">
        <f>IF(PatientData[[#This Row],[bmi]]&lt;18.5,"Underweight",
IF(PatientData[[#This Row],[bmi]]&lt;25,"Normal",
IF(PatientData[[#This Row],[bmi]]&lt;30,"Overweight","Obese")))</f>
        <v>Normal</v>
      </c>
      <c r="R7591" t="str">
        <f t="shared" si="4058"/>
        <v>High BP</v>
      </c>
      <c r="S7591" t="str">
        <f t="shared" si="4059"/>
        <v>Normal Cost</v>
      </c>
    </row>
    <row r="7592" spans="1:19" x14ac:dyDescent="0.3">
      <c r="A7592">
        <v>72</v>
      </c>
      <c r="B7592" t="s">
        <v>15</v>
      </c>
      <c r="C7592">
        <v>26.2</v>
      </c>
      <c r="D7592">
        <v>118</v>
      </c>
      <c r="E7592">
        <v>68</v>
      </c>
      <c r="F7592">
        <v>191.8</v>
      </c>
      <c r="G7592">
        <v>96.7</v>
      </c>
      <c r="H7592">
        <v>80</v>
      </c>
      <c r="I7592">
        <v>1</v>
      </c>
      <c r="J7592" t="s">
        <v>16</v>
      </c>
      <c r="K7592" t="s">
        <v>28</v>
      </c>
      <c r="L7592" t="s">
        <v>18</v>
      </c>
      <c r="M7592">
        <v>8.3000000000000007</v>
      </c>
      <c r="N7592">
        <v>21108.6</v>
      </c>
      <c r="O7592" t="s">
        <v>23</v>
      </c>
      <c r="P7592" t="str">
        <f t="shared" si="4077"/>
        <v>60-74</v>
      </c>
      <c r="Q7592" t="str">
        <f>IF(PatientData[[#This Row],[bmi]]&lt;18.5,"Underweight",
IF(PatientData[[#This Row],[bmi]]&lt;25,"Normal",
IF(PatientData[[#This Row],[bmi]]&lt;30,"Overweight","Obese")))</f>
        <v>Overweight</v>
      </c>
      <c r="R7592" t="str">
        <f t="shared" si="4058"/>
        <v>Normal BP</v>
      </c>
      <c r="S7592" t="str">
        <f t="shared" si="4059"/>
        <v>High Cost</v>
      </c>
    </row>
    <row r="7593" spans="1:19" x14ac:dyDescent="0.3">
      <c r="A7593">
        <v>77</v>
      </c>
      <c r="B7593" t="s">
        <v>20</v>
      </c>
      <c r="C7593">
        <v>31.1</v>
      </c>
      <c r="D7593">
        <v>129</v>
      </c>
      <c r="E7593">
        <v>84</v>
      </c>
      <c r="F7593">
        <v>229.7</v>
      </c>
      <c r="G7593">
        <v>140.9</v>
      </c>
      <c r="H7593">
        <v>90</v>
      </c>
      <c r="I7593">
        <v>0</v>
      </c>
      <c r="J7593" t="s">
        <v>16</v>
      </c>
      <c r="K7593" t="s">
        <v>17</v>
      </c>
      <c r="L7593" t="s">
        <v>22</v>
      </c>
      <c r="M7593">
        <v>4.8</v>
      </c>
      <c r="N7593">
        <v>10218.77</v>
      </c>
      <c r="O7593" t="s">
        <v>19</v>
      </c>
      <c r="P7593" t="str">
        <f t="shared" ref="P7593:P7595" si="4078">IF(A7593&lt;30,"18-29",IF(A7593&lt;45,"30-44",IF(A7593&lt;60,"45-59",IF(A7593&lt;75,"60-74","75+"))))</f>
        <v>75+</v>
      </c>
      <c r="Q7593" t="str">
        <f>IF(PatientData[[#This Row],[bmi]]&lt;18.5,"Underweight",
IF(PatientData[[#This Row],[bmi]]&lt;25,"Normal",
IF(PatientData[[#This Row],[bmi]]&lt;30,"Overweight","Obese")))</f>
        <v>Obese</v>
      </c>
      <c r="R7593" t="str">
        <f t="shared" si="4058"/>
        <v>High BP</v>
      </c>
      <c r="S7593" t="str">
        <f t="shared" si="4059"/>
        <v>Normal Cost</v>
      </c>
    </row>
    <row r="7594" spans="1:19" x14ac:dyDescent="0.3">
      <c r="A7594">
        <v>29</v>
      </c>
      <c r="B7594" t="s">
        <v>20</v>
      </c>
      <c r="C7594">
        <v>31.1</v>
      </c>
      <c r="D7594">
        <v>125</v>
      </c>
      <c r="E7594">
        <v>75</v>
      </c>
      <c r="F7594">
        <v>212.9</v>
      </c>
      <c r="G7594">
        <v>158.4</v>
      </c>
      <c r="H7594">
        <v>84</v>
      </c>
      <c r="I7594">
        <v>0</v>
      </c>
      <c r="J7594" t="s">
        <v>16</v>
      </c>
      <c r="K7594" t="s">
        <v>28</v>
      </c>
      <c r="L7594" t="s">
        <v>18</v>
      </c>
      <c r="M7594">
        <v>10.9</v>
      </c>
      <c r="N7594">
        <v>21251.119999999999</v>
      </c>
      <c r="O7594" t="s">
        <v>19</v>
      </c>
      <c r="P7594" t="str">
        <f t="shared" si="4078"/>
        <v>18-29</v>
      </c>
      <c r="Q7594" t="str">
        <f>IF(PatientData[[#This Row],[bmi]]&lt;18.5,"Underweight",
IF(PatientData[[#This Row],[bmi]]&lt;25,"Normal",
IF(PatientData[[#This Row],[bmi]]&lt;30,"Overweight","Obese")))</f>
        <v>Obese</v>
      </c>
      <c r="R7594" t="str">
        <f t="shared" si="4058"/>
        <v>High BP</v>
      </c>
      <c r="S7594" t="str">
        <f t="shared" si="4059"/>
        <v>High Cost</v>
      </c>
    </row>
    <row r="7595" spans="1:19" x14ac:dyDescent="0.3">
      <c r="A7595">
        <v>76</v>
      </c>
      <c r="B7595" t="s">
        <v>20</v>
      </c>
      <c r="C7595">
        <v>31.1</v>
      </c>
      <c r="D7595">
        <v>139</v>
      </c>
      <c r="E7595">
        <v>85</v>
      </c>
      <c r="F7595">
        <v>271.2</v>
      </c>
      <c r="G7595">
        <v>89.7</v>
      </c>
      <c r="H7595">
        <v>78</v>
      </c>
      <c r="I7595">
        <v>3</v>
      </c>
      <c r="J7595" t="s">
        <v>16</v>
      </c>
      <c r="K7595" t="s">
        <v>21</v>
      </c>
      <c r="L7595" t="s">
        <v>22</v>
      </c>
      <c r="M7595">
        <v>9.5</v>
      </c>
      <c r="N7595">
        <v>17989.68</v>
      </c>
      <c r="O7595" t="s">
        <v>19</v>
      </c>
      <c r="P7595" t="str">
        <f t="shared" si="4078"/>
        <v>75+</v>
      </c>
      <c r="Q7595" t="str">
        <f>IF(PatientData[[#This Row],[bmi]]&lt;18.5,"Underweight",
IF(PatientData[[#This Row],[bmi]]&lt;25,"Normal",
IF(PatientData[[#This Row],[bmi]]&lt;30,"Overweight","Obese")))</f>
        <v>Obese</v>
      </c>
      <c r="R7595" t="str">
        <f t="shared" si="4058"/>
        <v>High BP</v>
      </c>
      <c r="S7595" t="str">
        <f t="shared" si="4059"/>
        <v>High Cost</v>
      </c>
    </row>
    <row r="7596" spans="1:19" x14ac:dyDescent="0.3">
      <c r="A7596">
        <v>57</v>
      </c>
      <c r="B7596" t="s">
        <v>15</v>
      </c>
      <c r="C7596">
        <v>18</v>
      </c>
      <c r="D7596">
        <v>118</v>
      </c>
      <c r="E7596">
        <v>72</v>
      </c>
      <c r="F7596">
        <v>219.1</v>
      </c>
      <c r="G7596">
        <v>128.4</v>
      </c>
      <c r="H7596">
        <v>74</v>
      </c>
      <c r="I7596">
        <v>0</v>
      </c>
      <c r="J7596" t="s">
        <v>27</v>
      </c>
      <c r="K7596" t="s">
        <v>17</v>
      </c>
      <c r="L7596" t="s">
        <v>22</v>
      </c>
      <c r="M7596">
        <v>1.4</v>
      </c>
      <c r="N7596">
        <v>4074.23</v>
      </c>
      <c r="O7596" t="s">
        <v>23</v>
      </c>
      <c r="P7596" t="str">
        <f t="shared" ref="P7596" si="4079">IF(A7593&lt;30,"18-29",IF(A7593&lt;45,"30-44",IF(A7593&lt;60,"45-59",IF(A7593&lt;75,"60-74","75+"))))</f>
        <v>75+</v>
      </c>
      <c r="Q7596" t="str">
        <f>IF(PatientData[[#This Row],[bmi]]&lt;18.5,"Underweight",
IF(PatientData[[#This Row],[bmi]]&lt;25,"Normal",
IF(PatientData[[#This Row],[bmi]]&lt;30,"Overweight","Obese")))</f>
        <v>Underweight</v>
      </c>
      <c r="R7596" t="str">
        <f t="shared" si="4058"/>
        <v>Normal BP</v>
      </c>
      <c r="S7596" t="str">
        <f t="shared" si="4059"/>
        <v>Normal Cost</v>
      </c>
    </row>
    <row r="7597" spans="1:19" x14ac:dyDescent="0.3">
      <c r="A7597">
        <v>79</v>
      </c>
      <c r="B7597" t="s">
        <v>20</v>
      </c>
      <c r="C7597">
        <v>31.1</v>
      </c>
      <c r="D7597">
        <v>131</v>
      </c>
      <c r="E7597">
        <v>76</v>
      </c>
      <c r="F7597">
        <v>224.4</v>
      </c>
      <c r="G7597">
        <v>133.30000000000001</v>
      </c>
      <c r="H7597">
        <v>79</v>
      </c>
      <c r="I7597">
        <v>1</v>
      </c>
      <c r="J7597" t="s">
        <v>16</v>
      </c>
      <c r="K7597" t="s">
        <v>28</v>
      </c>
      <c r="L7597" t="s">
        <v>25</v>
      </c>
      <c r="M7597">
        <v>11.2</v>
      </c>
      <c r="N7597">
        <v>22540.03</v>
      </c>
      <c r="O7597" t="s">
        <v>19</v>
      </c>
      <c r="P7597" t="str">
        <f t="shared" ref="P7597" si="4080">IF(A7597&lt;30,"18-29",IF(A7597&lt;45,"30-44",IF(A7597&lt;60,"45-59",IF(A7597&lt;75,"60-74","75+"))))</f>
        <v>75+</v>
      </c>
      <c r="Q7597" t="str">
        <f>IF(PatientData[[#This Row],[bmi]]&lt;18.5,"Underweight",
IF(PatientData[[#This Row],[bmi]]&lt;25,"Normal",
IF(PatientData[[#This Row],[bmi]]&lt;30,"Overweight","Obese")))</f>
        <v>Obese</v>
      </c>
      <c r="R7597" t="str">
        <f t="shared" si="4058"/>
        <v>High BP</v>
      </c>
      <c r="S7597" t="str">
        <f t="shared" si="4059"/>
        <v>High Cost</v>
      </c>
    </row>
    <row r="7598" spans="1:19" x14ac:dyDescent="0.3">
      <c r="A7598">
        <v>50</v>
      </c>
      <c r="B7598" t="s">
        <v>15</v>
      </c>
      <c r="C7598">
        <v>31.8</v>
      </c>
      <c r="D7598">
        <v>116</v>
      </c>
      <c r="E7598">
        <v>62</v>
      </c>
      <c r="F7598">
        <v>238.6</v>
      </c>
      <c r="G7598">
        <v>120.6</v>
      </c>
      <c r="H7598">
        <v>90</v>
      </c>
      <c r="I7598">
        <v>0</v>
      </c>
      <c r="J7598" t="s">
        <v>16</v>
      </c>
      <c r="K7598" t="s">
        <v>21</v>
      </c>
      <c r="L7598" t="s">
        <v>18</v>
      </c>
      <c r="M7598">
        <v>13.7</v>
      </c>
      <c r="N7598">
        <v>26368.95</v>
      </c>
      <c r="O7598" t="s">
        <v>19</v>
      </c>
      <c r="P7598" t="str">
        <f t="shared" ref="P7598:P7599" si="4081">IF(A7595&lt;30,"18-29",IF(A7595&lt;45,"30-44",IF(A7595&lt;60,"45-59",IF(A7595&lt;75,"60-74","75+"))))</f>
        <v>75+</v>
      </c>
      <c r="Q7598" t="str">
        <f>IF(PatientData[[#This Row],[bmi]]&lt;18.5,"Underweight",
IF(PatientData[[#This Row],[bmi]]&lt;25,"Normal",
IF(PatientData[[#This Row],[bmi]]&lt;30,"Overweight","Obese")))</f>
        <v>Obese</v>
      </c>
      <c r="R7598" t="str">
        <f t="shared" si="4058"/>
        <v>Normal BP</v>
      </c>
      <c r="S7598" t="str">
        <f t="shared" si="4059"/>
        <v>High Cost</v>
      </c>
    </row>
    <row r="7599" spans="1:19" x14ac:dyDescent="0.3">
      <c r="A7599">
        <v>82</v>
      </c>
      <c r="B7599" t="s">
        <v>15</v>
      </c>
      <c r="C7599">
        <v>31.9</v>
      </c>
      <c r="D7599">
        <v>122</v>
      </c>
      <c r="E7599">
        <v>77</v>
      </c>
      <c r="F7599">
        <v>258.10000000000002</v>
      </c>
      <c r="G7599">
        <v>128.19999999999999</v>
      </c>
      <c r="H7599">
        <v>64</v>
      </c>
      <c r="I7599">
        <v>3</v>
      </c>
      <c r="J7599" t="s">
        <v>16</v>
      </c>
      <c r="K7599" t="s">
        <v>17</v>
      </c>
      <c r="L7599" t="s">
        <v>25</v>
      </c>
      <c r="M7599">
        <v>7.9</v>
      </c>
      <c r="N7599">
        <v>15914.7</v>
      </c>
      <c r="O7599" t="s">
        <v>19</v>
      </c>
      <c r="P7599" t="str">
        <f t="shared" si="4081"/>
        <v>45-59</v>
      </c>
      <c r="Q7599" t="str">
        <f>IF(PatientData[[#This Row],[bmi]]&lt;18.5,"Underweight",
IF(PatientData[[#This Row],[bmi]]&lt;25,"Normal",
IF(PatientData[[#This Row],[bmi]]&lt;30,"Overweight","Obese")))</f>
        <v>Obese</v>
      </c>
      <c r="R7599" t="str">
        <f t="shared" si="4058"/>
        <v>High BP</v>
      </c>
      <c r="S7599" t="str">
        <f t="shared" si="4059"/>
        <v>High Cost</v>
      </c>
    </row>
    <row r="7600" spans="1:19" x14ac:dyDescent="0.3">
      <c r="A7600">
        <v>62</v>
      </c>
      <c r="B7600" t="s">
        <v>20</v>
      </c>
      <c r="C7600">
        <v>31.1</v>
      </c>
      <c r="D7600">
        <v>138</v>
      </c>
      <c r="E7600">
        <v>82</v>
      </c>
      <c r="F7600">
        <v>245.5</v>
      </c>
      <c r="G7600">
        <v>137.6</v>
      </c>
      <c r="H7600">
        <v>100</v>
      </c>
      <c r="I7600">
        <v>1</v>
      </c>
      <c r="J7600" t="s">
        <v>24</v>
      </c>
      <c r="K7600" t="s">
        <v>26</v>
      </c>
      <c r="L7600" t="s">
        <v>18</v>
      </c>
      <c r="M7600">
        <v>5.4</v>
      </c>
      <c r="N7600">
        <v>14048.97</v>
      </c>
      <c r="O7600" t="s">
        <v>19</v>
      </c>
      <c r="P7600" t="str">
        <f t="shared" ref="P7600" si="4082">IF(A7600&lt;30,"18-29",IF(A7600&lt;45,"30-44",IF(A7600&lt;60,"45-59",IF(A7600&lt;75,"60-74","75+"))))</f>
        <v>60-74</v>
      </c>
      <c r="Q7600" t="str">
        <f>IF(PatientData[[#This Row],[bmi]]&lt;18.5,"Underweight",
IF(PatientData[[#This Row],[bmi]]&lt;25,"Normal",
IF(PatientData[[#This Row],[bmi]]&lt;30,"Overweight","Obese")))</f>
        <v>Obese</v>
      </c>
      <c r="R7600" t="str">
        <f t="shared" si="4058"/>
        <v>High BP</v>
      </c>
      <c r="S7600" t="str">
        <f t="shared" si="4059"/>
        <v>Normal Cost</v>
      </c>
    </row>
    <row r="7601" spans="1:19" x14ac:dyDescent="0.3">
      <c r="A7601">
        <v>85</v>
      </c>
      <c r="B7601" t="s">
        <v>15</v>
      </c>
      <c r="C7601">
        <v>35.4</v>
      </c>
      <c r="D7601">
        <v>124</v>
      </c>
      <c r="E7601">
        <v>72</v>
      </c>
      <c r="F7601">
        <v>231.1</v>
      </c>
      <c r="G7601">
        <v>94</v>
      </c>
      <c r="H7601">
        <v>65</v>
      </c>
      <c r="I7601">
        <v>2</v>
      </c>
      <c r="J7601" t="s">
        <v>27</v>
      </c>
      <c r="K7601" t="s">
        <v>26</v>
      </c>
      <c r="L7601" t="s">
        <v>18</v>
      </c>
      <c r="M7601">
        <v>3.6</v>
      </c>
      <c r="N7601">
        <v>7000.2</v>
      </c>
      <c r="O7601" t="s">
        <v>19</v>
      </c>
      <c r="P7601" t="str">
        <f t="shared" ref="P7601" si="4083">IF(A7598&lt;30,"18-29",IF(A7598&lt;45,"30-44",IF(A7598&lt;60,"45-59",IF(A7598&lt;75,"60-74","75+"))))</f>
        <v>45-59</v>
      </c>
      <c r="Q7601" t="str">
        <f>IF(PatientData[[#This Row],[bmi]]&lt;18.5,"Underweight",
IF(PatientData[[#This Row],[bmi]]&lt;25,"Normal",
IF(PatientData[[#This Row],[bmi]]&lt;30,"Overweight","Obese")))</f>
        <v>Obese</v>
      </c>
      <c r="R7601" t="str">
        <f t="shared" si="4058"/>
        <v>High BP</v>
      </c>
      <c r="S7601" t="str">
        <f t="shared" si="4059"/>
        <v>Normal Cost</v>
      </c>
    </row>
    <row r="7602" spans="1:19" x14ac:dyDescent="0.3">
      <c r="A7602">
        <v>76</v>
      </c>
      <c r="B7602" t="s">
        <v>20</v>
      </c>
      <c r="C7602">
        <v>31.1</v>
      </c>
      <c r="D7602">
        <v>130</v>
      </c>
      <c r="E7602">
        <v>79</v>
      </c>
      <c r="F7602">
        <v>253.5</v>
      </c>
      <c r="G7602">
        <v>143.19999999999999</v>
      </c>
      <c r="H7602">
        <v>99</v>
      </c>
      <c r="I7602">
        <v>0</v>
      </c>
      <c r="J7602" t="s">
        <v>24</v>
      </c>
      <c r="K7602" t="s">
        <v>17</v>
      </c>
      <c r="L7602" t="s">
        <v>18</v>
      </c>
      <c r="M7602">
        <v>9.4</v>
      </c>
      <c r="N7602">
        <v>15720.28</v>
      </c>
      <c r="O7602" t="s">
        <v>19</v>
      </c>
      <c r="P7602" t="str">
        <f t="shared" ref="P7602" si="4084">IF(A7602&lt;30,"18-29",IF(A7602&lt;45,"30-44",IF(A7602&lt;60,"45-59",IF(A7602&lt;75,"60-74","75+"))))</f>
        <v>75+</v>
      </c>
      <c r="Q7602" t="str">
        <f>IF(PatientData[[#This Row],[bmi]]&lt;18.5,"Underweight",
IF(PatientData[[#This Row],[bmi]]&lt;25,"Normal",
IF(PatientData[[#This Row],[bmi]]&lt;30,"Overweight","Obese")))</f>
        <v>Obese</v>
      </c>
      <c r="R7602" t="str">
        <f t="shared" si="4058"/>
        <v>High BP</v>
      </c>
      <c r="S7602" t="str">
        <f t="shared" si="4059"/>
        <v>High Cost</v>
      </c>
    </row>
    <row r="7603" spans="1:19" x14ac:dyDescent="0.3">
      <c r="A7603">
        <v>58</v>
      </c>
      <c r="B7603" t="s">
        <v>15</v>
      </c>
      <c r="C7603">
        <v>29.3</v>
      </c>
      <c r="D7603">
        <v>120</v>
      </c>
      <c r="E7603">
        <v>72</v>
      </c>
      <c r="F7603">
        <v>228.5</v>
      </c>
      <c r="G7603">
        <v>86</v>
      </c>
      <c r="H7603">
        <v>65</v>
      </c>
      <c r="I7603">
        <v>2</v>
      </c>
      <c r="J7603" t="s">
        <v>24</v>
      </c>
      <c r="K7603" t="s">
        <v>21</v>
      </c>
      <c r="L7603" t="s">
        <v>22</v>
      </c>
      <c r="M7603">
        <v>4.5</v>
      </c>
      <c r="N7603">
        <v>12947.49</v>
      </c>
      <c r="O7603" t="s">
        <v>19</v>
      </c>
      <c r="P7603" t="str">
        <f t="shared" ref="P7603" si="4085">IF(A7600&lt;30,"18-29",IF(A7600&lt;45,"30-44",IF(A7600&lt;60,"45-59",IF(A7600&lt;75,"60-74","75+"))))</f>
        <v>60-74</v>
      </c>
      <c r="Q7603" t="str">
        <f>IF(PatientData[[#This Row],[bmi]]&lt;18.5,"Underweight",
IF(PatientData[[#This Row],[bmi]]&lt;25,"Normal",
IF(PatientData[[#This Row],[bmi]]&lt;30,"Overweight","Obese")))</f>
        <v>Overweight</v>
      </c>
      <c r="R7603" t="str">
        <f t="shared" si="4058"/>
        <v>High BP</v>
      </c>
      <c r="S7603" t="str">
        <f t="shared" si="4059"/>
        <v>Normal Cost</v>
      </c>
    </row>
    <row r="7604" spans="1:19" x14ac:dyDescent="0.3">
      <c r="A7604">
        <v>62</v>
      </c>
      <c r="B7604" t="s">
        <v>20</v>
      </c>
      <c r="C7604">
        <v>31.1</v>
      </c>
      <c r="D7604">
        <v>118</v>
      </c>
      <c r="E7604">
        <v>68</v>
      </c>
      <c r="F7604">
        <v>232.5</v>
      </c>
      <c r="G7604">
        <v>101.9</v>
      </c>
      <c r="H7604">
        <v>83</v>
      </c>
      <c r="I7604">
        <v>1</v>
      </c>
      <c r="J7604" t="s">
        <v>16</v>
      </c>
      <c r="K7604" t="s">
        <v>21</v>
      </c>
      <c r="L7604" t="s">
        <v>18</v>
      </c>
      <c r="M7604">
        <v>12.9</v>
      </c>
      <c r="N7604">
        <v>22626.85</v>
      </c>
      <c r="O7604" t="s">
        <v>19</v>
      </c>
      <c r="P7604" t="str">
        <f t="shared" ref="P7604:P7605" si="4086">IF(A7604&lt;30,"18-29",IF(A7604&lt;45,"30-44",IF(A7604&lt;60,"45-59",IF(A7604&lt;75,"60-74","75+"))))</f>
        <v>60-74</v>
      </c>
      <c r="Q7604" t="str">
        <f>IF(PatientData[[#This Row],[bmi]]&lt;18.5,"Underweight",
IF(PatientData[[#This Row],[bmi]]&lt;25,"Normal",
IF(PatientData[[#This Row],[bmi]]&lt;30,"Overweight","Obese")))</f>
        <v>Obese</v>
      </c>
      <c r="R7604" t="str">
        <f t="shared" si="4058"/>
        <v>Normal BP</v>
      </c>
      <c r="S7604" t="str">
        <f t="shared" si="4059"/>
        <v>High Cost</v>
      </c>
    </row>
    <row r="7605" spans="1:19" x14ac:dyDescent="0.3">
      <c r="A7605">
        <v>49</v>
      </c>
      <c r="B7605" t="s">
        <v>20</v>
      </c>
      <c r="C7605">
        <v>31.2</v>
      </c>
      <c r="D7605">
        <v>114</v>
      </c>
      <c r="E7605">
        <v>65</v>
      </c>
      <c r="F7605">
        <v>222.3</v>
      </c>
      <c r="G7605">
        <v>119.8</v>
      </c>
      <c r="H7605">
        <v>84</v>
      </c>
      <c r="I7605">
        <v>2</v>
      </c>
      <c r="J7605" t="s">
        <v>24</v>
      </c>
      <c r="K7605" t="s">
        <v>17</v>
      </c>
      <c r="L7605" t="s">
        <v>25</v>
      </c>
      <c r="M7605">
        <v>10.199999999999999</v>
      </c>
      <c r="N7605">
        <v>21974.87</v>
      </c>
      <c r="O7605" t="s">
        <v>19</v>
      </c>
      <c r="P7605" t="str">
        <f t="shared" si="4086"/>
        <v>45-59</v>
      </c>
      <c r="Q7605" t="str">
        <f>IF(PatientData[[#This Row],[bmi]]&lt;18.5,"Underweight",
IF(PatientData[[#This Row],[bmi]]&lt;25,"Normal",
IF(PatientData[[#This Row],[bmi]]&lt;30,"Overweight","Obese")))</f>
        <v>Obese</v>
      </c>
      <c r="R7605" t="str">
        <f t="shared" si="4058"/>
        <v>Normal BP</v>
      </c>
      <c r="S7605" t="str">
        <f t="shared" si="4059"/>
        <v>High Cost</v>
      </c>
    </row>
    <row r="7606" spans="1:19" x14ac:dyDescent="0.3">
      <c r="A7606">
        <v>67</v>
      </c>
      <c r="B7606" t="s">
        <v>15</v>
      </c>
      <c r="C7606">
        <v>27.8</v>
      </c>
      <c r="D7606">
        <v>126</v>
      </c>
      <c r="E7606">
        <v>74</v>
      </c>
      <c r="F7606">
        <v>215.7</v>
      </c>
      <c r="G7606">
        <v>109.7</v>
      </c>
      <c r="H7606">
        <v>84</v>
      </c>
      <c r="I7606">
        <v>0</v>
      </c>
      <c r="J7606" t="s">
        <v>16</v>
      </c>
      <c r="K7606" t="s">
        <v>28</v>
      </c>
      <c r="L7606" t="s">
        <v>25</v>
      </c>
      <c r="M7606">
        <v>7.3</v>
      </c>
      <c r="N7606">
        <v>17025.150000000001</v>
      </c>
      <c r="O7606" t="s">
        <v>19</v>
      </c>
      <c r="P7606" t="str">
        <f t="shared" ref="P7606" si="4087">IF(A7603&lt;30,"18-29",IF(A7603&lt;45,"30-44",IF(A7603&lt;60,"45-59",IF(A7603&lt;75,"60-74","75+"))))</f>
        <v>45-59</v>
      </c>
      <c r="Q7606" t="str">
        <f>IF(PatientData[[#This Row],[bmi]]&lt;18.5,"Underweight",
IF(PatientData[[#This Row],[bmi]]&lt;25,"Normal",
IF(PatientData[[#This Row],[bmi]]&lt;30,"Overweight","Obese")))</f>
        <v>Overweight</v>
      </c>
      <c r="R7606" t="str">
        <f t="shared" si="4058"/>
        <v>High BP</v>
      </c>
      <c r="S7606" t="str">
        <f t="shared" si="4059"/>
        <v>High Cost</v>
      </c>
    </row>
    <row r="7607" spans="1:19" x14ac:dyDescent="0.3">
      <c r="A7607">
        <v>95</v>
      </c>
      <c r="B7607" t="s">
        <v>20</v>
      </c>
      <c r="C7607">
        <v>31.2</v>
      </c>
      <c r="D7607">
        <v>140</v>
      </c>
      <c r="E7607">
        <v>88</v>
      </c>
      <c r="F7607">
        <v>263.60000000000002</v>
      </c>
      <c r="G7607">
        <v>118.1</v>
      </c>
      <c r="H7607">
        <v>70</v>
      </c>
      <c r="I7607">
        <v>0</v>
      </c>
      <c r="J7607" t="s">
        <v>24</v>
      </c>
      <c r="K7607" t="s">
        <v>17</v>
      </c>
      <c r="L7607" t="s">
        <v>22</v>
      </c>
      <c r="M7607">
        <v>2.5</v>
      </c>
      <c r="N7607">
        <v>5931.45</v>
      </c>
      <c r="O7607" t="s">
        <v>23</v>
      </c>
      <c r="P7607" t="str">
        <f t="shared" ref="P7607" si="4088">IF(A7607&lt;30,"18-29",IF(A7607&lt;45,"30-44",IF(A7607&lt;60,"45-59",IF(A7607&lt;75,"60-74","75+"))))</f>
        <v>75+</v>
      </c>
      <c r="Q7607" t="str">
        <f>IF(PatientData[[#This Row],[bmi]]&lt;18.5,"Underweight",
IF(PatientData[[#This Row],[bmi]]&lt;25,"Normal",
IF(PatientData[[#This Row],[bmi]]&lt;30,"Overweight","Obese")))</f>
        <v>Obese</v>
      </c>
      <c r="R7607" t="str">
        <f t="shared" si="4058"/>
        <v>High BP</v>
      </c>
      <c r="S7607" t="str">
        <f t="shared" si="4059"/>
        <v>Normal Cost</v>
      </c>
    </row>
    <row r="7608" spans="1:19" x14ac:dyDescent="0.3">
      <c r="A7608">
        <v>76</v>
      </c>
      <c r="B7608" t="s">
        <v>15</v>
      </c>
      <c r="C7608">
        <v>23.7</v>
      </c>
      <c r="D7608">
        <v>142</v>
      </c>
      <c r="E7608">
        <v>91</v>
      </c>
      <c r="F7608">
        <v>230.1</v>
      </c>
      <c r="G7608">
        <v>129.1</v>
      </c>
      <c r="H7608">
        <v>100</v>
      </c>
      <c r="I7608">
        <v>2</v>
      </c>
      <c r="J7608" t="s">
        <v>16</v>
      </c>
      <c r="K7608" t="s">
        <v>26</v>
      </c>
      <c r="L7608" t="s">
        <v>18</v>
      </c>
      <c r="M7608">
        <v>8.5</v>
      </c>
      <c r="N7608">
        <v>15131.94</v>
      </c>
      <c r="O7608" t="s">
        <v>19</v>
      </c>
      <c r="P7608" t="str">
        <f t="shared" ref="P7608" si="4089">IF(A7605&lt;30,"18-29",IF(A7605&lt;45,"30-44",IF(A7605&lt;60,"45-59",IF(A7605&lt;75,"60-74","75+"))))</f>
        <v>45-59</v>
      </c>
      <c r="Q7608" t="str">
        <f>IF(PatientData[[#This Row],[bmi]]&lt;18.5,"Underweight",
IF(PatientData[[#This Row],[bmi]]&lt;25,"Normal",
IF(PatientData[[#This Row],[bmi]]&lt;30,"Overweight","Obese")))</f>
        <v>Normal</v>
      </c>
      <c r="R7608" t="str">
        <f t="shared" si="4058"/>
        <v>High BP</v>
      </c>
      <c r="S7608" t="str">
        <f t="shared" si="4059"/>
        <v>High Cost</v>
      </c>
    </row>
    <row r="7609" spans="1:19" x14ac:dyDescent="0.3">
      <c r="A7609">
        <v>35</v>
      </c>
      <c r="B7609" t="s">
        <v>20</v>
      </c>
      <c r="C7609">
        <v>31.2</v>
      </c>
      <c r="D7609">
        <v>121</v>
      </c>
      <c r="E7609">
        <v>70</v>
      </c>
      <c r="F7609">
        <v>223.4</v>
      </c>
      <c r="G7609">
        <v>119.2</v>
      </c>
      <c r="H7609">
        <v>70</v>
      </c>
      <c r="I7609">
        <v>3</v>
      </c>
      <c r="J7609" t="s">
        <v>16</v>
      </c>
      <c r="K7609" t="s">
        <v>17</v>
      </c>
      <c r="L7609" t="s">
        <v>25</v>
      </c>
      <c r="M7609">
        <v>10.199999999999999</v>
      </c>
      <c r="N7609">
        <v>16264.63</v>
      </c>
      <c r="O7609" t="s">
        <v>19</v>
      </c>
      <c r="P7609" t="str">
        <f t="shared" ref="P7609" si="4090">IF(A7609&lt;30,"18-29",IF(A7609&lt;45,"30-44",IF(A7609&lt;60,"45-59",IF(A7609&lt;75,"60-74","75+"))))</f>
        <v>30-44</v>
      </c>
      <c r="Q7609" t="str">
        <f>IF(PatientData[[#This Row],[bmi]]&lt;18.5,"Underweight",
IF(PatientData[[#This Row],[bmi]]&lt;25,"Normal",
IF(PatientData[[#This Row],[bmi]]&lt;30,"Overweight","Obese")))</f>
        <v>Obese</v>
      </c>
      <c r="R7609" t="str">
        <f t="shared" si="4058"/>
        <v>High BP</v>
      </c>
      <c r="S7609" t="str">
        <f t="shared" si="4059"/>
        <v>High Cost</v>
      </c>
    </row>
    <row r="7610" spans="1:19" x14ac:dyDescent="0.3">
      <c r="A7610">
        <v>65</v>
      </c>
      <c r="B7610" t="s">
        <v>15</v>
      </c>
      <c r="C7610">
        <v>45</v>
      </c>
      <c r="D7610">
        <v>134</v>
      </c>
      <c r="E7610">
        <v>79</v>
      </c>
      <c r="F7610">
        <v>242</v>
      </c>
      <c r="G7610">
        <v>143</v>
      </c>
      <c r="H7610">
        <v>84</v>
      </c>
      <c r="I7610">
        <v>2</v>
      </c>
      <c r="J7610" t="s">
        <v>24</v>
      </c>
      <c r="K7610" t="s">
        <v>21</v>
      </c>
      <c r="L7610" t="s">
        <v>25</v>
      </c>
      <c r="M7610">
        <v>4.5999999999999996</v>
      </c>
      <c r="N7610">
        <v>9324.34</v>
      </c>
      <c r="O7610" t="s">
        <v>19</v>
      </c>
      <c r="P7610" t="str">
        <f t="shared" ref="P7610:P7613" si="4091">IF(A7607&lt;30,"18-29",IF(A7607&lt;45,"30-44",IF(A7607&lt;60,"45-59",IF(A7607&lt;75,"60-74","75+"))))</f>
        <v>75+</v>
      </c>
      <c r="Q7610" t="str">
        <f>IF(PatientData[[#This Row],[bmi]]&lt;18.5,"Underweight",
IF(PatientData[[#This Row],[bmi]]&lt;25,"Normal",
IF(PatientData[[#This Row],[bmi]]&lt;30,"Overweight","Obese")))</f>
        <v>Obese</v>
      </c>
      <c r="R7610" t="str">
        <f t="shared" si="4058"/>
        <v>High BP</v>
      </c>
      <c r="S7610" t="str">
        <f t="shared" si="4059"/>
        <v>Normal Cost</v>
      </c>
    </row>
    <row r="7611" spans="1:19" x14ac:dyDescent="0.3">
      <c r="A7611">
        <v>77</v>
      </c>
      <c r="B7611" t="s">
        <v>15</v>
      </c>
      <c r="C7611">
        <v>30.1</v>
      </c>
      <c r="D7611">
        <v>118</v>
      </c>
      <c r="E7611">
        <v>66</v>
      </c>
      <c r="F7611">
        <v>268.8</v>
      </c>
      <c r="G7611">
        <v>101.7</v>
      </c>
      <c r="H7611">
        <v>78</v>
      </c>
      <c r="I7611">
        <v>3</v>
      </c>
      <c r="J7611" t="s">
        <v>24</v>
      </c>
      <c r="K7611" t="s">
        <v>26</v>
      </c>
      <c r="L7611" t="s">
        <v>22</v>
      </c>
      <c r="M7611">
        <v>6.4</v>
      </c>
      <c r="N7611">
        <v>11484.74</v>
      </c>
      <c r="O7611" t="s">
        <v>19</v>
      </c>
      <c r="P7611" t="str">
        <f t="shared" si="4091"/>
        <v>75+</v>
      </c>
      <c r="Q7611" t="str">
        <f>IF(PatientData[[#This Row],[bmi]]&lt;18.5,"Underweight",
IF(PatientData[[#This Row],[bmi]]&lt;25,"Normal",
IF(PatientData[[#This Row],[bmi]]&lt;30,"Overweight","Obese")))</f>
        <v>Obese</v>
      </c>
      <c r="R7611" t="str">
        <f t="shared" si="4058"/>
        <v>Normal BP</v>
      </c>
      <c r="S7611" t="str">
        <f t="shared" si="4059"/>
        <v>Normal Cost</v>
      </c>
    </row>
    <row r="7612" spans="1:19" x14ac:dyDescent="0.3">
      <c r="A7612">
        <v>74</v>
      </c>
      <c r="B7612" t="s">
        <v>15</v>
      </c>
      <c r="C7612">
        <v>32</v>
      </c>
      <c r="D7612">
        <v>134</v>
      </c>
      <c r="E7612">
        <v>76</v>
      </c>
      <c r="F7612">
        <v>238.6</v>
      </c>
      <c r="G7612">
        <v>142.6</v>
      </c>
      <c r="H7612">
        <v>110</v>
      </c>
      <c r="I7612">
        <v>3</v>
      </c>
      <c r="J7612" t="s">
        <v>16</v>
      </c>
      <c r="K7612" t="s">
        <v>17</v>
      </c>
      <c r="L7612" t="s">
        <v>18</v>
      </c>
      <c r="M7612">
        <v>35.1</v>
      </c>
      <c r="N7612">
        <v>61222.26</v>
      </c>
      <c r="O7612" t="s">
        <v>19</v>
      </c>
      <c r="P7612" t="str">
        <f t="shared" si="4091"/>
        <v>30-44</v>
      </c>
      <c r="Q7612" t="str">
        <f>IF(PatientData[[#This Row],[bmi]]&lt;18.5,"Underweight",
IF(PatientData[[#This Row],[bmi]]&lt;25,"Normal",
IF(PatientData[[#This Row],[bmi]]&lt;30,"Overweight","Obese")))</f>
        <v>Obese</v>
      </c>
      <c r="R7612" t="str">
        <f t="shared" si="4058"/>
        <v>High BP</v>
      </c>
      <c r="S7612" t="str">
        <f t="shared" si="4059"/>
        <v>High Cost</v>
      </c>
    </row>
    <row r="7613" spans="1:19" x14ac:dyDescent="0.3">
      <c r="A7613">
        <v>55</v>
      </c>
      <c r="B7613" t="s">
        <v>15</v>
      </c>
      <c r="C7613">
        <v>28.5</v>
      </c>
      <c r="D7613">
        <v>132</v>
      </c>
      <c r="E7613">
        <v>86</v>
      </c>
      <c r="F7613">
        <v>214.2</v>
      </c>
      <c r="G7613">
        <v>168.6</v>
      </c>
      <c r="H7613">
        <v>96</v>
      </c>
      <c r="I7613">
        <v>1</v>
      </c>
      <c r="J7613" t="s">
        <v>16</v>
      </c>
      <c r="K7613" t="s">
        <v>17</v>
      </c>
      <c r="L7613" t="s">
        <v>18</v>
      </c>
      <c r="M7613">
        <v>6.3</v>
      </c>
      <c r="N7613">
        <v>13594.53</v>
      </c>
      <c r="O7613" t="s">
        <v>19</v>
      </c>
      <c r="P7613" t="str">
        <f t="shared" si="4091"/>
        <v>60-74</v>
      </c>
      <c r="Q7613" t="str">
        <f>IF(PatientData[[#This Row],[bmi]]&lt;18.5,"Underweight",
IF(PatientData[[#This Row],[bmi]]&lt;25,"Normal",
IF(PatientData[[#This Row],[bmi]]&lt;30,"Overweight","Obese")))</f>
        <v>Overweight</v>
      </c>
      <c r="R7613" t="str">
        <f t="shared" si="4058"/>
        <v>High BP</v>
      </c>
      <c r="S7613" t="str">
        <f t="shared" si="4059"/>
        <v>Normal Cost</v>
      </c>
    </row>
    <row r="7614" spans="1:19" x14ac:dyDescent="0.3">
      <c r="A7614">
        <v>58</v>
      </c>
      <c r="B7614" t="s">
        <v>20</v>
      </c>
      <c r="C7614">
        <v>31.2</v>
      </c>
      <c r="D7614">
        <v>135</v>
      </c>
      <c r="E7614">
        <v>75</v>
      </c>
      <c r="F7614">
        <v>214.1</v>
      </c>
      <c r="G7614">
        <v>105.1</v>
      </c>
      <c r="H7614">
        <v>84</v>
      </c>
      <c r="I7614">
        <v>0</v>
      </c>
      <c r="J7614" t="s">
        <v>16</v>
      </c>
      <c r="K7614" t="s">
        <v>28</v>
      </c>
      <c r="L7614" t="s">
        <v>18</v>
      </c>
      <c r="M7614">
        <v>12.2</v>
      </c>
      <c r="N7614">
        <v>21886.6</v>
      </c>
      <c r="O7614" t="s">
        <v>23</v>
      </c>
      <c r="P7614" t="str">
        <f t="shared" ref="P7614" si="4092">IF(A7614&lt;30,"18-29",IF(A7614&lt;45,"30-44",IF(A7614&lt;60,"45-59",IF(A7614&lt;75,"60-74","75+"))))</f>
        <v>45-59</v>
      </c>
      <c r="Q7614" t="str">
        <f>IF(PatientData[[#This Row],[bmi]]&lt;18.5,"Underweight",
IF(PatientData[[#This Row],[bmi]]&lt;25,"Normal",
IF(PatientData[[#This Row],[bmi]]&lt;30,"Overweight","Obese")))</f>
        <v>Obese</v>
      </c>
      <c r="R7614" t="str">
        <f t="shared" si="4058"/>
        <v>High BP</v>
      </c>
      <c r="S7614" t="str">
        <f t="shared" si="4059"/>
        <v>High Cost</v>
      </c>
    </row>
    <row r="7615" spans="1:19" x14ac:dyDescent="0.3">
      <c r="A7615">
        <v>50</v>
      </c>
      <c r="B7615" t="s">
        <v>15</v>
      </c>
      <c r="C7615">
        <v>30.2</v>
      </c>
      <c r="D7615">
        <v>134</v>
      </c>
      <c r="E7615">
        <v>74</v>
      </c>
      <c r="F7615">
        <v>192.1</v>
      </c>
      <c r="G7615">
        <v>136</v>
      </c>
      <c r="H7615">
        <v>84</v>
      </c>
      <c r="I7615">
        <v>1</v>
      </c>
      <c r="J7615" t="s">
        <v>16</v>
      </c>
      <c r="K7615" t="s">
        <v>17</v>
      </c>
      <c r="L7615" t="s">
        <v>25</v>
      </c>
      <c r="M7615">
        <v>6.7</v>
      </c>
      <c r="N7615">
        <v>13553.26</v>
      </c>
      <c r="O7615" t="s">
        <v>19</v>
      </c>
      <c r="P7615" t="str">
        <f t="shared" ref="P7615:P7618" si="4093">IF(A7612&lt;30,"18-29",IF(A7612&lt;45,"30-44",IF(A7612&lt;60,"45-59",IF(A7612&lt;75,"60-74","75+"))))</f>
        <v>60-74</v>
      </c>
      <c r="Q7615" t="str">
        <f>IF(PatientData[[#This Row],[bmi]]&lt;18.5,"Underweight",
IF(PatientData[[#This Row],[bmi]]&lt;25,"Normal",
IF(PatientData[[#This Row],[bmi]]&lt;30,"Overweight","Obese")))</f>
        <v>Obese</v>
      </c>
      <c r="R7615" t="str">
        <f t="shared" si="4058"/>
        <v>High BP</v>
      </c>
      <c r="S7615" t="str">
        <f t="shared" si="4059"/>
        <v>Normal Cost</v>
      </c>
    </row>
    <row r="7616" spans="1:19" x14ac:dyDescent="0.3">
      <c r="A7616">
        <v>87</v>
      </c>
      <c r="B7616" t="s">
        <v>15</v>
      </c>
      <c r="C7616">
        <v>33.4</v>
      </c>
      <c r="D7616">
        <v>141</v>
      </c>
      <c r="E7616">
        <v>82</v>
      </c>
      <c r="F7616">
        <v>249.4</v>
      </c>
      <c r="G7616">
        <v>108.8</v>
      </c>
      <c r="H7616">
        <v>82</v>
      </c>
      <c r="I7616">
        <v>0</v>
      </c>
      <c r="J7616" t="s">
        <v>27</v>
      </c>
      <c r="K7616" t="s">
        <v>21</v>
      </c>
      <c r="L7616" t="s">
        <v>18</v>
      </c>
      <c r="M7616">
        <v>10.1</v>
      </c>
      <c r="N7616">
        <v>21093.43</v>
      </c>
      <c r="O7616" t="s">
        <v>19</v>
      </c>
      <c r="P7616" t="str">
        <f t="shared" si="4093"/>
        <v>45-59</v>
      </c>
      <c r="Q7616" t="str">
        <f>IF(PatientData[[#This Row],[bmi]]&lt;18.5,"Underweight",
IF(PatientData[[#This Row],[bmi]]&lt;25,"Normal",
IF(PatientData[[#This Row],[bmi]]&lt;30,"Overweight","Obese")))</f>
        <v>Obese</v>
      </c>
      <c r="R7616" t="str">
        <f t="shared" si="4058"/>
        <v>High BP</v>
      </c>
      <c r="S7616" t="str">
        <f t="shared" si="4059"/>
        <v>High Cost</v>
      </c>
    </row>
    <row r="7617" spans="1:19" x14ac:dyDescent="0.3">
      <c r="A7617">
        <v>80</v>
      </c>
      <c r="B7617" t="s">
        <v>15</v>
      </c>
      <c r="C7617">
        <v>36.9</v>
      </c>
      <c r="D7617">
        <v>138</v>
      </c>
      <c r="E7617">
        <v>85</v>
      </c>
      <c r="F7617">
        <v>248.5</v>
      </c>
      <c r="G7617">
        <v>119.7</v>
      </c>
      <c r="H7617">
        <v>76</v>
      </c>
      <c r="I7617">
        <v>1</v>
      </c>
      <c r="J7617" t="s">
        <v>16</v>
      </c>
      <c r="K7617" t="s">
        <v>21</v>
      </c>
      <c r="L7617" t="s">
        <v>18</v>
      </c>
      <c r="M7617">
        <v>11.1</v>
      </c>
      <c r="N7617">
        <v>19972.7</v>
      </c>
      <c r="O7617" t="s">
        <v>19</v>
      </c>
      <c r="P7617" t="str">
        <f t="shared" si="4093"/>
        <v>45-59</v>
      </c>
      <c r="Q7617" t="str">
        <f>IF(PatientData[[#This Row],[bmi]]&lt;18.5,"Underweight",
IF(PatientData[[#This Row],[bmi]]&lt;25,"Normal",
IF(PatientData[[#This Row],[bmi]]&lt;30,"Overweight","Obese")))</f>
        <v>Obese</v>
      </c>
      <c r="R7617" t="str">
        <f t="shared" si="4058"/>
        <v>High BP</v>
      </c>
      <c r="S7617" t="str">
        <f t="shared" si="4059"/>
        <v>High Cost</v>
      </c>
    </row>
    <row r="7618" spans="1:19" x14ac:dyDescent="0.3">
      <c r="A7618">
        <v>53</v>
      </c>
      <c r="B7618" t="s">
        <v>15</v>
      </c>
      <c r="C7618">
        <v>22.7</v>
      </c>
      <c r="D7618">
        <v>109</v>
      </c>
      <c r="E7618">
        <v>61</v>
      </c>
      <c r="F7618">
        <v>215.8</v>
      </c>
      <c r="G7618">
        <v>139.9</v>
      </c>
      <c r="H7618">
        <v>58</v>
      </c>
      <c r="I7618">
        <v>0</v>
      </c>
      <c r="J7618" t="s">
        <v>24</v>
      </c>
      <c r="K7618" t="s">
        <v>21</v>
      </c>
      <c r="L7618" t="s">
        <v>18</v>
      </c>
      <c r="M7618">
        <v>4.7</v>
      </c>
      <c r="N7618">
        <v>10610.26</v>
      </c>
      <c r="O7618" t="s">
        <v>19</v>
      </c>
      <c r="P7618" t="str">
        <f t="shared" si="4093"/>
        <v>45-59</v>
      </c>
      <c r="Q7618" t="str">
        <f>IF(PatientData[[#This Row],[bmi]]&lt;18.5,"Underweight",
IF(PatientData[[#This Row],[bmi]]&lt;25,"Normal",
IF(PatientData[[#This Row],[bmi]]&lt;30,"Overweight","Obese")))</f>
        <v>Normal</v>
      </c>
      <c r="R7618" t="str">
        <f t="shared" si="4058"/>
        <v>Normal BP</v>
      </c>
      <c r="S7618" t="str">
        <f t="shared" si="4059"/>
        <v>Normal Cost</v>
      </c>
    </row>
    <row r="7619" spans="1:19" x14ac:dyDescent="0.3">
      <c r="A7619">
        <v>74</v>
      </c>
      <c r="B7619" t="s">
        <v>20</v>
      </c>
      <c r="C7619">
        <v>31.2</v>
      </c>
      <c r="D7619">
        <v>114</v>
      </c>
      <c r="E7619">
        <v>62</v>
      </c>
      <c r="F7619">
        <v>216.3</v>
      </c>
      <c r="G7619">
        <v>121.4</v>
      </c>
      <c r="H7619">
        <v>158</v>
      </c>
      <c r="I7619">
        <v>2</v>
      </c>
      <c r="J7619" t="s">
        <v>16</v>
      </c>
      <c r="K7619" t="s">
        <v>17</v>
      </c>
      <c r="L7619" t="s">
        <v>18</v>
      </c>
      <c r="M7619">
        <v>6.4</v>
      </c>
      <c r="N7619">
        <v>10204.26</v>
      </c>
      <c r="O7619" t="s">
        <v>19</v>
      </c>
      <c r="P7619" t="str">
        <f t="shared" ref="P7619:P7620" si="4094">IF(A7619&lt;30,"18-29",IF(A7619&lt;45,"30-44",IF(A7619&lt;60,"45-59",IF(A7619&lt;75,"60-74","75+"))))</f>
        <v>60-74</v>
      </c>
      <c r="Q7619" t="str">
        <f>IF(PatientData[[#This Row],[bmi]]&lt;18.5,"Underweight",
IF(PatientData[[#This Row],[bmi]]&lt;25,"Normal",
IF(PatientData[[#This Row],[bmi]]&lt;30,"Overweight","Obese")))</f>
        <v>Obese</v>
      </c>
      <c r="R7619" t="str">
        <f t="shared" ref="R7619:R7682" si="4095">IF(AND(D7619&lt;120,E7619&lt;80),"Normal BP","High BP")</f>
        <v>Normal BP</v>
      </c>
      <c r="S7619" t="str">
        <f t="shared" ref="S7619:S7682" si="4096">IF(N7619&gt;15000,"High Cost","Normal Cost")</f>
        <v>Normal Cost</v>
      </c>
    </row>
    <row r="7620" spans="1:19" x14ac:dyDescent="0.3">
      <c r="A7620">
        <v>78</v>
      </c>
      <c r="B7620" t="s">
        <v>20</v>
      </c>
      <c r="C7620">
        <v>31.2</v>
      </c>
      <c r="D7620">
        <v>145</v>
      </c>
      <c r="E7620">
        <v>92</v>
      </c>
      <c r="F7620">
        <v>223.6</v>
      </c>
      <c r="G7620">
        <v>180</v>
      </c>
      <c r="H7620">
        <v>85</v>
      </c>
      <c r="I7620">
        <v>0</v>
      </c>
      <c r="J7620" t="s">
        <v>16</v>
      </c>
      <c r="K7620" t="s">
        <v>26</v>
      </c>
      <c r="L7620" t="s">
        <v>25</v>
      </c>
      <c r="M7620">
        <v>7.3</v>
      </c>
      <c r="N7620">
        <v>14176.35</v>
      </c>
      <c r="O7620" t="s">
        <v>19</v>
      </c>
      <c r="P7620" t="str">
        <f t="shared" si="4094"/>
        <v>75+</v>
      </c>
      <c r="Q7620" t="str">
        <f>IF(PatientData[[#This Row],[bmi]]&lt;18.5,"Underweight",
IF(PatientData[[#This Row],[bmi]]&lt;25,"Normal",
IF(PatientData[[#This Row],[bmi]]&lt;30,"Overweight","Obese")))</f>
        <v>Obese</v>
      </c>
      <c r="R7620" t="str">
        <f t="shared" si="4095"/>
        <v>High BP</v>
      </c>
      <c r="S7620" t="str">
        <f t="shared" si="4096"/>
        <v>Normal Cost</v>
      </c>
    </row>
    <row r="7621" spans="1:19" x14ac:dyDescent="0.3">
      <c r="A7621">
        <v>55</v>
      </c>
      <c r="B7621" t="s">
        <v>15</v>
      </c>
      <c r="C7621">
        <v>27.9</v>
      </c>
      <c r="D7621">
        <v>121</v>
      </c>
      <c r="E7621">
        <v>71</v>
      </c>
      <c r="F7621">
        <v>213.3</v>
      </c>
      <c r="G7621">
        <v>129.80000000000001</v>
      </c>
      <c r="H7621">
        <v>160</v>
      </c>
      <c r="I7621">
        <v>1</v>
      </c>
      <c r="J7621" t="s">
        <v>16</v>
      </c>
      <c r="K7621" t="s">
        <v>21</v>
      </c>
      <c r="L7621" t="s">
        <v>18</v>
      </c>
      <c r="M7621">
        <v>7.3</v>
      </c>
      <c r="N7621">
        <v>13994.63</v>
      </c>
      <c r="O7621" t="s">
        <v>19</v>
      </c>
      <c r="P7621" t="str">
        <f t="shared" ref="P7621" si="4097">IF(A7618&lt;30,"18-29",IF(A7618&lt;45,"30-44",IF(A7618&lt;60,"45-59",IF(A7618&lt;75,"60-74","75+"))))</f>
        <v>45-59</v>
      </c>
      <c r="Q7621" t="str">
        <f>IF(PatientData[[#This Row],[bmi]]&lt;18.5,"Underweight",
IF(PatientData[[#This Row],[bmi]]&lt;25,"Normal",
IF(PatientData[[#This Row],[bmi]]&lt;30,"Overweight","Obese")))</f>
        <v>Overweight</v>
      </c>
      <c r="R7621" t="str">
        <f t="shared" si="4095"/>
        <v>High BP</v>
      </c>
      <c r="S7621" t="str">
        <f t="shared" si="4096"/>
        <v>Normal Cost</v>
      </c>
    </row>
    <row r="7622" spans="1:19" x14ac:dyDescent="0.3">
      <c r="A7622">
        <v>85</v>
      </c>
      <c r="B7622" t="s">
        <v>20</v>
      </c>
      <c r="C7622">
        <v>31.2</v>
      </c>
      <c r="D7622">
        <v>139</v>
      </c>
      <c r="E7622">
        <v>81</v>
      </c>
      <c r="F7622">
        <v>246.6</v>
      </c>
      <c r="G7622">
        <v>139.80000000000001</v>
      </c>
      <c r="H7622">
        <v>83</v>
      </c>
      <c r="I7622">
        <v>0</v>
      </c>
      <c r="J7622" t="s">
        <v>24</v>
      </c>
      <c r="K7622" t="s">
        <v>28</v>
      </c>
      <c r="L7622" t="s">
        <v>25</v>
      </c>
      <c r="M7622">
        <v>3.6</v>
      </c>
      <c r="N7622">
        <v>10242.92</v>
      </c>
      <c r="O7622" t="s">
        <v>19</v>
      </c>
      <c r="P7622" t="str">
        <f t="shared" ref="P7622:P7623" si="4098">IF(A7622&lt;30,"18-29",IF(A7622&lt;45,"30-44",IF(A7622&lt;60,"45-59",IF(A7622&lt;75,"60-74","75+"))))</f>
        <v>75+</v>
      </c>
      <c r="Q7622" t="str">
        <f>IF(PatientData[[#This Row],[bmi]]&lt;18.5,"Underweight",
IF(PatientData[[#This Row],[bmi]]&lt;25,"Normal",
IF(PatientData[[#This Row],[bmi]]&lt;30,"Overweight","Obese")))</f>
        <v>Obese</v>
      </c>
      <c r="R7622" t="str">
        <f t="shared" si="4095"/>
        <v>High BP</v>
      </c>
      <c r="S7622" t="str">
        <f t="shared" si="4096"/>
        <v>Normal Cost</v>
      </c>
    </row>
    <row r="7623" spans="1:19" x14ac:dyDescent="0.3">
      <c r="A7623">
        <v>75</v>
      </c>
      <c r="B7623" t="s">
        <v>20</v>
      </c>
      <c r="C7623">
        <v>31.2</v>
      </c>
      <c r="D7623">
        <v>139</v>
      </c>
      <c r="E7623">
        <v>82</v>
      </c>
      <c r="F7623">
        <v>229.1</v>
      </c>
      <c r="G7623">
        <v>157.1</v>
      </c>
      <c r="H7623">
        <v>76</v>
      </c>
      <c r="I7623">
        <v>0</v>
      </c>
      <c r="J7623" t="s">
        <v>24</v>
      </c>
      <c r="K7623" t="s">
        <v>26</v>
      </c>
      <c r="L7623" t="s">
        <v>25</v>
      </c>
      <c r="M7623">
        <v>2.2999999999999998</v>
      </c>
      <c r="N7623">
        <v>6302.12</v>
      </c>
      <c r="O7623" t="s">
        <v>19</v>
      </c>
      <c r="P7623" t="str">
        <f t="shared" si="4098"/>
        <v>75+</v>
      </c>
      <c r="Q7623" t="str">
        <f>IF(PatientData[[#This Row],[bmi]]&lt;18.5,"Underweight",
IF(PatientData[[#This Row],[bmi]]&lt;25,"Normal",
IF(PatientData[[#This Row],[bmi]]&lt;30,"Overweight","Obese")))</f>
        <v>Obese</v>
      </c>
      <c r="R7623" t="str">
        <f t="shared" si="4095"/>
        <v>High BP</v>
      </c>
      <c r="S7623" t="str">
        <f t="shared" si="4096"/>
        <v>Normal Cost</v>
      </c>
    </row>
    <row r="7624" spans="1:19" x14ac:dyDescent="0.3">
      <c r="A7624">
        <v>79</v>
      </c>
      <c r="B7624" t="s">
        <v>15</v>
      </c>
      <c r="C7624">
        <v>30.7</v>
      </c>
      <c r="D7624">
        <v>130</v>
      </c>
      <c r="E7624">
        <v>88</v>
      </c>
      <c r="F7624">
        <v>228.4</v>
      </c>
      <c r="G7624">
        <v>98.3</v>
      </c>
      <c r="H7624">
        <v>82</v>
      </c>
      <c r="I7624">
        <v>1</v>
      </c>
      <c r="J7624" t="s">
        <v>27</v>
      </c>
      <c r="K7624" t="s">
        <v>21</v>
      </c>
      <c r="L7624" t="s">
        <v>25</v>
      </c>
      <c r="M7624">
        <v>2.9</v>
      </c>
      <c r="N7624">
        <v>7579.67</v>
      </c>
      <c r="O7624" t="s">
        <v>19</v>
      </c>
      <c r="P7624" t="str">
        <f t="shared" ref="P7624" si="4099">IF(A7621&lt;30,"18-29",IF(A7621&lt;45,"30-44",IF(A7621&lt;60,"45-59",IF(A7621&lt;75,"60-74","75+"))))</f>
        <v>45-59</v>
      </c>
      <c r="Q7624" t="str">
        <f>IF(PatientData[[#This Row],[bmi]]&lt;18.5,"Underweight",
IF(PatientData[[#This Row],[bmi]]&lt;25,"Normal",
IF(PatientData[[#This Row],[bmi]]&lt;30,"Overweight","Obese")))</f>
        <v>Obese</v>
      </c>
      <c r="R7624" t="str">
        <f t="shared" si="4095"/>
        <v>High BP</v>
      </c>
      <c r="S7624" t="str">
        <f t="shared" si="4096"/>
        <v>Normal Cost</v>
      </c>
    </row>
    <row r="7625" spans="1:19" x14ac:dyDescent="0.3">
      <c r="A7625">
        <v>80</v>
      </c>
      <c r="B7625" t="s">
        <v>20</v>
      </c>
      <c r="C7625">
        <v>31.2</v>
      </c>
      <c r="D7625">
        <v>141</v>
      </c>
      <c r="E7625">
        <v>79</v>
      </c>
      <c r="F7625">
        <v>282.39999999999998</v>
      </c>
      <c r="G7625">
        <v>166.9</v>
      </c>
      <c r="H7625">
        <v>60</v>
      </c>
      <c r="I7625">
        <v>4</v>
      </c>
      <c r="J7625" t="s">
        <v>16</v>
      </c>
      <c r="K7625" t="s">
        <v>21</v>
      </c>
      <c r="L7625" t="s">
        <v>22</v>
      </c>
      <c r="M7625">
        <v>14.3</v>
      </c>
      <c r="N7625">
        <v>25276.14</v>
      </c>
      <c r="O7625" t="s">
        <v>23</v>
      </c>
      <c r="P7625" t="str">
        <f t="shared" ref="P7625:P7628" si="4100">IF(A7625&lt;30,"18-29",IF(A7625&lt;45,"30-44",IF(A7625&lt;60,"45-59",IF(A7625&lt;75,"60-74","75+"))))</f>
        <v>75+</v>
      </c>
      <c r="Q7625" t="str">
        <f>IF(PatientData[[#This Row],[bmi]]&lt;18.5,"Underweight",
IF(PatientData[[#This Row],[bmi]]&lt;25,"Normal",
IF(PatientData[[#This Row],[bmi]]&lt;30,"Overweight","Obese")))</f>
        <v>Obese</v>
      </c>
      <c r="R7625" t="str">
        <f t="shared" si="4095"/>
        <v>High BP</v>
      </c>
      <c r="S7625" t="str">
        <f t="shared" si="4096"/>
        <v>High Cost</v>
      </c>
    </row>
    <row r="7626" spans="1:19" x14ac:dyDescent="0.3">
      <c r="A7626">
        <v>49</v>
      </c>
      <c r="B7626" t="s">
        <v>20</v>
      </c>
      <c r="C7626">
        <v>31.2</v>
      </c>
      <c r="D7626">
        <v>133</v>
      </c>
      <c r="E7626">
        <v>80</v>
      </c>
      <c r="F7626">
        <v>225.9</v>
      </c>
      <c r="G7626">
        <v>102.1</v>
      </c>
      <c r="H7626">
        <v>66</v>
      </c>
      <c r="I7626">
        <v>0</v>
      </c>
      <c r="J7626" t="s">
        <v>27</v>
      </c>
      <c r="K7626" t="s">
        <v>21</v>
      </c>
      <c r="L7626" t="s">
        <v>18</v>
      </c>
      <c r="M7626">
        <v>4.2</v>
      </c>
      <c r="N7626">
        <v>9813.24</v>
      </c>
      <c r="O7626" t="s">
        <v>19</v>
      </c>
      <c r="P7626" t="str">
        <f t="shared" si="4100"/>
        <v>45-59</v>
      </c>
      <c r="Q7626" t="str">
        <f>IF(PatientData[[#This Row],[bmi]]&lt;18.5,"Underweight",
IF(PatientData[[#This Row],[bmi]]&lt;25,"Normal",
IF(PatientData[[#This Row],[bmi]]&lt;30,"Overweight","Obese")))</f>
        <v>Obese</v>
      </c>
      <c r="R7626" t="str">
        <f t="shared" si="4095"/>
        <v>High BP</v>
      </c>
      <c r="S7626" t="str">
        <f t="shared" si="4096"/>
        <v>Normal Cost</v>
      </c>
    </row>
    <row r="7627" spans="1:19" x14ac:dyDescent="0.3">
      <c r="A7627">
        <v>63</v>
      </c>
      <c r="B7627" t="s">
        <v>20</v>
      </c>
      <c r="C7627">
        <v>31.2</v>
      </c>
      <c r="D7627">
        <v>124</v>
      </c>
      <c r="E7627">
        <v>62</v>
      </c>
      <c r="F7627">
        <v>268.89999999999998</v>
      </c>
      <c r="G7627">
        <v>119.1</v>
      </c>
      <c r="H7627">
        <v>64</v>
      </c>
      <c r="I7627">
        <v>1</v>
      </c>
      <c r="J7627" t="s">
        <v>27</v>
      </c>
      <c r="K7627" t="s">
        <v>21</v>
      </c>
      <c r="L7627" t="s">
        <v>18</v>
      </c>
      <c r="M7627">
        <v>8.3000000000000007</v>
      </c>
      <c r="N7627">
        <v>16366.5</v>
      </c>
      <c r="O7627" t="s">
        <v>19</v>
      </c>
      <c r="P7627" t="str">
        <f t="shared" si="4100"/>
        <v>60-74</v>
      </c>
      <c r="Q7627" t="str">
        <f>IF(PatientData[[#This Row],[bmi]]&lt;18.5,"Underweight",
IF(PatientData[[#This Row],[bmi]]&lt;25,"Normal",
IF(PatientData[[#This Row],[bmi]]&lt;30,"Overweight","Obese")))</f>
        <v>Obese</v>
      </c>
      <c r="R7627" t="str">
        <f t="shared" si="4095"/>
        <v>High BP</v>
      </c>
      <c r="S7627" t="str">
        <f t="shared" si="4096"/>
        <v>High Cost</v>
      </c>
    </row>
    <row r="7628" spans="1:19" x14ac:dyDescent="0.3">
      <c r="A7628">
        <v>69</v>
      </c>
      <c r="B7628" t="s">
        <v>20</v>
      </c>
      <c r="C7628">
        <v>31.2</v>
      </c>
      <c r="D7628">
        <v>123</v>
      </c>
      <c r="E7628">
        <v>78</v>
      </c>
      <c r="F7628">
        <v>260.89999999999998</v>
      </c>
      <c r="G7628">
        <v>88.6</v>
      </c>
      <c r="H7628">
        <v>73</v>
      </c>
      <c r="I7628">
        <v>0</v>
      </c>
      <c r="J7628" t="s">
        <v>16</v>
      </c>
      <c r="K7628" t="s">
        <v>26</v>
      </c>
      <c r="L7628" t="s">
        <v>18</v>
      </c>
      <c r="M7628">
        <v>10.8</v>
      </c>
      <c r="N7628">
        <v>17731.96</v>
      </c>
      <c r="O7628" t="s">
        <v>19</v>
      </c>
      <c r="P7628" t="str">
        <f t="shared" si="4100"/>
        <v>60-74</v>
      </c>
      <c r="Q7628" t="str">
        <f>IF(PatientData[[#This Row],[bmi]]&lt;18.5,"Underweight",
IF(PatientData[[#This Row],[bmi]]&lt;25,"Normal",
IF(PatientData[[#This Row],[bmi]]&lt;30,"Overweight","Obese")))</f>
        <v>Obese</v>
      </c>
      <c r="R7628" t="str">
        <f t="shared" si="4095"/>
        <v>High BP</v>
      </c>
      <c r="S7628" t="str">
        <f t="shared" si="4096"/>
        <v>High Cost</v>
      </c>
    </row>
    <row r="7629" spans="1:19" x14ac:dyDescent="0.3">
      <c r="A7629">
        <v>62</v>
      </c>
      <c r="B7629" t="s">
        <v>15</v>
      </c>
      <c r="C7629">
        <v>18.899999999999999</v>
      </c>
      <c r="D7629">
        <v>142</v>
      </c>
      <c r="E7629">
        <v>86</v>
      </c>
      <c r="F7629">
        <v>219.2</v>
      </c>
      <c r="G7629">
        <v>112.9</v>
      </c>
      <c r="H7629">
        <v>77</v>
      </c>
      <c r="I7629">
        <v>4</v>
      </c>
      <c r="J7629" t="s">
        <v>24</v>
      </c>
      <c r="K7629" t="s">
        <v>17</v>
      </c>
      <c r="L7629" t="s">
        <v>25</v>
      </c>
      <c r="M7629">
        <v>9.4</v>
      </c>
      <c r="N7629">
        <v>17164.28</v>
      </c>
      <c r="O7629" t="s">
        <v>19</v>
      </c>
      <c r="P7629" t="str">
        <f t="shared" ref="P7629" si="4101">IF(A7626&lt;30,"18-29",IF(A7626&lt;45,"30-44",IF(A7626&lt;60,"45-59",IF(A7626&lt;75,"60-74","75+"))))</f>
        <v>45-59</v>
      </c>
      <c r="Q7629" t="str">
        <f>IF(PatientData[[#This Row],[bmi]]&lt;18.5,"Underweight",
IF(PatientData[[#This Row],[bmi]]&lt;25,"Normal",
IF(PatientData[[#This Row],[bmi]]&lt;30,"Overweight","Obese")))</f>
        <v>Normal</v>
      </c>
      <c r="R7629" t="str">
        <f t="shared" si="4095"/>
        <v>High BP</v>
      </c>
      <c r="S7629" t="str">
        <f t="shared" si="4096"/>
        <v>High Cost</v>
      </c>
    </row>
    <row r="7630" spans="1:19" x14ac:dyDescent="0.3">
      <c r="A7630">
        <v>43</v>
      </c>
      <c r="B7630" t="s">
        <v>20</v>
      </c>
      <c r="C7630">
        <v>31.2</v>
      </c>
      <c r="D7630">
        <v>132</v>
      </c>
      <c r="E7630">
        <v>82</v>
      </c>
      <c r="F7630">
        <v>192</v>
      </c>
      <c r="G7630">
        <v>91.6</v>
      </c>
      <c r="H7630">
        <v>71</v>
      </c>
      <c r="I7630">
        <v>1</v>
      </c>
      <c r="J7630" t="s">
        <v>27</v>
      </c>
      <c r="K7630" t="s">
        <v>26</v>
      </c>
      <c r="L7630" t="s">
        <v>25</v>
      </c>
      <c r="M7630">
        <v>1</v>
      </c>
      <c r="N7630">
        <v>3331.39</v>
      </c>
      <c r="O7630" t="s">
        <v>19</v>
      </c>
      <c r="P7630" t="str">
        <f t="shared" ref="P7630:P7631" si="4102">IF(A7630&lt;30,"18-29",IF(A7630&lt;45,"30-44",IF(A7630&lt;60,"45-59",IF(A7630&lt;75,"60-74","75+"))))</f>
        <v>30-44</v>
      </c>
      <c r="Q7630" t="str">
        <f>IF(PatientData[[#This Row],[bmi]]&lt;18.5,"Underweight",
IF(PatientData[[#This Row],[bmi]]&lt;25,"Normal",
IF(PatientData[[#This Row],[bmi]]&lt;30,"Overweight","Obese")))</f>
        <v>Obese</v>
      </c>
      <c r="R7630" t="str">
        <f t="shared" si="4095"/>
        <v>High BP</v>
      </c>
      <c r="S7630" t="str">
        <f t="shared" si="4096"/>
        <v>Normal Cost</v>
      </c>
    </row>
    <row r="7631" spans="1:19" x14ac:dyDescent="0.3">
      <c r="A7631">
        <v>79</v>
      </c>
      <c r="B7631" t="s">
        <v>20</v>
      </c>
      <c r="C7631">
        <v>31.2</v>
      </c>
      <c r="D7631">
        <v>130</v>
      </c>
      <c r="E7631">
        <v>79</v>
      </c>
      <c r="F7631">
        <v>260.7</v>
      </c>
      <c r="G7631">
        <v>115.5</v>
      </c>
      <c r="H7631">
        <v>76</v>
      </c>
      <c r="I7631">
        <v>1</v>
      </c>
      <c r="J7631" t="s">
        <v>27</v>
      </c>
      <c r="K7631" t="s">
        <v>17</v>
      </c>
      <c r="L7631" t="s">
        <v>25</v>
      </c>
      <c r="M7631">
        <v>14.4</v>
      </c>
      <c r="N7631">
        <v>19343.45</v>
      </c>
      <c r="O7631" t="s">
        <v>19</v>
      </c>
      <c r="P7631" t="str">
        <f t="shared" si="4102"/>
        <v>75+</v>
      </c>
      <c r="Q7631" t="str">
        <f>IF(PatientData[[#This Row],[bmi]]&lt;18.5,"Underweight",
IF(PatientData[[#This Row],[bmi]]&lt;25,"Normal",
IF(PatientData[[#This Row],[bmi]]&lt;30,"Overweight","Obese")))</f>
        <v>Obese</v>
      </c>
      <c r="R7631" t="str">
        <f t="shared" si="4095"/>
        <v>High BP</v>
      </c>
      <c r="S7631" t="str">
        <f t="shared" si="4096"/>
        <v>High Cost</v>
      </c>
    </row>
    <row r="7632" spans="1:19" x14ac:dyDescent="0.3">
      <c r="A7632">
        <v>18</v>
      </c>
      <c r="B7632" t="s">
        <v>15</v>
      </c>
      <c r="C7632">
        <v>24.9</v>
      </c>
      <c r="D7632">
        <v>130</v>
      </c>
      <c r="E7632">
        <v>81</v>
      </c>
      <c r="F7632">
        <v>173.6</v>
      </c>
      <c r="G7632">
        <v>89.6</v>
      </c>
      <c r="H7632">
        <v>75</v>
      </c>
      <c r="I7632">
        <v>1</v>
      </c>
      <c r="J7632" t="s">
        <v>27</v>
      </c>
      <c r="K7632" t="s">
        <v>21</v>
      </c>
      <c r="L7632" t="s">
        <v>25</v>
      </c>
      <c r="M7632">
        <v>2</v>
      </c>
      <c r="N7632">
        <v>6833.9</v>
      </c>
      <c r="O7632" t="s">
        <v>19</v>
      </c>
      <c r="P7632" t="str">
        <f t="shared" ref="P7632" si="4103">IF(A7629&lt;30,"18-29",IF(A7629&lt;45,"30-44",IF(A7629&lt;60,"45-59",IF(A7629&lt;75,"60-74","75+"))))</f>
        <v>60-74</v>
      </c>
      <c r="Q7632" t="str">
        <f>IF(PatientData[[#This Row],[bmi]]&lt;18.5,"Underweight",
IF(PatientData[[#This Row],[bmi]]&lt;25,"Normal",
IF(PatientData[[#This Row],[bmi]]&lt;30,"Overweight","Obese")))</f>
        <v>Normal</v>
      </c>
      <c r="R7632" t="str">
        <f t="shared" si="4095"/>
        <v>High BP</v>
      </c>
      <c r="S7632" t="str">
        <f t="shared" si="4096"/>
        <v>Normal Cost</v>
      </c>
    </row>
    <row r="7633" spans="1:19" x14ac:dyDescent="0.3">
      <c r="A7633">
        <v>60</v>
      </c>
      <c r="B7633" t="s">
        <v>20</v>
      </c>
      <c r="C7633">
        <v>31.2</v>
      </c>
      <c r="D7633">
        <v>131</v>
      </c>
      <c r="E7633">
        <v>82</v>
      </c>
      <c r="F7633">
        <v>255.8</v>
      </c>
      <c r="G7633">
        <v>103.4</v>
      </c>
      <c r="H7633">
        <v>80</v>
      </c>
      <c r="I7633">
        <v>0</v>
      </c>
      <c r="J7633" t="s">
        <v>16</v>
      </c>
      <c r="K7633" t="s">
        <v>26</v>
      </c>
      <c r="L7633" t="s">
        <v>22</v>
      </c>
      <c r="M7633">
        <v>8.6999999999999993</v>
      </c>
      <c r="N7633">
        <v>18308.830000000002</v>
      </c>
      <c r="O7633" t="s">
        <v>19</v>
      </c>
      <c r="P7633" t="str">
        <f t="shared" ref="P7633" si="4104">IF(A7633&lt;30,"18-29",IF(A7633&lt;45,"30-44",IF(A7633&lt;60,"45-59",IF(A7633&lt;75,"60-74","75+"))))</f>
        <v>60-74</v>
      </c>
      <c r="Q7633" t="str">
        <f>IF(PatientData[[#This Row],[bmi]]&lt;18.5,"Underweight",
IF(PatientData[[#This Row],[bmi]]&lt;25,"Normal",
IF(PatientData[[#This Row],[bmi]]&lt;30,"Overweight","Obese")))</f>
        <v>Obese</v>
      </c>
      <c r="R7633" t="str">
        <f t="shared" si="4095"/>
        <v>High BP</v>
      </c>
      <c r="S7633" t="str">
        <f t="shared" si="4096"/>
        <v>High Cost</v>
      </c>
    </row>
    <row r="7634" spans="1:19" x14ac:dyDescent="0.3">
      <c r="A7634">
        <v>40</v>
      </c>
      <c r="B7634" t="s">
        <v>15</v>
      </c>
      <c r="C7634">
        <v>28.8</v>
      </c>
      <c r="D7634">
        <v>136</v>
      </c>
      <c r="E7634">
        <v>91</v>
      </c>
      <c r="F7634">
        <v>214.1</v>
      </c>
      <c r="G7634">
        <v>101.8</v>
      </c>
      <c r="H7634">
        <v>72</v>
      </c>
      <c r="I7634">
        <v>2</v>
      </c>
      <c r="J7634" t="s">
        <v>24</v>
      </c>
      <c r="K7634" t="s">
        <v>28</v>
      </c>
      <c r="L7634" t="s">
        <v>22</v>
      </c>
      <c r="M7634">
        <v>6.9</v>
      </c>
      <c r="N7634">
        <v>14988.02</v>
      </c>
      <c r="O7634" t="s">
        <v>19</v>
      </c>
      <c r="P7634" t="str">
        <f t="shared" ref="P7634" si="4105">IF(A7631&lt;30,"18-29",IF(A7631&lt;45,"30-44",IF(A7631&lt;60,"45-59",IF(A7631&lt;75,"60-74","75+"))))</f>
        <v>75+</v>
      </c>
      <c r="Q7634" t="str">
        <f>IF(PatientData[[#This Row],[bmi]]&lt;18.5,"Underweight",
IF(PatientData[[#This Row],[bmi]]&lt;25,"Normal",
IF(PatientData[[#This Row],[bmi]]&lt;30,"Overweight","Obese")))</f>
        <v>Overweight</v>
      </c>
      <c r="R7634" t="str">
        <f t="shared" si="4095"/>
        <v>High BP</v>
      </c>
      <c r="S7634" t="str">
        <f t="shared" si="4096"/>
        <v>Normal Cost</v>
      </c>
    </row>
    <row r="7635" spans="1:19" x14ac:dyDescent="0.3">
      <c r="A7635">
        <v>52</v>
      </c>
      <c r="B7635" t="s">
        <v>20</v>
      </c>
      <c r="C7635">
        <v>31.2</v>
      </c>
      <c r="D7635">
        <v>118</v>
      </c>
      <c r="E7635">
        <v>74</v>
      </c>
      <c r="F7635">
        <v>208.1</v>
      </c>
      <c r="G7635">
        <v>98.2</v>
      </c>
      <c r="H7635">
        <v>80</v>
      </c>
      <c r="I7635">
        <v>0</v>
      </c>
      <c r="J7635" t="s">
        <v>24</v>
      </c>
      <c r="K7635" t="s">
        <v>21</v>
      </c>
      <c r="L7635" t="s">
        <v>18</v>
      </c>
      <c r="M7635">
        <v>9.8000000000000007</v>
      </c>
      <c r="N7635">
        <v>18853.18</v>
      </c>
      <c r="O7635" t="s">
        <v>19</v>
      </c>
      <c r="P7635" t="str">
        <f t="shared" ref="P7635:P7636" si="4106">IF(A7635&lt;30,"18-29",IF(A7635&lt;45,"30-44",IF(A7635&lt;60,"45-59",IF(A7635&lt;75,"60-74","75+"))))</f>
        <v>45-59</v>
      </c>
      <c r="Q7635" t="str">
        <f>IF(PatientData[[#This Row],[bmi]]&lt;18.5,"Underweight",
IF(PatientData[[#This Row],[bmi]]&lt;25,"Normal",
IF(PatientData[[#This Row],[bmi]]&lt;30,"Overweight","Obese")))</f>
        <v>Obese</v>
      </c>
      <c r="R7635" t="str">
        <f t="shared" si="4095"/>
        <v>Normal BP</v>
      </c>
      <c r="S7635" t="str">
        <f t="shared" si="4096"/>
        <v>High Cost</v>
      </c>
    </row>
    <row r="7636" spans="1:19" x14ac:dyDescent="0.3">
      <c r="A7636">
        <v>56</v>
      </c>
      <c r="B7636" t="s">
        <v>20</v>
      </c>
      <c r="C7636">
        <v>31.2</v>
      </c>
      <c r="D7636">
        <v>138</v>
      </c>
      <c r="E7636">
        <v>86</v>
      </c>
      <c r="F7636">
        <v>255.3</v>
      </c>
      <c r="G7636">
        <v>133.9</v>
      </c>
      <c r="H7636">
        <v>87</v>
      </c>
      <c r="I7636">
        <v>0</v>
      </c>
      <c r="J7636" t="s">
        <v>27</v>
      </c>
      <c r="K7636" t="s">
        <v>21</v>
      </c>
      <c r="L7636" t="s">
        <v>18</v>
      </c>
      <c r="M7636">
        <v>2.7</v>
      </c>
      <c r="N7636">
        <v>8273.24</v>
      </c>
      <c r="O7636" t="s">
        <v>19</v>
      </c>
      <c r="P7636" t="str">
        <f t="shared" si="4106"/>
        <v>45-59</v>
      </c>
      <c r="Q7636" t="str">
        <f>IF(PatientData[[#This Row],[bmi]]&lt;18.5,"Underweight",
IF(PatientData[[#This Row],[bmi]]&lt;25,"Normal",
IF(PatientData[[#This Row],[bmi]]&lt;30,"Overweight","Obese")))</f>
        <v>Obese</v>
      </c>
      <c r="R7636" t="str">
        <f t="shared" si="4095"/>
        <v>High BP</v>
      </c>
      <c r="S7636" t="str">
        <f t="shared" si="4096"/>
        <v>Normal Cost</v>
      </c>
    </row>
    <row r="7637" spans="1:19" x14ac:dyDescent="0.3">
      <c r="A7637">
        <v>60</v>
      </c>
      <c r="B7637" t="s">
        <v>15</v>
      </c>
      <c r="C7637">
        <v>19.600000000000001</v>
      </c>
      <c r="D7637">
        <v>118</v>
      </c>
      <c r="E7637">
        <v>70</v>
      </c>
      <c r="F7637">
        <v>205.5</v>
      </c>
      <c r="G7637">
        <v>128.19999999999999</v>
      </c>
      <c r="H7637">
        <v>93</v>
      </c>
      <c r="I7637">
        <v>1</v>
      </c>
      <c r="J7637" t="s">
        <v>24</v>
      </c>
      <c r="K7637" t="s">
        <v>17</v>
      </c>
      <c r="L7637" t="s">
        <v>22</v>
      </c>
      <c r="M7637">
        <v>2.8</v>
      </c>
      <c r="N7637">
        <v>6482.42</v>
      </c>
      <c r="O7637" t="s">
        <v>19</v>
      </c>
      <c r="P7637" t="str">
        <f t="shared" ref="P7637:P7638" si="4107">IF(A7634&lt;30,"18-29",IF(A7634&lt;45,"30-44",IF(A7634&lt;60,"45-59",IF(A7634&lt;75,"60-74","75+"))))</f>
        <v>30-44</v>
      </c>
      <c r="Q7637" t="str">
        <f>IF(PatientData[[#This Row],[bmi]]&lt;18.5,"Underweight",
IF(PatientData[[#This Row],[bmi]]&lt;25,"Normal",
IF(PatientData[[#This Row],[bmi]]&lt;30,"Overweight","Obese")))</f>
        <v>Normal</v>
      </c>
      <c r="R7637" t="str">
        <f t="shared" si="4095"/>
        <v>Normal BP</v>
      </c>
      <c r="S7637" t="str">
        <f t="shared" si="4096"/>
        <v>Normal Cost</v>
      </c>
    </row>
    <row r="7638" spans="1:19" x14ac:dyDescent="0.3">
      <c r="A7638">
        <v>95</v>
      </c>
      <c r="B7638" t="s">
        <v>15</v>
      </c>
      <c r="C7638">
        <v>22.9</v>
      </c>
      <c r="D7638">
        <v>135</v>
      </c>
      <c r="E7638">
        <v>84</v>
      </c>
      <c r="F7638">
        <v>273.8</v>
      </c>
      <c r="G7638">
        <v>84.8</v>
      </c>
      <c r="H7638">
        <v>87</v>
      </c>
      <c r="I7638">
        <v>2</v>
      </c>
      <c r="J7638" t="s">
        <v>16</v>
      </c>
      <c r="K7638" t="s">
        <v>21</v>
      </c>
      <c r="L7638" t="s">
        <v>25</v>
      </c>
      <c r="M7638">
        <v>10.5</v>
      </c>
      <c r="N7638">
        <v>20656.53</v>
      </c>
      <c r="O7638" t="s">
        <v>23</v>
      </c>
      <c r="P7638" t="str">
        <f t="shared" si="4107"/>
        <v>45-59</v>
      </c>
      <c r="Q7638" t="str">
        <f>IF(PatientData[[#This Row],[bmi]]&lt;18.5,"Underweight",
IF(PatientData[[#This Row],[bmi]]&lt;25,"Normal",
IF(PatientData[[#This Row],[bmi]]&lt;30,"Overweight","Obese")))</f>
        <v>Normal</v>
      </c>
      <c r="R7638" t="str">
        <f t="shared" si="4095"/>
        <v>High BP</v>
      </c>
      <c r="S7638" t="str">
        <f t="shared" si="4096"/>
        <v>High Cost</v>
      </c>
    </row>
    <row r="7639" spans="1:19" x14ac:dyDescent="0.3">
      <c r="A7639">
        <v>42</v>
      </c>
      <c r="B7639" t="s">
        <v>20</v>
      </c>
      <c r="C7639">
        <v>31.2</v>
      </c>
      <c r="D7639">
        <v>133</v>
      </c>
      <c r="E7639">
        <v>80</v>
      </c>
      <c r="F7639">
        <v>264.5</v>
      </c>
      <c r="G7639">
        <v>86.6</v>
      </c>
      <c r="H7639">
        <v>70</v>
      </c>
      <c r="I7639">
        <v>1</v>
      </c>
      <c r="J7639" t="s">
        <v>24</v>
      </c>
      <c r="K7639" t="s">
        <v>21</v>
      </c>
      <c r="L7639" t="s">
        <v>25</v>
      </c>
      <c r="M7639">
        <v>4.9000000000000004</v>
      </c>
      <c r="N7639">
        <v>11383.02</v>
      </c>
      <c r="O7639" t="s">
        <v>19</v>
      </c>
      <c r="P7639" t="str">
        <f t="shared" ref="P7639" si="4108">IF(A7639&lt;30,"18-29",IF(A7639&lt;45,"30-44",IF(A7639&lt;60,"45-59",IF(A7639&lt;75,"60-74","75+"))))</f>
        <v>30-44</v>
      </c>
      <c r="Q7639" t="str">
        <f>IF(PatientData[[#This Row],[bmi]]&lt;18.5,"Underweight",
IF(PatientData[[#This Row],[bmi]]&lt;25,"Normal",
IF(PatientData[[#This Row],[bmi]]&lt;30,"Overweight","Obese")))</f>
        <v>Obese</v>
      </c>
      <c r="R7639" t="str">
        <f t="shared" si="4095"/>
        <v>High BP</v>
      </c>
      <c r="S7639" t="str">
        <f t="shared" si="4096"/>
        <v>Normal Cost</v>
      </c>
    </row>
    <row r="7640" spans="1:19" x14ac:dyDescent="0.3">
      <c r="A7640">
        <v>95</v>
      </c>
      <c r="B7640" t="s">
        <v>15</v>
      </c>
      <c r="C7640">
        <v>22.4</v>
      </c>
      <c r="D7640">
        <v>135</v>
      </c>
      <c r="E7640">
        <v>81</v>
      </c>
      <c r="F7640">
        <v>217.1</v>
      </c>
      <c r="G7640">
        <v>171.2</v>
      </c>
      <c r="H7640">
        <v>57</v>
      </c>
      <c r="I7640">
        <v>2</v>
      </c>
      <c r="J7640" t="s">
        <v>24</v>
      </c>
      <c r="K7640" t="s">
        <v>17</v>
      </c>
      <c r="L7640" t="s">
        <v>25</v>
      </c>
      <c r="M7640">
        <v>3.5</v>
      </c>
      <c r="N7640">
        <v>6514.53</v>
      </c>
      <c r="O7640" t="s">
        <v>19</v>
      </c>
      <c r="P7640" t="str">
        <f t="shared" ref="P7640:P7646" si="4109">IF(A7637&lt;30,"18-29",IF(A7637&lt;45,"30-44",IF(A7637&lt;60,"45-59",IF(A7637&lt;75,"60-74","75+"))))</f>
        <v>60-74</v>
      </c>
      <c r="Q7640" t="str">
        <f>IF(PatientData[[#This Row],[bmi]]&lt;18.5,"Underweight",
IF(PatientData[[#This Row],[bmi]]&lt;25,"Normal",
IF(PatientData[[#This Row],[bmi]]&lt;30,"Overweight","Obese")))</f>
        <v>Normal</v>
      </c>
      <c r="R7640" t="str">
        <f t="shared" si="4095"/>
        <v>High BP</v>
      </c>
      <c r="S7640" t="str">
        <f t="shared" si="4096"/>
        <v>Normal Cost</v>
      </c>
    </row>
    <row r="7641" spans="1:19" x14ac:dyDescent="0.3">
      <c r="A7641">
        <v>86</v>
      </c>
      <c r="B7641" t="s">
        <v>15</v>
      </c>
      <c r="C7641">
        <v>31</v>
      </c>
      <c r="D7641">
        <v>119</v>
      </c>
      <c r="E7641">
        <v>78</v>
      </c>
      <c r="F7641">
        <v>247.1</v>
      </c>
      <c r="G7641">
        <v>142.69999999999999</v>
      </c>
      <c r="H7641">
        <v>94</v>
      </c>
      <c r="I7641">
        <v>2</v>
      </c>
      <c r="J7641" t="s">
        <v>27</v>
      </c>
      <c r="K7641" t="s">
        <v>28</v>
      </c>
      <c r="L7641" t="s">
        <v>18</v>
      </c>
      <c r="M7641">
        <v>1.8</v>
      </c>
      <c r="N7641">
        <v>7305.05</v>
      </c>
      <c r="O7641" t="s">
        <v>23</v>
      </c>
      <c r="P7641" t="str">
        <f t="shared" si="4109"/>
        <v>75+</v>
      </c>
      <c r="Q7641" t="str">
        <f>IF(PatientData[[#This Row],[bmi]]&lt;18.5,"Underweight",
IF(PatientData[[#This Row],[bmi]]&lt;25,"Normal",
IF(PatientData[[#This Row],[bmi]]&lt;30,"Overweight","Obese")))</f>
        <v>Obese</v>
      </c>
      <c r="R7641" t="str">
        <f t="shared" si="4095"/>
        <v>Normal BP</v>
      </c>
      <c r="S7641" t="str">
        <f t="shared" si="4096"/>
        <v>Normal Cost</v>
      </c>
    </row>
    <row r="7642" spans="1:19" x14ac:dyDescent="0.3">
      <c r="A7642">
        <v>79</v>
      </c>
      <c r="B7642" t="s">
        <v>15</v>
      </c>
      <c r="C7642">
        <v>35.799999999999997</v>
      </c>
      <c r="D7642">
        <v>133</v>
      </c>
      <c r="E7642">
        <v>83</v>
      </c>
      <c r="F7642">
        <v>282.7</v>
      </c>
      <c r="G7642">
        <v>151.19999999999999</v>
      </c>
      <c r="H7642">
        <v>93</v>
      </c>
      <c r="I7642">
        <v>0</v>
      </c>
      <c r="J7642" t="s">
        <v>16</v>
      </c>
      <c r="K7642" t="s">
        <v>26</v>
      </c>
      <c r="L7642" t="s">
        <v>25</v>
      </c>
      <c r="M7642">
        <v>7</v>
      </c>
      <c r="N7642">
        <v>12941.97</v>
      </c>
      <c r="O7642" t="s">
        <v>19</v>
      </c>
      <c r="P7642" t="str">
        <f t="shared" si="4109"/>
        <v>30-44</v>
      </c>
      <c r="Q7642" t="str">
        <f>IF(PatientData[[#This Row],[bmi]]&lt;18.5,"Underweight",
IF(PatientData[[#This Row],[bmi]]&lt;25,"Normal",
IF(PatientData[[#This Row],[bmi]]&lt;30,"Overweight","Obese")))</f>
        <v>Obese</v>
      </c>
      <c r="R7642" t="str">
        <f t="shared" si="4095"/>
        <v>High BP</v>
      </c>
      <c r="S7642" t="str">
        <f t="shared" si="4096"/>
        <v>Normal Cost</v>
      </c>
    </row>
    <row r="7643" spans="1:19" x14ac:dyDescent="0.3">
      <c r="A7643">
        <v>87</v>
      </c>
      <c r="B7643" t="s">
        <v>15</v>
      </c>
      <c r="C7643">
        <v>23.1</v>
      </c>
      <c r="D7643">
        <v>125</v>
      </c>
      <c r="E7643">
        <v>78</v>
      </c>
      <c r="F7643">
        <v>230.6</v>
      </c>
      <c r="G7643">
        <v>139</v>
      </c>
      <c r="H7643">
        <v>72</v>
      </c>
      <c r="I7643">
        <v>0</v>
      </c>
      <c r="J7643" t="s">
        <v>24</v>
      </c>
      <c r="K7643" t="s">
        <v>26</v>
      </c>
      <c r="L7643" t="s">
        <v>18</v>
      </c>
      <c r="M7643">
        <v>3.5</v>
      </c>
      <c r="N7643">
        <v>8079.1</v>
      </c>
      <c r="O7643" t="s">
        <v>19</v>
      </c>
      <c r="P7643" t="str">
        <f t="shared" si="4109"/>
        <v>75+</v>
      </c>
      <c r="Q7643" t="str">
        <f>IF(PatientData[[#This Row],[bmi]]&lt;18.5,"Underweight",
IF(PatientData[[#This Row],[bmi]]&lt;25,"Normal",
IF(PatientData[[#This Row],[bmi]]&lt;30,"Overweight","Obese")))</f>
        <v>Normal</v>
      </c>
      <c r="R7643" t="str">
        <f t="shared" si="4095"/>
        <v>High BP</v>
      </c>
      <c r="S7643" t="str">
        <f t="shared" si="4096"/>
        <v>Normal Cost</v>
      </c>
    </row>
    <row r="7644" spans="1:19" x14ac:dyDescent="0.3">
      <c r="A7644">
        <v>71</v>
      </c>
      <c r="B7644" t="s">
        <v>15</v>
      </c>
      <c r="C7644">
        <v>24.8</v>
      </c>
      <c r="D7644">
        <v>146</v>
      </c>
      <c r="E7644">
        <v>86</v>
      </c>
      <c r="F7644">
        <v>223.2</v>
      </c>
      <c r="G7644">
        <v>177.2</v>
      </c>
      <c r="H7644">
        <v>102</v>
      </c>
      <c r="I7644">
        <v>1</v>
      </c>
      <c r="J7644" t="s">
        <v>16</v>
      </c>
      <c r="K7644" t="s">
        <v>17</v>
      </c>
      <c r="L7644" t="s">
        <v>18</v>
      </c>
      <c r="M7644">
        <v>14.8</v>
      </c>
      <c r="N7644">
        <v>22574.13</v>
      </c>
      <c r="O7644" t="s">
        <v>19</v>
      </c>
      <c r="P7644" t="str">
        <f t="shared" si="4109"/>
        <v>75+</v>
      </c>
      <c r="Q7644" t="str">
        <f>IF(PatientData[[#This Row],[bmi]]&lt;18.5,"Underweight",
IF(PatientData[[#This Row],[bmi]]&lt;25,"Normal",
IF(PatientData[[#This Row],[bmi]]&lt;30,"Overweight","Obese")))</f>
        <v>Normal</v>
      </c>
      <c r="R7644" t="str">
        <f t="shared" si="4095"/>
        <v>High BP</v>
      </c>
      <c r="S7644" t="str">
        <f t="shared" si="4096"/>
        <v>High Cost</v>
      </c>
    </row>
    <row r="7645" spans="1:19" x14ac:dyDescent="0.3">
      <c r="A7645">
        <v>39</v>
      </c>
      <c r="B7645" t="s">
        <v>15</v>
      </c>
      <c r="C7645">
        <v>33</v>
      </c>
      <c r="D7645">
        <v>116</v>
      </c>
      <c r="E7645">
        <v>71</v>
      </c>
      <c r="F7645">
        <v>215.1</v>
      </c>
      <c r="G7645">
        <v>111</v>
      </c>
      <c r="H7645">
        <v>68</v>
      </c>
      <c r="I7645">
        <v>0</v>
      </c>
      <c r="J7645" t="s">
        <v>16</v>
      </c>
      <c r="K7645" t="s">
        <v>21</v>
      </c>
      <c r="L7645" t="s">
        <v>18</v>
      </c>
      <c r="M7645">
        <v>13.6</v>
      </c>
      <c r="N7645">
        <v>24747.55</v>
      </c>
      <c r="O7645" t="s">
        <v>19</v>
      </c>
      <c r="P7645" t="str">
        <f t="shared" si="4109"/>
        <v>75+</v>
      </c>
      <c r="Q7645" t="str">
        <f>IF(PatientData[[#This Row],[bmi]]&lt;18.5,"Underweight",
IF(PatientData[[#This Row],[bmi]]&lt;25,"Normal",
IF(PatientData[[#This Row],[bmi]]&lt;30,"Overweight","Obese")))</f>
        <v>Obese</v>
      </c>
      <c r="R7645" t="str">
        <f t="shared" si="4095"/>
        <v>Normal BP</v>
      </c>
      <c r="S7645" t="str">
        <f t="shared" si="4096"/>
        <v>High Cost</v>
      </c>
    </row>
    <row r="7646" spans="1:19" x14ac:dyDescent="0.3">
      <c r="A7646">
        <v>73</v>
      </c>
      <c r="B7646" t="s">
        <v>15</v>
      </c>
      <c r="C7646">
        <v>34.700000000000003</v>
      </c>
      <c r="D7646">
        <v>131</v>
      </c>
      <c r="E7646">
        <v>80</v>
      </c>
      <c r="F7646">
        <v>240.6</v>
      </c>
      <c r="G7646">
        <v>104.6</v>
      </c>
      <c r="H7646">
        <v>100</v>
      </c>
      <c r="I7646">
        <v>1</v>
      </c>
      <c r="J7646" t="s">
        <v>27</v>
      </c>
      <c r="K7646" t="s">
        <v>21</v>
      </c>
      <c r="L7646" t="s">
        <v>25</v>
      </c>
      <c r="M7646">
        <v>4.5</v>
      </c>
      <c r="N7646">
        <v>11954.71</v>
      </c>
      <c r="O7646" t="s">
        <v>19</v>
      </c>
      <c r="P7646" t="str">
        <f t="shared" si="4109"/>
        <v>75+</v>
      </c>
      <c r="Q7646" t="str">
        <f>IF(PatientData[[#This Row],[bmi]]&lt;18.5,"Underweight",
IF(PatientData[[#This Row],[bmi]]&lt;25,"Normal",
IF(PatientData[[#This Row],[bmi]]&lt;30,"Overweight","Obese")))</f>
        <v>Obese</v>
      </c>
      <c r="R7646" t="str">
        <f t="shared" si="4095"/>
        <v>High BP</v>
      </c>
      <c r="S7646" t="str">
        <f t="shared" si="4096"/>
        <v>Normal Cost</v>
      </c>
    </row>
    <row r="7647" spans="1:19" x14ac:dyDescent="0.3">
      <c r="A7647">
        <v>70</v>
      </c>
      <c r="B7647" t="s">
        <v>20</v>
      </c>
      <c r="C7647">
        <v>31.2</v>
      </c>
      <c r="D7647">
        <v>139</v>
      </c>
      <c r="E7647">
        <v>83</v>
      </c>
      <c r="F7647">
        <v>278.8</v>
      </c>
      <c r="G7647">
        <v>112.6</v>
      </c>
      <c r="H7647">
        <v>74</v>
      </c>
      <c r="I7647">
        <v>0</v>
      </c>
      <c r="J7647" t="s">
        <v>16</v>
      </c>
      <c r="K7647" t="s">
        <v>26</v>
      </c>
      <c r="L7647" t="s">
        <v>18</v>
      </c>
      <c r="M7647">
        <v>9.1999999999999993</v>
      </c>
      <c r="N7647">
        <v>18234.89</v>
      </c>
      <c r="O7647" t="s">
        <v>19</v>
      </c>
      <c r="P7647" t="str">
        <f t="shared" ref="P7647:P7648" si="4110">IF(A7647&lt;30,"18-29",IF(A7647&lt;45,"30-44",IF(A7647&lt;60,"45-59",IF(A7647&lt;75,"60-74","75+"))))</f>
        <v>60-74</v>
      </c>
      <c r="Q7647" t="str">
        <f>IF(PatientData[[#This Row],[bmi]]&lt;18.5,"Underweight",
IF(PatientData[[#This Row],[bmi]]&lt;25,"Normal",
IF(PatientData[[#This Row],[bmi]]&lt;30,"Overweight","Obese")))</f>
        <v>Obese</v>
      </c>
      <c r="R7647" t="str">
        <f t="shared" si="4095"/>
        <v>High BP</v>
      </c>
      <c r="S7647" t="str">
        <f t="shared" si="4096"/>
        <v>High Cost</v>
      </c>
    </row>
    <row r="7648" spans="1:19" x14ac:dyDescent="0.3">
      <c r="A7648">
        <v>69</v>
      </c>
      <c r="B7648" t="s">
        <v>20</v>
      </c>
      <c r="C7648">
        <v>31.2</v>
      </c>
      <c r="D7648">
        <v>137</v>
      </c>
      <c r="E7648">
        <v>79</v>
      </c>
      <c r="F7648">
        <v>191.3</v>
      </c>
      <c r="G7648">
        <v>136.80000000000001</v>
      </c>
      <c r="H7648">
        <v>84</v>
      </c>
      <c r="I7648">
        <v>0</v>
      </c>
      <c r="J7648" t="s">
        <v>27</v>
      </c>
      <c r="K7648" t="s">
        <v>26</v>
      </c>
      <c r="L7648" t="s">
        <v>25</v>
      </c>
      <c r="M7648">
        <v>8.5</v>
      </c>
      <c r="N7648">
        <v>11720.11</v>
      </c>
      <c r="O7648" t="s">
        <v>19</v>
      </c>
      <c r="P7648" t="str">
        <f t="shared" si="4110"/>
        <v>60-74</v>
      </c>
      <c r="Q7648" t="str">
        <f>IF(PatientData[[#This Row],[bmi]]&lt;18.5,"Underweight",
IF(PatientData[[#This Row],[bmi]]&lt;25,"Normal",
IF(PatientData[[#This Row],[bmi]]&lt;30,"Overweight","Obese")))</f>
        <v>Obese</v>
      </c>
      <c r="R7648" t="str">
        <f t="shared" si="4095"/>
        <v>High BP</v>
      </c>
      <c r="S7648" t="str">
        <f t="shared" si="4096"/>
        <v>Normal Cost</v>
      </c>
    </row>
    <row r="7649" spans="1:19" x14ac:dyDescent="0.3">
      <c r="A7649">
        <v>64</v>
      </c>
      <c r="B7649" t="s">
        <v>15</v>
      </c>
      <c r="C7649">
        <v>34.799999999999997</v>
      </c>
      <c r="D7649">
        <v>142</v>
      </c>
      <c r="E7649">
        <v>89</v>
      </c>
      <c r="F7649">
        <v>250.5</v>
      </c>
      <c r="G7649">
        <v>107.6</v>
      </c>
      <c r="H7649">
        <v>68</v>
      </c>
      <c r="I7649">
        <v>2</v>
      </c>
      <c r="J7649" t="s">
        <v>27</v>
      </c>
      <c r="K7649" t="s">
        <v>21</v>
      </c>
      <c r="L7649" t="s">
        <v>22</v>
      </c>
      <c r="M7649">
        <v>11.8</v>
      </c>
      <c r="N7649">
        <v>22418.47</v>
      </c>
      <c r="O7649" t="s">
        <v>23</v>
      </c>
      <c r="P7649" t="str">
        <f t="shared" ref="P7649:P7650" si="4111">IF(A7646&lt;30,"18-29",IF(A7646&lt;45,"30-44",IF(A7646&lt;60,"45-59",IF(A7646&lt;75,"60-74","75+"))))</f>
        <v>60-74</v>
      </c>
      <c r="Q7649" t="str">
        <f>IF(PatientData[[#This Row],[bmi]]&lt;18.5,"Underweight",
IF(PatientData[[#This Row],[bmi]]&lt;25,"Normal",
IF(PatientData[[#This Row],[bmi]]&lt;30,"Overweight","Obese")))</f>
        <v>Obese</v>
      </c>
      <c r="R7649" t="str">
        <f t="shared" si="4095"/>
        <v>High BP</v>
      </c>
      <c r="S7649" t="str">
        <f t="shared" si="4096"/>
        <v>High Cost</v>
      </c>
    </row>
    <row r="7650" spans="1:19" x14ac:dyDescent="0.3">
      <c r="A7650">
        <v>51</v>
      </c>
      <c r="B7650" t="s">
        <v>15</v>
      </c>
      <c r="C7650">
        <v>30.5</v>
      </c>
      <c r="D7650">
        <v>131</v>
      </c>
      <c r="E7650">
        <v>71</v>
      </c>
      <c r="F7650">
        <v>213</v>
      </c>
      <c r="G7650">
        <v>105.4</v>
      </c>
      <c r="H7650">
        <v>72</v>
      </c>
      <c r="I7650">
        <v>1</v>
      </c>
      <c r="J7650" t="s">
        <v>16</v>
      </c>
      <c r="K7650" t="s">
        <v>26</v>
      </c>
      <c r="L7650" t="s">
        <v>18</v>
      </c>
      <c r="M7650">
        <v>5.9</v>
      </c>
      <c r="N7650">
        <v>10262.85</v>
      </c>
      <c r="O7650" t="s">
        <v>19</v>
      </c>
      <c r="P7650" t="str">
        <f t="shared" si="4111"/>
        <v>60-74</v>
      </c>
      <c r="Q7650" t="str">
        <f>IF(PatientData[[#This Row],[bmi]]&lt;18.5,"Underweight",
IF(PatientData[[#This Row],[bmi]]&lt;25,"Normal",
IF(PatientData[[#This Row],[bmi]]&lt;30,"Overweight","Obese")))</f>
        <v>Obese</v>
      </c>
      <c r="R7650" t="str">
        <f t="shared" si="4095"/>
        <v>High BP</v>
      </c>
      <c r="S7650" t="str">
        <f t="shared" si="4096"/>
        <v>Normal Cost</v>
      </c>
    </row>
    <row r="7651" spans="1:19" x14ac:dyDescent="0.3">
      <c r="A7651">
        <v>60</v>
      </c>
      <c r="B7651" t="s">
        <v>20</v>
      </c>
      <c r="C7651">
        <v>31.2</v>
      </c>
      <c r="D7651">
        <v>126</v>
      </c>
      <c r="E7651">
        <v>86</v>
      </c>
      <c r="F7651">
        <v>237.8</v>
      </c>
      <c r="G7651">
        <v>94.8</v>
      </c>
      <c r="H7651">
        <v>82</v>
      </c>
      <c r="I7651">
        <v>1</v>
      </c>
      <c r="J7651" t="s">
        <v>24</v>
      </c>
      <c r="K7651" t="s">
        <v>26</v>
      </c>
      <c r="L7651" t="s">
        <v>18</v>
      </c>
      <c r="M7651">
        <v>5.4</v>
      </c>
      <c r="N7651">
        <v>9720.24</v>
      </c>
      <c r="O7651" t="s">
        <v>23</v>
      </c>
      <c r="P7651" t="str">
        <f t="shared" ref="P7651" si="4112">IF(A7651&lt;30,"18-29",IF(A7651&lt;45,"30-44",IF(A7651&lt;60,"45-59",IF(A7651&lt;75,"60-74","75+"))))</f>
        <v>60-74</v>
      </c>
      <c r="Q7651" t="str">
        <f>IF(PatientData[[#This Row],[bmi]]&lt;18.5,"Underweight",
IF(PatientData[[#This Row],[bmi]]&lt;25,"Normal",
IF(PatientData[[#This Row],[bmi]]&lt;30,"Overweight","Obese")))</f>
        <v>Obese</v>
      </c>
      <c r="R7651" t="str">
        <f t="shared" si="4095"/>
        <v>High BP</v>
      </c>
      <c r="S7651" t="str">
        <f t="shared" si="4096"/>
        <v>Normal Cost</v>
      </c>
    </row>
    <row r="7652" spans="1:19" x14ac:dyDescent="0.3">
      <c r="A7652">
        <v>62</v>
      </c>
      <c r="B7652" t="s">
        <v>15</v>
      </c>
      <c r="C7652">
        <v>32.6</v>
      </c>
      <c r="D7652">
        <v>132</v>
      </c>
      <c r="E7652">
        <v>82</v>
      </c>
      <c r="F7652">
        <v>262.89999999999998</v>
      </c>
      <c r="G7652">
        <v>127.5</v>
      </c>
      <c r="H7652">
        <v>81</v>
      </c>
      <c r="I7652">
        <v>3</v>
      </c>
      <c r="J7652" t="s">
        <v>16</v>
      </c>
      <c r="K7652" t="s">
        <v>26</v>
      </c>
      <c r="L7652" t="s">
        <v>25</v>
      </c>
      <c r="M7652">
        <v>7.3</v>
      </c>
      <c r="N7652">
        <v>12702.97</v>
      </c>
      <c r="O7652" t="s">
        <v>19</v>
      </c>
      <c r="P7652" t="str">
        <f t="shared" ref="P7652:P7654" si="4113">IF(A7649&lt;30,"18-29",IF(A7649&lt;45,"30-44",IF(A7649&lt;60,"45-59",IF(A7649&lt;75,"60-74","75+"))))</f>
        <v>60-74</v>
      </c>
      <c r="Q7652" t="str">
        <f>IF(PatientData[[#This Row],[bmi]]&lt;18.5,"Underweight",
IF(PatientData[[#This Row],[bmi]]&lt;25,"Normal",
IF(PatientData[[#This Row],[bmi]]&lt;30,"Overweight","Obese")))</f>
        <v>Obese</v>
      </c>
      <c r="R7652" t="str">
        <f t="shared" si="4095"/>
        <v>High BP</v>
      </c>
      <c r="S7652" t="str">
        <f t="shared" si="4096"/>
        <v>Normal Cost</v>
      </c>
    </row>
    <row r="7653" spans="1:19" x14ac:dyDescent="0.3">
      <c r="A7653">
        <v>71</v>
      </c>
      <c r="B7653" t="s">
        <v>15</v>
      </c>
      <c r="C7653">
        <v>21.4</v>
      </c>
      <c r="D7653">
        <v>127</v>
      </c>
      <c r="E7653">
        <v>72</v>
      </c>
      <c r="F7653">
        <v>197.6</v>
      </c>
      <c r="G7653">
        <v>128.80000000000001</v>
      </c>
      <c r="H7653">
        <v>62</v>
      </c>
      <c r="I7653">
        <v>1</v>
      </c>
      <c r="J7653" t="s">
        <v>16</v>
      </c>
      <c r="K7653" t="s">
        <v>21</v>
      </c>
      <c r="L7653" t="s">
        <v>25</v>
      </c>
      <c r="M7653">
        <v>11</v>
      </c>
      <c r="N7653">
        <v>20770.97</v>
      </c>
      <c r="O7653" t="s">
        <v>19</v>
      </c>
      <c r="P7653" t="str">
        <f t="shared" si="4113"/>
        <v>45-59</v>
      </c>
      <c r="Q7653" t="str">
        <f>IF(PatientData[[#This Row],[bmi]]&lt;18.5,"Underweight",
IF(PatientData[[#This Row],[bmi]]&lt;25,"Normal",
IF(PatientData[[#This Row],[bmi]]&lt;30,"Overweight","Obese")))</f>
        <v>Normal</v>
      </c>
      <c r="R7653" t="str">
        <f t="shared" si="4095"/>
        <v>High BP</v>
      </c>
      <c r="S7653" t="str">
        <f t="shared" si="4096"/>
        <v>High Cost</v>
      </c>
    </row>
    <row r="7654" spans="1:19" x14ac:dyDescent="0.3">
      <c r="A7654">
        <v>65</v>
      </c>
      <c r="B7654" t="s">
        <v>15</v>
      </c>
      <c r="C7654">
        <v>29.3</v>
      </c>
      <c r="D7654">
        <v>150</v>
      </c>
      <c r="E7654">
        <v>90</v>
      </c>
      <c r="F7654">
        <v>214.2</v>
      </c>
      <c r="G7654">
        <v>98.1</v>
      </c>
      <c r="H7654">
        <v>58</v>
      </c>
      <c r="I7654">
        <v>2</v>
      </c>
      <c r="J7654" t="s">
        <v>24</v>
      </c>
      <c r="K7654" t="s">
        <v>26</v>
      </c>
      <c r="L7654" t="s">
        <v>25</v>
      </c>
      <c r="M7654">
        <v>6.6</v>
      </c>
      <c r="N7654">
        <v>11588.5</v>
      </c>
      <c r="O7654" t="s">
        <v>19</v>
      </c>
      <c r="P7654" t="str">
        <f t="shared" si="4113"/>
        <v>60-74</v>
      </c>
      <c r="Q7654" t="str">
        <f>IF(PatientData[[#This Row],[bmi]]&lt;18.5,"Underweight",
IF(PatientData[[#This Row],[bmi]]&lt;25,"Normal",
IF(PatientData[[#This Row],[bmi]]&lt;30,"Overweight","Obese")))</f>
        <v>Overweight</v>
      </c>
      <c r="R7654" t="str">
        <f t="shared" si="4095"/>
        <v>High BP</v>
      </c>
      <c r="S7654" t="str">
        <f t="shared" si="4096"/>
        <v>Normal Cost</v>
      </c>
    </row>
    <row r="7655" spans="1:19" x14ac:dyDescent="0.3">
      <c r="A7655">
        <v>70</v>
      </c>
      <c r="B7655" t="s">
        <v>20</v>
      </c>
      <c r="C7655">
        <v>31.2</v>
      </c>
      <c r="D7655">
        <v>128</v>
      </c>
      <c r="E7655">
        <v>73</v>
      </c>
      <c r="F7655">
        <v>242.4</v>
      </c>
      <c r="G7655">
        <v>105.9</v>
      </c>
      <c r="H7655">
        <v>87</v>
      </c>
      <c r="I7655">
        <v>4</v>
      </c>
      <c r="J7655" t="s">
        <v>16</v>
      </c>
      <c r="K7655" t="s">
        <v>26</v>
      </c>
      <c r="L7655" t="s">
        <v>25</v>
      </c>
      <c r="M7655">
        <v>9.6999999999999993</v>
      </c>
      <c r="N7655">
        <v>16652.349999999999</v>
      </c>
      <c r="O7655" t="s">
        <v>19</v>
      </c>
      <c r="P7655" t="str">
        <f t="shared" ref="P7655:P7659" si="4114">IF(A7655&lt;30,"18-29",IF(A7655&lt;45,"30-44",IF(A7655&lt;60,"45-59",IF(A7655&lt;75,"60-74","75+"))))</f>
        <v>60-74</v>
      </c>
      <c r="Q7655" t="str">
        <f>IF(PatientData[[#This Row],[bmi]]&lt;18.5,"Underweight",
IF(PatientData[[#This Row],[bmi]]&lt;25,"Normal",
IF(PatientData[[#This Row],[bmi]]&lt;30,"Overweight","Obese")))</f>
        <v>Obese</v>
      </c>
      <c r="R7655" t="str">
        <f t="shared" si="4095"/>
        <v>High BP</v>
      </c>
      <c r="S7655" t="str">
        <f t="shared" si="4096"/>
        <v>High Cost</v>
      </c>
    </row>
    <row r="7656" spans="1:19" x14ac:dyDescent="0.3">
      <c r="A7656">
        <v>50</v>
      </c>
      <c r="B7656" t="s">
        <v>20</v>
      </c>
      <c r="C7656">
        <v>31.2</v>
      </c>
      <c r="D7656">
        <v>139</v>
      </c>
      <c r="E7656">
        <v>87</v>
      </c>
      <c r="F7656">
        <v>226.3</v>
      </c>
      <c r="G7656">
        <v>125.9</v>
      </c>
      <c r="H7656">
        <v>56</v>
      </c>
      <c r="I7656">
        <v>0</v>
      </c>
      <c r="J7656" t="s">
        <v>24</v>
      </c>
      <c r="K7656" t="s">
        <v>26</v>
      </c>
      <c r="L7656" t="s">
        <v>18</v>
      </c>
      <c r="M7656">
        <v>3.6</v>
      </c>
      <c r="N7656">
        <v>8097.99</v>
      </c>
      <c r="O7656" t="s">
        <v>19</v>
      </c>
      <c r="P7656" t="str">
        <f t="shared" si="4114"/>
        <v>45-59</v>
      </c>
      <c r="Q7656" t="str">
        <f>IF(PatientData[[#This Row],[bmi]]&lt;18.5,"Underweight",
IF(PatientData[[#This Row],[bmi]]&lt;25,"Normal",
IF(PatientData[[#This Row],[bmi]]&lt;30,"Overweight","Obese")))</f>
        <v>Obese</v>
      </c>
      <c r="R7656" t="str">
        <f t="shared" si="4095"/>
        <v>High BP</v>
      </c>
      <c r="S7656" t="str">
        <f t="shared" si="4096"/>
        <v>Normal Cost</v>
      </c>
    </row>
    <row r="7657" spans="1:19" x14ac:dyDescent="0.3">
      <c r="A7657">
        <v>61</v>
      </c>
      <c r="B7657" t="s">
        <v>20</v>
      </c>
      <c r="C7657">
        <v>31.3</v>
      </c>
      <c r="D7657">
        <v>132</v>
      </c>
      <c r="E7657">
        <v>73</v>
      </c>
      <c r="F7657">
        <v>227.5</v>
      </c>
      <c r="G7657">
        <v>136.9</v>
      </c>
      <c r="H7657">
        <v>63</v>
      </c>
      <c r="I7657">
        <v>2</v>
      </c>
      <c r="J7657" t="s">
        <v>24</v>
      </c>
      <c r="K7657" t="s">
        <v>17</v>
      </c>
      <c r="L7657" t="s">
        <v>25</v>
      </c>
      <c r="M7657">
        <v>4.4000000000000004</v>
      </c>
      <c r="N7657">
        <v>9025.39</v>
      </c>
      <c r="O7657" t="s">
        <v>19</v>
      </c>
      <c r="P7657" t="str">
        <f t="shared" si="4114"/>
        <v>60-74</v>
      </c>
      <c r="Q7657" t="str">
        <f>IF(PatientData[[#This Row],[bmi]]&lt;18.5,"Underweight",
IF(PatientData[[#This Row],[bmi]]&lt;25,"Normal",
IF(PatientData[[#This Row],[bmi]]&lt;30,"Overweight","Obese")))</f>
        <v>Obese</v>
      </c>
      <c r="R7657" t="str">
        <f t="shared" si="4095"/>
        <v>High BP</v>
      </c>
      <c r="S7657" t="str">
        <f t="shared" si="4096"/>
        <v>Normal Cost</v>
      </c>
    </row>
    <row r="7658" spans="1:19" x14ac:dyDescent="0.3">
      <c r="A7658">
        <v>71</v>
      </c>
      <c r="B7658" t="s">
        <v>20</v>
      </c>
      <c r="C7658">
        <v>31.3</v>
      </c>
      <c r="D7658">
        <v>148</v>
      </c>
      <c r="E7658">
        <v>98</v>
      </c>
      <c r="F7658">
        <v>267.89999999999998</v>
      </c>
      <c r="G7658">
        <v>103.8</v>
      </c>
      <c r="H7658">
        <v>88</v>
      </c>
      <c r="I7658">
        <v>1</v>
      </c>
      <c r="J7658" t="s">
        <v>27</v>
      </c>
      <c r="K7658" t="s">
        <v>21</v>
      </c>
      <c r="L7658" t="s">
        <v>18</v>
      </c>
      <c r="M7658">
        <v>6</v>
      </c>
      <c r="N7658">
        <v>12134.69</v>
      </c>
      <c r="O7658" t="s">
        <v>19</v>
      </c>
      <c r="P7658" t="str">
        <f t="shared" si="4114"/>
        <v>60-74</v>
      </c>
      <c r="Q7658" t="str">
        <f>IF(PatientData[[#This Row],[bmi]]&lt;18.5,"Underweight",
IF(PatientData[[#This Row],[bmi]]&lt;25,"Normal",
IF(PatientData[[#This Row],[bmi]]&lt;30,"Overweight","Obese")))</f>
        <v>Obese</v>
      </c>
      <c r="R7658" t="str">
        <f t="shared" si="4095"/>
        <v>High BP</v>
      </c>
      <c r="S7658" t="str">
        <f t="shared" si="4096"/>
        <v>Normal Cost</v>
      </c>
    </row>
    <row r="7659" spans="1:19" x14ac:dyDescent="0.3">
      <c r="A7659">
        <v>94</v>
      </c>
      <c r="B7659" t="s">
        <v>20</v>
      </c>
      <c r="C7659">
        <v>31.3</v>
      </c>
      <c r="D7659">
        <v>150</v>
      </c>
      <c r="E7659">
        <v>82</v>
      </c>
      <c r="F7659">
        <v>269.3</v>
      </c>
      <c r="G7659">
        <v>87.9</v>
      </c>
      <c r="H7659">
        <v>93</v>
      </c>
      <c r="I7659">
        <v>1</v>
      </c>
      <c r="J7659" t="s">
        <v>16</v>
      </c>
      <c r="K7659" t="s">
        <v>21</v>
      </c>
      <c r="L7659" t="s">
        <v>18</v>
      </c>
      <c r="M7659">
        <v>8.4</v>
      </c>
      <c r="N7659">
        <v>15714.28</v>
      </c>
      <c r="O7659" t="s">
        <v>19</v>
      </c>
      <c r="P7659" t="str">
        <f t="shared" si="4114"/>
        <v>75+</v>
      </c>
      <c r="Q7659" t="str">
        <f>IF(PatientData[[#This Row],[bmi]]&lt;18.5,"Underweight",
IF(PatientData[[#This Row],[bmi]]&lt;25,"Normal",
IF(PatientData[[#This Row],[bmi]]&lt;30,"Overweight","Obese")))</f>
        <v>Obese</v>
      </c>
      <c r="R7659" t="str">
        <f t="shared" si="4095"/>
        <v>High BP</v>
      </c>
      <c r="S7659" t="str">
        <f t="shared" si="4096"/>
        <v>High Cost</v>
      </c>
    </row>
    <row r="7660" spans="1:19" x14ac:dyDescent="0.3">
      <c r="A7660">
        <v>86</v>
      </c>
      <c r="B7660" t="s">
        <v>15</v>
      </c>
      <c r="C7660">
        <v>28.5</v>
      </c>
      <c r="D7660">
        <v>115</v>
      </c>
      <c r="E7660">
        <v>71</v>
      </c>
      <c r="F7660">
        <v>276.60000000000002</v>
      </c>
      <c r="G7660">
        <v>157.69999999999999</v>
      </c>
      <c r="H7660">
        <v>84</v>
      </c>
      <c r="I7660">
        <v>0</v>
      </c>
      <c r="J7660" t="s">
        <v>16</v>
      </c>
      <c r="K7660" t="s">
        <v>28</v>
      </c>
      <c r="L7660" t="s">
        <v>25</v>
      </c>
      <c r="M7660">
        <v>7.2</v>
      </c>
      <c r="N7660">
        <v>19423.490000000002</v>
      </c>
      <c r="O7660" t="s">
        <v>19</v>
      </c>
      <c r="P7660" t="str">
        <f t="shared" ref="P7660" si="4115">IF(A7657&lt;30,"18-29",IF(A7657&lt;45,"30-44",IF(A7657&lt;60,"45-59",IF(A7657&lt;75,"60-74","75+"))))</f>
        <v>60-74</v>
      </c>
      <c r="Q7660" t="str">
        <f>IF(PatientData[[#This Row],[bmi]]&lt;18.5,"Underweight",
IF(PatientData[[#This Row],[bmi]]&lt;25,"Normal",
IF(PatientData[[#This Row],[bmi]]&lt;30,"Overweight","Obese")))</f>
        <v>Overweight</v>
      </c>
      <c r="R7660" t="str">
        <f t="shared" si="4095"/>
        <v>Normal BP</v>
      </c>
      <c r="S7660" t="str">
        <f t="shared" si="4096"/>
        <v>High Cost</v>
      </c>
    </row>
    <row r="7661" spans="1:19" x14ac:dyDescent="0.3">
      <c r="A7661">
        <v>73</v>
      </c>
      <c r="B7661" t="s">
        <v>20</v>
      </c>
      <c r="C7661">
        <v>31.3</v>
      </c>
      <c r="D7661">
        <v>136</v>
      </c>
      <c r="E7661">
        <v>73</v>
      </c>
      <c r="F7661">
        <v>234.7</v>
      </c>
      <c r="G7661">
        <v>116.4</v>
      </c>
      <c r="H7661">
        <v>81</v>
      </c>
      <c r="I7661">
        <v>1</v>
      </c>
      <c r="J7661" t="s">
        <v>16</v>
      </c>
      <c r="K7661" t="s">
        <v>21</v>
      </c>
      <c r="L7661" t="s">
        <v>18</v>
      </c>
      <c r="M7661">
        <v>12.5</v>
      </c>
      <c r="N7661">
        <v>28274.69</v>
      </c>
      <c r="O7661" t="s">
        <v>19</v>
      </c>
      <c r="P7661" t="str">
        <f t="shared" ref="P7661" si="4116">IF(A7661&lt;30,"18-29",IF(A7661&lt;45,"30-44",IF(A7661&lt;60,"45-59",IF(A7661&lt;75,"60-74","75+"))))</f>
        <v>60-74</v>
      </c>
      <c r="Q7661" t="str">
        <f>IF(PatientData[[#This Row],[bmi]]&lt;18.5,"Underweight",
IF(PatientData[[#This Row],[bmi]]&lt;25,"Normal",
IF(PatientData[[#This Row],[bmi]]&lt;30,"Overweight","Obese")))</f>
        <v>Obese</v>
      </c>
      <c r="R7661" t="str">
        <f t="shared" si="4095"/>
        <v>High BP</v>
      </c>
      <c r="S7661" t="str">
        <f t="shared" si="4096"/>
        <v>High Cost</v>
      </c>
    </row>
    <row r="7662" spans="1:19" x14ac:dyDescent="0.3">
      <c r="A7662">
        <v>95</v>
      </c>
      <c r="B7662" t="s">
        <v>15</v>
      </c>
      <c r="C7662">
        <v>29.2</v>
      </c>
      <c r="D7662">
        <v>127</v>
      </c>
      <c r="E7662">
        <v>82</v>
      </c>
      <c r="F7662">
        <v>283.2</v>
      </c>
      <c r="G7662">
        <v>107.1</v>
      </c>
      <c r="H7662">
        <v>68</v>
      </c>
      <c r="I7662">
        <v>0</v>
      </c>
      <c r="J7662" t="s">
        <v>24</v>
      </c>
      <c r="K7662" t="s">
        <v>21</v>
      </c>
      <c r="L7662" t="s">
        <v>22</v>
      </c>
      <c r="M7662">
        <v>11.9</v>
      </c>
      <c r="N7662">
        <v>27180.27</v>
      </c>
      <c r="O7662" t="s">
        <v>19</v>
      </c>
      <c r="P7662" t="str">
        <f t="shared" ref="P7662" si="4117">IF(A7659&lt;30,"18-29",IF(A7659&lt;45,"30-44",IF(A7659&lt;60,"45-59",IF(A7659&lt;75,"60-74","75+"))))</f>
        <v>75+</v>
      </c>
      <c r="Q7662" t="str">
        <f>IF(PatientData[[#This Row],[bmi]]&lt;18.5,"Underweight",
IF(PatientData[[#This Row],[bmi]]&lt;25,"Normal",
IF(PatientData[[#This Row],[bmi]]&lt;30,"Overweight","Obese")))</f>
        <v>Overweight</v>
      </c>
      <c r="R7662" t="str">
        <f t="shared" si="4095"/>
        <v>High BP</v>
      </c>
      <c r="S7662" t="str">
        <f t="shared" si="4096"/>
        <v>High Cost</v>
      </c>
    </row>
    <row r="7663" spans="1:19" x14ac:dyDescent="0.3">
      <c r="A7663">
        <v>51</v>
      </c>
      <c r="B7663" t="s">
        <v>20</v>
      </c>
      <c r="C7663">
        <v>31.3</v>
      </c>
      <c r="D7663">
        <v>109</v>
      </c>
      <c r="E7663">
        <v>72</v>
      </c>
      <c r="F7663">
        <v>235.3</v>
      </c>
      <c r="G7663">
        <v>171.2</v>
      </c>
      <c r="H7663">
        <v>59</v>
      </c>
      <c r="I7663">
        <v>0</v>
      </c>
      <c r="J7663" t="s">
        <v>24</v>
      </c>
      <c r="K7663" t="s">
        <v>17</v>
      </c>
      <c r="L7663" t="s">
        <v>18</v>
      </c>
      <c r="M7663">
        <v>2.6</v>
      </c>
      <c r="N7663">
        <v>5662.87</v>
      </c>
      <c r="O7663" t="s">
        <v>23</v>
      </c>
      <c r="P7663" t="str">
        <f t="shared" ref="P7663:P7665" si="4118">IF(A7663&lt;30,"18-29",IF(A7663&lt;45,"30-44",IF(A7663&lt;60,"45-59",IF(A7663&lt;75,"60-74","75+"))))</f>
        <v>45-59</v>
      </c>
      <c r="Q7663" t="str">
        <f>IF(PatientData[[#This Row],[bmi]]&lt;18.5,"Underweight",
IF(PatientData[[#This Row],[bmi]]&lt;25,"Normal",
IF(PatientData[[#This Row],[bmi]]&lt;30,"Overweight","Obese")))</f>
        <v>Obese</v>
      </c>
      <c r="R7663" t="str">
        <f t="shared" si="4095"/>
        <v>Normal BP</v>
      </c>
      <c r="S7663" t="str">
        <f t="shared" si="4096"/>
        <v>Normal Cost</v>
      </c>
    </row>
    <row r="7664" spans="1:19" x14ac:dyDescent="0.3">
      <c r="A7664">
        <v>60</v>
      </c>
      <c r="B7664" t="s">
        <v>20</v>
      </c>
      <c r="C7664">
        <v>31.3</v>
      </c>
      <c r="D7664">
        <v>122</v>
      </c>
      <c r="E7664">
        <v>71</v>
      </c>
      <c r="F7664">
        <v>261.39999999999998</v>
      </c>
      <c r="G7664">
        <v>138.6</v>
      </c>
      <c r="H7664">
        <v>72</v>
      </c>
      <c r="I7664">
        <v>2</v>
      </c>
      <c r="J7664" t="s">
        <v>27</v>
      </c>
      <c r="K7664" t="s">
        <v>17</v>
      </c>
      <c r="L7664" t="s">
        <v>18</v>
      </c>
      <c r="M7664">
        <v>2.7</v>
      </c>
      <c r="N7664">
        <v>6322.79</v>
      </c>
      <c r="O7664" t="s">
        <v>19</v>
      </c>
      <c r="P7664" t="str">
        <f t="shared" si="4118"/>
        <v>60-74</v>
      </c>
      <c r="Q7664" t="str">
        <f>IF(PatientData[[#This Row],[bmi]]&lt;18.5,"Underweight",
IF(PatientData[[#This Row],[bmi]]&lt;25,"Normal",
IF(PatientData[[#This Row],[bmi]]&lt;30,"Overweight","Obese")))</f>
        <v>Obese</v>
      </c>
      <c r="R7664" t="str">
        <f t="shared" si="4095"/>
        <v>High BP</v>
      </c>
      <c r="S7664" t="str">
        <f t="shared" si="4096"/>
        <v>Normal Cost</v>
      </c>
    </row>
    <row r="7665" spans="1:19" x14ac:dyDescent="0.3">
      <c r="A7665">
        <v>71</v>
      </c>
      <c r="B7665" t="s">
        <v>20</v>
      </c>
      <c r="C7665">
        <v>31.3</v>
      </c>
      <c r="D7665">
        <v>130</v>
      </c>
      <c r="E7665">
        <v>76</v>
      </c>
      <c r="F7665">
        <v>230</v>
      </c>
      <c r="G7665">
        <v>98.7</v>
      </c>
      <c r="H7665">
        <v>71</v>
      </c>
      <c r="I7665">
        <v>0</v>
      </c>
      <c r="J7665" t="s">
        <v>27</v>
      </c>
      <c r="K7665" t="s">
        <v>21</v>
      </c>
      <c r="L7665" t="s">
        <v>18</v>
      </c>
      <c r="M7665">
        <v>4.8</v>
      </c>
      <c r="N7665">
        <v>12745.44</v>
      </c>
      <c r="O7665" t="s">
        <v>19</v>
      </c>
      <c r="P7665" t="str">
        <f t="shared" si="4118"/>
        <v>60-74</v>
      </c>
      <c r="Q7665" t="str">
        <f>IF(PatientData[[#This Row],[bmi]]&lt;18.5,"Underweight",
IF(PatientData[[#This Row],[bmi]]&lt;25,"Normal",
IF(PatientData[[#This Row],[bmi]]&lt;30,"Overweight","Obese")))</f>
        <v>Obese</v>
      </c>
      <c r="R7665" t="str">
        <f t="shared" si="4095"/>
        <v>High BP</v>
      </c>
      <c r="S7665" t="str">
        <f t="shared" si="4096"/>
        <v>Normal Cost</v>
      </c>
    </row>
    <row r="7666" spans="1:19" x14ac:dyDescent="0.3">
      <c r="A7666">
        <v>75</v>
      </c>
      <c r="B7666" t="s">
        <v>15</v>
      </c>
      <c r="C7666">
        <v>30.9</v>
      </c>
      <c r="D7666">
        <v>135</v>
      </c>
      <c r="E7666">
        <v>83</v>
      </c>
      <c r="F7666">
        <v>241.3</v>
      </c>
      <c r="G7666">
        <v>124.8</v>
      </c>
      <c r="H7666">
        <v>92</v>
      </c>
      <c r="I7666">
        <v>4</v>
      </c>
      <c r="J7666" t="s">
        <v>24</v>
      </c>
      <c r="K7666" t="s">
        <v>21</v>
      </c>
      <c r="L7666" t="s">
        <v>22</v>
      </c>
      <c r="M7666">
        <v>7.9</v>
      </c>
      <c r="N7666">
        <v>18258.43</v>
      </c>
      <c r="O7666" t="s">
        <v>19</v>
      </c>
      <c r="P7666" t="str">
        <f t="shared" ref="P7666:P7667" si="4119">IF(A7663&lt;30,"18-29",IF(A7663&lt;45,"30-44",IF(A7663&lt;60,"45-59",IF(A7663&lt;75,"60-74","75+"))))</f>
        <v>45-59</v>
      </c>
      <c r="Q7666" t="str">
        <f>IF(PatientData[[#This Row],[bmi]]&lt;18.5,"Underweight",
IF(PatientData[[#This Row],[bmi]]&lt;25,"Normal",
IF(PatientData[[#This Row],[bmi]]&lt;30,"Overweight","Obese")))</f>
        <v>Obese</v>
      </c>
      <c r="R7666" t="str">
        <f t="shared" si="4095"/>
        <v>High BP</v>
      </c>
      <c r="S7666" t="str">
        <f t="shared" si="4096"/>
        <v>High Cost</v>
      </c>
    </row>
    <row r="7667" spans="1:19" x14ac:dyDescent="0.3">
      <c r="A7667">
        <v>62</v>
      </c>
      <c r="B7667" t="s">
        <v>15</v>
      </c>
      <c r="C7667">
        <v>23.8</v>
      </c>
      <c r="D7667">
        <v>118</v>
      </c>
      <c r="E7667">
        <v>78</v>
      </c>
      <c r="F7667">
        <v>244.9</v>
      </c>
      <c r="G7667">
        <v>122.3</v>
      </c>
      <c r="H7667">
        <v>81</v>
      </c>
      <c r="I7667">
        <v>3</v>
      </c>
      <c r="J7667" t="s">
        <v>16</v>
      </c>
      <c r="K7667" t="s">
        <v>17</v>
      </c>
      <c r="L7667" t="s">
        <v>18</v>
      </c>
      <c r="M7667">
        <v>6.9</v>
      </c>
      <c r="N7667">
        <v>13851.23</v>
      </c>
      <c r="O7667" t="s">
        <v>19</v>
      </c>
      <c r="P7667" t="str">
        <f t="shared" si="4119"/>
        <v>60-74</v>
      </c>
      <c r="Q7667" t="str">
        <f>IF(PatientData[[#This Row],[bmi]]&lt;18.5,"Underweight",
IF(PatientData[[#This Row],[bmi]]&lt;25,"Normal",
IF(PatientData[[#This Row],[bmi]]&lt;30,"Overweight","Obese")))</f>
        <v>Normal</v>
      </c>
      <c r="R7667" t="str">
        <f t="shared" si="4095"/>
        <v>Normal BP</v>
      </c>
      <c r="S7667" t="str">
        <f t="shared" si="4096"/>
        <v>Normal Cost</v>
      </c>
    </row>
    <row r="7668" spans="1:19" x14ac:dyDescent="0.3">
      <c r="A7668">
        <v>79</v>
      </c>
      <c r="B7668" t="s">
        <v>20</v>
      </c>
      <c r="C7668">
        <v>31.3</v>
      </c>
      <c r="D7668">
        <v>133</v>
      </c>
      <c r="E7668">
        <v>75</v>
      </c>
      <c r="F7668">
        <v>251.5</v>
      </c>
      <c r="G7668">
        <v>105.2</v>
      </c>
      <c r="H7668">
        <v>69</v>
      </c>
      <c r="I7668">
        <v>2</v>
      </c>
      <c r="J7668" t="s">
        <v>24</v>
      </c>
      <c r="K7668" t="s">
        <v>26</v>
      </c>
      <c r="L7668" t="s">
        <v>22</v>
      </c>
      <c r="M7668">
        <v>3.3</v>
      </c>
      <c r="N7668">
        <v>6763.34</v>
      </c>
      <c r="O7668" t="s">
        <v>19</v>
      </c>
      <c r="P7668" t="str">
        <f t="shared" ref="P7668:P7670" si="4120">IF(A7668&lt;30,"18-29",IF(A7668&lt;45,"30-44",IF(A7668&lt;60,"45-59",IF(A7668&lt;75,"60-74","75+"))))</f>
        <v>75+</v>
      </c>
      <c r="Q7668" t="str">
        <f>IF(PatientData[[#This Row],[bmi]]&lt;18.5,"Underweight",
IF(PatientData[[#This Row],[bmi]]&lt;25,"Normal",
IF(PatientData[[#This Row],[bmi]]&lt;30,"Overweight","Obese")))</f>
        <v>Obese</v>
      </c>
      <c r="R7668" t="str">
        <f t="shared" si="4095"/>
        <v>High BP</v>
      </c>
      <c r="S7668" t="str">
        <f t="shared" si="4096"/>
        <v>Normal Cost</v>
      </c>
    </row>
    <row r="7669" spans="1:19" x14ac:dyDescent="0.3">
      <c r="A7669">
        <v>69</v>
      </c>
      <c r="B7669" t="s">
        <v>20</v>
      </c>
      <c r="C7669">
        <v>31.3</v>
      </c>
      <c r="D7669">
        <v>203</v>
      </c>
      <c r="E7669">
        <v>132</v>
      </c>
      <c r="F7669">
        <v>250.2</v>
      </c>
      <c r="G7669">
        <v>124.6</v>
      </c>
      <c r="H7669">
        <v>82</v>
      </c>
      <c r="I7669">
        <v>2</v>
      </c>
      <c r="J7669" t="s">
        <v>16</v>
      </c>
      <c r="K7669" t="s">
        <v>26</v>
      </c>
      <c r="L7669" t="s">
        <v>18</v>
      </c>
      <c r="M7669">
        <v>4.8</v>
      </c>
      <c r="N7669">
        <v>10062.26</v>
      </c>
      <c r="O7669" t="s">
        <v>19</v>
      </c>
      <c r="P7669" t="str">
        <f t="shared" si="4120"/>
        <v>60-74</v>
      </c>
      <c r="Q7669" t="str">
        <f>IF(PatientData[[#This Row],[bmi]]&lt;18.5,"Underweight",
IF(PatientData[[#This Row],[bmi]]&lt;25,"Normal",
IF(PatientData[[#This Row],[bmi]]&lt;30,"Overweight","Obese")))</f>
        <v>Obese</v>
      </c>
      <c r="R7669" t="str">
        <f t="shared" si="4095"/>
        <v>High BP</v>
      </c>
      <c r="S7669" t="str">
        <f t="shared" si="4096"/>
        <v>Normal Cost</v>
      </c>
    </row>
    <row r="7670" spans="1:19" x14ac:dyDescent="0.3">
      <c r="A7670">
        <v>65</v>
      </c>
      <c r="B7670" t="s">
        <v>20</v>
      </c>
      <c r="C7670">
        <v>31.3</v>
      </c>
      <c r="D7670">
        <v>142</v>
      </c>
      <c r="E7670">
        <v>90</v>
      </c>
      <c r="F7670">
        <v>238.2</v>
      </c>
      <c r="G7670">
        <v>114.7</v>
      </c>
      <c r="H7670">
        <v>97</v>
      </c>
      <c r="I7670">
        <v>3</v>
      </c>
      <c r="J7670" t="s">
        <v>16</v>
      </c>
      <c r="K7670" t="s">
        <v>28</v>
      </c>
      <c r="L7670" t="s">
        <v>18</v>
      </c>
      <c r="M7670">
        <v>11.6</v>
      </c>
      <c r="N7670">
        <v>26246.32</v>
      </c>
      <c r="O7670" t="s">
        <v>19</v>
      </c>
      <c r="P7670" t="str">
        <f t="shared" si="4120"/>
        <v>60-74</v>
      </c>
      <c r="Q7670" t="str">
        <f>IF(PatientData[[#This Row],[bmi]]&lt;18.5,"Underweight",
IF(PatientData[[#This Row],[bmi]]&lt;25,"Normal",
IF(PatientData[[#This Row],[bmi]]&lt;30,"Overweight","Obese")))</f>
        <v>Obese</v>
      </c>
      <c r="R7670" t="str">
        <f t="shared" si="4095"/>
        <v>High BP</v>
      </c>
      <c r="S7670" t="str">
        <f t="shared" si="4096"/>
        <v>High Cost</v>
      </c>
    </row>
    <row r="7671" spans="1:19" x14ac:dyDescent="0.3">
      <c r="A7671">
        <v>84</v>
      </c>
      <c r="B7671" t="s">
        <v>15</v>
      </c>
      <c r="C7671">
        <v>24.3</v>
      </c>
      <c r="D7671">
        <v>132</v>
      </c>
      <c r="E7671">
        <v>86</v>
      </c>
      <c r="F7671">
        <v>255.9</v>
      </c>
      <c r="G7671">
        <v>109.4</v>
      </c>
      <c r="H7671">
        <v>71</v>
      </c>
      <c r="I7671">
        <v>0</v>
      </c>
      <c r="J7671" t="s">
        <v>24</v>
      </c>
      <c r="K7671" t="s">
        <v>21</v>
      </c>
      <c r="L7671" t="s">
        <v>18</v>
      </c>
      <c r="M7671">
        <v>4.5</v>
      </c>
      <c r="N7671">
        <v>13014.89</v>
      </c>
      <c r="O7671" t="s">
        <v>19</v>
      </c>
      <c r="P7671" t="str">
        <f t="shared" ref="P7671" si="4121">IF(A7668&lt;30,"18-29",IF(A7668&lt;45,"30-44",IF(A7668&lt;60,"45-59",IF(A7668&lt;75,"60-74","75+"))))</f>
        <v>75+</v>
      </c>
      <c r="Q7671" t="str">
        <f>IF(PatientData[[#This Row],[bmi]]&lt;18.5,"Underweight",
IF(PatientData[[#This Row],[bmi]]&lt;25,"Normal",
IF(PatientData[[#This Row],[bmi]]&lt;30,"Overweight","Obese")))</f>
        <v>Normal</v>
      </c>
      <c r="R7671" t="str">
        <f t="shared" si="4095"/>
        <v>High BP</v>
      </c>
      <c r="S7671" t="str">
        <f t="shared" si="4096"/>
        <v>Normal Cost</v>
      </c>
    </row>
    <row r="7672" spans="1:19" x14ac:dyDescent="0.3">
      <c r="A7672">
        <v>70</v>
      </c>
      <c r="B7672" t="s">
        <v>20</v>
      </c>
      <c r="C7672">
        <v>31.3</v>
      </c>
      <c r="D7672">
        <v>138</v>
      </c>
      <c r="E7672">
        <v>76</v>
      </c>
      <c r="F7672">
        <v>213.4</v>
      </c>
      <c r="G7672">
        <v>110.4</v>
      </c>
      <c r="H7672">
        <v>85</v>
      </c>
      <c r="I7672">
        <v>0</v>
      </c>
      <c r="J7672" t="s">
        <v>16</v>
      </c>
      <c r="K7672" t="s">
        <v>28</v>
      </c>
      <c r="L7672" t="s">
        <v>25</v>
      </c>
      <c r="M7672">
        <v>8.3000000000000007</v>
      </c>
      <c r="N7672">
        <v>21577.58</v>
      </c>
      <c r="O7672" t="s">
        <v>19</v>
      </c>
      <c r="P7672" t="str">
        <f t="shared" ref="P7672:P7679" si="4122">IF(A7672&lt;30,"18-29",IF(A7672&lt;45,"30-44",IF(A7672&lt;60,"45-59",IF(A7672&lt;75,"60-74","75+"))))</f>
        <v>60-74</v>
      </c>
      <c r="Q7672" t="str">
        <f>IF(PatientData[[#This Row],[bmi]]&lt;18.5,"Underweight",
IF(PatientData[[#This Row],[bmi]]&lt;25,"Normal",
IF(PatientData[[#This Row],[bmi]]&lt;30,"Overweight","Obese")))</f>
        <v>Obese</v>
      </c>
      <c r="R7672" t="str">
        <f t="shared" si="4095"/>
        <v>High BP</v>
      </c>
      <c r="S7672" t="str">
        <f t="shared" si="4096"/>
        <v>High Cost</v>
      </c>
    </row>
    <row r="7673" spans="1:19" x14ac:dyDescent="0.3">
      <c r="A7673">
        <v>58</v>
      </c>
      <c r="B7673" t="s">
        <v>20</v>
      </c>
      <c r="C7673">
        <v>31.3</v>
      </c>
      <c r="D7673">
        <v>110</v>
      </c>
      <c r="E7673">
        <v>64</v>
      </c>
      <c r="F7673">
        <v>216.6</v>
      </c>
      <c r="G7673">
        <v>105</v>
      </c>
      <c r="H7673">
        <v>64</v>
      </c>
      <c r="I7673">
        <v>1</v>
      </c>
      <c r="J7673" t="s">
        <v>24</v>
      </c>
      <c r="K7673" t="s">
        <v>26</v>
      </c>
      <c r="L7673" t="s">
        <v>18</v>
      </c>
      <c r="M7673">
        <v>6.6</v>
      </c>
      <c r="N7673">
        <v>13115.42</v>
      </c>
      <c r="O7673" t="s">
        <v>19</v>
      </c>
      <c r="P7673" t="str">
        <f t="shared" si="4122"/>
        <v>45-59</v>
      </c>
      <c r="Q7673" t="str">
        <f>IF(PatientData[[#This Row],[bmi]]&lt;18.5,"Underweight",
IF(PatientData[[#This Row],[bmi]]&lt;25,"Normal",
IF(PatientData[[#This Row],[bmi]]&lt;30,"Overweight","Obese")))</f>
        <v>Obese</v>
      </c>
      <c r="R7673" t="str">
        <f t="shared" si="4095"/>
        <v>Normal BP</v>
      </c>
      <c r="S7673" t="str">
        <f t="shared" si="4096"/>
        <v>Normal Cost</v>
      </c>
    </row>
    <row r="7674" spans="1:19" x14ac:dyDescent="0.3">
      <c r="A7674">
        <v>56</v>
      </c>
      <c r="B7674" t="s">
        <v>20</v>
      </c>
      <c r="C7674">
        <v>31.3</v>
      </c>
      <c r="D7674">
        <v>117</v>
      </c>
      <c r="E7674">
        <v>64</v>
      </c>
      <c r="F7674">
        <v>219.6</v>
      </c>
      <c r="G7674">
        <v>110.6</v>
      </c>
      <c r="H7674">
        <v>83</v>
      </c>
      <c r="I7674">
        <v>1</v>
      </c>
      <c r="J7674" t="s">
        <v>27</v>
      </c>
      <c r="K7674" t="s">
        <v>26</v>
      </c>
      <c r="L7674" t="s">
        <v>25</v>
      </c>
      <c r="M7674">
        <v>2.9</v>
      </c>
      <c r="N7674">
        <v>6555.13</v>
      </c>
      <c r="O7674" t="s">
        <v>23</v>
      </c>
      <c r="P7674" t="str">
        <f t="shared" si="4122"/>
        <v>45-59</v>
      </c>
      <c r="Q7674" t="str">
        <f>IF(PatientData[[#This Row],[bmi]]&lt;18.5,"Underweight",
IF(PatientData[[#This Row],[bmi]]&lt;25,"Normal",
IF(PatientData[[#This Row],[bmi]]&lt;30,"Overweight","Obese")))</f>
        <v>Obese</v>
      </c>
      <c r="R7674" t="str">
        <f t="shared" si="4095"/>
        <v>Normal BP</v>
      </c>
      <c r="S7674" t="str">
        <f t="shared" si="4096"/>
        <v>Normal Cost</v>
      </c>
    </row>
    <row r="7675" spans="1:19" x14ac:dyDescent="0.3">
      <c r="A7675">
        <v>57</v>
      </c>
      <c r="B7675" t="s">
        <v>20</v>
      </c>
      <c r="C7675">
        <v>31.3</v>
      </c>
      <c r="D7675">
        <v>137</v>
      </c>
      <c r="E7675">
        <v>78</v>
      </c>
      <c r="F7675">
        <v>249.4</v>
      </c>
      <c r="G7675">
        <v>112.2</v>
      </c>
      <c r="H7675">
        <v>86</v>
      </c>
      <c r="I7675">
        <v>2</v>
      </c>
      <c r="J7675" t="s">
        <v>24</v>
      </c>
      <c r="K7675" t="s">
        <v>26</v>
      </c>
      <c r="L7675" t="s">
        <v>25</v>
      </c>
      <c r="M7675">
        <v>6.1</v>
      </c>
      <c r="N7675">
        <v>11050.62</v>
      </c>
      <c r="O7675" t="s">
        <v>23</v>
      </c>
      <c r="P7675" t="str">
        <f t="shared" si="4122"/>
        <v>45-59</v>
      </c>
      <c r="Q7675" t="str">
        <f>IF(PatientData[[#This Row],[bmi]]&lt;18.5,"Underweight",
IF(PatientData[[#This Row],[bmi]]&lt;25,"Normal",
IF(PatientData[[#This Row],[bmi]]&lt;30,"Overweight","Obese")))</f>
        <v>Obese</v>
      </c>
      <c r="R7675" t="str">
        <f t="shared" si="4095"/>
        <v>High BP</v>
      </c>
      <c r="S7675" t="str">
        <f t="shared" si="4096"/>
        <v>Normal Cost</v>
      </c>
    </row>
    <row r="7676" spans="1:19" x14ac:dyDescent="0.3">
      <c r="A7676">
        <v>88</v>
      </c>
      <c r="B7676" t="s">
        <v>20</v>
      </c>
      <c r="C7676">
        <v>31.4</v>
      </c>
      <c r="D7676">
        <v>134</v>
      </c>
      <c r="E7676">
        <v>90</v>
      </c>
      <c r="F7676">
        <v>203.9</v>
      </c>
      <c r="G7676">
        <v>137.4</v>
      </c>
      <c r="H7676">
        <v>81</v>
      </c>
      <c r="I7676">
        <v>0</v>
      </c>
      <c r="J7676" t="s">
        <v>16</v>
      </c>
      <c r="K7676" t="s">
        <v>21</v>
      </c>
      <c r="L7676" t="s">
        <v>18</v>
      </c>
      <c r="M7676">
        <v>11.9</v>
      </c>
      <c r="N7676">
        <v>24297.06</v>
      </c>
      <c r="O7676" t="s">
        <v>19</v>
      </c>
      <c r="P7676" t="str">
        <f t="shared" si="4122"/>
        <v>75+</v>
      </c>
      <c r="Q7676" t="str">
        <f>IF(PatientData[[#This Row],[bmi]]&lt;18.5,"Underweight",
IF(PatientData[[#This Row],[bmi]]&lt;25,"Normal",
IF(PatientData[[#This Row],[bmi]]&lt;30,"Overweight","Obese")))</f>
        <v>Obese</v>
      </c>
      <c r="R7676" t="str">
        <f t="shared" si="4095"/>
        <v>High BP</v>
      </c>
      <c r="S7676" t="str">
        <f t="shared" si="4096"/>
        <v>High Cost</v>
      </c>
    </row>
    <row r="7677" spans="1:19" x14ac:dyDescent="0.3">
      <c r="A7677">
        <v>95</v>
      </c>
      <c r="B7677" t="s">
        <v>20</v>
      </c>
      <c r="C7677">
        <v>31.4</v>
      </c>
      <c r="D7677">
        <v>140</v>
      </c>
      <c r="E7677">
        <v>81</v>
      </c>
      <c r="F7677">
        <v>266.10000000000002</v>
      </c>
      <c r="G7677">
        <v>90.8</v>
      </c>
      <c r="H7677">
        <v>61</v>
      </c>
      <c r="I7677">
        <v>2</v>
      </c>
      <c r="J7677" t="s">
        <v>24</v>
      </c>
      <c r="K7677" t="s">
        <v>21</v>
      </c>
      <c r="L7677" t="s">
        <v>22</v>
      </c>
      <c r="M7677">
        <v>8.4</v>
      </c>
      <c r="N7677">
        <v>18924.28</v>
      </c>
      <c r="O7677" t="s">
        <v>23</v>
      </c>
      <c r="P7677" t="str">
        <f t="shared" si="4122"/>
        <v>75+</v>
      </c>
      <c r="Q7677" t="str">
        <f>IF(PatientData[[#This Row],[bmi]]&lt;18.5,"Underweight",
IF(PatientData[[#This Row],[bmi]]&lt;25,"Normal",
IF(PatientData[[#This Row],[bmi]]&lt;30,"Overweight","Obese")))</f>
        <v>Obese</v>
      </c>
      <c r="R7677" t="str">
        <f t="shared" si="4095"/>
        <v>High BP</v>
      </c>
      <c r="S7677" t="str">
        <f t="shared" si="4096"/>
        <v>High Cost</v>
      </c>
    </row>
    <row r="7678" spans="1:19" x14ac:dyDescent="0.3">
      <c r="A7678">
        <v>66</v>
      </c>
      <c r="B7678" t="s">
        <v>20</v>
      </c>
      <c r="C7678">
        <v>31.4</v>
      </c>
      <c r="D7678">
        <v>122</v>
      </c>
      <c r="E7678">
        <v>66</v>
      </c>
      <c r="F7678">
        <v>211.1</v>
      </c>
      <c r="G7678">
        <v>95</v>
      </c>
      <c r="H7678">
        <v>87</v>
      </c>
      <c r="I7678">
        <v>1</v>
      </c>
      <c r="J7678" t="s">
        <v>24</v>
      </c>
      <c r="K7678" t="s">
        <v>21</v>
      </c>
      <c r="L7678" t="s">
        <v>18</v>
      </c>
      <c r="M7678">
        <v>7.7</v>
      </c>
      <c r="N7678">
        <v>15388.18</v>
      </c>
      <c r="O7678" t="s">
        <v>19</v>
      </c>
      <c r="P7678" t="str">
        <f t="shared" si="4122"/>
        <v>60-74</v>
      </c>
      <c r="Q7678" t="str">
        <f>IF(PatientData[[#This Row],[bmi]]&lt;18.5,"Underweight",
IF(PatientData[[#This Row],[bmi]]&lt;25,"Normal",
IF(PatientData[[#This Row],[bmi]]&lt;30,"Overweight","Obese")))</f>
        <v>Obese</v>
      </c>
      <c r="R7678" t="str">
        <f t="shared" si="4095"/>
        <v>High BP</v>
      </c>
      <c r="S7678" t="str">
        <f t="shared" si="4096"/>
        <v>High Cost</v>
      </c>
    </row>
    <row r="7679" spans="1:19" x14ac:dyDescent="0.3">
      <c r="A7679">
        <v>71</v>
      </c>
      <c r="B7679" t="s">
        <v>20</v>
      </c>
      <c r="C7679">
        <v>31.4</v>
      </c>
      <c r="D7679">
        <v>145</v>
      </c>
      <c r="E7679">
        <v>97</v>
      </c>
      <c r="F7679">
        <v>260.39999999999998</v>
      </c>
      <c r="G7679">
        <v>101.7</v>
      </c>
      <c r="H7679">
        <v>66</v>
      </c>
      <c r="I7679">
        <v>1</v>
      </c>
      <c r="J7679" t="s">
        <v>16</v>
      </c>
      <c r="K7679" t="s">
        <v>26</v>
      </c>
      <c r="L7679" t="s">
        <v>18</v>
      </c>
      <c r="M7679">
        <v>7.7</v>
      </c>
      <c r="N7679">
        <v>14918.44</v>
      </c>
      <c r="O7679" t="s">
        <v>19</v>
      </c>
      <c r="P7679" t="str">
        <f t="shared" si="4122"/>
        <v>60-74</v>
      </c>
      <c r="Q7679" t="str">
        <f>IF(PatientData[[#This Row],[bmi]]&lt;18.5,"Underweight",
IF(PatientData[[#This Row],[bmi]]&lt;25,"Normal",
IF(PatientData[[#This Row],[bmi]]&lt;30,"Overweight","Obese")))</f>
        <v>Obese</v>
      </c>
      <c r="R7679" t="str">
        <f t="shared" si="4095"/>
        <v>High BP</v>
      </c>
      <c r="S7679" t="str">
        <f t="shared" si="4096"/>
        <v>Normal Cost</v>
      </c>
    </row>
    <row r="7680" spans="1:19" x14ac:dyDescent="0.3">
      <c r="A7680">
        <v>77</v>
      </c>
      <c r="B7680" t="s">
        <v>15</v>
      </c>
      <c r="C7680">
        <v>29.3</v>
      </c>
      <c r="D7680">
        <v>125</v>
      </c>
      <c r="E7680">
        <v>77</v>
      </c>
      <c r="F7680">
        <v>203.6</v>
      </c>
      <c r="G7680">
        <v>114</v>
      </c>
      <c r="H7680">
        <v>79</v>
      </c>
      <c r="I7680">
        <v>0</v>
      </c>
      <c r="J7680" t="s">
        <v>24</v>
      </c>
      <c r="K7680" t="s">
        <v>26</v>
      </c>
      <c r="L7680" t="s">
        <v>18</v>
      </c>
      <c r="M7680">
        <v>3.3</v>
      </c>
      <c r="N7680">
        <v>7085.33</v>
      </c>
      <c r="O7680" t="s">
        <v>19</v>
      </c>
      <c r="P7680" t="str">
        <f t="shared" ref="P7680:P7681" si="4123">IF(A7677&lt;30,"18-29",IF(A7677&lt;45,"30-44",IF(A7677&lt;60,"45-59",IF(A7677&lt;75,"60-74","75+"))))</f>
        <v>75+</v>
      </c>
      <c r="Q7680" t="str">
        <f>IF(PatientData[[#This Row],[bmi]]&lt;18.5,"Underweight",
IF(PatientData[[#This Row],[bmi]]&lt;25,"Normal",
IF(PatientData[[#This Row],[bmi]]&lt;30,"Overweight","Obese")))</f>
        <v>Overweight</v>
      </c>
      <c r="R7680" t="str">
        <f t="shared" si="4095"/>
        <v>High BP</v>
      </c>
      <c r="S7680" t="str">
        <f t="shared" si="4096"/>
        <v>Normal Cost</v>
      </c>
    </row>
    <row r="7681" spans="1:19" x14ac:dyDescent="0.3">
      <c r="A7681">
        <v>73</v>
      </c>
      <c r="B7681" t="s">
        <v>15</v>
      </c>
      <c r="C7681">
        <v>27.7</v>
      </c>
      <c r="D7681">
        <v>159</v>
      </c>
      <c r="E7681">
        <v>92</v>
      </c>
      <c r="F7681">
        <v>230.2</v>
      </c>
      <c r="G7681">
        <v>127.5</v>
      </c>
      <c r="H7681">
        <v>73</v>
      </c>
      <c r="I7681">
        <v>0</v>
      </c>
      <c r="J7681" t="s">
        <v>16</v>
      </c>
      <c r="K7681" t="s">
        <v>26</v>
      </c>
      <c r="L7681" t="s">
        <v>22</v>
      </c>
      <c r="M7681">
        <v>7.6</v>
      </c>
      <c r="N7681">
        <v>14448.86</v>
      </c>
      <c r="O7681" t="s">
        <v>19</v>
      </c>
      <c r="P7681" t="str">
        <f t="shared" si="4123"/>
        <v>60-74</v>
      </c>
      <c r="Q7681" t="str">
        <f>IF(PatientData[[#This Row],[bmi]]&lt;18.5,"Underweight",
IF(PatientData[[#This Row],[bmi]]&lt;25,"Normal",
IF(PatientData[[#This Row],[bmi]]&lt;30,"Overweight","Obese")))</f>
        <v>Overweight</v>
      </c>
      <c r="R7681" t="str">
        <f t="shared" si="4095"/>
        <v>High BP</v>
      </c>
      <c r="S7681" t="str">
        <f t="shared" si="4096"/>
        <v>Normal Cost</v>
      </c>
    </row>
    <row r="7682" spans="1:19" x14ac:dyDescent="0.3">
      <c r="A7682">
        <v>63</v>
      </c>
      <c r="B7682" t="s">
        <v>20</v>
      </c>
      <c r="C7682">
        <v>31.4</v>
      </c>
      <c r="D7682">
        <v>125</v>
      </c>
      <c r="E7682">
        <v>78</v>
      </c>
      <c r="F7682">
        <v>230.7</v>
      </c>
      <c r="G7682">
        <v>122.3</v>
      </c>
      <c r="H7682">
        <v>69</v>
      </c>
      <c r="I7682">
        <v>0</v>
      </c>
      <c r="J7682" t="s">
        <v>27</v>
      </c>
      <c r="K7682" t="s">
        <v>28</v>
      </c>
      <c r="L7682" t="s">
        <v>22</v>
      </c>
      <c r="M7682">
        <v>3.5</v>
      </c>
      <c r="N7682">
        <v>9735.31</v>
      </c>
      <c r="O7682" t="s">
        <v>19</v>
      </c>
      <c r="P7682" t="str">
        <f t="shared" ref="P7682:P7684" si="4124">IF(A7682&lt;30,"18-29",IF(A7682&lt;45,"30-44",IF(A7682&lt;60,"45-59",IF(A7682&lt;75,"60-74","75+"))))</f>
        <v>60-74</v>
      </c>
      <c r="Q7682" t="str">
        <f>IF(PatientData[[#This Row],[bmi]]&lt;18.5,"Underweight",
IF(PatientData[[#This Row],[bmi]]&lt;25,"Normal",
IF(PatientData[[#This Row],[bmi]]&lt;30,"Overweight","Obese")))</f>
        <v>Obese</v>
      </c>
      <c r="R7682" t="str">
        <f t="shared" si="4095"/>
        <v>High BP</v>
      </c>
      <c r="S7682" t="str">
        <f t="shared" si="4096"/>
        <v>Normal Cost</v>
      </c>
    </row>
    <row r="7683" spans="1:19" x14ac:dyDescent="0.3">
      <c r="A7683">
        <v>84</v>
      </c>
      <c r="B7683" t="s">
        <v>20</v>
      </c>
      <c r="C7683">
        <v>31.4</v>
      </c>
      <c r="D7683">
        <v>120</v>
      </c>
      <c r="E7683">
        <v>65</v>
      </c>
      <c r="F7683">
        <v>250.7</v>
      </c>
      <c r="G7683">
        <v>112.1</v>
      </c>
      <c r="H7683">
        <v>75</v>
      </c>
      <c r="I7683">
        <v>0</v>
      </c>
      <c r="J7683" t="s">
        <v>27</v>
      </c>
      <c r="K7683" t="s">
        <v>21</v>
      </c>
      <c r="L7683" t="s">
        <v>25</v>
      </c>
      <c r="M7683">
        <v>5.4</v>
      </c>
      <c r="N7683">
        <v>12723.43</v>
      </c>
      <c r="O7683" t="s">
        <v>19</v>
      </c>
      <c r="P7683" t="str">
        <f t="shared" si="4124"/>
        <v>75+</v>
      </c>
      <c r="Q7683" t="str">
        <f>IF(PatientData[[#This Row],[bmi]]&lt;18.5,"Underweight",
IF(PatientData[[#This Row],[bmi]]&lt;25,"Normal",
IF(PatientData[[#This Row],[bmi]]&lt;30,"Overweight","Obese")))</f>
        <v>Obese</v>
      </c>
      <c r="R7683" t="str">
        <f t="shared" ref="R7683:R7746" si="4125">IF(AND(D7683&lt;120,E7683&lt;80),"Normal BP","High BP")</f>
        <v>High BP</v>
      </c>
      <c r="S7683" t="str">
        <f t="shared" ref="S7683:S7746" si="4126">IF(N7683&gt;15000,"High Cost","Normal Cost")</f>
        <v>Normal Cost</v>
      </c>
    </row>
    <row r="7684" spans="1:19" x14ac:dyDescent="0.3">
      <c r="A7684">
        <v>95</v>
      </c>
      <c r="B7684" t="s">
        <v>20</v>
      </c>
      <c r="C7684">
        <v>31.4</v>
      </c>
      <c r="D7684">
        <v>132</v>
      </c>
      <c r="E7684">
        <v>84</v>
      </c>
      <c r="F7684">
        <v>238.3</v>
      </c>
      <c r="G7684">
        <v>116.3</v>
      </c>
      <c r="H7684">
        <v>68</v>
      </c>
      <c r="I7684">
        <v>1</v>
      </c>
      <c r="J7684" t="s">
        <v>24</v>
      </c>
      <c r="K7684" t="s">
        <v>21</v>
      </c>
      <c r="L7684" t="s">
        <v>18</v>
      </c>
      <c r="M7684">
        <v>12</v>
      </c>
      <c r="N7684">
        <v>22362.14</v>
      </c>
      <c r="O7684" t="s">
        <v>23</v>
      </c>
      <c r="P7684" t="str">
        <f t="shared" si="4124"/>
        <v>75+</v>
      </c>
      <c r="Q7684" t="str">
        <f>IF(PatientData[[#This Row],[bmi]]&lt;18.5,"Underweight",
IF(PatientData[[#This Row],[bmi]]&lt;25,"Normal",
IF(PatientData[[#This Row],[bmi]]&lt;30,"Overweight","Obese")))</f>
        <v>Obese</v>
      </c>
      <c r="R7684" t="str">
        <f t="shared" si="4125"/>
        <v>High BP</v>
      </c>
      <c r="S7684" t="str">
        <f t="shared" si="4126"/>
        <v>High Cost</v>
      </c>
    </row>
    <row r="7685" spans="1:19" x14ac:dyDescent="0.3">
      <c r="A7685">
        <v>61</v>
      </c>
      <c r="B7685" t="s">
        <v>15</v>
      </c>
      <c r="C7685">
        <v>31.6</v>
      </c>
      <c r="D7685">
        <v>132</v>
      </c>
      <c r="E7685">
        <v>84</v>
      </c>
      <c r="F7685">
        <v>229.6</v>
      </c>
      <c r="G7685">
        <v>150.30000000000001</v>
      </c>
      <c r="H7685">
        <v>91</v>
      </c>
      <c r="I7685">
        <v>1</v>
      </c>
      <c r="J7685" t="s">
        <v>16</v>
      </c>
      <c r="K7685" t="s">
        <v>28</v>
      </c>
      <c r="L7685" t="s">
        <v>18</v>
      </c>
      <c r="M7685">
        <v>9</v>
      </c>
      <c r="N7685">
        <v>20129</v>
      </c>
      <c r="O7685" t="s">
        <v>19</v>
      </c>
      <c r="P7685" t="str">
        <f t="shared" ref="P7685:P7686" si="4127">IF(A7682&lt;30,"18-29",IF(A7682&lt;45,"30-44",IF(A7682&lt;60,"45-59",IF(A7682&lt;75,"60-74","75+"))))</f>
        <v>60-74</v>
      </c>
      <c r="Q7685" t="str">
        <f>IF(PatientData[[#This Row],[bmi]]&lt;18.5,"Underweight",
IF(PatientData[[#This Row],[bmi]]&lt;25,"Normal",
IF(PatientData[[#This Row],[bmi]]&lt;30,"Overweight","Obese")))</f>
        <v>Obese</v>
      </c>
      <c r="R7685" t="str">
        <f t="shared" si="4125"/>
        <v>High BP</v>
      </c>
      <c r="S7685" t="str">
        <f t="shared" si="4126"/>
        <v>High Cost</v>
      </c>
    </row>
    <row r="7686" spans="1:19" x14ac:dyDescent="0.3">
      <c r="A7686">
        <v>32</v>
      </c>
      <c r="B7686" t="s">
        <v>15</v>
      </c>
      <c r="C7686">
        <v>23.9</v>
      </c>
      <c r="D7686">
        <v>117</v>
      </c>
      <c r="E7686">
        <v>69</v>
      </c>
      <c r="F7686">
        <v>243.2</v>
      </c>
      <c r="G7686">
        <v>103.5</v>
      </c>
      <c r="H7686">
        <v>71</v>
      </c>
      <c r="I7686">
        <v>1</v>
      </c>
      <c r="J7686" t="s">
        <v>24</v>
      </c>
      <c r="K7686" t="s">
        <v>26</v>
      </c>
      <c r="L7686" t="s">
        <v>25</v>
      </c>
      <c r="M7686">
        <v>3.2</v>
      </c>
      <c r="N7686">
        <v>6875.86</v>
      </c>
      <c r="O7686" t="s">
        <v>19</v>
      </c>
      <c r="P7686" t="str">
        <f t="shared" si="4127"/>
        <v>75+</v>
      </c>
      <c r="Q7686" t="str">
        <f>IF(PatientData[[#This Row],[bmi]]&lt;18.5,"Underweight",
IF(PatientData[[#This Row],[bmi]]&lt;25,"Normal",
IF(PatientData[[#This Row],[bmi]]&lt;30,"Overweight","Obese")))</f>
        <v>Normal</v>
      </c>
      <c r="R7686" t="str">
        <f t="shared" si="4125"/>
        <v>Normal BP</v>
      </c>
      <c r="S7686" t="str">
        <f t="shared" si="4126"/>
        <v>Normal Cost</v>
      </c>
    </row>
    <row r="7687" spans="1:19" x14ac:dyDescent="0.3">
      <c r="A7687">
        <v>54</v>
      </c>
      <c r="B7687" t="s">
        <v>20</v>
      </c>
      <c r="C7687">
        <v>31.4</v>
      </c>
      <c r="D7687">
        <v>118</v>
      </c>
      <c r="E7687">
        <v>78</v>
      </c>
      <c r="F7687">
        <v>244.4</v>
      </c>
      <c r="G7687">
        <v>138.4</v>
      </c>
      <c r="H7687">
        <v>60</v>
      </c>
      <c r="I7687">
        <v>3</v>
      </c>
      <c r="J7687" t="s">
        <v>24</v>
      </c>
      <c r="K7687" t="s">
        <v>17</v>
      </c>
      <c r="L7687" t="s">
        <v>18</v>
      </c>
      <c r="M7687">
        <v>3.6</v>
      </c>
      <c r="N7687">
        <v>8127.33</v>
      </c>
      <c r="O7687" t="s">
        <v>19</v>
      </c>
      <c r="P7687" t="str">
        <f t="shared" ref="P7687:P7688" si="4128">IF(A7687&lt;30,"18-29",IF(A7687&lt;45,"30-44",IF(A7687&lt;60,"45-59",IF(A7687&lt;75,"60-74","75+"))))</f>
        <v>45-59</v>
      </c>
      <c r="Q7687" t="str">
        <f>IF(PatientData[[#This Row],[bmi]]&lt;18.5,"Underweight",
IF(PatientData[[#This Row],[bmi]]&lt;25,"Normal",
IF(PatientData[[#This Row],[bmi]]&lt;30,"Overweight","Obese")))</f>
        <v>Obese</v>
      </c>
      <c r="R7687" t="str">
        <f t="shared" si="4125"/>
        <v>Normal BP</v>
      </c>
      <c r="S7687" t="str">
        <f t="shared" si="4126"/>
        <v>Normal Cost</v>
      </c>
    </row>
    <row r="7688" spans="1:19" x14ac:dyDescent="0.3">
      <c r="A7688">
        <v>74</v>
      </c>
      <c r="B7688" t="s">
        <v>20</v>
      </c>
      <c r="C7688">
        <v>31.4</v>
      </c>
      <c r="D7688">
        <v>126</v>
      </c>
      <c r="E7688">
        <v>78</v>
      </c>
      <c r="F7688">
        <v>266.3</v>
      </c>
      <c r="G7688">
        <v>101</v>
      </c>
      <c r="H7688">
        <v>84</v>
      </c>
      <c r="I7688">
        <v>1</v>
      </c>
      <c r="J7688" t="s">
        <v>24</v>
      </c>
      <c r="K7688" t="s">
        <v>21</v>
      </c>
      <c r="L7688" t="s">
        <v>18</v>
      </c>
      <c r="M7688">
        <v>13.3</v>
      </c>
      <c r="N7688">
        <v>23161.69</v>
      </c>
      <c r="O7688" t="s">
        <v>19</v>
      </c>
      <c r="P7688" t="str">
        <f t="shared" si="4128"/>
        <v>60-74</v>
      </c>
      <c r="Q7688" t="str">
        <f>IF(PatientData[[#This Row],[bmi]]&lt;18.5,"Underweight",
IF(PatientData[[#This Row],[bmi]]&lt;25,"Normal",
IF(PatientData[[#This Row],[bmi]]&lt;30,"Overweight","Obese")))</f>
        <v>Obese</v>
      </c>
      <c r="R7688" t="str">
        <f t="shared" si="4125"/>
        <v>High BP</v>
      </c>
      <c r="S7688" t="str">
        <f t="shared" si="4126"/>
        <v>High Cost</v>
      </c>
    </row>
    <row r="7689" spans="1:19" x14ac:dyDescent="0.3">
      <c r="A7689">
        <v>70</v>
      </c>
      <c r="B7689" t="s">
        <v>15</v>
      </c>
      <c r="C7689">
        <v>25.7</v>
      </c>
      <c r="D7689">
        <v>137</v>
      </c>
      <c r="E7689">
        <v>79</v>
      </c>
      <c r="F7689">
        <v>232.1</v>
      </c>
      <c r="G7689">
        <v>81.8</v>
      </c>
      <c r="H7689">
        <v>85</v>
      </c>
      <c r="I7689">
        <v>0</v>
      </c>
      <c r="J7689" t="s">
        <v>27</v>
      </c>
      <c r="K7689" t="s">
        <v>21</v>
      </c>
      <c r="L7689" t="s">
        <v>18</v>
      </c>
      <c r="M7689">
        <v>5.3</v>
      </c>
      <c r="N7689">
        <v>11662.12</v>
      </c>
      <c r="O7689" t="s">
        <v>19</v>
      </c>
      <c r="P7689" t="str">
        <f t="shared" ref="P7689:P7690" si="4129">IF(A7686&lt;30,"18-29",IF(A7686&lt;45,"30-44",IF(A7686&lt;60,"45-59",IF(A7686&lt;75,"60-74","75+"))))</f>
        <v>30-44</v>
      </c>
      <c r="Q7689" t="str">
        <f>IF(PatientData[[#This Row],[bmi]]&lt;18.5,"Underweight",
IF(PatientData[[#This Row],[bmi]]&lt;25,"Normal",
IF(PatientData[[#This Row],[bmi]]&lt;30,"Overweight","Obese")))</f>
        <v>Overweight</v>
      </c>
      <c r="R7689" t="str">
        <f t="shared" si="4125"/>
        <v>High BP</v>
      </c>
      <c r="S7689" t="str">
        <f t="shared" si="4126"/>
        <v>Normal Cost</v>
      </c>
    </row>
    <row r="7690" spans="1:19" x14ac:dyDescent="0.3">
      <c r="A7690">
        <v>61</v>
      </c>
      <c r="B7690" t="s">
        <v>15</v>
      </c>
      <c r="C7690">
        <v>22.4</v>
      </c>
      <c r="D7690">
        <v>122</v>
      </c>
      <c r="E7690">
        <v>64</v>
      </c>
      <c r="F7690">
        <v>220.3</v>
      </c>
      <c r="G7690">
        <v>111.1</v>
      </c>
      <c r="H7690">
        <v>77</v>
      </c>
      <c r="I7690">
        <v>2</v>
      </c>
      <c r="J7690" t="s">
        <v>27</v>
      </c>
      <c r="K7690" t="s">
        <v>21</v>
      </c>
      <c r="L7690" t="s">
        <v>18</v>
      </c>
      <c r="M7690">
        <v>3.7</v>
      </c>
      <c r="N7690">
        <v>10606.51</v>
      </c>
      <c r="O7690" t="s">
        <v>19</v>
      </c>
      <c r="P7690" t="str">
        <f t="shared" si="4129"/>
        <v>45-59</v>
      </c>
      <c r="Q7690" t="str">
        <f>IF(PatientData[[#This Row],[bmi]]&lt;18.5,"Underweight",
IF(PatientData[[#This Row],[bmi]]&lt;25,"Normal",
IF(PatientData[[#This Row],[bmi]]&lt;30,"Overweight","Obese")))</f>
        <v>Normal</v>
      </c>
      <c r="R7690" t="str">
        <f t="shared" si="4125"/>
        <v>High BP</v>
      </c>
      <c r="S7690" t="str">
        <f t="shared" si="4126"/>
        <v>Normal Cost</v>
      </c>
    </row>
    <row r="7691" spans="1:19" x14ac:dyDescent="0.3">
      <c r="A7691">
        <v>33</v>
      </c>
      <c r="B7691" t="s">
        <v>20</v>
      </c>
      <c r="C7691">
        <v>31.4</v>
      </c>
      <c r="D7691">
        <v>123</v>
      </c>
      <c r="E7691">
        <v>72</v>
      </c>
      <c r="F7691">
        <v>205.4</v>
      </c>
      <c r="G7691">
        <v>120.7</v>
      </c>
      <c r="H7691">
        <v>56</v>
      </c>
      <c r="I7691">
        <v>0</v>
      </c>
      <c r="J7691" t="s">
        <v>24</v>
      </c>
      <c r="K7691" t="s">
        <v>26</v>
      </c>
      <c r="L7691" t="s">
        <v>18</v>
      </c>
      <c r="M7691">
        <v>8.1</v>
      </c>
      <c r="N7691">
        <v>14252.15</v>
      </c>
      <c r="O7691" t="s">
        <v>19</v>
      </c>
      <c r="P7691" t="str">
        <f t="shared" ref="P7691" si="4130">IF(A7691&lt;30,"18-29",IF(A7691&lt;45,"30-44",IF(A7691&lt;60,"45-59",IF(A7691&lt;75,"60-74","75+"))))</f>
        <v>30-44</v>
      </c>
      <c r="Q7691" t="str">
        <f>IF(PatientData[[#This Row],[bmi]]&lt;18.5,"Underweight",
IF(PatientData[[#This Row],[bmi]]&lt;25,"Normal",
IF(PatientData[[#This Row],[bmi]]&lt;30,"Overweight","Obese")))</f>
        <v>Obese</v>
      </c>
      <c r="R7691" t="str">
        <f t="shared" si="4125"/>
        <v>High BP</v>
      </c>
      <c r="S7691" t="str">
        <f t="shared" si="4126"/>
        <v>Normal Cost</v>
      </c>
    </row>
    <row r="7692" spans="1:19" x14ac:dyDescent="0.3">
      <c r="A7692">
        <v>85</v>
      </c>
      <c r="B7692" t="s">
        <v>15</v>
      </c>
      <c r="C7692">
        <v>22.4</v>
      </c>
      <c r="D7692">
        <v>128</v>
      </c>
      <c r="E7692">
        <v>67</v>
      </c>
      <c r="F7692">
        <v>193.5</v>
      </c>
      <c r="G7692">
        <v>165.6</v>
      </c>
      <c r="H7692">
        <v>68</v>
      </c>
      <c r="I7692">
        <v>1</v>
      </c>
      <c r="J7692" t="s">
        <v>16</v>
      </c>
      <c r="K7692" t="s">
        <v>17</v>
      </c>
      <c r="L7692" t="s">
        <v>22</v>
      </c>
      <c r="M7692">
        <v>5.5</v>
      </c>
      <c r="N7692">
        <v>10012.16</v>
      </c>
      <c r="O7692" t="s">
        <v>23</v>
      </c>
      <c r="P7692" t="str">
        <f t="shared" ref="P7692" si="4131">IF(A7689&lt;30,"18-29",IF(A7689&lt;45,"30-44",IF(A7689&lt;60,"45-59",IF(A7689&lt;75,"60-74","75+"))))</f>
        <v>60-74</v>
      </c>
      <c r="Q7692" t="str">
        <f>IF(PatientData[[#This Row],[bmi]]&lt;18.5,"Underweight",
IF(PatientData[[#This Row],[bmi]]&lt;25,"Normal",
IF(PatientData[[#This Row],[bmi]]&lt;30,"Overweight","Obese")))</f>
        <v>Normal</v>
      </c>
      <c r="R7692" t="str">
        <f t="shared" si="4125"/>
        <v>High BP</v>
      </c>
      <c r="S7692" t="str">
        <f t="shared" si="4126"/>
        <v>Normal Cost</v>
      </c>
    </row>
    <row r="7693" spans="1:19" x14ac:dyDescent="0.3">
      <c r="A7693">
        <v>61</v>
      </c>
      <c r="B7693" t="s">
        <v>20</v>
      </c>
      <c r="C7693">
        <v>31.4</v>
      </c>
      <c r="D7693">
        <v>135</v>
      </c>
      <c r="E7693">
        <v>82</v>
      </c>
      <c r="F7693">
        <v>214</v>
      </c>
      <c r="G7693">
        <v>149.9</v>
      </c>
      <c r="H7693">
        <v>77</v>
      </c>
      <c r="I7693">
        <v>1</v>
      </c>
      <c r="J7693" t="s">
        <v>27</v>
      </c>
      <c r="K7693" t="s">
        <v>17</v>
      </c>
      <c r="L7693" t="s">
        <v>22</v>
      </c>
      <c r="M7693">
        <v>2</v>
      </c>
      <c r="N7693">
        <v>5619.65</v>
      </c>
      <c r="O7693" t="s">
        <v>19</v>
      </c>
      <c r="P7693" t="str">
        <f t="shared" ref="P7693" si="4132">IF(A7693&lt;30,"18-29",IF(A7693&lt;45,"30-44",IF(A7693&lt;60,"45-59",IF(A7693&lt;75,"60-74","75+"))))</f>
        <v>60-74</v>
      </c>
      <c r="Q7693" t="str">
        <f>IF(PatientData[[#This Row],[bmi]]&lt;18.5,"Underweight",
IF(PatientData[[#This Row],[bmi]]&lt;25,"Normal",
IF(PatientData[[#This Row],[bmi]]&lt;30,"Overweight","Obese")))</f>
        <v>Obese</v>
      </c>
      <c r="R7693" t="str">
        <f t="shared" si="4125"/>
        <v>High BP</v>
      </c>
      <c r="S7693" t="str">
        <f t="shared" si="4126"/>
        <v>Normal Cost</v>
      </c>
    </row>
    <row r="7694" spans="1:19" x14ac:dyDescent="0.3">
      <c r="A7694">
        <v>78</v>
      </c>
      <c r="B7694" t="s">
        <v>15</v>
      </c>
      <c r="C7694">
        <v>34.5</v>
      </c>
      <c r="D7694">
        <v>142</v>
      </c>
      <c r="E7694">
        <v>95</v>
      </c>
      <c r="F7694">
        <v>227.8</v>
      </c>
      <c r="G7694">
        <v>104.1</v>
      </c>
      <c r="H7694">
        <v>74</v>
      </c>
      <c r="I7694">
        <v>2</v>
      </c>
      <c r="J7694" t="s">
        <v>27</v>
      </c>
      <c r="K7694" t="s">
        <v>26</v>
      </c>
      <c r="L7694" t="s">
        <v>18</v>
      </c>
      <c r="M7694">
        <v>4.4000000000000004</v>
      </c>
      <c r="N7694">
        <v>7825.78</v>
      </c>
      <c r="O7694" t="s">
        <v>19</v>
      </c>
      <c r="P7694" t="str">
        <f t="shared" ref="P7694" si="4133">IF(A7691&lt;30,"18-29",IF(A7691&lt;45,"30-44",IF(A7691&lt;60,"45-59",IF(A7691&lt;75,"60-74","75+"))))</f>
        <v>30-44</v>
      </c>
      <c r="Q7694" t="str">
        <f>IF(PatientData[[#This Row],[bmi]]&lt;18.5,"Underweight",
IF(PatientData[[#This Row],[bmi]]&lt;25,"Normal",
IF(PatientData[[#This Row],[bmi]]&lt;30,"Overweight","Obese")))</f>
        <v>Obese</v>
      </c>
      <c r="R7694" t="str">
        <f t="shared" si="4125"/>
        <v>High BP</v>
      </c>
      <c r="S7694" t="str">
        <f t="shared" si="4126"/>
        <v>Normal Cost</v>
      </c>
    </row>
    <row r="7695" spans="1:19" x14ac:dyDescent="0.3">
      <c r="A7695">
        <v>79</v>
      </c>
      <c r="B7695" t="s">
        <v>20</v>
      </c>
      <c r="C7695">
        <v>31.4</v>
      </c>
      <c r="D7695">
        <v>137</v>
      </c>
      <c r="E7695">
        <v>73</v>
      </c>
      <c r="F7695">
        <v>236</v>
      </c>
      <c r="G7695">
        <v>94.8</v>
      </c>
      <c r="H7695">
        <v>69</v>
      </c>
      <c r="I7695">
        <v>3</v>
      </c>
      <c r="J7695" t="s">
        <v>27</v>
      </c>
      <c r="K7695" t="s">
        <v>26</v>
      </c>
      <c r="L7695" t="s">
        <v>25</v>
      </c>
      <c r="M7695">
        <v>14.8</v>
      </c>
      <c r="N7695">
        <v>27141.46</v>
      </c>
      <c r="O7695" t="s">
        <v>19</v>
      </c>
      <c r="P7695" t="str">
        <f t="shared" ref="P7695:P7697" si="4134">IF(A7695&lt;30,"18-29",IF(A7695&lt;45,"30-44",IF(A7695&lt;60,"45-59",IF(A7695&lt;75,"60-74","75+"))))</f>
        <v>75+</v>
      </c>
      <c r="Q7695" t="str">
        <f>IF(PatientData[[#This Row],[bmi]]&lt;18.5,"Underweight",
IF(PatientData[[#This Row],[bmi]]&lt;25,"Normal",
IF(PatientData[[#This Row],[bmi]]&lt;30,"Overweight","Obese")))</f>
        <v>Obese</v>
      </c>
      <c r="R7695" t="str">
        <f t="shared" si="4125"/>
        <v>High BP</v>
      </c>
      <c r="S7695" t="str">
        <f t="shared" si="4126"/>
        <v>High Cost</v>
      </c>
    </row>
    <row r="7696" spans="1:19" x14ac:dyDescent="0.3">
      <c r="A7696">
        <v>71</v>
      </c>
      <c r="B7696" t="s">
        <v>20</v>
      </c>
      <c r="C7696">
        <v>31.4</v>
      </c>
      <c r="D7696">
        <v>143</v>
      </c>
      <c r="E7696">
        <v>89</v>
      </c>
      <c r="F7696">
        <v>247.7</v>
      </c>
      <c r="G7696">
        <v>199.4</v>
      </c>
      <c r="H7696">
        <v>73</v>
      </c>
      <c r="I7696">
        <v>2</v>
      </c>
      <c r="J7696" t="s">
        <v>27</v>
      </c>
      <c r="K7696" t="s">
        <v>21</v>
      </c>
      <c r="L7696" t="s">
        <v>18</v>
      </c>
      <c r="M7696">
        <v>11.4</v>
      </c>
      <c r="N7696">
        <v>20800.419999999998</v>
      </c>
      <c r="O7696" t="s">
        <v>23</v>
      </c>
      <c r="P7696" t="str">
        <f t="shared" si="4134"/>
        <v>60-74</v>
      </c>
      <c r="Q7696" t="str">
        <f>IF(PatientData[[#This Row],[bmi]]&lt;18.5,"Underweight",
IF(PatientData[[#This Row],[bmi]]&lt;25,"Normal",
IF(PatientData[[#This Row],[bmi]]&lt;30,"Overweight","Obese")))</f>
        <v>Obese</v>
      </c>
      <c r="R7696" t="str">
        <f t="shared" si="4125"/>
        <v>High BP</v>
      </c>
      <c r="S7696" t="str">
        <f t="shared" si="4126"/>
        <v>High Cost</v>
      </c>
    </row>
    <row r="7697" spans="1:19" x14ac:dyDescent="0.3">
      <c r="A7697">
        <v>69</v>
      </c>
      <c r="B7697" t="s">
        <v>20</v>
      </c>
      <c r="C7697">
        <v>31.4</v>
      </c>
      <c r="D7697">
        <v>124</v>
      </c>
      <c r="E7697">
        <v>68</v>
      </c>
      <c r="F7697">
        <v>206.1</v>
      </c>
      <c r="G7697">
        <v>103.2</v>
      </c>
      <c r="H7697">
        <v>79</v>
      </c>
      <c r="I7697">
        <v>2</v>
      </c>
      <c r="J7697" t="s">
        <v>27</v>
      </c>
      <c r="K7697" t="s">
        <v>21</v>
      </c>
      <c r="L7697" t="s">
        <v>18</v>
      </c>
      <c r="M7697">
        <v>7.6</v>
      </c>
      <c r="N7697">
        <v>14706.08</v>
      </c>
      <c r="O7697" t="s">
        <v>19</v>
      </c>
      <c r="P7697" t="str">
        <f t="shared" si="4134"/>
        <v>60-74</v>
      </c>
      <c r="Q7697" t="str">
        <f>IF(PatientData[[#This Row],[bmi]]&lt;18.5,"Underweight",
IF(PatientData[[#This Row],[bmi]]&lt;25,"Normal",
IF(PatientData[[#This Row],[bmi]]&lt;30,"Overweight","Obese")))</f>
        <v>Obese</v>
      </c>
      <c r="R7697" t="str">
        <f t="shared" si="4125"/>
        <v>High BP</v>
      </c>
      <c r="S7697" t="str">
        <f t="shared" si="4126"/>
        <v>Normal Cost</v>
      </c>
    </row>
    <row r="7698" spans="1:19" x14ac:dyDescent="0.3">
      <c r="A7698">
        <v>84</v>
      </c>
      <c r="B7698" t="s">
        <v>15</v>
      </c>
      <c r="C7698">
        <v>22.6</v>
      </c>
      <c r="D7698">
        <v>123</v>
      </c>
      <c r="E7698">
        <v>76</v>
      </c>
      <c r="F7698">
        <v>244.5</v>
      </c>
      <c r="G7698">
        <v>121</v>
      </c>
      <c r="H7698">
        <v>92</v>
      </c>
      <c r="I7698">
        <v>1</v>
      </c>
      <c r="J7698" t="s">
        <v>16</v>
      </c>
      <c r="K7698" t="s">
        <v>28</v>
      </c>
      <c r="L7698" t="s">
        <v>18</v>
      </c>
      <c r="M7698">
        <v>8.4</v>
      </c>
      <c r="N7698">
        <v>19645.93</v>
      </c>
      <c r="O7698" t="s">
        <v>19</v>
      </c>
      <c r="P7698" t="str">
        <f t="shared" ref="P7698" si="4135">IF(A7695&lt;30,"18-29",IF(A7695&lt;45,"30-44",IF(A7695&lt;60,"45-59",IF(A7695&lt;75,"60-74","75+"))))</f>
        <v>75+</v>
      </c>
      <c r="Q7698" t="str">
        <f>IF(PatientData[[#This Row],[bmi]]&lt;18.5,"Underweight",
IF(PatientData[[#This Row],[bmi]]&lt;25,"Normal",
IF(PatientData[[#This Row],[bmi]]&lt;30,"Overweight","Obese")))</f>
        <v>Normal</v>
      </c>
      <c r="R7698" t="str">
        <f t="shared" si="4125"/>
        <v>High BP</v>
      </c>
      <c r="S7698" t="str">
        <f t="shared" si="4126"/>
        <v>High Cost</v>
      </c>
    </row>
    <row r="7699" spans="1:19" x14ac:dyDescent="0.3">
      <c r="A7699">
        <v>58</v>
      </c>
      <c r="B7699" t="s">
        <v>20</v>
      </c>
      <c r="C7699">
        <v>31.4</v>
      </c>
      <c r="D7699">
        <v>131</v>
      </c>
      <c r="E7699">
        <v>75</v>
      </c>
      <c r="F7699">
        <v>235.1</v>
      </c>
      <c r="G7699">
        <v>114.1</v>
      </c>
      <c r="H7699">
        <v>87</v>
      </c>
      <c r="I7699">
        <v>2</v>
      </c>
      <c r="J7699" t="s">
        <v>16</v>
      </c>
      <c r="K7699" t="s">
        <v>26</v>
      </c>
      <c r="L7699" t="s">
        <v>25</v>
      </c>
      <c r="M7699">
        <v>9.4</v>
      </c>
      <c r="N7699">
        <v>19096.759999999998</v>
      </c>
      <c r="O7699" t="s">
        <v>19</v>
      </c>
      <c r="P7699" t="str">
        <f t="shared" ref="P7699" si="4136">IF(A7699&lt;30,"18-29",IF(A7699&lt;45,"30-44",IF(A7699&lt;60,"45-59",IF(A7699&lt;75,"60-74","75+"))))</f>
        <v>45-59</v>
      </c>
      <c r="Q7699" t="str">
        <f>IF(PatientData[[#This Row],[bmi]]&lt;18.5,"Underweight",
IF(PatientData[[#This Row],[bmi]]&lt;25,"Normal",
IF(PatientData[[#This Row],[bmi]]&lt;30,"Overweight","Obese")))</f>
        <v>Obese</v>
      </c>
      <c r="R7699" t="str">
        <f t="shared" si="4125"/>
        <v>High BP</v>
      </c>
      <c r="S7699" t="str">
        <f t="shared" si="4126"/>
        <v>High Cost</v>
      </c>
    </row>
    <row r="7700" spans="1:19" x14ac:dyDescent="0.3">
      <c r="A7700">
        <v>65</v>
      </c>
      <c r="B7700" t="s">
        <v>15</v>
      </c>
      <c r="C7700">
        <v>34.1</v>
      </c>
      <c r="D7700">
        <v>113</v>
      </c>
      <c r="E7700">
        <v>71</v>
      </c>
      <c r="F7700">
        <v>222.7</v>
      </c>
      <c r="G7700">
        <v>219.2</v>
      </c>
      <c r="H7700">
        <v>87</v>
      </c>
      <c r="I7700">
        <v>2</v>
      </c>
      <c r="J7700" t="s">
        <v>24</v>
      </c>
      <c r="K7700" t="s">
        <v>21</v>
      </c>
      <c r="L7700" t="s">
        <v>25</v>
      </c>
      <c r="M7700">
        <v>5.5</v>
      </c>
      <c r="N7700">
        <v>12656.64</v>
      </c>
      <c r="O7700" t="s">
        <v>19</v>
      </c>
      <c r="P7700" t="str">
        <f t="shared" ref="P7700:P7701" si="4137">IF(A7697&lt;30,"18-29",IF(A7697&lt;45,"30-44",IF(A7697&lt;60,"45-59",IF(A7697&lt;75,"60-74","75+"))))</f>
        <v>60-74</v>
      </c>
      <c r="Q7700" t="str">
        <f>IF(PatientData[[#This Row],[bmi]]&lt;18.5,"Underweight",
IF(PatientData[[#This Row],[bmi]]&lt;25,"Normal",
IF(PatientData[[#This Row],[bmi]]&lt;30,"Overweight","Obese")))</f>
        <v>Obese</v>
      </c>
      <c r="R7700" t="str">
        <f t="shared" si="4125"/>
        <v>Normal BP</v>
      </c>
      <c r="S7700" t="str">
        <f t="shared" si="4126"/>
        <v>Normal Cost</v>
      </c>
    </row>
    <row r="7701" spans="1:19" x14ac:dyDescent="0.3">
      <c r="A7701">
        <v>69</v>
      </c>
      <c r="B7701" t="s">
        <v>15</v>
      </c>
      <c r="C7701">
        <v>26.5</v>
      </c>
      <c r="D7701">
        <v>132</v>
      </c>
      <c r="E7701">
        <v>72</v>
      </c>
      <c r="F7701">
        <v>257.3</v>
      </c>
      <c r="G7701">
        <v>131.5</v>
      </c>
      <c r="H7701">
        <v>61</v>
      </c>
      <c r="I7701">
        <v>4</v>
      </c>
      <c r="J7701" t="s">
        <v>27</v>
      </c>
      <c r="K7701" t="s">
        <v>17</v>
      </c>
      <c r="L7701" t="s">
        <v>22</v>
      </c>
      <c r="M7701">
        <v>6.1</v>
      </c>
      <c r="N7701">
        <v>12850.37</v>
      </c>
      <c r="O7701" t="s">
        <v>19</v>
      </c>
      <c r="P7701" t="str">
        <f t="shared" si="4137"/>
        <v>75+</v>
      </c>
      <c r="Q7701" t="str">
        <f>IF(PatientData[[#This Row],[bmi]]&lt;18.5,"Underweight",
IF(PatientData[[#This Row],[bmi]]&lt;25,"Normal",
IF(PatientData[[#This Row],[bmi]]&lt;30,"Overweight","Obese")))</f>
        <v>Overweight</v>
      </c>
      <c r="R7701" t="str">
        <f t="shared" si="4125"/>
        <v>High BP</v>
      </c>
      <c r="S7701" t="str">
        <f t="shared" si="4126"/>
        <v>Normal Cost</v>
      </c>
    </row>
    <row r="7702" spans="1:19" x14ac:dyDescent="0.3">
      <c r="A7702">
        <v>66</v>
      </c>
      <c r="B7702" t="s">
        <v>20</v>
      </c>
      <c r="C7702">
        <v>31.4</v>
      </c>
      <c r="D7702">
        <v>118</v>
      </c>
      <c r="E7702">
        <v>78</v>
      </c>
      <c r="F7702">
        <v>239.4</v>
      </c>
      <c r="G7702">
        <v>132</v>
      </c>
      <c r="H7702">
        <v>106</v>
      </c>
      <c r="I7702">
        <v>2</v>
      </c>
      <c r="J7702" t="s">
        <v>16</v>
      </c>
      <c r="K7702" t="s">
        <v>26</v>
      </c>
      <c r="L7702" t="s">
        <v>25</v>
      </c>
      <c r="M7702">
        <v>10.4</v>
      </c>
      <c r="N7702">
        <v>20133.29</v>
      </c>
      <c r="O7702" t="s">
        <v>19</v>
      </c>
      <c r="P7702" t="str">
        <f t="shared" ref="P7702:P7704" si="4138">IF(A7702&lt;30,"18-29",IF(A7702&lt;45,"30-44",IF(A7702&lt;60,"45-59",IF(A7702&lt;75,"60-74","75+"))))</f>
        <v>60-74</v>
      </c>
      <c r="Q7702" t="str">
        <f>IF(PatientData[[#This Row],[bmi]]&lt;18.5,"Underweight",
IF(PatientData[[#This Row],[bmi]]&lt;25,"Normal",
IF(PatientData[[#This Row],[bmi]]&lt;30,"Overweight","Obese")))</f>
        <v>Obese</v>
      </c>
      <c r="R7702" t="str">
        <f t="shared" si="4125"/>
        <v>Normal BP</v>
      </c>
      <c r="S7702" t="str">
        <f t="shared" si="4126"/>
        <v>High Cost</v>
      </c>
    </row>
    <row r="7703" spans="1:19" x14ac:dyDescent="0.3">
      <c r="A7703">
        <v>80</v>
      </c>
      <c r="B7703" t="s">
        <v>20</v>
      </c>
      <c r="C7703">
        <v>31.4</v>
      </c>
      <c r="D7703">
        <v>123</v>
      </c>
      <c r="E7703">
        <v>68</v>
      </c>
      <c r="F7703">
        <v>247.5</v>
      </c>
      <c r="G7703">
        <v>129.4</v>
      </c>
      <c r="H7703">
        <v>71</v>
      </c>
      <c r="I7703">
        <v>3</v>
      </c>
      <c r="J7703" t="s">
        <v>24</v>
      </c>
      <c r="K7703" t="s">
        <v>17</v>
      </c>
      <c r="L7703" t="s">
        <v>25</v>
      </c>
      <c r="M7703">
        <v>6.9</v>
      </c>
      <c r="N7703">
        <v>13222.43</v>
      </c>
      <c r="O7703" t="s">
        <v>19</v>
      </c>
      <c r="P7703" t="str">
        <f t="shared" si="4138"/>
        <v>75+</v>
      </c>
      <c r="Q7703" t="str">
        <f>IF(PatientData[[#This Row],[bmi]]&lt;18.5,"Underweight",
IF(PatientData[[#This Row],[bmi]]&lt;25,"Normal",
IF(PatientData[[#This Row],[bmi]]&lt;30,"Overweight","Obese")))</f>
        <v>Obese</v>
      </c>
      <c r="R7703" t="str">
        <f t="shared" si="4125"/>
        <v>High BP</v>
      </c>
      <c r="S7703" t="str">
        <f t="shared" si="4126"/>
        <v>Normal Cost</v>
      </c>
    </row>
    <row r="7704" spans="1:19" x14ac:dyDescent="0.3">
      <c r="A7704">
        <v>82</v>
      </c>
      <c r="B7704" t="s">
        <v>20</v>
      </c>
      <c r="C7704">
        <v>31.4</v>
      </c>
      <c r="D7704">
        <v>122</v>
      </c>
      <c r="E7704">
        <v>78</v>
      </c>
      <c r="F7704">
        <v>243.5</v>
      </c>
      <c r="G7704">
        <v>85.7</v>
      </c>
      <c r="H7704">
        <v>99</v>
      </c>
      <c r="I7704">
        <v>3</v>
      </c>
      <c r="J7704" t="s">
        <v>24</v>
      </c>
      <c r="K7704" t="s">
        <v>21</v>
      </c>
      <c r="L7704" t="s">
        <v>22</v>
      </c>
      <c r="M7704">
        <v>4</v>
      </c>
      <c r="N7704">
        <v>9591.8799999999992</v>
      </c>
      <c r="O7704" t="s">
        <v>19</v>
      </c>
      <c r="P7704" t="str">
        <f t="shared" si="4138"/>
        <v>75+</v>
      </c>
      <c r="Q7704" t="str">
        <f>IF(PatientData[[#This Row],[bmi]]&lt;18.5,"Underweight",
IF(PatientData[[#This Row],[bmi]]&lt;25,"Normal",
IF(PatientData[[#This Row],[bmi]]&lt;30,"Overweight","Obese")))</f>
        <v>Obese</v>
      </c>
      <c r="R7704" t="str">
        <f t="shared" si="4125"/>
        <v>High BP</v>
      </c>
      <c r="S7704" t="str">
        <f t="shared" si="4126"/>
        <v>Normal Cost</v>
      </c>
    </row>
    <row r="7705" spans="1:19" x14ac:dyDescent="0.3">
      <c r="A7705">
        <v>60</v>
      </c>
      <c r="B7705" t="s">
        <v>15</v>
      </c>
      <c r="C7705">
        <v>32.6</v>
      </c>
      <c r="D7705">
        <v>131</v>
      </c>
      <c r="E7705">
        <v>84</v>
      </c>
      <c r="F7705">
        <v>226.2</v>
      </c>
      <c r="G7705">
        <v>121.8</v>
      </c>
      <c r="H7705">
        <v>91</v>
      </c>
      <c r="I7705">
        <v>2</v>
      </c>
      <c r="J7705" t="s">
        <v>27</v>
      </c>
      <c r="K7705" t="s">
        <v>21</v>
      </c>
      <c r="L7705" t="s">
        <v>18</v>
      </c>
      <c r="M7705">
        <v>2.7</v>
      </c>
      <c r="N7705">
        <v>8356.19</v>
      </c>
      <c r="O7705" t="s">
        <v>19</v>
      </c>
      <c r="P7705" t="str">
        <f t="shared" ref="P7705:P7707" si="4139">IF(A7702&lt;30,"18-29",IF(A7702&lt;45,"30-44",IF(A7702&lt;60,"45-59",IF(A7702&lt;75,"60-74","75+"))))</f>
        <v>60-74</v>
      </c>
      <c r="Q7705" t="str">
        <f>IF(PatientData[[#This Row],[bmi]]&lt;18.5,"Underweight",
IF(PatientData[[#This Row],[bmi]]&lt;25,"Normal",
IF(PatientData[[#This Row],[bmi]]&lt;30,"Overweight","Obese")))</f>
        <v>Obese</v>
      </c>
      <c r="R7705" t="str">
        <f t="shared" si="4125"/>
        <v>High BP</v>
      </c>
      <c r="S7705" t="str">
        <f t="shared" si="4126"/>
        <v>Normal Cost</v>
      </c>
    </row>
    <row r="7706" spans="1:19" x14ac:dyDescent="0.3">
      <c r="A7706">
        <v>67</v>
      </c>
      <c r="B7706" t="s">
        <v>15</v>
      </c>
      <c r="C7706">
        <v>19.399999999999999</v>
      </c>
      <c r="D7706">
        <v>125</v>
      </c>
      <c r="E7706">
        <v>80</v>
      </c>
      <c r="F7706">
        <v>217.8</v>
      </c>
      <c r="G7706">
        <v>124.1</v>
      </c>
      <c r="H7706">
        <v>79</v>
      </c>
      <c r="I7706">
        <v>1</v>
      </c>
      <c r="J7706" t="s">
        <v>24</v>
      </c>
      <c r="K7706" t="s">
        <v>17</v>
      </c>
      <c r="L7706" t="s">
        <v>18</v>
      </c>
      <c r="M7706">
        <v>10.1</v>
      </c>
      <c r="N7706">
        <v>19955.009999999998</v>
      </c>
      <c r="O7706" t="s">
        <v>19</v>
      </c>
      <c r="P7706" t="str">
        <f t="shared" si="4139"/>
        <v>75+</v>
      </c>
      <c r="Q7706" t="str">
        <f>IF(PatientData[[#This Row],[bmi]]&lt;18.5,"Underweight",
IF(PatientData[[#This Row],[bmi]]&lt;25,"Normal",
IF(PatientData[[#This Row],[bmi]]&lt;30,"Overweight","Obese")))</f>
        <v>Normal</v>
      </c>
      <c r="R7706" t="str">
        <f t="shared" si="4125"/>
        <v>High BP</v>
      </c>
      <c r="S7706" t="str">
        <f t="shared" si="4126"/>
        <v>High Cost</v>
      </c>
    </row>
    <row r="7707" spans="1:19" x14ac:dyDescent="0.3">
      <c r="A7707">
        <v>65</v>
      </c>
      <c r="B7707" t="s">
        <v>15</v>
      </c>
      <c r="C7707">
        <v>28.2</v>
      </c>
      <c r="D7707">
        <v>117</v>
      </c>
      <c r="E7707">
        <v>66</v>
      </c>
      <c r="F7707">
        <v>216.3</v>
      </c>
      <c r="G7707">
        <v>99.6</v>
      </c>
      <c r="H7707">
        <v>146</v>
      </c>
      <c r="I7707">
        <v>2</v>
      </c>
      <c r="J7707" t="s">
        <v>27</v>
      </c>
      <c r="K7707" t="s">
        <v>26</v>
      </c>
      <c r="L7707" t="s">
        <v>18</v>
      </c>
      <c r="M7707">
        <v>8.4</v>
      </c>
      <c r="N7707">
        <v>11291.9</v>
      </c>
      <c r="O7707" t="s">
        <v>23</v>
      </c>
      <c r="P7707" t="str">
        <f t="shared" si="4139"/>
        <v>75+</v>
      </c>
      <c r="Q7707" t="str">
        <f>IF(PatientData[[#This Row],[bmi]]&lt;18.5,"Underweight",
IF(PatientData[[#This Row],[bmi]]&lt;25,"Normal",
IF(PatientData[[#This Row],[bmi]]&lt;30,"Overweight","Obese")))</f>
        <v>Overweight</v>
      </c>
      <c r="R7707" t="str">
        <f t="shared" si="4125"/>
        <v>Normal BP</v>
      </c>
      <c r="S7707" t="str">
        <f t="shared" si="4126"/>
        <v>Normal Cost</v>
      </c>
    </row>
    <row r="7708" spans="1:19" x14ac:dyDescent="0.3">
      <c r="A7708">
        <v>66</v>
      </c>
      <c r="B7708" t="s">
        <v>20</v>
      </c>
      <c r="C7708">
        <v>31.5</v>
      </c>
      <c r="D7708">
        <v>112</v>
      </c>
      <c r="E7708">
        <v>71</v>
      </c>
      <c r="F7708">
        <v>251.7</v>
      </c>
      <c r="G7708">
        <v>105</v>
      </c>
      <c r="H7708">
        <v>87</v>
      </c>
      <c r="I7708">
        <v>0</v>
      </c>
      <c r="J7708" t="s">
        <v>16</v>
      </c>
      <c r="K7708" t="s">
        <v>21</v>
      </c>
      <c r="L7708" t="s">
        <v>25</v>
      </c>
      <c r="M7708">
        <v>14.8</v>
      </c>
      <c r="N7708">
        <v>21834.13</v>
      </c>
      <c r="O7708" t="s">
        <v>19</v>
      </c>
      <c r="P7708" t="str">
        <f t="shared" ref="P7708:P7711" si="4140">IF(A7708&lt;30,"18-29",IF(A7708&lt;45,"30-44",IF(A7708&lt;60,"45-59",IF(A7708&lt;75,"60-74","75+"))))</f>
        <v>60-74</v>
      </c>
      <c r="Q7708" t="str">
        <f>IF(PatientData[[#This Row],[bmi]]&lt;18.5,"Underweight",
IF(PatientData[[#This Row],[bmi]]&lt;25,"Normal",
IF(PatientData[[#This Row],[bmi]]&lt;30,"Overweight","Obese")))</f>
        <v>Obese</v>
      </c>
      <c r="R7708" t="str">
        <f t="shared" si="4125"/>
        <v>Normal BP</v>
      </c>
      <c r="S7708" t="str">
        <f t="shared" si="4126"/>
        <v>High Cost</v>
      </c>
    </row>
    <row r="7709" spans="1:19" x14ac:dyDescent="0.3">
      <c r="A7709">
        <v>49</v>
      </c>
      <c r="B7709" t="s">
        <v>20</v>
      </c>
      <c r="C7709">
        <v>31.5</v>
      </c>
      <c r="D7709">
        <v>117</v>
      </c>
      <c r="E7709">
        <v>63</v>
      </c>
      <c r="F7709">
        <v>221.1</v>
      </c>
      <c r="G7709">
        <v>182</v>
      </c>
      <c r="H7709">
        <v>91</v>
      </c>
      <c r="I7709">
        <v>0</v>
      </c>
      <c r="J7709" t="s">
        <v>16</v>
      </c>
      <c r="K7709" t="s">
        <v>17</v>
      </c>
      <c r="L7709" t="s">
        <v>25</v>
      </c>
      <c r="M7709">
        <v>4.2</v>
      </c>
      <c r="N7709">
        <v>9551.48</v>
      </c>
      <c r="O7709" t="s">
        <v>19</v>
      </c>
      <c r="P7709" t="str">
        <f t="shared" si="4140"/>
        <v>45-59</v>
      </c>
      <c r="Q7709" t="str">
        <f>IF(PatientData[[#This Row],[bmi]]&lt;18.5,"Underweight",
IF(PatientData[[#This Row],[bmi]]&lt;25,"Normal",
IF(PatientData[[#This Row],[bmi]]&lt;30,"Overweight","Obese")))</f>
        <v>Obese</v>
      </c>
      <c r="R7709" t="str">
        <f t="shared" si="4125"/>
        <v>Normal BP</v>
      </c>
      <c r="S7709" t="str">
        <f t="shared" si="4126"/>
        <v>Normal Cost</v>
      </c>
    </row>
    <row r="7710" spans="1:19" x14ac:dyDescent="0.3">
      <c r="A7710">
        <v>67</v>
      </c>
      <c r="B7710" t="s">
        <v>20</v>
      </c>
      <c r="C7710">
        <v>31.5</v>
      </c>
      <c r="D7710">
        <v>111</v>
      </c>
      <c r="E7710">
        <v>66</v>
      </c>
      <c r="F7710">
        <v>234.7</v>
      </c>
      <c r="G7710">
        <v>98.5</v>
      </c>
      <c r="H7710">
        <v>71</v>
      </c>
      <c r="I7710">
        <v>1</v>
      </c>
      <c r="J7710" t="s">
        <v>27</v>
      </c>
      <c r="K7710" t="s">
        <v>21</v>
      </c>
      <c r="L7710" t="s">
        <v>18</v>
      </c>
      <c r="M7710">
        <v>11.2</v>
      </c>
      <c r="N7710">
        <v>18899.740000000002</v>
      </c>
      <c r="O7710" t="s">
        <v>19</v>
      </c>
      <c r="P7710" t="str">
        <f t="shared" si="4140"/>
        <v>60-74</v>
      </c>
      <c r="Q7710" t="str">
        <f>IF(PatientData[[#This Row],[bmi]]&lt;18.5,"Underweight",
IF(PatientData[[#This Row],[bmi]]&lt;25,"Normal",
IF(PatientData[[#This Row],[bmi]]&lt;30,"Overweight","Obese")))</f>
        <v>Obese</v>
      </c>
      <c r="R7710" t="str">
        <f t="shared" si="4125"/>
        <v>Normal BP</v>
      </c>
      <c r="S7710" t="str">
        <f t="shared" si="4126"/>
        <v>High Cost</v>
      </c>
    </row>
    <row r="7711" spans="1:19" x14ac:dyDescent="0.3">
      <c r="A7711">
        <v>36</v>
      </c>
      <c r="B7711" t="s">
        <v>20</v>
      </c>
      <c r="C7711">
        <v>31.5</v>
      </c>
      <c r="D7711">
        <v>123</v>
      </c>
      <c r="E7711">
        <v>78</v>
      </c>
      <c r="F7711">
        <v>225.9</v>
      </c>
      <c r="G7711">
        <v>144.6</v>
      </c>
      <c r="H7711">
        <v>84</v>
      </c>
      <c r="I7711">
        <v>1</v>
      </c>
      <c r="J7711" t="s">
        <v>16</v>
      </c>
      <c r="K7711" t="s">
        <v>17</v>
      </c>
      <c r="L7711" t="s">
        <v>18</v>
      </c>
      <c r="M7711">
        <v>8.4</v>
      </c>
      <c r="N7711">
        <v>14470.65</v>
      </c>
      <c r="O7711" t="s">
        <v>19</v>
      </c>
      <c r="P7711" t="str">
        <f t="shared" si="4140"/>
        <v>30-44</v>
      </c>
      <c r="Q7711" t="str">
        <f>IF(PatientData[[#This Row],[bmi]]&lt;18.5,"Underweight",
IF(PatientData[[#This Row],[bmi]]&lt;25,"Normal",
IF(PatientData[[#This Row],[bmi]]&lt;30,"Overweight","Obese")))</f>
        <v>Obese</v>
      </c>
      <c r="R7711" t="str">
        <f t="shared" si="4125"/>
        <v>High BP</v>
      </c>
      <c r="S7711" t="str">
        <f t="shared" si="4126"/>
        <v>Normal Cost</v>
      </c>
    </row>
    <row r="7712" spans="1:19" x14ac:dyDescent="0.3">
      <c r="A7712">
        <v>71</v>
      </c>
      <c r="B7712" t="s">
        <v>15</v>
      </c>
      <c r="C7712">
        <v>28.3</v>
      </c>
      <c r="D7712">
        <v>135</v>
      </c>
      <c r="E7712">
        <v>93</v>
      </c>
      <c r="F7712">
        <v>233.5</v>
      </c>
      <c r="G7712">
        <v>132.6</v>
      </c>
      <c r="H7712">
        <v>93</v>
      </c>
      <c r="I7712">
        <v>2</v>
      </c>
      <c r="J7712" t="s">
        <v>16</v>
      </c>
      <c r="K7712" t="s">
        <v>17</v>
      </c>
      <c r="L7712" t="s">
        <v>22</v>
      </c>
      <c r="M7712">
        <v>5.9</v>
      </c>
      <c r="N7712">
        <v>12952.86</v>
      </c>
      <c r="O7712" t="s">
        <v>19</v>
      </c>
      <c r="P7712" t="str">
        <f t="shared" ref="P7712:P7716" si="4141">IF(A7709&lt;30,"18-29",IF(A7709&lt;45,"30-44",IF(A7709&lt;60,"45-59",IF(A7709&lt;75,"60-74","75+"))))</f>
        <v>45-59</v>
      </c>
      <c r="Q7712" t="str">
        <f>IF(PatientData[[#This Row],[bmi]]&lt;18.5,"Underweight",
IF(PatientData[[#This Row],[bmi]]&lt;25,"Normal",
IF(PatientData[[#This Row],[bmi]]&lt;30,"Overweight","Obese")))</f>
        <v>Overweight</v>
      </c>
      <c r="R7712" t="str">
        <f t="shared" si="4125"/>
        <v>High BP</v>
      </c>
      <c r="S7712" t="str">
        <f t="shared" si="4126"/>
        <v>Normal Cost</v>
      </c>
    </row>
    <row r="7713" spans="1:19" x14ac:dyDescent="0.3">
      <c r="A7713">
        <v>42</v>
      </c>
      <c r="B7713" t="s">
        <v>15</v>
      </c>
      <c r="C7713">
        <v>27.6</v>
      </c>
      <c r="D7713">
        <v>115</v>
      </c>
      <c r="E7713">
        <v>68</v>
      </c>
      <c r="F7713">
        <v>208.4</v>
      </c>
      <c r="G7713">
        <v>134.4</v>
      </c>
      <c r="H7713">
        <v>84</v>
      </c>
      <c r="I7713">
        <v>2</v>
      </c>
      <c r="J7713" t="s">
        <v>27</v>
      </c>
      <c r="K7713" t="s">
        <v>17</v>
      </c>
      <c r="L7713" t="s">
        <v>25</v>
      </c>
      <c r="M7713">
        <v>5</v>
      </c>
      <c r="N7713">
        <v>8478.9</v>
      </c>
      <c r="O7713" t="s">
        <v>19</v>
      </c>
      <c r="P7713" t="str">
        <f t="shared" si="4141"/>
        <v>60-74</v>
      </c>
      <c r="Q7713" t="str">
        <f>IF(PatientData[[#This Row],[bmi]]&lt;18.5,"Underweight",
IF(PatientData[[#This Row],[bmi]]&lt;25,"Normal",
IF(PatientData[[#This Row],[bmi]]&lt;30,"Overweight","Obese")))</f>
        <v>Overweight</v>
      </c>
      <c r="R7713" t="str">
        <f t="shared" si="4125"/>
        <v>Normal BP</v>
      </c>
      <c r="S7713" t="str">
        <f t="shared" si="4126"/>
        <v>Normal Cost</v>
      </c>
    </row>
    <row r="7714" spans="1:19" x14ac:dyDescent="0.3">
      <c r="A7714">
        <v>76</v>
      </c>
      <c r="B7714" t="s">
        <v>15</v>
      </c>
      <c r="C7714">
        <v>18</v>
      </c>
      <c r="D7714">
        <v>140</v>
      </c>
      <c r="E7714">
        <v>88</v>
      </c>
      <c r="F7714">
        <v>212.6</v>
      </c>
      <c r="G7714">
        <v>96.2</v>
      </c>
      <c r="H7714">
        <v>52</v>
      </c>
      <c r="I7714">
        <v>0</v>
      </c>
      <c r="J7714" t="s">
        <v>27</v>
      </c>
      <c r="K7714" t="s">
        <v>21</v>
      </c>
      <c r="L7714" t="s">
        <v>18</v>
      </c>
      <c r="M7714">
        <v>5.9</v>
      </c>
      <c r="N7714">
        <v>12613.73</v>
      </c>
      <c r="O7714" t="s">
        <v>19</v>
      </c>
      <c r="P7714" t="str">
        <f t="shared" si="4141"/>
        <v>30-44</v>
      </c>
      <c r="Q7714" t="str">
        <f>IF(PatientData[[#This Row],[bmi]]&lt;18.5,"Underweight",
IF(PatientData[[#This Row],[bmi]]&lt;25,"Normal",
IF(PatientData[[#This Row],[bmi]]&lt;30,"Overweight","Obese")))</f>
        <v>Underweight</v>
      </c>
      <c r="R7714" t="str">
        <f t="shared" si="4125"/>
        <v>High BP</v>
      </c>
      <c r="S7714" t="str">
        <f t="shared" si="4126"/>
        <v>Normal Cost</v>
      </c>
    </row>
    <row r="7715" spans="1:19" x14ac:dyDescent="0.3">
      <c r="A7715">
        <v>51</v>
      </c>
      <c r="B7715" t="s">
        <v>15</v>
      </c>
      <c r="C7715">
        <v>26.3</v>
      </c>
      <c r="D7715">
        <v>222</v>
      </c>
      <c r="E7715">
        <v>133</v>
      </c>
      <c r="F7715">
        <v>237.5</v>
      </c>
      <c r="G7715">
        <v>113.5</v>
      </c>
      <c r="H7715">
        <v>69</v>
      </c>
      <c r="I7715">
        <v>0</v>
      </c>
      <c r="J7715" t="s">
        <v>24</v>
      </c>
      <c r="K7715" t="s">
        <v>21</v>
      </c>
      <c r="L7715" t="s">
        <v>25</v>
      </c>
      <c r="M7715">
        <v>17.3</v>
      </c>
      <c r="N7715">
        <v>30960.17</v>
      </c>
      <c r="O7715" t="s">
        <v>19</v>
      </c>
      <c r="P7715" t="str">
        <f t="shared" si="4141"/>
        <v>60-74</v>
      </c>
      <c r="Q7715" t="str">
        <f>IF(PatientData[[#This Row],[bmi]]&lt;18.5,"Underweight",
IF(PatientData[[#This Row],[bmi]]&lt;25,"Normal",
IF(PatientData[[#This Row],[bmi]]&lt;30,"Overweight","Obese")))</f>
        <v>Overweight</v>
      </c>
      <c r="R7715" t="str">
        <f t="shared" si="4125"/>
        <v>High BP</v>
      </c>
      <c r="S7715" t="str">
        <f t="shared" si="4126"/>
        <v>High Cost</v>
      </c>
    </row>
    <row r="7716" spans="1:19" x14ac:dyDescent="0.3">
      <c r="A7716">
        <v>53</v>
      </c>
      <c r="B7716" t="s">
        <v>15</v>
      </c>
      <c r="C7716">
        <v>26.3</v>
      </c>
      <c r="D7716">
        <v>124</v>
      </c>
      <c r="E7716">
        <v>71</v>
      </c>
      <c r="F7716">
        <v>197.1</v>
      </c>
      <c r="G7716">
        <v>86.2</v>
      </c>
      <c r="H7716">
        <v>81</v>
      </c>
      <c r="I7716">
        <v>0</v>
      </c>
      <c r="J7716" t="s">
        <v>16</v>
      </c>
      <c r="K7716" t="s">
        <v>26</v>
      </c>
      <c r="L7716" t="s">
        <v>18</v>
      </c>
      <c r="M7716">
        <v>17.3</v>
      </c>
      <c r="N7716">
        <v>28104.13</v>
      </c>
      <c r="O7716" t="s">
        <v>19</v>
      </c>
      <c r="P7716" t="str">
        <f t="shared" si="4141"/>
        <v>30-44</v>
      </c>
      <c r="Q7716" t="str">
        <f>IF(PatientData[[#This Row],[bmi]]&lt;18.5,"Underweight",
IF(PatientData[[#This Row],[bmi]]&lt;25,"Normal",
IF(PatientData[[#This Row],[bmi]]&lt;30,"Overweight","Obese")))</f>
        <v>Overweight</v>
      </c>
      <c r="R7716" t="str">
        <f t="shared" si="4125"/>
        <v>High BP</v>
      </c>
      <c r="S7716" t="str">
        <f t="shared" si="4126"/>
        <v>High Cost</v>
      </c>
    </row>
    <row r="7717" spans="1:19" x14ac:dyDescent="0.3">
      <c r="A7717">
        <v>65</v>
      </c>
      <c r="B7717" t="s">
        <v>20</v>
      </c>
      <c r="C7717">
        <v>31.5</v>
      </c>
      <c r="D7717">
        <v>119</v>
      </c>
      <c r="E7717">
        <v>73</v>
      </c>
      <c r="F7717">
        <v>244.9</v>
      </c>
      <c r="G7717">
        <v>103.3</v>
      </c>
      <c r="H7717">
        <v>59</v>
      </c>
      <c r="I7717">
        <v>2</v>
      </c>
      <c r="J7717" t="s">
        <v>16</v>
      </c>
      <c r="K7717" t="s">
        <v>28</v>
      </c>
      <c r="L7717" t="s">
        <v>25</v>
      </c>
      <c r="M7717">
        <v>9.5</v>
      </c>
      <c r="N7717">
        <v>19853.8</v>
      </c>
      <c r="O7717" t="s">
        <v>19</v>
      </c>
      <c r="P7717" t="str">
        <f t="shared" ref="P7717" si="4142">IF(A7717&lt;30,"18-29",IF(A7717&lt;45,"30-44",IF(A7717&lt;60,"45-59",IF(A7717&lt;75,"60-74","75+"))))</f>
        <v>60-74</v>
      </c>
      <c r="Q7717" t="str">
        <f>IF(PatientData[[#This Row],[bmi]]&lt;18.5,"Underweight",
IF(PatientData[[#This Row],[bmi]]&lt;25,"Normal",
IF(PatientData[[#This Row],[bmi]]&lt;30,"Overweight","Obese")))</f>
        <v>Obese</v>
      </c>
      <c r="R7717" t="str">
        <f t="shared" si="4125"/>
        <v>Normal BP</v>
      </c>
      <c r="S7717" t="str">
        <f t="shared" si="4126"/>
        <v>High Cost</v>
      </c>
    </row>
    <row r="7718" spans="1:19" x14ac:dyDescent="0.3">
      <c r="A7718">
        <v>83</v>
      </c>
      <c r="B7718" t="s">
        <v>15</v>
      </c>
      <c r="C7718">
        <v>21.9</v>
      </c>
      <c r="D7718">
        <v>128</v>
      </c>
      <c r="E7718">
        <v>79</v>
      </c>
      <c r="F7718">
        <v>200.9</v>
      </c>
      <c r="G7718">
        <v>131.19999999999999</v>
      </c>
      <c r="H7718">
        <v>94</v>
      </c>
      <c r="I7718">
        <v>0</v>
      </c>
      <c r="J7718" t="s">
        <v>16</v>
      </c>
      <c r="K7718" t="s">
        <v>28</v>
      </c>
      <c r="L7718" t="s">
        <v>18</v>
      </c>
      <c r="M7718">
        <v>14.2</v>
      </c>
      <c r="N7718">
        <v>32375.72</v>
      </c>
      <c r="O7718" t="s">
        <v>19</v>
      </c>
      <c r="P7718" t="str">
        <f t="shared" ref="P7718" si="4143">IF(A7715&lt;30,"18-29",IF(A7715&lt;45,"30-44",IF(A7715&lt;60,"45-59",IF(A7715&lt;75,"60-74","75+"))))</f>
        <v>45-59</v>
      </c>
      <c r="Q7718" t="str">
        <f>IF(PatientData[[#This Row],[bmi]]&lt;18.5,"Underweight",
IF(PatientData[[#This Row],[bmi]]&lt;25,"Normal",
IF(PatientData[[#This Row],[bmi]]&lt;30,"Overweight","Obese")))</f>
        <v>Normal</v>
      </c>
      <c r="R7718" t="str">
        <f t="shared" si="4125"/>
        <v>High BP</v>
      </c>
      <c r="S7718" t="str">
        <f t="shared" si="4126"/>
        <v>High Cost</v>
      </c>
    </row>
    <row r="7719" spans="1:19" x14ac:dyDescent="0.3">
      <c r="A7719">
        <v>78</v>
      </c>
      <c r="B7719" t="s">
        <v>20</v>
      </c>
      <c r="C7719">
        <v>31.5</v>
      </c>
      <c r="D7719">
        <v>123</v>
      </c>
      <c r="E7719">
        <v>76</v>
      </c>
      <c r="F7719">
        <v>247.1</v>
      </c>
      <c r="G7719">
        <v>111.6</v>
      </c>
      <c r="H7719">
        <v>100</v>
      </c>
      <c r="I7719">
        <v>0</v>
      </c>
      <c r="J7719" t="s">
        <v>24</v>
      </c>
      <c r="K7719" t="s">
        <v>28</v>
      </c>
      <c r="L7719" t="s">
        <v>18</v>
      </c>
      <c r="M7719">
        <v>5.2</v>
      </c>
      <c r="N7719">
        <v>12403</v>
      </c>
      <c r="O7719" t="s">
        <v>19</v>
      </c>
      <c r="P7719" t="str">
        <f t="shared" ref="P7719" si="4144">IF(A7719&lt;30,"18-29",IF(A7719&lt;45,"30-44",IF(A7719&lt;60,"45-59",IF(A7719&lt;75,"60-74","75+"))))</f>
        <v>75+</v>
      </c>
      <c r="Q7719" t="str">
        <f>IF(PatientData[[#This Row],[bmi]]&lt;18.5,"Underweight",
IF(PatientData[[#This Row],[bmi]]&lt;25,"Normal",
IF(PatientData[[#This Row],[bmi]]&lt;30,"Overweight","Obese")))</f>
        <v>Obese</v>
      </c>
      <c r="R7719" t="str">
        <f t="shared" si="4125"/>
        <v>High BP</v>
      </c>
      <c r="S7719" t="str">
        <f t="shared" si="4126"/>
        <v>Normal Cost</v>
      </c>
    </row>
    <row r="7720" spans="1:19" x14ac:dyDescent="0.3">
      <c r="A7720">
        <v>45</v>
      </c>
      <c r="B7720" t="s">
        <v>15</v>
      </c>
      <c r="C7720">
        <v>24.5</v>
      </c>
      <c r="D7720">
        <v>125</v>
      </c>
      <c r="E7720">
        <v>73</v>
      </c>
      <c r="F7720">
        <v>188.1</v>
      </c>
      <c r="G7720">
        <v>108.8</v>
      </c>
      <c r="H7720">
        <v>94</v>
      </c>
      <c r="I7720">
        <v>0</v>
      </c>
      <c r="J7720" t="s">
        <v>16</v>
      </c>
      <c r="K7720" t="s">
        <v>21</v>
      </c>
      <c r="L7720" t="s">
        <v>25</v>
      </c>
      <c r="M7720">
        <v>6.6</v>
      </c>
      <c r="N7720">
        <v>14991.9</v>
      </c>
      <c r="O7720" t="s">
        <v>19</v>
      </c>
      <c r="P7720" t="str">
        <f t="shared" ref="P7720" si="4145">IF(A7717&lt;30,"18-29",IF(A7717&lt;45,"30-44",IF(A7717&lt;60,"45-59",IF(A7717&lt;75,"60-74","75+"))))</f>
        <v>60-74</v>
      </c>
      <c r="Q7720" t="str">
        <f>IF(PatientData[[#This Row],[bmi]]&lt;18.5,"Underweight",
IF(PatientData[[#This Row],[bmi]]&lt;25,"Normal",
IF(PatientData[[#This Row],[bmi]]&lt;30,"Overweight","Obese")))</f>
        <v>Normal</v>
      </c>
      <c r="R7720" t="str">
        <f t="shared" si="4125"/>
        <v>High BP</v>
      </c>
      <c r="S7720" t="str">
        <f t="shared" si="4126"/>
        <v>Normal Cost</v>
      </c>
    </row>
    <row r="7721" spans="1:19" x14ac:dyDescent="0.3">
      <c r="A7721">
        <v>59</v>
      </c>
      <c r="B7721" t="s">
        <v>20</v>
      </c>
      <c r="C7721">
        <v>31.5</v>
      </c>
      <c r="D7721">
        <v>131</v>
      </c>
      <c r="E7721">
        <v>78</v>
      </c>
      <c r="F7721">
        <v>215.8</v>
      </c>
      <c r="G7721">
        <v>107.7</v>
      </c>
      <c r="H7721">
        <v>88</v>
      </c>
      <c r="I7721">
        <v>2</v>
      </c>
      <c r="J7721" t="s">
        <v>24</v>
      </c>
      <c r="K7721" t="s">
        <v>21</v>
      </c>
      <c r="L7721" t="s">
        <v>25</v>
      </c>
      <c r="M7721">
        <v>3.5</v>
      </c>
      <c r="N7721">
        <v>9073.59</v>
      </c>
      <c r="O7721" t="s">
        <v>19</v>
      </c>
      <c r="P7721" t="str">
        <f t="shared" ref="P7721:P7723" si="4146">IF(A7721&lt;30,"18-29",IF(A7721&lt;45,"30-44",IF(A7721&lt;60,"45-59",IF(A7721&lt;75,"60-74","75+"))))</f>
        <v>45-59</v>
      </c>
      <c r="Q7721" t="str">
        <f>IF(PatientData[[#This Row],[bmi]]&lt;18.5,"Underweight",
IF(PatientData[[#This Row],[bmi]]&lt;25,"Normal",
IF(PatientData[[#This Row],[bmi]]&lt;30,"Overweight","Obese")))</f>
        <v>Obese</v>
      </c>
      <c r="R7721" t="str">
        <f t="shared" si="4125"/>
        <v>High BP</v>
      </c>
      <c r="S7721" t="str">
        <f t="shared" si="4126"/>
        <v>Normal Cost</v>
      </c>
    </row>
    <row r="7722" spans="1:19" x14ac:dyDescent="0.3">
      <c r="A7722">
        <v>89</v>
      </c>
      <c r="B7722" t="s">
        <v>20</v>
      </c>
      <c r="C7722">
        <v>31.5</v>
      </c>
      <c r="D7722">
        <v>134</v>
      </c>
      <c r="E7722">
        <v>75</v>
      </c>
      <c r="F7722">
        <v>226.7</v>
      </c>
      <c r="G7722">
        <v>130.19999999999999</v>
      </c>
      <c r="H7722">
        <v>87</v>
      </c>
      <c r="I7722">
        <v>1</v>
      </c>
      <c r="J7722" t="s">
        <v>16</v>
      </c>
      <c r="K7722" t="s">
        <v>21</v>
      </c>
      <c r="L7722" t="s">
        <v>25</v>
      </c>
      <c r="M7722">
        <v>12.9</v>
      </c>
      <c r="N7722">
        <v>25623.88</v>
      </c>
      <c r="O7722" t="s">
        <v>19</v>
      </c>
      <c r="P7722" t="str">
        <f t="shared" si="4146"/>
        <v>75+</v>
      </c>
      <c r="Q7722" t="str">
        <f>IF(PatientData[[#This Row],[bmi]]&lt;18.5,"Underweight",
IF(PatientData[[#This Row],[bmi]]&lt;25,"Normal",
IF(PatientData[[#This Row],[bmi]]&lt;30,"Overweight","Obese")))</f>
        <v>Obese</v>
      </c>
      <c r="R7722" t="str">
        <f t="shared" si="4125"/>
        <v>High BP</v>
      </c>
      <c r="S7722" t="str">
        <f t="shared" si="4126"/>
        <v>High Cost</v>
      </c>
    </row>
    <row r="7723" spans="1:19" x14ac:dyDescent="0.3">
      <c r="A7723">
        <v>83</v>
      </c>
      <c r="B7723" t="s">
        <v>20</v>
      </c>
      <c r="C7723">
        <v>31.5</v>
      </c>
      <c r="D7723">
        <v>123</v>
      </c>
      <c r="E7723">
        <v>75</v>
      </c>
      <c r="F7723">
        <v>240.3</v>
      </c>
      <c r="G7723">
        <v>87.2</v>
      </c>
      <c r="H7723">
        <v>75</v>
      </c>
      <c r="I7723">
        <v>1</v>
      </c>
      <c r="J7723" t="s">
        <v>27</v>
      </c>
      <c r="K7723" t="s">
        <v>28</v>
      </c>
      <c r="L7723" t="s">
        <v>25</v>
      </c>
      <c r="M7723">
        <v>8.3000000000000007</v>
      </c>
      <c r="N7723">
        <v>17211.05</v>
      </c>
      <c r="O7723" t="s">
        <v>19</v>
      </c>
      <c r="P7723" t="str">
        <f t="shared" si="4146"/>
        <v>75+</v>
      </c>
      <c r="Q7723" t="str">
        <f>IF(PatientData[[#This Row],[bmi]]&lt;18.5,"Underweight",
IF(PatientData[[#This Row],[bmi]]&lt;25,"Normal",
IF(PatientData[[#This Row],[bmi]]&lt;30,"Overweight","Obese")))</f>
        <v>Obese</v>
      </c>
      <c r="R7723" t="str">
        <f t="shared" si="4125"/>
        <v>High BP</v>
      </c>
      <c r="S7723" t="str">
        <f t="shared" si="4126"/>
        <v>High Cost</v>
      </c>
    </row>
    <row r="7724" spans="1:19" x14ac:dyDescent="0.3">
      <c r="A7724">
        <v>79</v>
      </c>
      <c r="B7724" t="s">
        <v>15</v>
      </c>
      <c r="C7724">
        <v>32</v>
      </c>
      <c r="D7724">
        <v>126</v>
      </c>
      <c r="E7724">
        <v>78</v>
      </c>
      <c r="F7724">
        <v>260.5</v>
      </c>
      <c r="G7724">
        <v>112</v>
      </c>
      <c r="H7724">
        <v>90</v>
      </c>
      <c r="I7724">
        <v>3</v>
      </c>
      <c r="J7724" t="s">
        <v>16</v>
      </c>
      <c r="K7724" t="s">
        <v>26</v>
      </c>
      <c r="L7724" t="s">
        <v>25</v>
      </c>
      <c r="M7724">
        <v>10.3</v>
      </c>
      <c r="N7724">
        <v>16609.45</v>
      </c>
      <c r="O7724" t="s">
        <v>19</v>
      </c>
      <c r="P7724" t="str">
        <f t="shared" ref="P7724" si="4147">IF(A7721&lt;30,"18-29",IF(A7721&lt;45,"30-44",IF(A7721&lt;60,"45-59",IF(A7721&lt;75,"60-74","75+"))))</f>
        <v>45-59</v>
      </c>
      <c r="Q7724" t="str">
        <f>IF(PatientData[[#This Row],[bmi]]&lt;18.5,"Underweight",
IF(PatientData[[#This Row],[bmi]]&lt;25,"Normal",
IF(PatientData[[#This Row],[bmi]]&lt;30,"Overweight","Obese")))</f>
        <v>Obese</v>
      </c>
      <c r="R7724" t="str">
        <f t="shared" si="4125"/>
        <v>High BP</v>
      </c>
      <c r="S7724" t="str">
        <f t="shared" si="4126"/>
        <v>High Cost</v>
      </c>
    </row>
    <row r="7725" spans="1:19" x14ac:dyDescent="0.3">
      <c r="A7725">
        <v>33</v>
      </c>
      <c r="B7725" t="s">
        <v>20</v>
      </c>
      <c r="C7725">
        <v>31.5</v>
      </c>
      <c r="D7725">
        <v>141</v>
      </c>
      <c r="E7725">
        <v>81</v>
      </c>
      <c r="F7725">
        <v>204</v>
      </c>
      <c r="G7725">
        <v>164</v>
      </c>
      <c r="H7725">
        <v>79</v>
      </c>
      <c r="I7725">
        <v>1</v>
      </c>
      <c r="J7725" t="s">
        <v>27</v>
      </c>
      <c r="K7725" t="s">
        <v>17</v>
      </c>
      <c r="L7725" t="s">
        <v>18</v>
      </c>
      <c r="M7725">
        <v>1</v>
      </c>
      <c r="N7725">
        <v>3692.76</v>
      </c>
      <c r="O7725" t="s">
        <v>19</v>
      </c>
      <c r="P7725" t="str">
        <f t="shared" ref="P7725:P7726" si="4148">IF(A7725&lt;30,"18-29",IF(A7725&lt;45,"30-44",IF(A7725&lt;60,"45-59",IF(A7725&lt;75,"60-74","75+"))))</f>
        <v>30-44</v>
      </c>
      <c r="Q7725" t="str">
        <f>IF(PatientData[[#This Row],[bmi]]&lt;18.5,"Underweight",
IF(PatientData[[#This Row],[bmi]]&lt;25,"Normal",
IF(PatientData[[#This Row],[bmi]]&lt;30,"Overweight","Obese")))</f>
        <v>Obese</v>
      </c>
      <c r="R7725" t="str">
        <f t="shared" si="4125"/>
        <v>High BP</v>
      </c>
      <c r="S7725" t="str">
        <f t="shared" si="4126"/>
        <v>Normal Cost</v>
      </c>
    </row>
    <row r="7726" spans="1:19" x14ac:dyDescent="0.3">
      <c r="A7726">
        <v>63</v>
      </c>
      <c r="B7726" t="s">
        <v>20</v>
      </c>
      <c r="C7726">
        <v>31.5</v>
      </c>
      <c r="D7726">
        <v>110</v>
      </c>
      <c r="E7726">
        <v>61</v>
      </c>
      <c r="F7726">
        <v>213.6</v>
      </c>
      <c r="G7726">
        <v>117.3</v>
      </c>
      <c r="H7726">
        <v>80</v>
      </c>
      <c r="I7726">
        <v>0</v>
      </c>
      <c r="J7726" t="s">
        <v>27</v>
      </c>
      <c r="K7726" t="s">
        <v>17</v>
      </c>
      <c r="L7726" t="s">
        <v>25</v>
      </c>
      <c r="M7726">
        <v>4.4000000000000004</v>
      </c>
      <c r="N7726">
        <v>7078.86</v>
      </c>
      <c r="O7726" t="s">
        <v>19</v>
      </c>
      <c r="P7726" t="str">
        <f t="shared" si="4148"/>
        <v>60-74</v>
      </c>
      <c r="Q7726" t="str">
        <f>IF(PatientData[[#This Row],[bmi]]&lt;18.5,"Underweight",
IF(PatientData[[#This Row],[bmi]]&lt;25,"Normal",
IF(PatientData[[#This Row],[bmi]]&lt;30,"Overweight","Obese")))</f>
        <v>Obese</v>
      </c>
      <c r="R7726" t="str">
        <f t="shared" si="4125"/>
        <v>Normal BP</v>
      </c>
      <c r="S7726" t="str">
        <f t="shared" si="4126"/>
        <v>Normal Cost</v>
      </c>
    </row>
    <row r="7727" spans="1:19" x14ac:dyDescent="0.3">
      <c r="A7727">
        <v>64</v>
      </c>
      <c r="B7727" t="s">
        <v>15</v>
      </c>
      <c r="C7727">
        <v>25.9</v>
      </c>
      <c r="D7727">
        <v>121</v>
      </c>
      <c r="E7727">
        <v>67</v>
      </c>
      <c r="F7727">
        <v>211.4</v>
      </c>
      <c r="G7727">
        <v>132.30000000000001</v>
      </c>
      <c r="H7727">
        <v>75</v>
      </c>
      <c r="I7727">
        <v>0</v>
      </c>
      <c r="J7727" t="s">
        <v>27</v>
      </c>
      <c r="K7727" t="s">
        <v>21</v>
      </c>
      <c r="L7727" t="s">
        <v>22</v>
      </c>
      <c r="M7727">
        <v>5.9</v>
      </c>
      <c r="N7727">
        <v>12441.96</v>
      </c>
      <c r="O7727" t="s">
        <v>19</v>
      </c>
      <c r="P7727" t="str">
        <f t="shared" ref="P7727:P7729" si="4149">IF(A7724&lt;30,"18-29",IF(A7724&lt;45,"30-44",IF(A7724&lt;60,"45-59",IF(A7724&lt;75,"60-74","75+"))))</f>
        <v>75+</v>
      </c>
      <c r="Q7727" t="str">
        <f>IF(PatientData[[#This Row],[bmi]]&lt;18.5,"Underweight",
IF(PatientData[[#This Row],[bmi]]&lt;25,"Normal",
IF(PatientData[[#This Row],[bmi]]&lt;30,"Overweight","Obese")))</f>
        <v>Overweight</v>
      </c>
      <c r="R7727" t="str">
        <f t="shared" si="4125"/>
        <v>High BP</v>
      </c>
      <c r="S7727" t="str">
        <f t="shared" si="4126"/>
        <v>Normal Cost</v>
      </c>
    </row>
    <row r="7728" spans="1:19" x14ac:dyDescent="0.3">
      <c r="A7728">
        <v>67</v>
      </c>
      <c r="B7728" t="s">
        <v>15</v>
      </c>
      <c r="C7728">
        <v>12</v>
      </c>
      <c r="D7728">
        <v>147</v>
      </c>
      <c r="E7728">
        <v>91</v>
      </c>
      <c r="F7728">
        <v>216</v>
      </c>
      <c r="G7728">
        <v>127.3</v>
      </c>
      <c r="H7728">
        <v>97</v>
      </c>
      <c r="I7728">
        <v>1</v>
      </c>
      <c r="J7728" t="s">
        <v>16</v>
      </c>
      <c r="K7728" t="s">
        <v>21</v>
      </c>
      <c r="L7728" t="s">
        <v>18</v>
      </c>
      <c r="M7728">
        <v>12</v>
      </c>
      <c r="N7728">
        <v>23931.34</v>
      </c>
      <c r="O7728" t="s">
        <v>19</v>
      </c>
      <c r="P7728" t="str">
        <f t="shared" si="4149"/>
        <v>30-44</v>
      </c>
      <c r="Q7728" t="str">
        <f>IF(PatientData[[#This Row],[bmi]]&lt;18.5,"Underweight",
IF(PatientData[[#This Row],[bmi]]&lt;25,"Normal",
IF(PatientData[[#This Row],[bmi]]&lt;30,"Overweight","Obese")))</f>
        <v>Underweight</v>
      </c>
      <c r="R7728" t="str">
        <f t="shared" si="4125"/>
        <v>High BP</v>
      </c>
      <c r="S7728" t="str">
        <f t="shared" si="4126"/>
        <v>High Cost</v>
      </c>
    </row>
    <row r="7729" spans="1:19" x14ac:dyDescent="0.3">
      <c r="A7729">
        <v>45</v>
      </c>
      <c r="B7729" t="s">
        <v>15</v>
      </c>
      <c r="C7729">
        <v>18</v>
      </c>
      <c r="D7729">
        <v>116</v>
      </c>
      <c r="E7729">
        <v>63</v>
      </c>
      <c r="F7729">
        <v>184.5</v>
      </c>
      <c r="G7729">
        <v>92.6</v>
      </c>
      <c r="H7729">
        <v>92</v>
      </c>
      <c r="I7729">
        <v>1</v>
      </c>
      <c r="J7729" t="s">
        <v>16</v>
      </c>
      <c r="K7729" t="s">
        <v>21</v>
      </c>
      <c r="L7729" t="s">
        <v>25</v>
      </c>
      <c r="M7729">
        <v>7.9</v>
      </c>
      <c r="N7729">
        <v>16693.47</v>
      </c>
      <c r="O7729" t="s">
        <v>19</v>
      </c>
      <c r="P7729" t="str">
        <f t="shared" si="4149"/>
        <v>60-74</v>
      </c>
      <c r="Q7729" t="str">
        <f>IF(PatientData[[#This Row],[bmi]]&lt;18.5,"Underweight",
IF(PatientData[[#This Row],[bmi]]&lt;25,"Normal",
IF(PatientData[[#This Row],[bmi]]&lt;30,"Overweight","Obese")))</f>
        <v>Underweight</v>
      </c>
      <c r="R7729" t="str">
        <f t="shared" si="4125"/>
        <v>Normal BP</v>
      </c>
      <c r="S7729" t="str">
        <f t="shared" si="4126"/>
        <v>High Cost</v>
      </c>
    </row>
    <row r="7730" spans="1:19" x14ac:dyDescent="0.3">
      <c r="A7730">
        <v>74</v>
      </c>
      <c r="B7730" t="s">
        <v>20</v>
      </c>
      <c r="C7730">
        <v>31.5</v>
      </c>
      <c r="D7730">
        <v>130</v>
      </c>
      <c r="E7730">
        <v>66</v>
      </c>
      <c r="F7730">
        <v>269.89999999999998</v>
      </c>
      <c r="G7730">
        <v>135</v>
      </c>
      <c r="H7730">
        <v>87</v>
      </c>
      <c r="I7730">
        <v>0</v>
      </c>
      <c r="J7730" t="s">
        <v>16</v>
      </c>
      <c r="K7730" t="s">
        <v>17</v>
      </c>
      <c r="L7730" t="s">
        <v>18</v>
      </c>
      <c r="M7730">
        <v>9.4</v>
      </c>
      <c r="N7730">
        <v>18454.93</v>
      </c>
      <c r="O7730" t="s">
        <v>19</v>
      </c>
      <c r="P7730" t="str">
        <f t="shared" ref="P7730:P7732" si="4150">IF(A7730&lt;30,"18-29",IF(A7730&lt;45,"30-44",IF(A7730&lt;60,"45-59",IF(A7730&lt;75,"60-74","75+"))))</f>
        <v>60-74</v>
      </c>
      <c r="Q7730" t="str">
        <f>IF(PatientData[[#This Row],[bmi]]&lt;18.5,"Underweight",
IF(PatientData[[#This Row],[bmi]]&lt;25,"Normal",
IF(PatientData[[#This Row],[bmi]]&lt;30,"Overweight","Obese")))</f>
        <v>Obese</v>
      </c>
      <c r="R7730" t="str">
        <f t="shared" si="4125"/>
        <v>High BP</v>
      </c>
      <c r="S7730" t="str">
        <f t="shared" si="4126"/>
        <v>High Cost</v>
      </c>
    </row>
    <row r="7731" spans="1:19" x14ac:dyDescent="0.3">
      <c r="A7731">
        <v>72</v>
      </c>
      <c r="B7731" t="s">
        <v>20</v>
      </c>
      <c r="C7731">
        <v>31.5</v>
      </c>
      <c r="D7731">
        <v>116</v>
      </c>
      <c r="E7731">
        <v>75</v>
      </c>
      <c r="F7731">
        <v>260.5</v>
      </c>
      <c r="G7731">
        <v>162.80000000000001</v>
      </c>
      <c r="H7731">
        <v>83</v>
      </c>
      <c r="I7731">
        <v>1</v>
      </c>
      <c r="J7731" t="s">
        <v>27</v>
      </c>
      <c r="K7731" t="s">
        <v>26</v>
      </c>
      <c r="L7731" t="s">
        <v>25</v>
      </c>
      <c r="M7731">
        <v>2.2000000000000002</v>
      </c>
      <c r="N7731">
        <v>5046.37</v>
      </c>
      <c r="O7731" t="s">
        <v>19</v>
      </c>
      <c r="P7731" t="str">
        <f t="shared" si="4150"/>
        <v>60-74</v>
      </c>
      <c r="Q7731" t="str">
        <f>IF(PatientData[[#This Row],[bmi]]&lt;18.5,"Underweight",
IF(PatientData[[#This Row],[bmi]]&lt;25,"Normal",
IF(PatientData[[#This Row],[bmi]]&lt;30,"Overweight","Obese")))</f>
        <v>Obese</v>
      </c>
      <c r="R7731" t="str">
        <f t="shared" si="4125"/>
        <v>Normal BP</v>
      </c>
      <c r="S7731" t="str">
        <f t="shared" si="4126"/>
        <v>Normal Cost</v>
      </c>
    </row>
    <row r="7732" spans="1:19" x14ac:dyDescent="0.3">
      <c r="A7732">
        <v>59</v>
      </c>
      <c r="B7732" t="s">
        <v>20</v>
      </c>
      <c r="C7732">
        <v>31.5</v>
      </c>
      <c r="D7732">
        <v>134</v>
      </c>
      <c r="E7732">
        <v>82</v>
      </c>
      <c r="F7732">
        <v>218.1</v>
      </c>
      <c r="G7732">
        <v>123.1</v>
      </c>
      <c r="H7732">
        <v>83</v>
      </c>
      <c r="I7732">
        <v>2</v>
      </c>
      <c r="J7732" t="s">
        <v>16</v>
      </c>
      <c r="K7732" t="s">
        <v>26</v>
      </c>
      <c r="L7732" t="s">
        <v>18</v>
      </c>
      <c r="M7732">
        <v>9.3000000000000007</v>
      </c>
      <c r="N7732">
        <v>15805.94</v>
      </c>
      <c r="O7732" t="s">
        <v>19</v>
      </c>
      <c r="P7732" t="str">
        <f t="shared" si="4150"/>
        <v>45-59</v>
      </c>
      <c r="Q7732" t="str">
        <f>IF(PatientData[[#This Row],[bmi]]&lt;18.5,"Underweight",
IF(PatientData[[#This Row],[bmi]]&lt;25,"Normal",
IF(PatientData[[#This Row],[bmi]]&lt;30,"Overweight","Obese")))</f>
        <v>Obese</v>
      </c>
      <c r="R7732" t="str">
        <f t="shared" si="4125"/>
        <v>High BP</v>
      </c>
      <c r="S7732" t="str">
        <f t="shared" si="4126"/>
        <v>High Cost</v>
      </c>
    </row>
    <row r="7733" spans="1:19" x14ac:dyDescent="0.3">
      <c r="A7733">
        <v>80</v>
      </c>
      <c r="B7733" t="s">
        <v>15</v>
      </c>
      <c r="C7733">
        <v>26.9</v>
      </c>
      <c r="D7733">
        <v>137</v>
      </c>
      <c r="E7733">
        <v>87</v>
      </c>
      <c r="F7733">
        <v>230.6</v>
      </c>
      <c r="G7733">
        <v>130.5</v>
      </c>
      <c r="H7733">
        <v>81</v>
      </c>
      <c r="I7733">
        <v>1</v>
      </c>
      <c r="J7733" t="s">
        <v>24</v>
      </c>
      <c r="K7733" t="s">
        <v>21</v>
      </c>
      <c r="L7733" t="s">
        <v>25</v>
      </c>
      <c r="M7733">
        <v>11.4</v>
      </c>
      <c r="N7733">
        <v>19953.87</v>
      </c>
      <c r="O7733" t="s">
        <v>19</v>
      </c>
      <c r="P7733" t="str">
        <f t="shared" ref="P7733:P7734" si="4151">IF(A7730&lt;30,"18-29",IF(A7730&lt;45,"30-44",IF(A7730&lt;60,"45-59",IF(A7730&lt;75,"60-74","75+"))))</f>
        <v>60-74</v>
      </c>
      <c r="Q7733" t="str">
        <f>IF(PatientData[[#This Row],[bmi]]&lt;18.5,"Underweight",
IF(PatientData[[#This Row],[bmi]]&lt;25,"Normal",
IF(PatientData[[#This Row],[bmi]]&lt;30,"Overweight","Obese")))</f>
        <v>Overweight</v>
      </c>
      <c r="R7733" t="str">
        <f t="shared" si="4125"/>
        <v>High BP</v>
      </c>
      <c r="S7733" t="str">
        <f t="shared" si="4126"/>
        <v>High Cost</v>
      </c>
    </row>
    <row r="7734" spans="1:19" x14ac:dyDescent="0.3">
      <c r="A7734">
        <v>61</v>
      </c>
      <c r="B7734" t="s">
        <v>15</v>
      </c>
      <c r="C7734">
        <v>23.8</v>
      </c>
      <c r="D7734">
        <v>100</v>
      </c>
      <c r="E7734">
        <v>60</v>
      </c>
      <c r="F7734">
        <v>196.8</v>
      </c>
      <c r="G7734">
        <v>107.3</v>
      </c>
      <c r="H7734">
        <v>84</v>
      </c>
      <c r="I7734">
        <v>1</v>
      </c>
      <c r="J7734" t="s">
        <v>16</v>
      </c>
      <c r="K7734" t="s">
        <v>17</v>
      </c>
      <c r="L7734" t="s">
        <v>18</v>
      </c>
      <c r="M7734">
        <v>6.2</v>
      </c>
      <c r="N7734">
        <v>15248.76</v>
      </c>
      <c r="O7734" t="s">
        <v>19</v>
      </c>
      <c r="P7734" t="str">
        <f t="shared" si="4151"/>
        <v>60-74</v>
      </c>
      <c r="Q7734" t="str">
        <f>IF(PatientData[[#This Row],[bmi]]&lt;18.5,"Underweight",
IF(PatientData[[#This Row],[bmi]]&lt;25,"Normal",
IF(PatientData[[#This Row],[bmi]]&lt;30,"Overweight","Obese")))</f>
        <v>Normal</v>
      </c>
      <c r="R7734" t="str">
        <f t="shared" si="4125"/>
        <v>Normal BP</v>
      </c>
      <c r="S7734" t="str">
        <f t="shared" si="4126"/>
        <v>High Cost</v>
      </c>
    </row>
    <row r="7735" spans="1:19" x14ac:dyDescent="0.3">
      <c r="A7735">
        <v>95</v>
      </c>
      <c r="B7735" t="s">
        <v>20</v>
      </c>
      <c r="C7735">
        <v>31.5</v>
      </c>
      <c r="D7735">
        <v>129</v>
      </c>
      <c r="E7735">
        <v>85</v>
      </c>
      <c r="F7735">
        <v>240.5</v>
      </c>
      <c r="G7735">
        <v>114.3</v>
      </c>
      <c r="H7735">
        <v>78</v>
      </c>
      <c r="I7735">
        <v>5</v>
      </c>
      <c r="J7735" t="s">
        <v>27</v>
      </c>
      <c r="K7735" t="s">
        <v>26</v>
      </c>
      <c r="L7735" t="s">
        <v>18</v>
      </c>
      <c r="M7735">
        <v>3.2</v>
      </c>
      <c r="N7735">
        <v>8112.07</v>
      </c>
      <c r="O7735" t="s">
        <v>19</v>
      </c>
      <c r="P7735" t="str">
        <f t="shared" ref="P7735" si="4152">IF(A7735&lt;30,"18-29",IF(A7735&lt;45,"30-44",IF(A7735&lt;60,"45-59",IF(A7735&lt;75,"60-74","75+"))))</f>
        <v>75+</v>
      </c>
      <c r="Q7735" t="str">
        <f>IF(PatientData[[#This Row],[bmi]]&lt;18.5,"Underweight",
IF(PatientData[[#This Row],[bmi]]&lt;25,"Normal",
IF(PatientData[[#This Row],[bmi]]&lt;30,"Overweight","Obese")))</f>
        <v>Obese</v>
      </c>
      <c r="R7735" t="str">
        <f t="shared" si="4125"/>
        <v>High BP</v>
      </c>
      <c r="S7735" t="str">
        <f t="shared" si="4126"/>
        <v>Normal Cost</v>
      </c>
    </row>
    <row r="7736" spans="1:19" x14ac:dyDescent="0.3">
      <c r="A7736">
        <v>80</v>
      </c>
      <c r="B7736" t="s">
        <v>15</v>
      </c>
      <c r="C7736">
        <v>24.5</v>
      </c>
      <c r="D7736">
        <v>132</v>
      </c>
      <c r="E7736">
        <v>75</v>
      </c>
      <c r="F7736">
        <v>221.7</v>
      </c>
      <c r="G7736">
        <v>181.6</v>
      </c>
      <c r="H7736">
        <v>84</v>
      </c>
      <c r="I7736">
        <v>0</v>
      </c>
      <c r="J7736" t="s">
        <v>24</v>
      </c>
      <c r="K7736" t="s">
        <v>17</v>
      </c>
      <c r="L7736" t="s">
        <v>22</v>
      </c>
      <c r="M7736">
        <v>3.7</v>
      </c>
      <c r="N7736">
        <v>7506.19</v>
      </c>
      <c r="O7736" t="s">
        <v>19</v>
      </c>
      <c r="P7736" t="str">
        <f t="shared" ref="P7736" si="4153">IF(A7733&lt;30,"18-29",IF(A7733&lt;45,"30-44",IF(A7733&lt;60,"45-59",IF(A7733&lt;75,"60-74","75+"))))</f>
        <v>75+</v>
      </c>
      <c r="Q7736" t="str">
        <f>IF(PatientData[[#This Row],[bmi]]&lt;18.5,"Underweight",
IF(PatientData[[#This Row],[bmi]]&lt;25,"Normal",
IF(PatientData[[#This Row],[bmi]]&lt;30,"Overweight","Obese")))</f>
        <v>Normal</v>
      </c>
      <c r="R7736" t="str">
        <f t="shared" si="4125"/>
        <v>High BP</v>
      </c>
      <c r="S7736" t="str">
        <f t="shared" si="4126"/>
        <v>Normal Cost</v>
      </c>
    </row>
    <row r="7737" spans="1:19" x14ac:dyDescent="0.3">
      <c r="A7737">
        <v>63</v>
      </c>
      <c r="B7737" t="s">
        <v>20</v>
      </c>
      <c r="C7737">
        <v>31.5</v>
      </c>
      <c r="D7737">
        <v>108</v>
      </c>
      <c r="E7737">
        <v>62</v>
      </c>
      <c r="F7737">
        <v>227.5</v>
      </c>
      <c r="G7737">
        <v>91</v>
      </c>
      <c r="H7737">
        <v>68</v>
      </c>
      <c r="I7737">
        <v>2</v>
      </c>
      <c r="J7737" t="s">
        <v>24</v>
      </c>
      <c r="K7737" t="s">
        <v>21</v>
      </c>
      <c r="L7737" t="s">
        <v>25</v>
      </c>
      <c r="M7737">
        <v>4.3</v>
      </c>
      <c r="N7737">
        <v>9258.1200000000008</v>
      </c>
      <c r="O7737" t="s">
        <v>19</v>
      </c>
      <c r="P7737" t="str">
        <f t="shared" ref="P7737:P7738" si="4154">IF(A7737&lt;30,"18-29",IF(A7737&lt;45,"30-44",IF(A7737&lt;60,"45-59",IF(A7737&lt;75,"60-74","75+"))))</f>
        <v>60-74</v>
      </c>
      <c r="Q7737" t="str">
        <f>IF(PatientData[[#This Row],[bmi]]&lt;18.5,"Underweight",
IF(PatientData[[#This Row],[bmi]]&lt;25,"Normal",
IF(PatientData[[#This Row],[bmi]]&lt;30,"Overweight","Obese")))</f>
        <v>Obese</v>
      </c>
      <c r="R7737" t="str">
        <f t="shared" si="4125"/>
        <v>Normal BP</v>
      </c>
      <c r="S7737" t="str">
        <f t="shared" si="4126"/>
        <v>Normal Cost</v>
      </c>
    </row>
    <row r="7738" spans="1:19" x14ac:dyDescent="0.3">
      <c r="A7738">
        <v>58</v>
      </c>
      <c r="B7738" t="s">
        <v>20</v>
      </c>
      <c r="C7738">
        <v>31.5</v>
      </c>
      <c r="D7738">
        <v>122</v>
      </c>
      <c r="E7738">
        <v>74</v>
      </c>
      <c r="F7738">
        <v>234.6</v>
      </c>
      <c r="G7738">
        <v>153.30000000000001</v>
      </c>
      <c r="H7738">
        <v>97</v>
      </c>
      <c r="I7738">
        <v>0</v>
      </c>
      <c r="J7738" t="s">
        <v>27</v>
      </c>
      <c r="K7738" t="s">
        <v>17</v>
      </c>
      <c r="L7738" t="s">
        <v>25</v>
      </c>
      <c r="M7738">
        <v>2.5</v>
      </c>
      <c r="N7738">
        <v>5362.73</v>
      </c>
      <c r="O7738" t="s">
        <v>19</v>
      </c>
      <c r="P7738" t="str">
        <f t="shared" si="4154"/>
        <v>45-59</v>
      </c>
      <c r="Q7738" t="str">
        <f>IF(PatientData[[#This Row],[bmi]]&lt;18.5,"Underweight",
IF(PatientData[[#This Row],[bmi]]&lt;25,"Normal",
IF(PatientData[[#This Row],[bmi]]&lt;30,"Overweight","Obese")))</f>
        <v>Obese</v>
      </c>
      <c r="R7738" t="str">
        <f t="shared" si="4125"/>
        <v>High BP</v>
      </c>
      <c r="S7738" t="str">
        <f t="shared" si="4126"/>
        <v>Normal Cost</v>
      </c>
    </row>
    <row r="7739" spans="1:19" x14ac:dyDescent="0.3">
      <c r="A7739">
        <v>95</v>
      </c>
      <c r="B7739" t="s">
        <v>15</v>
      </c>
      <c r="C7739">
        <v>22.6</v>
      </c>
      <c r="D7739">
        <v>131</v>
      </c>
      <c r="E7739">
        <v>80</v>
      </c>
      <c r="F7739">
        <v>270.10000000000002</v>
      </c>
      <c r="G7739">
        <v>106</v>
      </c>
      <c r="H7739">
        <v>75</v>
      </c>
      <c r="I7739">
        <v>1</v>
      </c>
      <c r="J7739" t="s">
        <v>24</v>
      </c>
      <c r="K7739" t="s">
        <v>26</v>
      </c>
      <c r="L7739" t="s">
        <v>25</v>
      </c>
      <c r="M7739">
        <v>6.6</v>
      </c>
      <c r="N7739">
        <v>10939.01</v>
      </c>
      <c r="O7739" t="s">
        <v>19</v>
      </c>
      <c r="P7739" t="str">
        <f t="shared" ref="P7739" si="4155">IF(A7736&lt;30,"18-29",IF(A7736&lt;45,"30-44",IF(A7736&lt;60,"45-59",IF(A7736&lt;75,"60-74","75+"))))</f>
        <v>75+</v>
      </c>
      <c r="Q7739" t="str">
        <f>IF(PatientData[[#This Row],[bmi]]&lt;18.5,"Underweight",
IF(PatientData[[#This Row],[bmi]]&lt;25,"Normal",
IF(PatientData[[#This Row],[bmi]]&lt;30,"Overweight","Obese")))</f>
        <v>Normal</v>
      </c>
      <c r="R7739" t="str">
        <f t="shared" si="4125"/>
        <v>High BP</v>
      </c>
      <c r="S7739" t="str">
        <f t="shared" si="4126"/>
        <v>Normal Cost</v>
      </c>
    </row>
    <row r="7740" spans="1:19" x14ac:dyDescent="0.3">
      <c r="A7740">
        <v>66</v>
      </c>
      <c r="B7740" t="s">
        <v>20</v>
      </c>
      <c r="C7740">
        <v>31.5</v>
      </c>
      <c r="D7740">
        <v>131</v>
      </c>
      <c r="E7740">
        <v>78</v>
      </c>
      <c r="F7740">
        <v>232.9</v>
      </c>
      <c r="G7740">
        <v>122.1</v>
      </c>
      <c r="H7740">
        <v>79</v>
      </c>
      <c r="I7740">
        <v>2</v>
      </c>
      <c r="J7740" t="s">
        <v>24</v>
      </c>
      <c r="K7740" t="s">
        <v>17</v>
      </c>
      <c r="L7740" t="s">
        <v>18</v>
      </c>
      <c r="M7740">
        <v>3.4</v>
      </c>
      <c r="N7740">
        <v>6508.58</v>
      </c>
      <c r="O7740" t="s">
        <v>19</v>
      </c>
      <c r="P7740" t="str">
        <f t="shared" ref="P7740" si="4156">IF(A7740&lt;30,"18-29",IF(A7740&lt;45,"30-44",IF(A7740&lt;60,"45-59",IF(A7740&lt;75,"60-74","75+"))))</f>
        <v>60-74</v>
      </c>
      <c r="Q7740" t="str">
        <f>IF(PatientData[[#This Row],[bmi]]&lt;18.5,"Underweight",
IF(PatientData[[#This Row],[bmi]]&lt;25,"Normal",
IF(PatientData[[#This Row],[bmi]]&lt;30,"Overweight","Obese")))</f>
        <v>Obese</v>
      </c>
      <c r="R7740" t="str">
        <f t="shared" si="4125"/>
        <v>High BP</v>
      </c>
      <c r="S7740" t="str">
        <f t="shared" si="4126"/>
        <v>Normal Cost</v>
      </c>
    </row>
    <row r="7741" spans="1:19" x14ac:dyDescent="0.3">
      <c r="A7741">
        <v>95</v>
      </c>
      <c r="B7741" t="s">
        <v>15</v>
      </c>
      <c r="C7741">
        <v>30.6</v>
      </c>
      <c r="D7741">
        <v>137</v>
      </c>
      <c r="E7741">
        <v>90</v>
      </c>
      <c r="F7741">
        <v>252.9</v>
      </c>
      <c r="G7741">
        <v>122.5</v>
      </c>
      <c r="H7741">
        <v>71</v>
      </c>
      <c r="I7741">
        <v>3</v>
      </c>
      <c r="J7741" t="s">
        <v>16</v>
      </c>
      <c r="K7741" t="s">
        <v>21</v>
      </c>
      <c r="L7741" t="s">
        <v>22</v>
      </c>
      <c r="M7741">
        <v>8</v>
      </c>
      <c r="N7741">
        <v>17508.169999999998</v>
      </c>
      <c r="O7741" t="s">
        <v>23</v>
      </c>
      <c r="P7741" t="str">
        <f t="shared" ref="P7741" si="4157">IF(A7738&lt;30,"18-29",IF(A7738&lt;45,"30-44",IF(A7738&lt;60,"45-59",IF(A7738&lt;75,"60-74","75+"))))</f>
        <v>45-59</v>
      </c>
      <c r="Q7741" t="str">
        <f>IF(PatientData[[#This Row],[bmi]]&lt;18.5,"Underweight",
IF(PatientData[[#This Row],[bmi]]&lt;25,"Normal",
IF(PatientData[[#This Row],[bmi]]&lt;30,"Overweight","Obese")))</f>
        <v>Obese</v>
      </c>
      <c r="R7741" t="str">
        <f t="shared" si="4125"/>
        <v>High BP</v>
      </c>
      <c r="S7741" t="str">
        <f t="shared" si="4126"/>
        <v>High Cost</v>
      </c>
    </row>
    <row r="7742" spans="1:19" x14ac:dyDescent="0.3">
      <c r="A7742">
        <v>48</v>
      </c>
      <c r="B7742" t="s">
        <v>20</v>
      </c>
      <c r="C7742">
        <v>31.5</v>
      </c>
      <c r="D7742">
        <v>107</v>
      </c>
      <c r="E7742">
        <v>64</v>
      </c>
      <c r="F7742">
        <v>263.39999999999998</v>
      </c>
      <c r="G7742">
        <v>87.8</v>
      </c>
      <c r="H7742">
        <v>88</v>
      </c>
      <c r="I7742">
        <v>1</v>
      </c>
      <c r="J7742" t="s">
        <v>16</v>
      </c>
      <c r="K7742" t="s">
        <v>28</v>
      </c>
      <c r="L7742" t="s">
        <v>18</v>
      </c>
      <c r="M7742">
        <v>6.4</v>
      </c>
      <c r="N7742">
        <v>15864.52</v>
      </c>
      <c r="O7742" t="s">
        <v>23</v>
      </c>
      <c r="P7742" t="str">
        <f t="shared" ref="P7742" si="4158">IF(A7742&lt;30,"18-29",IF(A7742&lt;45,"30-44",IF(A7742&lt;60,"45-59",IF(A7742&lt;75,"60-74","75+"))))</f>
        <v>45-59</v>
      </c>
      <c r="Q7742" t="str">
        <f>IF(PatientData[[#This Row],[bmi]]&lt;18.5,"Underweight",
IF(PatientData[[#This Row],[bmi]]&lt;25,"Normal",
IF(PatientData[[#This Row],[bmi]]&lt;30,"Overweight","Obese")))</f>
        <v>Obese</v>
      </c>
      <c r="R7742" t="str">
        <f t="shared" si="4125"/>
        <v>Normal BP</v>
      </c>
      <c r="S7742" t="str">
        <f t="shared" si="4126"/>
        <v>High Cost</v>
      </c>
    </row>
    <row r="7743" spans="1:19" x14ac:dyDescent="0.3">
      <c r="A7743">
        <v>55</v>
      </c>
      <c r="B7743" t="s">
        <v>15</v>
      </c>
      <c r="C7743">
        <v>26.1</v>
      </c>
      <c r="D7743">
        <v>125</v>
      </c>
      <c r="E7743">
        <v>68</v>
      </c>
      <c r="F7743">
        <v>238.2</v>
      </c>
      <c r="G7743">
        <v>88.7</v>
      </c>
      <c r="H7743">
        <v>90</v>
      </c>
      <c r="I7743">
        <v>3</v>
      </c>
      <c r="J7743" t="s">
        <v>16</v>
      </c>
      <c r="K7743" t="s">
        <v>26</v>
      </c>
      <c r="L7743" t="s">
        <v>22</v>
      </c>
      <c r="M7743">
        <v>12.7</v>
      </c>
      <c r="N7743">
        <v>22534.1</v>
      </c>
      <c r="O7743" t="s">
        <v>23</v>
      </c>
      <c r="P7743" t="str">
        <f t="shared" ref="P7743" si="4159">IF(A7740&lt;30,"18-29",IF(A7740&lt;45,"30-44",IF(A7740&lt;60,"45-59",IF(A7740&lt;75,"60-74","75+"))))</f>
        <v>60-74</v>
      </c>
      <c r="Q7743" t="str">
        <f>IF(PatientData[[#This Row],[bmi]]&lt;18.5,"Underweight",
IF(PatientData[[#This Row],[bmi]]&lt;25,"Normal",
IF(PatientData[[#This Row],[bmi]]&lt;30,"Overweight","Obese")))</f>
        <v>Overweight</v>
      </c>
      <c r="R7743" t="str">
        <f t="shared" si="4125"/>
        <v>High BP</v>
      </c>
      <c r="S7743" t="str">
        <f t="shared" si="4126"/>
        <v>High Cost</v>
      </c>
    </row>
    <row r="7744" spans="1:19" x14ac:dyDescent="0.3">
      <c r="A7744">
        <v>78</v>
      </c>
      <c r="B7744" t="s">
        <v>20</v>
      </c>
      <c r="C7744">
        <v>31.5</v>
      </c>
      <c r="D7744">
        <v>141</v>
      </c>
      <c r="E7744">
        <v>89</v>
      </c>
      <c r="F7744">
        <v>224</v>
      </c>
      <c r="G7744">
        <v>117.1</v>
      </c>
      <c r="H7744">
        <v>75</v>
      </c>
      <c r="I7744">
        <v>1</v>
      </c>
      <c r="J7744" t="s">
        <v>16</v>
      </c>
      <c r="K7744" t="s">
        <v>17</v>
      </c>
      <c r="L7744" t="s">
        <v>18</v>
      </c>
      <c r="M7744">
        <v>9.8000000000000007</v>
      </c>
      <c r="N7744">
        <v>19642.14</v>
      </c>
      <c r="O7744" t="s">
        <v>23</v>
      </c>
      <c r="P7744" t="str">
        <f t="shared" ref="P7744" si="4160">IF(A7744&lt;30,"18-29",IF(A7744&lt;45,"30-44",IF(A7744&lt;60,"45-59",IF(A7744&lt;75,"60-74","75+"))))</f>
        <v>75+</v>
      </c>
      <c r="Q7744" t="str">
        <f>IF(PatientData[[#This Row],[bmi]]&lt;18.5,"Underweight",
IF(PatientData[[#This Row],[bmi]]&lt;25,"Normal",
IF(PatientData[[#This Row],[bmi]]&lt;30,"Overweight","Obese")))</f>
        <v>Obese</v>
      </c>
      <c r="R7744" t="str">
        <f t="shared" si="4125"/>
        <v>High BP</v>
      </c>
      <c r="S7744" t="str">
        <f t="shared" si="4126"/>
        <v>High Cost</v>
      </c>
    </row>
    <row r="7745" spans="1:19" x14ac:dyDescent="0.3">
      <c r="A7745">
        <v>77</v>
      </c>
      <c r="B7745" t="s">
        <v>15</v>
      </c>
      <c r="C7745">
        <v>39.799999999999997</v>
      </c>
      <c r="D7745">
        <v>136</v>
      </c>
      <c r="E7745">
        <v>89</v>
      </c>
      <c r="F7745">
        <v>283.8</v>
      </c>
      <c r="G7745">
        <v>158.69999999999999</v>
      </c>
      <c r="H7745">
        <v>68</v>
      </c>
      <c r="I7745">
        <v>1</v>
      </c>
      <c r="J7745" t="s">
        <v>27</v>
      </c>
      <c r="K7745" t="s">
        <v>17</v>
      </c>
      <c r="L7745" t="s">
        <v>18</v>
      </c>
      <c r="M7745">
        <v>3.1</v>
      </c>
      <c r="N7745">
        <v>5895.82</v>
      </c>
      <c r="O7745" t="s">
        <v>19</v>
      </c>
      <c r="P7745" t="str">
        <f t="shared" ref="P7745:P7746" si="4161">IF(A7742&lt;30,"18-29",IF(A7742&lt;45,"30-44",IF(A7742&lt;60,"45-59",IF(A7742&lt;75,"60-74","75+"))))</f>
        <v>45-59</v>
      </c>
      <c r="Q7745" t="str">
        <f>IF(PatientData[[#This Row],[bmi]]&lt;18.5,"Underweight",
IF(PatientData[[#This Row],[bmi]]&lt;25,"Normal",
IF(PatientData[[#This Row],[bmi]]&lt;30,"Overweight","Obese")))</f>
        <v>Obese</v>
      </c>
      <c r="R7745" t="str">
        <f t="shared" si="4125"/>
        <v>High BP</v>
      </c>
      <c r="S7745" t="str">
        <f t="shared" si="4126"/>
        <v>Normal Cost</v>
      </c>
    </row>
    <row r="7746" spans="1:19" x14ac:dyDescent="0.3">
      <c r="A7746">
        <v>42</v>
      </c>
      <c r="B7746" t="s">
        <v>15</v>
      </c>
      <c r="C7746">
        <v>28.1</v>
      </c>
      <c r="D7746">
        <v>121</v>
      </c>
      <c r="E7746">
        <v>68</v>
      </c>
      <c r="F7746">
        <v>227.9</v>
      </c>
      <c r="G7746">
        <v>122.7</v>
      </c>
      <c r="H7746">
        <v>85</v>
      </c>
      <c r="I7746">
        <v>0</v>
      </c>
      <c r="J7746" t="s">
        <v>16</v>
      </c>
      <c r="K7746" t="s">
        <v>21</v>
      </c>
      <c r="L7746" t="s">
        <v>25</v>
      </c>
      <c r="M7746">
        <v>10.1</v>
      </c>
      <c r="N7746">
        <v>17763.27</v>
      </c>
      <c r="O7746" t="s">
        <v>19</v>
      </c>
      <c r="P7746" t="str">
        <f t="shared" si="4161"/>
        <v>45-59</v>
      </c>
      <c r="Q7746" t="str">
        <f>IF(PatientData[[#This Row],[bmi]]&lt;18.5,"Underweight",
IF(PatientData[[#This Row],[bmi]]&lt;25,"Normal",
IF(PatientData[[#This Row],[bmi]]&lt;30,"Overweight","Obese")))</f>
        <v>Overweight</v>
      </c>
      <c r="R7746" t="str">
        <f t="shared" si="4125"/>
        <v>High BP</v>
      </c>
      <c r="S7746" t="str">
        <f t="shared" si="4126"/>
        <v>High Cost</v>
      </c>
    </row>
    <row r="7747" spans="1:19" x14ac:dyDescent="0.3">
      <c r="A7747">
        <v>84</v>
      </c>
      <c r="B7747" t="s">
        <v>20</v>
      </c>
      <c r="C7747">
        <v>31.5</v>
      </c>
      <c r="D7747">
        <v>143</v>
      </c>
      <c r="E7747">
        <v>91</v>
      </c>
      <c r="F7747">
        <v>239.3</v>
      </c>
      <c r="G7747">
        <v>104.8</v>
      </c>
      <c r="H7747">
        <v>94</v>
      </c>
      <c r="I7747">
        <v>1</v>
      </c>
      <c r="J7747" t="s">
        <v>16</v>
      </c>
      <c r="K7747" t="s">
        <v>26</v>
      </c>
      <c r="L7747" t="s">
        <v>25</v>
      </c>
      <c r="M7747">
        <v>8.3000000000000007</v>
      </c>
      <c r="N7747">
        <v>16004.87</v>
      </c>
      <c r="O7747" t="s">
        <v>19</v>
      </c>
      <c r="P7747" t="str">
        <f t="shared" ref="P7747" si="4162">IF(A7747&lt;30,"18-29",IF(A7747&lt;45,"30-44",IF(A7747&lt;60,"45-59",IF(A7747&lt;75,"60-74","75+"))))</f>
        <v>75+</v>
      </c>
      <c r="Q7747" t="str">
        <f>IF(PatientData[[#This Row],[bmi]]&lt;18.5,"Underweight",
IF(PatientData[[#This Row],[bmi]]&lt;25,"Normal",
IF(PatientData[[#This Row],[bmi]]&lt;30,"Overweight","Obese")))</f>
        <v>Obese</v>
      </c>
      <c r="R7747" t="str">
        <f t="shared" ref="R7747:R7810" si="4163">IF(AND(D7747&lt;120,E7747&lt;80),"Normal BP","High BP")</f>
        <v>High BP</v>
      </c>
      <c r="S7747" t="str">
        <f t="shared" ref="S7747:S7810" si="4164">IF(N7747&gt;15000,"High Cost","Normal Cost")</f>
        <v>High Cost</v>
      </c>
    </row>
    <row r="7748" spans="1:19" x14ac:dyDescent="0.3">
      <c r="A7748">
        <v>94</v>
      </c>
      <c r="B7748" t="s">
        <v>15</v>
      </c>
      <c r="C7748">
        <v>36.9</v>
      </c>
      <c r="D7748">
        <v>165</v>
      </c>
      <c r="E7748">
        <v>110</v>
      </c>
      <c r="F7748">
        <v>259.7</v>
      </c>
      <c r="G7748">
        <v>131.30000000000001</v>
      </c>
      <c r="H7748">
        <v>53</v>
      </c>
      <c r="I7748">
        <v>1</v>
      </c>
      <c r="J7748" t="s">
        <v>27</v>
      </c>
      <c r="K7748" t="s">
        <v>21</v>
      </c>
      <c r="L7748" t="s">
        <v>18</v>
      </c>
      <c r="M7748">
        <v>8.6</v>
      </c>
      <c r="N7748">
        <v>16965.59</v>
      </c>
      <c r="O7748" t="s">
        <v>19</v>
      </c>
      <c r="P7748" t="str">
        <f t="shared" ref="P7748" si="4165">IF(A7745&lt;30,"18-29",IF(A7745&lt;45,"30-44",IF(A7745&lt;60,"45-59",IF(A7745&lt;75,"60-74","75+"))))</f>
        <v>75+</v>
      </c>
      <c r="Q7748" t="str">
        <f>IF(PatientData[[#This Row],[bmi]]&lt;18.5,"Underweight",
IF(PatientData[[#This Row],[bmi]]&lt;25,"Normal",
IF(PatientData[[#This Row],[bmi]]&lt;30,"Overweight","Obese")))</f>
        <v>Obese</v>
      </c>
      <c r="R7748" t="str">
        <f t="shared" si="4163"/>
        <v>High BP</v>
      </c>
      <c r="S7748" t="str">
        <f t="shared" si="4164"/>
        <v>High Cost</v>
      </c>
    </row>
    <row r="7749" spans="1:19" x14ac:dyDescent="0.3">
      <c r="A7749">
        <v>73</v>
      </c>
      <c r="B7749" t="s">
        <v>20</v>
      </c>
      <c r="C7749">
        <v>31.5</v>
      </c>
      <c r="D7749">
        <v>131</v>
      </c>
      <c r="E7749">
        <v>87</v>
      </c>
      <c r="F7749">
        <v>253.9</v>
      </c>
      <c r="G7749">
        <v>137.69999999999999</v>
      </c>
      <c r="H7749">
        <v>71</v>
      </c>
      <c r="I7749">
        <v>1</v>
      </c>
      <c r="J7749" t="s">
        <v>27</v>
      </c>
      <c r="K7749" t="s">
        <v>21</v>
      </c>
      <c r="L7749" t="s">
        <v>22</v>
      </c>
      <c r="M7749">
        <v>4.7</v>
      </c>
      <c r="N7749">
        <v>12084.92</v>
      </c>
      <c r="O7749" t="s">
        <v>19</v>
      </c>
      <c r="P7749" t="str">
        <f t="shared" ref="P7749" si="4166">IF(A7749&lt;30,"18-29",IF(A7749&lt;45,"30-44",IF(A7749&lt;60,"45-59",IF(A7749&lt;75,"60-74","75+"))))</f>
        <v>60-74</v>
      </c>
      <c r="Q7749" t="str">
        <f>IF(PatientData[[#This Row],[bmi]]&lt;18.5,"Underweight",
IF(PatientData[[#This Row],[bmi]]&lt;25,"Normal",
IF(PatientData[[#This Row],[bmi]]&lt;30,"Overweight","Obese")))</f>
        <v>Obese</v>
      </c>
      <c r="R7749" t="str">
        <f t="shared" si="4163"/>
        <v>High BP</v>
      </c>
      <c r="S7749" t="str">
        <f t="shared" si="4164"/>
        <v>Normal Cost</v>
      </c>
    </row>
    <row r="7750" spans="1:19" x14ac:dyDescent="0.3">
      <c r="A7750">
        <v>76</v>
      </c>
      <c r="B7750" t="s">
        <v>15</v>
      </c>
      <c r="C7750">
        <v>24.8</v>
      </c>
      <c r="D7750">
        <v>113</v>
      </c>
      <c r="E7750">
        <v>66</v>
      </c>
      <c r="F7750">
        <v>200.8</v>
      </c>
      <c r="G7750">
        <v>127.9</v>
      </c>
      <c r="H7750">
        <v>97</v>
      </c>
      <c r="I7750">
        <v>0</v>
      </c>
      <c r="J7750" t="s">
        <v>16</v>
      </c>
      <c r="K7750" t="s">
        <v>28</v>
      </c>
      <c r="L7750" t="s">
        <v>25</v>
      </c>
      <c r="M7750">
        <v>7.8</v>
      </c>
      <c r="N7750">
        <v>15818.89</v>
      </c>
      <c r="O7750" t="s">
        <v>19</v>
      </c>
      <c r="P7750" t="str">
        <f t="shared" ref="P7750" si="4167">IF(A7747&lt;30,"18-29",IF(A7747&lt;45,"30-44",IF(A7747&lt;60,"45-59",IF(A7747&lt;75,"60-74","75+"))))</f>
        <v>75+</v>
      </c>
      <c r="Q7750" t="str">
        <f>IF(PatientData[[#This Row],[bmi]]&lt;18.5,"Underweight",
IF(PatientData[[#This Row],[bmi]]&lt;25,"Normal",
IF(PatientData[[#This Row],[bmi]]&lt;30,"Overweight","Obese")))</f>
        <v>Normal</v>
      </c>
      <c r="R7750" t="str">
        <f t="shared" si="4163"/>
        <v>Normal BP</v>
      </c>
      <c r="S7750" t="str">
        <f t="shared" si="4164"/>
        <v>High Cost</v>
      </c>
    </row>
    <row r="7751" spans="1:19" x14ac:dyDescent="0.3">
      <c r="A7751">
        <v>73</v>
      </c>
      <c r="B7751" t="s">
        <v>20</v>
      </c>
      <c r="C7751">
        <v>31.5</v>
      </c>
      <c r="D7751">
        <v>133</v>
      </c>
      <c r="E7751">
        <v>85</v>
      </c>
      <c r="F7751">
        <v>191.3</v>
      </c>
      <c r="G7751">
        <v>104.9</v>
      </c>
      <c r="H7751">
        <v>73</v>
      </c>
      <c r="I7751">
        <v>2</v>
      </c>
      <c r="J7751" t="s">
        <v>27</v>
      </c>
      <c r="K7751" t="s">
        <v>26</v>
      </c>
      <c r="L7751" t="s">
        <v>18</v>
      </c>
      <c r="M7751">
        <v>1.1000000000000001</v>
      </c>
      <c r="N7751">
        <v>3548.84</v>
      </c>
      <c r="O7751" t="s">
        <v>19</v>
      </c>
      <c r="P7751" t="str">
        <f t="shared" ref="P7751" si="4168">IF(A7751&lt;30,"18-29",IF(A7751&lt;45,"30-44",IF(A7751&lt;60,"45-59",IF(A7751&lt;75,"60-74","75+"))))</f>
        <v>60-74</v>
      </c>
      <c r="Q7751" t="str">
        <f>IF(PatientData[[#This Row],[bmi]]&lt;18.5,"Underweight",
IF(PatientData[[#This Row],[bmi]]&lt;25,"Normal",
IF(PatientData[[#This Row],[bmi]]&lt;30,"Overweight","Obese")))</f>
        <v>Obese</v>
      </c>
      <c r="R7751" t="str">
        <f t="shared" si="4163"/>
        <v>High BP</v>
      </c>
      <c r="S7751" t="str">
        <f t="shared" si="4164"/>
        <v>Normal Cost</v>
      </c>
    </row>
    <row r="7752" spans="1:19" x14ac:dyDescent="0.3">
      <c r="A7752">
        <v>82</v>
      </c>
      <c r="B7752" t="s">
        <v>15</v>
      </c>
      <c r="C7752">
        <v>21.3</v>
      </c>
      <c r="D7752">
        <v>135</v>
      </c>
      <c r="E7752">
        <v>82</v>
      </c>
      <c r="F7752">
        <v>233.5</v>
      </c>
      <c r="G7752">
        <v>109.7</v>
      </c>
      <c r="H7752">
        <v>74</v>
      </c>
      <c r="I7752">
        <v>0</v>
      </c>
      <c r="J7752" t="s">
        <v>27</v>
      </c>
      <c r="K7752" t="s">
        <v>21</v>
      </c>
      <c r="L7752" t="s">
        <v>18</v>
      </c>
      <c r="M7752">
        <v>5.8</v>
      </c>
      <c r="N7752">
        <v>12630.66</v>
      </c>
      <c r="O7752" t="s">
        <v>19</v>
      </c>
      <c r="P7752" t="str">
        <f t="shared" ref="P7752" si="4169">IF(A7749&lt;30,"18-29",IF(A7749&lt;45,"30-44",IF(A7749&lt;60,"45-59",IF(A7749&lt;75,"60-74","75+"))))</f>
        <v>60-74</v>
      </c>
      <c r="Q7752" t="str">
        <f>IF(PatientData[[#This Row],[bmi]]&lt;18.5,"Underweight",
IF(PatientData[[#This Row],[bmi]]&lt;25,"Normal",
IF(PatientData[[#This Row],[bmi]]&lt;30,"Overweight","Obese")))</f>
        <v>Normal</v>
      </c>
      <c r="R7752" t="str">
        <f t="shared" si="4163"/>
        <v>High BP</v>
      </c>
      <c r="S7752" t="str">
        <f t="shared" si="4164"/>
        <v>Normal Cost</v>
      </c>
    </row>
    <row r="7753" spans="1:19" x14ac:dyDescent="0.3">
      <c r="A7753">
        <v>64</v>
      </c>
      <c r="B7753" t="s">
        <v>20</v>
      </c>
      <c r="C7753">
        <v>31.5</v>
      </c>
      <c r="D7753">
        <v>126</v>
      </c>
      <c r="E7753">
        <v>75</v>
      </c>
      <c r="F7753">
        <v>252.8</v>
      </c>
      <c r="G7753">
        <v>98.8</v>
      </c>
      <c r="H7753">
        <v>76</v>
      </c>
      <c r="I7753">
        <v>0</v>
      </c>
      <c r="J7753" t="s">
        <v>27</v>
      </c>
      <c r="K7753" t="s">
        <v>21</v>
      </c>
      <c r="L7753" t="s">
        <v>18</v>
      </c>
      <c r="M7753">
        <v>2.9</v>
      </c>
      <c r="N7753">
        <v>9135.91</v>
      </c>
      <c r="O7753" t="s">
        <v>19</v>
      </c>
      <c r="P7753" t="str">
        <f t="shared" ref="P7753" si="4170">IF(A7753&lt;30,"18-29",IF(A7753&lt;45,"30-44",IF(A7753&lt;60,"45-59",IF(A7753&lt;75,"60-74","75+"))))</f>
        <v>60-74</v>
      </c>
      <c r="Q7753" t="str">
        <f>IF(PatientData[[#This Row],[bmi]]&lt;18.5,"Underweight",
IF(PatientData[[#This Row],[bmi]]&lt;25,"Normal",
IF(PatientData[[#This Row],[bmi]]&lt;30,"Overweight","Obese")))</f>
        <v>Obese</v>
      </c>
      <c r="R7753" t="str">
        <f t="shared" si="4163"/>
        <v>High BP</v>
      </c>
      <c r="S7753" t="str">
        <f t="shared" si="4164"/>
        <v>Normal Cost</v>
      </c>
    </row>
    <row r="7754" spans="1:19" x14ac:dyDescent="0.3">
      <c r="A7754">
        <v>65</v>
      </c>
      <c r="B7754" t="s">
        <v>15</v>
      </c>
      <c r="C7754">
        <v>34.1</v>
      </c>
      <c r="D7754">
        <v>122</v>
      </c>
      <c r="E7754">
        <v>65</v>
      </c>
      <c r="F7754">
        <v>244.8</v>
      </c>
      <c r="G7754">
        <v>143</v>
      </c>
      <c r="H7754">
        <v>66</v>
      </c>
      <c r="I7754">
        <v>3</v>
      </c>
      <c r="J7754" t="s">
        <v>24</v>
      </c>
      <c r="K7754" t="s">
        <v>17</v>
      </c>
      <c r="L7754" t="s">
        <v>18</v>
      </c>
      <c r="M7754">
        <v>2.1</v>
      </c>
      <c r="N7754">
        <v>5671.92</v>
      </c>
      <c r="O7754" t="s">
        <v>19</v>
      </c>
      <c r="P7754" t="str">
        <f t="shared" ref="P7754:P7756" si="4171">IF(A7751&lt;30,"18-29",IF(A7751&lt;45,"30-44",IF(A7751&lt;60,"45-59",IF(A7751&lt;75,"60-74","75+"))))</f>
        <v>60-74</v>
      </c>
      <c r="Q7754" t="str">
        <f>IF(PatientData[[#This Row],[bmi]]&lt;18.5,"Underweight",
IF(PatientData[[#This Row],[bmi]]&lt;25,"Normal",
IF(PatientData[[#This Row],[bmi]]&lt;30,"Overweight","Obese")))</f>
        <v>Obese</v>
      </c>
      <c r="R7754" t="str">
        <f t="shared" si="4163"/>
        <v>High BP</v>
      </c>
      <c r="S7754" t="str">
        <f t="shared" si="4164"/>
        <v>Normal Cost</v>
      </c>
    </row>
    <row r="7755" spans="1:19" x14ac:dyDescent="0.3">
      <c r="A7755">
        <v>83</v>
      </c>
      <c r="B7755" t="s">
        <v>15</v>
      </c>
      <c r="C7755">
        <v>33.6</v>
      </c>
      <c r="D7755">
        <v>137</v>
      </c>
      <c r="E7755">
        <v>83</v>
      </c>
      <c r="F7755">
        <v>241.7</v>
      </c>
      <c r="G7755">
        <v>109</v>
      </c>
      <c r="H7755">
        <v>75</v>
      </c>
      <c r="I7755">
        <v>1</v>
      </c>
      <c r="J7755" t="s">
        <v>24</v>
      </c>
      <c r="K7755" t="s">
        <v>28</v>
      </c>
      <c r="L7755" t="s">
        <v>18</v>
      </c>
      <c r="M7755">
        <v>5.5</v>
      </c>
      <c r="N7755">
        <v>13895.1</v>
      </c>
      <c r="O7755" t="s">
        <v>23</v>
      </c>
      <c r="P7755" t="str">
        <f t="shared" si="4171"/>
        <v>75+</v>
      </c>
      <c r="Q7755" t="str">
        <f>IF(PatientData[[#This Row],[bmi]]&lt;18.5,"Underweight",
IF(PatientData[[#This Row],[bmi]]&lt;25,"Normal",
IF(PatientData[[#This Row],[bmi]]&lt;30,"Overweight","Obese")))</f>
        <v>Obese</v>
      </c>
      <c r="R7755" t="str">
        <f t="shared" si="4163"/>
        <v>High BP</v>
      </c>
      <c r="S7755" t="str">
        <f t="shared" si="4164"/>
        <v>Normal Cost</v>
      </c>
    </row>
    <row r="7756" spans="1:19" x14ac:dyDescent="0.3">
      <c r="A7756">
        <v>74</v>
      </c>
      <c r="B7756" t="s">
        <v>15</v>
      </c>
      <c r="C7756">
        <v>22.6</v>
      </c>
      <c r="D7756">
        <v>128</v>
      </c>
      <c r="E7756">
        <v>77</v>
      </c>
      <c r="F7756">
        <v>218</v>
      </c>
      <c r="G7756">
        <v>95.7</v>
      </c>
      <c r="H7756">
        <v>94</v>
      </c>
      <c r="I7756">
        <v>1</v>
      </c>
      <c r="J7756" t="s">
        <v>16</v>
      </c>
      <c r="K7756" t="s">
        <v>21</v>
      </c>
      <c r="L7756" t="s">
        <v>25</v>
      </c>
      <c r="M7756">
        <v>10.5</v>
      </c>
      <c r="N7756">
        <v>17947.45</v>
      </c>
      <c r="O7756" t="s">
        <v>19</v>
      </c>
      <c r="P7756" t="str">
        <f t="shared" si="4171"/>
        <v>60-74</v>
      </c>
      <c r="Q7756" t="str">
        <f>IF(PatientData[[#This Row],[bmi]]&lt;18.5,"Underweight",
IF(PatientData[[#This Row],[bmi]]&lt;25,"Normal",
IF(PatientData[[#This Row],[bmi]]&lt;30,"Overweight","Obese")))</f>
        <v>Normal</v>
      </c>
      <c r="R7756" t="str">
        <f t="shared" si="4163"/>
        <v>High BP</v>
      </c>
      <c r="S7756" t="str">
        <f t="shared" si="4164"/>
        <v>High Cost</v>
      </c>
    </row>
    <row r="7757" spans="1:19" x14ac:dyDescent="0.3">
      <c r="A7757">
        <v>80</v>
      </c>
      <c r="B7757" t="s">
        <v>20</v>
      </c>
      <c r="C7757">
        <v>31.5</v>
      </c>
      <c r="D7757">
        <v>143</v>
      </c>
      <c r="E7757">
        <v>79</v>
      </c>
      <c r="F7757">
        <v>242.9</v>
      </c>
      <c r="G7757">
        <v>101.6</v>
      </c>
      <c r="H7757">
        <v>82</v>
      </c>
      <c r="I7757">
        <v>2</v>
      </c>
      <c r="J7757" t="s">
        <v>16</v>
      </c>
      <c r="K7757" t="s">
        <v>21</v>
      </c>
      <c r="L7757" t="s">
        <v>25</v>
      </c>
      <c r="M7757">
        <v>9</v>
      </c>
      <c r="N7757">
        <v>18202.95</v>
      </c>
      <c r="O7757" t="s">
        <v>19</v>
      </c>
      <c r="P7757" t="str">
        <f t="shared" ref="P7757" si="4172">IF(A7757&lt;30,"18-29",IF(A7757&lt;45,"30-44",IF(A7757&lt;60,"45-59",IF(A7757&lt;75,"60-74","75+"))))</f>
        <v>75+</v>
      </c>
      <c r="Q7757" t="str">
        <f>IF(PatientData[[#This Row],[bmi]]&lt;18.5,"Underweight",
IF(PatientData[[#This Row],[bmi]]&lt;25,"Normal",
IF(PatientData[[#This Row],[bmi]]&lt;30,"Overweight","Obese")))</f>
        <v>Obese</v>
      </c>
      <c r="R7757" t="str">
        <f t="shared" si="4163"/>
        <v>High BP</v>
      </c>
      <c r="S7757" t="str">
        <f t="shared" si="4164"/>
        <v>High Cost</v>
      </c>
    </row>
    <row r="7758" spans="1:19" x14ac:dyDescent="0.3">
      <c r="A7758">
        <v>92</v>
      </c>
      <c r="B7758" t="s">
        <v>15</v>
      </c>
      <c r="C7758">
        <v>28.4</v>
      </c>
      <c r="D7758">
        <v>152</v>
      </c>
      <c r="E7758">
        <v>90</v>
      </c>
      <c r="F7758">
        <v>235.1</v>
      </c>
      <c r="G7758">
        <v>91.8</v>
      </c>
      <c r="H7758">
        <v>78</v>
      </c>
      <c r="I7758">
        <v>0</v>
      </c>
      <c r="J7758" t="s">
        <v>27</v>
      </c>
      <c r="K7758" t="s">
        <v>21</v>
      </c>
      <c r="L7758" t="s">
        <v>18</v>
      </c>
      <c r="M7758">
        <v>7.1</v>
      </c>
      <c r="N7758">
        <v>14331.13</v>
      </c>
      <c r="O7758" t="s">
        <v>19</v>
      </c>
      <c r="P7758" t="str">
        <f t="shared" ref="P7758" si="4173">IF(A7755&lt;30,"18-29",IF(A7755&lt;45,"30-44",IF(A7755&lt;60,"45-59",IF(A7755&lt;75,"60-74","75+"))))</f>
        <v>75+</v>
      </c>
      <c r="Q7758" t="str">
        <f>IF(PatientData[[#This Row],[bmi]]&lt;18.5,"Underweight",
IF(PatientData[[#This Row],[bmi]]&lt;25,"Normal",
IF(PatientData[[#This Row],[bmi]]&lt;30,"Overweight","Obese")))</f>
        <v>Overweight</v>
      </c>
      <c r="R7758" t="str">
        <f t="shared" si="4163"/>
        <v>High BP</v>
      </c>
      <c r="S7758" t="str">
        <f t="shared" si="4164"/>
        <v>Normal Cost</v>
      </c>
    </row>
    <row r="7759" spans="1:19" x14ac:dyDescent="0.3">
      <c r="A7759">
        <v>57</v>
      </c>
      <c r="B7759" t="s">
        <v>20</v>
      </c>
      <c r="C7759">
        <v>31.5</v>
      </c>
      <c r="D7759">
        <v>120</v>
      </c>
      <c r="E7759">
        <v>65</v>
      </c>
      <c r="F7759">
        <v>261.39999999999998</v>
      </c>
      <c r="G7759">
        <v>107.2</v>
      </c>
      <c r="H7759">
        <v>79</v>
      </c>
      <c r="I7759">
        <v>3</v>
      </c>
      <c r="J7759" t="s">
        <v>16</v>
      </c>
      <c r="K7759" t="s">
        <v>21</v>
      </c>
      <c r="L7759" t="s">
        <v>18</v>
      </c>
      <c r="M7759">
        <v>8.1</v>
      </c>
      <c r="N7759">
        <v>15953.09</v>
      </c>
      <c r="O7759" t="s">
        <v>19</v>
      </c>
      <c r="P7759" t="str">
        <f t="shared" ref="P7759:P7760" si="4174">IF(A7759&lt;30,"18-29",IF(A7759&lt;45,"30-44",IF(A7759&lt;60,"45-59",IF(A7759&lt;75,"60-74","75+"))))</f>
        <v>45-59</v>
      </c>
      <c r="Q7759" t="str">
        <f>IF(PatientData[[#This Row],[bmi]]&lt;18.5,"Underweight",
IF(PatientData[[#This Row],[bmi]]&lt;25,"Normal",
IF(PatientData[[#This Row],[bmi]]&lt;30,"Overweight","Obese")))</f>
        <v>Obese</v>
      </c>
      <c r="R7759" t="str">
        <f t="shared" si="4163"/>
        <v>High BP</v>
      </c>
      <c r="S7759" t="str">
        <f t="shared" si="4164"/>
        <v>High Cost</v>
      </c>
    </row>
    <row r="7760" spans="1:19" x14ac:dyDescent="0.3">
      <c r="A7760">
        <v>60</v>
      </c>
      <c r="B7760" t="s">
        <v>20</v>
      </c>
      <c r="C7760">
        <v>31.6</v>
      </c>
      <c r="D7760">
        <v>141</v>
      </c>
      <c r="E7760">
        <v>80</v>
      </c>
      <c r="F7760">
        <v>254.7</v>
      </c>
      <c r="G7760">
        <v>122</v>
      </c>
      <c r="H7760">
        <v>66</v>
      </c>
      <c r="I7760">
        <v>2</v>
      </c>
      <c r="J7760" t="s">
        <v>16</v>
      </c>
      <c r="K7760" t="s">
        <v>17</v>
      </c>
      <c r="L7760" t="s">
        <v>25</v>
      </c>
      <c r="M7760">
        <v>4.8</v>
      </c>
      <c r="N7760">
        <v>10018.52</v>
      </c>
      <c r="O7760" t="s">
        <v>19</v>
      </c>
      <c r="P7760" t="str">
        <f t="shared" si="4174"/>
        <v>60-74</v>
      </c>
      <c r="Q7760" t="str">
        <f>IF(PatientData[[#This Row],[bmi]]&lt;18.5,"Underweight",
IF(PatientData[[#This Row],[bmi]]&lt;25,"Normal",
IF(PatientData[[#This Row],[bmi]]&lt;30,"Overweight","Obese")))</f>
        <v>Obese</v>
      </c>
      <c r="R7760" t="str">
        <f t="shared" si="4163"/>
        <v>High BP</v>
      </c>
      <c r="S7760" t="str">
        <f t="shared" si="4164"/>
        <v>Normal Cost</v>
      </c>
    </row>
    <row r="7761" spans="1:19" x14ac:dyDescent="0.3">
      <c r="A7761">
        <v>53</v>
      </c>
      <c r="B7761" t="s">
        <v>15</v>
      </c>
      <c r="C7761">
        <v>28.8</v>
      </c>
      <c r="D7761">
        <v>121</v>
      </c>
      <c r="E7761">
        <v>61</v>
      </c>
      <c r="F7761">
        <v>233.3</v>
      </c>
      <c r="G7761">
        <v>92.7</v>
      </c>
      <c r="H7761">
        <v>103</v>
      </c>
      <c r="I7761">
        <v>1</v>
      </c>
      <c r="J7761" t="s">
        <v>16</v>
      </c>
      <c r="K7761" t="s">
        <v>26</v>
      </c>
      <c r="L7761" t="s">
        <v>18</v>
      </c>
      <c r="M7761">
        <v>10.8</v>
      </c>
      <c r="N7761">
        <v>19177.240000000002</v>
      </c>
      <c r="O7761" t="s">
        <v>19</v>
      </c>
      <c r="P7761" t="str">
        <f t="shared" ref="P7761" si="4175">IF(A7758&lt;30,"18-29",IF(A7758&lt;45,"30-44",IF(A7758&lt;60,"45-59",IF(A7758&lt;75,"60-74","75+"))))</f>
        <v>75+</v>
      </c>
      <c r="Q7761" t="str">
        <f>IF(PatientData[[#This Row],[bmi]]&lt;18.5,"Underweight",
IF(PatientData[[#This Row],[bmi]]&lt;25,"Normal",
IF(PatientData[[#This Row],[bmi]]&lt;30,"Overweight","Obese")))</f>
        <v>Overweight</v>
      </c>
      <c r="R7761" t="str">
        <f t="shared" si="4163"/>
        <v>High BP</v>
      </c>
      <c r="S7761" t="str">
        <f t="shared" si="4164"/>
        <v>High Cost</v>
      </c>
    </row>
    <row r="7762" spans="1:19" x14ac:dyDescent="0.3">
      <c r="A7762">
        <v>60</v>
      </c>
      <c r="B7762" t="s">
        <v>20</v>
      </c>
      <c r="C7762">
        <v>31.6</v>
      </c>
      <c r="D7762">
        <v>137</v>
      </c>
      <c r="E7762">
        <v>88</v>
      </c>
      <c r="F7762">
        <v>199.3</v>
      </c>
      <c r="G7762">
        <v>137.19999999999999</v>
      </c>
      <c r="H7762">
        <v>100</v>
      </c>
      <c r="I7762">
        <v>1</v>
      </c>
      <c r="J7762" t="s">
        <v>16</v>
      </c>
      <c r="K7762" t="s">
        <v>21</v>
      </c>
      <c r="L7762" t="s">
        <v>25</v>
      </c>
      <c r="M7762">
        <v>10</v>
      </c>
      <c r="N7762">
        <v>18762.52</v>
      </c>
      <c r="O7762" t="s">
        <v>19</v>
      </c>
      <c r="P7762" t="str">
        <f t="shared" ref="P7762" si="4176">IF(A7762&lt;30,"18-29",IF(A7762&lt;45,"30-44",IF(A7762&lt;60,"45-59",IF(A7762&lt;75,"60-74","75+"))))</f>
        <v>60-74</v>
      </c>
      <c r="Q7762" t="str">
        <f>IF(PatientData[[#This Row],[bmi]]&lt;18.5,"Underweight",
IF(PatientData[[#This Row],[bmi]]&lt;25,"Normal",
IF(PatientData[[#This Row],[bmi]]&lt;30,"Overweight","Obese")))</f>
        <v>Obese</v>
      </c>
      <c r="R7762" t="str">
        <f t="shared" si="4163"/>
        <v>High BP</v>
      </c>
      <c r="S7762" t="str">
        <f t="shared" si="4164"/>
        <v>High Cost</v>
      </c>
    </row>
    <row r="7763" spans="1:19" x14ac:dyDescent="0.3">
      <c r="A7763">
        <v>48</v>
      </c>
      <c r="B7763" t="s">
        <v>15</v>
      </c>
      <c r="C7763">
        <v>33.5</v>
      </c>
      <c r="D7763">
        <v>132</v>
      </c>
      <c r="E7763">
        <v>76</v>
      </c>
      <c r="F7763">
        <v>233.9</v>
      </c>
      <c r="G7763">
        <v>133.80000000000001</v>
      </c>
      <c r="H7763">
        <v>60</v>
      </c>
      <c r="I7763">
        <v>1</v>
      </c>
      <c r="J7763" t="s">
        <v>27</v>
      </c>
      <c r="K7763" t="s">
        <v>26</v>
      </c>
      <c r="L7763" t="s">
        <v>25</v>
      </c>
      <c r="M7763">
        <v>7</v>
      </c>
      <c r="N7763">
        <v>14048.66</v>
      </c>
      <c r="O7763" t="s">
        <v>19</v>
      </c>
      <c r="P7763" t="str">
        <f t="shared" ref="P7763:P7764" si="4177">IF(A7760&lt;30,"18-29",IF(A7760&lt;45,"30-44",IF(A7760&lt;60,"45-59",IF(A7760&lt;75,"60-74","75+"))))</f>
        <v>60-74</v>
      </c>
      <c r="Q7763" t="str">
        <f>IF(PatientData[[#This Row],[bmi]]&lt;18.5,"Underweight",
IF(PatientData[[#This Row],[bmi]]&lt;25,"Normal",
IF(PatientData[[#This Row],[bmi]]&lt;30,"Overweight","Obese")))</f>
        <v>Obese</v>
      </c>
      <c r="R7763" t="str">
        <f t="shared" si="4163"/>
        <v>High BP</v>
      </c>
      <c r="S7763" t="str">
        <f t="shared" si="4164"/>
        <v>Normal Cost</v>
      </c>
    </row>
    <row r="7764" spans="1:19" x14ac:dyDescent="0.3">
      <c r="A7764">
        <v>64</v>
      </c>
      <c r="B7764" t="s">
        <v>15</v>
      </c>
      <c r="C7764">
        <v>24.2</v>
      </c>
      <c r="D7764">
        <v>121</v>
      </c>
      <c r="E7764">
        <v>72</v>
      </c>
      <c r="F7764">
        <v>221.7</v>
      </c>
      <c r="G7764">
        <v>125.3</v>
      </c>
      <c r="H7764">
        <v>78</v>
      </c>
      <c r="I7764">
        <v>0</v>
      </c>
      <c r="J7764" t="s">
        <v>16</v>
      </c>
      <c r="K7764" t="s">
        <v>21</v>
      </c>
      <c r="L7764" t="s">
        <v>22</v>
      </c>
      <c r="M7764">
        <v>9.9</v>
      </c>
      <c r="N7764">
        <v>17926.91</v>
      </c>
      <c r="O7764" t="s">
        <v>19</v>
      </c>
      <c r="P7764" t="str">
        <f t="shared" si="4177"/>
        <v>45-59</v>
      </c>
      <c r="Q7764" t="str">
        <f>IF(PatientData[[#This Row],[bmi]]&lt;18.5,"Underweight",
IF(PatientData[[#This Row],[bmi]]&lt;25,"Normal",
IF(PatientData[[#This Row],[bmi]]&lt;30,"Overweight","Obese")))</f>
        <v>Normal</v>
      </c>
      <c r="R7764" t="str">
        <f t="shared" si="4163"/>
        <v>High BP</v>
      </c>
      <c r="S7764" t="str">
        <f t="shared" si="4164"/>
        <v>High Cost</v>
      </c>
    </row>
    <row r="7765" spans="1:19" x14ac:dyDescent="0.3">
      <c r="A7765">
        <v>46</v>
      </c>
      <c r="B7765" t="s">
        <v>20</v>
      </c>
      <c r="C7765">
        <v>31.6</v>
      </c>
      <c r="D7765">
        <v>113</v>
      </c>
      <c r="E7765">
        <v>79</v>
      </c>
      <c r="F7765">
        <v>240.2</v>
      </c>
      <c r="G7765">
        <v>103.7</v>
      </c>
      <c r="H7765">
        <v>71</v>
      </c>
      <c r="I7765">
        <v>2</v>
      </c>
      <c r="J7765" t="s">
        <v>16</v>
      </c>
      <c r="K7765" t="s">
        <v>28</v>
      </c>
      <c r="L7765" t="s">
        <v>18</v>
      </c>
      <c r="M7765">
        <v>9.4</v>
      </c>
      <c r="N7765">
        <v>23038.19</v>
      </c>
      <c r="O7765" t="s">
        <v>19</v>
      </c>
      <c r="P7765" t="str">
        <f t="shared" ref="P7765:P7767" si="4178">IF(A7765&lt;30,"18-29",IF(A7765&lt;45,"30-44",IF(A7765&lt;60,"45-59",IF(A7765&lt;75,"60-74","75+"))))</f>
        <v>45-59</v>
      </c>
      <c r="Q7765" t="str">
        <f>IF(PatientData[[#This Row],[bmi]]&lt;18.5,"Underweight",
IF(PatientData[[#This Row],[bmi]]&lt;25,"Normal",
IF(PatientData[[#This Row],[bmi]]&lt;30,"Overweight","Obese")))</f>
        <v>Obese</v>
      </c>
      <c r="R7765" t="str">
        <f t="shared" si="4163"/>
        <v>Normal BP</v>
      </c>
      <c r="S7765" t="str">
        <f t="shared" si="4164"/>
        <v>High Cost</v>
      </c>
    </row>
    <row r="7766" spans="1:19" x14ac:dyDescent="0.3">
      <c r="A7766">
        <v>85</v>
      </c>
      <c r="B7766" t="s">
        <v>20</v>
      </c>
      <c r="C7766">
        <v>31.6</v>
      </c>
      <c r="D7766">
        <v>142</v>
      </c>
      <c r="E7766">
        <v>89</v>
      </c>
      <c r="F7766">
        <v>245.3</v>
      </c>
      <c r="G7766">
        <v>133.5</v>
      </c>
      <c r="H7766">
        <v>103</v>
      </c>
      <c r="I7766">
        <v>0</v>
      </c>
      <c r="J7766" t="s">
        <v>16</v>
      </c>
      <c r="K7766" t="s">
        <v>17</v>
      </c>
      <c r="L7766" t="s">
        <v>22</v>
      </c>
      <c r="M7766">
        <v>5.7</v>
      </c>
      <c r="N7766">
        <v>9867.73</v>
      </c>
      <c r="O7766" t="s">
        <v>19</v>
      </c>
      <c r="P7766" t="str">
        <f t="shared" si="4178"/>
        <v>75+</v>
      </c>
      <c r="Q7766" t="str">
        <f>IF(PatientData[[#This Row],[bmi]]&lt;18.5,"Underweight",
IF(PatientData[[#This Row],[bmi]]&lt;25,"Normal",
IF(PatientData[[#This Row],[bmi]]&lt;30,"Overweight","Obese")))</f>
        <v>Obese</v>
      </c>
      <c r="R7766" t="str">
        <f t="shared" si="4163"/>
        <v>High BP</v>
      </c>
      <c r="S7766" t="str">
        <f t="shared" si="4164"/>
        <v>Normal Cost</v>
      </c>
    </row>
    <row r="7767" spans="1:19" x14ac:dyDescent="0.3">
      <c r="A7767">
        <v>70</v>
      </c>
      <c r="B7767" t="s">
        <v>20</v>
      </c>
      <c r="C7767">
        <v>31.6</v>
      </c>
      <c r="D7767">
        <v>140</v>
      </c>
      <c r="E7767">
        <v>85</v>
      </c>
      <c r="F7767">
        <v>273.3</v>
      </c>
      <c r="G7767">
        <v>109.3</v>
      </c>
      <c r="H7767">
        <v>85</v>
      </c>
      <c r="I7767">
        <v>3</v>
      </c>
      <c r="J7767" t="s">
        <v>16</v>
      </c>
      <c r="K7767" t="s">
        <v>28</v>
      </c>
      <c r="L7767" t="s">
        <v>25</v>
      </c>
      <c r="M7767">
        <v>10.8</v>
      </c>
      <c r="N7767">
        <v>24497.58</v>
      </c>
      <c r="O7767" t="s">
        <v>19</v>
      </c>
      <c r="P7767" t="str">
        <f t="shared" si="4178"/>
        <v>60-74</v>
      </c>
      <c r="Q7767" t="str">
        <f>IF(PatientData[[#This Row],[bmi]]&lt;18.5,"Underweight",
IF(PatientData[[#This Row],[bmi]]&lt;25,"Normal",
IF(PatientData[[#This Row],[bmi]]&lt;30,"Overweight","Obese")))</f>
        <v>Obese</v>
      </c>
      <c r="R7767" t="str">
        <f t="shared" si="4163"/>
        <v>High BP</v>
      </c>
      <c r="S7767" t="str">
        <f t="shared" si="4164"/>
        <v>High Cost</v>
      </c>
    </row>
    <row r="7768" spans="1:19" x14ac:dyDescent="0.3">
      <c r="A7768">
        <v>69</v>
      </c>
      <c r="B7768" t="s">
        <v>15</v>
      </c>
      <c r="C7768">
        <v>29.8</v>
      </c>
      <c r="D7768">
        <v>121</v>
      </c>
      <c r="E7768">
        <v>75</v>
      </c>
      <c r="F7768">
        <v>206.4</v>
      </c>
      <c r="G7768">
        <v>89.7</v>
      </c>
      <c r="H7768">
        <v>71</v>
      </c>
      <c r="I7768">
        <v>4</v>
      </c>
      <c r="J7768" t="s">
        <v>16</v>
      </c>
      <c r="K7768" t="s">
        <v>26</v>
      </c>
      <c r="L7768" t="s">
        <v>22</v>
      </c>
      <c r="M7768">
        <v>5.5</v>
      </c>
      <c r="N7768">
        <v>11437.85</v>
      </c>
      <c r="O7768" t="s">
        <v>23</v>
      </c>
      <c r="P7768" t="str">
        <f t="shared" ref="P7768:P7770" si="4179">IF(A7765&lt;30,"18-29",IF(A7765&lt;45,"30-44",IF(A7765&lt;60,"45-59",IF(A7765&lt;75,"60-74","75+"))))</f>
        <v>45-59</v>
      </c>
      <c r="Q7768" t="str">
        <f>IF(PatientData[[#This Row],[bmi]]&lt;18.5,"Underweight",
IF(PatientData[[#This Row],[bmi]]&lt;25,"Normal",
IF(PatientData[[#This Row],[bmi]]&lt;30,"Overweight","Obese")))</f>
        <v>Overweight</v>
      </c>
      <c r="R7768" t="str">
        <f t="shared" si="4163"/>
        <v>High BP</v>
      </c>
      <c r="S7768" t="str">
        <f t="shared" si="4164"/>
        <v>Normal Cost</v>
      </c>
    </row>
    <row r="7769" spans="1:19" x14ac:dyDescent="0.3">
      <c r="A7769">
        <v>58</v>
      </c>
      <c r="B7769" t="s">
        <v>15</v>
      </c>
      <c r="C7769">
        <v>33.299999999999997</v>
      </c>
      <c r="D7769">
        <v>116</v>
      </c>
      <c r="E7769">
        <v>60</v>
      </c>
      <c r="F7769">
        <v>242.2</v>
      </c>
      <c r="G7769">
        <v>108.3</v>
      </c>
      <c r="H7769">
        <v>66</v>
      </c>
      <c r="I7769">
        <v>1</v>
      </c>
      <c r="J7769" t="s">
        <v>27</v>
      </c>
      <c r="K7769" t="s">
        <v>21</v>
      </c>
      <c r="L7769" t="s">
        <v>25</v>
      </c>
      <c r="M7769">
        <v>3.2</v>
      </c>
      <c r="N7769">
        <v>8681.36</v>
      </c>
      <c r="O7769" t="s">
        <v>23</v>
      </c>
      <c r="P7769" t="str">
        <f t="shared" si="4179"/>
        <v>75+</v>
      </c>
      <c r="Q7769" t="str">
        <f>IF(PatientData[[#This Row],[bmi]]&lt;18.5,"Underweight",
IF(PatientData[[#This Row],[bmi]]&lt;25,"Normal",
IF(PatientData[[#This Row],[bmi]]&lt;30,"Overweight","Obese")))</f>
        <v>Obese</v>
      </c>
      <c r="R7769" t="str">
        <f t="shared" si="4163"/>
        <v>Normal BP</v>
      </c>
      <c r="S7769" t="str">
        <f t="shared" si="4164"/>
        <v>Normal Cost</v>
      </c>
    </row>
    <row r="7770" spans="1:19" x14ac:dyDescent="0.3">
      <c r="A7770">
        <v>81</v>
      </c>
      <c r="B7770" t="s">
        <v>15</v>
      </c>
      <c r="C7770">
        <v>29.4</v>
      </c>
      <c r="D7770">
        <v>144</v>
      </c>
      <c r="E7770">
        <v>85</v>
      </c>
      <c r="F7770">
        <v>264.3</v>
      </c>
      <c r="G7770">
        <v>110.4</v>
      </c>
      <c r="H7770">
        <v>94</v>
      </c>
      <c r="I7770">
        <v>3</v>
      </c>
      <c r="J7770" t="s">
        <v>24</v>
      </c>
      <c r="K7770" t="s">
        <v>21</v>
      </c>
      <c r="L7770" t="s">
        <v>22</v>
      </c>
      <c r="M7770">
        <v>6.8</v>
      </c>
      <c r="N7770">
        <v>14739.23</v>
      </c>
      <c r="O7770" t="s">
        <v>19</v>
      </c>
      <c r="P7770" t="str">
        <f t="shared" si="4179"/>
        <v>60-74</v>
      </c>
      <c r="Q7770" t="str">
        <f>IF(PatientData[[#This Row],[bmi]]&lt;18.5,"Underweight",
IF(PatientData[[#This Row],[bmi]]&lt;25,"Normal",
IF(PatientData[[#This Row],[bmi]]&lt;30,"Overweight","Obese")))</f>
        <v>Overweight</v>
      </c>
      <c r="R7770" t="str">
        <f t="shared" si="4163"/>
        <v>High BP</v>
      </c>
      <c r="S7770" t="str">
        <f t="shared" si="4164"/>
        <v>Normal Cost</v>
      </c>
    </row>
    <row r="7771" spans="1:19" x14ac:dyDescent="0.3">
      <c r="A7771">
        <v>51</v>
      </c>
      <c r="B7771" t="s">
        <v>20</v>
      </c>
      <c r="C7771">
        <v>31.6</v>
      </c>
      <c r="D7771">
        <v>119</v>
      </c>
      <c r="E7771">
        <v>64</v>
      </c>
      <c r="F7771">
        <v>236.5</v>
      </c>
      <c r="G7771">
        <v>131.19999999999999</v>
      </c>
      <c r="H7771">
        <v>84</v>
      </c>
      <c r="I7771">
        <v>0</v>
      </c>
      <c r="J7771" t="s">
        <v>27</v>
      </c>
      <c r="K7771" t="s">
        <v>17</v>
      </c>
      <c r="L7771" t="s">
        <v>18</v>
      </c>
      <c r="M7771">
        <v>4.4000000000000004</v>
      </c>
      <c r="N7771">
        <v>9293.4500000000007</v>
      </c>
      <c r="O7771" t="s">
        <v>19</v>
      </c>
      <c r="P7771" t="str">
        <f t="shared" ref="P7771:P7773" si="4180">IF(A7771&lt;30,"18-29",IF(A7771&lt;45,"30-44",IF(A7771&lt;60,"45-59",IF(A7771&lt;75,"60-74","75+"))))</f>
        <v>45-59</v>
      </c>
      <c r="Q7771" t="str">
        <f>IF(PatientData[[#This Row],[bmi]]&lt;18.5,"Underweight",
IF(PatientData[[#This Row],[bmi]]&lt;25,"Normal",
IF(PatientData[[#This Row],[bmi]]&lt;30,"Overweight","Obese")))</f>
        <v>Obese</v>
      </c>
      <c r="R7771" t="str">
        <f t="shared" si="4163"/>
        <v>Normal BP</v>
      </c>
      <c r="S7771" t="str">
        <f t="shared" si="4164"/>
        <v>Normal Cost</v>
      </c>
    </row>
    <row r="7772" spans="1:19" x14ac:dyDescent="0.3">
      <c r="A7772">
        <v>50</v>
      </c>
      <c r="B7772" t="s">
        <v>20</v>
      </c>
      <c r="C7772">
        <v>31.6</v>
      </c>
      <c r="D7772">
        <v>134</v>
      </c>
      <c r="E7772">
        <v>89</v>
      </c>
      <c r="F7772">
        <v>210.5</v>
      </c>
      <c r="G7772">
        <v>97.6</v>
      </c>
      <c r="H7772">
        <v>76</v>
      </c>
      <c r="I7772">
        <v>1</v>
      </c>
      <c r="J7772" t="s">
        <v>16</v>
      </c>
      <c r="K7772" t="s">
        <v>28</v>
      </c>
      <c r="L7772" t="s">
        <v>25</v>
      </c>
      <c r="M7772">
        <v>5.3</v>
      </c>
      <c r="N7772">
        <v>15428.65</v>
      </c>
      <c r="O7772" t="s">
        <v>19</v>
      </c>
      <c r="P7772" t="str">
        <f t="shared" si="4180"/>
        <v>45-59</v>
      </c>
      <c r="Q7772" t="str">
        <f>IF(PatientData[[#This Row],[bmi]]&lt;18.5,"Underweight",
IF(PatientData[[#This Row],[bmi]]&lt;25,"Normal",
IF(PatientData[[#This Row],[bmi]]&lt;30,"Overweight","Obese")))</f>
        <v>Obese</v>
      </c>
      <c r="R7772" t="str">
        <f t="shared" si="4163"/>
        <v>High BP</v>
      </c>
      <c r="S7772" t="str">
        <f t="shared" si="4164"/>
        <v>High Cost</v>
      </c>
    </row>
    <row r="7773" spans="1:19" x14ac:dyDescent="0.3">
      <c r="A7773">
        <v>85</v>
      </c>
      <c r="B7773" t="s">
        <v>20</v>
      </c>
      <c r="C7773">
        <v>31.6</v>
      </c>
      <c r="D7773">
        <v>138</v>
      </c>
      <c r="E7773">
        <v>80</v>
      </c>
      <c r="F7773">
        <v>230.4</v>
      </c>
      <c r="G7773">
        <v>100.1</v>
      </c>
      <c r="H7773">
        <v>81</v>
      </c>
      <c r="I7773">
        <v>0</v>
      </c>
      <c r="J7773" t="s">
        <v>27</v>
      </c>
      <c r="K7773" t="s">
        <v>28</v>
      </c>
      <c r="L7773" t="s">
        <v>18</v>
      </c>
      <c r="M7773">
        <v>7.9</v>
      </c>
      <c r="N7773">
        <v>18270.84</v>
      </c>
      <c r="O7773" t="s">
        <v>19</v>
      </c>
      <c r="P7773" t="str">
        <f t="shared" si="4180"/>
        <v>75+</v>
      </c>
      <c r="Q7773" t="str">
        <f>IF(PatientData[[#This Row],[bmi]]&lt;18.5,"Underweight",
IF(PatientData[[#This Row],[bmi]]&lt;25,"Normal",
IF(PatientData[[#This Row],[bmi]]&lt;30,"Overweight","Obese")))</f>
        <v>Obese</v>
      </c>
      <c r="R7773" t="str">
        <f t="shared" si="4163"/>
        <v>High BP</v>
      </c>
      <c r="S7773" t="str">
        <f t="shared" si="4164"/>
        <v>High Cost</v>
      </c>
    </row>
    <row r="7774" spans="1:19" x14ac:dyDescent="0.3">
      <c r="A7774">
        <v>85</v>
      </c>
      <c r="B7774" t="s">
        <v>15</v>
      </c>
      <c r="C7774">
        <v>26.6</v>
      </c>
      <c r="D7774">
        <v>141</v>
      </c>
      <c r="E7774">
        <v>87</v>
      </c>
      <c r="F7774">
        <v>268.5</v>
      </c>
      <c r="G7774">
        <v>107.4</v>
      </c>
      <c r="H7774">
        <v>87</v>
      </c>
      <c r="I7774">
        <v>2</v>
      </c>
      <c r="J7774" t="s">
        <v>16</v>
      </c>
      <c r="K7774" t="s">
        <v>26</v>
      </c>
      <c r="L7774" t="s">
        <v>18</v>
      </c>
      <c r="M7774">
        <v>5.7</v>
      </c>
      <c r="N7774">
        <v>10621.64</v>
      </c>
      <c r="O7774" t="s">
        <v>23</v>
      </c>
      <c r="P7774" t="str">
        <f t="shared" ref="P7774:P7778" si="4181">IF(A7771&lt;30,"18-29",IF(A7771&lt;45,"30-44",IF(A7771&lt;60,"45-59",IF(A7771&lt;75,"60-74","75+"))))</f>
        <v>45-59</v>
      </c>
      <c r="Q7774" t="str">
        <f>IF(PatientData[[#This Row],[bmi]]&lt;18.5,"Underweight",
IF(PatientData[[#This Row],[bmi]]&lt;25,"Normal",
IF(PatientData[[#This Row],[bmi]]&lt;30,"Overweight","Obese")))</f>
        <v>Overweight</v>
      </c>
      <c r="R7774" t="str">
        <f t="shared" si="4163"/>
        <v>High BP</v>
      </c>
      <c r="S7774" t="str">
        <f t="shared" si="4164"/>
        <v>Normal Cost</v>
      </c>
    </row>
    <row r="7775" spans="1:19" x14ac:dyDescent="0.3">
      <c r="A7775">
        <v>53</v>
      </c>
      <c r="B7775" t="s">
        <v>15</v>
      </c>
      <c r="C7775">
        <v>26</v>
      </c>
      <c r="D7775">
        <v>119</v>
      </c>
      <c r="E7775">
        <v>75</v>
      </c>
      <c r="F7775">
        <v>253.8</v>
      </c>
      <c r="G7775">
        <v>146.9</v>
      </c>
      <c r="H7775">
        <v>91</v>
      </c>
      <c r="I7775">
        <v>0</v>
      </c>
      <c r="J7775" t="s">
        <v>16</v>
      </c>
      <c r="K7775" t="s">
        <v>17</v>
      </c>
      <c r="L7775" t="s">
        <v>25</v>
      </c>
      <c r="M7775">
        <v>11.9</v>
      </c>
      <c r="N7775">
        <v>22382.21</v>
      </c>
      <c r="O7775" t="s">
        <v>19</v>
      </c>
      <c r="P7775" t="str">
        <f t="shared" si="4181"/>
        <v>45-59</v>
      </c>
      <c r="Q7775" t="str">
        <f>IF(PatientData[[#This Row],[bmi]]&lt;18.5,"Underweight",
IF(PatientData[[#This Row],[bmi]]&lt;25,"Normal",
IF(PatientData[[#This Row],[bmi]]&lt;30,"Overweight","Obese")))</f>
        <v>Overweight</v>
      </c>
      <c r="R7775" t="str">
        <f t="shared" si="4163"/>
        <v>Normal BP</v>
      </c>
      <c r="S7775" t="str">
        <f t="shared" si="4164"/>
        <v>High Cost</v>
      </c>
    </row>
    <row r="7776" spans="1:19" x14ac:dyDescent="0.3">
      <c r="A7776">
        <v>94</v>
      </c>
      <c r="B7776" t="s">
        <v>15</v>
      </c>
      <c r="C7776">
        <v>29.9</v>
      </c>
      <c r="D7776">
        <v>131</v>
      </c>
      <c r="E7776">
        <v>79</v>
      </c>
      <c r="F7776">
        <v>263.10000000000002</v>
      </c>
      <c r="G7776">
        <v>101.9</v>
      </c>
      <c r="H7776">
        <v>57</v>
      </c>
      <c r="I7776">
        <v>1</v>
      </c>
      <c r="J7776" t="s">
        <v>27</v>
      </c>
      <c r="K7776" t="s">
        <v>26</v>
      </c>
      <c r="L7776" t="s">
        <v>25</v>
      </c>
      <c r="M7776">
        <v>3.1</v>
      </c>
      <c r="N7776">
        <v>6769.99</v>
      </c>
      <c r="O7776" t="s">
        <v>19</v>
      </c>
      <c r="P7776" t="str">
        <f t="shared" si="4181"/>
        <v>75+</v>
      </c>
      <c r="Q7776" t="str">
        <f>IF(PatientData[[#This Row],[bmi]]&lt;18.5,"Underweight",
IF(PatientData[[#This Row],[bmi]]&lt;25,"Normal",
IF(PatientData[[#This Row],[bmi]]&lt;30,"Overweight","Obese")))</f>
        <v>Overweight</v>
      </c>
      <c r="R7776" t="str">
        <f t="shared" si="4163"/>
        <v>High BP</v>
      </c>
      <c r="S7776" t="str">
        <f t="shared" si="4164"/>
        <v>Normal Cost</v>
      </c>
    </row>
    <row r="7777" spans="1:19" x14ac:dyDescent="0.3">
      <c r="A7777">
        <v>74</v>
      </c>
      <c r="B7777" t="s">
        <v>15</v>
      </c>
      <c r="C7777">
        <v>28.3</v>
      </c>
      <c r="D7777">
        <v>128</v>
      </c>
      <c r="E7777">
        <v>80</v>
      </c>
      <c r="F7777">
        <v>232.6</v>
      </c>
      <c r="G7777">
        <v>108.8</v>
      </c>
      <c r="H7777">
        <v>88</v>
      </c>
      <c r="I7777">
        <v>2</v>
      </c>
      <c r="J7777" t="s">
        <v>27</v>
      </c>
      <c r="K7777" t="s">
        <v>26</v>
      </c>
      <c r="L7777" t="s">
        <v>22</v>
      </c>
      <c r="M7777">
        <v>5</v>
      </c>
      <c r="N7777">
        <v>9446.42</v>
      </c>
      <c r="O7777" t="s">
        <v>23</v>
      </c>
      <c r="P7777" t="str">
        <f t="shared" si="4181"/>
        <v>75+</v>
      </c>
      <c r="Q7777" t="str">
        <f>IF(PatientData[[#This Row],[bmi]]&lt;18.5,"Underweight",
IF(PatientData[[#This Row],[bmi]]&lt;25,"Normal",
IF(PatientData[[#This Row],[bmi]]&lt;30,"Overweight","Obese")))</f>
        <v>Overweight</v>
      </c>
      <c r="R7777" t="str">
        <f t="shared" si="4163"/>
        <v>High BP</v>
      </c>
      <c r="S7777" t="str">
        <f t="shared" si="4164"/>
        <v>Normal Cost</v>
      </c>
    </row>
    <row r="7778" spans="1:19" x14ac:dyDescent="0.3">
      <c r="A7778">
        <v>72</v>
      </c>
      <c r="B7778" t="s">
        <v>15</v>
      </c>
      <c r="C7778">
        <v>32</v>
      </c>
      <c r="D7778">
        <v>122</v>
      </c>
      <c r="E7778">
        <v>73</v>
      </c>
      <c r="F7778">
        <v>210.5</v>
      </c>
      <c r="G7778">
        <v>106.6</v>
      </c>
      <c r="H7778">
        <v>78</v>
      </c>
      <c r="I7778">
        <v>0</v>
      </c>
      <c r="J7778" t="s">
        <v>27</v>
      </c>
      <c r="K7778" t="s">
        <v>21</v>
      </c>
      <c r="L7778" t="s">
        <v>25</v>
      </c>
      <c r="M7778">
        <v>4.8</v>
      </c>
      <c r="N7778">
        <v>9855.0400000000009</v>
      </c>
      <c r="O7778" t="s">
        <v>19</v>
      </c>
      <c r="P7778" t="str">
        <f t="shared" si="4181"/>
        <v>45-59</v>
      </c>
      <c r="Q7778" t="str">
        <f>IF(PatientData[[#This Row],[bmi]]&lt;18.5,"Underweight",
IF(PatientData[[#This Row],[bmi]]&lt;25,"Normal",
IF(PatientData[[#This Row],[bmi]]&lt;30,"Overweight","Obese")))</f>
        <v>Obese</v>
      </c>
      <c r="R7778" t="str">
        <f t="shared" si="4163"/>
        <v>High BP</v>
      </c>
      <c r="S7778" t="str">
        <f t="shared" si="4164"/>
        <v>Normal Cost</v>
      </c>
    </row>
    <row r="7779" spans="1:19" x14ac:dyDescent="0.3">
      <c r="A7779">
        <v>51</v>
      </c>
      <c r="B7779" t="s">
        <v>20</v>
      </c>
      <c r="C7779">
        <v>31.6</v>
      </c>
      <c r="D7779">
        <v>129</v>
      </c>
      <c r="E7779">
        <v>77</v>
      </c>
      <c r="F7779">
        <v>228.8</v>
      </c>
      <c r="G7779">
        <v>136.69999999999999</v>
      </c>
      <c r="H7779">
        <v>88</v>
      </c>
      <c r="I7779">
        <v>2</v>
      </c>
      <c r="J7779" t="s">
        <v>24</v>
      </c>
      <c r="K7779" t="s">
        <v>26</v>
      </c>
      <c r="L7779" t="s">
        <v>22</v>
      </c>
      <c r="M7779">
        <v>1.7</v>
      </c>
      <c r="N7779">
        <v>4910.99</v>
      </c>
      <c r="O7779" t="s">
        <v>23</v>
      </c>
      <c r="P7779" t="str">
        <f t="shared" ref="P7779:P7781" si="4182">IF(A7779&lt;30,"18-29",IF(A7779&lt;45,"30-44",IF(A7779&lt;60,"45-59",IF(A7779&lt;75,"60-74","75+"))))</f>
        <v>45-59</v>
      </c>
      <c r="Q7779" t="str">
        <f>IF(PatientData[[#This Row],[bmi]]&lt;18.5,"Underweight",
IF(PatientData[[#This Row],[bmi]]&lt;25,"Normal",
IF(PatientData[[#This Row],[bmi]]&lt;30,"Overweight","Obese")))</f>
        <v>Obese</v>
      </c>
      <c r="R7779" t="str">
        <f t="shared" si="4163"/>
        <v>High BP</v>
      </c>
      <c r="S7779" t="str">
        <f t="shared" si="4164"/>
        <v>Normal Cost</v>
      </c>
    </row>
    <row r="7780" spans="1:19" x14ac:dyDescent="0.3">
      <c r="A7780">
        <v>73</v>
      </c>
      <c r="B7780" t="s">
        <v>20</v>
      </c>
      <c r="C7780">
        <v>31.6</v>
      </c>
      <c r="D7780">
        <v>125</v>
      </c>
      <c r="E7780">
        <v>76</v>
      </c>
      <c r="F7780">
        <v>254.6</v>
      </c>
      <c r="G7780">
        <v>151.69999999999999</v>
      </c>
      <c r="H7780">
        <v>81</v>
      </c>
      <c r="I7780">
        <v>1</v>
      </c>
      <c r="J7780" t="s">
        <v>16</v>
      </c>
      <c r="K7780" t="s">
        <v>17</v>
      </c>
      <c r="L7780" t="s">
        <v>18</v>
      </c>
      <c r="M7780">
        <v>12.2</v>
      </c>
      <c r="N7780">
        <v>21090.66</v>
      </c>
      <c r="O7780" t="s">
        <v>19</v>
      </c>
      <c r="P7780" t="str">
        <f t="shared" si="4182"/>
        <v>60-74</v>
      </c>
      <c r="Q7780" t="str">
        <f>IF(PatientData[[#This Row],[bmi]]&lt;18.5,"Underweight",
IF(PatientData[[#This Row],[bmi]]&lt;25,"Normal",
IF(PatientData[[#This Row],[bmi]]&lt;30,"Overweight","Obese")))</f>
        <v>Obese</v>
      </c>
      <c r="R7780" t="str">
        <f t="shared" si="4163"/>
        <v>High BP</v>
      </c>
      <c r="S7780" t="str">
        <f t="shared" si="4164"/>
        <v>High Cost</v>
      </c>
    </row>
    <row r="7781" spans="1:19" x14ac:dyDescent="0.3">
      <c r="A7781">
        <v>69</v>
      </c>
      <c r="B7781" t="s">
        <v>20</v>
      </c>
      <c r="C7781">
        <v>31.6</v>
      </c>
      <c r="D7781">
        <v>125</v>
      </c>
      <c r="E7781">
        <v>68</v>
      </c>
      <c r="F7781">
        <v>231.8</v>
      </c>
      <c r="G7781">
        <v>121.9</v>
      </c>
      <c r="H7781">
        <v>64</v>
      </c>
      <c r="I7781">
        <v>1</v>
      </c>
      <c r="J7781" t="s">
        <v>24</v>
      </c>
      <c r="K7781" t="s">
        <v>21</v>
      </c>
      <c r="L7781" t="s">
        <v>22</v>
      </c>
      <c r="M7781">
        <v>6</v>
      </c>
      <c r="N7781">
        <v>12931.4</v>
      </c>
      <c r="O7781" t="s">
        <v>19</v>
      </c>
      <c r="P7781" t="str">
        <f t="shared" si="4182"/>
        <v>60-74</v>
      </c>
      <c r="Q7781" t="str">
        <f>IF(PatientData[[#This Row],[bmi]]&lt;18.5,"Underweight",
IF(PatientData[[#This Row],[bmi]]&lt;25,"Normal",
IF(PatientData[[#This Row],[bmi]]&lt;30,"Overweight","Obese")))</f>
        <v>Obese</v>
      </c>
      <c r="R7781" t="str">
        <f t="shared" si="4163"/>
        <v>High BP</v>
      </c>
      <c r="S7781" t="str">
        <f t="shared" si="4164"/>
        <v>Normal Cost</v>
      </c>
    </row>
    <row r="7782" spans="1:19" x14ac:dyDescent="0.3">
      <c r="A7782">
        <v>60</v>
      </c>
      <c r="B7782" t="s">
        <v>15</v>
      </c>
      <c r="C7782">
        <v>28.7</v>
      </c>
      <c r="D7782">
        <v>122</v>
      </c>
      <c r="E7782">
        <v>74</v>
      </c>
      <c r="F7782">
        <v>234.8</v>
      </c>
      <c r="G7782">
        <v>125.1</v>
      </c>
      <c r="H7782">
        <v>96</v>
      </c>
      <c r="I7782">
        <v>1</v>
      </c>
      <c r="J7782" t="s">
        <v>16</v>
      </c>
      <c r="K7782" t="s">
        <v>17</v>
      </c>
      <c r="L7782" t="s">
        <v>25</v>
      </c>
      <c r="M7782">
        <v>8.3000000000000007</v>
      </c>
      <c r="N7782">
        <v>16001.75</v>
      </c>
      <c r="O7782" t="s">
        <v>19</v>
      </c>
      <c r="P7782" t="str">
        <f t="shared" ref="P7782:P7783" si="4183">IF(A7779&lt;30,"18-29",IF(A7779&lt;45,"30-44",IF(A7779&lt;60,"45-59",IF(A7779&lt;75,"60-74","75+"))))</f>
        <v>45-59</v>
      </c>
      <c r="Q7782" t="str">
        <f>IF(PatientData[[#This Row],[bmi]]&lt;18.5,"Underweight",
IF(PatientData[[#This Row],[bmi]]&lt;25,"Normal",
IF(PatientData[[#This Row],[bmi]]&lt;30,"Overweight","Obese")))</f>
        <v>Overweight</v>
      </c>
      <c r="R7782" t="str">
        <f t="shared" si="4163"/>
        <v>High BP</v>
      </c>
      <c r="S7782" t="str">
        <f t="shared" si="4164"/>
        <v>High Cost</v>
      </c>
    </row>
    <row r="7783" spans="1:19" x14ac:dyDescent="0.3">
      <c r="A7783">
        <v>54</v>
      </c>
      <c r="B7783" t="s">
        <v>15</v>
      </c>
      <c r="C7783">
        <v>26</v>
      </c>
      <c r="D7783">
        <v>122</v>
      </c>
      <c r="E7783">
        <v>72</v>
      </c>
      <c r="F7783">
        <v>196.9</v>
      </c>
      <c r="G7783">
        <v>112.5</v>
      </c>
      <c r="H7783">
        <v>68</v>
      </c>
      <c r="I7783">
        <v>0</v>
      </c>
      <c r="J7783" t="s">
        <v>24</v>
      </c>
      <c r="K7783" t="s">
        <v>26</v>
      </c>
      <c r="L7783" t="s">
        <v>18</v>
      </c>
      <c r="M7783">
        <v>1.8</v>
      </c>
      <c r="N7783">
        <v>4571.07</v>
      </c>
      <c r="O7783" t="s">
        <v>19</v>
      </c>
      <c r="P7783" t="str">
        <f t="shared" si="4183"/>
        <v>60-74</v>
      </c>
      <c r="Q7783" t="str">
        <f>IF(PatientData[[#This Row],[bmi]]&lt;18.5,"Underweight",
IF(PatientData[[#This Row],[bmi]]&lt;25,"Normal",
IF(PatientData[[#This Row],[bmi]]&lt;30,"Overweight","Obese")))</f>
        <v>Overweight</v>
      </c>
      <c r="R7783" t="str">
        <f t="shared" si="4163"/>
        <v>High BP</v>
      </c>
      <c r="S7783" t="str">
        <f t="shared" si="4164"/>
        <v>Normal Cost</v>
      </c>
    </row>
    <row r="7784" spans="1:19" x14ac:dyDescent="0.3">
      <c r="A7784">
        <v>51</v>
      </c>
      <c r="B7784" t="s">
        <v>20</v>
      </c>
      <c r="C7784">
        <v>31.6</v>
      </c>
      <c r="D7784">
        <v>133</v>
      </c>
      <c r="E7784">
        <v>77</v>
      </c>
      <c r="F7784">
        <v>203.2</v>
      </c>
      <c r="G7784">
        <v>114.1</v>
      </c>
      <c r="H7784">
        <v>104</v>
      </c>
      <c r="I7784">
        <v>2</v>
      </c>
      <c r="J7784" t="s">
        <v>16</v>
      </c>
      <c r="K7784" t="s">
        <v>26</v>
      </c>
      <c r="L7784" t="s">
        <v>18</v>
      </c>
      <c r="M7784">
        <v>6.3</v>
      </c>
      <c r="N7784">
        <v>12877.6</v>
      </c>
      <c r="O7784" t="s">
        <v>19</v>
      </c>
      <c r="P7784" t="str">
        <f t="shared" ref="P7784" si="4184">IF(A7784&lt;30,"18-29",IF(A7784&lt;45,"30-44",IF(A7784&lt;60,"45-59",IF(A7784&lt;75,"60-74","75+"))))</f>
        <v>45-59</v>
      </c>
      <c r="Q7784" t="str">
        <f>IF(PatientData[[#This Row],[bmi]]&lt;18.5,"Underweight",
IF(PatientData[[#This Row],[bmi]]&lt;25,"Normal",
IF(PatientData[[#This Row],[bmi]]&lt;30,"Overweight","Obese")))</f>
        <v>Obese</v>
      </c>
      <c r="R7784" t="str">
        <f t="shared" si="4163"/>
        <v>High BP</v>
      </c>
      <c r="S7784" t="str">
        <f t="shared" si="4164"/>
        <v>Normal Cost</v>
      </c>
    </row>
    <row r="7785" spans="1:19" x14ac:dyDescent="0.3">
      <c r="A7785">
        <v>78</v>
      </c>
      <c r="B7785" t="s">
        <v>15</v>
      </c>
      <c r="C7785">
        <v>24.4</v>
      </c>
      <c r="D7785">
        <v>137</v>
      </c>
      <c r="E7785">
        <v>78</v>
      </c>
      <c r="F7785">
        <v>201.2</v>
      </c>
      <c r="G7785">
        <v>128.1</v>
      </c>
      <c r="H7785">
        <v>78</v>
      </c>
      <c r="I7785">
        <v>1</v>
      </c>
      <c r="J7785" t="s">
        <v>16</v>
      </c>
      <c r="K7785" t="s">
        <v>28</v>
      </c>
      <c r="L7785" t="s">
        <v>25</v>
      </c>
      <c r="M7785">
        <v>9.1</v>
      </c>
      <c r="N7785">
        <v>19068.13</v>
      </c>
      <c r="O7785" t="s">
        <v>19</v>
      </c>
      <c r="P7785" t="str">
        <f t="shared" ref="P7785" si="4185">IF(A7782&lt;30,"18-29",IF(A7782&lt;45,"30-44",IF(A7782&lt;60,"45-59",IF(A7782&lt;75,"60-74","75+"))))</f>
        <v>60-74</v>
      </c>
      <c r="Q7785" t="str">
        <f>IF(PatientData[[#This Row],[bmi]]&lt;18.5,"Underweight",
IF(PatientData[[#This Row],[bmi]]&lt;25,"Normal",
IF(PatientData[[#This Row],[bmi]]&lt;30,"Overweight","Obese")))</f>
        <v>Normal</v>
      </c>
      <c r="R7785" t="str">
        <f t="shared" si="4163"/>
        <v>High BP</v>
      </c>
      <c r="S7785" t="str">
        <f t="shared" si="4164"/>
        <v>High Cost</v>
      </c>
    </row>
    <row r="7786" spans="1:19" x14ac:dyDescent="0.3">
      <c r="A7786">
        <v>59</v>
      </c>
      <c r="B7786" t="s">
        <v>20</v>
      </c>
      <c r="C7786">
        <v>31.6</v>
      </c>
      <c r="D7786">
        <v>134</v>
      </c>
      <c r="E7786">
        <v>76</v>
      </c>
      <c r="F7786">
        <v>224.2</v>
      </c>
      <c r="G7786">
        <v>155.80000000000001</v>
      </c>
      <c r="H7786">
        <v>62</v>
      </c>
      <c r="I7786">
        <v>0</v>
      </c>
      <c r="J7786" t="s">
        <v>27</v>
      </c>
      <c r="K7786" t="s">
        <v>21</v>
      </c>
      <c r="L7786" t="s">
        <v>25</v>
      </c>
      <c r="M7786">
        <v>6.1</v>
      </c>
      <c r="N7786">
        <v>14682.19</v>
      </c>
      <c r="O7786" t="s">
        <v>19</v>
      </c>
      <c r="P7786" t="str">
        <f t="shared" ref="P7786" si="4186">IF(A7786&lt;30,"18-29",IF(A7786&lt;45,"30-44",IF(A7786&lt;60,"45-59",IF(A7786&lt;75,"60-74","75+"))))</f>
        <v>45-59</v>
      </c>
      <c r="Q7786" t="str">
        <f>IF(PatientData[[#This Row],[bmi]]&lt;18.5,"Underweight",
IF(PatientData[[#This Row],[bmi]]&lt;25,"Normal",
IF(PatientData[[#This Row],[bmi]]&lt;30,"Overweight","Obese")))</f>
        <v>Obese</v>
      </c>
      <c r="R7786" t="str">
        <f t="shared" si="4163"/>
        <v>High BP</v>
      </c>
      <c r="S7786" t="str">
        <f t="shared" si="4164"/>
        <v>Normal Cost</v>
      </c>
    </row>
    <row r="7787" spans="1:19" x14ac:dyDescent="0.3">
      <c r="A7787">
        <v>77</v>
      </c>
      <c r="B7787" t="s">
        <v>15</v>
      </c>
      <c r="C7787">
        <v>30.4</v>
      </c>
      <c r="D7787">
        <v>116</v>
      </c>
      <c r="E7787">
        <v>71</v>
      </c>
      <c r="F7787">
        <v>234.4</v>
      </c>
      <c r="G7787">
        <v>133.30000000000001</v>
      </c>
      <c r="H7787">
        <v>71</v>
      </c>
      <c r="I7787">
        <v>0</v>
      </c>
      <c r="J7787" t="s">
        <v>16</v>
      </c>
      <c r="K7787" t="s">
        <v>17</v>
      </c>
      <c r="L7787" t="s">
        <v>25</v>
      </c>
      <c r="M7787">
        <v>6.4</v>
      </c>
      <c r="N7787">
        <v>15411.2</v>
      </c>
      <c r="O7787" t="s">
        <v>19</v>
      </c>
      <c r="P7787" t="str">
        <f t="shared" ref="P7787:P7788" si="4187">IF(A7784&lt;30,"18-29",IF(A7784&lt;45,"30-44",IF(A7784&lt;60,"45-59",IF(A7784&lt;75,"60-74","75+"))))</f>
        <v>45-59</v>
      </c>
      <c r="Q7787" t="str">
        <f>IF(PatientData[[#This Row],[bmi]]&lt;18.5,"Underweight",
IF(PatientData[[#This Row],[bmi]]&lt;25,"Normal",
IF(PatientData[[#This Row],[bmi]]&lt;30,"Overweight","Obese")))</f>
        <v>Obese</v>
      </c>
      <c r="R7787" t="str">
        <f t="shared" si="4163"/>
        <v>Normal BP</v>
      </c>
      <c r="S7787" t="str">
        <f t="shared" si="4164"/>
        <v>High Cost</v>
      </c>
    </row>
    <row r="7788" spans="1:19" x14ac:dyDescent="0.3">
      <c r="A7788">
        <v>61</v>
      </c>
      <c r="B7788" t="s">
        <v>15</v>
      </c>
      <c r="C7788">
        <v>18</v>
      </c>
      <c r="D7788">
        <v>117</v>
      </c>
      <c r="E7788">
        <v>66</v>
      </c>
      <c r="F7788">
        <v>226.5</v>
      </c>
      <c r="G7788">
        <v>93.6</v>
      </c>
      <c r="H7788">
        <v>84</v>
      </c>
      <c r="I7788">
        <v>0</v>
      </c>
      <c r="J7788" t="s">
        <v>16</v>
      </c>
      <c r="K7788" t="s">
        <v>21</v>
      </c>
      <c r="L7788" t="s">
        <v>25</v>
      </c>
      <c r="M7788">
        <v>8.6</v>
      </c>
      <c r="N7788">
        <v>17887.669999999998</v>
      </c>
      <c r="O7788" t="s">
        <v>19</v>
      </c>
      <c r="P7788" t="str">
        <f t="shared" si="4187"/>
        <v>75+</v>
      </c>
      <c r="Q7788" t="str">
        <f>IF(PatientData[[#This Row],[bmi]]&lt;18.5,"Underweight",
IF(PatientData[[#This Row],[bmi]]&lt;25,"Normal",
IF(PatientData[[#This Row],[bmi]]&lt;30,"Overweight","Obese")))</f>
        <v>Underweight</v>
      </c>
      <c r="R7788" t="str">
        <f t="shared" si="4163"/>
        <v>Normal BP</v>
      </c>
      <c r="S7788" t="str">
        <f t="shared" si="4164"/>
        <v>High Cost</v>
      </c>
    </row>
    <row r="7789" spans="1:19" x14ac:dyDescent="0.3">
      <c r="A7789">
        <v>75</v>
      </c>
      <c r="B7789" t="s">
        <v>20</v>
      </c>
      <c r="C7789">
        <v>31.6</v>
      </c>
      <c r="D7789">
        <v>143</v>
      </c>
      <c r="E7789">
        <v>86</v>
      </c>
      <c r="F7789">
        <v>260.3</v>
      </c>
      <c r="G7789">
        <v>100</v>
      </c>
      <c r="H7789">
        <v>78</v>
      </c>
      <c r="I7789">
        <v>0</v>
      </c>
      <c r="J7789" t="s">
        <v>16</v>
      </c>
      <c r="K7789" t="s">
        <v>28</v>
      </c>
      <c r="L7789" t="s">
        <v>25</v>
      </c>
      <c r="M7789">
        <v>10.1</v>
      </c>
      <c r="N7789">
        <v>20201.72</v>
      </c>
      <c r="O7789" t="s">
        <v>19</v>
      </c>
      <c r="P7789" t="str">
        <f t="shared" ref="P7789" si="4188">IF(A7789&lt;30,"18-29",IF(A7789&lt;45,"30-44",IF(A7789&lt;60,"45-59",IF(A7789&lt;75,"60-74","75+"))))</f>
        <v>75+</v>
      </c>
      <c r="Q7789" t="str">
        <f>IF(PatientData[[#This Row],[bmi]]&lt;18.5,"Underweight",
IF(PatientData[[#This Row],[bmi]]&lt;25,"Normal",
IF(PatientData[[#This Row],[bmi]]&lt;30,"Overweight","Obese")))</f>
        <v>Obese</v>
      </c>
      <c r="R7789" t="str">
        <f t="shared" si="4163"/>
        <v>High BP</v>
      </c>
      <c r="S7789" t="str">
        <f t="shared" si="4164"/>
        <v>High Cost</v>
      </c>
    </row>
    <row r="7790" spans="1:19" x14ac:dyDescent="0.3">
      <c r="A7790">
        <v>66</v>
      </c>
      <c r="B7790" t="s">
        <v>15</v>
      </c>
      <c r="C7790">
        <v>25.2</v>
      </c>
      <c r="D7790">
        <v>136</v>
      </c>
      <c r="E7790">
        <v>73</v>
      </c>
      <c r="F7790">
        <v>229.7</v>
      </c>
      <c r="G7790">
        <v>129.19999999999999</v>
      </c>
      <c r="H7790">
        <v>89</v>
      </c>
      <c r="I7790">
        <v>1</v>
      </c>
      <c r="J7790" t="s">
        <v>16</v>
      </c>
      <c r="K7790" t="s">
        <v>17</v>
      </c>
      <c r="L7790" t="s">
        <v>25</v>
      </c>
      <c r="M7790">
        <v>14.1</v>
      </c>
      <c r="N7790">
        <v>30007.15</v>
      </c>
      <c r="O7790" t="s">
        <v>19</v>
      </c>
      <c r="P7790" t="str">
        <f t="shared" ref="P7790" si="4189">IF(A7787&lt;30,"18-29",IF(A7787&lt;45,"30-44",IF(A7787&lt;60,"45-59",IF(A7787&lt;75,"60-74","75+"))))</f>
        <v>75+</v>
      </c>
      <c r="Q7790" t="str">
        <f>IF(PatientData[[#This Row],[bmi]]&lt;18.5,"Underweight",
IF(PatientData[[#This Row],[bmi]]&lt;25,"Normal",
IF(PatientData[[#This Row],[bmi]]&lt;30,"Overweight","Obese")))</f>
        <v>Overweight</v>
      </c>
      <c r="R7790" t="str">
        <f t="shared" si="4163"/>
        <v>High BP</v>
      </c>
      <c r="S7790" t="str">
        <f t="shared" si="4164"/>
        <v>High Cost</v>
      </c>
    </row>
    <row r="7791" spans="1:19" x14ac:dyDescent="0.3">
      <c r="A7791">
        <v>38</v>
      </c>
      <c r="B7791" t="s">
        <v>20</v>
      </c>
      <c r="C7791">
        <v>31.6</v>
      </c>
      <c r="D7791">
        <v>135</v>
      </c>
      <c r="E7791">
        <v>89</v>
      </c>
      <c r="F7791">
        <v>242.6</v>
      </c>
      <c r="G7791">
        <v>193.2</v>
      </c>
      <c r="H7791">
        <v>84</v>
      </c>
      <c r="I7791">
        <v>0</v>
      </c>
      <c r="J7791" t="s">
        <v>16</v>
      </c>
      <c r="K7791" t="s">
        <v>17</v>
      </c>
      <c r="L7791" t="s">
        <v>22</v>
      </c>
      <c r="M7791">
        <v>5.9</v>
      </c>
      <c r="N7791">
        <v>10964.03</v>
      </c>
      <c r="O7791" t="s">
        <v>23</v>
      </c>
      <c r="P7791" t="str">
        <f t="shared" ref="P7791:P7792" si="4190">IF(A7791&lt;30,"18-29",IF(A7791&lt;45,"30-44",IF(A7791&lt;60,"45-59",IF(A7791&lt;75,"60-74","75+"))))</f>
        <v>30-44</v>
      </c>
      <c r="Q7791" t="str">
        <f>IF(PatientData[[#This Row],[bmi]]&lt;18.5,"Underweight",
IF(PatientData[[#This Row],[bmi]]&lt;25,"Normal",
IF(PatientData[[#This Row],[bmi]]&lt;30,"Overweight","Obese")))</f>
        <v>Obese</v>
      </c>
      <c r="R7791" t="str">
        <f t="shared" si="4163"/>
        <v>High BP</v>
      </c>
      <c r="S7791" t="str">
        <f t="shared" si="4164"/>
        <v>Normal Cost</v>
      </c>
    </row>
    <row r="7792" spans="1:19" x14ac:dyDescent="0.3">
      <c r="A7792">
        <v>87</v>
      </c>
      <c r="B7792" t="s">
        <v>20</v>
      </c>
      <c r="C7792">
        <v>31.6</v>
      </c>
      <c r="D7792">
        <v>119</v>
      </c>
      <c r="E7792">
        <v>75</v>
      </c>
      <c r="F7792">
        <v>237.1</v>
      </c>
      <c r="G7792">
        <v>130.9</v>
      </c>
      <c r="H7792">
        <v>101</v>
      </c>
      <c r="I7792">
        <v>0</v>
      </c>
      <c r="J7792" t="s">
        <v>16</v>
      </c>
      <c r="K7792" t="s">
        <v>17</v>
      </c>
      <c r="L7792" t="s">
        <v>18</v>
      </c>
      <c r="M7792">
        <v>10.8</v>
      </c>
      <c r="N7792">
        <v>16598.09</v>
      </c>
      <c r="O7792" t="s">
        <v>19</v>
      </c>
      <c r="P7792" t="str">
        <f t="shared" si="4190"/>
        <v>75+</v>
      </c>
      <c r="Q7792" t="str">
        <f>IF(PatientData[[#This Row],[bmi]]&lt;18.5,"Underweight",
IF(PatientData[[#This Row],[bmi]]&lt;25,"Normal",
IF(PatientData[[#This Row],[bmi]]&lt;30,"Overweight","Obese")))</f>
        <v>Obese</v>
      </c>
      <c r="R7792" t="str">
        <f t="shared" si="4163"/>
        <v>Normal BP</v>
      </c>
      <c r="S7792" t="str">
        <f t="shared" si="4164"/>
        <v>High Cost</v>
      </c>
    </row>
    <row r="7793" spans="1:19" x14ac:dyDescent="0.3">
      <c r="A7793">
        <v>35</v>
      </c>
      <c r="B7793" t="s">
        <v>15</v>
      </c>
      <c r="C7793">
        <v>36.6</v>
      </c>
      <c r="D7793">
        <v>120</v>
      </c>
      <c r="E7793">
        <v>72</v>
      </c>
      <c r="F7793">
        <v>261.7</v>
      </c>
      <c r="G7793">
        <v>122.3</v>
      </c>
      <c r="H7793">
        <v>72</v>
      </c>
      <c r="I7793">
        <v>2</v>
      </c>
      <c r="J7793" t="s">
        <v>24</v>
      </c>
      <c r="K7793" t="s">
        <v>28</v>
      </c>
      <c r="L7793" t="s">
        <v>18</v>
      </c>
      <c r="M7793">
        <v>2.7</v>
      </c>
      <c r="N7793">
        <v>8893.49</v>
      </c>
      <c r="O7793" t="s">
        <v>19</v>
      </c>
      <c r="P7793" t="str">
        <f t="shared" ref="P7793:P7794" si="4191">IF(A7790&lt;30,"18-29",IF(A7790&lt;45,"30-44",IF(A7790&lt;60,"45-59",IF(A7790&lt;75,"60-74","75+"))))</f>
        <v>60-74</v>
      </c>
      <c r="Q7793" t="str">
        <f>IF(PatientData[[#This Row],[bmi]]&lt;18.5,"Underweight",
IF(PatientData[[#This Row],[bmi]]&lt;25,"Normal",
IF(PatientData[[#This Row],[bmi]]&lt;30,"Overweight","Obese")))</f>
        <v>Obese</v>
      </c>
      <c r="R7793" t="str">
        <f t="shared" si="4163"/>
        <v>High BP</v>
      </c>
      <c r="S7793" t="str">
        <f t="shared" si="4164"/>
        <v>Normal Cost</v>
      </c>
    </row>
    <row r="7794" spans="1:19" x14ac:dyDescent="0.3">
      <c r="A7794">
        <v>82</v>
      </c>
      <c r="B7794" t="s">
        <v>15</v>
      </c>
      <c r="C7794">
        <v>30.3</v>
      </c>
      <c r="D7794">
        <v>138</v>
      </c>
      <c r="E7794">
        <v>86</v>
      </c>
      <c r="F7794">
        <v>241.8</v>
      </c>
      <c r="G7794">
        <v>100.5</v>
      </c>
      <c r="H7794">
        <v>68</v>
      </c>
      <c r="I7794">
        <v>1</v>
      </c>
      <c r="J7794" t="s">
        <v>16</v>
      </c>
      <c r="K7794" t="s">
        <v>21</v>
      </c>
      <c r="L7794" t="s">
        <v>18</v>
      </c>
      <c r="M7794">
        <v>11.7</v>
      </c>
      <c r="N7794">
        <v>20309.79</v>
      </c>
      <c r="O7794" t="s">
        <v>19</v>
      </c>
      <c r="P7794" t="str">
        <f t="shared" si="4191"/>
        <v>30-44</v>
      </c>
      <c r="Q7794" t="str">
        <f>IF(PatientData[[#This Row],[bmi]]&lt;18.5,"Underweight",
IF(PatientData[[#This Row],[bmi]]&lt;25,"Normal",
IF(PatientData[[#This Row],[bmi]]&lt;30,"Overweight","Obese")))</f>
        <v>Obese</v>
      </c>
      <c r="R7794" t="str">
        <f t="shared" si="4163"/>
        <v>High BP</v>
      </c>
      <c r="S7794" t="str">
        <f t="shared" si="4164"/>
        <v>High Cost</v>
      </c>
    </row>
    <row r="7795" spans="1:19" x14ac:dyDescent="0.3">
      <c r="A7795">
        <v>57</v>
      </c>
      <c r="B7795" t="s">
        <v>20</v>
      </c>
      <c r="C7795">
        <v>31.6</v>
      </c>
      <c r="D7795">
        <v>128</v>
      </c>
      <c r="E7795">
        <v>79</v>
      </c>
      <c r="F7795">
        <v>200.4</v>
      </c>
      <c r="G7795">
        <v>171.2</v>
      </c>
      <c r="H7795">
        <v>82</v>
      </c>
      <c r="I7795">
        <v>0</v>
      </c>
      <c r="J7795" t="s">
        <v>24</v>
      </c>
      <c r="K7795" t="s">
        <v>26</v>
      </c>
      <c r="L7795" t="s">
        <v>25</v>
      </c>
      <c r="M7795">
        <v>3.2</v>
      </c>
      <c r="N7795">
        <v>7394.01</v>
      </c>
      <c r="O7795" t="s">
        <v>19</v>
      </c>
      <c r="P7795" t="str">
        <f t="shared" ref="P7795:P7796" si="4192">IF(A7795&lt;30,"18-29",IF(A7795&lt;45,"30-44",IF(A7795&lt;60,"45-59",IF(A7795&lt;75,"60-74","75+"))))</f>
        <v>45-59</v>
      </c>
      <c r="Q7795" t="str">
        <f>IF(PatientData[[#This Row],[bmi]]&lt;18.5,"Underweight",
IF(PatientData[[#This Row],[bmi]]&lt;25,"Normal",
IF(PatientData[[#This Row],[bmi]]&lt;30,"Overweight","Obese")))</f>
        <v>Obese</v>
      </c>
      <c r="R7795" t="str">
        <f t="shared" si="4163"/>
        <v>High BP</v>
      </c>
      <c r="S7795" t="str">
        <f t="shared" si="4164"/>
        <v>Normal Cost</v>
      </c>
    </row>
    <row r="7796" spans="1:19" x14ac:dyDescent="0.3">
      <c r="A7796">
        <v>59</v>
      </c>
      <c r="B7796" t="s">
        <v>20</v>
      </c>
      <c r="C7796">
        <v>31.6</v>
      </c>
      <c r="D7796">
        <v>130</v>
      </c>
      <c r="E7796">
        <v>82</v>
      </c>
      <c r="F7796">
        <v>239</v>
      </c>
      <c r="G7796">
        <v>89.6</v>
      </c>
      <c r="H7796">
        <v>79</v>
      </c>
      <c r="I7796">
        <v>1</v>
      </c>
      <c r="J7796" t="s">
        <v>27</v>
      </c>
      <c r="K7796" t="s">
        <v>26</v>
      </c>
      <c r="L7796" t="s">
        <v>18</v>
      </c>
      <c r="M7796">
        <v>6.8</v>
      </c>
      <c r="N7796">
        <v>12554.47</v>
      </c>
      <c r="O7796" t="s">
        <v>19</v>
      </c>
      <c r="P7796" t="str">
        <f t="shared" si="4192"/>
        <v>45-59</v>
      </c>
      <c r="Q7796" t="str">
        <f>IF(PatientData[[#This Row],[bmi]]&lt;18.5,"Underweight",
IF(PatientData[[#This Row],[bmi]]&lt;25,"Normal",
IF(PatientData[[#This Row],[bmi]]&lt;30,"Overweight","Obese")))</f>
        <v>Obese</v>
      </c>
      <c r="R7796" t="str">
        <f t="shared" si="4163"/>
        <v>High BP</v>
      </c>
      <c r="S7796" t="str">
        <f t="shared" si="4164"/>
        <v>Normal Cost</v>
      </c>
    </row>
    <row r="7797" spans="1:19" x14ac:dyDescent="0.3">
      <c r="A7797">
        <v>60</v>
      </c>
      <c r="B7797" t="s">
        <v>15</v>
      </c>
      <c r="C7797">
        <v>33.9</v>
      </c>
      <c r="D7797">
        <v>135</v>
      </c>
      <c r="E7797">
        <v>84</v>
      </c>
      <c r="F7797">
        <v>217.3</v>
      </c>
      <c r="G7797">
        <v>125.4</v>
      </c>
      <c r="H7797">
        <v>88</v>
      </c>
      <c r="I7797">
        <v>0</v>
      </c>
      <c r="J7797" t="s">
        <v>16</v>
      </c>
      <c r="K7797" t="s">
        <v>17</v>
      </c>
      <c r="L7797" t="s">
        <v>22</v>
      </c>
      <c r="M7797">
        <v>5.4</v>
      </c>
      <c r="N7797">
        <v>11543.09</v>
      </c>
      <c r="O7797" t="s">
        <v>19</v>
      </c>
      <c r="P7797" t="str">
        <f t="shared" ref="P7797" si="4193">IF(A7794&lt;30,"18-29",IF(A7794&lt;45,"30-44",IF(A7794&lt;60,"45-59",IF(A7794&lt;75,"60-74","75+"))))</f>
        <v>75+</v>
      </c>
      <c r="Q7797" t="str">
        <f>IF(PatientData[[#This Row],[bmi]]&lt;18.5,"Underweight",
IF(PatientData[[#This Row],[bmi]]&lt;25,"Normal",
IF(PatientData[[#This Row],[bmi]]&lt;30,"Overweight","Obese")))</f>
        <v>Obese</v>
      </c>
      <c r="R7797" t="str">
        <f t="shared" si="4163"/>
        <v>High BP</v>
      </c>
      <c r="S7797" t="str">
        <f t="shared" si="4164"/>
        <v>Normal Cost</v>
      </c>
    </row>
    <row r="7798" spans="1:19" x14ac:dyDescent="0.3">
      <c r="A7798">
        <v>74</v>
      </c>
      <c r="B7798" t="s">
        <v>20</v>
      </c>
      <c r="C7798">
        <v>31.6</v>
      </c>
      <c r="D7798">
        <v>137</v>
      </c>
      <c r="E7798">
        <v>85</v>
      </c>
      <c r="F7798">
        <v>240.5</v>
      </c>
      <c r="G7798">
        <v>96.8</v>
      </c>
      <c r="H7798">
        <v>107</v>
      </c>
      <c r="I7798">
        <v>1</v>
      </c>
      <c r="J7798" t="s">
        <v>16</v>
      </c>
      <c r="K7798" t="s">
        <v>26</v>
      </c>
      <c r="L7798" t="s">
        <v>18</v>
      </c>
      <c r="M7798">
        <v>9.6</v>
      </c>
      <c r="N7798">
        <v>18804.099999999999</v>
      </c>
      <c r="O7798" t="s">
        <v>19</v>
      </c>
      <c r="P7798" t="str">
        <f t="shared" ref="P7798" si="4194">IF(A7798&lt;30,"18-29",IF(A7798&lt;45,"30-44",IF(A7798&lt;60,"45-59",IF(A7798&lt;75,"60-74","75+"))))</f>
        <v>60-74</v>
      </c>
      <c r="Q7798" t="str">
        <f>IF(PatientData[[#This Row],[bmi]]&lt;18.5,"Underweight",
IF(PatientData[[#This Row],[bmi]]&lt;25,"Normal",
IF(PatientData[[#This Row],[bmi]]&lt;30,"Overweight","Obese")))</f>
        <v>Obese</v>
      </c>
      <c r="R7798" t="str">
        <f t="shared" si="4163"/>
        <v>High BP</v>
      </c>
      <c r="S7798" t="str">
        <f t="shared" si="4164"/>
        <v>High Cost</v>
      </c>
    </row>
    <row r="7799" spans="1:19" x14ac:dyDescent="0.3">
      <c r="A7799">
        <v>39</v>
      </c>
      <c r="B7799" t="s">
        <v>15</v>
      </c>
      <c r="C7799">
        <v>28.8</v>
      </c>
      <c r="D7799">
        <v>120</v>
      </c>
      <c r="E7799">
        <v>63</v>
      </c>
      <c r="F7799">
        <v>208.7</v>
      </c>
      <c r="G7799">
        <v>111.9</v>
      </c>
      <c r="H7799">
        <v>87</v>
      </c>
      <c r="I7799">
        <v>0</v>
      </c>
      <c r="J7799" t="s">
        <v>24</v>
      </c>
      <c r="K7799" t="s">
        <v>17</v>
      </c>
      <c r="L7799" t="s">
        <v>25</v>
      </c>
      <c r="M7799">
        <v>2.2000000000000002</v>
      </c>
      <c r="N7799">
        <v>5099.53</v>
      </c>
      <c r="O7799" t="s">
        <v>19</v>
      </c>
      <c r="P7799" t="str">
        <f t="shared" ref="P7799:P7803" si="4195">IF(A7796&lt;30,"18-29",IF(A7796&lt;45,"30-44",IF(A7796&lt;60,"45-59",IF(A7796&lt;75,"60-74","75+"))))</f>
        <v>45-59</v>
      </c>
      <c r="Q7799" t="str">
        <f>IF(PatientData[[#This Row],[bmi]]&lt;18.5,"Underweight",
IF(PatientData[[#This Row],[bmi]]&lt;25,"Normal",
IF(PatientData[[#This Row],[bmi]]&lt;30,"Overweight","Obese")))</f>
        <v>Overweight</v>
      </c>
      <c r="R7799" t="str">
        <f t="shared" si="4163"/>
        <v>High BP</v>
      </c>
      <c r="S7799" t="str">
        <f t="shared" si="4164"/>
        <v>Normal Cost</v>
      </c>
    </row>
    <row r="7800" spans="1:19" x14ac:dyDescent="0.3">
      <c r="A7800">
        <v>79</v>
      </c>
      <c r="B7800" t="s">
        <v>15</v>
      </c>
      <c r="C7800">
        <v>23.9</v>
      </c>
      <c r="D7800">
        <v>143</v>
      </c>
      <c r="E7800">
        <v>78</v>
      </c>
      <c r="F7800">
        <v>256.89999999999998</v>
      </c>
      <c r="G7800">
        <v>128.4</v>
      </c>
      <c r="H7800">
        <v>80</v>
      </c>
      <c r="I7800">
        <v>3</v>
      </c>
      <c r="J7800" t="s">
        <v>16</v>
      </c>
      <c r="K7800" t="s">
        <v>17</v>
      </c>
      <c r="L7800" t="s">
        <v>18</v>
      </c>
      <c r="M7800">
        <v>7.7</v>
      </c>
      <c r="N7800">
        <v>12960.1</v>
      </c>
      <c r="O7800" t="s">
        <v>19</v>
      </c>
      <c r="P7800" t="str">
        <f t="shared" si="4195"/>
        <v>60-74</v>
      </c>
      <c r="Q7800" t="str">
        <f>IF(PatientData[[#This Row],[bmi]]&lt;18.5,"Underweight",
IF(PatientData[[#This Row],[bmi]]&lt;25,"Normal",
IF(PatientData[[#This Row],[bmi]]&lt;30,"Overweight","Obese")))</f>
        <v>Normal</v>
      </c>
      <c r="R7800" t="str">
        <f t="shared" si="4163"/>
        <v>High BP</v>
      </c>
      <c r="S7800" t="str">
        <f t="shared" si="4164"/>
        <v>Normal Cost</v>
      </c>
    </row>
    <row r="7801" spans="1:19" x14ac:dyDescent="0.3">
      <c r="A7801">
        <v>76</v>
      </c>
      <c r="B7801" t="s">
        <v>15</v>
      </c>
      <c r="C7801">
        <v>32.6</v>
      </c>
      <c r="D7801">
        <v>137</v>
      </c>
      <c r="E7801">
        <v>87</v>
      </c>
      <c r="F7801">
        <v>257.7</v>
      </c>
      <c r="G7801">
        <v>123.1</v>
      </c>
      <c r="H7801">
        <v>81</v>
      </c>
      <c r="I7801">
        <v>2</v>
      </c>
      <c r="J7801" t="s">
        <v>27</v>
      </c>
      <c r="K7801" t="s">
        <v>17</v>
      </c>
      <c r="L7801" t="s">
        <v>25</v>
      </c>
      <c r="M7801">
        <v>2.8</v>
      </c>
      <c r="N7801">
        <v>6660.17</v>
      </c>
      <c r="O7801" t="s">
        <v>19</v>
      </c>
      <c r="P7801" t="str">
        <f t="shared" si="4195"/>
        <v>60-74</v>
      </c>
      <c r="Q7801" t="str">
        <f>IF(PatientData[[#This Row],[bmi]]&lt;18.5,"Underweight",
IF(PatientData[[#This Row],[bmi]]&lt;25,"Normal",
IF(PatientData[[#This Row],[bmi]]&lt;30,"Overweight","Obese")))</f>
        <v>Obese</v>
      </c>
      <c r="R7801" t="str">
        <f t="shared" si="4163"/>
        <v>High BP</v>
      </c>
      <c r="S7801" t="str">
        <f t="shared" si="4164"/>
        <v>Normal Cost</v>
      </c>
    </row>
    <row r="7802" spans="1:19" x14ac:dyDescent="0.3">
      <c r="A7802">
        <v>88</v>
      </c>
      <c r="B7802" t="s">
        <v>15</v>
      </c>
      <c r="C7802">
        <v>22.9</v>
      </c>
      <c r="D7802">
        <v>126</v>
      </c>
      <c r="E7802">
        <v>81</v>
      </c>
      <c r="F7802">
        <v>195.4</v>
      </c>
      <c r="G7802">
        <v>94</v>
      </c>
      <c r="H7802">
        <v>58</v>
      </c>
      <c r="I7802">
        <v>1</v>
      </c>
      <c r="J7802" t="s">
        <v>27</v>
      </c>
      <c r="K7802" t="s">
        <v>21</v>
      </c>
      <c r="L7802" t="s">
        <v>25</v>
      </c>
      <c r="M7802">
        <v>6.6</v>
      </c>
      <c r="N7802">
        <v>12067.62</v>
      </c>
      <c r="O7802" t="s">
        <v>19</v>
      </c>
      <c r="P7802" t="str">
        <f t="shared" si="4195"/>
        <v>30-44</v>
      </c>
      <c r="Q7802" t="str">
        <f>IF(PatientData[[#This Row],[bmi]]&lt;18.5,"Underweight",
IF(PatientData[[#This Row],[bmi]]&lt;25,"Normal",
IF(PatientData[[#This Row],[bmi]]&lt;30,"Overweight","Obese")))</f>
        <v>Normal</v>
      </c>
      <c r="R7802" t="str">
        <f t="shared" si="4163"/>
        <v>High BP</v>
      </c>
      <c r="S7802" t="str">
        <f t="shared" si="4164"/>
        <v>Normal Cost</v>
      </c>
    </row>
    <row r="7803" spans="1:19" x14ac:dyDescent="0.3">
      <c r="A7803">
        <v>51</v>
      </c>
      <c r="B7803" t="s">
        <v>15</v>
      </c>
      <c r="C7803">
        <v>29.3</v>
      </c>
      <c r="D7803">
        <v>119</v>
      </c>
      <c r="E7803">
        <v>61</v>
      </c>
      <c r="F7803">
        <v>215.7</v>
      </c>
      <c r="G7803">
        <v>165.6</v>
      </c>
      <c r="H7803">
        <v>78</v>
      </c>
      <c r="I7803">
        <v>2</v>
      </c>
      <c r="J7803" t="s">
        <v>27</v>
      </c>
      <c r="K7803" t="s">
        <v>17</v>
      </c>
      <c r="L7803" t="s">
        <v>25</v>
      </c>
      <c r="M7803">
        <v>2</v>
      </c>
      <c r="N7803">
        <v>4898.71</v>
      </c>
      <c r="O7803" t="s">
        <v>19</v>
      </c>
      <c r="P7803" t="str">
        <f t="shared" si="4195"/>
        <v>75+</v>
      </c>
      <c r="Q7803" t="str">
        <f>IF(PatientData[[#This Row],[bmi]]&lt;18.5,"Underweight",
IF(PatientData[[#This Row],[bmi]]&lt;25,"Normal",
IF(PatientData[[#This Row],[bmi]]&lt;30,"Overweight","Obese")))</f>
        <v>Overweight</v>
      </c>
      <c r="R7803" t="str">
        <f t="shared" si="4163"/>
        <v>Normal BP</v>
      </c>
      <c r="S7803" t="str">
        <f t="shared" si="4164"/>
        <v>Normal Cost</v>
      </c>
    </row>
    <row r="7804" spans="1:19" x14ac:dyDescent="0.3">
      <c r="A7804">
        <v>49</v>
      </c>
      <c r="B7804" t="s">
        <v>20</v>
      </c>
      <c r="C7804">
        <v>31.6</v>
      </c>
      <c r="D7804">
        <v>142</v>
      </c>
      <c r="E7804">
        <v>85</v>
      </c>
      <c r="F7804">
        <v>244.9</v>
      </c>
      <c r="G7804">
        <v>146</v>
      </c>
      <c r="H7804">
        <v>80</v>
      </c>
      <c r="I7804">
        <v>1</v>
      </c>
      <c r="J7804" t="s">
        <v>16</v>
      </c>
      <c r="K7804" t="s">
        <v>17</v>
      </c>
      <c r="L7804" t="s">
        <v>25</v>
      </c>
      <c r="M7804">
        <v>5.0999999999999996</v>
      </c>
      <c r="N7804">
        <v>10592.4</v>
      </c>
      <c r="O7804" t="s">
        <v>19</v>
      </c>
      <c r="P7804" t="str">
        <f t="shared" ref="P7804" si="4196">IF(A7804&lt;30,"18-29",IF(A7804&lt;45,"30-44",IF(A7804&lt;60,"45-59",IF(A7804&lt;75,"60-74","75+"))))</f>
        <v>45-59</v>
      </c>
      <c r="Q7804" t="str">
        <f>IF(PatientData[[#This Row],[bmi]]&lt;18.5,"Underweight",
IF(PatientData[[#This Row],[bmi]]&lt;25,"Normal",
IF(PatientData[[#This Row],[bmi]]&lt;30,"Overweight","Obese")))</f>
        <v>Obese</v>
      </c>
      <c r="R7804" t="str">
        <f t="shared" si="4163"/>
        <v>High BP</v>
      </c>
      <c r="S7804" t="str">
        <f t="shared" si="4164"/>
        <v>Normal Cost</v>
      </c>
    </row>
    <row r="7805" spans="1:19" x14ac:dyDescent="0.3">
      <c r="A7805">
        <v>57</v>
      </c>
      <c r="B7805" t="s">
        <v>15</v>
      </c>
      <c r="C7805">
        <v>26.5</v>
      </c>
      <c r="D7805">
        <v>138</v>
      </c>
      <c r="E7805">
        <v>84</v>
      </c>
      <c r="F7805">
        <v>238.5</v>
      </c>
      <c r="G7805">
        <v>103.3</v>
      </c>
      <c r="H7805">
        <v>79</v>
      </c>
      <c r="I7805">
        <v>2</v>
      </c>
      <c r="J7805" t="s">
        <v>16</v>
      </c>
      <c r="K7805" t="s">
        <v>21</v>
      </c>
      <c r="L7805" t="s">
        <v>25</v>
      </c>
      <c r="M7805">
        <v>15.1</v>
      </c>
      <c r="N7805">
        <v>30528.21</v>
      </c>
      <c r="O7805" t="s">
        <v>19</v>
      </c>
      <c r="P7805" t="str">
        <f t="shared" ref="P7805:P7807" si="4197">IF(A7802&lt;30,"18-29",IF(A7802&lt;45,"30-44",IF(A7802&lt;60,"45-59",IF(A7802&lt;75,"60-74","75+"))))</f>
        <v>75+</v>
      </c>
      <c r="Q7805" t="str">
        <f>IF(PatientData[[#This Row],[bmi]]&lt;18.5,"Underweight",
IF(PatientData[[#This Row],[bmi]]&lt;25,"Normal",
IF(PatientData[[#This Row],[bmi]]&lt;30,"Overweight","Obese")))</f>
        <v>Overweight</v>
      </c>
      <c r="R7805" t="str">
        <f t="shared" si="4163"/>
        <v>High BP</v>
      </c>
      <c r="S7805" t="str">
        <f t="shared" si="4164"/>
        <v>High Cost</v>
      </c>
    </row>
    <row r="7806" spans="1:19" x14ac:dyDescent="0.3">
      <c r="A7806">
        <v>85</v>
      </c>
      <c r="B7806" t="s">
        <v>15</v>
      </c>
      <c r="C7806">
        <v>22.6</v>
      </c>
      <c r="D7806">
        <v>120</v>
      </c>
      <c r="E7806">
        <v>68</v>
      </c>
      <c r="F7806">
        <v>206.8</v>
      </c>
      <c r="G7806">
        <v>100.1</v>
      </c>
      <c r="H7806">
        <v>91</v>
      </c>
      <c r="I7806">
        <v>0</v>
      </c>
      <c r="J7806" t="s">
        <v>27</v>
      </c>
      <c r="K7806" t="s">
        <v>26</v>
      </c>
      <c r="L7806" t="s">
        <v>18</v>
      </c>
      <c r="M7806">
        <v>6.8</v>
      </c>
      <c r="N7806">
        <v>12515.82</v>
      </c>
      <c r="O7806" t="s">
        <v>19</v>
      </c>
      <c r="P7806" t="str">
        <f t="shared" si="4197"/>
        <v>45-59</v>
      </c>
      <c r="Q7806" t="str">
        <f>IF(PatientData[[#This Row],[bmi]]&lt;18.5,"Underweight",
IF(PatientData[[#This Row],[bmi]]&lt;25,"Normal",
IF(PatientData[[#This Row],[bmi]]&lt;30,"Overweight","Obese")))</f>
        <v>Normal</v>
      </c>
      <c r="R7806" t="str">
        <f t="shared" si="4163"/>
        <v>High BP</v>
      </c>
      <c r="S7806" t="str">
        <f t="shared" si="4164"/>
        <v>Normal Cost</v>
      </c>
    </row>
    <row r="7807" spans="1:19" x14ac:dyDescent="0.3">
      <c r="A7807">
        <v>73</v>
      </c>
      <c r="B7807" t="s">
        <v>15</v>
      </c>
      <c r="C7807">
        <v>24.8</v>
      </c>
      <c r="D7807">
        <v>136</v>
      </c>
      <c r="E7807">
        <v>78</v>
      </c>
      <c r="F7807">
        <v>206.1</v>
      </c>
      <c r="G7807">
        <v>124.9</v>
      </c>
      <c r="H7807">
        <v>67</v>
      </c>
      <c r="I7807">
        <v>2</v>
      </c>
      <c r="J7807" t="s">
        <v>24</v>
      </c>
      <c r="K7807" t="s">
        <v>21</v>
      </c>
      <c r="L7807" t="s">
        <v>25</v>
      </c>
      <c r="M7807">
        <v>9.6</v>
      </c>
      <c r="N7807">
        <v>19702.97</v>
      </c>
      <c r="O7807" t="s">
        <v>19</v>
      </c>
      <c r="P7807" t="str">
        <f t="shared" si="4197"/>
        <v>45-59</v>
      </c>
      <c r="Q7807" t="str">
        <f>IF(PatientData[[#This Row],[bmi]]&lt;18.5,"Underweight",
IF(PatientData[[#This Row],[bmi]]&lt;25,"Normal",
IF(PatientData[[#This Row],[bmi]]&lt;30,"Overweight","Obese")))</f>
        <v>Normal</v>
      </c>
      <c r="R7807" t="str">
        <f t="shared" si="4163"/>
        <v>High BP</v>
      </c>
      <c r="S7807" t="str">
        <f t="shared" si="4164"/>
        <v>High Cost</v>
      </c>
    </row>
    <row r="7808" spans="1:19" x14ac:dyDescent="0.3">
      <c r="A7808">
        <v>80</v>
      </c>
      <c r="B7808" t="s">
        <v>20</v>
      </c>
      <c r="C7808">
        <v>31.7</v>
      </c>
      <c r="D7808">
        <v>135</v>
      </c>
      <c r="E7808">
        <v>79</v>
      </c>
      <c r="F7808">
        <v>243.2</v>
      </c>
      <c r="G7808">
        <v>99.8</v>
      </c>
      <c r="H7808">
        <v>54</v>
      </c>
      <c r="I7808">
        <v>1</v>
      </c>
      <c r="J7808" t="s">
        <v>27</v>
      </c>
      <c r="K7808" t="s">
        <v>21</v>
      </c>
      <c r="L7808" t="s">
        <v>25</v>
      </c>
      <c r="M7808">
        <v>7.5</v>
      </c>
      <c r="N7808">
        <v>14909.74</v>
      </c>
      <c r="O7808" t="s">
        <v>19</v>
      </c>
      <c r="P7808" t="str">
        <f t="shared" ref="P7808:P7809" si="4198">IF(A7808&lt;30,"18-29",IF(A7808&lt;45,"30-44",IF(A7808&lt;60,"45-59",IF(A7808&lt;75,"60-74","75+"))))</f>
        <v>75+</v>
      </c>
      <c r="Q7808" t="str">
        <f>IF(PatientData[[#This Row],[bmi]]&lt;18.5,"Underweight",
IF(PatientData[[#This Row],[bmi]]&lt;25,"Normal",
IF(PatientData[[#This Row],[bmi]]&lt;30,"Overweight","Obese")))</f>
        <v>Obese</v>
      </c>
      <c r="R7808" t="str">
        <f t="shared" si="4163"/>
        <v>High BP</v>
      </c>
      <c r="S7808" t="str">
        <f t="shared" si="4164"/>
        <v>Normal Cost</v>
      </c>
    </row>
    <row r="7809" spans="1:19" x14ac:dyDescent="0.3">
      <c r="A7809">
        <v>79</v>
      </c>
      <c r="B7809" t="s">
        <v>20</v>
      </c>
      <c r="C7809">
        <v>31.7</v>
      </c>
      <c r="D7809">
        <v>160</v>
      </c>
      <c r="E7809">
        <v>96</v>
      </c>
      <c r="F7809">
        <v>217.4</v>
      </c>
      <c r="G7809">
        <v>131</v>
      </c>
      <c r="H7809">
        <v>57</v>
      </c>
      <c r="I7809">
        <v>0</v>
      </c>
      <c r="J7809" t="s">
        <v>16</v>
      </c>
      <c r="K7809" t="s">
        <v>17</v>
      </c>
      <c r="L7809" t="s">
        <v>25</v>
      </c>
      <c r="M7809">
        <v>5.6</v>
      </c>
      <c r="N7809">
        <v>11117.68</v>
      </c>
      <c r="O7809" t="s">
        <v>19</v>
      </c>
      <c r="P7809" t="str">
        <f t="shared" si="4198"/>
        <v>75+</v>
      </c>
      <c r="Q7809" t="str">
        <f>IF(PatientData[[#This Row],[bmi]]&lt;18.5,"Underweight",
IF(PatientData[[#This Row],[bmi]]&lt;25,"Normal",
IF(PatientData[[#This Row],[bmi]]&lt;30,"Overweight","Obese")))</f>
        <v>Obese</v>
      </c>
      <c r="R7809" t="str">
        <f t="shared" si="4163"/>
        <v>High BP</v>
      </c>
      <c r="S7809" t="str">
        <f t="shared" si="4164"/>
        <v>Normal Cost</v>
      </c>
    </row>
    <row r="7810" spans="1:19" x14ac:dyDescent="0.3">
      <c r="A7810">
        <v>36</v>
      </c>
      <c r="B7810" t="s">
        <v>15</v>
      </c>
      <c r="C7810">
        <v>25.1</v>
      </c>
      <c r="D7810">
        <v>123</v>
      </c>
      <c r="E7810">
        <v>68</v>
      </c>
      <c r="F7810">
        <v>199.1</v>
      </c>
      <c r="G7810">
        <v>91.3</v>
      </c>
      <c r="H7810">
        <v>94</v>
      </c>
      <c r="I7810">
        <v>1</v>
      </c>
      <c r="J7810" t="s">
        <v>16</v>
      </c>
      <c r="K7810" t="s">
        <v>21</v>
      </c>
      <c r="L7810" t="s">
        <v>25</v>
      </c>
      <c r="M7810">
        <v>9.4</v>
      </c>
      <c r="N7810">
        <v>20376.669999999998</v>
      </c>
      <c r="O7810" t="s">
        <v>19</v>
      </c>
      <c r="P7810" t="str">
        <f t="shared" ref="P7810:P7816" si="4199">IF(A7807&lt;30,"18-29",IF(A7807&lt;45,"30-44",IF(A7807&lt;60,"45-59",IF(A7807&lt;75,"60-74","75+"))))</f>
        <v>60-74</v>
      </c>
      <c r="Q7810" t="str">
        <f>IF(PatientData[[#This Row],[bmi]]&lt;18.5,"Underweight",
IF(PatientData[[#This Row],[bmi]]&lt;25,"Normal",
IF(PatientData[[#This Row],[bmi]]&lt;30,"Overweight","Obese")))</f>
        <v>Overweight</v>
      </c>
      <c r="R7810" t="str">
        <f t="shared" si="4163"/>
        <v>High BP</v>
      </c>
      <c r="S7810" t="str">
        <f t="shared" si="4164"/>
        <v>High Cost</v>
      </c>
    </row>
    <row r="7811" spans="1:19" x14ac:dyDescent="0.3">
      <c r="A7811">
        <v>48</v>
      </c>
      <c r="B7811" t="s">
        <v>15</v>
      </c>
      <c r="C7811">
        <v>20.3</v>
      </c>
      <c r="D7811">
        <v>110</v>
      </c>
      <c r="E7811">
        <v>69</v>
      </c>
      <c r="F7811">
        <v>191.2</v>
      </c>
      <c r="G7811">
        <v>100.7</v>
      </c>
      <c r="H7811">
        <v>74</v>
      </c>
      <c r="I7811">
        <v>1</v>
      </c>
      <c r="J7811" t="s">
        <v>16</v>
      </c>
      <c r="K7811" t="s">
        <v>21</v>
      </c>
      <c r="L7811" t="s">
        <v>22</v>
      </c>
      <c r="M7811">
        <v>9.1999999999999993</v>
      </c>
      <c r="N7811">
        <v>20447.38</v>
      </c>
      <c r="O7811" t="s">
        <v>19</v>
      </c>
      <c r="P7811" t="str">
        <f t="shared" si="4199"/>
        <v>75+</v>
      </c>
      <c r="Q7811" t="str">
        <f>IF(PatientData[[#This Row],[bmi]]&lt;18.5,"Underweight",
IF(PatientData[[#This Row],[bmi]]&lt;25,"Normal",
IF(PatientData[[#This Row],[bmi]]&lt;30,"Overweight","Obese")))</f>
        <v>Normal</v>
      </c>
      <c r="R7811" t="str">
        <f t="shared" ref="R7811:R7874" si="4200">IF(AND(D7811&lt;120,E7811&lt;80),"Normal BP","High BP")</f>
        <v>Normal BP</v>
      </c>
      <c r="S7811" t="str">
        <f t="shared" ref="S7811:S7874" si="4201">IF(N7811&gt;15000,"High Cost","Normal Cost")</f>
        <v>High Cost</v>
      </c>
    </row>
    <row r="7812" spans="1:19" x14ac:dyDescent="0.3">
      <c r="A7812">
        <v>48</v>
      </c>
      <c r="B7812" t="s">
        <v>15</v>
      </c>
      <c r="C7812">
        <v>30.5</v>
      </c>
      <c r="D7812">
        <v>140</v>
      </c>
      <c r="E7812">
        <v>82</v>
      </c>
      <c r="F7812">
        <v>213.6</v>
      </c>
      <c r="G7812">
        <v>106.3</v>
      </c>
      <c r="H7812">
        <v>60</v>
      </c>
      <c r="I7812">
        <v>1</v>
      </c>
      <c r="J7812" t="s">
        <v>27</v>
      </c>
      <c r="K7812" t="s">
        <v>26</v>
      </c>
      <c r="L7812" t="s">
        <v>18</v>
      </c>
      <c r="M7812">
        <v>3.1</v>
      </c>
      <c r="N7812">
        <v>7192.84</v>
      </c>
      <c r="O7812" t="s">
        <v>19</v>
      </c>
      <c r="P7812" t="str">
        <f t="shared" si="4199"/>
        <v>75+</v>
      </c>
      <c r="Q7812" t="str">
        <f>IF(PatientData[[#This Row],[bmi]]&lt;18.5,"Underweight",
IF(PatientData[[#This Row],[bmi]]&lt;25,"Normal",
IF(PatientData[[#This Row],[bmi]]&lt;30,"Overweight","Obese")))</f>
        <v>Obese</v>
      </c>
      <c r="R7812" t="str">
        <f t="shared" si="4200"/>
        <v>High BP</v>
      </c>
      <c r="S7812" t="str">
        <f t="shared" si="4201"/>
        <v>Normal Cost</v>
      </c>
    </row>
    <row r="7813" spans="1:19" x14ac:dyDescent="0.3">
      <c r="A7813">
        <v>55</v>
      </c>
      <c r="B7813" t="s">
        <v>15</v>
      </c>
      <c r="C7813">
        <v>29</v>
      </c>
      <c r="D7813">
        <v>132</v>
      </c>
      <c r="E7813">
        <v>83</v>
      </c>
      <c r="F7813">
        <v>270.8</v>
      </c>
      <c r="G7813">
        <v>137.19999999999999</v>
      </c>
      <c r="H7813">
        <v>73</v>
      </c>
      <c r="I7813">
        <v>2</v>
      </c>
      <c r="J7813" t="s">
        <v>16</v>
      </c>
      <c r="K7813" t="s">
        <v>17</v>
      </c>
      <c r="L7813" t="s">
        <v>18</v>
      </c>
      <c r="M7813">
        <v>21.7</v>
      </c>
      <c r="N7813">
        <v>33947.5</v>
      </c>
      <c r="O7813" t="s">
        <v>19</v>
      </c>
      <c r="P7813" t="str">
        <f t="shared" si="4199"/>
        <v>30-44</v>
      </c>
      <c r="Q7813" t="str">
        <f>IF(PatientData[[#This Row],[bmi]]&lt;18.5,"Underweight",
IF(PatientData[[#This Row],[bmi]]&lt;25,"Normal",
IF(PatientData[[#This Row],[bmi]]&lt;30,"Overweight","Obese")))</f>
        <v>Overweight</v>
      </c>
      <c r="R7813" t="str">
        <f t="shared" si="4200"/>
        <v>High BP</v>
      </c>
      <c r="S7813" t="str">
        <f t="shared" si="4201"/>
        <v>High Cost</v>
      </c>
    </row>
    <row r="7814" spans="1:19" x14ac:dyDescent="0.3">
      <c r="A7814">
        <v>61</v>
      </c>
      <c r="B7814" t="s">
        <v>15</v>
      </c>
      <c r="C7814">
        <v>28.6</v>
      </c>
      <c r="D7814">
        <v>116</v>
      </c>
      <c r="E7814">
        <v>60</v>
      </c>
      <c r="F7814">
        <v>220.8</v>
      </c>
      <c r="G7814">
        <v>101.9</v>
      </c>
      <c r="H7814">
        <v>70</v>
      </c>
      <c r="I7814">
        <v>1</v>
      </c>
      <c r="J7814" t="s">
        <v>16</v>
      </c>
      <c r="K7814" t="s">
        <v>28</v>
      </c>
      <c r="L7814" t="s">
        <v>22</v>
      </c>
      <c r="M7814">
        <v>10</v>
      </c>
      <c r="N7814">
        <v>21486.27</v>
      </c>
      <c r="O7814" t="s">
        <v>19</v>
      </c>
      <c r="P7814" t="str">
        <f t="shared" si="4199"/>
        <v>45-59</v>
      </c>
      <c r="Q7814" t="str">
        <f>IF(PatientData[[#This Row],[bmi]]&lt;18.5,"Underweight",
IF(PatientData[[#This Row],[bmi]]&lt;25,"Normal",
IF(PatientData[[#This Row],[bmi]]&lt;30,"Overweight","Obese")))</f>
        <v>Overweight</v>
      </c>
      <c r="R7814" t="str">
        <f t="shared" si="4200"/>
        <v>Normal BP</v>
      </c>
      <c r="S7814" t="str">
        <f t="shared" si="4201"/>
        <v>High Cost</v>
      </c>
    </row>
    <row r="7815" spans="1:19" x14ac:dyDescent="0.3">
      <c r="A7815">
        <v>67</v>
      </c>
      <c r="B7815" t="s">
        <v>15</v>
      </c>
      <c r="C7815">
        <v>25.1</v>
      </c>
      <c r="D7815">
        <v>134</v>
      </c>
      <c r="E7815">
        <v>83</v>
      </c>
      <c r="F7815">
        <v>210</v>
      </c>
      <c r="G7815">
        <v>199.9</v>
      </c>
      <c r="H7815">
        <v>81</v>
      </c>
      <c r="I7815">
        <v>0</v>
      </c>
      <c r="J7815" t="s">
        <v>16</v>
      </c>
      <c r="K7815" t="s">
        <v>17</v>
      </c>
      <c r="L7815" t="s">
        <v>18</v>
      </c>
      <c r="M7815">
        <v>10</v>
      </c>
      <c r="N7815">
        <v>18802.03</v>
      </c>
      <c r="O7815" t="s">
        <v>19</v>
      </c>
      <c r="P7815" t="str">
        <f t="shared" si="4199"/>
        <v>45-59</v>
      </c>
      <c r="Q7815" t="str">
        <f>IF(PatientData[[#This Row],[bmi]]&lt;18.5,"Underweight",
IF(PatientData[[#This Row],[bmi]]&lt;25,"Normal",
IF(PatientData[[#This Row],[bmi]]&lt;30,"Overweight","Obese")))</f>
        <v>Overweight</v>
      </c>
      <c r="R7815" t="str">
        <f t="shared" si="4200"/>
        <v>High BP</v>
      </c>
      <c r="S7815" t="str">
        <f t="shared" si="4201"/>
        <v>High Cost</v>
      </c>
    </row>
    <row r="7816" spans="1:19" x14ac:dyDescent="0.3">
      <c r="A7816">
        <v>67</v>
      </c>
      <c r="B7816" t="s">
        <v>15</v>
      </c>
      <c r="C7816">
        <v>25.8</v>
      </c>
      <c r="D7816">
        <v>114</v>
      </c>
      <c r="E7816">
        <v>72</v>
      </c>
      <c r="F7816">
        <v>234.6</v>
      </c>
      <c r="G7816">
        <v>87.7</v>
      </c>
      <c r="H7816">
        <v>73</v>
      </c>
      <c r="I7816">
        <v>3</v>
      </c>
      <c r="J7816" t="s">
        <v>24</v>
      </c>
      <c r="K7816" t="s">
        <v>26</v>
      </c>
      <c r="L7816" t="s">
        <v>18</v>
      </c>
      <c r="M7816">
        <v>6.3</v>
      </c>
      <c r="N7816">
        <v>10661.37</v>
      </c>
      <c r="O7816" t="s">
        <v>19</v>
      </c>
      <c r="P7816" t="str">
        <f t="shared" si="4199"/>
        <v>45-59</v>
      </c>
      <c r="Q7816" t="str">
        <f>IF(PatientData[[#This Row],[bmi]]&lt;18.5,"Underweight",
IF(PatientData[[#This Row],[bmi]]&lt;25,"Normal",
IF(PatientData[[#This Row],[bmi]]&lt;30,"Overweight","Obese")))</f>
        <v>Overweight</v>
      </c>
      <c r="R7816" t="str">
        <f t="shared" si="4200"/>
        <v>Normal BP</v>
      </c>
      <c r="S7816" t="str">
        <f t="shared" si="4201"/>
        <v>Normal Cost</v>
      </c>
    </row>
    <row r="7817" spans="1:19" x14ac:dyDescent="0.3">
      <c r="A7817">
        <v>51</v>
      </c>
      <c r="B7817" t="s">
        <v>20</v>
      </c>
      <c r="C7817">
        <v>31.7</v>
      </c>
      <c r="D7817">
        <v>123</v>
      </c>
      <c r="E7817">
        <v>81</v>
      </c>
      <c r="F7817">
        <v>236.2</v>
      </c>
      <c r="G7817">
        <v>93.4</v>
      </c>
      <c r="H7817">
        <v>74</v>
      </c>
      <c r="I7817">
        <v>2</v>
      </c>
      <c r="J7817" t="s">
        <v>16</v>
      </c>
      <c r="K7817" t="s">
        <v>26</v>
      </c>
      <c r="L7817" t="s">
        <v>22</v>
      </c>
      <c r="M7817">
        <v>4.9000000000000004</v>
      </c>
      <c r="N7817">
        <v>11497.22</v>
      </c>
      <c r="O7817" t="s">
        <v>19</v>
      </c>
      <c r="P7817" t="str">
        <f t="shared" ref="P7817" si="4202">IF(A7817&lt;30,"18-29",IF(A7817&lt;45,"30-44",IF(A7817&lt;60,"45-59",IF(A7817&lt;75,"60-74","75+"))))</f>
        <v>45-59</v>
      </c>
      <c r="Q7817" t="str">
        <f>IF(PatientData[[#This Row],[bmi]]&lt;18.5,"Underweight",
IF(PatientData[[#This Row],[bmi]]&lt;25,"Normal",
IF(PatientData[[#This Row],[bmi]]&lt;30,"Overweight","Obese")))</f>
        <v>Obese</v>
      </c>
      <c r="R7817" t="str">
        <f t="shared" si="4200"/>
        <v>High BP</v>
      </c>
      <c r="S7817" t="str">
        <f t="shared" si="4201"/>
        <v>Normal Cost</v>
      </c>
    </row>
    <row r="7818" spans="1:19" x14ac:dyDescent="0.3">
      <c r="A7818">
        <v>70</v>
      </c>
      <c r="B7818" t="s">
        <v>15</v>
      </c>
      <c r="C7818">
        <v>30</v>
      </c>
      <c r="D7818">
        <v>140</v>
      </c>
      <c r="E7818">
        <v>81</v>
      </c>
      <c r="F7818">
        <v>218.5</v>
      </c>
      <c r="G7818">
        <v>86.2</v>
      </c>
      <c r="H7818">
        <v>81</v>
      </c>
      <c r="I7818">
        <v>1</v>
      </c>
      <c r="J7818" t="s">
        <v>24</v>
      </c>
      <c r="K7818" t="s">
        <v>21</v>
      </c>
      <c r="L7818" t="s">
        <v>18</v>
      </c>
      <c r="M7818">
        <v>4.0999999999999996</v>
      </c>
      <c r="N7818">
        <v>10597.07</v>
      </c>
      <c r="O7818" t="s">
        <v>19</v>
      </c>
      <c r="P7818" t="str">
        <f t="shared" ref="P7818" si="4203">IF(A7815&lt;30,"18-29",IF(A7815&lt;45,"30-44",IF(A7815&lt;60,"45-59",IF(A7815&lt;75,"60-74","75+"))))</f>
        <v>60-74</v>
      </c>
      <c r="Q7818" t="str">
        <f>IF(PatientData[[#This Row],[bmi]]&lt;18.5,"Underweight",
IF(PatientData[[#This Row],[bmi]]&lt;25,"Normal",
IF(PatientData[[#This Row],[bmi]]&lt;30,"Overweight","Obese")))</f>
        <v>Obese</v>
      </c>
      <c r="R7818" t="str">
        <f t="shared" si="4200"/>
        <v>High BP</v>
      </c>
      <c r="S7818" t="str">
        <f t="shared" si="4201"/>
        <v>Normal Cost</v>
      </c>
    </row>
    <row r="7819" spans="1:19" x14ac:dyDescent="0.3">
      <c r="A7819">
        <v>85</v>
      </c>
      <c r="B7819" t="s">
        <v>20</v>
      </c>
      <c r="C7819">
        <v>31.7</v>
      </c>
      <c r="D7819">
        <v>130</v>
      </c>
      <c r="E7819">
        <v>92</v>
      </c>
      <c r="F7819">
        <v>261.3</v>
      </c>
      <c r="G7819">
        <v>165.9</v>
      </c>
      <c r="H7819">
        <v>76</v>
      </c>
      <c r="I7819">
        <v>1</v>
      </c>
      <c r="J7819" t="s">
        <v>16</v>
      </c>
      <c r="K7819" t="s">
        <v>17</v>
      </c>
      <c r="L7819" t="s">
        <v>22</v>
      </c>
      <c r="M7819">
        <v>6.6</v>
      </c>
      <c r="N7819">
        <v>13268.71</v>
      </c>
      <c r="O7819" t="s">
        <v>19</v>
      </c>
      <c r="P7819" t="str">
        <f t="shared" ref="P7819:P7821" si="4204">IF(A7819&lt;30,"18-29",IF(A7819&lt;45,"30-44",IF(A7819&lt;60,"45-59",IF(A7819&lt;75,"60-74","75+"))))</f>
        <v>75+</v>
      </c>
      <c r="Q7819" t="str">
        <f>IF(PatientData[[#This Row],[bmi]]&lt;18.5,"Underweight",
IF(PatientData[[#This Row],[bmi]]&lt;25,"Normal",
IF(PatientData[[#This Row],[bmi]]&lt;30,"Overweight","Obese")))</f>
        <v>Obese</v>
      </c>
      <c r="R7819" t="str">
        <f t="shared" si="4200"/>
        <v>High BP</v>
      </c>
      <c r="S7819" t="str">
        <f t="shared" si="4201"/>
        <v>Normal Cost</v>
      </c>
    </row>
    <row r="7820" spans="1:19" x14ac:dyDescent="0.3">
      <c r="A7820">
        <v>56</v>
      </c>
      <c r="B7820" t="s">
        <v>20</v>
      </c>
      <c r="C7820">
        <v>31.7</v>
      </c>
      <c r="D7820">
        <v>135</v>
      </c>
      <c r="E7820">
        <v>82</v>
      </c>
      <c r="F7820">
        <v>190.3</v>
      </c>
      <c r="G7820">
        <v>125</v>
      </c>
      <c r="H7820">
        <v>85</v>
      </c>
      <c r="I7820">
        <v>2</v>
      </c>
      <c r="J7820" t="s">
        <v>24</v>
      </c>
      <c r="K7820" t="s">
        <v>21</v>
      </c>
      <c r="L7820" t="s">
        <v>25</v>
      </c>
      <c r="M7820">
        <v>9.9</v>
      </c>
      <c r="N7820">
        <v>18284.55</v>
      </c>
      <c r="O7820" t="s">
        <v>23</v>
      </c>
      <c r="P7820" t="str">
        <f t="shared" si="4204"/>
        <v>45-59</v>
      </c>
      <c r="Q7820" t="str">
        <f>IF(PatientData[[#This Row],[bmi]]&lt;18.5,"Underweight",
IF(PatientData[[#This Row],[bmi]]&lt;25,"Normal",
IF(PatientData[[#This Row],[bmi]]&lt;30,"Overweight","Obese")))</f>
        <v>Obese</v>
      </c>
      <c r="R7820" t="str">
        <f t="shared" si="4200"/>
        <v>High BP</v>
      </c>
      <c r="S7820" t="str">
        <f t="shared" si="4201"/>
        <v>High Cost</v>
      </c>
    </row>
    <row r="7821" spans="1:19" x14ac:dyDescent="0.3">
      <c r="A7821">
        <v>64</v>
      </c>
      <c r="B7821" t="s">
        <v>20</v>
      </c>
      <c r="C7821">
        <v>31.7</v>
      </c>
      <c r="D7821">
        <v>124</v>
      </c>
      <c r="E7821">
        <v>74</v>
      </c>
      <c r="F7821">
        <v>225.9</v>
      </c>
      <c r="G7821">
        <v>100.9</v>
      </c>
      <c r="H7821">
        <v>84</v>
      </c>
      <c r="I7821">
        <v>2</v>
      </c>
      <c r="J7821" t="s">
        <v>24</v>
      </c>
      <c r="K7821" t="s">
        <v>26</v>
      </c>
      <c r="L7821" t="s">
        <v>25</v>
      </c>
      <c r="M7821">
        <v>19.399999999999999</v>
      </c>
      <c r="N7821">
        <v>32433.73</v>
      </c>
      <c r="O7821" t="s">
        <v>19</v>
      </c>
      <c r="P7821" t="str">
        <f t="shared" si="4204"/>
        <v>60-74</v>
      </c>
      <c r="Q7821" t="str">
        <f>IF(PatientData[[#This Row],[bmi]]&lt;18.5,"Underweight",
IF(PatientData[[#This Row],[bmi]]&lt;25,"Normal",
IF(PatientData[[#This Row],[bmi]]&lt;30,"Overweight","Obese")))</f>
        <v>Obese</v>
      </c>
      <c r="R7821" t="str">
        <f t="shared" si="4200"/>
        <v>High BP</v>
      </c>
      <c r="S7821" t="str">
        <f t="shared" si="4201"/>
        <v>High Cost</v>
      </c>
    </row>
    <row r="7822" spans="1:19" x14ac:dyDescent="0.3">
      <c r="A7822">
        <v>63</v>
      </c>
      <c r="B7822" t="s">
        <v>15</v>
      </c>
      <c r="C7822">
        <v>38.5</v>
      </c>
      <c r="D7822">
        <v>122</v>
      </c>
      <c r="E7822">
        <v>80</v>
      </c>
      <c r="F7822">
        <v>260.10000000000002</v>
      </c>
      <c r="G7822">
        <v>160.5</v>
      </c>
      <c r="H7822">
        <v>81</v>
      </c>
      <c r="I7822">
        <v>2</v>
      </c>
      <c r="J7822" t="s">
        <v>27</v>
      </c>
      <c r="K7822" t="s">
        <v>17</v>
      </c>
      <c r="L7822" t="s">
        <v>25</v>
      </c>
      <c r="M7822">
        <v>1</v>
      </c>
      <c r="N7822">
        <v>3407.01</v>
      </c>
      <c r="O7822" t="s">
        <v>19</v>
      </c>
      <c r="P7822" t="str">
        <f t="shared" ref="P7822:P7824" si="4205">IF(A7819&lt;30,"18-29",IF(A7819&lt;45,"30-44",IF(A7819&lt;60,"45-59",IF(A7819&lt;75,"60-74","75+"))))</f>
        <v>75+</v>
      </c>
      <c r="Q7822" t="str">
        <f>IF(PatientData[[#This Row],[bmi]]&lt;18.5,"Underweight",
IF(PatientData[[#This Row],[bmi]]&lt;25,"Normal",
IF(PatientData[[#This Row],[bmi]]&lt;30,"Overweight","Obese")))</f>
        <v>Obese</v>
      </c>
      <c r="R7822" t="str">
        <f t="shared" si="4200"/>
        <v>High BP</v>
      </c>
      <c r="S7822" t="str">
        <f t="shared" si="4201"/>
        <v>Normal Cost</v>
      </c>
    </row>
    <row r="7823" spans="1:19" x14ac:dyDescent="0.3">
      <c r="A7823">
        <v>72</v>
      </c>
      <c r="B7823" t="s">
        <v>15</v>
      </c>
      <c r="C7823">
        <v>30.1</v>
      </c>
      <c r="D7823">
        <v>134</v>
      </c>
      <c r="E7823">
        <v>82</v>
      </c>
      <c r="F7823">
        <v>218.5</v>
      </c>
      <c r="G7823">
        <v>128.69999999999999</v>
      </c>
      <c r="H7823">
        <v>60</v>
      </c>
      <c r="I7823">
        <v>0</v>
      </c>
      <c r="J7823" t="s">
        <v>16</v>
      </c>
      <c r="K7823" t="s">
        <v>17</v>
      </c>
      <c r="L7823" t="s">
        <v>18</v>
      </c>
      <c r="M7823">
        <v>7.7</v>
      </c>
      <c r="N7823">
        <v>9575.34</v>
      </c>
      <c r="O7823" t="s">
        <v>19</v>
      </c>
      <c r="P7823" t="str">
        <f t="shared" si="4205"/>
        <v>45-59</v>
      </c>
      <c r="Q7823" t="str">
        <f>IF(PatientData[[#This Row],[bmi]]&lt;18.5,"Underweight",
IF(PatientData[[#This Row],[bmi]]&lt;25,"Normal",
IF(PatientData[[#This Row],[bmi]]&lt;30,"Overweight","Obese")))</f>
        <v>Obese</v>
      </c>
      <c r="R7823" t="str">
        <f t="shared" si="4200"/>
        <v>High BP</v>
      </c>
      <c r="S7823" t="str">
        <f t="shared" si="4201"/>
        <v>Normal Cost</v>
      </c>
    </row>
    <row r="7824" spans="1:19" x14ac:dyDescent="0.3">
      <c r="A7824">
        <v>71</v>
      </c>
      <c r="B7824" t="s">
        <v>15</v>
      </c>
      <c r="C7824">
        <v>27.1</v>
      </c>
      <c r="D7824">
        <v>138</v>
      </c>
      <c r="E7824">
        <v>78</v>
      </c>
      <c r="F7824">
        <v>242.6</v>
      </c>
      <c r="G7824">
        <v>149.1</v>
      </c>
      <c r="H7824">
        <v>73</v>
      </c>
      <c r="I7824">
        <v>0</v>
      </c>
      <c r="J7824" t="s">
        <v>24</v>
      </c>
      <c r="K7824" t="s">
        <v>21</v>
      </c>
      <c r="L7824" t="s">
        <v>18</v>
      </c>
      <c r="M7824">
        <v>6.2</v>
      </c>
      <c r="N7824">
        <v>13754.5</v>
      </c>
      <c r="O7824" t="s">
        <v>19</v>
      </c>
      <c r="P7824" t="str">
        <f t="shared" si="4205"/>
        <v>60-74</v>
      </c>
      <c r="Q7824" t="str">
        <f>IF(PatientData[[#This Row],[bmi]]&lt;18.5,"Underweight",
IF(PatientData[[#This Row],[bmi]]&lt;25,"Normal",
IF(PatientData[[#This Row],[bmi]]&lt;30,"Overweight","Obese")))</f>
        <v>Overweight</v>
      </c>
      <c r="R7824" t="str">
        <f t="shared" si="4200"/>
        <v>High BP</v>
      </c>
      <c r="S7824" t="str">
        <f t="shared" si="4201"/>
        <v>Normal Cost</v>
      </c>
    </row>
    <row r="7825" spans="1:19" x14ac:dyDescent="0.3">
      <c r="A7825">
        <v>53</v>
      </c>
      <c r="B7825" t="s">
        <v>20</v>
      </c>
      <c r="C7825">
        <v>31.7</v>
      </c>
      <c r="D7825">
        <v>239</v>
      </c>
      <c r="E7825">
        <v>127</v>
      </c>
      <c r="F7825">
        <v>232.3</v>
      </c>
      <c r="G7825">
        <v>107</v>
      </c>
      <c r="H7825">
        <v>104</v>
      </c>
      <c r="I7825">
        <v>0</v>
      </c>
      <c r="J7825" t="s">
        <v>16</v>
      </c>
      <c r="K7825" t="s">
        <v>26</v>
      </c>
      <c r="L7825" t="s">
        <v>22</v>
      </c>
      <c r="M7825">
        <v>5.8</v>
      </c>
      <c r="N7825">
        <v>10858.78</v>
      </c>
      <c r="O7825" t="s">
        <v>19</v>
      </c>
      <c r="P7825" t="str">
        <f t="shared" ref="P7825" si="4206">IF(A7825&lt;30,"18-29",IF(A7825&lt;45,"30-44",IF(A7825&lt;60,"45-59",IF(A7825&lt;75,"60-74","75+"))))</f>
        <v>45-59</v>
      </c>
      <c r="Q7825" t="str">
        <f>IF(PatientData[[#This Row],[bmi]]&lt;18.5,"Underweight",
IF(PatientData[[#This Row],[bmi]]&lt;25,"Normal",
IF(PatientData[[#This Row],[bmi]]&lt;30,"Overweight","Obese")))</f>
        <v>Obese</v>
      </c>
      <c r="R7825" t="str">
        <f t="shared" si="4200"/>
        <v>High BP</v>
      </c>
      <c r="S7825" t="str">
        <f t="shared" si="4201"/>
        <v>Normal Cost</v>
      </c>
    </row>
    <row r="7826" spans="1:19" x14ac:dyDescent="0.3">
      <c r="A7826">
        <v>69</v>
      </c>
      <c r="B7826" t="s">
        <v>15</v>
      </c>
      <c r="C7826">
        <v>20.6</v>
      </c>
      <c r="D7826">
        <v>121</v>
      </c>
      <c r="E7826">
        <v>84</v>
      </c>
      <c r="F7826">
        <v>191.7</v>
      </c>
      <c r="G7826">
        <v>152.30000000000001</v>
      </c>
      <c r="H7826">
        <v>80</v>
      </c>
      <c r="I7826">
        <v>1</v>
      </c>
      <c r="J7826" t="s">
        <v>16</v>
      </c>
      <c r="K7826" t="s">
        <v>17</v>
      </c>
      <c r="L7826" t="s">
        <v>25</v>
      </c>
      <c r="M7826">
        <v>5.0999999999999996</v>
      </c>
      <c r="N7826">
        <v>8686.98</v>
      </c>
      <c r="O7826" t="s">
        <v>19</v>
      </c>
      <c r="P7826" t="str">
        <f t="shared" ref="P7826" si="4207">IF(A7823&lt;30,"18-29",IF(A7823&lt;45,"30-44",IF(A7823&lt;60,"45-59",IF(A7823&lt;75,"60-74","75+"))))</f>
        <v>60-74</v>
      </c>
      <c r="Q7826" t="str">
        <f>IF(PatientData[[#This Row],[bmi]]&lt;18.5,"Underweight",
IF(PatientData[[#This Row],[bmi]]&lt;25,"Normal",
IF(PatientData[[#This Row],[bmi]]&lt;30,"Overweight","Obese")))</f>
        <v>Normal</v>
      </c>
      <c r="R7826" t="str">
        <f t="shared" si="4200"/>
        <v>High BP</v>
      </c>
      <c r="S7826" t="str">
        <f t="shared" si="4201"/>
        <v>Normal Cost</v>
      </c>
    </row>
    <row r="7827" spans="1:19" x14ac:dyDescent="0.3">
      <c r="A7827">
        <v>70</v>
      </c>
      <c r="B7827" t="s">
        <v>20</v>
      </c>
      <c r="C7827">
        <v>31.7</v>
      </c>
      <c r="D7827">
        <v>129</v>
      </c>
      <c r="E7827">
        <v>91</v>
      </c>
      <c r="F7827">
        <v>210.3</v>
      </c>
      <c r="G7827">
        <v>125.3</v>
      </c>
      <c r="H7827">
        <v>72</v>
      </c>
      <c r="I7827">
        <v>1</v>
      </c>
      <c r="J7827" t="s">
        <v>24</v>
      </c>
      <c r="K7827" t="s">
        <v>17</v>
      </c>
      <c r="L7827" t="s">
        <v>18</v>
      </c>
      <c r="M7827">
        <v>2.7</v>
      </c>
      <c r="N7827">
        <v>5974.43</v>
      </c>
      <c r="O7827" t="s">
        <v>19</v>
      </c>
      <c r="P7827" t="str">
        <f t="shared" ref="P7827:P7828" si="4208">IF(A7827&lt;30,"18-29",IF(A7827&lt;45,"30-44",IF(A7827&lt;60,"45-59",IF(A7827&lt;75,"60-74","75+"))))</f>
        <v>60-74</v>
      </c>
      <c r="Q7827" t="str">
        <f>IF(PatientData[[#This Row],[bmi]]&lt;18.5,"Underweight",
IF(PatientData[[#This Row],[bmi]]&lt;25,"Normal",
IF(PatientData[[#This Row],[bmi]]&lt;30,"Overweight","Obese")))</f>
        <v>Obese</v>
      </c>
      <c r="R7827" t="str">
        <f t="shared" si="4200"/>
        <v>High BP</v>
      </c>
      <c r="S7827" t="str">
        <f t="shared" si="4201"/>
        <v>Normal Cost</v>
      </c>
    </row>
    <row r="7828" spans="1:19" x14ac:dyDescent="0.3">
      <c r="A7828">
        <v>88</v>
      </c>
      <c r="B7828" t="s">
        <v>20</v>
      </c>
      <c r="C7828">
        <v>31.7</v>
      </c>
      <c r="D7828">
        <v>119</v>
      </c>
      <c r="E7828">
        <v>72</v>
      </c>
      <c r="F7828">
        <v>274.2</v>
      </c>
      <c r="G7828">
        <v>108.6</v>
      </c>
      <c r="H7828">
        <v>95</v>
      </c>
      <c r="I7828">
        <v>1</v>
      </c>
      <c r="J7828" t="s">
        <v>16</v>
      </c>
      <c r="K7828" t="s">
        <v>28</v>
      </c>
      <c r="L7828" t="s">
        <v>22</v>
      </c>
      <c r="M7828">
        <v>6.7</v>
      </c>
      <c r="N7828">
        <v>13495.72</v>
      </c>
      <c r="O7828" t="s">
        <v>23</v>
      </c>
      <c r="P7828" t="str">
        <f t="shared" si="4208"/>
        <v>75+</v>
      </c>
      <c r="Q7828" t="str">
        <f>IF(PatientData[[#This Row],[bmi]]&lt;18.5,"Underweight",
IF(PatientData[[#This Row],[bmi]]&lt;25,"Normal",
IF(PatientData[[#This Row],[bmi]]&lt;30,"Overweight","Obese")))</f>
        <v>Obese</v>
      </c>
      <c r="R7828" t="str">
        <f t="shared" si="4200"/>
        <v>Normal BP</v>
      </c>
      <c r="S7828" t="str">
        <f t="shared" si="4201"/>
        <v>Normal Cost</v>
      </c>
    </row>
    <row r="7829" spans="1:19" x14ac:dyDescent="0.3">
      <c r="A7829">
        <v>75</v>
      </c>
      <c r="B7829" t="s">
        <v>15</v>
      </c>
      <c r="C7829">
        <v>29.4</v>
      </c>
      <c r="D7829">
        <v>127</v>
      </c>
      <c r="E7829">
        <v>72</v>
      </c>
      <c r="F7829">
        <v>242.9</v>
      </c>
      <c r="G7829">
        <v>123</v>
      </c>
      <c r="H7829">
        <v>82</v>
      </c>
      <c r="I7829">
        <v>1</v>
      </c>
      <c r="J7829" t="s">
        <v>16</v>
      </c>
      <c r="K7829" t="s">
        <v>21</v>
      </c>
      <c r="L7829" t="s">
        <v>18</v>
      </c>
      <c r="M7829">
        <v>10</v>
      </c>
      <c r="N7829">
        <v>21251.91</v>
      </c>
      <c r="O7829" t="s">
        <v>19</v>
      </c>
      <c r="P7829" t="str">
        <f t="shared" ref="P7829" si="4209">IF(A7826&lt;30,"18-29",IF(A7826&lt;45,"30-44",IF(A7826&lt;60,"45-59",IF(A7826&lt;75,"60-74","75+"))))</f>
        <v>60-74</v>
      </c>
      <c r="Q7829" t="str">
        <f>IF(PatientData[[#This Row],[bmi]]&lt;18.5,"Underweight",
IF(PatientData[[#This Row],[bmi]]&lt;25,"Normal",
IF(PatientData[[#This Row],[bmi]]&lt;30,"Overweight","Obese")))</f>
        <v>Overweight</v>
      </c>
      <c r="R7829" t="str">
        <f t="shared" si="4200"/>
        <v>High BP</v>
      </c>
      <c r="S7829" t="str">
        <f t="shared" si="4201"/>
        <v>High Cost</v>
      </c>
    </row>
    <row r="7830" spans="1:19" x14ac:dyDescent="0.3">
      <c r="A7830">
        <v>84</v>
      </c>
      <c r="B7830" t="s">
        <v>20</v>
      </c>
      <c r="C7830">
        <v>31.7</v>
      </c>
      <c r="D7830">
        <v>121</v>
      </c>
      <c r="E7830">
        <v>73</v>
      </c>
      <c r="F7830">
        <v>264.10000000000002</v>
      </c>
      <c r="G7830">
        <v>157.6</v>
      </c>
      <c r="H7830">
        <v>83</v>
      </c>
      <c r="I7830">
        <v>0</v>
      </c>
      <c r="J7830" t="s">
        <v>16</v>
      </c>
      <c r="K7830" t="s">
        <v>28</v>
      </c>
      <c r="L7830" t="s">
        <v>25</v>
      </c>
      <c r="M7830">
        <v>8.6</v>
      </c>
      <c r="N7830">
        <v>19447.2</v>
      </c>
      <c r="O7830" t="s">
        <v>19</v>
      </c>
      <c r="P7830" t="str">
        <f t="shared" ref="P7830" si="4210">IF(A7830&lt;30,"18-29",IF(A7830&lt;45,"30-44",IF(A7830&lt;60,"45-59",IF(A7830&lt;75,"60-74","75+"))))</f>
        <v>75+</v>
      </c>
      <c r="Q7830" t="str">
        <f>IF(PatientData[[#This Row],[bmi]]&lt;18.5,"Underweight",
IF(PatientData[[#This Row],[bmi]]&lt;25,"Normal",
IF(PatientData[[#This Row],[bmi]]&lt;30,"Overweight","Obese")))</f>
        <v>Obese</v>
      </c>
      <c r="R7830" t="str">
        <f t="shared" si="4200"/>
        <v>High BP</v>
      </c>
      <c r="S7830" t="str">
        <f t="shared" si="4201"/>
        <v>High Cost</v>
      </c>
    </row>
    <row r="7831" spans="1:19" x14ac:dyDescent="0.3">
      <c r="A7831">
        <v>50</v>
      </c>
      <c r="B7831" t="s">
        <v>15</v>
      </c>
      <c r="C7831">
        <v>28.2</v>
      </c>
      <c r="D7831">
        <v>116</v>
      </c>
      <c r="E7831">
        <v>66</v>
      </c>
      <c r="F7831">
        <v>219.5</v>
      </c>
      <c r="G7831">
        <v>88.8</v>
      </c>
      <c r="H7831">
        <v>82</v>
      </c>
      <c r="I7831">
        <v>3</v>
      </c>
      <c r="J7831" t="s">
        <v>24</v>
      </c>
      <c r="K7831" t="s">
        <v>21</v>
      </c>
      <c r="L7831" t="s">
        <v>18</v>
      </c>
      <c r="M7831">
        <v>9.5</v>
      </c>
      <c r="N7831">
        <v>17679.68</v>
      </c>
      <c r="O7831" t="s">
        <v>23</v>
      </c>
      <c r="P7831" t="str">
        <f t="shared" ref="P7831:P7834" si="4211">IF(A7828&lt;30,"18-29",IF(A7828&lt;45,"30-44",IF(A7828&lt;60,"45-59",IF(A7828&lt;75,"60-74","75+"))))</f>
        <v>75+</v>
      </c>
      <c r="Q7831" t="str">
        <f>IF(PatientData[[#This Row],[bmi]]&lt;18.5,"Underweight",
IF(PatientData[[#This Row],[bmi]]&lt;25,"Normal",
IF(PatientData[[#This Row],[bmi]]&lt;30,"Overweight","Obese")))</f>
        <v>Overweight</v>
      </c>
      <c r="R7831" t="str">
        <f t="shared" si="4200"/>
        <v>Normal BP</v>
      </c>
      <c r="S7831" t="str">
        <f t="shared" si="4201"/>
        <v>High Cost</v>
      </c>
    </row>
    <row r="7832" spans="1:19" x14ac:dyDescent="0.3">
      <c r="A7832">
        <v>47</v>
      </c>
      <c r="B7832" t="s">
        <v>15</v>
      </c>
      <c r="C7832">
        <v>27.7</v>
      </c>
      <c r="D7832">
        <v>125</v>
      </c>
      <c r="E7832">
        <v>70</v>
      </c>
      <c r="F7832">
        <v>189</v>
      </c>
      <c r="G7832">
        <v>115.8</v>
      </c>
      <c r="H7832">
        <v>78</v>
      </c>
      <c r="I7832">
        <v>0</v>
      </c>
      <c r="J7832" t="s">
        <v>16</v>
      </c>
      <c r="K7832" t="s">
        <v>21</v>
      </c>
      <c r="L7832" t="s">
        <v>18</v>
      </c>
      <c r="M7832">
        <v>7.9</v>
      </c>
      <c r="N7832">
        <v>16651.21</v>
      </c>
      <c r="O7832" t="s">
        <v>19</v>
      </c>
      <c r="P7832" t="str">
        <f t="shared" si="4211"/>
        <v>75+</v>
      </c>
      <c r="Q7832" t="str">
        <f>IF(PatientData[[#This Row],[bmi]]&lt;18.5,"Underweight",
IF(PatientData[[#This Row],[bmi]]&lt;25,"Normal",
IF(PatientData[[#This Row],[bmi]]&lt;30,"Overweight","Obese")))</f>
        <v>Overweight</v>
      </c>
      <c r="R7832" t="str">
        <f t="shared" si="4200"/>
        <v>High BP</v>
      </c>
      <c r="S7832" t="str">
        <f t="shared" si="4201"/>
        <v>High Cost</v>
      </c>
    </row>
    <row r="7833" spans="1:19" x14ac:dyDescent="0.3">
      <c r="A7833">
        <v>60</v>
      </c>
      <c r="B7833" t="s">
        <v>15</v>
      </c>
      <c r="C7833">
        <v>28.2</v>
      </c>
      <c r="D7833">
        <v>125</v>
      </c>
      <c r="E7833">
        <v>72</v>
      </c>
      <c r="F7833">
        <v>246.7</v>
      </c>
      <c r="G7833">
        <v>123.5</v>
      </c>
      <c r="H7833">
        <v>59</v>
      </c>
      <c r="I7833">
        <v>1</v>
      </c>
      <c r="J7833" t="s">
        <v>16</v>
      </c>
      <c r="K7833" t="s">
        <v>21</v>
      </c>
      <c r="L7833" t="s">
        <v>25</v>
      </c>
      <c r="M7833">
        <v>8.6999999999999993</v>
      </c>
      <c r="N7833">
        <v>18989.95</v>
      </c>
      <c r="O7833" t="s">
        <v>19</v>
      </c>
      <c r="P7833" t="str">
        <f t="shared" si="4211"/>
        <v>75+</v>
      </c>
      <c r="Q7833" t="str">
        <f>IF(PatientData[[#This Row],[bmi]]&lt;18.5,"Underweight",
IF(PatientData[[#This Row],[bmi]]&lt;25,"Normal",
IF(PatientData[[#This Row],[bmi]]&lt;30,"Overweight","Obese")))</f>
        <v>Overweight</v>
      </c>
      <c r="R7833" t="str">
        <f t="shared" si="4200"/>
        <v>High BP</v>
      </c>
      <c r="S7833" t="str">
        <f t="shared" si="4201"/>
        <v>High Cost</v>
      </c>
    </row>
    <row r="7834" spans="1:19" x14ac:dyDescent="0.3">
      <c r="A7834">
        <v>88</v>
      </c>
      <c r="B7834" t="s">
        <v>15</v>
      </c>
      <c r="C7834">
        <v>23.6</v>
      </c>
      <c r="D7834">
        <v>137</v>
      </c>
      <c r="E7834">
        <v>79</v>
      </c>
      <c r="F7834">
        <v>212.2</v>
      </c>
      <c r="G7834">
        <v>106.7</v>
      </c>
      <c r="H7834">
        <v>85</v>
      </c>
      <c r="I7834">
        <v>1</v>
      </c>
      <c r="J7834" t="s">
        <v>16</v>
      </c>
      <c r="K7834" t="s">
        <v>26</v>
      </c>
      <c r="L7834" t="s">
        <v>18</v>
      </c>
      <c r="M7834">
        <v>7.3</v>
      </c>
      <c r="N7834">
        <v>14787.1</v>
      </c>
      <c r="O7834" t="s">
        <v>19</v>
      </c>
      <c r="P7834" t="str">
        <f t="shared" si="4211"/>
        <v>45-59</v>
      </c>
      <c r="Q7834" t="str">
        <f>IF(PatientData[[#This Row],[bmi]]&lt;18.5,"Underweight",
IF(PatientData[[#This Row],[bmi]]&lt;25,"Normal",
IF(PatientData[[#This Row],[bmi]]&lt;30,"Overweight","Obese")))</f>
        <v>Normal</v>
      </c>
      <c r="R7834" t="str">
        <f t="shared" si="4200"/>
        <v>High BP</v>
      </c>
      <c r="S7834" t="str">
        <f t="shared" si="4201"/>
        <v>Normal Cost</v>
      </c>
    </row>
    <row r="7835" spans="1:19" x14ac:dyDescent="0.3">
      <c r="A7835">
        <v>73</v>
      </c>
      <c r="B7835" t="s">
        <v>20</v>
      </c>
      <c r="C7835">
        <v>31.7</v>
      </c>
      <c r="D7835">
        <v>145</v>
      </c>
      <c r="E7835">
        <v>88</v>
      </c>
      <c r="F7835">
        <v>245.9</v>
      </c>
      <c r="G7835">
        <v>132.30000000000001</v>
      </c>
      <c r="H7835">
        <v>70</v>
      </c>
      <c r="I7835">
        <v>0</v>
      </c>
      <c r="J7835" t="s">
        <v>16</v>
      </c>
      <c r="K7835" t="s">
        <v>17</v>
      </c>
      <c r="L7835" t="s">
        <v>22</v>
      </c>
      <c r="M7835">
        <v>10.6</v>
      </c>
      <c r="N7835">
        <v>18785.580000000002</v>
      </c>
      <c r="O7835" t="s">
        <v>19</v>
      </c>
      <c r="P7835" t="str">
        <f t="shared" ref="P7835" si="4212">IF(A7835&lt;30,"18-29",IF(A7835&lt;45,"30-44",IF(A7835&lt;60,"45-59",IF(A7835&lt;75,"60-74","75+"))))</f>
        <v>60-74</v>
      </c>
      <c r="Q7835" t="str">
        <f>IF(PatientData[[#This Row],[bmi]]&lt;18.5,"Underweight",
IF(PatientData[[#This Row],[bmi]]&lt;25,"Normal",
IF(PatientData[[#This Row],[bmi]]&lt;30,"Overweight","Obese")))</f>
        <v>Obese</v>
      </c>
      <c r="R7835" t="str">
        <f t="shared" si="4200"/>
        <v>High BP</v>
      </c>
      <c r="S7835" t="str">
        <f t="shared" si="4201"/>
        <v>High Cost</v>
      </c>
    </row>
    <row r="7836" spans="1:19" x14ac:dyDescent="0.3">
      <c r="A7836">
        <v>70</v>
      </c>
      <c r="B7836" t="s">
        <v>15</v>
      </c>
      <c r="C7836">
        <v>27.7</v>
      </c>
      <c r="D7836">
        <v>124</v>
      </c>
      <c r="E7836">
        <v>71</v>
      </c>
      <c r="F7836">
        <v>254.4</v>
      </c>
      <c r="G7836">
        <v>119.2</v>
      </c>
      <c r="H7836">
        <v>86</v>
      </c>
      <c r="I7836">
        <v>2</v>
      </c>
      <c r="J7836" t="s">
        <v>24</v>
      </c>
      <c r="K7836" t="s">
        <v>28</v>
      </c>
      <c r="L7836" t="s">
        <v>22</v>
      </c>
      <c r="M7836">
        <v>3.5</v>
      </c>
      <c r="N7836">
        <v>9834.9500000000007</v>
      </c>
      <c r="O7836" t="s">
        <v>19</v>
      </c>
      <c r="P7836" t="str">
        <f t="shared" ref="P7836:P7837" si="4213">IF(A7833&lt;30,"18-29",IF(A7833&lt;45,"30-44",IF(A7833&lt;60,"45-59",IF(A7833&lt;75,"60-74","75+"))))</f>
        <v>60-74</v>
      </c>
      <c r="Q7836" t="str">
        <f>IF(PatientData[[#This Row],[bmi]]&lt;18.5,"Underweight",
IF(PatientData[[#This Row],[bmi]]&lt;25,"Normal",
IF(PatientData[[#This Row],[bmi]]&lt;30,"Overweight","Obese")))</f>
        <v>Overweight</v>
      </c>
      <c r="R7836" t="str">
        <f t="shared" si="4200"/>
        <v>High BP</v>
      </c>
      <c r="S7836" t="str">
        <f t="shared" si="4201"/>
        <v>Normal Cost</v>
      </c>
    </row>
    <row r="7837" spans="1:19" x14ac:dyDescent="0.3">
      <c r="A7837">
        <v>35</v>
      </c>
      <c r="B7837" t="s">
        <v>15</v>
      </c>
      <c r="C7837">
        <v>36.6</v>
      </c>
      <c r="D7837">
        <v>124</v>
      </c>
      <c r="E7837">
        <v>71</v>
      </c>
      <c r="F7837">
        <v>210.4</v>
      </c>
      <c r="G7837">
        <v>157.1</v>
      </c>
      <c r="H7837">
        <v>88</v>
      </c>
      <c r="I7837">
        <v>4</v>
      </c>
      <c r="J7837" t="s">
        <v>16</v>
      </c>
      <c r="K7837" t="s">
        <v>17</v>
      </c>
      <c r="L7837" t="s">
        <v>25</v>
      </c>
      <c r="M7837">
        <v>5.4</v>
      </c>
      <c r="N7837">
        <v>10983.24</v>
      </c>
      <c r="O7837" t="s">
        <v>19</v>
      </c>
      <c r="P7837" t="str">
        <f t="shared" si="4213"/>
        <v>75+</v>
      </c>
      <c r="Q7837" t="str">
        <f>IF(PatientData[[#This Row],[bmi]]&lt;18.5,"Underweight",
IF(PatientData[[#This Row],[bmi]]&lt;25,"Normal",
IF(PatientData[[#This Row],[bmi]]&lt;30,"Overweight","Obese")))</f>
        <v>Obese</v>
      </c>
      <c r="R7837" t="str">
        <f t="shared" si="4200"/>
        <v>High BP</v>
      </c>
      <c r="S7837" t="str">
        <f t="shared" si="4201"/>
        <v>Normal Cost</v>
      </c>
    </row>
    <row r="7838" spans="1:19" x14ac:dyDescent="0.3">
      <c r="A7838">
        <v>85</v>
      </c>
      <c r="B7838" t="s">
        <v>20</v>
      </c>
      <c r="C7838">
        <v>31.7</v>
      </c>
      <c r="D7838">
        <v>132</v>
      </c>
      <c r="E7838">
        <v>85</v>
      </c>
      <c r="F7838">
        <v>279.7</v>
      </c>
      <c r="G7838">
        <v>119.3</v>
      </c>
      <c r="H7838">
        <v>82</v>
      </c>
      <c r="I7838">
        <v>2</v>
      </c>
      <c r="J7838" t="s">
        <v>27</v>
      </c>
      <c r="K7838" t="s">
        <v>17</v>
      </c>
      <c r="L7838" t="s">
        <v>18</v>
      </c>
      <c r="M7838">
        <v>8.5</v>
      </c>
      <c r="N7838">
        <v>14119.42</v>
      </c>
      <c r="O7838" t="s">
        <v>19</v>
      </c>
      <c r="P7838" t="str">
        <f t="shared" ref="P7838:P7839" si="4214">IF(A7838&lt;30,"18-29",IF(A7838&lt;45,"30-44",IF(A7838&lt;60,"45-59",IF(A7838&lt;75,"60-74","75+"))))</f>
        <v>75+</v>
      </c>
      <c r="Q7838" t="str">
        <f>IF(PatientData[[#This Row],[bmi]]&lt;18.5,"Underweight",
IF(PatientData[[#This Row],[bmi]]&lt;25,"Normal",
IF(PatientData[[#This Row],[bmi]]&lt;30,"Overweight","Obese")))</f>
        <v>Obese</v>
      </c>
      <c r="R7838" t="str">
        <f t="shared" si="4200"/>
        <v>High BP</v>
      </c>
      <c r="S7838" t="str">
        <f t="shared" si="4201"/>
        <v>Normal Cost</v>
      </c>
    </row>
    <row r="7839" spans="1:19" x14ac:dyDescent="0.3">
      <c r="A7839">
        <v>79</v>
      </c>
      <c r="B7839" t="s">
        <v>20</v>
      </c>
      <c r="C7839">
        <v>31.7</v>
      </c>
      <c r="D7839">
        <v>116</v>
      </c>
      <c r="E7839">
        <v>73</v>
      </c>
      <c r="F7839">
        <v>284.89999999999998</v>
      </c>
      <c r="G7839">
        <v>114.7</v>
      </c>
      <c r="H7839">
        <v>90</v>
      </c>
      <c r="I7839">
        <v>0</v>
      </c>
      <c r="J7839" t="s">
        <v>16</v>
      </c>
      <c r="K7839" t="s">
        <v>28</v>
      </c>
      <c r="L7839" t="s">
        <v>18</v>
      </c>
      <c r="M7839">
        <v>11.4</v>
      </c>
      <c r="N7839">
        <v>23653.29</v>
      </c>
      <c r="O7839" t="s">
        <v>19</v>
      </c>
      <c r="P7839" t="str">
        <f t="shared" si="4214"/>
        <v>75+</v>
      </c>
      <c r="Q7839" t="str">
        <f>IF(PatientData[[#This Row],[bmi]]&lt;18.5,"Underweight",
IF(PatientData[[#This Row],[bmi]]&lt;25,"Normal",
IF(PatientData[[#This Row],[bmi]]&lt;30,"Overweight","Obese")))</f>
        <v>Obese</v>
      </c>
      <c r="R7839" t="str">
        <f t="shared" si="4200"/>
        <v>Normal BP</v>
      </c>
      <c r="S7839" t="str">
        <f t="shared" si="4201"/>
        <v>High Cost</v>
      </c>
    </row>
    <row r="7840" spans="1:19" x14ac:dyDescent="0.3">
      <c r="A7840">
        <v>25</v>
      </c>
      <c r="B7840" t="s">
        <v>15</v>
      </c>
      <c r="C7840">
        <v>25.8</v>
      </c>
      <c r="D7840">
        <v>111</v>
      </c>
      <c r="E7840">
        <v>62</v>
      </c>
      <c r="F7840">
        <v>211.1</v>
      </c>
      <c r="G7840">
        <v>143.4</v>
      </c>
      <c r="H7840">
        <v>62</v>
      </c>
      <c r="I7840">
        <v>0</v>
      </c>
      <c r="J7840" t="s">
        <v>27</v>
      </c>
      <c r="K7840" t="s">
        <v>17</v>
      </c>
      <c r="L7840" t="s">
        <v>25</v>
      </c>
      <c r="M7840">
        <v>7.2</v>
      </c>
      <c r="N7840">
        <v>11881.97</v>
      </c>
      <c r="O7840" t="s">
        <v>19</v>
      </c>
      <c r="P7840" t="str">
        <f t="shared" ref="P7840" si="4215">IF(A7837&lt;30,"18-29",IF(A7837&lt;45,"30-44",IF(A7837&lt;60,"45-59",IF(A7837&lt;75,"60-74","75+"))))</f>
        <v>30-44</v>
      </c>
      <c r="Q7840" t="str">
        <f>IF(PatientData[[#This Row],[bmi]]&lt;18.5,"Underweight",
IF(PatientData[[#This Row],[bmi]]&lt;25,"Normal",
IF(PatientData[[#This Row],[bmi]]&lt;30,"Overweight","Obese")))</f>
        <v>Overweight</v>
      </c>
      <c r="R7840" t="str">
        <f t="shared" si="4200"/>
        <v>Normal BP</v>
      </c>
      <c r="S7840" t="str">
        <f t="shared" si="4201"/>
        <v>Normal Cost</v>
      </c>
    </row>
    <row r="7841" spans="1:19" x14ac:dyDescent="0.3">
      <c r="A7841">
        <v>47</v>
      </c>
      <c r="B7841" t="s">
        <v>20</v>
      </c>
      <c r="C7841">
        <v>31.7</v>
      </c>
      <c r="D7841">
        <v>121</v>
      </c>
      <c r="E7841">
        <v>66</v>
      </c>
      <c r="F7841">
        <v>187.9</v>
      </c>
      <c r="G7841">
        <v>102.6</v>
      </c>
      <c r="H7841">
        <v>79</v>
      </c>
      <c r="I7841">
        <v>1</v>
      </c>
      <c r="J7841" t="s">
        <v>24</v>
      </c>
      <c r="K7841" t="s">
        <v>28</v>
      </c>
      <c r="L7841" t="s">
        <v>18</v>
      </c>
      <c r="M7841">
        <v>11.8</v>
      </c>
      <c r="N7841">
        <v>20129.28</v>
      </c>
      <c r="O7841" t="s">
        <v>23</v>
      </c>
      <c r="P7841" t="str">
        <f t="shared" ref="P7841:P7842" si="4216">IF(A7841&lt;30,"18-29",IF(A7841&lt;45,"30-44",IF(A7841&lt;60,"45-59",IF(A7841&lt;75,"60-74","75+"))))</f>
        <v>45-59</v>
      </c>
      <c r="Q7841" t="str">
        <f>IF(PatientData[[#This Row],[bmi]]&lt;18.5,"Underweight",
IF(PatientData[[#This Row],[bmi]]&lt;25,"Normal",
IF(PatientData[[#This Row],[bmi]]&lt;30,"Overweight","Obese")))</f>
        <v>Obese</v>
      </c>
      <c r="R7841" t="str">
        <f t="shared" si="4200"/>
        <v>High BP</v>
      </c>
      <c r="S7841" t="str">
        <f t="shared" si="4201"/>
        <v>High Cost</v>
      </c>
    </row>
    <row r="7842" spans="1:19" x14ac:dyDescent="0.3">
      <c r="A7842">
        <v>62</v>
      </c>
      <c r="B7842" t="s">
        <v>20</v>
      </c>
      <c r="C7842">
        <v>31.7</v>
      </c>
      <c r="D7842">
        <v>138</v>
      </c>
      <c r="E7842">
        <v>84</v>
      </c>
      <c r="F7842">
        <v>225.5</v>
      </c>
      <c r="G7842">
        <v>106.5</v>
      </c>
      <c r="H7842">
        <v>87</v>
      </c>
      <c r="I7842">
        <v>2</v>
      </c>
      <c r="J7842" t="s">
        <v>16</v>
      </c>
      <c r="K7842" t="s">
        <v>26</v>
      </c>
      <c r="L7842" t="s">
        <v>22</v>
      </c>
      <c r="M7842">
        <v>5.0999999999999996</v>
      </c>
      <c r="N7842">
        <v>11140.25</v>
      </c>
      <c r="O7842" t="s">
        <v>23</v>
      </c>
      <c r="P7842" t="str">
        <f t="shared" si="4216"/>
        <v>60-74</v>
      </c>
      <c r="Q7842" t="str">
        <f>IF(PatientData[[#This Row],[bmi]]&lt;18.5,"Underweight",
IF(PatientData[[#This Row],[bmi]]&lt;25,"Normal",
IF(PatientData[[#This Row],[bmi]]&lt;30,"Overweight","Obese")))</f>
        <v>Obese</v>
      </c>
      <c r="R7842" t="str">
        <f t="shared" si="4200"/>
        <v>High BP</v>
      </c>
      <c r="S7842" t="str">
        <f t="shared" si="4201"/>
        <v>Normal Cost</v>
      </c>
    </row>
    <row r="7843" spans="1:19" x14ac:dyDescent="0.3">
      <c r="A7843">
        <v>54</v>
      </c>
      <c r="B7843" t="s">
        <v>15</v>
      </c>
      <c r="C7843">
        <v>38.799999999999997</v>
      </c>
      <c r="D7843">
        <v>123</v>
      </c>
      <c r="E7843">
        <v>77</v>
      </c>
      <c r="F7843">
        <v>266.10000000000002</v>
      </c>
      <c r="G7843">
        <v>123.7</v>
      </c>
      <c r="H7843">
        <v>84</v>
      </c>
      <c r="I7843">
        <v>0</v>
      </c>
      <c r="J7843" t="s">
        <v>16</v>
      </c>
      <c r="K7843" t="s">
        <v>28</v>
      </c>
      <c r="L7843" t="s">
        <v>22</v>
      </c>
      <c r="M7843">
        <v>12.5</v>
      </c>
      <c r="N7843">
        <v>18370.96</v>
      </c>
      <c r="O7843" t="s">
        <v>19</v>
      </c>
      <c r="P7843" t="str">
        <f t="shared" ref="P7843:P7845" si="4217">IF(A7840&lt;30,"18-29",IF(A7840&lt;45,"30-44",IF(A7840&lt;60,"45-59",IF(A7840&lt;75,"60-74","75+"))))</f>
        <v>18-29</v>
      </c>
      <c r="Q7843" t="str">
        <f>IF(PatientData[[#This Row],[bmi]]&lt;18.5,"Underweight",
IF(PatientData[[#This Row],[bmi]]&lt;25,"Normal",
IF(PatientData[[#This Row],[bmi]]&lt;30,"Overweight","Obese")))</f>
        <v>Obese</v>
      </c>
      <c r="R7843" t="str">
        <f t="shared" si="4200"/>
        <v>High BP</v>
      </c>
      <c r="S7843" t="str">
        <f t="shared" si="4201"/>
        <v>High Cost</v>
      </c>
    </row>
    <row r="7844" spans="1:19" x14ac:dyDescent="0.3">
      <c r="A7844">
        <v>80</v>
      </c>
      <c r="B7844" t="s">
        <v>15</v>
      </c>
      <c r="C7844">
        <v>26</v>
      </c>
      <c r="D7844">
        <v>129</v>
      </c>
      <c r="E7844">
        <v>85</v>
      </c>
      <c r="F7844">
        <v>266.60000000000002</v>
      </c>
      <c r="G7844">
        <v>103.6</v>
      </c>
      <c r="H7844">
        <v>64</v>
      </c>
      <c r="I7844">
        <v>1</v>
      </c>
      <c r="J7844" t="s">
        <v>27</v>
      </c>
      <c r="K7844" t="s">
        <v>26</v>
      </c>
      <c r="L7844" t="s">
        <v>22</v>
      </c>
      <c r="M7844">
        <v>2.1</v>
      </c>
      <c r="N7844">
        <v>5303.03</v>
      </c>
      <c r="O7844" t="s">
        <v>19</v>
      </c>
      <c r="P7844" t="str">
        <f t="shared" si="4217"/>
        <v>45-59</v>
      </c>
      <c r="Q7844" t="str">
        <f>IF(PatientData[[#This Row],[bmi]]&lt;18.5,"Underweight",
IF(PatientData[[#This Row],[bmi]]&lt;25,"Normal",
IF(PatientData[[#This Row],[bmi]]&lt;30,"Overweight","Obese")))</f>
        <v>Overweight</v>
      </c>
      <c r="R7844" t="str">
        <f t="shared" si="4200"/>
        <v>High BP</v>
      </c>
      <c r="S7844" t="str">
        <f t="shared" si="4201"/>
        <v>Normal Cost</v>
      </c>
    </row>
    <row r="7845" spans="1:19" x14ac:dyDescent="0.3">
      <c r="A7845">
        <v>67</v>
      </c>
      <c r="B7845" t="s">
        <v>15</v>
      </c>
      <c r="C7845">
        <v>32</v>
      </c>
      <c r="D7845">
        <v>132</v>
      </c>
      <c r="E7845">
        <v>86</v>
      </c>
      <c r="F7845">
        <v>237.6</v>
      </c>
      <c r="G7845">
        <v>135.5</v>
      </c>
      <c r="H7845">
        <v>84</v>
      </c>
      <c r="I7845">
        <v>0</v>
      </c>
      <c r="J7845" t="s">
        <v>16</v>
      </c>
      <c r="K7845" t="s">
        <v>17</v>
      </c>
      <c r="L7845" t="s">
        <v>18</v>
      </c>
      <c r="M7845">
        <v>8.3000000000000007</v>
      </c>
      <c r="N7845">
        <v>16478</v>
      </c>
      <c r="O7845" t="s">
        <v>19</v>
      </c>
      <c r="P7845" t="str">
        <f t="shared" si="4217"/>
        <v>60-74</v>
      </c>
      <c r="Q7845" t="str">
        <f>IF(PatientData[[#This Row],[bmi]]&lt;18.5,"Underweight",
IF(PatientData[[#This Row],[bmi]]&lt;25,"Normal",
IF(PatientData[[#This Row],[bmi]]&lt;30,"Overweight","Obese")))</f>
        <v>Obese</v>
      </c>
      <c r="R7845" t="str">
        <f t="shared" si="4200"/>
        <v>High BP</v>
      </c>
      <c r="S7845" t="str">
        <f t="shared" si="4201"/>
        <v>High Cost</v>
      </c>
    </row>
    <row r="7846" spans="1:19" x14ac:dyDescent="0.3">
      <c r="A7846">
        <v>66</v>
      </c>
      <c r="B7846" t="s">
        <v>20</v>
      </c>
      <c r="C7846">
        <v>31.7</v>
      </c>
      <c r="D7846">
        <v>121</v>
      </c>
      <c r="E7846">
        <v>76</v>
      </c>
      <c r="F7846">
        <v>300</v>
      </c>
      <c r="G7846">
        <v>122.1</v>
      </c>
      <c r="H7846">
        <v>74</v>
      </c>
      <c r="I7846">
        <v>0</v>
      </c>
      <c r="J7846" t="s">
        <v>27</v>
      </c>
      <c r="K7846" t="s">
        <v>28</v>
      </c>
      <c r="L7846" t="s">
        <v>18</v>
      </c>
      <c r="M7846">
        <v>3.6</v>
      </c>
      <c r="N7846">
        <v>10571.85</v>
      </c>
      <c r="O7846" t="s">
        <v>19</v>
      </c>
      <c r="P7846" t="str">
        <f t="shared" ref="P7846:P7849" si="4218">IF(A7846&lt;30,"18-29",IF(A7846&lt;45,"30-44",IF(A7846&lt;60,"45-59",IF(A7846&lt;75,"60-74","75+"))))</f>
        <v>60-74</v>
      </c>
      <c r="Q7846" t="str">
        <f>IF(PatientData[[#This Row],[bmi]]&lt;18.5,"Underweight",
IF(PatientData[[#This Row],[bmi]]&lt;25,"Normal",
IF(PatientData[[#This Row],[bmi]]&lt;30,"Overweight","Obese")))</f>
        <v>Obese</v>
      </c>
      <c r="R7846" t="str">
        <f t="shared" si="4200"/>
        <v>High BP</v>
      </c>
      <c r="S7846" t="str">
        <f t="shared" si="4201"/>
        <v>Normal Cost</v>
      </c>
    </row>
    <row r="7847" spans="1:19" x14ac:dyDescent="0.3">
      <c r="A7847">
        <v>59</v>
      </c>
      <c r="B7847" t="s">
        <v>20</v>
      </c>
      <c r="C7847">
        <v>31.7</v>
      </c>
      <c r="D7847">
        <v>222</v>
      </c>
      <c r="E7847">
        <v>137</v>
      </c>
      <c r="F7847">
        <v>236.4</v>
      </c>
      <c r="G7847">
        <v>96</v>
      </c>
      <c r="H7847">
        <v>86</v>
      </c>
      <c r="I7847">
        <v>2</v>
      </c>
      <c r="J7847" t="s">
        <v>16</v>
      </c>
      <c r="K7847" t="s">
        <v>21</v>
      </c>
      <c r="L7847" t="s">
        <v>18</v>
      </c>
      <c r="M7847">
        <v>10.4</v>
      </c>
      <c r="N7847">
        <v>22397.84</v>
      </c>
      <c r="O7847" t="s">
        <v>19</v>
      </c>
      <c r="P7847" t="str">
        <f t="shared" si="4218"/>
        <v>45-59</v>
      </c>
      <c r="Q7847" t="str">
        <f>IF(PatientData[[#This Row],[bmi]]&lt;18.5,"Underweight",
IF(PatientData[[#This Row],[bmi]]&lt;25,"Normal",
IF(PatientData[[#This Row],[bmi]]&lt;30,"Overweight","Obese")))</f>
        <v>Obese</v>
      </c>
      <c r="R7847" t="str">
        <f t="shared" si="4200"/>
        <v>High BP</v>
      </c>
      <c r="S7847" t="str">
        <f t="shared" si="4201"/>
        <v>High Cost</v>
      </c>
    </row>
    <row r="7848" spans="1:19" x14ac:dyDescent="0.3">
      <c r="A7848">
        <v>81</v>
      </c>
      <c r="B7848" t="s">
        <v>20</v>
      </c>
      <c r="C7848">
        <v>31.7</v>
      </c>
      <c r="D7848">
        <v>133</v>
      </c>
      <c r="E7848">
        <v>76</v>
      </c>
      <c r="F7848">
        <v>198.9</v>
      </c>
      <c r="G7848">
        <v>126.1</v>
      </c>
      <c r="H7848">
        <v>104</v>
      </c>
      <c r="I7848">
        <v>0</v>
      </c>
      <c r="J7848" t="s">
        <v>16</v>
      </c>
      <c r="K7848" t="s">
        <v>26</v>
      </c>
      <c r="L7848" t="s">
        <v>18</v>
      </c>
      <c r="M7848">
        <v>8</v>
      </c>
      <c r="N7848">
        <v>14853.43</v>
      </c>
      <c r="O7848" t="s">
        <v>19</v>
      </c>
      <c r="P7848" t="str">
        <f t="shared" si="4218"/>
        <v>75+</v>
      </c>
      <c r="Q7848" t="str">
        <f>IF(PatientData[[#This Row],[bmi]]&lt;18.5,"Underweight",
IF(PatientData[[#This Row],[bmi]]&lt;25,"Normal",
IF(PatientData[[#This Row],[bmi]]&lt;30,"Overweight","Obese")))</f>
        <v>Obese</v>
      </c>
      <c r="R7848" t="str">
        <f t="shared" si="4200"/>
        <v>High BP</v>
      </c>
      <c r="S7848" t="str">
        <f t="shared" si="4201"/>
        <v>Normal Cost</v>
      </c>
    </row>
    <row r="7849" spans="1:19" x14ac:dyDescent="0.3">
      <c r="A7849">
        <v>68</v>
      </c>
      <c r="B7849" t="s">
        <v>20</v>
      </c>
      <c r="C7849">
        <v>31.7</v>
      </c>
      <c r="D7849">
        <v>128</v>
      </c>
      <c r="E7849">
        <v>78</v>
      </c>
      <c r="F7849">
        <v>247</v>
      </c>
      <c r="G7849">
        <v>104.9</v>
      </c>
      <c r="H7849">
        <v>79</v>
      </c>
      <c r="I7849">
        <v>1</v>
      </c>
      <c r="J7849" t="s">
        <v>16</v>
      </c>
      <c r="K7849" t="s">
        <v>21</v>
      </c>
      <c r="L7849" t="s">
        <v>25</v>
      </c>
      <c r="M7849">
        <v>7.9</v>
      </c>
      <c r="N7849">
        <v>14881.94</v>
      </c>
      <c r="O7849" t="s">
        <v>19</v>
      </c>
      <c r="P7849" t="str">
        <f t="shared" si="4218"/>
        <v>60-74</v>
      </c>
      <c r="Q7849" t="str">
        <f>IF(PatientData[[#This Row],[bmi]]&lt;18.5,"Underweight",
IF(PatientData[[#This Row],[bmi]]&lt;25,"Normal",
IF(PatientData[[#This Row],[bmi]]&lt;30,"Overweight","Obese")))</f>
        <v>Obese</v>
      </c>
      <c r="R7849" t="str">
        <f t="shared" si="4200"/>
        <v>High BP</v>
      </c>
      <c r="S7849" t="str">
        <f t="shared" si="4201"/>
        <v>Normal Cost</v>
      </c>
    </row>
    <row r="7850" spans="1:19" x14ac:dyDescent="0.3">
      <c r="A7850">
        <v>47</v>
      </c>
      <c r="B7850" t="s">
        <v>15</v>
      </c>
      <c r="C7850">
        <v>34.299999999999997</v>
      </c>
      <c r="D7850">
        <v>114</v>
      </c>
      <c r="E7850">
        <v>76</v>
      </c>
      <c r="F7850">
        <v>228.8</v>
      </c>
      <c r="G7850">
        <v>132.9</v>
      </c>
      <c r="H7850">
        <v>95</v>
      </c>
      <c r="I7850">
        <v>1</v>
      </c>
      <c r="J7850" t="s">
        <v>16</v>
      </c>
      <c r="K7850" t="s">
        <v>17</v>
      </c>
      <c r="L7850" t="s">
        <v>18</v>
      </c>
      <c r="M7850">
        <v>9.1999999999999993</v>
      </c>
      <c r="N7850">
        <v>18210.78</v>
      </c>
      <c r="O7850" t="s">
        <v>19</v>
      </c>
      <c r="P7850" t="str">
        <f t="shared" ref="P7850:P7852" si="4219">IF(A7847&lt;30,"18-29",IF(A7847&lt;45,"30-44",IF(A7847&lt;60,"45-59",IF(A7847&lt;75,"60-74","75+"))))</f>
        <v>45-59</v>
      </c>
      <c r="Q7850" t="str">
        <f>IF(PatientData[[#This Row],[bmi]]&lt;18.5,"Underweight",
IF(PatientData[[#This Row],[bmi]]&lt;25,"Normal",
IF(PatientData[[#This Row],[bmi]]&lt;30,"Overweight","Obese")))</f>
        <v>Obese</v>
      </c>
      <c r="R7850" t="str">
        <f t="shared" si="4200"/>
        <v>Normal BP</v>
      </c>
      <c r="S7850" t="str">
        <f t="shared" si="4201"/>
        <v>High Cost</v>
      </c>
    </row>
    <row r="7851" spans="1:19" x14ac:dyDescent="0.3">
      <c r="A7851">
        <v>82</v>
      </c>
      <c r="B7851" t="s">
        <v>15</v>
      </c>
      <c r="C7851">
        <v>20.5</v>
      </c>
      <c r="D7851">
        <v>127</v>
      </c>
      <c r="E7851">
        <v>78</v>
      </c>
      <c r="F7851">
        <v>231.3</v>
      </c>
      <c r="G7851">
        <v>116.2</v>
      </c>
      <c r="H7851">
        <v>76</v>
      </c>
      <c r="I7851">
        <v>1</v>
      </c>
      <c r="J7851" t="s">
        <v>27</v>
      </c>
      <c r="K7851" t="s">
        <v>17</v>
      </c>
      <c r="L7851" t="s">
        <v>18</v>
      </c>
      <c r="M7851">
        <v>9.6</v>
      </c>
      <c r="N7851">
        <v>16167.04</v>
      </c>
      <c r="O7851" t="s">
        <v>19</v>
      </c>
      <c r="P7851" t="str">
        <f t="shared" si="4219"/>
        <v>75+</v>
      </c>
      <c r="Q7851" t="str">
        <f>IF(PatientData[[#This Row],[bmi]]&lt;18.5,"Underweight",
IF(PatientData[[#This Row],[bmi]]&lt;25,"Normal",
IF(PatientData[[#This Row],[bmi]]&lt;30,"Overweight","Obese")))</f>
        <v>Normal</v>
      </c>
      <c r="R7851" t="str">
        <f t="shared" si="4200"/>
        <v>High BP</v>
      </c>
      <c r="S7851" t="str">
        <f t="shared" si="4201"/>
        <v>High Cost</v>
      </c>
    </row>
    <row r="7852" spans="1:19" x14ac:dyDescent="0.3">
      <c r="A7852">
        <v>48</v>
      </c>
      <c r="B7852" t="s">
        <v>15</v>
      </c>
      <c r="C7852">
        <v>29.8</v>
      </c>
      <c r="D7852">
        <v>121</v>
      </c>
      <c r="E7852">
        <v>70</v>
      </c>
      <c r="F7852">
        <v>209.4</v>
      </c>
      <c r="G7852">
        <v>181.8</v>
      </c>
      <c r="H7852">
        <v>67</v>
      </c>
      <c r="I7852">
        <v>1</v>
      </c>
      <c r="J7852" t="s">
        <v>27</v>
      </c>
      <c r="K7852" t="s">
        <v>17</v>
      </c>
      <c r="L7852" t="s">
        <v>22</v>
      </c>
      <c r="M7852">
        <v>5.8</v>
      </c>
      <c r="N7852">
        <v>10275.200000000001</v>
      </c>
      <c r="O7852" t="s">
        <v>19</v>
      </c>
      <c r="P7852" t="str">
        <f t="shared" si="4219"/>
        <v>60-74</v>
      </c>
      <c r="Q7852" t="str">
        <f>IF(PatientData[[#This Row],[bmi]]&lt;18.5,"Underweight",
IF(PatientData[[#This Row],[bmi]]&lt;25,"Normal",
IF(PatientData[[#This Row],[bmi]]&lt;30,"Overweight","Obese")))</f>
        <v>Overweight</v>
      </c>
      <c r="R7852" t="str">
        <f t="shared" si="4200"/>
        <v>High BP</v>
      </c>
      <c r="S7852" t="str">
        <f t="shared" si="4201"/>
        <v>Normal Cost</v>
      </c>
    </row>
    <row r="7853" spans="1:19" x14ac:dyDescent="0.3">
      <c r="A7853">
        <v>72</v>
      </c>
      <c r="B7853" t="s">
        <v>20</v>
      </c>
      <c r="C7853">
        <v>31.7</v>
      </c>
      <c r="D7853">
        <v>118</v>
      </c>
      <c r="E7853">
        <v>66</v>
      </c>
      <c r="F7853">
        <v>250.6</v>
      </c>
      <c r="G7853">
        <v>104.7</v>
      </c>
      <c r="H7853">
        <v>84</v>
      </c>
      <c r="I7853">
        <v>1</v>
      </c>
      <c r="J7853" t="s">
        <v>24</v>
      </c>
      <c r="K7853" t="s">
        <v>21</v>
      </c>
      <c r="L7853" t="s">
        <v>22</v>
      </c>
      <c r="M7853">
        <v>9.6999999999999993</v>
      </c>
      <c r="N7853">
        <v>14838.64</v>
      </c>
      <c r="O7853" t="s">
        <v>19</v>
      </c>
      <c r="P7853" t="str">
        <f t="shared" ref="P7853:P7854" si="4220">IF(A7853&lt;30,"18-29",IF(A7853&lt;45,"30-44",IF(A7853&lt;60,"45-59",IF(A7853&lt;75,"60-74","75+"))))</f>
        <v>60-74</v>
      </c>
      <c r="Q7853" t="str">
        <f>IF(PatientData[[#This Row],[bmi]]&lt;18.5,"Underweight",
IF(PatientData[[#This Row],[bmi]]&lt;25,"Normal",
IF(PatientData[[#This Row],[bmi]]&lt;30,"Overweight","Obese")))</f>
        <v>Obese</v>
      </c>
      <c r="R7853" t="str">
        <f t="shared" si="4200"/>
        <v>Normal BP</v>
      </c>
      <c r="S7853" t="str">
        <f t="shared" si="4201"/>
        <v>Normal Cost</v>
      </c>
    </row>
    <row r="7854" spans="1:19" x14ac:dyDescent="0.3">
      <c r="A7854">
        <v>91</v>
      </c>
      <c r="B7854" t="s">
        <v>20</v>
      </c>
      <c r="C7854">
        <v>31.7</v>
      </c>
      <c r="D7854">
        <v>140</v>
      </c>
      <c r="E7854">
        <v>82</v>
      </c>
      <c r="F7854">
        <v>228.4</v>
      </c>
      <c r="G7854">
        <v>153.5</v>
      </c>
      <c r="H7854">
        <v>110</v>
      </c>
      <c r="I7854">
        <v>3</v>
      </c>
      <c r="J7854" t="s">
        <v>16</v>
      </c>
      <c r="K7854" t="s">
        <v>21</v>
      </c>
      <c r="L7854" t="s">
        <v>22</v>
      </c>
      <c r="M7854">
        <v>8.1</v>
      </c>
      <c r="N7854">
        <v>17212.09</v>
      </c>
      <c r="O7854" t="s">
        <v>19</v>
      </c>
      <c r="P7854" t="str">
        <f t="shared" si="4220"/>
        <v>75+</v>
      </c>
      <c r="Q7854" t="str">
        <f>IF(PatientData[[#This Row],[bmi]]&lt;18.5,"Underweight",
IF(PatientData[[#This Row],[bmi]]&lt;25,"Normal",
IF(PatientData[[#This Row],[bmi]]&lt;30,"Overweight","Obese")))</f>
        <v>Obese</v>
      </c>
      <c r="R7854" t="str">
        <f t="shared" si="4200"/>
        <v>High BP</v>
      </c>
      <c r="S7854" t="str">
        <f t="shared" si="4201"/>
        <v>High Cost</v>
      </c>
    </row>
    <row r="7855" spans="1:19" x14ac:dyDescent="0.3">
      <c r="A7855">
        <v>58</v>
      </c>
      <c r="B7855" t="s">
        <v>15</v>
      </c>
      <c r="C7855">
        <v>30.4</v>
      </c>
      <c r="D7855">
        <v>135</v>
      </c>
      <c r="E7855">
        <v>91</v>
      </c>
      <c r="F7855">
        <v>249.8</v>
      </c>
      <c r="G7855">
        <v>149.69999999999999</v>
      </c>
      <c r="H7855">
        <v>60</v>
      </c>
      <c r="I7855">
        <v>1</v>
      </c>
      <c r="J7855" t="s">
        <v>24</v>
      </c>
      <c r="K7855" t="s">
        <v>17</v>
      </c>
      <c r="L7855" t="s">
        <v>18</v>
      </c>
      <c r="M7855">
        <v>5.6</v>
      </c>
      <c r="N7855">
        <v>14931.94</v>
      </c>
      <c r="O7855" t="s">
        <v>19</v>
      </c>
      <c r="P7855" t="str">
        <f t="shared" ref="P7855" si="4221">IF(A7852&lt;30,"18-29",IF(A7852&lt;45,"30-44",IF(A7852&lt;60,"45-59",IF(A7852&lt;75,"60-74","75+"))))</f>
        <v>45-59</v>
      </c>
      <c r="Q7855" t="str">
        <f>IF(PatientData[[#This Row],[bmi]]&lt;18.5,"Underweight",
IF(PatientData[[#This Row],[bmi]]&lt;25,"Normal",
IF(PatientData[[#This Row],[bmi]]&lt;30,"Overweight","Obese")))</f>
        <v>Obese</v>
      </c>
      <c r="R7855" t="str">
        <f t="shared" si="4200"/>
        <v>High BP</v>
      </c>
      <c r="S7855" t="str">
        <f t="shared" si="4201"/>
        <v>Normal Cost</v>
      </c>
    </row>
    <row r="7856" spans="1:19" x14ac:dyDescent="0.3">
      <c r="A7856">
        <v>68</v>
      </c>
      <c r="B7856" t="s">
        <v>20</v>
      </c>
      <c r="C7856">
        <v>31.7</v>
      </c>
      <c r="D7856">
        <v>146</v>
      </c>
      <c r="E7856">
        <v>97</v>
      </c>
      <c r="F7856">
        <v>237.7</v>
      </c>
      <c r="G7856">
        <v>110.8</v>
      </c>
      <c r="H7856">
        <v>86</v>
      </c>
      <c r="I7856">
        <v>0</v>
      </c>
      <c r="J7856" t="s">
        <v>24</v>
      </c>
      <c r="K7856" t="s">
        <v>28</v>
      </c>
      <c r="L7856" t="s">
        <v>18</v>
      </c>
      <c r="M7856">
        <v>4.5</v>
      </c>
      <c r="N7856">
        <v>12509.66</v>
      </c>
      <c r="O7856" t="s">
        <v>19</v>
      </c>
      <c r="P7856" t="str">
        <f t="shared" ref="P7856" si="4222">IF(A7856&lt;30,"18-29",IF(A7856&lt;45,"30-44",IF(A7856&lt;60,"45-59",IF(A7856&lt;75,"60-74","75+"))))</f>
        <v>60-74</v>
      </c>
      <c r="Q7856" t="str">
        <f>IF(PatientData[[#This Row],[bmi]]&lt;18.5,"Underweight",
IF(PatientData[[#This Row],[bmi]]&lt;25,"Normal",
IF(PatientData[[#This Row],[bmi]]&lt;30,"Overweight","Obese")))</f>
        <v>Obese</v>
      </c>
      <c r="R7856" t="str">
        <f t="shared" si="4200"/>
        <v>High BP</v>
      </c>
      <c r="S7856" t="str">
        <f t="shared" si="4201"/>
        <v>Normal Cost</v>
      </c>
    </row>
    <row r="7857" spans="1:19" x14ac:dyDescent="0.3">
      <c r="A7857">
        <v>75</v>
      </c>
      <c r="B7857" t="s">
        <v>15</v>
      </c>
      <c r="C7857">
        <v>31.7</v>
      </c>
      <c r="D7857">
        <v>142</v>
      </c>
      <c r="E7857">
        <v>82</v>
      </c>
      <c r="F7857">
        <v>262.8</v>
      </c>
      <c r="G7857">
        <v>107.4</v>
      </c>
      <c r="H7857">
        <v>69</v>
      </c>
      <c r="I7857">
        <v>1</v>
      </c>
      <c r="J7857" t="s">
        <v>27</v>
      </c>
      <c r="K7857" t="s">
        <v>28</v>
      </c>
      <c r="L7857" t="s">
        <v>22</v>
      </c>
      <c r="M7857">
        <v>6.4</v>
      </c>
      <c r="N7857">
        <v>14592.17</v>
      </c>
      <c r="O7857" t="s">
        <v>23</v>
      </c>
      <c r="P7857" t="str">
        <f t="shared" ref="P7857:P7864" si="4223">IF(A7854&lt;30,"18-29",IF(A7854&lt;45,"30-44",IF(A7854&lt;60,"45-59",IF(A7854&lt;75,"60-74","75+"))))</f>
        <v>75+</v>
      </c>
      <c r="Q7857" t="str">
        <f>IF(PatientData[[#This Row],[bmi]]&lt;18.5,"Underweight",
IF(PatientData[[#This Row],[bmi]]&lt;25,"Normal",
IF(PatientData[[#This Row],[bmi]]&lt;30,"Overweight","Obese")))</f>
        <v>Obese</v>
      </c>
      <c r="R7857" t="str">
        <f t="shared" si="4200"/>
        <v>High BP</v>
      </c>
      <c r="S7857" t="str">
        <f t="shared" si="4201"/>
        <v>Normal Cost</v>
      </c>
    </row>
    <row r="7858" spans="1:19" x14ac:dyDescent="0.3">
      <c r="A7858">
        <v>54</v>
      </c>
      <c r="B7858" t="s">
        <v>15</v>
      </c>
      <c r="C7858">
        <v>35.299999999999997</v>
      </c>
      <c r="D7858">
        <v>129</v>
      </c>
      <c r="E7858">
        <v>73</v>
      </c>
      <c r="F7858">
        <v>227.3</v>
      </c>
      <c r="G7858">
        <v>250</v>
      </c>
      <c r="H7858">
        <v>81</v>
      </c>
      <c r="I7858">
        <v>2</v>
      </c>
      <c r="J7858" t="s">
        <v>24</v>
      </c>
      <c r="K7858" t="s">
        <v>17</v>
      </c>
      <c r="L7858" t="s">
        <v>25</v>
      </c>
      <c r="M7858">
        <v>3.1</v>
      </c>
      <c r="N7858">
        <v>5755.67</v>
      </c>
      <c r="O7858" t="s">
        <v>19</v>
      </c>
      <c r="P7858" t="str">
        <f t="shared" si="4223"/>
        <v>45-59</v>
      </c>
      <c r="Q7858" t="str">
        <f>IF(PatientData[[#This Row],[bmi]]&lt;18.5,"Underweight",
IF(PatientData[[#This Row],[bmi]]&lt;25,"Normal",
IF(PatientData[[#This Row],[bmi]]&lt;30,"Overweight","Obese")))</f>
        <v>Obese</v>
      </c>
      <c r="R7858" t="str">
        <f t="shared" si="4200"/>
        <v>High BP</v>
      </c>
      <c r="S7858" t="str">
        <f t="shared" si="4201"/>
        <v>Normal Cost</v>
      </c>
    </row>
    <row r="7859" spans="1:19" x14ac:dyDescent="0.3">
      <c r="A7859">
        <v>67</v>
      </c>
      <c r="B7859" t="s">
        <v>15</v>
      </c>
      <c r="C7859">
        <v>24.5</v>
      </c>
      <c r="D7859">
        <v>134</v>
      </c>
      <c r="E7859">
        <v>82</v>
      </c>
      <c r="F7859">
        <v>221.4</v>
      </c>
      <c r="G7859">
        <v>120.1</v>
      </c>
      <c r="H7859">
        <v>64</v>
      </c>
      <c r="I7859">
        <v>0</v>
      </c>
      <c r="J7859" t="s">
        <v>27</v>
      </c>
      <c r="K7859" t="s">
        <v>17</v>
      </c>
      <c r="L7859" t="s">
        <v>18</v>
      </c>
      <c r="M7859">
        <v>4.2</v>
      </c>
      <c r="N7859">
        <v>8836.2099999999991</v>
      </c>
      <c r="O7859" t="s">
        <v>19</v>
      </c>
      <c r="P7859" t="str">
        <f t="shared" si="4223"/>
        <v>60-74</v>
      </c>
      <c r="Q7859" t="str">
        <f>IF(PatientData[[#This Row],[bmi]]&lt;18.5,"Underweight",
IF(PatientData[[#This Row],[bmi]]&lt;25,"Normal",
IF(PatientData[[#This Row],[bmi]]&lt;30,"Overweight","Obese")))</f>
        <v>Normal</v>
      </c>
      <c r="R7859" t="str">
        <f t="shared" si="4200"/>
        <v>High BP</v>
      </c>
      <c r="S7859" t="str">
        <f t="shared" si="4201"/>
        <v>Normal Cost</v>
      </c>
    </row>
    <row r="7860" spans="1:19" x14ac:dyDescent="0.3">
      <c r="A7860">
        <v>75</v>
      </c>
      <c r="B7860" t="s">
        <v>15</v>
      </c>
      <c r="C7860">
        <v>29.1</v>
      </c>
      <c r="D7860">
        <v>139</v>
      </c>
      <c r="E7860">
        <v>83</v>
      </c>
      <c r="F7860">
        <v>239.7</v>
      </c>
      <c r="G7860">
        <v>88.9</v>
      </c>
      <c r="H7860">
        <v>60</v>
      </c>
      <c r="I7860">
        <v>2</v>
      </c>
      <c r="J7860" t="s">
        <v>24</v>
      </c>
      <c r="K7860" t="s">
        <v>26</v>
      </c>
      <c r="L7860" t="s">
        <v>22</v>
      </c>
      <c r="M7860">
        <v>6.3</v>
      </c>
      <c r="N7860">
        <v>11662.9</v>
      </c>
      <c r="O7860" t="s">
        <v>23</v>
      </c>
      <c r="P7860" t="str">
        <f t="shared" si="4223"/>
        <v>75+</v>
      </c>
      <c r="Q7860" t="str">
        <f>IF(PatientData[[#This Row],[bmi]]&lt;18.5,"Underweight",
IF(PatientData[[#This Row],[bmi]]&lt;25,"Normal",
IF(PatientData[[#This Row],[bmi]]&lt;30,"Overweight","Obese")))</f>
        <v>Overweight</v>
      </c>
      <c r="R7860" t="str">
        <f t="shared" si="4200"/>
        <v>High BP</v>
      </c>
      <c r="S7860" t="str">
        <f t="shared" si="4201"/>
        <v>Normal Cost</v>
      </c>
    </row>
    <row r="7861" spans="1:19" x14ac:dyDescent="0.3">
      <c r="A7861">
        <v>90</v>
      </c>
      <c r="B7861" t="s">
        <v>15</v>
      </c>
      <c r="C7861">
        <v>26</v>
      </c>
      <c r="D7861">
        <v>139</v>
      </c>
      <c r="E7861">
        <v>83</v>
      </c>
      <c r="F7861">
        <v>223.7</v>
      </c>
      <c r="G7861">
        <v>94</v>
      </c>
      <c r="H7861">
        <v>79</v>
      </c>
      <c r="I7861">
        <v>1</v>
      </c>
      <c r="J7861" t="s">
        <v>24</v>
      </c>
      <c r="K7861" t="s">
        <v>21</v>
      </c>
      <c r="L7861" t="s">
        <v>25</v>
      </c>
      <c r="M7861">
        <v>6.2</v>
      </c>
      <c r="N7861">
        <v>12935.3</v>
      </c>
      <c r="O7861" t="s">
        <v>19</v>
      </c>
      <c r="P7861" t="str">
        <f t="shared" si="4223"/>
        <v>45-59</v>
      </c>
      <c r="Q7861" t="str">
        <f>IF(PatientData[[#This Row],[bmi]]&lt;18.5,"Underweight",
IF(PatientData[[#This Row],[bmi]]&lt;25,"Normal",
IF(PatientData[[#This Row],[bmi]]&lt;30,"Overweight","Obese")))</f>
        <v>Overweight</v>
      </c>
      <c r="R7861" t="str">
        <f t="shared" si="4200"/>
        <v>High BP</v>
      </c>
      <c r="S7861" t="str">
        <f t="shared" si="4201"/>
        <v>Normal Cost</v>
      </c>
    </row>
    <row r="7862" spans="1:19" x14ac:dyDescent="0.3">
      <c r="A7862">
        <v>57</v>
      </c>
      <c r="B7862" t="s">
        <v>15</v>
      </c>
      <c r="C7862">
        <v>24</v>
      </c>
      <c r="D7862">
        <v>135</v>
      </c>
      <c r="E7862">
        <v>75</v>
      </c>
      <c r="F7862">
        <v>196.6</v>
      </c>
      <c r="G7862">
        <v>98</v>
      </c>
      <c r="H7862">
        <v>75</v>
      </c>
      <c r="I7862">
        <v>2</v>
      </c>
      <c r="J7862" t="s">
        <v>27</v>
      </c>
      <c r="K7862" t="s">
        <v>21</v>
      </c>
      <c r="L7862" t="s">
        <v>25</v>
      </c>
      <c r="M7862">
        <v>2.4</v>
      </c>
      <c r="N7862">
        <v>7209.79</v>
      </c>
      <c r="O7862" t="s">
        <v>19</v>
      </c>
      <c r="P7862" t="str">
        <f t="shared" si="4223"/>
        <v>60-74</v>
      </c>
      <c r="Q7862" t="str">
        <f>IF(PatientData[[#This Row],[bmi]]&lt;18.5,"Underweight",
IF(PatientData[[#This Row],[bmi]]&lt;25,"Normal",
IF(PatientData[[#This Row],[bmi]]&lt;30,"Overweight","Obese")))</f>
        <v>Normal</v>
      </c>
      <c r="R7862" t="str">
        <f t="shared" si="4200"/>
        <v>High BP</v>
      </c>
      <c r="S7862" t="str">
        <f t="shared" si="4201"/>
        <v>Normal Cost</v>
      </c>
    </row>
    <row r="7863" spans="1:19" x14ac:dyDescent="0.3">
      <c r="A7863">
        <v>58</v>
      </c>
      <c r="B7863" t="s">
        <v>15</v>
      </c>
      <c r="C7863">
        <v>25.5</v>
      </c>
      <c r="D7863">
        <v>126</v>
      </c>
      <c r="E7863">
        <v>75</v>
      </c>
      <c r="F7863">
        <v>180.7</v>
      </c>
      <c r="G7863">
        <v>120.6</v>
      </c>
      <c r="H7863">
        <v>92</v>
      </c>
      <c r="I7863">
        <v>0</v>
      </c>
      <c r="J7863" t="s">
        <v>16</v>
      </c>
      <c r="K7863" t="s">
        <v>17</v>
      </c>
      <c r="L7863" t="s">
        <v>25</v>
      </c>
      <c r="M7863">
        <v>9.1</v>
      </c>
      <c r="N7863">
        <v>14999.9</v>
      </c>
      <c r="O7863" t="s">
        <v>19</v>
      </c>
      <c r="P7863" t="str">
        <f t="shared" si="4223"/>
        <v>75+</v>
      </c>
      <c r="Q7863" t="str">
        <f>IF(PatientData[[#This Row],[bmi]]&lt;18.5,"Underweight",
IF(PatientData[[#This Row],[bmi]]&lt;25,"Normal",
IF(PatientData[[#This Row],[bmi]]&lt;30,"Overweight","Obese")))</f>
        <v>Overweight</v>
      </c>
      <c r="R7863" t="str">
        <f t="shared" si="4200"/>
        <v>High BP</v>
      </c>
      <c r="S7863" t="str">
        <f t="shared" si="4201"/>
        <v>Normal Cost</v>
      </c>
    </row>
    <row r="7864" spans="1:19" x14ac:dyDescent="0.3">
      <c r="A7864">
        <v>73</v>
      </c>
      <c r="B7864" t="s">
        <v>15</v>
      </c>
      <c r="C7864">
        <v>27.8</v>
      </c>
      <c r="D7864">
        <v>207</v>
      </c>
      <c r="E7864">
        <v>138</v>
      </c>
      <c r="F7864">
        <v>214.3</v>
      </c>
      <c r="G7864">
        <v>110.9</v>
      </c>
      <c r="H7864">
        <v>98</v>
      </c>
      <c r="I7864">
        <v>2</v>
      </c>
      <c r="J7864" t="s">
        <v>16</v>
      </c>
      <c r="K7864" t="s">
        <v>17</v>
      </c>
      <c r="L7864" t="s">
        <v>18</v>
      </c>
      <c r="M7864">
        <v>5.4</v>
      </c>
      <c r="N7864">
        <v>11254.08</v>
      </c>
      <c r="O7864" t="s">
        <v>19</v>
      </c>
      <c r="P7864" t="str">
        <f t="shared" si="4223"/>
        <v>75+</v>
      </c>
      <c r="Q7864" t="str">
        <f>IF(PatientData[[#This Row],[bmi]]&lt;18.5,"Underweight",
IF(PatientData[[#This Row],[bmi]]&lt;25,"Normal",
IF(PatientData[[#This Row],[bmi]]&lt;30,"Overweight","Obese")))</f>
        <v>Overweight</v>
      </c>
      <c r="R7864" t="str">
        <f t="shared" si="4200"/>
        <v>High BP</v>
      </c>
      <c r="S7864" t="str">
        <f t="shared" si="4201"/>
        <v>Normal Cost</v>
      </c>
    </row>
    <row r="7865" spans="1:19" x14ac:dyDescent="0.3">
      <c r="A7865">
        <v>95</v>
      </c>
      <c r="B7865" t="s">
        <v>20</v>
      </c>
      <c r="C7865">
        <v>31.7</v>
      </c>
      <c r="D7865">
        <v>125</v>
      </c>
      <c r="E7865">
        <v>79</v>
      </c>
      <c r="F7865">
        <v>246.9</v>
      </c>
      <c r="G7865">
        <v>151.4</v>
      </c>
      <c r="H7865">
        <v>97</v>
      </c>
      <c r="I7865">
        <v>0</v>
      </c>
      <c r="J7865" t="s">
        <v>16</v>
      </c>
      <c r="K7865" t="s">
        <v>21</v>
      </c>
      <c r="L7865" t="s">
        <v>25</v>
      </c>
      <c r="M7865">
        <v>15.7</v>
      </c>
      <c r="N7865">
        <v>30544.65</v>
      </c>
      <c r="O7865" t="s">
        <v>19</v>
      </c>
      <c r="P7865" t="str">
        <f t="shared" ref="P7865" si="4224">IF(A7865&lt;30,"18-29",IF(A7865&lt;45,"30-44",IF(A7865&lt;60,"45-59",IF(A7865&lt;75,"60-74","75+"))))</f>
        <v>75+</v>
      </c>
      <c r="Q7865" t="str">
        <f>IF(PatientData[[#This Row],[bmi]]&lt;18.5,"Underweight",
IF(PatientData[[#This Row],[bmi]]&lt;25,"Normal",
IF(PatientData[[#This Row],[bmi]]&lt;30,"Overweight","Obese")))</f>
        <v>Obese</v>
      </c>
      <c r="R7865" t="str">
        <f t="shared" si="4200"/>
        <v>High BP</v>
      </c>
      <c r="S7865" t="str">
        <f t="shared" si="4201"/>
        <v>High Cost</v>
      </c>
    </row>
    <row r="7866" spans="1:19" x14ac:dyDescent="0.3">
      <c r="A7866">
        <v>63</v>
      </c>
      <c r="B7866" t="s">
        <v>15</v>
      </c>
      <c r="C7866">
        <v>21.8</v>
      </c>
      <c r="D7866">
        <v>117</v>
      </c>
      <c r="E7866">
        <v>72</v>
      </c>
      <c r="F7866">
        <v>176.8</v>
      </c>
      <c r="G7866">
        <v>85.1</v>
      </c>
      <c r="H7866">
        <v>156</v>
      </c>
      <c r="I7866">
        <v>2</v>
      </c>
      <c r="J7866" t="s">
        <v>27</v>
      </c>
      <c r="K7866" t="s">
        <v>26</v>
      </c>
      <c r="L7866" t="s">
        <v>25</v>
      </c>
      <c r="M7866">
        <v>3</v>
      </c>
      <c r="N7866">
        <v>7620.16</v>
      </c>
      <c r="O7866" t="s">
        <v>19</v>
      </c>
      <c r="P7866" t="str">
        <f t="shared" ref="P7866" si="4225">IF(A7863&lt;30,"18-29",IF(A7863&lt;45,"30-44",IF(A7863&lt;60,"45-59",IF(A7863&lt;75,"60-74","75+"))))</f>
        <v>45-59</v>
      </c>
      <c r="Q7866" t="str">
        <f>IF(PatientData[[#This Row],[bmi]]&lt;18.5,"Underweight",
IF(PatientData[[#This Row],[bmi]]&lt;25,"Normal",
IF(PatientData[[#This Row],[bmi]]&lt;30,"Overweight","Obese")))</f>
        <v>Normal</v>
      </c>
      <c r="R7866" t="str">
        <f t="shared" si="4200"/>
        <v>Normal BP</v>
      </c>
      <c r="S7866" t="str">
        <f t="shared" si="4201"/>
        <v>Normal Cost</v>
      </c>
    </row>
    <row r="7867" spans="1:19" x14ac:dyDescent="0.3">
      <c r="A7867">
        <v>62</v>
      </c>
      <c r="B7867" t="s">
        <v>20</v>
      </c>
      <c r="C7867">
        <v>31.8</v>
      </c>
      <c r="D7867">
        <v>127</v>
      </c>
      <c r="E7867">
        <v>76</v>
      </c>
      <c r="F7867">
        <v>226.3</v>
      </c>
      <c r="G7867">
        <v>99.7</v>
      </c>
      <c r="H7867">
        <v>58</v>
      </c>
      <c r="I7867">
        <v>2</v>
      </c>
      <c r="J7867" t="s">
        <v>27</v>
      </c>
      <c r="K7867" t="s">
        <v>21</v>
      </c>
      <c r="L7867" t="s">
        <v>25</v>
      </c>
      <c r="M7867">
        <v>4.5999999999999996</v>
      </c>
      <c r="N7867">
        <v>10447.459999999999</v>
      </c>
      <c r="O7867" t="s">
        <v>23</v>
      </c>
      <c r="P7867" t="str">
        <f t="shared" ref="P7867" si="4226">IF(A7867&lt;30,"18-29",IF(A7867&lt;45,"30-44",IF(A7867&lt;60,"45-59",IF(A7867&lt;75,"60-74","75+"))))</f>
        <v>60-74</v>
      </c>
      <c r="Q7867" t="str">
        <f>IF(PatientData[[#This Row],[bmi]]&lt;18.5,"Underweight",
IF(PatientData[[#This Row],[bmi]]&lt;25,"Normal",
IF(PatientData[[#This Row],[bmi]]&lt;30,"Overweight","Obese")))</f>
        <v>Obese</v>
      </c>
      <c r="R7867" t="str">
        <f t="shared" si="4200"/>
        <v>High BP</v>
      </c>
      <c r="S7867" t="str">
        <f t="shared" si="4201"/>
        <v>Normal Cost</v>
      </c>
    </row>
    <row r="7868" spans="1:19" x14ac:dyDescent="0.3">
      <c r="A7868">
        <v>40</v>
      </c>
      <c r="B7868" t="s">
        <v>15</v>
      </c>
      <c r="C7868">
        <v>29</v>
      </c>
      <c r="D7868">
        <v>117</v>
      </c>
      <c r="E7868">
        <v>74</v>
      </c>
      <c r="F7868">
        <v>219.3</v>
      </c>
      <c r="G7868">
        <v>113.2</v>
      </c>
      <c r="H7868">
        <v>72</v>
      </c>
      <c r="I7868">
        <v>4</v>
      </c>
      <c r="J7868" t="s">
        <v>16</v>
      </c>
      <c r="K7868" t="s">
        <v>21</v>
      </c>
      <c r="L7868" t="s">
        <v>22</v>
      </c>
      <c r="M7868">
        <v>14.6</v>
      </c>
      <c r="N7868">
        <v>28785.5</v>
      </c>
      <c r="O7868" t="s">
        <v>19</v>
      </c>
      <c r="P7868" t="str">
        <f t="shared" ref="P7868:P7871" si="4227">IF(A7865&lt;30,"18-29",IF(A7865&lt;45,"30-44",IF(A7865&lt;60,"45-59",IF(A7865&lt;75,"60-74","75+"))))</f>
        <v>75+</v>
      </c>
      <c r="Q7868" t="str">
        <f>IF(PatientData[[#This Row],[bmi]]&lt;18.5,"Underweight",
IF(PatientData[[#This Row],[bmi]]&lt;25,"Normal",
IF(PatientData[[#This Row],[bmi]]&lt;30,"Overweight","Obese")))</f>
        <v>Overweight</v>
      </c>
      <c r="R7868" t="str">
        <f t="shared" si="4200"/>
        <v>Normal BP</v>
      </c>
      <c r="S7868" t="str">
        <f t="shared" si="4201"/>
        <v>High Cost</v>
      </c>
    </row>
    <row r="7869" spans="1:19" x14ac:dyDescent="0.3">
      <c r="A7869">
        <v>44</v>
      </c>
      <c r="B7869" t="s">
        <v>15</v>
      </c>
      <c r="C7869">
        <v>20.2</v>
      </c>
      <c r="D7869">
        <v>119</v>
      </c>
      <c r="E7869">
        <v>66</v>
      </c>
      <c r="F7869">
        <v>191.8</v>
      </c>
      <c r="G7869">
        <v>85.8</v>
      </c>
      <c r="H7869">
        <v>85</v>
      </c>
      <c r="I7869">
        <v>1</v>
      </c>
      <c r="J7869" t="s">
        <v>16</v>
      </c>
      <c r="K7869" t="s">
        <v>26</v>
      </c>
      <c r="L7869" t="s">
        <v>22</v>
      </c>
      <c r="M7869">
        <v>8.6999999999999993</v>
      </c>
      <c r="N7869">
        <v>18627.900000000001</v>
      </c>
      <c r="O7869" t="s">
        <v>19</v>
      </c>
      <c r="P7869" t="str">
        <f t="shared" si="4227"/>
        <v>60-74</v>
      </c>
      <c r="Q7869" t="str">
        <f>IF(PatientData[[#This Row],[bmi]]&lt;18.5,"Underweight",
IF(PatientData[[#This Row],[bmi]]&lt;25,"Normal",
IF(PatientData[[#This Row],[bmi]]&lt;30,"Overweight","Obese")))</f>
        <v>Normal</v>
      </c>
      <c r="R7869" t="str">
        <f t="shared" si="4200"/>
        <v>Normal BP</v>
      </c>
      <c r="S7869" t="str">
        <f t="shared" si="4201"/>
        <v>High Cost</v>
      </c>
    </row>
    <row r="7870" spans="1:19" x14ac:dyDescent="0.3">
      <c r="A7870">
        <v>40</v>
      </c>
      <c r="B7870" t="s">
        <v>15</v>
      </c>
      <c r="C7870">
        <v>18</v>
      </c>
      <c r="D7870">
        <v>120</v>
      </c>
      <c r="E7870">
        <v>74</v>
      </c>
      <c r="F7870">
        <v>206.4</v>
      </c>
      <c r="G7870">
        <v>131.19999999999999</v>
      </c>
      <c r="H7870">
        <v>71</v>
      </c>
      <c r="I7870">
        <v>3</v>
      </c>
      <c r="J7870" t="s">
        <v>24</v>
      </c>
      <c r="K7870" t="s">
        <v>26</v>
      </c>
      <c r="L7870" t="s">
        <v>18</v>
      </c>
      <c r="M7870">
        <v>6.2</v>
      </c>
      <c r="N7870">
        <v>11939.9</v>
      </c>
      <c r="O7870" t="s">
        <v>23</v>
      </c>
      <c r="P7870" t="str">
        <f t="shared" si="4227"/>
        <v>60-74</v>
      </c>
      <c r="Q7870" t="str">
        <f>IF(PatientData[[#This Row],[bmi]]&lt;18.5,"Underweight",
IF(PatientData[[#This Row],[bmi]]&lt;25,"Normal",
IF(PatientData[[#This Row],[bmi]]&lt;30,"Overweight","Obese")))</f>
        <v>Underweight</v>
      </c>
      <c r="R7870" t="str">
        <f t="shared" si="4200"/>
        <v>High BP</v>
      </c>
      <c r="S7870" t="str">
        <f t="shared" si="4201"/>
        <v>Normal Cost</v>
      </c>
    </row>
    <row r="7871" spans="1:19" x14ac:dyDescent="0.3">
      <c r="A7871">
        <v>83</v>
      </c>
      <c r="B7871" t="s">
        <v>15</v>
      </c>
      <c r="C7871">
        <v>35.700000000000003</v>
      </c>
      <c r="D7871">
        <v>140</v>
      </c>
      <c r="E7871">
        <v>91</v>
      </c>
      <c r="F7871">
        <v>253.5</v>
      </c>
      <c r="G7871">
        <v>111.4</v>
      </c>
      <c r="H7871">
        <v>53</v>
      </c>
      <c r="I7871">
        <v>3</v>
      </c>
      <c r="J7871" t="s">
        <v>24</v>
      </c>
      <c r="K7871" t="s">
        <v>28</v>
      </c>
      <c r="L7871" t="s">
        <v>18</v>
      </c>
      <c r="M7871">
        <v>7.5</v>
      </c>
      <c r="N7871">
        <v>15154.52</v>
      </c>
      <c r="O7871" t="s">
        <v>19</v>
      </c>
      <c r="P7871" t="str">
        <f t="shared" si="4227"/>
        <v>30-44</v>
      </c>
      <c r="Q7871" t="str">
        <f>IF(PatientData[[#This Row],[bmi]]&lt;18.5,"Underweight",
IF(PatientData[[#This Row],[bmi]]&lt;25,"Normal",
IF(PatientData[[#This Row],[bmi]]&lt;30,"Overweight","Obese")))</f>
        <v>Obese</v>
      </c>
      <c r="R7871" t="str">
        <f t="shared" si="4200"/>
        <v>High BP</v>
      </c>
      <c r="S7871" t="str">
        <f t="shared" si="4201"/>
        <v>High Cost</v>
      </c>
    </row>
    <row r="7872" spans="1:19" x14ac:dyDescent="0.3">
      <c r="A7872">
        <v>71</v>
      </c>
      <c r="B7872" t="s">
        <v>20</v>
      </c>
      <c r="C7872">
        <v>31.8</v>
      </c>
      <c r="D7872">
        <v>130</v>
      </c>
      <c r="E7872">
        <v>81</v>
      </c>
      <c r="F7872">
        <v>220.9</v>
      </c>
      <c r="G7872">
        <v>109.9</v>
      </c>
      <c r="H7872">
        <v>72</v>
      </c>
      <c r="I7872">
        <v>2</v>
      </c>
      <c r="J7872" t="s">
        <v>16</v>
      </c>
      <c r="K7872" t="s">
        <v>21</v>
      </c>
      <c r="L7872" t="s">
        <v>25</v>
      </c>
      <c r="M7872">
        <v>11.9</v>
      </c>
      <c r="N7872">
        <v>21890.26</v>
      </c>
      <c r="O7872" t="s">
        <v>19</v>
      </c>
      <c r="P7872" t="str">
        <f t="shared" ref="P7872" si="4228">IF(A7872&lt;30,"18-29",IF(A7872&lt;45,"30-44",IF(A7872&lt;60,"45-59",IF(A7872&lt;75,"60-74","75+"))))</f>
        <v>60-74</v>
      </c>
      <c r="Q7872" t="str">
        <f>IF(PatientData[[#This Row],[bmi]]&lt;18.5,"Underweight",
IF(PatientData[[#This Row],[bmi]]&lt;25,"Normal",
IF(PatientData[[#This Row],[bmi]]&lt;30,"Overweight","Obese")))</f>
        <v>Obese</v>
      </c>
      <c r="R7872" t="str">
        <f t="shared" si="4200"/>
        <v>High BP</v>
      </c>
      <c r="S7872" t="str">
        <f t="shared" si="4201"/>
        <v>High Cost</v>
      </c>
    </row>
    <row r="7873" spans="1:19" x14ac:dyDescent="0.3">
      <c r="A7873">
        <v>44</v>
      </c>
      <c r="B7873" t="s">
        <v>15</v>
      </c>
      <c r="C7873">
        <v>26.1</v>
      </c>
      <c r="D7873">
        <v>109</v>
      </c>
      <c r="E7873">
        <v>71</v>
      </c>
      <c r="F7873">
        <v>222.8</v>
      </c>
      <c r="G7873">
        <v>114.5</v>
      </c>
      <c r="H7873">
        <v>53</v>
      </c>
      <c r="I7873">
        <v>2</v>
      </c>
      <c r="J7873" t="s">
        <v>27</v>
      </c>
      <c r="K7873" t="s">
        <v>26</v>
      </c>
      <c r="L7873" t="s">
        <v>25</v>
      </c>
      <c r="M7873">
        <v>10.6</v>
      </c>
      <c r="N7873">
        <v>18061.150000000001</v>
      </c>
      <c r="O7873" t="s">
        <v>19</v>
      </c>
      <c r="P7873" t="str">
        <f t="shared" ref="P7873" si="4229">IF(A7870&lt;30,"18-29",IF(A7870&lt;45,"30-44",IF(A7870&lt;60,"45-59",IF(A7870&lt;75,"60-74","75+"))))</f>
        <v>30-44</v>
      </c>
      <c r="Q7873" t="str">
        <f>IF(PatientData[[#This Row],[bmi]]&lt;18.5,"Underweight",
IF(PatientData[[#This Row],[bmi]]&lt;25,"Normal",
IF(PatientData[[#This Row],[bmi]]&lt;30,"Overweight","Obese")))</f>
        <v>Overweight</v>
      </c>
      <c r="R7873" t="str">
        <f t="shared" si="4200"/>
        <v>Normal BP</v>
      </c>
      <c r="S7873" t="str">
        <f t="shared" si="4201"/>
        <v>High Cost</v>
      </c>
    </row>
    <row r="7874" spans="1:19" x14ac:dyDescent="0.3">
      <c r="A7874">
        <v>87</v>
      </c>
      <c r="B7874" t="s">
        <v>20</v>
      </c>
      <c r="C7874">
        <v>31.8</v>
      </c>
      <c r="D7874">
        <v>136</v>
      </c>
      <c r="E7874">
        <v>88</v>
      </c>
      <c r="F7874">
        <v>255</v>
      </c>
      <c r="G7874">
        <v>95.2</v>
      </c>
      <c r="H7874">
        <v>77</v>
      </c>
      <c r="I7874">
        <v>0</v>
      </c>
      <c r="J7874" t="s">
        <v>24</v>
      </c>
      <c r="K7874" t="s">
        <v>21</v>
      </c>
      <c r="L7874" t="s">
        <v>22</v>
      </c>
      <c r="M7874">
        <v>8.4</v>
      </c>
      <c r="N7874">
        <v>18732.400000000001</v>
      </c>
      <c r="O7874" t="s">
        <v>23</v>
      </c>
      <c r="P7874" t="str">
        <f t="shared" ref="P7874:P7878" si="4230">IF(A7874&lt;30,"18-29",IF(A7874&lt;45,"30-44",IF(A7874&lt;60,"45-59",IF(A7874&lt;75,"60-74","75+"))))</f>
        <v>75+</v>
      </c>
      <c r="Q7874" t="str">
        <f>IF(PatientData[[#This Row],[bmi]]&lt;18.5,"Underweight",
IF(PatientData[[#This Row],[bmi]]&lt;25,"Normal",
IF(PatientData[[#This Row],[bmi]]&lt;30,"Overweight","Obese")))</f>
        <v>Obese</v>
      </c>
      <c r="R7874" t="str">
        <f t="shared" si="4200"/>
        <v>High BP</v>
      </c>
      <c r="S7874" t="str">
        <f t="shared" si="4201"/>
        <v>High Cost</v>
      </c>
    </row>
    <row r="7875" spans="1:19" x14ac:dyDescent="0.3">
      <c r="A7875">
        <v>62</v>
      </c>
      <c r="B7875" t="s">
        <v>20</v>
      </c>
      <c r="C7875">
        <v>31.8</v>
      </c>
      <c r="D7875">
        <v>128</v>
      </c>
      <c r="E7875">
        <v>75</v>
      </c>
      <c r="F7875">
        <v>243.1</v>
      </c>
      <c r="G7875">
        <v>100.6</v>
      </c>
      <c r="H7875">
        <v>90</v>
      </c>
      <c r="I7875">
        <v>1</v>
      </c>
      <c r="J7875" t="s">
        <v>24</v>
      </c>
      <c r="K7875" t="s">
        <v>21</v>
      </c>
      <c r="L7875" t="s">
        <v>18</v>
      </c>
      <c r="M7875">
        <v>5.9</v>
      </c>
      <c r="N7875">
        <v>12800.94</v>
      </c>
      <c r="O7875" t="s">
        <v>19</v>
      </c>
      <c r="P7875" t="str">
        <f t="shared" si="4230"/>
        <v>60-74</v>
      </c>
      <c r="Q7875" t="str">
        <f>IF(PatientData[[#This Row],[bmi]]&lt;18.5,"Underweight",
IF(PatientData[[#This Row],[bmi]]&lt;25,"Normal",
IF(PatientData[[#This Row],[bmi]]&lt;30,"Overweight","Obese")))</f>
        <v>Obese</v>
      </c>
      <c r="R7875" t="str">
        <f t="shared" ref="R7875:R7938" si="4231">IF(AND(D7875&lt;120,E7875&lt;80),"Normal BP","High BP")</f>
        <v>High BP</v>
      </c>
      <c r="S7875" t="str">
        <f t="shared" ref="S7875:S7938" si="4232">IF(N7875&gt;15000,"High Cost","Normal Cost")</f>
        <v>Normal Cost</v>
      </c>
    </row>
    <row r="7876" spans="1:19" x14ac:dyDescent="0.3">
      <c r="A7876">
        <v>72</v>
      </c>
      <c r="B7876" t="s">
        <v>20</v>
      </c>
      <c r="C7876">
        <v>31.8</v>
      </c>
      <c r="D7876">
        <v>134</v>
      </c>
      <c r="E7876">
        <v>82</v>
      </c>
      <c r="F7876">
        <v>243.9</v>
      </c>
      <c r="G7876">
        <v>107.1</v>
      </c>
      <c r="H7876">
        <v>82</v>
      </c>
      <c r="I7876">
        <v>0</v>
      </c>
      <c r="J7876" t="s">
        <v>16</v>
      </c>
      <c r="K7876" t="s">
        <v>26</v>
      </c>
      <c r="L7876" t="s">
        <v>25</v>
      </c>
      <c r="M7876">
        <v>5.0999999999999996</v>
      </c>
      <c r="N7876">
        <v>11134.31</v>
      </c>
      <c r="O7876" t="s">
        <v>19</v>
      </c>
      <c r="P7876" t="str">
        <f t="shared" si="4230"/>
        <v>60-74</v>
      </c>
      <c r="Q7876" t="str">
        <f>IF(PatientData[[#This Row],[bmi]]&lt;18.5,"Underweight",
IF(PatientData[[#This Row],[bmi]]&lt;25,"Normal",
IF(PatientData[[#This Row],[bmi]]&lt;30,"Overweight","Obese")))</f>
        <v>Obese</v>
      </c>
      <c r="R7876" t="str">
        <f t="shared" si="4231"/>
        <v>High BP</v>
      </c>
      <c r="S7876" t="str">
        <f t="shared" si="4232"/>
        <v>Normal Cost</v>
      </c>
    </row>
    <row r="7877" spans="1:19" x14ac:dyDescent="0.3">
      <c r="A7877">
        <v>33</v>
      </c>
      <c r="B7877" t="s">
        <v>20</v>
      </c>
      <c r="C7877">
        <v>31.8</v>
      </c>
      <c r="D7877">
        <v>134</v>
      </c>
      <c r="E7877">
        <v>79</v>
      </c>
      <c r="F7877">
        <v>221.2</v>
      </c>
      <c r="G7877">
        <v>132.4</v>
      </c>
      <c r="H7877">
        <v>89</v>
      </c>
      <c r="I7877">
        <v>0</v>
      </c>
      <c r="J7877" t="s">
        <v>16</v>
      </c>
      <c r="K7877" t="s">
        <v>26</v>
      </c>
      <c r="L7877" t="s">
        <v>25</v>
      </c>
      <c r="M7877">
        <v>4.8</v>
      </c>
      <c r="N7877">
        <v>9838.2999999999993</v>
      </c>
      <c r="O7877" t="s">
        <v>19</v>
      </c>
      <c r="P7877" t="str">
        <f t="shared" si="4230"/>
        <v>30-44</v>
      </c>
      <c r="Q7877" t="str">
        <f>IF(PatientData[[#This Row],[bmi]]&lt;18.5,"Underweight",
IF(PatientData[[#This Row],[bmi]]&lt;25,"Normal",
IF(PatientData[[#This Row],[bmi]]&lt;30,"Overweight","Obese")))</f>
        <v>Obese</v>
      </c>
      <c r="R7877" t="str">
        <f t="shared" si="4231"/>
        <v>High BP</v>
      </c>
      <c r="S7877" t="str">
        <f t="shared" si="4232"/>
        <v>Normal Cost</v>
      </c>
    </row>
    <row r="7878" spans="1:19" x14ac:dyDescent="0.3">
      <c r="A7878">
        <v>88</v>
      </c>
      <c r="B7878" t="s">
        <v>20</v>
      </c>
      <c r="C7878">
        <v>31.8</v>
      </c>
      <c r="D7878">
        <v>124</v>
      </c>
      <c r="E7878">
        <v>73</v>
      </c>
      <c r="F7878">
        <v>292.10000000000002</v>
      </c>
      <c r="G7878">
        <v>123.1</v>
      </c>
      <c r="H7878">
        <v>67</v>
      </c>
      <c r="I7878">
        <v>0</v>
      </c>
      <c r="J7878" t="s">
        <v>24</v>
      </c>
      <c r="K7878" t="s">
        <v>26</v>
      </c>
      <c r="L7878" t="s">
        <v>25</v>
      </c>
      <c r="M7878">
        <v>7.8</v>
      </c>
      <c r="N7878">
        <v>13704.89</v>
      </c>
      <c r="O7878" t="s">
        <v>19</v>
      </c>
      <c r="P7878" t="str">
        <f t="shared" si="4230"/>
        <v>75+</v>
      </c>
      <c r="Q7878" t="str">
        <f>IF(PatientData[[#This Row],[bmi]]&lt;18.5,"Underweight",
IF(PatientData[[#This Row],[bmi]]&lt;25,"Normal",
IF(PatientData[[#This Row],[bmi]]&lt;30,"Overweight","Obese")))</f>
        <v>Obese</v>
      </c>
      <c r="R7878" t="str">
        <f t="shared" si="4231"/>
        <v>High BP</v>
      </c>
      <c r="S7878" t="str">
        <f t="shared" si="4232"/>
        <v>Normal Cost</v>
      </c>
    </row>
    <row r="7879" spans="1:19" x14ac:dyDescent="0.3">
      <c r="A7879">
        <v>76</v>
      </c>
      <c r="B7879" t="s">
        <v>15</v>
      </c>
      <c r="C7879">
        <v>27</v>
      </c>
      <c r="D7879">
        <v>134</v>
      </c>
      <c r="E7879">
        <v>87</v>
      </c>
      <c r="F7879">
        <v>227.1</v>
      </c>
      <c r="G7879">
        <v>84.9</v>
      </c>
      <c r="H7879">
        <v>86</v>
      </c>
      <c r="I7879">
        <v>0</v>
      </c>
      <c r="J7879" t="s">
        <v>16</v>
      </c>
      <c r="K7879" t="s">
        <v>26</v>
      </c>
      <c r="L7879" t="s">
        <v>18</v>
      </c>
      <c r="M7879">
        <v>6.7</v>
      </c>
      <c r="N7879">
        <v>11580.6</v>
      </c>
      <c r="O7879" t="s">
        <v>19</v>
      </c>
      <c r="P7879" t="str">
        <f t="shared" ref="P7879" si="4233">IF(A7876&lt;30,"18-29",IF(A7876&lt;45,"30-44",IF(A7876&lt;60,"45-59",IF(A7876&lt;75,"60-74","75+"))))</f>
        <v>60-74</v>
      </c>
      <c r="Q7879" t="str">
        <f>IF(PatientData[[#This Row],[bmi]]&lt;18.5,"Underweight",
IF(PatientData[[#This Row],[bmi]]&lt;25,"Normal",
IF(PatientData[[#This Row],[bmi]]&lt;30,"Overweight","Obese")))</f>
        <v>Overweight</v>
      </c>
      <c r="R7879" t="str">
        <f t="shared" si="4231"/>
        <v>High BP</v>
      </c>
      <c r="S7879" t="str">
        <f t="shared" si="4232"/>
        <v>Normal Cost</v>
      </c>
    </row>
    <row r="7880" spans="1:19" x14ac:dyDescent="0.3">
      <c r="A7880">
        <v>76</v>
      </c>
      <c r="B7880" t="s">
        <v>20</v>
      </c>
      <c r="C7880">
        <v>31.8</v>
      </c>
      <c r="D7880">
        <v>139</v>
      </c>
      <c r="E7880">
        <v>83</v>
      </c>
      <c r="F7880">
        <v>269.2</v>
      </c>
      <c r="G7880">
        <v>122.9</v>
      </c>
      <c r="H7880">
        <v>82</v>
      </c>
      <c r="I7880">
        <v>2</v>
      </c>
      <c r="J7880" t="s">
        <v>27</v>
      </c>
      <c r="K7880" t="s">
        <v>26</v>
      </c>
      <c r="L7880" t="s">
        <v>18</v>
      </c>
      <c r="M7880">
        <v>7.9</v>
      </c>
      <c r="N7880">
        <v>14174.45</v>
      </c>
      <c r="O7880" t="s">
        <v>19</v>
      </c>
      <c r="P7880" t="str">
        <f t="shared" ref="P7880" si="4234">IF(A7880&lt;30,"18-29",IF(A7880&lt;45,"30-44",IF(A7880&lt;60,"45-59",IF(A7880&lt;75,"60-74","75+"))))</f>
        <v>75+</v>
      </c>
      <c r="Q7880" t="str">
        <f>IF(PatientData[[#This Row],[bmi]]&lt;18.5,"Underweight",
IF(PatientData[[#This Row],[bmi]]&lt;25,"Normal",
IF(PatientData[[#This Row],[bmi]]&lt;30,"Overweight","Obese")))</f>
        <v>Obese</v>
      </c>
      <c r="R7880" t="str">
        <f t="shared" si="4231"/>
        <v>High BP</v>
      </c>
      <c r="S7880" t="str">
        <f t="shared" si="4232"/>
        <v>Normal Cost</v>
      </c>
    </row>
    <row r="7881" spans="1:19" x14ac:dyDescent="0.3">
      <c r="A7881">
        <v>68</v>
      </c>
      <c r="B7881" t="s">
        <v>15</v>
      </c>
      <c r="C7881">
        <v>25.6</v>
      </c>
      <c r="D7881">
        <v>110</v>
      </c>
      <c r="E7881">
        <v>65</v>
      </c>
      <c r="F7881">
        <v>246.8</v>
      </c>
      <c r="G7881">
        <v>101.9</v>
      </c>
      <c r="H7881">
        <v>70</v>
      </c>
      <c r="I7881">
        <v>2</v>
      </c>
      <c r="J7881" t="s">
        <v>24</v>
      </c>
      <c r="K7881" t="s">
        <v>26</v>
      </c>
      <c r="L7881" t="s">
        <v>22</v>
      </c>
      <c r="M7881">
        <v>3</v>
      </c>
      <c r="N7881">
        <v>5909.43</v>
      </c>
      <c r="O7881" t="s">
        <v>19</v>
      </c>
      <c r="P7881" t="str">
        <f t="shared" ref="P7881:P7883" si="4235">IF(A7878&lt;30,"18-29",IF(A7878&lt;45,"30-44",IF(A7878&lt;60,"45-59",IF(A7878&lt;75,"60-74","75+"))))</f>
        <v>75+</v>
      </c>
      <c r="Q7881" t="str">
        <f>IF(PatientData[[#This Row],[bmi]]&lt;18.5,"Underweight",
IF(PatientData[[#This Row],[bmi]]&lt;25,"Normal",
IF(PatientData[[#This Row],[bmi]]&lt;30,"Overweight","Obese")))</f>
        <v>Overweight</v>
      </c>
      <c r="R7881" t="str">
        <f t="shared" si="4231"/>
        <v>Normal BP</v>
      </c>
      <c r="S7881" t="str">
        <f t="shared" si="4232"/>
        <v>Normal Cost</v>
      </c>
    </row>
    <row r="7882" spans="1:19" x14ac:dyDescent="0.3">
      <c r="A7882">
        <v>84</v>
      </c>
      <c r="B7882" t="s">
        <v>15</v>
      </c>
      <c r="C7882">
        <v>30.3</v>
      </c>
      <c r="D7882">
        <v>215</v>
      </c>
      <c r="E7882">
        <v>135</v>
      </c>
      <c r="F7882">
        <v>228.5</v>
      </c>
      <c r="G7882">
        <v>138.4</v>
      </c>
      <c r="H7882">
        <v>90</v>
      </c>
      <c r="I7882">
        <v>0</v>
      </c>
      <c r="J7882" t="s">
        <v>16</v>
      </c>
      <c r="K7882" t="s">
        <v>21</v>
      </c>
      <c r="L7882" t="s">
        <v>18</v>
      </c>
      <c r="M7882">
        <v>14.7</v>
      </c>
      <c r="N7882">
        <v>28232.58</v>
      </c>
      <c r="O7882" t="s">
        <v>19</v>
      </c>
      <c r="P7882" t="str">
        <f t="shared" si="4235"/>
        <v>75+</v>
      </c>
      <c r="Q7882" t="str">
        <f>IF(PatientData[[#This Row],[bmi]]&lt;18.5,"Underweight",
IF(PatientData[[#This Row],[bmi]]&lt;25,"Normal",
IF(PatientData[[#This Row],[bmi]]&lt;30,"Overweight","Obese")))</f>
        <v>Obese</v>
      </c>
      <c r="R7882" t="str">
        <f t="shared" si="4231"/>
        <v>High BP</v>
      </c>
      <c r="S7882" t="str">
        <f t="shared" si="4232"/>
        <v>High Cost</v>
      </c>
    </row>
    <row r="7883" spans="1:19" x14ac:dyDescent="0.3">
      <c r="A7883">
        <v>80</v>
      </c>
      <c r="B7883" t="s">
        <v>15</v>
      </c>
      <c r="C7883">
        <v>36.1</v>
      </c>
      <c r="D7883">
        <v>121</v>
      </c>
      <c r="E7883">
        <v>67</v>
      </c>
      <c r="F7883">
        <v>277</v>
      </c>
      <c r="G7883">
        <v>129.5</v>
      </c>
      <c r="H7883">
        <v>72</v>
      </c>
      <c r="I7883">
        <v>2</v>
      </c>
      <c r="J7883" t="s">
        <v>27</v>
      </c>
      <c r="K7883" t="s">
        <v>17</v>
      </c>
      <c r="L7883" t="s">
        <v>25</v>
      </c>
      <c r="M7883">
        <v>1.6</v>
      </c>
      <c r="N7883">
        <v>4388.8100000000004</v>
      </c>
      <c r="O7883" t="s">
        <v>23</v>
      </c>
      <c r="P7883" t="str">
        <f t="shared" si="4235"/>
        <v>75+</v>
      </c>
      <c r="Q7883" t="str">
        <f>IF(PatientData[[#This Row],[bmi]]&lt;18.5,"Underweight",
IF(PatientData[[#This Row],[bmi]]&lt;25,"Normal",
IF(PatientData[[#This Row],[bmi]]&lt;30,"Overweight","Obese")))</f>
        <v>Obese</v>
      </c>
      <c r="R7883" t="str">
        <f t="shared" si="4231"/>
        <v>High BP</v>
      </c>
      <c r="S7883" t="str">
        <f t="shared" si="4232"/>
        <v>Normal Cost</v>
      </c>
    </row>
    <row r="7884" spans="1:19" x14ac:dyDescent="0.3">
      <c r="A7884">
        <v>95</v>
      </c>
      <c r="B7884" t="s">
        <v>20</v>
      </c>
      <c r="C7884">
        <v>31.8</v>
      </c>
      <c r="D7884">
        <v>125</v>
      </c>
      <c r="E7884">
        <v>74</v>
      </c>
      <c r="F7884">
        <v>232.8</v>
      </c>
      <c r="G7884">
        <v>118.5</v>
      </c>
      <c r="H7884">
        <v>74</v>
      </c>
      <c r="I7884">
        <v>3</v>
      </c>
      <c r="J7884" t="s">
        <v>24</v>
      </c>
      <c r="K7884" t="s">
        <v>26</v>
      </c>
      <c r="L7884" t="s">
        <v>18</v>
      </c>
      <c r="M7884">
        <v>5.7</v>
      </c>
      <c r="N7884">
        <v>12499.37</v>
      </c>
      <c r="O7884" t="s">
        <v>19</v>
      </c>
      <c r="P7884" t="str">
        <f t="shared" ref="P7884:P7885" si="4236">IF(A7884&lt;30,"18-29",IF(A7884&lt;45,"30-44",IF(A7884&lt;60,"45-59",IF(A7884&lt;75,"60-74","75+"))))</f>
        <v>75+</v>
      </c>
      <c r="Q7884" t="str">
        <f>IF(PatientData[[#This Row],[bmi]]&lt;18.5,"Underweight",
IF(PatientData[[#This Row],[bmi]]&lt;25,"Normal",
IF(PatientData[[#This Row],[bmi]]&lt;30,"Overweight","Obese")))</f>
        <v>Obese</v>
      </c>
      <c r="R7884" t="str">
        <f t="shared" si="4231"/>
        <v>High BP</v>
      </c>
      <c r="S7884" t="str">
        <f t="shared" si="4232"/>
        <v>Normal Cost</v>
      </c>
    </row>
    <row r="7885" spans="1:19" x14ac:dyDescent="0.3">
      <c r="A7885">
        <v>65</v>
      </c>
      <c r="B7885" t="s">
        <v>20</v>
      </c>
      <c r="C7885">
        <v>31.8</v>
      </c>
      <c r="D7885">
        <v>115</v>
      </c>
      <c r="E7885">
        <v>80</v>
      </c>
      <c r="F7885">
        <v>205.8</v>
      </c>
      <c r="G7885">
        <v>173.5</v>
      </c>
      <c r="H7885">
        <v>78</v>
      </c>
      <c r="I7885">
        <v>1</v>
      </c>
      <c r="J7885" t="s">
        <v>27</v>
      </c>
      <c r="K7885" t="s">
        <v>17</v>
      </c>
      <c r="L7885" t="s">
        <v>25</v>
      </c>
      <c r="M7885">
        <v>3.9</v>
      </c>
      <c r="N7885">
        <v>7393.98</v>
      </c>
      <c r="O7885" t="s">
        <v>19</v>
      </c>
      <c r="P7885" t="str">
        <f t="shared" si="4236"/>
        <v>60-74</v>
      </c>
      <c r="Q7885" t="str">
        <f>IF(PatientData[[#This Row],[bmi]]&lt;18.5,"Underweight",
IF(PatientData[[#This Row],[bmi]]&lt;25,"Normal",
IF(PatientData[[#This Row],[bmi]]&lt;30,"Overweight","Obese")))</f>
        <v>Obese</v>
      </c>
      <c r="R7885" t="str">
        <f t="shared" si="4231"/>
        <v>High BP</v>
      </c>
      <c r="S7885" t="str">
        <f t="shared" si="4232"/>
        <v>Normal Cost</v>
      </c>
    </row>
    <row r="7886" spans="1:19" x14ac:dyDescent="0.3">
      <c r="A7886">
        <v>42</v>
      </c>
      <c r="B7886" t="s">
        <v>15</v>
      </c>
      <c r="C7886">
        <v>36.799999999999997</v>
      </c>
      <c r="D7886">
        <v>144</v>
      </c>
      <c r="E7886">
        <v>79</v>
      </c>
      <c r="F7886">
        <v>225.2</v>
      </c>
      <c r="G7886">
        <v>151.6</v>
      </c>
      <c r="H7886">
        <v>73</v>
      </c>
      <c r="I7886">
        <v>0</v>
      </c>
      <c r="J7886" t="s">
        <v>16</v>
      </c>
      <c r="K7886" t="s">
        <v>21</v>
      </c>
      <c r="L7886" t="s">
        <v>25</v>
      </c>
      <c r="M7886">
        <v>7.3</v>
      </c>
      <c r="N7886">
        <v>17249.849999999999</v>
      </c>
      <c r="O7886" t="s">
        <v>19</v>
      </c>
      <c r="P7886" t="str">
        <f t="shared" ref="P7886" si="4237">IF(A7883&lt;30,"18-29",IF(A7883&lt;45,"30-44",IF(A7883&lt;60,"45-59",IF(A7883&lt;75,"60-74","75+"))))</f>
        <v>75+</v>
      </c>
      <c r="Q7886" t="str">
        <f>IF(PatientData[[#This Row],[bmi]]&lt;18.5,"Underweight",
IF(PatientData[[#This Row],[bmi]]&lt;25,"Normal",
IF(PatientData[[#This Row],[bmi]]&lt;30,"Overweight","Obese")))</f>
        <v>Obese</v>
      </c>
      <c r="R7886" t="str">
        <f t="shared" si="4231"/>
        <v>High BP</v>
      </c>
      <c r="S7886" t="str">
        <f t="shared" si="4232"/>
        <v>High Cost</v>
      </c>
    </row>
    <row r="7887" spans="1:19" x14ac:dyDescent="0.3">
      <c r="A7887">
        <v>81</v>
      </c>
      <c r="B7887" t="s">
        <v>20</v>
      </c>
      <c r="C7887">
        <v>31.8</v>
      </c>
      <c r="D7887">
        <v>124</v>
      </c>
      <c r="E7887">
        <v>65</v>
      </c>
      <c r="F7887">
        <v>207.5</v>
      </c>
      <c r="G7887">
        <v>89.7</v>
      </c>
      <c r="H7887">
        <v>74</v>
      </c>
      <c r="I7887">
        <v>2</v>
      </c>
      <c r="J7887" t="s">
        <v>24</v>
      </c>
      <c r="K7887" t="s">
        <v>26</v>
      </c>
      <c r="L7887" t="s">
        <v>25</v>
      </c>
      <c r="M7887">
        <v>3.7</v>
      </c>
      <c r="N7887">
        <v>7937.87</v>
      </c>
      <c r="O7887" t="s">
        <v>19</v>
      </c>
      <c r="P7887" t="str">
        <f t="shared" ref="P7887" si="4238">IF(A7887&lt;30,"18-29",IF(A7887&lt;45,"30-44",IF(A7887&lt;60,"45-59",IF(A7887&lt;75,"60-74","75+"))))</f>
        <v>75+</v>
      </c>
      <c r="Q7887" t="str">
        <f>IF(PatientData[[#This Row],[bmi]]&lt;18.5,"Underweight",
IF(PatientData[[#This Row],[bmi]]&lt;25,"Normal",
IF(PatientData[[#This Row],[bmi]]&lt;30,"Overweight","Obese")))</f>
        <v>Obese</v>
      </c>
      <c r="R7887" t="str">
        <f t="shared" si="4231"/>
        <v>High BP</v>
      </c>
      <c r="S7887" t="str">
        <f t="shared" si="4232"/>
        <v>Normal Cost</v>
      </c>
    </row>
    <row r="7888" spans="1:19" x14ac:dyDescent="0.3">
      <c r="A7888">
        <v>62</v>
      </c>
      <c r="B7888" t="s">
        <v>15</v>
      </c>
      <c r="C7888">
        <v>28.6</v>
      </c>
      <c r="D7888">
        <v>142</v>
      </c>
      <c r="E7888">
        <v>88</v>
      </c>
      <c r="F7888">
        <v>228.2</v>
      </c>
      <c r="G7888">
        <v>100.9</v>
      </c>
      <c r="H7888">
        <v>79</v>
      </c>
      <c r="I7888">
        <v>0</v>
      </c>
      <c r="J7888" t="s">
        <v>16</v>
      </c>
      <c r="K7888" t="s">
        <v>21</v>
      </c>
      <c r="L7888" t="s">
        <v>25</v>
      </c>
      <c r="M7888">
        <v>6.6</v>
      </c>
      <c r="N7888">
        <v>15241.17</v>
      </c>
      <c r="O7888" t="s">
        <v>19</v>
      </c>
      <c r="P7888" t="str">
        <f t="shared" ref="P7888:P7892" si="4239">IF(A7885&lt;30,"18-29",IF(A7885&lt;45,"30-44",IF(A7885&lt;60,"45-59",IF(A7885&lt;75,"60-74","75+"))))</f>
        <v>60-74</v>
      </c>
      <c r="Q7888" t="str">
        <f>IF(PatientData[[#This Row],[bmi]]&lt;18.5,"Underweight",
IF(PatientData[[#This Row],[bmi]]&lt;25,"Normal",
IF(PatientData[[#This Row],[bmi]]&lt;30,"Overweight","Obese")))</f>
        <v>Overweight</v>
      </c>
      <c r="R7888" t="str">
        <f t="shared" si="4231"/>
        <v>High BP</v>
      </c>
      <c r="S7888" t="str">
        <f t="shared" si="4232"/>
        <v>High Cost</v>
      </c>
    </row>
    <row r="7889" spans="1:19" x14ac:dyDescent="0.3">
      <c r="A7889">
        <v>61</v>
      </c>
      <c r="B7889" t="s">
        <v>15</v>
      </c>
      <c r="C7889">
        <v>18</v>
      </c>
      <c r="D7889">
        <v>108</v>
      </c>
      <c r="E7889">
        <v>66</v>
      </c>
      <c r="F7889">
        <v>239.9</v>
      </c>
      <c r="G7889">
        <v>129.4</v>
      </c>
      <c r="H7889">
        <v>82</v>
      </c>
      <c r="I7889">
        <v>1</v>
      </c>
      <c r="J7889" t="s">
        <v>24</v>
      </c>
      <c r="K7889" t="s">
        <v>21</v>
      </c>
      <c r="L7889" t="s">
        <v>25</v>
      </c>
      <c r="M7889">
        <v>9.6999999999999993</v>
      </c>
      <c r="N7889">
        <v>19377.18</v>
      </c>
      <c r="O7889" t="s">
        <v>23</v>
      </c>
      <c r="P7889" t="str">
        <f t="shared" si="4239"/>
        <v>30-44</v>
      </c>
      <c r="Q7889" t="str">
        <f>IF(PatientData[[#This Row],[bmi]]&lt;18.5,"Underweight",
IF(PatientData[[#This Row],[bmi]]&lt;25,"Normal",
IF(PatientData[[#This Row],[bmi]]&lt;30,"Overweight","Obese")))</f>
        <v>Underweight</v>
      </c>
      <c r="R7889" t="str">
        <f t="shared" si="4231"/>
        <v>Normal BP</v>
      </c>
      <c r="S7889" t="str">
        <f t="shared" si="4232"/>
        <v>High Cost</v>
      </c>
    </row>
    <row r="7890" spans="1:19" x14ac:dyDescent="0.3">
      <c r="A7890">
        <v>42</v>
      </c>
      <c r="B7890" t="s">
        <v>15</v>
      </c>
      <c r="C7890">
        <v>25.1</v>
      </c>
      <c r="D7890">
        <v>122</v>
      </c>
      <c r="E7890">
        <v>74</v>
      </c>
      <c r="F7890">
        <v>209.6</v>
      </c>
      <c r="G7890">
        <v>77.400000000000006</v>
      </c>
      <c r="H7890">
        <v>84</v>
      </c>
      <c r="I7890">
        <v>0</v>
      </c>
      <c r="J7890" t="s">
        <v>27</v>
      </c>
      <c r="K7890" t="s">
        <v>21</v>
      </c>
      <c r="L7890" t="s">
        <v>25</v>
      </c>
      <c r="M7890">
        <v>5</v>
      </c>
      <c r="N7890">
        <v>11028.79</v>
      </c>
      <c r="O7890" t="s">
        <v>19</v>
      </c>
      <c r="P7890" t="str">
        <f t="shared" si="4239"/>
        <v>75+</v>
      </c>
      <c r="Q7890" t="str">
        <f>IF(PatientData[[#This Row],[bmi]]&lt;18.5,"Underweight",
IF(PatientData[[#This Row],[bmi]]&lt;25,"Normal",
IF(PatientData[[#This Row],[bmi]]&lt;30,"Overweight","Obese")))</f>
        <v>Overweight</v>
      </c>
      <c r="R7890" t="str">
        <f t="shared" si="4231"/>
        <v>High BP</v>
      </c>
      <c r="S7890" t="str">
        <f t="shared" si="4232"/>
        <v>Normal Cost</v>
      </c>
    </row>
    <row r="7891" spans="1:19" x14ac:dyDescent="0.3">
      <c r="A7891">
        <v>72</v>
      </c>
      <c r="B7891" t="s">
        <v>15</v>
      </c>
      <c r="C7891">
        <v>25.3</v>
      </c>
      <c r="D7891">
        <v>119</v>
      </c>
      <c r="E7891">
        <v>73</v>
      </c>
      <c r="F7891">
        <v>235.5</v>
      </c>
      <c r="G7891">
        <v>94.8</v>
      </c>
      <c r="H7891">
        <v>92</v>
      </c>
      <c r="I7891">
        <v>0</v>
      </c>
      <c r="J7891" t="s">
        <v>27</v>
      </c>
      <c r="K7891" t="s">
        <v>26</v>
      </c>
      <c r="L7891" t="s">
        <v>18</v>
      </c>
      <c r="M7891">
        <v>4.0999999999999996</v>
      </c>
      <c r="N7891">
        <v>8413.02</v>
      </c>
      <c r="O7891" t="s">
        <v>19</v>
      </c>
      <c r="P7891" t="str">
        <f t="shared" si="4239"/>
        <v>60-74</v>
      </c>
      <c r="Q7891" t="str">
        <f>IF(PatientData[[#This Row],[bmi]]&lt;18.5,"Underweight",
IF(PatientData[[#This Row],[bmi]]&lt;25,"Normal",
IF(PatientData[[#This Row],[bmi]]&lt;30,"Overweight","Obese")))</f>
        <v>Overweight</v>
      </c>
      <c r="R7891" t="str">
        <f t="shared" si="4231"/>
        <v>Normal BP</v>
      </c>
      <c r="S7891" t="str">
        <f t="shared" si="4232"/>
        <v>Normal Cost</v>
      </c>
    </row>
    <row r="7892" spans="1:19" x14ac:dyDescent="0.3">
      <c r="A7892">
        <v>47</v>
      </c>
      <c r="B7892" t="s">
        <v>15</v>
      </c>
      <c r="C7892">
        <v>29.1</v>
      </c>
      <c r="D7892">
        <v>115</v>
      </c>
      <c r="E7892">
        <v>70</v>
      </c>
      <c r="F7892">
        <v>201.1</v>
      </c>
      <c r="G7892">
        <v>142.5</v>
      </c>
      <c r="H7892">
        <v>81</v>
      </c>
      <c r="I7892">
        <v>1</v>
      </c>
      <c r="J7892" t="s">
        <v>16</v>
      </c>
      <c r="K7892" t="s">
        <v>17</v>
      </c>
      <c r="L7892" t="s">
        <v>25</v>
      </c>
      <c r="M7892">
        <v>5.6</v>
      </c>
      <c r="N7892">
        <v>10849.08</v>
      </c>
      <c r="O7892" t="s">
        <v>19</v>
      </c>
      <c r="P7892" t="str">
        <f t="shared" si="4239"/>
        <v>60-74</v>
      </c>
      <c r="Q7892" t="str">
        <f>IF(PatientData[[#This Row],[bmi]]&lt;18.5,"Underweight",
IF(PatientData[[#This Row],[bmi]]&lt;25,"Normal",
IF(PatientData[[#This Row],[bmi]]&lt;30,"Overweight","Obese")))</f>
        <v>Overweight</v>
      </c>
      <c r="R7892" t="str">
        <f t="shared" si="4231"/>
        <v>Normal BP</v>
      </c>
      <c r="S7892" t="str">
        <f t="shared" si="4232"/>
        <v>Normal Cost</v>
      </c>
    </row>
    <row r="7893" spans="1:19" x14ac:dyDescent="0.3">
      <c r="A7893">
        <v>47</v>
      </c>
      <c r="B7893" t="s">
        <v>20</v>
      </c>
      <c r="C7893">
        <v>31.8</v>
      </c>
      <c r="D7893">
        <v>128</v>
      </c>
      <c r="E7893">
        <v>77</v>
      </c>
      <c r="F7893">
        <v>223.3</v>
      </c>
      <c r="G7893">
        <v>250</v>
      </c>
      <c r="H7893">
        <v>67</v>
      </c>
      <c r="I7893">
        <v>1</v>
      </c>
      <c r="J7893" t="s">
        <v>27</v>
      </c>
      <c r="K7893" t="s">
        <v>21</v>
      </c>
      <c r="L7893" t="s">
        <v>25</v>
      </c>
      <c r="M7893">
        <v>3</v>
      </c>
      <c r="N7893">
        <v>8506.24</v>
      </c>
      <c r="O7893" t="s">
        <v>19</v>
      </c>
      <c r="P7893" t="str">
        <f t="shared" ref="P7893:P7894" si="4240">IF(A7893&lt;30,"18-29",IF(A7893&lt;45,"30-44",IF(A7893&lt;60,"45-59",IF(A7893&lt;75,"60-74","75+"))))</f>
        <v>45-59</v>
      </c>
      <c r="Q7893" t="str">
        <f>IF(PatientData[[#This Row],[bmi]]&lt;18.5,"Underweight",
IF(PatientData[[#This Row],[bmi]]&lt;25,"Normal",
IF(PatientData[[#This Row],[bmi]]&lt;30,"Overweight","Obese")))</f>
        <v>Obese</v>
      </c>
      <c r="R7893" t="str">
        <f t="shared" si="4231"/>
        <v>High BP</v>
      </c>
      <c r="S7893" t="str">
        <f t="shared" si="4232"/>
        <v>Normal Cost</v>
      </c>
    </row>
    <row r="7894" spans="1:19" x14ac:dyDescent="0.3">
      <c r="A7894">
        <v>49</v>
      </c>
      <c r="B7894" t="s">
        <v>20</v>
      </c>
      <c r="C7894">
        <v>31.8</v>
      </c>
      <c r="D7894">
        <v>114</v>
      </c>
      <c r="E7894">
        <v>71</v>
      </c>
      <c r="F7894">
        <v>242.4</v>
      </c>
      <c r="G7894">
        <v>110.6</v>
      </c>
      <c r="H7894">
        <v>85</v>
      </c>
      <c r="I7894">
        <v>2</v>
      </c>
      <c r="J7894" t="s">
        <v>24</v>
      </c>
      <c r="K7894" t="s">
        <v>26</v>
      </c>
      <c r="L7894" t="s">
        <v>18</v>
      </c>
      <c r="M7894">
        <v>2.7</v>
      </c>
      <c r="N7894">
        <v>5543.03</v>
      </c>
      <c r="O7894" t="s">
        <v>19</v>
      </c>
      <c r="P7894" t="str">
        <f t="shared" si="4240"/>
        <v>45-59</v>
      </c>
      <c r="Q7894" t="str">
        <f>IF(PatientData[[#This Row],[bmi]]&lt;18.5,"Underweight",
IF(PatientData[[#This Row],[bmi]]&lt;25,"Normal",
IF(PatientData[[#This Row],[bmi]]&lt;30,"Overweight","Obese")))</f>
        <v>Obese</v>
      </c>
      <c r="R7894" t="str">
        <f t="shared" si="4231"/>
        <v>Normal BP</v>
      </c>
      <c r="S7894" t="str">
        <f t="shared" si="4232"/>
        <v>Normal Cost</v>
      </c>
    </row>
    <row r="7895" spans="1:19" x14ac:dyDescent="0.3">
      <c r="A7895">
        <v>80</v>
      </c>
      <c r="B7895" t="s">
        <v>15</v>
      </c>
      <c r="C7895">
        <v>40.700000000000003</v>
      </c>
      <c r="D7895">
        <v>143</v>
      </c>
      <c r="E7895">
        <v>83</v>
      </c>
      <c r="F7895">
        <v>268.2</v>
      </c>
      <c r="G7895">
        <v>128.1</v>
      </c>
      <c r="H7895">
        <v>64</v>
      </c>
      <c r="I7895">
        <v>3</v>
      </c>
      <c r="J7895" t="s">
        <v>24</v>
      </c>
      <c r="K7895" t="s">
        <v>21</v>
      </c>
      <c r="L7895" t="s">
        <v>18</v>
      </c>
      <c r="M7895">
        <v>15.2</v>
      </c>
      <c r="N7895">
        <v>29789.78</v>
      </c>
      <c r="O7895" t="s">
        <v>19</v>
      </c>
      <c r="P7895" t="str">
        <f t="shared" ref="P7895" si="4241">IF(A7892&lt;30,"18-29",IF(A7892&lt;45,"30-44",IF(A7892&lt;60,"45-59",IF(A7892&lt;75,"60-74","75+"))))</f>
        <v>45-59</v>
      </c>
      <c r="Q7895" t="str">
        <f>IF(PatientData[[#This Row],[bmi]]&lt;18.5,"Underweight",
IF(PatientData[[#This Row],[bmi]]&lt;25,"Normal",
IF(PatientData[[#This Row],[bmi]]&lt;30,"Overweight","Obese")))</f>
        <v>Obese</v>
      </c>
      <c r="R7895" t="str">
        <f t="shared" si="4231"/>
        <v>High BP</v>
      </c>
      <c r="S7895" t="str">
        <f t="shared" si="4232"/>
        <v>High Cost</v>
      </c>
    </row>
    <row r="7896" spans="1:19" x14ac:dyDescent="0.3">
      <c r="A7896">
        <v>60</v>
      </c>
      <c r="B7896" t="s">
        <v>20</v>
      </c>
      <c r="C7896">
        <v>31.8</v>
      </c>
      <c r="D7896">
        <v>121</v>
      </c>
      <c r="E7896">
        <v>82</v>
      </c>
      <c r="F7896">
        <v>228</v>
      </c>
      <c r="G7896">
        <v>185.5</v>
      </c>
      <c r="H7896">
        <v>90</v>
      </c>
      <c r="I7896">
        <v>0</v>
      </c>
      <c r="J7896" t="s">
        <v>16</v>
      </c>
      <c r="K7896" t="s">
        <v>21</v>
      </c>
      <c r="L7896" t="s">
        <v>25</v>
      </c>
      <c r="M7896">
        <v>6.9</v>
      </c>
      <c r="N7896">
        <v>15824.55</v>
      </c>
      <c r="O7896" t="s">
        <v>19</v>
      </c>
      <c r="P7896" t="str">
        <f t="shared" ref="P7896:P7899" si="4242">IF(A7896&lt;30,"18-29",IF(A7896&lt;45,"30-44",IF(A7896&lt;60,"45-59",IF(A7896&lt;75,"60-74","75+"))))</f>
        <v>60-74</v>
      </c>
      <c r="Q7896" t="str">
        <f>IF(PatientData[[#This Row],[bmi]]&lt;18.5,"Underweight",
IF(PatientData[[#This Row],[bmi]]&lt;25,"Normal",
IF(PatientData[[#This Row],[bmi]]&lt;30,"Overweight","Obese")))</f>
        <v>Obese</v>
      </c>
      <c r="R7896" t="str">
        <f t="shared" si="4231"/>
        <v>High BP</v>
      </c>
      <c r="S7896" t="str">
        <f t="shared" si="4232"/>
        <v>High Cost</v>
      </c>
    </row>
    <row r="7897" spans="1:19" x14ac:dyDescent="0.3">
      <c r="A7897">
        <v>51</v>
      </c>
      <c r="B7897" t="s">
        <v>20</v>
      </c>
      <c r="C7897">
        <v>31.8</v>
      </c>
      <c r="D7897">
        <v>134</v>
      </c>
      <c r="E7897">
        <v>74</v>
      </c>
      <c r="F7897">
        <v>224.8</v>
      </c>
      <c r="G7897">
        <v>106.1</v>
      </c>
      <c r="H7897">
        <v>71</v>
      </c>
      <c r="I7897">
        <v>4</v>
      </c>
      <c r="J7897" t="s">
        <v>24</v>
      </c>
      <c r="K7897" t="s">
        <v>26</v>
      </c>
      <c r="L7897" t="s">
        <v>25</v>
      </c>
      <c r="M7897">
        <v>6.3</v>
      </c>
      <c r="N7897">
        <v>12330.13</v>
      </c>
      <c r="O7897" t="s">
        <v>19</v>
      </c>
      <c r="P7897" t="str">
        <f t="shared" si="4242"/>
        <v>45-59</v>
      </c>
      <c r="Q7897" t="str">
        <f>IF(PatientData[[#This Row],[bmi]]&lt;18.5,"Underweight",
IF(PatientData[[#This Row],[bmi]]&lt;25,"Normal",
IF(PatientData[[#This Row],[bmi]]&lt;30,"Overweight","Obese")))</f>
        <v>Obese</v>
      </c>
      <c r="R7897" t="str">
        <f t="shared" si="4231"/>
        <v>High BP</v>
      </c>
      <c r="S7897" t="str">
        <f t="shared" si="4232"/>
        <v>Normal Cost</v>
      </c>
    </row>
    <row r="7898" spans="1:19" x14ac:dyDescent="0.3">
      <c r="A7898">
        <v>72</v>
      </c>
      <c r="B7898" t="s">
        <v>20</v>
      </c>
      <c r="C7898">
        <v>31.8</v>
      </c>
      <c r="D7898">
        <v>142</v>
      </c>
      <c r="E7898">
        <v>82</v>
      </c>
      <c r="F7898">
        <v>216.9</v>
      </c>
      <c r="G7898">
        <v>104</v>
      </c>
      <c r="H7898">
        <v>88</v>
      </c>
      <c r="I7898">
        <v>1</v>
      </c>
      <c r="J7898" t="s">
        <v>16</v>
      </c>
      <c r="K7898" t="s">
        <v>21</v>
      </c>
      <c r="L7898" t="s">
        <v>18</v>
      </c>
      <c r="M7898">
        <v>7</v>
      </c>
      <c r="N7898">
        <v>14364.98</v>
      </c>
      <c r="O7898" t="s">
        <v>23</v>
      </c>
      <c r="P7898" t="str">
        <f t="shared" si="4242"/>
        <v>60-74</v>
      </c>
      <c r="Q7898" t="str">
        <f>IF(PatientData[[#This Row],[bmi]]&lt;18.5,"Underweight",
IF(PatientData[[#This Row],[bmi]]&lt;25,"Normal",
IF(PatientData[[#This Row],[bmi]]&lt;30,"Overweight","Obese")))</f>
        <v>Obese</v>
      </c>
      <c r="R7898" t="str">
        <f t="shared" si="4231"/>
        <v>High BP</v>
      </c>
      <c r="S7898" t="str">
        <f t="shared" si="4232"/>
        <v>Normal Cost</v>
      </c>
    </row>
    <row r="7899" spans="1:19" x14ac:dyDescent="0.3">
      <c r="A7899">
        <v>47</v>
      </c>
      <c r="B7899" t="s">
        <v>20</v>
      </c>
      <c r="C7899">
        <v>31.8</v>
      </c>
      <c r="D7899">
        <v>128</v>
      </c>
      <c r="E7899">
        <v>77</v>
      </c>
      <c r="F7899">
        <v>208.7</v>
      </c>
      <c r="G7899">
        <v>89.9</v>
      </c>
      <c r="H7899">
        <v>154</v>
      </c>
      <c r="I7899">
        <v>2</v>
      </c>
      <c r="J7899" t="s">
        <v>27</v>
      </c>
      <c r="K7899" t="s">
        <v>21</v>
      </c>
      <c r="L7899" t="s">
        <v>22</v>
      </c>
      <c r="M7899">
        <v>4.0999999999999996</v>
      </c>
      <c r="N7899">
        <v>9177.7999999999993</v>
      </c>
      <c r="O7899" t="s">
        <v>19</v>
      </c>
      <c r="P7899" t="str">
        <f t="shared" si="4242"/>
        <v>45-59</v>
      </c>
      <c r="Q7899" t="str">
        <f>IF(PatientData[[#This Row],[bmi]]&lt;18.5,"Underweight",
IF(PatientData[[#This Row],[bmi]]&lt;25,"Normal",
IF(PatientData[[#This Row],[bmi]]&lt;30,"Overweight","Obese")))</f>
        <v>Obese</v>
      </c>
      <c r="R7899" t="str">
        <f t="shared" si="4231"/>
        <v>High BP</v>
      </c>
      <c r="S7899" t="str">
        <f t="shared" si="4232"/>
        <v>Normal Cost</v>
      </c>
    </row>
    <row r="7900" spans="1:19" x14ac:dyDescent="0.3">
      <c r="A7900">
        <v>59</v>
      </c>
      <c r="B7900" t="s">
        <v>15</v>
      </c>
      <c r="C7900">
        <v>35.4</v>
      </c>
      <c r="D7900">
        <v>128</v>
      </c>
      <c r="E7900">
        <v>83</v>
      </c>
      <c r="F7900">
        <v>257.3</v>
      </c>
      <c r="G7900">
        <v>144.80000000000001</v>
      </c>
      <c r="H7900">
        <v>68</v>
      </c>
      <c r="I7900">
        <v>0</v>
      </c>
      <c r="J7900" t="s">
        <v>24</v>
      </c>
      <c r="K7900" t="s">
        <v>17</v>
      </c>
      <c r="L7900" t="s">
        <v>25</v>
      </c>
      <c r="M7900">
        <v>5.2</v>
      </c>
      <c r="N7900">
        <v>10992.34</v>
      </c>
      <c r="O7900" t="s">
        <v>19</v>
      </c>
      <c r="P7900" t="str">
        <f t="shared" ref="P7900" si="4243">IF(A7897&lt;30,"18-29",IF(A7897&lt;45,"30-44",IF(A7897&lt;60,"45-59",IF(A7897&lt;75,"60-74","75+"))))</f>
        <v>45-59</v>
      </c>
      <c r="Q7900" t="str">
        <f>IF(PatientData[[#This Row],[bmi]]&lt;18.5,"Underweight",
IF(PatientData[[#This Row],[bmi]]&lt;25,"Normal",
IF(PatientData[[#This Row],[bmi]]&lt;30,"Overweight","Obese")))</f>
        <v>Obese</v>
      </c>
      <c r="R7900" t="str">
        <f t="shared" si="4231"/>
        <v>High BP</v>
      </c>
      <c r="S7900" t="str">
        <f t="shared" si="4232"/>
        <v>Normal Cost</v>
      </c>
    </row>
    <row r="7901" spans="1:19" x14ac:dyDescent="0.3">
      <c r="A7901">
        <v>71</v>
      </c>
      <c r="B7901" t="s">
        <v>20</v>
      </c>
      <c r="C7901">
        <v>31.8</v>
      </c>
      <c r="D7901">
        <v>132</v>
      </c>
      <c r="E7901">
        <v>73</v>
      </c>
      <c r="F7901">
        <v>252.1</v>
      </c>
      <c r="G7901">
        <v>106</v>
      </c>
      <c r="H7901">
        <v>75</v>
      </c>
      <c r="I7901">
        <v>2</v>
      </c>
      <c r="J7901" t="s">
        <v>27</v>
      </c>
      <c r="K7901" t="s">
        <v>26</v>
      </c>
      <c r="L7901" t="s">
        <v>18</v>
      </c>
      <c r="M7901">
        <v>2.2999999999999998</v>
      </c>
      <c r="N7901">
        <v>5200.76</v>
      </c>
      <c r="O7901" t="s">
        <v>19</v>
      </c>
      <c r="P7901" t="str">
        <f t="shared" ref="P7901:P7902" si="4244">IF(A7901&lt;30,"18-29",IF(A7901&lt;45,"30-44",IF(A7901&lt;60,"45-59",IF(A7901&lt;75,"60-74","75+"))))</f>
        <v>60-74</v>
      </c>
      <c r="Q7901" t="str">
        <f>IF(PatientData[[#This Row],[bmi]]&lt;18.5,"Underweight",
IF(PatientData[[#This Row],[bmi]]&lt;25,"Normal",
IF(PatientData[[#This Row],[bmi]]&lt;30,"Overweight","Obese")))</f>
        <v>Obese</v>
      </c>
      <c r="R7901" t="str">
        <f t="shared" si="4231"/>
        <v>High BP</v>
      </c>
      <c r="S7901" t="str">
        <f t="shared" si="4232"/>
        <v>Normal Cost</v>
      </c>
    </row>
    <row r="7902" spans="1:19" x14ac:dyDescent="0.3">
      <c r="A7902">
        <v>55</v>
      </c>
      <c r="B7902" t="s">
        <v>20</v>
      </c>
      <c r="C7902">
        <v>31.8</v>
      </c>
      <c r="D7902">
        <v>117</v>
      </c>
      <c r="E7902">
        <v>71</v>
      </c>
      <c r="F7902">
        <v>213.9</v>
      </c>
      <c r="G7902">
        <v>103.2</v>
      </c>
      <c r="H7902">
        <v>89</v>
      </c>
      <c r="I7902">
        <v>0</v>
      </c>
      <c r="J7902" t="s">
        <v>27</v>
      </c>
      <c r="K7902" t="s">
        <v>21</v>
      </c>
      <c r="L7902" t="s">
        <v>18</v>
      </c>
      <c r="M7902">
        <v>7.4</v>
      </c>
      <c r="N7902">
        <v>15367.32</v>
      </c>
      <c r="O7902" t="s">
        <v>23</v>
      </c>
      <c r="P7902" t="str">
        <f t="shared" si="4244"/>
        <v>45-59</v>
      </c>
      <c r="Q7902" t="str">
        <f>IF(PatientData[[#This Row],[bmi]]&lt;18.5,"Underweight",
IF(PatientData[[#This Row],[bmi]]&lt;25,"Normal",
IF(PatientData[[#This Row],[bmi]]&lt;30,"Overweight","Obese")))</f>
        <v>Obese</v>
      </c>
      <c r="R7902" t="str">
        <f t="shared" si="4231"/>
        <v>Normal BP</v>
      </c>
      <c r="S7902" t="str">
        <f t="shared" si="4232"/>
        <v>High Cost</v>
      </c>
    </row>
    <row r="7903" spans="1:19" x14ac:dyDescent="0.3">
      <c r="A7903">
        <v>52</v>
      </c>
      <c r="B7903" t="s">
        <v>15</v>
      </c>
      <c r="C7903">
        <v>27.6</v>
      </c>
      <c r="D7903">
        <v>144</v>
      </c>
      <c r="E7903">
        <v>89</v>
      </c>
      <c r="F7903">
        <v>196.1</v>
      </c>
      <c r="G7903">
        <v>118.6</v>
      </c>
      <c r="H7903">
        <v>74</v>
      </c>
      <c r="I7903">
        <v>1</v>
      </c>
      <c r="J7903" t="s">
        <v>16</v>
      </c>
      <c r="K7903" t="s">
        <v>17</v>
      </c>
      <c r="L7903" t="s">
        <v>18</v>
      </c>
      <c r="M7903">
        <v>5.9</v>
      </c>
      <c r="N7903">
        <v>10826.2</v>
      </c>
      <c r="O7903" t="s">
        <v>19</v>
      </c>
      <c r="P7903" t="str">
        <f t="shared" ref="P7903:P7904" si="4245">IF(A7900&lt;30,"18-29",IF(A7900&lt;45,"30-44",IF(A7900&lt;60,"45-59",IF(A7900&lt;75,"60-74","75+"))))</f>
        <v>45-59</v>
      </c>
      <c r="Q7903" t="str">
        <f>IF(PatientData[[#This Row],[bmi]]&lt;18.5,"Underweight",
IF(PatientData[[#This Row],[bmi]]&lt;25,"Normal",
IF(PatientData[[#This Row],[bmi]]&lt;30,"Overweight","Obese")))</f>
        <v>Overweight</v>
      </c>
      <c r="R7903" t="str">
        <f t="shared" si="4231"/>
        <v>High BP</v>
      </c>
      <c r="S7903" t="str">
        <f t="shared" si="4232"/>
        <v>Normal Cost</v>
      </c>
    </row>
    <row r="7904" spans="1:19" x14ac:dyDescent="0.3">
      <c r="A7904">
        <v>69</v>
      </c>
      <c r="B7904" t="s">
        <v>15</v>
      </c>
      <c r="C7904">
        <v>30.9</v>
      </c>
      <c r="D7904">
        <v>133</v>
      </c>
      <c r="E7904">
        <v>75</v>
      </c>
      <c r="F7904">
        <v>278.60000000000002</v>
      </c>
      <c r="G7904">
        <v>93.4</v>
      </c>
      <c r="H7904">
        <v>90</v>
      </c>
      <c r="I7904">
        <v>1</v>
      </c>
      <c r="J7904" t="s">
        <v>27</v>
      </c>
      <c r="K7904" t="s">
        <v>21</v>
      </c>
      <c r="L7904" t="s">
        <v>18</v>
      </c>
      <c r="M7904">
        <v>5.0999999999999996</v>
      </c>
      <c r="N7904">
        <v>12298.86</v>
      </c>
      <c r="O7904" t="s">
        <v>19</v>
      </c>
      <c r="P7904" t="str">
        <f t="shared" si="4245"/>
        <v>60-74</v>
      </c>
      <c r="Q7904" t="str">
        <f>IF(PatientData[[#This Row],[bmi]]&lt;18.5,"Underweight",
IF(PatientData[[#This Row],[bmi]]&lt;25,"Normal",
IF(PatientData[[#This Row],[bmi]]&lt;30,"Overweight","Obese")))</f>
        <v>Obese</v>
      </c>
      <c r="R7904" t="str">
        <f t="shared" si="4231"/>
        <v>High BP</v>
      </c>
      <c r="S7904" t="str">
        <f t="shared" si="4232"/>
        <v>Normal Cost</v>
      </c>
    </row>
    <row r="7905" spans="1:19" x14ac:dyDescent="0.3">
      <c r="A7905">
        <v>84</v>
      </c>
      <c r="B7905" t="s">
        <v>20</v>
      </c>
      <c r="C7905">
        <v>31.8</v>
      </c>
      <c r="D7905">
        <v>144</v>
      </c>
      <c r="E7905">
        <v>91</v>
      </c>
      <c r="F7905">
        <v>255</v>
      </c>
      <c r="G7905">
        <v>182.7</v>
      </c>
      <c r="H7905">
        <v>93</v>
      </c>
      <c r="I7905">
        <v>4</v>
      </c>
      <c r="J7905" t="s">
        <v>27</v>
      </c>
      <c r="K7905" t="s">
        <v>21</v>
      </c>
      <c r="L7905" t="s">
        <v>18</v>
      </c>
      <c r="M7905">
        <v>11.2</v>
      </c>
      <c r="N7905">
        <v>21505.7</v>
      </c>
      <c r="O7905" t="s">
        <v>19</v>
      </c>
      <c r="P7905" t="str">
        <f t="shared" ref="P7905" si="4246">IF(A7905&lt;30,"18-29",IF(A7905&lt;45,"30-44",IF(A7905&lt;60,"45-59",IF(A7905&lt;75,"60-74","75+"))))</f>
        <v>75+</v>
      </c>
      <c r="Q7905" t="str">
        <f>IF(PatientData[[#This Row],[bmi]]&lt;18.5,"Underweight",
IF(PatientData[[#This Row],[bmi]]&lt;25,"Normal",
IF(PatientData[[#This Row],[bmi]]&lt;30,"Overweight","Obese")))</f>
        <v>Obese</v>
      </c>
      <c r="R7905" t="str">
        <f t="shared" si="4231"/>
        <v>High BP</v>
      </c>
      <c r="S7905" t="str">
        <f t="shared" si="4232"/>
        <v>High Cost</v>
      </c>
    </row>
    <row r="7906" spans="1:19" x14ac:dyDescent="0.3">
      <c r="A7906">
        <v>80</v>
      </c>
      <c r="B7906" t="s">
        <v>15</v>
      </c>
      <c r="C7906">
        <v>18.100000000000001</v>
      </c>
      <c r="D7906">
        <v>135</v>
      </c>
      <c r="E7906">
        <v>80</v>
      </c>
      <c r="F7906">
        <v>235.3</v>
      </c>
      <c r="G7906">
        <v>88.1</v>
      </c>
      <c r="H7906">
        <v>78</v>
      </c>
      <c r="I7906">
        <v>1</v>
      </c>
      <c r="J7906" t="s">
        <v>24</v>
      </c>
      <c r="K7906" t="s">
        <v>21</v>
      </c>
      <c r="L7906" t="s">
        <v>25</v>
      </c>
      <c r="M7906">
        <v>4.4000000000000004</v>
      </c>
      <c r="N7906">
        <v>10346.52</v>
      </c>
      <c r="O7906" t="s">
        <v>19</v>
      </c>
      <c r="P7906" t="str">
        <f t="shared" ref="P7906" si="4247">IF(A7903&lt;30,"18-29",IF(A7903&lt;45,"30-44",IF(A7903&lt;60,"45-59",IF(A7903&lt;75,"60-74","75+"))))</f>
        <v>45-59</v>
      </c>
      <c r="Q7906" t="str">
        <f>IF(PatientData[[#This Row],[bmi]]&lt;18.5,"Underweight",
IF(PatientData[[#This Row],[bmi]]&lt;25,"Normal",
IF(PatientData[[#This Row],[bmi]]&lt;30,"Overweight","Obese")))</f>
        <v>Underweight</v>
      </c>
      <c r="R7906" t="str">
        <f t="shared" si="4231"/>
        <v>High BP</v>
      </c>
      <c r="S7906" t="str">
        <f t="shared" si="4232"/>
        <v>Normal Cost</v>
      </c>
    </row>
    <row r="7907" spans="1:19" x14ac:dyDescent="0.3">
      <c r="A7907">
        <v>66</v>
      </c>
      <c r="B7907" t="s">
        <v>20</v>
      </c>
      <c r="C7907">
        <v>31.8</v>
      </c>
      <c r="D7907">
        <v>128</v>
      </c>
      <c r="E7907">
        <v>71</v>
      </c>
      <c r="F7907">
        <v>224.2</v>
      </c>
      <c r="G7907">
        <v>105.9</v>
      </c>
      <c r="H7907">
        <v>77</v>
      </c>
      <c r="I7907">
        <v>4</v>
      </c>
      <c r="J7907" t="s">
        <v>27</v>
      </c>
      <c r="K7907" t="s">
        <v>26</v>
      </c>
      <c r="L7907" t="s">
        <v>25</v>
      </c>
      <c r="M7907">
        <v>3.5</v>
      </c>
      <c r="N7907">
        <v>7962.54</v>
      </c>
      <c r="O7907" t="s">
        <v>23</v>
      </c>
      <c r="P7907" t="str">
        <f t="shared" ref="P7907" si="4248">IF(A7907&lt;30,"18-29",IF(A7907&lt;45,"30-44",IF(A7907&lt;60,"45-59",IF(A7907&lt;75,"60-74","75+"))))</f>
        <v>60-74</v>
      </c>
      <c r="Q7907" t="str">
        <f>IF(PatientData[[#This Row],[bmi]]&lt;18.5,"Underweight",
IF(PatientData[[#This Row],[bmi]]&lt;25,"Normal",
IF(PatientData[[#This Row],[bmi]]&lt;30,"Overweight","Obese")))</f>
        <v>Obese</v>
      </c>
      <c r="R7907" t="str">
        <f t="shared" si="4231"/>
        <v>High BP</v>
      </c>
      <c r="S7907" t="str">
        <f t="shared" si="4232"/>
        <v>Normal Cost</v>
      </c>
    </row>
    <row r="7908" spans="1:19" x14ac:dyDescent="0.3">
      <c r="A7908">
        <v>64</v>
      </c>
      <c r="B7908" t="s">
        <v>15</v>
      </c>
      <c r="C7908">
        <v>22.2</v>
      </c>
      <c r="D7908">
        <v>126</v>
      </c>
      <c r="E7908">
        <v>73</v>
      </c>
      <c r="F7908">
        <v>200.4</v>
      </c>
      <c r="G7908">
        <v>124</v>
      </c>
      <c r="H7908">
        <v>163</v>
      </c>
      <c r="I7908">
        <v>2</v>
      </c>
      <c r="J7908" t="s">
        <v>16</v>
      </c>
      <c r="K7908" t="s">
        <v>21</v>
      </c>
      <c r="L7908" t="s">
        <v>22</v>
      </c>
      <c r="M7908">
        <v>11</v>
      </c>
      <c r="N7908">
        <v>21390.25</v>
      </c>
      <c r="O7908" t="s">
        <v>19</v>
      </c>
      <c r="P7908" t="str">
        <f t="shared" ref="P7908" si="4249">IF(A7905&lt;30,"18-29",IF(A7905&lt;45,"30-44",IF(A7905&lt;60,"45-59",IF(A7905&lt;75,"60-74","75+"))))</f>
        <v>75+</v>
      </c>
      <c r="Q7908" t="str">
        <f>IF(PatientData[[#This Row],[bmi]]&lt;18.5,"Underweight",
IF(PatientData[[#This Row],[bmi]]&lt;25,"Normal",
IF(PatientData[[#This Row],[bmi]]&lt;30,"Overweight","Obese")))</f>
        <v>Normal</v>
      </c>
      <c r="R7908" t="str">
        <f t="shared" si="4231"/>
        <v>High BP</v>
      </c>
      <c r="S7908" t="str">
        <f t="shared" si="4232"/>
        <v>High Cost</v>
      </c>
    </row>
    <row r="7909" spans="1:19" x14ac:dyDescent="0.3">
      <c r="A7909">
        <v>54</v>
      </c>
      <c r="B7909" t="s">
        <v>20</v>
      </c>
      <c r="C7909">
        <v>31.8</v>
      </c>
      <c r="D7909">
        <v>115</v>
      </c>
      <c r="E7909">
        <v>72</v>
      </c>
      <c r="F7909">
        <v>210.7</v>
      </c>
      <c r="G7909">
        <v>129.80000000000001</v>
      </c>
      <c r="H7909">
        <v>72</v>
      </c>
      <c r="I7909">
        <v>2</v>
      </c>
      <c r="J7909" t="s">
        <v>24</v>
      </c>
      <c r="K7909" t="s">
        <v>17</v>
      </c>
      <c r="L7909" t="s">
        <v>22</v>
      </c>
      <c r="M7909">
        <v>4.7</v>
      </c>
      <c r="N7909">
        <v>8265.41</v>
      </c>
      <c r="O7909" t="s">
        <v>19</v>
      </c>
      <c r="P7909" t="str">
        <f t="shared" ref="P7909" si="4250">IF(A7909&lt;30,"18-29",IF(A7909&lt;45,"30-44",IF(A7909&lt;60,"45-59",IF(A7909&lt;75,"60-74","75+"))))</f>
        <v>45-59</v>
      </c>
      <c r="Q7909" t="str">
        <f>IF(PatientData[[#This Row],[bmi]]&lt;18.5,"Underweight",
IF(PatientData[[#This Row],[bmi]]&lt;25,"Normal",
IF(PatientData[[#This Row],[bmi]]&lt;30,"Overweight","Obese")))</f>
        <v>Obese</v>
      </c>
      <c r="R7909" t="str">
        <f t="shared" si="4231"/>
        <v>Normal BP</v>
      </c>
      <c r="S7909" t="str">
        <f t="shared" si="4232"/>
        <v>Normal Cost</v>
      </c>
    </row>
    <row r="7910" spans="1:19" x14ac:dyDescent="0.3">
      <c r="A7910">
        <v>49</v>
      </c>
      <c r="B7910" t="s">
        <v>15</v>
      </c>
      <c r="C7910">
        <v>22.8</v>
      </c>
      <c r="D7910">
        <v>109</v>
      </c>
      <c r="E7910">
        <v>65</v>
      </c>
      <c r="F7910">
        <v>211.5</v>
      </c>
      <c r="G7910">
        <v>91.6</v>
      </c>
      <c r="H7910">
        <v>69</v>
      </c>
      <c r="I7910">
        <v>1</v>
      </c>
      <c r="J7910" t="s">
        <v>24</v>
      </c>
      <c r="K7910" t="s">
        <v>26</v>
      </c>
      <c r="L7910" t="s">
        <v>22</v>
      </c>
      <c r="M7910">
        <v>4.7</v>
      </c>
      <c r="N7910">
        <v>7250.18</v>
      </c>
      <c r="O7910" t="s">
        <v>19</v>
      </c>
      <c r="P7910" t="str">
        <f t="shared" ref="P7910" si="4251">IF(A7907&lt;30,"18-29",IF(A7907&lt;45,"30-44",IF(A7907&lt;60,"45-59",IF(A7907&lt;75,"60-74","75+"))))</f>
        <v>60-74</v>
      </c>
      <c r="Q7910" t="str">
        <f>IF(PatientData[[#This Row],[bmi]]&lt;18.5,"Underweight",
IF(PatientData[[#This Row],[bmi]]&lt;25,"Normal",
IF(PatientData[[#This Row],[bmi]]&lt;30,"Overweight","Obese")))</f>
        <v>Normal</v>
      </c>
      <c r="R7910" t="str">
        <f t="shared" si="4231"/>
        <v>Normal BP</v>
      </c>
      <c r="S7910" t="str">
        <f t="shared" si="4232"/>
        <v>Normal Cost</v>
      </c>
    </row>
    <row r="7911" spans="1:19" x14ac:dyDescent="0.3">
      <c r="A7911">
        <v>68</v>
      </c>
      <c r="B7911" t="s">
        <v>20</v>
      </c>
      <c r="C7911">
        <v>31.8</v>
      </c>
      <c r="D7911">
        <v>131</v>
      </c>
      <c r="E7911">
        <v>81</v>
      </c>
      <c r="F7911">
        <v>258</v>
      </c>
      <c r="G7911">
        <v>89.6</v>
      </c>
      <c r="H7911">
        <v>81</v>
      </c>
      <c r="I7911">
        <v>4</v>
      </c>
      <c r="J7911" t="s">
        <v>24</v>
      </c>
      <c r="K7911" t="s">
        <v>28</v>
      </c>
      <c r="L7911" t="s">
        <v>25</v>
      </c>
      <c r="M7911">
        <v>4.3</v>
      </c>
      <c r="N7911">
        <v>11176.94</v>
      </c>
      <c r="O7911" t="s">
        <v>19</v>
      </c>
      <c r="P7911" t="str">
        <f t="shared" ref="P7911:P7912" si="4252">IF(A7911&lt;30,"18-29",IF(A7911&lt;45,"30-44",IF(A7911&lt;60,"45-59",IF(A7911&lt;75,"60-74","75+"))))</f>
        <v>60-74</v>
      </c>
      <c r="Q7911" t="str">
        <f>IF(PatientData[[#This Row],[bmi]]&lt;18.5,"Underweight",
IF(PatientData[[#This Row],[bmi]]&lt;25,"Normal",
IF(PatientData[[#This Row],[bmi]]&lt;30,"Overweight","Obese")))</f>
        <v>Obese</v>
      </c>
      <c r="R7911" t="str">
        <f t="shared" si="4231"/>
        <v>High BP</v>
      </c>
      <c r="S7911" t="str">
        <f t="shared" si="4232"/>
        <v>Normal Cost</v>
      </c>
    </row>
    <row r="7912" spans="1:19" x14ac:dyDescent="0.3">
      <c r="A7912">
        <v>72</v>
      </c>
      <c r="B7912" t="s">
        <v>20</v>
      </c>
      <c r="C7912">
        <v>31.8</v>
      </c>
      <c r="D7912">
        <v>131</v>
      </c>
      <c r="E7912">
        <v>85</v>
      </c>
      <c r="F7912">
        <v>224.2</v>
      </c>
      <c r="G7912">
        <v>107.9</v>
      </c>
      <c r="H7912">
        <v>91</v>
      </c>
      <c r="I7912">
        <v>0</v>
      </c>
      <c r="J7912" t="s">
        <v>27</v>
      </c>
      <c r="K7912" t="s">
        <v>26</v>
      </c>
      <c r="L7912" t="s">
        <v>25</v>
      </c>
      <c r="M7912">
        <v>11.4</v>
      </c>
      <c r="N7912">
        <v>16249.26</v>
      </c>
      <c r="O7912" t="s">
        <v>19</v>
      </c>
      <c r="P7912" t="str">
        <f t="shared" si="4252"/>
        <v>60-74</v>
      </c>
      <c r="Q7912" t="str">
        <f>IF(PatientData[[#This Row],[bmi]]&lt;18.5,"Underweight",
IF(PatientData[[#This Row],[bmi]]&lt;25,"Normal",
IF(PatientData[[#This Row],[bmi]]&lt;30,"Overweight","Obese")))</f>
        <v>Obese</v>
      </c>
      <c r="R7912" t="str">
        <f t="shared" si="4231"/>
        <v>High BP</v>
      </c>
      <c r="S7912" t="str">
        <f t="shared" si="4232"/>
        <v>High Cost</v>
      </c>
    </row>
    <row r="7913" spans="1:19" x14ac:dyDescent="0.3">
      <c r="A7913">
        <v>63</v>
      </c>
      <c r="B7913" t="s">
        <v>15</v>
      </c>
      <c r="C7913">
        <v>18</v>
      </c>
      <c r="D7913">
        <v>130</v>
      </c>
      <c r="E7913">
        <v>78</v>
      </c>
      <c r="F7913">
        <v>189.4</v>
      </c>
      <c r="G7913">
        <v>119.6</v>
      </c>
      <c r="H7913">
        <v>90</v>
      </c>
      <c r="I7913">
        <v>0</v>
      </c>
      <c r="J7913" t="s">
        <v>16</v>
      </c>
      <c r="K7913" t="s">
        <v>26</v>
      </c>
      <c r="L7913" t="s">
        <v>25</v>
      </c>
      <c r="M7913">
        <v>8.1</v>
      </c>
      <c r="N7913">
        <v>16971.2</v>
      </c>
      <c r="O7913" t="s">
        <v>23</v>
      </c>
      <c r="P7913" t="str">
        <f t="shared" ref="P7913" si="4253">IF(A7910&lt;30,"18-29",IF(A7910&lt;45,"30-44",IF(A7910&lt;60,"45-59",IF(A7910&lt;75,"60-74","75+"))))</f>
        <v>45-59</v>
      </c>
      <c r="Q7913" t="str">
        <f>IF(PatientData[[#This Row],[bmi]]&lt;18.5,"Underweight",
IF(PatientData[[#This Row],[bmi]]&lt;25,"Normal",
IF(PatientData[[#This Row],[bmi]]&lt;30,"Overweight","Obese")))</f>
        <v>Underweight</v>
      </c>
      <c r="R7913" t="str">
        <f t="shared" si="4231"/>
        <v>High BP</v>
      </c>
      <c r="S7913" t="str">
        <f t="shared" si="4232"/>
        <v>High Cost</v>
      </c>
    </row>
    <row r="7914" spans="1:19" x14ac:dyDescent="0.3">
      <c r="A7914">
        <v>74</v>
      </c>
      <c r="B7914" t="s">
        <v>20</v>
      </c>
      <c r="C7914">
        <v>31.8</v>
      </c>
      <c r="D7914">
        <v>140</v>
      </c>
      <c r="E7914">
        <v>98</v>
      </c>
      <c r="F7914">
        <v>233.6</v>
      </c>
      <c r="G7914">
        <v>108.7</v>
      </c>
      <c r="H7914">
        <v>76</v>
      </c>
      <c r="I7914">
        <v>0</v>
      </c>
      <c r="J7914" t="s">
        <v>27</v>
      </c>
      <c r="K7914" t="s">
        <v>21</v>
      </c>
      <c r="L7914" t="s">
        <v>25</v>
      </c>
      <c r="M7914">
        <v>5.5</v>
      </c>
      <c r="N7914">
        <v>12130.53</v>
      </c>
      <c r="O7914" t="s">
        <v>19</v>
      </c>
      <c r="P7914" t="str">
        <f t="shared" ref="P7914" si="4254">IF(A7914&lt;30,"18-29",IF(A7914&lt;45,"30-44",IF(A7914&lt;60,"45-59",IF(A7914&lt;75,"60-74","75+"))))</f>
        <v>60-74</v>
      </c>
      <c r="Q7914" t="str">
        <f>IF(PatientData[[#This Row],[bmi]]&lt;18.5,"Underweight",
IF(PatientData[[#This Row],[bmi]]&lt;25,"Normal",
IF(PatientData[[#This Row],[bmi]]&lt;30,"Overweight","Obese")))</f>
        <v>Obese</v>
      </c>
      <c r="R7914" t="str">
        <f t="shared" si="4231"/>
        <v>High BP</v>
      </c>
      <c r="S7914" t="str">
        <f t="shared" si="4232"/>
        <v>Normal Cost</v>
      </c>
    </row>
    <row r="7915" spans="1:19" x14ac:dyDescent="0.3">
      <c r="A7915">
        <v>59</v>
      </c>
      <c r="B7915" t="s">
        <v>15</v>
      </c>
      <c r="C7915">
        <v>25.1</v>
      </c>
      <c r="D7915">
        <v>137</v>
      </c>
      <c r="E7915">
        <v>81</v>
      </c>
      <c r="F7915">
        <v>229.6</v>
      </c>
      <c r="G7915">
        <v>165</v>
      </c>
      <c r="H7915">
        <v>75</v>
      </c>
      <c r="I7915">
        <v>1</v>
      </c>
      <c r="J7915" t="s">
        <v>27</v>
      </c>
      <c r="K7915" t="s">
        <v>17</v>
      </c>
      <c r="L7915" t="s">
        <v>18</v>
      </c>
      <c r="M7915">
        <v>12.5</v>
      </c>
      <c r="N7915">
        <v>23386.43</v>
      </c>
      <c r="O7915" t="s">
        <v>19</v>
      </c>
      <c r="P7915" t="str">
        <f t="shared" ref="P7915:P7917" si="4255">IF(A7912&lt;30,"18-29",IF(A7912&lt;45,"30-44",IF(A7912&lt;60,"45-59",IF(A7912&lt;75,"60-74","75+"))))</f>
        <v>60-74</v>
      </c>
      <c r="Q7915" t="str">
        <f>IF(PatientData[[#This Row],[bmi]]&lt;18.5,"Underweight",
IF(PatientData[[#This Row],[bmi]]&lt;25,"Normal",
IF(PatientData[[#This Row],[bmi]]&lt;30,"Overweight","Obese")))</f>
        <v>Overweight</v>
      </c>
      <c r="R7915" t="str">
        <f t="shared" si="4231"/>
        <v>High BP</v>
      </c>
      <c r="S7915" t="str">
        <f t="shared" si="4232"/>
        <v>High Cost</v>
      </c>
    </row>
    <row r="7916" spans="1:19" x14ac:dyDescent="0.3">
      <c r="A7916">
        <v>50</v>
      </c>
      <c r="B7916" t="s">
        <v>15</v>
      </c>
      <c r="C7916">
        <v>22.9</v>
      </c>
      <c r="D7916">
        <v>129</v>
      </c>
      <c r="E7916">
        <v>84</v>
      </c>
      <c r="F7916">
        <v>188.5</v>
      </c>
      <c r="G7916">
        <v>122.5</v>
      </c>
      <c r="H7916">
        <v>91</v>
      </c>
      <c r="I7916">
        <v>2</v>
      </c>
      <c r="J7916" t="s">
        <v>16</v>
      </c>
      <c r="K7916" t="s">
        <v>17</v>
      </c>
      <c r="L7916" t="s">
        <v>18</v>
      </c>
      <c r="M7916">
        <v>5.5</v>
      </c>
      <c r="N7916">
        <v>11246.49</v>
      </c>
      <c r="O7916" t="s">
        <v>19</v>
      </c>
      <c r="P7916" t="str">
        <f t="shared" si="4255"/>
        <v>60-74</v>
      </c>
      <c r="Q7916" t="str">
        <f>IF(PatientData[[#This Row],[bmi]]&lt;18.5,"Underweight",
IF(PatientData[[#This Row],[bmi]]&lt;25,"Normal",
IF(PatientData[[#This Row],[bmi]]&lt;30,"Overweight","Obese")))</f>
        <v>Normal</v>
      </c>
      <c r="R7916" t="str">
        <f t="shared" si="4231"/>
        <v>High BP</v>
      </c>
      <c r="S7916" t="str">
        <f t="shared" si="4232"/>
        <v>Normal Cost</v>
      </c>
    </row>
    <row r="7917" spans="1:19" x14ac:dyDescent="0.3">
      <c r="A7917">
        <v>78</v>
      </c>
      <c r="B7917" t="s">
        <v>15</v>
      </c>
      <c r="C7917">
        <v>21.5</v>
      </c>
      <c r="D7917">
        <v>126</v>
      </c>
      <c r="E7917">
        <v>80</v>
      </c>
      <c r="F7917">
        <v>174.3</v>
      </c>
      <c r="G7917">
        <v>141</v>
      </c>
      <c r="H7917">
        <v>96</v>
      </c>
      <c r="I7917">
        <v>3</v>
      </c>
      <c r="J7917" t="s">
        <v>16</v>
      </c>
      <c r="K7917" t="s">
        <v>17</v>
      </c>
      <c r="L7917" t="s">
        <v>18</v>
      </c>
      <c r="M7917">
        <v>13.4</v>
      </c>
      <c r="N7917">
        <v>21370.799999999999</v>
      </c>
      <c r="O7917" t="s">
        <v>19</v>
      </c>
      <c r="P7917" t="str">
        <f t="shared" si="4255"/>
        <v>60-74</v>
      </c>
      <c r="Q7917" t="str">
        <f>IF(PatientData[[#This Row],[bmi]]&lt;18.5,"Underweight",
IF(PatientData[[#This Row],[bmi]]&lt;25,"Normal",
IF(PatientData[[#This Row],[bmi]]&lt;30,"Overweight","Obese")))</f>
        <v>Normal</v>
      </c>
      <c r="R7917" t="str">
        <f t="shared" si="4231"/>
        <v>High BP</v>
      </c>
      <c r="S7917" t="str">
        <f t="shared" si="4232"/>
        <v>High Cost</v>
      </c>
    </row>
    <row r="7918" spans="1:19" x14ac:dyDescent="0.3">
      <c r="A7918">
        <v>45</v>
      </c>
      <c r="B7918" t="s">
        <v>20</v>
      </c>
      <c r="C7918">
        <v>31.8</v>
      </c>
      <c r="D7918">
        <v>114</v>
      </c>
      <c r="E7918">
        <v>69</v>
      </c>
      <c r="F7918">
        <v>235.8</v>
      </c>
      <c r="G7918">
        <v>118.7</v>
      </c>
      <c r="H7918">
        <v>157</v>
      </c>
      <c r="I7918">
        <v>1</v>
      </c>
      <c r="J7918" t="s">
        <v>24</v>
      </c>
      <c r="K7918" t="s">
        <v>26</v>
      </c>
      <c r="L7918" t="s">
        <v>25</v>
      </c>
      <c r="M7918">
        <v>10.3</v>
      </c>
      <c r="N7918">
        <v>17150.919999999998</v>
      </c>
      <c r="O7918" t="s">
        <v>19</v>
      </c>
      <c r="P7918" t="str">
        <f t="shared" ref="P7918" si="4256">IF(A7918&lt;30,"18-29",IF(A7918&lt;45,"30-44",IF(A7918&lt;60,"45-59",IF(A7918&lt;75,"60-74","75+"))))</f>
        <v>45-59</v>
      </c>
      <c r="Q7918" t="str">
        <f>IF(PatientData[[#This Row],[bmi]]&lt;18.5,"Underweight",
IF(PatientData[[#This Row],[bmi]]&lt;25,"Normal",
IF(PatientData[[#This Row],[bmi]]&lt;30,"Overweight","Obese")))</f>
        <v>Obese</v>
      </c>
      <c r="R7918" t="str">
        <f t="shared" si="4231"/>
        <v>Normal BP</v>
      </c>
      <c r="S7918" t="str">
        <f t="shared" si="4232"/>
        <v>High Cost</v>
      </c>
    </row>
    <row r="7919" spans="1:19" x14ac:dyDescent="0.3">
      <c r="A7919">
        <v>90</v>
      </c>
      <c r="B7919" t="s">
        <v>15</v>
      </c>
      <c r="C7919">
        <v>28.7</v>
      </c>
      <c r="D7919">
        <v>141</v>
      </c>
      <c r="E7919">
        <v>88</v>
      </c>
      <c r="F7919">
        <v>253.4</v>
      </c>
      <c r="G7919">
        <v>131</v>
      </c>
      <c r="H7919">
        <v>78</v>
      </c>
      <c r="I7919">
        <v>0</v>
      </c>
      <c r="J7919" t="s">
        <v>27</v>
      </c>
      <c r="K7919" t="s">
        <v>17</v>
      </c>
      <c r="L7919" t="s">
        <v>18</v>
      </c>
      <c r="M7919">
        <v>1.2</v>
      </c>
      <c r="N7919">
        <v>3842.41</v>
      </c>
      <c r="O7919" t="s">
        <v>19</v>
      </c>
      <c r="P7919" t="str">
        <f t="shared" ref="P7919:P7921" si="4257">IF(A7916&lt;30,"18-29",IF(A7916&lt;45,"30-44",IF(A7916&lt;60,"45-59",IF(A7916&lt;75,"60-74","75+"))))</f>
        <v>45-59</v>
      </c>
      <c r="Q7919" t="str">
        <f>IF(PatientData[[#This Row],[bmi]]&lt;18.5,"Underweight",
IF(PatientData[[#This Row],[bmi]]&lt;25,"Normal",
IF(PatientData[[#This Row],[bmi]]&lt;30,"Overweight","Obese")))</f>
        <v>Overweight</v>
      </c>
      <c r="R7919" t="str">
        <f t="shared" si="4231"/>
        <v>High BP</v>
      </c>
      <c r="S7919" t="str">
        <f t="shared" si="4232"/>
        <v>Normal Cost</v>
      </c>
    </row>
    <row r="7920" spans="1:19" x14ac:dyDescent="0.3">
      <c r="A7920">
        <v>72</v>
      </c>
      <c r="B7920" t="s">
        <v>15</v>
      </c>
      <c r="C7920">
        <v>21.6</v>
      </c>
      <c r="D7920">
        <v>134</v>
      </c>
      <c r="E7920">
        <v>83</v>
      </c>
      <c r="F7920">
        <v>225.6</v>
      </c>
      <c r="G7920">
        <v>132.19999999999999</v>
      </c>
      <c r="H7920">
        <v>102</v>
      </c>
      <c r="I7920">
        <v>2</v>
      </c>
      <c r="J7920" t="s">
        <v>16</v>
      </c>
      <c r="K7920" t="s">
        <v>17</v>
      </c>
      <c r="L7920" t="s">
        <v>25</v>
      </c>
      <c r="M7920">
        <v>9.6999999999999993</v>
      </c>
      <c r="N7920">
        <v>13306.78</v>
      </c>
      <c r="O7920" t="s">
        <v>19</v>
      </c>
      <c r="P7920" t="str">
        <f t="shared" si="4257"/>
        <v>75+</v>
      </c>
      <c r="Q7920" t="str">
        <f>IF(PatientData[[#This Row],[bmi]]&lt;18.5,"Underweight",
IF(PatientData[[#This Row],[bmi]]&lt;25,"Normal",
IF(PatientData[[#This Row],[bmi]]&lt;30,"Overweight","Obese")))</f>
        <v>Normal</v>
      </c>
      <c r="R7920" t="str">
        <f t="shared" si="4231"/>
        <v>High BP</v>
      </c>
      <c r="S7920" t="str">
        <f t="shared" si="4232"/>
        <v>Normal Cost</v>
      </c>
    </row>
    <row r="7921" spans="1:19" x14ac:dyDescent="0.3">
      <c r="A7921">
        <v>60</v>
      </c>
      <c r="B7921" t="s">
        <v>15</v>
      </c>
      <c r="C7921">
        <v>20.6</v>
      </c>
      <c r="D7921">
        <v>137</v>
      </c>
      <c r="E7921">
        <v>82</v>
      </c>
      <c r="F7921">
        <v>233.8</v>
      </c>
      <c r="G7921">
        <v>141.6</v>
      </c>
      <c r="H7921">
        <v>98</v>
      </c>
      <c r="I7921">
        <v>3</v>
      </c>
      <c r="J7921" t="s">
        <v>27</v>
      </c>
      <c r="K7921" t="s">
        <v>21</v>
      </c>
      <c r="L7921" t="s">
        <v>18</v>
      </c>
      <c r="M7921">
        <v>7.5</v>
      </c>
      <c r="N7921">
        <v>16195.01</v>
      </c>
      <c r="O7921" t="s">
        <v>19</v>
      </c>
      <c r="P7921" t="str">
        <f t="shared" si="4257"/>
        <v>45-59</v>
      </c>
      <c r="Q7921" t="str">
        <f>IF(PatientData[[#This Row],[bmi]]&lt;18.5,"Underweight",
IF(PatientData[[#This Row],[bmi]]&lt;25,"Normal",
IF(PatientData[[#This Row],[bmi]]&lt;30,"Overweight","Obese")))</f>
        <v>Normal</v>
      </c>
      <c r="R7921" t="str">
        <f t="shared" si="4231"/>
        <v>High BP</v>
      </c>
      <c r="S7921" t="str">
        <f t="shared" si="4232"/>
        <v>High Cost</v>
      </c>
    </row>
    <row r="7922" spans="1:19" x14ac:dyDescent="0.3">
      <c r="A7922">
        <v>65</v>
      </c>
      <c r="B7922" t="s">
        <v>20</v>
      </c>
      <c r="C7922">
        <v>31.9</v>
      </c>
      <c r="D7922">
        <v>154</v>
      </c>
      <c r="E7922">
        <v>95</v>
      </c>
      <c r="F7922">
        <v>270.60000000000002</v>
      </c>
      <c r="G7922">
        <v>129.6</v>
      </c>
      <c r="H7922">
        <v>76</v>
      </c>
      <c r="I7922">
        <v>2</v>
      </c>
      <c r="J7922" t="s">
        <v>27</v>
      </c>
      <c r="K7922" t="s">
        <v>26</v>
      </c>
      <c r="L7922" t="s">
        <v>18</v>
      </c>
      <c r="M7922">
        <v>2.6</v>
      </c>
      <c r="N7922">
        <v>5706.48</v>
      </c>
      <c r="O7922" t="s">
        <v>19</v>
      </c>
      <c r="P7922" t="str">
        <f t="shared" ref="P7922:P7923" si="4258">IF(A7922&lt;30,"18-29",IF(A7922&lt;45,"30-44",IF(A7922&lt;60,"45-59",IF(A7922&lt;75,"60-74","75+"))))</f>
        <v>60-74</v>
      </c>
      <c r="Q7922" t="str">
        <f>IF(PatientData[[#This Row],[bmi]]&lt;18.5,"Underweight",
IF(PatientData[[#This Row],[bmi]]&lt;25,"Normal",
IF(PatientData[[#This Row],[bmi]]&lt;30,"Overweight","Obese")))</f>
        <v>Obese</v>
      </c>
      <c r="R7922" t="str">
        <f t="shared" si="4231"/>
        <v>High BP</v>
      </c>
      <c r="S7922" t="str">
        <f t="shared" si="4232"/>
        <v>Normal Cost</v>
      </c>
    </row>
    <row r="7923" spans="1:19" x14ac:dyDescent="0.3">
      <c r="A7923">
        <v>92</v>
      </c>
      <c r="B7923" t="s">
        <v>20</v>
      </c>
      <c r="C7923">
        <v>31.9</v>
      </c>
      <c r="D7923">
        <v>139</v>
      </c>
      <c r="E7923">
        <v>85</v>
      </c>
      <c r="F7923">
        <v>272.3</v>
      </c>
      <c r="G7923">
        <v>111.1</v>
      </c>
      <c r="H7923">
        <v>83</v>
      </c>
      <c r="I7923">
        <v>0</v>
      </c>
      <c r="J7923" t="s">
        <v>16</v>
      </c>
      <c r="K7923" t="s">
        <v>26</v>
      </c>
      <c r="L7923" t="s">
        <v>22</v>
      </c>
      <c r="M7923">
        <v>11.4</v>
      </c>
      <c r="N7923">
        <v>20935.7</v>
      </c>
      <c r="O7923" t="s">
        <v>19</v>
      </c>
      <c r="P7923" t="str">
        <f t="shared" si="4258"/>
        <v>75+</v>
      </c>
      <c r="Q7923" t="str">
        <f>IF(PatientData[[#This Row],[bmi]]&lt;18.5,"Underweight",
IF(PatientData[[#This Row],[bmi]]&lt;25,"Normal",
IF(PatientData[[#This Row],[bmi]]&lt;30,"Overweight","Obese")))</f>
        <v>Obese</v>
      </c>
      <c r="R7923" t="str">
        <f t="shared" si="4231"/>
        <v>High BP</v>
      </c>
      <c r="S7923" t="str">
        <f t="shared" si="4232"/>
        <v>High Cost</v>
      </c>
    </row>
    <row r="7924" spans="1:19" x14ac:dyDescent="0.3">
      <c r="A7924">
        <v>68</v>
      </c>
      <c r="B7924" t="s">
        <v>15</v>
      </c>
      <c r="C7924">
        <v>19.2</v>
      </c>
      <c r="D7924">
        <v>113</v>
      </c>
      <c r="E7924">
        <v>66</v>
      </c>
      <c r="F7924">
        <v>224.5</v>
      </c>
      <c r="G7924">
        <v>99.2</v>
      </c>
      <c r="H7924">
        <v>90</v>
      </c>
      <c r="I7924">
        <v>2</v>
      </c>
      <c r="J7924" t="s">
        <v>24</v>
      </c>
      <c r="K7924" t="s">
        <v>28</v>
      </c>
      <c r="L7924" t="s">
        <v>18</v>
      </c>
      <c r="M7924">
        <v>11.2</v>
      </c>
      <c r="N7924">
        <v>19174.38</v>
      </c>
      <c r="O7924" t="s">
        <v>19</v>
      </c>
      <c r="P7924" t="str">
        <f t="shared" ref="P7924:P7925" si="4259">IF(A7921&lt;30,"18-29",IF(A7921&lt;45,"30-44",IF(A7921&lt;60,"45-59",IF(A7921&lt;75,"60-74","75+"))))</f>
        <v>60-74</v>
      </c>
      <c r="Q7924" t="str">
        <f>IF(PatientData[[#This Row],[bmi]]&lt;18.5,"Underweight",
IF(PatientData[[#This Row],[bmi]]&lt;25,"Normal",
IF(PatientData[[#This Row],[bmi]]&lt;30,"Overweight","Obese")))</f>
        <v>Normal</v>
      </c>
      <c r="R7924" t="str">
        <f t="shared" si="4231"/>
        <v>Normal BP</v>
      </c>
      <c r="S7924" t="str">
        <f t="shared" si="4232"/>
        <v>High Cost</v>
      </c>
    </row>
    <row r="7925" spans="1:19" x14ac:dyDescent="0.3">
      <c r="A7925">
        <v>62</v>
      </c>
      <c r="B7925" t="s">
        <v>15</v>
      </c>
      <c r="C7925">
        <v>26.3</v>
      </c>
      <c r="D7925">
        <v>131</v>
      </c>
      <c r="E7925">
        <v>80</v>
      </c>
      <c r="F7925">
        <v>226.1</v>
      </c>
      <c r="G7925">
        <v>135.1</v>
      </c>
      <c r="H7925">
        <v>161</v>
      </c>
      <c r="I7925">
        <v>1</v>
      </c>
      <c r="J7925" t="s">
        <v>24</v>
      </c>
      <c r="K7925" t="s">
        <v>26</v>
      </c>
      <c r="L7925" t="s">
        <v>25</v>
      </c>
      <c r="M7925">
        <v>10.5</v>
      </c>
      <c r="N7925">
        <v>15887.81</v>
      </c>
      <c r="O7925" t="s">
        <v>19</v>
      </c>
      <c r="P7925" t="str">
        <f t="shared" si="4259"/>
        <v>60-74</v>
      </c>
      <c r="Q7925" t="str">
        <f>IF(PatientData[[#This Row],[bmi]]&lt;18.5,"Underweight",
IF(PatientData[[#This Row],[bmi]]&lt;25,"Normal",
IF(PatientData[[#This Row],[bmi]]&lt;30,"Overweight","Obese")))</f>
        <v>Overweight</v>
      </c>
      <c r="R7925" t="str">
        <f t="shared" si="4231"/>
        <v>High BP</v>
      </c>
      <c r="S7925" t="str">
        <f t="shared" si="4232"/>
        <v>High Cost</v>
      </c>
    </row>
    <row r="7926" spans="1:19" x14ac:dyDescent="0.3">
      <c r="A7926">
        <v>59</v>
      </c>
      <c r="B7926" t="s">
        <v>20</v>
      </c>
      <c r="C7926">
        <v>31.9</v>
      </c>
      <c r="D7926">
        <v>127</v>
      </c>
      <c r="E7926">
        <v>79</v>
      </c>
      <c r="F7926">
        <v>244.6</v>
      </c>
      <c r="G7926">
        <v>126.1</v>
      </c>
      <c r="H7926">
        <v>85</v>
      </c>
      <c r="I7926">
        <v>0</v>
      </c>
      <c r="J7926" t="s">
        <v>16</v>
      </c>
      <c r="K7926" t="s">
        <v>17</v>
      </c>
      <c r="L7926" t="s">
        <v>22</v>
      </c>
      <c r="M7926">
        <v>14.9</v>
      </c>
      <c r="N7926">
        <v>16642.34</v>
      </c>
      <c r="O7926" t="s">
        <v>19</v>
      </c>
      <c r="P7926" t="str">
        <f t="shared" ref="P7926" si="4260">IF(A7926&lt;30,"18-29",IF(A7926&lt;45,"30-44",IF(A7926&lt;60,"45-59",IF(A7926&lt;75,"60-74","75+"))))</f>
        <v>45-59</v>
      </c>
      <c r="Q7926" t="str">
        <f>IF(PatientData[[#This Row],[bmi]]&lt;18.5,"Underweight",
IF(PatientData[[#This Row],[bmi]]&lt;25,"Normal",
IF(PatientData[[#This Row],[bmi]]&lt;30,"Overweight","Obese")))</f>
        <v>Obese</v>
      </c>
      <c r="R7926" t="str">
        <f t="shared" si="4231"/>
        <v>High BP</v>
      </c>
      <c r="S7926" t="str">
        <f t="shared" si="4232"/>
        <v>High Cost</v>
      </c>
    </row>
    <row r="7927" spans="1:19" x14ac:dyDescent="0.3">
      <c r="A7927">
        <v>83</v>
      </c>
      <c r="B7927" t="s">
        <v>15</v>
      </c>
      <c r="C7927">
        <v>40</v>
      </c>
      <c r="D7927">
        <v>135</v>
      </c>
      <c r="E7927">
        <v>77</v>
      </c>
      <c r="F7927">
        <v>300</v>
      </c>
      <c r="G7927">
        <v>137.5</v>
      </c>
      <c r="H7927">
        <v>93</v>
      </c>
      <c r="I7927">
        <v>0</v>
      </c>
      <c r="J7927" t="s">
        <v>27</v>
      </c>
      <c r="K7927" t="s">
        <v>21</v>
      </c>
      <c r="L7927" t="s">
        <v>22</v>
      </c>
      <c r="M7927">
        <v>7.1</v>
      </c>
      <c r="N7927">
        <v>14357.35</v>
      </c>
      <c r="O7927" t="s">
        <v>23</v>
      </c>
      <c r="P7927" t="str">
        <f t="shared" ref="P7927" si="4261">IF(A7924&lt;30,"18-29",IF(A7924&lt;45,"30-44",IF(A7924&lt;60,"45-59",IF(A7924&lt;75,"60-74","75+"))))</f>
        <v>60-74</v>
      </c>
      <c r="Q7927" t="str">
        <f>IF(PatientData[[#This Row],[bmi]]&lt;18.5,"Underweight",
IF(PatientData[[#This Row],[bmi]]&lt;25,"Normal",
IF(PatientData[[#This Row],[bmi]]&lt;30,"Overweight","Obese")))</f>
        <v>Obese</v>
      </c>
      <c r="R7927" t="str">
        <f t="shared" si="4231"/>
        <v>High BP</v>
      </c>
      <c r="S7927" t="str">
        <f t="shared" si="4232"/>
        <v>Normal Cost</v>
      </c>
    </row>
    <row r="7928" spans="1:19" x14ac:dyDescent="0.3">
      <c r="A7928">
        <v>56</v>
      </c>
      <c r="B7928" t="s">
        <v>20</v>
      </c>
      <c r="C7928">
        <v>31.9</v>
      </c>
      <c r="D7928">
        <v>111</v>
      </c>
      <c r="E7928">
        <v>64</v>
      </c>
      <c r="F7928">
        <v>240.4</v>
      </c>
      <c r="G7928">
        <v>101.2</v>
      </c>
      <c r="H7928">
        <v>72</v>
      </c>
      <c r="I7928">
        <v>0</v>
      </c>
      <c r="J7928" t="s">
        <v>16</v>
      </c>
      <c r="K7928" t="s">
        <v>26</v>
      </c>
      <c r="L7928" t="s">
        <v>25</v>
      </c>
      <c r="M7928">
        <v>7.8</v>
      </c>
      <c r="N7928">
        <v>15125.16</v>
      </c>
      <c r="O7928" t="s">
        <v>19</v>
      </c>
      <c r="P7928" t="str">
        <f t="shared" ref="P7928:P7930" si="4262">IF(A7928&lt;30,"18-29",IF(A7928&lt;45,"30-44",IF(A7928&lt;60,"45-59",IF(A7928&lt;75,"60-74","75+"))))</f>
        <v>45-59</v>
      </c>
      <c r="Q7928" t="str">
        <f>IF(PatientData[[#This Row],[bmi]]&lt;18.5,"Underweight",
IF(PatientData[[#This Row],[bmi]]&lt;25,"Normal",
IF(PatientData[[#This Row],[bmi]]&lt;30,"Overweight","Obese")))</f>
        <v>Obese</v>
      </c>
      <c r="R7928" t="str">
        <f t="shared" si="4231"/>
        <v>Normal BP</v>
      </c>
      <c r="S7928" t="str">
        <f t="shared" si="4232"/>
        <v>High Cost</v>
      </c>
    </row>
    <row r="7929" spans="1:19" x14ac:dyDescent="0.3">
      <c r="A7929">
        <v>57</v>
      </c>
      <c r="B7929" t="s">
        <v>20</v>
      </c>
      <c r="C7929">
        <v>31.9</v>
      </c>
      <c r="D7929">
        <v>127</v>
      </c>
      <c r="E7929">
        <v>83</v>
      </c>
      <c r="F7929">
        <v>263.2</v>
      </c>
      <c r="G7929">
        <v>148.80000000000001</v>
      </c>
      <c r="H7929">
        <v>85</v>
      </c>
      <c r="I7929">
        <v>0</v>
      </c>
      <c r="J7929" t="s">
        <v>27</v>
      </c>
      <c r="K7929" t="s">
        <v>17</v>
      </c>
      <c r="L7929" t="s">
        <v>25</v>
      </c>
      <c r="M7929">
        <v>6</v>
      </c>
      <c r="N7929">
        <v>12046.34</v>
      </c>
      <c r="O7929" t="s">
        <v>19</v>
      </c>
      <c r="P7929" t="str">
        <f t="shared" si="4262"/>
        <v>45-59</v>
      </c>
      <c r="Q7929" t="str">
        <f>IF(PatientData[[#This Row],[bmi]]&lt;18.5,"Underweight",
IF(PatientData[[#This Row],[bmi]]&lt;25,"Normal",
IF(PatientData[[#This Row],[bmi]]&lt;30,"Overweight","Obese")))</f>
        <v>Obese</v>
      </c>
      <c r="R7929" t="str">
        <f t="shared" si="4231"/>
        <v>High BP</v>
      </c>
      <c r="S7929" t="str">
        <f t="shared" si="4232"/>
        <v>Normal Cost</v>
      </c>
    </row>
    <row r="7930" spans="1:19" x14ac:dyDescent="0.3">
      <c r="A7930">
        <v>74</v>
      </c>
      <c r="B7930" t="s">
        <v>20</v>
      </c>
      <c r="C7930">
        <v>31.9</v>
      </c>
      <c r="D7930">
        <v>145</v>
      </c>
      <c r="E7930">
        <v>88</v>
      </c>
      <c r="F7930">
        <v>267.60000000000002</v>
      </c>
      <c r="G7930">
        <v>100.4</v>
      </c>
      <c r="H7930">
        <v>78</v>
      </c>
      <c r="I7930">
        <v>0</v>
      </c>
      <c r="J7930" t="s">
        <v>24</v>
      </c>
      <c r="K7930" t="s">
        <v>26</v>
      </c>
      <c r="L7930" t="s">
        <v>25</v>
      </c>
      <c r="M7930">
        <v>6.5</v>
      </c>
      <c r="N7930">
        <v>8655.4</v>
      </c>
      <c r="O7930" t="s">
        <v>19</v>
      </c>
      <c r="P7930" t="str">
        <f t="shared" si="4262"/>
        <v>60-74</v>
      </c>
      <c r="Q7930" t="str">
        <f>IF(PatientData[[#This Row],[bmi]]&lt;18.5,"Underweight",
IF(PatientData[[#This Row],[bmi]]&lt;25,"Normal",
IF(PatientData[[#This Row],[bmi]]&lt;30,"Overweight","Obese")))</f>
        <v>Obese</v>
      </c>
      <c r="R7930" t="str">
        <f t="shared" si="4231"/>
        <v>High BP</v>
      </c>
      <c r="S7930" t="str">
        <f t="shared" si="4232"/>
        <v>Normal Cost</v>
      </c>
    </row>
    <row r="7931" spans="1:19" x14ac:dyDescent="0.3">
      <c r="A7931">
        <v>59</v>
      </c>
      <c r="B7931" t="s">
        <v>15</v>
      </c>
      <c r="C7931">
        <v>24.2</v>
      </c>
      <c r="D7931">
        <v>117</v>
      </c>
      <c r="E7931">
        <v>78</v>
      </c>
      <c r="F7931">
        <v>179.4</v>
      </c>
      <c r="G7931">
        <v>98.3</v>
      </c>
      <c r="H7931">
        <v>84</v>
      </c>
      <c r="I7931">
        <v>0</v>
      </c>
      <c r="J7931" t="s">
        <v>27</v>
      </c>
      <c r="K7931" t="s">
        <v>21</v>
      </c>
      <c r="L7931" t="s">
        <v>22</v>
      </c>
      <c r="M7931">
        <v>7.8</v>
      </c>
      <c r="N7931">
        <v>15042.27</v>
      </c>
      <c r="O7931" t="s">
        <v>19</v>
      </c>
      <c r="P7931" t="str">
        <f t="shared" ref="P7931" si="4263">IF(A7928&lt;30,"18-29",IF(A7928&lt;45,"30-44",IF(A7928&lt;60,"45-59",IF(A7928&lt;75,"60-74","75+"))))</f>
        <v>45-59</v>
      </c>
      <c r="Q7931" t="str">
        <f>IF(PatientData[[#This Row],[bmi]]&lt;18.5,"Underweight",
IF(PatientData[[#This Row],[bmi]]&lt;25,"Normal",
IF(PatientData[[#This Row],[bmi]]&lt;30,"Overweight","Obese")))</f>
        <v>Normal</v>
      </c>
      <c r="R7931" t="str">
        <f t="shared" si="4231"/>
        <v>Normal BP</v>
      </c>
      <c r="S7931" t="str">
        <f t="shared" si="4232"/>
        <v>High Cost</v>
      </c>
    </row>
    <row r="7932" spans="1:19" x14ac:dyDescent="0.3">
      <c r="A7932">
        <v>75</v>
      </c>
      <c r="B7932" t="s">
        <v>20</v>
      </c>
      <c r="C7932">
        <v>31.9</v>
      </c>
      <c r="D7932">
        <v>141</v>
      </c>
      <c r="E7932">
        <v>87</v>
      </c>
      <c r="F7932">
        <v>220.6</v>
      </c>
      <c r="G7932">
        <v>116.6</v>
      </c>
      <c r="H7932">
        <v>67</v>
      </c>
      <c r="I7932">
        <v>1</v>
      </c>
      <c r="J7932" t="s">
        <v>24</v>
      </c>
      <c r="K7932" t="s">
        <v>21</v>
      </c>
      <c r="L7932" t="s">
        <v>25</v>
      </c>
      <c r="M7932">
        <v>4.8</v>
      </c>
      <c r="N7932">
        <v>12013.39</v>
      </c>
      <c r="O7932" t="s">
        <v>19</v>
      </c>
      <c r="P7932" t="str">
        <f t="shared" ref="P7932:P7934" si="4264">IF(A7932&lt;30,"18-29",IF(A7932&lt;45,"30-44",IF(A7932&lt;60,"45-59",IF(A7932&lt;75,"60-74","75+"))))</f>
        <v>75+</v>
      </c>
      <c r="Q7932" t="str">
        <f>IF(PatientData[[#This Row],[bmi]]&lt;18.5,"Underweight",
IF(PatientData[[#This Row],[bmi]]&lt;25,"Normal",
IF(PatientData[[#This Row],[bmi]]&lt;30,"Overweight","Obese")))</f>
        <v>Obese</v>
      </c>
      <c r="R7932" t="str">
        <f t="shared" si="4231"/>
        <v>High BP</v>
      </c>
      <c r="S7932" t="str">
        <f t="shared" si="4232"/>
        <v>Normal Cost</v>
      </c>
    </row>
    <row r="7933" spans="1:19" x14ac:dyDescent="0.3">
      <c r="A7933">
        <v>79</v>
      </c>
      <c r="B7933" t="s">
        <v>20</v>
      </c>
      <c r="C7933">
        <v>31.9</v>
      </c>
      <c r="D7933">
        <v>139</v>
      </c>
      <c r="E7933">
        <v>88</v>
      </c>
      <c r="F7933">
        <v>247.5</v>
      </c>
      <c r="G7933">
        <v>104.6</v>
      </c>
      <c r="H7933">
        <v>68</v>
      </c>
      <c r="I7933">
        <v>1</v>
      </c>
      <c r="J7933" t="s">
        <v>27</v>
      </c>
      <c r="K7933" t="s">
        <v>26</v>
      </c>
      <c r="L7933" t="s">
        <v>25</v>
      </c>
      <c r="M7933">
        <v>1.4</v>
      </c>
      <c r="N7933">
        <v>4300.2700000000004</v>
      </c>
      <c r="O7933" t="s">
        <v>23</v>
      </c>
      <c r="P7933" t="str">
        <f t="shared" si="4264"/>
        <v>75+</v>
      </c>
      <c r="Q7933" t="str">
        <f>IF(PatientData[[#This Row],[bmi]]&lt;18.5,"Underweight",
IF(PatientData[[#This Row],[bmi]]&lt;25,"Normal",
IF(PatientData[[#This Row],[bmi]]&lt;30,"Overweight","Obese")))</f>
        <v>Obese</v>
      </c>
      <c r="R7933" t="str">
        <f t="shared" si="4231"/>
        <v>High BP</v>
      </c>
      <c r="S7933" t="str">
        <f t="shared" si="4232"/>
        <v>Normal Cost</v>
      </c>
    </row>
    <row r="7934" spans="1:19" x14ac:dyDescent="0.3">
      <c r="A7934">
        <v>72</v>
      </c>
      <c r="B7934" t="s">
        <v>20</v>
      </c>
      <c r="C7934">
        <v>31.9</v>
      </c>
      <c r="D7934">
        <v>136</v>
      </c>
      <c r="E7934">
        <v>86</v>
      </c>
      <c r="F7934">
        <v>231</v>
      </c>
      <c r="G7934">
        <v>89.3</v>
      </c>
      <c r="H7934">
        <v>82</v>
      </c>
      <c r="I7934">
        <v>3</v>
      </c>
      <c r="J7934" t="s">
        <v>24</v>
      </c>
      <c r="K7934" t="s">
        <v>21</v>
      </c>
      <c r="L7934" t="s">
        <v>18</v>
      </c>
      <c r="M7934">
        <v>8.6999999999999993</v>
      </c>
      <c r="N7934">
        <v>14060.06</v>
      </c>
      <c r="O7934" t="s">
        <v>19</v>
      </c>
      <c r="P7934" t="str">
        <f t="shared" si="4264"/>
        <v>60-74</v>
      </c>
      <c r="Q7934" t="str">
        <f>IF(PatientData[[#This Row],[bmi]]&lt;18.5,"Underweight",
IF(PatientData[[#This Row],[bmi]]&lt;25,"Normal",
IF(PatientData[[#This Row],[bmi]]&lt;30,"Overweight","Obese")))</f>
        <v>Obese</v>
      </c>
      <c r="R7934" t="str">
        <f t="shared" si="4231"/>
        <v>High BP</v>
      </c>
      <c r="S7934" t="str">
        <f t="shared" si="4232"/>
        <v>Normal Cost</v>
      </c>
    </row>
    <row r="7935" spans="1:19" x14ac:dyDescent="0.3">
      <c r="A7935">
        <v>59</v>
      </c>
      <c r="B7935" t="s">
        <v>15</v>
      </c>
      <c r="C7935">
        <v>29.4</v>
      </c>
      <c r="D7935">
        <v>128</v>
      </c>
      <c r="E7935">
        <v>79</v>
      </c>
      <c r="F7935">
        <v>267.8</v>
      </c>
      <c r="G7935">
        <v>117.1</v>
      </c>
      <c r="H7935">
        <v>83</v>
      </c>
      <c r="I7935">
        <v>0</v>
      </c>
      <c r="J7935" t="s">
        <v>16</v>
      </c>
      <c r="K7935" t="s">
        <v>28</v>
      </c>
      <c r="L7935" t="s">
        <v>18</v>
      </c>
      <c r="M7935">
        <v>11</v>
      </c>
      <c r="N7935">
        <v>19129.419999999998</v>
      </c>
      <c r="O7935" t="s">
        <v>19</v>
      </c>
      <c r="P7935" t="str">
        <f t="shared" ref="P7935:P7937" si="4265">IF(A7932&lt;30,"18-29",IF(A7932&lt;45,"30-44",IF(A7932&lt;60,"45-59",IF(A7932&lt;75,"60-74","75+"))))</f>
        <v>75+</v>
      </c>
      <c r="Q7935" t="str">
        <f>IF(PatientData[[#This Row],[bmi]]&lt;18.5,"Underweight",
IF(PatientData[[#This Row],[bmi]]&lt;25,"Normal",
IF(PatientData[[#This Row],[bmi]]&lt;30,"Overweight","Obese")))</f>
        <v>Overweight</v>
      </c>
      <c r="R7935" t="str">
        <f t="shared" si="4231"/>
        <v>High BP</v>
      </c>
      <c r="S7935" t="str">
        <f t="shared" si="4232"/>
        <v>High Cost</v>
      </c>
    </row>
    <row r="7936" spans="1:19" x14ac:dyDescent="0.3">
      <c r="A7936">
        <v>78</v>
      </c>
      <c r="B7936" t="s">
        <v>15</v>
      </c>
      <c r="C7936">
        <v>34</v>
      </c>
      <c r="D7936">
        <v>147</v>
      </c>
      <c r="E7936">
        <v>87</v>
      </c>
      <c r="F7936">
        <v>250.1</v>
      </c>
      <c r="G7936">
        <v>137.30000000000001</v>
      </c>
      <c r="H7936">
        <v>86</v>
      </c>
      <c r="I7936">
        <v>0</v>
      </c>
      <c r="J7936" t="s">
        <v>27</v>
      </c>
      <c r="K7936" t="s">
        <v>21</v>
      </c>
      <c r="L7936" t="s">
        <v>18</v>
      </c>
      <c r="M7936">
        <v>6.7</v>
      </c>
      <c r="N7936">
        <v>13025.87</v>
      </c>
      <c r="O7936" t="s">
        <v>23</v>
      </c>
      <c r="P7936" t="str">
        <f t="shared" si="4265"/>
        <v>75+</v>
      </c>
      <c r="Q7936" t="str">
        <f>IF(PatientData[[#This Row],[bmi]]&lt;18.5,"Underweight",
IF(PatientData[[#This Row],[bmi]]&lt;25,"Normal",
IF(PatientData[[#This Row],[bmi]]&lt;30,"Overweight","Obese")))</f>
        <v>Obese</v>
      </c>
      <c r="R7936" t="str">
        <f t="shared" si="4231"/>
        <v>High BP</v>
      </c>
      <c r="S7936" t="str">
        <f t="shared" si="4232"/>
        <v>Normal Cost</v>
      </c>
    </row>
    <row r="7937" spans="1:19" x14ac:dyDescent="0.3">
      <c r="A7937">
        <v>59</v>
      </c>
      <c r="B7937" t="s">
        <v>15</v>
      </c>
      <c r="C7937">
        <v>24.1</v>
      </c>
      <c r="D7937">
        <v>125</v>
      </c>
      <c r="E7937">
        <v>74</v>
      </c>
      <c r="F7937">
        <v>202.7</v>
      </c>
      <c r="G7937">
        <v>125.8</v>
      </c>
      <c r="H7937">
        <v>74</v>
      </c>
      <c r="I7937">
        <v>4</v>
      </c>
      <c r="J7937" t="s">
        <v>27</v>
      </c>
      <c r="K7937" t="s">
        <v>17</v>
      </c>
      <c r="L7937" t="s">
        <v>18</v>
      </c>
      <c r="M7937">
        <v>3.5</v>
      </c>
      <c r="N7937">
        <v>8307.4599999999991</v>
      </c>
      <c r="O7937" t="s">
        <v>19</v>
      </c>
      <c r="P7937" t="str">
        <f t="shared" si="4265"/>
        <v>60-74</v>
      </c>
      <c r="Q7937" t="str">
        <f>IF(PatientData[[#This Row],[bmi]]&lt;18.5,"Underweight",
IF(PatientData[[#This Row],[bmi]]&lt;25,"Normal",
IF(PatientData[[#This Row],[bmi]]&lt;30,"Overweight","Obese")))</f>
        <v>Normal</v>
      </c>
      <c r="R7937" t="str">
        <f t="shared" si="4231"/>
        <v>High BP</v>
      </c>
      <c r="S7937" t="str">
        <f t="shared" si="4232"/>
        <v>Normal Cost</v>
      </c>
    </row>
    <row r="7938" spans="1:19" x14ac:dyDescent="0.3">
      <c r="A7938">
        <v>74</v>
      </c>
      <c r="B7938" t="s">
        <v>20</v>
      </c>
      <c r="C7938">
        <v>31.9</v>
      </c>
      <c r="D7938">
        <v>138</v>
      </c>
      <c r="E7938">
        <v>86</v>
      </c>
      <c r="F7938">
        <v>253.2</v>
      </c>
      <c r="G7938">
        <v>113.6</v>
      </c>
      <c r="H7938">
        <v>63</v>
      </c>
      <c r="I7938">
        <v>2</v>
      </c>
      <c r="J7938" t="s">
        <v>24</v>
      </c>
      <c r="K7938" t="s">
        <v>28</v>
      </c>
      <c r="L7938" t="s">
        <v>18</v>
      </c>
      <c r="M7938">
        <v>8.6999999999999993</v>
      </c>
      <c r="N7938">
        <v>18058.54</v>
      </c>
      <c r="O7938" t="s">
        <v>23</v>
      </c>
      <c r="P7938" t="str">
        <f t="shared" ref="P7938:P7939" si="4266">IF(A7938&lt;30,"18-29",IF(A7938&lt;45,"30-44",IF(A7938&lt;60,"45-59",IF(A7938&lt;75,"60-74","75+"))))</f>
        <v>60-74</v>
      </c>
      <c r="Q7938" t="str">
        <f>IF(PatientData[[#This Row],[bmi]]&lt;18.5,"Underweight",
IF(PatientData[[#This Row],[bmi]]&lt;25,"Normal",
IF(PatientData[[#This Row],[bmi]]&lt;30,"Overweight","Obese")))</f>
        <v>Obese</v>
      </c>
      <c r="R7938" t="str">
        <f t="shared" si="4231"/>
        <v>High BP</v>
      </c>
      <c r="S7938" t="str">
        <f t="shared" si="4232"/>
        <v>High Cost</v>
      </c>
    </row>
    <row r="7939" spans="1:19" x14ac:dyDescent="0.3">
      <c r="A7939">
        <v>73</v>
      </c>
      <c r="B7939" t="s">
        <v>20</v>
      </c>
      <c r="C7939">
        <v>31.9</v>
      </c>
      <c r="D7939">
        <v>138</v>
      </c>
      <c r="E7939">
        <v>75</v>
      </c>
      <c r="F7939">
        <v>239.7</v>
      </c>
      <c r="G7939">
        <v>151.1</v>
      </c>
      <c r="H7939">
        <v>72</v>
      </c>
      <c r="I7939">
        <v>1</v>
      </c>
      <c r="J7939" t="s">
        <v>16</v>
      </c>
      <c r="K7939" t="s">
        <v>17</v>
      </c>
      <c r="L7939" t="s">
        <v>25</v>
      </c>
      <c r="M7939">
        <v>7.1</v>
      </c>
      <c r="N7939">
        <v>12695.5</v>
      </c>
      <c r="O7939" t="s">
        <v>19</v>
      </c>
      <c r="P7939" t="str">
        <f t="shared" si="4266"/>
        <v>60-74</v>
      </c>
      <c r="Q7939" t="str">
        <f>IF(PatientData[[#This Row],[bmi]]&lt;18.5,"Underweight",
IF(PatientData[[#This Row],[bmi]]&lt;25,"Normal",
IF(PatientData[[#This Row],[bmi]]&lt;30,"Overweight","Obese")))</f>
        <v>Obese</v>
      </c>
      <c r="R7939" t="str">
        <f t="shared" ref="R7939:R8002" si="4267">IF(AND(D7939&lt;120,E7939&lt;80),"Normal BP","High BP")</f>
        <v>High BP</v>
      </c>
      <c r="S7939" t="str">
        <f t="shared" ref="S7939:S8002" si="4268">IF(N7939&gt;15000,"High Cost","Normal Cost")</f>
        <v>Normal Cost</v>
      </c>
    </row>
    <row r="7940" spans="1:19" x14ac:dyDescent="0.3">
      <c r="A7940">
        <v>73</v>
      </c>
      <c r="B7940" t="s">
        <v>15</v>
      </c>
      <c r="C7940">
        <v>24.3</v>
      </c>
      <c r="D7940">
        <v>131</v>
      </c>
      <c r="E7940">
        <v>82</v>
      </c>
      <c r="F7940">
        <v>186.6</v>
      </c>
      <c r="G7940">
        <v>195.7</v>
      </c>
      <c r="H7940">
        <v>67</v>
      </c>
      <c r="I7940">
        <v>1</v>
      </c>
      <c r="J7940" t="s">
        <v>27</v>
      </c>
      <c r="K7940" t="s">
        <v>17</v>
      </c>
      <c r="L7940" t="s">
        <v>25</v>
      </c>
      <c r="M7940">
        <v>5.2</v>
      </c>
      <c r="N7940">
        <v>11337.38</v>
      </c>
      <c r="O7940" t="s">
        <v>19</v>
      </c>
      <c r="P7940" t="str">
        <f t="shared" ref="P7940:P7942" si="4269">IF(A7937&lt;30,"18-29",IF(A7937&lt;45,"30-44",IF(A7937&lt;60,"45-59",IF(A7937&lt;75,"60-74","75+"))))</f>
        <v>45-59</v>
      </c>
      <c r="Q7940" t="str">
        <f>IF(PatientData[[#This Row],[bmi]]&lt;18.5,"Underweight",
IF(PatientData[[#This Row],[bmi]]&lt;25,"Normal",
IF(PatientData[[#This Row],[bmi]]&lt;30,"Overweight","Obese")))</f>
        <v>Normal</v>
      </c>
      <c r="R7940" t="str">
        <f t="shared" si="4267"/>
        <v>High BP</v>
      </c>
      <c r="S7940" t="str">
        <f t="shared" si="4268"/>
        <v>Normal Cost</v>
      </c>
    </row>
    <row r="7941" spans="1:19" x14ac:dyDescent="0.3">
      <c r="A7941">
        <v>61</v>
      </c>
      <c r="B7941" t="s">
        <v>15</v>
      </c>
      <c r="C7941">
        <v>26.8</v>
      </c>
      <c r="D7941">
        <v>113</v>
      </c>
      <c r="E7941">
        <v>68</v>
      </c>
      <c r="F7941">
        <v>225.9</v>
      </c>
      <c r="G7941">
        <v>109.2</v>
      </c>
      <c r="H7941">
        <v>62</v>
      </c>
      <c r="I7941">
        <v>1</v>
      </c>
      <c r="J7941" t="s">
        <v>27</v>
      </c>
      <c r="K7941" t="s">
        <v>21</v>
      </c>
      <c r="L7941" t="s">
        <v>18</v>
      </c>
      <c r="M7941">
        <v>3.9</v>
      </c>
      <c r="N7941">
        <v>9313.11</v>
      </c>
      <c r="O7941" t="s">
        <v>19</v>
      </c>
      <c r="P7941" t="str">
        <f t="shared" si="4269"/>
        <v>60-74</v>
      </c>
      <c r="Q7941" t="str">
        <f>IF(PatientData[[#This Row],[bmi]]&lt;18.5,"Underweight",
IF(PatientData[[#This Row],[bmi]]&lt;25,"Normal",
IF(PatientData[[#This Row],[bmi]]&lt;30,"Overweight","Obese")))</f>
        <v>Overweight</v>
      </c>
      <c r="R7941" t="str">
        <f t="shared" si="4267"/>
        <v>Normal BP</v>
      </c>
      <c r="S7941" t="str">
        <f t="shared" si="4268"/>
        <v>Normal Cost</v>
      </c>
    </row>
    <row r="7942" spans="1:19" x14ac:dyDescent="0.3">
      <c r="A7942">
        <v>89</v>
      </c>
      <c r="B7942" t="s">
        <v>15</v>
      </c>
      <c r="C7942">
        <v>38.200000000000003</v>
      </c>
      <c r="D7942">
        <v>137</v>
      </c>
      <c r="E7942">
        <v>87</v>
      </c>
      <c r="F7942">
        <v>259.60000000000002</v>
      </c>
      <c r="G7942">
        <v>114.3</v>
      </c>
      <c r="H7942">
        <v>70</v>
      </c>
      <c r="I7942">
        <v>0</v>
      </c>
      <c r="J7942" t="s">
        <v>24</v>
      </c>
      <c r="K7942" t="s">
        <v>21</v>
      </c>
      <c r="L7942" t="s">
        <v>25</v>
      </c>
      <c r="M7942">
        <v>6.3</v>
      </c>
      <c r="N7942">
        <v>13196.29</v>
      </c>
      <c r="O7942" t="s">
        <v>19</v>
      </c>
      <c r="P7942" t="str">
        <f t="shared" si="4269"/>
        <v>60-74</v>
      </c>
      <c r="Q7942" t="str">
        <f>IF(PatientData[[#This Row],[bmi]]&lt;18.5,"Underweight",
IF(PatientData[[#This Row],[bmi]]&lt;25,"Normal",
IF(PatientData[[#This Row],[bmi]]&lt;30,"Overweight","Obese")))</f>
        <v>Obese</v>
      </c>
      <c r="R7942" t="str">
        <f t="shared" si="4267"/>
        <v>High BP</v>
      </c>
      <c r="S7942" t="str">
        <f t="shared" si="4268"/>
        <v>Normal Cost</v>
      </c>
    </row>
    <row r="7943" spans="1:19" x14ac:dyDescent="0.3">
      <c r="A7943">
        <v>47</v>
      </c>
      <c r="B7943" t="s">
        <v>20</v>
      </c>
      <c r="C7943">
        <v>31.9</v>
      </c>
      <c r="D7943">
        <v>110</v>
      </c>
      <c r="E7943">
        <v>70</v>
      </c>
      <c r="F7943">
        <v>234.9</v>
      </c>
      <c r="G7943">
        <v>121.6</v>
      </c>
      <c r="H7943">
        <v>68</v>
      </c>
      <c r="I7943">
        <v>0</v>
      </c>
      <c r="J7943" t="s">
        <v>24</v>
      </c>
      <c r="K7943" t="s">
        <v>17</v>
      </c>
      <c r="L7943" t="s">
        <v>25</v>
      </c>
      <c r="M7943">
        <v>4</v>
      </c>
      <c r="N7943">
        <v>7548.52</v>
      </c>
      <c r="O7943" t="s">
        <v>19</v>
      </c>
      <c r="P7943" t="str">
        <f t="shared" ref="P7943:P7944" si="4270">IF(A7943&lt;30,"18-29",IF(A7943&lt;45,"30-44",IF(A7943&lt;60,"45-59",IF(A7943&lt;75,"60-74","75+"))))</f>
        <v>45-59</v>
      </c>
      <c r="Q7943" t="str">
        <f>IF(PatientData[[#This Row],[bmi]]&lt;18.5,"Underweight",
IF(PatientData[[#This Row],[bmi]]&lt;25,"Normal",
IF(PatientData[[#This Row],[bmi]]&lt;30,"Overweight","Obese")))</f>
        <v>Obese</v>
      </c>
      <c r="R7943" t="str">
        <f t="shared" si="4267"/>
        <v>Normal BP</v>
      </c>
      <c r="S7943" t="str">
        <f t="shared" si="4268"/>
        <v>Normal Cost</v>
      </c>
    </row>
    <row r="7944" spans="1:19" x14ac:dyDescent="0.3">
      <c r="A7944">
        <v>58</v>
      </c>
      <c r="B7944" t="s">
        <v>20</v>
      </c>
      <c r="C7944">
        <v>31.9</v>
      </c>
      <c r="D7944">
        <v>143</v>
      </c>
      <c r="E7944">
        <v>87</v>
      </c>
      <c r="F7944">
        <v>253.1</v>
      </c>
      <c r="G7944">
        <v>123.1</v>
      </c>
      <c r="H7944">
        <v>61</v>
      </c>
      <c r="I7944">
        <v>3</v>
      </c>
      <c r="J7944" t="s">
        <v>27</v>
      </c>
      <c r="K7944" t="s">
        <v>26</v>
      </c>
      <c r="L7944" t="s">
        <v>25</v>
      </c>
      <c r="M7944">
        <v>5.2</v>
      </c>
      <c r="N7944">
        <v>8478.69</v>
      </c>
      <c r="O7944" t="s">
        <v>19</v>
      </c>
      <c r="P7944" t="str">
        <f t="shared" si="4270"/>
        <v>45-59</v>
      </c>
      <c r="Q7944" t="str">
        <f>IF(PatientData[[#This Row],[bmi]]&lt;18.5,"Underweight",
IF(PatientData[[#This Row],[bmi]]&lt;25,"Normal",
IF(PatientData[[#This Row],[bmi]]&lt;30,"Overweight","Obese")))</f>
        <v>Obese</v>
      </c>
      <c r="R7944" t="str">
        <f t="shared" si="4267"/>
        <v>High BP</v>
      </c>
      <c r="S7944" t="str">
        <f t="shared" si="4268"/>
        <v>Normal Cost</v>
      </c>
    </row>
    <row r="7945" spans="1:19" x14ac:dyDescent="0.3">
      <c r="A7945">
        <v>83</v>
      </c>
      <c r="B7945" t="s">
        <v>15</v>
      </c>
      <c r="C7945">
        <v>26.2</v>
      </c>
      <c r="D7945">
        <v>138</v>
      </c>
      <c r="E7945">
        <v>93</v>
      </c>
      <c r="F7945">
        <v>231.9</v>
      </c>
      <c r="G7945">
        <v>119.8</v>
      </c>
      <c r="H7945">
        <v>72</v>
      </c>
      <c r="I7945">
        <v>0</v>
      </c>
      <c r="J7945" t="s">
        <v>24</v>
      </c>
      <c r="K7945" t="s">
        <v>26</v>
      </c>
      <c r="L7945" t="s">
        <v>25</v>
      </c>
      <c r="M7945">
        <v>4.0999999999999996</v>
      </c>
      <c r="N7945">
        <v>6836.25</v>
      </c>
      <c r="O7945" t="s">
        <v>19</v>
      </c>
      <c r="P7945" t="str">
        <f t="shared" ref="P7945:P7947" si="4271">IF(A7942&lt;30,"18-29",IF(A7942&lt;45,"30-44",IF(A7942&lt;60,"45-59",IF(A7942&lt;75,"60-74","75+"))))</f>
        <v>75+</v>
      </c>
      <c r="Q7945" t="str">
        <f>IF(PatientData[[#This Row],[bmi]]&lt;18.5,"Underweight",
IF(PatientData[[#This Row],[bmi]]&lt;25,"Normal",
IF(PatientData[[#This Row],[bmi]]&lt;30,"Overweight","Obese")))</f>
        <v>Overweight</v>
      </c>
      <c r="R7945" t="str">
        <f t="shared" si="4267"/>
        <v>High BP</v>
      </c>
      <c r="S7945" t="str">
        <f t="shared" si="4268"/>
        <v>Normal Cost</v>
      </c>
    </row>
    <row r="7946" spans="1:19" x14ac:dyDescent="0.3">
      <c r="A7946">
        <v>71</v>
      </c>
      <c r="B7946" t="s">
        <v>15</v>
      </c>
      <c r="C7946">
        <v>23.4</v>
      </c>
      <c r="D7946">
        <v>138</v>
      </c>
      <c r="E7946">
        <v>79</v>
      </c>
      <c r="F7946">
        <v>218.4</v>
      </c>
      <c r="G7946">
        <v>120.6</v>
      </c>
      <c r="H7946">
        <v>95</v>
      </c>
      <c r="I7946">
        <v>1</v>
      </c>
      <c r="J7946" t="s">
        <v>16</v>
      </c>
      <c r="K7946" t="s">
        <v>21</v>
      </c>
      <c r="L7946" t="s">
        <v>25</v>
      </c>
      <c r="M7946">
        <v>9</v>
      </c>
      <c r="N7946">
        <v>20267.89</v>
      </c>
      <c r="O7946" t="s">
        <v>19</v>
      </c>
      <c r="P7946" t="str">
        <f t="shared" si="4271"/>
        <v>45-59</v>
      </c>
      <c r="Q7946" t="str">
        <f>IF(PatientData[[#This Row],[bmi]]&lt;18.5,"Underweight",
IF(PatientData[[#This Row],[bmi]]&lt;25,"Normal",
IF(PatientData[[#This Row],[bmi]]&lt;30,"Overweight","Obese")))</f>
        <v>Normal</v>
      </c>
      <c r="R7946" t="str">
        <f t="shared" si="4267"/>
        <v>High BP</v>
      </c>
      <c r="S7946" t="str">
        <f t="shared" si="4268"/>
        <v>High Cost</v>
      </c>
    </row>
    <row r="7947" spans="1:19" x14ac:dyDescent="0.3">
      <c r="A7947">
        <v>80</v>
      </c>
      <c r="B7947" t="s">
        <v>15</v>
      </c>
      <c r="C7947">
        <v>29.7</v>
      </c>
      <c r="D7947">
        <v>125</v>
      </c>
      <c r="E7947">
        <v>73</v>
      </c>
      <c r="F7947">
        <v>216.8</v>
      </c>
      <c r="G7947">
        <v>167.5</v>
      </c>
      <c r="H7947">
        <v>74</v>
      </c>
      <c r="I7947">
        <v>1</v>
      </c>
      <c r="J7947" t="s">
        <v>16</v>
      </c>
      <c r="K7947" t="s">
        <v>28</v>
      </c>
      <c r="L7947" t="s">
        <v>18</v>
      </c>
      <c r="M7947">
        <v>9.1</v>
      </c>
      <c r="N7947">
        <v>22397.51</v>
      </c>
      <c r="O7947" t="s">
        <v>19</v>
      </c>
      <c r="P7947" t="str">
        <f t="shared" si="4271"/>
        <v>45-59</v>
      </c>
      <c r="Q7947" t="str">
        <f>IF(PatientData[[#This Row],[bmi]]&lt;18.5,"Underweight",
IF(PatientData[[#This Row],[bmi]]&lt;25,"Normal",
IF(PatientData[[#This Row],[bmi]]&lt;30,"Overweight","Obese")))</f>
        <v>Overweight</v>
      </c>
      <c r="R7947" t="str">
        <f t="shared" si="4267"/>
        <v>High BP</v>
      </c>
      <c r="S7947" t="str">
        <f t="shared" si="4268"/>
        <v>High Cost</v>
      </c>
    </row>
    <row r="7948" spans="1:19" x14ac:dyDescent="0.3">
      <c r="A7948">
        <v>49</v>
      </c>
      <c r="B7948" t="s">
        <v>20</v>
      </c>
      <c r="C7948">
        <v>31.9</v>
      </c>
      <c r="D7948">
        <v>119</v>
      </c>
      <c r="E7948">
        <v>76</v>
      </c>
      <c r="F7948">
        <v>219.8</v>
      </c>
      <c r="G7948">
        <v>94.4</v>
      </c>
      <c r="H7948">
        <v>82</v>
      </c>
      <c r="I7948">
        <v>2</v>
      </c>
      <c r="J7948" t="s">
        <v>24</v>
      </c>
      <c r="K7948" t="s">
        <v>28</v>
      </c>
      <c r="L7948" t="s">
        <v>18</v>
      </c>
      <c r="M7948">
        <v>2.9</v>
      </c>
      <c r="N7948">
        <v>9500.06</v>
      </c>
      <c r="O7948" t="s">
        <v>19</v>
      </c>
      <c r="P7948" t="str">
        <f t="shared" ref="P7948:P7950" si="4272">IF(A7948&lt;30,"18-29",IF(A7948&lt;45,"30-44",IF(A7948&lt;60,"45-59",IF(A7948&lt;75,"60-74","75+"))))</f>
        <v>45-59</v>
      </c>
      <c r="Q7948" t="str">
        <f>IF(PatientData[[#This Row],[bmi]]&lt;18.5,"Underweight",
IF(PatientData[[#This Row],[bmi]]&lt;25,"Normal",
IF(PatientData[[#This Row],[bmi]]&lt;30,"Overweight","Obese")))</f>
        <v>Obese</v>
      </c>
      <c r="R7948" t="str">
        <f t="shared" si="4267"/>
        <v>Normal BP</v>
      </c>
      <c r="S7948" t="str">
        <f t="shared" si="4268"/>
        <v>Normal Cost</v>
      </c>
    </row>
    <row r="7949" spans="1:19" x14ac:dyDescent="0.3">
      <c r="A7949">
        <v>63</v>
      </c>
      <c r="B7949" t="s">
        <v>20</v>
      </c>
      <c r="C7949">
        <v>31.9</v>
      </c>
      <c r="D7949">
        <v>137</v>
      </c>
      <c r="E7949">
        <v>77</v>
      </c>
      <c r="F7949">
        <v>241</v>
      </c>
      <c r="G7949">
        <v>176.2</v>
      </c>
      <c r="H7949">
        <v>162</v>
      </c>
      <c r="I7949">
        <v>0</v>
      </c>
      <c r="J7949" t="s">
        <v>24</v>
      </c>
      <c r="K7949" t="s">
        <v>17</v>
      </c>
      <c r="L7949" t="s">
        <v>18</v>
      </c>
      <c r="M7949">
        <v>7.5</v>
      </c>
      <c r="N7949">
        <v>13500.36</v>
      </c>
      <c r="O7949" t="s">
        <v>19</v>
      </c>
      <c r="P7949" t="str">
        <f t="shared" si="4272"/>
        <v>60-74</v>
      </c>
      <c r="Q7949" t="str">
        <f>IF(PatientData[[#This Row],[bmi]]&lt;18.5,"Underweight",
IF(PatientData[[#This Row],[bmi]]&lt;25,"Normal",
IF(PatientData[[#This Row],[bmi]]&lt;30,"Overweight","Obese")))</f>
        <v>Obese</v>
      </c>
      <c r="R7949" t="str">
        <f t="shared" si="4267"/>
        <v>High BP</v>
      </c>
      <c r="S7949" t="str">
        <f t="shared" si="4268"/>
        <v>Normal Cost</v>
      </c>
    </row>
    <row r="7950" spans="1:19" x14ac:dyDescent="0.3">
      <c r="A7950">
        <v>62</v>
      </c>
      <c r="B7950" t="s">
        <v>20</v>
      </c>
      <c r="C7950">
        <v>31.9</v>
      </c>
      <c r="D7950">
        <v>125</v>
      </c>
      <c r="E7950">
        <v>79</v>
      </c>
      <c r="F7950">
        <v>222.1</v>
      </c>
      <c r="G7950">
        <v>158</v>
      </c>
      <c r="H7950">
        <v>77</v>
      </c>
      <c r="I7950">
        <v>1</v>
      </c>
      <c r="J7950" t="s">
        <v>16</v>
      </c>
      <c r="K7950" t="s">
        <v>21</v>
      </c>
      <c r="L7950" t="s">
        <v>25</v>
      </c>
      <c r="M7950">
        <v>9.6</v>
      </c>
      <c r="N7950">
        <v>20365.78</v>
      </c>
      <c r="O7950" t="s">
        <v>19</v>
      </c>
      <c r="P7950" t="str">
        <f t="shared" si="4272"/>
        <v>60-74</v>
      </c>
      <c r="Q7950" t="str">
        <f>IF(PatientData[[#This Row],[bmi]]&lt;18.5,"Underweight",
IF(PatientData[[#This Row],[bmi]]&lt;25,"Normal",
IF(PatientData[[#This Row],[bmi]]&lt;30,"Overweight","Obese")))</f>
        <v>Obese</v>
      </c>
      <c r="R7950" t="str">
        <f t="shared" si="4267"/>
        <v>High BP</v>
      </c>
      <c r="S7950" t="str">
        <f t="shared" si="4268"/>
        <v>High Cost</v>
      </c>
    </row>
    <row r="7951" spans="1:19" x14ac:dyDescent="0.3">
      <c r="A7951">
        <v>42</v>
      </c>
      <c r="B7951" t="s">
        <v>15</v>
      </c>
      <c r="C7951">
        <v>28.4</v>
      </c>
      <c r="D7951">
        <v>125</v>
      </c>
      <c r="E7951">
        <v>63</v>
      </c>
      <c r="F7951">
        <v>209.1</v>
      </c>
      <c r="G7951">
        <v>89.8</v>
      </c>
      <c r="H7951">
        <v>74</v>
      </c>
      <c r="I7951">
        <v>2</v>
      </c>
      <c r="J7951" t="s">
        <v>16</v>
      </c>
      <c r="K7951" t="s">
        <v>21</v>
      </c>
      <c r="L7951" t="s">
        <v>18</v>
      </c>
      <c r="M7951">
        <v>10.4</v>
      </c>
      <c r="N7951">
        <v>22512.86</v>
      </c>
      <c r="O7951" t="s">
        <v>23</v>
      </c>
      <c r="P7951" t="str">
        <f t="shared" ref="P7951" si="4273">IF(A7948&lt;30,"18-29",IF(A7948&lt;45,"30-44",IF(A7948&lt;60,"45-59",IF(A7948&lt;75,"60-74","75+"))))</f>
        <v>45-59</v>
      </c>
      <c r="Q7951" t="str">
        <f>IF(PatientData[[#This Row],[bmi]]&lt;18.5,"Underweight",
IF(PatientData[[#This Row],[bmi]]&lt;25,"Normal",
IF(PatientData[[#This Row],[bmi]]&lt;30,"Overweight","Obese")))</f>
        <v>Overweight</v>
      </c>
      <c r="R7951" t="str">
        <f t="shared" si="4267"/>
        <v>High BP</v>
      </c>
      <c r="S7951" t="str">
        <f t="shared" si="4268"/>
        <v>High Cost</v>
      </c>
    </row>
    <row r="7952" spans="1:19" x14ac:dyDescent="0.3">
      <c r="A7952">
        <v>68</v>
      </c>
      <c r="B7952" t="s">
        <v>20</v>
      </c>
      <c r="C7952">
        <v>31.9</v>
      </c>
      <c r="D7952">
        <v>109</v>
      </c>
      <c r="E7952">
        <v>60</v>
      </c>
      <c r="F7952">
        <v>243.1</v>
      </c>
      <c r="G7952">
        <v>123.8</v>
      </c>
      <c r="H7952">
        <v>75</v>
      </c>
      <c r="I7952">
        <v>0</v>
      </c>
      <c r="J7952" t="s">
        <v>27</v>
      </c>
      <c r="K7952" t="s">
        <v>17</v>
      </c>
      <c r="L7952" t="s">
        <v>25</v>
      </c>
      <c r="M7952">
        <v>3.7</v>
      </c>
      <c r="N7952">
        <v>7999.84</v>
      </c>
      <c r="O7952" t="s">
        <v>19</v>
      </c>
      <c r="P7952" t="str">
        <f t="shared" ref="P7952" si="4274">IF(A7952&lt;30,"18-29",IF(A7952&lt;45,"30-44",IF(A7952&lt;60,"45-59",IF(A7952&lt;75,"60-74","75+"))))</f>
        <v>60-74</v>
      </c>
      <c r="Q7952" t="str">
        <f>IF(PatientData[[#This Row],[bmi]]&lt;18.5,"Underweight",
IF(PatientData[[#This Row],[bmi]]&lt;25,"Normal",
IF(PatientData[[#This Row],[bmi]]&lt;30,"Overweight","Obese")))</f>
        <v>Obese</v>
      </c>
      <c r="R7952" t="str">
        <f t="shared" si="4267"/>
        <v>Normal BP</v>
      </c>
      <c r="S7952" t="str">
        <f t="shared" si="4268"/>
        <v>Normal Cost</v>
      </c>
    </row>
    <row r="7953" spans="1:19" x14ac:dyDescent="0.3">
      <c r="A7953">
        <v>48</v>
      </c>
      <c r="B7953" t="s">
        <v>15</v>
      </c>
      <c r="C7953">
        <v>20.3</v>
      </c>
      <c r="D7953">
        <v>103</v>
      </c>
      <c r="E7953">
        <v>64</v>
      </c>
      <c r="F7953">
        <v>175.2</v>
      </c>
      <c r="G7953">
        <v>122.3</v>
      </c>
      <c r="H7953">
        <v>78</v>
      </c>
      <c r="I7953">
        <v>1</v>
      </c>
      <c r="J7953" t="s">
        <v>24</v>
      </c>
      <c r="K7953" t="s">
        <v>26</v>
      </c>
      <c r="L7953" t="s">
        <v>25</v>
      </c>
      <c r="M7953">
        <v>6.5</v>
      </c>
      <c r="N7953">
        <v>13143.16</v>
      </c>
      <c r="O7953" t="s">
        <v>19</v>
      </c>
      <c r="P7953" t="str">
        <f t="shared" ref="P7953" si="4275">IF(A7950&lt;30,"18-29",IF(A7950&lt;45,"30-44",IF(A7950&lt;60,"45-59",IF(A7950&lt;75,"60-74","75+"))))</f>
        <v>60-74</v>
      </c>
      <c r="Q7953" t="str">
        <f>IF(PatientData[[#This Row],[bmi]]&lt;18.5,"Underweight",
IF(PatientData[[#This Row],[bmi]]&lt;25,"Normal",
IF(PatientData[[#This Row],[bmi]]&lt;30,"Overweight","Obese")))</f>
        <v>Normal</v>
      </c>
      <c r="R7953" t="str">
        <f t="shared" si="4267"/>
        <v>Normal BP</v>
      </c>
      <c r="S7953" t="str">
        <f t="shared" si="4268"/>
        <v>Normal Cost</v>
      </c>
    </row>
    <row r="7954" spans="1:19" x14ac:dyDescent="0.3">
      <c r="A7954">
        <v>49</v>
      </c>
      <c r="B7954" t="s">
        <v>20</v>
      </c>
      <c r="C7954">
        <v>31.9</v>
      </c>
      <c r="D7954">
        <v>134</v>
      </c>
      <c r="E7954">
        <v>78</v>
      </c>
      <c r="F7954">
        <v>247.5</v>
      </c>
      <c r="G7954">
        <v>137.1</v>
      </c>
      <c r="H7954">
        <v>110</v>
      </c>
      <c r="I7954">
        <v>1</v>
      </c>
      <c r="J7954" t="s">
        <v>16</v>
      </c>
      <c r="K7954" t="s">
        <v>26</v>
      </c>
      <c r="L7954" t="s">
        <v>25</v>
      </c>
      <c r="M7954">
        <v>4.3</v>
      </c>
      <c r="N7954">
        <v>9995.81</v>
      </c>
      <c r="O7954" t="s">
        <v>19</v>
      </c>
      <c r="P7954" t="str">
        <f t="shared" ref="P7954" si="4276">IF(A7954&lt;30,"18-29",IF(A7954&lt;45,"30-44",IF(A7954&lt;60,"45-59",IF(A7954&lt;75,"60-74","75+"))))</f>
        <v>45-59</v>
      </c>
      <c r="Q7954" t="str">
        <f>IF(PatientData[[#This Row],[bmi]]&lt;18.5,"Underweight",
IF(PatientData[[#This Row],[bmi]]&lt;25,"Normal",
IF(PatientData[[#This Row],[bmi]]&lt;30,"Overweight","Obese")))</f>
        <v>Obese</v>
      </c>
      <c r="R7954" t="str">
        <f t="shared" si="4267"/>
        <v>High BP</v>
      </c>
      <c r="S7954" t="str">
        <f t="shared" si="4268"/>
        <v>Normal Cost</v>
      </c>
    </row>
    <row r="7955" spans="1:19" x14ac:dyDescent="0.3">
      <c r="A7955">
        <v>22</v>
      </c>
      <c r="B7955" t="s">
        <v>15</v>
      </c>
      <c r="C7955">
        <v>30.8</v>
      </c>
      <c r="D7955">
        <v>112</v>
      </c>
      <c r="E7955">
        <v>67</v>
      </c>
      <c r="F7955">
        <v>192.4</v>
      </c>
      <c r="G7955">
        <v>129.6</v>
      </c>
      <c r="H7955">
        <v>80</v>
      </c>
      <c r="I7955">
        <v>5</v>
      </c>
      <c r="J7955" t="s">
        <v>16</v>
      </c>
      <c r="K7955" t="s">
        <v>21</v>
      </c>
      <c r="L7955" t="s">
        <v>25</v>
      </c>
      <c r="M7955">
        <v>7.6</v>
      </c>
      <c r="N7955">
        <v>18144.759999999998</v>
      </c>
      <c r="O7955" t="s">
        <v>19</v>
      </c>
      <c r="P7955" t="str">
        <f t="shared" ref="P7955" si="4277">IF(A7952&lt;30,"18-29",IF(A7952&lt;45,"30-44",IF(A7952&lt;60,"45-59",IF(A7952&lt;75,"60-74","75+"))))</f>
        <v>60-74</v>
      </c>
      <c r="Q7955" t="str">
        <f>IF(PatientData[[#This Row],[bmi]]&lt;18.5,"Underweight",
IF(PatientData[[#This Row],[bmi]]&lt;25,"Normal",
IF(PatientData[[#This Row],[bmi]]&lt;30,"Overweight","Obese")))</f>
        <v>Obese</v>
      </c>
      <c r="R7955" t="str">
        <f t="shared" si="4267"/>
        <v>Normal BP</v>
      </c>
      <c r="S7955" t="str">
        <f t="shared" si="4268"/>
        <v>High Cost</v>
      </c>
    </row>
    <row r="7956" spans="1:19" x14ac:dyDescent="0.3">
      <c r="A7956">
        <v>59</v>
      </c>
      <c r="B7956" t="s">
        <v>20</v>
      </c>
      <c r="C7956">
        <v>31.9</v>
      </c>
      <c r="D7956">
        <v>109</v>
      </c>
      <c r="E7956">
        <v>64</v>
      </c>
      <c r="F7956">
        <v>209</v>
      </c>
      <c r="G7956">
        <v>115.9</v>
      </c>
      <c r="H7956">
        <v>81</v>
      </c>
      <c r="I7956">
        <v>0</v>
      </c>
      <c r="J7956" t="s">
        <v>16</v>
      </c>
      <c r="K7956" t="s">
        <v>26</v>
      </c>
      <c r="L7956" t="s">
        <v>18</v>
      </c>
      <c r="M7956">
        <v>6.4</v>
      </c>
      <c r="N7956">
        <v>10965.32</v>
      </c>
      <c r="O7956" t="s">
        <v>19</v>
      </c>
      <c r="P7956" t="str">
        <f t="shared" ref="P7956:P7959" si="4278">IF(A7956&lt;30,"18-29",IF(A7956&lt;45,"30-44",IF(A7956&lt;60,"45-59",IF(A7956&lt;75,"60-74","75+"))))</f>
        <v>45-59</v>
      </c>
      <c r="Q7956" t="str">
        <f>IF(PatientData[[#This Row],[bmi]]&lt;18.5,"Underweight",
IF(PatientData[[#This Row],[bmi]]&lt;25,"Normal",
IF(PatientData[[#This Row],[bmi]]&lt;30,"Overweight","Obese")))</f>
        <v>Obese</v>
      </c>
      <c r="R7956" t="str">
        <f t="shared" si="4267"/>
        <v>Normal BP</v>
      </c>
      <c r="S7956" t="str">
        <f t="shared" si="4268"/>
        <v>Normal Cost</v>
      </c>
    </row>
    <row r="7957" spans="1:19" x14ac:dyDescent="0.3">
      <c r="A7957">
        <v>52</v>
      </c>
      <c r="B7957" t="s">
        <v>20</v>
      </c>
      <c r="C7957">
        <v>31.9</v>
      </c>
      <c r="D7957">
        <v>102</v>
      </c>
      <c r="E7957">
        <v>62</v>
      </c>
      <c r="F7957">
        <v>229.4</v>
      </c>
      <c r="G7957">
        <v>99.1</v>
      </c>
      <c r="H7957">
        <v>80</v>
      </c>
      <c r="I7957">
        <v>2</v>
      </c>
      <c r="J7957" t="s">
        <v>27</v>
      </c>
      <c r="K7957" t="s">
        <v>28</v>
      </c>
      <c r="L7957" t="s">
        <v>22</v>
      </c>
      <c r="M7957">
        <v>8.9</v>
      </c>
      <c r="N7957">
        <v>20075.310000000001</v>
      </c>
      <c r="O7957" t="s">
        <v>23</v>
      </c>
      <c r="P7957" t="str">
        <f t="shared" si="4278"/>
        <v>45-59</v>
      </c>
      <c r="Q7957" t="str">
        <f>IF(PatientData[[#This Row],[bmi]]&lt;18.5,"Underweight",
IF(PatientData[[#This Row],[bmi]]&lt;25,"Normal",
IF(PatientData[[#This Row],[bmi]]&lt;30,"Overweight","Obese")))</f>
        <v>Obese</v>
      </c>
      <c r="R7957" t="str">
        <f t="shared" si="4267"/>
        <v>Normal BP</v>
      </c>
      <c r="S7957" t="str">
        <f t="shared" si="4268"/>
        <v>High Cost</v>
      </c>
    </row>
    <row r="7958" spans="1:19" x14ac:dyDescent="0.3">
      <c r="A7958">
        <v>95</v>
      </c>
      <c r="B7958" t="s">
        <v>20</v>
      </c>
      <c r="C7958">
        <v>31.9</v>
      </c>
      <c r="D7958">
        <v>137</v>
      </c>
      <c r="E7958">
        <v>85</v>
      </c>
      <c r="F7958">
        <v>222.8</v>
      </c>
      <c r="G7958">
        <v>90.7</v>
      </c>
      <c r="H7958">
        <v>82</v>
      </c>
      <c r="I7958">
        <v>0</v>
      </c>
      <c r="J7958" t="s">
        <v>24</v>
      </c>
      <c r="K7958" t="s">
        <v>21</v>
      </c>
      <c r="L7958" t="s">
        <v>25</v>
      </c>
      <c r="M7958">
        <v>6.9</v>
      </c>
      <c r="N7958">
        <v>13937.09</v>
      </c>
      <c r="O7958" t="s">
        <v>19</v>
      </c>
      <c r="P7958" t="str">
        <f t="shared" si="4278"/>
        <v>75+</v>
      </c>
      <c r="Q7958" t="str">
        <f>IF(PatientData[[#This Row],[bmi]]&lt;18.5,"Underweight",
IF(PatientData[[#This Row],[bmi]]&lt;25,"Normal",
IF(PatientData[[#This Row],[bmi]]&lt;30,"Overweight","Obese")))</f>
        <v>Obese</v>
      </c>
      <c r="R7958" t="str">
        <f t="shared" si="4267"/>
        <v>High BP</v>
      </c>
      <c r="S7958" t="str">
        <f t="shared" si="4268"/>
        <v>Normal Cost</v>
      </c>
    </row>
    <row r="7959" spans="1:19" x14ac:dyDescent="0.3">
      <c r="A7959">
        <v>71</v>
      </c>
      <c r="B7959" t="s">
        <v>20</v>
      </c>
      <c r="C7959">
        <v>31.9</v>
      </c>
      <c r="D7959">
        <v>139</v>
      </c>
      <c r="E7959">
        <v>87</v>
      </c>
      <c r="F7959">
        <v>217.5</v>
      </c>
      <c r="G7959">
        <v>155.69999999999999</v>
      </c>
      <c r="H7959">
        <v>85</v>
      </c>
      <c r="I7959">
        <v>0</v>
      </c>
      <c r="J7959" t="s">
        <v>16</v>
      </c>
      <c r="K7959" t="s">
        <v>26</v>
      </c>
      <c r="L7959" t="s">
        <v>18</v>
      </c>
      <c r="M7959">
        <v>12.5</v>
      </c>
      <c r="N7959">
        <v>24233.46</v>
      </c>
      <c r="O7959" t="s">
        <v>19</v>
      </c>
      <c r="P7959" t="str">
        <f t="shared" si="4278"/>
        <v>60-74</v>
      </c>
      <c r="Q7959" t="str">
        <f>IF(PatientData[[#This Row],[bmi]]&lt;18.5,"Underweight",
IF(PatientData[[#This Row],[bmi]]&lt;25,"Normal",
IF(PatientData[[#This Row],[bmi]]&lt;30,"Overweight","Obese")))</f>
        <v>Obese</v>
      </c>
      <c r="R7959" t="str">
        <f t="shared" si="4267"/>
        <v>High BP</v>
      </c>
      <c r="S7959" t="str">
        <f t="shared" si="4268"/>
        <v>High Cost</v>
      </c>
    </row>
    <row r="7960" spans="1:19" x14ac:dyDescent="0.3">
      <c r="A7960">
        <v>68</v>
      </c>
      <c r="B7960" t="s">
        <v>15</v>
      </c>
      <c r="C7960">
        <v>26.5</v>
      </c>
      <c r="D7960">
        <v>143</v>
      </c>
      <c r="E7960">
        <v>87</v>
      </c>
      <c r="F7960">
        <v>242.7</v>
      </c>
      <c r="G7960">
        <v>118.4</v>
      </c>
      <c r="H7960">
        <v>81</v>
      </c>
      <c r="I7960">
        <v>0</v>
      </c>
      <c r="J7960" t="s">
        <v>16</v>
      </c>
      <c r="K7960" t="s">
        <v>26</v>
      </c>
      <c r="L7960" t="s">
        <v>18</v>
      </c>
      <c r="M7960">
        <v>10.8</v>
      </c>
      <c r="N7960">
        <v>22288.45</v>
      </c>
      <c r="O7960" t="s">
        <v>19</v>
      </c>
      <c r="P7960" t="str">
        <f t="shared" ref="P7960:P7961" si="4279">IF(A7957&lt;30,"18-29",IF(A7957&lt;45,"30-44",IF(A7957&lt;60,"45-59",IF(A7957&lt;75,"60-74","75+"))))</f>
        <v>45-59</v>
      </c>
      <c r="Q7960" t="str">
        <f>IF(PatientData[[#This Row],[bmi]]&lt;18.5,"Underweight",
IF(PatientData[[#This Row],[bmi]]&lt;25,"Normal",
IF(PatientData[[#This Row],[bmi]]&lt;30,"Overweight","Obese")))</f>
        <v>Overweight</v>
      </c>
      <c r="R7960" t="str">
        <f t="shared" si="4267"/>
        <v>High BP</v>
      </c>
      <c r="S7960" t="str">
        <f t="shared" si="4268"/>
        <v>High Cost</v>
      </c>
    </row>
    <row r="7961" spans="1:19" x14ac:dyDescent="0.3">
      <c r="A7961">
        <v>56</v>
      </c>
      <c r="B7961" t="s">
        <v>15</v>
      </c>
      <c r="C7961">
        <v>28</v>
      </c>
      <c r="D7961">
        <v>109</v>
      </c>
      <c r="E7961">
        <v>65</v>
      </c>
      <c r="F7961">
        <v>231.8</v>
      </c>
      <c r="G7961">
        <v>112.3</v>
      </c>
      <c r="H7961">
        <v>95</v>
      </c>
      <c r="I7961">
        <v>0</v>
      </c>
      <c r="J7961" t="s">
        <v>27</v>
      </c>
      <c r="K7961" t="s">
        <v>21</v>
      </c>
      <c r="L7961" t="s">
        <v>18</v>
      </c>
      <c r="M7961">
        <v>5</v>
      </c>
      <c r="N7961">
        <v>10171.06</v>
      </c>
      <c r="O7961" t="s">
        <v>19</v>
      </c>
      <c r="P7961" t="str">
        <f t="shared" si="4279"/>
        <v>75+</v>
      </c>
      <c r="Q7961" t="str">
        <f>IF(PatientData[[#This Row],[bmi]]&lt;18.5,"Underweight",
IF(PatientData[[#This Row],[bmi]]&lt;25,"Normal",
IF(PatientData[[#This Row],[bmi]]&lt;30,"Overweight","Obese")))</f>
        <v>Overweight</v>
      </c>
      <c r="R7961" t="str">
        <f t="shared" si="4267"/>
        <v>Normal BP</v>
      </c>
      <c r="S7961" t="str">
        <f t="shared" si="4268"/>
        <v>Normal Cost</v>
      </c>
    </row>
    <row r="7962" spans="1:19" x14ac:dyDescent="0.3">
      <c r="A7962">
        <v>73</v>
      </c>
      <c r="B7962" t="s">
        <v>20</v>
      </c>
      <c r="C7962">
        <v>31.9</v>
      </c>
      <c r="D7962">
        <v>138</v>
      </c>
      <c r="E7962">
        <v>79</v>
      </c>
      <c r="F7962">
        <v>238.8</v>
      </c>
      <c r="G7962">
        <v>133.6</v>
      </c>
      <c r="H7962">
        <v>75</v>
      </c>
      <c r="I7962">
        <v>4</v>
      </c>
      <c r="J7962" t="s">
        <v>27</v>
      </c>
      <c r="K7962" t="s">
        <v>28</v>
      </c>
      <c r="L7962" t="s">
        <v>18</v>
      </c>
      <c r="M7962">
        <v>6.9</v>
      </c>
      <c r="N7962">
        <v>15222.84</v>
      </c>
      <c r="O7962" t="s">
        <v>23</v>
      </c>
      <c r="P7962" t="str">
        <f t="shared" ref="P7962" si="4280">IF(A7962&lt;30,"18-29",IF(A7962&lt;45,"30-44",IF(A7962&lt;60,"45-59",IF(A7962&lt;75,"60-74","75+"))))</f>
        <v>60-74</v>
      </c>
      <c r="Q7962" t="str">
        <f>IF(PatientData[[#This Row],[bmi]]&lt;18.5,"Underweight",
IF(PatientData[[#This Row],[bmi]]&lt;25,"Normal",
IF(PatientData[[#This Row],[bmi]]&lt;30,"Overweight","Obese")))</f>
        <v>Obese</v>
      </c>
      <c r="R7962" t="str">
        <f t="shared" si="4267"/>
        <v>High BP</v>
      </c>
      <c r="S7962" t="str">
        <f t="shared" si="4268"/>
        <v>High Cost</v>
      </c>
    </row>
    <row r="7963" spans="1:19" x14ac:dyDescent="0.3">
      <c r="A7963">
        <v>63</v>
      </c>
      <c r="B7963" t="s">
        <v>15</v>
      </c>
      <c r="C7963">
        <v>26.9</v>
      </c>
      <c r="D7963">
        <v>157</v>
      </c>
      <c r="E7963">
        <v>91</v>
      </c>
      <c r="F7963">
        <v>231.8</v>
      </c>
      <c r="G7963">
        <v>105.9</v>
      </c>
      <c r="H7963">
        <v>68</v>
      </c>
      <c r="I7963">
        <v>1</v>
      </c>
      <c r="J7963" t="s">
        <v>16</v>
      </c>
      <c r="K7963" t="s">
        <v>26</v>
      </c>
      <c r="L7963" t="s">
        <v>25</v>
      </c>
      <c r="M7963">
        <v>5.3</v>
      </c>
      <c r="N7963">
        <v>10523.87</v>
      </c>
      <c r="O7963" t="s">
        <v>19</v>
      </c>
      <c r="P7963" t="str">
        <f t="shared" ref="P7963:P7965" si="4281">IF(A7960&lt;30,"18-29",IF(A7960&lt;45,"30-44",IF(A7960&lt;60,"45-59",IF(A7960&lt;75,"60-74","75+"))))</f>
        <v>60-74</v>
      </c>
      <c r="Q7963" t="str">
        <f>IF(PatientData[[#This Row],[bmi]]&lt;18.5,"Underweight",
IF(PatientData[[#This Row],[bmi]]&lt;25,"Normal",
IF(PatientData[[#This Row],[bmi]]&lt;30,"Overweight","Obese")))</f>
        <v>Overweight</v>
      </c>
      <c r="R7963" t="str">
        <f t="shared" si="4267"/>
        <v>High BP</v>
      </c>
      <c r="S7963" t="str">
        <f t="shared" si="4268"/>
        <v>Normal Cost</v>
      </c>
    </row>
    <row r="7964" spans="1:19" x14ac:dyDescent="0.3">
      <c r="A7964">
        <v>78</v>
      </c>
      <c r="B7964" t="s">
        <v>15</v>
      </c>
      <c r="C7964">
        <v>24.7</v>
      </c>
      <c r="D7964">
        <v>126</v>
      </c>
      <c r="E7964">
        <v>78</v>
      </c>
      <c r="F7964">
        <v>218.9</v>
      </c>
      <c r="G7964">
        <v>123.3</v>
      </c>
      <c r="H7964">
        <v>83</v>
      </c>
      <c r="I7964">
        <v>0</v>
      </c>
      <c r="J7964" t="s">
        <v>24</v>
      </c>
      <c r="K7964" t="s">
        <v>21</v>
      </c>
      <c r="L7964" t="s">
        <v>22</v>
      </c>
      <c r="M7964">
        <v>7.4</v>
      </c>
      <c r="N7964">
        <v>14176.98</v>
      </c>
      <c r="O7964" t="s">
        <v>19</v>
      </c>
      <c r="P7964" t="str">
        <f t="shared" si="4281"/>
        <v>45-59</v>
      </c>
      <c r="Q7964" t="str">
        <f>IF(PatientData[[#This Row],[bmi]]&lt;18.5,"Underweight",
IF(PatientData[[#This Row],[bmi]]&lt;25,"Normal",
IF(PatientData[[#This Row],[bmi]]&lt;30,"Overweight","Obese")))</f>
        <v>Normal</v>
      </c>
      <c r="R7964" t="str">
        <f t="shared" si="4267"/>
        <v>High BP</v>
      </c>
      <c r="S7964" t="str">
        <f t="shared" si="4268"/>
        <v>Normal Cost</v>
      </c>
    </row>
    <row r="7965" spans="1:19" x14ac:dyDescent="0.3">
      <c r="A7965">
        <v>76</v>
      </c>
      <c r="B7965" t="s">
        <v>15</v>
      </c>
      <c r="C7965">
        <v>23.7</v>
      </c>
      <c r="D7965">
        <v>133</v>
      </c>
      <c r="E7965">
        <v>84</v>
      </c>
      <c r="F7965">
        <v>241.3</v>
      </c>
      <c r="G7965">
        <v>115.3</v>
      </c>
      <c r="H7965">
        <v>97</v>
      </c>
      <c r="I7965">
        <v>2</v>
      </c>
      <c r="J7965" t="s">
        <v>16</v>
      </c>
      <c r="K7965" t="s">
        <v>21</v>
      </c>
      <c r="L7965" t="s">
        <v>22</v>
      </c>
      <c r="M7965">
        <v>8.1</v>
      </c>
      <c r="N7965">
        <v>18253.97</v>
      </c>
      <c r="O7965" t="s">
        <v>19</v>
      </c>
      <c r="P7965" t="str">
        <f t="shared" si="4281"/>
        <v>60-74</v>
      </c>
      <c r="Q7965" t="str">
        <f>IF(PatientData[[#This Row],[bmi]]&lt;18.5,"Underweight",
IF(PatientData[[#This Row],[bmi]]&lt;25,"Normal",
IF(PatientData[[#This Row],[bmi]]&lt;30,"Overweight","Obese")))</f>
        <v>Normal</v>
      </c>
      <c r="R7965" t="str">
        <f t="shared" si="4267"/>
        <v>High BP</v>
      </c>
      <c r="S7965" t="str">
        <f t="shared" si="4268"/>
        <v>High Cost</v>
      </c>
    </row>
    <row r="7966" spans="1:19" x14ac:dyDescent="0.3">
      <c r="A7966">
        <v>72</v>
      </c>
      <c r="B7966" t="s">
        <v>20</v>
      </c>
      <c r="C7966">
        <v>31.9</v>
      </c>
      <c r="D7966">
        <v>118</v>
      </c>
      <c r="E7966">
        <v>77</v>
      </c>
      <c r="F7966">
        <v>220.7</v>
      </c>
      <c r="G7966">
        <v>94.2</v>
      </c>
      <c r="H7966">
        <v>66</v>
      </c>
      <c r="I7966">
        <v>1</v>
      </c>
      <c r="J7966" t="s">
        <v>24</v>
      </c>
      <c r="K7966" t="s">
        <v>21</v>
      </c>
      <c r="L7966" t="s">
        <v>22</v>
      </c>
      <c r="M7966">
        <v>6.4</v>
      </c>
      <c r="N7966">
        <v>12084.25</v>
      </c>
      <c r="O7966" t="s">
        <v>19</v>
      </c>
      <c r="P7966" t="str">
        <f t="shared" ref="P7966" si="4282">IF(A7966&lt;30,"18-29",IF(A7966&lt;45,"30-44",IF(A7966&lt;60,"45-59",IF(A7966&lt;75,"60-74","75+"))))</f>
        <v>60-74</v>
      </c>
      <c r="Q7966" t="str">
        <f>IF(PatientData[[#This Row],[bmi]]&lt;18.5,"Underweight",
IF(PatientData[[#This Row],[bmi]]&lt;25,"Normal",
IF(PatientData[[#This Row],[bmi]]&lt;30,"Overweight","Obese")))</f>
        <v>Obese</v>
      </c>
      <c r="R7966" t="str">
        <f t="shared" si="4267"/>
        <v>Normal BP</v>
      </c>
      <c r="S7966" t="str">
        <f t="shared" si="4268"/>
        <v>Normal Cost</v>
      </c>
    </row>
    <row r="7967" spans="1:19" x14ac:dyDescent="0.3">
      <c r="A7967">
        <v>55</v>
      </c>
      <c r="B7967" t="s">
        <v>15</v>
      </c>
      <c r="C7967">
        <v>27.4</v>
      </c>
      <c r="D7967">
        <v>134</v>
      </c>
      <c r="E7967">
        <v>75</v>
      </c>
      <c r="F7967">
        <v>219.5</v>
      </c>
      <c r="G7967">
        <v>159.19999999999999</v>
      </c>
      <c r="H7967">
        <v>86</v>
      </c>
      <c r="I7967">
        <v>0</v>
      </c>
      <c r="J7967" t="s">
        <v>27</v>
      </c>
      <c r="K7967" t="s">
        <v>21</v>
      </c>
      <c r="L7967" t="s">
        <v>18</v>
      </c>
      <c r="M7967">
        <v>9.5</v>
      </c>
      <c r="N7967">
        <v>17599.05</v>
      </c>
      <c r="O7967" t="s">
        <v>19</v>
      </c>
      <c r="P7967" t="str">
        <f t="shared" ref="P7967:P7970" si="4283">IF(A7964&lt;30,"18-29",IF(A7964&lt;45,"30-44",IF(A7964&lt;60,"45-59",IF(A7964&lt;75,"60-74","75+"))))</f>
        <v>75+</v>
      </c>
      <c r="Q7967" t="str">
        <f>IF(PatientData[[#This Row],[bmi]]&lt;18.5,"Underweight",
IF(PatientData[[#This Row],[bmi]]&lt;25,"Normal",
IF(PatientData[[#This Row],[bmi]]&lt;30,"Overweight","Obese")))</f>
        <v>Overweight</v>
      </c>
      <c r="R7967" t="str">
        <f t="shared" si="4267"/>
        <v>High BP</v>
      </c>
      <c r="S7967" t="str">
        <f t="shared" si="4268"/>
        <v>High Cost</v>
      </c>
    </row>
    <row r="7968" spans="1:19" x14ac:dyDescent="0.3">
      <c r="A7968">
        <v>45</v>
      </c>
      <c r="B7968" t="s">
        <v>15</v>
      </c>
      <c r="C7968">
        <v>23.6</v>
      </c>
      <c r="D7968">
        <v>92</v>
      </c>
      <c r="E7968">
        <v>65</v>
      </c>
      <c r="F7968">
        <v>206.5</v>
      </c>
      <c r="G7968">
        <v>115.6</v>
      </c>
      <c r="H7968">
        <v>70</v>
      </c>
      <c r="I7968">
        <v>0</v>
      </c>
      <c r="J7968" t="s">
        <v>27</v>
      </c>
      <c r="K7968" t="s">
        <v>26</v>
      </c>
      <c r="L7968" t="s">
        <v>18</v>
      </c>
      <c r="M7968">
        <v>3</v>
      </c>
      <c r="N7968">
        <v>5744.08</v>
      </c>
      <c r="O7968" t="s">
        <v>19</v>
      </c>
      <c r="P7968" t="str">
        <f t="shared" si="4283"/>
        <v>75+</v>
      </c>
      <c r="Q7968" t="str">
        <f>IF(PatientData[[#This Row],[bmi]]&lt;18.5,"Underweight",
IF(PatientData[[#This Row],[bmi]]&lt;25,"Normal",
IF(PatientData[[#This Row],[bmi]]&lt;30,"Overweight","Obese")))</f>
        <v>Normal</v>
      </c>
      <c r="R7968" t="str">
        <f t="shared" si="4267"/>
        <v>Normal BP</v>
      </c>
      <c r="S7968" t="str">
        <f t="shared" si="4268"/>
        <v>Normal Cost</v>
      </c>
    </row>
    <row r="7969" spans="1:19" x14ac:dyDescent="0.3">
      <c r="A7969">
        <v>70</v>
      </c>
      <c r="B7969" t="s">
        <v>15</v>
      </c>
      <c r="C7969">
        <v>29</v>
      </c>
      <c r="D7969">
        <v>134</v>
      </c>
      <c r="E7969">
        <v>77</v>
      </c>
      <c r="F7969">
        <v>270.10000000000002</v>
      </c>
      <c r="G7969">
        <v>119.1</v>
      </c>
      <c r="H7969">
        <v>89</v>
      </c>
      <c r="I7969">
        <v>1</v>
      </c>
      <c r="J7969" t="s">
        <v>24</v>
      </c>
      <c r="K7969" t="s">
        <v>26</v>
      </c>
      <c r="L7969" t="s">
        <v>22</v>
      </c>
      <c r="M7969">
        <v>7.4</v>
      </c>
      <c r="N7969">
        <v>10622.55</v>
      </c>
      <c r="O7969" t="s">
        <v>19</v>
      </c>
      <c r="P7969" t="str">
        <f t="shared" si="4283"/>
        <v>60-74</v>
      </c>
      <c r="Q7969" t="str">
        <f>IF(PatientData[[#This Row],[bmi]]&lt;18.5,"Underweight",
IF(PatientData[[#This Row],[bmi]]&lt;25,"Normal",
IF(PatientData[[#This Row],[bmi]]&lt;30,"Overweight","Obese")))</f>
        <v>Overweight</v>
      </c>
      <c r="R7969" t="str">
        <f t="shared" si="4267"/>
        <v>High BP</v>
      </c>
      <c r="S7969" t="str">
        <f t="shared" si="4268"/>
        <v>Normal Cost</v>
      </c>
    </row>
    <row r="7970" spans="1:19" x14ac:dyDescent="0.3">
      <c r="A7970">
        <v>68</v>
      </c>
      <c r="B7970" t="s">
        <v>15</v>
      </c>
      <c r="C7970">
        <v>24.7</v>
      </c>
      <c r="D7970">
        <v>145</v>
      </c>
      <c r="E7970">
        <v>87</v>
      </c>
      <c r="F7970">
        <v>202.2</v>
      </c>
      <c r="G7970">
        <v>154</v>
      </c>
      <c r="H7970">
        <v>85</v>
      </c>
      <c r="I7970">
        <v>0</v>
      </c>
      <c r="J7970" t="s">
        <v>24</v>
      </c>
      <c r="K7970" t="s">
        <v>17</v>
      </c>
      <c r="L7970" t="s">
        <v>18</v>
      </c>
      <c r="M7970">
        <v>11.1</v>
      </c>
      <c r="N7970">
        <v>17768.2</v>
      </c>
      <c r="O7970" t="s">
        <v>19</v>
      </c>
      <c r="P7970" t="str">
        <f t="shared" si="4283"/>
        <v>45-59</v>
      </c>
      <c r="Q7970" t="str">
        <f>IF(PatientData[[#This Row],[bmi]]&lt;18.5,"Underweight",
IF(PatientData[[#This Row],[bmi]]&lt;25,"Normal",
IF(PatientData[[#This Row],[bmi]]&lt;30,"Overweight","Obese")))</f>
        <v>Normal</v>
      </c>
      <c r="R7970" t="str">
        <f t="shared" si="4267"/>
        <v>High BP</v>
      </c>
      <c r="S7970" t="str">
        <f t="shared" si="4268"/>
        <v>High Cost</v>
      </c>
    </row>
    <row r="7971" spans="1:19" x14ac:dyDescent="0.3">
      <c r="A7971">
        <v>78</v>
      </c>
      <c r="B7971" t="s">
        <v>20</v>
      </c>
      <c r="C7971">
        <v>31.9</v>
      </c>
      <c r="D7971">
        <v>113</v>
      </c>
      <c r="E7971">
        <v>61</v>
      </c>
      <c r="F7971">
        <v>262.89999999999998</v>
      </c>
      <c r="G7971">
        <v>110.2</v>
      </c>
      <c r="H7971">
        <v>80</v>
      </c>
      <c r="I7971">
        <v>0</v>
      </c>
      <c r="J7971" t="s">
        <v>27</v>
      </c>
      <c r="K7971" t="s">
        <v>21</v>
      </c>
      <c r="L7971" t="s">
        <v>18</v>
      </c>
      <c r="M7971">
        <v>3.8</v>
      </c>
      <c r="N7971">
        <v>8972.34</v>
      </c>
      <c r="O7971" t="s">
        <v>19</v>
      </c>
      <c r="P7971" t="str">
        <f t="shared" ref="P7971:P7973" si="4284">IF(A7971&lt;30,"18-29",IF(A7971&lt;45,"30-44",IF(A7971&lt;60,"45-59",IF(A7971&lt;75,"60-74","75+"))))</f>
        <v>75+</v>
      </c>
      <c r="Q7971" t="str">
        <f>IF(PatientData[[#This Row],[bmi]]&lt;18.5,"Underweight",
IF(PatientData[[#This Row],[bmi]]&lt;25,"Normal",
IF(PatientData[[#This Row],[bmi]]&lt;30,"Overweight","Obese")))</f>
        <v>Obese</v>
      </c>
      <c r="R7971" t="str">
        <f t="shared" si="4267"/>
        <v>Normal BP</v>
      </c>
      <c r="S7971" t="str">
        <f t="shared" si="4268"/>
        <v>Normal Cost</v>
      </c>
    </row>
    <row r="7972" spans="1:19" x14ac:dyDescent="0.3">
      <c r="A7972">
        <v>59</v>
      </c>
      <c r="B7972" t="s">
        <v>20</v>
      </c>
      <c r="C7972">
        <v>31.9</v>
      </c>
      <c r="D7972">
        <v>128</v>
      </c>
      <c r="E7972">
        <v>81</v>
      </c>
      <c r="F7972">
        <v>265.60000000000002</v>
      </c>
      <c r="G7972">
        <v>129.69999999999999</v>
      </c>
      <c r="H7972">
        <v>82</v>
      </c>
      <c r="I7972">
        <v>1</v>
      </c>
      <c r="J7972" t="s">
        <v>16</v>
      </c>
      <c r="K7972" t="s">
        <v>17</v>
      </c>
      <c r="L7972" t="s">
        <v>22</v>
      </c>
      <c r="M7972">
        <v>5.2</v>
      </c>
      <c r="N7972">
        <v>11460.63</v>
      </c>
      <c r="O7972" t="s">
        <v>19</v>
      </c>
      <c r="P7972" t="str">
        <f t="shared" si="4284"/>
        <v>45-59</v>
      </c>
      <c r="Q7972" t="str">
        <f>IF(PatientData[[#This Row],[bmi]]&lt;18.5,"Underweight",
IF(PatientData[[#This Row],[bmi]]&lt;25,"Normal",
IF(PatientData[[#This Row],[bmi]]&lt;30,"Overweight","Obese")))</f>
        <v>Obese</v>
      </c>
      <c r="R7972" t="str">
        <f t="shared" si="4267"/>
        <v>High BP</v>
      </c>
      <c r="S7972" t="str">
        <f t="shared" si="4268"/>
        <v>Normal Cost</v>
      </c>
    </row>
    <row r="7973" spans="1:19" x14ac:dyDescent="0.3">
      <c r="A7973">
        <v>75</v>
      </c>
      <c r="B7973" t="s">
        <v>20</v>
      </c>
      <c r="C7973">
        <v>32</v>
      </c>
      <c r="D7973">
        <v>137</v>
      </c>
      <c r="E7973">
        <v>77</v>
      </c>
      <c r="F7973">
        <v>262.8</v>
      </c>
      <c r="G7973">
        <v>156</v>
      </c>
      <c r="H7973">
        <v>74</v>
      </c>
      <c r="I7973">
        <v>2</v>
      </c>
      <c r="J7973" t="s">
        <v>24</v>
      </c>
      <c r="K7973" t="s">
        <v>28</v>
      </c>
      <c r="L7973" t="s">
        <v>22</v>
      </c>
      <c r="M7973">
        <v>8.6999999999999993</v>
      </c>
      <c r="N7973">
        <v>18264.41</v>
      </c>
      <c r="O7973" t="s">
        <v>19</v>
      </c>
      <c r="P7973" t="str">
        <f t="shared" si="4284"/>
        <v>75+</v>
      </c>
      <c r="Q7973" t="str">
        <f>IF(PatientData[[#This Row],[bmi]]&lt;18.5,"Underweight",
IF(PatientData[[#This Row],[bmi]]&lt;25,"Normal",
IF(PatientData[[#This Row],[bmi]]&lt;30,"Overweight","Obese")))</f>
        <v>Obese</v>
      </c>
      <c r="R7973" t="str">
        <f t="shared" si="4267"/>
        <v>High BP</v>
      </c>
      <c r="S7973" t="str">
        <f t="shared" si="4268"/>
        <v>High Cost</v>
      </c>
    </row>
    <row r="7974" spans="1:19" x14ac:dyDescent="0.3">
      <c r="A7974">
        <v>50</v>
      </c>
      <c r="B7974" t="s">
        <v>15</v>
      </c>
      <c r="C7974">
        <v>35.4</v>
      </c>
      <c r="D7974">
        <v>126</v>
      </c>
      <c r="E7974">
        <v>76</v>
      </c>
      <c r="F7974">
        <v>246.6</v>
      </c>
      <c r="G7974">
        <v>143.30000000000001</v>
      </c>
      <c r="H7974">
        <v>110</v>
      </c>
      <c r="I7974">
        <v>2</v>
      </c>
      <c r="J7974" t="s">
        <v>16</v>
      </c>
      <c r="K7974" t="s">
        <v>17</v>
      </c>
      <c r="L7974" t="s">
        <v>18</v>
      </c>
      <c r="M7974">
        <v>9.9</v>
      </c>
      <c r="N7974">
        <v>18267.47</v>
      </c>
      <c r="O7974" t="s">
        <v>19</v>
      </c>
      <c r="P7974" t="str">
        <f t="shared" ref="P7974" si="4285">IF(A7971&lt;30,"18-29",IF(A7971&lt;45,"30-44",IF(A7971&lt;60,"45-59",IF(A7971&lt;75,"60-74","75+"))))</f>
        <v>75+</v>
      </c>
      <c r="Q7974" t="str">
        <f>IF(PatientData[[#This Row],[bmi]]&lt;18.5,"Underweight",
IF(PatientData[[#This Row],[bmi]]&lt;25,"Normal",
IF(PatientData[[#This Row],[bmi]]&lt;30,"Overweight","Obese")))</f>
        <v>Obese</v>
      </c>
      <c r="R7974" t="str">
        <f t="shared" si="4267"/>
        <v>High BP</v>
      </c>
      <c r="S7974" t="str">
        <f t="shared" si="4268"/>
        <v>High Cost</v>
      </c>
    </row>
    <row r="7975" spans="1:19" x14ac:dyDescent="0.3">
      <c r="A7975">
        <v>76</v>
      </c>
      <c r="B7975" t="s">
        <v>20</v>
      </c>
      <c r="C7975">
        <v>32</v>
      </c>
      <c r="D7975">
        <v>134</v>
      </c>
      <c r="E7975">
        <v>85</v>
      </c>
      <c r="F7975">
        <v>231.6</v>
      </c>
      <c r="G7975">
        <v>98</v>
      </c>
      <c r="H7975">
        <v>92</v>
      </c>
      <c r="I7975">
        <v>2</v>
      </c>
      <c r="J7975" t="s">
        <v>16</v>
      </c>
      <c r="K7975" t="s">
        <v>21</v>
      </c>
      <c r="L7975" t="s">
        <v>25</v>
      </c>
      <c r="M7975">
        <v>12</v>
      </c>
      <c r="N7975">
        <v>22038.48</v>
      </c>
      <c r="O7975" t="s">
        <v>19</v>
      </c>
      <c r="P7975" t="str">
        <f t="shared" ref="P7975:P7976" si="4286">IF(A7975&lt;30,"18-29",IF(A7975&lt;45,"30-44",IF(A7975&lt;60,"45-59",IF(A7975&lt;75,"60-74","75+"))))</f>
        <v>75+</v>
      </c>
      <c r="Q7975" t="str">
        <f>IF(PatientData[[#This Row],[bmi]]&lt;18.5,"Underweight",
IF(PatientData[[#This Row],[bmi]]&lt;25,"Normal",
IF(PatientData[[#This Row],[bmi]]&lt;30,"Overweight","Obese")))</f>
        <v>Obese</v>
      </c>
      <c r="R7975" t="str">
        <f t="shared" si="4267"/>
        <v>High BP</v>
      </c>
      <c r="S7975" t="str">
        <f t="shared" si="4268"/>
        <v>High Cost</v>
      </c>
    </row>
    <row r="7976" spans="1:19" x14ac:dyDescent="0.3">
      <c r="A7976">
        <v>51</v>
      </c>
      <c r="B7976" t="s">
        <v>20</v>
      </c>
      <c r="C7976">
        <v>32</v>
      </c>
      <c r="D7976">
        <v>133</v>
      </c>
      <c r="E7976">
        <v>80</v>
      </c>
      <c r="F7976">
        <v>237.1</v>
      </c>
      <c r="G7976">
        <v>120.2</v>
      </c>
      <c r="H7976">
        <v>66</v>
      </c>
      <c r="I7976">
        <v>4</v>
      </c>
      <c r="J7976" t="s">
        <v>27</v>
      </c>
      <c r="K7976" t="s">
        <v>21</v>
      </c>
      <c r="L7976" t="s">
        <v>22</v>
      </c>
      <c r="M7976">
        <v>5.4</v>
      </c>
      <c r="N7976">
        <v>11183.95</v>
      </c>
      <c r="O7976" t="s">
        <v>19</v>
      </c>
      <c r="P7976" t="str">
        <f t="shared" si="4286"/>
        <v>45-59</v>
      </c>
      <c r="Q7976" t="str">
        <f>IF(PatientData[[#This Row],[bmi]]&lt;18.5,"Underweight",
IF(PatientData[[#This Row],[bmi]]&lt;25,"Normal",
IF(PatientData[[#This Row],[bmi]]&lt;30,"Overweight","Obese")))</f>
        <v>Obese</v>
      </c>
      <c r="R7976" t="str">
        <f t="shared" si="4267"/>
        <v>High BP</v>
      </c>
      <c r="S7976" t="str">
        <f t="shared" si="4268"/>
        <v>Normal Cost</v>
      </c>
    </row>
    <row r="7977" spans="1:19" x14ac:dyDescent="0.3">
      <c r="A7977">
        <v>79</v>
      </c>
      <c r="B7977" t="s">
        <v>15</v>
      </c>
      <c r="C7977">
        <v>18.5</v>
      </c>
      <c r="D7977">
        <v>124</v>
      </c>
      <c r="E7977">
        <v>65</v>
      </c>
      <c r="F7977">
        <v>229.1</v>
      </c>
      <c r="G7977">
        <v>165.5</v>
      </c>
      <c r="H7977">
        <v>78</v>
      </c>
      <c r="I7977">
        <v>0</v>
      </c>
      <c r="J7977" t="s">
        <v>16</v>
      </c>
      <c r="K7977" t="s">
        <v>17</v>
      </c>
      <c r="L7977" t="s">
        <v>22</v>
      </c>
      <c r="M7977">
        <v>6.7</v>
      </c>
      <c r="N7977">
        <v>15536.69</v>
      </c>
      <c r="O7977" t="s">
        <v>19</v>
      </c>
      <c r="P7977" t="str">
        <f t="shared" ref="P7977" si="4287">IF(A7974&lt;30,"18-29",IF(A7974&lt;45,"30-44",IF(A7974&lt;60,"45-59",IF(A7974&lt;75,"60-74","75+"))))</f>
        <v>45-59</v>
      </c>
      <c r="Q7977" t="str">
        <f>IF(PatientData[[#This Row],[bmi]]&lt;18.5,"Underweight",
IF(PatientData[[#This Row],[bmi]]&lt;25,"Normal",
IF(PatientData[[#This Row],[bmi]]&lt;30,"Overweight","Obese")))</f>
        <v>Normal</v>
      </c>
      <c r="R7977" t="str">
        <f t="shared" si="4267"/>
        <v>High BP</v>
      </c>
      <c r="S7977" t="str">
        <f t="shared" si="4268"/>
        <v>High Cost</v>
      </c>
    </row>
    <row r="7978" spans="1:19" x14ac:dyDescent="0.3">
      <c r="A7978">
        <v>64</v>
      </c>
      <c r="B7978" t="s">
        <v>20</v>
      </c>
      <c r="C7978">
        <v>32</v>
      </c>
      <c r="D7978">
        <v>119</v>
      </c>
      <c r="E7978">
        <v>62</v>
      </c>
      <c r="F7978">
        <v>248.5</v>
      </c>
      <c r="G7978">
        <v>134.5</v>
      </c>
      <c r="H7978">
        <v>85</v>
      </c>
      <c r="I7978">
        <v>6</v>
      </c>
      <c r="J7978" t="s">
        <v>16</v>
      </c>
      <c r="K7978" t="s">
        <v>17</v>
      </c>
      <c r="L7978" t="s">
        <v>25</v>
      </c>
      <c r="M7978">
        <v>10.5</v>
      </c>
      <c r="N7978">
        <v>17704.32</v>
      </c>
      <c r="O7978" t="s">
        <v>19</v>
      </c>
      <c r="P7978" t="str">
        <f t="shared" ref="P7978:P7981" si="4288">IF(A7978&lt;30,"18-29",IF(A7978&lt;45,"30-44",IF(A7978&lt;60,"45-59",IF(A7978&lt;75,"60-74","75+"))))</f>
        <v>60-74</v>
      </c>
      <c r="Q7978" t="str">
        <f>IF(PatientData[[#This Row],[bmi]]&lt;18.5,"Underweight",
IF(PatientData[[#This Row],[bmi]]&lt;25,"Normal",
IF(PatientData[[#This Row],[bmi]]&lt;30,"Overweight","Obese")))</f>
        <v>Obese</v>
      </c>
      <c r="R7978" t="str">
        <f t="shared" si="4267"/>
        <v>Normal BP</v>
      </c>
      <c r="S7978" t="str">
        <f t="shared" si="4268"/>
        <v>High Cost</v>
      </c>
    </row>
    <row r="7979" spans="1:19" x14ac:dyDescent="0.3">
      <c r="A7979">
        <v>65</v>
      </c>
      <c r="B7979" t="s">
        <v>20</v>
      </c>
      <c r="C7979">
        <v>32</v>
      </c>
      <c r="D7979">
        <v>124</v>
      </c>
      <c r="E7979">
        <v>81</v>
      </c>
      <c r="F7979">
        <v>255.2</v>
      </c>
      <c r="G7979">
        <v>130.69999999999999</v>
      </c>
      <c r="H7979">
        <v>76</v>
      </c>
      <c r="I7979">
        <v>0</v>
      </c>
      <c r="J7979" t="s">
        <v>27</v>
      </c>
      <c r="K7979" t="s">
        <v>17</v>
      </c>
      <c r="L7979" t="s">
        <v>22</v>
      </c>
      <c r="M7979">
        <v>2.2999999999999998</v>
      </c>
      <c r="N7979">
        <v>4511.21</v>
      </c>
      <c r="O7979" t="s">
        <v>19</v>
      </c>
      <c r="P7979" t="str">
        <f t="shared" si="4288"/>
        <v>60-74</v>
      </c>
      <c r="Q7979" t="str">
        <f>IF(PatientData[[#This Row],[bmi]]&lt;18.5,"Underweight",
IF(PatientData[[#This Row],[bmi]]&lt;25,"Normal",
IF(PatientData[[#This Row],[bmi]]&lt;30,"Overweight","Obese")))</f>
        <v>Obese</v>
      </c>
      <c r="R7979" t="str">
        <f t="shared" si="4267"/>
        <v>High BP</v>
      </c>
      <c r="S7979" t="str">
        <f t="shared" si="4268"/>
        <v>Normal Cost</v>
      </c>
    </row>
    <row r="7980" spans="1:19" x14ac:dyDescent="0.3">
      <c r="A7980">
        <v>31</v>
      </c>
      <c r="B7980" t="s">
        <v>20</v>
      </c>
      <c r="C7980">
        <v>32</v>
      </c>
      <c r="D7980">
        <v>117</v>
      </c>
      <c r="E7980">
        <v>67</v>
      </c>
      <c r="F7980">
        <v>229.1</v>
      </c>
      <c r="G7980">
        <v>118.6</v>
      </c>
      <c r="H7980">
        <v>70</v>
      </c>
      <c r="I7980">
        <v>2</v>
      </c>
      <c r="J7980" t="s">
        <v>16</v>
      </c>
      <c r="K7980" t="s">
        <v>28</v>
      </c>
      <c r="L7980" t="s">
        <v>25</v>
      </c>
      <c r="M7980">
        <v>9</v>
      </c>
      <c r="N7980">
        <v>19734.45</v>
      </c>
      <c r="O7980" t="s">
        <v>19</v>
      </c>
      <c r="P7980" t="str">
        <f t="shared" si="4288"/>
        <v>30-44</v>
      </c>
      <c r="Q7980" t="str">
        <f>IF(PatientData[[#This Row],[bmi]]&lt;18.5,"Underweight",
IF(PatientData[[#This Row],[bmi]]&lt;25,"Normal",
IF(PatientData[[#This Row],[bmi]]&lt;30,"Overweight","Obese")))</f>
        <v>Obese</v>
      </c>
      <c r="R7980" t="str">
        <f t="shared" si="4267"/>
        <v>Normal BP</v>
      </c>
      <c r="S7980" t="str">
        <f t="shared" si="4268"/>
        <v>High Cost</v>
      </c>
    </row>
    <row r="7981" spans="1:19" x14ac:dyDescent="0.3">
      <c r="A7981">
        <v>78</v>
      </c>
      <c r="B7981" t="s">
        <v>20</v>
      </c>
      <c r="C7981">
        <v>32</v>
      </c>
      <c r="D7981">
        <v>129</v>
      </c>
      <c r="E7981">
        <v>74</v>
      </c>
      <c r="F7981">
        <v>244.2</v>
      </c>
      <c r="G7981">
        <v>89.9</v>
      </c>
      <c r="H7981">
        <v>96</v>
      </c>
      <c r="I7981">
        <v>0</v>
      </c>
      <c r="J7981" t="s">
        <v>16</v>
      </c>
      <c r="K7981" t="s">
        <v>21</v>
      </c>
      <c r="L7981" t="s">
        <v>25</v>
      </c>
      <c r="M7981">
        <v>15.9</v>
      </c>
      <c r="N7981">
        <v>32003.85</v>
      </c>
      <c r="O7981" t="s">
        <v>19</v>
      </c>
      <c r="P7981" t="str">
        <f t="shared" si="4288"/>
        <v>75+</v>
      </c>
      <c r="Q7981" t="str">
        <f>IF(PatientData[[#This Row],[bmi]]&lt;18.5,"Underweight",
IF(PatientData[[#This Row],[bmi]]&lt;25,"Normal",
IF(PatientData[[#This Row],[bmi]]&lt;30,"Overweight","Obese")))</f>
        <v>Obese</v>
      </c>
      <c r="R7981" t="str">
        <f t="shared" si="4267"/>
        <v>High BP</v>
      </c>
      <c r="S7981" t="str">
        <f t="shared" si="4268"/>
        <v>High Cost</v>
      </c>
    </row>
    <row r="7982" spans="1:19" x14ac:dyDescent="0.3">
      <c r="A7982">
        <v>65</v>
      </c>
      <c r="B7982" t="s">
        <v>15</v>
      </c>
      <c r="C7982">
        <v>23.8</v>
      </c>
      <c r="D7982">
        <v>130</v>
      </c>
      <c r="E7982">
        <v>76</v>
      </c>
      <c r="F7982">
        <v>190.2</v>
      </c>
      <c r="G7982">
        <v>130.9</v>
      </c>
      <c r="H7982">
        <v>95</v>
      </c>
      <c r="I7982">
        <v>1</v>
      </c>
      <c r="J7982" t="s">
        <v>24</v>
      </c>
      <c r="K7982" t="s">
        <v>17</v>
      </c>
      <c r="L7982" t="s">
        <v>18</v>
      </c>
      <c r="M7982">
        <v>5.5</v>
      </c>
      <c r="N7982">
        <v>10989.7</v>
      </c>
      <c r="O7982" t="s">
        <v>19</v>
      </c>
      <c r="P7982" t="str">
        <f t="shared" ref="P7982:P7983" si="4289">IF(A7979&lt;30,"18-29",IF(A7979&lt;45,"30-44",IF(A7979&lt;60,"45-59",IF(A7979&lt;75,"60-74","75+"))))</f>
        <v>60-74</v>
      </c>
      <c r="Q7982" t="str">
        <f>IF(PatientData[[#This Row],[bmi]]&lt;18.5,"Underweight",
IF(PatientData[[#This Row],[bmi]]&lt;25,"Normal",
IF(PatientData[[#This Row],[bmi]]&lt;30,"Overweight","Obese")))</f>
        <v>Normal</v>
      </c>
      <c r="R7982" t="str">
        <f t="shared" si="4267"/>
        <v>High BP</v>
      </c>
      <c r="S7982" t="str">
        <f t="shared" si="4268"/>
        <v>Normal Cost</v>
      </c>
    </row>
    <row r="7983" spans="1:19" x14ac:dyDescent="0.3">
      <c r="A7983">
        <v>21</v>
      </c>
      <c r="B7983" t="s">
        <v>15</v>
      </c>
      <c r="C7983">
        <v>18.7</v>
      </c>
      <c r="D7983">
        <v>109</v>
      </c>
      <c r="E7983">
        <v>69</v>
      </c>
      <c r="F7983">
        <v>171.6</v>
      </c>
      <c r="G7983">
        <v>78.8</v>
      </c>
      <c r="H7983">
        <v>75</v>
      </c>
      <c r="I7983">
        <v>1</v>
      </c>
      <c r="J7983" t="s">
        <v>16</v>
      </c>
      <c r="K7983" t="s">
        <v>26</v>
      </c>
      <c r="L7983" t="s">
        <v>18</v>
      </c>
      <c r="M7983">
        <v>12.6</v>
      </c>
      <c r="N7983">
        <v>22434.93</v>
      </c>
      <c r="O7983" t="s">
        <v>19</v>
      </c>
      <c r="P7983" t="str">
        <f t="shared" si="4289"/>
        <v>30-44</v>
      </c>
      <c r="Q7983" t="str">
        <f>IF(PatientData[[#This Row],[bmi]]&lt;18.5,"Underweight",
IF(PatientData[[#This Row],[bmi]]&lt;25,"Normal",
IF(PatientData[[#This Row],[bmi]]&lt;30,"Overweight","Obese")))</f>
        <v>Normal</v>
      </c>
      <c r="R7983" t="str">
        <f t="shared" si="4267"/>
        <v>Normal BP</v>
      </c>
      <c r="S7983" t="str">
        <f t="shared" si="4268"/>
        <v>High Cost</v>
      </c>
    </row>
    <row r="7984" spans="1:19" x14ac:dyDescent="0.3">
      <c r="A7984">
        <v>58</v>
      </c>
      <c r="B7984" t="s">
        <v>20</v>
      </c>
      <c r="C7984">
        <v>32</v>
      </c>
      <c r="D7984">
        <v>137</v>
      </c>
      <c r="E7984">
        <v>86</v>
      </c>
      <c r="F7984">
        <v>247.3</v>
      </c>
      <c r="G7984">
        <v>121.5</v>
      </c>
      <c r="H7984">
        <v>51</v>
      </c>
      <c r="I7984">
        <v>1</v>
      </c>
      <c r="J7984" t="s">
        <v>16</v>
      </c>
      <c r="K7984" t="s">
        <v>26</v>
      </c>
      <c r="L7984" t="s">
        <v>18</v>
      </c>
      <c r="M7984">
        <v>6.1</v>
      </c>
      <c r="N7984">
        <v>12477.8</v>
      </c>
      <c r="O7984" t="s">
        <v>19</v>
      </c>
      <c r="P7984" t="str">
        <f t="shared" ref="P7984" si="4290">IF(A7984&lt;30,"18-29",IF(A7984&lt;45,"30-44",IF(A7984&lt;60,"45-59",IF(A7984&lt;75,"60-74","75+"))))</f>
        <v>45-59</v>
      </c>
      <c r="Q7984" t="str">
        <f>IF(PatientData[[#This Row],[bmi]]&lt;18.5,"Underweight",
IF(PatientData[[#This Row],[bmi]]&lt;25,"Normal",
IF(PatientData[[#This Row],[bmi]]&lt;30,"Overweight","Obese")))</f>
        <v>Obese</v>
      </c>
      <c r="R7984" t="str">
        <f t="shared" si="4267"/>
        <v>High BP</v>
      </c>
      <c r="S7984" t="str">
        <f t="shared" si="4268"/>
        <v>Normal Cost</v>
      </c>
    </row>
    <row r="7985" spans="1:19" x14ac:dyDescent="0.3">
      <c r="A7985">
        <v>56</v>
      </c>
      <c r="B7985" t="s">
        <v>15</v>
      </c>
      <c r="C7985">
        <v>30.2</v>
      </c>
      <c r="D7985">
        <v>124</v>
      </c>
      <c r="E7985">
        <v>72</v>
      </c>
      <c r="F7985">
        <v>208.1</v>
      </c>
      <c r="G7985">
        <v>100.4</v>
      </c>
      <c r="H7985">
        <v>103</v>
      </c>
      <c r="I7985">
        <v>3</v>
      </c>
      <c r="J7985" t="s">
        <v>16</v>
      </c>
      <c r="K7985" t="s">
        <v>21</v>
      </c>
      <c r="L7985" t="s">
        <v>25</v>
      </c>
      <c r="M7985">
        <v>6.8</v>
      </c>
      <c r="N7985">
        <v>17223.169999999998</v>
      </c>
      <c r="O7985" t="s">
        <v>19</v>
      </c>
      <c r="P7985" t="str">
        <f t="shared" ref="P7985:P7986" si="4291">IF(A7982&lt;30,"18-29",IF(A7982&lt;45,"30-44",IF(A7982&lt;60,"45-59",IF(A7982&lt;75,"60-74","75+"))))</f>
        <v>60-74</v>
      </c>
      <c r="Q7985" t="str">
        <f>IF(PatientData[[#This Row],[bmi]]&lt;18.5,"Underweight",
IF(PatientData[[#This Row],[bmi]]&lt;25,"Normal",
IF(PatientData[[#This Row],[bmi]]&lt;30,"Overweight","Obese")))</f>
        <v>Obese</v>
      </c>
      <c r="R7985" t="str">
        <f t="shared" si="4267"/>
        <v>High BP</v>
      </c>
      <c r="S7985" t="str">
        <f t="shared" si="4268"/>
        <v>High Cost</v>
      </c>
    </row>
    <row r="7986" spans="1:19" x14ac:dyDescent="0.3">
      <c r="A7986">
        <v>63</v>
      </c>
      <c r="B7986" t="s">
        <v>15</v>
      </c>
      <c r="C7986">
        <v>32.5</v>
      </c>
      <c r="D7986">
        <v>130</v>
      </c>
      <c r="E7986">
        <v>86</v>
      </c>
      <c r="F7986">
        <v>228.5</v>
      </c>
      <c r="G7986">
        <v>122.2</v>
      </c>
      <c r="H7986">
        <v>81</v>
      </c>
      <c r="I7986">
        <v>2</v>
      </c>
      <c r="J7986" t="s">
        <v>27</v>
      </c>
      <c r="K7986" t="s">
        <v>21</v>
      </c>
      <c r="L7986" t="s">
        <v>25</v>
      </c>
      <c r="M7986">
        <v>3.9</v>
      </c>
      <c r="N7986">
        <v>9199.39</v>
      </c>
      <c r="O7986" t="s">
        <v>19</v>
      </c>
      <c r="P7986" t="str">
        <f t="shared" si="4291"/>
        <v>18-29</v>
      </c>
      <c r="Q7986" t="str">
        <f>IF(PatientData[[#This Row],[bmi]]&lt;18.5,"Underweight",
IF(PatientData[[#This Row],[bmi]]&lt;25,"Normal",
IF(PatientData[[#This Row],[bmi]]&lt;30,"Overweight","Obese")))</f>
        <v>Obese</v>
      </c>
      <c r="R7986" t="str">
        <f t="shared" si="4267"/>
        <v>High BP</v>
      </c>
      <c r="S7986" t="str">
        <f t="shared" si="4268"/>
        <v>Normal Cost</v>
      </c>
    </row>
    <row r="7987" spans="1:19" x14ac:dyDescent="0.3">
      <c r="A7987">
        <v>80</v>
      </c>
      <c r="B7987" t="s">
        <v>20</v>
      </c>
      <c r="C7987">
        <v>32</v>
      </c>
      <c r="D7987">
        <v>148</v>
      </c>
      <c r="E7987">
        <v>94</v>
      </c>
      <c r="F7987">
        <v>253.5</v>
      </c>
      <c r="G7987">
        <v>143.9</v>
      </c>
      <c r="H7987">
        <v>90</v>
      </c>
      <c r="I7987">
        <v>2</v>
      </c>
      <c r="J7987" t="s">
        <v>27</v>
      </c>
      <c r="K7987" t="s">
        <v>17</v>
      </c>
      <c r="L7987" t="s">
        <v>25</v>
      </c>
      <c r="M7987">
        <v>3.1</v>
      </c>
      <c r="N7987">
        <v>5940.9</v>
      </c>
      <c r="O7987" t="s">
        <v>19</v>
      </c>
      <c r="P7987" t="str">
        <f t="shared" ref="P7987:P7988" si="4292">IF(A7987&lt;30,"18-29",IF(A7987&lt;45,"30-44",IF(A7987&lt;60,"45-59",IF(A7987&lt;75,"60-74","75+"))))</f>
        <v>75+</v>
      </c>
      <c r="Q7987" t="str">
        <f>IF(PatientData[[#This Row],[bmi]]&lt;18.5,"Underweight",
IF(PatientData[[#This Row],[bmi]]&lt;25,"Normal",
IF(PatientData[[#This Row],[bmi]]&lt;30,"Overweight","Obese")))</f>
        <v>Obese</v>
      </c>
      <c r="R7987" t="str">
        <f t="shared" si="4267"/>
        <v>High BP</v>
      </c>
      <c r="S7987" t="str">
        <f t="shared" si="4268"/>
        <v>Normal Cost</v>
      </c>
    </row>
    <row r="7988" spans="1:19" x14ac:dyDescent="0.3">
      <c r="A7988">
        <v>52</v>
      </c>
      <c r="B7988" t="s">
        <v>20</v>
      </c>
      <c r="C7988">
        <v>32</v>
      </c>
      <c r="D7988">
        <v>130</v>
      </c>
      <c r="E7988">
        <v>80</v>
      </c>
      <c r="F7988">
        <v>230.2</v>
      </c>
      <c r="G7988">
        <v>167.5</v>
      </c>
      <c r="H7988">
        <v>81</v>
      </c>
      <c r="I7988">
        <v>1</v>
      </c>
      <c r="J7988" t="s">
        <v>16</v>
      </c>
      <c r="K7988" t="s">
        <v>26</v>
      </c>
      <c r="L7988" t="s">
        <v>22</v>
      </c>
      <c r="M7988">
        <v>7.9</v>
      </c>
      <c r="N7988">
        <v>15145.09</v>
      </c>
      <c r="O7988" t="s">
        <v>23</v>
      </c>
      <c r="P7988" t="str">
        <f t="shared" si="4292"/>
        <v>45-59</v>
      </c>
      <c r="Q7988" t="str">
        <f>IF(PatientData[[#This Row],[bmi]]&lt;18.5,"Underweight",
IF(PatientData[[#This Row],[bmi]]&lt;25,"Normal",
IF(PatientData[[#This Row],[bmi]]&lt;30,"Overweight","Obese")))</f>
        <v>Obese</v>
      </c>
      <c r="R7988" t="str">
        <f t="shared" si="4267"/>
        <v>High BP</v>
      </c>
      <c r="S7988" t="str">
        <f t="shared" si="4268"/>
        <v>High Cost</v>
      </c>
    </row>
    <row r="7989" spans="1:19" x14ac:dyDescent="0.3">
      <c r="A7989">
        <v>52</v>
      </c>
      <c r="B7989" t="s">
        <v>15</v>
      </c>
      <c r="C7989">
        <v>25.3</v>
      </c>
      <c r="D7989">
        <v>225</v>
      </c>
      <c r="E7989">
        <v>130</v>
      </c>
      <c r="F7989">
        <v>209.4</v>
      </c>
      <c r="G7989">
        <v>121.2</v>
      </c>
      <c r="H7989">
        <v>81</v>
      </c>
      <c r="I7989">
        <v>3</v>
      </c>
      <c r="J7989" t="s">
        <v>27</v>
      </c>
      <c r="K7989" t="s">
        <v>17</v>
      </c>
      <c r="L7989" t="s">
        <v>25</v>
      </c>
      <c r="M7989">
        <v>5.8</v>
      </c>
      <c r="N7989">
        <v>8705.48</v>
      </c>
      <c r="O7989" t="s">
        <v>19</v>
      </c>
      <c r="P7989" t="str">
        <f t="shared" ref="P7989" si="4293">IF(A7986&lt;30,"18-29",IF(A7986&lt;45,"30-44",IF(A7986&lt;60,"45-59",IF(A7986&lt;75,"60-74","75+"))))</f>
        <v>60-74</v>
      </c>
      <c r="Q7989" t="str">
        <f>IF(PatientData[[#This Row],[bmi]]&lt;18.5,"Underweight",
IF(PatientData[[#This Row],[bmi]]&lt;25,"Normal",
IF(PatientData[[#This Row],[bmi]]&lt;30,"Overweight","Obese")))</f>
        <v>Overweight</v>
      </c>
      <c r="R7989" t="str">
        <f t="shared" si="4267"/>
        <v>High BP</v>
      </c>
      <c r="S7989" t="str">
        <f t="shared" si="4268"/>
        <v>Normal Cost</v>
      </c>
    </row>
    <row r="7990" spans="1:19" x14ac:dyDescent="0.3">
      <c r="A7990">
        <v>66</v>
      </c>
      <c r="B7990" t="s">
        <v>20</v>
      </c>
      <c r="C7990">
        <v>32</v>
      </c>
      <c r="D7990">
        <v>149</v>
      </c>
      <c r="E7990">
        <v>90</v>
      </c>
      <c r="F7990">
        <v>230.3</v>
      </c>
      <c r="G7990">
        <v>100.3</v>
      </c>
      <c r="H7990">
        <v>85</v>
      </c>
      <c r="I7990">
        <v>1</v>
      </c>
      <c r="J7990" t="s">
        <v>27</v>
      </c>
      <c r="K7990" t="s">
        <v>21</v>
      </c>
      <c r="L7990" t="s">
        <v>25</v>
      </c>
      <c r="M7990">
        <v>6.4</v>
      </c>
      <c r="N7990">
        <v>13335.69</v>
      </c>
      <c r="O7990" t="s">
        <v>19</v>
      </c>
      <c r="P7990" t="str">
        <f t="shared" ref="P7990:P7992" si="4294">IF(A7990&lt;30,"18-29",IF(A7990&lt;45,"30-44",IF(A7990&lt;60,"45-59",IF(A7990&lt;75,"60-74","75+"))))</f>
        <v>60-74</v>
      </c>
      <c r="Q7990" t="str">
        <f>IF(PatientData[[#This Row],[bmi]]&lt;18.5,"Underweight",
IF(PatientData[[#This Row],[bmi]]&lt;25,"Normal",
IF(PatientData[[#This Row],[bmi]]&lt;30,"Overweight","Obese")))</f>
        <v>Obese</v>
      </c>
      <c r="R7990" t="str">
        <f t="shared" si="4267"/>
        <v>High BP</v>
      </c>
      <c r="S7990" t="str">
        <f t="shared" si="4268"/>
        <v>Normal Cost</v>
      </c>
    </row>
    <row r="7991" spans="1:19" x14ac:dyDescent="0.3">
      <c r="A7991">
        <v>51</v>
      </c>
      <c r="B7991" t="s">
        <v>20</v>
      </c>
      <c r="C7991">
        <v>32</v>
      </c>
      <c r="D7991">
        <v>105</v>
      </c>
      <c r="E7991">
        <v>60</v>
      </c>
      <c r="F7991">
        <v>255.9</v>
      </c>
      <c r="G7991">
        <v>108.4</v>
      </c>
      <c r="H7991">
        <v>96</v>
      </c>
      <c r="I7991">
        <v>0</v>
      </c>
      <c r="J7991" t="s">
        <v>16</v>
      </c>
      <c r="K7991" t="s">
        <v>21</v>
      </c>
      <c r="L7991" t="s">
        <v>22</v>
      </c>
      <c r="M7991">
        <v>30.4</v>
      </c>
      <c r="N7991">
        <v>53711.87</v>
      </c>
      <c r="O7991" t="s">
        <v>19</v>
      </c>
      <c r="P7991" t="str">
        <f t="shared" si="4294"/>
        <v>45-59</v>
      </c>
      <c r="Q7991" t="str">
        <f>IF(PatientData[[#This Row],[bmi]]&lt;18.5,"Underweight",
IF(PatientData[[#This Row],[bmi]]&lt;25,"Normal",
IF(PatientData[[#This Row],[bmi]]&lt;30,"Overweight","Obese")))</f>
        <v>Obese</v>
      </c>
      <c r="R7991" t="str">
        <f t="shared" si="4267"/>
        <v>Normal BP</v>
      </c>
      <c r="S7991" t="str">
        <f t="shared" si="4268"/>
        <v>High Cost</v>
      </c>
    </row>
    <row r="7992" spans="1:19" x14ac:dyDescent="0.3">
      <c r="A7992">
        <v>53</v>
      </c>
      <c r="B7992" t="s">
        <v>20</v>
      </c>
      <c r="C7992">
        <v>32</v>
      </c>
      <c r="D7992">
        <v>132</v>
      </c>
      <c r="E7992">
        <v>79</v>
      </c>
      <c r="F7992">
        <v>212</v>
      </c>
      <c r="G7992">
        <v>113.8</v>
      </c>
      <c r="H7992">
        <v>86</v>
      </c>
      <c r="I7992">
        <v>3</v>
      </c>
      <c r="J7992" t="s">
        <v>24</v>
      </c>
      <c r="K7992" t="s">
        <v>21</v>
      </c>
      <c r="L7992" t="s">
        <v>18</v>
      </c>
      <c r="M7992">
        <v>5.9</v>
      </c>
      <c r="N7992">
        <v>12808.92</v>
      </c>
      <c r="O7992" t="s">
        <v>19</v>
      </c>
      <c r="P7992" t="str">
        <f t="shared" si="4294"/>
        <v>45-59</v>
      </c>
      <c r="Q7992" t="str">
        <f>IF(PatientData[[#This Row],[bmi]]&lt;18.5,"Underweight",
IF(PatientData[[#This Row],[bmi]]&lt;25,"Normal",
IF(PatientData[[#This Row],[bmi]]&lt;30,"Overweight","Obese")))</f>
        <v>Obese</v>
      </c>
      <c r="R7992" t="str">
        <f t="shared" si="4267"/>
        <v>High BP</v>
      </c>
      <c r="S7992" t="str">
        <f t="shared" si="4268"/>
        <v>Normal Cost</v>
      </c>
    </row>
    <row r="7993" spans="1:19" x14ac:dyDescent="0.3">
      <c r="A7993">
        <v>55</v>
      </c>
      <c r="B7993" t="s">
        <v>15</v>
      </c>
      <c r="C7993">
        <v>14</v>
      </c>
      <c r="D7993">
        <v>136</v>
      </c>
      <c r="E7993">
        <v>79</v>
      </c>
      <c r="F7993">
        <v>227.2</v>
      </c>
      <c r="G7993">
        <v>116.6</v>
      </c>
      <c r="H7993">
        <v>97</v>
      </c>
      <c r="I7993">
        <v>0</v>
      </c>
      <c r="J7993" t="s">
        <v>27</v>
      </c>
      <c r="K7993" t="s">
        <v>26</v>
      </c>
      <c r="L7993" t="s">
        <v>25</v>
      </c>
      <c r="M7993">
        <v>2.9</v>
      </c>
      <c r="N7993">
        <v>7020.44</v>
      </c>
      <c r="O7993" t="s">
        <v>19</v>
      </c>
      <c r="P7993" t="str">
        <f t="shared" ref="P7993:P7999" si="4295">IF(A7990&lt;30,"18-29",IF(A7990&lt;45,"30-44",IF(A7990&lt;60,"45-59",IF(A7990&lt;75,"60-74","75+"))))</f>
        <v>60-74</v>
      </c>
      <c r="Q7993" t="str">
        <f>IF(PatientData[[#This Row],[bmi]]&lt;18.5,"Underweight",
IF(PatientData[[#This Row],[bmi]]&lt;25,"Normal",
IF(PatientData[[#This Row],[bmi]]&lt;30,"Overweight","Obese")))</f>
        <v>Underweight</v>
      </c>
      <c r="R7993" t="str">
        <f t="shared" si="4267"/>
        <v>High BP</v>
      </c>
      <c r="S7993" t="str">
        <f t="shared" si="4268"/>
        <v>Normal Cost</v>
      </c>
    </row>
    <row r="7994" spans="1:19" x14ac:dyDescent="0.3">
      <c r="A7994">
        <v>58</v>
      </c>
      <c r="B7994" t="s">
        <v>15</v>
      </c>
      <c r="C7994">
        <v>29.1</v>
      </c>
      <c r="D7994">
        <v>124</v>
      </c>
      <c r="E7994">
        <v>70</v>
      </c>
      <c r="F7994">
        <v>217.3</v>
      </c>
      <c r="G7994">
        <v>89.4</v>
      </c>
      <c r="H7994">
        <v>83</v>
      </c>
      <c r="I7994">
        <v>1</v>
      </c>
      <c r="J7994" t="s">
        <v>16</v>
      </c>
      <c r="K7994" t="s">
        <v>21</v>
      </c>
      <c r="L7994" t="s">
        <v>25</v>
      </c>
      <c r="M7994">
        <v>8.3000000000000007</v>
      </c>
      <c r="N7994">
        <v>17044.310000000001</v>
      </c>
      <c r="O7994" t="s">
        <v>19</v>
      </c>
      <c r="P7994" t="str">
        <f t="shared" si="4295"/>
        <v>45-59</v>
      </c>
      <c r="Q7994" t="str">
        <f>IF(PatientData[[#This Row],[bmi]]&lt;18.5,"Underweight",
IF(PatientData[[#This Row],[bmi]]&lt;25,"Normal",
IF(PatientData[[#This Row],[bmi]]&lt;30,"Overweight","Obese")))</f>
        <v>Overweight</v>
      </c>
      <c r="R7994" t="str">
        <f t="shared" si="4267"/>
        <v>High BP</v>
      </c>
      <c r="S7994" t="str">
        <f t="shared" si="4268"/>
        <v>High Cost</v>
      </c>
    </row>
    <row r="7995" spans="1:19" x14ac:dyDescent="0.3">
      <c r="A7995">
        <v>83</v>
      </c>
      <c r="B7995" t="s">
        <v>15</v>
      </c>
      <c r="C7995">
        <v>26.5</v>
      </c>
      <c r="D7995">
        <v>141</v>
      </c>
      <c r="E7995">
        <v>81</v>
      </c>
      <c r="F7995">
        <v>257.5</v>
      </c>
      <c r="G7995">
        <v>145.30000000000001</v>
      </c>
      <c r="H7995">
        <v>69</v>
      </c>
      <c r="I7995">
        <v>1</v>
      </c>
      <c r="J7995" t="s">
        <v>24</v>
      </c>
      <c r="K7995" t="s">
        <v>26</v>
      </c>
      <c r="L7995" t="s">
        <v>22</v>
      </c>
      <c r="M7995">
        <v>2.5</v>
      </c>
      <c r="N7995">
        <v>5690.46</v>
      </c>
      <c r="O7995" t="s">
        <v>19</v>
      </c>
      <c r="P7995" t="str">
        <f t="shared" si="4295"/>
        <v>45-59</v>
      </c>
      <c r="Q7995" t="str">
        <f>IF(PatientData[[#This Row],[bmi]]&lt;18.5,"Underweight",
IF(PatientData[[#This Row],[bmi]]&lt;25,"Normal",
IF(PatientData[[#This Row],[bmi]]&lt;30,"Overweight","Obese")))</f>
        <v>Overweight</v>
      </c>
      <c r="R7995" t="str">
        <f t="shared" si="4267"/>
        <v>High BP</v>
      </c>
      <c r="S7995" t="str">
        <f t="shared" si="4268"/>
        <v>Normal Cost</v>
      </c>
    </row>
    <row r="7996" spans="1:19" x14ac:dyDescent="0.3">
      <c r="A7996">
        <v>60</v>
      </c>
      <c r="B7996" t="s">
        <v>15</v>
      </c>
      <c r="C7996">
        <v>33.1</v>
      </c>
      <c r="D7996">
        <v>121</v>
      </c>
      <c r="E7996">
        <v>76</v>
      </c>
      <c r="F7996">
        <v>248.8</v>
      </c>
      <c r="G7996">
        <v>142.69999999999999</v>
      </c>
      <c r="H7996">
        <v>74</v>
      </c>
      <c r="I7996">
        <v>0</v>
      </c>
      <c r="J7996" t="s">
        <v>27</v>
      </c>
      <c r="K7996" t="s">
        <v>28</v>
      </c>
      <c r="L7996" t="s">
        <v>18</v>
      </c>
      <c r="M7996">
        <v>8.4</v>
      </c>
      <c r="N7996">
        <v>18663.12</v>
      </c>
      <c r="O7996" t="s">
        <v>19</v>
      </c>
      <c r="P7996" t="str">
        <f t="shared" si="4295"/>
        <v>45-59</v>
      </c>
      <c r="Q7996" t="str">
        <f>IF(PatientData[[#This Row],[bmi]]&lt;18.5,"Underweight",
IF(PatientData[[#This Row],[bmi]]&lt;25,"Normal",
IF(PatientData[[#This Row],[bmi]]&lt;30,"Overweight","Obese")))</f>
        <v>Obese</v>
      </c>
      <c r="R7996" t="str">
        <f t="shared" si="4267"/>
        <v>High BP</v>
      </c>
      <c r="S7996" t="str">
        <f t="shared" si="4268"/>
        <v>High Cost</v>
      </c>
    </row>
    <row r="7997" spans="1:19" x14ac:dyDescent="0.3">
      <c r="A7997">
        <v>60</v>
      </c>
      <c r="B7997" t="s">
        <v>15</v>
      </c>
      <c r="C7997">
        <v>19.2</v>
      </c>
      <c r="D7997">
        <v>137</v>
      </c>
      <c r="E7997">
        <v>91</v>
      </c>
      <c r="F7997">
        <v>208.7</v>
      </c>
      <c r="G7997">
        <v>104.6</v>
      </c>
      <c r="H7997">
        <v>69</v>
      </c>
      <c r="I7997">
        <v>0</v>
      </c>
      <c r="J7997" t="s">
        <v>24</v>
      </c>
      <c r="K7997" t="s">
        <v>21</v>
      </c>
      <c r="L7997" t="s">
        <v>25</v>
      </c>
      <c r="M7997">
        <v>4.2</v>
      </c>
      <c r="N7997">
        <v>11792.94</v>
      </c>
      <c r="O7997" t="s">
        <v>19</v>
      </c>
      <c r="P7997" t="str">
        <f t="shared" si="4295"/>
        <v>45-59</v>
      </c>
      <c r="Q7997" t="str">
        <f>IF(PatientData[[#This Row],[bmi]]&lt;18.5,"Underweight",
IF(PatientData[[#This Row],[bmi]]&lt;25,"Normal",
IF(PatientData[[#This Row],[bmi]]&lt;30,"Overweight","Obese")))</f>
        <v>Normal</v>
      </c>
      <c r="R7997" t="str">
        <f t="shared" si="4267"/>
        <v>High BP</v>
      </c>
      <c r="S7997" t="str">
        <f t="shared" si="4268"/>
        <v>Normal Cost</v>
      </c>
    </row>
    <row r="7998" spans="1:19" x14ac:dyDescent="0.3">
      <c r="A7998">
        <v>54</v>
      </c>
      <c r="B7998" t="s">
        <v>15</v>
      </c>
      <c r="C7998">
        <v>39.5</v>
      </c>
      <c r="D7998">
        <v>134</v>
      </c>
      <c r="E7998">
        <v>84</v>
      </c>
      <c r="F7998">
        <v>255.8</v>
      </c>
      <c r="G7998">
        <v>152.19999999999999</v>
      </c>
      <c r="H7998">
        <v>57</v>
      </c>
      <c r="I7998">
        <v>1</v>
      </c>
      <c r="J7998" t="s">
        <v>27</v>
      </c>
      <c r="K7998" t="s">
        <v>17</v>
      </c>
      <c r="L7998" t="s">
        <v>18</v>
      </c>
      <c r="M7998">
        <v>5</v>
      </c>
      <c r="N7998">
        <v>9436.5499999999993</v>
      </c>
      <c r="O7998" t="s">
        <v>19</v>
      </c>
      <c r="P7998" t="str">
        <f t="shared" si="4295"/>
        <v>75+</v>
      </c>
      <c r="Q7998" t="str">
        <f>IF(PatientData[[#This Row],[bmi]]&lt;18.5,"Underweight",
IF(PatientData[[#This Row],[bmi]]&lt;25,"Normal",
IF(PatientData[[#This Row],[bmi]]&lt;30,"Overweight","Obese")))</f>
        <v>Obese</v>
      </c>
      <c r="R7998" t="str">
        <f t="shared" si="4267"/>
        <v>High BP</v>
      </c>
      <c r="S7998" t="str">
        <f t="shared" si="4268"/>
        <v>Normal Cost</v>
      </c>
    </row>
    <row r="7999" spans="1:19" x14ac:dyDescent="0.3">
      <c r="A7999">
        <v>61</v>
      </c>
      <c r="B7999" t="s">
        <v>15</v>
      </c>
      <c r="C7999">
        <v>20.6</v>
      </c>
      <c r="D7999">
        <v>122</v>
      </c>
      <c r="E7999">
        <v>78</v>
      </c>
      <c r="F7999">
        <v>204</v>
      </c>
      <c r="G7999">
        <v>93.2</v>
      </c>
      <c r="H7999">
        <v>74</v>
      </c>
      <c r="I7999">
        <v>1</v>
      </c>
      <c r="J7999" t="s">
        <v>27</v>
      </c>
      <c r="K7999" t="s">
        <v>21</v>
      </c>
      <c r="L7999" t="s">
        <v>18</v>
      </c>
      <c r="M7999">
        <v>4.2</v>
      </c>
      <c r="N7999">
        <v>10844.56</v>
      </c>
      <c r="O7999" t="s">
        <v>19</v>
      </c>
      <c r="P7999" t="str">
        <f t="shared" si="4295"/>
        <v>60-74</v>
      </c>
      <c r="Q7999" t="str">
        <f>IF(PatientData[[#This Row],[bmi]]&lt;18.5,"Underweight",
IF(PatientData[[#This Row],[bmi]]&lt;25,"Normal",
IF(PatientData[[#This Row],[bmi]]&lt;30,"Overweight","Obese")))</f>
        <v>Normal</v>
      </c>
      <c r="R7999" t="str">
        <f t="shared" si="4267"/>
        <v>High BP</v>
      </c>
      <c r="S7999" t="str">
        <f t="shared" si="4268"/>
        <v>Normal Cost</v>
      </c>
    </row>
    <row r="8000" spans="1:19" x14ac:dyDescent="0.3">
      <c r="A8000">
        <v>49</v>
      </c>
      <c r="B8000" t="s">
        <v>20</v>
      </c>
      <c r="C8000">
        <v>32</v>
      </c>
      <c r="D8000">
        <v>130</v>
      </c>
      <c r="E8000">
        <v>81</v>
      </c>
      <c r="F8000">
        <v>240</v>
      </c>
      <c r="G8000">
        <v>115.7</v>
      </c>
      <c r="H8000">
        <v>86</v>
      </c>
      <c r="I8000">
        <v>1</v>
      </c>
      <c r="J8000" t="s">
        <v>16</v>
      </c>
      <c r="K8000" t="s">
        <v>21</v>
      </c>
      <c r="L8000" t="s">
        <v>18</v>
      </c>
      <c r="M8000">
        <v>10.1</v>
      </c>
      <c r="N8000">
        <v>21257.82</v>
      </c>
      <c r="O8000" t="s">
        <v>23</v>
      </c>
      <c r="P8000" t="str">
        <f t="shared" ref="P8000" si="4296">IF(A8000&lt;30,"18-29",IF(A8000&lt;45,"30-44",IF(A8000&lt;60,"45-59",IF(A8000&lt;75,"60-74","75+"))))</f>
        <v>45-59</v>
      </c>
      <c r="Q8000" t="str">
        <f>IF(PatientData[[#This Row],[bmi]]&lt;18.5,"Underweight",
IF(PatientData[[#This Row],[bmi]]&lt;25,"Normal",
IF(PatientData[[#This Row],[bmi]]&lt;30,"Overweight","Obese")))</f>
        <v>Obese</v>
      </c>
      <c r="R8000" t="str">
        <f t="shared" si="4267"/>
        <v>High BP</v>
      </c>
      <c r="S8000" t="str">
        <f t="shared" si="4268"/>
        <v>High Cost</v>
      </c>
    </row>
    <row r="8001" spans="1:19" x14ac:dyDescent="0.3">
      <c r="A8001">
        <v>62</v>
      </c>
      <c r="B8001" t="s">
        <v>15</v>
      </c>
      <c r="C8001">
        <v>24.8</v>
      </c>
      <c r="D8001">
        <v>133</v>
      </c>
      <c r="E8001">
        <v>73</v>
      </c>
      <c r="F8001">
        <v>241.9</v>
      </c>
      <c r="G8001">
        <v>89.6</v>
      </c>
      <c r="H8001">
        <v>68</v>
      </c>
      <c r="I8001">
        <v>0</v>
      </c>
      <c r="J8001" t="s">
        <v>27</v>
      </c>
      <c r="K8001" t="s">
        <v>21</v>
      </c>
      <c r="L8001" t="s">
        <v>18</v>
      </c>
      <c r="M8001">
        <v>3.9</v>
      </c>
      <c r="N8001">
        <v>9652.09</v>
      </c>
      <c r="O8001" t="s">
        <v>19</v>
      </c>
      <c r="P8001" t="str">
        <f t="shared" ref="P8001" si="4297">IF(A7998&lt;30,"18-29",IF(A7998&lt;45,"30-44",IF(A7998&lt;60,"45-59",IF(A7998&lt;75,"60-74","75+"))))</f>
        <v>45-59</v>
      </c>
      <c r="Q8001" t="str">
        <f>IF(PatientData[[#This Row],[bmi]]&lt;18.5,"Underweight",
IF(PatientData[[#This Row],[bmi]]&lt;25,"Normal",
IF(PatientData[[#This Row],[bmi]]&lt;30,"Overweight","Obese")))</f>
        <v>Normal</v>
      </c>
      <c r="R8001" t="str">
        <f t="shared" si="4267"/>
        <v>High BP</v>
      </c>
      <c r="S8001" t="str">
        <f t="shared" si="4268"/>
        <v>Normal Cost</v>
      </c>
    </row>
    <row r="8002" spans="1:19" x14ac:dyDescent="0.3">
      <c r="A8002">
        <v>67</v>
      </c>
      <c r="B8002" t="s">
        <v>20</v>
      </c>
      <c r="C8002">
        <v>32</v>
      </c>
      <c r="D8002">
        <v>142</v>
      </c>
      <c r="E8002">
        <v>92</v>
      </c>
      <c r="F8002">
        <v>207.3</v>
      </c>
      <c r="G8002">
        <v>162</v>
      </c>
      <c r="H8002">
        <v>94</v>
      </c>
      <c r="I8002">
        <v>2</v>
      </c>
      <c r="J8002" t="s">
        <v>16</v>
      </c>
      <c r="K8002" t="s">
        <v>21</v>
      </c>
      <c r="L8002" t="s">
        <v>25</v>
      </c>
      <c r="M8002">
        <v>7.9</v>
      </c>
      <c r="N8002">
        <v>16787.7</v>
      </c>
      <c r="O8002" t="s">
        <v>19</v>
      </c>
      <c r="P8002" t="str">
        <f t="shared" ref="P8002:P8003" si="4298">IF(A8002&lt;30,"18-29",IF(A8002&lt;45,"30-44",IF(A8002&lt;60,"45-59",IF(A8002&lt;75,"60-74","75+"))))</f>
        <v>60-74</v>
      </c>
      <c r="Q8002" t="str">
        <f>IF(PatientData[[#This Row],[bmi]]&lt;18.5,"Underweight",
IF(PatientData[[#This Row],[bmi]]&lt;25,"Normal",
IF(PatientData[[#This Row],[bmi]]&lt;30,"Overweight","Obese")))</f>
        <v>Obese</v>
      </c>
      <c r="R8002" t="str">
        <f t="shared" si="4267"/>
        <v>High BP</v>
      </c>
      <c r="S8002" t="str">
        <f t="shared" si="4268"/>
        <v>High Cost</v>
      </c>
    </row>
    <row r="8003" spans="1:19" x14ac:dyDescent="0.3">
      <c r="A8003">
        <v>62</v>
      </c>
      <c r="B8003" t="s">
        <v>20</v>
      </c>
      <c r="C8003">
        <v>32</v>
      </c>
      <c r="D8003">
        <v>238</v>
      </c>
      <c r="E8003">
        <v>132</v>
      </c>
      <c r="F8003">
        <v>272.10000000000002</v>
      </c>
      <c r="G8003">
        <v>90.2</v>
      </c>
      <c r="H8003">
        <v>78</v>
      </c>
      <c r="I8003">
        <v>2</v>
      </c>
      <c r="J8003" t="s">
        <v>24</v>
      </c>
      <c r="K8003" t="s">
        <v>21</v>
      </c>
      <c r="L8003" t="s">
        <v>18</v>
      </c>
      <c r="M8003">
        <v>5.0999999999999996</v>
      </c>
      <c r="N8003">
        <v>12391.64</v>
      </c>
      <c r="O8003" t="s">
        <v>23</v>
      </c>
      <c r="P8003" t="str">
        <f t="shared" si="4298"/>
        <v>60-74</v>
      </c>
      <c r="Q8003" t="str">
        <f>IF(PatientData[[#This Row],[bmi]]&lt;18.5,"Underweight",
IF(PatientData[[#This Row],[bmi]]&lt;25,"Normal",
IF(PatientData[[#This Row],[bmi]]&lt;30,"Overweight","Obese")))</f>
        <v>Obese</v>
      </c>
      <c r="R8003" t="str">
        <f t="shared" ref="R8003:R8066" si="4299">IF(AND(D8003&lt;120,E8003&lt;80),"Normal BP","High BP")</f>
        <v>High BP</v>
      </c>
      <c r="S8003" t="str">
        <f t="shared" ref="S8003:S8066" si="4300">IF(N8003&gt;15000,"High Cost","Normal Cost")</f>
        <v>Normal Cost</v>
      </c>
    </row>
    <row r="8004" spans="1:19" x14ac:dyDescent="0.3">
      <c r="A8004">
        <v>69</v>
      </c>
      <c r="B8004" t="s">
        <v>15</v>
      </c>
      <c r="C8004">
        <v>28.8</v>
      </c>
      <c r="D8004">
        <v>126</v>
      </c>
      <c r="E8004">
        <v>78</v>
      </c>
      <c r="F8004">
        <v>225.6</v>
      </c>
      <c r="G8004">
        <v>125.2</v>
      </c>
      <c r="H8004">
        <v>90</v>
      </c>
      <c r="I8004">
        <v>1</v>
      </c>
      <c r="J8004" t="s">
        <v>24</v>
      </c>
      <c r="K8004" t="s">
        <v>17</v>
      </c>
      <c r="L8004" t="s">
        <v>25</v>
      </c>
      <c r="M8004">
        <v>10.199999999999999</v>
      </c>
      <c r="N8004">
        <v>16643.27</v>
      </c>
      <c r="O8004" t="s">
        <v>19</v>
      </c>
      <c r="P8004" t="str">
        <f t="shared" ref="P8004" si="4301">IF(A8001&lt;30,"18-29",IF(A8001&lt;45,"30-44",IF(A8001&lt;60,"45-59",IF(A8001&lt;75,"60-74","75+"))))</f>
        <v>60-74</v>
      </c>
      <c r="Q8004" t="str">
        <f>IF(PatientData[[#This Row],[bmi]]&lt;18.5,"Underweight",
IF(PatientData[[#This Row],[bmi]]&lt;25,"Normal",
IF(PatientData[[#This Row],[bmi]]&lt;30,"Overweight","Obese")))</f>
        <v>Overweight</v>
      </c>
      <c r="R8004" t="str">
        <f t="shared" si="4299"/>
        <v>High BP</v>
      </c>
      <c r="S8004" t="str">
        <f t="shared" si="4300"/>
        <v>High Cost</v>
      </c>
    </row>
    <row r="8005" spans="1:19" x14ac:dyDescent="0.3">
      <c r="A8005">
        <v>71</v>
      </c>
      <c r="B8005" t="s">
        <v>20</v>
      </c>
      <c r="C8005">
        <v>32</v>
      </c>
      <c r="D8005">
        <v>133</v>
      </c>
      <c r="E8005">
        <v>77</v>
      </c>
      <c r="F8005">
        <v>268.7</v>
      </c>
      <c r="G8005">
        <v>150.6</v>
      </c>
      <c r="H8005">
        <v>66</v>
      </c>
      <c r="I8005">
        <v>2</v>
      </c>
      <c r="J8005" t="s">
        <v>27</v>
      </c>
      <c r="K8005" t="s">
        <v>21</v>
      </c>
      <c r="L8005" t="s">
        <v>22</v>
      </c>
      <c r="M8005">
        <v>6.2</v>
      </c>
      <c r="N8005">
        <v>13963.78</v>
      </c>
      <c r="O8005" t="s">
        <v>19</v>
      </c>
      <c r="P8005" t="str">
        <f t="shared" ref="P8005:P8006" si="4302">IF(A8005&lt;30,"18-29",IF(A8005&lt;45,"30-44",IF(A8005&lt;60,"45-59",IF(A8005&lt;75,"60-74","75+"))))</f>
        <v>60-74</v>
      </c>
      <c r="Q8005" t="str">
        <f>IF(PatientData[[#This Row],[bmi]]&lt;18.5,"Underweight",
IF(PatientData[[#This Row],[bmi]]&lt;25,"Normal",
IF(PatientData[[#This Row],[bmi]]&lt;30,"Overweight","Obese")))</f>
        <v>Obese</v>
      </c>
      <c r="R8005" t="str">
        <f t="shared" si="4299"/>
        <v>High BP</v>
      </c>
      <c r="S8005" t="str">
        <f t="shared" si="4300"/>
        <v>Normal Cost</v>
      </c>
    </row>
    <row r="8006" spans="1:19" x14ac:dyDescent="0.3">
      <c r="A8006">
        <v>65</v>
      </c>
      <c r="B8006" t="s">
        <v>20</v>
      </c>
      <c r="C8006">
        <v>32</v>
      </c>
      <c r="D8006">
        <v>143</v>
      </c>
      <c r="E8006">
        <v>87</v>
      </c>
      <c r="F8006">
        <v>241.1</v>
      </c>
      <c r="G8006">
        <v>97.3</v>
      </c>
      <c r="H8006">
        <v>60</v>
      </c>
      <c r="I8006">
        <v>2</v>
      </c>
      <c r="J8006" t="s">
        <v>27</v>
      </c>
      <c r="K8006" t="s">
        <v>21</v>
      </c>
      <c r="L8006" t="s">
        <v>22</v>
      </c>
      <c r="M8006">
        <v>4.0999999999999996</v>
      </c>
      <c r="N8006">
        <v>10399.08</v>
      </c>
      <c r="O8006" t="s">
        <v>19</v>
      </c>
      <c r="P8006" t="str">
        <f t="shared" si="4302"/>
        <v>60-74</v>
      </c>
      <c r="Q8006" t="str">
        <f>IF(PatientData[[#This Row],[bmi]]&lt;18.5,"Underweight",
IF(PatientData[[#This Row],[bmi]]&lt;25,"Normal",
IF(PatientData[[#This Row],[bmi]]&lt;30,"Overweight","Obese")))</f>
        <v>Obese</v>
      </c>
      <c r="R8006" t="str">
        <f t="shared" si="4299"/>
        <v>High BP</v>
      </c>
      <c r="S8006" t="str">
        <f t="shared" si="4300"/>
        <v>Normal Cost</v>
      </c>
    </row>
    <row r="8007" spans="1:19" x14ac:dyDescent="0.3">
      <c r="A8007">
        <v>57</v>
      </c>
      <c r="B8007" t="s">
        <v>15</v>
      </c>
      <c r="C8007">
        <v>26.4</v>
      </c>
      <c r="D8007">
        <v>120</v>
      </c>
      <c r="E8007">
        <v>69</v>
      </c>
      <c r="F8007">
        <v>244</v>
      </c>
      <c r="G8007">
        <v>142.4</v>
      </c>
      <c r="H8007">
        <v>83</v>
      </c>
      <c r="I8007">
        <v>1</v>
      </c>
      <c r="J8007" t="s">
        <v>16</v>
      </c>
      <c r="K8007" t="s">
        <v>26</v>
      </c>
      <c r="L8007" t="s">
        <v>18</v>
      </c>
      <c r="M8007">
        <v>7.5</v>
      </c>
      <c r="N8007">
        <v>13590.32</v>
      </c>
      <c r="O8007" t="s">
        <v>19</v>
      </c>
      <c r="P8007" t="str">
        <f t="shared" ref="P8007" si="4303">IF(A8004&lt;30,"18-29",IF(A8004&lt;45,"30-44",IF(A8004&lt;60,"45-59",IF(A8004&lt;75,"60-74","75+"))))</f>
        <v>60-74</v>
      </c>
      <c r="Q8007" t="str">
        <f>IF(PatientData[[#This Row],[bmi]]&lt;18.5,"Underweight",
IF(PatientData[[#This Row],[bmi]]&lt;25,"Normal",
IF(PatientData[[#This Row],[bmi]]&lt;30,"Overweight","Obese")))</f>
        <v>Overweight</v>
      </c>
      <c r="R8007" t="str">
        <f t="shared" si="4299"/>
        <v>High BP</v>
      </c>
      <c r="S8007" t="str">
        <f t="shared" si="4300"/>
        <v>Normal Cost</v>
      </c>
    </row>
    <row r="8008" spans="1:19" x14ac:dyDescent="0.3">
      <c r="A8008">
        <v>65</v>
      </c>
      <c r="B8008" t="s">
        <v>20</v>
      </c>
      <c r="C8008">
        <v>32</v>
      </c>
      <c r="D8008">
        <v>120</v>
      </c>
      <c r="E8008">
        <v>73</v>
      </c>
      <c r="F8008">
        <v>247.4</v>
      </c>
      <c r="G8008">
        <v>103.7</v>
      </c>
      <c r="H8008">
        <v>89</v>
      </c>
      <c r="I8008">
        <v>0</v>
      </c>
      <c r="J8008" t="s">
        <v>16</v>
      </c>
      <c r="K8008" t="s">
        <v>21</v>
      </c>
      <c r="L8008" t="s">
        <v>18</v>
      </c>
      <c r="M8008">
        <v>8.4</v>
      </c>
      <c r="N8008">
        <v>17979.52</v>
      </c>
      <c r="O8008" t="s">
        <v>19</v>
      </c>
      <c r="P8008" t="str">
        <f t="shared" ref="P8008" si="4304">IF(A8008&lt;30,"18-29",IF(A8008&lt;45,"30-44",IF(A8008&lt;60,"45-59",IF(A8008&lt;75,"60-74","75+"))))</f>
        <v>60-74</v>
      </c>
      <c r="Q8008" t="str">
        <f>IF(PatientData[[#This Row],[bmi]]&lt;18.5,"Underweight",
IF(PatientData[[#This Row],[bmi]]&lt;25,"Normal",
IF(PatientData[[#This Row],[bmi]]&lt;30,"Overweight","Obese")))</f>
        <v>Obese</v>
      </c>
      <c r="R8008" t="str">
        <f t="shared" si="4299"/>
        <v>High BP</v>
      </c>
      <c r="S8008" t="str">
        <f t="shared" si="4300"/>
        <v>High Cost</v>
      </c>
    </row>
    <row r="8009" spans="1:19" x14ac:dyDescent="0.3">
      <c r="A8009">
        <v>67</v>
      </c>
      <c r="B8009" t="s">
        <v>15</v>
      </c>
      <c r="C8009">
        <v>34.700000000000003</v>
      </c>
      <c r="D8009">
        <v>149</v>
      </c>
      <c r="E8009">
        <v>89</v>
      </c>
      <c r="F8009">
        <v>253</v>
      </c>
      <c r="G8009">
        <v>117.4</v>
      </c>
      <c r="H8009">
        <v>72</v>
      </c>
      <c r="I8009">
        <v>3</v>
      </c>
      <c r="J8009" t="s">
        <v>27</v>
      </c>
      <c r="K8009" t="s">
        <v>28</v>
      </c>
      <c r="L8009" t="s">
        <v>25</v>
      </c>
      <c r="M8009">
        <v>3.7</v>
      </c>
      <c r="N8009">
        <v>10814.3</v>
      </c>
      <c r="O8009" t="s">
        <v>19</v>
      </c>
      <c r="P8009" t="str">
        <f t="shared" ref="P8009" si="4305">IF(A8006&lt;30,"18-29",IF(A8006&lt;45,"30-44",IF(A8006&lt;60,"45-59",IF(A8006&lt;75,"60-74","75+"))))</f>
        <v>60-74</v>
      </c>
      <c r="Q8009" t="str">
        <f>IF(PatientData[[#This Row],[bmi]]&lt;18.5,"Underweight",
IF(PatientData[[#This Row],[bmi]]&lt;25,"Normal",
IF(PatientData[[#This Row],[bmi]]&lt;30,"Overweight","Obese")))</f>
        <v>Obese</v>
      </c>
      <c r="R8009" t="str">
        <f t="shared" si="4299"/>
        <v>High BP</v>
      </c>
      <c r="S8009" t="str">
        <f t="shared" si="4300"/>
        <v>Normal Cost</v>
      </c>
    </row>
    <row r="8010" spans="1:19" x14ac:dyDescent="0.3">
      <c r="A8010">
        <v>70</v>
      </c>
      <c r="B8010" t="s">
        <v>20</v>
      </c>
      <c r="C8010">
        <v>32</v>
      </c>
      <c r="D8010">
        <v>129</v>
      </c>
      <c r="E8010">
        <v>78</v>
      </c>
      <c r="F8010">
        <v>234.1</v>
      </c>
      <c r="G8010">
        <v>127.9</v>
      </c>
      <c r="H8010">
        <v>69</v>
      </c>
      <c r="I8010">
        <v>1</v>
      </c>
      <c r="J8010" t="s">
        <v>27</v>
      </c>
      <c r="K8010" t="s">
        <v>17</v>
      </c>
      <c r="L8010" t="s">
        <v>22</v>
      </c>
      <c r="M8010">
        <v>3</v>
      </c>
      <c r="N8010">
        <v>6713.72</v>
      </c>
      <c r="O8010" t="s">
        <v>19</v>
      </c>
      <c r="P8010" t="str">
        <f t="shared" ref="P8010" si="4306">IF(A8010&lt;30,"18-29",IF(A8010&lt;45,"30-44",IF(A8010&lt;60,"45-59",IF(A8010&lt;75,"60-74","75+"))))</f>
        <v>60-74</v>
      </c>
      <c r="Q8010" t="str">
        <f>IF(PatientData[[#This Row],[bmi]]&lt;18.5,"Underweight",
IF(PatientData[[#This Row],[bmi]]&lt;25,"Normal",
IF(PatientData[[#This Row],[bmi]]&lt;30,"Overweight","Obese")))</f>
        <v>Obese</v>
      </c>
      <c r="R8010" t="str">
        <f t="shared" si="4299"/>
        <v>High BP</v>
      </c>
      <c r="S8010" t="str">
        <f t="shared" si="4300"/>
        <v>Normal Cost</v>
      </c>
    </row>
    <row r="8011" spans="1:19" x14ac:dyDescent="0.3">
      <c r="A8011">
        <v>54</v>
      </c>
      <c r="B8011" t="s">
        <v>15</v>
      </c>
      <c r="C8011">
        <v>29.3</v>
      </c>
      <c r="D8011">
        <v>129</v>
      </c>
      <c r="E8011">
        <v>84</v>
      </c>
      <c r="F8011">
        <v>255.7</v>
      </c>
      <c r="G8011">
        <v>120</v>
      </c>
      <c r="H8011">
        <v>92</v>
      </c>
      <c r="I8011">
        <v>0</v>
      </c>
      <c r="J8011" t="s">
        <v>16</v>
      </c>
      <c r="K8011" t="s">
        <v>21</v>
      </c>
      <c r="L8011" t="s">
        <v>22</v>
      </c>
      <c r="M8011">
        <v>8.3000000000000007</v>
      </c>
      <c r="N8011">
        <v>15673.06</v>
      </c>
      <c r="O8011" t="s">
        <v>19</v>
      </c>
      <c r="P8011" t="str">
        <f t="shared" ref="P8011" si="4307">IF(A8008&lt;30,"18-29",IF(A8008&lt;45,"30-44",IF(A8008&lt;60,"45-59",IF(A8008&lt;75,"60-74","75+"))))</f>
        <v>60-74</v>
      </c>
      <c r="Q8011" t="str">
        <f>IF(PatientData[[#This Row],[bmi]]&lt;18.5,"Underweight",
IF(PatientData[[#This Row],[bmi]]&lt;25,"Normal",
IF(PatientData[[#This Row],[bmi]]&lt;30,"Overweight","Obese")))</f>
        <v>Overweight</v>
      </c>
      <c r="R8011" t="str">
        <f t="shared" si="4299"/>
        <v>High BP</v>
      </c>
      <c r="S8011" t="str">
        <f t="shared" si="4300"/>
        <v>High Cost</v>
      </c>
    </row>
    <row r="8012" spans="1:19" x14ac:dyDescent="0.3">
      <c r="A8012">
        <v>55</v>
      </c>
      <c r="B8012" t="s">
        <v>20</v>
      </c>
      <c r="C8012">
        <v>32</v>
      </c>
      <c r="D8012">
        <v>132</v>
      </c>
      <c r="E8012">
        <v>75</v>
      </c>
      <c r="F8012">
        <v>223.7</v>
      </c>
      <c r="G8012">
        <v>136.5</v>
      </c>
      <c r="H8012">
        <v>85</v>
      </c>
      <c r="I8012">
        <v>1</v>
      </c>
      <c r="J8012" t="s">
        <v>16</v>
      </c>
      <c r="K8012" t="s">
        <v>17</v>
      </c>
      <c r="L8012" t="s">
        <v>22</v>
      </c>
      <c r="M8012">
        <v>6.3</v>
      </c>
      <c r="N8012">
        <v>10801.4</v>
      </c>
      <c r="O8012" t="s">
        <v>19</v>
      </c>
      <c r="P8012" t="str">
        <f t="shared" ref="P8012" si="4308">IF(A8012&lt;30,"18-29",IF(A8012&lt;45,"30-44",IF(A8012&lt;60,"45-59",IF(A8012&lt;75,"60-74","75+"))))</f>
        <v>45-59</v>
      </c>
      <c r="Q8012" t="str">
        <f>IF(PatientData[[#This Row],[bmi]]&lt;18.5,"Underweight",
IF(PatientData[[#This Row],[bmi]]&lt;25,"Normal",
IF(PatientData[[#This Row],[bmi]]&lt;30,"Overweight","Obese")))</f>
        <v>Obese</v>
      </c>
      <c r="R8012" t="str">
        <f t="shared" si="4299"/>
        <v>High BP</v>
      </c>
      <c r="S8012" t="str">
        <f t="shared" si="4300"/>
        <v>Normal Cost</v>
      </c>
    </row>
    <row r="8013" spans="1:19" x14ac:dyDescent="0.3">
      <c r="A8013">
        <v>49</v>
      </c>
      <c r="B8013" t="s">
        <v>15</v>
      </c>
      <c r="C8013">
        <v>21.5</v>
      </c>
      <c r="D8013">
        <v>113</v>
      </c>
      <c r="E8013">
        <v>80</v>
      </c>
      <c r="F8013">
        <v>189.4</v>
      </c>
      <c r="G8013">
        <v>112.8</v>
      </c>
      <c r="H8013">
        <v>70</v>
      </c>
      <c r="I8013">
        <v>0</v>
      </c>
      <c r="J8013" t="s">
        <v>27</v>
      </c>
      <c r="K8013" t="s">
        <v>17</v>
      </c>
      <c r="L8013" t="s">
        <v>25</v>
      </c>
      <c r="M8013">
        <v>2.5</v>
      </c>
      <c r="N8013">
        <v>5521.41</v>
      </c>
      <c r="O8013" t="s">
        <v>19</v>
      </c>
      <c r="P8013" t="str">
        <f t="shared" ref="P8013" si="4309">IF(A8010&lt;30,"18-29",IF(A8010&lt;45,"30-44",IF(A8010&lt;60,"45-59",IF(A8010&lt;75,"60-74","75+"))))</f>
        <v>60-74</v>
      </c>
      <c r="Q8013" t="str">
        <f>IF(PatientData[[#This Row],[bmi]]&lt;18.5,"Underweight",
IF(PatientData[[#This Row],[bmi]]&lt;25,"Normal",
IF(PatientData[[#This Row],[bmi]]&lt;30,"Overweight","Obese")))</f>
        <v>Normal</v>
      </c>
      <c r="R8013" t="str">
        <f t="shared" si="4299"/>
        <v>High BP</v>
      </c>
      <c r="S8013" t="str">
        <f t="shared" si="4300"/>
        <v>Normal Cost</v>
      </c>
    </row>
    <row r="8014" spans="1:19" x14ac:dyDescent="0.3">
      <c r="A8014">
        <v>88</v>
      </c>
      <c r="B8014" t="s">
        <v>20</v>
      </c>
      <c r="C8014">
        <v>32</v>
      </c>
      <c r="D8014">
        <v>129</v>
      </c>
      <c r="E8014">
        <v>77</v>
      </c>
      <c r="F8014">
        <v>252.2</v>
      </c>
      <c r="G8014">
        <v>164.8</v>
      </c>
      <c r="H8014">
        <v>76</v>
      </c>
      <c r="I8014">
        <v>0</v>
      </c>
      <c r="J8014" t="s">
        <v>27</v>
      </c>
      <c r="K8014" t="s">
        <v>21</v>
      </c>
      <c r="L8014" t="s">
        <v>18</v>
      </c>
      <c r="M8014">
        <v>4.4000000000000004</v>
      </c>
      <c r="N8014">
        <v>10083.76</v>
      </c>
      <c r="O8014" t="s">
        <v>19</v>
      </c>
      <c r="P8014" t="str">
        <f t="shared" ref="P8014" si="4310">IF(A8014&lt;30,"18-29",IF(A8014&lt;45,"30-44",IF(A8014&lt;60,"45-59",IF(A8014&lt;75,"60-74","75+"))))</f>
        <v>75+</v>
      </c>
      <c r="Q8014" t="str">
        <f>IF(PatientData[[#This Row],[bmi]]&lt;18.5,"Underweight",
IF(PatientData[[#This Row],[bmi]]&lt;25,"Normal",
IF(PatientData[[#This Row],[bmi]]&lt;30,"Overweight","Obese")))</f>
        <v>Obese</v>
      </c>
      <c r="R8014" t="str">
        <f t="shared" si="4299"/>
        <v>High BP</v>
      </c>
      <c r="S8014" t="str">
        <f t="shared" si="4300"/>
        <v>Normal Cost</v>
      </c>
    </row>
    <row r="8015" spans="1:19" x14ac:dyDescent="0.3">
      <c r="A8015">
        <v>42</v>
      </c>
      <c r="B8015" t="s">
        <v>15</v>
      </c>
      <c r="C8015">
        <v>21.6</v>
      </c>
      <c r="D8015">
        <v>124</v>
      </c>
      <c r="E8015">
        <v>79</v>
      </c>
      <c r="F8015">
        <v>173.1</v>
      </c>
      <c r="G8015">
        <v>99.6</v>
      </c>
      <c r="H8015">
        <v>83</v>
      </c>
      <c r="I8015">
        <v>0</v>
      </c>
      <c r="J8015" t="s">
        <v>27</v>
      </c>
      <c r="K8015" t="s">
        <v>28</v>
      </c>
      <c r="L8015" t="s">
        <v>25</v>
      </c>
      <c r="M8015">
        <v>4</v>
      </c>
      <c r="N8015">
        <v>10775.89</v>
      </c>
      <c r="O8015" t="s">
        <v>19</v>
      </c>
      <c r="P8015" t="str">
        <f t="shared" ref="P8015" si="4311">IF(A8012&lt;30,"18-29",IF(A8012&lt;45,"30-44",IF(A8012&lt;60,"45-59",IF(A8012&lt;75,"60-74","75+"))))</f>
        <v>45-59</v>
      </c>
      <c r="Q8015" t="str">
        <f>IF(PatientData[[#This Row],[bmi]]&lt;18.5,"Underweight",
IF(PatientData[[#This Row],[bmi]]&lt;25,"Normal",
IF(PatientData[[#This Row],[bmi]]&lt;30,"Overweight","Obese")))</f>
        <v>Normal</v>
      </c>
      <c r="R8015" t="str">
        <f t="shared" si="4299"/>
        <v>High BP</v>
      </c>
      <c r="S8015" t="str">
        <f t="shared" si="4300"/>
        <v>Normal Cost</v>
      </c>
    </row>
    <row r="8016" spans="1:19" x14ac:dyDescent="0.3">
      <c r="A8016">
        <v>47</v>
      </c>
      <c r="B8016" t="s">
        <v>20</v>
      </c>
      <c r="C8016">
        <v>32</v>
      </c>
      <c r="D8016">
        <v>118</v>
      </c>
      <c r="E8016">
        <v>65</v>
      </c>
      <c r="F8016">
        <v>191</v>
      </c>
      <c r="G8016">
        <v>160.30000000000001</v>
      </c>
      <c r="H8016">
        <v>94</v>
      </c>
      <c r="I8016">
        <v>1</v>
      </c>
      <c r="J8016" t="s">
        <v>16</v>
      </c>
      <c r="K8016" t="s">
        <v>28</v>
      </c>
      <c r="L8016" t="s">
        <v>22</v>
      </c>
      <c r="M8016">
        <v>10</v>
      </c>
      <c r="N8016">
        <v>23159.43</v>
      </c>
      <c r="O8016" t="s">
        <v>19</v>
      </c>
      <c r="P8016" t="str">
        <f t="shared" ref="P8016:P8017" si="4312">IF(A8016&lt;30,"18-29",IF(A8016&lt;45,"30-44",IF(A8016&lt;60,"45-59",IF(A8016&lt;75,"60-74","75+"))))</f>
        <v>45-59</v>
      </c>
      <c r="Q8016" t="str">
        <f>IF(PatientData[[#This Row],[bmi]]&lt;18.5,"Underweight",
IF(PatientData[[#This Row],[bmi]]&lt;25,"Normal",
IF(PatientData[[#This Row],[bmi]]&lt;30,"Overweight","Obese")))</f>
        <v>Obese</v>
      </c>
      <c r="R8016" t="str">
        <f t="shared" si="4299"/>
        <v>Normal BP</v>
      </c>
      <c r="S8016" t="str">
        <f t="shared" si="4300"/>
        <v>High Cost</v>
      </c>
    </row>
    <row r="8017" spans="1:19" x14ac:dyDescent="0.3">
      <c r="A8017">
        <v>50</v>
      </c>
      <c r="B8017" t="s">
        <v>20</v>
      </c>
      <c r="C8017">
        <v>32</v>
      </c>
      <c r="D8017">
        <v>121</v>
      </c>
      <c r="E8017">
        <v>84</v>
      </c>
      <c r="F8017">
        <v>224.4</v>
      </c>
      <c r="G8017">
        <v>104.8</v>
      </c>
      <c r="H8017">
        <v>84</v>
      </c>
      <c r="I8017">
        <v>1</v>
      </c>
      <c r="J8017" t="s">
        <v>16</v>
      </c>
      <c r="K8017" t="s">
        <v>28</v>
      </c>
      <c r="L8017" t="s">
        <v>18</v>
      </c>
      <c r="M8017">
        <v>8.4</v>
      </c>
      <c r="N8017">
        <v>21736.959999999999</v>
      </c>
      <c r="O8017" t="s">
        <v>19</v>
      </c>
      <c r="P8017" t="str">
        <f t="shared" si="4312"/>
        <v>45-59</v>
      </c>
      <c r="Q8017" t="str">
        <f>IF(PatientData[[#This Row],[bmi]]&lt;18.5,"Underweight",
IF(PatientData[[#This Row],[bmi]]&lt;25,"Normal",
IF(PatientData[[#This Row],[bmi]]&lt;30,"Overweight","Obese")))</f>
        <v>Obese</v>
      </c>
      <c r="R8017" t="str">
        <f t="shared" si="4299"/>
        <v>High BP</v>
      </c>
      <c r="S8017" t="str">
        <f t="shared" si="4300"/>
        <v>High Cost</v>
      </c>
    </row>
    <row r="8018" spans="1:19" x14ac:dyDescent="0.3">
      <c r="A8018">
        <v>67</v>
      </c>
      <c r="B8018" t="s">
        <v>15</v>
      </c>
      <c r="C8018">
        <v>36.799999999999997</v>
      </c>
      <c r="D8018">
        <v>126</v>
      </c>
      <c r="E8018">
        <v>70</v>
      </c>
      <c r="F8018">
        <v>215.4</v>
      </c>
      <c r="G8018">
        <v>132</v>
      </c>
      <c r="H8018">
        <v>73</v>
      </c>
      <c r="I8018">
        <v>2</v>
      </c>
      <c r="J8018" t="s">
        <v>24</v>
      </c>
      <c r="K8018" t="s">
        <v>26</v>
      </c>
      <c r="L8018" t="s">
        <v>25</v>
      </c>
      <c r="M8018">
        <v>4.4000000000000004</v>
      </c>
      <c r="N8018">
        <v>9625.5300000000007</v>
      </c>
      <c r="O8018" t="s">
        <v>19</v>
      </c>
      <c r="P8018" t="str">
        <f t="shared" ref="P8018" si="4313">IF(A8015&lt;30,"18-29",IF(A8015&lt;45,"30-44",IF(A8015&lt;60,"45-59",IF(A8015&lt;75,"60-74","75+"))))</f>
        <v>30-44</v>
      </c>
      <c r="Q8018" t="str">
        <f>IF(PatientData[[#This Row],[bmi]]&lt;18.5,"Underweight",
IF(PatientData[[#This Row],[bmi]]&lt;25,"Normal",
IF(PatientData[[#This Row],[bmi]]&lt;30,"Overweight","Obese")))</f>
        <v>Obese</v>
      </c>
      <c r="R8018" t="str">
        <f t="shared" si="4299"/>
        <v>High BP</v>
      </c>
      <c r="S8018" t="str">
        <f t="shared" si="4300"/>
        <v>Normal Cost</v>
      </c>
    </row>
    <row r="8019" spans="1:19" x14ac:dyDescent="0.3">
      <c r="A8019">
        <v>84</v>
      </c>
      <c r="B8019" t="s">
        <v>20</v>
      </c>
      <c r="C8019">
        <v>32.1</v>
      </c>
      <c r="D8019">
        <v>136</v>
      </c>
      <c r="E8019">
        <v>80</v>
      </c>
      <c r="F8019">
        <v>216.4</v>
      </c>
      <c r="G8019">
        <v>133.9</v>
      </c>
      <c r="H8019">
        <v>71</v>
      </c>
      <c r="I8019">
        <v>1</v>
      </c>
      <c r="J8019" t="s">
        <v>24</v>
      </c>
      <c r="K8019" t="s">
        <v>17</v>
      </c>
      <c r="L8019" t="s">
        <v>22</v>
      </c>
      <c r="M8019">
        <v>6.6</v>
      </c>
      <c r="N8019">
        <v>12806.3</v>
      </c>
      <c r="O8019" t="s">
        <v>19</v>
      </c>
      <c r="P8019" t="str">
        <f t="shared" ref="P8019" si="4314">IF(A8019&lt;30,"18-29",IF(A8019&lt;45,"30-44",IF(A8019&lt;60,"45-59",IF(A8019&lt;75,"60-74","75+"))))</f>
        <v>75+</v>
      </c>
      <c r="Q8019" t="str">
        <f>IF(PatientData[[#This Row],[bmi]]&lt;18.5,"Underweight",
IF(PatientData[[#This Row],[bmi]]&lt;25,"Normal",
IF(PatientData[[#This Row],[bmi]]&lt;30,"Overweight","Obese")))</f>
        <v>Obese</v>
      </c>
      <c r="R8019" t="str">
        <f t="shared" si="4299"/>
        <v>High BP</v>
      </c>
      <c r="S8019" t="str">
        <f t="shared" si="4300"/>
        <v>Normal Cost</v>
      </c>
    </row>
    <row r="8020" spans="1:19" x14ac:dyDescent="0.3">
      <c r="A8020">
        <v>68</v>
      </c>
      <c r="B8020" t="s">
        <v>15</v>
      </c>
      <c r="C8020">
        <v>29.3</v>
      </c>
      <c r="D8020">
        <v>157</v>
      </c>
      <c r="E8020">
        <v>104</v>
      </c>
      <c r="F8020">
        <v>189.1</v>
      </c>
      <c r="G8020">
        <v>112.3</v>
      </c>
      <c r="H8020">
        <v>92</v>
      </c>
      <c r="I8020">
        <v>1</v>
      </c>
      <c r="J8020" t="s">
        <v>16</v>
      </c>
      <c r="K8020" t="s">
        <v>28</v>
      </c>
      <c r="L8020" t="s">
        <v>25</v>
      </c>
      <c r="M8020">
        <v>10.7</v>
      </c>
      <c r="N8020">
        <v>23958.43</v>
      </c>
      <c r="O8020" t="s">
        <v>23</v>
      </c>
      <c r="P8020" t="str">
        <f t="shared" ref="P8020" si="4315">IF(A8017&lt;30,"18-29",IF(A8017&lt;45,"30-44",IF(A8017&lt;60,"45-59",IF(A8017&lt;75,"60-74","75+"))))</f>
        <v>45-59</v>
      </c>
      <c r="Q8020" t="str">
        <f>IF(PatientData[[#This Row],[bmi]]&lt;18.5,"Underweight",
IF(PatientData[[#This Row],[bmi]]&lt;25,"Normal",
IF(PatientData[[#This Row],[bmi]]&lt;30,"Overweight","Obese")))</f>
        <v>Overweight</v>
      </c>
      <c r="R8020" t="str">
        <f t="shared" si="4299"/>
        <v>High BP</v>
      </c>
      <c r="S8020" t="str">
        <f t="shared" si="4300"/>
        <v>High Cost</v>
      </c>
    </row>
    <row r="8021" spans="1:19" x14ac:dyDescent="0.3">
      <c r="A8021">
        <v>81</v>
      </c>
      <c r="B8021" t="s">
        <v>20</v>
      </c>
      <c r="C8021">
        <v>32.1</v>
      </c>
      <c r="D8021">
        <v>124</v>
      </c>
      <c r="E8021">
        <v>83</v>
      </c>
      <c r="F8021">
        <v>252.8</v>
      </c>
      <c r="G8021">
        <v>144.30000000000001</v>
      </c>
      <c r="H8021">
        <v>77</v>
      </c>
      <c r="I8021">
        <v>1</v>
      </c>
      <c r="J8021" t="s">
        <v>16</v>
      </c>
      <c r="K8021" t="s">
        <v>26</v>
      </c>
      <c r="L8021" t="s">
        <v>22</v>
      </c>
      <c r="M8021">
        <v>7.9</v>
      </c>
      <c r="N8021">
        <v>14591.24</v>
      </c>
      <c r="O8021" t="s">
        <v>19</v>
      </c>
      <c r="P8021" t="str">
        <f t="shared" ref="P8021:P8024" si="4316">IF(A8021&lt;30,"18-29",IF(A8021&lt;45,"30-44",IF(A8021&lt;60,"45-59",IF(A8021&lt;75,"60-74","75+"))))</f>
        <v>75+</v>
      </c>
      <c r="Q8021" t="str">
        <f>IF(PatientData[[#This Row],[bmi]]&lt;18.5,"Underweight",
IF(PatientData[[#This Row],[bmi]]&lt;25,"Normal",
IF(PatientData[[#This Row],[bmi]]&lt;30,"Overweight","Obese")))</f>
        <v>Obese</v>
      </c>
      <c r="R8021" t="str">
        <f t="shared" si="4299"/>
        <v>High BP</v>
      </c>
      <c r="S8021" t="str">
        <f t="shared" si="4300"/>
        <v>Normal Cost</v>
      </c>
    </row>
    <row r="8022" spans="1:19" x14ac:dyDescent="0.3">
      <c r="A8022">
        <v>54</v>
      </c>
      <c r="B8022" t="s">
        <v>20</v>
      </c>
      <c r="C8022">
        <v>32.1</v>
      </c>
      <c r="D8022">
        <v>127</v>
      </c>
      <c r="E8022">
        <v>67</v>
      </c>
      <c r="F8022">
        <v>248.6</v>
      </c>
      <c r="G8022">
        <v>119.5</v>
      </c>
      <c r="H8022">
        <v>79</v>
      </c>
      <c r="I8022">
        <v>0</v>
      </c>
      <c r="J8022" t="s">
        <v>27</v>
      </c>
      <c r="K8022" t="s">
        <v>17</v>
      </c>
      <c r="L8022" t="s">
        <v>18</v>
      </c>
      <c r="M8022">
        <v>11.2</v>
      </c>
      <c r="N8022">
        <v>23665.63</v>
      </c>
      <c r="O8022" t="s">
        <v>19</v>
      </c>
      <c r="P8022" t="str">
        <f t="shared" si="4316"/>
        <v>45-59</v>
      </c>
      <c r="Q8022" t="str">
        <f>IF(PatientData[[#This Row],[bmi]]&lt;18.5,"Underweight",
IF(PatientData[[#This Row],[bmi]]&lt;25,"Normal",
IF(PatientData[[#This Row],[bmi]]&lt;30,"Overweight","Obese")))</f>
        <v>Obese</v>
      </c>
      <c r="R8022" t="str">
        <f t="shared" si="4299"/>
        <v>High BP</v>
      </c>
      <c r="S8022" t="str">
        <f t="shared" si="4300"/>
        <v>High Cost</v>
      </c>
    </row>
    <row r="8023" spans="1:19" x14ac:dyDescent="0.3">
      <c r="A8023">
        <v>36</v>
      </c>
      <c r="B8023" t="s">
        <v>20</v>
      </c>
      <c r="C8023">
        <v>32.1</v>
      </c>
      <c r="D8023">
        <v>120</v>
      </c>
      <c r="E8023">
        <v>71</v>
      </c>
      <c r="F8023">
        <v>212.8</v>
      </c>
      <c r="G8023">
        <v>117.7</v>
      </c>
      <c r="H8023">
        <v>71</v>
      </c>
      <c r="I8023">
        <v>5</v>
      </c>
      <c r="J8023" t="s">
        <v>24</v>
      </c>
      <c r="K8023" t="s">
        <v>26</v>
      </c>
      <c r="L8023" t="s">
        <v>25</v>
      </c>
      <c r="M8023">
        <v>5</v>
      </c>
      <c r="N8023">
        <v>9603.0499999999993</v>
      </c>
      <c r="O8023" t="s">
        <v>19</v>
      </c>
      <c r="P8023" t="str">
        <f t="shared" si="4316"/>
        <v>30-44</v>
      </c>
      <c r="Q8023" t="str">
        <f>IF(PatientData[[#This Row],[bmi]]&lt;18.5,"Underweight",
IF(PatientData[[#This Row],[bmi]]&lt;25,"Normal",
IF(PatientData[[#This Row],[bmi]]&lt;30,"Overweight","Obese")))</f>
        <v>Obese</v>
      </c>
      <c r="R8023" t="str">
        <f t="shared" si="4299"/>
        <v>High BP</v>
      </c>
      <c r="S8023" t="str">
        <f t="shared" si="4300"/>
        <v>Normal Cost</v>
      </c>
    </row>
    <row r="8024" spans="1:19" x14ac:dyDescent="0.3">
      <c r="A8024">
        <v>71</v>
      </c>
      <c r="B8024" t="s">
        <v>20</v>
      </c>
      <c r="C8024">
        <v>32.1</v>
      </c>
      <c r="D8024">
        <v>141</v>
      </c>
      <c r="E8024">
        <v>88</v>
      </c>
      <c r="F8024">
        <v>208.7</v>
      </c>
      <c r="G8024">
        <v>150.30000000000001</v>
      </c>
      <c r="H8024">
        <v>57</v>
      </c>
      <c r="I8024">
        <v>1</v>
      </c>
      <c r="J8024" t="s">
        <v>24</v>
      </c>
      <c r="K8024" t="s">
        <v>26</v>
      </c>
      <c r="L8024" t="s">
        <v>25</v>
      </c>
      <c r="M8024">
        <v>5.2</v>
      </c>
      <c r="N8024">
        <v>9140.2099999999991</v>
      </c>
      <c r="O8024" t="s">
        <v>19</v>
      </c>
      <c r="P8024" t="str">
        <f t="shared" si="4316"/>
        <v>60-74</v>
      </c>
      <c r="Q8024" t="str">
        <f>IF(PatientData[[#This Row],[bmi]]&lt;18.5,"Underweight",
IF(PatientData[[#This Row],[bmi]]&lt;25,"Normal",
IF(PatientData[[#This Row],[bmi]]&lt;30,"Overweight","Obese")))</f>
        <v>Obese</v>
      </c>
      <c r="R8024" t="str">
        <f t="shared" si="4299"/>
        <v>High BP</v>
      </c>
      <c r="S8024" t="str">
        <f t="shared" si="4300"/>
        <v>Normal Cost</v>
      </c>
    </row>
    <row r="8025" spans="1:19" x14ac:dyDescent="0.3">
      <c r="A8025">
        <v>62</v>
      </c>
      <c r="B8025" t="s">
        <v>15</v>
      </c>
      <c r="C8025">
        <v>24.9</v>
      </c>
      <c r="D8025">
        <v>140</v>
      </c>
      <c r="E8025">
        <v>90</v>
      </c>
      <c r="F8025">
        <v>227.9</v>
      </c>
      <c r="G8025">
        <v>91.4</v>
      </c>
      <c r="H8025">
        <v>81</v>
      </c>
      <c r="I8025">
        <v>1</v>
      </c>
      <c r="J8025" t="s">
        <v>27</v>
      </c>
      <c r="K8025" t="s">
        <v>26</v>
      </c>
      <c r="L8025" t="s">
        <v>25</v>
      </c>
      <c r="M8025">
        <v>3.5</v>
      </c>
      <c r="N8025">
        <v>8406.2900000000009</v>
      </c>
      <c r="O8025" t="s">
        <v>19</v>
      </c>
      <c r="P8025" t="str">
        <f t="shared" ref="P8025:P8027" si="4317">IF(A8022&lt;30,"18-29",IF(A8022&lt;45,"30-44",IF(A8022&lt;60,"45-59",IF(A8022&lt;75,"60-74","75+"))))</f>
        <v>45-59</v>
      </c>
      <c r="Q8025" t="str">
        <f>IF(PatientData[[#This Row],[bmi]]&lt;18.5,"Underweight",
IF(PatientData[[#This Row],[bmi]]&lt;25,"Normal",
IF(PatientData[[#This Row],[bmi]]&lt;30,"Overweight","Obese")))</f>
        <v>Normal</v>
      </c>
      <c r="R8025" t="str">
        <f t="shared" si="4299"/>
        <v>High BP</v>
      </c>
      <c r="S8025" t="str">
        <f t="shared" si="4300"/>
        <v>Normal Cost</v>
      </c>
    </row>
    <row r="8026" spans="1:19" x14ac:dyDescent="0.3">
      <c r="A8026">
        <v>89</v>
      </c>
      <c r="B8026" t="s">
        <v>15</v>
      </c>
      <c r="C8026">
        <v>39.5</v>
      </c>
      <c r="D8026">
        <v>219</v>
      </c>
      <c r="E8026">
        <v>136</v>
      </c>
      <c r="F8026">
        <v>276.60000000000002</v>
      </c>
      <c r="G8026">
        <v>99.5</v>
      </c>
      <c r="H8026">
        <v>89</v>
      </c>
      <c r="I8026">
        <v>1</v>
      </c>
      <c r="J8026" t="s">
        <v>24</v>
      </c>
      <c r="K8026" t="s">
        <v>28</v>
      </c>
      <c r="L8026" t="s">
        <v>18</v>
      </c>
      <c r="M8026">
        <v>4.8</v>
      </c>
      <c r="N8026">
        <v>13040.59</v>
      </c>
      <c r="O8026" t="s">
        <v>19</v>
      </c>
      <c r="P8026" t="str">
        <f t="shared" si="4317"/>
        <v>30-44</v>
      </c>
      <c r="Q8026" t="str">
        <f>IF(PatientData[[#This Row],[bmi]]&lt;18.5,"Underweight",
IF(PatientData[[#This Row],[bmi]]&lt;25,"Normal",
IF(PatientData[[#This Row],[bmi]]&lt;30,"Overweight","Obese")))</f>
        <v>Obese</v>
      </c>
      <c r="R8026" t="str">
        <f t="shared" si="4299"/>
        <v>High BP</v>
      </c>
      <c r="S8026" t="str">
        <f t="shared" si="4300"/>
        <v>Normal Cost</v>
      </c>
    </row>
    <row r="8027" spans="1:19" x14ac:dyDescent="0.3">
      <c r="A8027">
        <v>67</v>
      </c>
      <c r="B8027" t="s">
        <v>15</v>
      </c>
      <c r="C8027">
        <v>24.5</v>
      </c>
      <c r="D8027">
        <v>124</v>
      </c>
      <c r="E8027">
        <v>71</v>
      </c>
      <c r="F8027">
        <v>241.3</v>
      </c>
      <c r="G8027">
        <v>120.4</v>
      </c>
      <c r="H8027">
        <v>82</v>
      </c>
      <c r="I8027">
        <v>1</v>
      </c>
      <c r="J8027" t="s">
        <v>27</v>
      </c>
      <c r="K8027" t="s">
        <v>17</v>
      </c>
      <c r="L8027" t="s">
        <v>18</v>
      </c>
      <c r="M8027">
        <v>6.8</v>
      </c>
      <c r="N8027">
        <v>12599.98</v>
      </c>
      <c r="O8027" t="s">
        <v>23</v>
      </c>
      <c r="P8027" t="str">
        <f t="shared" si="4317"/>
        <v>60-74</v>
      </c>
      <c r="Q8027" t="str">
        <f>IF(PatientData[[#This Row],[bmi]]&lt;18.5,"Underweight",
IF(PatientData[[#This Row],[bmi]]&lt;25,"Normal",
IF(PatientData[[#This Row],[bmi]]&lt;30,"Overweight","Obese")))</f>
        <v>Normal</v>
      </c>
      <c r="R8027" t="str">
        <f t="shared" si="4299"/>
        <v>High BP</v>
      </c>
      <c r="S8027" t="str">
        <f t="shared" si="4300"/>
        <v>Normal Cost</v>
      </c>
    </row>
    <row r="8028" spans="1:19" x14ac:dyDescent="0.3">
      <c r="A8028">
        <v>94</v>
      </c>
      <c r="B8028" t="s">
        <v>20</v>
      </c>
      <c r="C8028">
        <v>32.1</v>
      </c>
      <c r="D8028">
        <v>144</v>
      </c>
      <c r="E8028">
        <v>93</v>
      </c>
      <c r="F8028">
        <v>283.39999999999998</v>
      </c>
      <c r="G8028">
        <v>127.3</v>
      </c>
      <c r="H8028">
        <v>71</v>
      </c>
      <c r="I8028">
        <v>2</v>
      </c>
      <c r="J8028" t="s">
        <v>24</v>
      </c>
      <c r="K8028" t="s">
        <v>17</v>
      </c>
      <c r="L8028" t="s">
        <v>18</v>
      </c>
      <c r="M8028">
        <v>3.3</v>
      </c>
      <c r="N8028">
        <v>6199.79</v>
      </c>
      <c r="O8028" t="s">
        <v>19</v>
      </c>
      <c r="P8028" t="str">
        <f t="shared" ref="P8028" si="4318">IF(A8028&lt;30,"18-29",IF(A8028&lt;45,"30-44",IF(A8028&lt;60,"45-59",IF(A8028&lt;75,"60-74","75+"))))</f>
        <v>75+</v>
      </c>
      <c r="Q8028" t="str">
        <f>IF(PatientData[[#This Row],[bmi]]&lt;18.5,"Underweight",
IF(PatientData[[#This Row],[bmi]]&lt;25,"Normal",
IF(PatientData[[#This Row],[bmi]]&lt;30,"Overweight","Obese")))</f>
        <v>Obese</v>
      </c>
      <c r="R8028" t="str">
        <f t="shared" si="4299"/>
        <v>High BP</v>
      </c>
      <c r="S8028" t="str">
        <f t="shared" si="4300"/>
        <v>Normal Cost</v>
      </c>
    </row>
    <row r="8029" spans="1:19" x14ac:dyDescent="0.3">
      <c r="A8029">
        <v>35</v>
      </c>
      <c r="B8029" t="s">
        <v>15</v>
      </c>
      <c r="C8029">
        <v>28.7</v>
      </c>
      <c r="D8029">
        <v>107</v>
      </c>
      <c r="E8029">
        <v>61</v>
      </c>
      <c r="F8029">
        <v>208.4</v>
      </c>
      <c r="G8029">
        <v>94.1</v>
      </c>
      <c r="H8029">
        <v>63</v>
      </c>
      <c r="I8029">
        <v>2</v>
      </c>
      <c r="J8029" t="s">
        <v>27</v>
      </c>
      <c r="K8029" t="s">
        <v>21</v>
      </c>
      <c r="L8029" t="s">
        <v>25</v>
      </c>
      <c r="M8029">
        <v>13.5</v>
      </c>
      <c r="N8029">
        <v>20093.810000000001</v>
      </c>
      <c r="O8029" t="s">
        <v>19</v>
      </c>
      <c r="P8029" t="str">
        <f t="shared" ref="P8029" si="4319">IF(A8026&lt;30,"18-29",IF(A8026&lt;45,"30-44",IF(A8026&lt;60,"45-59",IF(A8026&lt;75,"60-74","75+"))))</f>
        <v>75+</v>
      </c>
      <c r="Q8029" t="str">
        <f>IF(PatientData[[#This Row],[bmi]]&lt;18.5,"Underweight",
IF(PatientData[[#This Row],[bmi]]&lt;25,"Normal",
IF(PatientData[[#This Row],[bmi]]&lt;30,"Overweight","Obese")))</f>
        <v>Overweight</v>
      </c>
      <c r="R8029" t="str">
        <f t="shared" si="4299"/>
        <v>Normal BP</v>
      </c>
      <c r="S8029" t="str">
        <f t="shared" si="4300"/>
        <v>High Cost</v>
      </c>
    </row>
    <row r="8030" spans="1:19" x14ac:dyDescent="0.3">
      <c r="A8030">
        <v>69</v>
      </c>
      <c r="B8030" t="s">
        <v>20</v>
      </c>
      <c r="C8030">
        <v>32.1</v>
      </c>
      <c r="D8030">
        <v>117</v>
      </c>
      <c r="E8030">
        <v>62</v>
      </c>
      <c r="F8030">
        <v>224.1</v>
      </c>
      <c r="G8030">
        <v>109.2</v>
      </c>
      <c r="H8030">
        <v>87</v>
      </c>
      <c r="I8030">
        <v>0</v>
      </c>
      <c r="J8030" t="s">
        <v>24</v>
      </c>
      <c r="K8030" t="s">
        <v>21</v>
      </c>
      <c r="L8030" t="s">
        <v>18</v>
      </c>
      <c r="M8030">
        <v>7.1</v>
      </c>
      <c r="N8030">
        <v>15433.68</v>
      </c>
      <c r="O8030" t="s">
        <v>19</v>
      </c>
      <c r="P8030" t="str">
        <f t="shared" ref="P8030:P8031" si="4320">IF(A8030&lt;30,"18-29",IF(A8030&lt;45,"30-44",IF(A8030&lt;60,"45-59",IF(A8030&lt;75,"60-74","75+"))))</f>
        <v>60-74</v>
      </c>
      <c r="Q8030" t="str">
        <f>IF(PatientData[[#This Row],[bmi]]&lt;18.5,"Underweight",
IF(PatientData[[#This Row],[bmi]]&lt;25,"Normal",
IF(PatientData[[#This Row],[bmi]]&lt;30,"Overweight","Obese")))</f>
        <v>Obese</v>
      </c>
      <c r="R8030" t="str">
        <f t="shared" si="4299"/>
        <v>Normal BP</v>
      </c>
      <c r="S8030" t="str">
        <f t="shared" si="4300"/>
        <v>High Cost</v>
      </c>
    </row>
    <row r="8031" spans="1:19" x14ac:dyDescent="0.3">
      <c r="A8031">
        <v>55</v>
      </c>
      <c r="B8031" t="s">
        <v>20</v>
      </c>
      <c r="C8031">
        <v>32.1</v>
      </c>
      <c r="D8031">
        <v>141</v>
      </c>
      <c r="E8031">
        <v>85</v>
      </c>
      <c r="F8031">
        <v>216.4</v>
      </c>
      <c r="G8031">
        <v>155.1</v>
      </c>
      <c r="H8031">
        <v>79</v>
      </c>
      <c r="I8031">
        <v>1</v>
      </c>
      <c r="J8031" t="s">
        <v>16</v>
      </c>
      <c r="K8031" t="s">
        <v>26</v>
      </c>
      <c r="L8031" t="s">
        <v>18</v>
      </c>
      <c r="M8031">
        <v>8.1999999999999993</v>
      </c>
      <c r="N8031">
        <v>16078.4</v>
      </c>
      <c r="O8031" t="s">
        <v>19</v>
      </c>
      <c r="P8031" t="str">
        <f t="shared" si="4320"/>
        <v>45-59</v>
      </c>
      <c r="Q8031" t="str">
        <f>IF(PatientData[[#This Row],[bmi]]&lt;18.5,"Underweight",
IF(PatientData[[#This Row],[bmi]]&lt;25,"Normal",
IF(PatientData[[#This Row],[bmi]]&lt;30,"Overweight","Obese")))</f>
        <v>Obese</v>
      </c>
      <c r="R8031" t="str">
        <f t="shared" si="4299"/>
        <v>High BP</v>
      </c>
      <c r="S8031" t="str">
        <f t="shared" si="4300"/>
        <v>High Cost</v>
      </c>
    </row>
    <row r="8032" spans="1:19" x14ac:dyDescent="0.3">
      <c r="A8032">
        <v>85</v>
      </c>
      <c r="B8032" t="s">
        <v>15</v>
      </c>
      <c r="C8032">
        <v>21.7</v>
      </c>
      <c r="D8032">
        <v>128</v>
      </c>
      <c r="E8032">
        <v>83</v>
      </c>
      <c r="F8032">
        <v>242.5</v>
      </c>
      <c r="G8032">
        <v>120.3</v>
      </c>
      <c r="H8032">
        <v>64</v>
      </c>
      <c r="I8032">
        <v>2</v>
      </c>
      <c r="J8032" t="s">
        <v>24</v>
      </c>
      <c r="K8032" t="s">
        <v>28</v>
      </c>
      <c r="L8032" t="s">
        <v>18</v>
      </c>
      <c r="M8032">
        <v>3.8</v>
      </c>
      <c r="N8032">
        <v>10405.67</v>
      </c>
      <c r="O8032" t="s">
        <v>19</v>
      </c>
      <c r="P8032" t="str">
        <f t="shared" ref="P8032" si="4321">IF(A8029&lt;30,"18-29",IF(A8029&lt;45,"30-44",IF(A8029&lt;60,"45-59",IF(A8029&lt;75,"60-74","75+"))))</f>
        <v>30-44</v>
      </c>
      <c r="Q8032" t="str">
        <f>IF(PatientData[[#This Row],[bmi]]&lt;18.5,"Underweight",
IF(PatientData[[#This Row],[bmi]]&lt;25,"Normal",
IF(PatientData[[#This Row],[bmi]]&lt;30,"Overweight","Obese")))</f>
        <v>Normal</v>
      </c>
      <c r="R8032" t="str">
        <f t="shared" si="4299"/>
        <v>High BP</v>
      </c>
      <c r="S8032" t="str">
        <f t="shared" si="4300"/>
        <v>Normal Cost</v>
      </c>
    </row>
    <row r="8033" spans="1:19" x14ac:dyDescent="0.3">
      <c r="A8033">
        <v>49</v>
      </c>
      <c r="B8033" t="s">
        <v>20</v>
      </c>
      <c r="C8033">
        <v>32.1</v>
      </c>
      <c r="D8033">
        <v>125</v>
      </c>
      <c r="E8033">
        <v>75</v>
      </c>
      <c r="F8033">
        <v>261.10000000000002</v>
      </c>
      <c r="G8033">
        <v>195.3</v>
      </c>
      <c r="H8033">
        <v>73</v>
      </c>
      <c r="I8033">
        <v>1</v>
      </c>
      <c r="J8033" t="s">
        <v>27</v>
      </c>
      <c r="K8033" t="s">
        <v>17</v>
      </c>
      <c r="L8033" t="s">
        <v>18</v>
      </c>
      <c r="M8033">
        <v>1.6</v>
      </c>
      <c r="N8033">
        <v>4239.8599999999997</v>
      </c>
      <c r="O8033" t="s">
        <v>19</v>
      </c>
      <c r="P8033" t="str">
        <f t="shared" ref="P8033" si="4322">IF(A8033&lt;30,"18-29",IF(A8033&lt;45,"30-44",IF(A8033&lt;60,"45-59",IF(A8033&lt;75,"60-74","75+"))))</f>
        <v>45-59</v>
      </c>
      <c r="Q8033" t="str">
        <f>IF(PatientData[[#This Row],[bmi]]&lt;18.5,"Underweight",
IF(PatientData[[#This Row],[bmi]]&lt;25,"Normal",
IF(PatientData[[#This Row],[bmi]]&lt;30,"Overweight","Obese")))</f>
        <v>Obese</v>
      </c>
      <c r="R8033" t="str">
        <f t="shared" si="4299"/>
        <v>High BP</v>
      </c>
      <c r="S8033" t="str">
        <f t="shared" si="4300"/>
        <v>Normal Cost</v>
      </c>
    </row>
    <row r="8034" spans="1:19" x14ac:dyDescent="0.3">
      <c r="A8034">
        <v>95</v>
      </c>
      <c r="B8034" t="s">
        <v>15</v>
      </c>
      <c r="C8034">
        <v>28.4</v>
      </c>
      <c r="D8034">
        <v>123</v>
      </c>
      <c r="E8034">
        <v>74</v>
      </c>
      <c r="F8034">
        <v>262.2</v>
      </c>
      <c r="G8034">
        <v>128.9</v>
      </c>
      <c r="H8034">
        <v>72</v>
      </c>
      <c r="I8034">
        <v>0</v>
      </c>
      <c r="J8034" t="s">
        <v>27</v>
      </c>
      <c r="K8034" t="s">
        <v>26</v>
      </c>
      <c r="L8034" t="s">
        <v>25</v>
      </c>
      <c r="M8034">
        <v>5.5</v>
      </c>
      <c r="N8034">
        <v>9538.7900000000009</v>
      </c>
      <c r="O8034" t="s">
        <v>19</v>
      </c>
      <c r="P8034" t="str">
        <f t="shared" ref="P8034:P8035" si="4323">IF(A8031&lt;30,"18-29",IF(A8031&lt;45,"30-44",IF(A8031&lt;60,"45-59",IF(A8031&lt;75,"60-74","75+"))))</f>
        <v>45-59</v>
      </c>
      <c r="Q8034" t="str">
        <f>IF(PatientData[[#This Row],[bmi]]&lt;18.5,"Underweight",
IF(PatientData[[#This Row],[bmi]]&lt;25,"Normal",
IF(PatientData[[#This Row],[bmi]]&lt;30,"Overweight","Obese")))</f>
        <v>Overweight</v>
      </c>
      <c r="R8034" t="str">
        <f t="shared" si="4299"/>
        <v>High BP</v>
      </c>
      <c r="S8034" t="str">
        <f t="shared" si="4300"/>
        <v>Normal Cost</v>
      </c>
    </row>
    <row r="8035" spans="1:19" x14ac:dyDescent="0.3">
      <c r="A8035">
        <v>65</v>
      </c>
      <c r="B8035" t="s">
        <v>15</v>
      </c>
      <c r="C8035">
        <v>28.9</v>
      </c>
      <c r="D8035">
        <v>107</v>
      </c>
      <c r="E8035">
        <v>60</v>
      </c>
      <c r="F8035">
        <v>228</v>
      </c>
      <c r="G8035">
        <v>108</v>
      </c>
      <c r="H8035">
        <v>98</v>
      </c>
      <c r="I8035">
        <v>0</v>
      </c>
      <c r="J8035" t="s">
        <v>16</v>
      </c>
      <c r="K8035" t="s">
        <v>21</v>
      </c>
      <c r="L8035" t="s">
        <v>25</v>
      </c>
      <c r="M8035">
        <v>13.9</v>
      </c>
      <c r="N8035">
        <v>24620.69</v>
      </c>
      <c r="O8035" t="s">
        <v>19</v>
      </c>
      <c r="P8035" t="str">
        <f t="shared" si="4323"/>
        <v>75+</v>
      </c>
      <c r="Q8035" t="str">
        <f>IF(PatientData[[#This Row],[bmi]]&lt;18.5,"Underweight",
IF(PatientData[[#This Row],[bmi]]&lt;25,"Normal",
IF(PatientData[[#This Row],[bmi]]&lt;30,"Overweight","Obese")))</f>
        <v>Overweight</v>
      </c>
      <c r="R8035" t="str">
        <f t="shared" si="4299"/>
        <v>Normal BP</v>
      </c>
      <c r="S8035" t="str">
        <f t="shared" si="4300"/>
        <v>High Cost</v>
      </c>
    </row>
    <row r="8036" spans="1:19" x14ac:dyDescent="0.3">
      <c r="A8036">
        <v>83</v>
      </c>
      <c r="B8036" t="s">
        <v>20</v>
      </c>
      <c r="C8036">
        <v>32.1</v>
      </c>
      <c r="D8036">
        <v>133</v>
      </c>
      <c r="E8036">
        <v>78</v>
      </c>
      <c r="F8036">
        <v>259.2</v>
      </c>
      <c r="G8036">
        <v>109.9</v>
      </c>
      <c r="H8036">
        <v>70</v>
      </c>
      <c r="I8036">
        <v>1</v>
      </c>
      <c r="J8036" t="s">
        <v>24</v>
      </c>
      <c r="K8036" t="s">
        <v>21</v>
      </c>
      <c r="L8036" t="s">
        <v>18</v>
      </c>
      <c r="M8036">
        <v>5.7</v>
      </c>
      <c r="N8036">
        <v>13910.81</v>
      </c>
      <c r="O8036" t="s">
        <v>19</v>
      </c>
      <c r="P8036" t="str">
        <f t="shared" ref="P8036" si="4324">IF(A8036&lt;30,"18-29",IF(A8036&lt;45,"30-44",IF(A8036&lt;60,"45-59",IF(A8036&lt;75,"60-74","75+"))))</f>
        <v>75+</v>
      </c>
      <c r="Q8036" t="str">
        <f>IF(PatientData[[#This Row],[bmi]]&lt;18.5,"Underweight",
IF(PatientData[[#This Row],[bmi]]&lt;25,"Normal",
IF(PatientData[[#This Row],[bmi]]&lt;30,"Overweight","Obese")))</f>
        <v>Obese</v>
      </c>
      <c r="R8036" t="str">
        <f t="shared" si="4299"/>
        <v>High BP</v>
      </c>
      <c r="S8036" t="str">
        <f t="shared" si="4300"/>
        <v>Normal Cost</v>
      </c>
    </row>
    <row r="8037" spans="1:19" x14ac:dyDescent="0.3">
      <c r="A8037">
        <v>61</v>
      </c>
      <c r="B8037" t="s">
        <v>15</v>
      </c>
      <c r="C8037">
        <v>31.9</v>
      </c>
      <c r="D8037">
        <v>207</v>
      </c>
      <c r="E8037">
        <v>127</v>
      </c>
      <c r="F8037">
        <v>249.8</v>
      </c>
      <c r="G8037">
        <v>107.3</v>
      </c>
      <c r="H8037">
        <v>79</v>
      </c>
      <c r="I8037">
        <v>1</v>
      </c>
      <c r="J8037" t="s">
        <v>27</v>
      </c>
      <c r="K8037" t="s">
        <v>26</v>
      </c>
      <c r="L8037" t="s">
        <v>22</v>
      </c>
      <c r="M8037">
        <v>1.6</v>
      </c>
      <c r="N8037">
        <v>4329.5200000000004</v>
      </c>
      <c r="O8037" t="s">
        <v>23</v>
      </c>
      <c r="P8037" t="str">
        <f t="shared" ref="P8037:P8038" si="4325">IF(A8034&lt;30,"18-29",IF(A8034&lt;45,"30-44",IF(A8034&lt;60,"45-59",IF(A8034&lt;75,"60-74","75+"))))</f>
        <v>75+</v>
      </c>
      <c r="Q8037" t="str">
        <f>IF(PatientData[[#This Row],[bmi]]&lt;18.5,"Underweight",
IF(PatientData[[#This Row],[bmi]]&lt;25,"Normal",
IF(PatientData[[#This Row],[bmi]]&lt;30,"Overweight","Obese")))</f>
        <v>Obese</v>
      </c>
      <c r="R8037" t="str">
        <f t="shared" si="4299"/>
        <v>High BP</v>
      </c>
      <c r="S8037" t="str">
        <f t="shared" si="4300"/>
        <v>Normal Cost</v>
      </c>
    </row>
    <row r="8038" spans="1:19" x14ac:dyDescent="0.3">
      <c r="A8038">
        <v>61</v>
      </c>
      <c r="B8038" t="s">
        <v>15</v>
      </c>
      <c r="C8038">
        <v>27.3</v>
      </c>
      <c r="D8038">
        <v>135</v>
      </c>
      <c r="E8038">
        <v>92</v>
      </c>
      <c r="F8038">
        <v>184.1</v>
      </c>
      <c r="G8038">
        <v>130.19999999999999</v>
      </c>
      <c r="H8038">
        <v>72</v>
      </c>
      <c r="I8038">
        <v>0</v>
      </c>
      <c r="J8038" t="s">
        <v>24</v>
      </c>
      <c r="K8038" t="s">
        <v>17</v>
      </c>
      <c r="L8038" t="s">
        <v>22</v>
      </c>
      <c r="M8038">
        <v>6.5</v>
      </c>
      <c r="N8038">
        <v>13099.03</v>
      </c>
      <c r="O8038" t="s">
        <v>19</v>
      </c>
      <c r="P8038" t="str">
        <f t="shared" si="4325"/>
        <v>60-74</v>
      </c>
      <c r="Q8038" t="str">
        <f>IF(PatientData[[#This Row],[bmi]]&lt;18.5,"Underweight",
IF(PatientData[[#This Row],[bmi]]&lt;25,"Normal",
IF(PatientData[[#This Row],[bmi]]&lt;30,"Overweight","Obese")))</f>
        <v>Overweight</v>
      </c>
      <c r="R8038" t="str">
        <f t="shared" si="4299"/>
        <v>High BP</v>
      </c>
      <c r="S8038" t="str">
        <f t="shared" si="4300"/>
        <v>Normal Cost</v>
      </c>
    </row>
    <row r="8039" spans="1:19" x14ac:dyDescent="0.3">
      <c r="A8039">
        <v>53</v>
      </c>
      <c r="B8039" t="s">
        <v>20</v>
      </c>
      <c r="C8039">
        <v>32.1</v>
      </c>
      <c r="D8039">
        <v>108</v>
      </c>
      <c r="E8039">
        <v>68</v>
      </c>
      <c r="F8039">
        <v>221</v>
      </c>
      <c r="G8039">
        <v>122.7</v>
      </c>
      <c r="H8039">
        <v>65</v>
      </c>
      <c r="I8039">
        <v>3</v>
      </c>
      <c r="J8039" t="s">
        <v>27</v>
      </c>
      <c r="K8039" t="s">
        <v>21</v>
      </c>
      <c r="L8039" t="s">
        <v>22</v>
      </c>
      <c r="M8039">
        <v>3</v>
      </c>
      <c r="N8039">
        <v>9832.14</v>
      </c>
      <c r="O8039" t="s">
        <v>23</v>
      </c>
      <c r="P8039" t="str">
        <f t="shared" ref="P8039" si="4326">IF(A8039&lt;30,"18-29",IF(A8039&lt;45,"30-44",IF(A8039&lt;60,"45-59",IF(A8039&lt;75,"60-74","75+"))))</f>
        <v>45-59</v>
      </c>
      <c r="Q8039" t="str">
        <f>IF(PatientData[[#This Row],[bmi]]&lt;18.5,"Underweight",
IF(PatientData[[#This Row],[bmi]]&lt;25,"Normal",
IF(PatientData[[#This Row],[bmi]]&lt;30,"Overweight","Obese")))</f>
        <v>Obese</v>
      </c>
      <c r="R8039" t="str">
        <f t="shared" si="4299"/>
        <v>Normal BP</v>
      </c>
      <c r="S8039" t="str">
        <f t="shared" si="4300"/>
        <v>Normal Cost</v>
      </c>
    </row>
    <row r="8040" spans="1:19" x14ac:dyDescent="0.3">
      <c r="A8040">
        <v>77</v>
      </c>
      <c r="B8040" t="s">
        <v>15</v>
      </c>
      <c r="C8040">
        <v>32.9</v>
      </c>
      <c r="D8040">
        <v>136</v>
      </c>
      <c r="E8040">
        <v>75</v>
      </c>
      <c r="F8040">
        <v>237.2</v>
      </c>
      <c r="G8040">
        <v>91.8</v>
      </c>
      <c r="H8040">
        <v>87</v>
      </c>
      <c r="I8040">
        <v>1</v>
      </c>
      <c r="J8040" t="s">
        <v>27</v>
      </c>
      <c r="K8040" t="s">
        <v>26</v>
      </c>
      <c r="L8040" t="s">
        <v>25</v>
      </c>
      <c r="M8040">
        <v>2.9</v>
      </c>
      <c r="N8040">
        <v>5987.52</v>
      </c>
      <c r="O8040" t="s">
        <v>19</v>
      </c>
      <c r="P8040" t="str">
        <f t="shared" ref="P8040" si="4327">IF(A8037&lt;30,"18-29",IF(A8037&lt;45,"30-44",IF(A8037&lt;60,"45-59",IF(A8037&lt;75,"60-74","75+"))))</f>
        <v>60-74</v>
      </c>
      <c r="Q8040" t="str">
        <f>IF(PatientData[[#This Row],[bmi]]&lt;18.5,"Underweight",
IF(PatientData[[#This Row],[bmi]]&lt;25,"Normal",
IF(PatientData[[#This Row],[bmi]]&lt;30,"Overweight","Obese")))</f>
        <v>Obese</v>
      </c>
      <c r="R8040" t="str">
        <f t="shared" si="4299"/>
        <v>High BP</v>
      </c>
      <c r="S8040" t="str">
        <f t="shared" si="4300"/>
        <v>Normal Cost</v>
      </c>
    </row>
    <row r="8041" spans="1:19" x14ac:dyDescent="0.3">
      <c r="A8041">
        <v>72</v>
      </c>
      <c r="B8041" t="s">
        <v>20</v>
      </c>
      <c r="C8041">
        <v>32.1</v>
      </c>
      <c r="D8041">
        <v>132</v>
      </c>
      <c r="E8041">
        <v>75</v>
      </c>
      <c r="F8041">
        <v>274.60000000000002</v>
      </c>
      <c r="G8041">
        <v>98.2</v>
      </c>
      <c r="H8041">
        <v>81</v>
      </c>
      <c r="I8041">
        <v>0</v>
      </c>
      <c r="J8041" t="s">
        <v>27</v>
      </c>
      <c r="K8041" t="s">
        <v>28</v>
      </c>
      <c r="L8041" t="s">
        <v>25</v>
      </c>
      <c r="M8041">
        <v>5.6</v>
      </c>
      <c r="N8041">
        <v>11803.27</v>
      </c>
      <c r="O8041" t="s">
        <v>19</v>
      </c>
      <c r="P8041" t="str">
        <f t="shared" ref="P8041:P8042" si="4328">IF(A8041&lt;30,"18-29",IF(A8041&lt;45,"30-44",IF(A8041&lt;60,"45-59",IF(A8041&lt;75,"60-74","75+"))))</f>
        <v>60-74</v>
      </c>
      <c r="Q8041" t="str">
        <f>IF(PatientData[[#This Row],[bmi]]&lt;18.5,"Underweight",
IF(PatientData[[#This Row],[bmi]]&lt;25,"Normal",
IF(PatientData[[#This Row],[bmi]]&lt;30,"Overweight","Obese")))</f>
        <v>Obese</v>
      </c>
      <c r="R8041" t="str">
        <f t="shared" si="4299"/>
        <v>High BP</v>
      </c>
      <c r="S8041" t="str">
        <f t="shared" si="4300"/>
        <v>Normal Cost</v>
      </c>
    </row>
    <row r="8042" spans="1:19" x14ac:dyDescent="0.3">
      <c r="A8042">
        <v>88</v>
      </c>
      <c r="B8042" t="s">
        <v>20</v>
      </c>
      <c r="C8042">
        <v>32.1</v>
      </c>
      <c r="D8042">
        <v>152</v>
      </c>
      <c r="E8042">
        <v>82</v>
      </c>
      <c r="F8042">
        <v>239.6</v>
      </c>
      <c r="G8042">
        <v>89.3</v>
      </c>
      <c r="H8042">
        <v>92</v>
      </c>
      <c r="I8042">
        <v>1</v>
      </c>
      <c r="J8042" t="s">
        <v>16</v>
      </c>
      <c r="K8042" t="s">
        <v>21</v>
      </c>
      <c r="L8042" t="s">
        <v>22</v>
      </c>
      <c r="M8042">
        <v>7.8</v>
      </c>
      <c r="N8042">
        <v>15619.77</v>
      </c>
      <c r="O8042" t="s">
        <v>23</v>
      </c>
      <c r="P8042" t="str">
        <f t="shared" si="4328"/>
        <v>75+</v>
      </c>
      <c r="Q8042" t="str">
        <f>IF(PatientData[[#This Row],[bmi]]&lt;18.5,"Underweight",
IF(PatientData[[#This Row],[bmi]]&lt;25,"Normal",
IF(PatientData[[#This Row],[bmi]]&lt;30,"Overweight","Obese")))</f>
        <v>Obese</v>
      </c>
      <c r="R8042" t="str">
        <f t="shared" si="4299"/>
        <v>High BP</v>
      </c>
      <c r="S8042" t="str">
        <f t="shared" si="4300"/>
        <v>High Cost</v>
      </c>
    </row>
    <row r="8043" spans="1:19" x14ac:dyDescent="0.3">
      <c r="A8043">
        <v>69</v>
      </c>
      <c r="B8043" t="s">
        <v>15</v>
      </c>
      <c r="C8043">
        <v>31.3</v>
      </c>
      <c r="D8043">
        <v>134</v>
      </c>
      <c r="E8043">
        <v>77</v>
      </c>
      <c r="F8043">
        <v>248.7</v>
      </c>
      <c r="G8043">
        <v>128.1</v>
      </c>
      <c r="H8043">
        <v>90</v>
      </c>
      <c r="I8043">
        <v>1</v>
      </c>
      <c r="J8043" t="s">
        <v>27</v>
      </c>
      <c r="K8043" t="s">
        <v>17</v>
      </c>
      <c r="L8043" t="s">
        <v>25</v>
      </c>
      <c r="M8043">
        <v>1</v>
      </c>
      <c r="N8043">
        <v>3267.77</v>
      </c>
      <c r="O8043" t="s">
        <v>19</v>
      </c>
      <c r="P8043" t="str">
        <f t="shared" ref="P8043:P8044" si="4329">IF(A8040&lt;30,"18-29",IF(A8040&lt;45,"30-44",IF(A8040&lt;60,"45-59",IF(A8040&lt;75,"60-74","75+"))))</f>
        <v>75+</v>
      </c>
      <c r="Q8043" t="str">
        <f>IF(PatientData[[#This Row],[bmi]]&lt;18.5,"Underweight",
IF(PatientData[[#This Row],[bmi]]&lt;25,"Normal",
IF(PatientData[[#This Row],[bmi]]&lt;30,"Overweight","Obese")))</f>
        <v>Obese</v>
      </c>
      <c r="R8043" t="str">
        <f t="shared" si="4299"/>
        <v>High BP</v>
      </c>
      <c r="S8043" t="str">
        <f t="shared" si="4300"/>
        <v>Normal Cost</v>
      </c>
    </row>
    <row r="8044" spans="1:19" x14ac:dyDescent="0.3">
      <c r="A8044">
        <v>59</v>
      </c>
      <c r="B8044" t="s">
        <v>15</v>
      </c>
      <c r="C8044">
        <v>11.8</v>
      </c>
      <c r="D8044">
        <v>109</v>
      </c>
      <c r="E8044">
        <v>70</v>
      </c>
      <c r="F8044">
        <v>252</v>
      </c>
      <c r="G8044">
        <v>130</v>
      </c>
      <c r="H8044">
        <v>80</v>
      </c>
      <c r="I8044">
        <v>0</v>
      </c>
      <c r="J8044" t="s">
        <v>24</v>
      </c>
      <c r="K8044" t="s">
        <v>26</v>
      </c>
      <c r="L8044" t="s">
        <v>18</v>
      </c>
      <c r="M8044">
        <v>7.3</v>
      </c>
      <c r="N8044">
        <v>12538.67</v>
      </c>
      <c r="O8044" t="s">
        <v>19</v>
      </c>
      <c r="P8044" t="str">
        <f t="shared" si="4329"/>
        <v>60-74</v>
      </c>
      <c r="Q8044" t="str">
        <f>IF(PatientData[[#This Row],[bmi]]&lt;18.5,"Underweight",
IF(PatientData[[#This Row],[bmi]]&lt;25,"Normal",
IF(PatientData[[#This Row],[bmi]]&lt;30,"Overweight","Obese")))</f>
        <v>Underweight</v>
      </c>
      <c r="R8044" t="str">
        <f t="shared" si="4299"/>
        <v>Normal BP</v>
      </c>
      <c r="S8044" t="str">
        <f t="shared" si="4300"/>
        <v>Normal Cost</v>
      </c>
    </row>
    <row r="8045" spans="1:19" x14ac:dyDescent="0.3">
      <c r="A8045">
        <v>68</v>
      </c>
      <c r="B8045" t="s">
        <v>20</v>
      </c>
      <c r="C8045">
        <v>32.1</v>
      </c>
      <c r="D8045">
        <v>142</v>
      </c>
      <c r="E8045">
        <v>80</v>
      </c>
      <c r="F8045">
        <v>258</v>
      </c>
      <c r="G8045">
        <v>157.19999999999999</v>
      </c>
      <c r="H8045">
        <v>81</v>
      </c>
      <c r="I8045">
        <v>1</v>
      </c>
      <c r="J8045" t="s">
        <v>27</v>
      </c>
      <c r="K8045" t="s">
        <v>17</v>
      </c>
      <c r="L8045" t="s">
        <v>18</v>
      </c>
      <c r="M8045">
        <v>3.3</v>
      </c>
      <c r="N8045">
        <v>7091.45</v>
      </c>
      <c r="O8045" t="s">
        <v>19</v>
      </c>
      <c r="P8045" t="str">
        <f t="shared" ref="P8045" si="4330">IF(A8045&lt;30,"18-29",IF(A8045&lt;45,"30-44",IF(A8045&lt;60,"45-59",IF(A8045&lt;75,"60-74","75+"))))</f>
        <v>60-74</v>
      </c>
      <c r="Q8045" t="str">
        <f>IF(PatientData[[#This Row],[bmi]]&lt;18.5,"Underweight",
IF(PatientData[[#This Row],[bmi]]&lt;25,"Normal",
IF(PatientData[[#This Row],[bmi]]&lt;30,"Overweight","Obese")))</f>
        <v>Obese</v>
      </c>
      <c r="R8045" t="str">
        <f t="shared" si="4299"/>
        <v>High BP</v>
      </c>
      <c r="S8045" t="str">
        <f t="shared" si="4300"/>
        <v>Normal Cost</v>
      </c>
    </row>
    <row r="8046" spans="1:19" x14ac:dyDescent="0.3">
      <c r="A8046">
        <v>83</v>
      </c>
      <c r="B8046" t="s">
        <v>15</v>
      </c>
      <c r="C8046">
        <v>27.8</v>
      </c>
      <c r="D8046">
        <v>133</v>
      </c>
      <c r="E8046">
        <v>78</v>
      </c>
      <c r="F8046">
        <v>266.89999999999998</v>
      </c>
      <c r="G8046">
        <v>144.4</v>
      </c>
      <c r="H8046">
        <v>62</v>
      </c>
      <c r="I8046">
        <v>4</v>
      </c>
      <c r="J8046" t="s">
        <v>27</v>
      </c>
      <c r="K8046" t="s">
        <v>17</v>
      </c>
      <c r="L8046" t="s">
        <v>25</v>
      </c>
      <c r="M8046">
        <v>11.2</v>
      </c>
      <c r="N8046">
        <v>18591.45</v>
      </c>
      <c r="O8046" t="s">
        <v>19</v>
      </c>
      <c r="P8046" t="str">
        <f t="shared" ref="P8046:P8047" si="4331">IF(A8043&lt;30,"18-29",IF(A8043&lt;45,"30-44",IF(A8043&lt;60,"45-59",IF(A8043&lt;75,"60-74","75+"))))</f>
        <v>60-74</v>
      </c>
      <c r="Q8046" t="str">
        <f>IF(PatientData[[#This Row],[bmi]]&lt;18.5,"Underweight",
IF(PatientData[[#This Row],[bmi]]&lt;25,"Normal",
IF(PatientData[[#This Row],[bmi]]&lt;30,"Overweight","Obese")))</f>
        <v>Overweight</v>
      </c>
      <c r="R8046" t="str">
        <f t="shared" si="4299"/>
        <v>High BP</v>
      </c>
      <c r="S8046" t="str">
        <f t="shared" si="4300"/>
        <v>High Cost</v>
      </c>
    </row>
    <row r="8047" spans="1:19" x14ac:dyDescent="0.3">
      <c r="A8047">
        <v>71</v>
      </c>
      <c r="B8047" t="s">
        <v>15</v>
      </c>
      <c r="C8047">
        <v>37.1</v>
      </c>
      <c r="D8047">
        <v>141</v>
      </c>
      <c r="E8047">
        <v>87</v>
      </c>
      <c r="F8047">
        <v>235.2</v>
      </c>
      <c r="G8047">
        <v>104.7</v>
      </c>
      <c r="H8047">
        <v>102</v>
      </c>
      <c r="I8047">
        <v>1</v>
      </c>
      <c r="J8047" t="s">
        <v>24</v>
      </c>
      <c r="K8047" t="s">
        <v>21</v>
      </c>
      <c r="L8047" t="s">
        <v>18</v>
      </c>
      <c r="M8047">
        <v>5</v>
      </c>
      <c r="N8047">
        <v>11665.46</v>
      </c>
      <c r="O8047" t="s">
        <v>23</v>
      </c>
      <c r="P8047" t="str">
        <f t="shared" si="4331"/>
        <v>45-59</v>
      </c>
      <c r="Q8047" t="str">
        <f>IF(PatientData[[#This Row],[bmi]]&lt;18.5,"Underweight",
IF(PatientData[[#This Row],[bmi]]&lt;25,"Normal",
IF(PatientData[[#This Row],[bmi]]&lt;30,"Overweight","Obese")))</f>
        <v>Obese</v>
      </c>
      <c r="R8047" t="str">
        <f t="shared" si="4299"/>
        <v>High BP</v>
      </c>
      <c r="S8047" t="str">
        <f t="shared" si="4300"/>
        <v>Normal Cost</v>
      </c>
    </row>
    <row r="8048" spans="1:19" x14ac:dyDescent="0.3">
      <c r="A8048">
        <v>81</v>
      </c>
      <c r="B8048" t="s">
        <v>20</v>
      </c>
      <c r="C8048">
        <v>32.1</v>
      </c>
      <c r="D8048">
        <v>129</v>
      </c>
      <c r="E8048">
        <v>82</v>
      </c>
      <c r="F8048">
        <v>227.8</v>
      </c>
      <c r="G8048">
        <v>101.6</v>
      </c>
      <c r="H8048">
        <v>82</v>
      </c>
      <c r="I8048">
        <v>0</v>
      </c>
      <c r="J8048" t="s">
        <v>24</v>
      </c>
      <c r="K8048" t="s">
        <v>21</v>
      </c>
      <c r="L8048" t="s">
        <v>25</v>
      </c>
      <c r="M8048">
        <v>6.9</v>
      </c>
      <c r="N8048">
        <v>13291.66</v>
      </c>
      <c r="O8048" t="s">
        <v>19</v>
      </c>
      <c r="P8048" t="str">
        <f t="shared" ref="P8048" si="4332">IF(A8048&lt;30,"18-29",IF(A8048&lt;45,"30-44",IF(A8048&lt;60,"45-59",IF(A8048&lt;75,"60-74","75+"))))</f>
        <v>75+</v>
      </c>
      <c r="Q8048" t="str">
        <f>IF(PatientData[[#This Row],[bmi]]&lt;18.5,"Underweight",
IF(PatientData[[#This Row],[bmi]]&lt;25,"Normal",
IF(PatientData[[#This Row],[bmi]]&lt;30,"Overweight","Obese")))</f>
        <v>Obese</v>
      </c>
      <c r="R8048" t="str">
        <f t="shared" si="4299"/>
        <v>High BP</v>
      </c>
      <c r="S8048" t="str">
        <f t="shared" si="4300"/>
        <v>Normal Cost</v>
      </c>
    </row>
    <row r="8049" spans="1:19" x14ac:dyDescent="0.3">
      <c r="A8049">
        <v>63</v>
      </c>
      <c r="B8049" t="s">
        <v>15</v>
      </c>
      <c r="C8049">
        <v>26.6</v>
      </c>
      <c r="D8049">
        <v>124</v>
      </c>
      <c r="E8049">
        <v>71</v>
      </c>
      <c r="F8049">
        <v>226.6</v>
      </c>
      <c r="G8049">
        <v>96.2</v>
      </c>
      <c r="H8049">
        <v>92</v>
      </c>
      <c r="I8049">
        <v>1</v>
      </c>
      <c r="J8049" t="s">
        <v>16</v>
      </c>
      <c r="K8049" t="s">
        <v>21</v>
      </c>
      <c r="L8049" t="s">
        <v>22</v>
      </c>
      <c r="M8049">
        <v>7.7</v>
      </c>
      <c r="N8049">
        <v>15002.66</v>
      </c>
      <c r="O8049" t="s">
        <v>23</v>
      </c>
      <c r="P8049" t="str">
        <f t="shared" ref="P8049" si="4333">IF(A8046&lt;30,"18-29",IF(A8046&lt;45,"30-44",IF(A8046&lt;60,"45-59",IF(A8046&lt;75,"60-74","75+"))))</f>
        <v>75+</v>
      </c>
      <c r="Q8049" t="str">
        <f>IF(PatientData[[#This Row],[bmi]]&lt;18.5,"Underweight",
IF(PatientData[[#This Row],[bmi]]&lt;25,"Normal",
IF(PatientData[[#This Row],[bmi]]&lt;30,"Overweight","Obese")))</f>
        <v>Overweight</v>
      </c>
      <c r="R8049" t="str">
        <f t="shared" si="4299"/>
        <v>High BP</v>
      </c>
      <c r="S8049" t="str">
        <f t="shared" si="4300"/>
        <v>High Cost</v>
      </c>
    </row>
    <row r="8050" spans="1:19" x14ac:dyDescent="0.3">
      <c r="A8050">
        <v>59</v>
      </c>
      <c r="B8050" t="s">
        <v>20</v>
      </c>
      <c r="C8050">
        <v>32.1</v>
      </c>
      <c r="D8050">
        <v>133</v>
      </c>
      <c r="E8050">
        <v>77</v>
      </c>
      <c r="F8050">
        <v>250.4</v>
      </c>
      <c r="G8050">
        <v>133.1</v>
      </c>
      <c r="H8050">
        <v>76</v>
      </c>
      <c r="I8050">
        <v>0</v>
      </c>
      <c r="J8050" t="s">
        <v>16</v>
      </c>
      <c r="K8050" t="s">
        <v>17</v>
      </c>
      <c r="L8050" t="s">
        <v>25</v>
      </c>
      <c r="M8050">
        <v>13.7</v>
      </c>
      <c r="N8050">
        <v>26863.66</v>
      </c>
      <c r="O8050" t="s">
        <v>19</v>
      </c>
      <c r="P8050" t="str">
        <f t="shared" ref="P8050" si="4334">IF(A8050&lt;30,"18-29",IF(A8050&lt;45,"30-44",IF(A8050&lt;60,"45-59",IF(A8050&lt;75,"60-74","75+"))))</f>
        <v>45-59</v>
      </c>
      <c r="Q8050" t="str">
        <f>IF(PatientData[[#This Row],[bmi]]&lt;18.5,"Underweight",
IF(PatientData[[#This Row],[bmi]]&lt;25,"Normal",
IF(PatientData[[#This Row],[bmi]]&lt;30,"Overweight","Obese")))</f>
        <v>Obese</v>
      </c>
      <c r="R8050" t="str">
        <f t="shared" si="4299"/>
        <v>High BP</v>
      </c>
      <c r="S8050" t="str">
        <f t="shared" si="4300"/>
        <v>High Cost</v>
      </c>
    </row>
    <row r="8051" spans="1:19" x14ac:dyDescent="0.3">
      <c r="A8051">
        <v>53</v>
      </c>
      <c r="B8051" t="s">
        <v>15</v>
      </c>
      <c r="C8051">
        <v>24.7</v>
      </c>
      <c r="D8051">
        <v>124</v>
      </c>
      <c r="E8051">
        <v>71</v>
      </c>
      <c r="F8051">
        <v>207.3</v>
      </c>
      <c r="G8051">
        <v>133.30000000000001</v>
      </c>
      <c r="H8051">
        <v>89</v>
      </c>
      <c r="I8051">
        <v>1</v>
      </c>
      <c r="J8051" t="s">
        <v>27</v>
      </c>
      <c r="K8051" t="s">
        <v>17</v>
      </c>
      <c r="L8051" t="s">
        <v>18</v>
      </c>
      <c r="M8051">
        <v>1.4</v>
      </c>
      <c r="N8051">
        <v>4247.75</v>
      </c>
      <c r="O8051" t="s">
        <v>19</v>
      </c>
      <c r="P8051" t="str">
        <f t="shared" ref="P8051:P8053" si="4335">IF(A8048&lt;30,"18-29",IF(A8048&lt;45,"30-44",IF(A8048&lt;60,"45-59",IF(A8048&lt;75,"60-74","75+"))))</f>
        <v>75+</v>
      </c>
      <c r="Q8051" t="str">
        <f>IF(PatientData[[#This Row],[bmi]]&lt;18.5,"Underweight",
IF(PatientData[[#This Row],[bmi]]&lt;25,"Normal",
IF(PatientData[[#This Row],[bmi]]&lt;30,"Overweight","Obese")))</f>
        <v>Normal</v>
      </c>
      <c r="R8051" t="str">
        <f t="shared" si="4299"/>
        <v>High BP</v>
      </c>
      <c r="S8051" t="str">
        <f t="shared" si="4300"/>
        <v>Normal Cost</v>
      </c>
    </row>
    <row r="8052" spans="1:19" x14ac:dyDescent="0.3">
      <c r="A8052">
        <v>68</v>
      </c>
      <c r="B8052" t="s">
        <v>15</v>
      </c>
      <c r="C8052">
        <v>19.3</v>
      </c>
      <c r="D8052">
        <v>124</v>
      </c>
      <c r="E8052">
        <v>87</v>
      </c>
      <c r="F8052">
        <v>196.6</v>
      </c>
      <c r="G8052">
        <v>106.6</v>
      </c>
      <c r="H8052">
        <v>94</v>
      </c>
      <c r="I8052">
        <v>3</v>
      </c>
      <c r="J8052" t="s">
        <v>16</v>
      </c>
      <c r="K8052" t="s">
        <v>21</v>
      </c>
      <c r="L8052" t="s">
        <v>18</v>
      </c>
      <c r="M8052">
        <v>12.1</v>
      </c>
      <c r="N8052">
        <v>20548.77</v>
      </c>
      <c r="O8052" t="s">
        <v>19</v>
      </c>
      <c r="P8052" t="str">
        <f t="shared" si="4335"/>
        <v>60-74</v>
      </c>
      <c r="Q8052" t="str">
        <f>IF(PatientData[[#This Row],[bmi]]&lt;18.5,"Underweight",
IF(PatientData[[#This Row],[bmi]]&lt;25,"Normal",
IF(PatientData[[#This Row],[bmi]]&lt;30,"Overweight","Obese")))</f>
        <v>Normal</v>
      </c>
      <c r="R8052" t="str">
        <f t="shared" si="4299"/>
        <v>High BP</v>
      </c>
      <c r="S8052" t="str">
        <f t="shared" si="4300"/>
        <v>High Cost</v>
      </c>
    </row>
    <row r="8053" spans="1:19" x14ac:dyDescent="0.3">
      <c r="A8053">
        <v>75</v>
      </c>
      <c r="B8053" t="s">
        <v>15</v>
      </c>
      <c r="C8053">
        <v>23.2</v>
      </c>
      <c r="D8053">
        <v>133</v>
      </c>
      <c r="E8053">
        <v>80</v>
      </c>
      <c r="F8053">
        <v>226</v>
      </c>
      <c r="G8053">
        <v>108.9</v>
      </c>
      <c r="H8053">
        <v>76</v>
      </c>
      <c r="I8053">
        <v>4</v>
      </c>
      <c r="J8053" t="s">
        <v>27</v>
      </c>
      <c r="K8053" t="s">
        <v>26</v>
      </c>
      <c r="L8053" t="s">
        <v>18</v>
      </c>
      <c r="M8053">
        <v>9.5</v>
      </c>
      <c r="N8053">
        <v>18167.509999999998</v>
      </c>
      <c r="O8053" t="s">
        <v>19</v>
      </c>
      <c r="P8053" t="str">
        <f t="shared" si="4335"/>
        <v>45-59</v>
      </c>
      <c r="Q8053" t="str">
        <f>IF(PatientData[[#This Row],[bmi]]&lt;18.5,"Underweight",
IF(PatientData[[#This Row],[bmi]]&lt;25,"Normal",
IF(PatientData[[#This Row],[bmi]]&lt;30,"Overweight","Obese")))</f>
        <v>Normal</v>
      </c>
      <c r="R8053" t="str">
        <f t="shared" si="4299"/>
        <v>High BP</v>
      </c>
      <c r="S8053" t="str">
        <f t="shared" si="4300"/>
        <v>High Cost</v>
      </c>
    </row>
    <row r="8054" spans="1:19" x14ac:dyDescent="0.3">
      <c r="A8054">
        <v>67</v>
      </c>
      <c r="B8054" t="s">
        <v>20</v>
      </c>
      <c r="C8054">
        <v>32.1</v>
      </c>
      <c r="D8054">
        <v>135</v>
      </c>
      <c r="E8054">
        <v>79</v>
      </c>
      <c r="F8054">
        <v>222.7</v>
      </c>
      <c r="G8054">
        <v>119.6</v>
      </c>
      <c r="H8054">
        <v>58</v>
      </c>
      <c r="I8054">
        <v>2</v>
      </c>
      <c r="J8054" t="s">
        <v>16</v>
      </c>
      <c r="K8054" t="s">
        <v>21</v>
      </c>
      <c r="L8054" t="s">
        <v>18</v>
      </c>
      <c r="M8054">
        <v>15.7</v>
      </c>
      <c r="N8054">
        <v>37760.089999999997</v>
      </c>
      <c r="O8054" t="s">
        <v>19</v>
      </c>
      <c r="P8054" t="str">
        <f t="shared" ref="P8054:P8056" si="4336">IF(A8054&lt;30,"18-29",IF(A8054&lt;45,"30-44",IF(A8054&lt;60,"45-59",IF(A8054&lt;75,"60-74","75+"))))</f>
        <v>60-74</v>
      </c>
      <c r="Q8054" t="str">
        <f>IF(PatientData[[#This Row],[bmi]]&lt;18.5,"Underweight",
IF(PatientData[[#This Row],[bmi]]&lt;25,"Normal",
IF(PatientData[[#This Row],[bmi]]&lt;30,"Overweight","Obese")))</f>
        <v>Obese</v>
      </c>
      <c r="R8054" t="str">
        <f t="shared" si="4299"/>
        <v>High BP</v>
      </c>
      <c r="S8054" t="str">
        <f t="shared" si="4300"/>
        <v>High Cost</v>
      </c>
    </row>
    <row r="8055" spans="1:19" x14ac:dyDescent="0.3">
      <c r="A8055">
        <v>58</v>
      </c>
      <c r="B8055" t="s">
        <v>20</v>
      </c>
      <c r="C8055">
        <v>32.1</v>
      </c>
      <c r="D8055">
        <v>127</v>
      </c>
      <c r="E8055">
        <v>78</v>
      </c>
      <c r="F8055">
        <v>204.8</v>
      </c>
      <c r="G8055">
        <v>112.9</v>
      </c>
      <c r="H8055">
        <v>90</v>
      </c>
      <c r="I8055">
        <v>3</v>
      </c>
      <c r="J8055" t="s">
        <v>16</v>
      </c>
      <c r="K8055" t="s">
        <v>21</v>
      </c>
      <c r="L8055" t="s">
        <v>25</v>
      </c>
      <c r="M8055">
        <v>8.8000000000000007</v>
      </c>
      <c r="N8055">
        <v>18401.32</v>
      </c>
      <c r="O8055" t="s">
        <v>19</v>
      </c>
      <c r="P8055" t="str">
        <f t="shared" si="4336"/>
        <v>45-59</v>
      </c>
      <c r="Q8055" t="str">
        <f>IF(PatientData[[#This Row],[bmi]]&lt;18.5,"Underweight",
IF(PatientData[[#This Row],[bmi]]&lt;25,"Normal",
IF(PatientData[[#This Row],[bmi]]&lt;30,"Overweight","Obese")))</f>
        <v>Obese</v>
      </c>
      <c r="R8055" t="str">
        <f t="shared" si="4299"/>
        <v>High BP</v>
      </c>
      <c r="S8055" t="str">
        <f t="shared" si="4300"/>
        <v>High Cost</v>
      </c>
    </row>
    <row r="8056" spans="1:19" x14ac:dyDescent="0.3">
      <c r="A8056">
        <v>53</v>
      </c>
      <c r="B8056" t="s">
        <v>20</v>
      </c>
      <c r="C8056">
        <v>32.1</v>
      </c>
      <c r="D8056">
        <v>115</v>
      </c>
      <c r="E8056">
        <v>66</v>
      </c>
      <c r="F8056">
        <v>235.4</v>
      </c>
      <c r="G8056">
        <v>100.8</v>
      </c>
      <c r="H8056">
        <v>95</v>
      </c>
      <c r="I8056">
        <v>1</v>
      </c>
      <c r="J8056" t="s">
        <v>16</v>
      </c>
      <c r="K8056" t="s">
        <v>21</v>
      </c>
      <c r="L8056" t="s">
        <v>22</v>
      </c>
      <c r="M8056">
        <v>6.7</v>
      </c>
      <c r="N8056">
        <v>16054.86</v>
      </c>
      <c r="O8056" t="s">
        <v>19</v>
      </c>
      <c r="P8056" t="str">
        <f t="shared" si="4336"/>
        <v>45-59</v>
      </c>
      <c r="Q8056" t="str">
        <f>IF(PatientData[[#This Row],[bmi]]&lt;18.5,"Underweight",
IF(PatientData[[#This Row],[bmi]]&lt;25,"Normal",
IF(PatientData[[#This Row],[bmi]]&lt;30,"Overweight","Obese")))</f>
        <v>Obese</v>
      </c>
      <c r="R8056" t="str">
        <f t="shared" si="4299"/>
        <v>Normal BP</v>
      </c>
      <c r="S8056" t="str">
        <f t="shared" si="4300"/>
        <v>High Cost</v>
      </c>
    </row>
    <row r="8057" spans="1:19" x14ac:dyDescent="0.3">
      <c r="A8057">
        <v>75</v>
      </c>
      <c r="B8057" t="s">
        <v>15</v>
      </c>
      <c r="C8057">
        <v>33.5</v>
      </c>
      <c r="D8057">
        <v>132</v>
      </c>
      <c r="E8057">
        <v>81</v>
      </c>
      <c r="F8057">
        <v>240.6</v>
      </c>
      <c r="G8057">
        <v>113.7</v>
      </c>
      <c r="H8057">
        <v>86</v>
      </c>
      <c r="I8057">
        <v>1</v>
      </c>
      <c r="J8057" t="s">
        <v>24</v>
      </c>
      <c r="K8057" t="s">
        <v>21</v>
      </c>
      <c r="L8057" t="s">
        <v>25</v>
      </c>
      <c r="M8057">
        <v>6.8</v>
      </c>
      <c r="N8057">
        <v>13302.39</v>
      </c>
      <c r="O8057" t="s">
        <v>19</v>
      </c>
      <c r="P8057" t="str">
        <f t="shared" ref="P8057:P8060" si="4337">IF(A8054&lt;30,"18-29",IF(A8054&lt;45,"30-44",IF(A8054&lt;60,"45-59",IF(A8054&lt;75,"60-74","75+"))))</f>
        <v>60-74</v>
      </c>
      <c r="Q8057" t="str">
        <f>IF(PatientData[[#This Row],[bmi]]&lt;18.5,"Underweight",
IF(PatientData[[#This Row],[bmi]]&lt;25,"Normal",
IF(PatientData[[#This Row],[bmi]]&lt;30,"Overweight","Obese")))</f>
        <v>Obese</v>
      </c>
      <c r="R8057" t="str">
        <f t="shared" si="4299"/>
        <v>High BP</v>
      </c>
      <c r="S8057" t="str">
        <f t="shared" si="4300"/>
        <v>Normal Cost</v>
      </c>
    </row>
    <row r="8058" spans="1:19" x14ac:dyDescent="0.3">
      <c r="A8058">
        <v>48</v>
      </c>
      <c r="B8058" t="s">
        <v>15</v>
      </c>
      <c r="C8058">
        <v>28</v>
      </c>
      <c r="D8058">
        <v>109</v>
      </c>
      <c r="E8058">
        <v>67</v>
      </c>
      <c r="F8058">
        <v>193.3</v>
      </c>
      <c r="G8058">
        <v>116.6</v>
      </c>
      <c r="H8058">
        <v>57</v>
      </c>
      <c r="I8058">
        <v>2</v>
      </c>
      <c r="J8058" t="s">
        <v>27</v>
      </c>
      <c r="K8058" t="s">
        <v>17</v>
      </c>
      <c r="L8058" t="s">
        <v>25</v>
      </c>
      <c r="M8058">
        <v>1.3</v>
      </c>
      <c r="N8058">
        <v>3808.61</v>
      </c>
      <c r="O8058" t="s">
        <v>19</v>
      </c>
      <c r="P8058" t="str">
        <f t="shared" si="4337"/>
        <v>45-59</v>
      </c>
      <c r="Q8058" t="str">
        <f>IF(PatientData[[#This Row],[bmi]]&lt;18.5,"Underweight",
IF(PatientData[[#This Row],[bmi]]&lt;25,"Normal",
IF(PatientData[[#This Row],[bmi]]&lt;30,"Overweight","Obese")))</f>
        <v>Overweight</v>
      </c>
      <c r="R8058" t="str">
        <f t="shared" si="4299"/>
        <v>Normal BP</v>
      </c>
      <c r="S8058" t="str">
        <f t="shared" si="4300"/>
        <v>Normal Cost</v>
      </c>
    </row>
    <row r="8059" spans="1:19" x14ac:dyDescent="0.3">
      <c r="A8059">
        <v>53</v>
      </c>
      <c r="B8059" t="s">
        <v>15</v>
      </c>
      <c r="C8059">
        <v>25.9</v>
      </c>
      <c r="D8059">
        <v>112</v>
      </c>
      <c r="E8059">
        <v>75</v>
      </c>
      <c r="F8059">
        <v>229.8</v>
      </c>
      <c r="G8059">
        <v>110.8</v>
      </c>
      <c r="H8059">
        <v>63</v>
      </c>
      <c r="I8059">
        <v>0</v>
      </c>
      <c r="J8059" t="s">
        <v>24</v>
      </c>
      <c r="K8059" t="s">
        <v>17</v>
      </c>
      <c r="L8059" t="s">
        <v>25</v>
      </c>
      <c r="M8059">
        <v>3.1</v>
      </c>
      <c r="N8059">
        <v>6474.57</v>
      </c>
      <c r="O8059" t="s">
        <v>19</v>
      </c>
      <c r="P8059" t="str">
        <f t="shared" si="4337"/>
        <v>45-59</v>
      </c>
      <c r="Q8059" t="str">
        <f>IF(PatientData[[#This Row],[bmi]]&lt;18.5,"Underweight",
IF(PatientData[[#This Row],[bmi]]&lt;25,"Normal",
IF(PatientData[[#This Row],[bmi]]&lt;30,"Overweight","Obese")))</f>
        <v>Overweight</v>
      </c>
      <c r="R8059" t="str">
        <f t="shared" si="4299"/>
        <v>Normal BP</v>
      </c>
      <c r="S8059" t="str">
        <f t="shared" si="4300"/>
        <v>Normal Cost</v>
      </c>
    </row>
    <row r="8060" spans="1:19" x14ac:dyDescent="0.3">
      <c r="A8060">
        <v>41</v>
      </c>
      <c r="B8060" t="s">
        <v>15</v>
      </c>
      <c r="C8060">
        <v>32</v>
      </c>
      <c r="D8060">
        <v>100</v>
      </c>
      <c r="E8060">
        <v>60</v>
      </c>
      <c r="F8060">
        <v>243.5</v>
      </c>
      <c r="G8060">
        <v>115.8</v>
      </c>
      <c r="H8060">
        <v>75</v>
      </c>
      <c r="I8060">
        <v>1</v>
      </c>
      <c r="J8060" t="s">
        <v>24</v>
      </c>
      <c r="K8060" t="s">
        <v>21</v>
      </c>
      <c r="L8060" t="s">
        <v>22</v>
      </c>
      <c r="M8060">
        <v>9.3000000000000007</v>
      </c>
      <c r="N8060">
        <v>18090.080000000002</v>
      </c>
      <c r="O8060" t="s">
        <v>19</v>
      </c>
      <c r="P8060" t="str">
        <f t="shared" si="4337"/>
        <v>75+</v>
      </c>
      <c r="Q8060" t="str">
        <f>IF(PatientData[[#This Row],[bmi]]&lt;18.5,"Underweight",
IF(PatientData[[#This Row],[bmi]]&lt;25,"Normal",
IF(PatientData[[#This Row],[bmi]]&lt;30,"Overweight","Obese")))</f>
        <v>Obese</v>
      </c>
      <c r="R8060" t="str">
        <f t="shared" si="4299"/>
        <v>Normal BP</v>
      </c>
      <c r="S8060" t="str">
        <f t="shared" si="4300"/>
        <v>High Cost</v>
      </c>
    </row>
    <row r="8061" spans="1:19" x14ac:dyDescent="0.3">
      <c r="A8061">
        <v>71</v>
      </c>
      <c r="B8061" t="s">
        <v>20</v>
      </c>
      <c r="C8061">
        <v>32.1</v>
      </c>
      <c r="D8061">
        <v>113</v>
      </c>
      <c r="E8061">
        <v>69</v>
      </c>
      <c r="F8061">
        <v>254.9</v>
      </c>
      <c r="G8061">
        <v>95.3</v>
      </c>
      <c r="H8061">
        <v>142</v>
      </c>
      <c r="I8061">
        <v>2</v>
      </c>
      <c r="J8061" t="s">
        <v>24</v>
      </c>
      <c r="K8061" t="s">
        <v>26</v>
      </c>
      <c r="L8061" t="s">
        <v>25</v>
      </c>
      <c r="M8061">
        <v>5</v>
      </c>
      <c r="N8061">
        <v>11468.18</v>
      </c>
      <c r="O8061" t="s">
        <v>19</v>
      </c>
      <c r="P8061" t="str">
        <f t="shared" ref="P8061:P8062" si="4338">IF(A8061&lt;30,"18-29",IF(A8061&lt;45,"30-44",IF(A8061&lt;60,"45-59",IF(A8061&lt;75,"60-74","75+"))))</f>
        <v>60-74</v>
      </c>
      <c r="Q8061" t="str">
        <f>IF(PatientData[[#This Row],[bmi]]&lt;18.5,"Underweight",
IF(PatientData[[#This Row],[bmi]]&lt;25,"Normal",
IF(PatientData[[#This Row],[bmi]]&lt;30,"Overweight","Obese")))</f>
        <v>Obese</v>
      </c>
      <c r="R8061" t="str">
        <f t="shared" si="4299"/>
        <v>Normal BP</v>
      </c>
      <c r="S8061" t="str">
        <f t="shared" si="4300"/>
        <v>Normal Cost</v>
      </c>
    </row>
    <row r="8062" spans="1:19" x14ac:dyDescent="0.3">
      <c r="A8062">
        <v>30</v>
      </c>
      <c r="B8062" t="s">
        <v>20</v>
      </c>
      <c r="C8062">
        <v>32.1</v>
      </c>
      <c r="D8062">
        <v>97</v>
      </c>
      <c r="E8062">
        <v>60</v>
      </c>
      <c r="F8062">
        <v>221.6</v>
      </c>
      <c r="G8062">
        <v>155.30000000000001</v>
      </c>
      <c r="H8062">
        <v>65</v>
      </c>
      <c r="I8062">
        <v>1</v>
      </c>
      <c r="J8062" t="s">
        <v>27</v>
      </c>
      <c r="K8062" t="s">
        <v>17</v>
      </c>
      <c r="L8062" t="s">
        <v>22</v>
      </c>
      <c r="M8062">
        <v>5.0999999999999996</v>
      </c>
      <c r="N8062">
        <v>8753.59</v>
      </c>
      <c r="O8062" t="s">
        <v>19</v>
      </c>
      <c r="P8062" t="str">
        <f t="shared" si="4338"/>
        <v>30-44</v>
      </c>
      <c r="Q8062" t="str">
        <f>IF(PatientData[[#This Row],[bmi]]&lt;18.5,"Underweight",
IF(PatientData[[#This Row],[bmi]]&lt;25,"Normal",
IF(PatientData[[#This Row],[bmi]]&lt;30,"Overweight","Obese")))</f>
        <v>Obese</v>
      </c>
      <c r="R8062" t="str">
        <f t="shared" si="4299"/>
        <v>Normal BP</v>
      </c>
      <c r="S8062" t="str">
        <f t="shared" si="4300"/>
        <v>Normal Cost</v>
      </c>
    </row>
    <row r="8063" spans="1:19" x14ac:dyDescent="0.3">
      <c r="A8063">
        <v>85</v>
      </c>
      <c r="B8063" t="s">
        <v>15</v>
      </c>
      <c r="C8063">
        <v>23.1</v>
      </c>
      <c r="D8063">
        <v>142</v>
      </c>
      <c r="E8063">
        <v>85</v>
      </c>
      <c r="F8063">
        <v>213</v>
      </c>
      <c r="G8063">
        <v>81.2</v>
      </c>
      <c r="H8063">
        <v>73</v>
      </c>
      <c r="I8063">
        <v>1</v>
      </c>
      <c r="J8063" t="s">
        <v>27</v>
      </c>
      <c r="K8063" t="s">
        <v>21</v>
      </c>
      <c r="L8063" t="s">
        <v>22</v>
      </c>
      <c r="M8063">
        <v>6.7</v>
      </c>
      <c r="N8063">
        <v>12711.81</v>
      </c>
      <c r="O8063" t="s">
        <v>19</v>
      </c>
      <c r="P8063" t="str">
        <f t="shared" ref="P8063" si="4339">IF(A8060&lt;30,"18-29",IF(A8060&lt;45,"30-44",IF(A8060&lt;60,"45-59",IF(A8060&lt;75,"60-74","75+"))))</f>
        <v>30-44</v>
      </c>
      <c r="Q8063" t="str">
        <f>IF(PatientData[[#This Row],[bmi]]&lt;18.5,"Underweight",
IF(PatientData[[#This Row],[bmi]]&lt;25,"Normal",
IF(PatientData[[#This Row],[bmi]]&lt;30,"Overweight","Obese")))</f>
        <v>Normal</v>
      </c>
      <c r="R8063" t="str">
        <f t="shared" si="4299"/>
        <v>High BP</v>
      </c>
      <c r="S8063" t="str">
        <f t="shared" si="4300"/>
        <v>Normal Cost</v>
      </c>
    </row>
    <row r="8064" spans="1:19" x14ac:dyDescent="0.3">
      <c r="A8064">
        <v>76</v>
      </c>
      <c r="B8064" t="s">
        <v>20</v>
      </c>
      <c r="C8064">
        <v>32.1</v>
      </c>
      <c r="D8064">
        <v>132</v>
      </c>
      <c r="E8064">
        <v>83</v>
      </c>
      <c r="F8064">
        <v>251.3</v>
      </c>
      <c r="G8064">
        <v>105.4</v>
      </c>
      <c r="H8064">
        <v>70</v>
      </c>
      <c r="I8064">
        <v>2</v>
      </c>
      <c r="J8064" t="s">
        <v>24</v>
      </c>
      <c r="K8064" t="s">
        <v>26</v>
      </c>
      <c r="L8064" t="s">
        <v>25</v>
      </c>
      <c r="M8064">
        <v>3.9</v>
      </c>
      <c r="N8064">
        <v>7784.17</v>
      </c>
      <c r="O8064" t="s">
        <v>19</v>
      </c>
      <c r="P8064" t="str">
        <f t="shared" ref="P8064" si="4340">IF(A8064&lt;30,"18-29",IF(A8064&lt;45,"30-44",IF(A8064&lt;60,"45-59",IF(A8064&lt;75,"60-74","75+"))))</f>
        <v>75+</v>
      </c>
      <c r="Q8064" t="str">
        <f>IF(PatientData[[#This Row],[bmi]]&lt;18.5,"Underweight",
IF(PatientData[[#This Row],[bmi]]&lt;25,"Normal",
IF(PatientData[[#This Row],[bmi]]&lt;30,"Overweight","Obese")))</f>
        <v>Obese</v>
      </c>
      <c r="R8064" t="str">
        <f t="shared" si="4299"/>
        <v>High BP</v>
      </c>
      <c r="S8064" t="str">
        <f t="shared" si="4300"/>
        <v>Normal Cost</v>
      </c>
    </row>
    <row r="8065" spans="1:19" x14ac:dyDescent="0.3">
      <c r="A8065">
        <v>55</v>
      </c>
      <c r="B8065" t="s">
        <v>15</v>
      </c>
      <c r="C8065">
        <v>22.8</v>
      </c>
      <c r="D8065">
        <v>132</v>
      </c>
      <c r="E8065">
        <v>78</v>
      </c>
      <c r="F8065">
        <v>197.5</v>
      </c>
      <c r="G8065">
        <v>85.9</v>
      </c>
      <c r="H8065">
        <v>87</v>
      </c>
      <c r="I8065">
        <v>0</v>
      </c>
      <c r="J8065" t="s">
        <v>27</v>
      </c>
      <c r="K8065" t="s">
        <v>21</v>
      </c>
      <c r="L8065" t="s">
        <v>25</v>
      </c>
      <c r="M8065">
        <v>9.6</v>
      </c>
      <c r="N8065">
        <v>18788.07</v>
      </c>
      <c r="O8065" t="s">
        <v>19</v>
      </c>
      <c r="P8065" t="str">
        <f t="shared" ref="P8065" si="4341">IF(A8062&lt;30,"18-29",IF(A8062&lt;45,"30-44",IF(A8062&lt;60,"45-59",IF(A8062&lt;75,"60-74","75+"))))</f>
        <v>30-44</v>
      </c>
      <c r="Q8065" t="str">
        <f>IF(PatientData[[#This Row],[bmi]]&lt;18.5,"Underweight",
IF(PatientData[[#This Row],[bmi]]&lt;25,"Normal",
IF(PatientData[[#This Row],[bmi]]&lt;30,"Overweight","Obese")))</f>
        <v>Normal</v>
      </c>
      <c r="R8065" t="str">
        <f t="shared" si="4299"/>
        <v>High BP</v>
      </c>
      <c r="S8065" t="str">
        <f t="shared" si="4300"/>
        <v>High Cost</v>
      </c>
    </row>
    <row r="8066" spans="1:19" x14ac:dyDescent="0.3">
      <c r="A8066">
        <v>53</v>
      </c>
      <c r="B8066" t="s">
        <v>20</v>
      </c>
      <c r="C8066">
        <v>32.1</v>
      </c>
      <c r="D8066">
        <v>139</v>
      </c>
      <c r="E8066">
        <v>78</v>
      </c>
      <c r="F8066">
        <v>211.8</v>
      </c>
      <c r="G8066">
        <v>88.7</v>
      </c>
      <c r="H8066">
        <v>86</v>
      </c>
      <c r="I8066">
        <v>0</v>
      </c>
      <c r="J8066" t="s">
        <v>27</v>
      </c>
      <c r="K8066" t="s">
        <v>26</v>
      </c>
      <c r="L8066" t="s">
        <v>18</v>
      </c>
      <c r="M8066">
        <v>4.7</v>
      </c>
      <c r="N8066">
        <v>7305.44</v>
      </c>
      <c r="O8066" t="s">
        <v>19</v>
      </c>
      <c r="P8066" t="str">
        <f t="shared" ref="P8066" si="4342">IF(A8066&lt;30,"18-29",IF(A8066&lt;45,"30-44",IF(A8066&lt;60,"45-59",IF(A8066&lt;75,"60-74","75+"))))</f>
        <v>45-59</v>
      </c>
      <c r="Q8066" t="str">
        <f>IF(PatientData[[#This Row],[bmi]]&lt;18.5,"Underweight",
IF(PatientData[[#This Row],[bmi]]&lt;25,"Normal",
IF(PatientData[[#This Row],[bmi]]&lt;30,"Overweight","Obese")))</f>
        <v>Obese</v>
      </c>
      <c r="R8066" t="str">
        <f t="shared" si="4299"/>
        <v>High BP</v>
      </c>
      <c r="S8066" t="str">
        <f t="shared" si="4300"/>
        <v>Normal Cost</v>
      </c>
    </row>
    <row r="8067" spans="1:19" x14ac:dyDescent="0.3">
      <c r="A8067">
        <v>59</v>
      </c>
      <c r="B8067" t="s">
        <v>15</v>
      </c>
      <c r="C8067">
        <v>23.8</v>
      </c>
      <c r="D8067">
        <v>109</v>
      </c>
      <c r="E8067">
        <v>75</v>
      </c>
      <c r="F8067">
        <v>257.8</v>
      </c>
      <c r="G8067">
        <v>100.8</v>
      </c>
      <c r="H8067">
        <v>75</v>
      </c>
      <c r="I8067">
        <v>1</v>
      </c>
      <c r="J8067" t="s">
        <v>27</v>
      </c>
      <c r="K8067" t="s">
        <v>21</v>
      </c>
      <c r="L8067" t="s">
        <v>25</v>
      </c>
      <c r="M8067">
        <v>5.3</v>
      </c>
      <c r="N8067">
        <v>11696.64</v>
      </c>
      <c r="O8067" t="s">
        <v>19</v>
      </c>
      <c r="P8067" t="str">
        <f t="shared" ref="P8067:P8070" si="4343">IF(A8064&lt;30,"18-29",IF(A8064&lt;45,"30-44",IF(A8064&lt;60,"45-59",IF(A8064&lt;75,"60-74","75+"))))</f>
        <v>75+</v>
      </c>
      <c r="Q8067" t="str">
        <f>IF(PatientData[[#This Row],[bmi]]&lt;18.5,"Underweight",
IF(PatientData[[#This Row],[bmi]]&lt;25,"Normal",
IF(PatientData[[#This Row],[bmi]]&lt;30,"Overweight","Obese")))</f>
        <v>Normal</v>
      </c>
      <c r="R8067" t="str">
        <f t="shared" ref="R8067:R8130" si="4344">IF(AND(D8067&lt;120,E8067&lt;80),"Normal BP","High BP")</f>
        <v>Normal BP</v>
      </c>
      <c r="S8067" t="str">
        <f t="shared" ref="S8067:S8130" si="4345">IF(N8067&gt;15000,"High Cost","Normal Cost")</f>
        <v>Normal Cost</v>
      </c>
    </row>
    <row r="8068" spans="1:19" x14ac:dyDescent="0.3">
      <c r="A8068">
        <v>90</v>
      </c>
      <c r="B8068" t="s">
        <v>15</v>
      </c>
      <c r="C8068">
        <v>24</v>
      </c>
      <c r="D8068">
        <v>125</v>
      </c>
      <c r="E8068">
        <v>82</v>
      </c>
      <c r="F8068">
        <v>213.7</v>
      </c>
      <c r="G8068">
        <v>94.4</v>
      </c>
      <c r="H8068">
        <v>102</v>
      </c>
      <c r="I8068">
        <v>0</v>
      </c>
      <c r="J8068" t="s">
        <v>16</v>
      </c>
      <c r="K8068" t="s">
        <v>21</v>
      </c>
      <c r="L8068" t="s">
        <v>25</v>
      </c>
      <c r="M8068">
        <v>9.3000000000000007</v>
      </c>
      <c r="N8068">
        <v>16937.349999999999</v>
      </c>
      <c r="O8068" t="s">
        <v>19</v>
      </c>
      <c r="P8068" t="str">
        <f t="shared" si="4343"/>
        <v>45-59</v>
      </c>
      <c r="Q8068" t="str">
        <f>IF(PatientData[[#This Row],[bmi]]&lt;18.5,"Underweight",
IF(PatientData[[#This Row],[bmi]]&lt;25,"Normal",
IF(PatientData[[#This Row],[bmi]]&lt;30,"Overweight","Obese")))</f>
        <v>Normal</v>
      </c>
      <c r="R8068" t="str">
        <f t="shared" si="4344"/>
        <v>High BP</v>
      </c>
      <c r="S8068" t="str">
        <f t="shared" si="4345"/>
        <v>High Cost</v>
      </c>
    </row>
    <row r="8069" spans="1:19" x14ac:dyDescent="0.3">
      <c r="A8069">
        <v>85</v>
      </c>
      <c r="B8069" t="s">
        <v>15</v>
      </c>
      <c r="C8069">
        <v>26.3</v>
      </c>
      <c r="D8069">
        <v>139</v>
      </c>
      <c r="E8069">
        <v>81</v>
      </c>
      <c r="F8069">
        <v>260.60000000000002</v>
      </c>
      <c r="G8069">
        <v>95.3</v>
      </c>
      <c r="H8069">
        <v>61</v>
      </c>
      <c r="I8069">
        <v>0</v>
      </c>
      <c r="J8069" t="s">
        <v>24</v>
      </c>
      <c r="K8069" t="s">
        <v>26</v>
      </c>
      <c r="L8069" t="s">
        <v>22</v>
      </c>
      <c r="M8069">
        <v>3.3</v>
      </c>
      <c r="N8069">
        <v>7489.62</v>
      </c>
      <c r="O8069" t="s">
        <v>19</v>
      </c>
      <c r="P8069" t="str">
        <f t="shared" si="4343"/>
        <v>45-59</v>
      </c>
      <c r="Q8069" t="str">
        <f>IF(PatientData[[#This Row],[bmi]]&lt;18.5,"Underweight",
IF(PatientData[[#This Row],[bmi]]&lt;25,"Normal",
IF(PatientData[[#This Row],[bmi]]&lt;30,"Overweight","Obese")))</f>
        <v>Overweight</v>
      </c>
      <c r="R8069" t="str">
        <f t="shared" si="4344"/>
        <v>High BP</v>
      </c>
      <c r="S8069" t="str">
        <f t="shared" si="4345"/>
        <v>Normal Cost</v>
      </c>
    </row>
    <row r="8070" spans="1:19" x14ac:dyDescent="0.3">
      <c r="A8070">
        <v>68</v>
      </c>
      <c r="B8070" t="s">
        <v>15</v>
      </c>
      <c r="C8070">
        <v>26.7</v>
      </c>
      <c r="D8070">
        <v>123</v>
      </c>
      <c r="E8070">
        <v>84</v>
      </c>
      <c r="F8070">
        <v>235.6</v>
      </c>
      <c r="G8070">
        <v>79.2</v>
      </c>
      <c r="H8070">
        <v>91</v>
      </c>
      <c r="I8070">
        <v>2</v>
      </c>
      <c r="J8070" t="s">
        <v>24</v>
      </c>
      <c r="K8070" t="s">
        <v>26</v>
      </c>
      <c r="L8070" t="s">
        <v>25</v>
      </c>
      <c r="M8070">
        <v>1.6</v>
      </c>
      <c r="N8070">
        <v>4175.55</v>
      </c>
      <c r="O8070" t="s">
        <v>19</v>
      </c>
      <c r="P8070" t="str">
        <f t="shared" si="4343"/>
        <v>45-59</v>
      </c>
      <c r="Q8070" t="str">
        <f>IF(PatientData[[#This Row],[bmi]]&lt;18.5,"Underweight",
IF(PatientData[[#This Row],[bmi]]&lt;25,"Normal",
IF(PatientData[[#This Row],[bmi]]&lt;30,"Overweight","Obese")))</f>
        <v>Overweight</v>
      </c>
      <c r="R8070" t="str">
        <f t="shared" si="4344"/>
        <v>High BP</v>
      </c>
      <c r="S8070" t="str">
        <f t="shared" si="4345"/>
        <v>Normal Cost</v>
      </c>
    </row>
    <row r="8071" spans="1:19" x14ac:dyDescent="0.3">
      <c r="A8071">
        <v>66</v>
      </c>
      <c r="B8071" t="s">
        <v>20</v>
      </c>
      <c r="C8071">
        <v>32.1</v>
      </c>
      <c r="D8071">
        <v>121</v>
      </c>
      <c r="E8071">
        <v>75</v>
      </c>
      <c r="F8071">
        <v>246.1</v>
      </c>
      <c r="G8071">
        <v>94.4</v>
      </c>
      <c r="H8071">
        <v>73</v>
      </c>
      <c r="I8071">
        <v>1</v>
      </c>
      <c r="J8071" t="s">
        <v>27</v>
      </c>
      <c r="K8071" t="s">
        <v>26</v>
      </c>
      <c r="L8071" t="s">
        <v>25</v>
      </c>
      <c r="M8071">
        <v>4.9000000000000004</v>
      </c>
      <c r="N8071">
        <v>8207.73</v>
      </c>
      <c r="O8071" t="s">
        <v>19</v>
      </c>
      <c r="P8071" t="str">
        <f t="shared" ref="P8071" si="4346">IF(A8071&lt;30,"18-29",IF(A8071&lt;45,"30-44",IF(A8071&lt;60,"45-59",IF(A8071&lt;75,"60-74","75+"))))</f>
        <v>60-74</v>
      </c>
      <c r="Q8071" t="str">
        <f>IF(PatientData[[#This Row],[bmi]]&lt;18.5,"Underweight",
IF(PatientData[[#This Row],[bmi]]&lt;25,"Normal",
IF(PatientData[[#This Row],[bmi]]&lt;30,"Overweight","Obese")))</f>
        <v>Obese</v>
      </c>
      <c r="R8071" t="str">
        <f t="shared" si="4344"/>
        <v>High BP</v>
      </c>
      <c r="S8071" t="str">
        <f t="shared" si="4345"/>
        <v>Normal Cost</v>
      </c>
    </row>
    <row r="8072" spans="1:19" x14ac:dyDescent="0.3">
      <c r="A8072">
        <v>18</v>
      </c>
      <c r="B8072" t="s">
        <v>15</v>
      </c>
      <c r="C8072">
        <v>18</v>
      </c>
      <c r="D8072">
        <v>116</v>
      </c>
      <c r="E8072">
        <v>72</v>
      </c>
      <c r="F8072">
        <v>198.6</v>
      </c>
      <c r="G8072">
        <v>105.1</v>
      </c>
      <c r="H8072">
        <v>69</v>
      </c>
      <c r="I8072">
        <v>0</v>
      </c>
      <c r="J8072" t="s">
        <v>27</v>
      </c>
      <c r="K8072" t="s">
        <v>21</v>
      </c>
      <c r="L8072" t="s">
        <v>18</v>
      </c>
      <c r="M8072">
        <v>5.7</v>
      </c>
      <c r="N8072">
        <v>13257.81</v>
      </c>
      <c r="O8072" t="s">
        <v>19</v>
      </c>
      <c r="P8072" t="str">
        <f t="shared" ref="P8072:P8073" si="4347">IF(A8069&lt;30,"18-29",IF(A8069&lt;45,"30-44",IF(A8069&lt;60,"45-59",IF(A8069&lt;75,"60-74","75+"))))</f>
        <v>75+</v>
      </c>
      <c r="Q8072" t="str">
        <f>IF(PatientData[[#This Row],[bmi]]&lt;18.5,"Underweight",
IF(PatientData[[#This Row],[bmi]]&lt;25,"Normal",
IF(PatientData[[#This Row],[bmi]]&lt;30,"Overweight","Obese")))</f>
        <v>Underweight</v>
      </c>
      <c r="R8072" t="str">
        <f t="shared" si="4344"/>
        <v>Normal BP</v>
      </c>
      <c r="S8072" t="str">
        <f t="shared" si="4345"/>
        <v>Normal Cost</v>
      </c>
    </row>
    <row r="8073" spans="1:19" x14ac:dyDescent="0.3">
      <c r="A8073">
        <v>43</v>
      </c>
      <c r="B8073" t="s">
        <v>15</v>
      </c>
      <c r="C8073">
        <v>29.4</v>
      </c>
      <c r="D8073">
        <v>114</v>
      </c>
      <c r="E8073">
        <v>67</v>
      </c>
      <c r="F8073">
        <v>205.7</v>
      </c>
      <c r="G8073">
        <v>125.2</v>
      </c>
      <c r="H8073">
        <v>83</v>
      </c>
      <c r="I8073">
        <v>0</v>
      </c>
      <c r="J8073" t="s">
        <v>27</v>
      </c>
      <c r="K8073" t="s">
        <v>17</v>
      </c>
      <c r="L8073" t="s">
        <v>25</v>
      </c>
      <c r="M8073">
        <v>1.8</v>
      </c>
      <c r="N8073">
        <v>4700.92</v>
      </c>
      <c r="O8073" t="s">
        <v>19</v>
      </c>
      <c r="P8073" t="str">
        <f t="shared" si="4347"/>
        <v>60-74</v>
      </c>
      <c r="Q8073" t="str">
        <f>IF(PatientData[[#This Row],[bmi]]&lt;18.5,"Underweight",
IF(PatientData[[#This Row],[bmi]]&lt;25,"Normal",
IF(PatientData[[#This Row],[bmi]]&lt;30,"Overweight","Obese")))</f>
        <v>Overweight</v>
      </c>
      <c r="R8073" t="str">
        <f t="shared" si="4344"/>
        <v>Normal BP</v>
      </c>
      <c r="S8073" t="str">
        <f t="shared" si="4345"/>
        <v>Normal Cost</v>
      </c>
    </row>
    <row r="8074" spans="1:19" x14ac:dyDescent="0.3">
      <c r="A8074">
        <v>71</v>
      </c>
      <c r="B8074" t="s">
        <v>20</v>
      </c>
      <c r="C8074">
        <v>32.1</v>
      </c>
      <c r="D8074">
        <v>133</v>
      </c>
      <c r="E8074">
        <v>79</v>
      </c>
      <c r="F8074">
        <v>242.7</v>
      </c>
      <c r="G8074">
        <v>123.4</v>
      </c>
      <c r="H8074">
        <v>75</v>
      </c>
      <c r="I8074">
        <v>0</v>
      </c>
      <c r="J8074" t="s">
        <v>16</v>
      </c>
      <c r="K8074" t="s">
        <v>28</v>
      </c>
      <c r="L8074" t="s">
        <v>22</v>
      </c>
      <c r="M8074">
        <v>6.9</v>
      </c>
      <c r="N8074">
        <v>14464.57</v>
      </c>
      <c r="O8074" t="s">
        <v>23</v>
      </c>
      <c r="P8074" t="str">
        <f t="shared" ref="P8074:P8076" si="4348">IF(A8074&lt;30,"18-29",IF(A8074&lt;45,"30-44",IF(A8074&lt;60,"45-59",IF(A8074&lt;75,"60-74","75+"))))</f>
        <v>60-74</v>
      </c>
      <c r="Q8074" t="str">
        <f>IF(PatientData[[#This Row],[bmi]]&lt;18.5,"Underweight",
IF(PatientData[[#This Row],[bmi]]&lt;25,"Normal",
IF(PatientData[[#This Row],[bmi]]&lt;30,"Overweight","Obese")))</f>
        <v>Obese</v>
      </c>
      <c r="R8074" t="str">
        <f t="shared" si="4344"/>
        <v>High BP</v>
      </c>
      <c r="S8074" t="str">
        <f t="shared" si="4345"/>
        <v>Normal Cost</v>
      </c>
    </row>
    <row r="8075" spans="1:19" x14ac:dyDescent="0.3">
      <c r="A8075">
        <v>48</v>
      </c>
      <c r="B8075" t="s">
        <v>20</v>
      </c>
      <c r="C8075">
        <v>32.1</v>
      </c>
      <c r="D8075">
        <v>114</v>
      </c>
      <c r="E8075">
        <v>68</v>
      </c>
      <c r="F8075">
        <v>237.8</v>
      </c>
      <c r="G8075">
        <v>152.19999999999999</v>
      </c>
      <c r="H8075">
        <v>78</v>
      </c>
      <c r="I8075">
        <v>2</v>
      </c>
      <c r="J8075" t="s">
        <v>16</v>
      </c>
      <c r="K8075" t="s">
        <v>17</v>
      </c>
      <c r="L8075" t="s">
        <v>18</v>
      </c>
      <c r="M8075">
        <v>8.9</v>
      </c>
      <c r="N8075">
        <v>14490.81</v>
      </c>
      <c r="O8075" t="s">
        <v>19</v>
      </c>
      <c r="P8075" t="str">
        <f t="shared" si="4348"/>
        <v>45-59</v>
      </c>
      <c r="Q8075" t="str">
        <f>IF(PatientData[[#This Row],[bmi]]&lt;18.5,"Underweight",
IF(PatientData[[#This Row],[bmi]]&lt;25,"Normal",
IF(PatientData[[#This Row],[bmi]]&lt;30,"Overweight","Obese")))</f>
        <v>Obese</v>
      </c>
      <c r="R8075" t="str">
        <f t="shared" si="4344"/>
        <v>Normal BP</v>
      </c>
      <c r="S8075" t="str">
        <f t="shared" si="4345"/>
        <v>Normal Cost</v>
      </c>
    </row>
    <row r="8076" spans="1:19" x14ac:dyDescent="0.3">
      <c r="A8076">
        <v>73</v>
      </c>
      <c r="B8076" t="s">
        <v>20</v>
      </c>
      <c r="C8076">
        <v>32.200000000000003</v>
      </c>
      <c r="D8076">
        <v>135</v>
      </c>
      <c r="E8076">
        <v>88</v>
      </c>
      <c r="F8076">
        <v>252</v>
      </c>
      <c r="G8076">
        <v>129.9</v>
      </c>
      <c r="H8076">
        <v>81</v>
      </c>
      <c r="I8076">
        <v>1</v>
      </c>
      <c r="J8076" t="s">
        <v>16</v>
      </c>
      <c r="K8076" t="s">
        <v>17</v>
      </c>
      <c r="L8076" t="s">
        <v>22</v>
      </c>
      <c r="M8076">
        <v>7.2</v>
      </c>
      <c r="N8076">
        <v>14839.67</v>
      </c>
      <c r="O8076" t="s">
        <v>19</v>
      </c>
      <c r="P8076" t="str">
        <f t="shared" si="4348"/>
        <v>60-74</v>
      </c>
      <c r="Q8076" t="str">
        <f>IF(PatientData[[#This Row],[bmi]]&lt;18.5,"Underweight",
IF(PatientData[[#This Row],[bmi]]&lt;25,"Normal",
IF(PatientData[[#This Row],[bmi]]&lt;30,"Overweight","Obese")))</f>
        <v>Obese</v>
      </c>
      <c r="R8076" t="str">
        <f t="shared" si="4344"/>
        <v>High BP</v>
      </c>
      <c r="S8076" t="str">
        <f t="shared" si="4345"/>
        <v>Normal Cost</v>
      </c>
    </row>
    <row r="8077" spans="1:19" x14ac:dyDescent="0.3">
      <c r="A8077">
        <v>46</v>
      </c>
      <c r="B8077" t="s">
        <v>15</v>
      </c>
      <c r="C8077">
        <v>29.6</v>
      </c>
      <c r="D8077">
        <v>136</v>
      </c>
      <c r="E8077">
        <v>80</v>
      </c>
      <c r="F8077">
        <v>254.3</v>
      </c>
      <c r="G8077">
        <v>97.5</v>
      </c>
      <c r="H8077">
        <v>86</v>
      </c>
      <c r="I8077">
        <v>0</v>
      </c>
      <c r="J8077" t="s">
        <v>27</v>
      </c>
      <c r="K8077" t="s">
        <v>26</v>
      </c>
      <c r="L8077" t="s">
        <v>18</v>
      </c>
      <c r="M8077">
        <v>3.1</v>
      </c>
      <c r="N8077">
        <v>6301.16</v>
      </c>
      <c r="O8077" t="s">
        <v>19</v>
      </c>
      <c r="P8077" t="str">
        <f t="shared" ref="P8077" si="4349">IF(A8074&lt;30,"18-29",IF(A8074&lt;45,"30-44",IF(A8074&lt;60,"45-59",IF(A8074&lt;75,"60-74","75+"))))</f>
        <v>60-74</v>
      </c>
      <c r="Q8077" t="str">
        <f>IF(PatientData[[#This Row],[bmi]]&lt;18.5,"Underweight",
IF(PatientData[[#This Row],[bmi]]&lt;25,"Normal",
IF(PatientData[[#This Row],[bmi]]&lt;30,"Overweight","Obese")))</f>
        <v>Overweight</v>
      </c>
      <c r="R8077" t="str">
        <f t="shared" si="4344"/>
        <v>High BP</v>
      </c>
      <c r="S8077" t="str">
        <f t="shared" si="4345"/>
        <v>Normal Cost</v>
      </c>
    </row>
    <row r="8078" spans="1:19" x14ac:dyDescent="0.3">
      <c r="A8078">
        <v>74</v>
      </c>
      <c r="B8078" t="s">
        <v>20</v>
      </c>
      <c r="C8078">
        <v>32.200000000000003</v>
      </c>
      <c r="D8078">
        <v>142</v>
      </c>
      <c r="E8078">
        <v>88</v>
      </c>
      <c r="F8078">
        <v>266</v>
      </c>
      <c r="G8078">
        <v>133</v>
      </c>
      <c r="H8078">
        <v>73</v>
      </c>
      <c r="I8078">
        <v>1</v>
      </c>
      <c r="J8078" t="s">
        <v>16</v>
      </c>
      <c r="K8078" t="s">
        <v>17</v>
      </c>
      <c r="L8078" t="s">
        <v>22</v>
      </c>
      <c r="M8078">
        <v>6</v>
      </c>
      <c r="N8078">
        <v>12684.87</v>
      </c>
      <c r="O8078" t="s">
        <v>19</v>
      </c>
      <c r="P8078" t="str">
        <f t="shared" ref="P8078:P8079" si="4350">IF(A8078&lt;30,"18-29",IF(A8078&lt;45,"30-44",IF(A8078&lt;60,"45-59",IF(A8078&lt;75,"60-74","75+"))))</f>
        <v>60-74</v>
      </c>
      <c r="Q8078" t="str">
        <f>IF(PatientData[[#This Row],[bmi]]&lt;18.5,"Underweight",
IF(PatientData[[#This Row],[bmi]]&lt;25,"Normal",
IF(PatientData[[#This Row],[bmi]]&lt;30,"Overweight","Obese")))</f>
        <v>Obese</v>
      </c>
      <c r="R8078" t="str">
        <f t="shared" si="4344"/>
        <v>High BP</v>
      </c>
      <c r="S8078" t="str">
        <f t="shared" si="4345"/>
        <v>Normal Cost</v>
      </c>
    </row>
    <row r="8079" spans="1:19" x14ac:dyDescent="0.3">
      <c r="A8079">
        <v>86</v>
      </c>
      <c r="B8079" t="s">
        <v>20</v>
      </c>
      <c r="C8079">
        <v>32.200000000000003</v>
      </c>
      <c r="D8079">
        <v>141</v>
      </c>
      <c r="E8079">
        <v>91</v>
      </c>
      <c r="F8079">
        <v>265</v>
      </c>
      <c r="G8079">
        <v>103.6</v>
      </c>
      <c r="H8079">
        <v>74</v>
      </c>
      <c r="I8079">
        <v>5</v>
      </c>
      <c r="J8079" t="s">
        <v>24</v>
      </c>
      <c r="K8079" t="s">
        <v>26</v>
      </c>
      <c r="L8079" t="s">
        <v>22</v>
      </c>
      <c r="M8079">
        <v>2.4</v>
      </c>
      <c r="N8079">
        <v>6111.43</v>
      </c>
      <c r="O8079" t="s">
        <v>23</v>
      </c>
      <c r="P8079" t="str">
        <f t="shared" si="4350"/>
        <v>75+</v>
      </c>
      <c r="Q8079" t="str">
        <f>IF(PatientData[[#This Row],[bmi]]&lt;18.5,"Underweight",
IF(PatientData[[#This Row],[bmi]]&lt;25,"Normal",
IF(PatientData[[#This Row],[bmi]]&lt;30,"Overweight","Obese")))</f>
        <v>Obese</v>
      </c>
      <c r="R8079" t="str">
        <f t="shared" si="4344"/>
        <v>High BP</v>
      </c>
      <c r="S8079" t="str">
        <f t="shared" si="4345"/>
        <v>Normal Cost</v>
      </c>
    </row>
    <row r="8080" spans="1:19" x14ac:dyDescent="0.3">
      <c r="A8080">
        <v>95</v>
      </c>
      <c r="B8080" t="s">
        <v>15</v>
      </c>
      <c r="C8080">
        <v>34.9</v>
      </c>
      <c r="D8080">
        <v>161</v>
      </c>
      <c r="E8080">
        <v>99</v>
      </c>
      <c r="F8080">
        <v>286.2</v>
      </c>
      <c r="G8080">
        <v>129.9</v>
      </c>
      <c r="H8080">
        <v>84</v>
      </c>
      <c r="I8080">
        <v>2</v>
      </c>
      <c r="J8080" t="s">
        <v>16</v>
      </c>
      <c r="K8080" t="s">
        <v>21</v>
      </c>
      <c r="L8080" t="s">
        <v>25</v>
      </c>
      <c r="M8080">
        <v>18.100000000000001</v>
      </c>
      <c r="N8080">
        <v>28920.74</v>
      </c>
      <c r="O8080" t="s">
        <v>19</v>
      </c>
      <c r="P8080" t="str">
        <f t="shared" ref="P8080:P8085" si="4351">IF(A8077&lt;30,"18-29",IF(A8077&lt;45,"30-44",IF(A8077&lt;60,"45-59",IF(A8077&lt;75,"60-74","75+"))))</f>
        <v>45-59</v>
      </c>
      <c r="Q8080" t="str">
        <f>IF(PatientData[[#This Row],[bmi]]&lt;18.5,"Underweight",
IF(PatientData[[#This Row],[bmi]]&lt;25,"Normal",
IF(PatientData[[#This Row],[bmi]]&lt;30,"Overweight","Obese")))</f>
        <v>Obese</v>
      </c>
      <c r="R8080" t="str">
        <f t="shared" si="4344"/>
        <v>High BP</v>
      </c>
      <c r="S8080" t="str">
        <f t="shared" si="4345"/>
        <v>High Cost</v>
      </c>
    </row>
    <row r="8081" spans="1:19" x14ac:dyDescent="0.3">
      <c r="A8081">
        <v>64</v>
      </c>
      <c r="B8081" t="s">
        <v>15</v>
      </c>
      <c r="C8081">
        <v>25</v>
      </c>
      <c r="D8081">
        <v>130</v>
      </c>
      <c r="E8081">
        <v>83</v>
      </c>
      <c r="F8081">
        <v>222.9</v>
      </c>
      <c r="G8081">
        <v>98.3</v>
      </c>
      <c r="H8081">
        <v>82</v>
      </c>
      <c r="I8081">
        <v>2</v>
      </c>
      <c r="J8081" t="s">
        <v>24</v>
      </c>
      <c r="K8081" t="s">
        <v>28</v>
      </c>
      <c r="L8081" t="s">
        <v>18</v>
      </c>
      <c r="M8081">
        <v>7.9</v>
      </c>
      <c r="N8081">
        <v>17053.810000000001</v>
      </c>
      <c r="O8081" t="s">
        <v>23</v>
      </c>
      <c r="P8081" t="str">
        <f t="shared" si="4351"/>
        <v>60-74</v>
      </c>
      <c r="Q8081" t="str">
        <f>IF(PatientData[[#This Row],[bmi]]&lt;18.5,"Underweight",
IF(PatientData[[#This Row],[bmi]]&lt;25,"Normal",
IF(PatientData[[#This Row],[bmi]]&lt;30,"Overweight","Obese")))</f>
        <v>Overweight</v>
      </c>
      <c r="R8081" t="str">
        <f t="shared" si="4344"/>
        <v>High BP</v>
      </c>
      <c r="S8081" t="str">
        <f t="shared" si="4345"/>
        <v>High Cost</v>
      </c>
    </row>
    <row r="8082" spans="1:19" x14ac:dyDescent="0.3">
      <c r="A8082">
        <v>80</v>
      </c>
      <c r="B8082" t="s">
        <v>15</v>
      </c>
      <c r="C8082">
        <v>25.1</v>
      </c>
      <c r="D8082">
        <v>122</v>
      </c>
      <c r="E8082">
        <v>77</v>
      </c>
      <c r="F8082">
        <v>216.3</v>
      </c>
      <c r="G8082">
        <v>99.7</v>
      </c>
      <c r="H8082">
        <v>100</v>
      </c>
      <c r="I8082">
        <v>1</v>
      </c>
      <c r="J8082" t="s">
        <v>16</v>
      </c>
      <c r="K8082" t="s">
        <v>21</v>
      </c>
      <c r="L8082" t="s">
        <v>18</v>
      </c>
      <c r="M8082">
        <v>10.199999999999999</v>
      </c>
      <c r="N8082">
        <v>19597.29</v>
      </c>
      <c r="O8082" t="s">
        <v>19</v>
      </c>
      <c r="P8082" t="str">
        <f t="shared" si="4351"/>
        <v>75+</v>
      </c>
      <c r="Q8082" t="str">
        <f>IF(PatientData[[#This Row],[bmi]]&lt;18.5,"Underweight",
IF(PatientData[[#This Row],[bmi]]&lt;25,"Normal",
IF(PatientData[[#This Row],[bmi]]&lt;30,"Overweight","Obese")))</f>
        <v>Overweight</v>
      </c>
      <c r="R8082" t="str">
        <f t="shared" si="4344"/>
        <v>High BP</v>
      </c>
      <c r="S8082" t="str">
        <f t="shared" si="4345"/>
        <v>High Cost</v>
      </c>
    </row>
    <row r="8083" spans="1:19" x14ac:dyDescent="0.3">
      <c r="A8083">
        <v>68</v>
      </c>
      <c r="B8083" t="s">
        <v>15</v>
      </c>
      <c r="C8083">
        <v>20.3</v>
      </c>
      <c r="D8083">
        <v>129</v>
      </c>
      <c r="E8083">
        <v>69</v>
      </c>
      <c r="F8083">
        <v>230.1</v>
      </c>
      <c r="G8083">
        <v>123.4</v>
      </c>
      <c r="H8083">
        <v>94</v>
      </c>
      <c r="I8083">
        <v>1</v>
      </c>
      <c r="J8083" t="s">
        <v>24</v>
      </c>
      <c r="K8083" t="s">
        <v>17</v>
      </c>
      <c r="L8083" t="s">
        <v>18</v>
      </c>
      <c r="M8083">
        <v>5.7</v>
      </c>
      <c r="N8083">
        <v>10463.719999999999</v>
      </c>
      <c r="O8083" t="s">
        <v>19</v>
      </c>
      <c r="P8083" t="str">
        <f t="shared" si="4351"/>
        <v>75+</v>
      </c>
      <c r="Q8083" t="str">
        <f>IF(PatientData[[#This Row],[bmi]]&lt;18.5,"Underweight",
IF(PatientData[[#This Row],[bmi]]&lt;25,"Normal",
IF(PatientData[[#This Row],[bmi]]&lt;30,"Overweight","Obese")))</f>
        <v>Normal</v>
      </c>
      <c r="R8083" t="str">
        <f t="shared" si="4344"/>
        <v>High BP</v>
      </c>
      <c r="S8083" t="str">
        <f t="shared" si="4345"/>
        <v>Normal Cost</v>
      </c>
    </row>
    <row r="8084" spans="1:19" x14ac:dyDescent="0.3">
      <c r="A8084">
        <v>35</v>
      </c>
      <c r="B8084" t="s">
        <v>15</v>
      </c>
      <c r="C8084">
        <v>34.6</v>
      </c>
      <c r="D8084">
        <v>140</v>
      </c>
      <c r="E8084">
        <v>88</v>
      </c>
      <c r="F8084">
        <v>181.2</v>
      </c>
      <c r="G8084">
        <v>141.19999999999999</v>
      </c>
      <c r="H8084">
        <v>70</v>
      </c>
      <c r="I8084">
        <v>0</v>
      </c>
      <c r="J8084" t="s">
        <v>24</v>
      </c>
      <c r="K8084" t="s">
        <v>21</v>
      </c>
      <c r="L8084" t="s">
        <v>22</v>
      </c>
      <c r="M8084">
        <v>12.2</v>
      </c>
      <c r="N8084">
        <v>15566.72</v>
      </c>
      <c r="O8084" t="s">
        <v>19</v>
      </c>
      <c r="P8084" t="str">
        <f t="shared" si="4351"/>
        <v>60-74</v>
      </c>
      <c r="Q8084" t="str">
        <f>IF(PatientData[[#This Row],[bmi]]&lt;18.5,"Underweight",
IF(PatientData[[#This Row],[bmi]]&lt;25,"Normal",
IF(PatientData[[#This Row],[bmi]]&lt;30,"Overweight","Obese")))</f>
        <v>Obese</v>
      </c>
      <c r="R8084" t="str">
        <f t="shared" si="4344"/>
        <v>High BP</v>
      </c>
      <c r="S8084" t="str">
        <f t="shared" si="4345"/>
        <v>High Cost</v>
      </c>
    </row>
    <row r="8085" spans="1:19" x14ac:dyDescent="0.3">
      <c r="A8085">
        <v>88</v>
      </c>
      <c r="B8085" t="s">
        <v>15</v>
      </c>
      <c r="C8085">
        <v>28.5</v>
      </c>
      <c r="D8085">
        <v>136</v>
      </c>
      <c r="E8085">
        <v>81</v>
      </c>
      <c r="F8085">
        <v>252.4</v>
      </c>
      <c r="G8085">
        <v>165.1</v>
      </c>
      <c r="H8085">
        <v>64</v>
      </c>
      <c r="I8085">
        <v>2</v>
      </c>
      <c r="J8085" t="s">
        <v>27</v>
      </c>
      <c r="K8085" t="s">
        <v>17</v>
      </c>
      <c r="L8085" t="s">
        <v>18</v>
      </c>
      <c r="M8085">
        <v>7.3</v>
      </c>
      <c r="N8085">
        <v>12364.73</v>
      </c>
      <c r="O8085" t="s">
        <v>19</v>
      </c>
      <c r="P8085" t="str">
        <f t="shared" si="4351"/>
        <v>75+</v>
      </c>
      <c r="Q8085" t="str">
        <f>IF(PatientData[[#This Row],[bmi]]&lt;18.5,"Underweight",
IF(PatientData[[#This Row],[bmi]]&lt;25,"Normal",
IF(PatientData[[#This Row],[bmi]]&lt;30,"Overweight","Obese")))</f>
        <v>Overweight</v>
      </c>
      <c r="R8085" t="str">
        <f t="shared" si="4344"/>
        <v>High BP</v>
      </c>
      <c r="S8085" t="str">
        <f t="shared" si="4345"/>
        <v>Normal Cost</v>
      </c>
    </row>
    <row r="8086" spans="1:19" x14ac:dyDescent="0.3">
      <c r="A8086">
        <v>79</v>
      </c>
      <c r="B8086" t="s">
        <v>20</v>
      </c>
      <c r="C8086">
        <v>32.200000000000003</v>
      </c>
      <c r="D8086">
        <v>118</v>
      </c>
      <c r="E8086">
        <v>69</v>
      </c>
      <c r="F8086">
        <v>218.6</v>
      </c>
      <c r="G8086">
        <v>110.3</v>
      </c>
      <c r="H8086">
        <v>85</v>
      </c>
      <c r="I8086">
        <v>1</v>
      </c>
      <c r="J8086" t="s">
        <v>27</v>
      </c>
      <c r="K8086" t="s">
        <v>21</v>
      </c>
      <c r="L8086" t="s">
        <v>25</v>
      </c>
      <c r="M8086">
        <v>8</v>
      </c>
      <c r="N8086">
        <v>14403.63</v>
      </c>
      <c r="O8086" t="s">
        <v>19</v>
      </c>
      <c r="P8086" t="str">
        <f t="shared" ref="P8086:P8089" si="4352">IF(A8086&lt;30,"18-29",IF(A8086&lt;45,"30-44",IF(A8086&lt;60,"45-59",IF(A8086&lt;75,"60-74","75+"))))</f>
        <v>75+</v>
      </c>
      <c r="Q8086" t="str">
        <f>IF(PatientData[[#This Row],[bmi]]&lt;18.5,"Underweight",
IF(PatientData[[#This Row],[bmi]]&lt;25,"Normal",
IF(PatientData[[#This Row],[bmi]]&lt;30,"Overweight","Obese")))</f>
        <v>Obese</v>
      </c>
      <c r="R8086" t="str">
        <f t="shared" si="4344"/>
        <v>Normal BP</v>
      </c>
      <c r="S8086" t="str">
        <f t="shared" si="4345"/>
        <v>Normal Cost</v>
      </c>
    </row>
    <row r="8087" spans="1:19" x14ac:dyDescent="0.3">
      <c r="A8087">
        <v>43</v>
      </c>
      <c r="B8087" t="s">
        <v>20</v>
      </c>
      <c r="C8087">
        <v>32.200000000000003</v>
      </c>
      <c r="D8087">
        <v>131</v>
      </c>
      <c r="E8087">
        <v>71</v>
      </c>
      <c r="F8087">
        <v>227.5</v>
      </c>
      <c r="G8087">
        <v>112.6</v>
      </c>
      <c r="H8087">
        <v>74</v>
      </c>
      <c r="I8087">
        <v>1</v>
      </c>
      <c r="J8087" t="s">
        <v>27</v>
      </c>
      <c r="K8087" t="s">
        <v>26</v>
      </c>
      <c r="L8087" t="s">
        <v>25</v>
      </c>
      <c r="M8087">
        <v>2.6</v>
      </c>
      <c r="N8087">
        <v>6234.14</v>
      </c>
      <c r="O8087" t="s">
        <v>19</v>
      </c>
      <c r="P8087" t="str">
        <f t="shared" si="4352"/>
        <v>30-44</v>
      </c>
      <c r="Q8087" t="str">
        <f>IF(PatientData[[#This Row],[bmi]]&lt;18.5,"Underweight",
IF(PatientData[[#This Row],[bmi]]&lt;25,"Normal",
IF(PatientData[[#This Row],[bmi]]&lt;30,"Overweight","Obese")))</f>
        <v>Obese</v>
      </c>
      <c r="R8087" t="str">
        <f t="shared" si="4344"/>
        <v>High BP</v>
      </c>
      <c r="S8087" t="str">
        <f t="shared" si="4345"/>
        <v>Normal Cost</v>
      </c>
    </row>
    <row r="8088" spans="1:19" x14ac:dyDescent="0.3">
      <c r="A8088">
        <v>76</v>
      </c>
      <c r="B8088" t="s">
        <v>20</v>
      </c>
      <c r="C8088">
        <v>32.200000000000003</v>
      </c>
      <c r="D8088">
        <v>139</v>
      </c>
      <c r="E8088">
        <v>85</v>
      </c>
      <c r="F8088">
        <v>253.5</v>
      </c>
      <c r="G8088">
        <v>128.4</v>
      </c>
      <c r="H8088">
        <v>65</v>
      </c>
      <c r="I8088">
        <v>1</v>
      </c>
      <c r="J8088" t="s">
        <v>24</v>
      </c>
      <c r="K8088" t="s">
        <v>17</v>
      </c>
      <c r="L8088" t="s">
        <v>22</v>
      </c>
      <c r="M8088">
        <v>3.1</v>
      </c>
      <c r="N8088">
        <v>7360.15</v>
      </c>
      <c r="O8088" t="s">
        <v>19</v>
      </c>
      <c r="P8088" t="str">
        <f t="shared" si="4352"/>
        <v>75+</v>
      </c>
      <c r="Q8088" t="str">
        <f>IF(PatientData[[#This Row],[bmi]]&lt;18.5,"Underweight",
IF(PatientData[[#This Row],[bmi]]&lt;25,"Normal",
IF(PatientData[[#This Row],[bmi]]&lt;30,"Overweight","Obese")))</f>
        <v>Obese</v>
      </c>
      <c r="R8088" t="str">
        <f t="shared" si="4344"/>
        <v>High BP</v>
      </c>
      <c r="S8088" t="str">
        <f t="shared" si="4345"/>
        <v>Normal Cost</v>
      </c>
    </row>
    <row r="8089" spans="1:19" x14ac:dyDescent="0.3">
      <c r="A8089">
        <v>82</v>
      </c>
      <c r="B8089" t="s">
        <v>20</v>
      </c>
      <c r="C8089">
        <v>32.200000000000003</v>
      </c>
      <c r="D8089">
        <v>158</v>
      </c>
      <c r="E8089">
        <v>93</v>
      </c>
      <c r="F8089">
        <v>215.9</v>
      </c>
      <c r="G8089">
        <v>128.19999999999999</v>
      </c>
      <c r="H8089">
        <v>83</v>
      </c>
      <c r="I8089">
        <v>3</v>
      </c>
      <c r="J8089" t="s">
        <v>16</v>
      </c>
      <c r="K8089" t="s">
        <v>17</v>
      </c>
      <c r="L8089" t="s">
        <v>25</v>
      </c>
      <c r="M8089">
        <v>6.3</v>
      </c>
      <c r="N8089">
        <v>11053.56</v>
      </c>
      <c r="O8089" t="s">
        <v>19</v>
      </c>
      <c r="P8089" t="str">
        <f t="shared" si="4352"/>
        <v>75+</v>
      </c>
      <c r="Q8089" t="str">
        <f>IF(PatientData[[#This Row],[bmi]]&lt;18.5,"Underweight",
IF(PatientData[[#This Row],[bmi]]&lt;25,"Normal",
IF(PatientData[[#This Row],[bmi]]&lt;30,"Overweight","Obese")))</f>
        <v>Obese</v>
      </c>
      <c r="R8089" t="str">
        <f t="shared" si="4344"/>
        <v>High BP</v>
      </c>
      <c r="S8089" t="str">
        <f t="shared" si="4345"/>
        <v>Normal Cost</v>
      </c>
    </row>
    <row r="8090" spans="1:19" x14ac:dyDescent="0.3">
      <c r="A8090">
        <v>63</v>
      </c>
      <c r="B8090" t="s">
        <v>15</v>
      </c>
      <c r="C8090">
        <v>30.5</v>
      </c>
      <c r="D8090">
        <v>121</v>
      </c>
      <c r="E8090">
        <v>73</v>
      </c>
      <c r="F8090">
        <v>220.3</v>
      </c>
      <c r="G8090">
        <v>185.3</v>
      </c>
      <c r="H8090">
        <v>87</v>
      </c>
      <c r="I8090">
        <v>1</v>
      </c>
      <c r="J8090" t="s">
        <v>16</v>
      </c>
      <c r="K8090" t="s">
        <v>17</v>
      </c>
      <c r="L8090" t="s">
        <v>18</v>
      </c>
      <c r="M8090">
        <v>10.3</v>
      </c>
      <c r="N8090">
        <v>18962.91</v>
      </c>
      <c r="O8090" t="s">
        <v>19</v>
      </c>
      <c r="P8090" t="str">
        <f t="shared" ref="P8090" si="4353">IF(A8087&lt;30,"18-29",IF(A8087&lt;45,"30-44",IF(A8087&lt;60,"45-59",IF(A8087&lt;75,"60-74","75+"))))</f>
        <v>30-44</v>
      </c>
      <c r="Q8090" t="str">
        <f>IF(PatientData[[#This Row],[bmi]]&lt;18.5,"Underweight",
IF(PatientData[[#This Row],[bmi]]&lt;25,"Normal",
IF(PatientData[[#This Row],[bmi]]&lt;30,"Overweight","Obese")))</f>
        <v>Obese</v>
      </c>
      <c r="R8090" t="str">
        <f t="shared" si="4344"/>
        <v>High BP</v>
      </c>
      <c r="S8090" t="str">
        <f t="shared" si="4345"/>
        <v>High Cost</v>
      </c>
    </row>
    <row r="8091" spans="1:19" x14ac:dyDescent="0.3">
      <c r="A8091">
        <v>79</v>
      </c>
      <c r="B8091" t="s">
        <v>20</v>
      </c>
      <c r="C8091">
        <v>32.200000000000003</v>
      </c>
      <c r="D8091">
        <v>119</v>
      </c>
      <c r="E8091">
        <v>75</v>
      </c>
      <c r="F8091">
        <v>224.6</v>
      </c>
      <c r="G8091">
        <v>117.4</v>
      </c>
      <c r="H8091">
        <v>62</v>
      </c>
      <c r="I8091">
        <v>0</v>
      </c>
      <c r="J8091" t="s">
        <v>24</v>
      </c>
      <c r="K8091" t="s">
        <v>21</v>
      </c>
      <c r="L8091" t="s">
        <v>25</v>
      </c>
      <c r="M8091">
        <v>5.3</v>
      </c>
      <c r="N8091">
        <v>12934.87</v>
      </c>
      <c r="O8091" t="s">
        <v>19</v>
      </c>
      <c r="P8091" t="str">
        <f t="shared" ref="P8091:P8092" si="4354">IF(A8091&lt;30,"18-29",IF(A8091&lt;45,"30-44",IF(A8091&lt;60,"45-59",IF(A8091&lt;75,"60-74","75+"))))</f>
        <v>75+</v>
      </c>
      <c r="Q8091" t="str">
        <f>IF(PatientData[[#This Row],[bmi]]&lt;18.5,"Underweight",
IF(PatientData[[#This Row],[bmi]]&lt;25,"Normal",
IF(PatientData[[#This Row],[bmi]]&lt;30,"Overweight","Obese")))</f>
        <v>Obese</v>
      </c>
      <c r="R8091" t="str">
        <f t="shared" si="4344"/>
        <v>Normal BP</v>
      </c>
      <c r="S8091" t="str">
        <f t="shared" si="4345"/>
        <v>Normal Cost</v>
      </c>
    </row>
    <row r="8092" spans="1:19" x14ac:dyDescent="0.3">
      <c r="A8092">
        <v>85</v>
      </c>
      <c r="B8092" t="s">
        <v>20</v>
      </c>
      <c r="C8092">
        <v>32.200000000000003</v>
      </c>
      <c r="D8092">
        <v>131</v>
      </c>
      <c r="E8092">
        <v>81</v>
      </c>
      <c r="F8092">
        <v>253.8</v>
      </c>
      <c r="G8092">
        <v>142.30000000000001</v>
      </c>
      <c r="H8092">
        <v>71</v>
      </c>
      <c r="I8092">
        <v>3</v>
      </c>
      <c r="J8092" t="s">
        <v>16</v>
      </c>
      <c r="K8092" t="s">
        <v>17</v>
      </c>
      <c r="L8092" t="s">
        <v>25</v>
      </c>
      <c r="M8092">
        <v>12.9</v>
      </c>
      <c r="N8092">
        <v>19610.87</v>
      </c>
      <c r="O8092" t="s">
        <v>19</v>
      </c>
      <c r="P8092" t="str">
        <f t="shared" si="4354"/>
        <v>75+</v>
      </c>
      <c r="Q8092" t="str">
        <f>IF(PatientData[[#This Row],[bmi]]&lt;18.5,"Underweight",
IF(PatientData[[#This Row],[bmi]]&lt;25,"Normal",
IF(PatientData[[#This Row],[bmi]]&lt;30,"Overweight","Obese")))</f>
        <v>Obese</v>
      </c>
      <c r="R8092" t="str">
        <f t="shared" si="4344"/>
        <v>High BP</v>
      </c>
      <c r="S8092" t="str">
        <f t="shared" si="4345"/>
        <v>High Cost</v>
      </c>
    </row>
    <row r="8093" spans="1:19" x14ac:dyDescent="0.3">
      <c r="A8093">
        <v>77</v>
      </c>
      <c r="B8093" t="s">
        <v>15</v>
      </c>
      <c r="C8093">
        <v>23.6</v>
      </c>
      <c r="D8093">
        <v>140</v>
      </c>
      <c r="E8093">
        <v>85</v>
      </c>
      <c r="F8093">
        <v>221.4</v>
      </c>
      <c r="G8093">
        <v>88</v>
      </c>
      <c r="H8093">
        <v>78</v>
      </c>
      <c r="I8093">
        <v>2</v>
      </c>
      <c r="J8093" t="s">
        <v>24</v>
      </c>
      <c r="K8093" t="s">
        <v>21</v>
      </c>
      <c r="L8093" t="s">
        <v>22</v>
      </c>
      <c r="M8093">
        <v>12.3</v>
      </c>
      <c r="N8093">
        <v>24767.56</v>
      </c>
      <c r="O8093" t="s">
        <v>19</v>
      </c>
      <c r="P8093" t="str">
        <f t="shared" ref="P8093" si="4355">IF(A8090&lt;30,"18-29",IF(A8090&lt;45,"30-44",IF(A8090&lt;60,"45-59",IF(A8090&lt;75,"60-74","75+"))))</f>
        <v>60-74</v>
      </c>
      <c r="Q8093" t="str">
        <f>IF(PatientData[[#This Row],[bmi]]&lt;18.5,"Underweight",
IF(PatientData[[#This Row],[bmi]]&lt;25,"Normal",
IF(PatientData[[#This Row],[bmi]]&lt;30,"Overweight","Obese")))</f>
        <v>Normal</v>
      </c>
      <c r="R8093" t="str">
        <f t="shared" si="4344"/>
        <v>High BP</v>
      </c>
      <c r="S8093" t="str">
        <f t="shared" si="4345"/>
        <v>High Cost</v>
      </c>
    </row>
    <row r="8094" spans="1:19" x14ac:dyDescent="0.3">
      <c r="A8094">
        <v>49</v>
      </c>
      <c r="B8094" t="s">
        <v>20</v>
      </c>
      <c r="C8094">
        <v>32.200000000000003</v>
      </c>
      <c r="D8094">
        <v>145</v>
      </c>
      <c r="E8094">
        <v>94</v>
      </c>
      <c r="F8094">
        <v>202.3</v>
      </c>
      <c r="G8094">
        <v>132.5</v>
      </c>
      <c r="H8094">
        <v>63</v>
      </c>
      <c r="I8094">
        <v>1</v>
      </c>
      <c r="J8094" t="s">
        <v>27</v>
      </c>
      <c r="K8094" t="s">
        <v>21</v>
      </c>
      <c r="L8094" t="s">
        <v>18</v>
      </c>
      <c r="M8094">
        <v>2</v>
      </c>
      <c r="N8094">
        <v>7057.62</v>
      </c>
      <c r="O8094" t="s">
        <v>19</v>
      </c>
      <c r="P8094" t="str">
        <f t="shared" ref="P8094:P8097" si="4356">IF(A8094&lt;30,"18-29",IF(A8094&lt;45,"30-44",IF(A8094&lt;60,"45-59",IF(A8094&lt;75,"60-74","75+"))))</f>
        <v>45-59</v>
      </c>
      <c r="Q8094" t="str">
        <f>IF(PatientData[[#This Row],[bmi]]&lt;18.5,"Underweight",
IF(PatientData[[#This Row],[bmi]]&lt;25,"Normal",
IF(PatientData[[#This Row],[bmi]]&lt;30,"Overweight","Obese")))</f>
        <v>Obese</v>
      </c>
      <c r="R8094" t="str">
        <f t="shared" si="4344"/>
        <v>High BP</v>
      </c>
      <c r="S8094" t="str">
        <f t="shared" si="4345"/>
        <v>Normal Cost</v>
      </c>
    </row>
    <row r="8095" spans="1:19" x14ac:dyDescent="0.3">
      <c r="A8095">
        <v>68</v>
      </c>
      <c r="B8095" t="s">
        <v>20</v>
      </c>
      <c r="C8095">
        <v>32.200000000000003</v>
      </c>
      <c r="D8095">
        <v>131</v>
      </c>
      <c r="E8095">
        <v>80</v>
      </c>
      <c r="F8095">
        <v>262.7</v>
      </c>
      <c r="G8095">
        <v>158.80000000000001</v>
      </c>
      <c r="H8095">
        <v>101</v>
      </c>
      <c r="I8095">
        <v>3</v>
      </c>
      <c r="J8095" t="s">
        <v>16</v>
      </c>
      <c r="K8095" t="s">
        <v>21</v>
      </c>
      <c r="L8095" t="s">
        <v>22</v>
      </c>
      <c r="M8095">
        <v>10.1</v>
      </c>
      <c r="N8095">
        <v>19176.47</v>
      </c>
      <c r="O8095" t="s">
        <v>23</v>
      </c>
      <c r="P8095" t="str">
        <f t="shared" si="4356"/>
        <v>60-74</v>
      </c>
      <c r="Q8095" t="str">
        <f>IF(PatientData[[#This Row],[bmi]]&lt;18.5,"Underweight",
IF(PatientData[[#This Row],[bmi]]&lt;25,"Normal",
IF(PatientData[[#This Row],[bmi]]&lt;30,"Overweight","Obese")))</f>
        <v>Obese</v>
      </c>
      <c r="R8095" t="str">
        <f t="shared" si="4344"/>
        <v>High BP</v>
      </c>
      <c r="S8095" t="str">
        <f t="shared" si="4345"/>
        <v>High Cost</v>
      </c>
    </row>
    <row r="8096" spans="1:19" x14ac:dyDescent="0.3">
      <c r="A8096">
        <v>54</v>
      </c>
      <c r="B8096" t="s">
        <v>20</v>
      </c>
      <c r="C8096">
        <v>32.200000000000003</v>
      </c>
      <c r="D8096">
        <v>124</v>
      </c>
      <c r="E8096">
        <v>75</v>
      </c>
      <c r="F8096">
        <v>222.1</v>
      </c>
      <c r="G8096">
        <v>104.1</v>
      </c>
      <c r="H8096">
        <v>75</v>
      </c>
      <c r="I8096">
        <v>0</v>
      </c>
      <c r="J8096" t="s">
        <v>16</v>
      </c>
      <c r="K8096" t="s">
        <v>26</v>
      </c>
      <c r="L8096" t="s">
        <v>25</v>
      </c>
      <c r="M8096">
        <v>8.9</v>
      </c>
      <c r="N8096">
        <v>17900.57</v>
      </c>
      <c r="O8096" t="s">
        <v>19</v>
      </c>
      <c r="P8096" t="str">
        <f t="shared" si="4356"/>
        <v>45-59</v>
      </c>
      <c r="Q8096" t="str">
        <f>IF(PatientData[[#This Row],[bmi]]&lt;18.5,"Underweight",
IF(PatientData[[#This Row],[bmi]]&lt;25,"Normal",
IF(PatientData[[#This Row],[bmi]]&lt;30,"Overweight","Obese")))</f>
        <v>Obese</v>
      </c>
      <c r="R8096" t="str">
        <f t="shared" si="4344"/>
        <v>High BP</v>
      </c>
      <c r="S8096" t="str">
        <f t="shared" si="4345"/>
        <v>High Cost</v>
      </c>
    </row>
    <row r="8097" spans="1:19" x14ac:dyDescent="0.3">
      <c r="A8097">
        <v>49</v>
      </c>
      <c r="B8097" t="s">
        <v>20</v>
      </c>
      <c r="C8097">
        <v>32.200000000000003</v>
      </c>
      <c r="D8097">
        <v>147</v>
      </c>
      <c r="E8097">
        <v>85</v>
      </c>
      <c r="F8097">
        <v>214.9</v>
      </c>
      <c r="G8097">
        <v>109.5</v>
      </c>
      <c r="H8097">
        <v>69</v>
      </c>
      <c r="I8097">
        <v>2</v>
      </c>
      <c r="J8097" t="s">
        <v>27</v>
      </c>
      <c r="K8097" t="s">
        <v>21</v>
      </c>
      <c r="L8097" t="s">
        <v>25</v>
      </c>
      <c r="M8097">
        <v>4.4000000000000004</v>
      </c>
      <c r="N8097">
        <v>11570.38</v>
      </c>
      <c r="O8097" t="s">
        <v>19</v>
      </c>
      <c r="P8097" t="str">
        <f t="shared" si="4356"/>
        <v>45-59</v>
      </c>
      <c r="Q8097" t="str">
        <f>IF(PatientData[[#This Row],[bmi]]&lt;18.5,"Underweight",
IF(PatientData[[#This Row],[bmi]]&lt;25,"Normal",
IF(PatientData[[#This Row],[bmi]]&lt;30,"Overweight","Obese")))</f>
        <v>Obese</v>
      </c>
      <c r="R8097" t="str">
        <f t="shared" si="4344"/>
        <v>High BP</v>
      </c>
      <c r="S8097" t="str">
        <f t="shared" si="4345"/>
        <v>Normal Cost</v>
      </c>
    </row>
    <row r="8098" spans="1:19" x14ac:dyDescent="0.3">
      <c r="A8098">
        <v>82</v>
      </c>
      <c r="B8098" t="s">
        <v>15</v>
      </c>
      <c r="C8098">
        <v>27.2</v>
      </c>
      <c r="D8098">
        <v>145</v>
      </c>
      <c r="E8098">
        <v>89</v>
      </c>
      <c r="F8098">
        <v>235.9</v>
      </c>
      <c r="G8098">
        <v>104.6</v>
      </c>
      <c r="H8098">
        <v>84</v>
      </c>
      <c r="I8098">
        <v>3</v>
      </c>
      <c r="J8098" t="s">
        <v>16</v>
      </c>
      <c r="K8098" t="s">
        <v>21</v>
      </c>
      <c r="L8098" t="s">
        <v>18</v>
      </c>
      <c r="M8098">
        <v>12.2</v>
      </c>
      <c r="N8098">
        <v>22871.97</v>
      </c>
      <c r="O8098" t="s">
        <v>23</v>
      </c>
      <c r="P8098" t="str">
        <f t="shared" ref="P8098:P8100" si="4357">IF(A8095&lt;30,"18-29",IF(A8095&lt;45,"30-44",IF(A8095&lt;60,"45-59",IF(A8095&lt;75,"60-74","75+"))))</f>
        <v>60-74</v>
      </c>
      <c r="Q8098" t="str">
        <f>IF(PatientData[[#This Row],[bmi]]&lt;18.5,"Underweight",
IF(PatientData[[#This Row],[bmi]]&lt;25,"Normal",
IF(PatientData[[#This Row],[bmi]]&lt;30,"Overweight","Obese")))</f>
        <v>Overweight</v>
      </c>
      <c r="R8098" t="str">
        <f t="shared" si="4344"/>
        <v>High BP</v>
      </c>
      <c r="S8098" t="str">
        <f t="shared" si="4345"/>
        <v>High Cost</v>
      </c>
    </row>
    <row r="8099" spans="1:19" x14ac:dyDescent="0.3">
      <c r="A8099">
        <v>41</v>
      </c>
      <c r="B8099" t="s">
        <v>15</v>
      </c>
      <c r="C8099">
        <v>23.4</v>
      </c>
      <c r="D8099">
        <v>117</v>
      </c>
      <c r="E8099">
        <v>74</v>
      </c>
      <c r="F8099">
        <v>180.3</v>
      </c>
      <c r="G8099">
        <v>82.9</v>
      </c>
      <c r="H8099">
        <v>83</v>
      </c>
      <c r="I8099">
        <v>0</v>
      </c>
      <c r="J8099" t="s">
        <v>27</v>
      </c>
      <c r="K8099" t="s">
        <v>21</v>
      </c>
      <c r="L8099" t="s">
        <v>22</v>
      </c>
      <c r="M8099">
        <v>5</v>
      </c>
      <c r="N8099">
        <v>11305.81</v>
      </c>
      <c r="O8099" t="s">
        <v>19</v>
      </c>
      <c r="P8099" t="str">
        <f t="shared" si="4357"/>
        <v>45-59</v>
      </c>
      <c r="Q8099" t="str">
        <f>IF(PatientData[[#This Row],[bmi]]&lt;18.5,"Underweight",
IF(PatientData[[#This Row],[bmi]]&lt;25,"Normal",
IF(PatientData[[#This Row],[bmi]]&lt;30,"Overweight","Obese")))</f>
        <v>Normal</v>
      </c>
      <c r="R8099" t="str">
        <f t="shared" si="4344"/>
        <v>Normal BP</v>
      </c>
      <c r="S8099" t="str">
        <f t="shared" si="4345"/>
        <v>Normal Cost</v>
      </c>
    </row>
    <row r="8100" spans="1:19" x14ac:dyDescent="0.3">
      <c r="A8100">
        <v>89</v>
      </c>
      <c r="B8100" t="s">
        <v>15</v>
      </c>
      <c r="C8100">
        <v>28</v>
      </c>
      <c r="D8100">
        <v>139</v>
      </c>
      <c r="E8100">
        <v>81</v>
      </c>
      <c r="F8100">
        <v>234.6</v>
      </c>
      <c r="G8100">
        <v>82.2</v>
      </c>
      <c r="H8100">
        <v>87</v>
      </c>
      <c r="I8100">
        <v>1</v>
      </c>
      <c r="J8100" t="s">
        <v>16</v>
      </c>
      <c r="K8100" t="s">
        <v>26</v>
      </c>
      <c r="L8100" t="s">
        <v>18</v>
      </c>
      <c r="M8100">
        <v>9.1999999999999993</v>
      </c>
      <c r="N8100">
        <v>17375.57</v>
      </c>
      <c r="O8100" t="s">
        <v>19</v>
      </c>
      <c r="P8100" t="str">
        <f t="shared" si="4357"/>
        <v>45-59</v>
      </c>
      <c r="Q8100" t="str">
        <f>IF(PatientData[[#This Row],[bmi]]&lt;18.5,"Underweight",
IF(PatientData[[#This Row],[bmi]]&lt;25,"Normal",
IF(PatientData[[#This Row],[bmi]]&lt;30,"Overweight","Obese")))</f>
        <v>Overweight</v>
      </c>
      <c r="R8100" t="str">
        <f t="shared" si="4344"/>
        <v>High BP</v>
      </c>
      <c r="S8100" t="str">
        <f t="shared" si="4345"/>
        <v>High Cost</v>
      </c>
    </row>
    <row r="8101" spans="1:19" x14ac:dyDescent="0.3">
      <c r="A8101">
        <v>83</v>
      </c>
      <c r="B8101" t="s">
        <v>20</v>
      </c>
      <c r="C8101">
        <v>32.200000000000003</v>
      </c>
      <c r="D8101">
        <v>141</v>
      </c>
      <c r="E8101">
        <v>71</v>
      </c>
      <c r="F8101">
        <v>251.9</v>
      </c>
      <c r="G8101">
        <v>128.80000000000001</v>
      </c>
      <c r="H8101">
        <v>92</v>
      </c>
      <c r="I8101">
        <v>0</v>
      </c>
      <c r="J8101" t="s">
        <v>16</v>
      </c>
      <c r="K8101" t="s">
        <v>17</v>
      </c>
      <c r="L8101" t="s">
        <v>22</v>
      </c>
      <c r="M8101">
        <v>13.4</v>
      </c>
      <c r="N8101">
        <v>25205.79</v>
      </c>
      <c r="O8101" t="s">
        <v>19</v>
      </c>
      <c r="P8101" t="str">
        <f t="shared" ref="P8101:P8103" si="4358">IF(A8101&lt;30,"18-29",IF(A8101&lt;45,"30-44",IF(A8101&lt;60,"45-59",IF(A8101&lt;75,"60-74","75+"))))</f>
        <v>75+</v>
      </c>
      <c r="Q8101" t="str">
        <f>IF(PatientData[[#This Row],[bmi]]&lt;18.5,"Underweight",
IF(PatientData[[#This Row],[bmi]]&lt;25,"Normal",
IF(PatientData[[#This Row],[bmi]]&lt;30,"Overweight","Obese")))</f>
        <v>Obese</v>
      </c>
      <c r="R8101" t="str">
        <f t="shared" si="4344"/>
        <v>High BP</v>
      </c>
      <c r="S8101" t="str">
        <f t="shared" si="4345"/>
        <v>High Cost</v>
      </c>
    </row>
    <row r="8102" spans="1:19" x14ac:dyDescent="0.3">
      <c r="A8102">
        <v>45</v>
      </c>
      <c r="B8102" t="s">
        <v>20</v>
      </c>
      <c r="C8102">
        <v>32.200000000000003</v>
      </c>
      <c r="D8102">
        <v>118</v>
      </c>
      <c r="E8102">
        <v>71</v>
      </c>
      <c r="F8102">
        <v>222.8</v>
      </c>
      <c r="G8102">
        <v>102.1</v>
      </c>
      <c r="H8102">
        <v>59</v>
      </c>
      <c r="I8102">
        <v>1</v>
      </c>
      <c r="J8102" t="s">
        <v>27</v>
      </c>
      <c r="K8102" t="s">
        <v>28</v>
      </c>
      <c r="L8102" t="s">
        <v>18</v>
      </c>
      <c r="M8102">
        <v>2.6</v>
      </c>
      <c r="N8102">
        <v>9109.17</v>
      </c>
      <c r="O8102" t="s">
        <v>19</v>
      </c>
      <c r="P8102" t="str">
        <f t="shared" si="4358"/>
        <v>45-59</v>
      </c>
      <c r="Q8102" t="str">
        <f>IF(PatientData[[#This Row],[bmi]]&lt;18.5,"Underweight",
IF(PatientData[[#This Row],[bmi]]&lt;25,"Normal",
IF(PatientData[[#This Row],[bmi]]&lt;30,"Overweight","Obese")))</f>
        <v>Obese</v>
      </c>
      <c r="R8102" t="str">
        <f t="shared" si="4344"/>
        <v>Normal BP</v>
      </c>
      <c r="S8102" t="str">
        <f t="shared" si="4345"/>
        <v>Normal Cost</v>
      </c>
    </row>
    <row r="8103" spans="1:19" x14ac:dyDescent="0.3">
      <c r="A8103">
        <v>64</v>
      </c>
      <c r="B8103" t="s">
        <v>20</v>
      </c>
      <c r="C8103">
        <v>32.200000000000003</v>
      </c>
      <c r="D8103">
        <v>116</v>
      </c>
      <c r="E8103">
        <v>70</v>
      </c>
      <c r="F8103">
        <v>248.5</v>
      </c>
      <c r="G8103">
        <v>153</v>
      </c>
      <c r="H8103">
        <v>66</v>
      </c>
      <c r="I8103">
        <v>1</v>
      </c>
      <c r="J8103" t="s">
        <v>24</v>
      </c>
      <c r="K8103" t="s">
        <v>26</v>
      </c>
      <c r="L8103" t="s">
        <v>25</v>
      </c>
      <c r="M8103">
        <v>6.1</v>
      </c>
      <c r="N8103">
        <v>10986.75</v>
      </c>
      <c r="O8103" t="s">
        <v>19</v>
      </c>
      <c r="P8103" t="str">
        <f t="shared" si="4358"/>
        <v>60-74</v>
      </c>
      <c r="Q8103" t="str">
        <f>IF(PatientData[[#This Row],[bmi]]&lt;18.5,"Underweight",
IF(PatientData[[#This Row],[bmi]]&lt;25,"Normal",
IF(PatientData[[#This Row],[bmi]]&lt;30,"Overweight","Obese")))</f>
        <v>Obese</v>
      </c>
      <c r="R8103" t="str">
        <f t="shared" si="4344"/>
        <v>Normal BP</v>
      </c>
      <c r="S8103" t="str">
        <f t="shared" si="4345"/>
        <v>Normal Cost</v>
      </c>
    </row>
    <row r="8104" spans="1:19" x14ac:dyDescent="0.3">
      <c r="A8104">
        <v>54</v>
      </c>
      <c r="B8104" t="s">
        <v>15</v>
      </c>
      <c r="C8104">
        <v>32.1</v>
      </c>
      <c r="D8104">
        <v>111</v>
      </c>
      <c r="E8104">
        <v>65</v>
      </c>
      <c r="F8104">
        <v>220.4</v>
      </c>
      <c r="G8104">
        <v>150.30000000000001</v>
      </c>
      <c r="H8104">
        <v>101</v>
      </c>
      <c r="I8104">
        <v>3</v>
      </c>
      <c r="J8104" t="s">
        <v>16</v>
      </c>
      <c r="K8104" t="s">
        <v>26</v>
      </c>
      <c r="L8104" t="s">
        <v>25</v>
      </c>
      <c r="M8104">
        <v>9.6</v>
      </c>
      <c r="N8104">
        <v>17438.16</v>
      </c>
      <c r="O8104" t="s">
        <v>19</v>
      </c>
      <c r="P8104" t="str">
        <f t="shared" ref="P8104:P8105" si="4359">IF(A8101&lt;30,"18-29",IF(A8101&lt;45,"30-44",IF(A8101&lt;60,"45-59",IF(A8101&lt;75,"60-74","75+"))))</f>
        <v>75+</v>
      </c>
      <c r="Q8104" t="str">
        <f>IF(PatientData[[#This Row],[bmi]]&lt;18.5,"Underweight",
IF(PatientData[[#This Row],[bmi]]&lt;25,"Normal",
IF(PatientData[[#This Row],[bmi]]&lt;30,"Overweight","Obese")))</f>
        <v>Obese</v>
      </c>
      <c r="R8104" t="str">
        <f t="shared" si="4344"/>
        <v>Normal BP</v>
      </c>
      <c r="S8104" t="str">
        <f t="shared" si="4345"/>
        <v>High Cost</v>
      </c>
    </row>
    <row r="8105" spans="1:19" x14ac:dyDescent="0.3">
      <c r="A8105">
        <v>71</v>
      </c>
      <c r="B8105" t="s">
        <v>15</v>
      </c>
      <c r="C8105">
        <v>29.2</v>
      </c>
      <c r="D8105">
        <v>137</v>
      </c>
      <c r="E8105">
        <v>78</v>
      </c>
      <c r="F8105">
        <v>249.8</v>
      </c>
      <c r="G8105">
        <v>193.4</v>
      </c>
      <c r="H8105">
        <v>75</v>
      </c>
      <c r="I8105">
        <v>2</v>
      </c>
      <c r="J8105" t="s">
        <v>16</v>
      </c>
      <c r="K8105" t="s">
        <v>17</v>
      </c>
      <c r="L8105" t="s">
        <v>25</v>
      </c>
      <c r="M8105">
        <v>5.5</v>
      </c>
      <c r="N8105">
        <v>11449.18</v>
      </c>
      <c r="O8105" t="s">
        <v>19</v>
      </c>
      <c r="P8105" t="str">
        <f t="shared" si="4359"/>
        <v>45-59</v>
      </c>
      <c r="Q8105" t="str">
        <f>IF(PatientData[[#This Row],[bmi]]&lt;18.5,"Underweight",
IF(PatientData[[#This Row],[bmi]]&lt;25,"Normal",
IF(PatientData[[#This Row],[bmi]]&lt;30,"Overweight","Obese")))</f>
        <v>Overweight</v>
      </c>
      <c r="R8105" t="str">
        <f t="shared" si="4344"/>
        <v>High BP</v>
      </c>
      <c r="S8105" t="str">
        <f t="shared" si="4345"/>
        <v>Normal Cost</v>
      </c>
    </row>
    <row r="8106" spans="1:19" x14ac:dyDescent="0.3">
      <c r="A8106">
        <v>60</v>
      </c>
      <c r="B8106" t="s">
        <v>20</v>
      </c>
      <c r="C8106">
        <v>32.200000000000003</v>
      </c>
      <c r="D8106">
        <v>124</v>
      </c>
      <c r="E8106">
        <v>71</v>
      </c>
      <c r="F8106">
        <v>217.7</v>
      </c>
      <c r="G8106">
        <v>137.9</v>
      </c>
      <c r="H8106">
        <v>66</v>
      </c>
      <c r="I8106">
        <v>0</v>
      </c>
      <c r="J8106" t="s">
        <v>24</v>
      </c>
      <c r="K8106" t="s">
        <v>17</v>
      </c>
      <c r="L8106" t="s">
        <v>25</v>
      </c>
      <c r="M8106">
        <v>9</v>
      </c>
      <c r="N8106">
        <v>13219.92</v>
      </c>
      <c r="O8106" t="s">
        <v>19</v>
      </c>
      <c r="P8106" t="str">
        <f t="shared" ref="P8106:P8107" si="4360">IF(A8106&lt;30,"18-29",IF(A8106&lt;45,"30-44",IF(A8106&lt;60,"45-59",IF(A8106&lt;75,"60-74","75+"))))</f>
        <v>60-74</v>
      </c>
      <c r="Q8106" t="str">
        <f>IF(PatientData[[#This Row],[bmi]]&lt;18.5,"Underweight",
IF(PatientData[[#This Row],[bmi]]&lt;25,"Normal",
IF(PatientData[[#This Row],[bmi]]&lt;30,"Overweight","Obese")))</f>
        <v>Obese</v>
      </c>
      <c r="R8106" t="str">
        <f t="shared" si="4344"/>
        <v>High BP</v>
      </c>
      <c r="S8106" t="str">
        <f t="shared" si="4345"/>
        <v>Normal Cost</v>
      </c>
    </row>
    <row r="8107" spans="1:19" x14ac:dyDescent="0.3">
      <c r="A8107">
        <v>53</v>
      </c>
      <c r="B8107" t="s">
        <v>20</v>
      </c>
      <c r="C8107">
        <v>32.200000000000003</v>
      </c>
      <c r="D8107">
        <v>118</v>
      </c>
      <c r="E8107">
        <v>64</v>
      </c>
      <c r="F8107">
        <v>286.3</v>
      </c>
      <c r="G8107">
        <v>114.4</v>
      </c>
      <c r="H8107">
        <v>81</v>
      </c>
      <c r="I8107">
        <v>2</v>
      </c>
      <c r="J8107" t="s">
        <v>24</v>
      </c>
      <c r="K8107" t="s">
        <v>28</v>
      </c>
      <c r="L8107" t="s">
        <v>22</v>
      </c>
      <c r="M8107">
        <v>5.3</v>
      </c>
      <c r="N8107">
        <v>14188.03</v>
      </c>
      <c r="O8107" t="s">
        <v>19</v>
      </c>
      <c r="P8107" t="str">
        <f t="shared" si="4360"/>
        <v>45-59</v>
      </c>
      <c r="Q8107" t="str">
        <f>IF(PatientData[[#This Row],[bmi]]&lt;18.5,"Underweight",
IF(PatientData[[#This Row],[bmi]]&lt;25,"Normal",
IF(PatientData[[#This Row],[bmi]]&lt;30,"Overweight","Obese")))</f>
        <v>Obese</v>
      </c>
      <c r="R8107" t="str">
        <f t="shared" si="4344"/>
        <v>Normal BP</v>
      </c>
      <c r="S8107" t="str">
        <f t="shared" si="4345"/>
        <v>Normal Cost</v>
      </c>
    </row>
    <row r="8108" spans="1:19" x14ac:dyDescent="0.3">
      <c r="A8108">
        <v>59</v>
      </c>
      <c r="B8108" t="s">
        <v>15</v>
      </c>
      <c r="C8108">
        <v>26.6</v>
      </c>
      <c r="D8108">
        <v>140</v>
      </c>
      <c r="E8108">
        <v>86</v>
      </c>
      <c r="F8108">
        <v>244.3</v>
      </c>
      <c r="G8108">
        <v>82.2</v>
      </c>
      <c r="H8108">
        <v>90</v>
      </c>
      <c r="I8108">
        <v>3</v>
      </c>
      <c r="J8108" t="s">
        <v>16</v>
      </c>
      <c r="K8108" t="s">
        <v>26</v>
      </c>
      <c r="L8108" t="s">
        <v>22</v>
      </c>
      <c r="M8108">
        <v>8.9</v>
      </c>
      <c r="N8108">
        <v>16711.48</v>
      </c>
      <c r="O8108" t="s">
        <v>19</v>
      </c>
      <c r="P8108" t="str">
        <f t="shared" ref="P8108" si="4361">IF(A8105&lt;30,"18-29",IF(A8105&lt;45,"30-44",IF(A8105&lt;60,"45-59",IF(A8105&lt;75,"60-74","75+"))))</f>
        <v>60-74</v>
      </c>
      <c r="Q8108" t="str">
        <f>IF(PatientData[[#This Row],[bmi]]&lt;18.5,"Underweight",
IF(PatientData[[#This Row],[bmi]]&lt;25,"Normal",
IF(PatientData[[#This Row],[bmi]]&lt;30,"Overweight","Obese")))</f>
        <v>Overweight</v>
      </c>
      <c r="R8108" t="str">
        <f t="shared" si="4344"/>
        <v>High BP</v>
      </c>
      <c r="S8108" t="str">
        <f t="shared" si="4345"/>
        <v>High Cost</v>
      </c>
    </row>
    <row r="8109" spans="1:19" x14ac:dyDescent="0.3">
      <c r="A8109">
        <v>64</v>
      </c>
      <c r="B8109" t="s">
        <v>20</v>
      </c>
      <c r="C8109">
        <v>32.200000000000003</v>
      </c>
      <c r="D8109">
        <v>141</v>
      </c>
      <c r="E8109">
        <v>82</v>
      </c>
      <c r="F8109">
        <v>243.6</v>
      </c>
      <c r="G8109">
        <v>93.7</v>
      </c>
      <c r="H8109">
        <v>71</v>
      </c>
      <c r="I8109">
        <v>1</v>
      </c>
      <c r="J8109" t="s">
        <v>27</v>
      </c>
      <c r="K8109" t="s">
        <v>28</v>
      </c>
      <c r="L8109" t="s">
        <v>25</v>
      </c>
      <c r="M8109">
        <v>1.9</v>
      </c>
      <c r="N8109">
        <v>8135.51</v>
      </c>
      <c r="O8109" t="s">
        <v>19</v>
      </c>
      <c r="P8109" t="str">
        <f t="shared" ref="P8109:P8112" si="4362">IF(A8109&lt;30,"18-29",IF(A8109&lt;45,"30-44",IF(A8109&lt;60,"45-59",IF(A8109&lt;75,"60-74","75+"))))</f>
        <v>60-74</v>
      </c>
      <c r="Q8109" t="str">
        <f>IF(PatientData[[#This Row],[bmi]]&lt;18.5,"Underweight",
IF(PatientData[[#This Row],[bmi]]&lt;25,"Normal",
IF(PatientData[[#This Row],[bmi]]&lt;30,"Overweight","Obese")))</f>
        <v>Obese</v>
      </c>
      <c r="R8109" t="str">
        <f t="shared" si="4344"/>
        <v>High BP</v>
      </c>
      <c r="S8109" t="str">
        <f t="shared" si="4345"/>
        <v>Normal Cost</v>
      </c>
    </row>
    <row r="8110" spans="1:19" x14ac:dyDescent="0.3">
      <c r="A8110">
        <v>81</v>
      </c>
      <c r="B8110" t="s">
        <v>20</v>
      </c>
      <c r="C8110">
        <v>32.200000000000003</v>
      </c>
      <c r="D8110">
        <v>134</v>
      </c>
      <c r="E8110">
        <v>77</v>
      </c>
      <c r="F8110">
        <v>257.2</v>
      </c>
      <c r="G8110">
        <v>136.1</v>
      </c>
      <c r="H8110">
        <v>94</v>
      </c>
      <c r="I8110">
        <v>0</v>
      </c>
      <c r="J8110" t="s">
        <v>16</v>
      </c>
      <c r="K8110" t="s">
        <v>21</v>
      </c>
      <c r="L8110" t="s">
        <v>25</v>
      </c>
      <c r="M8110">
        <v>8.6</v>
      </c>
      <c r="N8110">
        <v>18695.16</v>
      </c>
      <c r="O8110" t="s">
        <v>19</v>
      </c>
      <c r="P8110" t="str">
        <f t="shared" si="4362"/>
        <v>75+</v>
      </c>
      <c r="Q8110" t="str">
        <f>IF(PatientData[[#This Row],[bmi]]&lt;18.5,"Underweight",
IF(PatientData[[#This Row],[bmi]]&lt;25,"Normal",
IF(PatientData[[#This Row],[bmi]]&lt;30,"Overweight","Obese")))</f>
        <v>Obese</v>
      </c>
      <c r="R8110" t="str">
        <f t="shared" si="4344"/>
        <v>High BP</v>
      </c>
      <c r="S8110" t="str">
        <f t="shared" si="4345"/>
        <v>High Cost</v>
      </c>
    </row>
    <row r="8111" spans="1:19" x14ac:dyDescent="0.3">
      <c r="A8111">
        <v>29</v>
      </c>
      <c r="B8111" t="s">
        <v>20</v>
      </c>
      <c r="C8111">
        <v>32.200000000000003</v>
      </c>
      <c r="D8111">
        <v>121</v>
      </c>
      <c r="E8111">
        <v>72</v>
      </c>
      <c r="F8111">
        <v>235.5</v>
      </c>
      <c r="G8111">
        <v>149.6</v>
      </c>
      <c r="H8111">
        <v>93</v>
      </c>
      <c r="I8111">
        <v>0</v>
      </c>
      <c r="J8111" t="s">
        <v>16</v>
      </c>
      <c r="K8111" t="s">
        <v>26</v>
      </c>
      <c r="L8111" t="s">
        <v>18</v>
      </c>
      <c r="M8111">
        <v>4.7</v>
      </c>
      <c r="N8111">
        <v>11215.35</v>
      </c>
      <c r="O8111" t="s">
        <v>19</v>
      </c>
      <c r="P8111" t="str">
        <f t="shared" si="4362"/>
        <v>18-29</v>
      </c>
      <c r="Q8111" t="str">
        <f>IF(PatientData[[#This Row],[bmi]]&lt;18.5,"Underweight",
IF(PatientData[[#This Row],[bmi]]&lt;25,"Normal",
IF(PatientData[[#This Row],[bmi]]&lt;30,"Overweight","Obese")))</f>
        <v>Obese</v>
      </c>
      <c r="R8111" t="str">
        <f t="shared" si="4344"/>
        <v>High BP</v>
      </c>
      <c r="S8111" t="str">
        <f t="shared" si="4345"/>
        <v>Normal Cost</v>
      </c>
    </row>
    <row r="8112" spans="1:19" x14ac:dyDescent="0.3">
      <c r="A8112">
        <v>81</v>
      </c>
      <c r="B8112" t="s">
        <v>20</v>
      </c>
      <c r="C8112">
        <v>32.200000000000003</v>
      </c>
      <c r="D8112">
        <v>137</v>
      </c>
      <c r="E8112">
        <v>78</v>
      </c>
      <c r="F8112">
        <v>261</v>
      </c>
      <c r="G8112">
        <v>128.69999999999999</v>
      </c>
      <c r="H8112">
        <v>84</v>
      </c>
      <c r="I8112">
        <v>3</v>
      </c>
      <c r="J8112" t="s">
        <v>16</v>
      </c>
      <c r="K8112" t="s">
        <v>17</v>
      </c>
      <c r="L8112" t="s">
        <v>18</v>
      </c>
      <c r="M8112">
        <v>7.5</v>
      </c>
      <c r="N8112">
        <v>13504.06</v>
      </c>
      <c r="O8112" t="s">
        <v>19</v>
      </c>
      <c r="P8112" t="str">
        <f t="shared" si="4362"/>
        <v>75+</v>
      </c>
      <c r="Q8112" t="str">
        <f>IF(PatientData[[#This Row],[bmi]]&lt;18.5,"Underweight",
IF(PatientData[[#This Row],[bmi]]&lt;25,"Normal",
IF(PatientData[[#This Row],[bmi]]&lt;30,"Overweight","Obese")))</f>
        <v>Obese</v>
      </c>
      <c r="R8112" t="str">
        <f t="shared" si="4344"/>
        <v>High BP</v>
      </c>
      <c r="S8112" t="str">
        <f t="shared" si="4345"/>
        <v>Normal Cost</v>
      </c>
    </row>
    <row r="8113" spans="1:19" x14ac:dyDescent="0.3">
      <c r="A8113">
        <v>88</v>
      </c>
      <c r="B8113" t="s">
        <v>15</v>
      </c>
      <c r="C8113">
        <v>31.8</v>
      </c>
      <c r="D8113">
        <v>138</v>
      </c>
      <c r="E8113">
        <v>78</v>
      </c>
      <c r="F8113">
        <v>274.2</v>
      </c>
      <c r="G8113">
        <v>100.8</v>
      </c>
      <c r="H8113">
        <v>87</v>
      </c>
      <c r="I8113">
        <v>0</v>
      </c>
      <c r="J8113" t="s">
        <v>16</v>
      </c>
      <c r="K8113" t="s">
        <v>21</v>
      </c>
      <c r="L8113" t="s">
        <v>18</v>
      </c>
      <c r="M8113">
        <v>37.700000000000003</v>
      </c>
      <c r="N8113">
        <v>65354.47</v>
      </c>
      <c r="O8113" t="s">
        <v>19</v>
      </c>
      <c r="P8113" t="str">
        <f t="shared" ref="P8113" si="4363">IF(A8110&lt;30,"18-29",IF(A8110&lt;45,"30-44",IF(A8110&lt;60,"45-59",IF(A8110&lt;75,"60-74","75+"))))</f>
        <v>75+</v>
      </c>
      <c r="Q8113" t="str">
        <f>IF(PatientData[[#This Row],[bmi]]&lt;18.5,"Underweight",
IF(PatientData[[#This Row],[bmi]]&lt;25,"Normal",
IF(PatientData[[#This Row],[bmi]]&lt;30,"Overweight","Obese")))</f>
        <v>Obese</v>
      </c>
      <c r="R8113" t="str">
        <f t="shared" si="4344"/>
        <v>High BP</v>
      </c>
      <c r="S8113" t="str">
        <f t="shared" si="4345"/>
        <v>High Cost</v>
      </c>
    </row>
    <row r="8114" spans="1:19" x14ac:dyDescent="0.3">
      <c r="A8114">
        <v>55</v>
      </c>
      <c r="B8114" t="s">
        <v>20</v>
      </c>
      <c r="C8114">
        <v>32.200000000000003</v>
      </c>
      <c r="D8114">
        <v>144</v>
      </c>
      <c r="E8114">
        <v>80</v>
      </c>
      <c r="F8114">
        <v>265.3</v>
      </c>
      <c r="G8114">
        <v>104</v>
      </c>
      <c r="H8114">
        <v>64</v>
      </c>
      <c r="I8114">
        <v>1</v>
      </c>
      <c r="J8114" t="s">
        <v>27</v>
      </c>
      <c r="K8114" t="s">
        <v>26</v>
      </c>
      <c r="L8114" t="s">
        <v>18</v>
      </c>
      <c r="M8114">
        <v>1.1000000000000001</v>
      </c>
      <c r="N8114">
        <v>3645.3</v>
      </c>
      <c r="O8114" t="s">
        <v>19</v>
      </c>
      <c r="P8114" t="str">
        <f t="shared" ref="P8114:P8115" si="4364">IF(A8114&lt;30,"18-29",IF(A8114&lt;45,"30-44",IF(A8114&lt;60,"45-59",IF(A8114&lt;75,"60-74","75+"))))</f>
        <v>45-59</v>
      </c>
      <c r="Q8114" t="str">
        <f>IF(PatientData[[#This Row],[bmi]]&lt;18.5,"Underweight",
IF(PatientData[[#This Row],[bmi]]&lt;25,"Normal",
IF(PatientData[[#This Row],[bmi]]&lt;30,"Overweight","Obese")))</f>
        <v>Obese</v>
      </c>
      <c r="R8114" t="str">
        <f t="shared" si="4344"/>
        <v>High BP</v>
      </c>
      <c r="S8114" t="str">
        <f t="shared" si="4345"/>
        <v>Normal Cost</v>
      </c>
    </row>
    <row r="8115" spans="1:19" x14ac:dyDescent="0.3">
      <c r="A8115">
        <v>70</v>
      </c>
      <c r="B8115" t="s">
        <v>20</v>
      </c>
      <c r="C8115">
        <v>32.200000000000003</v>
      </c>
      <c r="D8115">
        <v>126</v>
      </c>
      <c r="E8115">
        <v>79</v>
      </c>
      <c r="F8115">
        <v>252.3</v>
      </c>
      <c r="G8115">
        <v>161.69999999999999</v>
      </c>
      <c r="H8115">
        <v>73</v>
      </c>
      <c r="I8115">
        <v>0</v>
      </c>
      <c r="J8115" t="s">
        <v>27</v>
      </c>
      <c r="K8115" t="s">
        <v>17</v>
      </c>
      <c r="L8115" t="s">
        <v>18</v>
      </c>
      <c r="M8115">
        <v>3</v>
      </c>
      <c r="N8115">
        <v>5462.08</v>
      </c>
      <c r="O8115" t="s">
        <v>19</v>
      </c>
      <c r="P8115" t="str">
        <f t="shared" si="4364"/>
        <v>60-74</v>
      </c>
      <c r="Q8115" t="str">
        <f>IF(PatientData[[#This Row],[bmi]]&lt;18.5,"Underweight",
IF(PatientData[[#This Row],[bmi]]&lt;25,"Normal",
IF(PatientData[[#This Row],[bmi]]&lt;30,"Overweight","Obese")))</f>
        <v>Obese</v>
      </c>
      <c r="R8115" t="str">
        <f t="shared" si="4344"/>
        <v>High BP</v>
      </c>
      <c r="S8115" t="str">
        <f t="shared" si="4345"/>
        <v>Normal Cost</v>
      </c>
    </row>
    <row r="8116" spans="1:19" x14ac:dyDescent="0.3">
      <c r="A8116">
        <v>95</v>
      </c>
      <c r="B8116" t="s">
        <v>15</v>
      </c>
      <c r="C8116">
        <v>23.1</v>
      </c>
      <c r="D8116">
        <v>122</v>
      </c>
      <c r="E8116">
        <v>61</v>
      </c>
      <c r="F8116">
        <v>239.8</v>
      </c>
      <c r="G8116">
        <v>127.6</v>
      </c>
      <c r="H8116">
        <v>83</v>
      </c>
      <c r="I8116">
        <v>3</v>
      </c>
      <c r="J8116" t="s">
        <v>16</v>
      </c>
      <c r="K8116" t="s">
        <v>26</v>
      </c>
      <c r="L8116" t="s">
        <v>22</v>
      </c>
      <c r="M8116">
        <v>9.6</v>
      </c>
      <c r="N8116">
        <v>20714.11</v>
      </c>
      <c r="O8116" t="s">
        <v>19</v>
      </c>
      <c r="P8116" t="str">
        <f t="shared" ref="P8116:P8117" si="4365">IF(A8113&lt;30,"18-29",IF(A8113&lt;45,"30-44",IF(A8113&lt;60,"45-59",IF(A8113&lt;75,"60-74","75+"))))</f>
        <v>75+</v>
      </c>
      <c r="Q8116" t="str">
        <f>IF(PatientData[[#This Row],[bmi]]&lt;18.5,"Underweight",
IF(PatientData[[#This Row],[bmi]]&lt;25,"Normal",
IF(PatientData[[#This Row],[bmi]]&lt;30,"Overweight","Obese")))</f>
        <v>Normal</v>
      </c>
      <c r="R8116" t="str">
        <f t="shared" si="4344"/>
        <v>High BP</v>
      </c>
      <c r="S8116" t="str">
        <f t="shared" si="4345"/>
        <v>High Cost</v>
      </c>
    </row>
    <row r="8117" spans="1:19" x14ac:dyDescent="0.3">
      <c r="A8117">
        <v>73</v>
      </c>
      <c r="B8117" t="s">
        <v>15</v>
      </c>
      <c r="C8117">
        <v>34.6</v>
      </c>
      <c r="D8117">
        <v>146</v>
      </c>
      <c r="E8117">
        <v>86</v>
      </c>
      <c r="F8117">
        <v>227.2</v>
      </c>
      <c r="G8117">
        <v>127.3</v>
      </c>
      <c r="H8117">
        <v>86</v>
      </c>
      <c r="I8117">
        <v>3</v>
      </c>
      <c r="J8117" t="s">
        <v>16</v>
      </c>
      <c r="K8117" t="s">
        <v>26</v>
      </c>
      <c r="L8117" t="s">
        <v>25</v>
      </c>
      <c r="M8117">
        <v>9.1</v>
      </c>
      <c r="N8117">
        <v>18170.22</v>
      </c>
      <c r="O8117" t="s">
        <v>19</v>
      </c>
      <c r="P8117" t="str">
        <f t="shared" si="4365"/>
        <v>45-59</v>
      </c>
      <c r="Q8117" t="str">
        <f>IF(PatientData[[#This Row],[bmi]]&lt;18.5,"Underweight",
IF(PatientData[[#This Row],[bmi]]&lt;25,"Normal",
IF(PatientData[[#This Row],[bmi]]&lt;30,"Overweight","Obese")))</f>
        <v>Obese</v>
      </c>
      <c r="R8117" t="str">
        <f t="shared" si="4344"/>
        <v>High BP</v>
      </c>
      <c r="S8117" t="str">
        <f t="shared" si="4345"/>
        <v>High Cost</v>
      </c>
    </row>
    <row r="8118" spans="1:19" x14ac:dyDescent="0.3">
      <c r="A8118">
        <v>56</v>
      </c>
      <c r="B8118" t="s">
        <v>20</v>
      </c>
      <c r="C8118">
        <v>32.200000000000003</v>
      </c>
      <c r="D8118">
        <v>138</v>
      </c>
      <c r="E8118">
        <v>84</v>
      </c>
      <c r="F8118">
        <v>252.8</v>
      </c>
      <c r="G8118">
        <v>98.3</v>
      </c>
      <c r="H8118">
        <v>101</v>
      </c>
      <c r="I8118">
        <v>1</v>
      </c>
      <c r="J8118" t="s">
        <v>16</v>
      </c>
      <c r="K8118" t="s">
        <v>28</v>
      </c>
      <c r="L8118" t="s">
        <v>18</v>
      </c>
      <c r="M8118">
        <v>5.9</v>
      </c>
      <c r="N8118">
        <v>16552.47</v>
      </c>
      <c r="O8118" t="s">
        <v>23</v>
      </c>
      <c r="P8118" t="str">
        <f t="shared" ref="P8118" si="4366">IF(A8118&lt;30,"18-29",IF(A8118&lt;45,"30-44",IF(A8118&lt;60,"45-59",IF(A8118&lt;75,"60-74","75+"))))</f>
        <v>45-59</v>
      </c>
      <c r="Q8118" t="str">
        <f>IF(PatientData[[#This Row],[bmi]]&lt;18.5,"Underweight",
IF(PatientData[[#This Row],[bmi]]&lt;25,"Normal",
IF(PatientData[[#This Row],[bmi]]&lt;30,"Overweight","Obese")))</f>
        <v>Obese</v>
      </c>
      <c r="R8118" t="str">
        <f t="shared" si="4344"/>
        <v>High BP</v>
      </c>
      <c r="S8118" t="str">
        <f t="shared" si="4345"/>
        <v>High Cost</v>
      </c>
    </row>
    <row r="8119" spans="1:19" x14ac:dyDescent="0.3">
      <c r="A8119">
        <v>85</v>
      </c>
      <c r="B8119" t="s">
        <v>15</v>
      </c>
      <c r="C8119">
        <v>18.399999999999999</v>
      </c>
      <c r="D8119">
        <v>117</v>
      </c>
      <c r="E8119">
        <v>73</v>
      </c>
      <c r="F8119">
        <v>219.9</v>
      </c>
      <c r="G8119">
        <v>101.4</v>
      </c>
      <c r="H8119">
        <v>80</v>
      </c>
      <c r="I8119">
        <v>2</v>
      </c>
      <c r="J8119" t="s">
        <v>27</v>
      </c>
      <c r="K8119" t="s">
        <v>28</v>
      </c>
      <c r="L8119" t="s">
        <v>18</v>
      </c>
      <c r="M8119">
        <v>9.1999999999999993</v>
      </c>
      <c r="N8119">
        <v>17510.669999999998</v>
      </c>
      <c r="O8119" t="s">
        <v>23</v>
      </c>
      <c r="P8119" t="str">
        <f t="shared" ref="P8119:P8120" si="4367">IF(A8116&lt;30,"18-29",IF(A8116&lt;45,"30-44",IF(A8116&lt;60,"45-59",IF(A8116&lt;75,"60-74","75+"))))</f>
        <v>75+</v>
      </c>
      <c r="Q8119" t="str">
        <f>IF(PatientData[[#This Row],[bmi]]&lt;18.5,"Underweight",
IF(PatientData[[#This Row],[bmi]]&lt;25,"Normal",
IF(PatientData[[#This Row],[bmi]]&lt;30,"Overweight","Obese")))</f>
        <v>Underweight</v>
      </c>
      <c r="R8119" t="str">
        <f t="shared" si="4344"/>
        <v>Normal BP</v>
      </c>
      <c r="S8119" t="str">
        <f t="shared" si="4345"/>
        <v>High Cost</v>
      </c>
    </row>
    <row r="8120" spans="1:19" x14ac:dyDescent="0.3">
      <c r="A8120">
        <v>95</v>
      </c>
      <c r="B8120" t="s">
        <v>15</v>
      </c>
      <c r="C8120">
        <v>26.6</v>
      </c>
      <c r="D8120">
        <v>130</v>
      </c>
      <c r="E8120">
        <v>78</v>
      </c>
      <c r="F8120">
        <v>247.7</v>
      </c>
      <c r="G8120">
        <v>117</v>
      </c>
      <c r="H8120">
        <v>70</v>
      </c>
      <c r="I8120">
        <v>0</v>
      </c>
      <c r="J8120" t="s">
        <v>27</v>
      </c>
      <c r="K8120" t="s">
        <v>17</v>
      </c>
      <c r="L8120" t="s">
        <v>25</v>
      </c>
      <c r="M8120">
        <v>3.4</v>
      </c>
      <c r="N8120">
        <v>7307.45</v>
      </c>
      <c r="O8120" t="s">
        <v>19</v>
      </c>
      <c r="P8120" t="str">
        <f t="shared" si="4367"/>
        <v>60-74</v>
      </c>
      <c r="Q8120" t="str">
        <f>IF(PatientData[[#This Row],[bmi]]&lt;18.5,"Underweight",
IF(PatientData[[#This Row],[bmi]]&lt;25,"Normal",
IF(PatientData[[#This Row],[bmi]]&lt;30,"Overweight","Obese")))</f>
        <v>Overweight</v>
      </c>
      <c r="R8120" t="str">
        <f t="shared" si="4344"/>
        <v>High BP</v>
      </c>
      <c r="S8120" t="str">
        <f t="shared" si="4345"/>
        <v>Normal Cost</v>
      </c>
    </row>
    <row r="8121" spans="1:19" x14ac:dyDescent="0.3">
      <c r="A8121">
        <v>40</v>
      </c>
      <c r="B8121" t="s">
        <v>20</v>
      </c>
      <c r="C8121">
        <v>32.299999999999997</v>
      </c>
      <c r="D8121">
        <v>107</v>
      </c>
      <c r="E8121">
        <v>62</v>
      </c>
      <c r="F8121">
        <v>240.6</v>
      </c>
      <c r="G8121">
        <v>121.7</v>
      </c>
      <c r="H8121">
        <v>97</v>
      </c>
      <c r="I8121">
        <v>2</v>
      </c>
      <c r="J8121" t="s">
        <v>24</v>
      </c>
      <c r="K8121" t="s">
        <v>21</v>
      </c>
      <c r="L8121" t="s">
        <v>18</v>
      </c>
      <c r="M8121">
        <v>6.6</v>
      </c>
      <c r="N8121">
        <v>11654.7</v>
      </c>
      <c r="O8121" t="s">
        <v>19</v>
      </c>
      <c r="P8121" t="str">
        <f t="shared" ref="P8121" si="4368">IF(A8121&lt;30,"18-29",IF(A8121&lt;45,"30-44",IF(A8121&lt;60,"45-59",IF(A8121&lt;75,"60-74","75+"))))</f>
        <v>30-44</v>
      </c>
      <c r="Q8121" t="str">
        <f>IF(PatientData[[#This Row],[bmi]]&lt;18.5,"Underweight",
IF(PatientData[[#This Row],[bmi]]&lt;25,"Normal",
IF(PatientData[[#This Row],[bmi]]&lt;30,"Overweight","Obese")))</f>
        <v>Obese</v>
      </c>
      <c r="R8121" t="str">
        <f t="shared" si="4344"/>
        <v>Normal BP</v>
      </c>
      <c r="S8121" t="str">
        <f t="shared" si="4345"/>
        <v>Normal Cost</v>
      </c>
    </row>
    <row r="8122" spans="1:19" x14ac:dyDescent="0.3">
      <c r="A8122">
        <v>62</v>
      </c>
      <c r="B8122" t="s">
        <v>15</v>
      </c>
      <c r="C8122">
        <v>25.7</v>
      </c>
      <c r="D8122">
        <v>129</v>
      </c>
      <c r="E8122">
        <v>83</v>
      </c>
      <c r="F8122">
        <v>239.7</v>
      </c>
      <c r="G8122">
        <v>101.3</v>
      </c>
      <c r="H8122">
        <v>69</v>
      </c>
      <c r="I8122">
        <v>1</v>
      </c>
      <c r="J8122" t="s">
        <v>27</v>
      </c>
      <c r="K8122" t="s">
        <v>26</v>
      </c>
      <c r="L8122" t="s">
        <v>18</v>
      </c>
      <c r="M8122">
        <v>4.4000000000000004</v>
      </c>
      <c r="N8122">
        <v>8470.5400000000009</v>
      </c>
      <c r="O8122" t="s">
        <v>19</v>
      </c>
      <c r="P8122" t="str">
        <f t="shared" ref="P8122" si="4369">IF(A8119&lt;30,"18-29",IF(A8119&lt;45,"30-44",IF(A8119&lt;60,"45-59",IF(A8119&lt;75,"60-74","75+"))))</f>
        <v>75+</v>
      </c>
      <c r="Q8122" t="str">
        <f>IF(PatientData[[#This Row],[bmi]]&lt;18.5,"Underweight",
IF(PatientData[[#This Row],[bmi]]&lt;25,"Normal",
IF(PatientData[[#This Row],[bmi]]&lt;30,"Overweight","Obese")))</f>
        <v>Overweight</v>
      </c>
      <c r="R8122" t="str">
        <f t="shared" si="4344"/>
        <v>High BP</v>
      </c>
      <c r="S8122" t="str">
        <f t="shared" si="4345"/>
        <v>Normal Cost</v>
      </c>
    </row>
    <row r="8123" spans="1:19" x14ac:dyDescent="0.3">
      <c r="A8123">
        <v>95</v>
      </c>
      <c r="B8123" t="s">
        <v>20</v>
      </c>
      <c r="C8123">
        <v>32.299999999999997</v>
      </c>
      <c r="D8123">
        <v>131</v>
      </c>
      <c r="E8123">
        <v>86</v>
      </c>
      <c r="F8123">
        <v>288.2</v>
      </c>
      <c r="G8123">
        <v>100.4</v>
      </c>
      <c r="H8123">
        <v>74</v>
      </c>
      <c r="I8123">
        <v>2</v>
      </c>
      <c r="J8123" t="s">
        <v>24</v>
      </c>
      <c r="K8123" t="s">
        <v>21</v>
      </c>
      <c r="L8123" t="s">
        <v>25</v>
      </c>
      <c r="M8123">
        <v>8.9</v>
      </c>
      <c r="N8123">
        <v>18965.98</v>
      </c>
      <c r="O8123" t="s">
        <v>19</v>
      </c>
      <c r="P8123" t="str">
        <f t="shared" ref="P8123" si="4370">IF(A8123&lt;30,"18-29",IF(A8123&lt;45,"30-44",IF(A8123&lt;60,"45-59",IF(A8123&lt;75,"60-74","75+"))))</f>
        <v>75+</v>
      </c>
      <c r="Q8123" t="str">
        <f>IF(PatientData[[#This Row],[bmi]]&lt;18.5,"Underweight",
IF(PatientData[[#This Row],[bmi]]&lt;25,"Normal",
IF(PatientData[[#This Row],[bmi]]&lt;30,"Overweight","Obese")))</f>
        <v>Obese</v>
      </c>
      <c r="R8123" t="str">
        <f t="shared" si="4344"/>
        <v>High BP</v>
      </c>
      <c r="S8123" t="str">
        <f t="shared" si="4345"/>
        <v>High Cost</v>
      </c>
    </row>
    <row r="8124" spans="1:19" x14ac:dyDescent="0.3">
      <c r="A8124">
        <v>70</v>
      </c>
      <c r="B8124" t="s">
        <v>15</v>
      </c>
      <c r="C8124">
        <v>22.7</v>
      </c>
      <c r="D8124">
        <v>127</v>
      </c>
      <c r="E8124">
        <v>71</v>
      </c>
      <c r="F8124">
        <v>210.9</v>
      </c>
      <c r="G8124">
        <v>112</v>
      </c>
      <c r="H8124">
        <v>75</v>
      </c>
      <c r="I8124">
        <v>0</v>
      </c>
      <c r="J8124" t="s">
        <v>27</v>
      </c>
      <c r="K8124" t="s">
        <v>17</v>
      </c>
      <c r="L8124" t="s">
        <v>25</v>
      </c>
      <c r="M8124">
        <v>1.6</v>
      </c>
      <c r="N8124">
        <v>4000.11</v>
      </c>
      <c r="O8124" t="s">
        <v>19</v>
      </c>
      <c r="P8124" t="str">
        <f t="shared" ref="P8124" si="4371">IF(A8121&lt;30,"18-29",IF(A8121&lt;45,"30-44",IF(A8121&lt;60,"45-59",IF(A8121&lt;75,"60-74","75+"))))</f>
        <v>30-44</v>
      </c>
      <c r="Q8124" t="str">
        <f>IF(PatientData[[#This Row],[bmi]]&lt;18.5,"Underweight",
IF(PatientData[[#This Row],[bmi]]&lt;25,"Normal",
IF(PatientData[[#This Row],[bmi]]&lt;30,"Overweight","Obese")))</f>
        <v>Normal</v>
      </c>
      <c r="R8124" t="str">
        <f t="shared" si="4344"/>
        <v>High BP</v>
      </c>
      <c r="S8124" t="str">
        <f t="shared" si="4345"/>
        <v>Normal Cost</v>
      </c>
    </row>
    <row r="8125" spans="1:19" x14ac:dyDescent="0.3">
      <c r="A8125">
        <v>70</v>
      </c>
      <c r="B8125" t="s">
        <v>20</v>
      </c>
      <c r="C8125">
        <v>32.299999999999997</v>
      </c>
      <c r="D8125">
        <v>120</v>
      </c>
      <c r="E8125">
        <v>70</v>
      </c>
      <c r="F8125">
        <v>225.7</v>
      </c>
      <c r="G8125">
        <v>124.5</v>
      </c>
      <c r="H8125">
        <v>93</v>
      </c>
      <c r="I8125">
        <v>0</v>
      </c>
      <c r="J8125" t="s">
        <v>16</v>
      </c>
      <c r="K8125" t="s">
        <v>21</v>
      </c>
      <c r="L8125" t="s">
        <v>22</v>
      </c>
      <c r="M8125">
        <v>7.5</v>
      </c>
      <c r="N8125">
        <v>15713.45</v>
      </c>
      <c r="O8125" t="s">
        <v>19</v>
      </c>
      <c r="P8125" t="str">
        <f t="shared" ref="P8125" si="4372">IF(A8125&lt;30,"18-29",IF(A8125&lt;45,"30-44",IF(A8125&lt;60,"45-59",IF(A8125&lt;75,"60-74","75+"))))</f>
        <v>60-74</v>
      </c>
      <c r="Q8125" t="str">
        <f>IF(PatientData[[#This Row],[bmi]]&lt;18.5,"Underweight",
IF(PatientData[[#This Row],[bmi]]&lt;25,"Normal",
IF(PatientData[[#This Row],[bmi]]&lt;30,"Overweight","Obese")))</f>
        <v>Obese</v>
      </c>
      <c r="R8125" t="str">
        <f t="shared" si="4344"/>
        <v>High BP</v>
      </c>
      <c r="S8125" t="str">
        <f t="shared" si="4345"/>
        <v>High Cost</v>
      </c>
    </row>
    <row r="8126" spans="1:19" x14ac:dyDescent="0.3">
      <c r="A8126">
        <v>51</v>
      </c>
      <c r="B8126" t="s">
        <v>15</v>
      </c>
      <c r="C8126">
        <v>32.799999999999997</v>
      </c>
      <c r="D8126">
        <v>133</v>
      </c>
      <c r="E8126">
        <v>80</v>
      </c>
      <c r="F8126">
        <v>266.8</v>
      </c>
      <c r="G8126">
        <v>120.9</v>
      </c>
      <c r="H8126">
        <v>74</v>
      </c>
      <c r="I8126">
        <v>2</v>
      </c>
      <c r="J8126" t="s">
        <v>16</v>
      </c>
      <c r="K8126" t="s">
        <v>26</v>
      </c>
      <c r="L8126" t="s">
        <v>18</v>
      </c>
      <c r="M8126">
        <v>7.2</v>
      </c>
      <c r="N8126">
        <v>12604.92</v>
      </c>
      <c r="O8126" t="s">
        <v>19</v>
      </c>
      <c r="P8126" t="str">
        <f t="shared" ref="P8126:P8128" si="4373">IF(A8123&lt;30,"18-29",IF(A8123&lt;45,"30-44",IF(A8123&lt;60,"45-59",IF(A8123&lt;75,"60-74","75+"))))</f>
        <v>75+</v>
      </c>
      <c r="Q8126" t="str">
        <f>IF(PatientData[[#This Row],[bmi]]&lt;18.5,"Underweight",
IF(PatientData[[#This Row],[bmi]]&lt;25,"Normal",
IF(PatientData[[#This Row],[bmi]]&lt;30,"Overweight","Obese")))</f>
        <v>Obese</v>
      </c>
      <c r="R8126" t="str">
        <f t="shared" si="4344"/>
        <v>High BP</v>
      </c>
      <c r="S8126" t="str">
        <f t="shared" si="4345"/>
        <v>Normal Cost</v>
      </c>
    </row>
    <row r="8127" spans="1:19" x14ac:dyDescent="0.3">
      <c r="A8127">
        <v>82</v>
      </c>
      <c r="B8127" t="s">
        <v>15</v>
      </c>
      <c r="C8127">
        <v>35.700000000000003</v>
      </c>
      <c r="D8127">
        <v>155</v>
      </c>
      <c r="E8127">
        <v>93</v>
      </c>
      <c r="F8127">
        <v>254</v>
      </c>
      <c r="G8127">
        <v>154.4</v>
      </c>
      <c r="H8127">
        <v>83</v>
      </c>
      <c r="I8127">
        <v>0</v>
      </c>
      <c r="J8127" t="s">
        <v>16</v>
      </c>
      <c r="K8127" t="s">
        <v>26</v>
      </c>
      <c r="L8127" t="s">
        <v>18</v>
      </c>
      <c r="M8127">
        <v>6.1</v>
      </c>
      <c r="N8127">
        <v>11842.71</v>
      </c>
      <c r="O8127" t="s">
        <v>19</v>
      </c>
      <c r="P8127" t="str">
        <f t="shared" si="4373"/>
        <v>60-74</v>
      </c>
      <c r="Q8127" t="str">
        <f>IF(PatientData[[#This Row],[bmi]]&lt;18.5,"Underweight",
IF(PatientData[[#This Row],[bmi]]&lt;25,"Normal",
IF(PatientData[[#This Row],[bmi]]&lt;30,"Overweight","Obese")))</f>
        <v>Obese</v>
      </c>
      <c r="R8127" t="str">
        <f t="shared" si="4344"/>
        <v>High BP</v>
      </c>
      <c r="S8127" t="str">
        <f t="shared" si="4345"/>
        <v>Normal Cost</v>
      </c>
    </row>
    <row r="8128" spans="1:19" x14ac:dyDescent="0.3">
      <c r="A8128">
        <v>58</v>
      </c>
      <c r="B8128" t="s">
        <v>15</v>
      </c>
      <c r="C8128">
        <v>35.6</v>
      </c>
      <c r="D8128">
        <v>133</v>
      </c>
      <c r="E8128">
        <v>86</v>
      </c>
      <c r="F8128">
        <v>257.10000000000002</v>
      </c>
      <c r="G8128">
        <v>139.9</v>
      </c>
      <c r="H8128">
        <v>66</v>
      </c>
      <c r="I8128">
        <v>2</v>
      </c>
      <c r="J8128" t="s">
        <v>24</v>
      </c>
      <c r="K8128" t="s">
        <v>21</v>
      </c>
      <c r="L8128" t="s">
        <v>25</v>
      </c>
      <c r="M8128">
        <v>5.3</v>
      </c>
      <c r="N8128">
        <v>14210.07</v>
      </c>
      <c r="O8128" t="s">
        <v>19</v>
      </c>
      <c r="P8128" t="str">
        <f t="shared" si="4373"/>
        <v>60-74</v>
      </c>
      <c r="Q8128" t="str">
        <f>IF(PatientData[[#This Row],[bmi]]&lt;18.5,"Underweight",
IF(PatientData[[#This Row],[bmi]]&lt;25,"Normal",
IF(PatientData[[#This Row],[bmi]]&lt;30,"Overweight","Obese")))</f>
        <v>Obese</v>
      </c>
      <c r="R8128" t="str">
        <f t="shared" si="4344"/>
        <v>High BP</v>
      </c>
      <c r="S8128" t="str">
        <f t="shared" si="4345"/>
        <v>Normal Cost</v>
      </c>
    </row>
    <row r="8129" spans="1:19" x14ac:dyDescent="0.3">
      <c r="A8129">
        <v>41</v>
      </c>
      <c r="B8129" t="s">
        <v>20</v>
      </c>
      <c r="C8129">
        <v>32.299999999999997</v>
      </c>
      <c r="D8129">
        <v>111</v>
      </c>
      <c r="E8129">
        <v>76</v>
      </c>
      <c r="F8129">
        <v>228.6</v>
      </c>
      <c r="G8129">
        <v>152</v>
      </c>
      <c r="H8129">
        <v>91</v>
      </c>
      <c r="I8129">
        <v>1</v>
      </c>
      <c r="J8129" t="s">
        <v>24</v>
      </c>
      <c r="K8129" t="s">
        <v>17</v>
      </c>
      <c r="L8129" t="s">
        <v>25</v>
      </c>
      <c r="M8129">
        <v>4</v>
      </c>
      <c r="N8129">
        <v>8331.8700000000008</v>
      </c>
      <c r="O8129" t="s">
        <v>19</v>
      </c>
      <c r="P8129" t="str">
        <f t="shared" ref="P8129:P8130" si="4374">IF(A8129&lt;30,"18-29",IF(A8129&lt;45,"30-44",IF(A8129&lt;60,"45-59",IF(A8129&lt;75,"60-74","75+"))))</f>
        <v>30-44</v>
      </c>
      <c r="Q8129" t="str">
        <f>IF(PatientData[[#This Row],[bmi]]&lt;18.5,"Underweight",
IF(PatientData[[#This Row],[bmi]]&lt;25,"Normal",
IF(PatientData[[#This Row],[bmi]]&lt;30,"Overweight","Obese")))</f>
        <v>Obese</v>
      </c>
      <c r="R8129" t="str">
        <f t="shared" si="4344"/>
        <v>Normal BP</v>
      </c>
      <c r="S8129" t="str">
        <f t="shared" si="4345"/>
        <v>Normal Cost</v>
      </c>
    </row>
    <row r="8130" spans="1:19" x14ac:dyDescent="0.3">
      <c r="A8130">
        <v>73</v>
      </c>
      <c r="B8130" t="s">
        <v>20</v>
      </c>
      <c r="C8130">
        <v>32.299999999999997</v>
      </c>
      <c r="D8130">
        <v>148</v>
      </c>
      <c r="E8130">
        <v>95</v>
      </c>
      <c r="F8130">
        <v>300</v>
      </c>
      <c r="G8130">
        <v>152.80000000000001</v>
      </c>
      <c r="H8130">
        <v>101</v>
      </c>
      <c r="I8130">
        <v>3</v>
      </c>
      <c r="J8130" t="s">
        <v>16</v>
      </c>
      <c r="K8130" t="s">
        <v>17</v>
      </c>
      <c r="L8130" t="s">
        <v>25</v>
      </c>
      <c r="M8130">
        <v>12.6</v>
      </c>
      <c r="N8130">
        <v>20213.189999999999</v>
      </c>
      <c r="O8130" t="s">
        <v>19</v>
      </c>
      <c r="P8130" t="str">
        <f t="shared" si="4374"/>
        <v>60-74</v>
      </c>
      <c r="Q8130" t="str">
        <f>IF(PatientData[[#This Row],[bmi]]&lt;18.5,"Underweight",
IF(PatientData[[#This Row],[bmi]]&lt;25,"Normal",
IF(PatientData[[#This Row],[bmi]]&lt;30,"Overweight","Obese")))</f>
        <v>Obese</v>
      </c>
      <c r="R8130" t="str">
        <f t="shared" si="4344"/>
        <v>High BP</v>
      </c>
      <c r="S8130" t="str">
        <f t="shared" si="4345"/>
        <v>High Cost</v>
      </c>
    </row>
    <row r="8131" spans="1:19" x14ac:dyDescent="0.3">
      <c r="A8131">
        <v>56</v>
      </c>
      <c r="B8131" t="s">
        <v>15</v>
      </c>
      <c r="C8131">
        <v>33.6</v>
      </c>
      <c r="D8131">
        <v>141</v>
      </c>
      <c r="E8131">
        <v>72</v>
      </c>
      <c r="F8131">
        <v>212.4</v>
      </c>
      <c r="G8131">
        <v>143.6</v>
      </c>
      <c r="H8131">
        <v>76</v>
      </c>
      <c r="I8131">
        <v>0</v>
      </c>
      <c r="J8131" t="s">
        <v>27</v>
      </c>
      <c r="K8131" t="s">
        <v>26</v>
      </c>
      <c r="L8131" t="s">
        <v>22</v>
      </c>
      <c r="M8131">
        <v>6.8</v>
      </c>
      <c r="N8131">
        <v>13328.02</v>
      </c>
      <c r="O8131" t="s">
        <v>19</v>
      </c>
      <c r="P8131" t="str">
        <f t="shared" ref="P8131" si="4375">IF(A8128&lt;30,"18-29",IF(A8128&lt;45,"30-44",IF(A8128&lt;60,"45-59",IF(A8128&lt;75,"60-74","75+"))))</f>
        <v>45-59</v>
      </c>
      <c r="Q8131" t="str">
        <f>IF(PatientData[[#This Row],[bmi]]&lt;18.5,"Underweight",
IF(PatientData[[#This Row],[bmi]]&lt;25,"Normal",
IF(PatientData[[#This Row],[bmi]]&lt;30,"Overweight","Obese")))</f>
        <v>Obese</v>
      </c>
      <c r="R8131" t="str">
        <f t="shared" ref="R8131:R8194" si="4376">IF(AND(D8131&lt;120,E8131&lt;80),"Normal BP","High BP")</f>
        <v>High BP</v>
      </c>
      <c r="S8131" t="str">
        <f t="shared" ref="S8131:S8194" si="4377">IF(N8131&gt;15000,"High Cost","Normal Cost")</f>
        <v>Normal Cost</v>
      </c>
    </row>
    <row r="8132" spans="1:19" x14ac:dyDescent="0.3">
      <c r="A8132">
        <v>70</v>
      </c>
      <c r="B8132" t="s">
        <v>20</v>
      </c>
      <c r="C8132">
        <v>32.299999999999997</v>
      </c>
      <c r="D8132">
        <v>135</v>
      </c>
      <c r="E8132">
        <v>87</v>
      </c>
      <c r="F8132">
        <v>264</v>
      </c>
      <c r="G8132">
        <v>122.9</v>
      </c>
      <c r="H8132">
        <v>98</v>
      </c>
      <c r="I8132">
        <v>1</v>
      </c>
      <c r="J8132" t="s">
        <v>16</v>
      </c>
      <c r="K8132" t="s">
        <v>17</v>
      </c>
      <c r="L8132" t="s">
        <v>25</v>
      </c>
      <c r="M8132">
        <v>12.2</v>
      </c>
      <c r="N8132">
        <v>22730.19</v>
      </c>
      <c r="O8132" t="s">
        <v>19</v>
      </c>
      <c r="P8132" t="str">
        <f t="shared" ref="P8132:P8134" si="4378">IF(A8132&lt;30,"18-29",IF(A8132&lt;45,"30-44",IF(A8132&lt;60,"45-59",IF(A8132&lt;75,"60-74","75+"))))</f>
        <v>60-74</v>
      </c>
      <c r="Q8132" t="str">
        <f>IF(PatientData[[#This Row],[bmi]]&lt;18.5,"Underweight",
IF(PatientData[[#This Row],[bmi]]&lt;25,"Normal",
IF(PatientData[[#This Row],[bmi]]&lt;30,"Overweight","Obese")))</f>
        <v>Obese</v>
      </c>
      <c r="R8132" t="str">
        <f t="shared" si="4376"/>
        <v>High BP</v>
      </c>
      <c r="S8132" t="str">
        <f t="shared" si="4377"/>
        <v>High Cost</v>
      </c>
    </row>
    <row r="8133" spans="1:19" x14ac:dyDescent="0.3">
      <c r="A8133">
        <v>66</v>
      </c>
      <c r="B8133" t="s">
        <v>20</v>
      </c>
      <c r="C8133">
        <v>32.299999999999997</v>
      </c>
      <c r="D8133">
        <v>135</v>
      </c>
      <c r="E8133">
        <v>85</v>
      </c>
      <c r="F8133">
        <v>256.8</v>
      </c>
      <c r="G8133">
        <v>101.3</v>
      </c>
      <c r="H8133">
        <v>71</v>
      </c>
      <c r="I8133">
        <v>0</v>
      </c>
      <c r="J8133" t="s">
        <v>16</v>
      </c>
      <c r="K8133" t="s">
        <v>28</v>
      </c>
      <c r="L8133" t="s">
        <v>25</v>
      </c>
      <c r="M8133">
        <v>8.6</v>
      </c>
      <c r="N8133">
        <v>23639.67</v>
      </c>
      <c r="O8133" t="s">
        <v>19</v>
      </c>
      <c r="P8133" t="str">
        <f t="shared" si="4378"/>
        <v>60-74</v>
      </c>
      <c r="Q8133" t="str">
        <f>IF(PatientData[[#This Row],[bmi]]&lt;18.5,"Underweight",
IF(PatientData[[#This Row],[bmi]]&lt;25,"Normal",
IF(PatientData[[#This Row],[bmi]]&lt;30,"Overweight","Obese")))</f>
        <v>Obese</v>
      </c>
      <c r="R8133" t="str">
        <f t="shared" si="4376"/>
        <v>High BP</v>
      </c>
      <c r="S8133" t="str">
        <f t="shared" si="4377"/>
        <v>High Cost</v>
      </c>
    </row>
    <row r="8134" spans="1:19" x14ac:dyDescent="0.3">
      <c r="A8134">
        <v>68</v>
      </c>
      <c r="B8134" t="s">
        <v>20</v>
      </c>
      <c r="C8134">
        <v>32.299999999999997</v>
      </c>
      <c r="D8134">
        <v>124</v>
      </c>
      <c r="E8134">
        <v>70</v>
      </c>
      <c r="F8134">
        <v>273.7</v>
      </c>
      <c r="G8134">
        <v>89.9</v>
      </c>
      <c r="H8134">
        <v>77</v>
      </c>
      <c r="I8134">
        <v>0</v>
      </c>
      <c r="J8134" t="s">
        <v>16</v>
      </c>
      <c r="K8134" t="s">
        <v>26</v>
      </c>
      <c r="L8134" t="s">
        <v>18</v>
      </c>
      <c r="M8134">
        <v>7.9</v>
      </c>
      <c r="N8134">
        <v>12118.79</v>
      </c>
      <c r="O8134" t="s">
        <v>19</v>
      </c>
      <c r="P8134" t="str">
        <f t="shared" si="4378"/>
        <v>60-74</v>
      </c>
      <c r="Q8134" t="str">
        <f>IF(PatientData[[#This Row],[bmi]]&lt;18.5,"Underweight",
IF(PatientData[[#This Row],[bmi]]&lt;25,"Normal",
IF(PatientData[[#This Row],[bmi]]&lt;30,"Overweight","Obese")))</f>
        <v>Obese</v>
      </c>
      <c r="R8134" t="str">
        <f t="shared" si="4376"/>
        <v>High BP</v>
      </c>
      <c r="S8134" t="str">
        <f t="shared" si="4377"/>
        <v>Normal Cost</v>
      </c>
    </row>
    <row r="8135" spans="1:19" x14ac:dyDescent="0.3">
      <c r="A8135">
        <v>83</v>
      </c>
      <c r="B8135" t="s">
        <v>15</v>
      </c>
      <c r="C8135">
        <v>28.1</v>
      </c>
      <c r="D8135">
        <v>135</v>
      </c>
      <c r="E8135">
        <v>73</v>
      </c>
      <c r="F8135">
        <v>227.3</v>
      </c>
      <c r="G8135">
        <v>88.7</v>
      </c>
      <c r="H8135">
        <v>63</v>
      </c>
      <c r="I8135">
        <v>2</v>
      </c>
      <c r="J8135" t="s">
        <v>24</v>
      </c>
      <c r="K8135" t="s">
        <v>28</v>
      </c>
      <c r="L8135" t="s">
        <v>18</v>
      </c>
      <c r="M8135">
        <v>5.5</v>
      </c>
      <c r="N8135">
        <v>14556.51</v>
      </c>
      <c r="O8135" t="s">
        <v>19</v>
      </c>
      <c r="P8135" t="str">
        <f t="shared" ref="P8135" si="4379">IF(A8132&lt;30,"18-29",IF(A8132&lt;45,"30-44",IF(A8132&lt;60,"45-59",IF(A8132&lt;75,"60-74","75+"))))</f>
        <v>60-74</v>
      </c>
      <c r="Q8135" t="str">
        <f>IF(PatientData[[#This Row],[bmi]]&lt;18.5,"Underweight",
IF(PatientData[[#This Row],[bmi]]&lt;25,"Normal",
IF(PatientData[[#This Row],[bmi]]&lt;30,"Overweight","Obese")))</f>
        <v>Overweight</v>
      </c>
      <c r="R8135" t="str">
        <f t="shared" si="4376"/>
        <v>High BP</v>
      </c>
      <c r="S8135" t="str">
        <f t="shared" si="4377"/>
        <v>Normal Cost</v>
      </c>
    </row>
    <row r="8136" spans="1:19" x14ac:dyDescent="0.3">
      <c r="A8136">
        <v>53</v>
      </c>
      <c r="B8136" t="s">
        <v>20</v>
      </c>
      <c r="C8136">
        <v>32.299999999999997</v>
      </c>
      <c r="D8136">
        <v>115</v>
      </c>
      <c r="E8136">
        <v>67</v>
      </c>
      <c r="F8136">
        <v>260.2</v>
      </c>
      <c r="G8136">
        <v>124</v>
      </c>
      <c r="H8136">
        <v>91</v>
      </c>
      <c r="I8136">
        <v>1</v>
      </c>
      <c r="J8136" t="s">
        <v>16</v>
      </c>
      <c r="K8136" t="s">
        <v>21</v>
      </c>
      <c r="L8136" t="s">
        <v>22</v>
      </c>
      <c r="M8136">
        <v>8.6999999999999993</v>
      </c>
      <c r="N8136">
        <v>18955.689999999999</v>
      </c>
      <c r="O8136" t="s">
        <v>19</v>
      </c>
      <c r="P8136" t="str">
        <f t="shared" ref="P8136" si="4380">IF(A8136&lt;30,"18-29",IF(A8136&lt;45,"30-44",IF(A8136&lt;60,"45-59",IF(A8136&lt;75,"60-74","75+"))))</f>
        <v>45-59</v>
      </c>
      <c r="Q8136" t="str">
        <f>IF(PatientData[[#This Row],[bmi]]&lt;18.5,"Underweight",
IF(PatientData[[#This Row],[bmi]]&lt;25,"Normal",
IF(PatientData[[#This Row],[bmi]]&lt;30,"Overweight","Obese")))</f>
        <v>Obese</v>
      </c>
      <c r="R8136" t="str">
        <f t="shared" si="4376"/>
        <v>Normal BP</v>
      </c>
      <c r="S8136" t="str">
        <f t="shared" si="4377"/>
        <v>High Cost</v>
      </c>
    </row>
    <row r="8137" spans="1:19" x14ac:dyDescent="0.3">
      <c r="A8137">
        <v>39</v>
      </c>
      <c r="B8137" t="s">
        <v>15</v>
      </c>
      <c r="C8137">
        <v>29.8</v>
      </c>
      <c r="D8137">
        <v>107</v>
      </c>
      <c r="E8137">
        <v>64</v>
      </c>
      <c r="F8137">
        <v>234</v>
      </c>
      <c r="G8137">
        <v>98.2</v>
      </c>
      <c r="H8137">
        <v>86</v>
      </c>
      <c r="I8137">
        <v>0</v>
      </c>
      <c r="J8137" t="s">
        <v>27</v>
      </c>
      <c r="K8137" t="s">
        <v>21</v>
      </c>
      <c r="L8137" t="s">
        <v>25</v>
      </c>
      <c r="M8137">
        <v>3</v>
      </c>
      <c r="N8137">
        <v>7455.07</v>
      </c>
      <c r="O8137" t="s">
        <v>19</v>
      </c>
      <c r="P8137" t="str">
        <f t="shared" ref="P8137:P8138" si="4381">IF(A8134&lt;30,"18-29",IF(A8134&lt;45,"30-44",IF(A8134&lt;60,"45-59",IF(A8134&lt;75,"60-74","75+"))))</f>
        <v>60-74</v>
      </c>
      <c r="Q8137" t="str">
        <f>IF(PatientData[[#This Row],[bmi]]&lt;18.5,"Underweight",
IF(PatientData[[#This Row],[bmi]]&lt;25,"Normal",
IF(PatientData[[#This Row],[bmi]]&lt;30,"Overweight","Obese")))</f>
        <v>Overweight</v>
      </c>
      <c r="R8137" t="str">
        <f t="shared" si="4376"/>
        <v>Normal BP</v>
      </c>
      <c r="S8137" t="str">
        <f t="shared" si="4377"/>
        <v>Normal Cost</v>
      </c>
    </row>
    <row r="8138" spans="1:19" x14ac:dyDescent="0.3">
      <c r="A8138">
        <v>85</v>
      </c>
      <c r="B8138" t="s">
        <v>15</v>
      </c>
      <c r="C8138">
        <v>20.7</v>
      </c>
      <c r="D8138">
        <v>135</v>
      </c>
      <c r="E8138">
        <v>80</v>
      </c>
      <c r="F8138">
        <v>205.2</v>
      </c>
      <c r="G8138">
        <v>108.3</v>
      </c>
      <c r="H8138">
        <v>61</v>
      </c>
      <c r="I8138">
        <v>2</v>
      </c>
      <c r="J8138" t="s">
        <v>27</v>
      </c>
      <c r="K8138" t="s">
        <v>17</v>
      </c>
      <c r="L8138" t="s">
        <v>18</v>
      </c>
      <c r="M8138">
        <v>5.6</v>
      </c>
      <c r="N8138">
        <v>10295.25</v>
      </c>
      <c r="O8138" t="s">
        <v>19</v>
      </c>
      <c r="P8138" t="str">
        <f t="shared" si="4381"/>
        <v>75+</v>
      </c>
      <c r="Q8138" t="str">
        <f>IF(PatientData[[#This Row],[bmi]]&lt;18.5,"Underweight",
IF(PatientData[[#This Row],[bmi]]&lt;25,"Normal",
IF(PatientData[[#This Row],[bmi]]&lt;30,"Overweight","Obese")))</f>
        <v>Normal</v>
      </c>
      <c r="R8138" t="str">
        <f t="shared" si="4376"/>
        <v>High BP</v>
      </c>
      <c r="S8138" t="str">
        <f t="shared" si="4377"/>
        <v>Normal Cost</v>
      </c>
    </row>
    <row r="8139" spans="1:19" x14ac:dyDescent="0.3">
      <c r="A8139">
        <v>70</v>
      </c>
      <c r="B8139" t="s">
        <v>20</v>
      </c>
      <c r="C8139">
        <v>32.299999999999997</v>
      </c>
      <c r="D8139">
        <v>134</v>
      </c>
      <c r="E8139">
        <v>81</v>
      </c>
      <c r="F8139">
        <v>265.7</v>
      </c>
      <c r="G8139">
        <v>124.8</v>
      </c>
      <c r="H8139">
        <v>80</v>
      </c>
      <c r="I8139">
        <v>0</v>
      </c>
      <c r="J8139" t="s">
        <v>27</v>
      </c>
      <c r="K8139" t="s">
        <v>26</v>
      </c>
      <c r="L8139" t="s">
        <v>22</v>
      </c>
      <c r="M8139">
        <v>5</v>
      </c>
      <c r="N8139">
        <v>8600.26</v>
      </c>
      <c r="O8139" t="s">
        <v>19</v>
      </c>
      <c r="P8139" t="str">
        <f t="shared" ref="P8139:P8140" si="4382">IF(A8139&lt;30,"18-29",IF(A8139&lt;45,"30-44",IF(A8139&lt;60,"45-59",IF(A8139&lt;75,"60-74","75+"))))</f>
        <v>60-74</v>
      </c>
      <c r="Q8139" t="str">
        <f>IF(PatientData[[#This Row],[bmi]]&lt;18.5,"Underweight",
IF(PatientData[[#This Row],[bmi]]&lt;25,"Normal",
IF(PatientData[[#This Row],[bmi]]&lt;30,"Overweight","Obese")))</f>
        <v>Obese</v>
      </c>
      <c r="R8139" t="str">
        <f t="shared" si="4376"/>
        <v>High BP</v>
      </c>
      <c r="S8139" t="str">
        <f t="shared" si="4377"/>
        <v>Normal Cost</v>
      </c>
    </row>
    <row r="8140" spans="1:19" x14ac:dyDescent="0.3">
      <c r="A8140">
        <v>70</v>
      </c>
      <c r="B8140" t="s">
        <v>20</v>
      </c>
      <c r="C8140">
        <v>32.299999999999997</v>
      </c>
      <c r="D8140">
        <v>139</v>
      </c>
      <c r="E8140">
        <v>74</v>
      </c>
      <c r="F8140">
        <v>226.6</v>
      </c>
      <c r="G8140">
        <v>180.1</v>
      </c>
      <c r="H8140">
        <v>68</v>
      </c>
      <c r="I8140">
        <v>0</v>
      </c>
      <c r="J8140" t="s">
        <v>16</v>
      </c>
      <c r="K8140" t="s">
        <v>17</v>
      </c>
      <c r="L8140" t="s">
        <v>25</v>
      </c>
      <c r="M8140">
        <v>7.8</v>
      </c>
      <c r="N8140">
        <v>14027.98</v>
      </c>
      <c r="O8140" t="s">
        <v>19</v>
      </c>
      <c r="P8140" t="str">
        <f t="shared" si="4382"/>
        <v>60-74</v>
      </c>
      <c r="Q8140" t="str">
        <f>IF(PatientData[[#This Row],[bmi]]&lt;18.5,"Underweight",
IF(PatientData[[#This Row],[bmi]]&lt;25,"Normal",
IF(PatientData[[#This Row],[bmi]]&lt;30,"Overweight","Obese")))</f>
        <v>Obese</v>
      </c>
      <c r="R8140" t="str">
        <f t="shared" si="4376"/>
        <v>High BP</v>
      </c>
      <c r="S8140" t="str">
        <f t="shared" si="4377"/>
        <v>Normal Cost</v>
      </c>
    </row>
    <row r="8141" spans="1:19" x14ac:dyDescent="0.3">
      <c r="A8141">
        <v>81</v>
      </c>
      <c r="B8141" t="s">
        <v>15</v>
      </c>
      <c r="C8141">
        <v>27.8</v>
      </c>
      <c r="D8141">
        <v>130</v>
      </c>
      <c r="E8141">
        <v>72</v>
      </c>
      <c r="F8141">
        <v>219.7</v>
      </c>
      <c r="G8141">
        <v>97.1</v>
      </c>
      <c r="H8141">
        <v>68</v>
      </c>
      <c r="I8141">
        <v>2</v>
      </c>
      <c r="J8141" t="s">
        <v>27</v>
      </c>
      <c r="K8141" t="s">
        <v>21</v>
      </c>
      <c r="L8141" t="s">
        <v>18</v>
      </c>
      <c r="M8141">
        <v>5.9</v>
      </c>
      <c r="N8141">
        <v>11764.4</v>
      </c>
      <c r="O8141" t="s">
        <v>19</v>
      </c>
      <c r="P8141" t="str">
        <f t="shared" ref="P8141:P8142" si="4383">IF(A8138&lt;30,"18-29",IF(A8138&lt;45,"30-44",IF(A8138&lt;60,"45-59",IF(A8138&lt;75,"60-74","75+"))))</f>
        <v>75+</v>
      </c>
      <c r="Q8141" t="str">
        <f>IF(PatientData[[#This Row],[bmi]]&lt;18.5,"Underweight",
IF(PatientData[[#This Row],[bmi]]&lt;25,"Normal",
IF(PatientData[[#This Row],[bmi]]&lt;30,"Overweight","Obese")))</f>
        <v>Overweight</v>
      </c>
      <c r="R8141" t="str">
        <f t="shared" si="4376"/>
        <v>High BP</v>
      </c>
      <c r="S8141" t="str">
        <f t="shared" si="4377"/>
        <v>Normal Cost</v>
      </c>
    </row>
    <row r="8142" spans="1:19" x14ac:dyDescent="0.3">
      <c r="A8142">
        <v>61</v>
      </c>
      <c r="B8142" t="s">
        <v>15</v>
      </c>
      <c r="C8142">
        <v>23.4</v>
      </c>
      <c r="D8142">
        <v>120</v>
      </c>
      <c r="E8142">
        <v>74</v>
      </c>
      <c r="F8142">
        <v>216.5</v>
      </c>
      <c r="G8142">
        <v>93.7</v>
      </c>
      <c r="H8142">
        <v>79</v>
      </c>
      <c r="I8142">
        <v>1</v>
      </c>
      <c r="J8142" t="s">
        <v>16</v>
      </c>
      <c r="K8142" t="s">
        <v>21</v>
      </c>
      <c r="L8142" t="s">
        <v>18</v>
      </c>
      <c r="M8142">
        <v>10.7</v>
      </c>
      <c r="N8142">
        <v>20731.18</v>
      </c>
      <c r="O8142" t="s">
        <v>19</v>
      </c>
      <c r="P8142" t="str">
        <f t="shared" si="4383"/>
        <v>60-74</v>
      </c>
      <c r="Q8142" t="str">
        <f>IF(PatientData[[#This Row],[bmi]]&lt;18.5,"Underweight",
IF(PatientData[[#This Row],[bmi]]&lt;25,"Normal",
IF(PatientData[[#This Row],[bmi]]&lt;30,"Overweight","Obese")))</f>
        <v>Normal</v>
      </c>
      <c r="R8142" t="str">
        <f t="shared" si="4376"/>
        <v>High BP</v>
      </c>
      <c r="S8142" t="str">
        <f t="shared" si="4377"/>
        <v>High Cost</v>
      </c>
    </row>
    <row r="8143" spans="1:19" x14ac:dyDescent="0.3">
      <c r="A8143">
        <v>77</v>
      </c>
      <c r="B8143" t="s">
        <v>20</v>
      </c>
      <c r="C8143">
        <v>32.299999999999997</v>
      </c>
      <c r="D8143">
        <v>137</v>
      </c>
      <c r="E8143">
        <v>78</v>
      </c>
      <c r="F8143">
        <v>230.7</v>
      </c>
      <c r="G8143">
        <v>104.2</v>
      </c>
      <c r="H8143">
        <v>149</v>
      </c>
      <c r="I8143">
        <v>0</v>
      </c>
      <c r="J8143" t="s">
        <v>27</v>
      </c>
      <c r="K8143" t="s">
        <v>26</v>
      </c>
      <c r="L8143" t="s">
        <v>25</v>
      </c>
      <c r="M8143">
        <v>2.9</v>
      </c>
      <c r="N8143">
        <v>6215.68</v>
      </c>
      <c r="O8143" t="s">
        <v>19</v>
      </c>
      <c r="P8143" t="str">
        <f t="shared" ref="P8143:P8144" si="4384">IF(A8143&lt;30,"18-29",IF(A8143&lt;45,"30-44",IF(A8143&lt;60,"45-59",IF(A8143&lt;75,"60-74","75+"))))</f>
        <v>75+</v>
      </c>
      <c r="Q8143" t="str">
        <f>IF(PatientData[[#This Row],[bmi]]&lt;18.5,"Underweight",
IF(PatientData[[#This Row],[bmi]]&lt;25,"Normal",
IF(PatientData[[#This Row],[bmi]]&lt;30,"Overweight","Obese")))</f>
        <v>Obese</v>
      </c>
      <c r="R8143" t="str">
        <f t="shared" si="4376"/>
        <v>High BP</v>
      </c>
      <c r="S8143" t="str">
        <f t="shared" si="4377"/>
        <v>Normal Cost</v>
      </c>
    </row>
    <row r="8144" spans="1:19" x14ac:dyDescent="0.3">
      <c r="A8144">
        <v>81</v>
      </c>
      <c r="B8144" t="s">
        <v>20</v>
      </c>
      <c r="C8144">
        <v>32.299999999999997</v>
      </c>
      <c r="D8144">
        <v>142</v>
      </c>
      <c r="E8144">
        <v>82</v>
      </c>
      <c r="F8144">
        <v>286.89999999999998</v>
      </c>
      <c r="G8144">
        <v>106.3</v>
      </c>
      <c r="H8144">
        <v>59</v>
      </c>
      <c r="I8144">
        <v>0</v>
      </c>
      <c r="J8144" t="s">
        <v>27</v>
      </c>
      <c r="K8144" t="s">
        <v>26</v>
      </c>
      <c r="L8144" t="s">
        <v>18</v>
      </c>
      <c r="M8144">
        <v>14.1</v>
      </c>
      <c r="N8144">
        <v>27434.76</v>
      </c>
      <c r="O8144" t="s">
        <v>19</v>
      </c>
      <c r="P8144" t="str">
        <f t="shared" si="4384"/>
        <v>75+</v>
      </c>
      <c r="Q8144" t="str">
        <f>IF(PatientData[[#This Row],[bmi]]&lt;18.5,"Underweight",
IF(PatientData[[#This Row],[bmi]]&lt;25,"Normal",
IF(PatientData[[#This Row],[bmi]]&lt;30,"Overweight","Obese")))</f>
        <v>Obese</v>
      </c>
      <c r="R8144" t="str">
        <f t="shared" si="4376"/>
        <v>High BP</v>
      </c>
      <c r="S8144" t="str">
        <f t="shared" si="4377"/>
        <v>High Cost</v>
      </c>
    </row>
    <row r="8145" spans="1:19" x14ac:dyDescent="0.3">
      <c r="A8145">
        <v>79</v>
      </c>
      <c r="B8145" t="s">
        <v>15</v>
      </c>
      <c r="C8145">
        <v>18</v>
      </c>
      <c r="D8145">
        <v>132</v>
      </c>
      <c r="E8145">
        <v>77</v>
      </c>
      <c r="F8145">
        <v>178.5</v>
      </c>
      <c r="G8145">
        <v>118</v>
      </c>
      <c r="H8145">
        <v>91</v>
      </c>
      <c r="I8145">
        <v>1</v>
      </c>
      <c r="J8145" t="s">
        <v>16</v>
      </c>
      <c r="K8145" t="s">
        <v>21</v>
      </c>
      <c r="L8145" t="s">
        <v>25</v>
      </c>
      <c r="M8145">
        <v>7.5</v>
      </c>
      <c r="N8145">
        <v>17087.39</v>
      </c>
      <c r="O8145" t="s">
        <v>19</v>
      </c>
      <c r="P8145" t="str">
        <f t="shared" ref="P8145" si="4385">IF(A8142&lt;30,"18-29",IF(A8142&lt;45,"30-44",IF(A8142&lt;60,"45-59",IF(A8142&lt;75,"60-74","75+"))))</f>
        <v>60-74</v>
      </c>
      <c r="Q8145" t="str">
        <f>IF(PatientData[[#This Row],[bmi]]&lt;18.5,"Underweight",
IF(PatientData[[#This Row],[bmi]]&lt;25,"Normal",
IF(PatientData[[#This Row],[bmi]]&lt;30,"Overweight","Obese")))</f>
        <v>Underweight</v>
      </c>
      <c r="R8145" t="str">
        <f t="shared" si="4376"/>
        <v>High BP</v>
      </c>
      <c r="S8145" t="str">
        <f t="shared" si="4377"/>
        <v>High Cost</v>
      </c>
    </row>
    <row r="8146" spans="1:19" x14ac:dyDescent="0.3">
      <c r="A8146">
        <v>59</v>
      </c>
      <c r="B8146" t="s">
        <v>20</v>
      </c>
      <c r="C8146">
        <v>32.299999999999997</v>
      </c>
      <c r="D8146">
        <v>115</v>
      </c>
      <c r="E8146">
        <v>63</v>
      </c>
      <c r="F8146">
        <v>220.9</v>
      </c>
      <c r="G8146">
        <v>152.5</v>
      </c>
      <c r="H8146">
        <v>106</v>
      </c>
      <c r="I8146">
        <v>0</v>
      </c>
      <c r="J8146" t="s">
        <v>16</v>
      </c>
      <c r="K8146" t="s">
        <v>17</v>
      </c>
      <c r="L8146" t="s">
        <v>18</v>
      </c>
      <c r="M8146">
        <v>20.100000000000001</v>
      </c>
      <c r="N8146">
        <v>40815.32</v>
      </c>
      <c r="O8146" t="s">
        <v>19</v>
      </c>
      <c r="P8146" t="str">
        <f t="shared" ref="P8146" si="4386">IF(A8146&lt;30,"18-29",IF(A8146&lt;45,"30-44",IF(A8146&lt;60,"45-59",IF(A8146&lt;75,"60-74","75+"))))</f>
        <v>45-59</v>
      </c>
      <c r="Q8146" t="str">
        <f>IF(PatientData[[#This Row],[bmi]]&lt;18.5,"Underweight",
IF(PatientData[[#This Row],[bmi]]&lt;25,"Normal",
IF(PatientData[[#This Row],[bmi]]&lt;30,"Overweight","Obese")))</f>
        <v>Obese</v>
      </c>
      <c r="R8146" t="str">
        <f t="shared" si="4376"/>
        <v>Normal BP</v>
      </c>
      <c r="S8146" t="str">
        <f t="shared" si="4377"/>
        <v>High Cost</v>
      </c>
    </row>
    <row r="8147" spans="1:19" x14ac:dyDescent="0.3">
      <c r="A8147">
        <v>58</v>
      </c>
      <c r="B8147" t="s">
        <v>15</v>
      </c>
      <c r="C8147">
        <v>24.9</v>
      </c>
      <c r="D8147">
        <v>142</v>
      </c>
      <c r="E8147">
        <v>88</v>
      </c>
      <c r="F8147">
        <v>217</v>
      </c>
      <c r="G8147">
        <v>112</v>
      </c>
      <c r="H8147">
        <v>79</v>
      </c>
      <c r="I8147">
        <v>1</v>
      </c>
      <c r="J8147" t="s">
        <v>16</v>
      </c>
      <c r="K8147" t="s">
        <v>21</v>
      </c>
      <c r="L8147" t="s">
        <v>22</v>
      </c>
      <c r="M8147">
        <v>6.9</v>
      </c>
      <c r="N8147">
        <v>13497.3</v>
      </c>
      <c r="O8147" t="s">
        <v>19</v>
      </c>
      <c r="P8147" t="str">
        <f t="shared" ref="P8147:P8148" si="4387">IF(A8144&lt;30,"18-29",IF(A8144&lt;45,"30-44",IF(A8144&lt;60,"45-59",IF(A8144&lt;75,"60-74","75+"))))</f>
        <v>75+</v>
      </c>
      <c r="Q8147" t="str">
        <f>IF(PatientData[[#This Row],[bmi]]&lt;18.5,"Underweight",
IF(PatientData[[#This Row],[bmi]]&lt;25,"Normal",
IF(PatientData[[#This Row],[bmi]]&lt;30,"Overweight","Obese")))</f>
        <v>Normal</v>
      </c>
      <c r="R8147" t="str">
        <f t="shared" si="4376"/>
        <v>High BP</v>
      </c>
      <c r="S8147" t="str">
        <f t="shared" si="4377"/>
        <v>Normal Cost</v>
      </c>
    </row>
    <row r="8148" spans="1:19" x14ac:dyDescent="0.3">
      <c r="A8148">
        <v>57</v>
      </c>
      <c r="B8148" t="s">
        <v>15</v>
      </c>
      <c r="C8148">
        <v>24.4</v>
      </c>
      <c r="D8148">
        <v>132</v>
      </c>
      <c r="E8148">
        <v>74</v>
      </c>
      <c r="F8148">
        <v>214.1</v>
      </c>
      <c r="G8148">
        <v>103.4</v>
      </c>
      <c r="H8148">
        <v>78</v>
      </c>
      <c r="I8148">
        <v>0</v>
      </c>
      <c r="J8148" t="s">
        <v>27</v>
      </c>
      <c r="K8148" t="s">
        <v>28</v>
      </c>
      <c r="L8148" t="s">
        <v>22</v>
      </c>
      <c r="M8148">
        <v>6.7</v>
      </c>
      <c r="N8148">
        <v>15041.65</v>
      </c>
      <c r="O8148" t="s">
        <v>19</v>
      </c>
      <c r="P8148" t="str">
        <f t="shared" si="4387"/>
        <v>75+</v>
      </c>
      <c r="Q8148" t="str">
        <f>IF(PatientData[[#This Row],[bmi]]&lt;18.5,"Underweight",
IF(PatientData[[#This Row],[bmi]]&lt;25,"Normal",
IF(PatientData[[#This Row],[bmi]]&lt;30,"Overweight","Obese")))</f>
        <v>Normal</v>
      </c>
      <c r="R8148" t="str">
        <f t="shared" si="4376"/>
        <v>High BP</v>
      </c>
      <c r="S8148" t="str">
        <f t="shared" si="4377"/>
        <v>High Cost</v>
      </c>
    </row>
    <row r="8149" spans="1:19" x14ac:dyDescent="0.3">
      <c r="A8149">
        <v>53</v>
      </c>
      <c r="B8149" t="s">
        <v>20</v>
      </c>
      <c r="C8149">
        <v>32.299999999999997</v>
      </c>
      <c r="D8149">
        <v>121</v>
      </c>
      <c r="E8149">
        <v>75</v>
      </c>
      <c r="F8149">
        <v>252</v>
      </c>
      <c r="G8149">
        <v>120.1</v>
      </c>
      <c r="H8149">
        <v>85</v>
      </c>
      <c r="I8149">
        <v>1</v>
      </c>
      <c r="J8149" t="s">
        <v>16</v>
      </c>
      <c r="K8149" t="s">
        <v>26</v>
      </c>
      <c r="L8149" t="s">
        <v>18</v>
      </c>
      <c r="M8149">
        <v>5</v>
      </c>
      <c r="N8149">
        <v>10805.24</v>
      </c>
      <c r="O8149" t="s">
        <v>19</v>
      </c>
      <c r="P8149" t="str">
        <f t="shared" ref="P8149" si="4388">IF(A8149&lt;30,"18-29",IF(A8149&lt;45,"30-44",IF(A8149&lt;60,"45-59",IF(A8149&lt;75,"60-74","75+"))))</f>
        <v>45-59</v>
      </c>
      <c r="Q8149" t="str">
        <f>IF(PatientData[[#This Row],[bmi]]&lt;18.5,"Underweight",
IF(PatientData[[#This Row],[bmi]]&lt;25,"Normal",
IF(PatientData[[#This Row],[bmi]]&lt;30,"Overweight","Obese")))</f>
        <v>Obese</v>
      </c>
      <c r="R8149" t="str">
        <f t="shared" si="4376"/>
        <v>High BP</v>
      </c>
      <c r="S8149" t="str">
        <f t="shared" si="4377"/>
        <v>Normal Cost</v>
      </c>
    </row>
    <row r="8150" spans="1:19" x14ac:dyDescent="0.3">
      <c r="A8150">
        <v>75</v>
      </c>
      <c r="B8150" t="s">
        <v>15</v>
      </c>
      <c r="C8150">
        <v>22.2</v>
      </c>
      <c r="D8150">
        <v>122</v>
      </c>
      <c r="E8150">
        <v>79</v>
      </c>
      <c r="F8150">
        <v>223.6</v>
      </c>
      <c r="G8150">
        <v>93.2</v>
      </c>
      <c r="H8150">
        <v>72</v>
      </c>
      <c r="I8150">
        <v>1</v>
      </c>
      <c r="J8150" t="s">
        <v>24</v>
      </c>
      <c r="K8150" t="s">
        <v>21</v>
      </c>
      <c r="L8150" t="s">
        <v>18</v>
      </c>
      <c r="M8150">
        <v>8</v>
      </c>
      <c r="N8150">
        <v>14746.9</v>
      </c>
      <c r="O8150" t="s">
        <v>23</v>
      </c>
      <c r="P8150" t="str">
        <f t="shared" ref="P8150:P8151" si="4389">IF(A8147&lt;30,"18-29",IF(A8147&lt;45,"30-44",IF(A8147&lt;60,"45-59",IF(A8147&lt;75,"60-74","75+"))))</f>
        <v>45-59</v>
      </c>
      <c r="Q8150" t="str">
        <f>IF(PatientData[[#This Row],[bmi]]&lt;18.5,"Underweight",
IF(PatientData[[#This Row],[bmi]]&lt;25,"Normal",
IF(PatientData[[#This Row],[bmi]]&lt;30,"Overweight","Obese")))</f>
        <v>Normal</v>
      </c>
      <c r="R8150" t="str">
        <f t="shared" si="4376"/>
        <v>High BP</v>
      </c>
      <c r="S8150" t="str">
        <f t="shared" si="4377"/>
        <v>Normal Cost</v>
      </c>
    </row>
    <row r="8151" spans="1:19" x14ac:dyDescent="0.3">
      <c r="A8151">
        <v>59</v>
      </c>
      <c r="B8151" t="s">
        <v>15</v>
      </c>
      <c r="C8151">
        <v>28.3</v>
      </c>
      <c r="D8151">
        <v>122</v>
      </c>
      <c r="E8151">
        <v>70</v>
      </c>
      <c r="F8151">
        <v>235</v>
      </c>
      <c r="G8151">
        <v>112.8</v>
      </c>
      <c r="H8151">
        <v>84</v>
      </c>
      <c r="I8151">
        <v>0</v>
      </c>
      <c r="J8151" t="s">
        <v>24</v>
      </c>
      <c r="K8151" t="s">
        <v>28</v>
      </c>
      <c r="L8151" t="s">
        <v>18</v>
      </c>
      <c r="M8151">
        <v>2.5</v>
      </c>
      <c r="N8151">
        <v>8405.7199999999993</v>
      </c>
      <c r="O8151" t="s">
        <v>19</v>
      </c>
      <c r="P8151" t="str">
        <f t="shared" si="4389"/>
        <v>45-59</v>
      </c>
      <c r="Q8151" t="str">
        <f>IF(PatientData[[#This Row],[bmi]]&lt;18.5,"Underweight",
IF(PatientData[[#This Row],[bmi]]&lt;25,"Normal",
IF(PatientData[[#This Row],[bmi]]&lt;30,"Overweight","Obese")))</f>
        <v>Overweight</v>
      </c>
      <c r="R8151" t="str">
        <f t="shared" si="4376"/>
        <v>High BP</v>
      </c>
      <c r="S8151" t="str">
        <f t="shared" si="4377"/>
        <v>Normal Cost</v>
      </c>
    </row>
    <row r="8152" spans="1:19" x14ac:dyDescent="0.3">
      <c r="A8152">
        <v>49</v>
      </c>
      <c r="B8152" t="s">
        <v>20</v>
      </c>
      <c r="C8152">
        <v>32.299999999999997</v>
      </c>
      <c r="D8152">
        <v>140</v>
      </c>
      <c r="E8152">
        <v>84</v>
      </c>
      <c r="F8152">
        <v>222.3</v>
      </c>
      <c r="G8152">
        <v>130.9</v>
      </c>
      <c r="H8152">
        <v>83</v>
      </c>
      <c r="I8152">
        <v>0</v>
      </c>
      <c r="J8152" t="s">
        <v>27</v>
      </c>
      <c r="K8152" t="s">
        <v>26</v>
      </c>
      <c r="L8152" t="s">
        <v>18</v>
      </c>
      <c r="M8152">
        <v>4.4000000000000004</v>
      </c>
      <c r="N8152">
        <v>9709.0400000000009</v>
      </c>
      <c r="O8152" t="s">
        <v>19</v>
      </c>
      <c r="P8152" t="str">
        <f t="shared" ref="P8152:P8153" si="4390">IF(A8152&lt;30,"18-29",IF(A8152&lt;45,"30-44",IF(A8152&lt;60,"45-59",IF(A8152&lt;75,"60-74","75+"))))</f>
        <v>45-59</v>
      </c>
      <c r="Q8152" t="str">
        <f>IF(PatientData[[#This Row],[bmi]]&lt;18.5,"Underweight",
IF(PatientData[[#This Row],[bmi]]&lt;25,"Normal",
IF(PatientData[[#This Row],[bmi]]&lt;30,"Overweight","Obese")))</f>
        <v>Obese</v>
      </c>
      <c r="R8152" t="str">
        <f t="shared" si="4376"/>
        <v>High BP</v>
      </c>
      <c r="S8152" t="str">
        <f t="shared" si="4377"/>
        <v>Normal Cost</v>
      </c>
    </row>
    <row r="8153" spans="1:19" x14ac:dyDescent="0.3">
      <c r="A8153">
        <v>78</v>
      </c>
      <c r="B8153" t="s">
        <v>20</v>
      </c>
      <c r="C8153">
        <v>32.299999999999997</v>
      </c>
      <c r="D8153">
        <v>110</v>
      </c>
      <c r="E8153">
        <v>70</v>
      </c>
      <c r="F8153">
        <v>241.4</v>
      </c>
      <c r="G8153">
        <v>147.5</v>
      </c>
      <c r="H8153">
        <v>85</v>
      </c>
      <c r="I8153">
        <v>0</v>
      </c>
      <c r="J8153" t="s">
        <v>24</v>
      </c>
      <c r="K8153" t="s">
        <v>21</v>
      </c>
      <c r="L8153" t="s">
        <v>22</v>
      </c>
      <c r="M8153">
        <v>8</v>
      </c>
      <c r="N8153">
        <v>14298.97</v>
      </c>
      <c r="O8153" t="s">
        <v>19</v>
      </c>
      <c r="P8153" t="str">
        <f t="shared" si="4390"/>
        <v>75+</v>
      </c>
      <c r="Q8153" t="str">
        <f>IF(PatientData[[#This Row],[bmi]]&lt;18.5,"Underweight",
IF(PatientData[[#This Row],[bmi]]&lt;25,"Normal",
IF(PatientData[[#This Row],[bmi]]&lt;30,"Overweight","Obese")))</f>
        <v>Obese</v>
      </c>
      <c r="R8153" t="str">
        <f t="shared" si="4376"/>
        <v>Normal BP</v>
      </c>
      <c r="S8153" t="str">
        <f t="shared" si="4377"/>
        <v>Normal Cost</v>
      </c>
    </row>
    <row r="8154" spans="1:19" x14ac:dyDescent="0.3">
      <c r="A8154">
        <v>74</v>
      </c>
      <c r="B8154" t="s">
        <v>15</v>
      </c>
      <c r="C8154">
        <v>32.799999999999997</v>
      </c>
      <c r="D8154">
        <v>139</v>
      </c>
      <c r="E8154">
        <v>78</v>
      </c>
      <c r="F8154">
        <v>240.6</v>
      </c>
      <c r="G8154">
        <v>108.8</v>
      </c>
      <c r="H8154">
        <v>81</v>
      </c>
      <c r="I8154">
        <v>0</v>
      </c>
      <c r="J8154" t="s">
        <v>24</v>
      </c>
      <c r="K8154" t="s">
        <v>21</v>
      </c>
      <c r="L8154" t="s">
        <v>25</v>
      </c>
      <c r="M8154">
        <v>6.1</v>
      </c>
      <c r="N8154">
        <v>14087.22</v>
      </c>
      <c r="O8154" t="s">
        <v>19</v>
      </c>
      <c r="P8154" t="str">
        <f t="shared" ref="P8154" si="4391">IF(A8151&lt;30,"18-29",IF(A8151&lt;45,"30-44",IF(A8151&lt;60,"45-59",IF(A8151&lt;75,"60-74","75+"))))</f>
        <v>45-59</v>
      </c>
      <c r="Q8154" t="str">
        <f>IF(PatientData[[#This Row],[bmi]]&lt;18.5,"Underweight",
IF(PatientData[[#This Row],[bmi]]&lt;25,"Normal",
IF(PatientData[[#This Row],[bmi]]&lt;30,"Overweight","Obese")))</f>
        <v>Obese</v>
      </c>
      <c r="R8154" t="str">
        <f t="shared" si="4376"/>
        <v>High BP</v>
      </c>
      <c r="S8154" t="str">
        <f t="shared" si="4377"/>
        <v>Normal Cost</v>
      </c>
    </row>
    <row r="8155" spans="1:19" x14ac:dyDescent="0.3">
      <c r="A8155">
        <v>75</v>
      </c>
      <c r="B8155" t="s">
        <v>20</v>
      </c>
      <c r="C8155">
        <v>32.299999999999997</v>
      </c>
      <c r="D8155">
        <v>134</v>
      </c>
      <c r="E8155">
        <v>81</v>
      </c>
      <c r="F8155">
        <v>228.3</v>
      </c>
      <c r="G8155">
        <v>98.2</v>
      </c>
      <c r="H8155">
        <v>68</v>
      </c>
      <c r="I8155">
        <v>0</v>
      </c>
      <c r="J8155" t="s">
        <v>24</v>
      </c>
      <c r="K8155" t="s">
        <v>26</v>
      </c>
      <c r="L8155" t="s">
        <v>25</v>
      </c>
      <c r="M8155">
        <v>2.1</v>
      </c>
      <c r="N8155">
        <v>4970.2</v>
      </c>
      <c r="O8155" t="s">
        <v>19</v>
      </c>
      <c r="P8155" t="str">
        <f t="shared" ref="P8155:P8156" si="4392">IF(A8155&lt;30,"18-29",IF(A8155&lt;45,"30-44",IF(A8155&lt;60,"45-59",IF(A8155&lt;75,"60-74","75+"))))</f>
        <v>75+</v>
      </c>
      <c r="Q8155" t="str">
        <f>IF(PatientData[[#This Row],[bmi]]&lt;18.5,"Underweight",
IF(PatientData[[#This Row],[bmi]]&lt;25,"Normal",
IF(PatientData[[#This Row],[bmi]]&lt;30,"Overweight","Obese")))</f>
        <v>Obese</v>
      </c>
      <c r="R8155" t="str">
        <f t="shared" si="4376"/>
        <v>High BP</v>
      </c>
      <c r="S8155" t="str">
        <f t="shared" si="4377"/>
        <v>Normal Cost</v>
      </c>
    </row>
    <row r="8156" spans="1:19" x14ac:dyDescent="0.3">
      <c r="A8156">
        <v>65</v>
      </c>
      <c r="B8156" t="s">
        <v>20</v>
      </c>
      <c r="C8156">
        <v>32.299999999999997</v>
      </c>
      <c r="D8156">
        <v>142</v>
      </c>
      <c r="E8156">
        <v>86</v>
      </c>
      <c r="F8156">
        <v>212.5</v>
      </c>
      <c r="G8156">
        <v>112.7</v>
      </c>
      <c r="H8156">
        <v>88</v>
      </c>
      <c r="I8156">
        <v>0</v>
      </c>
      <c r="J8156" t="s">
        <v>16</v>
      </c>
      <c r="K8156" t="s">
        <v>21</v>
      </c>
      <c r="L8156" t="s">
        <v>18</v>
      </c>
      <c r="M8156">
        <v>8.1</v>
      </c>
      <c r="N8156">
        <v>18358.28</v>
      </c>
      <c r="O8156" t="s">
        <v>19</v>
      </c>
      <c r="P8156" t="str">
        <f t="shared" si="4392"/>
        <v>60-74</v>
      </c>
      <c r="Q8156" t="str">
        <f>IF(PatientData[[#This Row],[bmi]]&lt;18.5,"Underweight",
IF(PatientData[[#This Row],[bmi]]&lt;25,"Normal",
IF(PatientData[[#This Row],[bmi]]&lt;30,"Overweight","Obese")))</f>
        <v>Obese</v>
      </c>
      <c r="R8156" t="str">
        <f t="shared" si="4376"/>
        <v>High BP</v>
      </c>
      <c r="S8156" t="str">
        <f t="shared" si="4377"/>
        <v>High Cost</v>
      </c>
    </row>
    <row r="8157" spans="1:19" x14ac:dyDescent="0.3">
      <c r="A8157">
        <v>86</v>
      </c>
      <c r="B8157" t="s">
        <v>15</v>
      </c>
      <c r="C8157">
        <v>22.6</v>
      </c>
      <c r="D8157">
        <v>120</v>
      </c>
      <c r="E8157">
        <v>71</v>
      </c>
      <c r="F8157">
        <v>237.2</v>
      </c>
      <c r="G8157">
        <v>87</v>
      </c>
      <c r="H8157">
        <v>74</v>
      </c>
      <c r="I8157">
        <v>2</v>
      </c>
      <c r="J8157" t="s">
        <v>24</v>
      </c>
      <c r="K8157" t="s">
        <v>21</v>
      </c>
      <c r="L8157" t="s">
        <v>22</v>
      </c>
      <c r="M8157">
        <v>10.4</v>
      </c>
      <c r="N8157">
        <v>21086.77</v>
      </c>
      <c r="O8157" t="s">
        <v>23</v>
      </c>
      <c r="P8157" t="str">
        <f t="shared" ref="P8157" si="4393">IF(A8154&lt;30,"18-29",IF(A8154&lt;45,"30-44",IF(A8154&lt;60,"45-59",IF(A8154&lt;75,"60-74","75+"))))</f>
        <v>60-74</v>
      </c>
      <c r="Q8157" t="str">
        <f>IF(PatientData[[#This Row],[bmi]]&lt;18.5,"Underweight",
IF(PatientData[[#This Row],[bmi]]&lt;25,"Normal",
IF(PatientData[[#This Row],[bmi]]&lt;30,"Overweight","Obese")))</f>
        <v>Normal</v>
      </c>
      <c r="R8157" t="str">
        <f t="shared" si="4376"/>
        <v>High BP</v>
      </c>
      <c r="S8157" t="str">
        <f t="shared" si="4377"/>
        <v>High Cost</v>
      </c>
    </row>
    <row r="8158" spans="1:19" x14ac:dyDescent="0.3">
      <c r="A8158">
        <v>65</v>
      </c>
      <c r="B8158" t="s">
        <v>20</v>
      </c>
      <c r="C8158">
        <v>32.4</v>
      </c>
      <c r="D8158">
        <v>127</v>
      </c>
      <c r="E8158">
        <v>73</v>
      </c>
      <c r="F8158">
        <v>213.9</v>
      </c>
      <c r="G8158">
        <v>188.8</v>
      </c>
      <c r="H8158">
        <v>76</v>
      </c>
      <c r="I8158">
        <v>1</v>
      </c>
      <c r="J8158" t="s">
        <v>27</v>
      </c>
      <c r="K8158" t="s">
        <v>21</v>
      </c>
      <c r="L8158" t="s">
        <v>18</v>
      </c>
      <c r="M8158">
        <v>5.8</v>
      </c>
      <c r="N8158">
        <v>13538.54</v>
      </c>
      <c r="O8158" t="s">
        <v>19</v>
      </c>
      <c r="P8158" t="str">
        <f t="shared" ref="P8158" si="4394">IF(A8158&lt;30,"18-29",IF(A8158&lt;45,"30-44",IF(A8158&lt;60,"45-59",IF(A8158&lt;75,"60-74","75+"))))</f>
        <v>60-74</v>
      </c>
      <c r="Q8158" t="str">
        <f>IF(PatientData[[#This Row],[bmi]]&lt;18.5,"Underweight",
IF(PatientData[[#This Row],[bmi]]&lt;25,"Normal",
IF(PatientData[[#This Row],[bmi]]&lt;30,"Overweight","Obese")))</f>
        <v>Obese</v>
      </c>
      <c r="R8158" t="str">
        <f t="shared" si="4376"/>
        <v>High BP</v>
      </c>
      <c r="S8158" t="str">
        <f t="shared" si="4377"/>
        <v>Normal Cost</v>
      </c>
    </row>
    <row r="8159" spans="1:19" x14ac:dyDescent="0.3">
      <c r="A8159">
        <v>57</v>
      </c>
      <c r="B8159" t="s">
        <v>15</v>
      </c>
      <c r="C8159">
        <v>21</v>
      </c>
      <c r="D8159">
        <v>144</v>
      </c>
      <c r="E8159">
        <v>89</v>
      </c>
      <c r="F8159">
        <v>189.7</v>
      </c>
      <c r="G8159">
        <v>113.1</v>
      </c>
      <c r="H8159">
        <v>81</v>
      </c>
      <c r="I8159">
        <v>1</v>
      </c>
      <c r="J8159" t="s">
        <v>16</v>
      </c>
      <c r="K8159" t="s">
        <v>17</v>
      </c>
      <c r="L8159" t="s">
        <v>25</v>
      </c>
      <c r="M8159">
        <v>6.5</v>
      </c>
      <c r="N8159">
        <v>13029.85</v>
      </c>
      <c r="O8159" t="s">
        <v>19</v>
      </c>
      <c r="P8159" t="str">
        <f t="shared" ref="P8159:P8160" si="4395">IF(A8156&lt;30,"18-29",IF(A8156&lt;45,"30-44",IF(A8156&lt;60,"45-59",IF(A8156&lt;75,"60-74","75+"))))</f>
        <v>60-74</v>
      </c>
      <c r="Q8159" t="str">
        <f>IF(PatientData[[#This Row],[bmi]]&lt;18.5,"Underweight",
IF(PatientData[[#This Row],[bmi]]&lt;25,"Normal",
IF(PatientData[[#This Row],[bmi]]&lt;30,"Overweight","Obese")))</f>
        <v>Normal</v>
      </c>
      <c r="R8159" t="str">
        <f t="shared" si="4376"/>
        <v>High BP</v>
      </c>
      <c r="S8159" t="str">
        <f t="shared" si="4377"/>
        <v>Normal Cost</v>
      </c>
    </row>
    <row r="8160" spans="1:19" x14ac:dyDescent="0.3">
      <c r="A8160">
        <v>62</v>
      </c>
      <c r="B8160" t="s">
        <v>15</v>
      </c>
      <c r="C8160">
        <v>18</v>
      </c>
      <c r="D8160">
        <v>123</v>
      </c>
      <c r="E8160">
        <v>78</v>
      </c>
      <c r="F8160">
        <v>218.4</v>
      </c>
      <c r="G8160">
        <v>88.1</v>
      </c>
      <c r="H8160">
        <v>95</v>
      </c>
      <c r="I8160">
        <v>2</v>
      </c>
      <c r="J8160" t="s">
        <v>16</v>
      </c>
      <c r="K8160" t="s">
        <v>21</v>
      </c>
      <c r="L8160" t="s">
        <v>25</v>
      </c>
      <c r="M8160">
        <v>10.4</v>
      </c>
      <c r="N8160">
        <v>20482.72</v>
      </c>
      <c r="O8160" t="s">
        <v>19</v>
      </c>
      <c r="P8160" t="str">
        <f t="shared" si="4395"/>
        <v>75+</v>
      </c>
      <c r="Q8160" t="str">
        <f>IF(PatientData[[#This Row],[bmi]]&lt;18.5,"Underweight",
IF(PatientData[[#This Row],[bmi]]&lt;25,"Normal",
IF(PatientData[[#This Row],[bmi]]&lt;30,"Overweight","Obese")))</f>
        <v>Underweight</v>
      </c>
      <c r="R8160" t="str">
        <f t="shared" si="4376"/>
        <v>High BP</v>
      </c>
      <c r="S8160" t="str">
        <f t="shared" si="4377"/>
        <v>High Cost</v>
      </c>
    </row>
    <row r="8161" spans="1:19" x14ac:dyDescent="0.3">
      <c r="A8161">
        <v>43</v>
      </c>
      <c r="B8161" t="s">
        <v>20</v>
      </c>
      <c r="C8161">
        <v>32.4</v>
      </c>
      <c r="D8161">
        <v>146</v>
      </c>
      <c r="E8161">
        <v>87</v>
      </c>
      <c r="F8161">
        <v>178.4</v>
      </c>
      <c r="G8161">
        <v>136.30000000000001</v>
      </c>
      <c r="H8161">
        <v>97</v>
      </c>
      <c r="I8161">
        <v>0</v>
      </c>
      <c r="J8161" t="s">
        <v>16</v>
      </c>
      <c r="K8161" t="s">
        <v>26</v>
      </c>
      <c r="L8161" t="s">
        <v>18</v>
      </c>
      <c r="M8161">
        <v>7.4</v>
      </c>
      <c r="N8161">
        <v>13944</v>
      </c>
      <c r="O8161" t="s">
        <v>19</v>
      </c>
      <c r="P8161" t="str">
        <f t="shared" ref="P8161:P8162" si="4396">IF(A8161&lt;30,"18-29",IF(A8161&lt;45,"30-44",IF(A8161&lt;60,"45-59",IF(A8161&lt;75,"60-74","75+"))))</f>
        <v>30-44</v>
      </c>
      <c r="Q8161" t="str">
        <f>IF(PatientData[[#This Row],[bmi]]&lt;18.5,"Underweight",
IF(PatientData[[#This Row],[bmi]]&lt;25,"Normal",
IF(PatientData[[#This Row],[bmi]]&lt;30,"Overweight","Obese")))</f>
        <v>Obese</v>
      </c>
      <c r="R8161" t="str">
        <f t="shared" si="4376"/>
        <v>High BP</v>
      </c>
      <c r="S8161" t="str">
        <f t="shared" si="4377"/>
        <v>Normal Cost</v>
      </c>
    </row>
    <row r="8162" spans="1:19" x14ac:dyDescent="0.3">
      <c r="A8162">
        <v>40</v>
      </c>
      <c r="B8162" t="s">
        <v>20</v>
      </c>
      <c r="C8162">
        <v>32.4</v>
      </c>
      <c r="D8162">
        <v>129</v>
      </c>
      <c r="E8162">
        <v>81</v>
      </c>
      <c r="F8162">
        <v>214.4</v>
      </c>
      <c r="G8162">
        <v>120.1</v>
      </c>
      <c r="H8162">
        <v>99</v>
      </c>
      <c r="I8162">
        <v>1</v>
      </c>
      <c r="J8162" t="s">
        <v>16</v>
      </c>
      <c r="K8162" t="s">
        <v>17</v>
      </c>
      <c r="L8162" t="s">
        <v>18</v>
      </c>
      <c r="M8162">
        <v>11.1</v>
      </c>
      <c r="N8162">
        <v>23733.96</v>
      </c>
      <c r="O8162" t="s">
        <v>19</v>
      </c>
      <c r="P8162" t="str">
        <f t="shared" si="4396"/>
        <v>30-44</v>
      </c>
      <c r="Q8162" t="str">
        <f>IF(PatientData[[#This Row],[bmi]]&lt;18.5,"Underweight",
IF(PatientData[[#This Row],[bmi]]&lt;25,"Normal",
IF(PatientData[[#This Row],[bmi]]&lt;30,"Overweight","Obese")))</f>
        <v>Obese</v>
      </c>
      <c r="R8162" t="str">
        <f t="shared" si="4376"/>
        <v>High BP</v>
      </c>
      <c r="S8162" t="str">
        <f t="shared" si="4377"/>
        <v>High Cost</v>
      </c>
    </row>
    <row r="8163" spans="1:19" x14ac:dyDescent="0.3">
      <c r="A8163">
        <v>42</v>
      </c>
      <c r="B8163" t="s">
        <v>15</v>
      </c>
      <c r="C8163">
        <v>23.7</v>
      </c>
      <c r="D8163">
        <v>120</v>
      </c>
      <c r="E8163">
        <v>77</v>
      </c>
      <c r="F8163">
        <v>208.7</v>
      </c>
      <c r="G8163">
        <v>117.2</v>
      </c>
      <c r="H8163">
        <v>87</v>
      </c>
      <c r="I8163">
        <v>1</v>
      </c>
      <c r="J8163" t="s">
        <v>27</v>
      </c>
      <c r="K8163" t="s">
        <v>17</v>
      </c>
      <c r="L8163" t="s">
        <v>25</v>
      </c>
      <c r="M8163">
        <v>5.9</v>
      </c>
      <c r="N8163">
        <v>11666.65</v>
      </c>
      <c r="O8163" t="s">
        <v>19</v>
      </c>
      <c r="P8163" t="str">
        <f t="shared" ref="P8163:P8168" si="4397">IF(A8160&lt;30,"18-29",IF(A8160&lt;45,"30-44",IF(A8160&lt;60,"45-59",IF(A8160&lt;75,"60-74","75+"))))</f>
        <v>60-74</v>
      </c>
      <c r="Q8163" t="str">
        <f>IF(PatientData[[#This Row],[bmi]]&lt;18.5,"Underweight",
IF(PatientData[[#This Row],[bmi]]&lt;25,"Normal",
IF(PatientData[[#This Row],[bmi]]&lt;30,"Overweight","Obese")))</f>
        <v>Normal</v>
      </c>
      <c r="R8163" t="str">
        <f t="shared" si="4376"/>
        <v>High BP</v>
      </c>
      <c r="S8163" t="str">
        <f t="shared" si="4377"/>
        <v>Normal Cost</v>
      </c>
    </row>
    <row r="8164" spans="1:19" x14ac:dyDescent="0.3">
      <c r="A8164">
        <v>79</v>
      </c>
      <c r="B8164" t="s">
        <v>15</v>
      </c>
      <c r="C8164">
        <v>22.9</v>
      </c>
      <c r="D8164">
        <v>132</v>
      </c>
      <c r="E8164">
        <v>76</v>
      </c>
      <c r="F8164">
        <v>201.4</v>
      </c>
      <c r="G8164">
        <v>136.6</v>
      </c>
      <c r="H8164">
        <v>72</v>
      </c>
      <c r="I8164">
        <v>1</v>
      </c>
      <c r="J8164" t="s">
        <v>27</v>
      </c>
      <c r="K8164" t="s">
        <v>21</v>
      </c>
      <c r="L8164" t="s">
        <v>18</v>
      </c>
      <c r="M8164">
        <v>8.8000000000000007</v>
      </c>
      <c r="N8164">
        <v>18382.2</v>
      </c>
      <c r="O8164" t="s">
        <v>19</v>
      </c>
      <c r="P8164" t="str">
        <f t="shared" si="4397"/>
        <v>30-44</v>
      </c>
      <c r="Q8164" t="str">
        <f>IF(PatientData[[#This Row],[bmi]]&lt;18.5,"Underweight",
IF(PatientData[[#This Row],[bmi]]&lt;25,"Normal",
IF(PatientData[[#This Row],[bmi]]&lt;30,"Overweight","Obese")))</f>
        <v>Normal</v>
      </c>
      <c r="R8164" t="str">
        <f t="shared" si="4376"/>
        <v>High BP</v>
      </c>
      <c r="S8164" t="str">
        <f t="shared" si="4377"/>
        <v>High Cost</v>
      </c>
    </row>
    <row r="8165" spans="1:19" x14ac:dyDescent="0.3">
      <c r="A8165">
        <v>57</v>
      </c>
      <c r="B8165" t="s">
        <v>15</v>
      </c>
      <c r="C8165">
        <v>30.7</v>
      </c>
      <c r="D8165">
        <v>138</v>
      </c>
      <c r="E8165">
        <v>84</v>
      </c>
      <c r="F8165">
        <v>224.4</v>
      </c>
      <c r="G8165">
        <v>87</v>
      </c>
      <c r="H8165">
        <v>84</v>
      </c>
      <c r="I8165">
        <v>2</v>
      </c>
      <c r="J8165" t="s">
        <v>27</v>
      </c>
      <c r="K8165" t="s">
        <v>21</v>
      </c>
      <c r="L8165" t="s">
        <v>18</v>
      </c>
      <c r="M8165">
        <v>6.3</v>
      </c>
      <c r="N8165">
        <v>14451.31</v>
      </c>
      <c r="O8165" t="s">
        <v>19</v>
      </c>
      <c r="P8165" t="str">
        <f t="shared" si="4397"/>
        <v>30-44</v>
      </c>
      <c r="Q8165" t="str">
        <f>IF(PatientData[[#This Row],[bmi]]&lt;18.5,"Underweight",
IF(PatientData[[#This Row],[bmi]]&lt;25,"Normal",
IF(PatientData[[#This Row],[bmi]]&lt;30,"Overweight","Obese")))</f>
        <v>Obese</v>
      </c>
      <c r="R8165" t="str">
        <f t="shared" si="4376"/>
        <v>High BP</v>
      </c>
      <c r="S8165" t="str">
        <f t="shared" si="4377"/>
        <v>Normal Cost</v>
      </c>
    </row>
    <row r="8166" spans="1:19" x14ac:dyDescent="0.3">
      <c r="A8166">
        <v>68</v>
      </c>
      <c r="B8166" t="s">
        <v>15</v>
      </c>
      <c r="C8166">
        <v>29.8</v>
      </c>
      <c r="D8166">
        <v>142</v>
      </c>
      <c r="E8166">
        <v>87</v>
      </c>
      <c r="F8166">
        <v>197.2</v>
      </c>
      <c r="G8166">
        <v>160.1</v>
      </c>
      <c r="H8166">
        <v>65</v>
      </c>
      <c r="I8166">
        <v>1</v>
      </c>
      <c r="J8166" t="s">
        <v>24</v>
      </c>
      <c r="K8166" t="s">
        <v>17</v>
      </c>
      <c r="L8166" t="s">
        <v>18</v>
      </c>
      <c r="M8166">
        <v>2.4</v>
      </c>
      <c r="N8166">
        <v>5592.26</v>
      </c>
      <c r="O8166" t="s">
        <v>19</v>
      </c>
      <c r="P8166" t="str">
        <f t="shared" si="4397"/>
        <v>30-44</v>
      </c>
      <c r="Q8166" t="str">
        <f>IF(PatientData[[#This Row],[bmi]]&lt;18.5,"Underweight",
IF(PatientData[[#This Row],[bmi]]&lt;25,"Normal",
IF(PatientData[[#This Row],[bmi]]&lt;30,"Overweight","Obese")))</f>
        <v>Overweight</v>
      </c>
      <c r="R8166" t="str">
        <f t="shared" si="4376"/>
        <v>High BP</v>
      </c>
      <c r="S8166" t="str">
        <f t="shared" si="4377"/>
        <v>Normal Cost</v>
      </c>
    </row>
    <row r="8167" spans="1:19" x14ac:dyDescent="0.3">
      <c r="A8167">
        <v>66</v>
      </c>
      <c r="B8167" t="s">
        <v>15</v>
      </c>
      <c r="C8167">
        <v>28.9</v>
      </c>
      <c r="D8167">
        <v>134</v>
      </c>
      <c r="E8167">
        <v>76</v>
      </c>
      <c r="F8167">
        <v>225.7</v>
      </c>
      <c r="G8167">
        <v>113.7</v>
      </c>
      <c r="H8167">
        <v>75</v>
      </c>
      <c r="I8167">
        <v>2</v>
      </c>
      <c r="J8167" t="s">
        <v>24</v>
      </c>
      <c r="K8167" t="s">
        <v>21</v>
      </c>
      <c r="L8167" t="s">
        <v>18</v>
      </c>
      <c r="M8167">
        <v>4.3</v>
      </c>
      <c r="N8167">
        <v>10727.79</v>
      </c>
      <c r="O8167" t="s">
        <v>19</v>
      </c>
      <c r="P8167" t="str">
        <f t="shared" si="4397"/>
        <v>75+</v>
      </c>
      <c r="Q8167" t="str">
        <f>IF(PatientData[[#This Row],[bmi]]&lt;18.5,"Underweight",
IF(PatientData[[#This Row],[bmi]]&lt;25,"Normal",
IF(PatientData[[#This Row],[bmi]]&lt;30,"Overweight","Obese")))</f>
        <v>Overweight</v>
      </c>
      <c r="R8167" t="str">
        <f t="shared" si="4376"/>
        <v>High BP</v>
      </c>
      <c r="S8167" t="str">
        <f t="shared" si="4377"/>
        <v>Normal Cost</v>
      </c>
    </row>
    <row r="8168" spans="1:19" x14ac:dyDescent="0.3">
      <c r="A8168">
        <v>73</v>
      </c>
      <c r="B8168" t="s">
        <v>15</v>
      </c>
      <c r="C8168">
        <v>26.1</v>
      </c>
      <c r="D8168">
        <v>141</v>
      </c>
      <c r="E8168">
        <v>81</v>
      </c>
      <c r="F8168">
        <v>228</v>
      </c>
      <c r="G8168">
        <v>191.6</v>
      </c>
      <c r="H8168">
        <v>70</v>
      </c>
      <c r="I8168">
        <v>1</v>
      </c>
      <c r="J8168" t="s">
        <v>27</v>
      </c>
      <c r="K8168" t="s">
        <v>17</v>
      </c>
      <c r="L8168" t="s">
        <v>25</v>
      </c>
      <c r="M8168">
        <v>43</v>
      </c>
      <c r="N8168">
        <v>73874.67</v>
      </c>
      <c r="O8168" t="s">
        <v>19</v>
      </c>
      <c r="P8168" t="str">
        <f t="shared" si="4397"/>
        <v>45-59</v>
      </c>
      <c r="Q8168" t="str">
        <f>IF(PatientData[[#This Row],[bmi]]&lt;18.5,"Underweight",
IF(PatientData[[#This Row],[bmi]]&lt;25,"Normal",
IF(PatientData[[#This Row],[bmi]]&lt;30,"Overweight","Obese")))</f>
        <v>Overweight</v>
      </c>
      <c r="R8168" t="str">
        <f t="shared" si="4376"/>
        <v>High BP</v>
      </c>
      <c r="S8168" t="str">
        <f t="shared" si="4377"/>
        <v>High Cost</v>
      </c>
    </row>
    <row r="8169" spans="1:19" x14ac:dyDescent="0.3">
      <c r="A8169">
        <v>72</v>
      </c>
      <c r="B8169" t="s">
        <v>20</v>
      </c>
      <c r="C8169">
        <v>32.4</v>
      </c>
      <c r="D8169">
        <v>121</v>
      </c>
      <c r="E8169">
        <v>64</v>
      </c>
      <c r="F8169">
        <v>250.4</v>
      </c>
      <c r="G8169">
        <v>161.30000000000001</v>
      </c>
      <c r="H8169">
        <v>72</v>
      </c>
      <c r="I8169">
        <v>0</v>
      </c>
      <c r="J8169" t="s">
        <v>24</v>
      </c>
      <c r="K8169" t="s">
        <v>21</v>
      </c>
      <c r="L8169" t="s">
        <v>18</v>
      </c>
      <c r="M8169">
        <v>12.4</v>
      </c>
      <c r="N8169">
        <v>22623.1</v>
      </c>
      <c r="O8169" t="s">
        <v>19</v>
      </c>
      <c r="P8169" t="str">
        <f t="shared" ref="P8169" si="4398">IF(A8169&lt;30,"18-29",IF(A8169&lt;45,"30-44",IF(A8169&lt;60,"45-59",IF(A8169&lt;75,"60-74","75+"))))</f>
        <v>60-74</v>
      </c>
      <c r="Q8169" t="str">
        <f>IF(PatientData[[#This Row],[bmi]]&lt;18.5,"Underweight",
IF(PatientData[[#This Row],[bmi]]&lt;25,"Normal",
IF(PatientData[[#This Row],[bmi]]&lt;30,"Overweight","Obese")))</f>
        <v>Obese</v>
      </c>
      <c r="R8169" t="str">
        <f t="shared" si="4376"/>
        <v>High BP</v>
      </c>
      <c r="S8169" t="str">
        <f t="shared" si="4377"/>
        <v>High Cost</v>
      </c>
    </row>
    <row r="8170" spans="1:19" x14ac:dyDescent="0.3">
      <c r="A8170">
        <v>72</v>
      </c>
      <c r="B8170" t="s">
        <v>15</v>
      </c>
      <c r="C8170">
        <v>26.9</v>
      </c>
      <c r="D8170">
        <v>133</v>
      </c>
      <c r="E8170">
        <v>84</v>
      </c>
      <c r="F8170">
        <v>236.3</v>
      </c>
      <c r="G8170">
        <v>120.3</v>
      </c>
      <c r="H8170">
        <v>86</v>
      </c>
      <c r="I8170">
        <v>0</v>
      </c>
      <c r="J8170" t="s">
        <v>16</v>
      </c>
      <c r="K8170" t="s">
        <v>17</v>
      </c>
      <c r="L8170" t="s">
        <v>25</v>
      </c>
      <c r="M8170">
        <v>6.3</v>
      </c>
      <c r="N8170">
        <v>14264.6</v>
      </c>
      <c r="O8170" t="s">
        <v>19</v>
      </c>
      <c r="P8170" t="str">
        <f t="shared" ref="P8170:P8171" si="4399">IF(A8167&lt;30,"18-29",IF(A8167&lt;45,"30-44",IF(A8167&lt;60,"45-59",IF(A8167&lt;75,"60-74","75+"))))</f>
        <v>60-74</v>
      </c>
      <c r="Q8170" t="str">
        <f>IF(PatientData[[#This Row],[bmi]]&lt;18.5,"Underweight",
IF(PatientData[[#This Row],[bmi]]&lt;25,"Normal",
IF(PatientData[[#This Row],[bmi]]&lt;30,"Overweight","Obese")))</f>
        <v>Overweight</v>
      </c>
      <c r="R8170" t="str">
        <f t="shared" si="4376"/>
        <v>High BP</v>
      </c>
      <c r="S8170" t="str">
        <f t="shared" si="4377"/>
        <v>Normal Cost</v>
      </c>
    </row>
    <row r="8171" spans="1:19" x14ac:dyDescent="0.3">
      <c r="A8171">
        <v>61</v>
      </c>
      <c r="B8171" t="s">
        <v>15</v>
      </c>
      <c r="C8171">
        <v>33.5</v>
      </c>
      <c r="D8171">
        <v>124</v>
      </c>
      <c r="E8171">
        <v>76</v>
      </c>
      <c r="F8171">
        <v>264.5</v>
      </c>
      <c r="G8171">
        <v>136.19999999999999</v>
      </c>
      <c r="H8171">
        <v>92</v>
      </c>
      <c r="I8171">
        <v>1</v>
      </c>
      <c r="J8171" t="s">
        <v>16</v>
      </c>
      <c r="K8171" t="s">
        <v>21</v>
      </c>
      <c r="L8171" t="s">
        <v>25</v>
      </c>
      <c r="M8171">
        <v>9.1</v>
      </c>
      <c r="N8171">
        <v>17182.71</v>
      </c>
      <c r="O8171" t="s">
        <v>19</v>
      </c>
      <c r="P8171" t="str">
        <f t="shared" si="4399"/>
        <v>60-74</v>
      </c>
      <c r="Q8171" t="str">
        <f>IF(PatientData[[#This Row],[bmi]]&lt;18.5,"Underweight",
IF(PatientData[[#This Row],[bmi]]&lt;25,"Normal",
IF(PatientData[[#This Row],[bmi]]&lt;30,"Overweight","Obese")))</f>
        <v>Obese</v>
      </c>
      <c r="R8171" t="str">
        <f t="shared" si="4376"/>
        <v>High BP</v>
      </c>
      <c r="S8171" t="str">
        <f t="shared" si="4377"/>
        <v>High Cost</v>
      </c>
    </row>
    <row r="8172" spans="1:19" x14ac:dyDescent="0.3">
      <c r="A8172">
        <v>73</v>
      </c>
      <c r="B8172" t="s">
        <v>20</v>
      </c>
      <c r="C8172">
        <v>32.4</v>
      </c>
      <c r="D8172">
        <v>131</v>
      </c>
      <c r="E8172">
        <v>79</v>
      </c>
      <c r="F8172">
        <v>268.2</v>
      </c>
      <c r="G8172">
        <v>163.9</v>
      </c>
      <c r="H8172">
        <v>85</v>
      </c>
      <c r="I8172">
        <v>3</v>
      </c>
      <c r="J8172" t="s">
        <v>16</v>
      </c>
      <c r="K8172" t="s">
        <v>17</v>
      </c>
      <c r="L8172" t="s">
        <v>18</v>
      </c>
      <c r="M8172">
        <v>24.3</v>
      </c>
      <c r="N8172">
        <v>29683.96</v>
      </c>
      <c r="O8172" t="s">
        <v>19</v>
      </c>
      <c r="P8172" t="str">
        <f t="shared" ref="P8172:P8173" si="4400">IF(A8172&lt;30,"18-29",IF(A8172&lt;45,"30-44",IF(A8172&lt;60,"45-59",IF(A8172&lt;75,"60-74","75+"))))</f>
        <v>60-74</v>
      </c>
      <c r="Q8172" t="str">
        <f>IF(PatientData[[#This Row],[bmi]]&lt;18.5,"Underweight",
IF(PatientData[[#This Row],[bmi]]&lt;25,"Normal",
IF(PatientData[[#This Row],[bmi]]&lt;30,"Overweight","Obese")))</f>
        <v>Obese</v>
      </c>
      <c r="R8172" t="str">
        <f t="shared" si="4376"/>
        <v>High BP</v>
      </c>
      <c r="S8172" t="str">
        <f t="shared" si="4377"/>
        <v>High Cost</v>
      </c>
    </row>
    <row r="8173" spans="1:19" x14ac:dyDescent="0.3">
      <c r="A8173">
        <v>65</v>
      </c>
      <c r="B8173" t="s">
        <v>20</v>
      </c>
      <c r="C8173">
        <v>32.4</v>
      </c>
      <c r="D8173">
        <v>143</v>
      </c>
      <c r="E8173">
        <v>88</v>
      </c>
      <c r="F8173">
        <v>231.4</v>
      </c>
      <c r="G8173">
        <v>91</v>
      </c>
      <c r="H8173">
        <v>68</v>
      </c>
      <c r="I8173">
        <v>1</v>
      </c>
      <c r="J8173" t="s">
        <v>16</v>
      </c>
      <c r="K8173" t="s">
        <v>26</v>
      </c>
      <c r="L8173" t="s">
        <v>25</v>
      </c>
      <c r="M8173">
        <v>4.5</v>
      </c>
      <c r="N8173">
        <v>11057.52</v>
      </c>
      <c r="O8173" t="s">
        <v>19</v>
      </c>
      <c r="P8173" t="str">
        <f t="shared" si="4400"/>
        <v>60-74</v>
      </c>
      <c r="Q8173" t="str">
        <f>IF(PatientData[[#This Row],[bmi]]&lt;18.5,"Underweight",
IF(PatientData[[#This Row],[bmi]]&lt;25,"Normal",
IF(PatientData[[#This Row],[bmi]]&lt;30,"Overweight","Obese")))</f>
        <v>Obese</v>
      </c>
      <c r="R8173" t="str">
        <f t="shared" si="4376"/>
        <v>High BP</v>
      </c>
      <c r="S8173" t="str">
        <f t="shared" si="4377"/>
        <v>Normal Cost</v>
      </c>
    </row>
    <row r="8174" spans="1:19" x14ac:dyDescent="0.3">
      <c r="A8174">
        <v>71</v>
      </c>
      <c r="B8174" t="s">
        <v>15</v>
      </c>
      <c r="C8174">
        <v>25</v>
      </c>
      <c r="D8174">
        <v>125</v>
      </c>
      <c r="E8174">
        <v>77</v>
      </c>
      <c r="F8174">
        <v>214.7</v>
      </c>
      <c r="G8174">
        <v>106.9</v>
      </c>
      <c r="H8174">
        <v>141</v>
      </c>
      <c r="I8174">
        <v>1</v>
      </c>
      <c r="J8174" t="s">
        <v>16</v>
      </c>
      <c r="K8174" t="s">
        <v>28</v>
      </c>
      <c r="L8174" t="s">
        <v>18</v>
      </c>
      <c r="M8174">
        <v>11.7</v>
      </c>
      <c r="N8174">
        <v>23534.71</v>
      </c>
      <c r="O8174" t="s">
        <v>19</v>
      </c>
      <c r="P8174" t="str">
        <f t="shared" ref="P8174:P8175" si="4401">IF(A8171&lt;30,"18-29",IF(A8171&lt;45,"30-44",IF(A8171&lt;60,"45-59",IF(A8171&lt;75,"60-74","75+"))))</f>
        <v>60-74</v>
      </c>
      <c r="Q8174" t="str">
        <f>IF(PatientData[[#This Row],[bmi]]&lt;18.5,"Underweight",
IF(PatientData[[#This Row],[bmi]]&lt;25,"Normal",
IF(PatientData[[#This Row],[bmi]]&lt;30,"Overweight","Obese")))</f>
        <v>Overweight</v>
      </c>
      <c r="R8174" t="str">
        <f t="shared" si="4376"/>
        <v>High BP</v>
      </c>
      <c r="S8174" t="str">
        <f t="shared" si="4377"/>
        <v>High Cost</v>
      </c>
    </row>
    <row r="8175" spans="1:19" x14ac:dyDescent="0.3">
      <c r="A8175">
        <v>84</v>
      </c>
      <c r="B8175" t="s">
        <v>15</v>
      </c>
      <c r="C8175">
        <v>31.8</v>
      </c>
      <c r="D8175">
        <v>140</v>
      </c>
      <c r="E8175">
        <v>82</v>
      </c>
      <c r="F8175">
        <v>257.7</v>
      </c>
      <c r="G8175">
        <v>102.5</v>
      </c>
      <c r="H8175">
        <v>94</v>
      </c>
      <c r="I8175">
        <v>1</v>
      </c>
      <c r="J8175" t="s">
        <v>16</v>
      </c>
      <c r="K8175" t="s">
        <v>28</v>
      </c>
      <c r="L8175" t="s">
        <v>25</v>
      </c>
      <c r="M8175">
        <v>9.4</v>
      </c>
      <c r="N8175">
        <v>23802.9</v>
      </c>
      <c r="O8175" t="s">
        <v>19</v>
      </c>
      <c r="P8175" t="str">
        <f t="shared" si="4401"/>
        <v>60-74</v>
      </c>
      <c r="Q8175" t="str">
        <f>IF(PatientData[[#This Row],[bmi]]&lt;18.5,"Underweight",
IF(PatientData[[#This Row],[bmi]]&lt;25,"Normal",
IF(PatientData[[#This Row],[bmi]]&lt;30,"Overweight","Obese")))</f>
        <v>Obese</v>
      </c>
      <c r="R8175" t="str">
        <f t="shared" si="4376"/>
        <v>High BP</v>
      </c>
      <c r="S8175" t="str">
        <f t="shared" si="4377"/>
        <v>High Cost</v>
      </c>
    </row>
    <row r="8176" spans="1:19" x14ac:dyDescent="0.3">
      <c r="A8176">
        <v>80</v>
      </c>
      <c r="B8176" t="s">
        <v>20</v>
      </c>
      <c r="C8176">
        <v>32.4</v>
      </c>
      <c r="D8176">
        <v>216</v>
      </c>
      <c r="E8176">
        <v>129</v>
      </c>
      <c r="F8176">
        <v>279.3</v>
      </c>
      <c r="G8176">
        <v>122.1</v>
      </c>
      <c r="H8176">
        <v>80</v>
      </c>
      <c r="I8176">
        <v>0</v>
      </c>
      <c r="J8176" t="s">
        <v>16</v>
      </c>
      <c r="K8176" t="s">
        <v>28</v>
      </c>
      <c r="L8176" t="s">
        <v>18</v>
      </c>
      <c r="M8176">
        <v>18</v>
      </c>
      <c r="N8176">
        <v>31810.959999999999</v>
      </c>
      <c r="O8176" t="s">
        <v>19</v>
      </c>
      <c r="P8176" t="str">
        <f t="shared" ref="P8176" si="4402">IF(A8176&lt;30,"18-29",IF(A8176&lt;45,"30-44",IF(A8176&lt;60,"45-59",IF(A8176&lt;75,"60-74","75+"))))</f>
        <v>75+</v>
      </c>
      <c r="Q8176" t="str">
        <f>IF(PatientData[[#This Row],[bmi]]&lt;18.5,"Underweight",
IF(PatientData[[#This Row],[bmi]]&lt;25,"Normal",
IF(PatientData[[#This Row],[bmi]]&lt;30,"Overweight","Obese")))</f>
        <v>Obese</v>
      </c>
      <c r="R8176" t="str">
        <f t="shared" si="4376"/>
        <v>High BP</v>
      </c>
      <c r="S8176" t="str">
        <f t="shared" si="4377"/>
        <v>High Cost</v>
      </c>
    </row>
    <row r="8177" spans="1:19" x14ac:dyDescent="0.3">
      <c r="A8177">
        <v>54</v>
      </c>
      <c r="B8177" t="s">
        <v>15</v>
      </c>
      <c r="C8177">
        <v>27.2</v>
      </c>
      <c r="D8177">
        <v>138</v>
      </c>
      <c r="E8177">
        <v>81</v>
      </c>
      <c r="F8177">
        <v>172.3</v>
      </c>
      <c r="G8177">
        <v>128.4</v>
      </c>
      <c r="H8177">
        <v>78</v>
      </c>
      <c r="I8177">
        <v>0</v>
      </c>
      <c r="J8177" t="s">
        <v>27</v>
      </c>
      <c r="K8177" t="s">
        <v>17</v>
      </c>
      <c r="L8177" t="s">
        <v>18</v>
      </c>
      <c r="M8177">
        <v>3.3</v>
      </c>
      <c r="N8177">
        <v>6299.85</v>
      </c>
      <c r="O8177" t="s">
        <v>19</v>
      </c>
      <c r="P8177" t="str">
        <f t="shared" ref="P8177:P8178" si="4403">IF(A8174&lt;30,"18-29",IF(A8174&lt;45,"30-44",IF(A8174&lt;60,"45-59",IF(A8174&lt;75,"60-74","75+"))))</f>
        <v>60-74</v>
      </c>
      <c r="Q8177" t="str">
        <f>IF(PatientData[[#This Row],[bmi]]&lt;18.5,"Underweight",
IF(PatientData[[#This Row],[bmi]]&lt;25,"Normal",
IF(PatientData[[#This Row],[bmi]]&lt;30,"Overweight","Obese")))</f>
        <v>Overweight</v>
      </c>
      <c r="R8177" t="str">
        <f t="shared" si="4376"/>
        <v>High BP</v>
      </c>
      <c r="S8177" t="str">
        <f t="shared" si="4377"/>
        <v>Normal Cost</v>
      </c>
    </row>
    <row r="8178" spans="1:19" x14ac:dyDescent="0.3">
      <c r="A8178">
        <v>55</v>
      </c>
      <c r="B8178" t="s">
        <v>15</v>
      </c>
      <c r="C8178">
        <v>29.7</v>
      </c>
      <c r="D8178">
        <v>120</v>
      </c>
      <c r="E8178">
        <v>70</v>
      </c>
      <c r="F8178">
        <v>258.8</v>
      </c>
      <c r="G8178">
        <v>125.7</v>
      </c>
      <c r="H8178">
        <v>76</v>
      </c>
      <c r="I8178">
        <v>1</v>
      </c>
      <c r="J8178" t="s">
        <v>16</v>
      </c>
      <c r="K8178" t="s">
        <v>17</v>
      </c>
      <c r="L8178" t="s">
        <v>22</v>
      </c>
      <c r="M8178">
        <v>6.7</v>
      </c>
      <c r="N8178">
        <v>13045.25</v>
      </c>
      <c r="O8178" t="s">
        <v>19</v>
      </c>
      <c r="P8178" t="str">
        <f t="shared" si="4403"/>
        <v>75+</v>
      </c>
      <c r="Q8178" t="str">
        <f>IF(PatientData[[#This Row],[bmi]]&lt;18.5,"Underweight",
IF(PatientData[[#This Row],[bmi]]&lt;25,"Normal",
IF(PatientData[[#This Row],[bmi]]&lt;30,"Overweight","Obese")))</f>
        <v>Overweight</v>
      </c>
      <c r="R8178" t="str">
        <f t="shared" si="4376"/>
        <v>High BP</v>
      </c>
      <c r="S8178" t="str">
        <f t="shared" si="4377"/>
        <v>Normal Cost</v>
      </c>
    </row>
    <row r="8179" spans="1:19" x14ac:dyDescent="0.3">
      <c r="A8179">
        <v>56</v>
      </c>
      <c r="B8179" t="s">
        <v>20</v>
      </c>
      <c r="C8179">
        <v>32.4</v>
      </c>
      <c r="D8179">
        <v>128</v>
      </c>
      <c r="E8179">
        <v>81</v>
      </c>
      <c r="F8179">
        <v>226.2</v>
      </c>
      <c r="G8179">
        <v>106.1</v>
      </c>
      <c r="H8179">
        <v>89</v>
      </c>
      <c r="I8179">
        <v>1</v>
      </c>
      <c r="J8179" t="s">
        <v>16</v>
      </c>
      <c r="K8179" t="s">
        <v>26</v>
      </c>
      <c r="L8179" t="s">
        <v>18</v>
      </c>
      <c r="M8179">
        <v>13.3</v>
      </c>
      <c r="N8179">
        <v>21397.59</v>
      </c>
      <c r="O8179" t="s">
        <v>19</v>
      </c>
      <c r="P8179" t="str">
        <f t="shared" ref="P8179" si="4404">IF(A8179&lt;30,"18-29",IF(A8179&lt;45,"30-44",IF(A8179&lt;60,"45-59",IF(A8179&lt;75,"60-74","75+"))))</f>
        <v>45-59</v>
      </c>
      <c r="Q8179" t="str">
        <f>IF(PatientData[[#This Row],[bmi]]&lt;18.5,"Underweight",
IF(PatientData[[#This Row],[bmi]]&lt;25,"Normal",
IF(PatientData[[#This Row],[bmi]]&lt;30,"Overweight","Obese")))</f>
        <v>Obese</v>
      </c>
      <c r="R8179" t="str">
        <f t="shared" si="4376"/>
        <v>High BP</v>
      </c>
      <c r="S8179" t="str">
        <f t="shared" si="4377"/>
        <v>High Cost</v>
      </c>
    </row>
    <row r="8180" spans="1:19" x14ac:dyDescent="0.3">
      <c r="A8180">
        <v>74</v>
      </c>
      <c r="B8180" t="s">
        <v>15</v>
      </c>
      <c r="C8180">
        <v>29.2</v>
      </c>
      <c r="D8180">
        <v>145</v>
      </c>
      <c r="E8180">
        <v>99</v>
      </c>
      <c r="F8180">
        <v>215</v>
      </c>
      <c r="G8180">
        <v>91.9</v>
      </c>
      <c r="H8180">
        <v>73</v>
      </c>
      <c r="I8180">
        <v>1</v>
      </c>
      <c r="J8180" t="s">
        <v>24</v>
      </c>
      <c r="K8180" t="s">
        <v>21</v>
      </c>
      <c r="L8180" t="s">
        <v>22</v>
      </c>
      <c r="M8180">
        <v>10.199999999999999</v>
      </c>
      <c r="N8180">
        <v>18662.07</v>
      </c>
      <c r="O8180" t="s">
        <v>23</v>
      </c>
      <c r="P8180" t="str">
        <f t="shared" ref="P8180:P8184" si="4405">IF(A8177&lt;30,"18-29",IF(A8177&lt;45,"30-44",IF(A8177&lt;60,"45-59",IF(A8177&lt;75,"60-74","75+"))))</f>
        <v>45-59</v>
      </c>
      <c r="Q8180" t="str">
        <f>IF(PatientData[[#This Row],[bmi]]&lt;18.5,"Underweight",
IF(PatientData[[#This Row],[bmi]]&lt;25,"Normal",
IF(PatientData[[#This Row],[bmi]]&lt;30,"Overweight","Obese")))</f>
        <v>Overweight</v>
      </c>
      <c r="R8180" t="str">
        <f t="shared" si="4376"/>
        <v>High BP</v>
      </c>
      <c r="S8180" t="str">
        <f t="shared" si="4377"/>
        <v>High Cost</v>
      </c>
    </row>
    <row r="8181" spans="1:19" x14ac:dyDescent="0.3">
      <c r="A8181">
        <v>70</v>
      </c>
      <c r="B8181" t="s">
        <v>15</v>
      </c>
      <c r="C8181">
        <v>27</v>
      </c>
      <c r="D8181">
        <v>130</v>
      </c>
      <c r="E8181">
        <v>75</v>
      </c>
      <c r="F8181">
        <v>200.7</v>
      </c>
      <c r="G8181">
        <v>97.2</v>
      </c>
      <c r="H8181">
        <v>74</v>
      </c>
      <c r="I8181">
        <v>2</v>
      </c>
      <c r="J8181" t="s">
        <v>16</v>
      </c>
      <c r="K8181" t="s">
        <v>21</v>
      </c>
      <c r="L8181" t="s">
        <v>25</v>
      </c>
      <c r="M8181">
        <v>10.1</v>
      </c>
      <c r="N8181">
        <v>17501.93</v>
      </c>
      <c r="O8181" t="s">
        <v>19</v>
      </c>
      <c r="P8181" t="str">
        <f t="shared" si="4405"/>
        <v>45-59</v>
      </c>
      <c r="Q8181" t="str">
        <f>IF(PatientData[[#This Row],[bmi]]&lt;18.5,"Underweight",
IF(PatientData[[#This Row],[bmi]]&lt;25,"Normal",
IF(PatientData[[#This Row],[bmi]]&lt;30,"Overweight","Obese")))</f>
        <v>Overweight</v>
      </c>
      <c r="R8181" t="str">
        <f t="shared" si="4376"/>
        <v>High BP</v>
      </c>
      <c r="S8181" t="str">
        <f t="shared" si="4377"/>
        <v>High Cost</v>
      </c>
    </row>
    <row r="8182" spans="1:19" x14ac:dyDescent="0.3">
      <c r="A8182">
        <v>64</v>
      </c>
      <c r="B8182" t="s">
        <v>15</v>
      </c>
      <c r="C8182">
        <v>26.9</v>
      </c>
      <c r="D8182">
        <v>128</v>
      </c>
      <c r="E8182">
        <v>75</v>
      </c>
      <c r="F8182">
        <v>228</v>
      </c>
      <c r="G8182">
        <v>121.6</v>
      </c>
      <c r="H8182">
        <v>70</v>
      </c>
      <c r="I8182">
        <v>2</v>
      </c>
      <c r="J8182" t="s">
        <v>27</v>
      </c>
      <c r="K8182" t="s">
        <v>26</v>
      </c>
      <c r="L8182" t="s">
        <v>18</v>
      </c>
      <c r="M8182">
        <v>12</v>
      </c>
      <c r="N8182">
        <v>21762.18</v>
      </c>
      <c r="O8182" t="s">
        <v>19</v>
      </c>
      <c r="P8182" t="str">
        <f t="shared" si="4405"/>
        <v>45-59</v>
      </c>
      <c r="Q8182" t="str">
        <f>IF(PatientData[[#This Row],[bmi]]&lt;18.5,"Underweight",
IF(PatientData[[#This Row],[bmi]]&lt;25,"Normal",
IF(PatientData[[#This Row],[bmi]]&lt;30,"Overweight","Obese")))</f>
        <v>Overweight</v>
      </c>
      <c r="R8182" t="str">
        <f t="shared" si="4376"/>
        <v>High BP</v>
      </c>
      <c r="S8182" t="str">
        <f t="shared" si="4377"/>
        <v>High Cost</v>
      </c>
    </row>
    <row r="8183" spans="1:19" x14ac:dyDescent="0.3">
      <c r="A8183">
        <v>68</v>
      </c>
      <c r="B8183" t="s">
        <v>15</v>
      </c>
      <c r="C8183">
        <v>23.7</v>
      </c>
      <c r="D8183">
        <v>119</v>
      </c>
      <c r="E8183">
        <v>71</v>
      </c>
      <c r="F8183">
        <v>221.3</v>
      </c>
      <c r="G8183">
        <v>92.9</v>
      </c>
      <c r="H8183">
        <v>107</v>
      </c>
      <c r="I8183">
        <v>1</v>
      </c>
      <c r="J8183" t="s">
        <v>16</v>
      </c>
      <c r="K8183" t="s">
        <v>28</v>
      </c>
      <c r="L8183" t="s">
        <v>25</v>
      </c>
      <c r="M8183">
        <v>5.9</v>
      </c>
      <c r="N8183">
        <v>14796.64</v>
      </c>
      <c r="O8183" t="s">
        <v>19</v>
      </c>
      <c r="P8183" t="str">
        <f t="shared" si="4405"/>
        <v>60-74</v>
      </c>
      <c r="Q8183" t="str">
        <f>IF(PatientData[[#This Row],[bmi]]&lt;18.5,"Underweight",
IF(PatientData[[#This Row],[bmi]]&lt;25,"Normal",
IF(PatientData[[#This Row],[bmi]]&lt;30,"Overweight","Obese")))</f>
        <v>Normal</v>
      </c>
      <c r="R8183" t="str">
        <f t="shared" si="4376"/>
        <v>Normal BP</v>
      </c>
      <c r="S8183" t="str">
        <f t="shared" si="4377"/>
        <v>Normal Cost</v>
      </c>
    </row>
    <row r="8184" spans="1:19" x14ac:dyDescent="0.3">
      <c r="A8184">
        <v>64</v>
      </c>
      <c r="B8184" t="s">
        <v>15</v>
      </c>
      <c r="C8184">
        <v>33.1</v>
      </c>
      <c r="D8184">
        <v>112</v>
      </c>
      <c r="E8184">
        <v>60</v>
      </c>
      <c r="F8184">
        <v>257.5</v>
      </c>
      <c r="G8184">
        <v>100.4</v>
      </c>
      <c r="H8184">
        <v>83</v>
      </c>
      <c r="I8184">
        <v>0</v>
      </c>
      <c r="J8184" t="s">
        <v>16</v>
      </c>
      <c r="K8184" t="s">
        <v>28</v>
      </c>
      <c r="L8184" t="s">
        <v>18</v>
      </c>
      <c r="M8184">
        <v>8.9</v>
      </c>
      <c r="N8184">
        <v>19906.84</v>
      </c>
      <c r="O8184" t="s">
        <v>23</v>
      </c>
      <c r="P8184" t="str">
        <f t="shared" si="4405"/>
        <v>60-74</v>
      </c>
      <c r="Q8184" t="str">
        <f>IF(PatientData[[#This Row],[bmi]]&lt;18.5,"Underweight",
IF(PatientData[[#This Row],[bmi]]&lt;25,"Normal",
IF(PatientData[[#This Row],[bmi]]&lt;30,"Overweight","Obese")))</f>
        <v>Obese</v>
      </c>
      <c r="R8184" t="str">
        <f t="shared" si="4376"/>
        <v>Normal BP</v>
      </c>
      <c r="S8184" t="str">
        <f t="shared" si="4377"/>
        <v>High Cost</v>
      </c>
    </row>
    <row r="8185" spans="1:19" x14ac:dyDescent="0.3">
      <c r="A8185">
        <v>86</v>
      </c>
      <c r="B8185" t="s">
        <v>20</v>
      </c>
      <c r="C8185">
        <v>32.4</v>
      </c>
      <c r="D8185">
        <v>130</v>
      </c>
      <c r="E8185">
        <v>75</v>
      </c>
      <c r="F8185">
        <v>292.2</v>
      </c>
      <c r="G8185">
        <v>151.30000000000001</v>
      </c>
      <c r="H8185">
        <v>93</v>
      </c>
      <c r="I8185">
        <v>3</v>
      </c>
      <c r="J8185" t="s">
        <v>16</v>
      </c>
      <c r="K8185" t="s">
        <v>17</v>
      </c>
      <c r="L8185" t="s">
        <v>25</v>
      </c>
      <c r="M8185">
        <v>7.6</v>
      </c>
      <c r="N8185">
        <v>12363.71</v>
      </c>
      <c r="O8185" t="s">
        <v>23</v>
      </c>
      <c r="P8185" t="str">
        <f t="shared" ref="P8185" si="4406">IF(A8185&lt;30,"18-29",IF(A8185&lt;45,"30-44",IF(A8185&lt;60,"45-59",IF(A8185&lt;75,"60-74","75+"))))</f>
        <v>75+</v>
      </c>
      <c r="Q8185" t="str">
        <f>IF(PatientData[[#This Row],[bmi]]&lt;18.5,"Underweight",
IF(PatientData[[#This Row],[bmi]]&lt;25,"Normal",
IF(PatientData[[#This Row],[bmi]]&lt;30,"Overweight","Obese")))</f>
        <v>Obese</v>
      </c>
      <c r="R8185" t="str">
        <f t="shared" si="4376"/>
        <v>High BP</v>
      </c>
      <c r="S8185" t="str">
        <f t="shared" si="4377"/>
        <v>Normal Cost</v>
      </c>
    </row>
    <row r="8186" spans="1:19" x14ac:dyDescent="0.3">
      <c r="A8186">
        <v>76</v>
      </c>
      <c r="B8186" t="s">
        <v>15</v>
      </c>
      <c r="C8186">
        <v>28.7</v>
      </c>
      <c r="D8186">
        <v>138</v>
      </c>
      <c r="E8186">
        <v>84</v>
      </c>
      <c r="F8186">
        <v>260.60000000000002</v>
      </c>
      <c r="G8186">
        <v>102.7</v>
      </c>
      <c r="H8186">
        <v>79</v>
      </c>
      <c r="I8186">
        <v>0</v>
      </c>
      <c r="J8186" t="s">
        <v>16</v>
      </c>
      <c r="K8186" t="s">
        <v>21</v>
      </c>
      <c r="L8186" t="s">
        <v>18</v>
      </c>
      <c r="M8186">
        <v>7.1</v>
      </c>
      <c r="N8186">
        <v>13790.51</v>
      </c>
      <c r="O8186" t="s">
        <v>19</v>
      </c>
      <c r="P8186" t="str">
        <f t="shared" ref="P8186:P8188" si="4407">IF(A8183&lt;30,"18-29",IF(A8183&lt;45,"30-44",IF(A8183&lt;60,"45-59",IF(A8183&lt;75,"60-74","75+"))))</f>
        <v>60-74</v>
      </c>
      <c r="Q8186" t="str">
        <f>IF(PatientData[[#This Row],[bmi]]&lt;18.5,"Underweight",
IF(PatientData[[#This Row],[bmi]]&lt;25,"Normal",
IF(PatientData[[#This Row],[bmi]]&lt;30,"Overweight","Obese")))</f>
        <v>Overweight</v>
      </c>
      <c r="R8186" t="str">
        <f t="shared" si="4376"/>
        <v>High BP</v>
      </c>
      <c r="S8186" t="str">
        <f t="shared" si="4377"/>
        <v>Normal Cost</v>
      </c>
    </row>
    <row r="8187" spans="1:19" x14ac:dyDescent="0.3">
      <c r="A8187">
        <v>70</v>
      </c>
      <c r="B8187" t="s">
        <v>15</v>
      </c>
      <c r="C8187">
        <v>22.9</v>
      </c>
      <c r="D8187">
        <v>125</v>
      </c>
      <c r="E8187">
        <v>76</v>
      </c>
      <c r="F8187">
        <v>214.7</v>
      </c>
      <c r="G8187">
        <v>99.6</v>
      </c>
      <c r="H8187">
        <v>95</v>
      </c>
      <c r="I8187">
        <v>1</v>
      </c>
      <c r="J8187" t="s">
        <v>16</v>
      </c>
      <c r="K8187" t="s">
        <v>26</v>
      </c>
      <c r="L8187" t="s">
        <v>25</v>
      </c>
      <c r="M8187">
        <v>8</v>
      </c>
      <c r="N8187">
        <v>16067.14</v>
      </c>
      <c r="O8187" t="s">
        <v>19</v>
      </c>
      <c r="P8187" t="str">
        <f t="shared" si="4407"/>
        <v>60-74</v>
      </c>
      <c r="Q8187" t="str">
        <f>IF(PatientData[[#This Row],[bmi]]&lt;18.5,"Underweight",
IF(PatientData[[#This Row],[bmi]]&lt;25,"Normal",
IF(PatientData[[#This Row],[bmi]]&lt;30,"Overweight","Obese")))</f>
        <v>Normal</v>
      </c>
      <c r="R8187" t="str">
        <f t="shared" si="4376"/>
        <v>High BP</v>
      </c>
      <c r="S8187" t="str">
        <f t="shared" si="4377"/>
        <v>High Cost</v>
      </c>
    </row>
    <row r="8188" spans="1:19" x14ac:dyDescent="0.3">
      <c r="A8188">
        <v>84</v>
      </c>
      <c r="B8188" t="s">
        <v>15</v>
      </c>
      <c r="C8188">
        <v>26.8</v>
      </c>
      <c r="D8188">
        <v>130</v>
      </c>
      <c r="E8188">
        <v>69</v>
      </c>
      <c r="F8188">
        <v>261.8</v>
      </c>
      <c r="G8188">
        <v>124.8</v>
      </c>
      <c r="H8188">
        <v>87</v>
      </c>
      <c r="I8188">
        <v>1</v>
      </c>
      <c r="J8188" t="s">
        <v>16</v>
      </c>
      <c r="K8188" t="s">
        <v>17</v>
      </c>
      <c r="L8188" t="s">
        <v>25</v>
      </c>
      <c r="M8188">
        <v>9.6999999999999993</v>
      </c>
      <c r="N8188">
        <v>18360.62</v>
      </c>
      <c r="O8188" t="s">
        <v>19</v>
      </c>
      <c r="P8188" t="str">
        <f t="shared" si="4407"/>
        <v>75+</v>
      </c>
      <c r="Q8188" t="str">
        <f>IF(PatientData[[#This Row],[bmi]]&lt;18.5,"Underweight",
IF(PatientData[[#This Row],[bmi]]&lt;25,"Normal",
IF(PatientData[[#This Row],[bmi]]&lt;30,"Overweight","Obese")))</f>
        <v>Overweight</v>
      </c>
      <c r="R8188" t="str">
        <f t="shared" si="4376"/>
        <v>High BP</v>
      </c>
      <c r="S8188" t="str">
        <f t="shared" si="4377"/>
        <v>High Cost</v>
      </c>
    </row>
    <row r="8189" spans="1:19" x14ac:dyDescent="0.3">
      <c r="A8189">
        <v>69</v>
      </c>
      <c r="B8189" t="s">
        <v>20</v>
      </c>
      <c r="C8189">
        <v>32.4</v>
      </c>
      <c r="D8189">
        <v>136</v>
      </c>
      <c r="E8189">
        <v>97</v>
      </c>
      <c r="F8189">
        <v>287.7</v>
      </c>
      <c r="G8189">
        <v>99.8</v>
      </c>
      <c r="H8189">
        <v>82</v>
      </c>
      <c r="I8189">
        <v>2</v>
      </c>
      <c r="J8189" t="s">
        <v>16</v>
      </c>
      <c r="K8189" t="s">
        <v>21</v>
      </c>
      <c r="L8189" t="s">
        <v>18</v>
      </c>
      <c r="M8189">
        <v>14.8</v>
      </c>
      <c r="N8189">
        <v>28076.18</v>
      </c>
      <c r="O8189" t="s">
        <v>19</v>
      </c>
      <c r="P8189" t="str">
        <f t="shared" ref="P8189:P8190" si="4408">IF(A8189&lt;30,"18-29",IF(A8189&lt;45,"30-44",IF(A8189&lt;60,"45-59",IF(A8189&lt;75,"60-74","75+"))))</f>
        <v>60-74</v>
      </c>
      <c r="Q8189" t="str">
        <f>IF(PatientData[[#This Row],[bmi]]&lt;18.5,"Underweight",
IF(PatientData[[#This Row],[bmi]]&lt;25,"Normal",
IF(PatientData[[#This Row],[bmi]]&lt;30,"Overweight","Obese")))</f>
        <v>Obese</v>
      </c>
      <c r="R8189" t="str">
        <f t="shared" si="4376"/>
        <v>High BP</v>
      </c>
      <c r="S8189" t="str">
        <f t="shared" si="4377"/>
        <v>High Cost</v>
      </c>
    </row>
    <row r="8190" spans="1:19" x14ac:dyDescent="0.3">
      <c r="A8190">
        <v>72</v>
      </c>
      <c r="B8190" t="s">
        <v>20</v>
      </c>
      <c r="C8190">
        <v>32.4</v>
      </c>
      <c r="D8190">
        <v>137</v>
      </c>
      <c r="E8190">
        <v>80</v>
      </c>
      <c r="F8190">
        <v>264</v>
      </c>
      <c r="G8190">
        <v>132.69999999999999</v>
      </c>
      <c r="H8190">
        <v>66</v>
      </c>
      <c r="I8190">
        <v>4</v>
      </c>
      <c r="J8190" t="s">
        <v>24</v>
      </c>
      <c r="K8190" t="s">
        <v>21</v>
      </c>
      <c r="L8190" t="s">
        <v>18</v>
      </c>
      <c r="M8190">
        <v>7</v>
      </c>
      <c r="N8190">
        <v>11784.22</v>
      </c>
      <c r="O8190" t="s">
        <v>19</v>
      </c>
      <c r="P8190" t="str">
        <f t="shared" si="4408"/>
        <v>60-74</v>
      </c>
      <c r="Q8190" t="str">
        <f>IF(PatientData[[#This Row],[bmi]]&lt;18.5,"Underweight",
IF(PatientData[[#This Row],[bmi]]&lt;25,"Normal",
IF(PatientData[[#This Row],[bmi]]&lt;30,"Overweight","Obese")))</f>
        <v>Obese</v>
      </c>
      <c r="R8190" t="str">
        <f t="shared" si="4376"/>
        <v>High BP</v>
      </c>
      <c r="S8190" t="str">
        <f t="shared" si="4377"/>
        <v>Normal Cost</v>
      </c>
    </row>
    <row r="8191" spans="1:19" x14ac:dyDescent="0.3">
      <c r="A8191">
        <v>74</v>
      </c>
      <c r="B8191" t="s">
        <v>15</v>
      </c>
      <c r="C8191">
        <v>18</v>
      </c>
      <c r="D8191">
        <v>124</v>
      </c>
      <c r="E8191">
        <v>78</v>
      </c>
      <c r="F8191">
        <v>201.9</v>
      </c>
      <c r="G8191">
        <v>109.7</v>
      </c>
      <c r="H8191">
        <v>74</v>
      </c>
      <c r="I8191">
        <v>2</v>
      </c>
      <c r="J8191" t="s">
        <v>27</v>
      </c>
      <c r="K8191" t="s">
        <v>26</v>
      </c>
      <c r="L8191" t="s">
        <v>25</v>
      </c>
      <c r="M8191">
        <v>14.1</v>
      </c>
      <c r="N8191">
        <v>22194.94</v>
      </c>
      <c r="O8191" t="s">
        <v>19</v>
      </c>
      <c r="P8191" t="str">
        <f t="shared" ref="P8191" si="4409">IF(A8188&lt;30,"18-29",IF(A8188&lt;45,"30-44",IF(A8188&lt;60,"45-59",IF(A8188&lt;75,"60-74","75+"))))</f>
        <v>75+</v>
      </c>
      <c r="Q8191" t="str">
        <f>IF(PatientData[[#This Row],[bmi]]&lt;18.5,"Underweight",
IF(PatientData[[#This Row],[bmi]]&lt;25,"Normal",
IF(PatientData[[#This Row],[bmi]]&lt;30,"Overweight","Obese")))</f>
        <v>Underweight</v>
      </c>
      <c r="R8191" t="str">
        <f t="shared" si="4376"/>
        <v>High BP</v>
      </c>
      <c r="S8191" t="str">
        <f t="shared" si="4377"/>
        <v>High Cost</v>
      </c>
    </row>
    <row r="8192" spans="1:19" x14ac:dyDescent="0.3">
      <c r="A8192">
        <v>68</v>
      </c>
      <c r="B8192" t="s">
        <v>20</v>
      </c>
      <c r="C8192">
        <v>32.4</v>
      </c>
      <c r="D8192">
        <v>122</v>
      </c>
      <c r="E8192">
        <v>71</v>
      </c>
      <c r="F8192">
        <v>202.6</v>
      </c>
      <c r="G8192">
        <v>165.9</v>
      </c>
      <c r="H8192">
        <v>64</v>
      </c>
      <c r="I8192">
        <v>0</v>
      </c>
      <c r="J8192" t="s">
        <v>16</v>
      </c>
      <c r="K8192" t="s">
        <v>17</v>
      </c>
      <c r="L8192" t="s">
        <v>25</v>
      </c>
      <c r="M8192">
        <v>6.6</v>
      </c>
      <c r="N8192">
        <v>12186.8</v>
      </c>
      <c r="O8192" t="s">
        <v>19</v>
      </c>
      <c r="P8192" t="str">
        <f t="shared" ref="P8192" si="4410">IF(A8192&lt;30,"18-29",IF(A8192&lt;45,"30-44",IF(A8192&lt;60,"45-59",IF(A8192&lt;75,"60-74","75+"))))</f>
        <v>60-74</v>
      </c>
      <c r="Q8192" t="str">
        <f>IF(PatientData[[#This Row],[bmi]]&lt;18.5,"Underweight",
IF(PatientData[[#This Row],[bmi]]&lt;25,"Normal",
IF(PatientData[[#This Row],[bmi]]&lt;30,"Overweight","Obese")))</f>
        <v>Obese</v>
      </c>
      <c r="R8192" t="str">
        <f t="shared" si="4376"/>
        <v>High BP</v>
      </c>
      <c r="S8192" t="str">
        <f t="shared" si="4377"/>
        <v>Normal Cost</v>
      </c>
    </row>
    <row r="8193" spans="1:19" x14ac:dyDescent="0.3">
      <c r="A8193">
        <v>64</v>
      </c>
      <c r="B8193" t="s">
        <v>15</v>
      </c>
      <c r="C8193">
        <v>18</v>
      </c>
      <c r="D8193">
        <v>126</v>
      </c>
      <c r="E8193">
        <v>80</v>
      </c>
      <c r="F8193">
        <v>210.4</v>
      </c>
      <c r="G8193">
        <v>86</v>
      </c>
      <c r="H8193">
        <v>82</v>
      </c>
      <c r="I8193">
        <v>1</v>
      </c>
      <c r="J8193" t="s">
        <v>24</v>
      </c>
      <c r="K8193" t="s">
        <v>26</v>
      </c>
      <c r="L8193" t="s">
        <v>25</v>
      </c>
      <c r="M8193">
        <v>2.6</v>
      </c>
      <c r="N8193">
        <v>6472.47</v>
      </c>
      <c r="O8193" t="s">
        <v>19</v>
      </c>
      <c r="P8193" t="str">
        <f t="shared" ref="P8193:P8197" si="4411">IF(A8190&lt;30,"18-29",IF(A8190&lt;45,"30-44",IF(A8190&lt;60,"45-59",IF(A8190&lt;75,"60-74","75+"))))</f>
        <v>60-74</v>
      </c>
      <c r="Q8193" t="str">
        <f>IF(PatientData[[#This Row],[bmi]]&lt;18.5,"Underweight",
IF(PatientData[[#This Row],[bmi]]&lt;25,"Normal",
IF(PatientData[[#This Row],[bmi]]&lt;30,"Overweight","Obese")))</f>
        <v>Underweight</v>
      </c>
      <c r="R8193" t="str">
        <f t="shared" si="4376"/>
        <v>High BP</v>
      </c>
      <c r="S8193" t="str">
        <f t="shared" si="4377"/>
        <v>Normal Cost</v>
      </c>
    </row>
    <row r="8194" spans="1:19" x14ac:dyDescent="0.3">
      <c r="A8194">
        <v>70</v>
      </c>
      <c r="B8194" t="s">
        <v>15</v>
      </c>
      <c r="C8194">
        <v>27.5</v>
      </c>
      <c r="D8194">
        <v>145</v>
      </c>
      <c r="E8194">
        <v>86</v>
      </c>
      <c r="F8194">
        <v>231.8</v>
      </c>
      <c r="G8194">
        <v>115.3</v>
      </c>
      <c r="H8194">
        <v>79</v>
      </c>
      <c r="I8194">
        <v>4</v>
      </c>
      <c r="J8194" t="s">
        <v>16</v>
      </c>
      <c r="K8194" t="s">
        <v>28</v>
      </c>
      <c r="L8194" t="s">
        <v>18</v>
      </c>
      <c r="M8194">
        <v>10.3</v>
      </c>
      <c r="N8194">
        <v>20730.669999999998</v>
      </c>
      <c r="O8194" t="s">
        <v>19</v>
      </c>
      <c r="P8194" t="str">
        <f t="shared" si="4411"/>
        <v>60-74</v>
      </c>
      <c r="Q8194" t="str">
        <f>IF(PatientData[[#This Row],[bmi]]&lt;18.5,"Underweight",
IF(PatientData[[#This Row],[bmi]]&lt;25,"Normal",
IF(PatientData[[#This Row],[bmi]]&lt;30,"Overweight","Obese")))</f>
        <v>Overweight</v>
      </c>
      <c r="R8194" t="str">
        <f t="shared" si="4376"/>
        <v>High BP</v>
      </c>
      <c r="S8194" t="str">
        <f t="shared" si="4377"/>
        <v>High Cost</v>
      </c>
    </row>
    <row r="8195" spans="1:19" x14ac:dyDescent="0.3">
      <c r="A8195">
        <v>41</v>
      </c>
      <c r="B8195" t="s">
        <v>15</v>
      </c>
      <c r="C8195">
        <v>27.1</v>
      </c>
      <c r="D8195">
        <v>113</v>
      </c>
      <c r="E8195">
        <v>64</v>
      </c>
      <c r="F8195">
        <v>191.6</v>
      </c>
      <c r="G8195">
        <v>92.5</v>
      </c>
      <c r="H8195">
        <v>99</v>
      </c>
      <c r="I8195">
        <v>2</v>
      </c>
      <c r="J8195" t="s">
        <v>16</v>
      </c>
      <c r="K8195" t="s">
        <v>21</v>
      </c>
      <c r="L8195" t="s">
        <v>22</v>
      </c>
      <c r="M8195">
        <v>13.5</v>
      </c>
      <c r="N8195">
        <v>22239.85</v>
      </c>
      <c r="O8195" t="s">
        <v>23</v>
      </c>
      <c r="P8195" t="str">
        <f t="shared" si="4411"/>
        <v>60-74</v>
      </c>
      <c r="Q8195" t="str">
        <f>IF(PatientData[[#This Row],[bmi]]&lt;18.5,"Underweight",
IF(PatientData[[#This Row],[bmi]]&lt;25,"Normal",
IF(PatientData[[#This Row],[bmi]]&lt;30,"Overweight","Obese")))</f>
        <v>Overweight</v>
      </c>
      <c r="R8195" t="str">
        <f t="shared" ref="R8195:R8258" si="4412">IF(AND(D8195&lt;120,E8195&lt;80),"Normal BP","High BP")</f>
        <v>Normal BP</v>
      </c>
      <c r="S8195" t="str">
        <f t="shared" ref="S8195:S8258" si="4413">IF(N8195&gt;15000,"High Cost","Normal Cost")</f>
        <v>High Cost</v>
      </c>
    </row>
    <row r="8196" spans="1:19" x14ac:dyDescent="0.3">
      <c r="A8196">
        <v>71</v>
      </c>
      <c r="B8196" t="s">
        <v>15</v>
      </c>
      <c r="C8196">
        <v>25.3</v>
      </c>
      <c r="D8196">
        <v>113</v>
      </c>
      <c r="E8196">
        <v>68</v>
      </c>
      <c r="F8196">
        <v>224.9</v>
      </c>
      <c r="G8196">
        <v>104.6</v>
      </c>
      <c r="H8196">
        <v>77</v>
      </c>
      <c r="I8196">
        <v>1</v>
      </c>
      <c r="J8196" t="s">
        <v>24</v>
      </c>
      <c r="K8196" t="s">
        <v>26</v>
      </c>
      <c r="L8196" t="s">
        <v>25</v>
      </c>
      <c r="M8196">
        <v>7.3</v>
      </c>
      <c r="N8196">
        <v>12808.31</v>
      </c>
      <c r="O8196" t="s">
        <v>19</v>
      </c>
      <c r="P8196" t="str">
        <f t="shared" si="4411"/>
        <v>60-74</v>
      </c>
      <c r="Q8196" t="str">
        <f>IF(PatientData[[#This Row],[bmi]]&lt;18.5,"Underweight",
IF(PatientData[[#This Row],[bmi]]&lt;25,"Normal",
IF(PatientData[[#This Row],[bmi]]&lt;30,"Overweight","Obese")))</f>
        <v>Overweight</v>
      </c>
      <c r="R8196" t="str">
        <f t="shared" si="4412"/>
        <v>Normal BP</v>
      </c>
      <c r="S8196" t="str">
        <f t="shared" si="4413"/>
        <v>Normal Cost</v>
      </c>
    </row>
    <row r="8197" spans="1:19" x14ac:dyDescent="0.3">
      <c r="A8197">
        <v>51</v>
      </c>
      <c r="B8197" t="s">
        <v>15</v>
      </c>
      <c r="C8197">
        <v>23.9</v>
      </c>
      <c r="D8197">
        <v>120</v>
      </c>
      <c r="E8197">
        <v>65</v>
      </c>
      <c r="F8197">
        <v>197.1</v>
      </c>
      <c r="G8197">
        <v>91</v>
      </c>
      <c r="H8197">
        <v>88</v>
      </c>
      <c r="I8197">
        <v>1</v>
      </c>
      <c r="J8197" t="s">
        <v>24</v>
      </c>
      <c r="K8197" t="s">
        <v>21</v>
      </c>
      <c r="L8197" t="s">
        <v>18</v>
      </c>
      <c r="M8197">
        <v>4.0999999999999996</v>
      </c>
      <c r="N8197">
        <v>10994.7</v>
      </c>
      <c r="O8197" t="s">
        <v>19</v>
      </c>
      <c r="P8197" t="str">
        <f t="shared" si="4411"/>
        <v>60-74</v>
      </c>
      <c r="Q8197" t="str">
        <f>IF(PatientData[[#This Row],[bmi]]&lt;18.5,"Underweight",
IF(PatientData[[#This Row],[bmi]]&lt;25,"Normal",
IF(PatientData[[#This Row],[bmi]]&lt;30,"Overweight","Obese")))</f>
        <v>Normal</v>
      </c>
      <c r="R8197" t="str">
        <f t="shared" si="4412"/>
        <v>High BP</v>
      </c>
      <c r="S8197" t="str">
        <f t="shared" si="4413"/>
        <v>Normal Cost</v>
      </c>
    </row>
    <row r="8198" spans="1:19" x14ac:dyDescent="0.3">
      <c r="A8198">
        <v>63</v>
      </c>
      <c r="B8198" t="s">
        <v>20</v>
      </c>
      <c r="C8198">
        <v>32.4</v>
      </c>
      <c r="D8198">
        <v>138</v>
      </c>
      <c r="E8198">
        <v>80</v>
      </c>
      <c r="F8198">
        <v>236.4</v>
      </c>
      <c r="G8198">
        <v>122.7</v>
      </c>
      <c r="H8198">
        <v>82</v>
      </c>
      <c r="I8198">
        <v>1</v>
      </c>
      <c r="J8198" t="s">
        <v>24</v>
      </c>
      <c r="K8198" t="s">
        <v>17</v>
      </c>
      <c r="L8198" t="s">
        <v>18</v>
      </c>
      <c r="M8198">
        <v>2.7</v>
      </c>
      <c r="N8198">
        <v>6388.8</v>
      </c>
      <c r="O8198" t="s">
        <v>19</v>
      </c>
      <c r="P8198" t="str">
        <f t="shared" ref="P8198" si="4414">IF(A8198&lt;30,"18-29",IF(A8198&lt;45,"30-44",IF(A8198&lt;60,"45-59",IF(A8198&lt;75,"60-74","75+"))))</f>
        <v>60-74</v>
      </c>
      <c r="Q8198" t="str">
        <f>IF(PatientData[[#This Row],[bmi]]&lt;18.5,"Underweight",
IF(PatientData[[#This Row],[bmi]]&lt;25,"Normal",
IF(PatientData[[#This Row],[bmi]]&lt;30,"Overweight","Obese")))</f>
        <v>Obese</v>
      </c>
      <c r="R8198" t="str">
        <f t="shared" si="4412"/>
        <v>High BP</v>
      </c>
      <c r="S8198" t="str">
        <f t="shared" si="4413"/>
        <v>Normal Cost</v>
      </c>
    </row>
    <row r="8199" spans="1:19" x14ac:dyDescent="0.3">
      <c r="A8199">
        <v>57</v>
      </c>
      <c r="B8199" t="s">
        <v>15</v>
      </c>
      <c r="C8199">
        <v>20.3</v>
      </c>
      <c r="D8199">
        <v>128</v>
      </c>
      <c r="E8199">
        <v>83</v>
      </c>
      <c r="F8199">
        <v>224.9</v>
      </c>
      <c r="G8199">
        <v>93.2</v>
      </c>
      <c r="H8199">
        <v>57</v>
      </c>
      <c r="I8199">
        <v>1</v>
      </c>
      <c r="J8199" t="s">
        <v>27</v>
      </c>
      <c r="K8199" t="s">
        <v>26</v>
      </c>
      <c r="L8199" t="s">
        <v>25</v>
      </c>
      <c r="M8199">
        <v>2.9</v>
      </c>
      <c r="N8199">
        <v>6810.89</v>
      </c>
      <c r="O8199" t="s">
        <v>19</v>
      </c>
      <c r="P8199" t="str">
        <f t="shared" ref="P8199" si="4415">IF(A8196&lt;30,"18-29",IF(A8196&lt;45,"30-44",IF(A8196&lt;60,"45-59",IF(A8196&lt;75,"60-74","75+"))))</f>
        <v>60-74</v>
      </c>
      <c r="Q8199" t="str">
        <f>IF(PatientData[[#This Row],[bmi]]&lt;18.5,"Underweight",
IF(PatientData[[#This Row],[bmi]]&lt;25,"Normal",
IF(PatientData[[#This Row],[bmi]]&lt;30,"Overweight","Obese")))</f>
        <v>Normal</v>
      </c>
      <c r="R8199" t="str">
        <f t="shared" si="4412"/>
        <v>High BP</v>
      </c>
      <c r="S8199" t="str">
        <f t="shared" si="4413"/>
        <v>Normal Cost</v>
      </c>
    </row>
    <row r="8200" spans="1:19" x14ac:dyDescent="0.3">
      <c r="A8200">
        <v>59</v>
      </c>
      <c r="B8200" t="s">
        <v>20</v>
      </c>
      <c r="C8200">
        <v>32.4</v>
      </c>
      <c r="D8200">
        <v>124</v>
      </c>
      <c r="E8200">
        <v>82</v>
      </c>
      <c r="F8200">
        <v>216.3</v>
      </c>
      <c r="G8200">
        <v>163.9</v>
      </c>
      <c r="H8200">
        <v>81</v>
      </c>
      <c r="I8200">
        <v>0</v>
      </c>
      <c r="J8200" t="s">
        <v>27</v>
      </c>
      <c r="K8200" t="s">
        <v>26</v>
      </c>
      <c r="L8200" t="s">
        <v>25</v>
      </c>
      <c r="M8200">
        <v>2.7</v>
      </c>
      <c r="N8200">
        <v>6607.06</v>
      </c>
      <c r="O8200" t="s">
        <v>19</v>
      </c>
      <c r="P8200" t="str">
        <f t="shared" ref="P8200" si="4416">IF(A8200&lt;30,"18-29",IF(A8200&lt;45,"30-44",IF(A8200&lt;60,"45-59",IF(A8200&lt;75,"60-74","75+"))))</f>
        <v>45-59</v>
      </c>
      <c r="Q8200" t="str">
        <f>IF(PatientData[[#This Row],[bmi]]&lt;18.5,"Underweight",
IF(PatientData[[#This Row],[bmi]]&lt;25,"Normal",
IF(PatientData[[#This Row],[bmi]]&lt;30,"Overweight","Obese")))</f>
        <v>Obese</v>
      </c>
      <c r="R8200" t="str">
        <f t="shared" si="4412"/>
        <v>High BP</v>
      </c>
      <c r="S8200" t="str">
        <f t="shared" si="4413"/>
        <v>Normal Cost</v>
      </c>
    </row>
    <row r="8201" spans="1:19" x14ac:dyDescent="0.3">
      <c r="A8201">
        <v>45</v>
      </c>
      <c r="B8201" t="s">
        <v>15</v>
      </c>
      <c r="C8201">
        <v>27.5</v>
      </c>
      <c r="D8201">
        <v>145</v>
      </c>
      <c r="E8201">
        <v>83</v>
      </c>
      <c r="F8201">
        <v>199.4</v>
      </c>
      <c r="G8201">
        <v>81.599999999999994</v>
      </c>
      <c r="H8201">
        <v>80</v>
      </c>
      <c r="I8201">
        <v>2</v>
      </c>
      <c r="J8201" t="s">
        <v>24</v>
      </c>
      <c r="K8201" t="s">
        <v>28</v>
      </c>
      <c r="L8201" t="s">
        <v>18</v>
      </c>
      <c r="M8201">
        <v>4.0999999999999996</v>
      </c>
      <c r="N8201">
        <v>11781.66</v>
      </c>
      <c r="O8201" t="s">
        <v>19</v>
      </c>
      <c r="P8201" t="str">
        <f t="shared" ref="P8201:P8203" si="4417">IF(A8198&lt;30,"18-29",IF(A8198&lt;45,"30-44",IF(A8198&lt;60,"45-59",IF(A8198&lt;75,"60-74","75+"))))</f>
        <v>60-74</v>
      </c>
      <c r="Q8201" t="str">
        <f>IF(PatientData[[#This Row],[bmi]]&lt;18.5,"Underweight",
IF(PatientData[[#This Row],[bmi]]&lt;25,"Normal",
IF(PatientData[[#This Row],[bmi]]&lt;30,"Overweight","Obese")))</f>
        <v>Overweight</v>
      </c>
      <c r="R8201" t="str">
        <f t="shared" si="4412"/>
        <v>High BP</v>
      </c>
      <c r="S8201" t="str">
        <f t="shared" si="4413"/>
        <v>Normal Cost</v>
      </c>
    </row>
    <row r="8202" spans="1:19" x14ac:dyDescent="0.3">
      <c r="A8202">
        <v>78</v>
      </c>
      <c r="B8202" t="s">
        <v>15</v>
      </c>
      <c r="C8202">
        <v>22.4</v>
      </c>
      <c r="D8202">
        <v>133</v>
      </c>
      <c r="E8202">
        <v>77</v>
      </c>
      <c r="F8202">
        <v>229.1</v>
      </c>
      <c r="G8202">
        <v>91.5</v>
      </c>
      <c r="H8202">
        <v>70</v>
      </c>
      <c r="I8202">
        <v>1</v>
      </c>
      <c r="J8202" t="s">
        <v>27</v>
      </c>
      <c r="K8202" t="s">
        <v>26</v>
      </c>
      <c r="L8202" t="s">
        <v>22</v>
      </c>
      <c r="M8202">
        <v>4.7</v>
      </c>
      <c r="N8202">
        <v>8794.02</v>
      </c>
      <c r="O8202" t="s">
        <v>19</v>
      </c>
      <c r="P8202" t="str">
        <f t="shared" si="4417"/>
        <v>45-59</v>
      </c>
      <c r="Q8202" t="str">
        <f>IF(PatientData[[#This Row],[bmi]]&lt;18.5,"Underweight",
IF(PatientData[[#This Row],[bmi]]&lt;25,"Normal",
IF(PatientData[[#This Row],[bmi]]&lt;30,"Overweight","Obese")))</f>
        <v>Normal</v>
      </c>
      <c r="R8202" t="str">
        <f t="shared" si="4412"/>
        <v>High BP</v>
      </c>
      <c r="S8202" t="str">
        <f t="shared" si="4413"/>
        <v>Normal Cost</v>
      </c>
    </row>
    <row r="8203" spans="1:19" x14ac:dyDescent="0.3">
      <c r="A8203">
        <v>68</v>
      </c>
      <c r="B8203" t="s">
        <v>15</v>
      </c>
      <c r="C8203">
        <v>24.9</v>
      </c>
      <c r="D8203">
        <v>124</v>
      </c>
      <c r="E8203">
        <v>71</v>
      </c>
      <c r="F8203">
        <v>204.6</v>
      </c>
      <c r="G8203">
        <v>87.7</v>
      </c>
      <c r="H8203">
        <v>57</v>
      </c>
      <c r="I8203">
        <v>3</v>
      </c>
      <c r="J8203" t="s">
        <v>24</v>
      </c>
      <c r="K8203" t="s">
        <v>26</v>
      </c>
      <c r="L8203" t="s">
        <v>25</v>
      </c>
      <c r="M8203">
        <v>16.600000000000001</v>
      </c>
      <c r="N8203">
        <v>24791.200000000001</v>
      </c>
      <c r="O8203" t="s">
        <v>19</v>
      </c>
      <c r="P8203" t="str">
        <f t="shared" si="4417"/>
        <v>45-59</v>
      </c>
      <c r="Q8203" t="str">
        <f>IF(PatientData[[#This Row],[bmi]]&lt;18.5,"Underweight",
IF(PatientData[[#This Row],[bmi]]&lt;25,"Normal",
IF(PatientData[[#This Row],[bmi]]&lt;30,"Overweight","Obese")))</f>
        <v>Normal</v>
      </c>
      <c r="R8203" t="str">
        <f t="shared" si="4412"/>
        <v>High BP</v>
      </c>
      <c r="S8203" t="str">
        <f t="shared" si="4413"/>
        <v>High Cost</v>
      </c>
    </row>
    <row r="8204" spans="1:19" x14ac:dyDescent="0.3">
      <c r="A8204">
        <v>59</v>
      </c>
      <c r="B8204" t="s">
        <v>20</v>
      </c>
      <c r="C8204">
        <v>32.4</v>
      </c>
      <c r="D8204">
        <v>131</v>
      </c>
      <c r="E8204">
        <v>76</v>
      </c>
      <c r="F8204">
        <v>234.6</v>
      </c>
      <c r="G8204">
        <v>151.1</v>
      </c>
      <c r="H8204">
        <v>71</v>
      </c>
      <c r="I8204">
        <v>0</v>
      </c>
      <c r="J8204" t="s">
        <v>27</v>
      </c>
      <c r="K8204" t="s">
        <v>26</v>
      </c>
      <c r="L8204" t="s">
        <v>18</v>
      </c>
      <c r="M8204">
        <v>11.3</v>
      </c>
      <c r="N8204">
        <v>19104.009999999998</v>
      </c>
      <c r="O8204" t="s">
        <v>19</v>
      </c>
      <c r="P8204" t="str">
        <f t="shared" ref="P8204" si="4418">IF(A8204&lt;30,"18-29",IF(A8204&lt;45,"30-44",IF(A8204&lt;60,"45-59",IF(A8204&lt;75,"60-74","75+"))))</f>
        <v>45-59</v>
      </c>
      <c r="Q8204" t="str">
        <f>IF(PatientData[[#This Row],[bmi]]&lt;18.5,"Underweight",
IF(PatientData[[#This Row],[bmi]]&lt;25,"Normal",
IF(PatientData[[#This Row],[bmi]]&lt;30,"Overweight","Obese")))</f>
        <v>Obese</v>
      </c>
      <c r="R8204" t="str">
        <f t="shared" si="4412"/>
        <v>High BP</v>
      </c>
      <c r="S8204" t="str">
        <f t="shared" si="4413"/>
        <v>High Cost</v>
      </c>
    </row>
    <row r="8205" spans="1:19" x14ac:dyDescent="0.3">
      <c r="A8205">
        <v>70</v>
      </c>
      <c r="B8205" t="s">
        <v>15</v>
      </c>
      <c r="C8205">
        <v>20.6</v>
      </c>
      <c r="D8205">
        <v>117</v>
      </c>
      <c r="E8205">
        <v>70</v>
      </c>
      <c r="F8205">
        <v>251.6</v>
      </c>
      <c r="G8205">
        <v>119.7</v>
      </c>
      <c r="H8205">
        <v>83</v>
      </c>
      <c r="I8205">
        <v>0</v>
      </c>
      <c r="J8205" t="s">
        <v>27</v>
      </c>
      <c r="K8205" t="s">
        <v>17</v>
      </c>
      <c r="L8205" t="s">
        <v>18</v>
      </c>
      <c r="M8205">
        <v>3.1</v>
      </c>
      <c r="N8205">
        <v>6187.49</v>
      </c>
      <c r="O8205" t="s">
        <v>19</v>
      </c>
      <c r="P8205" t="str">
        <f t="shared" ref="P8205" si="4419">IF(A8202&lt;30,"18-29",IF(A8202&lt;45,"30-44",IF(A8202&lt;60,"45-59",IF(A8202&lt;75,"60-74","75+"))))</f>
        <v>75+</v>
      </c>
      <c r="Q8205" t="str">
        <f>IF(PatientData[[#This Row],[bmi]]&lt;18.5,"Underweight",
IF(PatientData[[#This Row],[bmi]]&lt;25,"Normal",
IF(PatientData[[#This Row],[bmi]]&lt;30,"Overweight","Obese")))</f>
        <v>Normal</v>
      </c>
      <c r="R8205" t="str">
        <f t="shared" si="4412"/>
        <v>Normal BP</v>
      </c>
      <c r="S8205" t="str">
        <f t="shared" si="4413"/>
        <v>Normal Cost</v>
      </c>
    </row>
    <row r="8206" spans="1:19" x14ac:dyDescent="0.3">
      <c r="A8206">
        <v>71</v>
      </c>
      <c r="B8206" t="s">
        <v>20</v>
      </c>
      <c r="C8206">
        <v>32.4</v>
      </c>
      <c r="D8206">
        <v>125</v>
      </c>
      <c r="E8206">
        <v>80</v>
      </c>
      <c r="F8206">
        <v>193.6</v>
      </c>
      <c r="G8206">
        <v>124.1</v>
      </c>
      <c r="H8206">
        <v>62</v>
      </c>
      <c r="I8206">
        <v>0</v>
      </c>
      <c r="J8206" t="s">
        <v>24</v>
      </c>
      <c r="K8206" t="s">
        <v>28</v>
      </c>
      <c r="L8206" t="s">
        <v>18</v>
      </c>
      <c r="M8206">
        <v>3.5</v>
      </c>
      <c r="N8206">
        <v>10318</v>
      </c>
      <c r="O8206" t="s">
        <v>19</v>
      </c>
      <c r="P8206" t="str">
        <f t="shared" ref="P8206" si="4420">IF(A8206&lt;30,"18-29",IF(A8206&lt;45,"30-44",IF(A8206&lt;60,"45-59",IF(A8206&lt;75,"60-74","75+"))))</f>
        <v>60-74</v>
      </c>
      <c r="Q8206" t="str">
        <f>IF(PatientData[[#This Row],[bmi]]&lt;18.5,"Underweight",
IF(PatientData[[#This Row],[bmi]]&lt;25,"Normal",
IF(PatientData[[#This Row],[bmi]]&lt;30,"Overweight","Obese")))</f>
        <v>Obese</v>
      </c>
      <c r="R8206" t="str">
        <f t="shared" si="4412"/>
        <v>High BP</v>
      </c>
      <c r="S8206" t="str">
        <f t="shared" si="4413"/>
        <v>Normal Cost</v>
      </c>
    </row>
    <row r="8207" spans="1:19" x14ac:dyDescent="0.3">
      <c r="A8207">
        <v>52</v>
      </c>
      <c r="B8207" t="s">
        <v>15</v>
      </c>
      <c r="C8207">
        <v>32.9</v>
      </c>
      <c r="D8207">
        <v>138</v>
      </c>
      <c r="E8207">
        <v>79</v>
      </c>
      <c r="F8207">
        <v>247.1</v>
      </c>
      <c r="G8207">
        <v>129.6</v>
      </c>
      <c r="H8207">
        <v>84</v>
      </c>
      <c r="I8207">
        <v>3</v>
      </c>
      <c r="J8207" t="s">
        <v>16</v>
      </c>
      <c r="K8207" t="s">
        <v>17</v>
      </c>
      <c r="L8207" t="s">
        <v>25</v>
      </c>
      <c r="M8207">
        <v>5</v>
      </c>
      <c r="N8207">
        <v>11485.95</v>
      </c>
      <c r="O8207" t="s">
        <v>19</v>
      </c>
      <c r="P8207" t="str">
        <f t="shared" ref="P8207:P8212" si="4421">IF(A8204&lt;30,"18-29",IF(A8204&lt;45,"30-44",IF(A8204&lt;60,"45-59",IF(A8204&lt;75,"60-74","75+"))))</f>
        <v>45-59</v>
      </c>
      <c r="Q8207" t="str">
        <f>IF(PatientData[[#This Row],[bmi]]&lt;18.5,"Underweight",
IF(PatientData[[#This Row],[bmi]]&lt;25,"Normal",
IF(PatientData[[#This Row],[bmi]]&lt;30,"Overweight","Obese")))</f>
        <v>Obese</v>
      </c>
      <c r="R8207" t="str">
        <f t="shared" si="4412"/>
        <v>High BP</v>
      </c>
      <c r="S8207" t="str">
        <f t="shared" si="4413"/>
        <v>Normal Cost</v>
      </c>
    </row>
    <row r="8208" spans="1:19" x14ac:dyDescent="0.3">
      <c r="A8208">
        <v>47</v>
      </c>
      <c r="B8208" t="s">
        <v>15</v>
      </c>
      <c r="C8208">
        <v>27.8</v>
      </c>
      <c r="D8208">
        <v>137</v>
      </c>
      <c r="E8208">
        <v>77</v>
      </c>
      <c r="F8208">
        <v>268.10000000000002</v>
      </c>
      <c r="G8208">
        <v>115.4</v>
      </c>
      <c r="H8208">
        <v>83</v>
      </c>
      <c r="I8208">
        <v>1</v>
      </c>
      <c r="J8208" t="s">
        <v>24</v>
      </c>
      <c r="K8208" t="s">
        <v>21</v>
      </c>
      <c r="L8208" t="s">
        <v>22</v>
      </c>
      <c r="M8208">
        <v>4.7</v>
      </c>
      <c r="N8208">
        <v>9219.61</v>
      </c>
      <c r="O8208" t="s">
        <v>19</v>
      </c>
      <c r="P8208" t="str">
        <f t="shared" si="4421"/>
        <v>60-74</v>
      </c>
      <c r="Q8208" t="str">
        <f>IF(PatientData[[#This Row],[bmi]]&lt;18.5,"Underweight",
IF(PatientData[[#This Row],[bmi]]&lt;25,"Normal",
IF(PatientData[[#This Row],[bmi]]&lt;30,"Overweight","Obese")))</f>
        <v>Overweight</v>
      </c>
      <c r="R8208" t="str">
        <f t="shared" si="4412"/>
        <v>High BP</v>
      </c>
      <c r="S8208" t="str">
        <f t="shared" si="4413"/>
        <v>Normal Cost</v>
      </c>
    </row>
    <row r="8209" spans="1:19" x14ac:dyDescent="0.3">
      <c r="A8209">
        <v>74</v>
      </c>
      <c r="B8209" t="s">
        <v>15</v>
      </c>
      <c r="C8209">
        <v>32.700000000000003</v>
      </c>
      <c r="D8209">
        <v>131</v>
      </c>
      <c r="E8209">
        <v>76</v>
      </c>
      <c r="F8209">
        <v>250.4</v>
      </c>
      <c r="G8209">
        <v>125.9</v>
      </c>
      <c r="H8209">
        <v>73</v>
      </c>
      <c r="I8209">
        <v>1</v>
      </c>
      <c r="J8209" t="s">
        <v>27</v>
      </c>
      <c r="K8209" t="s">
        <v>21</v>
      </c>
      <c r="L8209" t="s">
        <v>18</v>
      </c>
      <c r="M8209">
        <v>8.1</v>
      </c>
      <c r="N8209">
        <v>17026.73</v>
      </c>
      <c r="O8209" t="s">
        <v>19</v>
      </c>
      <c r="P8209" t="str">
        <f t="shared" si="4421"/>
        <v>60-74</v>
      </c>
      <c r="Q8209" t="str">
        <f>IF(PatientData[[#This Row],[bmi]]&lt;18.5,"Underweight",
IF(PatientData[[#This Row],[bmi]]&lt;25,"Normal",
IF(PatientData[[#This Row],[bmi]]&lt;30,"Overweight","Obese")))</f>
        <v>Obese</v>
      </c>
      <c r="R8209" t="str">
        <f t="shared" si="4412"/>
        <v>High BP</v>
      </c>
      <c r="S8209" t="str">
        <f t="shared" si="4413"/>
        <v>High Cost</v>
      </c>
    </row>
    <row r="8210" spans="1:19" x14ac:dyDescent="0.3">
      <c r="A8210">
        <v>49</v>
      </c>
      <c r="B8210" t="s">
        <v>15</v>
      </c>
      <c r="C8210">
        <v>45</v>
      </c>
      <c r="D8210">
        <v>133</v>
      </c>
      <c r="E8210">
        <v>92</v>
      </c>
      <c r="F8210">
        <v>272.2</v>
      </c>
      <c r="G8210">
        <v>131.69999999999999</v>
      </c>
      <c r="H8210">
        <v>72</v>
      </c>
      <c r="I8210">
        <v>1</v>
      </c>
      <c r="J8210" t="s">
        <v>24</v>
      </c>
      <c r="K8210" t="s">
        <v>21</v>
      </c>
      <c r="L8210" t="s">
        <v>18</v>
      </c>
      <c r="M8210">
        <v>3.8</v>
      </c>
      <c r="N8210">
        <v>9502.32</v>
      </c>
      <c r="O8210" t="s">
        <v>19</v>
      </c>
      <c r="P8210" t="str">
        <f t="shared" si="4421"/>
        <v>45-59</v>
      </c>
      <c r="Q8210" t="str">
        <f>IF(PatientData[[#This Row],[bmi]]&lt;18.5,"Underweight",
IF(PatientData[[#This Row],[bmi]]&lt;25,"Normal",
IF(PatientData[[#This Row],[bmi]]&lt;30,"Overweight","Obese")))</f>
        <v>Obese</v>
      </c>
      <c r="R8210" t="str">
        <f t="shared" si="4412"/>
        <v>High BP</v>
      </c>
      <c r="S8210" t="str">
        <f t="shared" si="4413"/>
        <v>Normal Cost</v>
      </c>
    </row>
    <row r="8211" spans="1:19" x14ac:dyDescent="0.3">
      <c r="A8211">
        <v>75</v>
      </c>
      <c r="B8211" t="s">
        <v>15</v>
      </c>
      <c r="C8211">
        <v>18.600000000000001</v>
      </c>
      <c r="D8211">
        <v>119</v>
      </c>
      <c r="E8211">
        <v>72</v>
      </c>
      <c r="F8211">
        <v>217.6</v>
      </c>
      <c r="G8211">
        <v>119.6</v>
      </c>
      <c r="H8211">
        <v>63</v>
      </c>
      <c r="I8211">
        <v>3</v>
      </c>
      <c r="J8211" t="s">
        <v>27</v>
      </c>
      <c r="K8211" t="s">
        <v>28</v>
      </c>
      <c r="L8211" t="s">
        <v>25</v>
      </c>
      <c r="M8211">
        <v>2.6</v>
      </c>
      <c r="N8211">
        <v>9111.25</v>
      </c>
      <c r="O8211" t="s">
        <v>19</v>
      </c>
      <c r="P8211" t="str">
        <f t="shared" si="4421"/>
        <v>45-59</v>
      </c>
      <c r="Q8211" t="str">
        <f>IF(PatientData[[#This Row],[bmi]]&lt;18.5,"Underweight",
IF(PatientData[[#This Row],[bmi]]&lt;25,"Normal",
IF(PatientData[[#This Row],[bmi]]&lt;30,"Overweight","Obese")))</f>
        <v>Normal</v>
      </c>
      <c r="R8211" t="str">
        <f t="shared" si="4412"/>
        <v>Normal BP</v>
      </c>
      <c r="S8211" t="str">
        <f t="shared" si="4413"/>
        <v>Normal Cost</v>
      </c>
    </row>
    <row r="8212" spans="1:19" x14ac:dyDescent="0.3">
      <c r="A8212">
        <v>91</v>
      </c>
      <c r="B8212" t="s">
        <v>15</v>
      </c>
      <c r="C8212">
        <v>27.4</v>
      </c>
      <c r="D8212">
        <v>145</v>
      </c>
      <c r="E8212">
        <v>89</v>
      </c>
      <c r="F8212">
        <v>236.3</v>
      </c>
      <c r="G8212">
        <v>164</v>
      </c>
      <c r="H8212">
        <v>72</v>
      </c>
      <c r="I8212">
        <v>1</v>
      </c>
      <c r="J8212" t="s">
        <v>16</v>
      </c>
      <c r="K8212" t="s">
        <v>21</v>
      </c>
      <c r="L8212" t="s">
        <v>22</v>
      </c>
      <c r="M8212">
        <v>14.2</v>
      </c>
      <c r="N8212">
        <v>24915.94</v>
      </c>
      <c r="O8212" t="s">
        <v>19</v>
      </c>
      <c r="P8212" t="str">
        <f t="shared" si="4421"/>
        <v>60-74</v>
      </c>
      <c r="Q8212" t="str">
        <f>IF(PatientData[[#This Row],[bmi]]&lt;18.5,"Underweight",
IF(PatientData[[#This Row],[bmi]]&lt;25,"Normal",
IF(PatientData[[#This Row],[bmi]]&lt;30,"Overweight","Obese")))</f>
        <v>Overweight</v>
      </c>
      <c r="R8212" t="str">
        <f t="shared" si="4412"/>
        <v>High BP</v>
      </c>
      <c r="S8212" t="str">
        <f t="shared" si="4413"/>
        <v>High Cost</v>
      </c>
    </row>
    <row r="8213" spans="1:19" x14ac:dyDescent="0.3">
      <c r="A8213">
        <v>61</v>
      </c>
      <c r="B8213" t="s">
        <v>20</v>
      </c>
      <c r="C8213">
        <v>32.4</v>
      </c>
      <c r="D8213">
        <v>133</v>
      </c>
      <c r="E8213">
        <v>81</v>
      </c>
      <c r="F8213">
        <v>234.7</v>
      </c>
      <c r="G8213">
        <v>113.2</v>
      </c>
      <c r="H8213">
        <v>70</v>
      </c>
      <c r="I8213">
        <v>2</v>
      </c>
      <c r="J8213" t="s">
        <v>24</v>
      </c>
      <c r="K8213" t="s">
        <v>28</v>
      </c>
      <c r="L8213" t="s">
        <v>22</v>
      </c>
      <c r="M8213">
        <v>7.2</v>
      </c>
      <c r="N8213">
        <v>16669.490000000002</v>
      </c>
      <c r="O8213" t="s">
        <v>19</v>
      </c>
      <c r="P8213" t="str">
        <f t="shared" ref="P8213" si="4422">IF(A8213&lt;30,"18-29",IF(A8213&lt;45,"30-44",IF(A8213&lt;60,"45-59",IF(A8213&lt;75,"60-74","75+"))))</f>
        <v>60-74</v>
      </c>
      <c r="Q8213" t="str">
        <f>IF(PatientData[[#This Row],[bmi]]&lt;18.5,"Underweight",
IF(PatientData[[#This Row],[bmi]]&lt;25,"Normal",
IF(PatientData[[#This Row],[bmi]]&lt;30,"Overweight","Obese")))</f>
        <v>Obese</v>
      </c>
      <c r="R8213" t="str">
        <f t="shared" si="4412"/>
        <v>High BP</v>
      </c>
      <c r="S8213" t="str">
        <f t="shared" si="4413"/>
        <v>High Cost</v>
      </c>
    </row>
    <row r="8214" spans="1:19" x14ac:dyDescent="0.3">
      <c r="A8214">
        <v>74</v>
      </c>
      <c r="B8214" t="s">
        <v>15</v>
      </c>
      <c r="C8214">
        <v>37</v>
      </c>
      <c r="D8214">
        <v>129</v>
      </c>
      <c r="E8214">
        <v>86</v>
      </c>
      <c r="F8214">
        <v>253.2</v>
      </c>
      <c r="G8214">
        <v>100.8</v>
      </c>
      <c r="H8214">
        <v>77</v>
      </c>
      <c r="I8214">
        <v>0</v>
      </c>
      <c r="J8214" t="s">
        <v>16</v>
      </c>
      <c r="K8214" t="s">
        <v>21</v>
      </c>
      <c r="L8214" t="s">
        <v>18</v>
      </c>
      <c r="M8214">
        <v>10.6</v>
      </c>
      <c r="N8214">
        <v>20863.39</v>
      </c>
      <c r="O8214" t="s">
        <v>19</v>
      </c>
      <c r="P8214" t="str">
        <f t="shared" ref="P8214" si="4423">IF(A8211&lt;30,"18-29",IF(A8211&lt;45,"30-44",IF(A8211&lt;60,"45-59",IF(A8211&lt;75,"60-74","75+"))))</f>
        <v>75+</v>
      </c>
      <c r="Q8214" t="str">
        <f>IF(PatientData[[#This Row],[bmi]]&lt;18.5,"Underweight",
IF(PatientData[[#This Row],[bmi]]&lt;25,"Normal",
IF(PatientData[[#This Row],[bmi]]&lt;30,"Overweight","Obese")))</f>
        <v>Obese</v>
      </c>
      <c r="R8214" t="str">
        <f t="shared" si="4412"/>
        <v>High BP</v>
      </c>
      <c r="S8214" t="str">
        <f t="shared" si="4413"/>
        <v>High Cost</v>
      </c>
    </row>
    <row r="8215" spans="1:19" x14ac:dyDescent="0.3">
      <c r="A8215">
        <v>64</v>
      </c>
      <c r="B8215" t="s">
        <v>20</v>
      </c>
      <c r="C8215">
        <v>32.4</v>
      </c>
      <c r="D8215">
        <v>136</v>
      </c>
      <c r="E8215">
        <v>86</v>
      </c>
      <c r="F8215">
        <v>265.5</v>
      </c>
      <c r="G8215">
        <v>101.9</v>
      </c>
      <c r="H8215">
        <v>83</v>
      </c>
      <c r="I8215">
        <v>3</v>
      </c>
      <c r="J8215" t="s">
        <v>24</v>
      </c>
      <c r="K8215" t="s">
        <v>28</v>
      </c>
      <c r="L8215" t="s">
        <v>18</v>
      </c>
      <c r="M8215">
        <v>6.2</v>
      </c>
      <c r="N8215">
        <v>12332.4</v>
      </c>
      <c r="O8215" t="s">
        <v>19</v>
      </c>
      <c r="P8215" t="str">
        <f t="shared" ref="P8215" si="4424">IF(A8215&lt;30,"18-29",IF(A8215&lt;45,"30-44",IF(A8215&lt;60,"45-59",IF(A8215&lt;75,"60-74","75+"))))</f>
        <v>60-74</v>
      </c>
      <c r="Q8215" t="str">
        <f>IF(PatientData[[#This Row],[bmi]]&lt;18.5,"Underweight",
IF(PatientData[[#This Row],[bmi]]&lt;25,"Normal",
IF(PatientData[[#This Row],[bmi]]&lt;30,"Overweight","Obese")))</f>
        <v>Obese</v>
      </c>
      <c r="R8215" t="str">
        <f t="shared" si="4412"/>
        <v>High BP</v>
      </c>
      <c r="S8215" t="str">
        <f t="shared" si="4413"/>
        <v>Normal Cost</v>
      </c>
    </row>
    <row r="8216" spans="1:19" x14ac:dyDescent="0.3">
      <c r="A8216">
        <v>59</v>
      </c>
      <c r="B8216" t="s">
        <v>15</v>
      </c>
      <c r="C8216">
        <v>23.6</v>
      </c>
      <c r="D8216">
        <v>112</v>
      </c>
      <c r="E8216">
        <v>62</v>
      </c>
      <c r="F8216">
        <v>231.2</v>
      </c>
      <c r="G8216">
        <v>89</v>
      </c>
      <c r="H8216">
        <v>76</v>
      </c>
      <c r="I8216">
        <v>1</v>
      </c>
      <c r="J8216" t="s">
        <v>24</v>
      </c>
      <c r="K8216" t="s">
        <v>21</v>
      </c>
      <c r="L8216" t="s">
        <v>25</v>
      </c>
      <c r="M8216">
        <v>8.8000000000000007</v>
      </c>
      <c r="N8216">
        <v>17112.740000000002</v>
      </c>
      <c r="O8216" t="s">
        <v>19</v>
      </c>
      <c r="P8216" t="str">
        <f t="shared" ref="P8216" si="4425">IF(A8213&lt;30,"18-29",IF(A8213&lt;45,"30-44",IF(A8213&lt;60,"45-59",IF(A8213&lt;75,"60-74","75+"))))</f>
        <v>60-74</v>
      </c>
      <c r="Q8216" t="str">
        <f>IF(PatientData[[#This Row],[bmi]]&lt;18.5,"Underweight",
IF(PatientData[[#This Row],[bmi]]&lt;25,"Normal",
IF(PatientData[[#This Row],[bmi]]&lt;30,"Overweight","Obese")))</f>
        <v>Normal</v>
      </c>
      <c r="R8216" t="str">
        <f t="shared" si="4412"/>
        <v>Normal BP</v>
      </c>
      <c r="S8216" t="str">
        <f t="shared" si="4413"/>
        <v>High Cost</v>
      </c>
    </row>
    <row r="8217" spans="1:19" x14ac:dyDescent="0.3">
      <c r="A8217">
        <v>75</v>
      </c>
      <c r="B8217" t="s">
        <v>20</v>
      </c>
      <c r="C8217">
        <v>32.4</v>
      </c>
      <c r="D8217">
        <v>129</v>
      </c>
      <c r="E8217">
        <v>76</v>
      </c>
      <c r="F8217">
        <v>262.8</v>
      </c>
      <c r="G8217">
        <v>118.1</v>
      </c>
      <c r="H8217">
        <v>80</v>
      </c>
      <c r="I8217">
        <v>1</v>
      </c>
      <c r="J8217" t="s">
        <v>24</v>
      </c>
      <c r="K8217" t="s">
        <v>21</v>
      </c>
      <c r="L8217" t="s">
        <v>18</v>
      </c>
      <c r="M8217">
        <v>4.5999999999999996</v>
      </c>
      <c r="N8217">
        <v>11671.59</v>
      </c>
      <c r="O8217" t="s">
        <v>23</v>
      </c>
      <c r="P8217" t="str">
        <f t="shared" ref="P8217:P8218" si="4426">IF(A8217&lt;30,"18-29",IF(A8217&lt;45,"30-44",IF(A8217&lt;60,"45-59",IF(A8217&lt;75,"60-74","75+"))))</f>
        <v>75+</v>
      </c>
      <c r="Q8217" t="str">
        <f>IF(PatientData[[#This Row],[bmi]]&lt;18.5,"Underweight",
IF(PatientData[[#This Row],[bmi]]&lt;25,"Normal",
IF(PatientData[[#This Row],[bmi]]&lt;30,"Overweight","Obese")))</f>
        <v>Obese</v>
      </c>
      <c r="R8217" t="str">
        <f t="shared" si="4412"/>
        <v>High BP</v>
      </c>
      <c r="S8217" t="str">
        <f t="shared" si="4413"/>
        <v>Normal Cost</v>
      </c>
    </row>
    <row r="8218" spans="1:19" x14ac:dyDescent="0.3">
      <c r="A8218">
        <v>75</v>
      </c>
      <c r="B8218" t="s">
        <v>20</v>
      </c>
      <c r="C8218">
        <v>32.4</v>
      </c>
      <c r="D8218">
        <v>135</v>
      </c>
      <c r="E8218">
        <v>78</v>
      </c>
      <c r="F8218">
        <v>250.7</v>
      </c>
      <c r="G8218">
        <v>87.7</v>
      </c>
      <c r="H8218">
        <v>94</v>
      </c>
      <c r="I8218">
        <v>2</v>
      </c>
      <c r="J8218" t="s">
        <v>16</v>
      </c>
      <c r="K8218" t="s">
        <v>21</v>
      </c>
      <c r="L8218" t="s">
        <v>25</v>
      </c>
      <c r="M8218">
        <v>18.399999999999999</v>
      </c>
      <c r="N8218">
        <v>35702.5</v>
      </c>
      <c r="O8218" t="s">
        <v>19</v>
      </c>
      <c r="P8218" t="str">
        <f t="shared" si="4426"/>
        <v>75+</v>
      </c>
      <c r="Q8218" t="str">
        <f>IF(PatientData[[#This Row],[bmi]]&lt;18.5,"Underweight",
IF(PatientData[[#This Row],[bmi]]&lt;25,"Normal",
IF(PatientData[[#This Row],[bmi]]&lt;30,"Overweight","Obese")))</f>
        <v>Obese</v>
      </c>
      <c r="R8218" t="str">
        <f t="shared" si="4412"/>
        <v>High BP</v>
      </c>
      <c r="S8218" t="str">
        <f t="shared" si="4413"/>
        <v>High Cost</v>
      </c>
    </row>
    <row r="8219" spans="1:19" x14ac:dyDescent="0.3">
      <c r="A8219">
        <v>45</v>
      </c>
      <c r="B8219" t="s">
        <v>15</v>
      </c>
      <c r="C8219">
        <v>29.7</v>
      </c>
      <c r="D8219">
        <v>110</v>
      </c>
      <c r="E8219">
        <v>68</v>
      </c>
      <c r="F8219">
        <v>215.8</v>
      </c>
      <c r="G8219">
        <v>85.6</v>
      </c>
      <c r="H8219">
        <v>84</v>
      </c>
      <c r="I8219">
        <v>0</v>
      </c>
      <c r="J8219" t="s">
        <v>16</v>
      </c>
      <c r="K8219" t="s">
        <v>26</v>
      </c>
      <c r="L8219" t="s">
        <v>25</v>
      </c>
      <c r="M8219">
        <v>11.7</v>
      </c>
      <c r="N8219">
        <v>21884.87</v>
      </c>
      <c r="O8219" t="s">
        <v>19</v>
      </c>
      <c r="P8219" t="str">
        <f t="shared" ref="P8219:P8220" si="4427">IF(A8216&lt;30,"18-29",IF(A8216&lt;45,"30-44",IF(A8216&lt;60,"45-59",IF(A8216&lt;75,"60-74","75+"))))</f>
        <v>45-59</v>
      </c>
      <c r="Q8219" t="str">
        <f>IF(PatientData[[#This Row],[bmi]]&lt;18.5,"Underweight",
IF(PatientData[[#This Row],[bmi]]&lt;25,"Normal",
IF(PatientData[[#This Row],[bmi]]&lt;30,"Overweight","Obese")))</f>
        <v>Overweight</v>
      </c>
      <c r="R8219" t="str">
        <f t="shared" si="4412"/>
        <v>Normal BP</v>
      </c>
      <c r="S8219" t="str">
        <f t="shared" si="4413"/>
        <v>High Cost</v>
      </c>
    </row>
    <row r="8220" spans="1:19" x14ac:dyDescent="0.3">
      <c r="A8220">
        <v>66</v>
      </c>
      <c r="B8220" t="s">
        <v>15</v>
      </c>
      <c r="C8220">
        <v>30.4</v>
      </c>
      <c r="D8220">
        <v>119</v>
      </c>
      <c r="E8220">
        <v>76</v>
      </c>
      <c r="F8220">
        <v>214.7</v>
      </c>
      <c r="G8220">
        <v>100.1</v>
      </c>
      <c r="H8220">
        <v>89</v>
      </c>
      <c r="I8220">
        <v>1</v>
      </c>
      <c r="J8220" t="s">
        <v>16</v>
      </c>
      <c r="K8220" t="s">
        <v>21</v>
      </c>
      <c r="L8220" t="s">
        <v>22</v>
      </c>
      <c r="M8220">
        <v>13.3</v>
      </c>
      <c r="N8220">
        <v>24776.81</v>
      </c>
      <c r="O8220" t="s">
        <v>23</v>
      </c>
      <c r="P8220" t="str">
        <f t="shared" si="4427"/>
        <v>75+</v>
      </c>
      <c r="Q8220" t="str">
        <f>IF(PatientData[[#This Row],[bmi]]&lt;18.5,"Underweight",
IF(PatientData[[#This Row],[bmi]]&lt;25,"Normal",
IF(PatientData[[#This Row],[bmi]]&lt;30,"Overweight","Obese")))</f>
        <v>Obese</v>
      </c>
      <c r="R8220" t="str">
        <f t="shared" si="4412"/>
        <v>Normal BP</v>
      </c>
      <c r="S8220" t="str">
        <f t="shared" si="4413"/>
        <v>High Cost</v>
      </c>
    </row>
    <row r="8221" spans="1:19" x14ac:dyDescent="0.3">
      <c r="A8221">
        <v>82</v>
      </c>
      <c r="B8221" t="s">
        <v>20</v>
      </c>
      <c r="C8221">
        <v>32.4</v>
      </c>
      <c r="D8221">
        <v>125</v>
      </c>
      <c r="E8221">
        <v>71</v>
      </c>
      <c r="F8221">
        <v>265.8</v>
      </c>
      <c r="G8221">
        <v>105.6</v>
      </c>
      <c r="H8221">
        <v>103</v>
      </c>
      <c r="I8221">
        <v>2</v>
      </c>
      <c r="J8221" t="s">
        <v>16</v>
      </c>
      <c r="K8221" t="s">
        <v>26</v>
      </c>
      <c r="L8221" t="s">
        <v>22</v>
      </c>
      <c r="M8221">
        <v>9.5</v>
      </c>
      <c r="N8221">
        <v>15373.62</v>
      </c>
      <c r="O8221" t="s">
        <v>23</v>
      </c>
      <c r="P8221" t="str">
        <f t="shared" ref="P8221:P8222" si="4428">IF(A8221&lt;30,"18-29",IF(A8221&lt;45,"30-44",IF(A8221&lt;60,"45-59",IF(A8221&lt;75,"60-74","75+"))))</f>
        <v>75+</v>
      </c>
      <c r="Q8221" t="str">
        <f>IF(PatientData[[#This Row],[bmi]]&lt;18.5,"Underweight",
IF(PatientData[[#This Row],[bmi]]&lt;25,"Normal",
IF(PatientData[[#This Row],[bmi]]&lt;30,"Overweight","Obese")))</f>
        <v>Obese</v>
      </c>
      <c r="R8221" t="str">
        <f t="shared" si="4412"/>
        <v>High BP</v>
      </c>
      <c r="S8221" t="str">
        <f t="shared" si="4413"/>
        <v>High Cost</v>
      </c>
    </row>
    <row r="8222" spans="1:19" x14ac:dyDescent="0.3">
      <c r="A8222">
        <v>76</v>
      </c>
      <c r="B8222" t="s">
        <v>20</v>
      </c>
      <c r="C8222">
        <v>32.5</v>
      </c>
      <c r="D8222">
        <v>133</v>
      </c>
      <c r="E8222">
        <v>77</v>
      </c>
      <c r="F8222">
        <v>267.60000000000002</v>
      </c>
      <c r="G8222">
        <v>151.1</v>
      </c>
      <c r="H8222">
        <v>68</v>
      </c>
      <c r="I8222">
        <v>1</v>
      </c>
      <c r="J8222" t="s">
        <v>16</v>
      </c>
      <c r="K8222" t="s">
        <v>17</v>
      </c>
      <c r="L8222" t="s">
        <v>25</v>
      </c>
      <c r="M8222">
        <v>9.3000000000000007</v>
      </c>
      <c r="N8222">
        <v>15142.66</v>
      </c>
      <c r="O8222" t="s">
        <v>19</v>
      </c>
      <c r="P8222" t="str">
        <f t="shared" si="4428"/>
        <v>75+</v>
      </c>
      <c r="Q8222" t="str">
        <f>IF(PatientData[[#This Row],[bmi]]&lt;18.5,"Underweight",
IF(PatientData[[#This Row],[bmi]]&lt;25,"Normal",
IF(PatientData[[#This Row],[bmi]]&lt;30,"Overweight","Obese")))</f>
        <v>Obese</v>
      </c>
      <c r="R8222" t="str">
        <f t="shared" si="4412"/>
        <v>High BP</v>
      </c>
      <c r="S8222" t="str">
        <f t="shared" si="4413"/>
        <v>High Cost</v>
      </c>
    </row>
    <row r="8223" spans="1:19" x14ac:dyDescent="0.3">
      <c r="A8223">
        <v>86</v>
      </c>
      <c r="B8223" t="s">
        <v>15</v>
      </c>
      <c r="C8223">
        <v>33.9</v>
      </c>
      <c r="D8223">
        <v>120</v>
      </c>
      <c r="E8223">
        <v>68</v>
      </c>
      <c r="F8223">
        <v>248.3</v>
      </c>
      <c r="G8223">
        <v>242.3</v>
      </c>
      <c r="H8223">
        <v>78</v>
      </c>
      <c r="I8223">
        <v>2</v>
      </c>
      <c r="J8223" t="s">
        <v>24</v>
      </c>
      <c r="K8223" t="s">
        <v>21</v>
      </c>
      <c r="L8223" t="s">
        <v>18</v>
      </c>
      <c r="M8223">
        <v>6.8</v>
      </c>
      <c r="N8223">
        <v>14021.04</v>
      </c>
      <c r="O8223" t="s">
        <v>19</v>
      </c>
      <c r="P8223" t="str">
        <f t="shared" ref="P8223:P8224" si="4429">IF(A8220&lt;30,"18-29",IF(A8220&lt;45,"30-44",IF(A8220&lt;60,"45-59",IF(A8220&lt;75,"60-74","75+"))))</f>
        <v>60-74</v>
      </c>
      <c r="Q8223" t="str">
        <f>IF(PatientData[[#This Row],[bmi]]&lt;18.5,"Underweight",
IF(PatientData[[#This Row],[bmi]]&lt;25,"Normal",
IF(PatientData[[#This Row],[bmi]]&lt;30,"Overweight","Obese")))</f>
        <v>Obese</v>
      </c>
      <c r="R8223" t="str">
        <f t="shared" si="4412"/>
        <v>High BP</v>
      </c>
      <c r="S8223" t="str">
        <f t="shared" si="4413"/>
        <v>Normal Cost</v>
      </c>
    </row>
    <row r="8224" spans="1:19" x14ac:dyDescent="0.3">
      <c r="A8224">
        <v>83</v>
      </c>
      <c r="B8224" t="s">
        <v>15</v>
      </c>
      <c r="C8224">
        <v>26.4</v>
      </c>
      <c r="D8224">
        <v>122</v>
      </c>
      <c r="E8224">
        <v>81</v>
      </c>
      <c r="F8224">
        <v>250.6</v>
      </c>
      <c r="G8224">
        <v>111.5</v>
      </c>
      <c r="H8224">
        <v>95</v>
      </c>
      <c r="I8224">
        <v>1</v>
      </c>
      <c r="J8224" t="s">
        <v>27</v>
      </c>
      <c r="K8224" t="s">
        <v>26</v>
      </c>
      <c r="L8224" t="s">
        <v>18</v>
      </c>
      <c r="M8224">
        <v>7.1</v>
      </c>
      <c r="N8224">
        <v>13722.82</v>
      </c>
      <c r="O8224" t="s">
        <v>19</v>
      </c>
      <c r="P8224" t="str">
        <f t="shared" si="4429"/>
        <v>75+</v>
      </c>
      <c r="Q8224" t="str">
        <f>IF(PatientData[[#This Row],[bmi]]&lt;18.5,"Underweight",
IF(PatientData[[#This Row],[bmi]]&lt;25,"Normal",
IF(PatientData[[#This Row],[bmi]]&lt;30,"Overweight","Obese")))</f>
        <v>Overweight</v>
      </c>
      <c r="R8224" t="str">
        <f t="shared" si="4412"/>
        <v>High BP</v>
      </c>
      <c r="S8224" t="str">
        <f t="shared" si="4413"/>
        <v>Normal Cost</v>
      </c>
    </row>
    <row r="8225" spans="1:19" x14ac:dyDescent="0.3">
      <c r="A8225">
        <v>57</v>
      </c>
      <c r="B8225" t="s">
        <v>20</v>
      </c>
      <c r="C8225">
        <v>32.5</v>
      </c>
      <c r="D8225">
        <v>123</v>
      </c>
      <c r="E8225">
        <v>74</v>
      </c>
      <c r="F8225">
        <v>235.8</v>
      </c>
      <c r="G8225">
        <v>125</v>
      </c>
      <c r="H8225">
        <v>85</v>
      </c>
      <c r="I8225">
        <v>0</v>
      </c>
      <c r="J8225" t="s">
        <v>16</v>
      </c>
      <c r="K8225" t="s">
        <v>17</v>
      </c>
      <c r="L8225" t="s">
        <v>18</v>
      </c>
      <c r="M8225">
        <v>11</v>
      </c>
      <c r="N8225">
        <v>20748.2</v>
      </c>
      <c r="O8225" t="s">
        <v>19</v>
      </c>
      <c r="P8225" t="str">
        <f t="shared" ref="P8225" si="4430">IF(A8225&lt;30,"18-29",IF(A8225&lt;45,"30-44",IF(A8225&lt;60,"45-59",IF(A8225&lt;75,"60-74","75+"))))</f>
        <v>45-59</v>
      </c>
      <c r="Q8225" t="str">
        <f>IF(PatientData[[#This Row],[bmi]]&lt;18.5,"Underweight",
IF(PatientData[[#This Row],[bmi]]&lt;25,"Normal",
IF(PatientData[[#This Row],[bmi]]&lt;30,"Overweight","Obese")))</f>
        <v>Obese</v>
      </c>
      <c r="R8225" t="str">
        <f t="shared" si="4412"/>
        <v>High BP</v>
      </c>
      <c r="S8225" t="str">
        <f t="shared" si="4413"/>
        <v>High Cost</v>
      </c>
    </row>
    <row r="8226" spans="1:19" x14ac:dyDescent="0.3">
      <c r="A8226">
        <v>71</v>
      </c>
      <c r="B8226" t="s">
        <v>15</v>
      </c>
      <c r="C8226">
        <v>27.7</v>
      </c>
      <c r="D8226">
        <v>129</v>
      </c>
      <c r="E8226">
        <v>68</v>
      </c>
      <c r="F8226">
        <v>253.4</v>
      </c>
      <c r="G8226">
        <v>89.9</v>
      </c>
      <c r="H8226">
        <v>144</v>
      </c>
      <c r="I8226">
        <v>0</v>
      </c>
      <c r="J8226" t="s">
        <v>16</v>
      </c>
      <c r="K8226" t="s">
        <v>21</v>
      </c>
      <c r="L8226" t="s">
        <v>22</v>
      </c>
      <c r="M8226">
        <v>10.1</v>
      </c>
      <c r="N8226">
        <v>22463.57</v>
      </c>
      <c r="O8226" t="s">
        <v>23</v>
      </c>
      <c r="P8226" t="str">
        <f t="shared" ref="P8226" si="4431">IF(A8223&lt;30,"18-29",IF(A8223&lt;45,"30-44",IF(A8223&lt;60,"45-59",IF(A8223&lt;75,"60-74","75+"))))</f>
        <v>75+</v>
      </c>
      <c r="Q8226" t="str">
        <f>IF(PatientData[[#This Row],[bmi]]&lt;18.5,"Underweight",
IF(PatientData[[#This Row],[bmi]]&lt;25,"Normal",
IF(PatientData[[#This Row],[bmi]]&lt;30,"Overweight","Obese")))</f>
        <v>Overweight</v>
      </c>
      <c r="R8226" t="str">
        <f t="shared" si="4412"/>
        <v>High BP</v>
      </c>
      <c r="S8226" t="str">
        <f t="shared" si="4413"/>
        <v>High Cost</v>
      </c>
    </row>
    <row r="8227" spans="1:19" x14ac:dyDescent="0.3">
      <c r="A8227">
        <v>91</v>
      </c>
      <c r="B8227" t="s">
        <v>20</v>
      </c>
      <c r="C8227">
        <v>32.5</v>
      </c>
      <c r="D8227">
        <v>142</v>
      </c>
      <c r="E8227">
        <v>83</v>
      </c>
      <c r="F8227">
        <v>242.3</v>
      </c>
      <c r="G8227">
        <v>110</v>
      </c>
      <c r="H8227">
        <v>71</v>
      </c>
      <c r="I8227">
        <v>1</v>
      </c>
      <c r="J8227" t="s">
        <v>24</v>
      </c>
      <c r="K8227" t="s">
        <v>21</v>
      </c>
      <c r="L8227" t="s">
        <v>18</v>
      </c>
      <c r="M8227">
        <v>8</v>
      </c>
      <c r="N8227">
        <v>15260.49</v>
      </c>
      <c r="O8227" t="s">
        <v>23</v>
      </c>
      <c r="P8227" t="str">
        <f t="shared" ref="P8227" si="4432">IF(A8227&lt;30,"18-29",IF(A8227&lt;45,"30-44",IF(A8227&lt;60,"45-59",IF(A8227&lt;75,"60-74","75+"))))</f>
        <v>75+</v>
      </c>
      <c r="Q8227" t="str">
        <f>IF(PatientData[[#This Row],[bmi]]&lt;18.5,"Underweight",
IF(PatientData[[#This Row],[bmi]]&lt;25,"Normal",
IF(PatientData[[#This Row],[bmi]]&lt;30,"Overweight","Obese")))</f>
        <v>Obese</v>
      </c>
      <c r="R8227" t="str">
        <f t="shared" si="4412"/>
        <v>High BP</v>
      </c>
      <c r="S8227" t="str">
        <f t="shared" si="4413"/>
        <v>High Cost</v>
      </c>
    </row>
    <row r="8228" spans="1:19" x14ac:dyDescent="0.3">
      <c r="A8228">
        <v>66</v>
      </c>
      <c r="B8228" t="s">
        <v>15</v>
      </c>
      <c r="C8228">
        <v>31.7</v>
      </c>
      <c r="D8228">
        <v>117</v>
      </c>
      <c r="E8228">
        <v>64</v>
      </c>
      <c r="F8228">
        <v>232.6</v>
      </c>
      <c r="G8228">
        <v>99.6</v>
      </c>
      <c r="H8228">
        <v>88</v>
      </c>
      <c r="I8228">
        <v>3</v>
      </c>
      <c r="J8228" t="s">
        <v>27</v>
      </c>
      <c r="K8228" t="s">
        <v>26</v>
      </c>
      <c r="L8228" t="s">
        <v>22</v>
      </c>
      <c r="M8228">
        <v>1.1000000000000001</v>
      </c>
      <c r="N8228">
        <v>3541.32</v>
      </c>
      <c r="O8228" t="s">
        <v>23</v>
      </c>
      <c r="P8228" t="str">
        <f t="shared" ref="P8228:P8229" si="4433">IF(A8225&lt;30,"18-29",IF(A8225&lt;45,"30-44",IF(A8225&lt;60,"45-59",IF(A8225&lt;75,"60-74","75+"))))</f>
        <v>45-59</v>
      </c>
      <c r="Q8228" t="str">
        <f>IF(PatientData[[#This Row],[bmi]]&lt;18.5,"Underweight",
IF(PatientData[[#This Row],[bmi]]&lt;25,"Normal",
IF(PatientData[[#This Row],[bmi]]&lt;30,"Overweight","Obese")))</f>
        <v>Obese</v>
      </c>
      <c r="R8228" t="str">
        <f t="shared" si="4412"/>
        <v>Normal BP</v>
      </c>
      <c r="S8228" t="str">
        <f t="shared" si="4413"/>
        <v>Normal Cost</v>
      </c>
    </row>
    <row r="8229" spans="1:19" x14ac:dyDescent="0.3">
      <c r="A8229">
        <v>58</v>
      </c>
      <c r="B8229" t="s">
        <v>15</v>
      </c>
      <c r="C8229">
        <v>19</v>
      </c>
      <c r="D8229">
        <v>124</v>
      </c>
      <c r="E8229">
        <v>74</v>
      </c>
      <c r="F8229">
        <v>174.8</v>
      </c>
      <c r="G8229">
        <v>134.5</v>
      </c>
      <c r="H8229">
        <v>74</v>
      </c>
      <c r="I8229">
        <v>0</v>
      </c>
      <c r="J8229" t="s">
        <v>27</v>
      </c>
      <c r="K8229" t="s">
        <v>17</v>
      </c>
      <c r="L8229" t="s">
        <v>18</v>
      </c>
      <c r="M8229">
        <v>1.9</v>
      </c>
      <c r="N8229">
        <v>4819.8999999999996</v>
      </c>
      <c r="O8229" t="s">
        <v>19</v>
      </c>
      <c r="P8229" t="str">
        <f t="shared" si="4433"/>
        <v>60-74</v>
      </c>
      <c r="Q8229" t="str">
        <f>IF(PatientData[[#This Row],[bmi]]&lt;18.5,"Underweight",
IF(PatientData[[#This Row],[bmi]]&lt;25,"Normal",
IF(PatientData[[#This Row],[bmi]]&lt;30,"Overweight","Obese")))</f>
        <v>Normal</v>
      </c>
      <c r="R8229" t="str">
        <f t="shared" si="4412"/>
        <v>High BP</v>
      </c>
      <c r="S8229" t="str">
        <f t="shared" si="4413"/>
        <v>Normal Cost</v>
      </c>
    </row>
    <row r="8230" spans="1:19" x14ac:dyDescent="0.3">
      <c r="A8230">
        <v>69</v>
      </c>
      <c r="B8230" t="s">
        <v>20</v>
      </c>
      <c r="C8230">
        <v>32.5</v>
      </c>
      <c r="D8230">
        <v>96</v>
      </c>
      <c r="E8230">
        <v>60</v>
      </c>
      <c r="F8230">
        <v>241.6</v>
      </c>
      <c r="G8230">
        <v>100.1</v>
      </c>
      <c r="H8230">
        <v>86</v>
      </c>
      <c r="I8230">
        <v>2</v>
      </c>
      <c r="J8230" t="s">
        <v>24</v>
      </c>
      <c r="K8230" t="s">
        <v>21</v>
      </c>
      <c r="L8230" t="s">
        <v>18</v>
      </c>
      <c r="M8230">
        <v>7.2</v>
      </c>
      <c r="N8230">
        <v>14529.15</v>
      </c>
      <c r="O8230" t="s">
        <v>19</v>
      </c>
      <c r="P8230" t="str">
        <f t="shared" ref="P8230:P8231" si="4434">IF(A8230&lt;30,"18-29",IF(A8230&lt;45,"30-44",IF(A8230&lt;60,"45-59",IF(A8230&lt;75,"60-74","75+"))))</f>
        <v>60-74</v>
      </c>
      <c r="Q8230" t="str">
        <f>IF(PatientData[[#This Row],[bmi]]&lt;18.5,"Underweight",
IF(PatientData[[#This Row],[bmi]]&lt;25,"Normal",
IF(PatientData[[#This Row],[bmi]]&lt;30,"Overweight","Obese")))</f>
        <v>Obese</v>
      </c>
      <c r="R8230" t="str">
        <f t="shared" si="4412"/>
        <v>Normal BP</v>
      </c>
      <c r="S8230" t="str">
        <f t="shared" si="4413"/>
        <v>Normal Cost</v>
      </c>
    </row>
    <row r="8231" spans="1:19" x14ac:dyDescent="0.3">
      <c r="A8231">
        <v>68</v>
      </c>
      <c r="B8231" t="s">
        <v>20</v>
      </c>
      <c r="C8231">
        <v>32.5</v>
      </c>
      <c r="D8231">
        <v>123</v>
      </c>
      <c r="E8231">
        <v>74</v>
      </c>
      <c r="F8231">
        <v>268</v>
      </c>
      <c r="G8231">
        <v>119.3</v>
      </c>
      <c r="H8231">
        <v>76</v>
      </c>
      <c r="I8231">
        <v>0</v>
      </c>
      <c r="J8231" t="s">
        <v>24</v>
      </c>
      <c r="K8231" t="s">
        <v>28</v>
      </c>
      <c r="L8231" t="s">
        <v>18</v>
      </c>
      <c r="M8231">
        <v>6.2</v>
      </c>
      <c r="N8231">
        <v>12434.26</v>
      </c>
      <c r="O8231" t="s">
        <v>19</v>
      </c>
      <c r="P8231" t="str">
        <f t="shared" si="4434"/>
        <v>60-74</v>
      </c>
      <c r="Q8231" t="str">
        <f>IF(PatientData[[#This Row],[bmi]]&lt;18.5,"Underweight",
IF(PatientData[[#This Row],[bmi]]&lt;25,"Normal",
IF(PatientData[[#This Row],[bmi]]&lt;30,"Overweight","Obese")))</f>
        <v>Obese</v>
      </c>
      <c r="R8231" t="str">
        <f t="shared" si="4412"/>
        <v>High BP</v>
      </c>
      <c r="S8231" t="str">
        <f t="shared" si="4413"/>
        <v>Normal Cost</v>
      </c>
    </row>
    <row r="8232" spans="1:19" x14ac:dyDescent="0.3">
      <c r="A8232">
        <v>93</v>
      </c>
      <c r="B8232" t="s">
        <v>15</v>
      </c>
      <c r="C8232">
        <v>29.1</v>
      </c>
      <c r="D8232">
        <v>143</v>
      </c>
      <c r="E8232">
        <v>85</v>
      </c>
      <c r="F8232">
        <v>259.60000000000002</v>
      </c>
      <c r="G8232">
        <v>99.1</v>
      </c>
      <c r="H8232">
        <v>76</v>
      </c>
      <c r="I8232">
        <v>0</v>
      </c>
      <c r="J8232" t="s">
        <v>16</v>
      </c>
      <c r="K8232" t="s">
        <v>21</v>
      </c>
      <c r="L8232" t="s">
        <v>25</v>
      </c>
      <c r="M8232">
        <v>11.8</v>
      </c>
      <c r="N8232">
        <v>20369.009999999998</v>
      </c>
      <c r="O8232" t="s">
        <v>23</v>
      </c>
      <c r="P8232" t="str">
        <f t="shared" ref="P8232:P8233" si="4435">IF(A8229&lt;30,"18-29",IF(A8229&lt;45,"30-44",IF(A8229&lt;60,"45-59",IF(A8229&lt;75,"60-74","75+"))))</f>
        <v>45-59</v>
      </c>
      <c r="Q8232" t="str">
        <f>IF(PatientData[[#This Row],[bmi]]&lt;18.5,"Underweight",
IF(PatientData[[#This Row],[bmi]]&lt;25,"Normal",
IF(PatientData[[#This Row],[bmi]]&lt;30,"Overweight","Obese")))</f>
        <v>Overweight</v>
      </c>
      <c r="R8232" t="str">
        <f t="shared" si="4412"/>
        <v>High BP</v>
      </c>
      <c r="S8232" t="str">
        <f t="shared" si="4413"/>
        <v>High Cost</v>
      </c>
    </row>
    <row r="8233" spans="1:19" x14ac:dyDescent="0.3">
      <c r="A8233">
        <v>73</v>
      </c>
      <c r="B8233" t="s">
        <v>15</v>
      </c>
      <c r="C8233">
        <v>30.7</v>
      </c>
      <c r="D8233">
        <v>137</v>
      </c>
      <c r="E8233">
        <v>81</v>
      </c>
      <c r="F8233">
        <v>231.4</v>
      </c>
      <c r="G8233">
        <v>106.5</v>
      </c>
      <c r="H8233">
        <v>88</v>
      </c>
      <c r="I8233">
        <v>3</v>
      </c>
      <c r="J8233" t="s">
        <v>24</v>
      </c>
      <c r="K8233" t="s">
        <v>26</v>
      </c>
      <c r="L8233" t="s">
        <v>18</v>
      </c>
      <c r="M8233">
        <v>2.7</v>
      </c>
      <c r="N8233">
        <v>6115.61</v>
      </c>
      <c r="O8233" t="s">
        <v>19</v>
      </c>
      <c r="P8233" t="str">
        <f t="shared" si="4435"/>
        <v>60-74</v>
      </c>
      <c r="Q8233" t="str">
        <f>IF(PatientData[[#This Row],[bmi]]&lt;18.5,"Underweight",
IF(PatientData[[#This Row],[bmi]]&lt;25,"Normal",
IF(PatientData[[#This Row],[bmi]]&lt;30,"Overweight","Obese")))</f>
        <v>Obese</v>
      </c>
      <c r="R8233" t="str">
        <f t="shared" si="4412"/>
        <v>High BP</v>
      </c>
      <c r="S8233" t="str">
        <f t="shared" si="4413"/>
        <v>Normal Cost</v>
      </c>
    </row>
    <row r="8234" spans="1:19" x14ac:dyDescent="0.3">
      <c r="A8234">
        <v>67</v>
      </c>
      <c r="B8234" t="s">
        <v>20</v>
      </c>
      <c r="C8234">
        <v>32.5</v>
      </c>
      <c r="D8234">
        <v>115</v>
      </c>
      <c r="E8234">
        <v>60</v>
      </c>
      <c r="F8234">
        <v>245.3</v>
      </c>
      <c r="G8234">
        <v>110.8</v>
      </c>
      <c r="H8234">
        <v>81</v>
      </c>
      <c r="I8234">
        <v>1</v>
      </c>
      <c r="J8234" t="s">
        <v>16</v>
      </c>
      <c r="K8234" t="s">
        <v>21</v>
      </c>
      <c r="L8234" t="s">
        <v>22</v>
      </c>
      <c r="M8234">
        <v>13.7</v>
      </c>
      <c r="N8234">
        <v>26168.68</v>
      </c>
      <c r="O8234" t="s">
        <v>23</v>
      </c>
      <c r="P8234" t="str">
        <f t="shared" ref="P8234:P8235" si="4436">IF(A8234&lt;30,"18-29",IF(A8234&lt;45,"30-44",IF(A8234&lt;60,"45-59",IF(A8234&lt;75,"60-74","75+"))))</f>
        <v>60-74</v>
      </c>
      <c r="Q8234" t="str">
        <f>IF(PatientData[[#This Row],[bmi]]&lt;18.5,"Underweight",
IF(PatientData[[#This Row],[bmi]]&lt;25,"Normal",
IF(PatientData[[#This Row],[bmi]]&lt;30,"Overweight","Obese")))</f>
        <v>Obese</v>
      </c>
      <c r="R8234" t="str">
        <f t="shared" si="4412"/>
        <v>Normal BP</v>
      </c>
      <c r="S8234" t="str">
        <f t="shared" si="4413"/>
        <v>High Cost</v>
      </c>
    </row>
    <row r="8235" spans="1:19" x14ac:dyDescent="0.3">
      <c r="A8235">
        <v>57</v>
      </c>
      <c r="B8235" t="s">
        <v>20</v>
      </c>
      <c r="C8235">
        <v>32.5</v>
      </c>
      <c r="D8235">
        <v>137</v>
      </c>
      <c r="E8235">
        <v>80</v>
      </c>
      <c r="F8235">
        <v>224.3</v>
      </c>
      <c r="G8235">
        <v>140.4</v>
      </c>
      <c r="H8235">
        <v>76</v>
      </c>
      <c r="I8235">
        <v>0</v>
      </c>
      <c r="J8235" t="s">
        <v>27</v>
      </c>
      <c r="K8235" t="s">
        <v>17</v>
      </c>
      <c r="L8235" t="s">
        <v>25</v>
      </c>
      <c r="M8235">
        <v>5.8</v>
      </c>
      <c r="N8235">
        <v>9546.2000000000007</v>
      </c>
      <c r="O8235" t="s">
        <v>19</v>
      </c>
      <c r="P8235" t="str">
        <f t="shared" si="4436"/>
        <v>45-59</v>
      </c>
      <c r="Q8235" t="str">
        <f>IF(PatientData[[#This Row],[bmi]]&lt;18.5,"Underweight",
IF(PatientData[[#This Row],[bmi]]&lt;25,"Normal",
IF(PatientData[[#This Row],[bmi]]&lt;30,"Overweight","Obese")))</f>
        <v>Obese</v>
      </c>
      <c r="R8235" t="str">
        <f t="shared" si="4412"/>
        <v>High BP</v>
      </c>
      <c r="S8235" t="str">
        <f t="shared" si="4413"/>
        <v>Normal Cost</v>
      </c>
    </row>
    <row r="8236" spans="1:19" x14ac:dyDescent="0.3">
      <c r="A8236">
        <v>54</v>
      </c>
      <c r="B8236" t="s">
        <v>15</v>
      </c>
      <c r="C8236">
        <v>34</v>
      </c>
      <c r="D8236">
        <v>133</v>
      </c>
      <c r="E8236">
        <v>72</v>
      </c>
      <c r="F8236">
        <v>226.1</v>
      </c>
      <c r="G8236">
        <v>157</v>
      </c>
      <c r="H8236">
        <v>78</v>
      </c>
      <c r="I8236">
        <v>0</v>
      </c>
      <c r="J8236" t="s">
        <v>16</v>
      </c>
      <c r="K8236" t="s">
        <v>17</v>
      </c>
      <c r="L8236" t="s">
        <v>25</v>
      </c>
      <c r="M8236">
        <v>11</v>
      </c>
      <c r="N8236">
        <v>20031.68</v>
      </c>
      <c r="O8236" t="s">
        <v>19</v>
      </c>
      <c r="P8236" t="str">
        <f t="shared" ref="P8236" si="4437">IF(A8233&lt;30,"18-29",IF(A8233&lt;45,"30-44",IF(A8233&lt;60,"45-59",IF(A8233&lt;75,"60-74","75+"))))</f>
        <v>60-74</v>
      </c>
      <c r="Q8236" t="str">
        <f>IF(PatientData[[#This Row],[bmi]]&lt;18.5,"Underweight",
IF(PatientData[[#This Row],[bmi]]&lt;25,"Normal",
IF(PatientData[[#This Row],[bmi]]&lt;30,"Overweight","Obese")))</f>
        <v>Obese</v>
      </c>
      <c r="R8236" t="str">
        <f t="shared" si="4412"/>
        <v>High BP</v>
      </c>
      <c r="S8236" t="str">
        <f t="shared" si="4413"/>
        <v>High Cost</v>
      </c>
    </row>
    <row r="8237" spans="1:19" x14ac:dyDescent="0.3">
      <c r="A8237">
        <v>47</v>
      </c>
      <c r="B8237" t="s">
        <v>20</v>
      </c>
      <c r="C8237">
        <v>32.5</v>
      </c>
      <c r="D8237">
        <v>149</v>
      </c>
      <c r="E8237">
        <v>98</v>
      </c>
      <c r="F8237">
        <v>218.6</v>
      </c>
      <c r="G8237">
        <v>103.7</v>
      </c>
      <c r="H8237">
        <v>82</v>
      </c>
      <c r="I8237">
        <v>2</v>
      </c>
      <c r="J8237" t="s">
        <v>27</v>
      </c>
      <c r="K8237" t="s">
        <v>21</v>
      </c>
      <c r="L8237" t="s">
        <v>18</v>
      </c>
      <c r="M8237">
        <v>4.5</v>
      </c>
      <c r="N8237">
        <v>12124.75</v>
      </c>
      <c r="O8237" t="s">
        <v>19</v>
      </c>
      <c r="P8237" t="str">
        <f t="shared" ref="P8237:P8240" si="4438">IF(A8237&lt;30,"18-29",IF(A8237&lt;45,"30-44",IF(A8237&lt;60,"45-59",IF(A8237&lt;75,"60-74","75+"))))</f>
        <v>45-59</v>
      </c>
      <c r="Q8237" t="str">
        <f>IF(PatientData[[#This Row],[bmi]]&lt;18.5,"Underweight",
IF(PatientData[[#This Row],[bmi]]&lt;25,"Normal",
IF(PatientData[[#This Row],[bmi]]&lt;30,"Overweight","Obese")))</f>
        <v>Obese</v>
      </c>
      <c r="R8237" t="str">
        <f t="shared" si="4412"/>
        <v>High BP</v>
      </c>
      <c r="S8237" t="str">
        <f t="shared" si="4413"/>
        <v>Normal Cost</v>
      </c>
    </row>
    <row r="8238" spans="1:19" x14ac:dyDescent="0.3">
      <c r="A8238">
        <v>67</v>
      </c>
      <c r="B8238" t="s">
        <v>20</v>
      </c>
      <c r="C8238">
        <v>32.5</v>
      </c>
      <c r="D8238">
        <v>125</v>
      </c>
      <c r="E8238">
        <v>73</v>
      </c>
      <c r="F8238">
        <v>162.6</v>
      </c>
      <c r="G8238">
        <v>159.6</v>
      </c>
      <c r="H8238">
        <v>66</v>
      </c>
      <c r="I8238">
        <v>0</v>
      </c>
      <c r="J8238" t="s">
        <v>16</v>
      </c>
      <c r="K8238" t="s">
        <v>17</v>
      </c>
      <c r="L8238" t="s">
        <v>25</v>
      </c>
      <c r="M8238">
        <v>6.8</v>
      </c>
      <c r="N8238">
        <v>13431.49</v>
      </c>
      <c r="O8238" t="s">
        <v>19</v>
      </c>
      <c r="P8238" t="str">
        <f t="shared" si="4438"/>
        <v>60-74</v>
      </c>
      <c r="Q8238" t="str">
        <f>IF(PatientData[[#This Row],[bmi]]&lt;18.5,"Underweight",
IF(PatientData[[#This Row],[bmi]]&lt;25,"Normal",
IF(PatientData[[#This Row],[bmi]]&lt;30,"Overweight","Obese")))</f>
        <v>Obese</v>
      </c>
      <c r="R8238" t="str">
        <f t="shared" si="4412"/>
        <v>High BP</v>
      </c>
      <c r="S8238" t="str">
        <f t="shared" si="4413"/>
        <v>Normal Cost</v>
      </c>
    </row>
    <row r="8239" spans="1:19" x14ac:dyDescent="0.3">
      <c r="A8239">
        <v>83</v>
      </c>
      <c r="B8239" t="s">
        <v>20</v>
      </c>
      <c r="C8239">
        <v>32.5</v>
      </c>
      <c r="D8239">
        <v>202</v>
      </c>
      <c r="E8239">
        <v>128</v>
      </c>
      <c r="F8239">
        <v>267.10000000000002</v>
      </c>
      <c r="G8239">
        <v>117</v>
      </c>
      <c r="H8239">
        <v>82</v>
      </c>
      <c r="I8239">
        <v>2</v>
      </c>
      <c r="J8239" t="s">
        <v>27</v>
      </c>
      <c r="K8239" t="s">
        <v>26</v>
      </c>
      <c r="L8239" t="s">
        <v>18</v>
      </c>
      <c r="M8239">
        <v>4.9000000000000004</v>
      </c>
      <c r="N8239">
        <v>7972.8</v>
      </c>
      <c r="O8239" t="s">
        <v>19</v>
      </c>
      <c r="P8239" t="str">
        <f t="shared" si="4438"/>
        <v>75+</v>
      </c>
      <c r="Q8239" t="str">
        <f>IF(PatientData[[#This Row],[bmi]]&lt;18.5,"Underweight",
IF(PatientData[[#This Row],[bmi]]&lt;25,"Normal",
IF(PatientData[[#This Row],[bmi]]&lt;30,"Overweight","Obese")))</f>
        <v>Obese</v>
      </c>
      <c r="R8239" t="str">
        <f t="shared" si="4412"/>
        <v>High BP</v>
      </c>
      <c r="S8239" t="str">
        <f t="shared" si="4413"/>
        <v>Normal Cost</v>
      </c>
    </row>
    <row r="8240" spans="1:19" x14ac:dyDescent="0.3">
      <c r="A8240">
        <v>44</v>
      </c>
      <c r="B8240" t="s">
        <v>20</v>
      </c>
      <c r="C8240">
        <v>32.5</v>
      </c>
      <c r="D8240">
        <v>125</v>
      </c>
      <c r="E8240">
        <v>75</v>
      </c>
      <c r="F8240">
        <v>228.6</v>
      </c>
      <c r="G8240">
        <v>114.5</v>
      </c>
      <c r="H8240">
        <v>66</v>
      </c>
      <c r="I8240">
        <v>1</v>
      </c>
      <c r="J8240" t="s">
        <v>27</v>
      </c>
      <c r="K8240" t="s">
        <v>26</v>
      </c>
      <c r="L8240" t="s">
        <v>18</v>
      </c>
      <c r="M8240">
        <v>3.6</v>
      </c>
      <c r="N8240">
        <v>7592.54</v>
      </c>
      <c r="O8240" t="s">
        <v>19</v>
      </c>
      <c r="P8240" t="str">
        <f t="shared" si="4438"/>
        <v>30-44</v>
      </c>
      <c r="Q8240" t="str">
        <f>IF(PatientData[[#This Row],[bmi]]&lt;18.5,"Underweight",
IF(PatientData[[#This Row],[bmi]]&lt;25,"Normal",
IF(PatientData[[#This Row],[bmi]]&lt;30,"Overweight","Obese")))</f>
        <v>Obese</v>
      </c>
      <c r="R8240" t="str">
        <f t="shared" si="4412"/>
        <v>High BP</v>
      </c>
      <c r="S8240" t="str">
        <f t="shared" si="4413"/>
        <v>Normal Cost</v>
      </c>
    </row>
    <row r="8241" spans="1:19" x14ac:dyDescent="0.3">
      <c r="A8241">
        <v>56</v>
      </c>
      <c r="B8241" t="s">
        <v>15</v>
      </c>
      <c r="C8241">
        <v>27</v>
      </c>
      <c r="D8241">
        <v>137</v>
      </c>
      <c r="E8241">
        <v>82</v>
      </c>
      <c r="F8241">
        <v>217.9</v>
      </c>
      <c r="G8241">
        <v>106.6</v>
      </c>
      <c r="H8241">
        <v>75</v>
      </c>
      <c r="I8241">
        <v>1</v>
      </c>
      <c r="J8241" t="s">
        <v>16</v>
      </c>
      <c r="K8241" t="s">
        <v>26</v>
      </c>
      <c r="L8241" t="s">
        <v>18</v>
      </c>
      <c r="M8241">
        <v>10.9</v>
      </c>
      <c r="N8241">
        <v>16226.93</v>
      </c>
      <c r="O8241" t="s">
        <v>19</v>
      </c>
      <c r="P8241" t="str">
        <f t="shared" ref="P8241" si="4439">IF(A8238&lt;30,"18-29",IF(A8238&lt;45,"30-44",IF(A8238&lt;60,"45-59",IF(A8238&lt;75,"60-74","75+"))))</f>
        <v>60-74</v>
      </c>
      <c r="Q8241" t="str">
        <f>IF(PatientData[[#This Row],[bmi]]&lt;18.5,"Underweight",
IF(PatientData[[#This Row],[bmi]]&lt;25,"Normal",
IF(PatientData[[#This Row],[bmi]]&lt;30,"Overweight","Obese")))</f>
        <v>Overweight</v>
      </c>
      <c r="R8241" t="str">
        <f t="shared" si="4412"/>
        <v>High BP</v>
      </c>
      <c r="S8241" t="str">
        <f t="shared" si="4413"/>
        <v>High Cost</v>
      </c>
    </row>
    <row r="8242" spans="1:19" x14ac:dyDescent="0.3">
      <c r="A8242">
        <v>75</v>
      </c>
      <c r="B8242" t="s">
        <v>20</v>
      </c>
      <c r="C8242">
        <v>32.5</v>
      </c>
      <c r="D8242">
        <v>114</v>
      </c>
      <c r="E8242">
        <v>60</v>
      </c>
      <c r="F8242">
        <v>262.3</v>
      </c>
      <c r="G8242">
        <v>100.4</v>
      </c>
      <c r="H8242">
        <v>88</v>
      </c>
      <c r="I8242">
        <v>0</v>
      </c>
      <c r="J8242" t="s">
        <v>16</v>
      </c>
      <c r="K8242" t="s">
        <v>21</v>
      </c>
      <c r="L8242" t="s">
        <v>25</v>
      </c>
      <c r="M8242">
        <v>7.6</v>
      </c>
      <c r="N8242">
        <v>15761.83</v>
      </c>
      <c r="O8242" t="s">
        <v>19</v>
      </c>
      <c r="P8242" t="str">
        <f t="shared" ref="P8242:P8243" si="4440">IF(A8242&lt;30,"18-29",IF(A8242&lt;45,"30-44",IF(A8242&lt;60,"45-59",IF(A8242&lt;75,"60-74","75+"))))</f>
        <v>75+</v>
      </c>
      <c r="Q8242" t="str">
        <f>IF(PatientData[[#This Row],[bmi]]&lt;18.5,"Underweight",
IF(PatientData[[#This Row],[bmi]]&lt;25,"Normal",
IF(PatientData[[#This Row],[bmi]]&lt;30,"Overweight","Obese")))</f>
        <v>Obese</v>
      </c>
      <c r="R8242" t="str">
        <f t="shared" si="4412"/>
        <v>Normal BP</v>
      </c>
      <c r="S8242" t="str">
        <f t="shared" si="4413"/>
        <v>High Cost</v>
      </c>
    </row>
    <row r="8243" spans="1:19" x14ac:dyDescent="0.3">
      <c r="A8243">
        <v>31</v>
      </c>
      <c r="B8243" t="s">
        <v>20</v>
      </c>
      <c r="C8243">
        <v>32.5</v>
      </c>
      <c r="D8243">
        <v>143</v>
      </c>
      <c r="E8243">
        <v>82</v>
      </c>
      <c r="F8243">
        <v>187.5</v>
      </c>
      <c r="G8243">
        <v>107.5</v>
      </c>
      <c r="H8243">
        <v>71</v>
      </c>
      <c r="I8243">
        <v>0</v>
      </c>
      <c r="J8243" t="s">
        <v>16</v>
      </c>
      <c r="K8243" t="s">
        <v>21</v>
      </c>
      <c r="L8243" t="s">
        <v>18</v>
      </c>
      <c r="M8243">
        <v>7.4</v>
      </c>
      <c r="N8243">
        <v>17702.240000000002</v>
      </c>
      <c r="O8243" t="s">
        <v>19</v>
      </c>
      <c r="P8243" t="str">
        <f t="shared" si="4440"/>
        <v>30-44</v>
      </c>
      <c r="Q8243" t="str">
        <f>IF(PatientData[[#This Row],[bmi]]&lt;18.5,"Underweight",
IF(PatientData[[#This Row],[bmi]]&lt;25,"Normal",
IF(PatientData[[#This Row],[bmi]]&lt;30,"Overweight","Obese")))</f>
        <v>Obese</v>
      </c>
      <c r="R8243" t="str">
        <f t="shared" si="4412"/>
        <v>High BP</v>
      </c>
      <c r="S8243" t="str">
        <f t="shared" si="4413"/>
        <v>High Cost</v>
      </c>
    </row>
    <row r="8244" spans="1:19" x14ac:dyDescent="0.3">
      <c r="A8244">
        <v>67</v>
      </c>
      <c r="B8244" t="s">
        <v>15</v>
      </c>
      <c r="C8244">
        <v>26.5</v>
      </c>
      <c r="D8244">
        <v>138</v>
      </c>
      <c r="E8244">
        <v>82</v>
      </c>
      <c r="F8244">
        <v>233.1</v>
      </c>
      <c r="G8244">
        <v>89.2</v>
      </c>
      <c r="H8244">
        <v>83</v>
      </c>
      <c r="I8244">
        <v>0</v>
      </c>
      <c r="J8244" t="s">
        <v>16</v>
      </c>
      <c r="K8244" t="s">
        <v>26</v>
      </c>
      <c r="L8244" t="s">
        <v>25</v>
      </c>
      <c r="M8244">
        <v>8.3000000000000007</v>
      </c>
      <c r="N8244">
        <v>15712.3</v>
      </c>
      <c r="O8244" t="s">
        <v>19</v>
      </c>
      <c r="P8244" t="str">
        <f t="shared" ref="P8244:P8246" si="4441">IF(A8241&lt;30,"18-29",IF(A8241&lt;45,"30-44",IF(A8241&lt;60,"45-59",IF(A8241&lt;75,"60-74","75+"))))</f>
        <v>45-59</v>
      </c>
      <c r="Q8244" t="str">
        <f>IF(PatientData[[#This Row],[bmi]]&lt;18.5,"Underweight",
IF(PatientData[[#This Row],[bmi]]&lt;25,"Normal",
IF(PatientData[[#This Row],[bmi]]&lt;30,"Overweight","Obese")))</f>
        <v>Overweight</v>
      </c>
      <c r="R8244" t="str">
        <f t="shared" si="4412"/>
        <v>High BP</v>
      </c>
      <c r="S8244" t="str">
        <f t="shared" si="4413"/>
        <v>High Cost</v>
      </c>
    </row>
    <row r="8245" spans="1:19" x14ac:dyDescent="0.3">
      <c r="A8245">
        <v>61</v>
      </c>
      <c r="B8245" t="s">
        <v>15</v>
      </c>
      <c r="C8245">
        <v>18.600000000000001</v>
      </c>
      <c r="D8245">
        <v>134</v>
      </c>
      <c r="E8245">
        <v>79</v>
      </c>
      <c r="F8245">
        <v>202.8</v>
      </c>
      <c r="G8245">
        <v>161.5</v>
      </c>
      <c r="H8245">
        <v>100</v>
      </c>
      <c r="I8245">
        <v>2</v>
      </c>
      <c r="J8245" t="s">
        <v>16</v>
      </c>
      <c r="K8245" t="s">
        <v>21</v>
      </c>
      <c r="L8245" t="s">
        <v>25</v>
      </c>
      <c r="M8245">
        <v>9.1</v>
      </c>
      <c r="N8245">
        <v>19965.560000000001</v>
      </c>
      <c r="O8245" t="s">
        <v>19</v>
      </c>
      <c r="P8245" t="str">
        <f t="shared" si="4441"/>
        <v>75+</v>
      </c>
      <c r="Q8245" t="str">
        <f>IF(PatientData[[#This Row],[bmi]]&lt;18.5,"Underweight",
IF(PatientData[[#This Row],[bmi]]&lt;25,"Normal",
IF(PatientData[[#This Row],[bmi]]&lt;30,"Overweight","Obese")))</f>
        <v>Normal</v>
      </c>
      <c r="R8245" t="str">
        <f t="shared" si="4412"/>
        <v>High BP</v>
      </c>
      <c r="S8245" t="str">
        <f t="shared" si="4413"/>
        <v>High Cost</v>
      </c>
    </row>
    <row r="8246" spans="1:19" x14ac:dyDescent="0.3">
      <c r="A8246">
        <v>65</v>
      </c>
      <c r="B8246" t="s">
        <v>15</v>
      </c>
      <c r="C8246">
        <v>26.5</v>
      </c>
      <c r="D8246">
        <v>120</v>
      </c>
      <c r="E8246">
        <v>71</v>
      </c>
      <c r="F8246">
        <v>214.7</v>
      </c>
      <c r="G8246">
        <v>124.3</v>
      </c>
      <c r="H8246">
        <v>87</v>
      </c>
      <c r="I8246">
        <v>1</v>
      </c>
      <c r="J8246" t="s">
        <v>16</v>
      </c>
      <c r="K8246" t="s">
        <v>28</v>
      </c>
      <c r="L8246" t="s">
        <v>18</v>
      </c>
      <c r="M8246">
        <v>13.2</v>
      </c>
      <c r="N8246">
        <v>29997.53</v>
      </c>
      <c r="O8246" t="s">
        <v>19</v>
      </c>
      <c r="P8246" t="str">
        <f t="shared" si="4441"/>
        <v>30-44</v>
      </c>
      <c r="Q8246" t="str">
        <f>IF(PatientData[[#This Row],[bmi]]&lt;18.5,"Underweight",
IF(PatientData[[#This Row],[bmi]]&lt;25,"Normal",
IF(PatientData[[#This Row],[bmi]]&lt;30,"Overweight","Obese")))</f>
        <v>Overweight</v>
      </c>
      <c r="R8246" t="str">
        <f t="shared" si="4412"/>
        <v>High BP</v>
      </c>
      <c r="S8246" t="str">
        <f t="shared" si="4413"/>
        <v>High Cost</v>
      </c>
    </row>
    <row r="8247" spans="1:19" x14ac:dyDescent="0.3">
      <c r="A8247">
        <v>63</v>
      </c>
      <c r="B8247" t="s">
        <v>20</v>
      </c>
      <c r="C8247">
        <v>32.5</v>
      </c>
      <c r="D8247">
        <v>132</v>
      </c>
      <c r="E8247">
        <v>72</v>
      </c>
      <c r="F8247">
        <v>248.6</v>
      </c>
      <c r="G8247">
        <v>136.1</v>
      </c>
      <c r="H8247">
        <v>83</v>
      </c>
      <c r="I8247">
        <v>1</v>
      </c>
      <c r="J8247" t="s">
        <v>24</v>
      </c>
      <c r="K8247" t="s">
        <v>26</v>
      </c>
      <c r="L8247" t="s">
        <v>25</v>
      </c>
      <c r="M8247">
        <v>5.7</v>
      </c>
      <c r="N8247">
        <v>12421.31</v>
      </c>
      <c r="O8247" t="s">
        <v>19</v>
      </c>
      <c r="P8247" t="str">
        <f t="shared" ref="P8247" si="4442">IF(A8247&lt;30,"18-29",IF(A8247&lt;45,"30-44",IF(A8247&lt;60,"45-59",IF(A8247&lt;75,"60-74","75+"))))</f>
        <v>60-74</v>
      </c>
      <c r="Q8247" t="str">
        <f>IF(PatientData[[#This Row],[bmi]]&lt;18.5,"Underweight",
IF(PatientData[[#This Row],[bmi]]&lt;25,"Normal",
IF(PatientData[[#This Row],[bmi]]&lt;30,"Overweight","Obese")))</f>
        <v>Obese</v>
      </c>
      <c r="R8247" t="str">
        <f t="shared" si="4412"/>
        <v>High BP</v>
      </c>
      <c r="S8247" t="str">
        <f t="shared" si="4413"/>
        <v>Normal Cost</v>
      </c>
    </row>
    <row r="8248" spans="1:19" x14ac:dyDescent="0.3">
      <c r="A8248">
        <v>54</v>
      </c>
      <c r="B8248" t="s">
        <v>15</v>
      </c>
      <c r="C8248">
        <v>26.7</v>
      </c>
      <c r="D8248">
        <v>134</v>
      </c>
      <c r="E8248">
        <v>76</v>
      </c>
      <c r="F8248">
        <v>239</v>
      </c>
      <c r="G8248">
        <v>98.7</v>
      </c>
      <c r="H8248">
        <v>80</v>
      </c>
      <c r="I8248">
        <v>2</v>
      </c>
      <c r="J8248" t="s">
        <v>16</v>
      </c>
      <c r="K8248" t="s">
        <v>21</v>
      </c>
      <c r="L8248" t="s">
        <v>18</v>
      </c>
      <c r="M8248">
        <v>9.6</v>
      </c>
      <c r="N8248">
        <v>20267.669999999998</v>
      </c>
      <c r="O8248" t="s">
        <v>23</v>
      </c>
      <c r="P8248" t="str">
        <f t="shared" ref="P8248" si="4443">IF(A8245&lt;30,"18-29",IF(A8245&lt;45,"30-44",IF(A8245&lt;60,"45-59",IF(A8245&lt;75,"60-74","75+"))))</f>
        <v>60-74</v>
      </c>
      <c r="Q8248" t="str">
        <f>IF(PatientData[[#This Row],[bmi]]&lt;18.5,"Underweight",
IF(PatientData[[#This Row],[bmi]]&lt;25,"Normal",
IF(PatientData[[#This Row],[bmi]]&lt;30,"Overweight","Obese")))</f>
        <v>Overweight</v>
      </c>
      <c r="R8248" t="str">
        <f t="shared" si="4412"/>
        <v>High BP</v>
      </c>
      <c r="S8248" t="str">
        <f t="shared" si="4413"/>
        <v>High Cost</v>
      </c>
    </row>
    <row r="8249" spans="1:19" x14ac:dyDescent="0.3">
      <c r="A8249">
        <v>76</v>
      </c>
      <c r="B8249" t="s">
        <v>20</v>
      </c>
      <c r="C8249">
        <v>32.5</v>
      </c>
      <c r="D8249">
        <v>139</v>
      </c>
      <c r="E8249">
        <v>78</v>
      </c>
      <c r="F8249">
        <v>239.8</v>
      </c>
      <c r="G8249">
        <v>132.5</v>
      </c>
      <c r="H8249">
        <v>70</v>
      </c>
      <c r="I8249">
        <v>0</v>
      </c>
      <c r="J8249" t="s">
        <v>27</v>
      </c>
      <c r="K8249" t="s">
        <v>17</v>
      </c>
      <c r="L8249" t="s">
        <v>18</v>
      </c>
      <c r="M8249">
        <v>13.3</v>
      </c>
      <c r="N8249">
        <v>23477.88</v>
      </c>
      <c r="O8249" t="s">
        <v>19</v>
      </c>
      <c r="P8249" t="str">
        <f t="shared" ref="P8249:P8253" si="4444">IF(A8249&lt;30,"18-29",IF(A8249&lt;45,"30-44",IF(A8249&lt;60,"45-59",IF(A8249&lt;75,"60-74","75+"))))</f>
        <v>75+</v>
      </c>
      <c r="Q8249" t="str">
        <f>IF(PatientData[[#This Row],[bmi]]&lt;18.5,"Underweight",
IF(PatientData[[#This Row],[bmi]]&lt;25,"Normal",
IF(PatientData[[#This Row],[bmi]]&lt;30,"Overweight","Obese")))</f>
        <v>Obese</v>
      </c>
      <c r="R8249" t="str">
        <f t="shared" si="4412"/>
        <v>High BP</v>
      </c>
      <c r="S8249" t="str">
        <f t="shared" si="4413"/>
        <v>High Cost</v>
      </c>
    </row>
    <row r="8250" spans="1:19" x14ac:dyDescent="0.3">
      <c r="A8250">
        <v>67</v>
      </c>
      <c r="B8250" t="s">
        <v>20</v>
      </c>
      <c r="C8250">
        <v>32.5</v>
      </c>
      <c r="D8250">
        <v>138</v>
      </c>
      <c r="E8250">
        <v>76</v>
      </c>
      <c r="F8250">
        <v>215.5</v>
      </c>
      <c r="G8250">
        <v>93.8</v>
      </c>
      <c r="H8250">
        <v>85</v>
      </c>
      <c r="I8250">
        <v>1</v>
      </c>
      <c r="J8250" t="s">
        <v>27</v>
      </c>
      <c r="K8250" t="s">
        <v>26</v>
      </c>
      <c r="L8250" t="s">
        <v>25</v>
      </c>
      <c r="M8250">
        <v>3.7</v>
      </c>
      <c r="N8250">
        <v>8689.9699999999993</v>
      </c>
      <c r="O8250" t="s">
        <v>19</v>
      </c>
      <c r="P8250" t="str">
        <f t="shared" si="4444"/>
        <v>60-74</v>
      </c>
      <c r="Q8250" t="str">
        <f>IF(PatientData[[#This Row],[bmi]]&lt;18.5,"Underweight",
IF(PatientData[[#This Row],[bmi]]&lt;25,"Normal",
IF(PatientData[[#This Row],[bmi]]&lt;30,"Overweight","Obese")))</f>
        <v>Obese</v>
      </c>
      <c r="R8250" t="str">
        <f t="shared" si="4412"/>
        <v>High BP</v>
      </c>
      <c r="S8250" t="str">
        <f t="shared" si="4413"/>
        <v>Normal Cost</v>
      </c>
    </row>
    <row r="8251" spans="1:19" x14ac:dyDescent="0.3">
      <c r="A8251">
        <v>59</v>
      </c>
      <c r="B8251" t="s">
        <v>20</v>
      </c>
      <c r="C8251">
        <v>32.5</v>
      </c>
      <c r="D8251">
        <v>138</v>
      </c>
      <c r="E8251">
        <v>88</v>
      </c>
      <c r="F8251">
        <v>260.5</v>
      </c>
      <c r="G8251">
        <v>126.5</v>
      </c>
      <c r="H8251">
        <v>88</v>
      </c>
      <c r="I8251">
        <v>0</v>
      </c>
      <c r="J8251" t="s">
        <v>24</v>
      </c>
      <c r="K8251" t="s">
        <v>17</v>
      </c>
      <c r="L8251" t="s">
        <v>22</v>
      </c>
      <c r="M8251">
        <v>6.6</v>
      </c>
      <c r="N8251">
        <v>10692.11</v>
      </c>
      <c r="O8251" t="s">
        <v>19</v>
      </c>
      <c r="P8251" t="str">
        <f t="shared" si="4444"/>
        <v>45-59</v>
      </c>
      <c r="Q8251" t="str">
        <f>IF(PatientData[[#This Row],[bmi]]&lt;18.5,"Underweight",
IF(PatientData[[#This Row],[bmi]]&lt;25,"Normal",
IF(PatientData[[#This Row],[bmi]]&lt;30,"Overweight","Obese")))</f>
        <v>Obese</v>
      </c>
      <c r="R8251" t="str">
        <f t="shared" si="4412"/>
        <v>High BP</v>
      </c>
      <c r="S8251" t="str">
        <f t="shared" si="4413"/>
        <v>Normal Cost</v>
      </c>
    </row>
    <row r="8252" spans="1:19" x14ac:dyDescent="0.3">
      <c r="A8252">
        <v>58</v>
      </c>
      <c r="B8252" t="s">
        <v>20</v>
      </c>
      <c r="C8252">
        <v>32.5</v>
      </c>
      <c r="D8252">
        <v>119</v>
      </c>
      <c r="E8252">
        <v>76</v>
      </c>
      <c r="F8252">
        <v>247.6</v>
      </c>
      <c r="G8252">
        <v>110.6</v>
      </c>
      <c r="H8252">
        <v>96</v>
      </c>
      <c r="I8252">
        <v>3</v>
      </c>
      <c r="J8252" t="s">
        <v>16</v>
      </c>
      <c r="K8252" t="s">
        <v>21</v>
      </c>
      <c r="L8252" t="s">
        <v>18</v>
      </c>
      <c r="M8252">
        <v>9.6999999999999993</v>
      </c>
      <c r="N8252">
        <v>18214.36</v>
      </c>
      <c r="O8252" t="s">
        <v>19</v>
      </c>
      <c r="P8252" t="str">
        <f t="shared" si="4444"/>
        <v>45-59</v>
      </c>
      <c r="Q8252" t="str">
        <f>IF(PatientData[[#This Row],[bmi]]&lt;18.5,"Underweight",
IF(PatientData[[#This Row],[bmi]]&lt;25,"Normal",
IF(PatientData[[#This Row],[bmi]]&lt;30,"Overweight","Obese")))</f>
        <v>Obese</v>
      </c>
      <c r="R8252" t="str">
        <f t="shared" si="4412"/>
        <v>Normal BP</v>
      </c>
      <c r="S8252" t="str">
        <f t="shared" si="4413"/>
        <v>High Cost</v>
      </c>
    </row>
    <row r="8253" spans="1:19" x14ac:dyDescent="0.3">
      <c r="A8253">
        <v>95</v>
      </c>
      <c r="B8253" t="s">
        <v>20</v>
      </c>
      <c r="C8253">
        <v>32.5</v>
      </c>
      <c r="D8253">
        <v>147</v>
      </c>
      <c r="E8253">
        <v>87</v>
      </c>
      <c r="F8253">
        <v>262.89999999999998</v>
      </c>
      <c r="G8253">
        <v>137.9</v>
      </c>
      <c r="H8253">
        <v>80</v>
      </c>
      <c r="I8253">
        <v>0</v>
      </c>
      <c r="J8253" t="s">
        <v>16</v>
      </c>
      <c r="K8253" t="s">
        <v>17</v>
      </c>
      <c r="L8253" t="s">
        <v>25</v>
      </c>
      <c r="M8253">
        <v>9.8000000000000007</v>
      </c>
      <c r="N8253">
        <v>21725.85</v>
      </c>
      <c r="O8253" t="s">
        <v>19</v>
      </c>
      <c r="P8253" t="str">
        <f t="shared" si="4444"/>
        <v>75+</v>
      </c>
      <c r="Q8253" t="str">
        <f>IF(PatientData[[#This Row],[bmi]]&lt;18.5,"Underweight",
IF(PatientData[[#This Row],[bmi]]&lt;25,"Normal",
IF(PatientData[[#This Row],[bmi]]&lt;30,"Overweight","Obese")))</f>
        <v>Obese</v>
      </c>
      <c r="R8253" t="str">
        <f t="shared" si="4412"/>
        <v>High BP</v>
      </c>
      <c r="S8253" t="str">
        <f t="shared" si="4413"/>
        <v>High Cost</v>
      </c>
    </row>
    <row r="8254" spans="1:19" x14ac:dyDescent="0.3">
      <c r="A8254">
        <v>94</v>
      </c>
      <c r="B8254" t="s">
        <v>15</v>
      </c>
      <c r="C8254">
        <v>24.7</v>
      </c>
      <c r="D8254">
        <v>125</v>
      </c>
      <c r="E8254">
        <v>76</v>
      </c>
      <c r="F8254">
        <v>206.8</v>
      </c>
      <c r="G8254">
        <v>92.6</v>
      </c>
      <c r="H8254">
        <v>75</v>
      </c>
      <c r="I8254">
        <v>3</v>
      </c>
      <c r="J8254" t="s">
        <v>24</v>
      </c>
      <c r="K8254" t="s">
        <v>26</v>
      </c>
      <c r="L8254" t="s">
        <v>18</v>
      </c>
      <c r="M8254">
        <v>10.8</v>
      </c>
      <c r="N8254">
        <v>17026.84</v>
      </c>
      <c r="O8254" t="s">
        <v>23</v>
      </c>
      <c r="P8254" t="str">
        <f t="shared" ref="P8254" si="4445">IF(A8251&lt;30,"18-29",IF(A8251&lt;45,"30-44",IF(A8251&lt;60,"45-59",IF(A8251&lt;75,"60-74","75+"))))</f>
        <v>45-59</v>
      </c>
      <c r="Q8254" t="str">
        <f>IF(PatientData[[#This Row],[bmi]]&lt;18.5,"Underweight",
IF(PatientData[[#This Row],[bmi]]&lt;25,"Normal",
IF(PatientData[[#This Row],[bmi]]&lt;30,"Overweight","Obese")))</f>
        <v>Normal</v>
      </c>
      <c r="R8254" t="str">
        <f t="shared" si="4412"/>
        <v>High BP</v>
      </c>
      <c r="S8254" t="str">
        <f t="shared" si="4413"/>
        <v>High Cost</v>
      </c>
    </row>
    <row r="8255" spans="1:19" x14ac:dyDescent="0.3">
      <c r="A8255">
        <v>60</v>
      </c>
      <c r="B8255" t="s">
        <v>20</v>
      </c>
      <c r="C8255">
        <v>32.5</v>
      </c>
      <c r="D8255">
        <v>115</v>
      </c>
      <c r="E8255">
        <v>69</v>
      </c>
      <c r="F8255">
        <v>270</v>
      </c>
      <c r="G8255">
        <v>107.3</v>
      </c>
      <c r="H8255">
        <v>76</v>
      </c>
      <c r="I8255">
        <v>3</v>
      </c>
      <c r="J8255" t="s">
        <v>24</v>
      </c>
      <c r="K8255" t="s">
        <v>26</v>
      </c>
      <c r="L8255" t="s">
        <v>18</v>
      </c>
      <c r="M8255">
        <v>7</v>
      </c>
      <c r="N8255">
        <v>12275.6</v>
      </c>
      <c r="O8255" t="s">
        <v>23</v>
      </c>
      <c r="P8255" t="str">
        <f t="shared" ref="P8255" si="4446">IF(A8255&lt;30,"18-29",IF(A8255&lt;45,"30-44",IF(A8255&lt;60,"45-59",IF(A8255&lt;75,"60-74","75+"))))</f>
        <v>60-74</v>
      </c>
      <c r="Q8255" t="str">
        <f>IF(PatientData[[#This Row],[bmi]]&lt;18.5,"Underweight",
IF(PatientData[[#This Row],[bmi]]&lt;25,"Normal",
IF(PatientData[[#This Row],[bmi]]&lt;30,"Overweight","Obese")))</f>
        <v>Obese</v>
      </c>
      <c r="R8255" t="str">
        <f t="shared" si="4412"/>
        <v>Normal BP</v>
      </c>
      <c r="S8255" t="str">
        <f t="shared" si="4413"/>
        <v>Normal Cost</v>
      </c>
    </row>
    <row r="8256" spans="1:19" x14ac:dyDescent="0.3">
      <c r="A8256">
        <v>48</v>
      </c>
      <c r="B8256" t="s">
        <v>15</v>
      </c>
      <c r="C8256">
        <v>25</v>
      </c>
      <c r="D8256">
        <v>121</v>
      </c>
      <c r="E8256">
        <v>74</v>
      </c>
      <c r="F8256">
        <v>219.9</v>
      </c>
      <c r="G8256">
        <v>95.4</v>
      </c>
      <c r="H8256">
        <v>75</v>
      </c>
      <c r="I8256">
        <v>0</v>
      </c>
      <c r="J8256" t="s">
        <v>27</v>
      </c>
      <c r="K8256" t="s">
        <v>21</v>
      </c>
      <c r="L8256" t="s">
        <v>18</v>
      </c>
      <c r="M8256">
        <v>10.9</v>
      </c>
      <c r="N8256">
        <v>22979.84</v>
      </c>
      <c r="O8256" t="s">
        <v>19</v>
      </c>
      <c r="P8256" t="str">
        <f t="shared" ref="P8256" si="4447">IF(A8253&lt;30,"18-29",IF(A8253&lt;45,"30-44",IF(A8253&lt;60,"45-59",IF(A8253&lt;75,"60-74","75+"))))</f>
        <v>75+</v>
      </c>
      <c r="Q8256" t="str">
        <f>IF(PatientData[[#This Row],[bmi]]&lt;18.5,"Underweight",
IF(PatientData[[#This Row],[bmi]]&lt;25,"Normal",
IF(PatientData[[#This Row],[bmi]]&lt;30,"Overweight","Obese")))</f>
        <v>Overweight</v>
      </c>
      <c r="R8256" t="str">
        <f t="shared" si="4412"/>
        <v>High BP</v>
      </c>
      <c r="S8256" t="str">
        <f t="shared" si="4413"/>
        <v>High Cost</v>
      </c>
    </row>
    <row r="8257" spans="1:19" x14ac:dyDescent="0.3">
      <c r="A8257">
        <v>49</v>
      </c>
      <c r="B8257" t="s">
        <v>20</v>
      </c>
      <c r="C8257">
        <v>32.5</v>
      </c>
      <c r="D8257">
        <v>110</v>
      </c>
      <c r="E8257">
        <v>63</v>
      </c>
      <c r="F8257">
        <v>205.2</v>
      </c>
      <c r="G8257">
        <v>122.4</v>
      </c>
      <c r="H8257">
        <v>167</v>
      </c>
      <c r="I8257">
        <v>0</v>
      </c>
      <c r="J8257" t="s">
        <v>24</v>
      </c>
      <c r="K8257" t="s">
        <v>17</v>
      </c>
      <c r="L8257" t="s">
        <v>25</v>
      </c>
      <c r="M8257">
        <v>2.2999999999999998</v>
      </c>
      <c r="N8257">
        <v>4894.7299999999996</v>
      </c>
      <c r="O8257" t="s">
        <v>19</v>
      </c>
      <c r="P8257" t="str">
        <f t="shared" ref="P8257" si="4448">IF(A8257&lt;30,"18-29",IF(A8257&lt;45,"30-44",IF(A8257&lt;60,"45-59",IF(A8257&lt;75,"60-74","75+"))))</f>
        <v>45-59</v>
      </c>
      <c r="Q8257" t="str">
        <f>IF(PatientData[[#This Row],[bmi]]&lt;18.5,"Underweight",
IF(PatientData[[#This Row],[bmi]]&lt;25,"Normal",
IF(PatientData[[#This Row],[bmi]]&lt;30,"Overweight","Obese")))</f>
        <v>Obese</v>
      </c>
      <c r="R8257" t="str">
        <f t="shared" si="4412"/>
        <v>Normal BP</v>
      </c>
      <c r="S8257" t="str">
        <f t="shared" si="4413"/>
        <v>Normal Cost</v>
      </c>
    </row>
    <row r="8258" spans="1:19" x14ac:dyDescent="0.3">
      <c r="A8258">
        <v>43</v>
      </c>
      <c r="B8258" t="s">
        <v>15</v>
      </c>
      <c r="C8258">
        <v>28</v>
      </c>
      <c r="D8258">
        <v>116</v>
      </c>
      <c r="E8258">
        <v>70</v>
      </c>
      <c r="F8258">
        <v>251.4</v>
      </c>
      <c r="G8258">
        <v>110.2</v>
      </c>
      <c r="H8258">
        <v>103</v>
      </c>
      <c r="I8258">
        <v>2</v>
      </c>
      <c r="J8258" t="s">
        <v>16</v>
      </c>
      <c r="K8258" t="s">
        <v>26</v>
      </c>
      <c r="L8258" t="s">
        <v>22</v>
      </c>
      <c r="M8258">
        <v>6</v>
      </c>
      <c r="N8258">
        <v>13357.44</v>
      </c>
      <c r="O8258" t="s">
        <v>19</v>
      </c>
      <c r="P8258" t="str">
        <f t="shared" ref="P8258" si="4449">IF(A8255&lt;30,"18-29",IF(A8255&lt;45,"30-44",IF(A8255&lt;60,"45-59",IF(A8255&lt;75,"60-74","75+"))))</f>
        <v>60-74</v>
      </c>
      <c r="Q8258" t="str">
        <f>IF(PatientData[[#This Row],[bmi]]&lt;18.5,"Underweight",
IF(PatientData[[#This Row],[bmi]]&lt;25,"Normal",
IF(PatientData[[#This Row],[bmi]]&lt;30,"Overweight","Obese")))</f>
        <v>Overweight</v>
      </c>
      <c r="R8258" t="str">
        <f t="shared" si="4412"/>
        <v>Normal BP</v>
      </c>
      <c r="S8258" t="str">
        <f t="shared" si="4413"/>
        <v>Normal Cost</v>
      </c>
    </row>
    <row r="8259" spans="1:19" x14ac:dyDescent="0.3">
      <c r="A8259">
        <v>93</v>
      </c>
      <c r="B8259" t="s">
        <v>20</v>
      </c>
      <c r="C8259">
        <v>32.5</v>
      </c>
      <c r="D8259">
        <v>136</v>
      </c>
      <c r="E8259">
        <v>86</v>
      </c>
      <c r="F8259">
        <v>238.6</v>
      </c>
      <c r="G8259">
        <v>120.2</v>
      </c>
      <c r="H8259">
        <v>78</v>
      </c>
      <c r="I8259">
        <v>1</v>
      </c>
      <c r="J8259" t="s">
        <v>24</v>
      </c>
      <c r="K8259" t="s">
        <v>21</v>
      </c>
      <c r="L8259" t="s">
        <v>25</v>
      </c>
      <c r="M8259">
        <v>7.5</v>
      </c>
      <c r="N8259">
        <v>14160.89</v>
      </c>
      <c r="O8259" t="s">
        <v>19</v>
      </c>
      <c r="P8259" t="str">
        <f t="shared" ref="P8259:P8261" si="4450">IF(A8259&lt;30,"18-29",IF(A8259&lt;45,"30-44",IF(A8259&lt;60,"45-59",IF(A8259&lt;75,"60-74","75+"))))</f>
        <v>75+</v>
      </c>
      <c r="Q8259" t="str">
        <f>IF(PatientData[[#This Row],[bmi]]&lt;18.5,"Underweight",
IF(PatientData[[#This Row],[bmi]]&lt;25,"Normal",
IF(PatientData[[#This Row],[bmi]]&lt;30,"Overweight","Obese")))</f>
        <v>Obese</v>
      </c>
      <c r="R8259" t="str">
        <f t="shared" ref="R8259:R8322" si="4451">IF(AND(D8259&lt;120,E8259&lt;80),"Normal BP","High BP")</f>
        <v>High BP</v>
      </c>
      <c r="S8259" t="str">
        <f t="shared" ref="S8259:S8322" si="4452">IF(N8259&gt;15000,"High Cost","Normal Cost")</f>
        <v>Normal Cost</v>
      </c>
    </row>
    <row r="8260" spans="1:19" x14ac:dyDescent="0.3">
      <c r="A8260">
        <v>84</v>
      </c>
      <c r="B8260" t="s">
        <v>20</v>
      </c>
      <c r="C8260">
        <v>32.5</v>
      </c>
      <c r="D8260">
        <v>133</v>
      </c>
      <c r="E8260">
        <v>82</v>
      </c>
      <c r="F8260">
        <v>257.89999999999998</v>
      </c>
      <c r="G8260">
        <v>100.5</v>
      </c>
      <c r="H8260">
        <v>77</v>
      </c>
      <c r="I8260">
        <v>0</v>
      </c>
      <c r="J8260" t="s">
        <v>16</v>
      </c>
      <c r="K8260" t="s">
        <v>26</v>
      </c>
      <c r="L8260" t="s">
        <v>25</v>
      </c>
      <c r="M8260">
        <v>9.6999999999999993</v>
      </c>
      <c r="N8260">
        <v>17932.97</v>
      </c>
      <c r="O8260" t="s">
        <v>19</v>
      </c>
      <c r="P8260" t="str">
        <f t="shared" si="4450"/>
        <v>75+</v>
      </c>
      <c r="Q8260" t="str">
        <f>IF(PatientData[[#This Row],[bmi]]&lt;18.5,"Underweight",
IF(PatientData[[#This Row],[bmi]]&lt;25,"Normal",
IF(PatientData[[#This Row],[bmi]]&lt;30,"Overweight","Obese")))</f>
        <v>Obese</v>
      </c>
      <c r="R8260" t="str">
        <f t="shared" si="4451"/>
        <v>High BP</v>
      </c>
      <c r="S8260" t="str">
        <f t="shared" si="4452"/>
        <v>High Cost</v>
      </c>
    </row>
    <row r="8261" spans="1:19" x14ac:dyDescent="0.3">
      <c r="A8261">
        <v>76</v>
      </c>
      <c r="B8261" t="s">
        <v>20</v>
      </c>
      <c r="C8261">
        <v>32.5</v>
      </c>
      <c r="D8261">
        <v>133</v>
      </c>
      <c r="E8261">
        <v>83</v>
      </c>
      <c r="F8261">
        <v>252.5</v>
      </c>
      <c r="G8261">
        <v>109.1</v>
      </c>
      <c r="H8261">
        <v>85</v>
      </c>
      <c r="I8261">
        <v>2</v>
      </c>
      <c r="J8261" t="s">
        <v>27</v>
      </c>
      <c r="K8261" t="s">
        <v>26</v>
      </c>
      <c r="L8261" t="s">
        <v>25</v>
      </c>
      <c r="M8261">
        <v>7.2</v>
      </c>
      <c r="N8261">
        <v>11548.01</v>
      </c>
      <c r="O8261" t="s">
        <v>19</v>
      </c>
      <c r="P8261" t="str">
        <f t="shared" si="4450"/>
        <v>75+</v>
      </c>
      <c r="Q8261" t="str">
        <f>IF(PatientData[[#This Row],[bmi]]&lt;18.5,"Underweight",
IF(PatientData[[#This Row],[bmi]]&lt;25,"Normal",
IF(PatientData[[#This Row],[bmi]]&lt;30,"Overweight","Obese")))</f>
        <v>Obese</v>
      </c>
      <c r="R8261" t="str">
        <f t="shared" si="4451"/>
        <v>High BP</v>
      </c>
      <c r="S8261" t="str">
        <f t="shared" si="4452"/>
        <v>Normal Cost</v>
      </c>
    </row>
    <row r="8262" spans="1:19" x14ac:dyDescent="0.3">
      <c r="A8262">
        <v>58</v>
      </c>
      <c r="B8262" t="s">
        <v>15</v>
      </c>
      <c r="C8262">
        <v>24.4</v>
      </c>
      <c r="D8262">
        <v>126</v>
      </c>
      <c r="E8262">
        <v>73</v>
      </c>
      <c r="F8262">
        <v>172.9</v>
      </c>
      <c r="G8262">
        <v>85.6</v>
      </c>
      <c r="H8262">
        <v>84</v>
      </c>
      <c r="I8262">
        <v>0</v>
      </c>
      <c r="J8262" t="s">
        <v>24</v>
      </c>
      <c r="K8262" t="s">
        <v>21</v>
      </c>
      <c r="L8262" t="s">
        <v>25</v>
      </c>
      <c r="M8262">
        <v>10</v>
      </c>
      <c r="N8262">
        <v>21439.29</v>
      </c>
      <c r="O8262" t="s">
        <v>19</v>
      </c>
      <c r="P8262" t="str">
        <f t="shared" ref="P8262:P8263" si="4453">IF(A8259&lt;30,"18-29",IF(A8259&lt;45,"30-44",IF(A8259&lt;60,"45-59",IF(A8259&lt;75,"60-74","75+"))))</f>
        <v>75+</v>
      </c>
      <c r="Q8262" t="str">
        <f>IF(PatientData[[#This Row],[bmi]]&lt;18.5,"Underweight",
IF(PatientData[[#This Row],[bmi]]&lt;25,"Normal",
IF(PatientData[[#This Row],[bmi]]&lt;30,"Overweight","Obese")))</f>
        <v>Normal</v>
      </c>
      <c r="R8262" t="str">
        <f t="shared" si="4451"/>
        <v>High BP</v>
      </c>
      <c r="S8262" t="str">
        <f t="shared" si="4452"/>
        <v>High Cost</v>
      </c>
    </row>
    <row r="8263" spans="1:19" x14ac:dyDescent="0.3">
      <c r="A8263">
        <v>83</v>
      </c>
      <c r="B8263" t="s">
        <v>15</v>
      </c>
      <c r="C8263">
        <v>39.5</v>
      </c>
      <c r="D8263">
        <v>143</v>
      </c>
      <c r="E8263">
        <v>91</v>
      </c>
      <c r="F8263">
        <v>275</v>
      </c>
      <c r="G8263">
        <v>107.4</v>
      </c>
      <c r="H8263">
        <v>93</v>
      </c>
      <c r="I8263">
        <v>1</v>
      </c>
      <c r="J8263" t="s">
        <v>16</v>
      </c>
      <c r="K8263" t="s">
        <v>21</v>
      </c>
      <c r="L8263" t="s">
        <v>22</v>
      </c>
      <c r="M8263">
        <v>8</v>
      </c>
      <c r="N8263">
        <v>15267.62</v>
      </c>
      <c r="O8263" t="s">
        <v>19</v>
      </c>
      <c r="P8263" t="str">
        <f t="shared" si="4453"/>
        <v>75+</v>
      </c>
      <c r="Q8263" t="str">
        <f>IF(PatientData[[#This Row],[bmi]]&lt;18.5,"Underweight",
IF(PatientData[[#This Row],[bmi]]&lt;25,"Normal",
IF(PatientData[[#This Row],[bmi]]&lt;30,"Overweight","Obese")))</f>
        <v>Obese</v>
      </c>
      <c r="R8263" t="str">
        <f t="shared" si="4451"/>
        <v>High BP</v>
      </c>
      <c r="S8263" t="str">
        <f t="shared" si="4452"/>
        <v>High Cost</v>
      </c>
    </row>
    <row r="8264" spans="1:19" x14ac:dyDescent="0.3">
      <c r="A8264">
        <v>59</v>
      </c>
      <c r="B8264" t="s">
        <v>20</v>
      </c>
      <c r="C8264">
        <v>32.5</v>
      </c>
      <c r="D8264">
        <v>146</v>
      </c>
      <c r="E8264">
        <v>87</v>
      </c>
      <c r="F8264">
        <v>251</v>
      </c>
      <c r="G8264">
        <v>146.5</v>
      </c>
      <c r="H8264">
        <v>72</v>
      </c>
      <c r="I8264">
        <v>0</v>
      </c>
      <c r="J8264" t="s">
        <v>27</v>
      </c>
      <c r="K8264" t="s">
        <v>21</v>
      </c>
      <c r="L8264" t="s">
        <v>22</v>
      </c>
      <c r="M8264">
        <v>2.9</v>
      </c>
      <c r="N8264">
        <v>8068.08</v>
      </c>
      <c r="O8264" t="s">
        <v>19</v>
      </c>
      <c r="P8264" t="str">
        <f t="shared" ref="P8264" si="4454">IF(A8264&lt;30,"18-29",IF(A8264&lt;45,"30-44",IF(A8264&lt;60,"45-59",IF(A8264&lt;75,"60-74","75+"))))</f>
        <v>45-59</v>
      </c>
      <c r="Q8264" t="str">
        <f>IF(PatientData[[#This Row],[bmi]]&lt;18.5,"Underweight",
IF(PatientData[[#This Row],[bmi]]&lt;25,"Normal",
IF(PatientData[[#This Row],[bmi]]&lt;30,"Overweight","Obese")))</f>
        <v>Obese</v>
      </c>
      <c r="R8264" t="str">
        <f t="shared" si="4451"/>
        <v>High BP</v>
      </c>
      <c r="S8264" t="str">
        <f t="shared" si="4452"/>
        <v>Normal Cost</v>
      </c>
    </row>
    <row r="8265" spans="1:19" x14ac:dyDescent="0.3">
      <c r="A8265">
        <v>76</v>
      </c>
      <c r="B8265" t="s">
        <v>15</v>
      </c>
      <c r="C8265">
        <v>28.6</v>
      </c>
      <c r="D8265">
        <v>126</v>
      </c>
      <c r="E8265">
        <v>69</v>
      </c>
      <c r="F8265">
        <v>238.7</v>
      </c>
      <c r="G8265">
        <v>102.5</v>
      </c>
      <c r="H8265">
        <v>86</v>
      </c>
      <c r="I8265">
        <v>0</v>
      </c>
      <c r="J8265" t="s">
        <v>27</v>
      </c>
      <c r="K8265" t="s">
        <v>21</v>
      </c>
      <c r="L8265" t="s">
        <v>25</v>
      </c>
      <c r="M8265">
        <v>6.3</v>
      </c>
      <c r="N8265">
        <v>13576.15</v>
      </c>
      <c r="O8265" t="s">
        <v>19</v>
      </c>
      <c r="P8265" t="str">
        <f t="shared" ref="P8265" si="4455">IF(A8262&lt;30,"18-29",IF(A8262&lt;45,"30-44",IF(A8262&lt;60,"45-59",IF(A8262&lt;75,"60-74","75+"))))</f>
        <v>45-59</v>
      </c>
      <c r="Q8265" t="str">
        <f>IF(PatientData[[#This Row],[bmi]]&lt;18.5,"Underweight",
IF(PatientData[[#This Row],[bmi]]&lt;25,"Normal",
IF(PatientData[[#This Row],[bmi]]&lt;30,"Overweight","Obese")))</f>
        <v>Overweight</v>
      </c>
      <c r="R8265" t="str">
        <f t="shared" si="4451"/>
        <v>High BP</v>
      </c>
      <c r="S8265" t="str">
        <f t="shared" si="4452"/>
        <v>Normal Cost</v>
      </c>
    </row>
    <row r="8266" spans="1:19" x14ac:dyDescent="0.3">
      <c r="A8266">
        <v>28</v>
      </c>
      <c r="B8266" t="s">
        <v>20</v>
      </c>
      <c r="C8266">
        <v>32.5</v>
      </c>
      <c r="D8266">
        <v>120</v>
      </c>
      <c r="E8266">
        <v>70</v>
      </c>
      <c r="F8266">
        <v>223.9</v>
      </c>
      <c r="G8266">
        <v>151.80000000000001</v>
      </c>
      <c r="H8266">
        <v>109</v>
      </c>
      <c r="I8266">
        <v>2</v>
      </c>
      <c r="J8266" t="s">
        <v>16</v>
      </c>
      <c r="K8266" t="s">
        <v>21</v>
      </c>
      <c r="L8266" t="s">
        <v>25</v>
      </c>
      <c r="M8266">
        <v>8</v>
      </c>
      <c r="N8266">
        <v>18367.96</v>
      </c>
      <c r="O8266" t="s">
        <v>19</v>
      </c>
      <c r="P8266" t="str">
        <f t="shared" ref="P8266" si="4456">IF(A8266&lt;30,"18-29",IF(A8266&lt;45,"30-44",IF(A8266&lt;60,"45-59",IF(A8266&lt;75,"60-74","75+"))))</f>
        <v>18-29</v>
      </c>
      <c r="Q8266" t="str">
        <f>IF(PatientData[[#This Row],[bmi]]&lt;18.5,"Underweight",
IF(PatientData[[#This Row],[bmi]]&lt;25,"Normal",
IF(PatientData[[#This Row],[bmi]]&lt;30,"Overweight","Obese")))</f>
        <v>Obese</v>
      </c>
      <c r="R8266" t="str">
        <f t="shared" si="4451"/>
        <v>High BP</v>
      </c>
      <c r="S8266" t="str">
        <f t="shared" si="4452"/>
        <v>High Cost</v>
      </c>
    </row>
    <row r="8267" spans="1:19" x14ac:dyDescent="0.3">
      <c r="A8267">
        <v>73</v>
      </c>
      <c r="B8267" t="s">
        <v>15</v>
      </c>
      <c r="C8267">
        <v>25.1</v>
      </c>
      <c r="D8267">
        <v>125</v>
      </c>
      <c r="E8267">
        <v>77</v>
      </c>
      <c r="F8267">
        <v>237.6</v>
      </c>
      <c r="G8267">
        <v>90</v>
      </c>
      <c r="H8267">
        <v>82</v>
      </c>
      <c r="I8267">
        <v>6</v>
      </c>
      <c r="J8267" t="s">
        <v>27</v>
      </c>
      <c r="K8267" t="s">
        <v>21</v>
      </c>
      <c r="L8267" t="s">
        <v>25</v>
      </c>
      <c r="M8267">
        <v>4.3</v>
      </c>
      <c r="N8267">
        <v>9833.57</v>
      </c>
      <c r="O8267" t="s">
        <v>19</v>
      </c>
      <c r="P8267" t="str">
        <f t="shared" ref="P8267" si="4457">IF(A8264&lt;30,"18-29",IF(A8264&lt;45,"30-44",IF(A8264&lt;60,"45-59",IF(A8264&lt;75,"60-74","75+"))))</f>
        <v>45-59</v>
      </c>
      <c r="Q8267" t="str">
        <f>IF(PatientData[[#This Row],[bmi]]&lt;18.5,"Underweight",
IF(PatientData[[#This Row],[bmi]]&lt;25,"Normal",
IF(PatientData[[#This Row],[bmi]]&lt;30,"Overweight","Obese")))</f>
        <v>Overweight</v>
      </c>
      <c r="R8267" t="str">
        <f t="shared" si="4451"/>
        <v>High BP</v>
      </c>
      <c r="S8267" t="str">
        <f t="shared" si="4452"/>
        <v>Normal Cost</v>
      </c>
    </row>
    <row r="8268" spans="1:19" x14ac:dyDescent="0.3">
      <c r="A8268">
        <v>59</v>
      </c>
      <c r="B8268" t="s">
        <v>20</v>
      </c>
      <c r="C8268">
        <v>32.5</v>
      </c>
      <c r="D8268">
        <v>119</v>
      </c>
      <c r="E8268">
        <v>78</v>
      </c>
      <c r="F8268">
        <v>259.8</v>
      </c>
      <c r="G8268">
        <v>94.3</v>
      </c>
      <c r="H8268">
        <v>64</v>
      </c>
      <c r="I8268">
        <v>1</v>
      </c>
      <c r="J8268" t="s">
        <v>27</v>
      </c>
      <c r="K8268" t="s">
        <v>21</v>
      </c>
      <c r="L8268" t="s">
        <v>18</v>
      </c>
      <c r="M8268">
        <v>4.4000000000000004</v>
      </c>
      <c r="N8268">
        <v>10058.6</v>
      </c>
      <c r="O8268" t="s">
        <v>19</v>
      </c>
      <c r="P8268" t="str">
        <f t="shared" ref="P8268" si="4458">IF(A8268&lt;30,"18-29",IF(A8268&lt;45,"30-44",IF(A8268&lt;60,"45-59",IF(A8268&lt;75,"60-74","75+"))))</f>
        <v>45-59</v>
      </c>
      <c r="Q8268" t="str">
        <f>IF(PatientData[[#This Row],[bmi]]&lt;18.5,"Underweight",
IF(PatientData[[#This Row],[bmi]]&lt;25,"Normal",
IF(PatientData[[#This Row],[bmi]]&lt;30,"Overweight","Obese")))</f>
        <v>Obese</v>
      </c>
      <c r="R8268" t="str">
        <f t="shared" si="4451"/>
        <v>Normal BP</v>
      </c>
      <c r="S8268" t="str">
        <f t="shared" si="4452"/>
        <v>Normal Cost</v>
      </c>
    </row>
    <row r="8269" spans="1:19" x14ac:dyDescent="0.3">
      <c r="A8269">
        <v>65</v>
      </c>
      <c r="B8269" t="s">
        <v>15</v>
      </c>
      <c r="C8269">
        <v>32.299999999999997</v>
      </c>
      <c r="D8269">
        <v>127</v>
      </c>
      <c r="E8269">
        <v>76</v>
      </c>
      <c r="F8269">
        <v>255.8</v>
      </c>
      <c r="G8269">
        <v>131.9</v>
      </c>
      <c r="H8269">
        <v>81</v>
      </c>
      <c r="I8269">
        <v>4</v>
      </c>
      <c r="J8269" t="s">
        <v>24</v>
      </c>
      <c r="K8269" t="s">
        <v>21</v>
      </c>
      <c r="L8269" t="s">
        <v>22</v>
      </c>
      <c r="M8269">
        <v>7.1</v>
      </c>
      <c r="N8269">
        <v>13359.55</v>
      </c>
      <c r="O8269" t="s">
        <v>19</v>
      </c>
      <c r="P8269" t="str">
        <f t="shared" ref="P8269" si="4459">IF(A8266&lt;30,"18-29",IF(A8266&lt;45,"30-44",IF(A8266&lt;60,"45-59",IF(A8266&lt;75,"60-74","75+"))))</f>
        <v>18-29</v>
      </c>
      <c r="Q8269" t="str">
        <f>IF(PatientData[[#This Row],[bmi]]&lt;18.5,"Underweight",
IF(PatientData[[#This Row],[bmi]]&lt;25,"Normal",
IF(PatientData[[#This Row],[bmi]]&lt;30,"Overweight","Obese")))</f>
        <v>Obese</v>
      </c>
      <c r="R8269" t="str">
        <f t="shared" si="4451"/>
        <v>High BP</v>
      </c>
      <c r="S8269" t="str">
        <f t="shared" si="4452"/>
        <v>Normal Cost</v>
      </c>
    </row>
    <row r="8270" spans="1:19" x14ac:dyDescent="0.3">
      <c r="A8270">
        <v>95</v>
      </c>
      <c r="B8270" t="s">
        <v>20</v>
      </c>
      <c r="C8270">
        <v>32.5</v>
      </c>
      <c r="D8270">
        <v>141</v>
      </c>
      <c r="E8270">
        <v>98</v>
      </c>
      <c r="F8270">
        <v>246.6</v>
      </c>
      <c r="G8270">
        <v>140.30000000000001</v>
      </c>
      <c r="H8270">
        <v>76</v>
      </c>
      <c r="I8270">
        <v>2</v>
      </c>
      <c r="J8270" t="s">
        <v>16</v>
      </c>
      <c r="K8270" t="s">
        <v>21</v>
      </c>
      <c r="L8270" t="s">
        <v>18</v>
      </c>
      <c r="M8270">
        <v>9.9</v>
      </c>
      <c r="N8270">
        <v>21999.9</v>
      </c>
      <c r="O8270" t="s">
        <v>19</v>
      </c>
      <c r="P8270" t="str">
        <f t="shared" ref="P8270:P8271" si="4460">IF(A8270&lt;30,"18-29",IF(A8270&lt;45,"30-44",IF(A8270&lt;60,"45-59",IF(A8270&lt;75,"60-74","75+"))))</f>
        <v>75+</v>
      </c>
      <c r="Q8270" t="str">
        <f>IF(PatientData[[#This Row],[bmi]]&lt;18.5,"Underweight",
IF(PatientData[[#This Row],[bmi]]&lt;25,"Normal",
IF(PatientData[[#This Row],[bmi]]&lt;30,"Overweight","Obese")))</f>
        <v>Obese</v>
      </c>
      <c r="R8270" t="str">
        <f t="shared" si="4451"/>
        <v>High BP</v>
      </c>
      <c r="S8270" t="str">
        <f t="shared" si="4452"/>
        <v>High Cost</v>
      </c>
    </row>
    <row r="8271" spans="1:19" x14ac:dyDescent="0.3">
      <c r="A8271">
        <v>46</v>
      </c>
      <c r="B8271" t="s">
        <v>20</v>
      </c>
      <c r="C8271">
        <v>32.6</v>
      </c>
      <c r="D8271">
        <v>129</v>
      </c>
      <c r="E8271">
        <v>73</v>
      </c>
      <c r="F8271">
        <v>220.2</v>
      </c>
      <c r="G8271">
        <v>156.30000000000001</v>
      </c>
      <c r="H8271">
        <v>75</v>
      </c>
      <c r="I8271">
        <v>1</v>
      </c>
      <c r="J8271" t="s">
        <v>24</v>
      </c>
      <c r="K8271" t="s">
        <v>17</v>
      </c>
      <c r="L8271" t="s">
        <v>25</v>
      </c>
      <c r="M8271">
        <v>6.9</v>
      </c>
      <c r="N8271">
        <v>12984.99</v>
      </c>
      <c r="O8271" t="s">
        <v>19</v>
      </c>
      <c r="P8271" t="str">
        <f t="shared" si="4460"/>
        <v>45-59</v>
      </c>
      <c r="Q8271" t="str">
        <f>IF(PatientData[[#This Row],[bmi]]&lt;18.5,"Underweight",
IF(PatientData[[#This Row],[bmi]]&lt;25,"Normal",
IF(PatientData[[#This Row],[bmi]]&lt;30,"Overweight","Obese")))</f>
        <v>Obese</v>
      </c>
      <c r="R8271" t="str">
        <f t="shared" si="4451"/>
        <v>High BP</v>
      </c>
      <c r="S8271" t="str">
        <f t="shared" si="4452"/>
        <v>Normal Cost</v>
      </c>
    </row>
    <row r="8272" spans="1:19" x14ac:dyDescent="0.3">
      <c r="A8272">
        <v>83</v>
      </c>
      <c r="B8272" t="s">
        <v>15</v>
      </c>
      <c r="C8272">
        <v>27</v>
      </c>
      <c r="D8272">
        <v>137</v>
      </c>
      <c r="E8272">
        <v>73</v>
      </c>
      <c r="F8272">
        <v>259.7</v>
      </c>
      <c r="G8272">
        <v>105</v>
      </c>
      <c r="H8272">
        <v>101</v>
      </c>
      <c r="I8272">
        <v>2</v>
      </c>
      <c r="J8272" t="s">
        <v>16</v>
      </c>
      <c r="K8272" t="s">
        <v>21</v>
      </c>
      <c r="L8272" t="s">
        <v>22</v>
      </c>
      <c r="M8272">
        <v>7.4</v>
      </c>
      <c r="N8272">
        <v>18652.22</v>
      </c>
      <c r="O8272" t="s">
        <v>19</v>
      </c>
      <c r="P8272" t="str">
        <f t="shared" ref="P8272:P8274" si="4461">IF(A8269&lt;30,"18-29",IF(A8269&lt;45,"30-44",IF(A8269&lt;60,"45-59",IF(A8269&lt;75,"60-74","75+"))))</f>
        <v>60-74</v>
      </c>
      <c r="Q8272" t="str">
        <f>IF(PatientData[[#This Row],[bmi]]&lt;18.5,"Underweight",
IF(PatientData[[#This Row],[bmi]]&lt;25,"Normal",
IF(PatientData[[#This Row],[bmi]]&lt;30,"Overweight","Obese")))</f>
        <v>Overweight</v>
      </c>
      <c r="R8272" t="str">
        <f t="shared" si="4451"/>
        <v>High BP</v>
      </c>
      <c r="S8272" t="str">
        <f t="shared" si="4452"/>
        <v>High Cost</v>
      </c>
    </row>
    <row r="8273" spans="1:19" x14ac:dyDescent="0.3">
      <c r="A8273">
        <v>65</v>
      </c>
      <c r="B8273" t="s">
        <v>15</v>
      </c>
      <c r="C8273">
        <v>25.9</v>
      </c>
      <c r="D8273">
        <v>123</v>
      </c>
      <c r="E8273">
        <v>78</v>
      </c>
      <c r="F8273">
        <v>229.1</v>
      </c>
      <c r="G8273">
        <v>93.3</v>
      </c>
      <c r="H8273">
        <v>98</v>
      </c>
      <c r="I8273">
        <v>1</v>
      </c>
      <c r="J8273" t="s">
        <v>24</v>
      </c>
      <c r="K8273" t="s">
        <v>21</v>
      </c>
      <c r="L8273" t="s">
        <v>22</v>
      </c>
      <c r="M8273">
        <v>4.2</v>
      </c>
      <c r="N8273">
        <v>11376.12</v>
      </c>
      <c r="O8273" t="s">
        <v>19</v>
      </c>
      <c r="P8273" t="str">
        <f t="shared" si="4461"/>
        <v>75+</v>
      </c>
      <c r="Q8273" t="str">
        <f>IF(PatientData[[#This Row],[bmi]]&lt;18.5,"Underweight",
IF(PatientData[[#This Row],[bmi]]&lt;25,"Normal",
IF(PatientData[[#This Row],[bmi]]&lt;30,"Overweight","Obese")))</f>
        <v>Overweight</v>
      </c>
      <c r="R8273" t="str">
        <f t="shared" si="4451"/>
        <v>High BP</v>
      </c>
      <c r="S8273" t="str">
        <f t="shared" si="4452"/>
        <v>Normal Cost</v>
      </c>
    </row>
    <row r="8274" spans="1:19" x14ac:dyDescent="0.3">
      <c r="A8274">
        <v>57</v>
      </c>
      <c r="B8274" t="s">
        <v>15</v>
      </c>
      <c r="C8274">
        <v>31.6</v>
      </c>
      <c r="D8274">
        <v>129</v>
      </c>
      <c r="E8274">
        <v>73</v>
      </c>
      <c r="F8274">
        <v>234.4</v>
      </c>
      <c r="G8274">
        <v>171.3</v>
      </c>
      <c r="H8274">
        <v>75</v>
      </c>
      <c r="I8274">
        <v>1</v>
      </c>
      <c r="J8274" t="s">
        <v>24</v>
      </c>
      <c r="K8274" t="s">
        <v>17</v>
      </c>
      <c r="L8274" t="s">
        <v>25</v>
      </c>
      <c r="M8274">
        <v>2.2999999999999998</v>
      </c>
      <c r="N8274">
        <v>4781.55</v>
      </c>
      <c r="O8274" t="s">
        <v>19</v>
      </c>
      <c r="P8274" t="str">
        <f t="shared" si="4461"/>
        <v>45-59</v>
      </c>
      <c r="Q8274" t="str">
        <f>IF(PatientData[[#This Row],[bmi]]&lt;18.5,"Underweight",
IF(PatientData[[#This Row],[bmi]]&lt;25,"Normal",
IF(PatientData[[#This Row],[bmi]]&lt;30,"Overweight","Obese")))</f>
        <v>Obese</v>
      </c>
      <c r="R8274" t="str">
        <f t="shared" si="4451"/>
        <v>High BP</v>
      </c>
      <c r="S8274" t="str">
        <f t="shared" si="4452"/>
        <v>Normal Cost</v>
      </c>
    </row>
    <row r="8275" spans="1:19" x14ac:dyDescent="0.3">
      <c r="A8275">
        <v>63</v>
      </c>
      <c r="B8275" t="s">
        <v>20</v>
      </c>
      <c r="C8275">
        <v>32.6</v>
      </c>
      <c r="D8275">
        <v>134</v>
      </c>
      <c r="E8275">
        <v>84</v>
      </c>
      <c r="F8275">
        <v>255.9</v>
      </c>
      <c r="G8275">
        <v>100.3</v>
      </c>
      <c r="H8275">
        <v>73</v>
      </c>
      <c r="I8275">
        <v>0</v>
      </c>
      <c r="J8275" t="s">
        <v>16</v>
      </c>
      <c r="K8275" t="s">
        <v>28</v>
      </c>
      <c r="L8275" t="s">
        <v>25</v>
      </c>
      <c r="M8275">
        <v>7.6</v>
      </c>
      <c r="N8275">
        <v>16635.52</v>
      </c>
      <c r="O8275" t="s">
        <v>19</v>
      </c>
      <c r="P8275" t="str">
        <f t="shared" ref="P8275:P8278" si="4462">IF(A8275&lt;30,"18-29",IF(A8275&lt;45,"30-44",IF(A8275&lt;60,"45-59",IF(A8275&lt;75,"60-74","75+"))))</f>
        <v>60-74</v>
      </c>
      <c r="Q8275" t="str">
        <f>IF(PatientData[[#This Row],[bmi]]&lt;18.5,"Underweight",
IF(PatientData[[#This Row],[bmi]]&lt;25,"Normal",
IF(PatientData[[#This Row],[bmi]]&lt;30,"Overweight","Obese")))</f>
        <v>Obese</v>
      </c>
      <c r="R8275" t="str">
        <f t="shared" si="4451"/>
        <v>High BP</v>
      </c>
      <c r="S8275" t="str">
        <f t="shared" si="4452"/>
        <v>High Cost</v>
      </c>
    </row>
    <row r="8276" spans="1:19" x14ac:dyDescent="0.3">
      <c r="A8276">
        <v>33</v>
      </c>
      <c r="B8276" t="s">
        <v>20</v>
      </c>
      <c r="C8276">
        <v>32.6</v>
      </c>
      <c r="D8276">
        <v>233</v>
      </c>
      <c r="E8276">
        <v>139</v>
      </c>
      <c r="F8276">
        <v>202.4</v>
      </c>
      <c r="G8276">
        <v>105.9</v>
      </c>
      <c r="H8276">
        <v>81</v>
      </c>
      <c r="I8276">
        <v>2</v>
      </c>
      <c r="J8276" t="s">
        <v>24</v>
      </c>
      <c r="K8276" t="s">
        <v>28</v>
      </c>
      <c r="L8276" t="s">
        <v>25</v>
      </c>
      <c r="M8276">
        <v>6.3</v>
      </c>
      <c r="N8276">
        <v>15171.27</v>
      </c>
      <c r="O8276" t="s">
        <v>19</v>
      </c>
      <c r="P8276" t="str">
        <f t="shared" si="4462"/>
        <v>30-44</v>
      </c>
      <c r="Q8276" t="str">
        <f>IF(PatientData[[#This Row],[bmi]]&lt;18.5,"Underweight",
IF(PatientData[[#This Row],[bmi]]&lt;25,"Normal",
IF(PatientData[[#This Row],[bmi]]&lt;30,"Overweight","Obese")))</f>
        <v>Obese</v>
      </c>
      <c r="R8276" t="str">
        <f t="shared" si="4451"/>
        <v>High BP</v>
      </c>
      <c r="S8276" t="str">
        <f t="shared" si="4452"/>
        <v>High Cost</v>
      </c>
    </row>
    <row r="8277" spans="1:19" x14ac:dyDescent="0.3">
      <c r="A8277">
        <v>67</v>
      </c>
      <c r="B8277" t="s">
        <v>20</v>
      </c>
      <c r="C8277">
        <v>32.6</v>
      </c>
      <c r="D8277">
        <v>114</v>
      </c>
      <c r="E8277">
        <v>68</v>
      </c>
      <c r="F8277">
        <v>221.7</v>
      </c>
      <c r="G8277">
        <v>152.80000000000001</v>
      </c>
      <c r="H8277">
        <v>92</v>
      </c>
      <c r="I8277">
        <v>0</v>
      </c>
      <c r="J8277" t="s">
        <v>16</v>
      </c>
      <c r="K8277" t="s">
        <v>17</v>
      </c>
      <c r="L8277" t="s">
        <v>18</v>
      </c>
      <c r="M8277">
        <v>6</v>
      </c>
      <c r="N8277">
        <v>12116.47</v>
      </c>
      <c r="O8277" t="s">
        <v>19</v>
      </c>
      <c r="P8277" t="str">
        <f t="shared" si="4462"/>
        <v>60-74</v>
      </c>
      <c r="Q8277" t="str">
        <f>IF(PatientData[[#This Row],[bmi]]&lt;18.5,"Underweight",
IF(PatientData[[#This Row],[bmi]]&lt;25,"Normal",
IF(PatientData[[#This Row],[bmi]]&lt;30,"Overweight","Obese")))</f>
        <v>Obese</v>
      </c>
      <c r="R8277" t="str">
        <f t="shared" si="4451"/>
        <v>Normal BP</v>
      </c>
      <c r="S8277" t="str">
        <f t="shared" si="4452"/>
        <v>Normal Cost</v>
      </c>
    </row>
    <row r="8278" spans="1:19" x14ac:dyDescent="0.3">
      <c r="A8278">
        <v>48</v>
      </c>
      <c r="B8278" t="s">
        <v>20</v>
      </c>
      <c r="C8278">
        <v>32.6</v>
      </c>
      <c r="D8278">
        <v>119</v>
      </c>
      <c r="E8278">
        <v>64</v>
      </c>
      <c r="F8278">
        <v>231.6</v>
      </c>
      <c r="G8278">
        <v>89.5</v>
      </c>
      <c r="H8278">
        <v>77</v>
      </c>
      <c r="I8278">
        <v>1</v>
      </c>
      <c r="J8278" t="s">
        <v>24</v>
      </c>
      <c r="K8278" t="s">
        <v>26</v>
      </c>
      <c r="L8278" t="s">
        <v>25</v>
      </c>
      <c r="M8278">
        <v>1.4</v>
      </c>
      <c r="N8278">
        <v>3693.16</v>
      </c>
      <c r="O8278" t="s">
        <v>19</v>
      </c>
      <c r="P8278" t="str">
        <f t="shared" si="4462"/>
        <v>45-59</v>
      </c>
      <c r="Q8278" t="str">
        <f>IF(PatientData[[#This Row],[bmi]]&lt;18.5,"Underweight",
IF(PatientData[[#This Row],[bmi]]&lt;25,"Normal",
IF(PatientData[[#This Row],[bmi]]&lt;30,"Overweight","Obese")))</f>
        <v>Obese</v>
      </c>
      <c r="R8278" t="str">
        <f t="shared" si="4451"/>
        <v>Normal BP</v>
      </c>
      <c r="S8278" t="str">
        <f t="shared" si="4452"/>
        <v>Normal Cost</v>
      </c>
    </row>
    <row r="8279" spans="1:19" x14ac:dyDescent="0.3">
      <c r="A8279">
        <v>51</v>
      </c>
      <c r="B8279" t="s">
        <v>15</v>
      </c>
      <c r="C8279">
        <v>23.2</v>
      </c>
      <c r="D8279">
        <v>129</v>
      </c>
      <c r="E8279">
        <v>80</v>
      </c>
      <c r="F8279">
        <v>198.2</v>
      </c>
      <c r="G8279">
        <v>84</v>
      </c>
      <c r="H8279">
        <v>89</v>
      </c>
      <c r="I8279">
        <v>2</v>
      </c>
      <c r="J8279" t="s">
        <v>16</v>
      </c>
      <c r="K8279" t="s">
        <v>26</v>
      </c>
      <c r="L8279" t="s">
        <v>18</v>
      </c>
      <c r="M8279">
        <v>8.3000000000000007</v>
      </c>
      <c r="N8279">
        <v>16878.96</v>
      </c>
      <c r="O8279" t="s">
        <v>19</v>
      </c>
      <c r="P8279" t="str">
        <f t="shared" ref="P8279:P8282" si="4463">IF(A8276&lt;30,"18-29",IF(A8276&lt;45,"30-44",IF(A8276&lt;60,"45-59",IF(A8276&lt;75,"60-74","75+"))))</f>
        <v>30-44</v>
      </c>
      <c r="Q8279" t="str">
        <f>IF(PatientData[[#This Row],[bmi]]&lt;18.5,"Underweight",
IF(PatientData[[#This Row],[bmi]]&lt;25,"Normal",
IF(PatientData[[#This Row],[bmi]]&lt;30,"Overweight","Obese")))</f>
        <v>Normal</v>
      </c>
      <c r="R8279" t="str">
        <f t="shared" si="4451"/>
        <v>High BP</v>
      </c>
      <c r="S8279" t="str">
        <f t="shared" si="4452"/>
        <v>High Cost</v>
      </c>
    </row>
    <row r="8280" spans="1:19" x14ac:dyDescent="0.3">
      <c r="A8280">
        <v>47</v>
      </c>
      <c r="B8280" t="s">
        <v>15</v>
      </c>
      <c r="C8280">
        <v>27.2</v>
      </c>
      <c r="D8280">
        <v>114</v>
      </c>
      <c r="E8280">
        <v>65</v>
      </c>
      <c r="F8280">
        <v>246.7</v>
      </c>
      <c r="G8280">
        <v>88.8</v>
      </c>
      <c r="H8280">
        <v>87</v>
      </c>
      <c r="I8280">
        <v>1</v>
      </c>
      <c r="J8280" t="s">
        <v>16</v>
      </c>
      <c r="K8280" t="s">
        <v>21</v>
      </c>
      <c r="L8280" t="s">
        <v>18</v>
      </c>
      <c r="M8280">
        <v>10.6</v>
      </c>
      <c r="N8280">
        <v>23435.24</v>
      </c>
      <c r="O8280" t="s">
        <v>19</v>
      </c>
      <c r="P8280" t="str">
        <f t="shared" si="4463"/>
        <v>60-74</v>
      </c>
      <c r="Q8280" t="str">
        <f>IF(PatientData[[#This Row],[bmi]]&lt;18.5,"Underweight",
IF(PatientData[[#This Row],[bmi]]&lt;25,"Normal",
IF(PatientData[[#This Row],[bmi]]&lt;30,"Overweight","Obese")))</f>
        <v>Overweight</v>
      </c>
      <c r="R8280" t="str">
        <f t="shared" si="4451"/>
        <v>Normal BP</v>
      </c>
      <c r="S8280" t="str">
        <f t="shared" si="4452"/>
        <v>High Cost</v>
      </c>
    </row>
    <row r="8281" spans="1:19" x14ac:dyDescent="0.3">
      <c r="A8281">
        <v>73</v>
      </c>
      <c r="B8281" t="s">
        <v>15</v>
      </c>
      <c r="C8281">
        <v>26.2</v>
      </c>
      <c r="D8281">
        <v>145</v>
      </c>
      <c r="E8281">
        <v>83</v>
      </c>
      <c r="F8281">
        <v>240.2</v>
      </c>
      <c r="G8281">
        <v>120.2</v>
      </c>
      <c r="H8281">
        <v>65</v>
      </c>
      <c r="I8281">
        <v>1</v>
      </c>
      <c r="J8281" t="s">
        <v>27</v>
      </c>
      <c r="K8281" t="s">
        <v>17</v>
      </c>
      <c r="L8281" t="s">
        <v>25</v>
      </c>
      <c r="M8281">
        <v>1.6</v>
      </c>
      <c r="N8281">
        <v>4666.83</v>
      </c>
      <c r="O8281" t="s">
        <v>19</v>
      </c>
      <c r="P8281" t="str">
        <f t="shared" si="4463"/>
        <v>45-59</v>
      </c>
      <c r="Q8281" t="str">
        <f>IF(PatientData[[#This Row],[bmi]]&lt;18.5,"Underweight",
IF(PatientData[[#This Row],[bmi]]&lt;25,"Normal",
IF(PatientData[[#This Row],[bmi]]&lt;30,"Overweight","Obese")))</f>
        <v>Overweight</v>
      </c>
      <c r="R8281" t="str">
        <f t="shared" si="4451"/>
        <v>High BP</v>
      </c>
      <c r="S8281" t="str">
        <f t="shared" si="4452"/>
        <v>Normal Cost</v>
      </c>
    </row>
    <row r="8282" spans="1:19" x14ac:dyDescent="0.3">
      <c r="A8282">
        <v>85</v>
      </c>
      <c r="B8282" t="s">
        <v>15</v>
      </c>
      <c r="C8282">
        <v>22.3</v>
      </c>
      <c r="D8282">
        <v>133</v>
      </c>
      <c r="E8282">
        <v>70</v>
      </c>
      <c r="F8282">
        <v>262.89999999999998</v>
      </c>
      <c r="G8282">
        <v>88.3</v>
      </c>
      <c r="H8282">
        <v>61</v>
      </c>
      <c r="I8282">
        <v>0</v>
      </c>
      <c r="J8282" t="s">
        <v>27</v>
      </c>
      <c r="K8282" t="s">
        <v>26</v>
      </c>
      <c r="L8282" t="s">
        <v>25</v>
      </c>
      <c r="M8282">
        <v>5.3</v>
      </c>
      <c r="N8282">
        <v>10041.549999999999</v>
      </c>
      <c r="O8282" t="s">
        <v>19</v>
      </c>
      <c r="P8282" t="str">
        <f t="shared" si="4463"/>
        <v>45-59</v>
      </c>
      <c r="Q8282" t="str">
        <f>IF(PatientData[[#This Row],[bmi]]&lt;18.5,"Underweight",
IF(PatientData[[#This Row],[bmi]]&lt;25,"Normal",
IF(PatientData[[#This Row],[bmi]]&lt;30,"Overweight","Obese")))</f>
        <v>Normal</v>
      </c>
      <c r="R8282" t="str">
        <f t="shared" si="4451"/>
        <v>High BP</v>
      </c>
      <c r="S8282" t="str">
        <f t="shared" si="4452"/>
        <v>Normal Cost</v>
      </c>
    </row>
    <row r="8283" spans="1:19" x14ac:dyDescent="0.3">
      <c r="A8283">
        <v>51</v>
      </c>
      <c r="B8283" t="s">
        <v>20</v>
      </c>
      <c r="C8283">
        <v>32.6</v>
      </c>
      <c r="D8283">
        <v>129</v>
      </c>
      <c r="E8283">
        <v>74</v>
      </c>
      <c r="F8283">
        <v>264.8</v>
      </c>
      <c r="G8283">
        <v>145</v>
      </c>
      <c r="H8283">
        <v>98</v>
      </c>
      <c r="I8283">
        <v>3</v>
      </c>
      <c r="J8283" t="s">
        <v>16</v>
      </c>
      <c r="K8283" t="s">
        <v>21</v>
      </c>
      <c r="L8283" t="s">
        <v>22</v>
      </c>
      <c r="M8283">
        <v>6.6</v>
      </c>
      <c r="N8283">
        <v>15113.09</v>
      </c>
      <c r="O8283" t="s">
        <v>23</v>
      </c>
      <c r="P8283" t="str">
        <f t="shared" ref="P8283:P8284" si="4464">IF(A8283&lt;30,"18-29",IF(A8283&lt;45,"30-44",IF(A8283&lt;60,"45-59",IF(A8283&lt;75,"60-74","75+"))))</f>
        <v>45-59</v>
      </c>
      <c r="Q8283" t="str">
        <f>IF(PatientData[[#This Row],[bmi]]&lt;18.5,"Underweight",
IF(PatientData[[#This Row],[bmi]]&lt;25,"Normal",
IF(PatientData[[#This Row],[bmi]]&lt;30,"Overweight","Obese")))</f>
        <v>Obese</v>
      </c>
      <c r="R8283" t="str">
        <f t="shared" si="4451"/>
        <v>High BP</v>
      </c>
      <c r="S8283" t="str">
        <f t="shared" si="4452"/>
        <v>High Cost</v>
      </c>
    </row>
    <row r="8284" spans="1:19" x14ac:dyDescent="0.3">
      <c r="A8284">
        <v>72</v>
      </c>
      <c r="B8284" t="s">
        <v>20</v>
      </c>
      <c r="C8284">
        <v>32.6</v>
      </c>
      <c r="D8284">
        <v>142</v>
      </c>
      <c r="E8284">
        <v>89</v>
      </c>
      <c r="F8284">
        <v>240.5</v>
      </c>
      <c r="G8284">
        <v>120.3</v>
      </c>
      <c r="H8284">
        <v>73</v>
      </c>
      <c r="I8284">
        <v>1</v>
      </c>
      <c r="J8284" t="s">
        <v>27</v>
      </c>
      <c r="K8284" t="s">
        <v>21</v>
      </c>
      <c r="L8284" t="s">
        <v>25</v>
      </c>
      <c r="M8284">
        <v>5.6</v>
      </c>
      <c r="N8284">
        <v>12484.98</v>
      </c>
      <c r="O8284" t="s">
        <v>19</v>
      </c>
      <c r="P8284" t="str">
        <f t="shared" si="4464"/>
        <v>60-74</v>
      </c>
      <c r="Q8284" t="str">
        <f>IF(PatientData[[#This Row],[bmi]]&lt;18.5,"Underweight",
IF(PatientData[[#This Row],[bmi]]&lt;25,"Normal",
IF(PatientData[[#This Row],[bmi]]&lt;30,"Overweight","Obese")))</f>
        <v>Obese</v>
      </c>
      <c r="R8284" t="str">
        <f t="shared" si="4451"/>
        <v>High BP</v>
      </c>
      <c r="S8284" t="str">
        <f t="shared" si="4452"/>
        <v>Normal Cost</v>
      </c>
    </row>
    <row r="8285" spans="1:19" x14ac:dyDescent="0.3">
      <c r="A8285">
        <v>55</v>
      </c>
      <c r="B8285" t="s">
        <v>15</v>
      </c>
      <c r="C8285">
        <v>33.799999999999997</v>
      </c>
      <c r="D8285">
        <v>136</v>
      </c>
      <c r="E8285">
        <v>75</v>
      </c>
      <c r="F8285">
        <v>212</v>
      </c>
      <c r="G8285">
        <v>100.5</v>
      </c>
      <c r="H8285">
        <v>89</v>
      </c>
      <c r="I8285">
        <v>2</v>
      </c>
      <c r="J8285" t="s">
        <v>24</v>
      </c>
      <c r="K8285" t="s">
        <v>26</v>
      </c>
      <c r="L8285" t="s">
        <v>25</v>
      </c>
      <c r="M8285">
        <v>2.7</v>
      </c>
      <c r="N8285">
        <v>5224.82</v>
      </c>
      <c r="O8285" t="s">
        <v>19</v>
      </c>
      <c r="P8285" t="str">
        <f t="shared" ref="P8285" si="4465">IF(A8282&lt;30,"18-29",IF(A8282&lt;45,"30-44",IF(A8282&lt;60,"45-59",IF(A8282&lt;75,"60-74","75+"))))</f>
        <v>75+</v>
      </c>
      <c r="Q8285" t="str">
        <f>IF(PatientData[[#This Row],[bmi]]&lt;18.5,"Underweight",
IF(PatientData[[#This Row],[bmi]]&lt;25,"Normal",
IF(PatientData[[#This Row],[bmi]]&lt;30,"Overweight","Obese")))</f>
        <v>Obese</v>
      </c>
      <c r="R8285" t="str">
        <f t="shared" si="4451"/>
        <v>High BP</v>
      </c>
      <c r="S8285" t="str">
        <f t="shared" si="4452"/>
        <v>Normal Cost</v>
      </c>
    </row>
    <row r="8286" spans="1:19" x14ac:dyDescent="0.3">
      <c r="A8286">
        <v>80</v>
      </c>
      <c r="B8286" t="s">
        <v>20</v>
      </c>
      <c r="C8286">
        <v>32.6</v>
      </c>
      <c r="D8286">
        <v>116</v>
      </c>
      <c r="E8286">
        <v>67</v>
      </c>
      <c r="F8286">
        <v>257.7</v>
      </c>
      <c r="G8286">
        <v>121.5</v>
      </c>
      <c r="H8286">
        <v>88</v>
      </c>
      <c r="I8286">
        <v>2</v>
      </c>
      <c r="J8286" t="s">
        <v>16</v>
      </c>
      <c r="K8286" t="s">
        <v>26</v>
      </c>
      <c r="L8286" t="s">
        <v>25</v>
      </c>
      <c r="M8286">
        <v>9.5</v>
      </c>
      <c r="N8286">
        <v>16757.689999999999</v>
      </c>
      <c r="O8286" t="s">
        <v>19</v>
      </c>
      <c r="P8286" t="str">
        <f t="shared" ref="P8286:P8287" si="4466">IF(A8286&lt;30,"18-29",IF(A8286&lt;45,"30-44",IF(A8286&lt;60,"45-59",IF(A8286&lt;75,"60-74","75+"))))</f>
        <v>75+</v>
      </c>
      <c r="Q8286" t="str">
        <f>IF(PatientData[[#This Row],[bmi]]&lt;18.5,"Underweight",
IF(PatientData[[#This Row],[bmi]]&lt;25,"Normal",
IF(PatientData[[#This Row],[bmi]]&lt;30,"Overweight","Obese")))</f>
        <v>Obese</v>
      </c>
      <c r="R8286" t="str">
        <f t="shared" si="4451"/>
        <v>Normal BP</v>
      </c>
      <c r="S8286" t="str">
        <f t="shared" si="4452"/>
        <v>High Cost</v>
      </c>
    </row>
    <row r="8287" spans="1:19" x14ac:dyDescent="0.3">
      <c r="A8287">
        <v>63</v>
      </c>
      <c r="B8287" t="s">
        <v>20</v>
      </c>
      <c r="C8287">
        <v>32.6</v>
      </c>
      <c r="D8287">
        <v>140</v>
      </c>
      <c r="E8287">
        <v>90</v>
      </c>
      <c r="F8287">
        <v>235</v>
      </c>
      <c r="G8287">
        <v>93.5</v>
      </c>
      <c r="H8287">
        <v>85</v>
      </c>
      <c r="I8287">
        <v>2</v>
      </c>
      <c r="J8287" t="s">
        <v>27</v>
      </c>
      <c r="K8287" t="s">
        <v>26</v>
      </c>
      <c r="L8287" t="s">
        <v>22</v>
      </c>
      <c r="M8287">
        <v>7</v>
      </c>
      <c r="N8287">
        <v>12019.46</v>
      </c>
      <c r="O8287" t="s">
        <v>19</v>
      </c>
      <c r="P8287" t="str">
        <f t="shared" si="4466"/>
        <v>60-74</v>
      </c>
      <c r="Q8287" t="str">
        <f>IF(PatientData[[#This Row],[bmi]]&lt;18.5,"Underweight",
IF(PatientData[[#This Row],[bmi]]&lt;25,"Normal",
IF(PatientData[[#This Row],[bmi]]&lt;30,"Overweight","Obese")))</f>
        <v>Obese</v>
      </c>
      <c r="R8287" t="str">
        <f t="shared" si="4451"/>
        <v>High BP</v>
      </c>
      <c r="S8287" t="str">
        <f t="shared" si="4452"/>
        <v>Normal Cost</v>
      </c>
    </row>
    <row r="8288" spans="1:19" x14ac:dyDescent="0.3">
      <c r="A8288">
        <v>64</v>
      </c>
      <c r="B8288" t="s">
        <v>15</v>
      </c>
      <c r="C8288">
        <v>28.3</v>
      </c>
      <c r="D8288">
        <v>142</v>
      </c>
      <c r="E8288">
        <v>87</v>
      </c>
      <c r="F8288">
        <v>231.4</v>
      </c>
      <c r="G8288">
        <v>127</v>
      </c>
      <c r="H8288">
        <v>66</v>
      </c>
      <c r="I8288">
        <v>2</v>
      </c>
      <c r="J8288" t="s">
        <v>16</v>
      </c>
      <c r="K8288" t="s">
        <v>17</v>
      </c>
      <c r="L8288" t="s">
        <v>25</v>
      </c>
      <c r="M8288">
        <v>13.1</v>
      </c>
      <c r="N8288">
        <v>19641.419999999998</v>
      </c>
      <c r="O8288" t="s">
        <v>19</v>
      </c>
      <c r="P8288" t="str">
        <f t="shared" ref="P8288:P8290" si="4467">IF(A8285&lt;30,"18-29",IF(A8285&lt;45,"30-44",IF(A8285&lt;60,"45-59",IF(A8285&lt;75,"60-74","75+"))))</f>
        <v>45-59</v>
      </c>
      <c r="Q8288" t="str">
        <f>IF(PatientData[[#This Row],[bmi]]&lt;18.5,"Underweight",
IF(PatientData[[#This Row],[bmi]]&lt;25,"Normal",
IF(PatientData[[#This Row],[bmi]]&lt;30,"Overweight","Obese")))</f>
        <v>Overweight</v>
      </c>
      <c r="R8288" t="str">
        <f t="shared" si="4451"/>
        <v>High BP</v>
      </c>
      <c r="S8288" t="str">
        <f t="shared" si="4452"/>
        <v>High Cost</v>
      </c>
    </row>
    <row r="8289" spans="1:19" x14ac:dyDescent="0.3">
      <c r="A8289">
        <v>72</v>
      </c>
      <c r="B8289" t="s">
        <v>15</v>
      </c>
      <c r="C8289">
        <v>24</v>
      </c>
      <c r="D8289">
        <v>133</v>
      </c>
      <c r="E8289">
        <v>80</v>
      </c>
      <c r="F8289">
        <v>238.1</v>
      </c>
      <c r="G8289">
        <v>146.5</v>
      </c>
      <c r="H8289">
        <v>80</v>
      </c>
      <c r="I8289">
        <v>0</v>
      </c>
      <c r="J8289" t="s">
        <v>27</v>
      </c>
      <c r="K8289" t="s">
        <v>21</v>
      </c>
      <c r="L8289" t="s">
        <v>25</v>
      </c>
      <c r="M8289">
        <v>9.1999999999999993</v>
      </c>
      <c r="N8289">
        <v>14209.9</v>
      </c>
      <c r="O8289" t="s">
        <v>19</v>
      </c>
      <c r="P8289" t="str">
        <f t="shared" si="4467"/>
        <v>75+</v>
      </c>
      <c r="Q8289" t="str">
        <f>IF(PatientData[[#This Row],[bmi]]&lt;18.5,"Underweight",
IF(PatientData[[#This Row],[bmi]]&lt;25,"Normal",
IF(PatientData[[#This Row],[bmi]]&lt;30,"Overweight","Obese")))</f>
        <v>Normal</v>
      </c>
      <c r="R8289" t="str">
        <f t="shared" si="4451"/>
        <v>High BP</v>
      </c>
      <c r="S8289" t="str">
        <f t="shared" si="4452"/>
        <v>Normal Cost</v>
      </c>
    </row>
    <row r="8290" spans="1:19" x14ac:dyDescent="0.3">
      <c r="A8290">
        <v>80</v>
      </c>
      <c r="B8290" t="s">
        <v>15</v>
      </c>
      <c r="C8290">
        <v>30.3</v>
      </c>
      <c r="D8290">
        <v>141</v>
      </c>
      <c r="E8290">
        <v>87</v>
      </c>
      <c r="F8290">
        <v>258.7</v>
      </c>
      <c r="G8290">
        <v>158.80000000000001</v>
      </c>
      <c r="H8290">
        <v>91</v>
      </c>
      <c r="I8290">
        <v>1</v>
      </c>
      <c r="J8290" t="s">
        <v>27</v>
      </c>
      <c r="K8290" t="s">
        <v>17</v>
      </c>
      <c r="L8290" t="s">
        <v>22</v>
      </c>
      <c r="M8290">
        <v>7.3</v>
      </c>
      <c r="N8290">
        <v>12051.77</v>
      </c>
      <c r="O8290" t="s">
        <v>19</v>
      </c>
      <c r="P8290" t="str">
        <f t="shared" si="4467"/>
        <v>60-74</v>
      </c>
      <c r="Q8290" t="str">
        <f>IF(PatientData[[#This Row],[bmi]]&lt;18.5,"Underweight",
IF(PatientData[[#This Row],[bmi]]&lt;25,"Normal",
IF(PatientData[[#This Row],[bmi]]&lt;30,"Overweight","Obese")))</f>
        <v>Obese</v>
      </c>
      <c r="R8290" t="str">
        <f t="shared" si="4451"/>
        <v>High BP</v>
      </c>
      <c r="S8290" t="str">
        <f t="shared" si="4452"/>
        <v>Normal Cost</v>
      </c>
    </row>
    <row r="8291" spans="1:19" x14ac:dyDescent="0.3">
      <c r="A8291">
        <v>73</v>
      </c>
      <c r="B8291" t="s">
        <v>20</v>
      </c>
      <c r="C8291">
        <v>32.6</v>
      </c>
      <c r="D8291">
        <v>134</v>
      </c>
      <c r="E8291">
        <v>84</v>
      </c>
      <c r="F8291">
        <v>255.6</v>
      </c>
      <c r="G8291">
        <v>167.5</v>
      </c>
      <c r="H8291">
        <v>72</v>
      </c>
      <c r="I8291">
        <v>1</v>
      </c>
      <c r="J8291" t="s">
        <v>24</v>
      </c>
      <c r="K8291" t="s">
        <v>17</v>
      </c>
      <c r="L8291" t="s">
        <v>25</v>
      </c>
      <c r="M8291">
        <v>4</v>
      </c>
      <c r="N8291">
        <v>7334.89</v>
      </c>
      <c r="O8291" t="s">
        <v>19</v>
      </c>
      <c r="P8291" t="str">
        <f t="shared" ref="P8291:P8293" si="4468">IF(A8291&lt;30,"18-29",IF(A8291&lt;45,"30-44",IF(A8291&lt;60,"45-59",IF(A8291&lt;75,"60-74","75+"))))</f>
        <v>60-74</v>
      </c>
      <c r="Q8291" t="str">
        <f>IF(PatientData[[#This Row],[bmi]]&lt;18.5,"Underweight",
IF(PatientData[[#This Row],[bmi]]&lt;25,"Normal",
IF(PatientData[[#This Row],[bmi]]&lt;30,"Overweight","Obese")))</f>
        <v>Obese</v>
      </c>
      <c r="R8291" t="str">
        <f t="shared" si="4451"/>
        <v>High BP</v>
      </c>
      <c r="S8291" t="str">
        <f t="shared" si="4452"/>
        <v>Normal Cost</v>
      </c>
    </row>
    <row r="8292" spans="1:19" x14ac:dyDescent="0.3">
      <c r="A8292">
        <v>47</v>
      </c>
      <c r="B8292" t="s">
        <v>20</v>
      </c>
      <c r="C8292">
        <v>32.6</v>
      </c>
      <c r="D8292">
        <v>112</v>
      </c>
      <c r="E8292">
        <v>74</v>
      </c>
      <c r="F8292">
        <v>237.2</v>
      </c>
      <c r="G8292">
        <v>98.1</v>
      </c>
      <c r="H8292">
        <v>177</v>
      </c>
      <c r="I8292">
        <v>1</v>
      </c>
      <c r="J8292" t="s">
        <v>27</v>
      </c>
      <c r="K8292" t="s">
        <v>26</v>
      </c>
      <c r="L8292" t="s">
        <v>22</v>
      </c>
      <c r="M8292">
        <v>2.6</v>
      </c>
      <c r="N8292">
        <v>5962.91</v>
      </c>
      <c r="O8292" t="s">
        <v>19</v>
      </c>
      <c r="P8292" t="str">
        <f t="shared" si="4468"/>
        <v>45-59</v>
      </c>
      <c r="Q8292" t="str">
        <f>IF(PatientData[[#This Row],[bmi]]&lt;18.5,"Underweight",
IF(PatientData[[#This Row],[bmi]]&lt;25,"Normal",
IF(PatientData[[#This Row],[bmi]]&lt;30,"Overweight","Obese")))</f>
        <v>Obese</v>
      </c>
      <c r="R8292" t="str">
        <f t="shared" si="4451"/>
        <v>Normal BP</v>
      </c>
      <c r="S8292" t="str">
        <f t="shared" si="4452"/>
        <v>Normal Cost</v>
      </c>
    </row>
    <row r="8293" spans="1:19" x14ac:dyDescent="0.3">
      <c r="A8293">
        <v>84</v>
      </c>
      <c r="B8293" t="s">
        <v>20</v>
      </c>
      <c r="C8293">
        <v>32.6</v>
      </c>
      <c r="D8293">
        <v>141</v>
      </c>
      <c r="E8293">
        <v>80</v>
      </c>
      <c r="F8293">
        <v>218.1</v>
      </c>
      <c r="G8293">
        <v>143.69999999999999</v>
      </c>
      <c r="H8293">
        <v>83</v>
      </c>
      <c r="I8293">
        <v>1</v>
      </c>
      <c r="J8293" t="s">
        <v>16</v>
      </c>
      <c r="K8293" t="s">
        <v>21</v>
      </c>
      <c r="L8293" t="s">
        <v>18</v>
      </c>
      <c r="M8293">
        <v>8.3000000000000007</v>
      </c>
      <c r="N8293">
        <v>17342.02</v>
      </c>
      <c r="O8293" t="s">
        <v>23</v>
      </c>
      <c r="P8293" t="str">
        <f t="shared" si="4468"/>
        <v>75+</v>
      </c>
      <c r="Q8293" t="str">
        <f>IF(PatientData[[#This Row],[bmi]]&lt;18.5,"Underweight",
IF(PatientData[[#This Row],[bmi]]&lt;25,"Normal",
IF(PatientData[[#This Row],[bmi]]&lt;30,"Overweight","Obese")))</f>
        <v>Obese</v>
      </c>
      <c r="R8293" t="str">
        <f t="shared" si="4451"/>
        <v>High BP</v>
      </c>
      <c r="S8293" t="str">
        <f t="shared" si="4452"/>
        <v>High Cost</v>
      </c>
    </row>
    <row r="8294" spans="1:19" x14ac:dyDescent="0.3">
      <c r="A8294">
        <v>95</v>
      </c>
      <c r="B8294" t="s">
        <v>15</v>
      </c>
      <c r="C8294">
        <v>24.6</v>
      </c>
      <c r="D8294">
        <v>118</v>
      </c>
      <c r="E8294">
        <v>78</v>
      </c>
      <c r="F8294">
        <v>234</v>
      </c>
      <c r="G8294">
        <v>111.8</v>
      </c>
      <c r="H8294">
        <v>92</v>
      </c>
      <c r="I8294">
        <v>2</v>
      </c>
      <c r="J8294" t="s">
        <v>16</v>
      </c>
      <c r="K8294" t="s">
        <v>17</v>
      </c>
      <c r="L8294" t="s">
        <v>25</v>
      </c>
      <c r="M8294">
        <v>22.2</v>
      </c>
      <c r="N8294">
        <v>23243.65</v>
      </c>
      <c r="O8294" t="s">
        <v>19</v>
      </c>
      <c r="P8294" t="str">
        <f t="shared" ref="P8294:P8295" si="4469">IF(A8291&lt;30,"18-29",IF(A8291&lt;45,"30-44",IF(A8291&lt;60,"45-59",IF(A8291&lt;75,"60-74","75+"))))</f>
        <v>60-74</v>
      </c>
      <c r="Q8294" t="str">
        <f>IF(PatientData[[#This Row],[bmi]]&lt;18.5,"Underweight",
IF(PatientData[[#This Row],[bmi]]&lt;25,"Normal",
IF(PatientData[[#This Row],[bmi]]&lt;30,"Overweight","Obese")))</f>
        <v>Normal</v>
      </c>
      <c r="R8294" t="str">
        <f t="shared" si="4451"/>
        <v>Normal BP</v>
      </c>
      <c r="S8294" t="str">
        <f t="shared" si="4452"/>
        <v>High Cost</v>
      </c>
    </row>
    <row r="8295" spans="1:19" x14ac:dyDescent="0.3">
      <c r="A8295">
        <v>73</v>
      </c>
      <c r="B8295" t="s">
        <v>15</v>
      </c>
      <c r="C8295">
        <v>30.8</v>
      </c>
      <c r="D8295">
        <v>136</v>
      </c>
      <c r="E8295">
        <v>83</v>
      </c>
      <c r="F8295">
        <v>228.1</v>
      </c>
      <c r="G8295">
        <v>115.8</v>
      </c>
      <c r="H8295">
        <v>64</v>
      </c>
      <c r="I8295">
        <v>1</v>
      </c>
      <c r="J8295" t="s">
        <v>24</v>
      </c>
      <c r="K8295" t="s">
        <v>17</v>
      </c>
      <c r="L8295" t="s">
        <v>22</v>
      </c>
      <c r="M8295">
        <v>5.0999999999999996</v>
      </c>
      <c r="N8295">
        <v>10487.39</v>
      </c>
      <c r="O8295" t="s">
        <v>19</v>
      </c>
      <c r="P8295" t="str">
        <f t="shared" si="4469"/>
        <v>45-59</v>
      </c>
      <c r="Q8295" t="str">
        <f>IF(PatientData[[#This Row],[bmi]]&lt;18.5,"Underweight",
IF(PatientData[[#This Row],[bmi]]&lt;25,"Normal",
IF(PatientData[[#This Row],[bmi]]&lt;30,"Overweight","Obese")))</f>
        <v>Obese</v>
      </c>
      <c r="R8295" t="str">
        <f t="shared" si="4451"/>
        <v>High BP</v>
      </c>
      <c r="S8295" t="str">
        <f t="shared" si="4452"/>
        <v>Normal Cost</v>
      </c>
    </row>
    <row r="8296" spans="1:19" x14ac:dyDescent="0.3">
      <c r="A8296">
        <v>74</v>
      </c>
      <c r="B8296" t="s">
        <v>20</v>
      </c>
      <c r="C8296">
        <v>32.6</v>
      </c>
      <c r="D8296">
        <v>120</v>
      </c>
      <c r="E8296">
        <v>68</v>
      </c>
      <c r="F8296">
        <v>231</v>
      </c>
      <c r="G8296">
        <v>111.8</v>
      </c>
      <c r="H8296">
        <v>85</v>
      </c>
      <c r="I8296">
        <v>0</v>
      </c>
      <c r="J8296" t="s">
        <v>27</v>
      </c>
      <c r="K8296" t="s">
        <v>21</v>
      </c>
      <c r="L8296" t="s">
        <v>18</v>
      </c>
      <c r="M8296">
        <v>9.1999999999999993</v>
      </c>
      <c r="N8296">
        <v>19415.46</v>
      </c>
      <c r="O8296" t="s">
        <v>19</v>
      </c>
      <c r="P8296" t="str">
        <f t="shared" ref="P8296:P8299" si="4470">IF(A8296&lt;30,"18-29",IF(A8296&lt;45,"30-44",IF(A8296&lt;60,"45-59",IF(A8296&lt;75,"60-74","75+"))))</f>
        <v>60-74</v>
      </c>
      <c r="Q8296" t="str">
        <f>IF(PatientData[[#This Row],[bmi]]&lt;18.5,"Underweight",
IF(PatientData[[#This Row],[bmi]]&lt;25,"Normal",
IF(PatientData[[#This Row],[bmi]]&lt;30,"Overweight","Obese")))</f>
        <v>Obese</v>
      </c>
      <c r="R8296" t="str">
        <f t="shared" si="4451"/>
        <v>High BP</v>
      </c>
      <c r="S8296" t="str">
        <f t="shared" si="4452"/>
        <v>High Cost</v>
      </c>
    </row>
    <row r="8297" spans="1:19" x14ac:dyDescent="0.3">
      <c r="A8297">
        <v>63</v>
      </c>
      <c r="B8297" t="s">
        <v>20</v>
      </c>
      <c r="C8297">
        <v>32.6</v>
      </c>
      <c r="D8297">
        <v>146</v>
      </c>
      <c r="E8297">
        <v>93</v>
      </c>
      <c r="F8297">
        <v>212.3</v>
      </c>
      <c r="G8297">
        <v>93.9</v>
      </c>
      <c r="H8297">
        <v>70</v>
      </c>
      <c r="I8297">
        <v>2</v>
      </c>
      <c r="J8297" t="s">
        <v>27</v>
      </c>
      <c r="K8297" t="s">
        <v>26</v>
      </c>
      <c r="L8297" t="s">
        <v>18</v>
      </c>
      <c r="M8297">
        <v>2</v>
      </c>
      <c r="N8297">
        <v>4655.38</v>
      </c>
      <c r="O8297" t="s">
        <v>19</v>
      </c>
      <c r="P8297" t="str">
        <f t="shared" si="4470"/>
        <v>60-74</v>
      </c>
      <c r="Q8297" t="str">
        <f>IF(PatientData[[#This Row],[bmi]]&lt;18.5,"Underweight",
IF(PatientData[[#This Row],[bmi]]&lt;25,"Normal",
IF(PatientData[[#This Row],[bmi]]&lt;30,"Overweight","Obese")))</f>
        <v>Obese</v>
      </c>
      <c r="R8297" t="str">
        <f t="shared" si="4451"/>
        <v>High BP</v>
      </c>
      <c r="S8297" t="str">
        <f t="shared" si="4452"/>
        <v>Normal Cost</v>
      </c>
    </row>
    <row r="8298" spans="1:19" x14ac:dyDescent="0.3">
      <c r="A8298">
        <v>80</v>
      </c>
      <c r="B8298" t="s">
        <v>20</v>
      </c>
      <c r="C8298">
        <v>32.6</v>
      </c>
      <c r="D8298">
        <v>128</v>
      </c>
      <c r="E8298">
        <v>76</v>
      </c>
      <c r="F8298">
        <v>288</v>
      </c>
      <c r="G8298">
        <v>131.5</v>
      </c>
      <c r="H8298">
        <v>72</v>
      </c>
      <c r="I8298">
        <v>4</v>
      </c>
      <c r="J8298" t="s">
        <v>27</v>
      </c>
      <c r="K8298" t="s">
        <v>26</v>
      </c>
      <c r="L8298" t="s">
        <v>22</v>
      </c>
      <c r="M8298">
        <v>4.9000000000000004</v>
      </c>
      <c r="N8298">
        <v>8794.02</v>
      </c>
      <c r="O8298" t="s">
        <v>23</v>
      </c>
      <c r="P8298" t="str">
        <f t="shared" si="4470"/>
        <v>75+</v>
      </c>
      <c r="Q8298" t="str">
        <f>IF(PatientData[[#This Row],[bmi]]&lt;18.5,"Underweight",
IF(PatientData[[#This Row],[bmi]]&lt;25,"Normal",
IF(PatientData[[#This Row],[bmi]]&lt;30,"Overweight","Obese")))</f>
        <v>Obese</v>
      </c>
      <c r="R8298" t="str">
        <f t="shared" si="4451"/>
        <v>High BP</v>
      </c>
      <c r="S8298" t="str">
        <f t="shared" si="4452"/>
        <v>Normal Cost</v>
      </c>
    </row>
    <row r="8299" spans="1:19" x14ac:dyDescent="0.3">
      <c r="A8299">
        <v>56</v>
      </c>
      <c r="B8299" t="s">
        <v>20</v>
      </c>
      <c r="C8299">
        <v>32.6</v>
      </c>
      <c r="D8299">
        <v>127</v>
      </c>
      <c r="E8299">
        <v>71</v>
      </c>
      <c r="F8299">
        <v>249.4</v>
      </c>
      <c r="G8299">
        <v>106.2</v>
      </c>
      <c r="H8299">
        <v>78</v>
      </c>
      <c r="I8299">
        <v>1</v>
      </c>
      <c r="J8299" t="s">
        <v>16</v>
      </c>
      <c r="K8299" t="s">
        <v>21</v>
      </c>
      <c r="L8299" t="s">
        <v>25</v>
      </c>
      <c r="M8299">
        <v>12.7</v>
      </c>
      <c r="N8299">
        <v>19466.57</v>
      </c>
      <c r="O8299" t="s">
        <v>19</v>
      </c>
      <c r="P8299" t="str">
        <f t="shared" si="4470"/>
        <v>45-59</v>
      </c>
      <c r="Q8299" t="str">
        <f>IF(PatientData[[#This Row],[bmi]]&lt;18.5,"Underweight",
IF(PatientData[[#This Row],[bmi]]&lt;25,"Normal",
IF(PatientData[[#This Row],[bmi]]&lt;30,"Overweight","Obese")))</f>
        <v>Obese</v>
      </c>
      <c r="R8299" t="str">
        <f t="shared" si="4451"/>
        <v>High BP</v>
      </c>
      <c r="S8299" t="str">
        <f t="shared" si="4452"/>
        <v>High Cost</v>
      </c>
    </row>
    <row r="8300" spans="1:19" x14ac:dyDescent="0.3">
      <c r="A8300">
        <v>85</v>
      </c>
      <c r="B8300" t="s">
        <v>15</v>
      </c>
      <c r="C8300">
        <v>21.7</v>
      </c>
      <c r="D8300">
        <v>131</v>
      </c>
      <c r="E8300">
        <v>79</v>
      </c>
      <c r="F8300">
        <v>237.4</v>
      </c>
      <c r="G8300">
        <v>100.6</v>
      </c>
      <c r="H8300">
        <v>91</v>
      </c>
      <c r="I8300">
        <v>2</v>
      </c>
      <c r="J8300" t="s">
        <v>16</v>
      </c>
      <c r="K8300" t="s">
        <v>21</v>
      </c>
      <c r="L8300" t="s">
        <v>22</v>
      </c>
      <c r="M8300">
        <v>15</v>
      </c>
      <c r="N8300">
        <v>23783.82</v>
      </c>
      <c r="O8300" t="s">
        <v>19</v>
      </c>
      <c r="P8300" t="str">
        <f t="shared" ref="P8300" si="4471">IF(A8297&lt;30,"18-29",IF(A8297&lt;45,"30-44",IF(A8297&lt;60,"45-59",IF(A8297&lt;75,"60-74","75+"))))</f>
        <v>60-74</v>
      </c>
      <c r="Q8300" t="str">
        <f>IF(PatientData[[#This Row],[bmi]]&lt;18.5,"Underweight",
IF(PatientData[[#This Row],[bmi]]&lt;25,"Normal",
IF(PatientData[[#This Row],[bmi]]&lt;30,"Overweight","Obese")))</f>
        <v>Normal</v>
      </c>
      <c r="R8300" t="str">
        <f t="shared" si="4451"/>
        <v>High BP</v>
      </c>
      <c r="S8300" t="str">
        <f t="shared" si="4452"/>
        <v>High Cost</v>
      </c>
    </row>
    <row r="8301" spans="1:19" x14ac:dyDescent="0.3">
      <c r="A8301">
        <v>63</v>
      </c>
      <c r="B8301" t="s">
        <v>20</v>
      </c>
      <c r="C8301">
        <v>32.700000000000003</v>
      </c>
      <c r="D8301">
        <v>120</v>
      </c>
      <c r="E8301">
        <v>77</v>
      </c>
      <c r="F8301">
        <v>271</v>
      </c>
      <c r="G8301">
        <v>112.3</v>
      </c>
      <c r="H8301">
        <v>100</v>
      </c>
      <c r="I8301">
        <v>0</v>
      </c>
      <c r="J8301" t="s">
        <v>16</v>
      </c>
      <c r="K8301" t="s">
        <v>26</v>
      </c>
      <c r="L8301" t="s">
        <v>25</v>
      </c>
      <c r="M8301">
        <v>5.9</v>
      </c>
      <c r="N8301">
        <v>12391.82</v>
      </c>
      <c r="O8301" t="s">
        <v>19</v>
      </c>
      <c r="P8301" t="str">
        <f t="shared" ref="P8301:P8302" si="4472">IF(A8301&lt;30,"18-29",IF(A8301&lt;45,"30-44",IF(A8301&lt;60,"45-59",IF(A8301&lt;75,"60-74","75+"))))</f>
        <v>60-74</v>
      </c>
      <c r="Q8301" t="str">
        <f>IF(PatientData[[#This Row],[bmi]]&lt;18.5,"Underweight",
IF(PatientData[[#This Row],[bmi]]&lt;25,"Normal",
IF(PatientData[[#This Row],[bmi]]&lt;30,"Overweight","Obese")))</f>
        <v>Obese</v>
      </c>
      <c r="R8301" t="str">
        <f t="shared" si="4451"/>
        <v>High BP</v>
      </c>
      <c r="S8301" t="str">
        <f t="shared" si="4452"/>
        <v>Normal Cost</v>
      </c>
    </row>
    <row r="8302" spans="1:19" x14ac:dyDescent="0.3">
      <c r="A8302">
        <v>71</v>
      </c>
      <c r="B8302" t="s">
        <v>20</v>
      </c>
      <c r="C8302">
        <v>32.700000000000003</v>
      </c>
      <c r="D8302">
        <v>147</v>
      </c>
      <c r="E8302">
        <v>88</v>
      </c>
      <c r="F8302">
        <v>231.8</v>
      </c>
      <c r="G8302">
        <v>121.3</v>
      </c>
      <c r="H8302">
        <v>75</v>
      </c>
      <c r="I8302">
        <v>3</v>
      </c>
      <c r="J8302" t="s">
        <v>27</v>
      </c>
      <c r="K8302" t="s">
        <v>21</v>
      </c>
      <c r="L8302" t="s">
        <v>25</v>
      </c>
      <c r="M8302">
        <v>5.8</v>
      </c>
      <c r="N8302">
        <v>12919.95</v>
      </c>
      <c r="O8302" t="s">
        <v>19</v>
      </c>
      <c r="P8302" t="str">
        <f t="shared" si="4472"/>
        <v>60-74</v>
      </c>
      <c r="Q8302" t="str">
        <f>IF(PatientData[[#This Row],[bmi]]&lt;18.5,"Underweight",
IF(PatientData[[#This Row],[bmi]]&lt;25,"Normal",
IF(PatientData[[#This Row],[bmi]]&lt;30,"Overweight","Obese")))</f>
        <v>Obese</v>
      </c>
      <c r="R8302" t="str">
        <f t="shared" si="4451"/>
        <v>High BP</v>
      </c>
      <c r="S8302" t="str">
        <f t="shared" si="4452"/>
        <v>Normal Cost</v>
      </c>
    </row>
    <row r="8303" spans="1:19" x14ac:dyDescent="0.3">
      <c r="A8303">
        <v>91</v>
      </c>
      <c r="B8303" t="s">
        <v>15</v>
      </c>
      <c r="C8303">
        <v>27.1</v>
      </c>
      <c r="D8303">
        <v>133</v>
      </c>
      <c r="E8303">
        <v>86</v>
      </c>
      <c r="F8303">
        <v>255.7</v>
      </c>
      <c r="G8303">
        <v>117.9</v>
      </c>
      <c r="H8303">
        <v>77</v>
      </c>
      <c r="I8303">
        <v>0</v>
      </c>
      <c r="J8303" t="s">
        <v>16</v>
      </c>
      <c r="K8303" t="s">
        <v>17</v>
      </c>
      <c r="L8303" t="s">
        <v>25</v>
      </c>
      <c r="M8303">
        <v>11.3</v>
      </c>
      <c r="N8303">
        <v>19586.93</v>
      </c>
      <c r="O8303" t="s">
        <v>19</v>
      </c>
      <c r="P8303" t="str">
        <f t="shared" ref="P8303" si="4473">IF(A8300&lt;30,"18-29",IF(A8300&lt;45,"30-44",IF(A8300&lt;60,"45-59",IF(A8300&lt;75,"60-74","75+"))))</f>
        <v>75+</v>
      </c>
      <c r="Q8303" t="str">
        <f>IF(PatientData[[#This Row],[bmi]]&lt;18.5,"Underweight",
IF(PatientData[[#This Row],[bmi]]&lt;25,"Normal",
IF(PatientData[[#This Row],[bmi]]&lt;30,"Overweight","Obese")))</f>
        <v>Overweight</v>
      </c>
      <c r="R8303" t="str">
        <f t="shared" si="4451"/>
        <v>High BP</v>
      </c>
      <c r="S8303" t="str">
        <f t="shared" si="4452"/>
        <v>High Cost</v>
      </c>
    </row>
    <row r="8304" spans="1:19" x14ac:dyDescent="0.3">
      <c r="A8304">
        <v>51</v>
      </c>
      <c r="B8304" t="s">
        <v>20</v>
      </c>
      <c r="C8304">
        <v>32.700000000000003</v>
      </c>
      <c r="D8304">
        <v>122</v>
      </c>
      <c r="E8304">
        <v>67</v>
      </c>
      <c r="F8304">
        <v>244.7</v>
      </c>
      <c r="G8304">
        <v>130.69999999999999</v>
      </c>
      <c r="H8304">
        <v>64</v>
      </c>
      <c r="I8304">
        <v>3</v>
      </c>
      <c r="J8304" t="s">
        <v>27</v>
      </c>
      <c r="K8304" t="s">
        <v>17</v>
      </c>
      <c r="L8304" t="s">
        <v>25</v>
      </c>
      <c r="M8304">
        <v>1.4</v>
      </c>
      <c r="N8304">
        <v>3702.31</v>
      </c>
      <c r="O8304" t="s">
        <v>19</v>
      </c>
      <c r="P8304" t="str">
        <f t="shared" ref="P8304" si="4474">IF(A8304&lt;30,"18-29",IF(A8304&lt;45,"30-44",IF(A8304&lt;60,"45-59",IF(A8304&lt;75,"60-74","75+"))))</f>
        <v>45-59</v>
      </c>
      <c r="Q8304" t="str">
        <f>IF(PatientData[[#This Row],[bmi]]&lt;18.5,"Underweight",
IF(PatientData[[#This Row],[bmi]]&lt;25,"Normal",
IF(PatientData[[#This Row],[bmi]]&lt;30,"Overweight","Obese")))</f>
        <v>Obese</v>
      </c>
      <c r="R8304" t="str">
        <f t="shared" si="4451"/>
        <v>High BP</v>
      </c>
      <c r="S8304" t="str">
        <f t="shared" si="4452"/>
        <v>Normal Cost</v>
      </c>
    </row>
    <row r="8305" spans="1:19" x14ac:dyDescent="0.3">
      <c r="A8305">
        <v>79</v>
      </c>
      <c r="B8305" t="s">
        <v>15</v>
      </c>
      <c r="C8305">
        <v>37.1</v>
      </c>
      <c r="D8305">
        <v>151</v>
      </c>
      <c r="E8305">
        <v>92</v>
      </c>
      <c r="F8305">
        <v>234.4</v>
      </c>
      <c r="G8305">
        <v>142</v>
      </c>
      <c r="H8305">
        <v>103</v>
      </c>
      <c r="I8305">
        <v>2</v>
      </c>
      <c r="J8305" t="s">
        <v>27</v>
      </c>
      <c r="K8305" t="s">
        <v>21</v>
      </c>
      <c r="L8305" t="s">
        <v>18</v>
      </c>
      <c r="M8305">
        <v>10.9</v>
      </c>
      <c r="N8305">
        <v>22372.12</v>
      </c>
      <c r="O8305" t="s">
        <v>19</v>
      </c>
      <c r="P8305" t="str">
        <f t="shared" ref="P8305:P8310" si="4475">IF(A8302&lt;30,"18-29",IF(A8302&lt;45,"30-44",IF(A8302&lt;60,"45-59",IF(A8302&lt;75,"60-74","75+"))))</f>
        <v>60-74</v>
      </c>
      <c r="Q8305" t="str">
        <f>IF(PatientData[[#This Row],[bmi]]&lt;18.5,"Underweight",
IF(PatientData[[#This Row],[bmi]]&lt;25,"Normal",
IF(PatientData[[#This Row],[bmi]]&lt;30,"Overweight","Obese")))</f>
        <v>Obese</v>
      </c>
      <c r="R8305" t="str">
        <f t="shared" si="4451"/>
        <v>High BP</v>
      </c>
      <c r="S8305" t="str">
        <f t="shared" si="4452"/>
        <v>High Cost</v>
      </c>
    </row>
    <row r="8306" spans="1:19" x14ac:dyDescent="0.3">
      <c r="A8306">
        <v>88</v>
      </c>
      <c r="B8306" t="s">
        <v>15</v>
      </c>
      <c r="C8306">
        <v>31.4</v>
      </c>
      <c r="D8306">
        <v>143</v>
      </c>
      <c r="E8306">
        <v>89</v>
      </c>
      <c r="F8306">
        <v>270.10000000000002</v>
      </c>
      <c r="G8306">
        <v>145.30000000000001</v>
      </c>
      <c r="H8306">
        <v>77</v>
      </c>
      <c r="I8306">
        <v>0</v>
      </c>
      <c r="J8306" t="s">
        <v>24</v>
      </c>
      <c r="K8306" t="s">
        <v>17</v>
      </c>
      <c r="L8306" t="s">
        <v>18</v>
      </c>
      <c r="M8306">
        <v>11.2</v>
      </c>
      <c r="N8306">
        <v>18327.29</v>
      </c>
      <c r="O8306" t="s">
        <v>19</v>
      </c>
      <c r="P8306" t="str">
        <f t="shared" si="4475"/>
        <v>75+</v>
      </c>
      <c r="Q8306" t="str">
        <f>IF(PatientData[[#This Row],[bmi]]&lt;18.5,"Underweight",
IF(PatientData[[#This Row],[bmi]]&lt;25,"Normal",
IF(PatientData[[#This Row],[bmi]]&lt;30,"Overweight","Obese")))</f>
        <v>Obese</v>
      </c>
      <c r="R8306" t="str">
        <f t="shared" si="4451"/>
        <v>High BP</v>
      </c>
      <c r="S8306" t="str">
        <f t="shared" si="4452"/>
        <v>High Cost</v>
      </c>
    </row>
    <row r="8307" spans="1:19" x14ac:dyDescent="0.3">
      <c r="A8307">
        <v>66</v>
      </c>
      <c r="B8307" t="s">
        <v>15</v>
      </c>
      <c r="C8307">
        <v>24.8</v>
      </c>
      <c r="D8307">
        <v>137</v>
      </c>
      <c r="E8307">
        <v>79</v>
      </c>
      <c r="F8307">
        <v>194.7</v>
      </c>
      <c r="G8307">
        <v>92.3</v>
      </c>
      <c r="H8307">
        <v>67</v>
      </c>
      <c r="I8307">
        <v>1</v>
      </c>
      <c r="J8307" t="s">
        <v>24</v>
      </c>
      <c r="K8307" t="s">
        <v>28</v>
      </c>
      <c r="L8307" t="s">
        <v>18</v>
      </c>
      <c r="M8307">
        <v>42.9</v>
      </c>
      <c r="N8307">
        <v>73585.98</v>
      </c>
      <c r="O8307" t="s">
        <v>19</v>
      </c>
      <c r="P8307" t="str">
        <f t="shared" si="4475"/>
        <v>45-59</v>
      </c>
      <c r="Q8307" t="str">
        <f>IF(PatientData[[#This Row],[bmi]]&lt;18.5,"Underweight",
IF(PatientData[[#This Row],[bmi]]&lt;25,"Normal",
IF(PatientData[[#This Row],[bmi]]&lt;30,"Overweight","Obese")))</f>
        <v>Normal</v>
      </c>
      <c r="R8307" t="str">
        <f t="shared" si="4451"/>
        <v>High BP</v>
      </c>
      <c r="S8307" t="str">
        <f t="shared" si="4452"/>
        <v>High Cost</v>
      </c>
    </row>
    <row r="8308" spans="1:19" x14ac:dyDescent="0.3">
      <c r="A8308">
        <v>72</v>
      </c>
      <c r="B8308" t="s">
        <v>15</v>
      </c>
      <c r="C8308">
        <v>26.4</v>
      </c>
      <c r="D8308">
        <v>142</v>
      </c>
      <c r="E8308">
        <v>90</v>
      </c>
      <c r="F8308">
        <v>225.7</v>
      </c>
      <c r="G8308">
        <v>117.4</v>
      </c>
      <c r="H8308">
        <v>67</v>
      </c>
      <c r="I8308">
        <v>0</v>
      </c>
      <c r="J8308" t="s">
        <v>24</v>
      </c>
      <c r="K8308" t="s">
        <v>26</v>
      </c>
      <c r="L8308" t="s">
        <v>22</v>
      </c>
      <c r="M8308">
        <v>3.1</v>
      </c>
      <c r="N8308">
        <v>6224.27</v>
      </c>
      <c r="O8308" t="s">
        <v>19</v>
      </c>
      <c r="P8308" t="str">
        <f t="shared" si="4475"/>
        <v>75+</v>
      </c>
      <c r="Q8308" t="str">
        <f>IF(PatientData[[#This Row],[bmi]]&lt;18.5,"Underweight",
IF(PatientData[[#This Row],[bmi]]&lt;25,"Normal",
IF(PatientData[[#This Row],[bmi]]&lt;30,"Overweight","Obese")))</f>
        <v>Overweight</v>
      </c>
      <c r="R8308" t="str">
        <f t="shared" si="4451"/>
        <v>High BP</v>
      </c>
      <c r="S8308" t="str">
        <f t="shared" si="4452"/>
        <v>Normal Cost</v>
      </c>
    </row>
    <row r="8309" spans="1:19" x14ac:dyDescent="0.3">
      <c r="A8309">
        <v>80</v>
      </c>
      <c r="B8309" t="s">
        <v>15</v>
      </c>
      <c r="C8309">
        <v>33.6</v>
      </c>
      <c r="D8309">
        <v>131</v>
      </c>
      <c r="E8309">
        <v>76</v>
      </c>
      <c r="F8309">
        <v>287.8</v>
      </c>
      <c r="G8309">
        <v>142.1</v>
      </c>
      <c r="H8309">
        <v>81</v>
      </c>
      <c r="I8309">
        <v>1</v>
      </c>
      <c r="J8309" t="s">
        <v>27</v>
      </c>
      <c r="K8309" t="s">
        <v>21</v>
      </c>
      <c r="L8309" t="s">
        <v>18</v>
      </c>
      <c r="M8309">
        <v>9.5</v>
      </c>
      <c r="N8309">
        <v>17950.91</v>
      </c>
      <c r="O8309" t="s">
        <v>23</v>
      </c>
      <c r="P8309" t="str">
        <f t="shared" si="4475"/>
        <v>75+</v>
      </c>
      <c r="Q8309" t="str">
        <f>IF(PatientData[[#This Row],[bmi]]&lt;18.5,"Underweight",
IF(PatientData[[#This Row],[bmi]]&lt;25,"Normal",
IF(PatientData[[#This Row],[bmi]]&lt;30,"Overweight","Obese")))</f>
        <v>Obese</v>
      </c>
      <c r="R8309" t="str">
        <f t="shared" si="4451"/>
        <v>High BP</v>
      </c>
      <c r="S8309" t="str">
        <f t="shared" si="4452"/>
        <v>High Cost</v>
      </c>
    </row>
    <row r="8310" spans="1:19" x14ac:dyDescent="0.3">
      <c r="A8310">
        <v>60</v>
      </c>
      <c r="B8310" t="s">
        <v>15</v>
      </c>
      <c r="C8310">
        <v>22.4</v>
      </c>
      <c r="D8310">
        <v>121</v>
      </c>
      <c r="E8310">
        <v>78</v>
      </c>
      <c r="F8310">
        <v>198.3</v>
      </c>
      <c r="G8310">
        <v>126.3</v>
      </c>
      <c r="H8310">
        <v>74</v>
      </c>
      <c r="I8310">
        <v>0</v>
      </c>
      <c r="J8310" t="s">
        <v>24</v>
      </c>
      <c r="K8310" t="s">
        <v>17</v>
      </c>
      <c r="L8310" t="s">
        <v>22</v>
      </c>
      <c r="M8310">
        <v>7.6</v>
      </c>
      <c r="N8310">
        <v>12556.96</v>
      </c>
      <c r="O8310" t="s">
        <v>19</v>
      </c>
      <c r="P8310" t="str">
        <f t="shared" si="4475"/>
        <v>60-74</v>
      </c>
      <c r="Q8310" t="str">
        <f>IF(PatientData[[#This Row],[bmi]]&lt;18.5,"Underweight",
IF(PatientData[[#This Row],[bmi]]&lt;25,"Normal",
IF(PatientData[[#This Row],[bmi]]&lt;30,"Overweight","Obese")))</f>
        <v>Normal</v>
      </c>
      <c r="R8310" t="str">
        <f t="shared" si="4451"/>
        <v>High BP</v>
      </c>
      <c r="S8310" t="str">
        <f t="shared" si="4452"/>
        <v>Normal Cost</v>
      </c>
    </row>
    <row r="8311" spans="1:19" x14ac:dyDescent="0.3">
      <c r="A8311">
        <v>74</v>
      </c>
      <c r="B8311" t="s">
        <v>20</v>
      </c>
      <c r="C8311">
        <v>32.700000000000003</v>
      </c>
      <c r="D8311">
        <v>139</v>
      </c>
      <c r="E8311">
        <v>94</v>
      </c>
      <c r="F8311">
        <v>252.4</v>
      </c>
      <c r="G8311">
        <v>187.6</v>
      </c>
      <c r="H8311">
        <v>78</v>
      </c>
      <c r="I8311">
        <v>0</v>
      </c>
      <c r="J8311" t="s">
        <v>24</v>
      </c>
      <c r="K8311" t="s">
        <v>26</v>
      </c>
      <c r="L8311" t="s">
        <v>25</v>
      </c>
      <c r="M8311">
        <v>4.2</v>
      </c>
      <c r="N8311">
        <v>7223.23</v>
      </c>
      <c r="O8311" t="s">
        <v>19</v>
      </c>
      <c r="P8311" t="str">
        <f t="shared" ref="P8311" si="4476">IF(A8311&lt;30,"18-29",IF(A8311&lt;45,"30-44",IF(A8311&lt;60,"45-59",IF(A8311&lt;75,"60-74","75+"))))</f>
        <v>60-74</v>
      </c>
      <c r="Q8311" t="str">
        <f>IF(PatientData[[#This Row],[bmi]]&lt;18.5,"Underweight",
IF(PatientData[[#This Row],[bmi]]&lt;25,"Normal",
IF(PatientData[[#This Row],[bmi]]&lt;30,"Overweight","Obese")))</f>
        <v>Obese</v>
      </c>
      <c r="R8311" t="str">
        <f t="shared" si="4451"/>
        <v>High BP</v>
      </c>
      <c r="S8311" t="str">
        <f t="shared" si="4452"/>
        <v>Normal Cost</v>
      </c>
    </row>
    <row r="8312" spans="1:19" x14ac:dyDescent="0.3">
      <c r="A8312">
        <v>85</v>
      </c>
      <c r="B8312" t="s">
        <v>15</v>
      </c>
      <c r="C8312">
        <v>24.8</v>
      </c>
      <c r="D8312">
        <v>143</v>
      </c>
      <c r="E8312">
        <v>75</v>
      </c>
      <c r="F8312">
        <v>243.2</v>
      </c>
      <c r="G8312">
        <v>91.5</v>
      </c>
      <c r="H8312">
        <v>81</v>
      </c>
      <c r="I8312">
        <v>0</v>
      </c>
      <c r="J8312" t="s">
        <v>16</v>
      </c>
      <c r="K8312" t="s">
        <v>21</v>
      </c>
      <c r="L8312" t="s">
        <v>25</v>
      </c>
      <c r="M8312">
        <v>9.5</v>
      </c>
      <c r="N8312">
        <v>20215.82</v>
      </c>
      <c r="O8312" t="s">
        <v>19</v>
      </c>
      <c r="P8312" t="str">
        <f t="shared" ref="P8312:P8314" si="4477">IF(A8309&lt;30,"18-29",IF(A8309&lt;45,"30-44",IF(A8309&lt;60,"45-59",IF(A8309&lt;75,"60-74","75+"))))</f>
        <v>75+</v>
      </c>
      <c r="Q8312" t="str">
        <f>IF(PatientData[[#This Row],[bmi]]&lt;18.5,"Underweight",
IF(PatientData[[#This Row],[bmi]]&lt;25,"Normal",
IF(PatientData[[#This Row],[bmi]]&lt;30,"Overweight","Obese")))</f>
        <v>Normal</v>
      </c>
      <c r="R8312" t="str">
        <f t="shared" si="4451"/>
        <v>High BP</v>
      </c>
      <c r="S8312" t="str">
        <f t="shared" si="4452"/>
        <v>High Cost</v>
      </c>
    </row>
    <row r="8313" spans="1:19" x14ac:dyDescent="0.3">
      <c r="A8313">
        <v>70</v>
      </c>
      <c r="B8313" t="s">
        <v>15</v>
      </c>
      <c r="C8313">
        <v>22.8</v>
      </c>
      <c r="D8313">
        <v>127</v>
      </c>
      <c r="E8313">
        <v>81</v>
      </c>
      <c r="F8313">
        <v>225.2</v>
      </c>
      <c r="G8313">
        <v>93.2</v>
      </c>
      <c r="H8313">
        <v>63</v>
      </c>
      <c r="I8313">
        <v>1</v>
      </c>
      <c r="J8313" t="s">
        <v>27</v>
      </c>
      <c r="K8313" t="s">
        <v>26</v>
      </c>
      <c r="L8313" t="s">
        <v>25</v>
      </c>
      <c r="M8313">
        <v>1.7</v>
      </c>
      <c r="N8313">
        <v>4439.88</v>
      </c>
      <c r="O8313" t="s">
        <v>19</v>
      </c>
      <c r="P8313" t="str">
        <f t="shared" si="4477"/>
        <v>60-74</v>
      </c>
      <c r="Q8313" t="str">
        <f>IF(PatientData[[#This Row],[bmi]]&lt;18.5,"Underweight",
IF(PatientData[[#This Row],[bmi]]&lt;25,"Normal",
IF(PatientData[[#This Row],[bmi]]&lt;30,"Overweight","Obese")))</f>
        <v>Normal</v>
      </c>
      <c r="R8313" t="str">
        <f t="shared" si="4451"/>
        <v>High BP</v>
      </c>
      <c r="S8313" t="str">
        <f t="shared" si="4452"/>
        <v>Normal Cost</v>
      </c>
    </row>
    <row r="8314" spans="1:19" x14ac:dyDescent="0.3">
      <c r="A8314">
        <v>57</v>
      </c>
      <c r="B8314" t="s">
        <v>15</v>
      </c>
      <c r="C8314">
        <v>33.700000000000003</v>
      </c>
      <c r="D8314">
        <v>131</v>
      </c>
      <c r="E8314">
        <v>80</v>
      </c>
      <c r="F8314">
        <v>205.5</v>
      </c>
      <c r="G8314">
        <v>160.6</v>
      </c>
      <c r="H8314">
        <v>76</v>
      </c>
      <c r="I8314">
        <v>2</v>
      </c>
      <c r="J8314" t="s">
        <v>24</v>
      </c>
      <c r="K8314" t="s">
        <v>26</v>
      </c>
      <c r="L8314" t="s">
        <v>22</v>
      </c>
      <c r="M8314">
        <v>2.9</v>
      </c>
      <c r="N8314">
        <v>5527.78</v>
      </c>
      <c r="O8314" t="s">
        <v>23</v>
      </c>
      <c r="P8314" t="str">
        <f t="shared" si="4477"/>
        <v>60-74</v>
      </c>
      <c r="Q8314" t="str">
        <f>IF(PatientData[[#This Row],[bmi]]&lt;18.5,"Underweight",
IF(PatientData[[#This Row],[bmi]]&lt;25,"Normal",
IF(PatientData[[#This Row],[bmi]]&lt;30,"Overweight","Obese")))</f>
        <v>Obese</v>
      </c>
      <c r="R8314" t="str">
        <f t="shared" si="4451"/>
        <v>High BP</v>
      </c>
      <c r="S8314" t="str">
        <f t="shared" si="4452"/>
        <v>Normal Cost</v>
      </c>
    </row>
    <row r="8315" spans="1:19" x14ac:dyDescent="0.3">
      <c r="A8315">
        <v>57</v>
      </c>
      <c r="B8315" t="s">
        <v>20</v>
      </c>
      <c r="C8315">
        <v>32.700000000000003</v>
      </c>
      <c r="D8315">
        <v>104</v>
      </c>
      <c r="E8315">
        <v>62</v>
      </c>
      <c r="F8315">
        <v>255.1</v>
      </c>
      <c r="G8315">
        <v>96.1</v>
      </c>
      <c r="H8315">
        <v>66</v>
      </c>
      <c r="I8315">
        <v>1</v>
      </c>
      <c r="J8315" t="s">
        <v>27</v>
      </c>
      <c r="K8315" t="s">
        <v>26</v>
      </c>
      <c r="L8315" t="s">
        <v>25</v>
      </c>
      <c r="M8315">
        <v>1</v>
      </c>
      <c r="N8315">
        <v>3397.34</v>
      </c>
      <c r="O8315" t="s">
        <v>19</v>
      </c>
      <c r="P8315" t="str">
        <f t="shared" ref="P8315" si="4478">IF(A8315&lt;30,"18-29",IF(A8315&lt;45,"30-44",IF(A8315&lt;60,"45-59",IF(A8315&lt;75,"60-74","75+"))))</f>
        <v>45-59</v>
      </c>
      <c r="Q8315" t="str">
        <f>IF(PatientData[[#This Row],[bmi]]&lt;18.5,"Underweight",
IF(PatientData[[#This Row],[bmi]]&lt;25,"Normal",
IF(PatientData[[#This Row],[bmi]]&lt;30,"Overweight","Obese")))</f>
        <v>Obese</v>
      </c>
      <c r="R8315" t="str">
        <f t="shared" si="4451"/>
        <v>Normal BP</v>
      </c>
      <c r="S8315" t="str">
        <f t="shared" si="4452"/>
        <v>Normal Cost</v>
      </c>
    </row>
    <row r="8316" spans="1:19" x14ac:dyDescent="0.3">
      <c r="A8316">
        <v>73</v>
      </c>
      <c r="B8316" t="s">
        <v>15</v>
      </c>
      <c r="C8316">
        <v>19</v>
      </c>
      <c r="D8316">
        <v>133</v>
      </c>
      <c r="E8316">
        <v>89</v>
      </c>
      <c r="F8316">
        <v>234.7</v>
      </c>
      <c r="G8316">
        <v>117.6</v>
      </c>
      <c r="H8316">
        <v>74</v>
      </c>
      <c r="I8316">
        <v>1</v>
      </c>
      <c r="J8316" t="s">
        <v>27</v>
      </c>
      <c r="K8316" t="s">
        <v>17</v>
      </c>
      <c r="L8316" t="s">
        <v>25</v>
      </c>
      <c r="M8316">
        <v>3.8</v>
      </c>
      <c r="N8316">
        <v>7640.75</v>
      </c>
      <c r="O8316" t="s">
        <v>19</v>
      </c>
      <c r="P8316" t="str">
        <f t="shared" ref="P8316:P8317" si="4479">IF(A8313&lt;30,"18-29",IF(A8313&lt;45,"30-44",IF(A8313&lt;60,"45-59",IF(A8313&lt;75,"60-74","75+"))))</f>
        <v>60-74</v>
      </c>
      <c r="Q8316" t="str">
        <f>IF(PatientData[[#This Row],[bmi]]&lt;18.5,"Underweight",
IF(PatientData[[#This Row],[bmi]]&lt;25,"Normal",
IF(PatientData[[#This Row],[bmi]]&lt;30,"Overweight","Obese")))</f>
        <v>Normal</v>
      </c>
      <c r="R8316" t="str">
        <f t="shared" si="4451"/>
        <v>High BP</v>
      </c>
      <c r="S8316" t="str">
        <f t="shared" si="4452"/>
        <v>Normal Cost</v>
      </c>
    </row>
    <row r="8317" spans="1:19" x14ac:dyDescent="0.3">
      <c r="A8317">
        <v>41</v>
      </c>
      <c r="B8317" t="s">
        <v>15</v>
      </c>
      <c r="C8317">
        <v>26.5</v>
      </c>
      <c r="D8317">
        <v>129</v>
      </c>
      <c r="E8317">
        <v>78</v>
      </c>
      <c r="F8317">
        <v>239.2</v>
      </c>
      <c r="G8317">
        <v>89.2</v>
      </c>
      <c r="H8317">
        <v>74</v>
      </c>
      <c r="I8317">
        <v>2</v>
      </c>
      <c r="J8317" t="s">
        <v>27</v>
      </c>
      <c r="K8317" t="s">
        <v>26</v>
      </c>
      <c r="L8317" t="s">
        <v>25</v>
      </c>
      <c r="M8317">
        <v>1.5</v>
      </c>
      <c r="N8317">
        <v>4398.2</v>
      </c>
      <c r="O8317" t="s">
        <v>19</v>
      </c>
      <c r="P8317" t="str">
        <f t="shared" si="4479"/>
        <v>45-59</v>
      </c>
      <c r="Q8317" t="str">
        <f>IF(PatientData[[#This Row],[bmi]]&lt;18.5,"Underweight",
IF(PatientData[[#This Row],[bmi]]&lt;25,"Normal",
IF(PatientData[[#This Row],[bmi]]&lt;30,"Overweight","Obese")))</f>
        <v>Overweight</v>
      </c>
      <c r="R8317" t="str">
        <f t="shared" si="4451"/>
        <v>High BP</v>
      </c>
      <c r="S8317" t="str">
        <f t="shared" si="4452"/>
        <v>Normal Cost</v>
      </c>
    </row>
    <row r="8318" spans="1:19" x14ac:dyDescent="0.3">
      <c r="A8318">
        <v>81</v>
      </c>
      <c r="B8318" t="s">
        <v>20</v>
      </c>
      <c r="C8318">
        <v>32.700000000000003</v>
      </c>
      <c r="D8318">
        <v>135</v>
      </c>
      <c r="E8318">
        <v>81</v>
      </c>
      <c r="F8318">
        <v>238.7</v>
      </c>
      <c r="G8318">
        <v>115.2</v>
      </c>
      <c r="H8318">
        <v>87</v>
      </c>
      <c r="I8318">
        <v>2</v>
      </c>
      <c r="J8318" t="s">
        <v>16</v>
      </c>
      <c r="K8318" t="s">
        <v>26</v>
      </c>
      <c r="L8318" t="s">
        <v>18</v>
      </c>
      <c r="M8318">
        <v>12.7</v>
      </c>
      <c r="N8318">
        <v>22307.18</v>
      </c>
      <c r="O8318" t="s">
        <v>19</v>
      </c>
      <c r="P8318" t="str">
        <f t="shared" ref="P8318:P8321" si="4480">IF(A8318&lt;30,"18-29",IF(A8318&lt;45,"30-44",IF(A8318&lt;60,"45-59",IF(A8318&lt;75,"60-74","75+"))))</f>
        <v>75+</v>
      </c>
      <c r="Q8318" t="str">
        <f>IF(PatientData[[#This Row],[bmi]]&lt;18.5,"Underweight",
IF(PatientData[[#This Row],[bmi]]&lt;25,"Normal",
IF(PatientData[[#This Row],[bmi]]&lt;30,"Overweight","Obese")))</f>
        <v>Obese</v>
      </c>
      <c r="R8318" t="str">
        <f t="shared" si="4451"/>
        <v>High BP</v>
      </c>
      <c r="S8318" t="str">
        <f t="shared" si="4452"/>
        <v>High Cost</v>
      </c>
    </row>
    <row r="8319" spans="1:19" x14ac:dyDescent="0.3">
      <c r="A8319">
        <v>68</v>
      </c>
      <c r="B8319" t="s">
        <v>20</v>
      </c>
      <c r="C8319">
        <v>32.700000000000003</v>
      </c>
      <c r="D8319">
        <v>127</v>
      </c>
      <c r="E8319">
        <v>76</v>
      </c>
      <c r="F8319">
        <v>277.7</v>
      </c>
      <c r="G8319">
        <v>164.9</v>
      </c>
      <c r="H8319">
        <v>105</v>
      </c>
      <c r="I8319">
        <v>0</v>
      </c>
      <c r="J8319" t="s">
        <v>16</v>
      </c>
      <c r="K8319" t="s">
        <v>26</v>
      </c>
      <c r="L8319" t="s">
        <v>25</v>
      </c>
      <c r="M8319">
        <v>6.6</v>
      </c>
      <c r="N8319">
        <v>13296.25</v>
      </c>
      <c r="O8319" t="s">
        <v>19</v>
      </c>
      <c r="P8319" t="str">
        <f t="shared" si="4480"/>
        <v>60-74</v>
      </c>
      <c r="Q8319" t="str">
        <f>IF(PatientData[[#This Row],[bmi]]&lt;18.5,"Underweight",
IF(PatientData[[#This Row],[bmi]]&lt;25,"Normal",
IF(PatientData[[#This Row],[bmi]]&lt;30,"Overweight","Obese")))</f>
        <v>Obese</v>
      </c>
      <c r="R8319" t="str">
        <f t="shared" si="4451"/>
        <v>High BP</v>
      </c>
      <c r="S8319" t="str">
        <f t="shared" si="4452"/>
        <v>Normal Cost</v>
      </c>
    </row>
    <row r="8320" spans="1:19" x14ac:dyDescent="0.3">
      <c r="A8320">
        <v>63</v>
      </c>
      <c r="B8320" t="s">
        <v>20</v>
      </c>
      <c r="C8320">
        <v>32.700000000000003</v>
      </c>
      <c r="D8320">
        <v>121</v>
      </c>
      <c r="E8320">
        <v>71</v>
      </c>
      <c r="F8320">
        <v>236.2</v>
      </c>
      <c r="G8320">
        <v>102.9</v>
      </c>
      <c r="H8320">
        <v>68</v>
      </c>
      <c r="I8320">
        <v>2</v>
      </c>
      <c r="J8320" t="s">
        <v>27</v>
      </c>
      <c r="K8320" t="s">
        <v>28</v>
      </c>
      <c r="L8320" t="s">
        <v>22</v>
      </c>
      <c r="M8320">
        <v>3.2</v>
      </c>
      <c r="N8320">
        <v>9309.34</v>
      </c>
      <c r="O8320" t="s">
        <v>19</v>
      </c>
      <c r="P8320" t="str">
        <f t="shared" si="4480"/>
        <v>60-74</v>
      </c>
      <c r="Q8320" t="str">
        <f>IF(PatientData[[#This Row],[bmi]]&lt;18.5,"Underweight",
IF(PatientData[[#This Row],[bmi]]&lt;25,"Normal",
IF(PatientData[[#This Row],[bmi]]&lt;30,"Overweight","Obese")))</f>
        <v>Obese</v>
      </c>
      <c r="R8320" t="str">
        <f t="shared" si="4451"/>
        <v>High BP</v>
      </c>
      <c r="S8320" t="str">
        <f t="shared" si="4452"/>
        <v>Normal Cost</v>
      </c>
    </row>
    <row r="8321" spans="1:19" x14ac:dyDescent="0.3">
      <c r="A8321">
        <v>75</v>
      </c>
      <c r="B8321" t="s">
        <v>20</v>
      </c>
      <c r="C8321">
        <v>32.700000000000003</v>
      </c>
      <c r="D8321">
        <v>121</v>
      </c>
      <c r="E8321">
        <v>69</v>
      </c>
      <c r="F8321">
        <v>253.4</v>
      </c>
      <c r="G8321">
        <v>106.1</v>
      </c>
      <c r="H8321">
        <v>72</v>
      </c>
      <c r="I8321">
        <v>0</v>
      </c>
      <c r="J8321" t="s">
        <v>24</v>
      </c>
      <c r="K8321" t="s">
        <v>26</v>
      </c>
      <c r="L8321" t="s">
        <v>22</v>
      </c>
      <c r="M8321">
        <v>3.5</v>
      </c>
      <c r="N8321">
        <v>7008.59</v>
      </c>
      <c r="O8321" t="s">
        <v>23</v>
      </c>
      <c r="P8321" t="str">
        <f t="shared" si="4480"/>
        <v>75+</v>
      </c>
      <c r="Q8321" t="str">
        <f>IF(PatientData[[#This Row],[bmi]]&lt;18.5,"Underweight",
IF(PatientData[[#This Row],[bmi]]&lt;25,"Normal",
IF(PatientData[[#This Row],[bmi]]&lt;30,"Overweight","Obese")))</f>
        <v>Obese</v>
      </c>
      <c r="R8321" t="str">
        <f t="shared" si="4451"/>
        <v>High BP</v>
      </c>
      <c r="S8321" t="str">
        <f t="shared" si="4452"/>
        <v>Normal Cost</v>
      </c>
    </row>
    <row r="8322" spans="1:19" x14ac:dyDescent="0.3">
      <c r="A8322">
        <v>86</v>
      </c>
      <c r="B8322" t="s">
        <v>15</v>
      </c>
      <c r="C8322">
        <v>23.3</v>
      </c>
      <c r="D8322">
        <v>146</v>
      </c>
      <c r="E8322">
        <v>88</v>
      </c>
      <c r="F8322">
        <v>227.8</v>
      </c>
      <c r="G8322">
        <v>160.5</v>
      </c>
      <c r="H8322">
        <v>80</v>
      </c>
      <c r="I8322">
        <v>1</v>
      </c>
      <c r="J8322" t="s">
        <v>16</v>
      </c>
      <c r="K8322" t="s">
        <v>17</v>
      </c>
      <c r="L8322" t="s">
        <v>25</v>
      </c>
      <c r="M8322">
        <v>9.6999999999999993</v>
      </c>
      <c r="N8322">
        <v>16904.759999999998</v>
      </c>
      <c r="O8322" t="s">
        <v>19</v>
      </c>
      <c r="P8322" t="str">
        <f t="shared" ref="P8322" si="4481">IF(A8319&lt;30,"18-29",IF(A8319&lt;45,"30-44",IF(A8319&lt;60,"45-59",IF(A8319&lt;75,"60-74","75+"))))</f>
        <v>60-74</v>
      </c>
      <c r="Q8322" t="str">
        <f>IF(PatientData[[#This Row],[bmi]]&lt;18.5,"Underweight",
IF(PatientData[[#This Row],[bmi]]&lt;25,"Normal",
IF(PatientData[[#This Row],[bmi]]&lt;30,"Overweight","Obese")))</f>
        <v>Normal</v>
      </c>
      <c r="R8322" t="str">
        <f t="shared" si="4451"/>
        <v>High BP</v>
      </c>
      <c r="S8322" t="str">
        <f t="shared" si="4452"/>
        <v>High Cost</v>
      </c>
    </row>
    <row r="8323" spans="1:19" x14ac:dyDescent="0.3">
      <c r="A8323">
        <v>42</v>
      </c>
      <c r="B8323" t="s">
        <v>20</v>
      </c>
      <c r="C8323">
        <v>32.700000000000003</v>
      </c>
      <c r="D8323">
        <v>140</v>
      </c>
      <c r="E8323">
        <v>88</v>
      </c>
      <c r="F8323">
        <v>215.4</v>
      </c>
      <c r="G8323">
        <v>110.9</v>
      </c>
      <c r="H8323">
        <v>91</v>
      </c>
      <c r="I8323">
        <v>0</v>
      </c>
      <c r="J8323" t="s">
        <v>16</v>
      </c>
      <c r="K8323" t="s">
        <v>21</v>
      </c>
      <c r="L8323" t="s">
        <v>18</v>
      </c>
      <c r="M8323">
        <v>7.6</v>
      </c>
      <c r="N8323">
        <v>14367.83</v>
      </c>
      <c r="O8323" t="s">
        <v>19</v>
      </c>
      <c r="P8323" t="str">
        <f t="shared" ref="P8323" si="4482">IF(A8323&lt;30,"18-29",IF(A8323&lt;45,"30-44",IF(A8323&lt;60,"45-59",IF(A8323&lt;75,"60-74","75+"))))</f>
        <v>30-44</v>
      </c>
      <c r="Q8323" t="str">
        <f>IF(PatientData[[#This Row],[bmi]]&lt;18.5,"Underweight",
IF(PatientData[[#This Row],[bmi]]&lt;25,"Normal",
IF(PatientData[[#This Row],[bmi]]&lt;30,"Overweight","Obese")))</f>
        <v>Obese</v>
      </c>
      <c r="R8323" t="str">
        <f t="shared" ref="R8323:R8386" si="4483">IF(AND(D8323&lt;120,E8323&lt;80),"Normal BP","High BP")</f>
        <v>High BP</v>
      </c>
      <c r="S8323" t="str">
        <f t="shared" ref="S8323:S8386" si="4484">IF(N8323&gt;15000,"High Cost","Normal Cost")</f>
        <v>Normal Cost</v>
      </c>
    </row>
    <row r="8324" spans="1:19" x14ac:dyDescent="0.3">
      <c r="A8324">
        <v>67</v>
      </c>
      <c r="B8324" t="s">
        <v>15</v>
      </c>
      <c r="C8324">
        <v>26.8</v>
      </c>
      <c r="D8324">
        <v>116</v>
      </c>
      <c r="E8324">
        <v>69</v>
      </c>
      <c r="F8324">
        <v>212.8</v>
      </c>
      <c r="G8324">
        <v>115.7</v>
      </c>
      <c r="H8324">
        <v>69</v>
      </c>
      <c r="I8324">
        <v>2</v>
      </c>
      <c r="J8324" t="s">
        <v>27</v>
      </c>
      <c r="K8324" t="s">
        <v>26</v>
      </c>
      <c r="L8324" t="s">
        <v>22</v>
      </c>
      <c r="M8324">
        <v>5.3</v>
      </c>
      <c r="N8324">
        <v>8767.82</v>
      </c>
      <c r="O8324" t="s">
        <v>19</v>
      </c>
      <c r="P8324" t="str">
        <f t="shared" ref="P8324:P8326" si="4485">IF(A8321&lt;30,"18-29",IF(A8321&lt;45,"30-44",IF(A8321&lt;60,"45-59",IF(A8321&lt;75,"60-74","75+"))))</f>
        <v>75+</v>
      </c>
      <c r="Q8324" t="str">
        <f>IF(PatientData[[#This Row],[bmi]]&lt;18.5,"Underweight",
IF(PatientData[[#This Row],[bmi]]&lt;25,"Normal",
IF(PatientData[[#This Row],[bmi]]&lt;30,"Overweight","Obese")))</f>
        <v>Overweight</v>
      </c>
      <c r="R8324" t="str">
        <f t="shared" si="4483"/>
        <v>Normal BP</v>
      </c>
      <c r="S8324" t="str">
        <f t="shared" si="4484"/>
        <v>Normal Cost</v>
      </c>
    </row>
    <row r="8325" spans="1:19" x14ac:dyDescent="0.3">
      <c r="A8325">
        <v>69</v>
      </c>
      <c r="B8325" t="s">
        <v>15</v>
      </c>
      <c r="C8325">
        <v>26.7</v>
      </c>
      <c r="D8325">
        <v>127</v>
      </c>
      <c r="E8325">
        <v>76</v>
      </c>
      <c r="F8325">
        <v>243.9</v>
      </c>
      <c r="G8325">
        <v>104.7</v>
      </c>
      <c r="H8325">
        <v>73</v>
      </c>
      <c r="I8325">
        <v>3</v>
      </c>
      <c r="J8325" t="s">
        <v>16</v>
      </c>
      <c r="K8325" t="s">
        <v>21</v>
      </c>
      <c r="L8325" t="s">
        <v>18</v>
      </c>
      <c r="M8325">
        <v>12.7</v>
      </c>
      <c r="N8325">
        <v>26159.86</v>
      </c>
      <c r="O8325" t="s">
        <v>19</v>
      </c>
      <c r="P8325" t="str">
        <f t="shared" si="4485"/>
        <v>75+</v>
      </c>
      <c r="Q8325" t="str">
        <f>IF(PatientData[[#This Row],[bmi]]&lt;18.5,"Underweight",
IF(PatientData[[#This Row],[bmi]]&lt;25,"Normal",
IF(PatientData[[#This Row],[bmi]]&lt;30,"Overweight","Obese")))</f>
        <v>Overweight</v>
      </c>
      <c r="R8325" t="str">
        <f t="shared" si="4483"/>
        <v>High BP</v>
      </c>
      <c r="S8325" t="str">
        <f t="shared" si="4484"/>
        <v>High Cost</v>
      </c>
    </row>
    <row r="8326" spans="1:19" x14ac:dyDescent="0.3">
      <c r="A8326">
        <v>95</v>
      </c>
      <c r="B8326" t="s">
        <v>15</v>
      </c>
      <c r="C8326">
        <v>24.6</v>
      </c>
      <c r="D8326">
        <v>139</v>
      </c>
      <c r="E8326">
        <v>86</v>
      </c>
      <c r="F8326">
        <v>218.5</v>
      </c>
      <c r="G8326">
        <v>123.5</v>
      </c>
      <c r="H8326">
        <v>96</v>
      </c>
      <c r="I8326">
        <v>4</v>
      </c>
      <c r="J8326" t="s">
        <v>16</v>
      </c>
      <c r="K8326" t="s">
        <v>28</v>
      </c>
      <c r="L8326" t="s">
        <v>18</v>
      </c>
      <c r="M8326">
        <v>8.4</v>
      </c>
      <c r="N8326">
        <v>21166.74</v>
      </c>
      <c r="O8326" t="s">
        <v>19</v>
      </c>
      <c r="P8326" t="str">
        <f t="shared" si="4485"/>
        <v>30-44</v>
      </c>
      <c r="Q8326" t="str">
        <f>IF(PatientData[[#This Row],[bmi]]&lt;18.5,"Underweight",
IF(PatientData[[#This Row],[bmi]]&lt;25,"Normal",
IF(PatientData[[#This Row],[bmi]]&lt;30,"Overweight","Obese")))</f>
        <v>Normal</v>
      </c>
      <c r="R8326" t="str">
        <f t="shared" si="4483"/>
        <v>High BP</v>
      </c>
      <c r="S8326" t="str">
        <f t="shared" si="4484"/>
        <v>High Cost</v>
      </c>
    </row>
    <row r="8327" spans="1:19" x14ac:dyDescent="0.3">
      <c r="A8327">
        <v>50</v>
      </c>
      <c r="B8327" t="s">
        <v>20</v>
      </c>
      <c r="C8327">
        <v>32.700000000000003</v>
      </c>
      <c r="D8327">
        <v>123</v>
      </c>
      <c r="E8327">
        <v>75</v>
      </c>
      <c r="F8327">
        <v>220.6</v>
      </c>
      <c r="G8327">
        <v>102.3</v>
      </c>
      <c r="H8327">
        <v>68</v>
      </c>
      <c r="I8327">
        <v>0</v>
      </c>
      <c r="J8327" t="s">
        <v>16</v>
      </c>
      <c r="K8327" t="s">
        <v>26</v>
      </c>
      <c r="L8327" t="s">
        <v>25</v>
      </c>
      <c r="M8327">
        <v>6.7</v>
      </c>
      <c r="N8327">
        <v>12206.38</v>
      </c>
      <c r="O8327" t="s">
        <v>19</v>
      </c>
      <c r="P8327" t="str">
        <f t="shared" ref="P8327" si="4486">IF(A8327&lt;30,"18-29",IF(A8327&lt;45,"30-44",IF(A8327&lt;60,"45-59",IF(A8327&lt;75,"60-74","75+"))))</f>
        <v>45-59</v>
      </c>
      <c r="Q8327" t="str">
        <f>IF(PatientData[[#This Row],[bmi]]&lt;18.5,"Underweight",
IF(PatientData[[#This Row],[bmi]]&lt;25,"Normal",
IF(PatientData[[#This Row],[bmi]]&lt;30,"Overweight","Obese")))</f>
        <v>Obese</v>
      </c>
      <c r="R8327" t="str">
        <f t="shared" si="4483"/>
        <v>High BP</v>
      </c>
      <c r="S8327" t="str">
        <f t="shared" si="4484"/>
        <v>Normal Cost</v>
      </c>
    </row>
    <row r="8328" spans="1:19" x14ac:dyDescent="0.3">
      <c r="A8328">
        <v>72</v>
      </c>
      <c r="B8328" t="s">
        <v>15</v>
      </c>
      <c r="C8328">
        <v>26.7</v>
      </c>
      <c r="D8328">
        <v>141</v>
      </c>
      <c r="E8328">
        <v>86</v>
      </c>
      <c r="F8328">
        <v>242.5</v>
      </c>
      <c r="G8328">
        <v>90.5</v>
      </c>
      <c r="H8328">
        <v>78</v>
      </c>
      <c r="I8328">
        <v>1</v>
      </c>
      <c r="J8328" t="s">
        <v>24</v>
      </c>
      <c r="K8328" t="s">
        <v>28</v>
      </c>
      <c r="L8328" t="s">
        <v>22</v>
      </c>
      <c r="M8328">
        <v>5.2</v>
      </c>
      <c r="N8328">
        <v>12560.94</v>
      </c>
      <c r="O8328" t="s">
        <v>19</v>
      </c>
      <c r="P8328" t="str">
        <f t="shared" ref="P8328" si="4487">IF(A8325&lt;30,"18-29",IF(A8325&lt;45,"30-44",IF(A8325&lt;60,"45-59",IF(A8325&lt;75,"60-74","75+"))))</f>
        <v>60-74</v>
      </c>
      <c r="Q8328" t="str">
        <f>IF(PatientData[[#This Row],[bmi]]&lt;18.5,"Underweight",
IF(PatientData[[#This Row],[bmi]]&lt;25,"Normal",
IF(PatientData[[#This Row],[bmi]]&lt;30,"Overweight","Obese")))</f>
        <v>Overweight</v>
      </c>
      <c r="R8328" t="str">
        <f t="shared" si="4483"/>
        <v>High BP</v>
      </c>
      <c r="S8328" t="str">
        <f t="shared" si="4484"/>
        <v>Normal Cost</v>
      </c>
    </row>
    <row r="8329" spans="1:19" x14ac:dyDescent="0.3">
      <c r="A8329">
        <v>31</v>
      </c>
      <c r="B8329" t="s">
        <v>20</v>
      </c>
      <c r="C8329">
        <v>32.700000000000003</v>
      </c>
      <c r="D8329">
        <v>123</v>
      </c>
      <c r="E8329">
        <v>80</v>
      </c>
      <c r="F8329">
        <v>229.4</v>
      </c>
      <c r="G8329">
        <v>158.30000000000001</v>
      </c>
      <c r="H8329">
        <v>95</v>
      </c>
      <c r="I8329">
        <v>0</v>
      </c>
      <c r="J8329" t="s">
        <v>16</v>
      </c>
      <c r="K8329" t="s">
        <v>21</v>
      </c>
      <c r="L8329" t="s">
        <v>22</v>
      </c>
      <c r="M8329">
        <v>7.4</v>
      </c>
      <c r="N8329">
        <v>15692.89</v>
      </c>
      <c r="O8329" t="s">
        <v>19</v>
      </c>
      <c r="P8329" t="str">
        <f t="shared" ref="P8329:P8330" si="4488">IF(A8329&lt;30,"18-29",IF(A8329&lt;45,"30-44",IF(A8329&lt;60,"45-59",IF(A8329&lt;75,"60-74","75+"))))</f>
        <v>30-44</v>
      </c>
      <c r="Q8329" t="str">
        <f>IF(PatientData[[#This Row],[bmi]]&lt;18.5,"Underweight",
IF(PatientData[[#This Row],[bmi]]&lt;25,"Normal",
IF(PatientData[[#This Row],[bmi]]&lt;30,"Overweight","Obese")))</f>
        <v>Obese</v>
      </c>
      <c r="R8329" t="str">
        <f t="shared" si="4483"/>
        <v>High BP</v>
      </c>
      <c r="S8329" t="str">
        <f t="shared" si="4484"/>
        <v>High Cost</v>
      </c>
    </row>
    <row r="8330" spans="1:19" x14ac:dyDescent="0.3">
      <c r="A8330">
        <v>69</v>
      </c>
      <c r="B8330" t="s">
        <v>20</v>
      </c>
      <c r="C8330">
        <v>32.700000000000003</v>
      </c>
      <c r="D8330">
        <v>133</v>
      </c>
      <c r="E8330">
        <v>75</v>
      </c>
      <c r="F8330">
        <v>251</v>
      </c>
      <c r="G8330">
        <v>154.4</v>
      </c>
      <c r="H8330">
        <v>85</v>
      </c>
      <c r="I8330">
        <v>2</v>
      </c>
      <c r="J8330" t="s">
        <v>27</v>
      </c>
      <c r="K8330" t="s">
        <v>17</v>
      </c>
      <c r="L8330" t="s">
        <v>25</v>
      </c>
      <c r="M8330">
        <v>7.1</v>
      </c>
      <c r="N8330">
        <v>10833.47</v>
      </c>
      <c r="O8330" t="s">
        <v>19</v>
      </c>
      <c r="P8330" t="str">
        <f t="shared" si="4488"/>
        <v>60-74</v>
      </c>
      <c r="Q8330" t="str">
        <f>IF(PatientData[[#This Row],[bmi]]&lt;18.5,"Underweight",
IF(PatientData[[#This Row],[bmi]]&lt;25,"Normal",
IF(PatientData[[#This Row],[bmi]]&lt;30,"Overweight","Obese")))</f>
        <v>Obese</v>
      </c>
      <c r="R8330" t="str">
        <f t="shared" si="4483"/>
        <v>High BP</v>
      </c>
      <c r="S8330" t="str">
        <f t="shared" si="4484"/>
        <v>Normal Cost</v>
      </c>
    </row>
    <row r="8331" spans="1:19" x14ac:dyDescent="0.3">
      <c r="A8331">
        <v>74</v>
      </c>
      <c r="B8331" t="s">
        <v>15</v>
      </c>
      <c r="C8331">
        <v>26.4</v>
      </c>
      <c r="D8331">
        <v>137</v>
      </c>
      <c r="E8331">
        <v>78</v>
      </c>
      <c r="F8331">
        <v>226</v>
      </c>
      <c r="G8331">
        <v>115.6</v>
      </c>
      <c r="H8331">
        <v>97</v>
      </c>
      <c r="I8331">
        <v>2</v>
      </c>
      <c r="J8331" t="s">
        <v>24</v>
      </c>
      <c r="K8331" t="s">
        <v>21</v>
      </c>
      <c r="L8331" t="s">
        <v>22</v>
      </c>
      <c r="M8331">
        <v>9.5</v>
      </c>
      <c r="N8331">
        <v>18254.86</v>
      </c>
      <c r="O8331" t="s">
        <v>19</v>
      </c>
      <c r="P8331" t="str">
        <f t="shared" ref="P8331" si="4489">IF(A8328&lt;30,"18-29",IF(A8328&lt;45,"30-44",IF(A8328&lt;60,"45-59",IF(A8328&lt;75,"60-74","75+"))))</f>
        <v>60-74</v>
      </c>
      <c r="Q8331" t="str">
        <f>IF(PatientData[[#This Row],[bmi]]&lt;18.5,"Underweight",
IF(PatientData[[#This Row],[bmi]]&lt;25,"Normal",
IF(PatientData[[#This Row],[bmi]]&lt;30,"Overweight","Obese")))</f>
        <v>Overweight</v>
      </c>
      <c r="R8331" t="str">
        <f t="shared" si="4483"/>
        <v>High BP</v>
      </c>
      <c r="S8331" t="str">
        <f t="shared" si="4484"/>
        <v>High Cost</v>
      </c>
    </row>
    <row r="8332" spans="1:19" x14ac:dyDescent="0.3">
      <c r="A8332">
        <v>71</v>
      </c>
      <c r="B8332" t="s">
        <v>20</v>
      </c>
      <c r="C8332">
        <v>32.700000000000003</v>
      </c>
      <c r="D8332">
        <v>146</v>
      </c>
      <c r="E8332">
        <v>89</v>
      </c>
      <c r="F8332">
        <v>220.4</v>
      </c>
      <c r="G8332">
        <v>108.2</v>
      </c>
      <c r="H8332">
        <v>67</v>
      </c>
      <c r="I8332">
        <v>1</v>
      </c>
      <c r="J8332" t="s">
        <v>16</v>
      </c>
      <c r="K8332" t="s">
        <v>26</v>
      </c>
      <c r="L8332" t="s">
        <v>25</v>
      </c>
      <c r="M8332">
        <v>13</v>
      </c>
      <c r="N8332">
        <v>23792.71</v>
      </c>
      <c r="O8332" t="s">
        <v>19</v>
      </c>
      <c r="P8332" t="str">
        <f t="shared" ref="P8332:P8334" si="4490">IF(A8332&lt;30,"18-29",IF(A8332&lt;45,"30-44",IF(A8332&lt;60,"45-59",IF(A8332&lt;75,"60-74","75+"))))</f>
        <v>60-74</v>
      </c>
      <c r="Q8332" t="str">
        <f>IF(PatientData[[#This Row],[bmi]]&lt;18.5,"Underweight",
IF(PatientData[[#This Row],[bmi]]&lt;25,"Normal",
IF(PatientData[[#This Row],[bmi]]&lt;30,"Overweight","Obese")))</f>
        <v>Obese</v>
      </c>
      <c r="R8332" t="str">
        <f t="shared" si="4483"/>
        <v>High BP</v>
      </c>
      <c r="S8332" t="str">
        <f t="shared" si="4484"/>
        <v>High Cost</v>
      </c>
    </row>
    <row r="8333" spans="1:19" x14ac:dyDescent="0.3">
      <c r="A8333">
        <v>82</v>
      </c>
      <c r="B8333" t="s">
        <v>20</v>
      </c>
      <c r="C8333">
        <v>32.700000000000003</v>
      </c>
      <c r="D8333">
        <v>134</v>
      </c>
      <c r="E8333">
        <v>73</v>
      </c>
      <c r="F8333">
        <v>257.2</v>
      </c>
      <c r="G8333">
        <v>94.1</v>
      </c>
      <c r="H8333">
        <v>79</v>
      </c>
      <c r="I8333">
        <v>1</v>
      </c>
      <c r="J8333" t="s">
        <v>16</v>
      </c>
      <c r="K8333" t="s">
        <v>21</v>
      </c>
      <c r="L8333" t="s">
        <v>18</v>
      </c>
      <c r="M8333">
        <v>8.1999999999999993</v>
      </c>
      <c r="N8333">
        <v>16398.599999999999</v>
      </c>
      <c r="O8333" t="s">
        <v>23</v>
      </c>
      <c r="P8333" t="str">
        <f t="shared" si="4490"/>
        <v>75+</v>
      </c>
      <c r="Q8333" t="str">
        <f>IF(PatientData[[#This Row],[bmi]]&lt;18.5,"Underweight",
IF(PatientData[[#This Row],[bmi]]&lt;25,"Normal",
IF(PatientData[[#This Row],[bmi]]&lt;30,"Overweight","Obese")))</f>
        <v>Obese</v>
      </c>
      <c r="R8333" t="str">
        <f t="shared" si="4483"/>
        <v>High BP</v>
      </c>
      <c r="S8333" t="str">
        <f t="shared" si="4484"/>
        <v>High Cost</v>
      </c>
    </row>
    <row r="8334" spans="1:19" x14ac:dyDescent="0.3">
      <c r="A8334">
        <v>61</v>
      </c>
      <c r="B8334" t="s">
        <v>20</v>
      </c>
      <c r="C8334">
        <v>32.799999999999997</v>
      </c>
      <c r="D8334">
        <v>131</v>
      </c>
      <c r="E8334">
        <v>78</v>
      </c>
      <c r="F8334">
        <v>244.2</v>
      </c>
      <c r="G8334">
        <v>98.9</v>
      </c>
      <c r="H8334">
        <v>74</v>
      </c>
      <c r="I8334">
        <v>1</v>
      </c>
      <c r="J8334" t="s">
        <v>27</v>
      </c>
      <c r="K8334" t="s">
        <v>26</v>
      </c>
      <c r="L8334" t="s">
        <v>25</v>
      </c>
      <c r="M8334">
        <v>5.9</v>
      </c>
      <c r="N8334">
        <v>9505.11</v>
      </c>
      <c r="O8334" t="s">
        <v>19</v>
      </c>
      <c r="P8334" t="str">
        <f t="shared" si="4490"/>
        <v>60-74</v>
      </c>
      <c r="Q8334" t="str">
        <f>IF(PatientData[[#This Row],[bmi]]&lt;18.5,"Underweight",
IF(PatientData[[#This Row],[bmi]]&lt;25,"Normal",
IF(PatientData[[#This Row],[bmi]]&lt;30,"Overweight","Obese")))</f>
        <v>Obese</v>
      </c>
      <c r="R8334" t="str">
        <f t="shared" si="4483"/>
        <v>High BP</v>
      </c>
      <c r="S8334" t="str">
        <f t="shared" si="4484"/>
        <v>Normal Cost</v>
      </c>
    </row>
    <row r="8335" spans="1:19" x14ac:dyDescent="0.3">
      <c r="A8335">
        <v>61</v>
      </c>
      <c r="B8335" t="s">
        <v>15</v>
      </c>
      <c r="C8335">
        <v>27.3</v>
      </c>
      <c r="D8335">
        <v>141</v>
      </c>
      <c r="E8335">
        <v>83</v>
      </c>
      <c r="F8335">
        <v>243.8</v>
      </c>
      <c r="G8335">
        <v>99.1</v>
      </c>
      <c r="H8335">
        <v>67</v>
      </c>
      <c r="I8335">
        <v>0</v>
      </c>
      <c r="J8335" t="s">
        <v>24</v>
      </c>
      <c r="K8335" t="s">
        <v>21</v>
      </c>
      <c r="L8335" t="s">
        <v>22</v>
      </c>
      <c r="M8335">
        <v>6.5</v>
      </c>
      <c r="N8335">
        <v>12247.65</v>
      </c>
      <c r="O8335" t="s">
        <v>23</v>
      </c>
      <c r="P8335" t="str">
        <f t="shared" ref="P8335" si="4491">IF(A8332&lt;30,"18-29",IF(A8332&lt;45,"30-44",IF(A8332&lt;60,"45-59",IF(A8332&lt;75,"60-74","75+"))))</f>
        <v>60-74</v>
      </c>
      <c r="Q8335" t="str">
        <f>IF(PatientData[[#This Row],[bmi]]&lt;18.5,"Underweight",
IF(PatientData[[#This Row],[bmi]]&lt;25,"Normal",
IF(PatientData[[#This Row],[bmi]]&lt;30,"Overweight","Obese")))</f>
        <v>Overweight</v>
      </c>
      <c r="R8335" t="str">
        <f t="shared" si="4483"/>
        <v>High BP</v>
      </c>
      <c r="S8335" t="str">
        <f t="shared" si="4484"/>
        <v>Normal Cost</v>
      </c>
    </row>
    <row r="8336" spans="1:19" x14ac:dyDescent="0.3">
      <c r="A8336">
        <v>60</v>
      </c>
      <c r="B8336" t="s">
        <v>20</v>
      </c>
      <c r="C8336">
        <v>32.799999999999997</v>
      </c>
      <c r="D8336">
        <v>143</v>
      </c>
      <c r="E8336">
        <v>88</v>
      </c>
      <c r="F8336">
        <v>258</v>
      </c>
      <c r="G8336">
        <v>125.1</v>
      </c>
      <c r="H8336">
        <v>63</v>
      </c>
      <c r="I8336">
        <v>2</v>
      </c>
      <c r="J8336" t="s">
        <v>27</v>
      </c>
      <c r="K8336" t="s">
        <v>17</v>
      </c>
      <c r="L8336" t="s">
        <v>18</v>
      </c>
      <c r="M8336">
        <v>1.5</v>
      </c>
      <c r="N8336">
        <v>3868.63</v>
      </c>
      <c r="O8336" t="s">
        <v>19</v>
      </c>
      <c r="P8336" t="str">
        <f t="shared" ref="P8336" si="4492">IF(A8336&lt;30,"18-29",IF(A8336&lt;45,"30-44",IF(A8336&lt;60,"45-59",IF(A8336&lt;75,"60-74","75+"))))</f>
        <v>60-74</v>
      </c>
      <c r="Q8336" t="str">
        <f>IF(PatientData[[#This Row],[bmi]]&lt;18.5,"Underweight",
IF(PatientData[[#This Row],[bmi]]&lt;25,"Normal",
IF(PatientData[[#This Row],[bmi]]&lt;30,"Overweight","Obese")))</f>
        <v>Obese</v>
      </c>
      <c r="R8336" t="str">
        <f t="shared" si="4483"/>
        <v>High BP</v>
      </c>
      <c r="S8336" t="str">
        <f t="shared" si="4484"/>
        <v>Normal Cost</v>
      </c>
    </row>
    <row r="8337" spans="1:19" x14ac:dyDescent="0.3">
      <c r="A8337">
        <v>50</v>
      </c>
      <c r="B8337" t="s">
        <v>15</v>
      </c>
      <c r="C8337">
        <v>19.600000000000001</v>
      </c>
      <c r="D8337">
        <v>127</v>
      </c>
      <c r="E8337">
        <v>81</v>
      </c>
      <c r="F8337">
        <v>201.5</v>
      </c>
      <c r="G8337">
        <v>80.5</v>
      </c>
      <c r="H8337">
        <v>73</v>
      </c>
      <c r="I8337">
        <v>3</v>
      </c>
      <c r="J8337" t="s">
        <v>27</v>
      </c>
      <c r="K8337" t="s">
        <v>26</v>
      </c>
      <c r="L8337" t="s">
        <v>25</v>
      </c>
      <c r="M8337">
        <v>4.7</v>
      </c>
      <c r="N8337">
        <v>7634.34</v>
      </c>
      <c r="O8337" t="s">
        <v>19</v>
      </c>
      <c r="P8337" t="str">
        <f t="shared" ref="P8337" si="4493">IF(A8334&lt;30,"18-29",IF(A8334&lt;45,"30-44",IF(A8334&lt;60,"45-59",IF(A8334&lt;75,"60-74","75+"))))</f>
        <v>60-74</v>
      </c>
      <c r="Q8337" t="str">
        <f>IF(PatientData[[#This Row],[bmi]]&lt;18.5,"Underweight",
IF(PatientData[[#This Row],[bmi]]&lt;25,"Normal",
IF(PatientData[[#This Row],[bmi]]&lt;30,"Overweight","Obese")))</f>
        <v>Normal</v>
      </c>
      <c r="R8337" t="str">
        <f t="shared" si="4483"/>
        <v>High BP</v>
      </c>
      <c r="S8337" t="str">
        <f t="shared" si="4484"/>
        <v>Normal Cost</v>
      </c>
    </row>
    <row r="8338" spans="1:19" x14ac:dyDescent="0.3">
      <c r="A8338">
        <v>87</v>
      </c>
      <c r="B8338" t="s">
        <v>20</v>
      </c>
      <c r="C8338">
        <v>32.799999999999997</v>
      </c>
      <c r="D8338">
        <v>120</v>
      </c>
      <c r="E8338">
        <v>76</v>
      </c>
      <c r="F8338">
        <v>235.4</v>
      </c>
      <c r="G8338">
        <v>137.19999999999999</v>
      </c>
      <c r="H8338">
        <v>78</v>
      </c>
      <c r="I8338">
        <v>2</v>
      </c>
      <c r="J8338" t="s">
        <v>16</v>
      </c>
      <c r="K8338" t="s">
        <v>21</v>
      </c>
      <c r="L8338" t="s">
        <v>18</v>
      </c>
      <c r="M8338">
        <v>7.9</v>
      </c>
      <c r="N8338">
        <v>19314.23</v>
      </c>
      <c r="O8338" t="s">
        <v>23</v>
      </c>
      <c r="P8338" t="str">
        <f t="shared" ref="P8338" si="4494">IF(A8338&lt;30,"18-29",IF(A8338&lt;45,"30-44",IF(A8338&lt;60,"45-59",IF(A8338&lt;75,"60-74","75+"))))</f>
        <v>75+</v>
      </c>
      <c r="Q8338" t="str">
        <f>IF(PatientData[[#This Row],[bmi]]&lt;18.5,"Underweight",
IF(PatientData[[#This Row],[bmi]]&lt;25,"Normal",
IF(PatientData[[#This Row],[bmi]]&lt;30,"Overweight","Obese")))</f>
        <v>Obese</v>
      </c>
      <c r="R8338" t="str">
        <f t="shared" si="4483"/>
        <v>High BP</v>
      </c>
      <c r="S8338" t="str">
        <f t="shared" si="4484"/>
        <v>High Cost</v>
      </c>
    </row>
    <row r="8339" spans="1:19" x14ac:dyDescent="0.3">
      <c r="A8339">
        <v>62</v>
      </c>
      <c r="B8339" t="s">
        <v>15</v>
      </c>
      <c r="C8339">
        <v>18.600000000000001</v>
      </c>
      <c r="D8339">
        <v>118</v>
      </c>
      <c r="E8339">
        <v>61</v>
      </c>
      <c r="F8339">
        <v>191.7</v>
      </c>
      <c r="G8339">
        <v>167.9</v>
      </c>
      <c r="H8339">
        <v>93</v>
      </c>
      <c r="I8339">
        <v>1</v>
      </c>
      <c r="J8339" t="s">
        <v>16</v>
      </c>
      <c r="K8339" t="s">
        <v>17</v>
      </c>
      <c r="L8339" t="s">
        <v>22</v>
      </c>
      <c r="M8339">
        <v>6.7</v>
      </c>
      <c r="N8339">
        <v>13396.21</v>
      </c>
      <c r="O8339" t="s">
        <v>19</v>
      </c>
      <c r="P8339" t="str">
        <f t="shared" ref="P8339:P8340" si="4495">IF(A8336&lt;30,"18-29",IF(A8336&lt;45,"30-44",IF(A8336&lt;60,"45-59",IF(A8336&lt;75,"60-74","75+"))))</f>
        <v>60-74</v>
      </c>
      <c r="Q8339" t="str">
        <f>IF(PatientData[[#This Row],[bmi]]&lt;18.5,"Underweight",
IF(PatientData[[#This Row],[bmi]]&lt;25,"Normal",
IF(PatientData[[#This Row],[bmi]]&lt;30,"Overweight","Obese")))</f>
        <v>Normal</v>
      </c>
      <c r="R8339" t="str">
        <f t="shared" si="4483"/>
        <v>Normal BP</v>
      </c>
      <c r="S8339" t="str">
        <f t="shared" si="4484"/>
        <v>Normal Cost</v>
      </c>
    </row>
    <row r="8340" spans="1:19" x14ac:dyDescent="0.3">
      <c r="A8340">
        <v>61</v>
      </c>
      <c r="B8340" t="s">
        <v>15</v>
      </c>
      <c r="C8340">
        <v>27.9</v>
      </c>
      <c r="D8340">
        <v>140</v>
      </c>
      <c r="E8340">
        <v>83</v>
      </c>
      <c r="F8340">
        <v>222.9</v>
      </c>
      <c r="G8340">
        <v>87.2</v>
      </c>
      <c r="H8340">
        <v>88</v>
      </c>
      <c r="I8340">
        <v>0</v>
      </c>
      <c r="J8340" t="s">
        <v>16</v>
      </c>
      <c r="K8340" t="s">
        <v>21</v>
      </c>
      <c r="L8340" t="s">
        <v>25</v>
      </c>
      <c r="M8340">
        <v>8.9</v>
      </c>
      <c r="N8340">
        <v>18780.599999999999</v>
      </c>
      <c r="O8340" t="s">
        <v>19</v>
      </c>
      <c r="P8340" t="str">
        <f t="shared" si="4495"/>
        <v>45-59</v>
      </c>
      <c r="Q8340" t="str">
        <f>IF(PatientData[[#This Row],[bmi]]&lt;18.5,"Underweight",
IF(PatientData[[#This Row],[bmi]]&lt;25,"Normal",
IF(PatientData[[#This Row],[bmi]]&lt;30,"Overweight","Obese")))</f>
        <v>Overweight</v>
      </c>
      <c r="R8340" t="str">
        <f t="shared" si="4483"/>
        <v>High BP</v>
      </c>
      <c r="S8340" t="str">
        <f t="shared" si="4484"/>
        <v>High Cost</v>
      </c>
    </row>
    <row r="8341" spans="1:19" x14ac:dyDescent="0.3">
      <c r="A8341">
        <v>52</v>
      </c>
      <c r="B8341" t="s">
        <v>20</v>
      </c>
      <c r="C8341">
        <v>32.799999999999997</v>
      </c>
      <c r="D8341">
        <v>130</v>
      </c>
      <c r="E8341">
        <v>76</v>
      </c>
      <c r="F8341">
        <v>217.1</v>
      </c>
      <c r="G8341">
        <v>102</v>
      </c>
      <c r="H8341">
        <v>141</v>
      </c>
      <c r="I8341">
        <v>1</v>
      </c>
      <c r="J8341" t="s">
        <v>27</v>
      </c>
      <c r="K8341" t="s">
        <v>26</v>
      </c>
      <c r="L8341" t="s">
        <v>22</v>
      </c>
      <c r="M8341">
        <v>1.3</v>
      </c>
      <c r="N8341">
        <v>4603.93</v>
      </c>
      <c r="O8341" t="s">
        <v>19</v>
      </c>
      <c r="P8341" t="str">
        <f t="shared" ref="P8341:P8343" si="4496">IF(A8341&lt;30,"18-29",IF(A8341&lt;45,"30-44",IF(A8341&lt;60,"45-59",IF(A8341&lt;75,"60-74","75+"))))</f>
        <v>45-59</v>
      </c>
      <c r="Q8341" t="str">
        <f>IF(PatientData[[#This Row],[bmi]]&lt;18.5,"Underweight",
IF(PatientData[[#This Row],[bmi]]&lt;25,"Normal",
IF(PatientData[[#This Row],[bmi]]&lt;30,"Overweight","Obese")))</f>
        <v>Obese</v>
      </c>
      <c r="R8341" t="str">
        <f t="shared" si="4483"/>
        <v>High BP</v>
      </c>
      <c r="S8341" t="str">
        <f t="shared" si="4484"/>
        <v>Normal Cost</v>
      </c>
    </row>
    <row r="8342" spans="1:19" x14ac:dyDescent="0.3">
      <c r="A8342">
        <v>73</v>
      </c>
      <c r="B8342" t="s">
        <v>20</v>
      </c>
      <c r="C8342">
        <v>32.799999999999997</v>
      </c>
      <c r="D8342">
        <v>148</v>
      </c>
      <c r="E8342">
        <v>88</v>
      </c>
      <c r="F8342">
        <v>237.1</v>
      </c>
      <c r="G8342">
        <v>158</v>
      </c>
      <c r="H8342">
        <v>80</v>
      </c>
      <c r="I8342">
        <v>0</v>
      </c>
      <c r="J8342" t="s">
        <v>24</v>
      </c>
      <c r="K8342" t="s">
        <v>21</v>
      </c>
      <c r="L8342" t="s">
        <v>22</v>
      </c>
      <c r="M8342">
        <v>16.7</v>
      </c>
      <c r="N8342">
        <v>33352.71</v>
      </c>
      <c r="O8342" t="s">
        <v>19</v>
      </c>
      <c r="P8342" t="str">
        <f t="shared" si="4496"/>
        <v>60-74</v>
      </c>
      <c r="Q8342" t="str">
        <f>IF(PatientData[[#This Row],[bmi]]&lt;18.5,"Underweight",
IF(PatientData[[#This Row],[bmi]]&lt;25,"Normal",
IF(PatientData[[#This Row],[bmi]]&lt;30,"Overweight","Obese")))</f>
        <v>Obese</v>
      </c>
      <c r="R8342" t="str">
        <f t="shared" si="4483"/>
        <v>High BP</v>
      </c>
      <c r="S8342" t="str">
        <f t="shared" si="4484"/>
        <v>High Cost</v>
      </c>
    </row>
    <row r="8343" spans="1:19" x14ac:dyDescent="0.3">
      <c r="A8343">
        <v>79</v>
      </c>
      <c r="B8343" t="s">
        <v>20</v>
      </c>
      <c r="C8343">
        <v>32.799999999999997</v>
      </c>
      <c r="D8343">
        <v>128</v>
      </c>
      <c r="E8343">
        <v>81</v>
      </c>
      <c r="F8343">
        <v>280.60000000000002</v>
      </c>
      <c r="G8343">
        <v>144.30000000000001</v>
      </c>
      <c r="H8343">
        <v>73</v>
      </c>
      <c r="I8343">
        <v>0</v>
      </c>
      <c r="J8343" t="s">
        <v>27</v>
      </c>
      <c r="K8343" t="s">
        <v>17</v>
      </c>
      <c r="L8343" t="s">
        <v>18</v>
      </c>
      <c r="M8343">
        <v>3.7</v>
      </c>
      <c r="N8343">
        <v>6495.54</v>
      </c>
      <c r="O8343" t="s">
        <v>23</v>
      </c>
      <c r="P8343" t="str">
        <f t="shared" si="4496"/>
        <v>75+</v>
      </c>
      <c r="Q8343" t="str">
        <f>IF(PatientData[[#This Row],[bmi]]&lt;18.5,"Underweight",
IF(PatientData[[#This Row],[bmi]]&lt;25,"Normal",
IF(PatientData[[#This Row],[bmi]]&lt;30,"Overweight","Obese")))</f>
        <v>Obese</v>
      </c>
      <c r="R8343" t="str">
        <f t="shared" si="4483"/>
        <v>High BP</v>
      </c>
      <c r="S8343" t="str">
        <f t="shared" si="4484"/>
        <v>Normal Cost</v>
      </c>
    </row>
    <row r="8344" spans="1:19" x14ac:dyDescent="0.3">
      <c r="A8344">
        <v>83</v>
      </c>
      <c r="B8344" t="s">
        <v>15</v>
      </c>
      <c r="C8344">
        <v>21.3</v>
      </c>
      <c r="D8344">
        <v>139</v>
      </c>
      <c r="E8344">
        <v>80</v>
      </c>
      <c r="F8344">
        <v>160.1</v>
      </c>
      <c r="G8344">
        <v>150.9</v>
      </c>
      <c r="H8344">
        <v>146</v>
      </c>
      <c r="I8344">
        <v>2</v>
      </c>
      <c r="J8344" t="s">
        <v>27</v>
      </c>
      <c r="K8344" t="s">
        <v>26</v>
      </c>
      <c r="L8344" t="s">
        <v>18</v>
      </c>
      <c r="M8344">
        <v>2.7</v>
      </c>
      <c r="N8344">
        <v>6037.74</v>
      </c>
      <c r="O8344" t="s">
        <v>19</v>
      </c>
      <c r="P8344" t="str">
        <f t="shared" ref="P8344:P8345" si="4497">IF(A8341&lt;30,"18-29",IF(A8341&lt;45,"30-44",IF(A8341&lt;60,"45-59",IF(A8341&lt;75,"60-74","75+"))))</f>
        <v>45-59</v>
      </c>
      <c r="Q8344" t="str">
        <f>IF(PatientData[[#This Row],[bmi]]&lt;18.5,"Underweight",
IF(PatientData[[#This Row],[bmi]]&lt;25,"Normal",
IF(PatientData[[#This Row],[bmi]]&lt;30,"Overweight","Obese")))</f>
        <v>Normal</v>
      </c>
      <c r="R8344" t="str">
        <f t="shared" si="4483"/>
        <v>High BP</v>
      </c>
      <c r="S8344" t="str">
        <f t="shared" si="4484"/>
        <v>Normal Cost</v>
      </c>
    </row>
    <row r="8345" spans="1:19" x14ac:dyDescent="0.3">
      <c r="A8345">
        <v>60</v>
      </c>
      <c r="B8345" t="s">
        <v>15</v>
      </c>
      <c r="C8345">
        <v>18</v>
      </c>
      <c r="D8345">
        <v>127</v>
      </c>
      <c r="E8345">
        <v>83</v>
      </c>
      <c r="F8345">
        <v>204.6</v>
      </c>
      <c r="G8345">
        <v>135.9</v>
      </c>
      <c r="H8345">
        <v>73</v>
      </c>
      <c r="I8345">
        <v>2</v>
      </c>
      <c r="J8345" t="s">
        <v>27</v>
      </c>
      <c r="K8345" t="s">
        <v>28</v>
      </c>
      <c r="L8345" t="s">
        <v>25</v>
      </c>
      <c r="M8345">
        <v>3.8</v>
      </c>
      <c r="N8345">
        <v>9669.26</v>
      </c>
      <c r="O8345" t="s">
        <v>19</v>
      </c>
      <c r="P8345" t="str">
        <f t="shared" si="4497"/>
        <v>60-74</v>
      </c>
      <c r="Q8345" t="str">
        <f>IF(PatientData[[#This Row],[bmi]]&lt;18.5,"Underweight",
IF(PatientData[[#This Row],[bmi]]&lt;25,"Normal",
IF(PatientData[[#This Row],[bmi]]&lt;30,"Overweight","Obese")))</f>
        <v>Underweight</v>
      </c>
      <c r="R8345" t="str">
        <f t="shared" si="4483"/>
        <v>High BP</v>
      </c>
      <c r="S8345" t="str">
        <f t="shared" si="4484"/>
        <v>Normal Cost</v>
      </c>
    </row>
    <row r="8346" spans="1:19" x14ac:dyDescent="0.3">
      <c r="A8346">
        <v>43</v>
      </c>
      <c r="B8346" t="s">
        <v>20</v>
      </c>
      <c r="C8346">
        <v>32.799999999999997</v>
      </c>
      <c r="D8346">
        <v>103</v>
      </c>
      <c r="E8346">
        <v>62</v>
      </c>
      <c r="F8346">
        <v>239.8</v>
      </c>
      <c r="G8346">
        <v>137.4</v>
      </c>
      <c r="H8346">
        <v>75</v>
      </c>
      <c r="I8346">
        <v>2</v>
      </c>
      <c r="J8346" t="s">
        <v>27</v>
      </c>
      <c r="K8346" t="s">
        <v>17</v>
      </c>
      <c r="L8346" t="s">
        <v>18</v>
      </c>
      <c r="M8346">
        <v>3.2</v>
      </c>
      <c r="N8346">
        <v>7298.64</v>
      </c>
      <c r="O8346" t="s">
        <v>19</v>
      </c>
      <c r="P8346" t="str">
        <f t="shared" ref="P8346:P8348" si="4498">IF(A8346&lt;30,"18-29",IF(A8346&lt;45,"30-44",IF(A8346&lt;60,"45-59",IF(A8346&lt;75,"60-74","75+"))))</f>
        <v>30-44</v>
      </c>
      <c r="Q8346" t="str">
        <f>IF(PatientData[[#This Row],[bmi]]&lt;18.5,"Underweight",
IF(PatientData[[#This Row],[bmi]]&lt;25,"Normal",
IF(PatientData[[#This Row],[bmi]]&lt;30,"Overweight","Obese")))</f>
        <v>Obese</v>
      </c>
      <c r="R8346" t="str">
        <f t="shared" si="4483"/>
        <v>Normal BP</v>
      </c>
      <c r="S8346" t="str">
        <f t="shared" si="4484"/>
        <v>Normal Cost</v>
      </c>
    </row>
    <row r="8347" spans="1:19" x14ac:dyDescent="0.3">
      <c r="A8347">
        <v>87</v>
      </c>
      <c r="B8347" t="s">
        <v>20</v>
      </c>
      <c r="C8347">
        <v>32.799999999999997</v>
      </c>
      <c r="D8347">
        <v>124</v>
      </c>
      <c r="E8347">
        <v>75</v>
      </c>
      <c r="F8347">
        <v>232.4</v>
      </c>
      <c r="G8347">
        <v>108.4</v>
      </c>
      <c r="H8347">
        <v>100</v>
      </c>
      <c r="I8347">
        <v>0</v>
      </c>
      <c r="J8347" t="s">
        <v>16</v>
      </c>
      <c r="K8347" t="s">
        <v>21</v>
      </c>
      <c r="L8347" t="s">
        <v>25</v>
      </c>
      <c r="M8347">
        <v>10.8</v>
      </c>
      <c r="N8347">
        <v>20223.830000000002</v>
      </c>
      <c r="O8347" t="s">
        <v>19</v>
      </c>
      <c r="P8347" t="str">
        <f t="shared" si="4498"/>
        <v>75+</v>
      </c>
      <c r="Q8347" t="str">
        <f>IF(PatientData[[#This Row],[bmi]]&lt;18.5,"Underweight",
IF(PatientData[[#This Row],[bmi]]&lt;25,"Normal",
IF(PatientData[[#This Row],[bmi]]&lt;30,"Overweight","Obese")))</f>
        <v>Obese</v>
      </c>
      <c r="R8347" t="str">
        <f t="shared" si="4483"/>
        <v>High BP</v>
      </c>
      <c r="S8347" t="str">
        <f t="shared" si="4484"/>
        <v>High Cost</v>
      </c>
    </row>
    <row r="8348" spans="1:19" x14ac:dyDescent="0.3">
      <c r="A8348">
        <v>73</v>
      </c>
      <c r="B8348" t="s">
        <v>20</v>
      </c>
      <c r="C8348">
        <v>32.799999999999997</v>
      </c>
      <c r="D8348">
        <v>220</v>
      </c>
      <c r="E8348">
        <v>134</v>
      </c>
      <c r="F8348">
        <v>255.6</v>
      </c>
      <c r="G8348">
        <v>119.1</v>
      </c>
      <c r="H8348">
        <v>97</v>
      </c>
      <c r="I8348">
        <v>2</v>
      </c>
      <c r="J8348" t="s">
        <v>16</v>
      </c>
      <c r="K8348" t="s">
        <v>21</v>
      </c>
      <c r="L8348" t="s">
        <v>25</v>
      </c>
      <c r="M8348">
        <v>9.9</v>
      </c>
      <c r="N8348">
        <v>18249.310000000001</v>
      </c>
      <c r="O8348" t="s">
        <v>23</v>
      </c>
      <c r="P8348" t="str">
        <f t="shared" si="4498"/>
        <v>60-74</v>
      </c>
      <c r="Q8348" t="str">
        <f>IF(PatientData[[#This Row],[bmi]]&lt;18.5,"Underweight",
IF(PatientData[[#This Row],[bmi]]&lt;25,"Normal",
IF(PatientData[[#This Row],[bmi]]&lt;30,"Overweight","Obese")))</f>
        <v>Obese</v>
      </c>
      <c r="R8348" t="str">
        <f t="shared" si="4483"/>
        <v>High BP</v>
      </c>
      <c r="S8348" t="str">
        <f t="shared" si="4484"/>
        <v>High Cost</v>
      </c>
    </row>
    <row r="8349" spans="1:19" x14ac:dyDescent="0.3">
      <c r="A8349">
        <v>66</v>
      </c>
      <c r="B8349" t="s">
        <v>15</v>
      </c>
      <c r="C8349">
        <v>26.7</v>
      </c>
      <c r="D8349">
        <v>123</v>
      </c>
      <c r="E8349">
        <v>74</v>
      </c>
      <c r="F8349">
        <v>237.5</v>
      </c>
      <c r="G8349">
        <v>123.9</v>
      </c>
      <c r="H8349">
        <v>81</v>
      </c>
      <c r="I8349">
        <v>2</v>
      </c>
      <c r="J8349" t="s">
        <v>27</v>
      </c>
      <c r="K8349" t="s">
        <v>28</v>
      </c>
      <c r="L8349" t="s">
        <v>18</v>
      </c>
      <c r="M8349">
        <v>7.5</v>
      </c>
      <c r="N8349">
        <v>13916.31</v>
      </c>
      <c r="O8349" t="s">
        <v>19</v>
      </c>
      <c r="P8349" t="str">
        <f t="shared" ref="P8349:P8350" si="4499">IF(A8346&lt;30,"18-29",IF(A8346&lt;45,"30-44",IF(A8346&lt;60,"45-59",IF(A8346&lt;75,"60-74","75+"))))</f>
        <v>30-44</v>
      </c>
      <c r="Q8349" t="str">
        <f>IF(PatientData[[#This Row],[bmi]]&lt;18.5,"Underweight",
IF(PatientData[[#This Row],[bmi]]&lt;25,"Normal",
IF(PatientData[[#This Row],[bmi]]&lt;30,"Overweight","Obese")))</f>
        <v>Overweight</v>
      </c>
      <c r="R8349" t="str">
        <f t="shared" si="4483"/>
        <v>High BP</v>
      </c>
      <c r="S8349" t="str">
        <f t="shared" si="4484"/>
        <v>Normal Cost</v>
      </c>
    </row>
    <row r="8350" spans="1:19" x14ac:dyDescent="0.3">
      <c r="A8350">
        <v>48</v>
      </c>
      <c r="B8350" t="s">
        <v>15</v>
      </c>
      <c r="C8350">
        <v>31.6</v>
      </c>
      <c r="D8350">
        <v>140</v>
      </c>
      <c r="E8350">
        <v>88</v>
      </c>
      <c r="F8350">
        <v>204.8</v>
      </c>
      <c r="G8350">
        <v>143.69999999999999</v>
      </c>
      <c r="H8350">
        <v>94</v>
      </c>
      <c r="I8350">
        <v>0</v>
      </c>
      <c r="J8350" t="s">
        <v>27</v>
      </c>
      <c r="K8350" t="s">
        <v>21</v>
      </c>
      <c r="L8350" t="s">
        <v>18</v>
      </c>
      <c r="M8350">
        <v>5.5</v>
      </c>
      <c r="N8350">
        <v>11390.38</v>
      </c>
      <c r="O8350" t="s">
        <v>19</v>
      </c>
      <c r="P8350" t="str">
        <f t="shared" si="4499"/>
        <v>75+</v>
      </c>
      <c r="Q8350" t="str">
        <f>IF(PatientData[[#This Row],[bmi]]&lt;18.5,"Underweight",
IF(PatientData[[#This Row],[bmi]]&lt;25,"Normal",
IF(PatientData[[#This Row],[bmi]]&lt;30,"Overweight","Obese")))</f>
        <v>Obese</v>
      </c>
      <c r="R8350" t="str">
        <f t="shared" si="4483"/>
        <v>High BP</v>
      </c>
      <c r="S8350" t="str">
        <f t="shared" si="4484"/>
        <v>Normal Cost</v>
      </c>
    </row>
    <row r="8351" spans="1:19" x14ac:dyDescent="0.3">
      <c r="A8351">
        <v>46</v>
      </c>
      <c r="B8351" t="s">
        <v>20</v>
      </c>
      <c r="C8351">
        <v>32.799999999999997</v>
      </c>
      <c r="D8351">
        <v>133</v>
      </c>
      <c r="E8351">
        <v>81</v>
      </c>
      <c r="F8351">
        <v>200.7</v>
      </c>
      <c r="G8351">
        <v>123.1</v>
      </c>
      <c r="H8351">
        <v>88</v>
      </c>
      <c r="I8351">
        <v>3</v>
      </c>
      <c r="J8351" t="s">
        <v>16</v>
      </c>
      <c r="K8351" t="s">
        <v>21</v>
      </c>
      <c r="L8351" t="s">
        <v>18</v>
      </c>
      <c r="M8351">
        <v>9.4</v>
      </c>
      <c r="N8351">
        <v>19998.72</v>
      </c>
      <c r="O8351" t="s">
        <v>19</v>
      </c>
      <c r="P8351" t="str">
        <f t="shared" ref="P8351:P8352" si="4500">IF(A8351&lt;30,"18-29",IF(A8351&lt;45,"30-44",IF(A8351&lt;60,"45-59",IF(A8351&lt;75,"60-74","75+"))))</f>
        <v>45-59</v>
      </c>
      <c r="Q8351" t="str">
        <f>IF(PatientData[[#This Row],[bmi]]&lt;18.5,"Underweight",
IF(PatientData[[#This Row],[bmi]]&lt;25,"Normal",
IF(PatientData[[#This Row],[bmi]]&lt;30,"Overweight","Obese")))</f>
        <v>Obese</v>
      </c>
      <c r="R8351" t="str">
        <f t="shared" si="4483"/>
        <v>High BP</v>
      </c>
      <c r="S8351" t="str">
        <f t="shared" si="4484"/>
        <v>High Cost</v>
      </c>
    </row>
    <row r="8352" spans="1:19" x14ac:dyDescent="0.3">
      <c r="A8352">
        <v>69</v>
      </c>
      <c r="B8352" t="s">
        <v>20</v>
      </c>
      <c r="C8352">
        <v>32.799999999999997</v>
      </c>
      <c r="D8352">
        <v>117</v>
      </c>
      <c r="E8352">
        <v>70</v>
      </c>
      <c r="F8352">
        <v>213.1</v>
      </c>
      <c r="G8352">
        <v>111</v>
      </c>
      <c r="H8352">
        <v>75</v>
      </c>
      <c r="I8352">
        <v>1</v>
      </c>
      <c r="J8352" t="s">
        <v>16</v>
      </c>
      <c r="K8352" t="s">
        <v>28</v>
      </c>
      <c r="L8352" t="s">
        <v>18</v>
      </c>
      <c r="M8352">
        <v>15.4</v>
      </c>
      <c r="N8352">
        <v>26849.54</v>
      </c>
      <c r="O8352" t="s">
        <v>19</v>
      </c>
      <c r="P8352" t="str">
        <f t="shared" si="4500"/>
        <v>60-74</v>
      </c>
      <c r="Q8352" t="str">
        <f>IF(PatientData[[#This Row],[bmi]]&lt;18.5,"Underweight",
IF(PatientData[[#This Row],[bmi]]&lt;25,"Normal",
IF(PatientData[[#This Row],[bmi]]&lt;30,"Overweight","Obese")))</f>
        <v>Obese</v>
      </c>
      <c r="R8352" t="str">
        <f t="shared" si="4483"/>
        <v>Normal BP</v>
      </c>
      <c r="S8352" t="str">
        <f t="shared" si="4484"/>
        <v>High Cost</v>
      </c>
    </row>
    <row r="8353" spans="1:19" x14ac:dyDescent="0.3">
      <c r="A8353">
        <v>80</v>
      </c>
      <c r="B8353" t="s">
        <v>15</v>
      </c>
      <c r="C8353">
        <v>31.7</v>
      </c>
      <c r="D8353">
        <v>131</v>
      </c>
      <c r="E8353">
        <v>80</v>
      </c>
      <c r="F8353">
        <v>264.2</v>
      </c>
      <c r="G8353">
        <v>133.9</v>
      </c>
      <c r="H8353">
        <v>76</v>
      </c>
      <c r="I8353">
        <v>0</v>
      </c>
      <c r="J8353" t="s">
        <v>27</v>
      </c>
      <c r="K8353" t="s">
        <v>17</v>
      </c>
      <c r="L8353" t="s">
        <v>18</v>
      </c>
      <c r="M8353">
        <v>7</v>
      </c>
      <c r="N8353">
        <v>9549.61</v>
      </c>
      <c r="O8353" t="s">
        <v>19</v>
      </c>
      <c r="P8353" t="str">
        <f t="shared" ref="P8353" si="4501">IF(A8350&lt;30,"18-29",IF(A8350&lt;45,"30-44",IF(A8350&lt;60,"45-59",IF(A8350&lt;75,"60-74","75+"))))</f>
        <v>45-59</v>
      </c>
      <c r="Q8353" t="str">
        <f>IF(PatientData[[#This Row],[bmi]]&lt;18.5,"Underweight",
IF(PatientData[[#This Row],[bmi]]&lt;25,"Normal",
IF(PatientData[[#This Row],[bmi]]&lt;30,"Overweight","Obese")))</f>
        <v>Obese</v>
      </c>
      <c r="R8353" t="str">
        <f t="shared" si="4483"/>
        <v>High BP</v>
      </c>
      <c r="S8353" t="str">
        <f t="shared" si="4484"/>
        <v>Normal Cost</v>
      </c>
    </row>
    <row r="8354" spans="1:19" x14ac:dyDescent="0.3">
      <c r="A8354">
        <v>40</v>
      </c>
      <c r="B8354" t="s">
        <v>20</v>
      </c>
      <c r="C8354">
        <v>32.799999999999997</v>
      </c>
      <c r="D8354">
        <v>116</v>
      </c>
      <c r="E8354">
        <v>72</v>
      </c>
      <c r="F8354">
        <v>260.3</v>
      </c>
      <c r="G8354">
        <v>110.9</v>
      </c>
      <c r="H8354">
        <v>55</v>
      </c>
      <c r="I8354">
        <v>0</v>
      </c>
      <c r="J8354" t="s">
        <v>27</v>
      </c>
      <c r="K8354" t="s">
        <v>21</v>
      </c>
      <c r="L8354" t="s">
        <v>18</v>
      </c>
      <c r="M8354">
        <v>4.3</v>
      </c>
      <c r="N8354">
        <v>9563.1200000000008</v>
      </c>
      <c r="O8354" t="s">
        <v>19</v>
      </c>
      <c r="P8354" t="str">
        <f t="shared" ref="P8354:P8355" si="4502">IF(A8354&lt;30,"18-29",IF(A8354&lt;45,"30-44",IF(A8354&lt;60,"45-59",IF(A8354&lt;75,"60-74","75+"))))</f>
        <v>30-44</v>
      </c>
      <c r="Q8354" t="str">
        <f>IF(PatientData[[#This Row],[bmi]]&lt;18.5,"Underweight",
IF(PatientData[[#This Row],[bmi]]&lt;25,"Normal",
IF(PatientData[[#This Row],[bmi]]&lt;30,"Overweight","Obese")))</f>
        <v>Obese</v>
      </c>
      <c r="R8354" t="str">
        <f t="shared" si="4483"/>
        <v>Normal BP</v>
      </c>
      <c r="S8354" t="str">
        <f t="shared" si="4484"/>
        <v>Normal Cost</v>
      </c>
    </row>
    <row r="8355" spans="1:19" x14ac:dyDescent="0.3">
      <c r="A8355">
        <v>65</v>
      </c>
      <c r="B8355" t="s">
        <v>20</v>
      </c>
      <c r="C8355">
        <v>32.799999999999997</v>
      </c>
      <c r="D8355">
        <v>133</v>
      </c>
      <c r="E8355">
        <v>80</v>
      </c>
      <c r="F8355">
        <v>225.5</v>
      </c>
      <c r="G8355">
        <v>88.5</v>
      </c>
      <c r="H8355">
        <v>53</v>
      </c>
      <c r="I8355">
        <v>2</v>
      </c>
      <c r="J8355" t="s">
        <v>24</v>
      </c>
      <c r="K8355" t="s">
        <v>26</v>
      </c>
      <c r="L8355" t="s">
        <v>18</v>
      </c>
      <c r="M8355">
        <v>11.5</v>
      </c>
      <c r="N8355">
        <v>14792.47</v>
      </c>
      <c r="O8355" t="s">
        <v>19</v>
      </c>
      <c r="P8355" t="str">
        <f t="shared" si="4502"/>
        <v>60-74</v>
      </c>
      <c r="Q8355" t="str">
        <f>IF(PatientData[[#This Row],[bmi]]&lt;18.5,"Underweight",
IF(PatientData[[#This Row],[bmi]]&lt;25,"Normal",
IF(PatientData[[#This Row],[bmi]]&lt;30,"Overweight","Obese")))</f>
        <v>Obese</v>
      </c>
      <c r="R8355" t="str">
        <f t="shared" si="4483"/>
        <v>High BP</v>
      </c>
      <c r="S8355" t="str">
        <f t="shared" si="4484"/>
        <v>Normal Cost</v>
      </c>
    </row>
    <row r="8356" spans="1:19" x14ac:dyDescent="0.3">
      <c r="A8356">
        <v>69</v>
      </c>
      <c r="B8356" t="s">
        <v>15</v>
      </c>
      <c r="C8356">
        <v>27.5</v>
      </c>
      <c r="D8356">
        <v>125</v>
      </c>
      <c r="E8356">
        <v>72</v>
      </c>
      <c r="F8356">
        <v>210.7</v>
      </c>
      <c r="G8356">
        <v>133</v>
      </c>
      <c r="H8356">
        <v>90</v>
      </c>
      <c r="I8356">
        <v>1</v>
      </c>
      <c r="J8356" t="s">
        <v>16</v>
      </c>
      <c r="K8356" t="s">
        <v>17</v>
      </c>
      <c r="L8356" t="s">
        <v>18</v>
      </c>
      <c r="M8356">
        <v>9.1</v>
      </c>
      <c r="N8356">
        <v>16313.38</v>
      </c>
      <c r="O8356" t="s">
        <v>19</v>
      </c>
      <c r="P8356" t="str">
        <f t="shared" ref="P8356:P8358" si="4503">IF(A8353&lt;30,"18-29",IF(A8353&lt;45,"30-44",IF(A8353&lt;60,"45-59",IF(A8353&lt;75,"60-74","75+"))))</f>
        <v>75+</v>
      </c>
      <c r="Q8356" t="str">
        <f>IF(PatientData[[#This Row],[bmi]]&lt;18.5,"Underweight",
IF(PatientData[[#This Row],[bmi]]&lt;25,"Normal",
IF(PatientData[[#This Row],[bmi]]&lt;30,"Overweight","Obese")))</f>
        <v>Overweight</v>
      </c>
      <c r="R8356" t="str">
        <f t="shared" si="4483"/>
        <v>High BP</v>
      </c>
      <c r="S8356" t="str">
        <f t="shared" si="4484"/>
        <v>High Cost</v>
      </c>
    </row>
    <row r="8357" spans="1:19" x14ac:dyDescent="0.3">
      <c r="A8357">
        <v>40</v>
      </c>
      <c r="B8357" t="s">
        <v>15</v>
      </c>
      <c r="C8357">
        <v>21.8</v>
      </c>
      <c r="D8357">
        <v>122</v>
      </c>
      <c r="E8357">
        <v>72</v>
      </c>
      <c r="F8357">
        <v>222</v>
      </c>
      <c r="G8357">
        <v>117.6</v>
      </c>
      <c r="H8357">
        <v>88</v>
      </c>
      <c r="I8357">
        <v>0</v>
      </c>
      <c r="J8357" t="s">
        <v>24</v>
      </c>
      <c r="K8357" t="s">
        <v>21</v>
      </c>
      <c r="L8357" t="s">
        <v>25</v>
      </c>
      <c r="M8357">
        <v>7.9</v>
      </c>
      <c r="N8357">
        <v>15706.73</v>
      </c>
      <c r="O8357" t="s">
        <v>19</v>
      </c>
      <c r="P8357" t="str">
        <f t="shared" si="4503"/>
        <v>30-44</v>
      </c>
      <c r="Q8357" t="str">
        <f>IF(PatientData[[#This Row],[bmi]]&lt;18.5,"Underweight",
IF(PatientData[[#This Row],[bmi]]&lt;25,"Normal",
IF(PatientData[[#This Row],[bmi]]&lt;30,"Overweight","Obese")))</f>
        <v>Normal</v>
      </c>
      <c r="R8357" t="str">
        <f t="shared" si="4483"/>
        <v>High BP</v>
      </c>
      <c r="S8357" t="str">
        <f t="shared" si="4484"/>
        <v>High Cost</v>
      </c>
    </row>
    <row r="8358" spans="1:19" x14ac:dyDescent="0.3">
      <c r="A8358">
        <v>53</v>
      </c>
      <c r="B8358" t="s">
        <v>15</v>
      </c>
      <c r="C8358">
        <v>28.6</v>
      </c>
      <c r="D8358">
        <v>122</v>
      </c>
      <c r="E8358">
        <v>73</v>
      </c>
      <c r="F8358">
        <v>222.9</v>
      </c>
      <c r="G8358">
        <v>124.6</v>
      </c>
      <c r="H8358">
        <v>67</v>
      </c>
      <c r="I8358">
        <v>1</v>
      </c>
      <c r="J8358" t="s">
        <v>16</v>
      </c>
      <c r="K8358" t="s">
        <v>21</v>
      </c>
      <c r="L8358" t="s">
        <v>22</v>
      </c>
      <c r="M8358">
        <v>8</v>
      </c>
      <c r="N8358">
        <v>18020.97</v>
      </c>
      <c r="O8358" t="s">
        <v>19</v>
      </c>
      <c r="P8358" t="str">
        <f t="shared" si="4503"/>
        <v>60-74</v>
      </c>
      <c r="Q8358" t="str">
        <f>IF(PatientData[[#This Row],[bmi]]&lt;18.5,"Underweight",
IF(PatientData[[#This Row],[bmi]]&lt;25,"Normal",
IF(PatientData[[#This Row],[bmi]]&lt;30,"Overweight","Obese")))</f>
        <v>Overweight</v>
      </c>
      <c r="R8358" t="str">
        <f t="shared" si="4483"/>
        <v>High BP</v>
      </c>
      <c r="S8358" t="str">
        <f t="shared" si="4484"/>
        <v>High Cost</v>
      </c>
    </row>
    <row r="8359" spans="1:19" x14ac:dyDescent="0.3">
      <c r="A8359">
        <v>46</v>
      </c>
      <c r="B8359" t="s">
        <v>20</v>
      </c>
      <c r="C8359">
        <v>32.799999999999997</v>
      </c>
      <c r="D8359">
        <v>116</v>
      </c>
      <c r="E8359">
        <v>71</v>
      </c>
      <c r="F8359">
        <v>209</v>
      </c>
      <c r="G8359">
        <v>125.4</v>
      </c>
      <c r="H8359">
        <v>78</v>
      </c>
      <c r="I8359">
        <v>0</v>
      </c>
      <c r="J8359" t="s">
        <v>16</v>
      </c>
      <c r="K8359" t="s">
        <v>26</v>
      </c>
      <c r="L8359" t="s">
        <v>25</v>
      </c>
      <c r="M8359">
        <v>5.2</v>
      </c>
      <c r="N8359">
        <v>11830.33</v>
      </c>
      <c r="O8359" t="s">
        <v>19</v>
      </c>
      <c r="P8359" t="str">
        <f t="shared" ref="P8359" si="4504">IF(A8359&lt;30,"18-29",IF(A8359&lt;45,"30-44",IF(A8359&lt;60,"45-59",IF(A8359&lt;75,"60-74","75+"))))</f>
        <v>45-59</v>
      </c>
      <c r="Q8359" t="str">
        <f>IF(PatientData[[#This Row],[bmi]]&lt;18.5,"Underweight",
IF(PatientData[[#This Row],[bmi]]&lt;25,"Normal",
IF(PatientData[[#This Row],[bmi]]&lt;30,"Overweight","Obese")))</f>
        <v>Obese</v>
      </c>
      <c r="R8359" t="str">
        <f t="shared" si="4483"/>
        <v>Normal BP</v>
      </c>
      <c r="S8359" t="str">
        <f t="shared" si="4484"/>
        <v>Normal Cost</v>
      </c>
    </row>
    <row r="8360" spans="1:19" x14ac:dyDescent="0.3">
      <c r="A8360">
        <v>66</v>
      </c>
      <c r="B8360" t="s">
        <v>15</v>
      </c>
      <c r="C8360">
        <v>35.700000000000003</v>
      </c>
      <c r="D8360">
        <v>124</v>
      </c>
      <c r="E8360">
        <v>71</v>
      </c>
      <c r="F8360">
        <v>239</v>
      </c>
      <c r="G8360">
        <v>136.19999999999999</v>
      </c>
      <c r="H8360">
        <v>89</v>
      </c>
      <c r="I8360">
        <v>3</v>
      </c>
      <c r="J8360" t="s">
        <v>16</v>
      </c>
      <c r="K8360" t="s">
        <v>21</v>
      </c>
      <c r="L8360" t="s">
        <v>25</v>
      </c>
      <c r="M8360">
        <v>10.199999999999999</v>
      </c>
      <c r="N8360">
        <v>20203.810000000001</v>
      </c>
      <c r="O8360" t="s">
        <v>19</v>
      </c>
      <c r="P8360" t="str">
        <f t="shared" ref="P8360:P8361" si="4505">IF(A8357&lt;30,"18-29",IF(A8357&lt;45,"30-44",IF(A8357&lt;60,"45-59",IF(A8357&lt;75,"60-74","75+"))))</f>
        <v>30-44</v>
      </c>
      <c r="Q8360" t="str">
        <f>IF(PatientData[[#This Row],[bmi]]&lt;18.5,"Underweight",
IF(PatientData[[#This Row],[bmi]]&lt;25,"Normal",
IF(PatientData[[#This Row],[bmi]]&lt;30,"Overweight","Obese")))</f>
        <v>Obese</v>
      </c>
      <c r="R8360" t="str">
        <f t="shared" si="4483"/>
        <v>High BP</v>
      </c>
      <c r="S8360" t="str">
        <f t="shared" si="4484"/>
        <v>High Cost</v>
      </c>
    </row>
    <row r="8361" spans="1:19" x14ac:dyDescent="0.3">
      <c r="A8361">
        <v>87</v>
      </c>
      <c r="B8361" t="s">
        <v>15</v>
      </c>
      <c r="C8361">
        <v>27.6</v>
      </c>
      <c r="D8361">
        <v>147</v>
      </c>
      <c r="E8361">
        <v>74</v>
      </c>
      <c r="F8361">
        <v>210.8</v>
      </c>
      <c r="G8361">
        <v>89.5</v>
      </c>
      <c r="H8361">
        <v>75</v>
      </c>
      <c r="I8361">
        <v>0</v>
      </c>
      <c r="J8361" t="s">
        <v>16</v>
      </c>
      <c r="K8361" t="s">
        <v>28</v>
      </c>
      <c r="L8361" t="s">
        <v>25</v>
      </c>
      <c r="M8361">
        <v>8.6999999999999993</v>
      </c>
      <c r="N8361">
        <v>17350.689999999999</v>
      </c>
      <c r="O8361" t="s">
        <v>19</v>
      </c>
      <c r="P8361" t="str">
        <f t="shared" si="4505"/>
        <v>45-59</v>
      </c>
      <c r="Q8361" t="str">
        <f>IF(PatientData[[#This Row],[bmi]]&lt;18.5,"Underweight",
IF(PatientData[[#This Row],[bmi]]&lt;25,"Normal",
IF(PatientData[[#This Row],[bmi]]&lt;30,"Overweight","Obese")))</f>
        <v>Overweight</v>
      </c>
      <c r="R8361" t="str">
        <f t="shared" si="4483"/>
        <v>High BP</v>
      </c>
      <c r="S8361" t="str">
        <f t="shared" si="4484"/>
        <v>High Cost</v>
      </c>
    </row>
    <row r="8362" spans="1:19" x14ac:dyDescent="0.3">
      <c r="A8362">
        <v>62</v>
      </c>
      <c r="B8362" t="s">
        <v>20</v>
      </c>
      <c r="C8362">
        <v>32.799999999999997</v>
      </c>
      <c r="D8362">
        <v>132</v>
      </c>
      <c r="E8362">
        <v>71</v>
      </c>
      <c r="F8362">
        <v>237.9</v>
      </c>
      <c r="G8362">
        <v>133.1</v>
      </c>
      <c r="H8362">
        <v>95</v>
      </c>
      <c r="I8362">
        <v>1</v>
      </c>
      <c r="J8362" t="s">
        <v>16</v>
      </c>
      <c r="K8362" t="s">
        <v>21</v>
      </c>
      <c r="L8362" t="s">
        <v>18</v>
      </c>
      <c r="M8362">
        <v>6.7</v>
      </c>
      <c r="N8362">
        <v>14816.54</v>
      </c>
      <c r="O8362" t="s">
        <v>19</v>
      </c>
      <c r="P8362" t="str">
        <f t="shared" ref="P8362" si="4506">IF(A8362&lt;30,"18-29",IF(A8362&lt;45,"30-44",IF(A8362&lt;60,"45-59",IF(A8362&lt;75,"60-74","75+"))))</f>
        <v>60-74</v>
      </c>
      <c r="Q8362" t="str">
        <f>IF(PatientData[[#This Row],[bmi]]&lt;18.5,"Underweight",
IF(PatientData[[#This Row],[bmi]]&lt;25,"Normal",
IF(PatientData[[#This Row],[bmi]]&lt;30,"Overweight","Obese")))</f>
        <v>Obese</v>
      </c>
      <c r="R8362" t="str">
        <f t="shared" si="4483"/>
        <v>High BP</v>
      </c>
      <c r="S8362" t="str">
        <f t="shared" si="4484"/>
        <v>Normal Cost</v>
      </c>
    </row>
    <row r="8363" spans="1:19" x14ac:dyDescent="0.3">
      <c r="A8363">
        <v>60</v>
      </c>
      <c r="B8363" t="s">
        <v>15</v>
      </c>
      <c r="C8363">
        <v>36</v>
      </c>
      <c r="D8363">
        <v>112</v>
      </c>
      <c r="E8363">
        <v>68</v>
      </c>
      <c r="F8363">
        <v>243.2</v>
      </c>
      <c r="G8363">
        <v>155.69999999999999</v>
      </c>
      <c r="H8363">
        <v>78</v>
      </c>
      <c r="I8363">
        <v>2</v>
      </c>
      <c r="J8363" t="s">
        <v>24</v>
      </c>
      <c r="K8363" t="s">
        <v>17</v>
      </c>
      <c r="L8363" t="s">
        <v>25</v>
      </c>
      <c r="M8363">
        <v>4</v>
      </c>
      <c r="N8363">
        <v>7966.37</v>
      </c>
      <c r="O8363" t="s">
        <v>19</v>
      </c>
      <c r="P8363" t="str">
        <f t="shared" ref="P8363:P8365" si="4507">IF(A8360&lt;30,"18-29",IF(A8360&lt;45,"30-44",IF(A8360&lt;60,"45-59",IF(A8360&lt;75,"60-74","75+"))))</f>
        <v>60-74</v>
      </c>
      <c r="Q8363" t="str">
        <f>IF(PatientData[[#This Row],[bmi]]&lt;18.5,"Underweight",
IF(PatientData[[#This Row],[bmi]]&lt;25,"Normal",
IF(PatientData[[#This Row],[bmi]]&lt;30,"Overweight","Obese")))</f>
        <v>Obese</v>
      </c>
      <c r="R8363" t="str">
        <f t="shared" si="4483"/>
        <v>Normal BP</v>
      </c>
      <c r="S8363" t="str">
        <f t="shared" si="4484"/>
        <v>Normal Cost</v>
      </c>
    </row>
    <row r="8364" spans="1:19" x14ac:dyDescent="0.3">
      <c r="A8364">
        <v>53</v>
      </c>
      <c r="B8364" t="s">
        <v>15</v>
      </c>
      <c r="C8364">
        <v>24.6</v>
      </c>
      <c r="D8364">
        <v>122</v>
      </c>
      <c r="E8364">
        <v>79</v>
      </c>
      <c r="F8364">
        <v>199.2</v>
      </c>
      <c r="G8364">
        <v>119.6</v>
      </c>
      <c r="H8364">
        <v>73</v>
      </c>
      <c r="I8364">
        <v>3</v>
      </c>
      <c r="J8364" t="s">
        <v>16</v>
      </c>
      <c r="K8364" t="s">
        <v>28</v>
      </c>
      <c r="L8364" t="s">
        <v>18</v>
      </c>
      <c r="M8364">
        <v>6.9</v>
      </c>
      <c r="N8364">
        <v>16918.02</v>
      </c>
      <c r="O8364" t="s">
        <v>19</v>
      </c>
      <c r="P8364" t="str">
        <f t="shared" si="4507"/>
        <v>75+</v>
      </c>
      <c r="Q8364" t="str">
        <f>IF(PatientData[[#This Row],[bmi]]&lt;18.5,"Underweight",
IF(PatientData[[#This Row],[bmi]]&lt;25,"Normal",
IF(PatientData[[#This Row],[bmi]]&lt;30,"Overweight","Obese")))</f>
        <v>Normal</v>
      </c>
      <c r="R8364" t="str">
        <f t="shared" si="4483"/>
        <v>High BP</v>
      </c>
      <c r="S8364" t="str">
        <f t="shared" si="4484"/>
        <v>High Cost</v>
      </c>
    </row>
    <row r="8365" spans="1:19" x14ac:dyDescent="0.3">
      <c r="A8365">
        <v>42</v>
      </c>
      <c r="B8365" t="s">
        <v>15</v>
      </c>
      <c r="C8365">
        <v>11.8</v>
      </c>
      <c r="D8365">
        <v>117</v>
      </c>
      <c r="E8365">
        <v>71</v>
      </c>
      <c r="F8365">
        <v>224.9</v>
      </c>
      <c r="G8365">
        <v>80.3</v>
      </c>
      <c r="H8365">
        <v>66</v>
      </c>
      <c r="I8365">
        <v>1</v>
      </c>
      <c r="J8365" t="s">
        <v>16</v>
      </c>
      <c r="K8365" t="s">
        <v>21</v>
      </c>
      <c r="L8365" t="s">
        <v>18</v>
      </c>
      <c r="M8365">
        <v>8.4</v>
      </c>
      <c r="N8365">
        <v>18805.16</v>
      </c>
      <c r="O8365" t="s">
        <v>19</v>
      </c>
      <c r="P8365" t="str">
        <f t="shared" si="4507"/>
        <v>60-74</v>
      </c>
      <c r="Q8365" t="str">
        <f>IF(PatientData[[#This Row],[bmi]]&lt;18.5,"Underweight",
IF(PatientData[[#This Row],[bmi]]&lt;25,"Normal",
IF(PatientData[[#This Row],[bmi]]&lt;30,"Overweight","Obese")))</f>
        <v>Underweight</v>
      </c>
      <c r="R8365" t="str">
        <f t="shared" si="4483"/>
        <v>Normal BP</v>
      </c>
      <c r="S8365" t="str">
        <f t="shared" si="4484"/>
        <v>High Cost</v>
      </c>
    </row>
    <row r="8366" spans="1:19" x14ac:dyDescent="0.3">
      <c r="A8366">
        <v>71</v>
      </c>
      <c r="B8366" t="s">
        <v>20</v>
      </c>
      <c r="C8366">
        <v>32.799999999999997</v>
      </c>
      <c r="D8366">
        <v>125</v>
      </c>
      <c r="E8366">
        <v>74</v>
      </c>
      <c r="F8366">
        <v>228.9</v>
      </c>
      <c r="G8366">
        <v>151.1</v>
      </c>
      <c r="H8366">
        <v>85</v>
      </c>
      <c r="I8366">
        <v>1</v>
      </c>
      <c r="J8366" t="s">
        <v>16</v>
      </c>
      <c r="K8366" t="s">
        <v>17</v>
      </c>
      <c r="L8366" t="s">
        <v>18</v>
      </c>
      <c r="M8366">
        <v>6.8</v>
      </c>
      <c r="N8366">
        <v>13173.96</v>
      </c>
      <c r="O8366" t="s">
        <v>19</v>
      </c>
      <c r="P8366" t="str">
        <f t="shared" ref="P8366:P8367" si="4508">IF(A8366&lt;30,"18-29",IF(A8366&lt;45,"30-44",IF(A8366&lt;60,"45-59",IF(A8366&lt;75,"60-74","75+"))))</f>
        <v>60-74</v>
      </c>
      <c r="Q8366" t="str">
        <f>IF(PatientData[[#This Row],[bmi]]&lt;18.5,"Underweight",
IF(PatientData[[#This Row],[bmi]]&lt;25,"Normal",
IF(PatientData[[#This Row],[bmi]]&lt;30,"Overweight","Obese")))</f>
        <v>Obese</v>
      </c>
      <c r="R8366" t="str">
        <f t="shared" si="4483"/>
        <v>High BP</v>
      </c>
      <c r="S8366" t="str">
        <f t="shared" si="4484"/>
        <v>Normal Cost</v>
      </c>
    </row>
    <row r="8367" spans="1:19" x14ac:dyDescent="0.3">
      <c r="A8367">
        <v>95</v>
      </c>
      <c r="B8367" t="s">
        <v>20</v>
      </c>
      <c r="C8367">
        <v>32.9</v>
      </c>
      <c r="D8367">
        <v>130</v>
      </c>
      <c r="E8367">
        <v>78</v>
      </c>
      <c r="F8367">
        <v>253.7</v>
      </c>
      <c r="G8367">
        <v>112.7</v>
      </c>
      <c r="H8367">
        <v>84</v>
      </c>
      <c r="I8367">
        <v>1</v>
      </c>
      <c r="J8367" t="s">
        <v>16</v>
      </c>
      <c r="K8367" t="s">
        <v>28</v>
      </c>
      <c r="L8367" t="s">
        <v>18</v>
      </c>
      <c r="M8367">
        <v>14.2</v>
      </c>
      <c r="N8367">
        <v>28719.64</v>
      </c>
      <c r="O8367" t="s">
        <v>19</v>
      </c>
      <c r="P8367" t="str">
        <f t="shared" si="4508"/>
        <v>75+</v>
      </c>
      <c r="Q8367" t="str">
        <f>IF(PatientData[[#This Row],[bmi]]&lt;18.5,"Underweight",
IF(PatientData[[#This Row],[bmi]]&lt;25,"Normal",
IF(PatientData[[#This Row],[bmi]]&lt;30,"Overweight","Obese")))</f>
        <v>Obese</v>
      </c>
      <c r="R8367" t="str">
        <f t="shared" si="4483"/>
        <v>High BP</v>
      </c>
      <c r="S8367" t="str">
        <f t="shared" si="4484"/>
        <v>High Cost</v>
      </c>
    </row>
    <row r="8368" spans="1:19" x14ac:dyDescent="0.3">
      <c r="A8368">
        <v>64</v>
      </c>
      <c r="B8368" t="s">
        <v>15</v>
      </c>
      <c r="C8368">
        <v>34</v>
      </c>
      <c r="D8368">
        <v>145</v>
      </c>
      <c r="E8368">
        <v>88</v>
      </c>
      <c r="F8368">
        <v>274.60000000000002</v>
      </c>
      <c r="G8368">
        <v>139.1</v>
      </c>
      <c r="H8368">
        <v>83</v>
      </c>
      <c r="I8368">
        <v>4</v>
      </c>
      <c r="J8368" t="s">
        <v>27</v>
      </c>
      <c r="K8368" t="s">
        <v>26</v>
      </c>
      <c r="L8368" t="s">
        <v>22</v>
      </c>
      <c r="M8368">
        <v>1.9</v>
      </c>
      <c r="N8368">
        <v>4203.4399999999996</v>
      </c>
      <c r="O8368" t="s">
        <v>19</v>
      </c>
      <c r="P8368" t="str">
        <f t="shared" ref="P8368" si="4509">IF(A8365&lt;30,"18-29",IF(A8365&lt;45,"30-44",IF(A8365&lt;60,"45-59",IF(A8365&lt;75,"60-74","75+"))))</f>
        <v>30-44</v>
      </c>
      <c r="Q8368" t="str">
        <f>IF(PatientData[[#This Row],[bmi]]&lt;18.5,"Underweight",
IF(PatientData[[#This Row],[bmi]]&lt;25,"Normal",
IF(PatientData[[#This Row],[bmi]]&lt;30,"Overweight","Obese")))</f>
        <v>Obese</v>
      </c>
      <c r="R8368" t="str">
        <f t="shared" si="4483"/>
        <v>High BP</v>
      </c>
      <c r="S8368" t="str">
        <f t="shared" si="4484"/>
        <v>Normal Cost</v>
      </c>
    </row>
    <row r="8369" spans="1:19" x14ac:dyDescent="0.3">
      <c r="A8369">
        <v>18</v>
      </c>
      <c r="B8369" t="s">
        <v>20</v>
      </c>
      <c r="C8369">
        <v>32.9</v>
      </c>
      <c r="D8369">
        <v>107</v>
      </c>
      <c r="E8369">
        <v>72</v>
      </c>
      <c r="F8369">
        <v>198.1</v>
      </c>
      <c r="G8369">
        <v>112.1</v>
      </c>
      <c r="H8369">
        <v>77</v>
      </c>
      <c r="I8369">
        <v>2</v>
      </c>
      <c r="J8369" t="s">
        <v>24</v>
      </c>
      <c r="K8369" t="s">
        <v>21</v>
      </c>
      <c r="L8369" t="s">
        <v>25</v>
      </c>
      <c r="M8369">
        <v>4.7</v>
      </c>
      <c r="N8369">
        <v>11676.86</v>
      </c>
      <c r="O8369" t="s">
        <v>19</v>
      </c>
      <c r="P8369" t="str">
        <f t="shared" ref="P8369:P8370" si="4510">IF(A8369&lt;30,"18-29",IF(A8369&lt;45,"30-44",IF(A8369&lt;60,"45-59",IF(A8369&lt;75,"60-74","75+"))))</f>
        <v>18-29</v>
      </c>
      <c r="Q8369" t="str">
        <f>IF(PatientData[[#This Row],[bmi]]&lt;18.5,"Underweight",
IF(PatientData[[#This Row],[bmi]]&lt;25,"Normal",
IF(PatientData[[#This Row],[bmi]]&lt;30,"Overweight","Obese")))</f>
        <v>Obese</v>
      </c>
      <c r="R8369" t="str">
        <f t="shared" si="4483"/>
        <v>Normal BP</v>
      </c>
      <c r="S8369" t="str">
        <f t="shared" si="4484"/>
        <v>Normal Cost</v>
      </c>
    </row>
    <row r="8370" spans="1:19" x14ac:dyDescent="0.3">
      <c r="A8370">
        <v>90</v>
      </c>
      <c r="B8370" t="s">
        <v>20</v>
      </c>
      <c r="C8370">
        <v>32.9</v>
      </c>
      <c r="D8370">
        <v>141</v>
      </c>
      <c r="E8370">
        <v>88</v>
      </c>
      <c r="F8370">
        <v>294.89999999999998</v>
      </c>
      <c r="G8370">
        <v>145</v>
      </c>
      <c r="H8370">
        <v>87</v>
      </c>
      <c r="I8370">
        <v>2</v>
      </c>
      <c r="J8370" t="s">
        <v>27</v>
      </c>
      <c r="K8370" t="s">
        <v>17</v>
      </c>
      <c r="L8370" t="s">
        <v>25</v>
      </c>
      <c r="M8370">
        <v>4</v>
      </c>
      <c r="N8370">
        <v>7567.86</v>
      </c>
      <c r="O8370" t="s">
        <v>19</v>
      </c>
      <c r="P8370" t="str">
        <f t="shared" si="4510"/>
        <v>75+</v>
      </c>
      <c r="Q8370" t="str">
        <f>IF(PatientData[[#This Row],[bmi]]&lt;18.5,"Underweight",
IF(PatientData[[#This Row],[bmi]]&lt;25,"Normal",
IF(PatientData[[#This Row],[bmi]]&lt;30,"Overweight","Obese")))</f>
        <v>Obese</v>
      </c>
      <c r="R8370" t="str">
        <f t="shared" si="4483"/>
        <v>High BP</v>
      </c>
      <c r="S8370" t="str">
        <f t="shared" si="4484"/>
        <v>Normal Cost</v>
      </c>
    </row>
    <row r="8371" spans="1:19" x14ac:dyDescent="0.3">
      <c r="A8371">
        <v>58</v>
      </c>
      <c r="B8371" t="s">
        <v>15</v>
      </c>
      <c r="C8371">
        <v>32.5</v>
      </c>
      <c r="D8371">
        <v>126</v>
      </c>
      <c r="E8371">
        <v>84</v>
      </c>
      <c r="F8371">
        <v>241</v>
      </c>
      <c r="G8371">
        <v>86.7</v>
      </c>
      <c r="H8371">
        <v>83</v>
      </c>
      <c r="I8371">
        <v>1</v>
      </c>
      <c r="J8371" t="s">
        <v>27</v>
      </c>
      <c r="K8371" t="s">
        <v>26</v>
      </c>
      <c r="L8371" t="s">
        <v>25</v>
      </c>
      <c r="M8371">
        <v>1</v>
      </c>
      <c r="N8371">
        <v>3682.01</v>
      </c>
      <c r="O8371" t="s">
        <v>23</v>
      </c>
      <c r="P8371" t="str">
        <f t="shared" ref="P8371:P8374" si="4511">IF(A8368&lt;30,"18-29",IF(A8368&lt;45,"30-44",IF(A8368&lt;60,"45-59",IF(A8368&lt;75,"60-74","75+"))))</f>
        <v>60-74</v>
      </c>
      <c r="Q8371" t="str">
        <f>IF(PatientData[[#This Row],[bmi]]&lt;18.5,"Underweight",
IF(PatientData[[#This Row],[bmi]]&lt;25,"Normal",
IF(PatientData[[#This Row],[bmi]]&lt;30,"Overweight","Obese")))</f>
        <v>Obese</v>
      </c>
      <c r="R8371" t="str">
        <f t="shared" si="4483"/>
        <v>High BP</v>
      </c>
      <c r="S8371" t="str">
        <f t="shared" si="4484"/>
        <v>Normal Cost</v>
      </c>
    </row>
    <row r="8372" spans="1:19" x14ac:dyDescent="0.3">
      <c r="A8372">
        <v>55</v>
      </c>
      <c r="B8372" t="s">
        <v>15</v>
      </c>
      <c r="C8372">
        <v>25.4</v>
      </c>
      <c r="D8372">
        <v>128</v>
      </c>
      <c r="E8372">
        <v>72</v>
      </c>
      <c r="F8372">
        <v>264</v>
      </c>
      <c r="G8372">
        <v>118.8</v>
      </c>
      <c r="H8372">
        <v>63</v>
      </c>
      <c r="I8372">
        <v>1</v>
      </c>
      <c r="J8372" t="s">
        <v>24</v>
      </c>
      <c r="K8372" t="s">
        <v>21</v>
      </c>
      <c r="L8372" t="s">
        <v>25</v>
      </c>
      <c r="M8372">
        <v>5</v>
      </c>
      <c r="N8372">
        <v>10772.22</v>
      </c>
      <c r="O8372" t="s">
        <v>19</v>
      </c>
      <c r="P8372" t="str">
        <f t="shared" si="4511"/>
        <v>18-29</v>
      </c>
      <c r="Q8372" t="str">
        <f>IF(PatientData[[#This Row],[bmi]]&lt;18.5,"Underweight",
IF(PatientData[[#This Row],[bmi]]&lt;25,"Normal",
IF(PatientData[[#This Row],[bmi]]&lt;30,"Overweight","Obese")))</f>
        <v>Overweight</v>
      </c>
      <c r="R8372" t="str">
        <f t="shared" si="4483"/>
        <v>High BP</v>
      </c>
      <c r="S8372" t="str">
        <f t="shared" si="4484"/>
        <v>Normal Cost</v>
      </c>
    </row>
    <row r="8373" spans="1:19" x14ac:dyDescent="0.3">
      <c r="A8373">
        <v>57</v>
      </c>
      <c r="B8373" t="s">
        <v>15</v>
      </c>
      <c r="C8373">
        <v>40.799999999999997</v>
      </c>
      <c r="D8373">
        <v>138</v>
      </c>
      <c r="E8373">
        <v>84</v>
      </c>
      <c r="F8373">
        <v>234.5</v>
      </c>
      <c r="G8373">
        <v>115</v>
      </c>
      <c r="H8373">
        <v>65</v>
      </c>
      <c r="I8373">
        <v>3</v>
      </c>
      <c r="J8373" t="s">
        <v>27</v>
      </c>
      <c r="K8373" t="s">
        <v>21</v>
      </c>
      <c r="L8373" t="s">
        <v>18</v>
      </c>
      <c r="M8373">
        <v>8.1</v>
      </c>
      <c r="N8373">
        <v>16747.830000000002</v>
      </c>
      <c r="O8373" t="s">
        <v>23</v>
      </c>
      <c r="P8373" t="str">
        <f t="shared" si="4511"/>
        <v>75+</v>
      </c>
      <c r="Q8373" t="str">
        <f>IF(PatientData[[#This Row],[bmi]]&lt;18.5,"Underweight",
IF(PatientData[[#This Row],[bmi]]&lt;25,"Normal",
IF(PatientData[[#This Row],[bmi]]&lt;30,"Overweight","Obese")))</f>
        <v>Obese</v>
      </c>
      <c r="R8373" t="str">
        <f t="shared" si="4483"/>
        <v>High BP</v>
      </c>
      <c r="S8373" t="str">
        <f t="shared" si="4484"/>
        <v>High Cost</v>
      </c>
    </row>
    <row r="8374" spans="1:19" x14ac:dyDescent="0.3">
      <c r="A8374">
        <v>87</v>
      </c>
      <c r="B8374" t="s">
        <v>15</v>
      </c>
      <c r="C8374">
        <v>36.200000000000003</v>
      </c>
      <c r="D8374">
        <v>136</v>
      </c>
      <c r="E8374">
        <v>75</v>
      </c>
      <c r="F8374">
        <v>252</v>
      </c>
      <c r="G8374">
        <v>98.2</v>
      </c>
      <c r="H8374">
        <v>89</v>
      </c>
      <c r="I8374">
        <v>1</v>
      </c>
      <c r="J8374" t="s">
        <v>24</v>
      </c>
      <c r="K8374" t="s">
        <v>21</v>
      </c>
      <c r="L8374" t="s">
        <v>25</v>
      </c>
      <c r="M8374">
        <v>8.6999999999999993</v>
      </c>
      <c r="N8374">
        <v>15359.29</v>
      </c>
      <c r="O8374" t="s">
        <v>19</v>
      </c>
      <c r="P8374" t="str">
        <f t="shared" si="4511"/>
        <v>45-59</v>
      </c>
      <c r="Q8374" t="str">
        <f>IF(PatientData[[#This Row],[bmi]]&lt;18.5,"Underweight",
IF(PatientData[[#This Row],[bmi]]&lt;25,"Normal",
IF(PatientData[[#This Row],[bmi]]&lt;30,"Overweight","Obese")))</f>
        <v>Obese</v>
      </c>
      <c r="R8374" t="str">
        <f t="shared" si="4483"/>
        <v>High BP</v>
      </c>
      <c r="S8374" t="str">
        <f t="shared" si="4484"/>
        <v>High Cost</v>
      </c>
    </row>
    <row r="8375" spans="1:19" x14ac:dyDescent="0.3">
      <c r="A8375">
        <v>48</v>
      </c>
      <c r="B8375" t="s">
        <v>20</v>
      </c>
      <c r="C8375">
        <v>32.9</v>
      </c>
      <c r="D8375">
        <v>123</v>
      </c>
      <c r="E8375">
        <v>73</v>
      </c>
      <c r="F8375">
        <v>216.9</v>
      </c>
      <c r="G8375">
        <v>125.5</v>
      </c>
      <c r="H8375">
        <v>86</v>
      </c>
      <c r="I8375">
        <v>2</v>
      </c>
      <c r="J8375" t="s">
        <v>27</v>
      </c>
      <c r="K8375" t="s">
        <v>26</v>
      </c>
      <c r="L8375" t="s">
        <v>25</v>
      </c>
      <c r="M8375">
        <v>1</v>
      </c>
      <c r="N8375">
        <v>3815.83</v>
      </c>
      <c r="O8375" t="s">
        <v>19</v>
      </c>
      <c r="P8375" t="str">
        <f t="shared" ref="P8375:P8376" si="4512">IF(A8375&lt;30,"18-29",IF(A8375&lt;45,"30-44",IF(A8375&lt;60,"45-59",IF(A8375&lt;75,"60-74","75+"))))</f>
        <v>45-59</v>
      </c>
      <c r="Q8375" t="str">
        <f>IF(PatientData[[#This Row],[bmi]]&lt;18.5,"Underweight",
IF(PatientData[[#This Row],[bmi]]&lt;25,"Normal",
IF(PatientData[[#This Row],[bmi]]&lt;30,"Overweight","Obese")))</f>
        <v>Obese</v>
      </c>
      <c r="R8375" t="str">
        <f t="shared" si="4483"/>
        <v>High BP</v>
      </c>
      <c r="S8375" t="str">
        <f t="shared" si="4484"/>
        <v>Normal Cost</v>
      </c>
    </row>
    <row r="8376" spans="1:19" x14ac:dyDescent="0.3">
      <c r="A8376">
        <v>84</v>
      </c>
      <c r="B8376" t="s">
        <v>20</v>
      </c>
      <c r="C8376">
        <v>32.9</v>
      </c>
      <c r="D8376">
        <v>145</v>
      </c>
      <c r="E8376">
        <v>84</v>
      </c>
      <c r="F8376">
        <v>261</v>
      </c>
      <c r="G8376">
        <v>110.7</v>
      </c>
      <c r="H8376">
        <v>63</v>
      </c>
      <c r="I8376">
        <v>0</v>
      </c>
      <c r="J8376" t="s">
        <v>24</v>
      </c>
      <c r="K8376" t="s">
        <v>21</v>
      </c>
      <c r="L8376" t="s">
        <v>22</v>
      </c>
      <c r="M8376">
        <v>8</v>
      </c>
      <c r="N8376">
        <v>18711.490000000002</v>
      </c>
      <c r="O8376" t="s">
        <v>19</v>
      </c>
      <c r="P8376" t="str">
        <f t="shared" si="4512"/>
        <v>75+</v>
      </c>
      <c r="Q8376" t="str">
        <f>IF(PatientData[[#This Row],[bmi]]&lt;18.5,"Underweight",
IF(PatientData[[#This Row],[bmi]]&lt;25,"Normal",
IF(PatientData[[#This Row],[bmi]]&lt;30,"Overweight","Obese")))</f>
        <v>Obese</v>
      </c>
      <c r="R8376" t="str">
        <f t="shared" si="4483"/>
        <v>High BP</v>
      </c>
      <c r="S8376" t="str">
        <f t="shared" si="4484"/>
        <v>High Cost</v>
      </c>
    </row>
    <row r="8377" spans="1:19" x14ac:dyDescent="0.3">
      <c r="A8377">
        <v>80</v>
      </c>
      <c r="B8377" t="s">
        <v>15</v>
      </c>
      <c r="C8377">
        <v>23.6</v>
      </c>
      <c r="D8377">
        <v>139</v>
      </c>
      <c r="E8377">
        <v>83</v>
      </c>
      <c r="F8377">
        <v>227.8</v>
      </c>
      <c r="G8377">
        <v>124.5</v>
      </c>
      <c r="H8377">
        <v>76</v>
      </c>
      <c r="I8377">
        <v>1</v>
      </c>
      <c r="J8377" t="s">
        <v>27</v>
      </c>
      <c r="K8377" t="s">
        <v>21</v>
      </c>
      <c r="L8377" t="s">
        <v>18</v>
      </c>
      <c r="M8377">
        <v>13</v>
      </c>
      <c r="N8377">
        <v>17339.060000000001</v>
      </c>
      <c r="O8377" t="s">
        <v>19</v>
      </c>
      <c r="P8377" t="str">
        <f t="shared" ref="P8377:P8379" si="4513">IF(A8374&lt;30,"18-29",IF(A8374&lt;45,"30-44",IF(A8374&lt;60,"45-59",IF(A8374&lt;75,"60-74","75+"))))</f>
        <v>75+</v>
      </c>
      <c r="Q8377" t="str">
        <f>IF(PatientData[[#This Row],[bmi]]&lt;18.5,"Underweight",
IF(PatientData[[#This Row],[bmi]]&lt;25,"Normal",
IF(PatientData[[#This Row],[bmi]]&lt;30,"Overweight","Obese")))</f>
        <v>Normal</v>
      </c>
      <c r="R8377" t="str">
        <f t="shared" si="4483"/>
        <v>High BP</v>
      </c>
      <c r="S8377" t="str">
        <f t="shared" si="4484"/>
        <v>High Cost</v>
      </c>
    </row>
    <row r="8378" spans="1:19" x14ac:dyDescent="0.3">
      <c r="A8378">
        <v>79</v>
      </c>
      <c r="B8378" t="s">
        <v>15</v>
      </c>
      <c r="C8378">
        <v>38.200000000000003</v>
      </c>
      <c r="D8378">
        <v>126</v>
      </c>
      <c r="E8378">
        <v>70</v>
      </c>
      <c r="F8378">
        <v>246.6</v>
      </c>
      <c r="G8378">
        <v>119.7</v>
      </c>
      <c r="H8378">
        <v>81</v>
      </c>
      <c r="I8378">
        <v>0</v>
      </c>
      <c r="J8378" t="s">
        <v>27</v>
      </c>
      <c r="K8378" t="s">
        <v>28</v>
      </c>
      <c r="L8378" t="s">
        <v>18</v>
      </c>
      <c r="M8378">
        <v>4.3</v>
      </c>
      <c r="N8378">
        <v>10520.93</v>
      </c>
      <c r="O8378" t="s">
        <v>19</v>
      </c>
      <c r="P8378" t="str">
        <f t="shared" si="4513"/>
        <v>45-59</v>
      </c>
      <c r="Q8378" t="str">
        <f>IF(PatientData[[#This Row],[bmi]]&lt;18.5,"Underweight",
IF(PatientData[[#This Row],[bmi]]&lt;25,"Normal",
IF(PatientData[[#This Row],[bmi]]&lt;30,"Overweight","Obese")))</f>
        <v>Obese</v>
      </c>
      <c r="R8378" t="str">
        <f t="shared" si="4483"/>
        <v>High BP</v>
      </c>
      <c r="S8378" t="str">
        <f t="shared" si="4484"/>
        <v>Normal Cost</v>
      </c>
    </row>
    <row r="8379" spans="1:19" x14ac:dyDescent="0.3">
      <c r="A8379">
        <v>86</v>
      </c>
      <c r="B8379" t="s">
        <v>15</v>
      </c>
      <c r="C8379">
        <v>22.6</v>
      </c>
      <c r="D8379">
        <v>128</v>
      </c>
      <c r="E8379">
        <v>76</v>
      </c>
      <c r="F8379">
        <v>254.2</v>
      </c>
      <c r="G8379">
        <v>112.2</v>
      </c>
      <c r="H8379">
        <v>80</v>
      </c>
      <c r="I8379">
        <v>0</v>
      </c>
      <c r="J8379" t="s">
        <v>24</v>
      </c>
      <c r="K8379" t="s">
        <v>28</v>
      </c>
      <c r="L8379" t="s">
        <v>25</v>
      </c>
      <c r="M8379">
        <v>3.8</v>
      </c>
      <c r="N8379">
        <v>9522.4500000000007</v>
      </c>
      <c r="O8379" t="s">
        <v>19</v>
      </c>
      <c r="P8379" t="str">
        <f t="shared" si="4513"/>
        <v>75+</v>
      </c>
      <c r="Q8379" t="str">
        <f>IF(PatientData[[#This Row],[bmi]]&lt;18.5,"Underweight",
IF(PatientData[[#This Row],[bmi]]&lt;25,"Normal",
IF(PatientData[[#This Row],[bmi]]&lt;30,"Overweight","Obese")))</f>
        <v>Normal</v>
      </c>
      <c r="R8379" t="str">
        <f t="shared" si="4483"/>
        <v>High BP</v>
      </c>
      <c r="S8379" t="str">
        <f t="shared" si="4484"/>
        <v>Normal Cost</v>
      </c>
    </row>
    <row r="8380" spans="1:19" x14ac:dyDescent="0.3">
      <c r="A8380">
        <v>58</v>
      </c>
      <c r="B8380" t="s">
        <v>20</v>
      </c>
      <c r="C8380">
        <v>32.9</v>
      </c>
      <c r="D8380">
        <v>109</v>
      </c>
      <c r="E8380">
        <v>68</v>
      </c>
      <c r="F8380">
        <v>238.6</v>
      </c>
      <c r="G8380">
        <v>105.7</v>
      </c>
      <c r="H8380">
        <v>92</v>
      </c>
      <c r="I8380">
        <v>1</v>
      </c>
      <c r="J8380" t="s">
        <v>24</v>
      </c>
      <c r="K8380" t="s">
        <v>26</v>
      </c>
      <c r="L8380" t="s">
        <v>25</v>
      </c>
      <c r="M8380">
        <v>2.2999999999999998</v>
      </c>
      <c r="N8380">
        <v>5290.33</v>
      </c>
      <c r="O8380" t="s">
        <v>19</v>
      </c>
      <c r="P8380" t="str">
        <f t="shared" ref="P8380" si="4514">IF(A8380&lt;30,"18-29",IF(A8380&lt;45,"30-44",IF(A8380&lt;60,"45-59",IF(A8380&lt;75,"60-74","75+"))))</f>
        <v>45-59</v>
      </c>
      <c r="Q8380" t="str">
        <f>IF(PatientData[[#This Row],[bmi]]&lt;18.5,"Underweight",
IF(PatientData[[#This Row],[bmi]]&lt;25,"Normal",
IF(PatientData[[#This Row],[bmi]]&lt;30,"Overweight","Obese")))</f>
        <v>Obese</v>
      </c>
      <c r="R8380" t="str">
        <f t="shared" si="4483"/>
        <v>Normal BP</v>
      </c>
      <c r="S8380" t="str">
        <f t="shared" si="4484"/>
        <v>Normal Cost</v>
      </c>
    </row>
    <row r="8381" spans="1:19" x14ac:dyDescent="0.3">
      <c r="A8381">
        <v>68</v>
      </c>
      <c r="B8381" t="s">
        <v>15</v>
      </c>
      <c r="C8381">
        <v>23.5</v>
      </c>
      <c r="D8381">
        <v>140</v>
      </c>
      <c r="E8381">
        <v>79</v>
      </c>
      <c r="F8381">
        <v>219.6</v>
      </c>
      <c r="G8381">
        <v>93.7</v>
      </c>
      <c r="H8381">
        <v>67</v>
      </c>
      <c r="I8381">
        <v>0</v>
      </c>
      <c r="J8381" t="s">
        <v>24</v>
      </c>
      <c r="K8381" t="s">
        <v>28</v>
      </c>
      <c r="L8381" t="s">
        <v>18</v>
      </c>
      <c r="M8381">
        <v>4.5999999999999996</v>
      </c>
      <c r="N8381">
        <v>11606.49</v>
      </c>
      <c r="O8381" t="s">
        <v>19</v>
      </c>
      <c r="P8381" t="str">
        <f t="shared" ref="P8381" si="4515">IF(A8378&lt;30,"18-29",IF(A8378&lt;45,"30-44",IF(A8378&lt;60,"45-59",IF(A8378&lt;75,"60-74","75+"))))</f>
        <v>75+</v>
      </c>
      <c r="Q8381" t="str">
        <f>IF(PatientData[[#This Row],[bmi]]&lt;18.5,"Underweight",
IF(PatientData[[#This Row],[bmi]]&lt;25,"Normal",
IF(PatientData[[#This Row],[bmi]]&lt;30,"Overweight","Obese")))</f>
        <v>Normal</v>
      </c>
      <c r="R8381" t="str">
        <f t="shared" si="4483"/>
        <v>High BP</v>
      </c>
      <c r="S8381" t="str">
        <f t="shared" si="4484"/>
        <v>Normal Cost</v>
      </c>
    </row>
    <row r="8382" spans="1:19" x14ac:dyDescent="0.3">
      <c r="A8382">
        <v>79</v>
      </c>
      <c r="B8382" t="s">
        <v>20</v>
      </c>
      <c r="C8382">
        <v>32.9</v>
      </c>
      <c r="D8382">
        <v>134</v>
      </c>
      <c r="E8382">
        <v>69</v>
      </c>
      <c r="F8382">
        <v>261.8</v>
      </c>
      <c r="G8382">
        <v>110.7</v>
      </c>
      <c r="H8382">
        <v>59</v>
      </c>
      <c r="I8382">
        <v>2</v>
      </c>
      <c r="J8382" t="s">
        <v>27</v>
      </c>
      <c r="K8382" t="s">
        <v>26</v>
      </c>
      <c r="L8382" t="s">
        <v>18</v>
      </c>
      <c r="M8382">
        <v>9.9</v>
      </c>
      <c r="N8382">
        <v>15684.23</v>
      </c>
      <c r="O8382" t="s">
        <v>19</v>
      </c>
      <c r="P8382" t="str">
        <f t="shared" ref="P8382" si="4516">IF(A8382&lt;30,"18-29",IF(A8382&lt;45,"30-44",IF(A8382&lt;60,"45-59",IF(A8382&lt;75,"60-74","75+"))))</f>
        <v>75+</v>
      </c>
      <c r="Q8382" t="str">
        <f>IF(PatientData[[#This Row],[bmi]]&lt;18.5,"Underweight",
IF(PatientData[[#This Row],[bmi]]&lt;25,"Normal",
IF(PatientData[[#This Row],[bmi]]&lt;30,"Overweight","Obese")))</f>
        <v>Obese</v>
      </c>
      <c r="R8382" t="str">
        <f t="shared" si="4483"/>
        <v>High BP</v>
      </c>
      <c r="S8382" t="str">
        <f t="shared" si="4484"/>
        <v>High Cost</v>
      </c>
    </row>
    <row r="8383" spans="1:19" x14ac:dyDescent="0.3">
      <c r="A8383">
        <v>53</v>
      </c>
      <c r="B8383" t="s">
        <v>15</v>
      </c>
      <c r="C8383">
        <v>38.4</v>
      </c>
      <c r="D8383">
        <v>135</v>
      </c>
      <c r="E8383">
        <v>77</v>
      </c>
      <c r="F8383">
        <v>277.8</v>
      </c>
      <c r="G8383">
        <v>96.7</v>
      </c>
      <c r="H8383">
        <v>95</v>
      </c>
      <c r="I8383">
        <v>4</v>
      </c>
      <c r="J8383" t="s">
        <v>16</v>
      </c>
      <c r="K8383" t="s">
        <v>26</v>
      </c>
      <c r="L8383" t="s">
        <v>22</v>
      </c>
      <c r="M8383">
        <v>7.9</v>
      </c>
      <c r="N8383">
        <v>15021.04</v>
      </c>
      <c r="O8383" t="s">
        <v>19</v>
      </c>
      <c r="P8383" t="str">
        <f t="shared" ref="P8383" si="4517">IF(A8380&lt;30,"18-29",IF(A8380&lt;45,"30-44",IF(A8380&lt;60,"45-59",IF(A8380&lt;75,"60-74","75+"))))</f>
        <v>45-59</v>
      </c>
      <c r="Q8383" t="str">
        <f>IF(PatientData[[#This Row],[bmi]]&lt;18.5,"Underweight",
IF(PatientData[[#This Row],[bmi]]&lt;25,"Normal",
IF(PatientData[[#This Row],[bmi]]&lt;30,"Overweight","Obese")))</f>
        <v>Obese</v>
      </c>
      <c r="R8383" t="str">
        <f t="shared" si="4483"/>
        <v>High BP</v>
      </c>
      <c r="S8383" t="str">
        <f t="shared" si="4484"/>
        <v>High Cost</v>
      </c>
    </row>
    <row r="8384" spans="1:19" x14ac:dyDescent="0.3">
      <c r="A8384">
        <v>18</v>
      </c>
      <c r="B8384" t="s">
        <v>20</v>
      </c>
      <c r="C8384">
        <v>32.9</v>
      </c>
      <c r="D8384">
        <v>105</v>
      </c>
      <c r="E8384">
        <v>68</v>
      </c>
      <c r="F8384">
        <v>205.7</v>
      </c>
      <c r="G8384">
        <v>122.9</v>
      </c>
      <c r="H8384">
        <v>81</v>
      </c>
      <c r="I8384">
        <v>1</v>
      </c>
      <c r="J8384" t="s">
        <v>16</v>
      </c>
      <c r="K8384" t="s">
        <v>26</v>
      </c>
      <c r="L8384" t="s">
        <v>25</v>
      </c>
      <c r="M8384">
        <v>3.7</v>
      </c>
      <c r="N8384">
        <v>7869.28</v>
      </c>
      <c r="O8384" t="s">
        <v>19</v>
      </c>
      <c r="P8384" t="str">
        <f t="shared" ref="P8384:P8385" si="4518">IF(A8384&lt;30,"18-29",IF(A8384&lt;45,"30-44",IF(A8384&lt;60,"45-59",IF(A8384&lt;75,"60-74","75+"))))</f>
        <v>18-29</v>
      </c>
      <c r="Q8384" t="str">
        <f>IF(PatientData[[#This Row],[bmi]]&lt;18.5,"Underweight",
IF(PatientData[[#This Row],[bmi]]&lt;25,"Normal",
IF(PatientData[[#This Row],[bmi]]&lt;30,"Overweight","Obese")))</f>
        <v>Obese</v>
      </c>
      <c r="R8384" t="str">
        <f t="shared" si="4483"/>
        <v>Normal BP</v>
      </c>
      <c r="S8384" t="str">
        <f t="shared" si="4484"/>
        <v>Normal Cost</v>
      </c>
    </row>
    <row r="8385" spans="1:19" x14ac:dyDescent="0.3">
      <c r="A8385">
        <v>51</v>
      </c>
      <c r="B8385" t="s">
        <v>20</v>
      </c>
      <c r="C8385">
        <v>32.9</v>
      </c>
      <c r="D8385">
        <v>141</v>
      </c>
      <c r="E8385">
        <v>86</v>
      </c>
      <c r="F8385">
        <v>191.6</v>
      </c>
      <c r="G8385">
        <v>114.5</v>
      </c>
      <c r="H8385">
        <v>62</v>
      </c>
      <c r="I8385">
        <v>1</v>
      </c>
      <c r="J8385" t="s">
        <v>24</v>
      </c>
      <c r="K8385" t="s">
        <v>21</v>
      </c>
      <c r="L8385" t="s">
        <v>18</v>
      </c>
      <c r="M8385">
        <v>10.7</v>
      </c>
      <c r="N8385">
        <v>23977.08</v>
      </c>
      <c r="O8385" t="s">
        <v>19</v>
      </c>
      <c r="P8385" t="str">
        <f t="shared" si="4518"/>
        <v>45-59</v>
      </c>
      <c r="Q8385" t="str">
        <f>IF(PatientData[[#This Row],[bmi]]&lt;18.5,"Underweight",
IF(PatientData[[#This Row],[bmi]]&lt;25,"Normal",
IF(PatientData[[#This Row],[bmi]]&lt;30,"Overweight","Obese")))</f>
        <v>Obese</v>
      </c>
      <c r="R8385" t="str">
        <f t="shared" si="4483"/>
        <v>High BP</v>
      </c>
      <c r="S8385" t="str">
        <f t="shared" si="4484"/>
        <v>High Cost</v>
      </c>
    </row>
    <row r="8386" spans="1:19" x14ac:dyDescent="0.3">
      <c r="A8386">
        <v>45</v>
      </c>
      <c r="B8386" t="s">
        <v>15</v>
      </c>
      <c r="C8386">
        <v>26.5</v>
      </c>
      <c r="D8386">
        <v>140</v>
      </c>
      <c r="E8386">
        <v>85</v>
      </c>
      <c r="F8386">
        <v>233.9</v>
      </c>
      <c r="G8386">
        <v>123.1</v>
      </c>
      <c r="H8386">
        <v>77</v>
      </c>
      <c r="I8386">
        <v>0</v>
      </c>
      <c r="J8386" t="s">
        <v>16</v>
      </c>
      <c r="K8386" t="s">
        <v>17</v>
      </c>
      <c r="L8386" t="s">
        <v>25</v>
      </c>
      <c r="M8386">
        <v>7.5</v>
      </c>
      <c r="N8386">
        <v>11795.54</v>
      </c>
      <c r="O8386" t="s">
        <v>19</v>
      </c>
      <c r="P8386" t="str">
        <f t="shared" ref="P8386" si="4519">IF(A8383&lt;30,"18-29",IF(A8383&lt;45,"30-44",IF(A8383&lt;60,"45-59",IF(A8383&lt;75,"60-74","75+"))))</f>
        <v>45-59</v>
      </c>
      <c r="Q8386" t="str">
        <f>IF(PatientData[[#This Row],[bmi]]&lt;18.5,"Underweight",
IF(PatientData[[#This Row],[bmi]]&lt;25,"Normal",
IF(PatientData[[#This Row],[bmi]]&lt;30,"Overweight","Obese")))</f>
        <v>Overweight</v>
      </c>
      <c r="R8386" t="str">
        <f t="shared" si="4483"/>
        <v>High BP</v>
      </c>
      <c r="S8386" t="str">
        <f t="shared" si="4484"/>
        <v>Normal Cost</v>
      </c>
    </row>
    <row r="8387" spans="1:19" x14ac:dyDescent="0.3">
      <c r="A8387">
        <v>47</v>
      </c>
      <c r="B8387" t="s">
        <v>20</v>
      </c>
      <c r="C8387">
        <v>32.9</v>
      </c>
      <c r="D8387">
        <v>142</v>
      </c>
      <c r="E8387">
        <v>84</v>
      </c>
      <c r="F8387">
        <v>240</v>
      </c>
      <c r="G8387">
        <v>104.6</v>
      </c>
      <c r="H8387">
        <v>77</v>
      </c>
      <c r="I8387">
        <v>0</v>
      </c>
      <c r="J8387" t="s">
        <v>16</v>
      </c>
      <c r="K8387" t="s">
        <v>28</v>
      </c>
      <c r="L8387" t="s">
        <v>25</v>
      </c>
      <c r="M8387">
        <v>6.7</v>
      </c>
      <c r="N8387">
        <v>16709.77</v>
      </c>
      <c r="O8387" t="s">
        <v>19</v>
      </c>
      <c r="P8387" t="str">
        <f t="shared" ref="P8387:P8388" si="4520">IF(A8387&lt;30,"18-29",IF(A8387&lt;45,"30-44",IF(A8387&lt;60,"45-59",IF(A8387&lt;75,"60-74","75+"))))</f>
        <v>45-59</v>
      </c>
      <c r="Q8387" t="str">
        <f>IF(PatientData[[#This Row],[bmi]]&lt;18.5,"Underweight",
IF(PatientData[[#This Row],[bmi]]&lt;25,"Normal",
IF(PatientData[[#This Row],[bmi]]&lt;30,"Overweight","Obese")))</f>
        <v>Obese</v>
      </c>
      <c r="R8387" t="str">
        <f t="shared" ref="R8387:R8450" si="4521">IF(AND(D8387&lt;120,E8387&lt;80),"Normal BP","High BP")</f>
        <v>High BP</v>
      </c>
      <c r="S8387" t="str">
        <f t="shared" ref="S8387:S8450" si="4522">IF(N8387&gt;15000,"High Cost","Normal Cost")</f>
        <v>High Cost</v>
      </c>
    </row>
    <row r="8388" spans="1:19" x14ac:dyDescent="0.3">
      <c r="A8388">
        <v>63</v>
      </c>
      <c r="B8388" t="s">
        <v>20</v>
      </c>
      <c r="C8388">
        <v>33</v>
      </c>
      <c r="D8388">
        <v>120</v>
      </c>
      <c r="E8388">
        <v>65</v>
      </c>
      <c r="F8388">
        <v>238.8</v>
      </c>
      <c r="G8388">
        <v>123</v>
      </c>
      <c r="H8388">
        <v>90</v>
      </c>
      <c r="I8388">
        <v>0</v>
      </c>
      <c r="J8388" t="s">
        <v>27</v>
      </c>
      <c r="K8388" t="s">
        <v>21</v>
      </c>
      <c r="L8388" t="s">
        <v>18</v>
      </c>
      <c r="M8388">
        <v>3.1</v>
      </c>
      <c r="N8388">
        <v>8767.94</v>
      </c>
      <c r="O8388" t="s">
        <v>19</v>
      </c>
      <c r="P8388" t="str">
        <f t="shared" si="4520"/>
        <v>60-74</v>
      </c>
      <c r="Q8388" t="str">
        <f>IF(PatientData[[#This Row],[bmi]]&lt;18.5,"Underweight",
IF(PatientData[[#This Row],[bmi]]&lt;25,"Normal",
IF(PatientData[[#This Row],[bmi]]&lt;30,"Overweight","Obese")))</f>
        <v>Obese</v>
      </c>
      <c r="R8388" t="str">
        <f t="shared" si="4521"/>
        <v>High BP</v>
      </c>
      <c r="S8388" t="str">
        <f t="shared" si="4522"/>
        <v>Normal Cost</v>
      </c>
    </row>
    <row r="8389" spans="1:19" x14ac:dyDescent="0.3">
      <c r="A8389">
        <v>50</v>
      </c>
      <c r="B8389" t="s">
        <v>15</v>
      </c>
      <c r="C8389">
        <v>37.6</v>
      </c>
      <c r="D8389">
        <v>131</v>
      </c>
      <c r="E8389">
        <v>80</v>
      </c>
      <c r="F8389">
        <v>236.7</v>
      </c>
      <c r="G8389">
        <v>122.3</v>
      </c>
      <c r="H8389">
        <v>88</v>
      </c>
      <c r="I8389">
        <v>1</v>
      </c>
      <c r="J8389" t="s">
        <v>16</v>
      </c>
      <c r="K8389" t="s">
        <v>21</v>
      </c>
      <c r="L8389" t="s">
        <v>22</v>
      </c>
      <c r="M8389">
        <v>8.6</v>
      </c>
      <c r="N8389">
        <v>19341.98</v>
      </c>
      <c r="O8389" t="s">
        <v>19</v>
      </c>
      <c r="P8389" t="str">
        <f t="shared" ref="P8389" si="4523">IF(A8386&lt;30,"18-29",IF(A8386&lt;45,"30-44",IF(A8386&lt;60,"45-59",IF(A8386&lt;75,"60-74","75+"))))</f>
        <v>45-59</v>
      </c>
      <c r="Q8389" t="str">
        <f>IF(PatientData[[#This Row],[bmi]]&lt;18.5,"Underweight",
IF(PatientData[[#This Row],[bmi]]&lt;25,"Normal",
IF(PatientData[[#This Row],[bmi]]&lt;30,"Overweight","Obese")))</f>
        <v>Obese</v>
      </c>
      <c r="R8389" t="str">
        <f t="shared" si="4521"/>
        <v>High BP</v>
      </c>
      <c r="S8389" t="str">
        <f t="shared" si="4522"/>
        <v>High Cost</v>
      </c>
    </row>
    <row r="8390" spans="1:19" x14ac:dyDescent="0.3">
      <c r="A8390">
        <v>84</v>
      </c>
      <c r="B8390" t="s">
        <v>20</v>
      </c>
      <c r="C8390">
        <v>33</v>
      </c>
      <c r="D8390">
        <v>137</v>
      </c>
      <c r="E8390">
        <v>82</v>
      </c>
      <c r="F8390">
        <v>281.3</v>
      </c>
      <c r="G8390">
        <v>140.69999999999999</v>
      </c>
      <c r="H8390">
        <v>72</v>
      </c>
      <c r="I8390">
        <v>0</v>
      </c>
      <c r="J8390" t="s">
        <v>27</v>
      </c>
      <c r="K8390" t="s">
        <v>28</v>
      </c>
      <c r="L8390" t="s">
        <v>25</v>
      </c>
      <c r="M8390">
        <v>5.8</v>
      </c>
      <c r="N8390">
        <v>12671.95</v>
      </c>
      <c r="O8390" t="s">
        <v>19</v>
      </c>
      <c r="P8390" t="str">
        <f t="shared" ref="P8390" si="4524">IF(A8390&lt;30,"18-29",IF(A8390&lt;45,"30-44",IF(A8390&lt;60,"45-59",IF(A8390&lt;75,"60-74","75+"))))</f>
        <v>75+</v>
      </c>
      <c r="Q8390" t="str">
        <f>IF(PatientData[[#This Row],[bmi]]&lt;18.5,"Underweight",
IF(PatientData[[#This Row],[bmi]]&lt;25,"Normal",
IF(PatientData[[#This Row],[bmi]]&lt;30,"Overweight","Obese")))</f>
        <v>Obese</v>
      </c>
      <c r="R8390" t="str">
        <f t="shared" si="4521"/>
        <v>High BP</v>
      </c>
      <c r="S8390" t="str">
        <f t="shared" si="4522"/>
        <v>Normal Cost</v>
      </c>
    </row>
    <row r="8391" spans="1:19" x14ac:dyDescent="0.3">
      <c r="A8391">
        <v>83</v>
      </c>
      <c r="B8391" t="s">
        <v>15</v>
      </c>
      <c r="C8391">
        <v>25.3</v>
      </c>
      <c r="D8391">
        <v>124</v>
      </c>
      <c r="E8391">
        <v>71</v>
      </c>
      <c r="F8391">
        <v>211.5</v>
      </c>
      <c r="G8391">
        <v>105.4</v>
      </c>
      <c r="H8391">
        <v>82</v>
      </c>
      <c r="I8391">
        <v>1</v>
      </c>
      <c r="J8391" t="s">
        <v>27</v>
      </c>
      <c r="K8391" t="s">
        <v>21</v>
      </c>
      <c r="L8391" t="s">
        <v>25</v>
      </c>
      <c r="M8391">
        <v>4</v>
      </c>
      <c r="N8391">
        <v>10835.06</v>
      </c>
      <c r="O8391" t="s">
        <v>19</v>
      </c>
      <c r="P8391" t="str">
        <f t="shared" ref="P8391" si="4525">IF(A8388&lt;30,"18-29",IF(A8388&lt;45,"30-44",IF(A8388&lt;60,"45-59",IF(A8388&lt;75,"60-74","75+"))))</f>
        <v>60-74</v>
      </c>
      <c r="Q8391" t="str">
        <f>IF(PatientData[[#This Row],[bmi]]&lt;18.5,"Underweight",
IF(PatientData[[#This Row],[bmi]]&lt;25,"Normal",
IF(PatientData[[#This Row],[bmi]]&lt;30,"Overweight","Obese")))</f>
        <v>Overweight</v>
      </c>
      <c r="R8391" t="str">
        <f t="shared" si="4521"/>
        <v>High BP</v>
      </c>
      <c r="S8391" t="str">
        <f t="shared" si="4522"/>
        <v>Normal Cost</v>
      </c>
    </row>
    <row r="8392" spans="1:19" x14ac:dyDescent="0.3">
      <c r="A8392">
        <v>58</v>
      </c>
      <c r="B8392" t="s">
        <v>20</v>
      </c>
      <c r="C8392">
        <v>33</v>
      </c>
      <c r="D8392">
        <v>126</v>
      </c>
      <c r="E8392">
        <v>69</v>
      </c>
      <c r="F8392">
        <v>231.8</v>
      </c>
      <c r="G8392">
        <v>113.5</v>
      </c>
      <c r="H8392">
        <v>82</v>
      </c>
      <c r="I8392">
        <v>2</v>
      </c>
      <c r="J8392" t="s">
        <v>24</v>
      </c>
      <c r="K8392" t="s">
        <v>21</v>
      </c>
      <c r="L8392" t="s">
        <v>25</v>
      </c>
      <c r="M8392">
        <v>3.7</v>
      </c>
      <c r="N8392">
        <v>9358.58</v>
      </c>
      <c r="O8392" t="s">
        <v>19</v>
      </c>
      <c r="P8392" t="str">
        <f t="shared" ref="P8392" si="4526">IF(A8392&lt;30,"18-29",IF(A8392&lt;45,"30-44",IF(A8392&lt;60,"45-59",IF(A8392&lt;75,"60-74","75+"))))</f>
        <v>45-59</v>
      </c>
      <c r="Q8392" t="str">
        <f>IF(PatientData[[#This Row],[bmi]]&lt;18.5,"Underweight",
IF(PatientData[[#This Row],[bmi]]&lt;25,"Normal",
IF(PatientData[[#This Row],[bmi]]&lt;30,"Overweight","Obese")))</f>
        <v>Obese</v>
      </c>
      <c r="R8392" t="str">
        <f t="shared" si="4521"/>
        <v>High BP</v>
      </c>
      <c r="S8392" t="str">
        <f t="shared" si="4522"/>
        <v>Normal Cost</v>
      </c>
    </row>
    <row r="8393" spans="1:19" x14ac:dyDescent="0.3">
      <c r="A8393">
        <v>73</v>
      </c>
      <c r="B8393" t="s">
        <v>15</v>
      </c>
      <c r="C8393">
        <v>45</v>
      </c>
      <c r="D8393">
        <v>138</v>
      </c>
      <c r="E8393">
        <v>84</v>
      </c>
      <c r="F8393">
        <v>258.39999999999998</v>
      </c>
      <c r="G8393">
        <v>132.80000000000001</v>
      </c>
      <c r="H8393">
        <v>64</v>
      </c>
      <c r="I8393">
        <v>3</v>
      </c>
      <c r="J8393" t="s">
        <v>27</v>
      </c>
      <c r="K8393" t="s">
        <v>21</v>
      </c>
      <c r="L8393" t="s">
        <v>25</v>
      </c>
      <c r="M8393">
        <v>3.9</v>
      </c>
      <c r="N8393">
        <v>9916.35</v>
      </c>
      <c r="O8393" t="s">
        <v>19</v>
      </c>
      <c r="P8393" t="str">
        <f t="shared" ref="P8393" si="4527">IF(A8390&lt;30,"18-29",IF(A8390&lt;45,"30-44",IF(A8390&lt;60,"45-59",IF(A8390&lt;75,"60-74","75+"))))</f>
        <v>75+</v>
      </c>
      <c r="Q8393" t="str">
        <f>IF(PatientData[[#This Row],[bmi]]&lt;18.5,"Underweight",
IF(PatientData[[#This Row],[bmi]]&lt;25,"Normal",
IF(PatientData[[#This Row],[bmi]]&lt;30,"Overweight","Obese")))</f>
        <v>Obese</v>
      </c>
      <c r="R8393" t="str">
        <f t="shared" si="4521"/>
        <v>High BP</v>
      </c>
      <c r="S8393" t="str">
        <f t="shared" si="4522"/>
        <v>Normal Cost</v>
      </c>
    </row>
    <row r="8394" spans="1:19" x14ac:dyDescent="0.3">
      <c r="A8394">
        <v>54</v>
      </c>
      <c r="B8394" t="s">
        <v>20</v>
      </c>
      <c r="C8394">
        <v>33</v>
      </c>
      <c r="D8394">
        <v>131</v>
      </c>
      <c r="E8394">
        <v>79</v>
      </c>
      <c r="F8394">
        <v>212.1</v>
      </c>
      <c r="G8394">
        <v>124</v>
      </c>
      <c r="H8394">
        <v>73</v>
      </c>
      <c r="I8394">
        <v>2</v>
      </c>
      <c r="J8394" t="s">
        <v>16</v>
      </c>
      <c r="K8394" t="s">
        <v>26</v>
      </c>
      <c r="L8394" t="s">
        <v>18</v>
      </c>
      <c r="M8394">
        <v>6.1</v>
      </c>
      <c r="N8394">
        <v>13091.71</v>
      </c>
      <c r="O8394" t="s">
        <v>19</v>
      </c>
      <c r="P8394" t="str">
        <f t="shared" ref="P8394:P8398" si="4528">IF(A8394&lt;30,"18-29",IF(A8394&lt;45,"30-44",IF(A8394&lt;60,"45-59",IF(A8394&lt;75,"60-74","75+"))))</f>
        <v>45-59</v>
      </c>
      <c r="Q8394" t="str">
        <f>IF(PatientData[[#This Row],[bmi]]&lt;18.5,"Underweight",
IF(PatientData[[#This Row],[bmi]]&lt;25,"Normal",
IF(PatientData[[#This Row],[bmi]]&lt;30,"Overweight","Obese")))</f>
        <v>Obese</v>
      </c>
      <c r="R8394" t="str">
        <f t="shared" si="4521"/>
        <v>High BP</v>
      </c>
      <c r="S8394" t="str">
        <f t="shared" si="4522"/>
        <v>Normal Cost</v>
      </c>
    </row>
    <row r="8395" spans="1:19" x14ac:dyDescent="0.3">
      <c r="A8395">
        <v>83</v>
      </c>
      <c r="B8395" t="s">
        <v>20</v>
      </c>
      <c r="C8395">
        <v>33</v>
      </c>
      <c r="D8395">
        <v>152</v>
      </c>
      <c r="E8395">
        <v>98</v>
      </c>
      <c r="F8395">
        <v>283.10000000000002</v>
      </c>
      <c r="G8395">
        <v>123</v>
      </c>
      <c r="H8395">
        <v>59</v>
      </c>
      <c r="I8395">
        <v>1</v>
      </c>
      <c r="J8395" t="s">
        <v>24</v>
      </c>
      <c r="K8395" t="s">
        <v>21</v>
      </c>
      <c r="L8395" t="s">
        <v>25</v>
      </c>
      <c r="M8395">
        <v>4.5999999999999996</v>
      </c>
      <c r="N8395">
        <v>11070.01</v>
      </c>
      <c r="O8395" t="s">
        <v>23</v>
      </c>
      <c r="P8395" t="str">
        <f t="shared" si="4528"/>
        <v>75+</v>
      </c>
      <c r="Q8395" t="str">
        <f>IF(PatientData[[#This Row],[bmi]]&lt;18.5,"Underweight",
IF(PatientData[[#This Row],[bmi]]&lt;25,"Normal",
IF(PatientData[[#This Row],[bmi]]&lt;30,"Overweight","Obese")))</f>
        <v>Obese</v>
      </c>
      <c r="R8395" t="str">
        <f t="shared" si="4521"/>
        <v>High BP</v>
      </c>
      <c r="S8395" t="str">
        <f t="shared" si="4522"/>
        <v>Normal Cost</v>
      </c>
    </row>
    <row r="8396" spans="1:19" x14ac:dyDescent="0.3">
      <c r="A8396">
        <v>49</v>
      </c>
      <c r="B8396" t="s">
        <v>20</v>
      </c>
      <c r="C8396">
        <v>33</v>
      </c>
      <c r="D8396">
        <v>113</v>
      </c>
      <c r="E8396">
        <v>72</v>
      </c>
      <c r="F8396">
        <v>231.6</v>
      </c>
      <c r="G8396">
        <v>91.9</v>
      </c>
      <c r="H8396">
        <v>78</v>
      </c>
      <c r="I8396">
        <v>2</v>
      </c>
      <c r="J8396" t="s">
        <v>27</v>
      </c>
      <c r="K8396" t="s">
        <v>28</v>
      </c>
      <c r="L8396" t="s">
        <v>25</v>
      </c>
      <c r="M8396">
        <v>5.9</v>
      </c>
      <c r="N8396">
        <v>12169.04</v>
      </c>
      <c r="O8396" t="s">
        <v>19</v>
      </c>
      <c r="P8396" t="str">
        <f t="shared" si="4528"/>
        <v>45-59</v>
      </c>
      <c r="Q8396" t="str">
        <f>IF(PatientData[[#This Row],[bmi]]&lt;18.5,"Underweight",
IF(PatientData[[#This Row],[bmi]]&lt;25,"Normal",
IF(PatientData[[#This Row],[bmi]]&lt;30,"Overweight","Obese")))</f>
        <v>Obese</v>
      </c>
      <c r="R8396" t="str">
        <f t="shared" si="4521"/>
        <v>Normal BP</v>
      </c>
      <c r="S8396" t="str">
        <f t="shared" si="4522"/>
        <v>Normal Cost</v>
      </c>
    </row>
    <row r="8397" spans="1:19" x14ac:dyDescent="0.3">
      <c r="A8397">
        <v>44</v>
      </c>
      <c r="B8397" t="s">
        <v>20</v>
      </c>
      <c r="C8397">
        <v>33</v>
      </c>
      <c r="D8397">
        <v>121</v>
      </c>
      <c r="E8397">
        <v>68</v>
      </c>
      <c r="F8397">
        <v>243</v>
      </c>
      <c r="G8397">
        <v>147.5</v>
      </c>
      <c r="H8397">
        <v>75</v>
      </c>
      <c r="I8397">
        <v>0</v>
      </c>
      <c r="J8397" t="s">
        <v>24</v>
      </c>
      <c r="K8397" t="s">
        <v>28</v>
      </c>
      <c r="L8397" t="s">
        <v>25</v>
      </c>
      <c r="M8397">
        <v>2.9</v>
      </c>
      <c r="N8397">
        <v>9667.7900000000009</v>
      </c>
      <c r="O8397" t="s">
        <v>19</v>
      </c>
      <c r="P8397" t="str">
        <f t="shared" si="4528"/>
        <v>30-44</v>
      </c>
      <c r="Q8397" t="str">
        <f>IF(PatientData[[#This Row],[bmi]]&lt;18.5,"Underweight",
IF(PatientData[[#This Row],[bmi]]&lt;25,"Normal",
IF(PatientData[[#This Row],[bmi]]&lt;30,"Overweight","Obese")))</f>
        <v>Obese</v>
      </c>
      <c r="R8397" t="str">
        <f t="shared" si="4521"/>
        <v>High BP</v>
      </c>
      <c r="S8397" t="str">
        <f t="shared" si="4522"/>
        <v>Normal Cost</v>
      </c>
    </row>
    <row r="8398" spans="1:19" x14ac:dyDescent="0.3">
      <c r="A8398">
        <v>56</v>
      </c>
      <c r="B8398" t="s">
        <v>20</v>
      </c>
      <c r="C8398">
        <v>33</v>
      </c>
      <c r="D8398">
        <v>126</v>
      </c>
      <c r="E8398">
        <v>74</v>
      </c>
      <c r="F8398">
        <v>292.2</v>
      </c>
      <c r="G8398">
        <v>129</v>
      </c>
      <c r="H8398">
        <v>87</v>
      </c>
      <c r="I8398">
        <v>0</v>
      </c>
      <c r="J8398" t="s">
        <v>27</v>
      </c>
      <c r="K8398" t="s">
        <v>17</v>
      </c>
      <c r="L8398" t="s">
        <v>25</v>
      </c>
      <c r="M8398">
        <v>2.8</v>
      </c>
      <c r="N8398">
        <v>5752.34</v>
      </c>
      <c r="O8398" t="s">
        <v>19</v>
      </c>
      <c r="P8398" t="str">
        <f t="shared" si="4528"/>
        <v>45-59</v>
      </c>
      <c r="Q8398" t="str">
        <f>IF(PatientData[[#This Row],[bmi]]&lt;18.5,"Underweight",
IF(PatientData[[#This Row],[bmi]]&lt;25,"Normal",
IF(PatientData[[#This Row],[bmi]]&lt;30,"Overweight","Obese")))</f>
        <v>Obese</v>
      </c>
      <c r="R8398" t="str">
        <f t="shared" si="4521"/>
        <v>High BP</v>
      </c>
      <c r="S8398" t="str">
        <f t="shared" si="4522"/>
        <v>Normal Cost</v>
      </c>
    </row>
    <row r="8399" spans="1:19" x14ac:dyDescent="0.3">
      <c r="A8399">
        <v>65</v>
      </c>
      <c r="B8399" t="s">
        <v>15</v>
      </c>
      <c r="C8399">
        <v>24.4</v>
      </c>
      <c r="D8399">
        <v>127</v>
      </c>
      <c r="E8399">
        <v>74</v>
      </c>
      <c r="F8399">
        <v>217.2</v>
      </c>
      <c r="G8399">
        <v>113.4</v>
      </c>
      <c r="H8399">
        <v>80</v>
      </c>
      <c r="I8399">
        <v>1</v>
      </c>
      <c r="J8399" t="s">
        <v>16</v>
      </c>
      <c r="K8399" t="s">
        <v>28</v>
      </c>
      <c r="L8399" t="s">
        <v>22</v>
      </c>
      <c r="M8399">
        <v>9.6999999999999993</v>
      </c>
      <c r="N8399">
        <v>21044.01</v>
      </c>
      <c r="O8399" t="s">
        <v>19</v>
      </c>
      <c r="P8399" t="str">
        <f t="shared" ref="P8399" si="4529">IF(A8396&lt;30,"18-29",IF(A8396&lt;45,"30-44",IF(A8396&lt;60,"45-59",IF(A8396&lt;75,"60-74","75+"))))</f>
        <v>45-59</v>
      </c>
      <c r="Q8399" t="str">
        <f>IF(PatientData[[#This Row],[bmi]]&lt;18.5,"Underweight",
IF(PatientData[[#This Row],[bmi]]&lt;25,"Normal",
IF(PatientData[[#This Row],[bmi]]&lt;30,"Overweight","Obese")))</f>
        <v>Normal</v>
      </c>
      <c r="R8399" t="str">
        <f t="shared" si="4521"/>
        <v>High BP</v>
      </c>
      <c r="S8399" t="str">
        <f t="shared" si="4522"/>
        <v>High Cost</v>
      </c>
    </row>
    <row r="8400" spans="1:19" x14ac:dyDescent="0.3">
      <c r="A8400">
        <v>45</v>
      </c>
      <c r="B8400" t="s">
        <v>20</v>
      </c>
      <c r="C8400">
        <v>33</v>
      </c>
      <c r="D8400">
        <v>135</v>
      </c>
      <c r="E8400">
        <v>83</v>
      </c>
      <c r="F8400">
        <v>224.2</v>
      </c>
      <c r="G8400">
        <v>189.4</v>
      </c>
      <c r="H8400">
        <v>74</v>
      </c>
      <c r="I8400">
        <v>4</v>
      </c>
      <c r="J8400" t="s">
        <v>16</v>
      </c>
      <c r="K8400" t="s">
        <v>17</v>
      </c>
      <c r="L8400" t="s">
        <v>22</v>
      </c>
      <c r="M8400">
        <v>10.9</v>
      </c>
      <c r="N8400">
        <v>13581.04</v>
      </c>
      <c r="O8400" t="s">
        <v>19</v>
      </c>
      <c r="P8400" t="str">
        <f t="shared" ref="P8400:P8405" si="4530">IF(A8400&lt;30,"18-29",IF(A8400&lt;45,"30-44",IF(A8400&lt;60,"45-59",IF(A8400&lt;75,"60-74","75+"))))</f>
        <v>45-59</v>
      </c>
      <c r="Q8400" t="str">
        <f>IF(PatientData[[#This Row],[bmi]]&lt;18.5,"Underweight",
IF(PatientData[[#This Row],[bmi]]&lt;25,"Normal",
IF(PatientData[[#This Row],[bmi]]&lt;30,"Overweight","Obese")))</f>
        <v>Obese</v>
      </c>
      <c r="R8400" t="str">
        <f t="shared" si="4521"/>
        <v>High BP</v>
      </c>
      <c r="S8400" t="str">
        <f t="shared" si="4522"/>
        <v>Normal Cost</v>
      </c>
    </row>
    <row r="8401" spans="1:19" x14ac:dyDescent="0.3">
      <c r="A8401">
        <v>82</v>
      </c>
      <c r="B8401" t="s">
        <v>20</v>
      </c>
      <c r="C8401">
        <v>33</v>
      </c>
      <c r="D8401">
        <v>143</v>
      </c>
      <c r="E8401">
        <v>81</v>
      </c>
      <c r="F8401">
        <v>236.4</v>
      </c>
      <c r="G8401">
        <v>119.7</v>
      </c>
      <c r="H8401">
        <v>69</v>
      </c>
      <c r="I8401">
        <v>2</v>
      </c>
      <c r="J8401" t="s">
        <v>27</v>
      </c>
      <c r="K8401" t="s">
        <v>21</v>
      </c>
      <c r="L8401" t="s">
        <v>22</v>
      </c>
      <c r="M8401">
        <v>10.4</v>
      </c>
      <c r="N8401">
        <v>15867.93</v>
      </c>
      <c r="O8401" t="s">
        <v>19</v>
      </c>
      <c r="P8401" t="str">
        <f t="shared" si="4530"/>
        <v>75+</v>
      </c>
      <c r="Q8401" t="str">
        <f>IF(PatientData[[#This Row],[bmi]]&lt;18.5,"Underweight",
IF(PatientData[[#This Row],[bmi]]&lt;25,"Normal",
IF(PatientData[[#This Row],[bmi]]&lt;30,"Overweight","Obese")))</f>
        <v>Obese</v>
      </c>
      <c r="R8401" t="str">
        <f t="shared" si="4521"/>
        <v>High BP</v>
      </c>
      <c r="S8401" t="str">
        <f t="shared" si="4522"/>
        <v>High Cost</v>
      </c>
    </row>
    <row r="8402" spans="1:19" x14ac:dyDescent="0.3">
      <c r="A8402">
        <v>67</v>
      </c>
      <c r="B8402" t="s">
        <v>20</v>
      </c>
      <c r="C8402">
        <v>33</v>
      </c>
      <c r="D8402">
        <v>125</v>
      </c>
      <c r="E8402">
        <v>76</v>
      </c>
      <c r="F8402">
        <v>193</v>
      </c>
      <c r="G8402">
        <v>155.30000000000001</v>
      </c>
      <c r="H8402">
        <v>69</v>
      </c>
      <c r="I8402">
        <v>1</v>
      </c>
      <c r="J8402" t="s">
        <v>24</v>
      </c>
      <c r="K8402" t="s">
        <v>26</v>
      </c>
      <c r="L8402" t="s">
        <v>22</v>
      </c>
      <c r="M8402">
        <v>6.8</v>
      </c>
      <c r="N8402">
        <v>12150.57</v>
      </c>
      <c r="O8402" t="s">
        <v>19</v>
      </c>
      <c r="P8402" t="str">
        <f t="shared" si="4530"/>
        <v>60-74</v>
      </c>
      <c r="Q8402" t="str">
        <f>IF(PatientData[[#This Row],[bmi]]&lt;18.5,"Underweight",
IF(PatientData[[#This Row],[bmi]]&lt;25,"Normal",
IF(PatientData[[#This Row],[bmi]]&lt;30,"Overweight","Obese")))</f>
        <v>Obese</v>
      </c>
      <c r="R8402" t="str">
        <f t="shared" si="4521"/>
        <v>High BP</v>
      </c>
      <c r="S8402" t="str">
        <f t="shared" si="4522"/>
        <v>Normal Cost</v>
      </c>
    </row>
    <row r="8403" spans="1:19" x14ac:dyDescent="0.3">
      <c r="A8403">
        <v>88</v>
      </c>
      <c r="B8403" t="s">
        <v>20</v>
      </c>
      <c r="C8403">
        <v>33</v>
      </c>
      <c r="D8403">
        <v>137</v>
      </c>
      <c r="E8403">
        <v>78</v>
      </c>
      <c r="F8403">
        <v>244.6</v>
      </c>
      <c r="G8403">
        <v>102.8</v>
      </c>
      <c r="H8403">
        <v>72</v>
      </c>
      <c r="I8403">
        <v>0</v>
      </c>
      <c r="J8403" t="s">
        <v>27</v>
      </c>
      <c r="K8403" t="s">
        <v>26</v>
      </c>
      <c r="L8403" t="s">
        <v>22</v>
      </c>
      <c r="M8403">
        <v>2</v>
      </c>
      <c r="N8403">
        <v>5045.21</v>
      </c>
      <c r="O8403" t="s">
        <v>19</v>
      </c>
      <c r="P8403" t="str">
        <f t="shared" si="4530"/>
        <v>75+</v>
      </c>
      <c r="Q8403" t="str">
        <f>IF(PatientData[[#This Row],[bmi]]&lt;18.5,"Underweight",
IF(PatientData[[#This Row],[bmi]]&lt;25,"Normal",
IF(PatientData[[#This Row],[bmi]]&lt;30,"Overweight","Obese")))</f>
        <v>Obese</v>
      </c>
      <c r="R8403" t="str">
        <f t="shared" si="4521"/>
        <v>High BP</v>
      </c>
      <c r="S8403" t="str">
        <f t="shared" si="4522"/>
        <v>Normal Cost</v>
      </c>
    </row>
    <row r="8404" spans="1:19" x14ac:dyDescent="0.3">
      <c r="A8404">
        <v>68</v>
      </c>
      <c r="B8404" t="s">
        <v>20</v>
      </c>
      <c r="C8404">
        <v>33</v>
      </c>
      <c r="D8404">
        <v>125</v>
      </c>
      <c r="E8404">
        <v>74</v>
      </c>
      <c r="F8404">
        <v>237.8</v>
      </c>
      <c r="G8404">
        <v>128.1</v>
      </c>
      <c r="H8404">
        <v>72</v>
      </c>
      <c r="I8404">
        <v>1</v>
      </c>
      <c r="J8404" t="s">
        <v>24</v>
      </c>
      <c r="K8404" t="s">
        <v>21</v>
      </c>
      <c r="L8404" t="s">
        <v>25</v>
      </c>
      <c r="M8404">
        <v>4.8</v>
      </c>
      <c r="N8404">
        <v>10647.68</v>
      </c>
      <c r="O8404" t="s">
        <v>19</v>
      </c>
      <c r="P8404" t="str">
        <f t="shared" si="4530"/>
        <v>60-74</v>
      </c>
      <c r="Q8404" t="str">
        <f>IF(PatientData[[#This Row],[bmi]]&lt;18.5,"Underweight",
IF(PatientData[[#This Row],[bmi]]&lt;25,"Normal",
IF(PatientData[[#This Row],[bmi]]&lt;30,"Overweight","Obese")))</f>
        <v>Obese</v>
      </c>
      <c r="R8404" t="str">
        <f t="shared" si="4521"/>
        <v>High BP</v>
      </c>
      <c r="S8404" t="str">
        <f t="shared" si="4522"/>
        <v>Normal Cost</v>
      </c>
    </row>
    <row r="8405" spans="1:19" x14ac:dyDescent="0.3">
      <c r="A8405">
        <v>62</v>
      </c>
      <c r="B8405" t="s">
        <v>20</v>
      </c>
      <c r="C8405">
        <v>33</v>
      </c>
      <c r="D8405">
        <v>124</v>
      </c>
      <c r="E8405">
        <v>74</v>
      </c>
      <c r="F8405">
        <v>251</v>
      </c>
      <c r="G8405">
        <v>107.1</v>
      </c>
      <c r="H8405">
        <v>98</v>
      </c>
      <c r="I8405">
        <v>1</v>
      </c>
      <c r="J8405" t="s">
        <v>16</v>
      </c>
      <c r="K8405" t="s">
        <v>21</v>
      </c>
      <c r="L8405" t="s">
        <v>25</v>
      </c>
      <c r="M8405">
        <v>9.6</v>
      </c>
      <c r="N8405">
        <v>19075.580000000002</v>
      </c>
      <c r="O8405" t="s">
        <v>19</v>
      </c>
      <c r="P8405" t="str">
        <f t="shared" si="4530"/>
        <v>60-74</v>
      </c>
      <c r="Q8405" t="str">
        <f>IF(PatientData[[#This Row],[bmi]]&lt;18.5,"Underweight",
IF(PatientData[[#This Row],[bmi]]&lt;25,"Normal",
IF(PatientData[[#This Row],[bmi]]&lt;30,"Overweight","Obese")))</f>
        <v>Obese</v>
      </c>
      <c r="R8405" t="str">
        <f t="shared" si="4521"/>
        <v>High BP</v>
      </c>
      <c r="S8405" t="str">
        <f t="shared" si="4522"/>
        <v>High Cost</v>
      </c>
    </row>
    <row r="8406" spans="1:19" x14ac:dyDescent="0.3">
      <c r="A8406">
        <v>59</v>
      </c>
      <c r="B8406" t="s">
        <v>15</v>
      </c>
      <c r="C8406">
        <v>18.899999999999999</v>
      </c>
      <c r="D8406">
        <v>136</v>
      </c>
      <c r="E8406">
        <v>80</v>
      </c>
      <c r="F8406">
        <v>217.9</v>
      </c>
      <c r="G8406">
        <v>118.6</v>
      </c>
      <c r="H8406">
        <v>79</v>
      </c>
      <c r="I8406">
        <v>3</v>
      </c>
      <c r="J8406" t="s">
        <v>16</v>
      </c>
      <c r="K8406" t="s">
        <v>26</v>
      </c>
      <c r="L8406" t="s">
        <v>22</v>
      </c>
      <c r="M8406">
        <v>7.8</v>
      </c>
      <c r="N8406">
        <v>14452.14</v>
      </c>
      <c r="O8406" t="s">
        <v>19</v>
      </c>
      <c r="P8406" t="str">
        <f t="shared" ref="P8406:P8409" si="4531">IF(A8403&lt;30,"18-29",IF(A8403&lt;45,"30-44",IF(A8403&lt;60,"45-59",IF(A8403&lt;75,"60-74","75+"))))</f>
        <v>75+</v>
      </c>
      <c r="Q8406" t="str">
        <f>IF(PatientData[[#This Row],[bmi]]&lt;18.5,"Underweight",
IF(PatientData[[#This Row],[bmi]]&lt;25,"Normal",
IF(PatientData[[#This Row],[bmi]]&lt;30,"Overweight","Obese")))</f>
        <v>Normal</v>
      </c>
      <c r="R8406" t="str">
        <f t="shared" si="4521"/>
        <v>High BP</v>
      </c>
      <c r="S8406" t="str">
        <f t="shared" si="4522"/>
        <v>Normal Cost</v>
      </c>
    </row>
    <row r="8407" spans="1:19" x14ac:dyDescent="0.3">
      <c r="A8407">
        <v>63</v>
      </c>
      <c r="B8407" t="s">
        <v>15</v>
      </c>
      <c r="C8407">
        <v>21</v>
      </c>
      <c r="D8407">
        <v>133</v>
      </c>
      <c r="E8407">
        <v>77</v>
      </c>
      <c r="F8407">
        <v>234.1</v>
      </c>
      <c r="G8407">
        <v>115.9</v>
      </c>
      <c r="H8407">
        <v>75</v>
      </c>
      <c r="I8407">
        <v>1</v>
      </c>
      <c r="J8407" t="s">
        <v>16</v>
      </c>
      <c r="K8407" t="s">
        <v>21</v>
      </c>
      <c r="L8407" t="s">
        <v>18</v>
      </c>
      <c r="M8407">
        <v>13.3</v>
      </c>
      <c r="N8407">
        <v>27650.55</v>
      </c>
      <c r="O8407" t="s">
        <v>19</v>
      </c>
      <c r="P8407" t="str">
        <f t="shared" si="4531"/>
        <v>60-74</v>
      </c>
      <c r="Q8407" t="str">
        <f>IF(PatientData[[#This Row],[bmi]]&lt;18.5,"Underweight",
IF(PatientData[[#This Row],[bmi]]&lt;25,"Normal",
IF(PatientData[[#This Row],[bmi]]&lt;30,"Overweight","Obese")))</f>
        <v>Normal</v>
      </c>
      <c r="R8407" t="str">
        <f t="shared" si="4521"/>
        <v>High BP</v>
      </c>
      <c r="S8407" t="str">
        <f t="shared" si="4522"/>
        <v>High Cost</v>
      </c>
    </row>
    <row r="8408" spans="1:19" x14ac:dyDescent="0.3">
      <c r="A8408">
        <v>78</v>
      </c>
      <c r="B8408" t="s">
        <v>15</v>
      </c>
      <c r="C8408">
        <v>28.3</v>
      </c>
      <c r="D8408">
        <v>139</v>
      </c>
      <c r="E8408">
        <v>80</v>
      </c>
      <c r="F8408">
        <v>235.3</v>
      </c>
      <c r="G8408">
        <v>102.8</v>
      </c>
      <c r="H8408">
        <v>68</v>
      </c>
      <c r="I8408">
        <v>0</v>
      </c>
      <c r="J8408" t="s">
        <v>27</v>
      </c>
      <c r="K8408" t="s">
        <v>28</v>
      </c>
      <c r="L8408" t="s">
        <v>22</v>
      </c>
      <c r="M8408">
        <v>5.4</v>
      </c>
      <c r="N8408">
        <v>12049.48</v>
      </c>
      <c r="O8408" t="s">
        <v>19</v>
      </c>
      <c r="P8408" t="str">
        <f t="shared" si="4531"/>
        <v>60-74</v>
      </c>
      <c r="Q8408" t="str">
        <f>IF(PatientData[[#This Row],[bmi]]&lt;18.5,"Underweight",
IF(PatientData[[#This Row],[bmi]]&lt;25,"Normal",
IF(PatientData[[#This Row],[bmi]]&lt;30,"Overweight","Obese")))</f>
        <v>Overweight</v>
      </c>
      <c r="R8408" t="str">
        <f t="shared" si="4521"/>
        <v>High BP</v>
      </c>
      <c r="S8408" t="str">
        <f t="shared" si="4522"/>
        <v>Normal Cost</v>
      </c>
    </row>
    <row r="8409" spans="1:19" x14ac:dyDescent="0.3">
      <c r="A8409">
        <v>80</v>
      </c>
      <c r="B8409" t="s">
        <v>15</v>
      </c>
      <c r="C8409">
        <v>25.9</v>
      </c>
      <c r="D8409">
        <v>135</v>
      </c>
      <c r="E8409">
        <v>77</v>
      </c>
      <c r="F8409">
        <v>228.4</v>
      </c>
      <c r="G8409">
        <v>100.8</v>
      </c>
      <c r="H8409">
        <v>68</v>
      </c>
      <c r="I8409">
        <v>3</v>
      </c>
      <c r="J8409" t="s">
        <v>27</v>
      </c>
      <c r="K8409" t="s">
        <v>21</v>
      </c>
      <c r="L8409" t="s">
        <v>18</v>
      </c>
      <c r="M8409">
        <v>3.5</v>
      </c>
      <c r="N8409">
        <v>8269.25</v>
      </c>
      <c r="O8409" t="s">
        <v>19</v>
      </c>
      <c r="P8409" t="str">
        <f t="shared" si="4531"/>
        <v>45-59</v>
      </c>
      <c r="Q8409" t="str">
        <f>IF(PatientData[[#This Row],[bmi]]&lt;18.5,"Underweight",
IF(PatientData[[#This Row],[bmi]]&lt;25,"Normal",
IF(PatientData[[#This Row],[bmi]]&lt;30,"Overweight","Obese")))</f>
        <v>Overweight</v>
      </c>
      <c r="R8409" t="str">
        <f t="shared" si="4521"/>
        <v>High BP</v>
      </c>
      <c r="S8409" t="str">
        <f t="shared" si="4522"/>
        <v>Normal Cost</v>
      </c>
    </row>
    <row r="8410" spans="1:19" x14ac:dyDescent="0.3">
      <c r="A8410">
        <v>63</v>
      </c>
      <c r="B8410" t="s">
        <v>20</v>
      </c>
      <c r="C8410">
        <v>33</v>
      </c>
      <c r="D8410">
        <v>143</v>
      </c>
      <c r="E8410">
        <v>85</v>
      </c>
      <c r="F8410">
        <v>233.1</v>
      </c>
      <c r="G8410">
        <v>101.3</v>
      </c>
      <c r="H8410">
        <v>74</v>
      </c>
      <c r="I8410">
        <v>3</v>
      </c>
      <c r="J8410" t="s">
        <v>16</v>
      </c>
      <c r="K8410" t="s">
        <v>26</v>
      </c>
      <c r="L8410" t="s">
        <v>25</v>
      </c>
      <c r="M8410">
        <v>8.6</v>
      </c>
      <c r="N8410">
        <v>14628.18</v>
      </c>
      <c r="O8410" t="s">
        <v>19</v>
      </c>
      <c r="P8410" t="str">
        <f t="shared" ref="P8410" si="4532">IF(A8410&lt;30,"18-29",IF(A8410&lt;45,"30-44",IF(A8410&lt;60,"45-59",IF(A8410&lt;75,"60-74","75+"))))</f>
        <v>60-74</v>
      </c>
      <c r="Q8410" t="str">
        <f>IF(PatientData[[#This Row],[bmi]]&lt;18.5,"Underweight",
IF(PatientData[[#This Row],[bmi]]&lt;25,"Normal",
IF(PatientData[[#This Row],[bmi]]&lt;30,"Overweight","Obese")))</f>
        <v>Obese</v>
      </c>
      <c r="R8410" t="str">
        <f t="shared" si="4521"/>
        <v>High BP</v>
      </c>
      <c r="S8410" t="str">
        <f t="shared" si="4522"/>
        <v>Normal Cost</v>
      </c>
    </row>
    <row r="8411" spans="1:19" x14ac:dyDescent="0.3">
      <c r="A8411">
        <v>78</v>
      </c>
      <c r="B8411" t="s">
        <v>15</v>
      </c>
      <c r="C8411">
        <v>22.6</v>
      </c>
      <c r="D8411">
        <v>137</v>
      </c>
      <c r="E8411">
        <v>75</v>
      </c>
      <c r="F8411">
        <v>262.5</v>
      </c>
      <c r="G8411">
        <v>229.7</v>
      </c>
      <c r="H8411">
        <v>67</v>
      </c>
      <c r="I8411">
        <v>0</v>
      </c>
      <c r="J8411" t="s">
        <v>24</v>
      </c>
      <c r="K8411" t="s">
        <v>17</v>
      </c>
      <c r="L8411" t="s">
        <v>18</v>
      </c>
      <c r="M8411">
        <v>3.3</v>
      </c>
      <c r="N8411">
        <v>6952.19</v>
      </c>
      <c r="O8411" t="s">
        <v>19</v>
      </c>
      <c r="P8411" t="str">
        <f t="shared" ref="P8411:P8412" si="4533">IF(A8408&lt;30,"18-29",IF(A8408&lt;45,"30-44",IF(A8408&lt;60,"45-59",IF(A8408&lt;75,"60-74","75+"))))</f>
        <v>75+</v>
      </c>
      <c r="Q8411" t="str">
        <f>IF(PatientData[[#This Row],[bmi]]&lt;18.5,"Underweight",
IF(PatientData[[#This Row],[bmi]]&lt;25,"Normal",
IF(PatientData[[#This Row],[bmi]]&lt;30,"Overweight","Obese")))</f>
        <v>Normal</v>
      </c>
      <c r="R8411" t="str">
        <f t="shared" si="4521"/>
        <v>High BP</v>
      </c>
      <c r="S8411" t="str">
        <f t="shared" si="4522"/>
        <v>Normal Cost</v>
      </c>
    </row>
    <row r="8412" spans="1:19" x14ac:dyDescent="0.3">
      <c r="A8412">
        <v>90</v>
      </c>
      <c r="B8412" t="s">
        <v>15</v>
      </c>
      <c r="C8412">
        <v>26.2</v>
      </c>
      <c r="D8412">
        <v>137</v>
      </c>
      <c r="E8412">
        <v>85</v>
      </c>
      <c r="F8412">
        <v>233.7</v>
      </c>
      <c r="G8412">
        <v>171.3</v>
      </c>
      <c r="H8412">
        <v>76</v>
      </c>
      <c r="I8412">
        <v>1</v>
      </c>
      <c r="J8412" t="s">
        <v>24</v>
      </c>
      <c r="K8412" t="s">
        <v>17</v>
      </c>
      <c r="L8412" t="s">
        <v>18</v>
      </c>
      <c r="M8412">
        <v>4.2</v>
      </c>
      <c r="N8412">
        <v>8948.64</v>
      </c>
      <c r="O8412" t="s">
        <v>19</v>
      </c>
      <c r="P8412" t="str">
        <f t="shared" si="4533"/>
        <v>75+</v>
      </c>
      <c r="Q8412" t="str">
        <f>IF(PatientData[[#This Row],[bmi]]&lt;18.5,"Underweight",
IF(PatientData[[#This Row],[bmi]]&lt;25,"Normal",
IF(PatientData[[#This Row],[bmi]]&lt;30,"Overweight","Obese")))</f>
        <v>Overweight</v>
      </c>
      <c r="R8412" t="str">
        <f t="shared" si="4521"/>
        <v>High BP</v>
      </c>
      <c r="S8412" t="str">
        <f t="shared" si="4522"/>
        <v>Normal Cost</v>
      </c>
    </row>
    <row r="8413" spans="1:19" x14ac:dyDescent="0.3">
      <c r="A8413">
        <v>83</v>
      </c>
      <c r="B8413" t="s">
        <v>20</v>
      </c>
      <c r="C8413">
        <v>33</v>
      </c>
      <c r="D8413">
        <v>117</v>
      </c>
      <c r="E8413">
        <v>68</v>
      </c>
      <c r="F8413">
        <v>200.4</v>
      </c>
      <c r="G8413">
        <v>135.19999999999999</v>
      </c>
      <c r="H8413">
        <v>89</v>
      </c>
      <c r="I8413">
        <v>1</v>
      </c>
      <c r="J8413" t="s">
        <v>24</v>
      </c>
      <c r="K8413" t="s">
        <v>17</v>
      </c>
      <c r="L8413" t="s">
        <v>18</v>
      </c>
      <c r="M8413">
        <v>2.4</v>
      </c>
      <c r="N8413">
        <v>5905.4</v>
      </c>
      <c r="O8413" t="s">
        <v>19</v>
      </c>
      <c r="P8413" t="str">
        <f t="shared" ref="P8413" si="4534">IF(A8413&lt;30,"18-29",IF(A8413&lt;45,"30-44",IF(A8413&lt;60,"45-59",IF(A8413&lt;75,"60-74","75+"))))</f>
        <v>75+</v>
      </c>
      <c r="Q8413" t="str">
        <f>IF(PatientData[[#This Row],[bmi]]&lt;18.5,"Underweight",
IF(PatientData[[#This Row],[bmi]]&lt;25,"Normal",
IF(PatientData[[#This Row],[bmi]]&lt;30,"Overweight","Obese")))</f>
        <v>Obese</v>
      </c>
      <c r="R8413" t="str">
        <f t="shared" si="4521"/>
        <v>Normal BP</v>
      </c>
      <c r="S8413" t="str">
        <f t="shared" si="4522"/>
        <v>Normal Cost</v>
      </c>
    </row>
    <row r="8414" spans="1:19" x14ac:dyDescent="0.3">
      <c r="A8414">
        <v>79</v>
      </c>
      <c r="B8414" t="s">
        <v>15</v>
      </c>
      <c r="C8414">
        <v>26</v>
      </c>
      <c r="D8414">
        <v>132</v>
      </c>
      <c r="E8414">
        <v>81</v>
      </c>
      <c r="F8414">
        <v>229.1</v>
      </c>
      <c r="G8414">
        <v>111.3</v>
      </c>
      <c r="H8414">
        <v>79</v>
      </c>
      <c r="I8414">
        <v>2</v>
      </c>
      <c r="J8414" t="s">
        <v>27</v>
      </c>
      <c r="K8414" t="s">
        <v>28</v>
      </c>
      <c r="L8414" t="s">
        <v>18</v>
      </c>
      <c r="M8414">
        <v>2.5</v>
      </c>
      <c r="N8414">
        <v>8998.07</v>
      </c>
      <c r="O8414" t="s">
        <v>19</v>
      </c>
      <c r="P8414" t="str">
        <f t="shared" ref="P8414:P8417" si="4535">IF(A8411&lt;30,"18-29",IF(A8411&lt;45,"30-44",IF(A8411&lt;60,"45-59",IF(A8411&lt;75,"60-74","75+"))))</f>
        <v>75+</v>
      </c>
      <c r="Q8414" t="str">
        <f>IF(PatientData[[#This Row],[bmi]]&lt;18.5,"Underweight",
IF(PatientData[[#This Row],[bmi]]&lt;25,"Normal",
IF(PatientData[[#This Row],[bmi]]&lt;30,"Overweight","Obese")))</f>
        <v>Overweight</v>
      </c>
      <c r="R8414" t="str">
        <f t="shared" si="4521"/>
        <v>High BP</v>
      </c>
      <c r="S8414" t="str">
        <f t="shared" si="4522"/>
        <v>Normal Cost</v>
      </c>
    </row>
    <row r="8415" spans="1:19" x14ac:dyDescent="0.3">
      <c r="A8415">
        <v>84</v>
      </c>
      <c r="B8415" t="s">
        <v>15</v>
      </c>
      <c r="C8415">
        <v>30.6</v>
      </c>
      <c r="D8415">
        <v>134</v>
      </c>
      <c r="E8415">
        <v>77</v>
      </c>
      <c r="F8415">
        <v>258.8</v>
      </c>
      <c r="G8415">
        <v>139</v>
      </c>
      <c r="H8415">
        <v>93</v>
      </c>
      <c r="I8415">
        <v>0</v>
      </c>
      <c r="J8415" t="s">
        <v>27</v>
      </c>
      <c r="K8415" t="s">
        <v>17</v>
      </c>
      <c r="L8415" t="s">
        <v>18</v>
      </c>
      <c r="M8415">
        <v>1.3</v>
      </c>
      <c r="N8415">
        <v>4034.35</v>
      </c>
      <c r="O8415" t="s">
        <v>23</v>
      </c>
      <c r="P8415" t="str">
        <f t="shared" si="4535"/>
        <v>75+</v>
      </c>
      <c r="Q8415" t="str">
        <f>IF(PatientData[[#This Row],[bmi]]&lt;18.5,"Underweight",
IF(PatientData[[#This Row],[bmi]]&lt;25,"Normal",
IF(PatientData[[#This Row],[bmi]]&lt;30,"Overweight","Obese")))</f>
        <v>Obese</v>
      </c>
      <c r="R8415" t="str">
        <f t="shared" si="4521"/>
        <v>High BP</v>
      </c>
      <c r="S8415" t="str">
        <f t="shared" si="4522"/>
        <v>Normal Cost</v>
      </c>
    </row>
    <row r="8416" spans="1:19" x14ac:dyDescent="0.3">
      <c r="A8416">
        <v>68</v>
      </c>
      <c r="B8416" t="s">
        <v>15</v>
      </c>
      <c r="C8416">
        <v>21.8</v>
      </c>
      <c r="D8416">
        <v>145</v>
      </c>
      <c r="E8416">
        <v>92</v>
      </c>
      <c r="F8416">
        <v>190</v>
      </c>
      <c r="G8416">
        <v>91.9</v>
      </c>
      <c r="H8416">
        <v>60</v>
      </c>
      <c r="I8416">
        <v>1</v>
      </c>
      <c r="J8416" t="s">
        <v>27</v>
      </c>
      <c r="K8416" t="s">
        <v>21</v>
      </c>
      <c r="L8416" t="s">
        <v>25</v>
      </c>
      <c r="M8416">
        <v>7</v>
      </c>
      <c r="N8416">
        <v>12770.42</v>
      </c>
      <c r="O8416" t="s">
        <v>19</v>
      </c>
      <c r="P8416" t="str">
        <f t="shared" si="4535"/>
        <v>75+</v>
      </c>
      <c r="Q8416" t="str">
        <f>IF(PatientData[[#This Row],[bmi]]&lt;18.5,"Underweight",
IF(PatientData[[#This Row],[bmi]]&lt;25,"Normal",
IF(PatientData[[#This Row],[bmi]]&lt;30,"Overweight","Obese")))</f>
        <v>Normal</v>
      </c>
      <c r="R8416" t="str">
        <f t="shared" si="4521"/>
        <v>High BP</v>
      </c>
      <c r="S8416" t="str">
        <f t="shared" si="4522"/>
        <v>Normal Cost</v>
      </c>
    </row>
    <row r="8417" spans="1:19" x14ac:dyDescent="0.3">
      <c r="A8417">
        <v>77</v>
      </c>
      <c r="B8417" t="s">
        <v>15</v>
      </c>
      <c r="C8417">
        <v>30</v>
      </c>
      <c r="D8417">
        <v>135</v>
      </c>
      <c r="E8417">
        <v>81</v>
      </c>
      <c r="F8417">
        <v>277.3</v>
      </c>
      <c r="G8417">
        <v>106.4</v>
      </c>
      <c r="H8417">
        <v>62</v>
      </c>
      <c r="I8417">
        <v>0</v>
      </c>
      <c r="J8417" t="s">
        <v>27</v>
      </c>
      <c r="K8417" t="s">
        <v>26</v>
      </c>
      <c r="L8417" t="s">
        <v>18</v>
      </c>
      <c r="M8417">
        <v>2.2999999999999998</v>
      </c>
      <c r="N8417">
        <v>4326.6899999999996</v>
      </c>
      <c r="O8417" t="s">
        <v>19</v>
      </c>
      <c r="P8417" t="str">
        <f t="shared" si="4535"/>
        <v>75+</v>
      </c>
      <c r="Q8417" t="str">
        <f>IF(PatientData[[#This Row],[bmi]]&lt;18.5,"Underweight",
IF(PatientData[[#This Row],[bmi]]&lt;25,"Normal",
IF(PatientData[[#This Row],[bmi]]&lt;30,"Overweight","Obese")))</f>
        <v>Obese</v>
      </c>
      <c r="R8417" t="str">
        <f t="shared" si="4521"/>
        <v>High BP</v>
      </c>
      <c r="S8417" t="str">
        <f t="shared" si="4522"/>
        <v>Normal Cost</v>
      </c>
    </row>
    <row r="8418" spans="1:19" x14ac:dyDescent="0.3">
      <c r="A8418">
        <v>61</v>
      </c>
      <c r="B8418" t="s">
        <v>20</v>
      </c>
      <c r="C8418">
        <v>33</v>
      </c>
      <c r="D8418">
        <v>132</v>
      </c>
      <c r="E8418">
        <v>73</v>
      </c>
      <c r="F8418">
        <v>217.8</v>
      </c>
      <c r="G8418">
        <v>166</v>
      </c>
      <c r="H8418">
        <v>62</v>
      </c>
      <c r="I8418">
        <v>0</v>
      </c>
      <c r="J8418" t="s">
        <v>24</v>
      </c>
      <c r="K8418" t="s">
        <v>17</v>
      </c>
      <c r="L8418" t="s">
        <v>18</v>
      </c>
      <c r="M8418">
        <v>5.5</v>
      </c>
      <c r="N8418">
        <v>6955.68</v>
      </c>
      <c r="O8418" t="s">
        <v>19</v>
      </c>
      <c r="P8418" t="str">
        <f t="shared" ref="P8418:P8420" si="4536">IF(A8418&lt;30,"18-29",IF(A8418&lt;45,"30-44",IF(A8418&lt;60,"45-59",IF(A8418&lt;75,"60-74","75+"))))</f>
        <v>60-74</v>
      </c>
      <c r="Q8418" t="str">
        <f>IF(PatientData[[#This Row],[bmi]]&lt;18.5,"Underweight",
IF(PatientData[[#This Row],[bmi]]&lt;25,"Normal",
IF(PatientData[[#This Row],[bmi]]&lt;30,"Overweight","Obese")))</f>
        <v>Obese</v>
      </c>
      <c r="R8418" t="str">
        <f t="shared" si="4521"/>
        <v>High BP</v>
      </c>
      <c r="S8418" t="str">
        <f t="shared" si="4522"/>
        <v>Normal Cost</v>
      </c>
    </row>
    <row r="8419" spans="1:19" x14ac:dyDescent="0.3">
      <c r="A8419">
        <v>72</v>
      </c>
      <c r="B8419" t="s">
        <v>20</v>
      </c>
      <c r="C8419">
        <v>33</v>
      </c>
      <c r="D8419">
        <v>124</v>
      </c>
      <c r="E8419">
        <v>77</v>
      </c>
      <c r="F8419">
        <v>275.5</v>
      </c>
      <c r="G8419">
        <v>105.4</v>
      </c>
      <c r="H8419">
        <v>77</v>
      </c>
      <c r="I8419">
        <v>1</v>
      </c>
      <c r="J8419" t="s">
        <v>24</v>
      </c>
      <c r="K8419" t="s">
        <v>28</v>
      </c>
      <c r="L8419" t="s">
        <v>18</v>
      </c>
      <c r="M8419">
        <v>3.9</v>
      </c>
      <c r="N8419">
        <v>11693.42</v>
      </c>
      <c r="O8419" t="s">
        <v>19</v>
      </c>
      <c r="P8419" t="str">
        <f t="shared" si="4536"/>
        <v>60-74</v>
      </c>
      <c r="Q8419" t="str">
        <f>IF(PatientData[[#This Row],[bmi]]&lt;18.5,"Underweight",
IF(PatientData[[#This Row],[bmi]]&lt;25,"Normal",
IF(PatientData[[#This Row],[bmi]]&lt;30,"Overweight","Obese")))</f>
        <v>Obese</v>
      </c>
      <c r="R8419" t="str">
        <f t="shared" si="4521"/>
        <v>High BP</v>
      </c>
      <c r="S8419" t="str">
        <f t="shared" si="4522"/>
        <v>Normal Cost</v>
      </c>
    </row>
    <row r="8420" spans="1:19" x14ac:dyDescent="0.3">
      <c r="A8420">
        <v>43</v>
      </c>
      <c r="B8420" t="s">
        <v>20</v>
      </c>
      <c r="C8420">
        <v>33</v>
      </c>
      <c r="D8420">
        <v>135</v>
      </c>
      <c r="E8420">
        <v>82</v>
      </c>
      <c r="F8420">
        <v>218.6</v>
      </c>
      <c r="G8420">
        <v>137.5</v>
      </c>
      <c r="H8420">
        <v>86</v>
      </c>
      <c r="I8420">
        <v>1</v>
      </c>
      <c r="J8420" t="s">
        <v>16</v>
      </c>
      <c r="K8420" t="s">
        <v>21</v>
      </c>
      <c r="L8420" t="s">
        <v>18</v>
      </c>
      <c r="M8420">
        <v>8</v>
      </c>
      <c r="N8420">
        <v>16050.15</v>
      </c>
      <c r="O8420" t="s">
        <v>19</v>
      </c>
      <c r="P8420" t="str">
        <f t="shared" si="4536"/>
        <v>30-44</v>
      </c>
      <c r="Q8420" t="str">
        <f>IF(PatientData[[#This Row],[bmi]]&lt;18.5,"Underweight",
IF(PatientData[[#This Row],[bmi]]&lt;25,"Normal",
IF(PatientData[[#This Row],[bmi]]&lt;30,"Overweight","Obese")))</f>
        <v>Obese</v>
      </c>
      <c r="R8420" t="str">
        <f t="shared" si="4521"/>
        <v>High BP</v>
      </c>
      <c r="S8420" t="str">
        <f t="shared" si="4522"/>
        <v>High Cost</v>
      </c>
    </row>
    <row r="8421" spans="1:19" x14ac:dyDescent="0.3">
      <c r="A8421">
        <v>68</v>
      </c>
      <c r="B8421" t="s">
        <v>15</v>
      </c>
      <c r="C8421">
        <v>29.1</v>
      </c>
      <c r="D8421">
        <v>140</v>
      </c>
      <c r="E8421">
        <v>81</v>
      </c>
      <c r="F8421">
        <v>238.9</v>
      </c>
      <c r="G8421">
        <v>94.3</v>
      </c>
      <c r="H8421">
        <v>95</v>
      </c>
      <c r="I8421">
        <v>2</v>
      </c>
      <c r="J8421" t="s">
        <v>27</v>
      </c>
      <c r="K8421" t="s">
        <v>26</v>
      </c>
      <c r="L8421" t="s">
        <v>22</v>
      </c>
      <c r="M8421">
        <v>1</v>
      </c>
      <c r="N8421">
        <v>3363.78</v>
      </c>
      <c r="O8421" t="s">
        <v>19</v>
      </c>
      <c r="P8421" t="str">
        <f t="shared" ref="P8421" si="4537">IF(A8418&lt;30,"18-29",IF(A8418&lt;45,"30-44",IF(A8418&lt;60,"45-59",IF(A8418&lt;75,"60-74","75+"))))</f>
        <v>60-74</v>
      </c>
      <c r="Q8421" t="str">
        <f>IF(PatientData[[#This Row],[bmi]]&lt;18.5,"Underweight",
IF(PatientData[[#This Row],[bmi]]&lt;25,"Normal",
IF(PatientData[[#This Row],[bmi]]&lt;30,"Overweight","Obese")))</f>
        <v>Overweight</v>
      </c>
      <c r="R8421" t="str">
        <f t="shared" si="4521"/>
        <v>High BP</v>
      </c>
      <c r="S8421" t="str">
        <f t="shared" si="4522"/>
        <v>Normal Cost</v>
      </c>
    </row>
    <row r="8422" spans="1:19" x14ac:dyDescent="0.3">
      <c r="A8422">
        <v>59</v>
      </c>
      <c r="B8422" t="s">
        <v>20</v>
      </c>
      <c r="C8422">
        <v>33</v>
      </c>
      <c r="D8422">
        <v>125</v>
      </c>
      <c r="E8422">
        <v>80</v>
      </c>
      <c r="F8422">
        <v>264.60000000000002</v>
      </c>
      <c r="G8422">
        <v>93.8</v>
      </c>
      <c r="H8422">
        <v>87</v>
      </c>
      <c r="I8422">
        <v>0</v>
      </c>
      <c r="J8422" t="s">
        <v>16</v>
      </c>
      <c r="K8422" t="s">
        <v>26</v>
      </c>
      <c r="L8422" t="s">
        <v>22</v>
      </c>
      <c r="M8422">
        <v>6.2</v>
      </c>
      <c r="N8422">
        <v>11782.59</v>
      </c>
      <c r="O8422" t="s">
        <v>19</v>
      </c>
      <c r="P8422" t="str">
        <f t="shared" ref="P8422" si="4538">IF(A8422&lt;30,"18-29",IF(A8422&lt;45,"30-44",IF(A8422&lt;60,"45-59",IF(A8422&lt;75,"60-74","75+"))))</f>
        <v>45-59</v>
      </c>
      <c r="Q8422" t="str">
        <f>IF(PatientData[[#This Row],[bmi]]&lt;18.5,"Underweight",
IF(PatientData[[#This Row],[bmi]]&lt;25,"Normal",
IF(PatientData[[#This Row],[bmi]]&lt;30,"Overweight","Obese")))</f>
        <v>Obese</v>
      </c>
      <c r="R8422" t="str">
        <f t="shared" si="4521"/>
        <v>High BP</v>
      </c>
      <c r="S8422" t="str">
        <f t="shared" si="4522"/>
        <v>Normal Cost</v>
      </c>
    </row>
    <row r="8423" spans="1:19" x14ac:dyDescent="0.3">
      <c r="A8423">
        <v>51</v>
      </c>
      <c r="B8423" t="s">
        <v>15</v>
      </c>
      <c r="C8423">
        <v>27.1</v>
      </c>
      <c r="D8423">
        <v>122</v>
      </c>
      <c r="E8423">
        <v>75</v>
      </c>
      <c r="F8423">
        <v>249.6</v>
      </c>
      <c r="G8423">
        <v>122.9</v>
      </c>
      <c r="H8423">
        <v>91</v>
      </c>
      <c r="I8423">
        <v>0</v>
      </c>
      <c r="J8423" t="s">
        <v>16</v>
      </c>
      <c r="K8423" t="s">
        <v>26</v>
      </c>
      <c r="L8423" t="s">
        <v>18</v>
      </c>
      <c r="M8423">
        <v>6.3</v>
      </c>
      <c r="N8423">
        <v>12959.18</v>
      </c>
      <c r="O8423" t="s">
        <v>19</v>
      </c>
      <c r="P8423" t="str">
        <f t="shared" ref="P8423:P8428" si="4539">IF(A8420&lt;30,"18-29",IF(A8420&lt;45,"30-44",IF(A8420&lt;60,"45-59",IF(A8420&lt;75,"60-74","75+"))))</f>
        <v>30-44</v>
      </c>
      <c r="Q8423" t="str">
        <f>IF(PatientData[[#This Row],[bmi]]&lt;18.5,"Underweight",
IF(PatientData[[#This Row],[bmi]]&lt;25,"Normal",
IF(PatientData[[#This Row],[bmi]]&lt;30,"Overweight","Obese")))</f>
        <v>Overweight</v>
      </c>
      <c r="R8423" t="str">
        <f t="shared" si="4521"/>
        <v>High BP</v>
      </c>
      <c r="S8423" t="str">
        <f t="shared" si="4522"/>
        <v>Normal Cost</v>
      </c>
    </row>
    <row r="8424" spans="1:19" x14ac:dyDescent="0.3">
      <c r="A8424">
        <v>74</v>
      </c>
      <c r="B8424" t="s">
        <v>15</v>
      </c>
      <c r="C8424">
        <v>36</v>
      </c>
      <c r="D8424">
        <v>133</v>
      </c>
      <c r="E8424">
        <v>72</v>
      </c>
      <c r="F8424">
        <v>249.2</v>
      </c>
      <c r="G8424">
        <v>118.6</v>
      </c>
      <c r="H8424">
        <v>80</v>
      </c>
      <c r="I8424">
        <v>2</v>
      </c>
      <c r="J8424" t="s">
        <v>24</v>
      </c>
      <c r="K8424" t="s">
        <v>21</v>
      </c>
      <c r="L8424" t="s">
        <v>25</v>
      </c>
      <c r="M8424">
        <v>8.9</v>
      </c>
      <c r="N8424">
        <v>17030.21</v>
      </c>
      <c r="O8424" t="s">
        <v>19</v>
      </c>
      <c r="P8424" t="str">
        <f t="shared" si="4539"/>
        <v>60-74</v>
      </c>
      <c r="Q8424" t="str">
        <f>IF(PatientData[[#This Row],[bmi]]&lt;18.5,"Underweight",
IF(PatientData[[#This Row],[bmi]]&lt;25,"Normal",
IF(PatientData[[#This Row],[bmi]]&lt;30,"Overweight","Obese")))</f>
        <v>Obese</v>
      </c>
      <c r="R8424" t="str">
        <f t="shared" si="4521"/>
        <v>High BP</v>
      </c>
      <c r="S8424" t="str">
        <f t="shared" si="4522"/>
        <v>High Cost</v>
      </c>
    </row>
    <row r="8425" spans="1:19" x14ac:dyDescent="0.3">
      <c r="A8425">
        <v>70</v>
      </c>
      <c r="B8425" t="s">
        <v>15</v>
      </c>
      <c r="C8425">
        <v>41.3</v>
      </c>
      <c r="D8425">
        <v>123</v>
      </c>
      <c r="E8425">
        <v>75</v>
      </c>
      <c r="F8425">
        <v>267.10000000000002</v>
      </c>
      <c r="G8425">
        <v>144.1</v>
      </c>
      <c r="H8425">
        <v>59</v>
      </c>
      <c r="I8425">
        <v>3</v>
      </c>
      <c r="J8425" t="s">
        <v>24</v>
      </c>
      <c r="K8425" t="s">
        <v>26</v>
      </c>
      <c r="L8425" t="s">
        <v>25</v>
      </c>
      <c r="M8425">
        <v>5.6</v>
      </c>
      <c r="N8425">
        <v>9945.67</v>
      </c>
      <c r="O8425" t="s">
        <v>19</v>
      </c>
      <c r="P8425" t="str">
        <f t="shared" si="4539"/>
        <v>45-59</v>
      </c>
      <c r="Q8425" t="str">
        <f>IF(PatientData[[#This Row],[bmi]]&lt;18.5,"Underweight",
IF(PatientData[[#This Row],[bmi]]&lt;25,"Normal",
IF(PatientData[[#This Row],[bmi]]&lt;30,"Overweight","Obese")))</f>
        <v>Obese</v>
      </c>
      <c r="R8425" t="str">
        <f t="shared" si="4521"/>
        <v>High BP</v>
      </c>
      <c r="S8425" t="str">
        <f t="shared" si="4522"/>
        <v>Normal Cost</v>
      </c>
    </row>
    <row r="8426" spans="1:19" x14ac:dyDescent="0.3">
      <c r="A8426">
        <v>87</v>
      </c>
      <c r="B8426" t="s">
        <v>15</v>
      </c>
      <c r="C8426">
        <v>30.7</v>
      </c>
      <c r="D8426">
        <v>156</v>
      </c>
      <c r="E8426">
        <v>85</v>
      </c>
      <c r="F8426">
        <v>252</v>
      </c>
      <c r="G8426">
        <v>147.6</v>
      </c>
      <c r="H8426">
        <v>89</v>
      </c>
      <c r="I8426">
        <v>0</v>
      </c>
      <c r="J8426" t="s">
        <v>16</v>
      </c>
      <c r="K8426" t="s">
        <v>17</v>
      </c>
      <c r="L8426" t="s">
        <v>25</v>
      </c>
      <c r="M8426">
        <v>5.4</v>
      </c>
      <c r="N8426">
        <v>10242.469999999999</v>
      </c>
      <c r="O8426" t="s">
        <v>19</v>
      </c>
      <c r="P8426" t="str">
        <f t="shared" si="4539"/>
        <v>45-59</v>
      </c>
      <c r="Q8426" t="str">
        <f>IF(PatientData[[#This Row],[bmi]]&lt;18.5,"Underweight",
IF(PatientData[[#This Row],[bmi]]&lt;25,"Normal",
IF(PatientData[[#This Row],[bmi]]&lt;30,"Overweight","Obese")))</f>
        <v>Obese</v>
      </c>
      <c r="R8426" t="str">
        <f t="shared" si="4521"/>
        <v>High BP</v>
      </c>
      <c r="S8426" t="str">
        <f t="shared" si="4522"/>
        <v>Normal Cost</v>
      </c>
    </row>
    <row r="8427" spans="1:19" x14ac:dyDescent="0.3">
      <c r="A8427">
        <v>90</v>
      </c>
      <c r="B8427" t="s">
        <v>15</v>
      </c>
      <c r="C8427">
        <v>28.9</v>
      </c>
      <c r="D8427">
        <v>140</v>
      </c>
      <c r="E8427">
        <v>83</v>
      </c>
      <c r="F8427">
        <v>207.1</v>
      </c>
      <c r="G8427">
        <v>136.5</v>
      </c>
      <c r="H8427">
        <v>90</v>
      </c>
      <c r="I8427">
        <v>1</v>
      </c>
      <c r="J8427" t="s">
        <v>16</v>
      </c>
      <c r="K8427" t="s">
        <v>17</v>
      </c>
      <c r="L8427" t="s">
        <v>25</v>
      </c>
      <c r="M8427">
        <v>9.1999999999999993</v>
      </c>
      <c r="N8427">
        <v>16993.439999999999</v>
      </c>
      <c r="O8427" t="s">
        <v>23</v>
      </c>
      <c r="P8427" t="str">
        <f t="shared" si="4539"/>
        <v>60-74</v>
      </c>
      <c r="Q8427" t="str">
        <f>IF(PatientData[[#This Row],[bmi]]&lt;18.5,"Underweight",
IF(PatientData[[#This Row],[bmi]]&lt;25,"Normal",
IF(PatientData[[#This Row],[bmi]]&lt;30,"Overweight","Obese")))</f>
        <v>Overweight</v>
      </c>
      <c r="R8427" t="str">
        <f t="shared" si="4521"/>
        <v>High BP</v>
      </c>
      <c r="S8427" t="str">
        <f t="shared" si="4522"/>
        <v>High Cost</v>
      </c>
    </row>
    <row r="8428" spans="1:19" x14ac:dyDescent="0.3">
      <c r="A8428">
        <v>51</v>
      </c>
      <c r="B8428" t="s">
        <v>15</v>
      </c>
      <c r="C8428">
        <v>27.2</v>
      </c>
      <c r="D8428">
        <v>143</v>
      </c>
      <c r="E8428">
        <v>91</v>
      </c>
      <c r="F8428">
        <v>214</v>
      </c>
      <c r="G8428">
        <v>85.7</v>
      </c>
      <c r="H8428">
        <v>69</v>
      </c>
      <c r="I8428">
        <v>4</v>
      </c>
      <c r="J8428" t="s">
        <v>24</v>
      </c>
      <c r="K8428" t="s">
        <v>21</v>
      </c>
      <c r="L8428" t="s">
        <v>22</v>
      </c>
      <c r="M8428">
        <v>7.1</v>
      </c>
      <c r="N8428">
        <v>19087.330000000002</v>
      </c>
      <c r="O8428" t="s">
        <v>23</v>
      </c>
      <c r="P8428" t="str">
        <f t="shared" si="4539"/>
        <v>60-74</v>
      </c>
      <c r="Q8428" t="str">
        <f>IF(PatientData[[#This Row],[bmi]]&lt;18.5,"Underweight",
IF(PatientData[[#This Row],[bmi]]&lt;25,"Normal",
IF(PatientData[[#This Row],[bmi]]&lt;30,"Overweight","Obese")))</f>
        <v>Overweight</v>
      </c>
      <c r="R8428" t="str">
        <f t="shared" si="4521"/>
        <v>High BP</v>
      </c>
      <c r="S8428" t="str">
        <f t="shared" si="4522"/>
        <v>High Cost</v>
      </c>
    </row>
    <row r="8429" spans="1:19" x14ac:dyDescent="0.3">
      <c r="A8429">
        <v>84</v>
      </c>
      <c r="B8429" t="s">
        <v>20</v>
      </c>
      <c r="C8429">
        <v>33</v>
      </c>
      <c r="D8429">
        <v>136</v>
      </c>
      <c r="E8429">
        <v>71</v>
      </c>
      <c r="F8429">
        <v>260.10000000000002</v>
      </c>
      <c r="G8429">
        <v>107</v>
      </c>
      <c r="H8429">
        <v>90</v>
      </c>
      <c r="I8429">
        <v>0</v>
      </c>
      <c r="J8429" t="s">
        <v>24</v>
      </c>
      <c r="K8429" t="s">
        <v>21</v>
      </c>
      <c r="L8429" t="s">
        <v>18</v>
      </c>
      <c r="M8429">
        <v>4.3</v>
      </c>
      <c r="N8429">
        <v>10414.09</v>
      </c>
      <c r="O8429" t="s">
        <v>19</v>
      </c>
      <c r="P8429" t="str">
        <f t="shared" ref="P8429" si="4540">IF(A8429&lt;30,"18-29",IF(A8429&lt;45,"30-44",IF(A8429&lt;60,"45-59",IF(A8429&lt;75,"60-74","75+"))))</f>
        <v>75+</v>
      </c>
      <c r="Q8429" t="str">
        <f>IF(PatientData[[#This Row],[bmi]]&lt;18.5,"Underweight",
IF(PatientData[[#This Row],[bmi]]&lt;25,"Normal",
IF(PatientData[[#This Row],[bmi]]&lt;30,"Overweight","Obese")))</f>
        <v>Obese</v>
      </c>
      <c r="R8429" t="str">
        <f t="shared" si="4521"/>
        <v>High BP</v>
      </c>
      <c r="S8429" t="str">
        <f t="shared" si="4522"/>
        <v>Normal Cost</v>
      </c>
    </row>
    <row r="8430" spans="1:19" x14ac:dyDescent="0.3">
      <c r="A8430">
        <v>57</v>
      </c>
      <c r="B8430" t="s">
        <v>15</v>
      </c>
      <c r="C8430">
        <v>20.399999999999999</v>
      </c>
      <c r="D8430">
        <v>127</v>
      </c>
      <c r="E8430">
        <v>81</v>
      </c>
      <c r="F8430">
        <v>187.1</v>
      </c>
      <c r="G8430">
        <v>79.8</v>
      </c>
      <c r="H8430">
        <v>74</v>
      </c>
      <c r="I8430">
        <v>1</v>
      </c>
      <c r="J8430" t="s">
        <v>16</v>
      </c>
      <c r="K8430" t="s">
        <v>26</v>
      </c>
      <c r="L8430" t="s">
        <v>22</v>
      </c>
      <c r="M8430">
        <v>7.5</v>
      </c>
      <c r="N8430">
        <v>14679.85</v>
      </c>
      <c r="O8430" t="s">
        <v>19</v>
      </c>
      <c r="P8430" t="str">
        <f t="shared" ref="P8430:P8432" si="4541">IF(A8427&lt;30,"18-29",IF(A8427&lt;45,"30-44",IF(A8427&lt;60,"45-59",IF(A8427&lt;75,"60-74","75+"))))</f>
        <v>75+</v>
      </c>
      <c r="Q8430" t="str">
        <f>IF(PatientData[[#This Row],[bmi]]&lt;18.5,"Underweight",
IF(PatientData[[#This Row],[bmi]]&lt;25,"Normal",
IF(PatientData[[#This Row],[bmi]]&lt;30,"Overweight","Obese")))</f>
        <v>Normal</v>
      </c>
      <c r="R8430" t="str">
        <f t="shared" si="4521"/>
        <v>High BP</v>
      </c>
      <c r="S8430" t="str">
        <f t="shared" si="4522"/>
        <v>Normal Cost</v>
      </c>
    </row>
    <row r="8431" spans="1:19" x14ac:dyDescent="0.3">
      <c r="A8431">
        <v>58</v>
      </c>
      <c r="B8431" t="s">
        <v>15</v>
      </c>
      <c r="C8431">
        <v>21.5</v>
      </c>
      <c r="D8431">
        <v>131</v>
      </c>
      <c r="E8431">
        <v>70</v>
      </c>
      <c r="F8431">
        <v>243</v>
      </c>
      <c r="G8431">
        <v>161</v>
      </c>
      <c r="H8431">
        <v>92</v>
      </c>
      <c r="I8431">
        <v>2</v>
      </c>
      <c r="J8431" t="s">
        <v>16</v>
      </c>
      <c r="K8431" t="s">
        <v>17</v>
      </c>
      <c r="L8431" t="s">
        <v>25</v>
      </c>
      <c r="M8431">
        <v>7.2</v>
      </c>
      <c r="N8431">
        <v>13647.47</v>
      </c>
      <c r="O8431" t="s">
        <v>19</v>
      </c>
      <c r="P8431" t="str">
        <f t="shared" si="4541"/>
        <v>45-59</v>
      </c>
      <c r="Q8431" t="str">
        <f>IF(PatientData[[#This Row],[bmi]]&lt;18.5,"Underweight",
IF(PatientData[[#This Row],[bmi]]&lt;25,"Normal",
IF(PatientData[[#This Row],[bmi]]&lt;30,"Overweight","Obese")))</f>
        <v>Normal</v>
      </c>
      <c r="R8431" t="str">
        <f t="shared" si="4521"/>
        <v>High BP</v>
      </c>
      <c r="S8431" t="str">
        <f t="shared" si="4522"/>
        <v>Normal Cost</v>
      </c>
    </row>
    <row r="8432" spans="1:19" x14ac:dyDescent="0.3">
      <c r="A8432">
        <v>59</v>
      </c>
      <c r="B8432" t="s">
        <v>15</v>
      </c>
      <c r="C8432">
        <v>28.6</v>
      </c>
      <c r="D8432">
        <v>234</v>
      </c>
      <c r="E8432">
        <v>129</v>
      </c>
      <c r="F8432">
        <v>204.4</v>
      </c>
      <c r="G8432">
        <v>102.6</v>
      </c>
      <c r="H8432">
        <v>87</v>
      </c>
      <c r="I8432">
        <v>1</v>
      </c>
      <c r="J8432" t="s">
        <v>27</v>
      </c>
      <c r="K8432" t="s">
        <v>21</v>
      </c>
      <c r="L8432" t="s">
        <v>25</v>
      </c>
      <c r="M8432">
        <v>2.7</v>
      </c>
      <c r="N8432">
        <v>8321.06</v>
      </c>
      <c r="O8432" t="s">
        <v>19</v>
      </c>
      <c r="P8432" t="str">
        <f t="shared" si="4541"/>
        <v>75+</v>
      </c>
      <c r="Q8432" t="str">
        <f>IF(PatientData[[#This Row],[bmi]]&lt;18.5,"Underweight",
IF(PatientData[[#This Row],[bmi]]&lt;25,"Normal",
IF(PatientData[[#This Row],[bmi]]&lt;30,"Overweight","Obese")))</f>
        <v>Overweight</v>
      </c>
      <c r="R8432" t="str">
        <f t="shared" si="4521"/>
        <v>High BP</v>
      </c>
      <c r="S8432" t="str">
        <f t="shared" si="4522"/>
        <v>Normal Cost</v>
      </c>
    </row>
    <row r="8433" spans="1:19" x14ac:dyDescent="0.3">
      <c r="A8433">
        <v>49</v>
      </c>
      <c r="B8433" t="s">
        <v>20</v>
      </c>
      <c r="C8433">
        <v>33.1</v>
      </c>
      <c r="D8433">
        <v>117</v>
      </c>
      <c r="E8433">
        <v>66</v>
      </c>
      <c r="F8433">
        <v>245.9</v>
      </c>
      <c r="G8433">
        <v>170.8</v>
      </c>
      <c r="H8433">
        <v>79</v>
      </c>
      <c r="I8433">
        <v>0</v>
      </c>
      <c r="J8433" t="s">
        <v>16</v>
      </c>
      <c r="K8433" t="s">
        <v>17</v>
      </c>
      <c r="L8433" t="s">
        <v>18</v>
      </c>
      <c r="M8433">
        <v>5.4</v>
      </c>
      <c r="N8433">
        <v>11003.72</v>
      </c>
      <c r="O8433" t="s">
        <v>19</v>
      </c>
      <c r="P8433" t="str">
        <f t="shared" ref="P8433" si="4542">IF(A8433&lt;30,"18-29",IF(A8433&lt;45,"30-44",IF(A8433&lt;60,"45-59",IF(A8433&lt;75,"60-74","75+"))))</f>
        <v>45-59</v>
      </c>
      <c r="Q8433" t="str">
        <f>IF(PatientData[[#This Row],[bmi]]&lt;18.5,"Underweight",
IF(PatientData[[#This Row],[bmi]]&lt;25,"Normal",
IF(PatientData[[#This Row],[bmi]]&lt;30,"Overweight","Obese")))</f>
        <v>Obese</v>
      </c>
      <c r="R8433" t="str">
        <f t="shared" si="4521"/>
        <v>Normal BP</v>
      </c>
      <c r="S8433" t="str">
        <f t="shared" si="4522"/>
        <v>Normal Cost</v>
      </c>
    </row>
    <row r="8434" spans="1:19" x14ac:dyDescent="0.3">
      <c r="A8434">
        <v>52</v>
      </c>
      <c r="B8434" t="s">
        <v>15</v>
      </c>
      <c r="C8434">
        <v>36.799999999999997</v>
      </c>
      <c r="D8434">
        <v>113</v>
      </c>
      <c r="E8434">
        <v>78</v>
      </c>
      <c r="F8434">
        <v>257.2</v>
      </c>
      <c r="G8434">
        <v>119.2</v>
      </c>
      <c r="H8434">
        <v>94</v>
      </c>
      <c r="I8434">
        <v>4</v>
      </c>
      <c r="J8434" t="s">
        <v>16</v>
      </c>
      <c r="K8434" t="s">
        <v>26</v>
      </c>
      <c r="L8434" t="s">
        <v>18</v>
      </c>
      <c r="M8434">
        <v>6.4</v>
      </c>
      <c r="N8434">
        <v>13694.22</v>
      </c>
      <c r="O8434" t="s">
        <v>19</v>
      </c>
      <c r="P8434" t="str">
        <f t="shared" ref="P8434" si="4543">IF(A8431&lt;30,"18-29",IF(A8431&lt;45,"30-44",IF(A8431&lt;60,"45-59",IF(A8431&lt;75,"60-74","75+"))))</f>
        <v>45-59</v>
      </c>
      <c r="Q8434" t="str">
        <f>IF(PatientData[[#This Row],[bmi]]&lt;18.5,"Underweight",
IF(PatientData[[#This Row],[bmi]]&lt;25,"Normal",
IF(PatientData[[#This Row],[bmi]]&lt;30,"Overweight","Obese")))</f>
        <v>Obese</v>
      </c>
      <c r="R8434" t="str">
        <f t="shared" si="4521"/>
        <v>Normal BP</v>
      </c>
      <c r="S8434" t="str">
        <f t="shared" si="4522"/>
        <v>Normal Cost</v>
      </c>
    </row>
    <row r="8435" spans="1:19" x14ac:dyDescent="0.3">
      <c r="A8435">
        <v>51</v>
      </c>
      <c r="B8435" t="s">
        <v>20</v>
      </c>
      <c r="C8435">
        <v>33.1</v>
      </c>
      <c r="D8435">
        <v>126</v>
      </c>
      <c r="E8435">
        <v>73</v>
      </c>
      <c r="F8435">
        <v>261.2</v>
      </c>
      <c r="G8435">
        <v>118.8</v>
      </c>
      <c r="H8435">
        <v>67</v>
      </c>
      <c r="I8435">
        <v>2</v>
      </c>
      <c r="J8435" t="s">
        <v>24</v>
      </c>
      <c r="K8435" t="s">
        <v>21</v>
      </c>
      <c r="L8435" t="s">
        <v>25</v>
      </c>
      <c r="M8435">
        <v>5.7</v>
      </c>
      <c r="N8435">
        <v>12804.07</v>
      </c>
      <c r="O8435" t="s">
        <v>19</v>
      </c>
      <c r="P8435" t="str">
        <f t="shared" ref="P8435:P8436" si="4544">IF(A8435&lt;30,"18-29",IF(A8435&lt;45,"30-44",IF(A8435&lt;60,"45-59",IF(A8435&lt;75,"60-74","75+"))))</f>
        <v>45-59</v>
      </c>
      <c r="Q8435" t="str">
        <f>IF(PatientData[[#This Row],[bmi]]&lt;18.5,"Underweight",
IF(PatientData[[#This Row],[bmi]]&lt;25,"Normal",
IF(PatientData[[#This Row],[bmi]]&lt;30,"Overweight","Obese")))</f>
        <v>Obese</v>
      </c>
      <c r="R8435" t="str">
        <f t="shared" si="4521"/>
        <v>High BP</v>
      </c>
      <c r="S8435" t="str">
        <f t="shared" si="4522"/>
        <v>Normal Cost</v>
      </c>
    </row>
    <row r="8436" spans="1:19" x14ac:dyDescent="0.3">
      <c r="A8436">
        <v>61</v>
      </c>
      <c r="B8436" t="s">
        <v>20</v>
      </c>
      <c r="C8436">
        <v>33.1</v>
      </c>
      <c r="D8436">
        <v>123</v>
      </c>
      <c r="E8436">
        <v>76</v>
      </c>
      <c r="F8436">
        <v>231.3</v>
      </c>
      <c r="G8436">
        <v>109.4</v>
      </c>
      <c r="H8436">
        <v>62</v>
      </c>
      <c r="I8436">
        <v>1</v>
      </c>
      <c r="J8436" t="s">
        <v>24</v>
      </c>
      <c r="K8436" t="s">
        <v>21</v>
      </c>
      <c r="L8436" t="s">
        <v>18</v>
      </c>
      <c r="M8436">
        <v>5</v>
      </c>
      <c r="N8436">
        <v>10615.71</v>
      </c>
      <c r="O8436" t="s">
        <v>19</v>
      </c>
      <c r="P8436" t="str">
        <f t="shared" si="4544"/>
        <v>60-74</v>
      </c>
      <c r="Q8436" t="str">
        <f>IF(PatientData[[#This Row],[bmi]]&lt;18.5,"Underweight",
IF(PatientData[[#This Row],[bmi]]&lt;25,"Normal",
IF(PatientData[[#This Row],[bmi]]&lt;30,"Overweight","Obese")))</f>
        <v>Obese</v>
      </c>
      <c r="R8436" t="str">
        <f t="shared" si="4521"/>
        <v>High BP</v>
      </c>
      <c r="S8436" t="str">
        <f t="shared" si="4522"/>
        <v>Normal Cost</v>
      </c>
    </row>
    <row r="8437" spans="1:19" x14ac:dyDescent="0.3">
      <c r="A8437">
        <v>72</v>
      </c>
      <c r="B8437" t="s">
        <v>15</v>
      </c>
      <c r="C8437">
        <v>29.6</v>
      </c>
      <c r="D8437">
        <v>158</v>
      </c>
      <c r="E8437">
        <v>94</v>
      </c>
      <c r="F8437">
        <v>257.5</v>
      </c>
      <c r="G8437">
        <v>109.9</v>
      </c>
      <c r="H8437">
        <v>85</v>
      </c>
      <c r="I8437">
        <v>1</v>
      </c>
      <c r="J8437" t="s">
        <v>16</v>
      </c>
      <c r="K8437" t="s">
        <v>28</v>
      </c>
      <c r="L8437" t="s">
        <v>18</v>
      </c>
      <c r="M8437">
        <v>7.5</v>
      </c>
      <c r="N8437">
        <v>18295.71</v>
      </c>
      <c r="O8437" t="s">
        <v>19</v>
      </c>
      <c r="P8437" t="str">
        <f t="shared" ref="P8437:P8439" si="4545">IF(A8434&lt;30,"18-29",IF(A8434&lt;45,"30-44",IF(A8434&lt;60,"45-59",IF(A8434&lt;75,"60-74","75+"))))</f>
        <v>45-59</v>
      </c>
      <c r="Q8437" t="str">
        <f>IF(PatientData[[#This Row],[bmi]]&lt;18.5,"Underweight",
IF(PatientData[[#This Row],[bmi]]&lt;25,"Normal",
IF(PatientData[[#This Row],[bmi]]&lt;30,"Overweight","Obese")))</f>
        <v>Overweight</v>
      </c>
      <c r="R8437" t="str">
        <f t="shared" si="4521"/>
        <v>High BP</v>
      </c>
      <c r="S8437" t="str">
        <f t="shared" si="4522"/>
        <v>High Cost</v>
      </c>
    </row>
    <row r="8438" spans="1:19" x14ac:dyDescent="0.3">
      <c r="A8438">
        <v>64</v>
      </c>
      <c r="B8438" t="s">
        <v>15</v>
      </c>
      <c r="C8438">
        <v>32.4</v>
      </c>
      <c r="D8438">
        <v>126</v>
      </c>
      <c r="E8438">
        <v>76</v>
      </c>
      <c r="F8438">
        <v>244.4</v>
      </c>
      <c r="G8438">
        <v>126.3</v>
      </c>
      <c r="H8438">
        <v>156</v>
      </c>
      <c r="I8438">
        <v>2</v>
      </c>
      <c r="J8438" t="s">
        <v>16</v>
      </c>
      <c r="K8438" t="s">
        <v>21</v>
      </c>
      <c r="L8438" t="s">
        <v>18</v>
      </c>
      <c r="M8438">
        <v>10.5</v>
      </c>
      <c r="N8438">
        <v>20925.39</v>
      </c>
      <c r="O8438" t="s">
        <v>23</v>
      </c>
      <c r="P8438" t="str">
        <f t="shared" si="4545"/>
        <v>45-59</v>
      </c>
      <c r="Q8438" t="str">
        <f>IF(PatientData[[#This Row],[bmi]]&lt;18.5,"Underweight",
IF(PatientData[[#This Row],[bmi]]&lt;25,"Normal",
IF(PatientData[[#This Row],[bmi]]&lt;30,"Overweight","Obese")))</f>
        <v>Obese</v>
      </c>
      <c r="R8438" t="str">
        <f t="shared" si="4521"/>
        <v>High BP</v>
      </c>
      <c r="S8438" t="str">
        <f t="shared" si="4522"/>
        <v>High Cost</v>
      </c>
    </row>
    <row r="8439" spans="1:19" x14ac:dyDescent="0.3">
      <c r="A8439">
        <v>61</v>
      </c>
      <c r="B8439" t="s">
        <v>15</v>
      </c>
      <c r="C8439">
        <v>27.9</v>
      </c>
      <c r="D8439">
        <v>142</v>
      </c>
      <c r="E8439">
        <v>84</v>
      </c>
      <c r="F8439">
        <v>263.60000000000002</v>
      </c>
      <c r="G8439">
        <v>116.7</v>
      </c>
      <c r="H8439">
        <v>71</v>
      </c>
      <c r="I8439">
        <v>0</v>
      </c>
      <c r="J8439" t="s">
        <v>24</v>
      </c>
      <c r="K8439" t="s">
        <v>26</v>
      </c>
      <c r="L8439" t="s">
        <v>18</v>
      </c>
      <c r="M8439">
        <v>5.4</v>
      </c>
      <c r="N8439">
        <v>11429.25</v>
      </c>
      <c r="O8439" t="s">
        <v>19</v>
      </c>
      <c r="P8439" t="str">
        <f t="shared" si="4545"/>
        <v>60-74</v>
      </c>
      <c r="Q8439" t="str">
        <f>IF(PatientData[[#This Row],[bmi]]&lt;18.5,"Underweight",
IF(PatientData[[#This Row],[bmi]]&lt;25,"Normal",
IF(PatientData[[#This Row],[bmi]]&lt;30,"Overweight","Obese")))</f>
        <v>Overweight</v>
      </c>
      <c r="R8439" t="str">
        <f t="shared" si="4521"/>
        <v>High BP</v>
      </c>
      <c r="S8439" t="str">
        <f t="shared" si="4522"/>
        <v>Normal Cost</v>
      </c>
    </row>
    <row r="8440" spans="1:19" x14ac:dyDescent="0.3">
      <c r="A8440">
        <v>52</v>
      </c>
      <c r="B8440" t="s">
        <v>20</v>
      </c>
      <c r="C8440">
        <v>33.1</v>
      </c>
      <c r="D8440">
        <v>109</v>
      </c>
      <c r="E8440">
        <v>64</v>
      </c>
      <c r="F8440">
        <v>221.1</v>
      </c>
      <c r="G8440">
        <v>119</v>
      </c>
      <c r="H8440">
        <v>85</v>
      </c>
      <c r="I8440">
        <v>0</v>
      </c>
      <c r="J8440" t="s">
        <v>24</v>
      </c>
      <c r="K8440" t="s">
        <v>28</v>
      </c>
      <c r="L8440" t="s">
        <v>18</v>
      </c>
      <c r="M8440">
        <v>7.4</v>
      </c>
      <c r="N8440">
        <v>16534.98</v>
      </c>
      <c r="O8440" t="s">
        <v>19</v>
      </c>
      <c r="P8440" t="str">
        <f t="shared" ref="P8440" si="4546">IF(A8440&lt;30,"18-29",IF(A8440&lt;45,"30-44",IF(A8440&lt;60,"45-59",IF(A8440&lt;75,"60-74","75+"))))</f>
        <v>45-59</v>
      </c>
      <c r="Q8440" t="str">
        <f>IF(PatientData[[#This Row],[bmi]]&lt;18.5,"Underweight",
IF(PatientData[[#This Row],[bmi]]&lt;25,"Normal",
IF(PatientData[[#This Row],[bmi]]&lt;30,"Overweight","Obese")))</f>
        <v>Obese</v>
      </c>
      <c r="R8440" t="str">
        <f t="shared" si="4521"/>
        <v>Normal BP</v>
      </c>
      <c r="S8440" t="str">
        <f t="shared" si="4522"/>
        <v>High Cost</v>
      </c>
    </row>
    <row r="8441" spans="1:19" x14ac:dyDescent="0.3">
      <c r="A8441">
        <v>41</v>
      </c>
      <c r="B8441" t="s">
        <v>15</v>
      </c>
      <c r="C8441">
        <v>28.1</v>
      </c>
      <c r="D8441">
        <v>129</v>
      </c>
      <c r="E8441">
        <v>84</v>
      </c>
      <c r="F8441">
        <v>204.3</v>
      </c>
      <c r="G8441">
        <v>123.5</v>
      </c>
      <c r="H8441">
        <v>50</v>
      </c>
      <c r="I8441">
        <v>1</v>
      </c>
      <c r="J8441" t="s">
        <v>27</v>
      </c>
      <c r="K8441" t="s">
        <v>17</v>
      </c>
      <c r="L8441" t="s">
        <v>25</v>
      </c>
      <c r="M8441">
        <v>3.5</v>
      </c>
      <c r="N8441">
        <v>7743.63</v>
      </c>
      <c r="O8441" t="s">
        <v>19</v>
      </c>
      <c r="P8441" t="str">
        <f t="shared" ref="P8441:P8443" si="4547">IF(A8438&lt;30,"18-29",IF(A8438&lt;45,"30-44",IF(A8438&lt;60,"45-59",IF(A8438&lt;75,"60-74","75+"))))</f>
        <v>60-74</v>
      </c>
      <c r="Q8441" t="str">
        <f>IF(PatientData[[#This Row],[bmi]]&lt;18.5,"Underweight",
IF(PatientData[[#This Row],[bmi]]&lt;25,"Normal",
IF(PatientData[[#This Row],[bmi]]&lt;30,"Overweight","Obese")))</f>
        <v>Overweight</v>
      </c>
      <c r="R8441" t="str">
        <f t="shared" si="4521"/>
        <v>High BP</v>
      </c>
      <c r="S8441" t="str">
        <f t="shared" si="4522"/>
        <v>Normal Cost</v>
      </c>
    </row>
    <row r="8442" spans="1:19" x14ac:dyDescent="0.3">
      <c r="A8442">
        <v>89</v>
      </c>
      <c r="B8442" t="s">
        <v>15</v>
      </c>
      <c r="C8442">
        <v>29.6</v>
      </c>
      <c r="D8442">
        <v>132</v>
      </c>
      <c r="E8442">
        <v>84</v>
      </c>
      <c r="F8442">
        <v>280.8</v>
      </c>
      <c r="G8442">
        <v>121.3</v>
      </c>
      <c r="H8442">
        <v>91</v>
      </c>
      <c r="I8442">
        <v>1</v>
      </c>
      <c r="J8442" t="s">
        <v>24</v>
      </c>
      <c r="K8442" t="s">
        <v>17</v>
      </c>
      <c r="L8442" t="s">
        <v>18</v>
      </c>
      <c r="M8442">
        <v>5.2</v>
      </c>
      <c r="N8442">
        <v>9155.9</v>
      </c>
      <c r="O8442" t="s">
        <v>23</v>
      </c>
      <c r="P8442" t="str">
        <f t="shared" si="4547"/>
        <v>60-74</v>
      </c>
      <c r="Q8442" t="str">
        <f>IF(PatientData[[#This Row],[bmi]]&lt;18.5,"Underweight",
IF(PatientData[[#This Row],[bmi]]&lt;25,"Normal",
IF(PatientData[[#This Row],[bmi]]&lt;30,"Overweight","Obese")))</f>
        <v>Overweight</v>
      </c>
      <c r="R8442" t="str">
        <f t="shared" si="4521"/>
        <v>High BP</v>
      </c>
      <c r="S8442" t="str">
        <f t="shared" si="4522"/>
        <v>Normal Cost</v>
      </c>
    </row>
    <row r="8443" spans="1:19" x14ac:dyDescent="0.3">
      <c r="A8443">
        <v>61</v>
      </c>
      <c r="B8443" t="s">
        <v>15</v>
      </c>
      <c r="C8443">
        <v>27</v>
      </c>
      <c r="D8443">
        <v>124</v>
      </c>
      <c r="E8443">
        <v>76</v>
      </c>
      <c r="F8443">
        <v>233.5</v>
      </c>
      <c r="G8443">
        <v>140.5</v>
      </c>
      <c r="H8443">
        <v>72</v>
      </c>
      <c r="I8443">
        <v>0</v>
      </c>
      <c r="J8443" t="s">
        <v>16</v>
      </c>
      <c r="K8443" t="s">
        <v>17</v>
      </c>
      <c r="L8443" t="s">
        <v>25</v>
      </c>
      <c r="M8443">
        <v>5.8</v>
      </c>
      <c r="N8443">
        <v>12724.47</v>
      </c>
      <c r="O8443" t="s">
        <v>19</v>
      </c>
      <c r="P8443" t="str">
        <f t="shared" si="4547"/>
        <v>45-59</v>
      </c>
      <c r="Q8443" t="str">
        <f>IF(PatientData[[#This Row],[bmi]]&lt;18.5,"Underweight",
IF(PatientData[[#This Row],[bmi]]&lt;25,"Normal",
IF(PatientData[[#This Row],[bmi]]&lt;30,"Overweight","Obese")))</f>
        <v>Overweight</v>
      </c>
      <c r="R8443" t="str">
        <f t="shared" si="4521"/>
        <v>High BP</v>
      </c>
      <c r="S8443" t="str">
        <f t="shared" si="4522"/>
        <v>Normal Cost</v>
      </c>
    </row>
    <row r="8444" spans="1:19" x14ac:dyDescent="0.3">
      <c r="A8444">
        <v>62</v>
      </c>
      <c r="B8444" t="s">
        <v>20</v>
      </c>
      <c r="C8444">
        <v>33.1</v>
      </c>
      <c r="D8444">
        <v>139</v>
      </c>
      <c r="E8444">
        <v>87</v>
      </c>
      <c r="F8444">
        <v>233.3</v>
      </c>
      <c r="G8444">
        <v>123.2</v>
      </c>
      <c r="H8444">
        <v>58</v>
      </c>
      <c r="I8444">
        <v>1</v>
      </c>
      <c r="J8444" t="s">
        <v>27</v>
      </c>
      <c r="K8444" t="s">
        <v>21</v>
      </c>
      <c r="L8444" t="s">
        <v>22</v>
      </c>
      <c r="M8444">
        <v>5.4</v>
      </c>
      <c r="N8444">
        <v>12893.98</v>
      </c>
      <c r="O8444" t="s">
        <v>19</v>
      </c>
      <c r="P8444" t="str">
        <f t="shared" ref="P8444" si="4548">IF(A8444&lt;30,"18-29",IF(A8444&lt;45,"30-44",IF(A8444&lt;60,"45-59",IF(A8444&lt;75,"60-74","75+"))))</f>
        <v>60-74</v>
      </c>
      <c r="Q8444" t="str">
        <f>IF(PatientData[[#This Row],[bmi]]&lt;18.5,"Underweight",
IF(PatientData[[#This Row],[bmi]]&lt;25,"Normal",
IF(PatientData[[#This Row],[bmi]]&lt;30,"Overweight","Obese")))</f>
        <v>Obese</v>
      </c>
      <c r="R8444" t="str">
        <f t="shared" si="4521"/>
        <v>High BP</v>
      </c>
      <c r="S8444" t="str">
        <f t="shared" si="4522"/>
        <v>Normal Cost</v>
      </c>
    </row>
    <row r="8445" spans="1:19" x14ac:dyDescent="0.3">
      <c r="A8445">
        <v>77</v>
      </c>
      <c r="B8445" t="s">
        <v>15</v>
      </c>
      <c r="C8445">
        <v>30.4</v>
      </c>
      <c r="D8445">
        <v>136</v>
      </c>
      <c r="E8445">
        <v>83</v>
      </c>
      <c r="F8445">
        <v>234</v>
      </c>
      <c r="G8445">
        <v>122</v>
      </c>
      <c r="H8445">
        <v>95</v>
      </c>
      <c r="I8445">
        <v>3</v>
      </c>
      <c r="J8445" t="s">
        <v>16</v>
      </c>
      <c r="K8445" t="s">
        <v>17</v>
      </c>
      <c r="L8445" t="s">
        <v>25</v>
      </c>
      <c r="M8445">
        <v>11.4</v>
      </c>
      <c r="N8445">
        <v>17095.009999999998</v>
      </c>
      <c r="O8445" t="s">
        <v>19</v>
      </c>
      <c r="P8445" t="str">
        <f t="shared" ref="P8445:P8446" si="4549">IF(A8442&lt;30,"18-29",IF(A8442&lt;45,"30-44",IF(A8442&lt;60,"45-59",IF(A8442&lt;75,"60-74","75+"))))</f>
        <v>75+</v>
      </c>
      <c r="Q8445" t="str">
        <f>IF(PatientData[[#This Row],[bmi]]&lt;18.5,"Underweight",
IF(PatientData[[#This Row],[bmi]]&lt;25,"Normal",
IF(PatientData[[#This Row],[bmi]]&lt;30,"Overweight","Obese")))</f>
        <v>Obese</v>
      </c>
      <c r="R8445" t="str">
        <f t="shared" si="4521"/>
        <v>High BP</v>
      </c>
      <c r="S8445" t="str">
        <f t="shared" si="4522"/>
        <v>High Cost</v>
      </c>
    </row>
    <row r="8446" spans="1:19" x14ac:dyDescent="0.3">
      <c r="A8446">
        <v>92</v>
      </c>
      <c r="B8446" t="s">
        <v>15</v>
      </c>
      <c r="C8446">
        <v>28.2</v>
      </c>
      <c r="D8446">
        <v>204</v>
      </c>
      <c r="E8446">
        <v>128</v>
      </c>
      <c r="F8446">
        <v>253</v>
      </c>
      <c r="G8446">
        <v>106.3</v>
      </c>
      <c r="H8446">
        <v>79</v>
      </c>
      <c r="I8446">
        <v>2</v>
      </c>
      <c r="J8446" t="s">
        <v>27</v>
      </c>
      <c r="K8446" t="s">
        <v>28</v>
      </c>
      <c r="L8446" t="s">
        <v>25</v>
      </c>
      <c r="M8446">
        <v>3.3</v>
      </c>
      <c r="N8446">
        <v>10480.06</v>
      </c>
      <c r="O8446" t="s">
        <v>19</v>
      </c>
      <c r="P8446" t="str">
        <f t="shared" si="4549"/>
        <v>60-74</v>
      </c>
      <c r="Q8446" t="str">
        <f>IF(PatientData[[#This Row],[bmi]]&lt;18.5,"Underweight",
IF(PatientData[[#This Row],[bmi]]&lt;25,"Normal",
IF(PatientData[[#This Row],[bmi]]&lt;30,"Overweight","Obese")))</f>
        <v>Overweight</v>
      </c>
      <c r="R8446" t="str">
        <f t="shared" si="4521"/>
        <v>High BP</v>
      </c>
      <c r="S8446" t="str">
        <f t="shared" si="4522"/>
        <v>Normal Cost</v>
      </c>
    </row>
    <row r="8447" spans="1:19" x14ac:dyDescent="0.3">
      <c r="A8447">
        <v>71</v>
      </c>
      <c r="B8447" t="s">
        <v>20</v>
      </c>
      <c r="C8447">
        <v>33.1</v>
      </c>
      <c r="D8447">
        <v>131</v>
      </c>
      <c r="E8447">
        <v>81</v>
      </c>
      <c r="F8447">
        <v>250</v>
      </c>
      <c r="G8447">
        <v>122.2</v>
      </c>
      <c r="H8447">
        <v>71</v>
      </c>
      <c r="I8447">
        <v>0</v>
      </c>
      <c r="J8447" t="s">
        <v>16</v>
      </c>
      <c r="K8447" t="s">
        <v>28</v>
      </c>
      <c r="L8447" t="s">
        <v>18</v>
      </c>
      <c r="M8447">
        <v>5.6</v>
      </c>
      <c r="N8447">
        <v>15617.27</v>
      </c>
      <c r="O8447" t="s">
        <v>19</v>
      </c>
      <c r="P8447" t="str">
        <f t="shared" ref="P8447:P8449" si="4550">IF(A8447&lt;30,"18-29",IF(A8447&lt;45,"30-44",IF(A8447&lt;60,"45-59",IF(A8447&lt;75,"60-74","75+"))))</f>
        <v>60-74</v>
      </c>
      <c r="Q8447" t="str">
        <f>IF(PatientData[[#This Row],[bmi]]&lt;18.5,"Underweight",
IF(PatientData[[#This Row],[bmi]]&lt;25,"Normal",
IF(PatientData[[#This Row],[bmi]]&lt;30,"Overweight","Obese")))</f>
        <v>Obese</v>
      </c>
      <c r="R8447" t="str">
        <f t="shared" si="4521"/>
        <v>High BP</v>
      </c>
      <c r="S8447" t="str">
        <f t="shared" si="4522"/>
        <v>High Cost</v>
      </c>
    </row>
    <row r="8448" spans="1:19" x14ac:dyDescent="0.3">
      <c r="A8448">
        <v>66</v>
      </c>
      <c r="B8448" t="s">
        <v>20</v>
      </c>
      <c r="C8448">
        <v>33.1</v>
      </c>
      <c r="D8448">
        <v>118</v>
      </c>
      <c r="E8448">
        <v>68</v>
      </c>
      <c r="F8448">
        <v>257.8</v>
      </c>
      <c r="G8448">
        <v>165.8</v>
      </c>
      <c r="H8448">
        <v>73</v>
      </c>
      <c r="I8448">
        <v>1</v>
      </c>
      <c r="J8448" t="s">
        <v>27</v>
      </c>
      <c r="K8448" t="s">
        <v>21</v>
      </c>
      <c r="L8448" t="s">
        <v>25</v>
      </c>
      <c r="M8448">
        <v>3.8</v>
      </c>
      <c r="N8448">
        <v>9659.18</v>
      </c>
      <c r="O8448" t="s">
        <v>19</v>
      </c>
      <c r="P8448" t="str">
        <f t="shared" si="4550"/>
        <v>60-74</v>
      </c>
      <c r="Q8448" t="str">
        <f>IF(PatientData[[#This Row],[bmi]]&lt;18.5,"Underweight",
IF(PatientData[[#This Row],[bmi]]&lt;25,"Normal",
IF(PatientData[[#This Row],[bmi]]&lt;30,"Overweight","Obese")))</f>
        <v>Obese</v>
      </c>
      <c r="R8448" t="str">
        <f t="shared" si="4521"/>
        <v>Normal BP</v>
      </c>
      <c r="S8448" t="str">
        <f t="shared" si="4522"/>
        <v>Normal Cost</v>
      </c>
    </row>
    <row r="8449" spans="1:19" x14ac:dyDescent="0.3">
      <c r="A8449">
        <v>84</v>
      </c>
      <c r="B8449" t="s">
        <v>20</v>
      </c>
      <c r="C8449">
        <v>33.1</v>
      </c>
      <c r="D8449">
        <v>127</v>
      </c>
      <c r="E8449">
        <v>76</v>
      </c>
      <c r="F8449">
        <v>284.89999999999998</v>
      </c>
      <c r="G8449">
        <v>155.4</v>
      </c>
      <c r="H8449">
        <v>64</v>
      </c>
      <c r="I8449">
        <v>0</v>
      </c>
      <c r="J8449" t="s">
        <v>16</v>
      </c>
      <c r="K8449" t="s">
        <v>17</v>
      </c>
      <c r="L8449" t="s">
        <v>22</v>
      </c>
      <c r="M8449">
        <v>9.1</v>
      </c>
      <c r="N8449">
        <v>16257.68</v>
      </c>
      <c r="O8449" t="s">
        <v>23</v>
      </c>
      <c r="P8449" t="str">
        <f t="shared" si="4550"/>
        <v>75+</v>
      </c>
      <c r="Q8449" t="str">
        <f>IF(PatientData[[#This Row],[bmi]]&lt;18.5,"Underweight",
IF(PatientData[[#This Row],[bmi]]&lt;25,"Normal",
IF(PatientData[[#This Row],[bmi]]&lt;30,"Overweight","Obese")))</f>
        <v>Obese</v>
      </c>
      <c r="R8449" t="str">
        <f t="shared" si="4521"/>
        <v>High BP</v>
      </c>
      <c r="S8449" t="str">
        <f t="shared" si="4522"/>
        <v>High Cost</v>
      </c>
    </row>
    <row r="8450" spans="1:19" x14ac:dyDescent="0.3">
      <c r="A8450">
        <v>50</v>
      </c>
      <c r="B8450" t="s">
        <v>15</v>
      </c>
      <c r="C8450">
        <v>18</v>
      </c>
      <c r="D8450">
        <v>123</v>
      </c>
      <c r="E8450">
        <v>67</v>
      </c>
      <c r="F8450">
        <v>212.3</v>
      </c>
      <c r="G8450">
        <v>92.4</v>
      </c>
      <c r="H8450">
        <v>84</v>
      </c>
      <c r="I8450">
        <v>1</v>
      </c>
      <c r="J8450" t="s">
        <v>16</v>
      </c>
      <c r="K8450" t="s">
        <v>26</v>
      </c>
      <c r="L8450" t="s">
        <v>25</v>
      </c>
      <c r="M8450">
        <v>7.6</v>
      </c>
      <c r="N8450">
        <v>14089.07</v>
      </c>
      <c r="O8450" t="s">
        <v>19</v>
      </c>
      <c r="P8450" t="str">
        <f t="shared" ref="P8450" si="4551">IF(A8447&lt;30,"18-29",IF(A8447&lt;45,"30-44",IF(A8447&lt;60,"45-59",IF(A8447&lt;75,"60-74","75+"))))</f>
        <v>60-74</v>
      </c>
      <c r="Q8450" t="str">
        <f>IF(PatientData[[#This Row],[bmi]]&lt;18.5,"Underweight",
IF(PatientData[[#This Row],[bmi]]&lt;25,"Normal",
IF(PatientData[[#This Row],[bmi]]&lt;30,"Overweight","Obese")))</f>
        <v>Underweight</v>
      </c>
      <c r="R8450" t="str">
        <f t="shared" si="4521"/>
        <v>High BP</v>
      </c>
      <c r="S8450" t="str">
        <f t="shared" si="4522"/>
        <v>Normal Cost</v>
      </c>
    </row>
    <row r="8451" spans="1:19" x14ac:dyDescent="0.3">
      <c r="A8451">
        <v>80</v>
      </c>
      <c r="B8451" t="s">
        <v>20</v>
      </c>
      <c r="C8451">
        <v>33.1</v>
      </c>
      <c r="D8451">
        <v>139</v>
      </c>
      <c r="E8451">
        <v>79</v>
      </c>
      <c r="F8451">
        <v>285.10000000000002</v>
      </c>
      <c r="G8451">
        <v>178.1</v>
      </c>
      <c r="H8451">
        <v>56</v>
      </c>
      <c r="I8451">
        <v>3</v>
      </c>
      <c r="J8451" t="s">
        <v>16</v>
      </c>
      <c r="K8451" t="s">
        <v>28</v>
      </c>
      <c r="L8451" t="s">
        <v>18</v>
      </c>
      <c r="M8451">
        <v>7.5</v>
      </c>
      <c r="N8451">
        <v>16430.89</v>
      </c>
      <c r="O8451" t="s">
        <v>19</v>
      </c>
      <c r="P8451" t="str">
        <f t="shared" ref="P8451:P8452" si="4552">IF(A8451&lt;30,"18-29",IF(A8451&lt;45,"30-44",IF(A8451&lt;60,"45-59",IF(A8451&lt;75,"60-74","75+"))))</f>
        <v>75+</v>
      </c>
      <c r="Q8451" t="str">
        <f>IF(PatientData[[#This Row],[bmi]]&lt;18.5,"Underweight",
IF(PatientData[[#This Row],[bmi]]&lt;25,"Normal",
IF(PatientData[[#This Row],[bmi]]&lt;30,"Overweight","Obese")))</f>
        <v>Obese</v>
      </c>
      <c r="R8451" t="str">
        <f t="shared" ref="R8451:R8514" si="4553">IF(AND(D8451&lt;120,E8451&lt;80),"Normal BP","High BP")</f>
        <v>High BP</v>
      </c>
      <c r="S8451" t="str">
        <f t="shared" ref="S8451:S8514" si="4554">IF(N8451&gt;15000,"High Cost","Normal Cost")</f>
        <v>High Cost</v>
      </c>
    </row>
    <row r="8452" spans="1:19" x14ac:dyDescent="0.3">
      <c r="A8452">
        <v>77</v>
      </c>
      <c r="B8452" t="s">
        <v>20</v>
      </c>
      <c r="C8452">
        <v>33.1</v>
      </c>
      <c r="D8452">
        <v>131</v>
      </c>
      <c r="E8452">
        <v>84</v>
      </c>
      <c r="F8452">
        <v>228.5</v>
      </c>
      <c r="G8452">
        <v>141.69999999999999</v>
      </c>
      <c r="H8452">
        <v>77</v>
      </c>
      <c r="I8452">
        <v>1</v>
      </c>
      <c r="J8452" t="s">
        <v>24</v>
      </c>
      <c r="K8452" t="s">
        <v>17</v>
      </c>
      <c r="L8452" t="s">
        <v>22</v>
      </c>
      <c r="M8452">
        <v>5.0999999999999996</v>
      </c>
      <c r="N8452">
        <v>9580.99</v>
      </c>
      <c r="O8452" t="s">
        <v>19</v>
      </c>
      <c r="P8452" t="str">
        <f t="shared" si="4552"/>
        <v>75+</v>
      </c>
      <c r="Q8452" t="str">
        <f>IF(PatientData[[#This Row],[bmi]]&lt;18.5,"Underweight",
IF(PatientData[[#This Row],[bmi]]&lt;25,"Normal",
IF(PatientData[[#This Row],[bmi]]&lt;30,"Overweight","Obese")))</f>
        <v>Obese</v>
      </c>
      <c r="R8452" t="str">
        <f t="shared" si="4553"/>
        <v>High BP</v>
      </c>
      <c r="S8452" t="str">
        <f t="shared" si="4554"/>
        <v>Normal Cost</v>
      </c>
    </row>
    <row r="8453" spans="1:19" x14ac:dyDescent="0.3">
      <c r="A8453">
        <v>74</v>
      </c>
      <c r="B8453" t="s">
        <v>15</v>
      </c>
      <c r="C8453">
        <v>30</v>
      </c>
      <c r="D8453">
        <v>134</v>
      </c>
      <c r="E8453">
        <v>82</v>
      </c>
      <c r="F8453">
        <v>230.1</v>
      </c>
      <c r="G8453">
        <v>101.7</v>
      </c>
      <c r="H8453">
        <v>81</v>
      </c>
      <c r="I8453">
        <v>3</v>
      </c>
      <c r="J8453" t="s">
        <v>24</v>
      </c>
      <c r="K8453" t="s">
        <v>21</v>
      </c>
      <c r="L8453" t="s">
        <v>25</v>
      </c>
      <c r="M8453">
        <v>9.6</v>
      </c>
      <c r="N8453">
        <v>18730.490000000002</v>
      </c>
      <c r="O8453" t="s">
        <v>19</v>
      </c>
      <c r="P8453" t="str">
        <f t="shared" ref="P8453" si="4555">IF(A8450&lt;30,"18-29",IF(A8450&lt;45,"30-44",IF(A8450&lt;60,"45-59",IF(A8450&lt;75,"60-74","75+"))))</f>
        <v>45-59</v>
      </c>
      <c r="Q8453" t="str">
        <f>IF(PatientData[[#This Row],[bmi]]&lt;18.5,"Underweight",
IF(PatientData[[#This Row],[bmi]]&lt;25,"Normal",
IF(PatientData[[#This Row],[bmi]]&lt;30,"Overweight","Obese")))</f>
        <v>Obese</v>
      </c>
      <c r="R8453" t="str">
        <f t="shared" si="4553"/>
        <v>High BP</v>
      </c>
      <c r="S8453" t="str">
        <f t="shared" si="4554"/>
        <v>High Cost</v>
      </c>
    </row>
    <row r="8454" spans="1:19" x14ac:dyDescent="0.3">
      <c r="A8454">
        <v>67</v>
      </c>
      <c r="B8454" t="s">
        <v>20</v>
      </c>
      <c r="C8454">
        <v>33.1</v>
      </c>
      <c r="D8454">
        <v>119</v>
      </c>
      <c r="E8454">
        <v>73</v>
      </c>
      <c r="F8454">
        <v>223.3</v>
      </c>
      <c r="G8454">
        <v>129.9</v>
      </c>
      <c r="H8454">
        <v>85</v>
      </c>
      <c r="I8454">
        <v>2</v>
      </c>
      <c r="J8454" t="s">
        <v>27</v>
      </c>
      <c r="K8454" t="s">
        <v>17</v>
      </c>
      <c r="L8454" t="s">
        <v>22</v>
      </c>
      <c r="M8454">
        <v>3.9</v>
      </c>
      <c r="N8454">
        <v>7593.03</v>
      </c>
      <c r="O8454" t="s">
        <v>19</v>
      </c>
      <c r="P8454" t="str">
        <f t="shared" ref="P8454" si="4556">IF(A8454&lt;30,"18-29",IF(A8454&lt;45,"30-44",IF(A8454&lt;60,"45-59",IF(A8454&lt;75,"60-74","75+"))))</f>
        <v>60-74</v>
      </c>
      <c r="Q8454" t="str">
        <f>IF(PatientData[[#This Row],[bmi]]&lt;18.5,"Underweight",
IF(PatientData[[#This Row],[bmi]]&lt;25,"Normal",
IF(PatientData[[#This Row],[bmi]]&lt;30,"Overweight","Obese")))</f>
        <v>Obese</v>
      </c>
      <c r="R8454" t="str">
        <f t="shared" si="4553"/>
        <v>Normal BP</v>
      </c>
      <c r="S8454" t="str">
        <f t="shared" si="4554"/>
        <v>Normal Cost</v>
      </c>
    </row>
    <row r="8455" spans="1:19" x14ac:dyDescent="0.3">
      <c r="A8455">
        <v>70</v>
      </c>
      <c r="B8455" t="s">
        <v>15</v>
      </c>
      <c r="C8455">
        <v>36.700000000000003</v>
      </c>
      <c r="D8455">
        <v>135</v>
      </c>
      <c r="E8455">
        <v>74</v>
      </c>
      <c r="F8455">
        <v>234.1</v>
      </c>
      <c r="G8455">
        <v>93.7</v>
      </c>
      <c r="H8455">
        <v>86</v>
      </c>
      <c r="I8455">
        <v>1</v>
      </c>
      <c r="J8455" t="s">
        <v>16</v>
      </c>
      <c r="K8455" t="s">
        <v>21</v>
      </c>
      <c r="L8455" t="s">
        <v>18</v>
      </c>
      <c r="M8455">
        <v>6.8</v>
      </c>
      <c r="N8455">
        <v>13487.6</v>
      </c>
      <c r="O8455" t="s">
        <v>23</v>
      </c>
      <c r="P8455" t="str">
        <f t="shared" ref="P8455" si="4557">IF(A8452&lt;30,"18-29",IF(A8452&lt;45,"30-44",IF(A8452&lt;60,"45-59",IF(A8452&lt;75,"60-74","75+"))))</f>
        <v>75+</v>
      </c>
      <c r="Q8455" t="str">
        <f>IF(PatientData[[#This Row],[bmi]]&lt;18.5,"Underweight",
IF(PatientData[[#This Row],[bmi]]&lt;25,"Normal",
IF(PatientData[[#This Row],[bmi]]&lt;30,"Overweight","Obese")))</f>
        <v>Obese</v>
      </c>
      <c r="R8455" t="str">
        <f t="shared" si="4553"/>
        <v>High BP</v>
      </c>
      <c r="S8455" t="str">
        <f t="shared" si="4554"/>
        <v>Normal Cost</v>
      </c>
    </row>
    <row r="8456" spans="1:19" x14ac:dyDescent="0.3">
      <c r="A8456">
        <v>40</v>
      </c>
      <c r="B8456" t="s">
        <v>20</v>
      </c>
      <c r="C8456">
        <v>33.1</v>
      </c>
      <c r="D8456">
        <v>115</v>
      </c>
      <c r="E8456">
        <v>69</v>
      </c>
      <c r="F8456">
        <v>216.6</v>
      </c>
      <c r="G8456">
        <v>100.3</v>
      </c>
      <c r="H8456">
        <v>84</v>
      </c>
      <c r="I8456">
        <v>1</v>
      </c>
      <c r="J8456" t="s">
        <v>24</v>
      </c>
      <c r="K8456" t="s">
        <v>28</v>
      </c>
      <c r="L8456" t="s">
        <v>25</v>
      </c>
      <c r="M8456">
        <v>9.3000000000000007</v>
      </c>
      <c r="N8456">
        <v>16414.21</v>
      </c>
      <c r="O8456" t="s">
        <v>19</v>
      </c>
      <c r="P8456" t="str">
        <f t="shared" ref="P8456" si="4558">IF(A8456&lt;30,"18-29",IF(A8456&lt;45,"30-44",IF(A8456&lt;60,"45-59",IF(A8456&lt;75,"60-74","75+"))))</f>
        <v>30-44</v>
      </c>
      <c r="Q8456" t="str">
        <f>IF(PatientData[[#This Row],[bmi]]&lt;18.5,"Underweight",
IF(PatientData[[#This Row],[bmi]]&lt;25,"Normal",
IF(PatientData[[#This Row],[bmi]]&lt;30,"Overweight","Obese")))</f>
        <v>Obese</v>
      </c>
      <c r="R8456" t="str">
        <f t="shared" si="4553"/>
        <v>Normal BP</v>
      </c>
      <c r="S8456" t="str">
        <f t="shared" si="4554"/>
        <v>High Cost</v>
      </c>
    </row>
    <row r="8457" spans="1:19" x14ac:dyDescent="0.3">
      <c r="A8457">
        <v>80</v>
      </c>
      <c r="B8457" t="s">
        <v>15</v>
      </c>
      <c r="C8457">
        <v>26.8</v>
      </c>
      <c r="D8457">
        <v>138</v>
      </c>
      <c r="E8457">
        <v>88</v>
      </c>
      <c r="F8457">
        <v>229.1</v>
      </c>
      <c r="G8457">
        <v>147.69999999999999</v>
      </c>
      <c r="H8457">
        <v>79</v>
      </c>
      <c r="I8457">
        <v>1</v>
      </c>
      <c r="J8457" t="s">
        <v>16</v>
      </c>
      <c r="K8457" t="s">
        <v>28</v>
      </c>
      <c r="L8457" t="s">
        <v>18</v>
      </c>
      <c r="M8457">
        <v>12.1</v>
      </c>
      <c r="N8457">
        <v>21803.17</v>
      </c>
      <c r="O8457" t="s">
        <v>19</v>
      </c>
      <c r="P8457" t="str">
        <f t="shared" ref="P8457" si="4559">IF(A8454&lt;30,"18-29",IF(A8454&lt;45,"30-44",IF(A8454&lt;60,"45-59",IF(A8454&lt;75,"60-74","75+"))))</f>
        <v>60-74</v>
      </c>
      <c r="Q8457" t="str">
        <f>IF(PatientData[[#This Row],[bmi]]&lt;18.5,"Underweight",
IF(PatientData[[#This Row],[bmi]]&lt;25,"Normal",
IF(PatientData[[#This Row],[bmi]]&lt;30,"Overweight","Obese")))</f>
        <v>Overweight</v>
      </c>
      <c r="R8457" t="str">
        <f t="shared" si="4553"/>
        <v>High BP</v>
      </c>
      <c r="S8457" t="str">
        <f t="shared" si="4554"/>
        <v>High Cost</v>
      </c>
    </row>
    <row r="8458" spans="1:19" x14ac:dyDescent="0.3">
      <c r="A8458">
        <v>71</v>
      </c>
      <c r="B8458" t="s">
        <v>20</v>
      </c>
      <c r="C8458">
        <v>33.1</v>
      </c>
      <c r="D8458">
        <v>131</v>
      </c>
      <c r="E8458">
        <v>83</v>
      </c>
      <c r="F8458">
        <v>246.4</v>
      </c>
      <c r="G8458">
        <v>117</v>
      </c>
      <c r="H8458">
        <v>60</v>
      </c>
      <c r="I8458">
        <v>0</v>
      </c>
      <c r="J8458" t="s">
        <v>16</v>
      </c>
      <c r="K8458" t="s">
        <v>21</v>
      </c>
      <c r="L8458" t="s">
        <v>25</v>
      </c>
      <c r="M8458">
        <v>8.4</v>
      </c>
      <c r="N8458">
        <v>15088.62</v>
      </c>
      <c r="O8458" t="s">
        <v>19</v>
      </c>
      <c r="P8458" t="str">
        <f t="shared" ref="P8458" si="4560">IF(A8458&lt;30,"18-29",IF(A8458&lt;45,"30-44",IF(A8458&lt;60,"45-59",IF(A8458&lt;75,"60-74","75+"))))</f>
        <v>60-74</v>
      </c>
      <c r="Q8458" t="str">
        <f>IF(PatientData[[#This Row],[bmi]]&lt;18.5,"Underweight",
IF(PatientData[[#This Row],[bmi]]&lt;25,"Normal",
IF(PatientData[[#This Row],[bmi]]&lt;30,"Overweight","Obese")))</f>
        <v>Obese</v>
      </c>
      <c r="R8458" t="str">
        <f t="shared" si="4553"/>
        <v>High BP</v>
      </c>
      <c r="S8458" t="str">
        <f t="shared" si="4554"/>
        <v>High Cost</v>
      </c>
    </row>
    <row r="8459" spans="1:19" x14ac:dyDescent="0.3">
      <c r="A8459">
        <v>66</v>
      </c>
      <c r="B8459" t="s">
        <v>15</v>
      </c>
      <c r="C8459">
        <v>36.799999999999997</v>
      </c>
      <c r="D8459">
        <v>121</v>
      </c>
      <c r="E8459">
        <v>81</v>
      </c>
      <c r="F8459">
        <v>248.4</v>
      </c>
      <c r="G8459">
        <v>117.4</v>
      </c>
      <c r="H8459">
        <v>88</v>
      </c>
      <c r="I8459">
        <v>0</v>
      </c>
      <c r="J8459" t="s">
        <v>24</v>
      </c>
      <c r="K8459" t="s">
        <v>21</v>
      </c>
      <c r="L8459" t="s">
        <v>25</v>
      </c>
      <c r="M8459">
        <v>8.4</v>
      </c>
      <c r="N8459">
        <v>15758.65</v>
      </c>
      <c r="O8459" t="s">
        <v>19</v>
      </c>
      <c r="P8459" t="str">
        <f t="shared" ref="P8459" si="4561">IF(A8456&lt;30,"18-29",IF(A8456&lt;45,"30-44",IF(A8456&lt;60,"45-59",IF(A8456&lt;75,"60-74","75+"))))</f>
        <v>30-44</v>
      </c>
      <c r="Q8459" t="str">
        <f>IF(PatientData[[#This Row],[bmi]]&lt;18.5,"Underweight",
IF(PatientData[[#This Row],[bmi]]&lt;25,"Normal",
IF(PatientData[[#This Row],[bmi]]&lt;30,"Overweight","Obese")))</f>
        <v>Obese</v>
      </c>
      <c r="R8459" t="str">
        <f t="shared" si="4553"/>
        <v>High BP</v>
      </c>
      <c r="S8459" t="str">
        <f t="shared" si="4554"/>
        <v>High Cost</v>
      </c>
    </row>
    <row r="8460" spans="1:19" x14ac:dyDescent="0.3">
      <c r="A8460">
        <v>58</v>
      </c>
      <c r="B8460" t="s">
        <v>20</v>
      </c>
      <c r="C8460">
        <v>33.1</v>
      </c>
      <c r="D8460">
        <v>135</v>
      </c>
      <c r="E8460">
        <v>83</v>
      </c>
      <c r="F8460">
        <v>211.2</v>
      </c>
      <c r="G8460">
        <v>91.1</v>
      </c>
      <c r="H8460">
        <v>64</v>
      </c>
      <c r="I8460">
        <v>1</v>
      </c>
      <c r="J8460" t="s">
        <v>24</v>
      </c>
      <c r="K8460" t="s">
        <v>21</v>
      </c>
      <c r="L8460" t="s">
        <v>25</v>
      </c>
      <c r="M8460">
        <v>5.6</v>
      </c>
      <c r="N8460">
        <v>13765.73</v>
      </c>
      <c r="O8460" t="s">
        <v>19</v>
      </c>
      <c r="P8460" t="str">
        <f t="shared" ref="P8460" si="4562">IF(A8460&lt;30,"18-29",IF(A8460&lt;45,"30-44",IF(A8460&lt;60,"45-59",IF(A8460&lt;75,"60-74","75+"))))</f>
        <v>45-59</v>
      </c>
      <c r="Q8460" t="str">
        <f>IF(PatientData[[#This Row],[bmi]]&lt;18.5,"Underweight",
IF(PatientData[[#This Row],[bmi]]&lt;25,"Normal",
IF(PatientData[[#This Row],[bmi]]&lt;30,"Overweight","Obese")))</f>
        <v>Obese</v>
      </c>
      <c r="R8460" t="str">
        <f t="shared" si="4553"/>
        <v>High BP</v>
      </c>
      <c r="S8460" t="str">
        <f t="shared" si="4554"/>
        <v>Normal Cost</v>
      </c>
    </row>
    <row r="8461" spans="1:19" x14ac:dyDescent="0.3">
      <c r="A8461">
        <v>64</v>
      </c>
      <c r="B8461" t="s">
        <v>15</v>
      </c>
      <c r="C8461">
        <v>33.200000000000003</v>
      </c>
      <c r="D8461">
        <v>138</v>
      </c>
      <c r="E8461">
        <v>83</v>
      </c>
      <c r="F8461">
        <v>247.2</v>
      </c>
      <c r="G8461">
        <v>120.6</v>
      </c>
      <c r="H8461">
        <v>68</v>
      </c>
      <c r="I8461">
        <v>0</v>
      </c>
      <c r="J8461" t="s">
        <v>24</v>
      </c>
      <c r="K8461" t="s">
        <v>21</v>
      </c>
      <c r="L8461" t="s">
        <v>18</v>
      </c>
      <c r="M8461">
        <v>34</v>
      </c>
      <c r="N8461">
        <v>59464.27</v>
      </c>
      <c r="O8461" t="s">
        <v>19</v>
      </c>
      <c r="P8461" t="str">
        <f t="shared" ref="P8461" si="4563">IF(A8458&lt;30,"18-29",IF(A8458&lt;45,"30-44",IF(A8458&lt;60,"45-59",IF(A8458&lt;75,"60-74","75+"))))</f>
        <v>60-74</v>
      </c>
      <c r="Q8461" t="str">
        <f>IF(PatientData[[#This Row],[bmi]]&lt;18.5,"Underweight",
IF(PatientData[[#This Row],[bmi]]&lt;25,"Normal",
IF(PatientData[[#This Row],[bmi]]&lt;30,"Overweight","Obese")))</f>
        <v>Obese</v>
      </c>
      <c r="R8461" t="str">
        <f t="shared" si="4553"/>
        <v>High BP</v>
      </c>
      <c r="S8461" t="str">
        <f t="shared" si="4554"/>
        <v>High Cost</v>
      </c>
    </row>
    <row r="8462" spans="1:19" x14ac:dyDescent="0.3">
      <c r="A8462">
        <v>91</v>
      </c>
      <c r="B8462" t="s">
        <v>20</v>
      </c>
      <c r="C8462">
        <v>33.1</v>
      </c>
      <c r="D8462">
        <v>135</v>
      </c>
      <c r="E8462">
        <v>79</v>
      </c>
      <c r="F8462">
        <v>265.39999999999998</v>
      </c>
      <c r="G8462">
        <v>99.1</v>
      </c>
      <c r="H8462">
        <v>61</v>
      </c>
      <c r="I8462">
        <v>0</v>
      </c>
      <c r="J8462" t="s">
        <v>27</v>
      </c>
      <c r="K8462" t="s">
        <v>26</v>
      </c>
      <c r="L8462" t="s">
        <v>18</v>
      </c>
      <c r="M8462">
        <v>3.1</v>
      </c>
      <c r="N8462">
        <v>7102.56</v>
      </c>
      <c r="O8462" t="s">
        <v>19</v>
      </c>
      <c r="P8462" t="str">
        <f t="shared" ref="P8462:P8463" si="4564">IF(A8462&lt;30,"18-29",IF(A8462&lt;45,"30-44",IF(A8462&lt;60,"45-59",IF(A8462&lt;75,"60-74","75+"))))</f>
        <v>75+</v>
      </c>
      <c r="Q8462" t="str">
        <f>IF(PatientData[[#This Row],[bmi]]&lt;18.5,"Underweight",
IF(PatientData[[#This Row],[bmi]]&lt;25,"Normal",
IF(PatientData[[#This Row],[bmi]]&lt;30,"Overweight","Obese")))</f>
        <v>Obese</v>
      </c>
      <c r="R8462" t="str">
        <f t="shared" si="4553"/>
        <v>High BP</v>
      </c>
      <c r="S8462" t="str">
        <f t="shared" si="4554"/>
        <v>Normal Cost</v>
      </c>
    </row>
    <row r="8463" spans="1:19" x14ac:dyDescent="0.3">
      <c r="A8463">
        <v>45</v>
      </c>
      <c r="B8463" t="s">
        <v>20</v>
      </c>
      <c r="C8463">
        <v>33.1</v>
      </c>
      <c r="D8463">
        <v>123</v>
      </c>
      <c r="E8463">
        <v>80</v>
      </c>
      <c r="F8463">
        <v>227.8</v>
      </c>
      <c r="G8463">
        <v>153.6</v>
      </c>
      <c r="H8463">
        <v>88</v>
      </c>
      <c r="I8463">
        <v>2</v>
      </c>
      <c r="J8463" t="s">
        <v>24</v>
      </c>
      <c r="K8463" t="s">
        <v>17</v>
      </c>
      <c r="L8463" t="s">
        <v>25</v>
      </c>
      <c r="M8463">
        <v>4.7</v>
      </c>
      <c r="N8463">
        <v>9900.67</v>
      </c>
      <c r="O8463" t="s">
        <v>19</v>
      </c>
      <c r="P8463" t="str">
        <f t="shared" si="4564"/>
        <v>45-59</v>
      </c>
      <c r="Q8463" t="str">
        <f>IF(PatientData[[#This Row],[bmi]]&lt;18.5,"Underweight",
IF(PatientData[[#This Row],[bmi]]&lt;25,"Normal",
IF(PatientData[[#This Row],[bmi]]&lt;30,"Overweight","Obese")))</f>
        <v>Obese</v>
      </c>
      <c r="R8463" t="str">
        <f t="shared" si="4553"/>
        <v>High BP</v>
      </c>
      <c r="S8463" t="str">
        <f t="shared" si="4554"/>
        <v>Normal Cost</v>
      </c>
    </row>
    <row r="8464" spans="1:19" x14ac:dyDescent="0.3">
      <c r="A8464">
        <v>84</v>
      </c>
      <c r="B8464" t="s">
        <v>15</v>
      </c>
      <c r="C8464">
        <v>36.5</v>
      </c>
      <c r="D8464">
        <v>143</v>
      </c>
      <c r="E8464">
        <v>84</v>
      </c>
      <c r="F8464">
        <v>297.39999999999998</v>
      </c>
      <c r="G8464">
        <v>150.30000000000001</v>
      </c>
      <c r="H8464">
        <v>72</v>
      </c>
      <c r="I8464">
        <v>2</v>
      </c>
      <c r="J8464" t="s">
        <v>24</v>
      </c>
      <c r="K8464" t="s">
        <v>21</v>
      </c>
      <c r="L8464" t="s">
        <v>18</v>
      </c>
      <c r="M8464">
        <v>6.1</v>
      </c>
      <c r="N8464">
        <v>14751.39</v>
      </c>
      <c r="O8464" t="s">
        <v>19</v>
      </c>
      <c r="P8464" t="str">
        <f t="shared" ref="P8464" si="4565">IF(A8461&lt;30,"18-29",IF(A8461&lt;45,"30-44",IF(A8461&lt;60,"45-59",IF(A8461&lt;75,"60-74","75+"))))</f>
        <v>60-74</v>
      </c>
      <c r="Q8464" t="str">
        <f>IF(PatientData[[#This Row],[bmi]]&lt;18.5,"Underweight",
IF(PatientData[[#This Row],[bmi]]&lt;25,"Normal",
IF(PatientData[[#This Row],[bmi]]&lt;30,"Overweight","Obese")))</f>
        <v>Obese</v>
      </c>
      <c r="R8464" t="str">
        <f t="shared" si="4553"/>
        <v>High BP</v>
      </c>
      <c r="S8464" t="str">
        <f t="shared" si="4554"/>
        <v>Normal Cost</v>
      </c>
    </row>
    <row r="8465" spans="1:19" x14ac:dyDescent="0.3">
      <c r="A8465">
        <v>75</v>
      </c>
      <c r="B8465" t="s">
        <v>20</v>
      </c>
      <c r="C8465">
        <v>33.200000000000003</v>
      </c>
      <c r="D8465">
        <v>146</v>
      </c>
      <c r="E8465">
        <v>85</v>
      </c>
      <c r="F8465">
        <v>230.6</v>
      </c>
      <c r="G8465">
        <v>91</v>
      </c>
      <c r="H8465">
        <v>63</v>
      </c>
      <c r="I8465">
        <v>2</v>
      </c>
      <c r="J8465" t="s">
        <v>24</v>
      </c>
      <c r="K8465" t="s">
        <v>26</v>
      </c>
      <c r="L8465" t="s">
        <v>18</v>
      </c>
      <c r="M8465">
        <v>10.199999999999999</v>
      </c>
      <c r="N8465">
        <v>18264.88</v>
      </c>
      <c r="O8465" t="s">
        <v>19</v>
      </c>
      <c r="P8465" t="str">
        <f t="shared" ref="P8465:P8466" si="4566">IF(A8465&lt;30,"18-29",IF(A8465&lt;45,"30-44",IF(A8465&lt;60,"45-59",IF(A8465&lt;75,"60-74","75+"))))</f>
        <v>75+</v>
      </c>
      <c r="Q8465" t="str">
        <f>IF(PatientData[[#This Row],[bmi]]&lt;18.5,"Underweight",
IF(PatientData[[#This Row],[bmi]]&lt;25,"Normal",
IF(PatientData[[#This Row],[bmi]]&lt;30,"Overweight","Obese")))</f>
        <v>Obese</v>
      </c>
      <c r="R8465" t="str">
        <f t="shared" si="4553"/>
        <v>High BP</v>
      </c>
      <c r="S8465" t="str">
        <f t="shared" si="4554"/>
        <v>High Cost</v>
      </c>
    </row>
    <row r="8466" spans="1:19" x14ac:dyDescent="0.3">
      <c r="A8466">
        <v>72</v>
      </c>
      <c r="B8466" t="s">
        <v>20</v>
      </c>
      <c r="C8466">
        <v>33.200000000000003</v>
      </c>
      <c r="D8466">
        <v>117</v>
      </c>
      <c r="E8466">
        <v>69</v>
      </c>
      <c r="F8466">
        <v>273</v>
      </c>
      <c r="G8466">
        <v>117.1</v>
      </c>
      <c r="H8466">
        <v>67</v>
      </c>
      <c r="I8466">
        <v>1</v>
      </c>
      <c r="J8466" t="s">
        <v>16</v>
      </c>
      <c r="K8466" t="s">
        <v>21</v>
      </c>
      <c r="L8466" t="s">
        <v>25</v>
      </c>
      <c r="M8466">
        <v>9.6999999999999993</v>
      </c>
      <c r="N8466">
        <v>18414.490000000002</v>
      </c>
      <c r="O8466" t="s">
        <v>19</v>
      </c>
      <c r="P8466" t="str">
        <f t="shared" si="4566"/>
        <v>60-74</v>
      </c>
      <c r="Q8466" t="str">
        <f>IF(PatientData[[#This Row],[bmi]]&lt;18.5,"Underweight",
IF(PatientData[[#This Row],[bmi]]&lt;25,"Normal",
IF(PatientData[[#This Row],[bmi]]&lt;30,"Overweight","Obese")))</f>
        <v>Obese</v>
      </c>
      <c r="R8466" t="str">
        <f t="shared" si="4553"/>
        <v>Normal BP</v>
      </c>
      <c r="S8466" t="str">
        <f t="shared" si="4554"/>
        <v>High Cost</v>
      </c>
    </row>
    <row r="8467" spans="1:19" x14ac:dyDescent="0.3">
      <c r="A8467">
        <v>95</v>
      </c>
      <c r="B8467" t="s">
        <v>15</v>
      </c>
      <c r="C8467">
        <v>27.3</v>
      </c>
      <c r="D8467">
        <v>117</v>
      </c>
      <c r="E8467">
        <v>66</v>
      </c>
      <c r="F8467">
        <v>213.5</v>
      </c>
      <c r="G8467">
        <v>86.9</v>
      </c>
      <c r="H8467">
        <v>74</v>
      </c>
      <c r="I8467">
        <v>2</v>
      </c>
      <c r="J8467" t="s">
        <v>27</v>
      </c>
      <c r="K8467" t="s">
        <v>21</v>
      </c>
      <c r="L8467" t="s">
        <v>18</v>
      </c>
      <c r="M8467">
        <v>17.7</v>
      </c>
      <c r="N8467">
        <v>27061.05</v>
      </c>
      <c r="O8467" t="s">
        <v>19</v>
      </c>
      <c r="P8467" t="str">
        <f t="shared" ref="P8467:P8468" si="4567">IF(A8464&lt;30,"18-29",IF(A8464&lt;45,"30-44",IF(A8464&lt;60,"45-59",IF(A8464&lt;75,"60-74","75+"))))</f>
        <v>75+</v>
      </c>
      <c r="Q8467" t="str">
        <f>IF(PatientData[[#This Row],[bmi]]&lt;18.5,"Underweight",
IF(PatientData[[#This Row],[bmi]]&lt;25,"Normal",
IF(PatientData[[#This Row],[bmi]]&lt;30,"Overweight","Obese")))</f>
        <v>Overweight</v>
      </c>
      <c r="R8467" t="str">
        <f t="shared" si="4553"/>
        <v>Normal BP</v>
      </c>
      <c r="S8467" t="str">
        <f t="shared" si="4554"/>
        <v>High Cost</v>
      </c>
    </row>
    <row r="8468" spans="1:19" x14ac:dyDescent="0.3">
      <c r="A8468">
        <v>68</v>
      </c>
      <c r="B8468" t="s">
        <v>15</v>
      </c>
      <c r="C8468">
        <v>33.4</v>
      </c>
      <c r="D8468">
        <v>150</v>
      </c>
      <c r="E8468">
        <v>94</v>
      </c>
      <c r="F8468">
        <v>224</v>
      </c>
      <c r="G8468">
        <v>99.5</v>
      </c>
      <c r="H8468">
        <v>74</v>
      </c>
      <c r="I8468">
        <v>1</v>
      </c>
      <c r="J8468" t="s">
        <v>24</v>
      </c>
      <c r="K8468" t="s">
        <v>26</v>
      </c>
      <c r="L8468" t="s">
        <v>18</v>
      </c>
      <c r="M8468">
        <v>4.9000000000000004</v>
      </c>
      <c r="N8468">
        <v>9495.7099999999991</v>
      </c>
      <c r="O8468" t="s">
        <v>23</v>
      </c>
      <c r="P8468" t="str">
        <f t="shared" si="4567"/>
        <v>75+</v>
      </c>
      <c r="Q8468" t="str">
        <f>IF(PatientData[[#This Row],[bmi]]&lt;18.5,"Underweight",
IF(PatientData[[#This Row],[bmi]]&lt;25,"Normal",
IF(PatientData[[#This Row],[bmi]]&lt;30,"Overweight","Obese")))</f>
        <v>Obese</v>
      </c>
      <c r="R8468" t="str">
        <f t="shared" si="4553"/>
        <v>High BP</v>
      </c>
      <c r="S8468" t="str">
        <f t="shared" si="4554"/>
        <v>Normal Cost</v>
      </c>
    </row>
    <row r="8469" spans="1:19" x14ac:dyDescent="0.3">
      <c r="A8469">
        <v>54</v>
      </c>
      <c r="B8469" t="s">
        <v>20</v>
      </c>
      <c r="C8469">
        <v>33.200000000000003</v>
      </c>
      <c r="D8469">
        <v>129</v>
      </c>
      <c r="E8469">
        <v>84</v>
      </c>
      <c r="F8469">
        <v>233.9</v>
      </c>
      <c r="G8469">
        <v>135</v>
      </c>
      <c r="H8469">
        <v>82</v>
      </c>
      <c r="I8469">
        <v>2</v>
      </c>
      <c r="J8469" t="s">
        <v>16</v>
      </c>
      <c r="K8469" t="s">
        <v>17</v>
      </c>
      <c r="L8469" t="s">
        <v>25</v>
      </c>
      <c r="M8469">
        <v>8.8000000000000007</v>
      </c>
      <c r="N8469">
        <v>19107.72</v>
      </c>
      <c r="O8469" t="s">
        <v>19</v>
      </c>
      <c r="P8469" t="str">
        <f t="shared" ref="P8469" si="4568">IF(A8469&lt;30,"18-29",IF(A8469&lt;45,"30-44",IF(A8469&lt;60,"45-59",IF(A8469&lt;75,"60-74","75+"))))</f>
        <v>45-59</v>
      </c>
      <c r="Q8469" t="str">
        <f>IF(PatientData[[#This Row],[bmi]]&lt;18.5,"Underweight",
IF(PatientData[[#This Row],[bmi]]&lt;25,"Normal",
IF(PatientData[[#This Row],[bmi]]&lt;30,"Overweight","Obese")))</f>
        <v>Obese</v>
      </c>
      <c r="R8469" t="str">
        <f t="shared" si="4553"/>
        <v>High BP</v>
      </c>
      <c r="S8469" t="str">
        <f t="shared" si="4554"/>
        <v>High Cost</v>
      </c>
    </row>
    <row r="8470" spans="1:19" x14ac:dyDescent="0.3">
      <c r="A8470">
        <v>59</v>
      </c>
      <c r="B8470" t="s">
        <v>15</v>
      </c>
      <c r="C8470">
        <v>22.9</v>
      </c>
      <c r="D8470">
        <v>119</v>
      </c>
      <c r="E8470">
        <v>70</v>
      </c>
      <c r="F8470">
        <v>191.4</v>
      </c>
      <c r="G8470">
        <v>120.5</v>
      </c>
      <c r="H8470">
        <v>98</v>
      </c>
      <c r="I8470">
        <v>0</v>
      </c>
      <c r="J8470" t="s">
        <v>16</v>
      </c>
      <c r="K8470" t="s">
        <v>17</v>
      </c>
      <c r="L8470" t="s">
        <v>22</v>
      </c>
      <c r="M8470">
        <v>15.3</v>
      </c>
      <c r="N8470">
        <v>26376.17</v>
      </c>
      <c r="O8470" t="s">
        <v>19</v>
      </c>
      <c r="P8470" t="str">
        <f t="shared" ref="P8470:P8475" si="4569">IF(A8467&lt;30,"18-29",IF(A8467&lt;45,"30-44",IF(A8467&lt;60,"45-59",IF(A8467&lt;75,"60-74","75+"))))</f>
        <v>75+</v>
      </c>
      <c r="Q8470" t="str">
        <f>IF(PatientData[[#This Row],[bmi]]&lt;18.5,"Underweight",
IF(PatientData[[#This Row],[bmi]]&lt;25,"Normal",
IF(PatientData[[#This Row],[bmi]]&lt;30,"Overweight","Obese")))</f>
        <v>Normal</v>
      </c>
      <c r="R8470" t="str">
        <f t="shared" si="4553"/>
        <v>Normal BP</v>
      </c>
      <c r="S8470" t="str">
        <f t="shared" si="4554"/>
        <v>High Cost</v>
      </c>
    </row>
    <row r="8471" spans="1:19" x14ac:dyDescent="0.3">
      <c r="A8471">
        <v>50</v>
      </c>
      <c r="B8471" t="s">
        <v>15</v>
      </c>
      <c r="C8471">
        <v>29.2</v>
      </c>
      <c r="D8471">
        <v>119</v>
      </c>
      <c r="E8471">
        <v>67</v>
      </c>
      <c r="F8471">
        <v>210.4</v>
      </c>
      <c r="G8471">
        <v>105.2</v>
      </c>
      <c r="H8471">
        <v>87</v>
      </c>
      <c r="I8471">
        <v>3</v>
      </c>
      <c r="J8471" t="s">
        <v>16</v>
      </c>
      <c r="K8471" t="s">
        <v>21</v>
      </c>
      <c r="L8471" t="s">
        <v>18</v>
      </c>
      <c r="M8471">
        <v>8.4</v>
      </c>
      <c r="N8471">
        <v>17531.8</v>
      </c>
      <c r="O8471" t="s">
        <v>19</v>
      </c>
      <c r="P8471" t="str">
        <f t="shared" si="4569"/>
        <v>60-74</v>
      </c>
      <c r="Q8471" t="str">
        <f>IF(PatientData[[#This Row],[bmi]]&lt;18.5,"Underweight",
IF(PatientData[[#This Row],[bmi]]&lt;25,"Normal",
IF(PatientData[[#This Row],[bmi]]&lt;30,"Overweight","Obese")))</f>
        <v>Overweight</v>
      </c>
      <c r="R8471" t="str">
        <f t="shared" si="4553"/>
        <v>Normal BP</v>
      </c>
      <c r="S8471" t="str">
        <f t="shared" si="4554"/>
        <v>High Cost</v>
      </c>
    </row>
    <row r="8472" spans="1:19" x14ac:dyDescent="0.3">
      <c r="A8472">
        <v>62</v>
      </c>
      <c r="B8472" t="s">
        <v>15</v>
      </c>
      <c r="C8472">
        <v>27.1</v>
      </c>
      <c r="D8472">
        <v>128</v>
      </c>
      <c r="E8472">
        <v>77</v>
      </c>
      <c r="F8472">
        <v>268.89999999999998</v>
      </c>
      <c r="G8472">
        <v>88.7</v>
      </c>
      <c r="H8472">
        <v>83</v>
      </c>
      <c r="I8472">
        <v>2</v>
      </c>
      <c r="J8472" t="s">
        <v>24</v>
      </c>
      <c r="K8472" t="s">
        <v>26</v>
      </c>
      <c r="L8472" t="s">
        <v>22</v>
      </c>
      <c r="M8472">
        <v>9.1</v>
      </c>
      <c r="N8472">
        <v>16615.45</v>
      </c>
      <c r="O8472" t="s">
        <v>19</v>
      </c>
      <c r="P8472" t="str">
        <f t="shared" si="4569"/>
        <v>45-59</v>
      </c>
      <c r="Q8472" t="str">
        <f>IF(PatientData[[#This Row],[bmi]]&lt;18.5,"Underweight",
IF(PatientData[[#This Row],[bmi]]&lt;25,"Normal",
IF(PatientData[[#This Row],[bmi]]&lt;30,"Overweight","Obese")))</f>
        <v>Overweight</v>
      </c>
      <c r="R8472" t="str">
        <f t="shared" si="4553"/>
        <v>High BP</v>
      </c>
      <c r="S8472" t="str">
        <f t="shared" si="4554"/>
        <v>High Cost</v>
      </c>
    </row>
    <row r="8473" spans="1:19" x14ac:dyDescent="0.3">
      <c r="A8473">
        <v>80</v>
      </c>
      <c r="B8473" t="s">
        <v>15</v>
      </c>
      <c r="C8473">
        <v>26.8</v>
      </c>
      <c r="D8473">
        <v>142</v>
      </c>
      <c r="E8473">
        <v>97</v>
      </c>
      <c r="F8473">
        <v>217.1</v>
      </c>
      <c r="G8473">
        <v>124</v>
      </c>
      <c r="H8473">
        <v>91</v>
      </c>
      <c r="I8473">
        <v>1</v>
      </c>
      <c r="J8473" t="s">
        <v>27</v>
      </c>
      <c r="K8473" t="s">
        <v>17</v>
      </c>
      <c r="L8473" t="s">
        <v>18</v>
      </c>
      <c r="M8473">
        <v>2</v>
      </c>
      <c r="N8473">
        <v>4749.3</v>
      </c>
      <c r="O8473" t="s">
        <v>19</v>
      </c>
      <c r="P8473" t="str">
        <f t="shared" si="4569"/>
        <v>45-59</v>
      </c>
      <c r="Q8473" t="str">
        <f>IF(PatientData[[#This Row],[bmi]]&lt;18.5,"Underweight",
IF(PatientData[[#This Row],[bmi]]&lt;25,"Normal",
IF(PatientData[[#This Row],[bmi]]&lt;30,"Overweight","Obese")))</f>
        <v>Overweight</v>
      </c>
      <c r="R8473" t="str">
        <f t="shared" si="4553"/>
        <v>High BP</v>
      </c>
      <c r="S8473" t="str">
        <f t="shared" si="4554"/>
        <v>Normal Cost</v>
      </c>
    </row>
    <row r="8474" spans="1:19" x14ac:dyDescent="0.3">
      <c r="A8474">
        <v>65</v>
      </c>
      <c r="B8474" t="s">
        <v>15</v>
      </c>
      <c r="C8474">
        <v>35.4</v>
      </c>
      <c r="D8474">
        <v>118</v>
      </c>
      <c r="E8474">
        <v>79</v>
      </c>
      <c r="F8474">
        <v>215</v>
      </c>
      <c r="G8474">
        <v>145.69999999999999</v>
      </c>
      <c r="H8474">
        <v>66</v>
      </c>
      <c r="I8474">
        <v>3</v>
      </c>
      <c r="J8474" t="s">
        <v>24</v>
      </c>
      <c r="K8474" t="s">
        <v>17</v>
      </c>
      <c r="L8474" t="s">
        <v>25</v>
      </c>
      <c r="M8474">
        <v>5.3</v>
      </c>
      <c r="N8474">
        <v>10108.530000000001</v>
      </c>
      <c r="O8474" t="s">
        <v>23</v>
      </c>
      <c r="P8474" t="str">
        <f t="shared" si="4569"/>
        <v>45-59</v>
      </c>
      <c r="Q8474" t="str">
        <f>IF(PatientData[[#This Row],[bmi]]&lt;18.5,"Underweight",
IF(PatientData[[#This Row],[bmi]]&lt;25,"Normal",
IF(PatientData[[#This Row],[bmi]]&lt;30,"Overweight","Obese")))</f>
        <v>Obese</v>
      </c>
      <c r="R8474" t="str">
        <f t="shared" si="4553"/>
        <v>Normal BP</v>
      </c>
      <c r="S8474" t="str">
        <f t="shared" si="4554"/>
        <v>Normal Cost</v>
      </c>
    </row>
    <row r="8475" spans="1:19" x14ac:dyDescent="0.3">
      <c r="A8475">
        <v>74</v>
      </c>
      <c r="B8475" t="s">
        <v>15</v>
      </c>
      <c r="C8475">
        <v>25.9</v>
      </c>
      <c r="D8475">
        <v>126</v>
      </c>
      <c r="E8475">
        <v>73</v>
      </c>
      <c r="F8475">
        <v>239</v>
      </c>
      <c r="G8475">
        <v>144.6</v>
      </c>
      <c r="H8475">
        <v>100</v>
      </c>
      <c r="I8475">
        <v>1</v>
      </c>
      <c r="J8475" t="s">
        <v>24</v>
      </c>
      <c r="K8475" t="s">
        <v>17</v>
      </c>
      <c r="L8475" t="s">
        <v>18</v>
      </c>
      <c r="M8475">
        <v>5.8</v>
      </c>
      <c r="N8475">
        <v>12332.71</v>
      </c>
      <c r="O8475" t="s">
        <v>19</v>
      </c>
      <c r="P8475" t="str">
        <f t="shared" si="4569"/>
        <v>60-74</v>
      </c>
      <c r="Q8475" t="str">
        <f>IF(PatientData[[#This Row],[bmi]]&lt;18.5,"Underweight",
IF(PatientData[[#This Row],[bmi]]&lt;25,"Normal",
IF(PatientData[[#This Row],[bmi]]&lt;30,"Overweight","Obese")))</f>
        <v>Overweight</v>
      </c>
      <c r="R8475" t="str">
        <f t="shared" si="4553"/>
        <v>High BP</v>
      </c>
      <c r="S8475" t="str">
        <f t="shared" si="4554"/>
        <v>Normal Cost</v>
      </c>
    </row>
    <row r="8476" spans="1:19" x14ac:dyDescent="0.3">
      <c r="A8476">
        <v>53</v>
      </c>
      <c r="B8476" t="s">
        <v>20</v>
      </c>
      <c r="C8476">
        <v>33.200000000000003</v>
      </c>
      <c r="D8476">
        <v>132</v>
      </c>
      <c r="E8476">
        <v>75</v>
      </c>
      <c r="F8476">
        <v>214.5</v>
      </c>
      <c r="G8476">
        <v>121.2</v>
      </c>
      <c r="H8476">
        <v>53</v>
      </c>
      <c r="I8476">
        <v>0</v>
      </c>
      <c r="J8476" t="s">
        <v>27</v>
      </c>
      <c r="K8476" t="s">
        <v>21</v>
      </c>
      <c r="L8476" t="s">
        <v>18</v>
      </c>
      <c r="M8476">
        <v>4.8</v>
      </c>
      <c r="N8476">
        <v>10987.09</v>
      </c>
      <c r="O8476" t="s">
        <v>19</v>
      </c>
      <c r="P8476" t="str">
        <f t="shared" ref="P8476:P8477" si="4570">IF(A8476&lt;30,"18-29",IF(A8476&lt;45,"30-44",IF(A8476&lt;60,"45-59",IF(A8476&lt;75,"60-74","75+"))))</f>
        <v>45-59</v>
      </c>
      <c r="Q8476" t="str">
        <f>IF(PatientData[[#This Row],[bmi]]&lt;18.5,"Underweight",
IF(PatientData[[#This Row],[bmi]]&lt;25,"Normal",
IF(PatientData[[#This Row],[bmi]]&lt;30,"Overweight","Obese")))</f>
        <v>Obese</v>
      </c>
      <c r="R8476" t="str">
        <f t="shared" si="4553"/>
        <v>High BP</v>
      </c>
      <c r="S8476" t="str">
        <f t="shared" si="4554"/>
        <v>Normal Cost</v>
      </c>
    </row>
    <row r="8477" spans="1:19" x14ac:dyDescent="0.3">
      <c r="A8477">
        <v>51</v>
      </c>
      <c r="B8477" t="s">
        <v>20</v>
      </c>
      <c r="C8477">
        <v>33.200000000000003</v>
      </c>
      <c r="D8477">
        <v>139</v>
      </c>
      <c r="E8477">
        <v>87</v>
      </c>
      <c r="F8477">
        <v>225.1</v>
      </c>
      <c r="G8477">
        <v>123.6</v>
      </c>
      <c r="H8477">
        <v>75</v>
      </c>
      <c r="I8477">
        <v>2</v>
      </c>
      <c r="J8477" t="s">
        <v>24</v>
      </c>
      <c r="K8477" t="s">
        <v>21</v>
      </c>
      <c r="L8477" t="s">
        <v>18</v>
      </c>
      <c r="M8477">
        <v>8.6999999999999993</v>
      </c>
      <c r="N8477">
        <v>20516.7</v>
      </c>
      <c r="O8477" t="s">
        <v>19</v>
      </c>
      <c r="P8477" t="str">
        <f t="shared" si="4570"/>
        <v>45-59</v>
      </c>
      <c r="Q8477" t="str">
        <f>IF(PatientData[[#This Row],[bmi]]&lt;18.5,"Underweight",
IF(PatientData[[#This Row],[bmi]]&lt;25,"Normal",
IF(PatientData[[#This Row],[bmi]]&lt;30,"Overweight","Obese")))</f>
        <v>Obese</v>
      </c>
      <c r="R8477" t="str">
        <f t="shared" si="4553"/>
        <v>High BP</v>
      </c>
      <c r="S8477" t="str">
        <f t="shared" si="4554"/>
        <v>High Cost</v>
      </c>
    </row>
    <row r="8478" spans="1:19" x14ac:dyDescent="0.3">
      <c r="A8478">
        <v>70</v>
      </c>
      <c r="B8478" t="s">
        <v>15</v>
      </c>
      <c r="C8478">
        <v>26.2</v>
      </c>
      <c r="D8478">
        <v>136</v>
      </c>
      <c r="E8478">
        <v>81</v>
      </c>
      <c r="F8478">
        <v>226.4</v>
      </c>
      <c r="G8478">
        <v>109.2</v>
      </c>
      <c r="H8478">
        <v>83</v>
      </c>
      <c r="I8478">
        <v>0</v>
      </c>
      <c r="J8478" t="s">
        <v>24</v>
      </c>
      <c r="K8478" t="s">
        <v>26</v>
      </c>
      <c r="L8478" t="s">
        <v>25</v>
      </c>
      <c r="M8478">
        <v>6.7</v>
      </c>
      <c r="N8478">
        <v>12928.61</v>
      </c>
      <c r="O8478" t="s">
        <v>19</v>
      </c>
      <c r="P8478" t="str">
        <f t="shared" ref="P8478" si="4571">IF(A8475&lt;30,"18-29",IF(A8475&lt;45,"30-44",IF(A8475&lt;60,"45-59",IF(A8475&lt;75,"60-74","75+"))))</f>
        <v>60-74</v>
      </c>
      <c r="Q8478" t="str">
        <f>IF(PatientData[[#This Row],[bmi]]&lt;18.5,"Underweight",
IF(PatientData[[#This Row],[bmi]]&lt;25,"Normal",
IF(PatientData[[#This Row],[bmi]]&lt;30,"Overweight","Obese")))</f>
        <v>Overweight</v>
      </c>
      <c r="R8478" t="str">
        <f t="shared" si="4553"/>
        <v>High BP</v>
      </c>
      <c r="S8478" t="str">
        <f t="shared" si="4554"/>
        <v>Normal Cost</v>
      </c>
    </row>
    <row r="8479" spans="1:19" x14ac:dyDescent="0.3">
      <c r="A8479">
        <v>76</v>
      </c>
      <c r="B8479" t="s">
        <v>20</v>
      </c>
      <c r="C8479">
        <v>33.200000000000003</v>
      </c>
      <c r="D8479">
        <v>113</v>
      </c>
      <c r="E8479">
        <v>70</v>
      </c>
      <c r="F8479">
        <v>237.7</v>
      </c>
      <c r="G8479">
        <v>135.69999999999999</v>
      </c>
      <c r="H8479">
        <v>69</v>
      </c>
      <c r="I8479">
        <v>2</v>
      </c>
      <c r="J8479" t="s">
        <v>24</v>
      </c>
      <c r="K8479" t="s">
        <v>17</v>
      </c>
      <c r="L8479" t="s">
        <v>18</v>
      </c>
      <c r="M8479">
        <v>4.5</v>
      </c>
      <c r="N8479">
        <v>9420.57</v>
      </c>
      <c r="O8479" t="s">
        <v>19</v>
      </c>
      <c r="P8479" t="str">
        <f t="shared" ref="P8479:P8481" si="4572">IF(A8479&lt;30,"18-29",IF(A8479&lt;45,"30-44",IF(A8479&lt;60,"45-59",IF(A8479&lt;75,"60-74","75+"))))</f>
        <v>75+</v>
      </c>
      <c r="Q8479" t="str">
        <f>IF(PatientData[[#This Row],[bmi]]&lt;18.5,"Underweight",
IF(PatientData[[#This Row],[bmi]]&lt;25,"Normal",
IF(PatientData[[#This Row],[bmi]]&lt;30,"Overweight","Obese")))</f>
        <v>Obese</v>
      </c>
      <c r="R8479" t="str">
        <f t="shared" si="4553"/>
        <v>Normal BP</v>
      </c>
      <c r="S8479" t="str">
        <f t="shared" si="4554"/>
        <v>Normal Cost</v>
      </c>
    </row>
    <row r="8480" spans="1:19" x14ac:dyDescent="0.3">
      <c r="A8480">
        <v>68</v>
      </c>
      <c r="B8480" t="s">
        <v>20</v>
      </c>
      <c r="C8480">
        <v>33.200000000000003</v>
      </c>
      <c r="D8480">
        <v>139</v>
      </c>
      <c r="E8480">
        <v>82</v>
      </c>
      <c r="F8480">
        <v>202.4</v>
      </c>
      <c r="G8480">
        <v>126.2</v>
      </c>
      <c r="H8480">
        <v>94</v>
      </c>
      <c r="I8480">
        <v>2</v>
      </c>
      <c r="J8480" t="s">
        <v>16</v>
      </c>
      <c r="K8480" t="s">
        <v>17</v>
      </c>
      <c r="L8480" t="s">
        <v>18</v>
      </c>
      <c r="M8480">
        <v>12.2</v>
      </c>
      <c r="N8480">
        <v>21485.57</v>
      </c>
      <c r="O8480" t="s">
        <v>19</v>
      </c>
      <c r="P8480" t="str">
        <f t="shared" si="4572"/>
        <v>60-74</v>
      </c>
      <c r="Q8480" t="str">
        <f>IF(PatientData[[#This Row],[bmi]]&lt;18.5,"Underweight",
IF(PatientData[[#This Row],[bmi]]&lt;25,"Normal",
IF(PatientData[[#This Row],[bmi]]&lt;30,"Overweight","Obese")))</f>
        <v>Obese</v>
      </c>
      <c r="R8480" t="str">
        <f t="shared" si="4553"/>
        <v>High BP</v>
      </c>
      <c r="S8480" t="str">
        <f t="shared" si="4554"/>
        <v>High Cost</v>
      </c>
    </row>
    <row r="8481" spans="1:19" x14ac:dyDescent="0.3">
      <c r="A8481">
        <v>58</v>
      </c>
      <c r="B8481" t="s">
        <v>20</v>
      </c>
      <c r="C8481">
        <v>33.200000000000003</v>
      </c>
      <c r="D8481">
        <v>125</v>
      </c>
      <c r="E8481">
        <v>72</v>
      </c>
      <c r="F8481">
        <v>261.3</v>
      </c>
      <c r="G8481">
        <v>148</v>
      </c>
      <c r="H8481">
        <v>70</v>
      </c>
      <c r="I8481">
        <v>2</v>
      </c>
      <c r="J8481" t="s">
        <v>24</v>
      </c>
      <c r="K8481" t="s">
        <v>17</v>
      </c>
      <c r="L8481" t="s">
        <v>22</v>
      </c>
      <c r="M8481">
        <v>2.7</v>
      </c>
      <c r="N8481">
        <v>7181.52</v>
      </c>
      <c r="O8481" t="s">
        <v>19</v>
      </c>
      <c r="P8481" t="str">
        <f t="shared" si="4572"/>
        <v>45-59</v>
      </c>
      <c r="Q8481" t="str">
        <f>IF(PatientData[[#This Row],[bmi]]&lt;18.5,"Underweight",
IF(PatientData[[#This Row],[bmi]]&lt;25,"Normal",
IF(PatientData[[#This Row],[bmi]]&lt;30,"Overweight","Obese")))</f>
        <v>Obese</v>
      </c>
      <c r="R8481" t="str">
        <f t="shared" si="4553"/>
        <v>High BP</v>
      </c>
      <c r="S8481" t="str">
        <f t="shared" si="4554"/>
        <v>Normal Cost</v>
      </c>
    </row>
    <row r="8482" spans="1:19" x14ac:dyDescent="0.3">
      <c r="A8482">
        <v>93</v>
      </c>
      <c r="B8482" t="s">
        <v>15</v>
      </c>
      <c r="C8482">
        <v>23</v>
      </c>
      <c r="D8482">
        <v>128</v>
      </c>
      <c r="E8482">
        <v>81</v>
      </c>
      <c r="F8482">
        <v>208.6</v>
      </c>
      <c r="G8482">
        <v>101.4</v>
      </c>
      <c r="H8482">
        <v>86</v>
      </c>
      <c r="I8482">
        <v>2</v>
      </c>
      <c r="J8482" t="s">
        <v>16</v>
      </c>
      <c r="K8482" t="s">
        <v>21</v>
      </c>
      <c r="L8482" t="s">
        <v>25</v>
      </c>
      <c r="M8482">
        <v>11.7</v>
      </c>
      <c r="N8482">
        <v>23358.82</v>
      </c>
      <c r="O8482" t="s">
        <v>19</v>
      </c>
      <c r="P8482" t="str">
        <f t="shared" ref="P8482:P8483" si="4573">IF(A8479&lt;30,"18-29",IF(A8479&lt;45,"30-44",IF(A8479&lt;60,"45-59",IF(A8479&lt;75,"60-74","75+"))))</f>
        <v>75+</v>
      </c>
      <c r="Q8482" t="str">
        <f>IF(PatientData[[#This Row],[bmi]]&lt;18.5,"Underweight",
IF(PatientData[[#This Row],[bmi]]&lt;25,"Normal",
IF(PatientData[[#This Row],[bmi]]&lt;30,"Overweight","Obese")))</f>
        <v>Normal</v>
      </c>
      <c r="R8482" t="str">
        <f t="shared" si="4553"/>
        <v>High BP</v>
      </c>
      <c r="S8482" t="str">
        <f t="shared" si="4554"/>
        <v>High Cost</v>
      </c>
    </row>
    <row r="8483" spans="1:19" x14ac:dyDescent="0.3">
      <c r="A8483">
        <v>60</v>
      </c>
      <c r="B8483" t="s">
        <v>15</v>
      </c>
      <c r="C8483">
        <v>23.3</v>
      </c>
      <c r="D8483">
        <v>132</v>
      </c>
      <c r="E8483">
        <v>84</v>
      </c>
      <c r="F8483">
        <v>202.9</v>
      </c>
      <c r="G8483">
        <v>88</v>
      </c>
      <c r="H8483">
        <v>67</v>
      </c>
      <c r="I8483">
        <v>1</v>
      </c>
      <c r="J8483" t="s">
        <v>27</v>
      </c>
      <c r="K8483" t="s">
        <v>28</v>
      </c>
      <c r="L8483" t="s">
        <v>25</v>
      </c>
      <c r="M8483">
        <v>16.100000000000001</v>
      </c>
      <c r="N8483">
        <v>31236.69</v>
      </c>
      <c r="O8483" t="s">
        <v>19</v>
      </c>
      <c r="P8483" t="str">
        <f t="shared" si="4573"/>
        <v>60-74</v>
      </c>
      <c r="Q8483" t="str">
        <f>IF(PatientData[[#This Row],[bmi]]&lt;18.5,"Underweight",
IF(PatientData[[#This Row],[bmi]]&lt;25,"Normal",
IF(PatientData[[#This Row],[bmi]]&lt;30,"Overweight","Obese")))</f>
        <v>Normal</v>
      </c>
      <c r="R8483" t="str">
        <f t="shared" si="4553"/>
        <v>High BP</v>
      </c>
      <c r="S8483" t="str">
        <f t="shared" si="4554"/>
        <v>High Cost</v>
      </c>
    </row>
    <row r="8484" spans="1:19" x14ac:dyDescent="0.3">
      <c r="A8484">
        <v>63</v>
      </c>
      <c r="B8484" t="s">
        <v>20</v>
      </c>
      <c r="C8484">
        <v>33.200000000000003</v>
      </c>
      <c r="D8484">
        <v>128</v>
      </c>
      <c r="E8484">
        <v>73</v>
      </c>
      <c r="F8484">
        <v>244.1</v>
      </c>
      <c r="G8484">
        <v>115.5</v>
      </c>
      <c r="H8484">
        <v>82</v>
      </c>
      <c r="I8484">
        <v>1</v>
      </c>
      <c r="J8484" t="s">
        <v>24</v>
      </c>
      <c r="K8484" t="s">
        <v>21</v>
      </c>
      <c r="L8484" t="s">
        <v>22</v>
      </c>
      <c r="M8484">
        <v>11.7</v>
      </c>
      <c r="N8484">
        <v>18557.02</v>
      </c>
      <c r="O8484" t="s">
        <v>19</v>
      </c>
      <c r="P8484" t="str">
        <f t="shared" ref="P8484:P8487" si="4574">IF(A8484&lt;30,"18-29",IF(A8484&lt;45,"30-44",IF(A8484&lt;60,"45-59",IF(A8484&lt;75,"60-74","75+"))))</f>
        <v>60-74</v>
      </c>
      <c r="Q8484" t="str">
        <f>IF(PatientData[[#This Row],[bmi]]&lt;18.5,"Underweight",
IF(PatientData[[#This Row],[bmi]]&lt;25,"Normal",
IF(PatientData[[#This Row],[bmi]]&lt;30,"Overweight","Obese")))</f>
        <v>Obese</v>
      </c>
      <c r="R8484" t="str">
        <f t="shared" si="4553"/>
        <v>High BP</v>
      </c>
      <c r="S8484" t="str">
        <f t="shared" si="4554"/>
        <v>High Cost</v>
      </c>
    </row>
    <row r="8485" spans="1:19" x14ac:dyDescent="0.3">
      <c r="A8485">
        <v>69</v>
      </c>
      <c r="B8485" t="s">
        <v>20</v>
      </c>
      <c r="C8485">
        <v>33.200000000000003</v>
      </c>
      <c r="D8485">
        <v>128</v>
      </c>
      <c r="E8485">
        <v>73</v>
      </c>
      <c r="F8485">
        <v>214.1</v>
      </c>
      <c r="G8485">
        <v>123.4</v>
      </c>
      <c r="H8485">
        <v>75</v>
      </c>
      <c r="I8485">
        <v>0</v>
      </c>
      <c r="J8485" t="s">
        <v>16</v>
      </c>
      <c r="K8485" t="s">
        <v>21</v>
      </c>
      <c r="L8485" t="s">
        <v>25</v>
      </c>
      <c r="M8485">
        <v>10.3</v>
      </c>
      <c r="N8485">
        <v>16469</v>
      </c>
      <c r="O8485" t="s">
        <v>19</v>
      </c>
      <c r="P8485" t="str">
        <f t="shared" si="4574"/>
        <v>60-74</v>
      </c>
      <c r="Q8485" t="str">
        <f>IF(PatientData[[#This Row],[bmi]]&lt;18.5,"Underweight",
IF(PatientData[[#This Row],[bmi]]&lt;25,"Normal",
IF(PatientData[[#This Row],[bmi]]&lt;30,"Overweight","Obese")))</f>
        <v>Obese</v>
      </c>
      <c r="R8485" t="str">
        <f t="shared" si="4553"/>
        <v>High BP</v>
      </c>
      <c r="S8485" t="str">
        <f t="shared" si="4554"/>
        <v>High Cost</v>
      </c>
    </row>
    <row r="8486" spans="1:19" x14ac:dyDescent="0.3">
      <c r="A8486">
        <v>50</v>
      </c>
      <c r="B8486" t="s">
        <v>20</v>
      </c>
      <c r="C8486">
        <v>33.200000000000003</v>
      </c>
      <c r="D8486">
        <v>129</v>
      </c>
      <c r="E8486">
        <v>84</v>
      </c>
      <c r="F8486">
        <v>209.8</v>
      </c>
      <c r="G8486">
        <v>122.6</v>
      </c>
      <c r="H8486">
        <v>82</v>
      </c>
      <c r="I8486">
        <v>3</v>
      </c>
      <c r="J8486" t="s">
        <v>24</v>
      </c>
      <c r="K8486" t="s">
        <v>17</v>
      </c>
      <c r="L8486" t="s">
        <v>22</v>
      </c>
      <c r="M8486">
        <v>2.2999999999999998</v>
      </c>
      <c r="N8486">
        <v>5105.96</v>
      </c>
      <c r="O8486" t="s">
        <v>19</v>
      </c>
      <c r="P8486" t="str">
        <f t="shared" si="4574"/>
        <v>45-59</v>
      </c>
      <c r="Q8486" t="str">
        <f>IF(PatientData[[#This Row],[bmi]]&lt;18.5,"Underweight",
IF(PatientData[[#This Row],[bmi]]&lt;25,"Normal",
IF(PatientData[[#This Row],[bmi]]&lt;30,"Overweight","Obese")))</f>
        <v>Obese</v>
      </c>
      <c r="R8486" t="str">
        <f t="shared" si="4553"/>
        <v>High BP</v>
      </c>
      <c r="S8486" t="str">
        <f t="shared" si="4554"/>
        <v>Normal Cost</v>
      </c>
    </row>
    <row r="8487" spans="1:19" x14ac:dyDescent="0.3">
      <c r="A8487">
        <v>56</v>
      </c>
      <c r="B8487" t="s">
        <v>20</v>
      </c>
      <c r="C8487">
        <v>33.200000000000003</v>
      </c>
      <c r="D8487">
        <v>132</v>
      </c>
      <c r="E8487">
        <v>75</v>
      </c>
      <c r="F8487">
        <v>205.3</v>
      </c>
      <c r="G8487">
        <v>128</v>
      </c>
      <c r="H8487">
        <v>68</v>
      </c>
      <c r="I8487">
        <v>1</v>
      </c>
      <c r="J8487" t="s">
        <v>24</v>
      </c>
      <c r="K8487" t="s">
        <v>21</v>
      </c>
      <c r="L8487" t="s">
        <v>25</v>
      </c>
      <c r="M8487">
        <v>4</v>
      </c>
      <c r="N8487">
        <v>10889.62</v>
      </c>
      <c r="O8487" t="s">
        <v>19</v>
      </c>
      <c r="P8487" t="str">
        <f t="shared" si="4574"/>
        <v>45-59</v>
      </c>
      <c r="Q8487" t="str">
        <f>IF(PatientData[[#This Row],[bmi]]&lt;18.5,"Underweight",
IF(PatientData[[#This Row],[bmi]]&lt;25,"Normal",
IF(PatientData[[#This Row],[bmi]]&lt;30,"Overweight","Obese")))</f>
        <v>Obese</v>
      </c>
      <c r="R8487" t="str">
        <f t="shared" si="4553"/>
        <v>High BP</v>
      </c>
      <c r="S8487" t="str">
        <f t="shared" si="4554"/>
        <v>Normal Cost</v>
      </c>
    </row>
    <row r="8488" spans="1:19" x14ac:dyDescent="0.3">
      <c r="A8488">
        <v>66</v>
      </c>
      <c r="B8488" t="s">
        <v>15</v>
      </c>
      <c r="C8488">
        <v>34.1</v>
      </c>
      <c r="D8488">
        <v>131</v>
      </c>
      <c r="E8488">
        <v>70</v>
      </c>
      <c r="F8488">
        <v>277.60000000000002</v>
      </c>
      <c r="G8488">
        <v>104.1</v>
      </c>
      <c r="H8488">
        <v>73</v>
      </c>
      <c r="I8488">
        <v>1</v>
      </c>
      <c r="J8488" t="s">
        <v>16</v>
      </c>
      <c r="K8488" t="s">
        <v>21</v>
      </c>
      <c r="L8488" t="s">
        <v>25</v>
      </c>
      <c r="M8488">
        <v>9.5</v>
      </c>
      <c r="N8488">
        <v>17739.07</v>
      </c>
      <c r="O8488" t="s">
        <v>19</v>
      </c>
      <c r="P8488" t="str">
        <f t="shared" ref="P8488" si="4575">IF(A8485&lt;30,"18-29",IF(A8485&lt;45,"30-44",IF(A8485&lt;60,"45-59",IF(A8485&lt;75,"60-74","75+"))))</f>
        <v>60-74</v>
      </c>
      <c r="Q8488" t="str">
        <f>IF(PatientData[[#This Row],[bmi]]&lt;18.5,"Underweight",
IF(PatientData[[#This Row],[bmi]]&lt;25,"Normal",
IF(PatientData[[#This Row],[bmi]]&lt;30,"Overweight","Obese")))</f>
        <v>Obese</v>
      </c>
      <c r="R8488" t="str">
        <f t="shared" si="4553"/>
        <v>High BP</v>
      </c>
      <c r="S8488" t="str">
        <f t="shared" si="4554"/>
        <v>High Cost</v>
      </c>
    </row>
    <row r="8489" spans="1:19" x14ac:dyDescent="0.3">
      <c r="A8489">
        <v>88</v>
      </c>
      <c r="B8489" t="s">
        <v>20</v>
      </c>
      <c r="C8489">
        <v>33.200000000000003</v>
      </c>
      <c r="D8489">
        <v>146</v>
      </c>
      <c r="E8489">
        <v>93</v>
      </c>
      <c r="F8489">
        <v>259.60000000000002</v>
      </c>
      <c r="G8489">
        <v>142.9</v>
      </c>
      <c r="H8489">
        <v>64</v>
      </c>
      <c r="I8489">
        <v>1</v>
      </c>
      <c r="J8489" t="s">
        <v>27</v>
      </c>
      <c r="K8489" t="s">
        <v>26</v>
      </c>
      <c r="L8489" t="s">
        <v>22</v>
      </c>
      <c r="M8489">
        <v>2.4</v>
      </c>
      <c r="N8489">
        <v>6122.64</v>
      </c>
      <c r="O8489" t="s">
        <v>19</v>
      </c>
      <c r="P8489" t="str">
        <f t="shared" ref="P8489" si="4576">IF(A8489&lt;30,"18-29",IF(A8489&lt;45,"30-44",IF(A8489&lt;60,"45-59",IF(A8489&lt;75,"60-74","75+"))))</f>
        <v>75+</v>
      </c>
      <c r="Q8489" t="str">
        <f>IF(PatientData[[#This Row],[bmi]]&lt;18.5,"Underweight",
IF(PatientData[[#This Row],[bmi]]&lt;25,"Normal",
IF(PatientData[[#This Row],[bmi]]&lt;30,"Overweight","Obese")))</f>
        <v>Obese</v>
      </c>
      <c r="R8489" t="str">
        <f t="shared" si="4553"/>
        <v>High BP</v>
      </c>
      <c r="S8489" t="str">
        <f t="shared" si="4554"/>
        <v>Normal Cost</v>
      </c>
    </row>
    <row r="8490" spans="1:19" x14ac:dyDescent="0.3">
      <c r="A8490">
        <v>54</v>
      </c>
      <c r="B8490" t="s">
        <v>15</v>
      </c>
      <c r="C8490">
        <v>26.3</v>
      </c>
      <c r="D8490">
        <v>131</v>
      </c>
      <c r="E8490">
        <v>73</v>
      </c>
      <c r="F8490">
        <v>240.6</v>
      </c>
      <c r="G8490">
        <v>104.4</v>
      </c>
      <c r="H8490">
        <v>73</v>
      </c>
      <c r="I8490">
        <v>2</v>
      </c>
      <c r="J8490" t="s">
        <v>27</v>
      </c>
      <c r="K8490" t="s">
        <v>26</v>
      </c>
      <c r="L8490" t="s">
        <v>18</v>
      </c>
      <c r="M8490">
        <v>3.9</v>
      </c>
      <c r="N8490">
        <v>8104.81</v>
      </c>
      <c r="O8490" t="s">
        <v>19</v>
      </c>
      <c r="P8490" t="str">
        <f t="shared" ref="P8490:P8491" si="4577">IF(A8487&lt;30,"18-29",IF(A8487&lt;45,"30-44",IF(A8487&lt;60,"45-59",IF(A8487&lt;75,"60-74","75+"))))</f>
        <v>45-59</v>
      </c>
      <c r="Q8490" t="str">
        <f>IF(PatientData[[#This Row],[bmi]]&lt;18.5,"Underweight",
IF(PatientData[[#This Row],[bmi]]&lt;25,"Normal",
IF(PatientData[[#This Row],[bmi]]&lt;30,"Overweight","Obese")))</f>
        <v>Overweight</v>
      </c>
      <c r="R8490" t="str">
        <f t="shared" si="4553"/>
        <v>High BP</v>
      </c>
      <c r="S8490" t="str">
        <f t="shared" si="4554"/>
        <v>Normal Cost</v>
      </c>
    </row>
    <row r="8491" spans="1:19" x14ac:dyDescent="0.3">
      <c r="A8491">
        <v>54</v>
      </c>
      <c r="B8491" t="s">
        <v>15</v>
      </c>
      <c r="C8491">
        <v>26.6</v>
      </c>
      <c r="D8491">
        <v>123</v>
      </c>
      <c r="E8491">
        <v>71</v>
      </c>
      <c r="F8491">
        <v>222.9</v>
      </c>
      <c r="G8491">
        <v>104.8</v>
      </c>
      <c r="H8491">
        <v>98</v>
      </c>
      <c r="I8491">
        <v>1</v>
      </c>
      <c r="J8491" t="s">
        <v>24</v>
      </c>
      <c r="K8491" t="s">
        <v>26</v>
      </c>
      <c r="L8491" t="s">
        <v>22</v>
      </c>
      <c r="M8491">
        <v>10.5</v>
      </c>
      <c r="N8491">
        <v>14452.66</v>
      </c>
      <c r="O8491" t="s">
        <v>19</v>
      </c>
      <c r="P8491" t="str">
        <f t="shared" si="4577"/>
        <v>60-74</v>
      </c>
      <c r="Q8491" t="str">
        <f>IF(PatientData[[#This Row],[bmi]]&lt;18.5,"Underweight",
IF(PatientData[[#This Row],[bmi]]&lt;25,"Normal",
IF(PatientData[[#This Row],[bmi]]&lt;30,"Overweight","Obese")))</f>
        <v>Overweight</v>
      </c>
      <c r="R8491" t="str">
        <f t="shared" si="4553"/>
        <v>High BP</v>
      </c>
      <c r="S8491" t="str">
        <f t="shared" si="4554"/>
        <v>Normal Cost</v>
      </c>
    </row>
    <row r="8492" spans="1:19" x14ac:dyDescent="0.3">
      <c r="A8492">
        <v>55</v>
      </c>
      <c r="B8492" t="s">
        <v>20</v>
      </c>
      <c r="C8492">
        <v>33.200000000000003</v>
      </c>
      <c r="D8492">
        <v>146</v>
      </c>
      <c r="E8492">
        <v>80</v>
      </c>
      <c r="F8492">
        <v>234.1</v>
      </c>
      <c r="G8492">
        <v>99.7</v>
      </c>
      <c r="H8492">
        <v>70</v>
      </c>
      <c r="I8492">
        <v>1</v>
      </c>
      <c r="J8492" t="s">
        <v>16</v>
      </c>
      <c r="K8492" t="s">
        <v>21</v>
      </c>
      <c r="L8492" t="s">
        <v>18</v>
      </c>
      <c r="M8492">
        <v>11.6</v>
      </c>
      <c r="N8492">
        <v>21123.21</v>
      </c>
      <c r="O8492" t="s">
        <v>19</v>
      </c>
      <c r="P8492" t="str">
        <f t="shared" ref="P8492" si="4578">IF(A8492&lt;30,"18-29",IF(A8492&lt;45,"30-44",IF(A8492&lt;60,"45-59",IF(A8492&lt;75,"60-74","75+"))))</f>
        <v>45-59</v>
      </c>
      <c r="Q8492" t="str">
        <f>IF(PatientData[[#This Row],[bmi]]&lt;18.5,"Underweight",
IF(PatientData[[#This Row],[bmi]]&lt;25,"Normal",
IF(PatientData[[#This Row],[bmi]]&lt;30,"Overweight","Obese")))</f>
        <v>Obese</v>
      </c>
      <c r="R8492" t="str">
        <f t="shared" si="4553"/>
        <v>High BP</v>
      </c>
      <c r="S8492" t="str">
        <f t="shared" si="4554"/>
        <v>High Cost</v>
      </c>
    </row>
    <row r="8493" spans="1:19" x14ac:dyDescent="0.3">
      <c r="A8493">
        <v>47</v>
      </c>
      <c r="B8493" t="s">
        <v>15</v>
      </c>
      <c r="C8493">
        <v>30.9</v>
      </c>
      <c r="D8493">
        <v>124</v>
      </c>
      <c r="E8493">
        <v>74</v>
      </c>
      <c r="F8493">
        <v>231.1</v>
      </c>
      <c r="G8493">
        <v>90.3</v>
      </c>
      <c r="H8493">
        <v>88</v>
      </c>
      <c r="I8493">
        <v>0</v>
      </c>
      <c r="J8493" t="s">
        <v>16</v>
      </c>
      <c r="K8493" t="s">
        <v>21</v>
      </c>
      <c r="L8493" t="s">
        <v>25</v>
      </c>
      <c r="M8493">
        <v>11</v>
      </c>
      <c r="N8493">
        <v>21528.58</v>
      </c>
      <c r="O8493" t="s">
        <v>23</v>
      </c>
      <c r="P8493" t="str">
        <f t="shared" ref="P8493:P8494" si="4579">IF(A8490&lt;30,"18-29",IF(A8490&lt;45,"30-44",IF(A8490&lt;60,"45-59",IF(A8490&lt;75,"60-74","75+"))))</f>
        <v>45-59</v>
      </c>
      <c r="Q8493" t="str">
        <f>IF(PatientData[[#This Row],[bmi]]&lt;18.5,"Underweight",
IF(PatientData[[#This Row],[bmi]]&lt;25,"Normal",
IF(PatientData[[#This Row],[bmi]]&lt;30,"Overweight","Obese")))</f>
        <v>Obese</v>
      </c>
      <c r="R8493" t="str">
        <f t="shared" si="4553"/>
        <v>High BP</v>
      </c>
      <c r="S8493" t="str">
        <f t="shared" si="4554"/>
        <v>High Cost</v>
      </c>
    </row>
    <row r="8494" spans="1:19" x14ac:dyDescent="0.3">
      <c r="A8494">
        <v>64</v>
      </c>
      <c r="B8494" t="s">
        <v>15</v>
      </c>
      <c r="C8494">
        <v>30.7</v>
      </c>
      <c r="D8494">
        <v>139</v>
      </c>
      <c r="E8494">
        <v>83</v>
      </c>
      <c r="F8494">
        <v>225</v>
      </c>
      <c r="G8494">
        <v>174.5</v>
      </c>
      <c r="H8494">
        <v>74</v>
      </c>
      <c r="I8494">
        <v>0</v>
      </c>
      <c r="J8494" t="s">
        <v>24</v>
      </c>
      <c r="K8494" t="s">
        <v>17</v>
      </c>
      <c r="L8494" t="s">
        <v>18</v>
      </c>
      <c r="M8494">
        <v>8.8000000000000007</v>
      </c>
      <c r="N8494">
        <v>17782.07</v>
      </c>
      <c r="O8494" t="s">
        <v>19</v>
      </c>
      <c r="P8494" t="str">
        <f t="shared" si="4579"/>
        <v>45-59</v>
      </c>
      <c r="Q8494" t="str">
        <f>IF(PatientData[[#This Row],[bmi]]&lt;18.5,"Underweight",
IF(PatientData[[#This Row],[bmi]]&lt;25,"Normal",
IF(PatientData[[#This Row],[bmi]]&lt;30,"Overweight","Obese")))</f>
        <v>Obese</v>
      </c>
      <c r="R8494" t="str">
        <f t="shared" si="4553"/>
        <v>High BP</v>
      </c>
      <c r="S8494" t="str">
        <f t="shared" si="4554"/>
        <v>High Cost</v>
      </c>
    </row>
    <row r="8495" spans="1:19" x14ac:dyDescent="0.3">
      <c r="A8495">
        <v>66</v>
      </c>
      <c r="B8495" t="s">
        <v>20</v>
      </c>
      <c r="C8495">
        <v>33.200000000000003</v>
      </c>
      <c r="D8495">
        <v>116</v>
      </c>
      <c r="E8495">
        <v>62</v>
      </c>
      <c r="F8495">
        <v>226.6</v>
      </c>
      <c r="G8495">
        <v>147.1</v>
      </c>
      <c r="H8495">
        <v>70</v>
      </c>
      <c r="I8495">
        <v>1</v>
      </c>
      <c r="J8495" t="s">
        <v>16</v>
      </c>
      <c r="K8495" t="s">
        <v>17</v>
      </c>
      <c r="L8495" t="s">
        <v>18</v>
      </c>
      <c r="M8495">
        <v>5.4</v>
      </c>
      <c r="N8495">
        <v>10054.709999999999</v>
      </c>
      <c r="O8495" t="s">
        <v>19</v>
      </c>
      <c r="P8495" t="str">
        <f t="shared" ref="P8495" si="4580">IF(A8495&lt;30,"18-29",IF(A8495&lt;45,"30-44",IF(A8495&lt;60,"45-59",IF(A8495&lt;75,"60-74","75+"))))</f>
        <v>60-74</v>
      </c>
      <c r="Q8495" t="str">
        <f>IF(PatientData[[#This Row],[bmi]]&lt;18.5,"Underweight",
IF(PatientData[[#This Row],[bmi]]&lt;25,"Normal",
IF(PatientData[[#This Row],[bmi]]&lt;30,"Overweight","Obese")))</f>
        <v>Obese</v>
      </c>
      <c r="R8495" t="str">
        <f t="shared" si="4553"/>
        <v>Normal BP</v>
      </c>
      <c r="S8495" t="str">
        <f t="shared" si="4554"/>
        <v>Normal Cost</v>
      </c>
    </row>
    <row r="8496" spans="1:19" x14ac:dyDescent="0.3">
      <c r="A8496">
        <v>42</v>
      </c>
      <c r="B8496" t="s">
        <v>15</v>
      </c>
      <c r="C8496">
        <v>44.8</v>
      </c>
      <c r="D8496">
        <v>140</v>
      </c>
      <c r="E8496">
        <v>73</v>
      </c>
      <c r="F8496">
        <v>255.5</v>
      </c>
      <c r="G8496">
        <v>118.3</v>
      </c>
      <c r="H8496">
        <v>82</v>
      </c>
      <c r="I8496">
        <v>1</v>
      </c>
      <c r="J8496" t="s">
        <v>24</v>
      </c>
      <c r="K8496" t="s">
        <v>26</v>
      </c>
      <c r="L8496" t="s">
        <v>22</v>
      </c>
      <c r="M8496">
        <v>2.8</v>
      </c>
      <c r="N8496">
        <v>6680.87</v>
      </c>
      <c r="O8496" t="s">
        <v>23</v>
      </c>
      <c r="P8496" t="str">
        <f t="shared" ref="P8496" si="4581">IF(A8493&lt;30,"18-29",IF(A8493&lt;45,"30-44",IF(A8493&lt;60,"45-59",IF(A8493&lt;75,"60-74","75+"))))</f>
        <v>45-59</v>
      </c>
      <c r="Q8496" t="str">
        <f>IF(PatientData[[#This Row],[bmi]]&lt;18.5,"Underweight",
IF(PatientData[[#This Row],[bmi]]&lt;25,"Normal",
IF(PatientData[[#This Row],[bmi]]&lt;30,"Overweight","Obese")))</f>
        <v>Obese</v>
      </c>
      <c r="R8496" t="str">
        <f t="shared" si="4553"/>
        <v>High BP</v>
      </c>
      <c r="S8496" t="str">
        <f t="shared" si="4554"/>
        <v>Normal Cost</v>
      </c>
    </row>
    <row r="8497" spans="1:19" x14ac:dyDescent="0.3">
      <c r="A8497">
        <v>62</v>
      </c>
      <c r="B8497" t="s">
        <v>20</v>
      </c>
      <c r="C8497">
        <v>33.200000000000003</v>
      </c>
      <c r="D8497">
        <v>137</v>
      </c>
      <c r="E8497">
        <v>86</v>
      </c>
      <c r="F8497">
        <v>207.3</v>
      </c>
      <c r="G8497">
        <v>103</v>
      </c>
      <c r="H8497">
        <v>59</v>
      </c>
      <c r="I8497">
        <v>0</v>
      </c>
      <c r="J8497" t="s">
        <v>24</v>
      </c>
      <c r="K8497" t="s">
        <v>26</v>
      </c>
      <c r="L8497" t="s">
        <v>18</v>
      </c>
      <c r="M8497">
        <v>5.0999999999999996</v>
      </c>
      <c r="N8497">
        <v>8857.2999999999993</v>
      </c>
      <c r="O8497" t="s">
        <v>19</v>
      </c>
      <c r="P8497" t="str">
        <f t="shared" ref="P8497:P8499" si="4582">IF(A8497&lt;30,"18-29",IF(A8497&lt;45,"30-44",IF(A8497&lt;60,"45-59",IF(A8497&lt;75,"60-74","75+"))))</f>
        <v>60-74</v>
      </c>
      <c r="Q8497" t="str">
        <f>IF(PatientData[[#This Row],[bmi]]&lt;18.5,"Underweight",
IF(PatientData[[#This Row],[bmi]]&lt;25,"Normal",
IF(PatientData[[#This Row],[bmi]]&lt;30,"Overweight","Obese")))</f>
        <v>Obese</v>
      </c>
      <c r="R8497" t="str">
        <f t="shared" si="4553"/>
        <v>High BP</v>
      </c>
      <c r="S8497" t="str">
        <f t="shared" si="4554"/>
        <v>Normal Cost</v>
      </c>
    </row>
    <row r="8498" spans="1:19" x14ac:dyDescent="0.3">
      <c r="A8498">
        <v>39</v>
      </c>
      <c r="B8498" t="s">
        <v>20</v>
      </c>
      <c r="C8498">
        <v>33.200000000000003</v>
      </c>
      <c r="D8498">
        <v>118</v>
      </c>
      <c r="E8498">
        <v>74</v>
      </c>
      <c r="F8498">
        <v>203.8</v>
      </c>
      <c r="G8498">
        <v>113.6</v>
      </c>
      <c r="H8498">
        <v>78</v>
      </c>
      <c r="I8498">
        <v>2</v>
      </c>
      <c r="J8498" t="s">
        <v>16</v>
      </c>
      <c r="K8498" t="s">
        <v>21</v>
      </c>
      <c r="L8498" t="s">
        <v>18</v>
      </c>
      <c r="M8498">
        <v>6.4</v>
      </c>
      <c r="N8498">
        <v>15163.36</v>
      </c>
      <c r="O8498" t="s">
        <v>19</v>
      </c>
      <c r="P8498" t="str">
        <f t="shared" si="4582"/>
        <v>30-44</v>
      </c>
      <c r="Q8498" t="str">
        <f>IF(PatientData[[#This Row],[bmi]]&lt;18.5,"Underweight",
IF(PatientData[[#This Row],[bmi]]&lt;25,"Normal",
IF(PatientData[[#This Row],[bmi]]&lt;30,"Overweight","Obese")))</f>
        <v>Obese</v>
      </c>
      <c r="R8498" t="str">
        <f t="shared" si="4553"/>
        <v>Normal BP</v>
      </c>
      <c r="S8498" t="str">
        <f t="shared" si="4554"/>
        <v>High Cost</v>
      </c>
    </row>
    <row r="8499" spans="1:19" x14ac:dyDescent="0.3">
      <c r="A8499">
        <v>56</v>
      </c>
      <c r="B8499" t="s">
        <v>20</v>
      </c>
      <c r="C8499">
        <v>33.200000000000003</v>
      </c>
      <c r="D8499">
        <v>137</v>
      </c>
      <c r="E8499">
        <v>73</v>
      </c>
      <c r="F8499">
        <v>222.8</v>
      </c>
      <c r="G8499">
        <v>96.9</v>
      </c>
      <c r="H8499">
        <v>100</v>
      </c>
      <c r="I8499">
        <v>1</v>
      </c>
      <c r="J8499" t="s">
        <v>24</v>
      </c>
      <c r="K8499" t="s">
        <v>26</v>
      </c>
      <c r="L8499" t="s">
        <v>25</v>
      </c>
      <c r="M8499">
        <v>6.5</v>
      </c>
      <c r="N8499">
        <v>11215.8</v>
      </c>
      <c r="O8499" t="s">
        <v>19</v>
      </c>
      <c r="P8499" t="str">
        <f t="shared" si="4582"/>
        <v>45-59</v>
      </c>
      <c r="Q8499" t="str">
        <f>IF(PatientData[[#This Row],[bmi]]&lt;18.5,"Underweight",
IF(PatientData[[#This Row],[bmi]]&lt;25,"Normal",
IF(PatientData[[#This Row],[bmi]]&lt;30,"Overweight","Obese")))</f>
        <v>Obese</v>
      </c>
      <c r="R8499" t="str">
        <f t="shared" si="4553"/>
        <v>High BP</v>
      </c>
      <c r="S8499" t="str">
        <f t="shared" si="4554"/>
        <v>Normal Cost</v>
      </c>
    </row>
    <row r="8500" spans="1:19" x14ac:dyDescent="0.3">
      <c r="A8500">
        <v>38</v>
      </c>
      <c r="B8500" t="s">
        <v>15</v>
      </c>
      <c r="C8500">
        <v>25.3</v>
      </c>
      <c r="D8500">
        <v>120</v>
      </c>
      <c r="E8500">
        <v>72</v>
      </c>
      <c r="F8500">
        <v>225</v>
      </c>
      <c r="G8500">
        <v>87.4</v>
      </c>
      <c r="H8500">
        <v>98</v>
      </c>
      <c r="I8500">
        <v>0</v>
      </c>
      <c r="J8500" t="s">
        <v>16</v>
      </c>
      <c r="K8500" t="s">
        <v>21</v>
      </c>
      <c r="L8500" t="s">
        <v>22</v>
      </c>
      <c r="M8500">
        <v>8</v>
      </c>
      <c r="N8500">
        <v>18300.169999999998</v>
      </c>
      <c r="O8500" t="s">
        <v>19</v>
      </c>
      <c r="P8500" t="str">
        <f t="shared" ref="P8500:P8504" si="4583">IF(A8497&lt;30,"18-29",IF(A8497&lt;45,"30-44",IF(A8497&lt;60,"45-59",IF(A8497&lt;75,"60-74","75+"))))</f>
        <v>60-74</v>
      </c>
      <c r="Q8500" t="str">
        <f>IF(PatientData[[#This Row],[bmi]]&lt;18.5,"Underweight",
IF(PatientData[[#This Row],[bmi]]&lt;25,"Normal",
IF(PatientData[[#This Row],[bmi]]&lt;30,"Overweight","Obese")))</f>
        <v>Overweight</v>
      </c>
      <c r="R8500" t="str">
        <f t="shared" si="4553"/>
        <v>High BP</v>
      </c>
      <c r="S8500" t="str">
        <f t="shared" si="4554"/>
        <v>High Cost</v>
      </c>
    </row>
    <row r="8501" spans="1:19" x14ac:dyDescent="0.3">
      <c r="A8501">
        <v>44</v>
      </c>
      <c r="B8501" t="s">
        <v>15</v>
      </c>
      <c r="C8501">
        <v>22.3</v>
      </c>
      <c r="D8501">
        <v>124</v>
      </c>
      <c r="E8501">
        <v>78</v>
      </c>
      <c r="F8501">
        <v>191.1</v>
      </c>
      <c r="G8501">
        <v>111.5</v>
      </c>
      <c r="H8501">
        <v>87</v>
      </c>
      <c r="I8501">
        <v>1</v>
      </c>
      <c r="J8501" t="s">
        <v>16</v>
      </c>
      <c r="K8501" t="s">
        <v>21</v>
      </c>
      <c r="L8501" t="s">
        <v>18</v>
      </c>
      <c r="M8501">
        <v>10.3</v>
      </c>
      <c r="N8501">
        <v>18072.740000000002</v>
      </c>
      <c r="O8501" t="s">
        <v>19</v>
      </c>
      <c r="P8501" t="str">
        <f t="shared" si="4583"/>
        <v>30-44</v>
      </c>
      <c r="Q8501" t="str">
        <f>IF(PatientData[[#This Row],[bmi]]&lt;18.5,"Underweight",
IF(PatientData[[#This Row],[bmi]]&lt;25,"Normal",
IF(PatientData[[#This Row],[bmi]]&lt;30,"Overweight","Obese")))</f>
        <v>Normal</v>
      </c>
      <c r="R8501" t="str">
        <f t="shared" si="4553"/>
        <v>High BP</v>
      </c>
      <c r="S8501" t="str">
        <f t="shared" si="4554"/>
        <v>High Cost</v>
      </c>
    </row>
    <row r="8502" spans="1:19" x14ac:dyDescent="0.3">
      <c r="A8502">
        <v>68</v>
      </c>
      <c r="B8502" t="s">
        <v>15</v>
      </c>
      <c r="C8502">
        <v>25.6</v>
      </c>
      <c r="D8502">
        <v>143</v>
      </c>
      <c r="E8502">
        <v>91</v>
      </c>
      <c r="F8502">
        <v>213.5</v>
      </c>
      <c r="G8502">
        <v>83.6</v>
      </c>
      <c r="H8502">
        <v>67</v>
      </c>
      <c r="I8502">
        <v>2</v>
      </c>
      <c r="J8502" t="s">
        <v>24</v>
      </c>
      <c r="K8502" t="s">
        <v>26</v>
      </c>
      <c r="L8502" t="s">
        <v>18</v>
      </c>
      <c r="M8502">
        <v>5.7</v>
      </c>
      <c r="N8502">
        <v>10276.57</v>
      </c>
      <c r="O8502" t="s">
        <v>23</v>
      </c>
      <c r="P8502" t="str">
        <f t="shared" si="4583"/>
        <v>45-59</v>
      </c>
      <c r="Q8502" t="str">
        <f>IF(PatientData[[#This Row],[bmi]]&lt;18.5,"Underweight",
IF(PatientData[[#This Row],[bmi]]&lt;25,"Normal",
IF(PatientData[[#This Row],[bmi]]&lt;30,"Overweight","Obese")))</f>
        <v>Overweight</v>
      </c>
      <c r="R8502" t="str">
        <f t="shared" si="4553"/>
        <v>High BP</v>
      </c>
      <c r="S8502" t="str">
        <f t="shared" si="4554"/>
        <v>Normal Cost</v>
      </c>
    </row>
    <row r="8503" spans="1:19" x14ac:dyDescent="0.3">
      <c r="A8503">
        <v>67</v>
      </c>
      <c r="B8503" t="s">
        <v>15</v>
      </c>
      <c r="C8503">
        <v>24</v>
      </c>
      <c r="D8503">
        <v>111</v>
      </c>
      <c r="E8503">
        <v>65</v>
      </c>
      <c r="F8503">
        <v>262.7</v>
      </c>
      <c r="G8503">
        <v>121</v>
      </c>
      <c r="H8503">
        <v>88</v>
      </c>
      <c r="I8503">
        <v>0</v>
      </c>
      <c r="J8503" t="s">
        <v>16</v>
      </c>
      <c r="K8503" t="s">
        <v>17</v>
      </c>
      <c r="L8503" t="s">
        <v>25</v>
      </c>
      <c r="M8503">
        <v>7.8</v>
      </c>
      <c r="N8503">
        <v>14613.85</v>
      </c>
      <c r="O8503" t="s">
        <v>19</v>
      </c>
      <c r="P8503" t="str">
        <f t="shared" si="4583"/>
        <v>30-44</v>
      </c>
      <c r="Q8503" t="str">
        <f>IF(PatientData[[#This Row],[bmi]]&lt;18.5,"Underweight",
IF(PatientData[[#This Row],[bmi]]&lt;25,"Normal",
IF(PatientData[[#This Row],[bmi]]&lt;30,"Overweight","Obese")))</f>
        <v>Normal</v>
      </c>
      <c r="R8503" t="str">
        <f t="shared" si="4553"/>
        <v>Normal BP</v>
      </c>
      <c r="S8503" t="str">
        <f t="shared" si="4554"/>
        <v>Normal Cost</v>
      </c>
    </row>
    <row r="8504" spans="1:19" x14ac:dyDescent="0.3">
      <c r="A8504">
        <v>56</v>
      </c>
      <c r="B8504" t="s">
        <v>15</v>
      </c>
      <c r="C8504">
        <v>38.299999999999997</v>
      </c>
      <c r="D8504">
        <v>229</v>
      </c>
      <c r="E8504">
        <v>123</v>
      </c>
      <c r="F8504">
        <v>242.7</v>
      </c>
      <c r="G8504">
        <v>160.5</v>
      </c>
      <c r="H8504">
        <v>67</v>
      </c>
      <c r="I8504">
        <v>1</v>
      </c>
      <c r="J8504" t="s">
        <v>27</v>
      </c>
      <c r="K8504" t="s">
        <v>21</v>
      </c>
      <c r="L8504" t="s">
        <v>18</v>
      </c>
      <c r="M8504">
        <v>5.6</v>
      </c>
      <c r="N8504">
        <v>11331.15</v>
      </c>
      <c r="O8504" t="s">
        <v>19</v>
      </c>
      <c r="P8504" t="str">
        <f t="shared" si="4583"/>
        <v>30-44</v>
      </c>
      <c r="Q8504" t="str">
        <f>IF(PatientData[[#This Row],[bmi]]&lt;18.5,"Underweight",
IF(PatientData[[#This Row],[bmi]]&lt;25,"Normal",
IF(PatientData[[#This Row],[bmi]]&lt;30,"Overweight","Obese")))</f>
        <v>Obese</v>
      </c>
      <c r="R8504" t="str">
        <f t="shared" si="4553"/>
        <v>High BP</v>
      </c>
      <c r="S8504" t="str">
        <f t="shared" si="4554"/>
        <v>Normal Cost</v>
      </c>
    </row>
    <row r="8505" spans="1:19" x14ac:dyDescent="0.3">
      <c r="A8505">
        <v>48</v>
      </c>
      <c r="B8505" t="s">
        <v>20</v>
      </c>
      <c r="C8505">
        <v>33.200000000000003</v>
      </c>
      <c r="D8505">
        <v>137</v>
      </c>
      <c r="E8505">
        <v>81</v>
      </c>
      <c r="F8505">
        <v>221</v>
      </c>
      <c r="G8505">
        <v>168.1</v>
      </c>
      <c r="H8505">
        <v>91</v>
      </c>
      <c r="I8505">
        <v>1</v>
      </c>
      <c r="J8505" t="s">
        <v>27</v>
      </c>
      <c r="K8505" t="s">
        <v>17</v>
      </c>
      <c r="L8505" t="s">
        <v>25</v>
      </c>
      <c r="M8505">
        <v>11.6</v>
      </c>
      <c r="N8505">
        <v>16537.310000000001</v>
      </c>
      <c r="O8505" t="s">
        <v>19</v>
      </c>
      <c r="P8505" t="str">
        <f t="shared" ref="P8505" si="4584">IF(A8505&lt;30,"18-29",IF(A8505&lt;45,"30-44",IF(A8505&lt;60,"45-59",IF(A8505&lt;75,"60-74","75+"))))</f>
        <v>45-59</v>
      </c>
      <c r="Q8505" t="str">
        <f>IF(PatientData[[#This Row],[bmi]]&lt;18.5,"Underweight",
IF(PatientData[[#This Row],[bmi]]&lt;25,"Normal",
IF(PatientData[[#This Row],[bmi]]&lt;30,"Overweight","Obese")))</f>
        <v>Obese</v>
      </c>
      <c r="R8505" t="str">
        <f t="shared" si="4553"/>
        <v>High BP</v>
      </c>
      <c r="S8505" t="str">
        <f t="shared" si="4554"/>
        <v>High Cost</v>
      </c>
    </row>
    <row r="8506" spans="1:19" x14ac:dyDescent="0.3">
      <c r="A8506">
        <v>95</v>
      </c>
      <c r="B8506" t="s">
        <v>15</v>
      </c>
      <c r="C8506">
        <v>19.5</v>
      </c>
      <c r="D8506">
        <v>147</v>
      </c>
      <c r="E8506">
        <v>77</v>
      </c>
      <c r="F8506">
        <v>234.3</v>
      </c>
      <c r="G8506">
        <v>105.1</v>
      </c>
      <c r="H8506">
        <v>74</v>
      </c>
      <c r="I8506">
        <v>2</v>
      </c>
      <c r="J8506" t="s">
        <v>24</v>
      </c>
      <c r="K8506" t="s">
        <v>21</v>
      </c>
      <c r="L8506" t="s">
        <v>22</v>
      </c>
      <c r="M8506">
        <v>8.6999999999999993</v>
      </c>
      <c r="N8506">
        <v>16572.849999999999</v>
      </c>
      <c r="O8506" t="s">
        <v>19</v>
      </c>
      <c r="P8506" t="str">
        <f t="shared" ref="P8506" si="4585">IF(A8503&lt;30,"18-29",IF(A8503&lt;45,"30-44",IF(A8503&lt;60,"45-59",IF(A8503&lt;75,"60-74","75+"))))</f>
        <v>60-74</v>
      </c>
      <c r="Q8506" t="str">
        <f>IF(PatientData[[#This Row],[bmi]]&lt;18.5,"Underweight",
IF(PatientData[[#This Row],[bmi]]&lt;25,"Normal",
IF(PatientData[[#This Row],[bmi]]&lt;30,"Overweight","Obese")))</f>
        <v>Normal</v>
      </c>
      <c r="R8506" t="str">
        <f t="shared" si="4553"/>
        <v>High BP</v>
      </c>
      <c r="S8506" t="str">
        <f t="shared" si="4554"/>
        <v>High Cost</v>
      </c>
    </row>
    <row r="8507" spans="1:19" x14ac:dyDescent="0.3">
      <c r="A8507">
        <v>36</v>
      </c>
      <c r="B8507" t="s">
        <v>20</v>
      </c>
      <c r="C8507">
        <v>33.200000000000003</v>
      </c>
      <c r="D8507">
        <v>132</v>
      </c>
      <c r="E8507">
        <v>78</v>
      </c>
      <c r="F8507">
        <v>219.2</v>
      </c>
      <c r="G8507">
        <v>146.69999999999999</v>
      </c>
      <c r="H8507">
        <v>68</v>
      </c>
      <c r="I8507">
        <v>1</v>
      </c>
      <c r="J8507" t="s">
        <v>24</v>
      </c>
      <c r="K8507" t="s">
        <v>21</v>
      </c>
      <c r="L8507" t="s">
        <v>25</v>
      </c>
      <c r="M8507">
        <v>13.1</v>
      </c>
      <c r="N8507">
        <v>22664.959999999999</v>
      </c>
      <c r="O8507" t="s">
        <v>19</v>
      </c>
      <c r="P8507" t="str">
        <f t="shared" ref="P8507" si="4586">IF(A8507&lt;30,"18-29",IF(A8507&lt;45,"30-44",IF(A8507&lt;60,"45-59",IF(A8507&lt;75,"60-74","75+"))))</f>
        <v>30-44</v>
      </c>
      <c r="Q8507" t="str">
        <f>IF(PatientData[[#This Row],[bmi]]&lt;18.5,"Underweight",
IF(PatientData[[#This Row],[bmi]]&lt;25,"Normal",
IF(PatientData[[#This Row],[bmi]]&lt;30,"Overweight","Obese")))</f>
        <v>Obese</v>
      </c>
      <c r="R8507" t="str">
        <f t="shared" si="4553"/>
        <v>High BP</v>
      </c>
      <c r="S8507" t="str">
        <f t="shared" si="4554"/>
        <v>High Cost</v>
      </c>
    </row>
    <row r="8508" spans="1:19" x14ac:dyDescent="0.3">
      <c r="A8508">
        <v>78</v>
      </c>
      <c r="B8508" t="s">
        <v>15</v>
      </c>
      <c r="C8508">
        <v>23.3</v>
      </c>
      <c r="D8508">
        <v>145</v>
      </c>
      <c r="E8508">
        <v>90</v>
      </c>
      <c r="F8508">
        <v>190.9</v>
      </c>
      <c r="G8508">
        <v>134.19999999999999</v>
      </c>
      <c r="H8508">
        <v>69</v>
      </c>
      <c r="I8508">
        <v>2</v>
      </c>
      <c r="J8508" t="s">
        <v>24</v>
      </c>
      <c r="K8508" t="s">
        <v>21</v>
      </c>
      <c r="L8508" t="s">
        <v>18</v>
      </c>
      <c r="M8508">
        <v>4.2</v>
      </c>
      <c r="N8508">
        <v>10284.02</v>
      </c>
      <c r="O8508" t="s">
        <v>19</v>
      </c>
      <c r="P8508" t="str">
        <f t="shared" ref="P8508" si="4587">IF(A8505&lt;30,"18-29",IF(A8505&lt;45,"30-44",IF(A8505&lt;60,"45-59",IF(A8505&lt;75,"60-74","75+"))))</f>
        <v>45-59</v>
      </c>
      <c r="Q8508" t="str">
        <f>IF(PatientData[[#This Row],[bmi]]&lt;18.5,"Underweight",
IF(PatientData[[#This Row],[bmi]]&lt;25,"Normal",
IF(PatientData[[#This Row],[bmi]]&lt;30,"Overweight","Obese")))</f>
        <v>Normal</v>
      </c>
      <c r="R8508" t="str">
        <f t="shared" si="4553"/>
        <v>High BP</v>
      </c>
      <c r="S8508" t="str">
        <f t="shared" si="4554"/>
        <v>Normal Cost</v>
      </c>
    </row>
    <row r="8509" spans="1:19" x14ac:dyDescent="0.3">
      <c r="A8509">
        <v>70</v>
      </c>
      <c r="B8509" t="s">
        <v>20</v>
      </c>
      <c r="C8509">
        <v>33.200000000000003</v>
      </c>
      <c r="D8509">
        <v>125</v>
      </c>
      <c r="E8509">
        <v>80</v>
      </c>
      <c r="F8509">
        <v>271.8</v>
      </c>
      <c r="G8509">
        <v>151.4</v>
      </c>
      <c r="H8509">
        <v>90</v>
      </c>
      <c r="I8509">
        <v>0</v>
      </c>
      <c r="J8509" t="s">
        <v>16</v>
      </c>
      <c r="K8509" t="s">
        <v>17</v>
      </c>
      <c r="L8509" t="s">
        <v>18</v>
      </c>
      <c r="M8509">
        <v>10</v>
      </c>
      <c r="N8509">
        <v>16957.23</v>
      </c>
      <c r="O8509" t="s">
        <v>19</v>
      </c>
      <c r="P8509" t="str">
        <f t="shared" ref="P8509:P8510" si="4588">IF(A8509&lt;30,"18-29",IF(A8509&lt;45,"30-44",IF(A8509&lt;60,"45-59",IF(A8509&lt;75,"60-74","75+"))))</f>
        <v>60-74</v>
      </c>
      <c r="Q8509" t="str">
        <f>IF(PatientData[[#This Row],[bmi]]&lt;18.5,"Underweight",
IF(PatientData[[#This Row],[bmi]]&lt;25,"Normal",
IF(PatientData[[#This Row],[bmi]]&lt;30,"Overweight","Obese")))</f>
        <v>Obese</v>
      </c>
      <c r="R8509" t="str">
        <f t="shared" si="4553"/>
        <v>High BP</v>
      </c>
      <c r="S8509" t="str">
        <f t="shared" si="4554"/>
        <v>High Cost</v>
      </c>
    </row>
    <row r="8510" spans="1:19" x14ac:dyDescent="0.3">
      <c r="A8510">
        <v>67</v>
      </c>
      <c r="B8510" t="s">
        <v>20</v>
      </c>
      <c r="C8510">
        <v>33.299999999999997</v>
      </c>
      <c r="D8510">
        <v>155</v>
      </c>
      <c r="E8510">
        <v>98</v>
      </c>
      <c r="F8510">
        <v>270.2</v>
      </c>
      <c r="G8510">
        <v>126.4</v>
      </c>
      <c r="H8510">
        <v>67</v>
      </c>
      <c r="I8510">
        <v>2</v>
      </c>
      <c r="J8510" t="s">
        <v>16</v>
      </c>
      <c r="K8510" t="s">
        <v>28</v>
      </c>
      <c r="L8510" t="s">
        <v>25</v>
      </c>
      <c r="M8510">
        <v>5.9</v>
      </c>
      <c r="N8510">
        <v>15455.35</v>
      </c>
      <c r="O8510" t="s">
        <v>19</v>
      </c>
      <c r="P8510" t="str">
        <f t="shared" si="4588"/>
        <v>60-74</v>
      </c>
      <c r="Q8510" t="str">
        <f>IF(PatientData[[#This Row],[bmi]]&lt;18.5,"Underweight",
IF(PatientData[[#This Row],[bmi]]&lt;25,"Normal",
IF(PatientData[[#This Row],[bmi]]&lt;30,"Overweight","Obese")))</f>
        <v>Obese</v>
      </c>
      <c r="R8510" t="str">
        <f t="shared" si="4553"/>
        <v>High BP</v>
      </c>
      <c r="S8510" t="str">
        <f t="shared" si="4554"/>
        <v>High Cost</v>
      </c>
    </row>
    <row r="8511" spans="1:19" x14ac:dyDescent="0.3">
      <c r="A8511">
        <v>55</v>
      </c>
      <c r="B8511" t="s">
        <v>15</v>
      </c>
      <c r="C8511">
        <v>26.1</v>
      </c>
      <c r="D8511">
        <v>126</v>
      </c>
      <c r="E8511">
        <v>75</v>
      </c>
      <c r="F8511">
        <v>218.7</v>
      </c>
      <c r="G8511">
        <v>111</v>
      </c>
      <c r="H8511">
        <v>166</v>
      </c>
      <c r="I8511">
        <v>0</v>
      </c>
      <c r="J8511" t="s">
        <v>24</v>
      </c>
      <c r="K8511" t="s">
        <v>17</v>
      </c>
      <c r="L8511" t="s">
        <v>25</v>
      </c>
      <c r="M8511">
        <v>9.4</v>
      </c>
      <c r="N8511">
        <v>14843.88</v>
      </c>
      <c r="O8511" t="s">
        <v>19</v>
      </c>
      <c r="P8511" t="str">
        <f t="shared" ref="P8511:P8512" si="4589">IF(A8508&lt;30,"18-29",IF(A8508&lt;45,"30-44",IF(A8508&lt;60,"45-59",IF(A8508&lt;75,"60-74","75+"))))</f>
        <v>75+</v>
      </c>
      <c r="Q8511" t="str">
        <f>IF(PatientData[[#This Row],[bmi]]&lt;18.5,"Underweight",
IF(PatientData[[#This Row],[bmi]]&lt;25,"Normal",
IF(PatientData[[#This Row],[bmi]]&lt;30,"Overweight","Obese")))</f>
        <v>Overweight</v>
      </c>
      <c r="R8511" t="str">
        <f t="shared" si="4553"/>
        <v>High BP</v>
      </c>
      <c r="S8511" t="str">
        <f t="shared" si="4554"/>
        <v>Normal Cost</v>
      </c>
    </row>
    <row r="8512" spans="1:19" x14ac:dyDescent="0.3">
      <c r="A8512">
        <v>94</v>
      </c>
      <c r="B8512" t="s">
        <v>15</v>
      </c>
      <c r="C8512">
        <v>24.8</v>
      </c>
      <c r="D8512">
        <v>128</v>
      </c>
      <c r="E8512">
        <v>74</v>
      </c>
      <c r="F8512">
        <v>208.2</v>
      </c>
      <c r="G8512">
        <v>126</v>
      </c>
      <c r="H8512">
        <v>74</v>
      </c>
      <c r="I8512">
        <v>1</v>
      </c>
      <c r="J8512" t="s">
        <v>24</v>
      </c>
      <c r="K8512" t="s">
        <v>26</v>
      </c>
      <c r="L8512" t="s">
        <v>18</v>
      </c>
      <c r="M8512">
        <v>4.5</v>
      </c>
      <c r="N8512">
        <v>9276.65</v>
      </c>
      <c r="O8512" t="s">
        <v>19</v>
      </c>
      <c r="P8512" t="str">
        <f t="shared" si="4589"/>
        <v>60-74</v>
      </c>
      <c r="Q8512" t="str">
        <f>IF(PatientData[[#This Row],[bmi]]&lt;18.5,"Underweight",
IF(PatientData[[#This Row],[bmi]]&lt;25,"Normal",
IF(PatientData[[#This Row],[bmi]]&lt;30,"Overweight","Obese")))</f>
        <v>Normal</v>
      </c>
      <c r="R8512" t="str">
        <f t="shared" si="4553"/>
        <v>High BP</v>
      </c>
      <c r="S8512" t="str">
        <f t="shared" si="4554"/>
        <v>Normal Cost</v>
      </c>
    </row>
    <row r="8513" spans="1:19" x14ac:dyDescent="0.3">
      <c r="A8513">
        <v>94</v>
      </c>
      <c r="B8513" t="s">
        <v>20</v>
      </c>
      <c r="C8513">
        <v>33.299999999999997</v>
      </c>
      <c r="D8513">
        <v>127</v>
      </c>
      <c r="E8513">
        <v>72</v>
      </c>
      <c r="F8513">
        <v>251.1</v>
      </c>
      <c r="G8513">
        <v>102.3</v>
      </c>
      <c r="H8513">
        <v>91</v>
      </c>
      <c r="I8513">
        <v>0</v>
      </c>
      <c r="J8513" t="s">
        <v>16</v>
      </c>
      <c r="K8513" t="s">
        <v>21</v>
      </c>
      <c r="L8513" t="s">
        <v>25</v>
      </c>
      <c r="M8513">
        <v>13.3</v>
      </c>
      <c r="N8513">
        <v>30851.16</v>
      </c>
      <c r="O8513" t="s">
        <v>19</v>
      </c>
      <c r="P8513" t="str">
        <f t="shared" ref="P8513:P8515" si="4590">IF(A8513&lt;30,"18-29",IF(A8513&lt;45,"30-44",IF(A8513&lt;60,"45-59",IF(A8513&lt;75,"60-74","75+"))))</f>
        <v>75+</v>
      </c>
      <c r="Q8513" t="str">
        <f>IF(PatientData[[#This Row],[bmi]]&lt;18.5,"Underweight",
IF(PatientData[[#This Row],[bmi]]&lt;25,"Normal",
IF(PatientData[[#This Row],[bmi]]&lt;30,"Overweight","Obese")))</f>
        <v>Obese</v>
      </c>
      <c r="R8513" t="str">
        <f t="shared" si="4553"/>
        <v>High BP</v>
      </c>
      <c r="S8513" t="str">
        <f t="shared" si="4554"/>
        <v>High Cost</v>
      </c>
    </row>
    <row r="8514" spans="1:19" x14ac:dyDescent="0.3">
      <c r="A8514">
        <v>69</v>
      </c>
      <c r="B8514" t="s">
        <v>20</v>
      </c>
      <c r="C8514">
        <v>33.299999999999997</v>
      </c>
      <c r="D8514">
        <v>145</v>
      </c>
      <c r="E8514">
        <v>88</v>
      </c>
      <c r="F8514">
        <v>250.6</v>
      </c>
      <c r="G8514">
        <v>97.9</v>
      </c>
      <c r="H8514">
        <v>73</v>
      </c>
      <c r="I8514">
        <v>0</v>
      </c>
      <c r="J8514" t="s">
        <v>24</v>
      </c>
      <c r="K8514" t="s">
        <v>21</v>
      </c>
      <c r="L8514" t="s">
        <v>18</v>
      </c>
      <c r="M8514">
        <v>7.5</v>
      </c>
      <c r="N8514">
        <v>12701.33</v>
      </c>
      <c r="O8514" t="s">
        <v>19</v>
      </c>
      <c r="P8514" t="str">
        <f t="shared" si="4590"/>
        <v>60-74</v>
      </c>
      <c r="Q8514" t="str">
        <f>IF(PatientData[[#This Row],[bmi]]&lt;18.5,"Underweight",
IF(PatientData[[#This Row],[bmi]]&lt;25,"Normal",
IF(PatientData[[#This Row],[bmi]]&lt;30,"Overweight","Obese")))</f>
        <v>Obese</v>
      </c>
      <c r="R8514" t="str">
        <f t="shared" si="4553"/>
        <v>High BP</v>
      </c>
      <c r="S8514" t="str">
        <f t="shared" si="4554"/>
        <v>Normal Cost</v>
      </c>
    </row>
    <row r="8515" spans="1:19" x14ac:dyDescent="0.3">
      <c r="A8515">
        <v>48</v>
      </c>
      <c r="B8515" t="s">
        <v>20</v>
      </c>
      <c r="C8515">
        <v>33.299999999999997</v>
      </c>
      <c r="D8515">
        <v>147</v>
      </c>
      <c r="E8515">
        <v>90</v>
      </c>
      <c r="F8515">
        <v>276.7</v>
      </c>
      <c r="G8515">
        <v>118.7</v>
      </c>
      <c r="H8515">
        <v>78</v>
      </c>
      <c r="I8515">
        <v>1</v>
      </c>
      <c r="J8515" t="s">
        <v>27</v>
      </c>
      <c r="K8515" t="s">
        <v>26</v>
      </c>
      <c r="L8515" t="s">
        <v>18</v>
      </c>
      <c r="M8515">
        <v>2.2000000000000002</v>
      </c>
      <c r="N8515">
        <v>5242.6099999999997</v>
      </c>
      <c r="O8515" t="s">
        <v>19</v>
      </c>
      <c r="P8515" t="str">
        <f t="shared" si="4590"/>
        <v>45-59</v>
      </c>
      <c r="Q8515" t="str">
        <f>IF(PatientData[[#This Row],[bmi]]&lt;18.5,"Underweight",
IF(PatientData[[#This Row],[bmi]]&lt;25,"Normal",
IF(PatientData[[#This Row],[bmi]]&lt;30,"Overweight","Obese")))</f>
        <v>Obese</v>
      </c>
      <c r="R8515" t="str">
        <f t="shared" ref="R8515:R8578" si="4591">IF(AND(D8515&lt;120,E8515&lt;80),"Normal BP","High BP")</f>
        <v>High BP</v>
      </c>
      <c r="S8515" t="str">
        <f t="shared" ref="S8515:S8578" si="4592">IF(N8515&gt;15000,"High Cost","Normal Cost")</f>
        <v>Normal Cost</v>
      </c>
    </row>
    <row r="8516" spans="1:19" x14ac:dyDescent="0.3">
      <c r="A8516">
        <v>63</v>
      </c>
      <c r="B8516" t="s">
        <v>15</v>
      </c>
      <c r="C8516">
        <v>25.2</v>
      </c>
      <c r="D8516">
        <v>222</v>
      </c>
      <c r="E8516">
        <v>125</v>
      </c>
      <c r="F8516">
        <v>221.9</v>
      </c>
      <c r="G8516">
        <v>141.4</v>
      </c>
      <c r="H8516">
        <v>96</v>
      </c>
      <c r="I8516">
        <v>5</v>
      </c>
      <c r="J8516" t="s">
        <v>27</v>
      </c>
      <c r="K8516" t="s">
        <v>21</v>
      </c>
      <c r="L8516" t="s">
        <v>18</v>
      </c>
      <c r="M8516">
        <v>4.2</v>
      </c>
      <c r="N8516">
        <v>10688.9</v>
      </c>
      <c r="O8516" t="s">
        <v>19</v>
      </c>
      <c r="P8516" t="str">
        <f t="shared" ref="P8516:P8517" si="4593">IF(A8513&lt;30,"18-29",IF(A8513&lt;45,"30-44",IF(A8513&lt;60,"45-59",IF(A8513&lt;75,"60-74","75+"))))</f>
        <v>75+</v>
      </c>
      <c r="Q8516" t="str">
        <f>IF(PatientData[[#This Row],[bmi]]&lt;18.5,"Underweight",
IF(PatientData[[#This Row],[bmi]]&lt;25,"Normal",
IF(PatientData[[#This Row],[bmi]]&lt;30,"Overweight","Obese")))</f>
        <v>Overweight</v>
      </c>
      <c r="R8516" t="str">
        <f t="shared" si="4591"/>
        <v>High BP</v>
      </c>
      <c r="S8516" t="str">
        <f t="shared" si="4592"/>
        <v>Normal Cost</v>
      </c>
    </row>
    <row r="8517" spans="1:19" x14ac:dyDescent="0.3">
      <c r="A8517">
        <v>69</v>
      </c>
      <c r="B8517" t="s">
        <v>15</v>
      </c>
      <c r="C8517">
        <v>25</v>
      </c>
      <c r="D8517">
        <v>136</v>
      </c>
      <c r="E8517">
        <v>86</v>
      </c>
      <c r="F8517">
        <v>226.2</v>
      </c>
      <c r="G8517">
        <v>113.6</v>
      </c>
      <c r="H8517">
        <v>82</v>
      </c>
      <c r="I8517">
        <v>1</v>
      </c>
      <c r="J8517" t="s">
        <v>16</v>
      </c>
      <c r="K8517" t="s">
        <v>21</v>
      </c>
      <c r="L8517" t="s">
        <v>25</v>
      </c>
      <c r="M8517">
        <v>42</v>
      </c>
      <c r="N8517">
        <v>72149.75</v>
      </c>
      <c r="O8517" t="s">
        <v>19</v>
      </c>
      <c r="P8517" t="str">
        <f t="shared" si="4593"/>
        <v>60-74</v>
      </c>
      <c r="Q8517" t="str">
        <f>IF(PatientData[[#This Row],[bmi]]&lt;18.5,"Underweight",
IF(PatientData[[#This Row],[bmi]]&lt;25,"Normal",
IF(PatientData[[#This Row],[bmi]]&lt;30,"Overweight","Obese")))</f>
        <v>Overweight</v>
      </c>
      <c r="R8517" t="str">
        <f t="shared" si="4591"/>
        <v>High BP</v>
      </c>
      <c r="S8517" t="str">
        <f t="shared" si="4592"/>
        <v>High Cost</v>
      </c>
    </row>
    <row r="8518" spans="1:19" x14ac:dyDescent="0.3">
      <c r="A8518">
        <v>39</v>
      </c>
      <c r="B8518" t="s">
        <v>20</v>
      </c>
      <c r="C8518">
        <v>33.299999999999997</v>
      </c>
      <c r="D8518">
        <v>112</v>
      </c>
      <c r="E8518">
        <v>65</v>
      </c>
      <c r="F8518">
        <v>228.2</v>
      </c>
      <c r="G8518">
        <v>103.8</v>
      </c>
      <c r="H8518">
        <v>64</v>
      </c>
      <c r="I8518">
        <v>2</v>
      </c>
      <c r="J8518" t="s">
        <v>27</v>
      </c>
      <c r="K8518" t="s">
        <v>26</v>
      </c>
      <c r="L8518" t="s">
        <v>22</v>
      </c>
      <c r="M8518">
        <v>3.4</v>
      </c>
      <c r="N8518">
        <v>6006.32</v>
      </c>
      <c r="O8518" t="s">
        <v>19</v>
      </c>
      <c r="P8518" t="str">
        <f t="shared" ref="P8518:P8519" si="4594">IF(A8518&lt;30,"18-29",IF(A8518&lt;45,"30-44",IF(A8518&lt;60,"45-59",IF(A8518&lt;75,"60-74","75+"))))</f>
        <v>30-44</v>
      </c>
      <c r="Q8518" t="str">
        <f>IF(PatientData[[#This Row],[bmi]]&lt;18.5,"Underweight",
IF(PatientData[[#This Row],[bmi]]&lt;25,"Normal",
IF(PatientData[[#This Row],[bmi]]&lt;30,"Overweight","Obese")))</f>
        <v>Obese</v>
      </c>
      <c r="R8518" t="str">
        <f t="shared" si="4591"/>
        <v>Normal BP</v>
      </c>
      <c r="S8518" t="str">
        <f t="shared" si="4592"/>
        <v>Normal Cost</v>
      </c>
    </row>
    <row r="8519" spans="1:19" x14ac:dyDescent="0.3">
      <c r="A8519">
        <v>84</v>
      </c>
      <c r="B8519" t="s">
        <v>20</v>
      </c>
      <c r="C8519">
        <v>33.299999999999997</v>
      </c>
      <c r="D8519">
        <v>122</v>
      </c>
      <c r="E8519">
        <v>80</v>
      </c>
      <c r="F8519">
        <v>215</v>
      </c>
      <c r="G8519">
        <v>140</v>
      </c>
      <c r="H8519">
        <v>70</v>
      </c>
      <c r="I8519">
        <v>1</v>
      </c>
      <c r="J8519" t="s">
        <v>24</v>
      </c>
      <c r="K8519" t="s">
        <v>17</v>
      </c>
      <c r="L8519" t="s">
        <v>25</v>
      </c>
      <c r="M8519">
        <v>3.9</v>
      </c>
      <c r="N8519">
        <v>6515.64</v>
      </c>
      <c r="O8519" t="s">
        <v>19</v>
      </c>
      <c r="P8519" t="str">
        <f t="shared" si="4594"/>
        <v>75+</v>
      </c>
      <c r="Q8519" t="str">
        <f>IF(PatientData[[#This Row],[bmi]]&lt;18.5,"Underweight",
IF(PatientData[[#This Row],[bmi]]&lt;25,"Normal",
IF(PatientData[[#This Row],[bmi]]&lt;30,"Overweight","Obese")))</f>
        <v>Obese</v>
      </c>
      <c r="R8519" t="str">
        <f t="shared" si="4591"/>
        <v>High BP</v>
      </c>
      <c r="S8519" t="str">
        <f t="shared" si="4592"/>
        <v>Normal Cost</v>
      </c>
    </row>
    <row r="8520" spans="1:19" x14ac:dyDescent="0.3">
      <c r="A8520">
        <v>62</v>
      </c>
      <c r="B8520" t="s">
        <v>15</v>
      </c>
      <c r="C8520">
        <v>32.9</v>
      </c>
      <c r="D8520">
        <v>133</v>
      </c>
      <c r="E8520">
        <v>83</v>
      </c>
      <c r="F8520">
        <v>231.7</v>
      </c>
      <c r="G8520">
        <v>163.19999999999999</v>
      </c>
      <c r="H8520">
        <v>86</v>
      </c>
      <c r="I8520">
        <v>1</v>
      </c>
      <c r="J8520" t="s">
        <v>16</v>
      </c>
      <c r="K8520" t="s">
        <v>21</v>
      </c>
      <c r="L8520" t="s">
        <v>18</v>
      </c>
      <c r="M8520">
        <v>8.1</v>
      </c>
      <c r="N8520">
        <v>15532.59</v>
      </c>
      <c r="O8520" t="s">
        <v>19</v>
      </c>
      <c r="P8520" t="str">
        <f t="shared" ref="P8520" si="4595">IF(A8517&lt;30,"18-29",IF(A8517&lt;45,"30-44",IF(A8517&lt;60,"45-59",IF(A8517&lt;75,"60-74","75+"))))</f>
        <v>60-74</v>
      </c>
      <c r="Q8520" t="str">
        <f>IF(PatientData[[#This Row],[bmi]]&lt;18.5,"Underweight",
IF(PatientData[[#This Row],[bmi]]&lt;25,"Normal",
IF(PatientData[[#This Row],[bmi]]&lt;30,"Overweight","Obese")))</f>
        <v>Obese</v>
      </c>
      <c r="R8520" t="str">
        <f t="shared" si="4591"/>
        <v>High BP</v>
      </c>
      <c r="S8520" t="str">
        <f t="shared" si="4592"/>
        <v>High Cost</v>
      </c>
    </row>
    <row r="8521" spans="1:19" x14ac:dyDescent="0.3">
      <c r="A8521">
        <v>76</v>
      </c>
      <c r="B8521" t="s">
        <v>20</v>
      </c>
      <c r="C8521">
        <v>33.299999999999997</v>
      </c>
      <c r="D8521">
        <v>141</v>
      </c>
      <c r="E8521">
        <v>87</v>
      </c>
      <c r="F8521">
        <v>233.4</v>
      </c>
      <c r="G8521">
        <v>128.80000000000001</v>
      </c>
      <c r="H8521">
        <v>82</v>
      </c>
      <c r="I8521">
        <v>1</v>
      </c>
      <c r="J8521" t="s">
        <v>16</v>
      </c>
      <c r="K8521" t="s">
        <v>17</v>
      </c>
      <c r="L8521" t="s">
        <v>18</v>
      </c>
      <c r="M8521">
        <v>4.8</v>
      </c>
      <c r="N8521">
        <v>9558.6</v>
      </c>
      <c r="O8521" t="s">
        <v>23</v>
      </c>
      <c r="P8521" t="str">
        <f t="shared" ref="P8521" si="4596">IF(A8521&lt;30,"18-29",IF(A8521&lt;45,"30-44",IF(A8521&lt;60,"45-59",IF(A8521&lt;75,"60-74","75+"))))</f>
        <v>75+</v>
      </c>
      <c r="Q8521" t="str">
        <f>IF(PatientData[[#This Row],[bmi]]&lt;18.5,"Underweight",
IF(PatientData[[#This Row],[bmi]]&lt;25,"Normal",
IF(PatientData[[#This Row],[bmi]]&lt;30,"Overweight","Obese")))</f>
        <v>Obese</v>
      </c>
      <c r="R8521" t="str">
        <f t="shared" si="4591"/>
        <v>High BP</v>
      </c>
      <c r="S8521" t="str">
        <f t="shared" si="4592"/>
        <v>Normal Cost</v>
      </c>
    </row>
    <row r="8522" spans="1:19" x14ac:dyDescent="0.3">
      <c r="A8522">
        <v>73</v>
      </c>
      <c r="B8522" t="s">
        <v>15</v>
      </c>
      <c r="C8522">
        <v>31.9</v>
      </c>
      <c r="D8522">
        <v>130</v>
      </c>
      <c r="E8522">
        <v>80</v>
      </c>
      <c r="F8522">
        <v>282.10000000000002</v>
      </c>
      <c r="G8522">
        <v>220</v>
      </c>
      <c r="H8522">
        <v>71</v>
      </c>
      <c r="I8522">
        <v>0</v>
      </c>
      <c r="J8522" t="s">
        <v>16</v>
      </c>
      <c r="K8522" t="s">
        <v>17</v>
      </c>
      <c r="L8522" t="s">
        <v>22</v>
      </c>
      <c r="M8522">
        <v>5.5</v>
      </c>
      <c r="N8522">
        <v>12271.94</v>
      </c>
      <c r="O8522" t="s">
        <v>19</v>
      </c>
      <c r="P8522" t="str">
        <f t="shared" ref="P8522:P8525" si="4597">IF(A8519&lt;30,"18-29",IF(A8519&lt;45,"30-44",IF(A8519&lt;60,"45-59",IF(A8519&lt;75,"60-74","75+"))))</f>
        <v>75+</v>
      </c>
      <c r="Q8522" t="str">
        <f>IF(PatientData[[#This Row],[bmi]]&lt;18.5,"Underweight",
IF(PatientData[[#This Row],[bmi]]&lt;25,"Normal",
IF(PatientData[[#This Row],[bmi]]&lt;30,"Overweight","Obese")))</f>
        <v>Obese</v>
      </c>
      <c r="R8522" t="str">
        <f t="shared" si="4591"/>
        <v>High BP</v>
      </c>
      <c r="S8522" t="str">
        <f t="shared" si="4592"/>
        <v>Normal Cost</v>
      </c>
    </row>
    <row r="8523" spans="1:19" x14ac:dyDescent="0.3">
      <c r="A8523">
        <v>72</v>
      </c>
      <c r="B8523" t="s">
        <v>15</v>
      </c>
      <c r="C8523">
        <v>21.3</v>
      </c>
      <c r="D8523">
        <v>121</v>
      </c>
      <c r="E8523">
        <v>70</v>
      </c>
      <c r="F8523">
        <v>213.8</v>
      </c>
      <c r="G8523">
        <v>118</v>
      </c>
      <c r="H8523">
        <v>88</v>
      </c>
      <c r="I8523">
        <v>1</v>
      </c>
      <c r="J8523" t="s">
        <v>16</v>
      </c>
      <c r="K8523" t="s">
        <v>17</v>
      </c>
      <c r="L8523" t="s">
        <v>18</v>
      </c>
      <c r="M8523">
        <v>6.1</v>
      </c>
      <c r="N8523">
        <v>12657.02</v>
      </c>
      <c r="O8523" t="s">
        <v>19</v>
      </c>
      <c r="P8523" t="str">
        <f t="shared" si="4597"/>
        <v>60-74</v>
      </c>
      <c r="Q8523" t="str">
        <f>IF(PatientData[[#This Row],[bmi]]&lt;18.5,"Underweight",
IF(PatientData[[#This Row],[bmi]]&lt;25,"Normal",
IF(PatientData[[#This Row],[bmi]]&lt;30,"Overweight","Obese")))</f>
        <v>Normal</v>
      </c>
      <c r="R8523" t="str">
        <f t="shared" si="4591"/>
        <v>High BP</v>
      </c>
      <c r="S8523" t="str">
        <f t="shared" si="4592"/>
        <v>Normal Cost</v>
      </c>
    </row>
    <row r="8524" spans="1:19" x14ac:dyDescent="0.3">
      <c r="A8524">
        <v>65</v>
      </c>
      <c r="B8524" t="s">
        <v>15</v>
      </c>
      <c r="C8524">
        <v>21.2</v>
      </c>
      <c r="D8524">
        <v>129</v>
      </c>
      <c r="E8524">
        <v>78</v>
      </c>
      <c r="F8524">
        <v>202.9</v>
      </c>
      <c r="G8524">
        <v>177.9</v>
      </c>
      <c r="H8524">
        <v>63</v>
      </c>
      <c r="I8524">
        <v>0</v>
      </c>
      <c r="J8524" t="s">
        <v>24</v>
      </c>
      <c r="K8524" t="s">
        <v>17</v>
      </c>
      <c r="L8524" t="s">
        <v>25</v>
      </c>
      <c r="M8524">
        <v>7.2</v>
      </c>
      <c r="N8524">
        <v>13773.79</v>
      </c>
      <c r="O8524" t="s">
        <v>19</v>
      </c>
      <c r="P8524" t="str">
        <f t="shared" si="4597"/>
        <v>75+</v>
      </c>
      <c r="Q8524" t="str">
        <f>IF(PatientData[[#This Row],[bmi]]&lt;18.5,"Underweight",
IF(PatientData[[#This Row],[bmi]]&lt;25,"Normal",
IF(PatientData[[#This Row],[bmi]]&lt;30,"Overweight","Obese")))</f>
        <v>Normal</v>
      </c>
      <c r="R8524" t="str">
        <f t="shared" si="4591"/>
        <v>High BP</v>
      </c>
      <c r="S8524" t="str">
        <f t="shared" si="4592"/>
        <v>Normal Cost</v>
      </c>
    </row>
    <row r="8525" spans="1:19" x14ac:dyDescent="0.3">
      <c r="A8525">
        <v>87</v>
      </c>
      <c r="B8525" t="s">
        <v>15</v>
      </c>
      <c r="C8525">
        <v>34</v>
      </c>
      <c r="D8525">
        <v>132</v>
      </c>
      <c r="E8525">
        <v>88</v>
      </c>
      <c r="F8525">
        <v>254.9</v>
      </c>
      <c r="G8525">
        <v>93.8</v>
      </c>
      <c r="H8525">
        <v>137</v>
      </c>
      <c r="I8525">
        <v>1</v>
      </c>
      <c r="J8525" t="s">
        <v>27</v>
      </c>
      <c r="K8525" t="s">
        <v>21</v>
      </c>
      <c r="L8525" t="s">
        <v>25</v>
      </c>
      <c r="M8525">
        <v>3.3</v>
      </c>
      <c r="N8525">
        <v>8794.06</v>
      </c>
      <c r="O8525" t="s">
        <v>19</v>
      </c>
      <c r="P8525" t="str">
        <f t="shared" si="4597"/>
        <v>60-74</v>
      </c>
      <c r="Q8525" t="str">
        <f>IF(PatientData[[#This Row],[bmi]]&lt;18.5,"Underweight",
IF(PatientData[[#This Row],[bmi]]&lt;25,"Normal",
IF(PatientData[[#This Row],[bmi]]&lt;30,"Overweight","Obese")))</f>
        <v>Obese</v>
      </c>
      <c r="R8525" t="str">
        <f t="shared" si="4591"/>
        <v>High BP</v>
      </c>
      <c r="S8525" t="str">
        <f t="shared" si="4592"/>
        <v>Normal Cost</v>
      </c>
    </row>
    <row r="8526" spans="1:19" x14ac:dyDescent="0.3">
      <c r="A8526">
        <v>71</v>
      </c>
      <c r="B8526" t="s">
        <v>20</v>
      </c>
      <c r="C8526">
        <v>33.299999999999997</v>
      </c>
      <c r="D8526">
        <v>122</v>
      </c>
      <c r="E8526">
        <v>73</v>
      </c>
      <c r="F8526">
        <v>234.2</v>
      </c>
      <c r="G8526">
        <v>120.2</v>
      </c>
      <c r="H8526">
        <v>64</v>
      </c>
      <c r="I8526">
        <v>1</v>
      </c>
      <c r="J8526" t="s">
        <v>24</v>
      </c>
      <c r="K8526" t="s">
        <v>26</v>
      </c>
      <c r="L8526" t="s">
        <v>25</v>
      </c>
      <c r="M8526">
        <v>3.9</v>
      </c>
      <c r="N8526">
        <v>6907.54</v>
      </c>
      <c r="O8526" t="s">
        <v>19</v>
      </c>
      <c r="P8526" t="str">
        <f t="shared" ref="P8526" si="4598">IF(A8526&lt;30,"18-29",IF(A8526&lt;45,"30-44",IF(A8526&lt;60,"45-59",IF(A8526&lt;75,"60-74","75+"))))</f>
        <v>60-74</v>
      </c>
      <c r="Q8526" t="str">
        <f>IF(PatientData[[#This Row],[bmi]]&lt;18.5,"Underweight",
IF(PatientData[[#This Row],[bmi]]&lt;25,"Normal",
IF(PatientData[[#This Row],[bmi]]&lt;30,"Overweight","Obese")))</f>
        <v>Obese</v>
      </c>
      <c r="R8526" t="str">
        <f t="shared" si="4591"/>
        <v>High BP</v>
      </c>
      <c r="S8526" t="str">
        <f t="shared" si="4592"/>
        <v>Normal Cost</v>
      </c>
    </row>
    <row r="8527" spans="1:19" x14ac:dyDescent="0.3">
      <c r="A8527">
        <v>43</v>
      </c>
      <c r="B8527" t="s">
        <v>15</v>
      </c>
      <c r="C8527">
        <v>25.7</v>
      </c>
      <c r="D8527">
        <v>124</v>
      </c>
      <c r="E8527">
        <v>68</v>
      </c>
      <c r="F8527">
        <v>218</v>
      </c>
      <c r="G8527">
        <v>95.2</v>
      </c>
      <c r="H8527">
        <v>72</v>
      </c>
      <c r="I8527">
        <v>2</v>
      </c>
      <c r="J8527" t="s">
        <v>27</v>
      </c>
      <c r="K8527" t="s">
        <v>26</v>
      </c>
      <c r="L8527" t="s">
        <v>25</v>
      </c>
      <c r="M8527">
        <v>2.5</v>
      </c>
      <c r="N8527">
        <v>5119.4799999999996</v>
      </c>
      <c r="O8527" t="s">
        <v>19</v>
      </c>
      <c r="P8527" t="str">
        <f t="shared" ref="P8527:P8528" si="4599">IF(A8524&lt;30,"18-29",IF(A8524&lt;45,"30-44",IF(A8524&lt;60,"45-59",IF(A8524&lt;75,"60-74","75+"))))</f>
        <v>60-74</v>
      </c>
      <c r="Q8527" t="str">
        <f>IF(PatientData[[#This Row],[bmi]]&lt;18.5,"Underweight",
IF(PatientData[[#This Row],[bmi]]&lt;25,"Normal",
IF(PatientData[[#This Row],[bmi]]&lt;30,"Overweight","Obese")))</f>
        <v>Overweight</v>
      </c>
      <c r="R8527" t="str">
        <f t="shared" si="4591"/>
        <v>High BP</v>
      </c>
      <c r="S8527" t="str">
        <f t="shared" si="4592"/>
        <v>Normal Cost</v>
      </c>
    </row>
    <row r="8528" spans="1:19" x14ac:dyDescent="0.3">
      <c r="A8528">
        <v>62</v>
      </c>
      <c r="B8528" t="s">
        <v>15</v>
      </c>
      <c r="C8528">
        <v>32.200000000000003</v>
      </c>
      <c r="D8528">
        <v>129</v>
      </c>
      <c r="E8528">
        <v>76</v>
      </c>
      <c r="F8528">
        <v>246.4</v>
      </c>
      <c r="G8528">
        <v>117.6</v>
      </c>
      <c r="H8528">
        <v>110</v>
      </c>
      <c r="I8528">
        <v>2</v>
      </c>
      <c r="J8528" t="s">
        <v>16</v>
      </c>
      <c r="K8528" t="s">
        <v>21</v>
      </c>
      <c r="L8528" t="s">
        <v>18</v>
      </c>
      <c r="M8528">
        <v>10.6</v>
      </c>
      <c r="N8528">
        <v>22628.95</v>
      </c>
      <c r="O8528" t="s">
        <v>19</v>
      </c>
      <c r="P8528" t="str">
        <f t="shared" si="4599"/>
        <v>75+</v>
      </c>
      <c r="Q8528" t="str">
        <f>IF(PatientData[[#This Row],[bmi]]&lt;18.5,"Underweight",
IF(PatientData[[#This Row],[bmi]]&lt;25,"Normal",
IF(PatientData[[#This Row],[bmi]]&lt;30,"Overweight","Obese")))</f>
        <v>Obese</v>
      </c>
      <c r="R8528" t="str">
        <f t="shared" si="4591"/>
        <v>High BP</v>
      </c>
      <c r="S8528" t="str">
        <f t="shared" si="4592"/>
        <v>High Cost</v>
      </c>
    </row>
    <row r="8529" spans="1:19" x14ac:dyDescent="0.3">
      <c r="A8529">
        <v>69</v>
      </c>
      <c r="B8529" t="s">
        <v>20</v>
      </c>
      <c r="C8529">
        <v>33.299999999999997</v>
      </c>
      <c r="D8529">
        <v>115</v>
      </c>
      <c r="E8529">
        <v>73</v>
      </c>
      <c r="F8529">
        <v>232.5</v>
      </c>
      <c r="G8529">
        <v>137.19999999999999</v>
      </c>
      <c r="H8529">
        <v>74</v>
      </c>
      <c r="I8529">
        <v>1</v>
      </c>
      <c r="J8529" t="s">
        <v>24</v>
      </c>
      <c r="K8529" t="s">
        <v>17</v>
      </c>
      <c r="L8529" t="s">
        <v>22</v>
      </c>
      <c r="M8529">
        <v>5.3</v>
      </c>
      <c r="N8529">
        <v>8596.4</v>
      </c>
      <c r="O8529" t="s">
        <v>23</v>
      </c>
      <c r="P8529" t="str">
        <f t="shared" ref="P8529:P8532" si="4600">IF(A8529&lt;30,"18-29",IF(A8529&lt;45,"30-44",IF(A8529&lt;60,"45-59",IF(A8529&lt;75,"60-74","75+"))))</f>
        <v>60-74</v>
      </c>
      <c r="Q8529" t="str">
        <f>IF(PatientData[[#This Row],[bmi]]&lt;18.5,"Underweight",
IF(PatientData[[#This Row],[bmi]]&lt;25,"Normal",
IF(PatientData[[#This Row],[bmi]]&lt;30,"Overweight","Obese")))</f>
        <v>Obese</v>
      </c>
      <c r="R8529" t="str">
        <f t="shared" si="4591"/>
        <v>Normal BP</v>
      </c>
      <c r="S8529" t="str">
        <f t="shared" si="4592"/>
        <v>Normal Cost</v>
      </c>
    </row>
    <row r="8530" spans="1:19" x14ac:dyDescent="0.3">
      <c r="A8530">
        <v>62</v>
      </c>
      <c r="B8530" t="s">
        <v>20</v>
      </c>
      <c r="C8530">
        <v>33.299999999999997</v>
      </c>
      <c r="D8530">
        <v>136</v>
      </c>
      <c r="E8530">
        <v>81</v>
      </c>
      <c r="F8530">
        <v>267.8</v>
      </c>
      <c r="G8530">
        <v>109</v>
      </c>
      <c r="H8530">
        <v>92</v>
      </c>
      <c r="I8530">
        <v>2</v>
      </c>
      <c r="J8530" t="s">
        <v>16</v>
      </c>
      <c r="K8530" t="s">
        <v>21</v>
      </c>
      <c r="L8530" t="s">
        <v>22</v>
      </c>
      <c r="M8530">
        <v>7.5</v>
      </c>
      <c r="N8530">
        <v>14037.81</v>
      </c>
      <c r="O8530" t="s">
        <v>19</v>
      </c>
      <c r="P8530" t="str">
        <f t="shared" si="4600"/>
        <v>60-74</v>
      </c>
      <c r="Q8530" t="str">
        <f>IF(PatientData[[#This Row],[bmi]]&lt;18.5,"Underweight",
IF(PatientData[[#This Row],[bmi]]&lt;25,"Normal",
IF(PatientData[[#This Row],[bmi]]&lt;30,"Overweight","Obese")))</f>
        <v>Obese</v>
      </c>
      <c r="R8530" t="str">
        <f t="shared" si="4591"/>
        <v>High BP</v>
      </c>
      <c r="S8530" t="str">
        <f t="shared" si="4592"/>
        <v>Normal Cost</v>
      </c>
    </row>
    <row r="8531" spans="1:19" x14ac:dyDescent="0.3">
      <c r="A8531">
        <v>70</v>
      </c>
      <c r="B8531" t="s">
        <v>20</v>
      </c>
      <c r="C8531">
        <v>33.299999999999997</v>
      </c>
      <c r="D8531">
        <v>121</v>
      </c>
      <c r="E8531">
        <v>73</v>
      </c>
      <c r="F8531">
        <v>213.1</v>
      </c>
      <c r="G8531">
        <v>94.7</v>
      </c>
      <c r="H8531">
        <v>90</v>
      </c>
      <c r="I8531">
        <v>1</v>
      </c>
      <c r="J8531" t="s">
        <v>16</v>
      </c>
      <c r="K8531" t="s">
        <v>21</v>
      </c>
      <c r="L8531" t="s">
        <v>25</v>
      </c>
      <c r="M8531">
        <v>8.3000000000000007</v>
      </c>
      <c r="N8531">
        <v>19337.689999999999</v>
      </c>
      <c r="O8531" t="s">
        <v>19</v>
      </c>
      <c r="P8531" t="str">
        <f t="shared" si="4600"/>
        <v>60-74</v>
      </c>
      <c r="Q8531" t="str">
        <f>IF(PatientData[[#This Row],[bmi]]&lt;18.5,"Underweight",
IF(PatientData[[#This Row],[bmi]]&lt;25,"Normal",
IF(PatientData[[#This Row],[bmi]]&lt;30,"Overweight","Obese")))</f>
        <v>Obese</v>
      </c>
      <c r="R8531" t="str">
        <f t="shared" si="4591"/>
        <v>High BP</v>
      </c>
      <c r="S8531" t="str">
        <f t="shared" si="4592"/>
        <v>High Cost</v>
      </c>
    </row>
    <row r="8532" spans="1:19" x14ac:dyDescent="0.3">
      <c r="A8532">
        <v>47</v>
      </c>
      <c r="B8532" t="s">
        <v>20</v>
      </c>
      <c r="C8532">
        <v>33.299999999999997</v>
      </c>
      <c r="D8532">
        <v>121</v>
      </c>
      <c r="E8532">
        <v>70</v>
      </c>
      <c r="F8532">
        <v>231.7</v>
      </c>
      <c r="G8532">
        <v>123</v>
      </c>
      <c r="H8532">
        <v>85</v>
      </c>
      <c r="I8532">
        <v>0</v>
      </c>
      <c r="J8532" t="s">
        <v>16</v>
      </c>
      <c r="K8532" t="s">
        <v>21</v>
      </c>
      <c r="L8532" t="s">
        <v>18</v>
      </c>
      <c r="M8532">
        <v>10.7</v>
      </c>
      <c r="N8532">
        <v>21566.47</v>
      </c>
      <c r="O8532" t="s">
        <v>19</v>
      </c>
      <c r="P8532" t="str">
        <f t="shared" si="4600"/>
        <v>45-59</v>
      </c>
      <c r="Q8532" t="str">
        <f>IF(PatientData[[#This Row],[bmi]]&lt;18.5,"Underweight",
IF(PatientData[[#This Row],[bmi]]&lt;25,"Normal",
IF(PatientData[[#This Row],[bmi]]&lt;30,"Overweight","Obese")))</f>
        <v>Obese</v>
      </c>
      <c r="R8532" t="str">
        <f t="shared" si="4591"/>
        <v>High BP</v>
      </c>
      <c r="S8532" t="str">
        <f t="shared" si="4592"/>
        <v>High Cost</v>
      </c>
    </row>
    <row r="8533" spans="1:19" x14ac:dyDescent="0.3">
      <c r="A8533">
        <v>95</v>
      </c>
      <c r="B8533" t="s">
        <v>15</v>
      </c>
      <c r="C8533">
        <v>28.3</v>
      </c>
      <c r="D8533">
        <v>142</v>
      </c>
      <c r="E8533">
        <v>86</v>
      </c>
      <c r="F8533">
        <v>235.3</v>
      </c>
      <c r="G8533">
        <v>109.5</v>
      </c>
      <c r="H8533">
        <v>76</v>
      </c>
      <c r="I8533">
        <v>0</v>
      </c>
      <c r="J8533" t="s">
        <v>16</v>
      </c>
      <c r="K8533" t="s">
        <v>21</v>
      </c>
      <c r="L8533" t="s">
        <v>25</v>
      </c>
      <c r="M8533">
        <v>8.1</v>
      </c>
      <c r="N8533">
        <v>15588.45</v>
      </c>
      <c r="O8533" t="s">
        <v>19</v>
      </c>
      <c r="P8533" t="str">
        <f t="shared" ref="P8533" si="4601">IF(A8530&lt;30,"18-29",IF(A8530&lt;45,"30-44",IF(A8530&lt;60,"45-59",IF(A8530&lt;75,"60-74","75+"))))</f>
        <v>60-74</v>
      </c>
      <c r="Q8533" t="str">
        <f>IF(PatientData[[#This Row],[bmi]]&lt;18.5,"Underweight",
IF(PatientData[[#This Row],[bmi]]&lt;25,"Normal",
IF(PatientData[[#This Row],[bmi]]&lt;30,"Overweight","Obese")))</f>
        <v>Overweight</v>
      </c>
      <c r="R8533" t="str">
        <f t="shared" si="4591"/>
        <v>High BP</v>
      </c>
      <c r="S8533" t="str">
        <f t="shared" si="4592"/>
        <v>High Cost</v>
      </c>
    </row>
    <row r="8534" spans="1:19" x14ac:dyDescent="0.3">
      <c r="A8534">
        <v>73</v>
      </c>
      <c r="B8534" t="s">
        <v>20</v>
      </c>
      <c r="C8534">
        <v>33.4</v>
      </c>
      <c r="D8534">
        <v>112</v>
      </c>
      <c r="E8534">
        <v>71</v>
      </c>
      <c r="F8534">
        <v>248.2</v>
      </c>
      <c r="G8534">
        <v>119.5</v>
      </c>
      <c r="H8534">
        <v>78</v>
      </c>
      <c r="I8534">
        <v>1</v>
      </c>
      <c r="J8534" t="s">
        <v>16</v>
      </c>
      <c r="K8534" t="s">
        <v>28</v>
      </c>
      <c r="L8534" t="s">
        <v>25</v>
      </c>
      <c r="M8534">
        <v>11.7</v>
      </c>
      <c r="N8534">
        <v>20740.439999999999</v>
      </c>
      <c r="O8534" t="s">
        <v>19</v>
      </c>
      <c r="P8534" t="str">
        <f t="shared" ref="P8534:P8536" si="4602">IF(A8534&lt;30,"18-29",IF(A8534&lt;45,"30-44",IF(A8534&lt;60,"45-59",IF(A8534&lt;75,"60-74","75+"))))</f>
        <v>60-74</v>
      </c>
      <c r="Q8534" t="str">
        <f>IF(PatientData[[#This Row],[bmi]]&lt;18.5,"Underweight",
IF(PatientData[[#This Row],[bmi]]&lt;25,"Normal",
IF(PatientData[[#This Row],[bmi]]&lt;30,"Overweight","Obese")))</f>
        <v>Obese</v>
      </c>
      <c r="R8534" t="str">
        <f t="shared" si="4591"/>
        <v>Normal BP</v>
      </c>
      <c r="S8534" t="str">
        <f t="shared" si="4592"/>
        <v>High Cost</v>
      </c>
    </row>
    <row r="8535" spans="1:19" x14ac:dyDescent="0.3">
      <c r="A8535">
        <v>57</v>
      </c>
      <c r="B8535" t="s">
        <v>20</v>
      </c>
      <c r="C8535">
        <v>33.4</v>
      </c>
      <c r="D8535">
        <v>139</v>
      </c>
      <c r="E8535">
        <v>86</v>
      </c>
      <c r="F8535">
        <v>214.9</v>
      </c>
      <c r="G8535">
        <v>136.1</v>
      </c>
      <c r="H8535">
        <v>76</v>
      </c>
      <c r="I8535">
        <v>1</v>
      </c>
      <c r="J8535" t="s">
        <v>27</v>
      </c>
      <c r="K8535" t="s">
        <v>17</v>
      </c>
      <c r="L8535" t="s">
        <v>25</v>
      </c>
      <c r="M8535">
        <v>1.2</v>
      </c>
      <c r="N8535">
        <v>3640.75</v>
      </c>
      <c r="O8535" t="s">
        <v>19</v>
      </c>
      <c r="P8535" t="str">
        <f t="shared" si="4602"/>
        <v>45-59</v>
      </c>
      <c r="Q8535" t="str">
        <f>IF(PatientData[[#This Row],[bmi]]&lt;18.5,"Underweight",
IF(PatientData[[#This Row],[bmi]]&lt;25,"Normal",
IF(PatientData[[#This Row],[bmi]]&lt;30,"Overweight","Obese")))</f>
        <v>Obese</v>
      </c>
      <c r="R8535" t="str">
        <f t="shared" si="4591"/>
        <v>High BP</v>
      </c>
      <c r="S8535" t="str">
        <f t="shared" si="4592"/>
        <v>Normal Cost</v>
      </c>
    </row>
    <row r="8536" spans="1:19" x14ac:dyDescent="0.3">
      <c r="A8536">
        <v>62</v>
      </c>
      <c r="B8536" t="s">
        <v>20</v>
      </c>
      <c r="C8536">
        <v>33.4</v>
      </c>
      <c r="D8536">
        <v>109</v>
      </c>
      <c r="E8536">
        <v>71</v>
      </c>
      <c r="F8536">
        <v>214.3</v>
      </c>
      <c r="G8536">
        <v>120.6</v>
      </c>
      <c r="H8536">
        <v>85</v>
      </c>
      <c r="I8536">
        <v>1</v>
      </c>
      <c r="J8536" t="s">
        <v>24</v>
      </c>
      <c r="K8536" t="s">
        <v>21</v>
      </c>
      <c r="L8536" t="s">
        <v>22</v>
      </c>
      <c r="M8536">
        <v>7.4</v>
      </c>
      <c r="N8536">
        <v>15395.52</v>
      </c>
      <c r="O8536" t="s">
        <v>19</v>
      </c>
      <c r="P8536" t="str">
        <f t="shared" si="4602"/>
        <v>60-74</v>
      </c>
      <c r="Q8536" t="str">
        <f>IF(PatientData[[#This Row],[bmi]]&lt;18.5,"Underweight",
IF(PatientData[[#This Row],[bmi]]&lt;25,"Normal",
IF(PatientData[[#This Row],[bmi]]&lt;30,"Overweight","Obese")))</f>
        <v>Obese</v>
      </c>
      <c r="R8536" t="str">
        <f t="shared" si="4591"/>
        <v>Normal BP</v>
      </c>
      <c r="S8536" t="str">
        <f t="shared" si="4592"/>
        <v>High Cost</v>
      </c>
    </row>
    <row r="8537" spans="1:19" x14ac:dyDescent="0.3">
      <c r="A8537">
        <v>37</v>
      </c>
      <c r="B8537" t="s">
        <v>15</v>
      </c>
      <c r="C8537">
        <v>25.7</v>
      </c>
      <c r="D8537">
        <v>114</v>
      </c>
      <c r="E8537">
        <v>70</v>
      </c>
      <c r="F8537">
        <v>209.8</v>
      </c>
      <c r="G8537">
        <v>97.6</v>
      </c>
      <c r="H8537">
        <v>71</v>
      </c>
      <c r="I8537">
        <v>2</v>
      </c>
      <c r="J8537" t="s">
        <v>24</v>
      </c>
      <c r="K8537" t="s">
        <v>26</v>
      </c>
      <c r="L8537" t="s">
        <v>22</v>
      </c>
      <c r="M8537">
        <v>3.2</v>
      </c>
      <c r="N8537">
        <v>6886.7</v>
      </c>
      <c r="O8537" t="s">
        <v>19</v>
      </c>
      <c r="P8537" t="str">
        <f t="shared" ref="P8537:P8538" si="4603">IF(A8534&lt;30,"18-29",IF(A8534&lt;45,"30-44",IF(A8534&lt;60,"45-59",IF(A8534&lt;75,"60-74","75+"))))</f>
        <v>60-74</v>
      </c>
      <c r="Q8537" t="str">
        <f>IF(PatientData[[#This Row],[bmi]]&lt;18.5,"Underweight",
IF(PatientData[[#This Row],[bmi]]&lt;25,"Normal",
IF(PatientData[[#This Row],[bmi]]&lt;30,"Overweight","Obese")))</f>
        <v>Overweight</v>
      </c>
      <c r="R8537" t="str">
        <f t="shared" si="4591"/>
        <v>Normal BP</v>
      </c>
      <c r="S8537" t="str">
        <f t="shared" si="4592"/>
        <v>Normal Cost</v>
      </c>
    </row>
    <row r="8538" spans="1:19" x14ac:dyDescent="0.3">
      <c r="A8538">
        <v>49</v>
      </c>
      <c r="B8538" t="s">
        <v>15</v>
      </c>
      <c r="C8538">
        <v>35.799999999999997</v>
      </c>
      <c r="D8538">
        <v>129</v>
      </c>
      <c r="E8538">
        <v>73</v>
      </c>
      <c r="F8538">
        <v>205.5</v>
      </c>
      <c r="G8538">
        <v>135.19999999999999</v>
      </c>
      <c r="H8538">
        <v>103</v>
      </c>
      <c r="I8538">
        <v>1</v>
      </c>
      <c r="J8538" t="s">
        <v>16</v>
      </c>
      <c r="K8538" t="s">
        <v>26</v>
      </c>
      <c r="L8538" t="s">
        <v>25</v>
      </c>
      <c r="M8538">
        <v>5.4</v>
      </c>
      <c r="N8538">
        <v>10547.74</v>
      </c>
      <c r="O8538" t="s">
        <v>19</v>
      </c>
      <c r="P8538" t="str">
        <f t="shared" si="4603"/>
        <v>45-59</v>
      </c>
      <c r="Q8538" t="str">
        <f>IF(PatientData[[#This Row],[bmi]]&lt;18.5,"Underweight",
IF(PatientData[[#This Row],[bmi]]&lt;25,"Normal",
IF(PatientData[[#This Row],[bmi]]&lt;30,"Overweight","Obese")))</f>
        <v>Obese</v>
      </c>
      <c r="R8538" t="str">
        <f t="shared" si="4591"/>
        <v>High BP</v>
      </c>
      <c r="S8538" t="str">
        <f t="shared" si="4592"/>
        <v>Normal Cost</v>
      </c>
    </row>
    <row r="8539" spans="1:19" x14ac:dyDescent="0.3">
      <c r="A8539">
        <v>63</v>
      </c>
      <c r="B8539" t="s">
        <v>20</v>
      </c>
      <c r="C8539">
        <v>33.4</v>
      </c>
      <c r="D8539">
        <v>124</v>
      </c>
      <c r="E8539">
        <v>81</v>
      </c>
      <c r="F8539">
        <v>214.3</v>
      </c>
      <c r="G8539">
        <v>135.9</v>
      </c>
      <c r="H8539">
        <v>84</v>
      </c>
      <c r="I8539">
        <v>2</v>
      </c>
      <c r="J8539" t="s">
        <v>24</v>
      </c>
      <c r="K8539" t="s">
        <v>21</v>
      </c>
      <c r="L8539" t="s">
        <v>18</v>
      </c>
      <c r="M8539">
        <v>4.5</v>
      </c>
      <c r="N8539">
        <v>9823.16</v>
      </c>
      <c r="O8539" t="s">
        <v>19</v>
      </c>
      <c r="P8539" t="str">
        <f t="shared" ref="P8539" si="4604">IF(A8539&lt;30,"18-29",IF(A8539&lt;45,"30-44",IF(A8539&lt;60,"45-59",IF(A8539&lt;75,"60-74","75+"))))</f>
        <v>60-74</v>
      </c>
      <c r="Q8539" t="str">
        <f>IF(PatientData[[#This Row],[bmi]]&lt;18.5,"Underweight",
IF(PatientData[[#This Row],[bmi]]&lt;25,"Normal",
IF(PatientData[[#This Row],[bmi]]&lt;30,"Overweight","Obese")))</f>
        <v>Obese</v>
      </c>
      <c r="R8539" t="str">
        <f t="shared" si="4591"/>
        <v>High BP</v>
      </c>
      <c r="S8539" t="str">
        <f t="shared" si="4592"/>
        <v>Normal Cost</v>
      </c>
    </row>
    <row r="8540" spans="1:19" x14ac:dyDescent="0.3">
      <c r="A8540">
        <v>67</v>
      </c>
      <c r="B8540" t="s">
        <v>15</v>
      </c>
      <c r="C8540">
        <v>24.5</v>
      </c>
      <c r="D8540">
        <v>149</v>
      </c>
      <c r="E8540">
        <v>87</v>
      </c>
      <c r="F8540">
        <v>234.8</v>
      </c>
      <c r="G8540">
        <v>90.7</v>
      </c>
      <c r="H8540">
        <v>100</v>
      </c>
      <c r="I8540">
        <v>0</v>
      </c>
      <c r="J8540" t="s">
        <v>16</v>
      </c>
      <c r="K8540" t="s">
        <v>26</v>
      </c>
      <c r="L8540" t="s">
        <v>25</v>
      </c>
      <c r="M8540">
        <v>33.200000000000003</v>
      </c>
      <c r="N8540">
        <v>58100.07</v>
      </c>
      <c r="O8540" t="s">
        <v>19</v>
      </c>
      <c r="P8540" t="str">
        <f t="shared" ref="P8540" si="4605">IF(A8537&lt;30,"18-29",IF(A8537&lt;45,"30-44",IF(A8537&lt;60,"45-59",IF(A8537&lt;75,"60-74","75+"))))</f>
        <v>30-44</v>
      </c>
      <c r="Q8540" t="str">
        <f>IF(PatientData[[#This Row],[bmi]]&lt;18.5,"Underweight",
IF(PatientData[[#This Row],[bmi]]&lt;25,"Normal",
IF(PatientData[[#This Row],[bmi]]&lt;30,"Overweight","Obese")))</f>
        <v>Normal</v>
      </c>
      <c r="R8540" t="str">
        <f t="shared" si="4591"/>
        <v>High BP</v>
      </c>
      <c r="S8540" t="str">
        <f t="shared" si="4592"/>
        <v>High Cost</v>
      </c>
    </row>
    <row r="8541" spans="1:19" x14ac:dyDescent="0.3">
      <c r="A8541">
        <v>69</v>
      </c>
      <c r="B8541" t="s">
        <v>20</v>
      </c>
      <c r="C8541">
        <v>33.4</v>
      </c>
      <c r="D8541">
        <v>115</v>
      </c>
      <c r="E8541">
        <v>63</v>
      </c>
      <c r="F8541">
        <v>257.89999999999998</v>
      </c>
      <c r="G8541">
        <v>113.7</v>
      </c>
      <c r="H8541">
        <v>85</v>
      </c>
      <c r="I8541">
        <v>2</v>
      </c>
      <c r="J8541" t="s">
        <v>24</v>
      </c>
      <c r="K8541" t="s">
        <v>21</v>
      </c>
      <c r="L8541" t="s">
        <v>25</v>
      </c>
      <c r="M8541">
        <v>4.3</v>
      </c>
      <c r="N8541">
        <v>10655.31</v>
      </c>
      <c r="O8541" t="s">
        <v>19</v>
      </c>
      <c r="P8541" t="str">
        <f t="shared" ref="P8541:P8545" si="4606">IF(A8541&lt;30,"18-29",IF(A8541&lt;45,"30-44",IF(A8541&lt;60,"45-59",IF(A8541&lt;75,"60-74","75+"))))</f>
        <v>60-74</v>
      </c>
      <c r="Q8541" t="str">
        <f>IF(PatientData[[#This Row],[bmi]]&lt;18.5,"Underweight",
IF(PatientData[[#This Row],[bmi]]&lt;25,"Normal",
IF(PatientData[[#This Row],[bmi]]&lt;30,"Overweight","Obese")))</f>
        <v>Obese</v>
      </c>
      <c r="R8541" t="str">
        <f t="shared" si="4591"/>
        <v>Normal BP</v>
      </c>
      <c r="S8541" t="str">
        <f t="shared" si="4592"/>
        <v>Normal Cost</v>
      </c>
    </row>
    <row r="8542" spans="1:19" x14ac:dyDescent="0.3">
      <c r="A8542">
        <v>83</v>
      </c>
      <c r="B8542" t="s">
        <v>20</v>
      </c>
      <c r="C8542">
        <v>33.4</v>
      </c>
      <c r="D8542">
        <v>137</v>
      </c>
      <c r="E8542">
        <v>78</v>
      </c>
      <c r="F8542">
        <v>236.1</v>
      </c>
      <c r="G8542">
        <v>143.6</v>
      </c>
      <c r="H8542">
        <v>98</v>
      </c>
      <c r="I8542">
        <v>0</v>
      </c>
      <c r="J8542" t="s">
        <v>16</v>
      </c>
      <c r="K8542" t="s">
        <v>17</v>
      </c>
      <c r="L8542" t="s">
        <v>25</v>
      </c>
      <c r="M8542">
        <v>5</v>
      </c>
      <c r="N8542">
        <v>12101.83</v>
      </c>
      <c r="O8542" t="s">
        <v>19</v>
      </c>
      <c r="P8542" t="str">
        <f t="shared" si="4606"/>
        <v>75+</v>
      </c>
      <c r="Q8542" t="str">
        <f>IF(PatientData[[#This Row],[bmi]]&lt;18.5,"Underweight",
IF(PatientData[[#This Row],[bmi]]&lt;25,"Normal",
IF(PatientData[[#This Row],[bmi]]&lt;30,"Overweight","Obese")))</f>
        <v>Obese</v>
      </c>
      <c r="R8542" t="str">
        <f t="shared" si="4591"/>
        <v>High BP</v>
      </c>
      <c r="S8542" t="str">
        <f t="shared" si="4592"/>
        <v>Normal Cost</v>
      </c>
    </row>
    <row r="8543" spans="1:19" x14ac:dyDescent="0.3">
      <c r="A8543">
        <v>72</v>
      </c>
      <c r="B8543" t="s">
        <v>20</v>
      </c>
      <c r="C8543">
        <v>33.4</v>
      </c>
      <c r="D8543">
        <v>131</v>
      </c>
      <c r="E8543">
        <v>70</v>
      </c>
      <c r="F8543">
        <v>266.10000000000002</v>
      </c>
      <c r="G8543">
        <v>119.9</v>
      </c>
      <c r="H8543">
        <v>73</v>
      </c>
      <c r="I8543">
        <v>2</v>
      </c>
      <c r="J8543" t="s">
        <v>16</v>
      </c>
      <c r="K8543" t="s">
        <v>21</v>
      </c>
      <c r="L8543" t="s">
        <v>22</v>
      </c>
      <c r="M8543">
        <v>15.1</v>
      </c>
      <c r="N8543">
        <v>30602.2</v>
      </c>
      <c r="O8543" t="s">
        <v>19</v>
      </c>
      <c r="P8543" t="str">
        <f t="shared" si="4606"/>
        <v>60-74</v>
      </c>
      <c r="Q8543" t="str">
        <f>IF(PatientData[[#This Row],[bmi]]&lt;18.5,"Underweight",
IF(PatientData[[#This Row],[bmi]]&lt;25,"Normal",
IF(PatientData[[#This Row],[bmi]]&lt;30,"Overweight","Obese")))</f>
        <v>Obese</v>
      </c>
      <c r="R8543" t="str">
        <f t="shared" si="4591"/>
        <v>High BP</v>
      </c>
      <c r="S8543" t="str">
        <f t="shared" si="4592"/>
        <v>High Cost</v>
      </c>
    </row>
    <row r="8544" spans="1:19" x14ac:dyDescent="0.3">
      <c r="A8544">
        <v>79</v>
      </c>
      <c r="B8544" t="s">
        <v>20</v>
      </c>
      <c r="C8544">
        <v>33.4</v>
      </c>
      <c r="D8544">
        <v>139</v>
      </c>
      <c r="E8544">
        <v>90</v>
      </c>
      <c r="F8544">
        <v>233.3</v>
      </c>
      <c r="G8544">
        <v>164.5</v>
      </c>
      <c r="H8544">
        <v>79</v>
      </c>
      <c r="I8544">
        <v>1</v>
      </c>
      <c r="J8544" t="s">
        <v>24</v>
      </c>
      <c r="K8544" t="s">
        <v>17</v>
      </c>
      <c r="L8544" t="s">
        <v>25</v>
      </c>
      <c r="M8544">
        <v>4.2</v>
      </c>
      <c r="N8544">
        <v>9215.4599999999991</v>
      </c>
      <c r="O8544" t="s">
        <v>19</v>
      </c>
      <c r="P8544" t="str">
        <f t="shared" si="4606"/>
        <v>75+</v>
      </c>
      <c r="Q8544" t="str">
        <f>IF(PatientData[[#This Row],[bmi]]&lt;18.5,"Underweight",
IF(PatientData[[#This Row],[bmi]]&lt;25,"Normal",
IF(PatientData[[#This Row],[bmi]]&lt;30,"Overweight","Obese")))</f>
        <v>Obese</v>
      </c>
      <c r="R8544" t="str">
        <f t="shared" si="4591"/>
        <v>High BP</v>
      </c>
      <c r="S8544" t="str">
        <f t="shared" si="4592"/>
        <v>Normal Cost</v>
      </c>
    </row>
    <row r="8545" spans="1:19" x14ac:dyDescent="0.3">
      <c r="A8545">
        <v>52</v>
      </c>
      <c r="B8545" t="s">
        <v>20</v>
      </c>
      <c r="C8545">
        <v>33.4</v>
      </c>
      <c r="D8545">
        <v>119</v>
      </c>
      <c r="E8545">
        <v>86</v>
      </c>
      <c r="F8545">
        <v>198.8</v>
      </c>
      <c r="G8545">
        <v>114.4</v>
      </c>
      <c r="H8545">
        <v>78</v>
      </c>
      <c r="I8545">
        <v>2</v>
      </c>
      <c r="J8545" t="s">
        <v>27</v>
      </c>
      <c r="K8545" t="s">
        <v>28</v>
      </c>
      <c r="L8545" t="s">
        <v>18</v>
      </c>
      <c r="M8545">
        <v>2</v>
      </c>
      <c r="N8545">
        <v>8911.1200000000008</v>
      </c>
      <c r="O8545" t="s">
        <v>19</v>
      </c>
      <c r="P8545" t="str">
        <f t="shared" si="4606"/>
        <v>45-59</v>
      </c>
      <c r="Q8545" t="str">
        <f>IF(PatientData[[#This Row],[bmi]]&lt;18.5,"Underweight",
IF(PatientData[[#This Row],[bmi]]&lt;25,"Normal",
IF(PatientData[[#This Row],[bmi]]&lt;30,"Overweight","Obese")))</f>
        <v>Obese</v>
      </c>
      <c r="R8545" t="str">
        <f t="shared" si="4591"/>
        <v>High BP</v>
      </c>
      <c r="S8545" t="str">
        <f t="shared" si="4592"/>
        <v>Normal Cost</v>
      </c>
    </row>
    <row r="8546" spans="1:19" x14ac:dyDescent="0.3">
      <c r="A8546">
        <v>62</v>
      </c>
      <c r="B8546" t="s">
        <v>15</v>
      </c>
      <c r="C8546">
        <v>23.4</v>
      </c>
      <c r="D8546">
        <v>138</v>
      </c>
      <c r="E8546">
        <v>79</v>
      </c>
      <c r="F8546">
        <v>241.7</v>
      </c>
      <c r="G8546">
        <v>110.8</v>
      </c>
      <c r="H8546">
        <v>93</v>
      </c>
      <c r="I8546">
        <v>1</v>
      </c>
      <c r="J8546" t="s">
        <v>16</v>
      </c>
      <c r="K8546" t="s">
        <v>21</v>
      </c>
      <c r="L8546" t="s">
        <v>25</v>
      </c>
      <c r="M8546">
        <v>11.4</v>
      </c>
      <c r="N8546">
        <v>21452.05</v>
      </c>
      <c r="O8546" t="s">
        <v>19</v>
      </c>
      <c r="P8546" t="str">
        <f t="shared" ref="P8546" si="4607">IF(A8543&lt;30,"18-29",IF(A8543&lt;45,"30-44",IF(A8543&lt;60,"45-59",IF(A8543&lt;75,"60-74","75+"))))</f>
        <v>60-74</v>
      </c>
      <c r="Q8546" t="str">
        <f>IF(PatientData[[#This Row],[bmi]]&lt;18.5,"Underweight",
IF(PatientData[[#This Row],[bmi]]&lt;25,"Normal",
IF(PatientData[[#This Row],[bmi]]&lt;30,"Overweight","Obese")))</f>
        <v>Normal</v>
      </c>
      <c r="R8546" t="str">
        <f t="shared" si="4591"/>
        <v>High BP</v>
      </c>
      <c r="S8546" t="str">
        <f t="shared" si="4592"/>
        <v>High Cost</v>
      </c>
    </row>
    <row r="8547" spans="1:19" x14ac:dyDescent="0.3">
      <c r="A8547">
        <v>71</v>
      </c>
      <c r="B8547" t="s">
        <v>20</v>
      </c>
      <c r="C8547">
        <v>33.4</v>
      </c>
      <c r="D8547">
        <v>117</v>
      </c>
      <c r="E8547">
        <v>71</v>
      </c>
      <c r="F8547">
        <v>241.3</v>
      </c>
      <c r="G8547">
        <v>121.6</v>
      </c>
      <c r="H8547">
        <v>82</v>
      </c>
      <c r="I8547">
        <v>3</v>
      </c>
      <c r="J8547" t="s">
        <v>16</v>
      </c>
      <c r="K8547" t="s">
        <v>26</v>
      </c>
      <c r="L8547" t="s">
        <v>18</v>
      </c>
      <c r="M8547">
        <v>4.5999999999999996</v>
      </c>
      <c r="N8547">
        <v>10934.25</v>
      </c>
      <c r="O8547" t="s">
        <v>19</v>
      </c>
      <c r="P8547" t="str">
        <f t="shared" ref="P8547:P8548" si="4608">IF(A8547&lt;30,"18-29",IF(A8547&lt;45,"30-44",IF(A8547&lt;60,"45-59",IF(A8547&lt;75,"60-74","75+"))))</f>
        <v>60-74</v>
      </c>
      <c r="Q8547" t="str">
        <f>IF(PatientData[[#This Row],[bmi]]&lt;18.5,"Underweight",
IF(PatientData[[#This Row],[bmi]]&lt;25,"Normal",
IF(PatientData[[#This Row],[bmi]]&lt;30,"Overweight","Obese")))</f>
        <v>Obese</v>
      </c>
      <c r="R8547" t="str">
        <f t="shared" si="4591"/>
        <v>Normal BP</v>
      </c>
      <c r="S8547" t="str">
        <f t="shared" si="4592"/>
        <v>Normal Cost</v>
      </c>
    </row>
    <row r="8548" spans="1:19" x14ac:dyDescent="0.3">
      <c r="A8548">
        <v>69</v>
      </c>
      <c r="B8548" t="s">
        <v>20</v>
      </c>
      <c r="C8548">
        <v>33.4</v>
      </c>
      <c r="D8548">
        <v>143</v>
      </c>
      <c r="E8548">
        <v>84</v>
      </c>
      <c r="F8548">
        <v>213.5</v>
      </c>
      <c r="G8548">
        <v>136.6</v>
      </c>
      <c r="H8548">
        <v>79</v>
      </c>
      <c r="I8548">
        <v>0</v>
      </c>
      <c r="J8548" t="s">
        <v>24</v>
      </c>
      <c r="K8548" t="s">
        <v>21</v>
      </c>
      <c r="L8548" t="s">
        <v>18</v>
      </c>
      <c r="M8548">
        <v>5.3</v>
      </c>
      <c r="N8548">
        <v>11836.58</v>
      </c>
      <c r="O8548" t="s">
        <v>19</v>
      </c>
      <c r="P8548" t="str">
        <f t="shared" si="4608"/>
        <v>60-74</v>
      </c>
      <c r="Q8548" t="str">
        <f>IF(PatientData[[#This Row],[bmi]]&lt;18.5,"Underweight",
IF(PatientData[[#This Row],[bmi]]&lt;25,"Normal",
IF(PatientData[[#This Row],[bmi]]&lt;30,"Overweight","Obese")))</f>
        <v>Obese</v>
      </c>
      <c r="R8548" t="str">
        <f t="shared" si="4591"/>
        <v>High BP</v>
      </c>
      <c r="S8548" t="str">
        <f t="shared" si="4592"/>
        <v>Normal Cost</v>
      </c>
    </row>
    <row r="8549" spans="1:19" x14ac:dyDescent="0.3">
      <c r="A8549">
        <v>83</v>
      </c>
      <c r="B8549" t="s">
        <v>15</v>
      </c>
      <c r="C8549">
        <v>22.5</v>
      </c>
      <c r="D8549">
        <v>135</v>
      </c>
      <c r="E8549">
        <v>80</v>
      </c>
      <c r="F8549">
        <v>175.1</v>
      </c>
      <c r="G8549">
        <v>128.5</v>
      </c>
      <c r="H8549">
        <v>72</v>
      </c>
      <c r="I8549">
        <v>1</v>
      </c>
      <c r="J8549" t="s">
        <v>24</v>
      </c>
      <c r="K8549" t="s">
        <v>26</v>
      </c>
      <c r="L8549" t="s">
        <v>18</v>
      </c>
      <c r="M8549">
        <v>4.5999999999999996</v>
      </c>
      <c r="N8549">
        <v>9270.89</v>
      </c>
      <c r="O8549" t="s">
        <v>23</v>
      </c>
      <c r="P8549" t="str">
        <f t="shared" ref="P8549:P8551" si="4609">IF(A8546&lt;30,"18-29",IF(A8546&lt;45,"30-44",IF(A8546&lt;60,"45-59",IF(A8546&lt;75,"60-74","75+"))))</f>
        <v>60-74</v>
      </c>
      <c r="Q8549" t="str">
        <f>IF(PatientData[[#This Row],[bmi]]&lt;18.5,"Underweight",
IF(PatientData[[#This Row],[bmi]]&lt;25,"Normal",
IF(PatientData[[#This Row],[bmi]]&lt;30,"Overweight","Obese")))</f>
        <v>Normal</v>
      </c>
      <c r="R8549" t="str">
        <f t="shared" si="4591"/>
        <v>High BP</v>
      </c>
      <c r="S8549" t="str">
        <f t="shared" si="4592"/>
        <v>Normal Cost</v>
      </c>
    </row>
    <row r="8550" spans="1:19" x14ac:dyDescent="0.3">
      <c r="A8550">
        <v>62</v>
      </c>
      <c r="B8550" t="s">
        <v>15</v>
      </c>
      <c r="C8550">
        <v>22.4</v>
      </c>
      <c r="D8550">
        <v>138</v>
      </c>
      <c r="E8550">
        <v>82</v>
      </c>
      <c r="F8550">
        <v>201</v>
      </c>
      <c r="G8550">
        <v>117.5</v>
      </c>
      <c r="H8550">
        <v>74</v>
      </c>
      <c r="I8550">
        <v>0</v>
      </c>
      <c r="J8550" t="s">
        <v>27</v>
      </c>
      <c r="K8550" t="s">
        <v>17</v>
      </c>
      <c r="L8550" t="s">
        <v>22</v>
      </c>
      <c r="M8550">
        <v>2.9</v>
      </c>
      <c r="N8550">
        <v>6423.89</v>
      </c>
      <c r="O8550" t="s">
        <v>23</v>
      </c>
      <c r="P8550" t="str">
        <f t="shared" si="4609"/>
        <v>60-74</v>
      </c>
      <c r="Q8550" t="str">
        <f>IF(PatientData[[#This Row],[bmi]]&lt;18.5,"Underweight",
IF(PatientData[[#This Row],[bmi]]&lt;25,"Normal",
IF(PatientData[[#This Row],[bmi]]&lt;30,"Overweight","Obese")))</f>
        <v>Normal</v>
      </c>
      <c r="R8550" t="str">
        <f t="shared" si="4591"/>
        <v>High BP</v>
      </c>
      <c r="S8550" t="str">
        <f t="shared" si="4592"/>
        <v>Normal Cost</v>
      </c>
    </row>
    <row r="8551" spans="1:19" x14ac:dyDescent="0.3">
      <c r="A8551">
        <v>74</v>
      </c>
      <c r="B8551" t="s">
        <v>15</v>
      </c>
      <c r="C8551">
        <v>37.299999999999997</v>
      </c>
      <c r="D8551">
        <v>133</v>
      </c>
      <c r="E8551">
        <v>76</v>
      </c>
      <c r="F8551">
        <v>263.8</v>
      </c>
      <c r="G8551">
        <v>165.4</v>
      </c>
      <c r="H8551">
        <v>90</v>
      </c>
      <c r="I8551">
        <v>0</v>
      </c>
      <c r="J8551" t="s">
        <v>16</v>
      </c>
      <c r="K8551" t="s">
        <v>17</v>
      </c>
      <c r="L8551" t="s">
        <v>18</v>
      </c>
      <c r="M8551">
        <v>6.5</v>
      </c>
      <c r="N8551">
        <v>10967.3</v>
      </c>
      <c r="O8551" t="s">
        <v>19</v>
      </c>
      <c r="P8551" t="str">
        <f t="shared" si="4609"/>
        <v>60-74</v>
      </c>
      <c r="Q8551" t="str">
        <f>IF(PatientData[[#This Row],[bmi]]&lt;18.5,"Underweight",
IF(PatientData[[#This Row],[bmi]]&lt;25,"Normal",
IF(PatientData[[#This Row],[bmi]]&lt;30,"Overweight","Obese")))</f>
        <v>Obese</v>
      </c>
      <c r="R8551" t="str">
        <f t="shared" si="4591"/>
        <v>High BP</v>
      </c>
      <c r="S8551" t="str">
        <f t="shared" si="4592"/>
        <v>Normal Cost</v>
      </c>
    </row>
    <row r="8552" spans="1:19" x14ac:dyDescent="0.3">
      <c r="A8552">
        <v>94</v>
      </c>
      <c r="B8552" t="s">
        <v>20</v>
      </c>
      <c r="C8552">
        <v>33.4</v>
      </c>
      <c r="D8552">
        <v>146</v>
      </c>
      <c r="E8552">
        <v>87</v>
      </c>
      <c r="F8552">
        <v>269.39999999999998</v>
      </c>
      <c r="G8552">
        <v>101.4</v>
      </c>
      <c r="H8552">
        <v>74</v>
      </c>
      <c r="I8552">
        <v>0</v>
      </c>
      <c r="J8552" t="s">
        <v>16</v>
      </c>
      <c r="K8552" t="s">
        <v>28</v>
      </c>
      <c r="L8552" t="s">
        <v>18</v>
      </c>
      <c r="M8552">
        <v>8.8000000000000007</v>
      </c>
      <c r="N8552">
        <v>19656.2</v>
      </c>
      <c r="O8552" t="s">
        <v>19</v>
      </c>
      <c r="P8552" t="str">
        <f t="shared" ref="P8552" si="4610">IF(A8552&lt;30,"18-29",IF(A8552&lt;45,"30-44",IF(A8552&lt;60,"45-59",IF(A8552&lt;75,"60-74","75+"))))</f>
        <v>75+</v>
      </c>
      <c r="Q8552" t="str">
        <f>IF(PatientData[[#This Row],[bmi]]&lt;18.5,"Underweight",
IF(PatientData[[#This Row],[bmi]]&lt;25,"Normal",
IF(PatientData[[#This Row],[bmi]]&lt;30,"Overweight","Obese")))</f>
        <v>Obese</v>
      </c>
      <c r="R8552" t="str">
        <f t="shared" si="4591"/>
        <v>High BP</v>
      </c>
      <c r="S8552" t="str">
        <f t="shared" si="4592"/>
        <v>High Cost</v>
      </c>
    </row>
    <row r="8553" spans="1:19" x14ac:dyDescent="0.3">
      <c r="A8553">
        <v>59</v>
      </c>
      <c r="B8553" t="s">
        <v>15</v>
      </c>
      <c r="C8553">
        <v>30</v>
      </c>
      <c r="D8553">
        <v>135</v>
      </c>
      <c r="E8553">
        <v>89</v>
      </c>
      <c r="F8553">
        <v>212</v>
      </c>
      <c r="G8553">
        <v>111.2</v>
      </c>
      <c r="H8553">
        <v>75</v>
      </c>
      <c r="I8553">
        <v>2</v>
      </c>
      <c r="J8553" t="s">
        <v>27</v>
      </c>
      <c r="K8553" t="s">
        <v>26</v>
      </c>
      <c r="L8553" t="s">
        <v>25</v>
      </c>
      <c r="M8553">
        <v>2.5</v>
      </c>
      <c r="N8553">
        <v>5340.57</v>
      </c>
      <c r="O8553" t="s">
        <v>23</v>
      </c>
      <c r="P8553" t="str">
        <f t="shared" ref="P8553" si="4611">IF(A8550&lt;30,"18-29",IF(A8550&lt;45,"30-44",IF(A8550&lt;60,"45-59",IF(A8550&lt;75,"60-74","75+"))))</f>
        <v>60-74</v>
      </c>
      <c r="Q8553" t="str">
        <f>IF(PatientData[[#This Row],[bmi]]&lt;18.5,"Underweight",
IF(PatientData[[#This Row],[bmi]]&lt;25,"Normal",
IF(PatientData[[#This Row],[bmi]]&lt;30,"Overweight","Obese")))</f>
        <v>Obese</v>
      </c>
      <c r="R8553" t="str">
        <f t="shared" si="4591"/>
        <v>High BP</v>
      </c>
      <c r="S8553" t="str">
        <f t="shared" si="4592"/>
        <v>Normal Cost</v>
      </c>
    </row>
    <row r="8554" spans="1:19" x14ac:dyDescent="0.3">
      <c r="A8554">
        <v>73</v>
      </c>
      <c r="B8554" t="s">
        <v>20</v>
      </c>
      <c r="C8554">
        <v>33.4</v>
      </c>
      <c r="D8554">
        <v>129</v>
      </c>
      <c r="E8554">
        <v>78</v>
      </c>
      <c r="F8554">
        <v>270.3</v>
      </c>
      <c r="G8554">
        <v>113.1</v>
      </c>
      <c r="H8554">
        <v>73</v>
      </c>
      <c r="I8554">
        <v>1</v>
      </c>
      <c r="J8554" t="s">
        <v>16</v>
      </c>
      <c r="K8554" t="s">
        <v>26</v>
      </c>
      <c r="L8554" t="s">
        <v>25</v>
      </c>
      <c r="M8554">
        <v>8.1999999999999993</v>
      </c>
      <c r="N8554">
        <v>15688.83</v>
      </c>
      <c r="O8554" t="s">
        <v>19</v>
      </c>
      <c r="P8554" t="str">
        <f t="shared" ref="P8554" si="4612">IF(A8554&lt;30,"18-29",IF(A8554&lt;45,"30-44",IF(A8554&lt;60,"45-59",IF(A8554&lt;75,"60-74","75+"))))</f>
        <v>60-74</v>
      </c>
      <c r="Q8554" t="str">
        <f>IF(PatientData[[#This Row],[bmi]]&lt;18.5,"Underweight",
IF(PatientData[[#This Row],[bmi]]&lt;25,"Normal",
IF(PatientData[[#This Row],[bmi]]&lt;30,"Overweight","Obese")))</f>
        <v>Obese</v>
      </c>
      <c r="R8554" t="str">
        <f t="shared" si="4591"/>
        <v>High BP</v>
      </c>
      <c r="S8554" t="str">
        <f t="shared" si="4592"/>
        <v>High Cost</v>
      </c>
    </row>
    <row r="8555" spans="1:19" x14ac:dyDescent="0.3">
      <c r="A8555">
        <v>59</v>
      </c>
      <c r="B8555" t="s">
        <v>15</v>
      </c>
      <c r="C8555">
        <v>38.6</v>
      </c>
      <c r="D8555">
        <v>130</v>
      </c>
      <c r="E8555">
        <v>92</v>
      </c>
      <c r="F8555">
        <v>287.3</v>
      </c>
      <c r="G8555">
        <v>160.80000000000001</v>
      </c>
      <c r="H8555">
        <v>165</v>
      </c>
      <c r="I8555">
        <v>2</v>
      </c>
      <c r="J8555" t="s">
        <v>24</v>
      </c>
      <c r="K8555" t="s">
        <v>21</v>
      </c>
      <c r="L8555" t="s">
        <v>25</v>
      </c>
      <c r="M8555">
        <v>15.3</v>
      </c>
      <c r="N8555">
        <v>28725.23</v>
      </c>
      <c r="O8555" t="s">
        <v>19</v>
      </c>
      <c r="P8555" t="str">
        <f t="shared" ref="P8555:P8556" si="4613">IF(A8552&lt;30,"18-29",IF(A8552&lt;45,"30-44",IF(A8552&lt;60,"45-59",IF(A8552&lt;75,"60-74","75+"))))</f>
        <v>75+</v>
      </c>
      <c r="Q8555" t="str">
        <f>IF(PatientData[[#This Row],[bmi]]&lt;18.5,"Underweight",
IF(PatientData[[#This Row],[bmi]]&lt;25,"Normal",
IF(PatientData[[#This Row],[bmi]]&lt;30,"Overweight","Obese")))</f>
        <v>Obese</v>
      </c>
      <c r="R8555" t="str">
        <f t="shared" si="4591"/>
        <v>High BP</v>
      </c>
      <c r="S8555" t="str">
        <f t="shared" si="4592"/>
        <v>High Cost</v>
      </c>
    </row>
    <row r="8556" spans="1:19" x14ac:dyDescent="0.3">
      <c r="A8556">
        <v>68</v>
      </c>
      <c r="B8556" t="s">
        <v>15</v>
      </c>
      <c r="C8556">
        <v>25.7</v>
      </c>
      <c r="D8556">
        <v>129</v>
      </c>
      <c r="E8556">
        <v>71</v>
      </c>
      <c r="F8556">
        <v>198.8</v>
      </c>
      <c r="G8556">
        <v>118.5</v>
      </c>
      <c r="H8556">
        <v>69</v>
      </c>
      <c r="I8556">
        <v>2</v>
      </c>
      <c r="J8556" t="s">
        <v>16</v>
      </c>
      <c r="K8556" t="s">
        <v>26</v>
      </c>
      <c r="L8556" t="s">
        <v>18</v>
      </c>
      <c r="M8556">
        <v>5</v>
      </c>
      <c r="N8556">
        <v>8852.57</v>
      </c>
      <c r="O8556" t="s">
        <v>19</v>
      </c>
      <c r="P8556" t="str">
        <f t="shared" si="4613"/>
        <v>45-59</v>
      </c>
      <c r="Q8556" t="str">
        <f>IF(PatientData[[#This Row],[bmi]]&lt;18.5,"Underweight",
IF(PatientData[[#This Row],[bmi]]&lt;25,"Normal",
IF(PatientData[[#This Row],[bmi]]&lt;30,"Overweight","Obese")))</f>
        <v>Overweight</v>
      </c>
      <c r="R8556" t="str">
        <f t="shared" si="4591"/>
        <v>High BP</v>
      </c>
      <c r="S8556" t="str">
        <f t="shared" si="4592"/>
        <v>Normal Cost</v>
      </c>
    </row>
    <row r="8557" spans="1:19" x14ac:dyDescent="0.3">
      <c r="A8557">
        <v>68</v>
      </c>
      <c r="B8557" t="s">
        <v>20</v>
      </c>
      <c r="C8557">
        <v>33.4</v>
      </c>
      <c r="D8557">
        <v>137</v>
      </c>
      <c r="E8557">
        <v>82</v>
      </c>
      <c r="F8557">
        <v>255.3</v>
      </c>
      <c r="G8557">
        <v>149.19999999999999</v>
      </c>
      <c r="H8557">
        <v>76</v>
      </c>
      <c r="I8557">
        <v>0</v>
      </c>
      <c r="J8557" t="s">
        <v>16</v>
      </c>
      <c r="K8557" t="s">
        <v>17</v>
      </c>
      <c r="L8557" t="s">
        <v>25</v>
      </c>
      <c r="M8557">
        <v>8.6</v>
      </c>
      <c r="N8557">
        <v>15806.24</v>
      </c>
      <c r="O8557" t="s">
        <v>19</v>
      </c>
      <c r="P8557" t="str">
        <f t="shared" ref="P8557" si="4614">IF(A8557&lt;30,"18-29",IF(A8557&lt;45,"30-44",IF(A8557&lt;60,"45-59",IF(A8557&lt;75,"60-74","75+"))))</f>
        <v>60-74</v>
      </c>
      <c r="Q8557" t="str">
        <f>IF(PatientData[[#This Row],[bmi]]&lt;18.5,"Underweight",
IF(PatientData[[#This Row],[bmi]]&lt;25,"Normal",
IF(PatientData[[#This Row],[bmi]]&lt;30,"Overweight","Obese")))</f>
        <v>Obese</v>
      </c>
      <c r="R8557" t="str">
        <f t="shared" si="4591"/>
        <v>High BP</v>
      </c>
      <c r="S8557" t="str">
        <f t="shared" si="4592"/>
        <v>High Cost</v>
      </c>
    </row>
    <row r="8558" spans="1:19" x14ac:dyDescent="0.3">
      <c r="A8558">
        <v>67</v>
      </c>
      <c r="B8558" t="s">
        <v>15</v>
      </c>
      <c r="C8558">
        <v>37.1</v>
      </c>
      <c r="D8558">
        <v>137</v>
      </c>
      <c r="E8558">
        <v>83</v>
      </c>
      <c r="F8558">
        <v>238.3</v>
      </c>
      <c r="G8558">
        <v>111.9</v>
      </c>
      <c r="H8558">
        <v>82</v>
      </c>
      <c r="I8558">
        <v>3</v>
      </c>
      <c r="J8558" t="s">
        <v>16</v>
      </c>
      <c r="K8558" t="s">
        <v>26</v>
      </c>
      <c r="L8558" t="s">
        <v>18</v>
      </c>
      <c r="M8558">
        <v>6.1</v>
      </c>
      <c r="N8558">
        <v>13459.13</v>
      </c>
      <c r="O8558" t="s">
        <v>19</v>
      </c>
      <c r="P8558" t="str">
        <f t="shared" ref="P8558" si="4615">IF(A8555&lt;30,"18-29",IF(A8555&lt;45,"30-44",IF(A8555&lt;60,"45-59",IF(A8555&lt;75,"60-74","75+"))))</f>
        <v>45-59</v>
      </c>
      <c r="Q8558" t="str">
        <f>IF(PatientData[[#This Row],[bmi]]&lt;18.5,"Underweight",
IF(PatientData[[#This Row],[bmi]]&lt;25,"Normal",
IF(PatientData[[#This Row],[bmi]]&lt;30,"Overweight","Obese")))</f>
        <v>Obese</v>
      </c>
      <c r="R8558" t="str">
        <f t="shared" si="4591"/>
        <v>High BP</v>
      </c>
      <c r="S8558" t="str">
        <f t="shared" si="4592"/>
        <v>Normal Cost</v>
      </c>
    </row>
    <row r="8559" spans="1:19" x14ac:dyDescent="0.3">
      <c r="A8559">
        <v>52</v>
      </c>
      <c r="B8559" t="s">
        <v>20</v>
      </c>
      <c r="C8559">
        <v>33.5</v>
      </c>
      <c r="D8559">
        <v>124</v>
      </c>
      <c r="E8559">
        <v>81</v>
      </c>
      <c r="F8559">
        <v>238.2</v>
      </c>
      <c r="G8559">
        <v>88.8</v>
      </c>
      <c r="H8559">
        <v>103</v>
      </c>
      <c r="I8559">
        <v>1</v>
      </c>
      <c r="J8559" t="s">
        <v>16</v>
      </c>
      <c r="K8559" t="s">
        <v>21</v>
      </c>
      <c r="L8559" t="s">
        <v>22</v>
      </c>
      <c r="M8559">
        <v>12.9</v>
      </c>
      <c r="N8559">
        <v>23253.21</v>
      </c>
      <c r="O8559" t="s">
        <v>19</v>
      </c>
      <c r="P8559" t="str">
        <f t="shared" ref="P8559:P8561" si="4616">IF(A8559&lt;30,"18-29",IF(A8559&lt;45,"30-44",IF(A8559&lt;60,"45-59",IF(A8559&lt;75,"60-74","75+"))))</f>
        <v>45-59</v>
      </c>
      <c r="Q8559" t="str">
        <f>IF(PatientData[[#This Row],[bmi]]&lt;18.5,"Underweight",
IF(PatientData[[#This Row],[bmi]]&lt;25,"Normal",
IF(PatientData[[#This Row],[bmi]]&lt;30,"Overweight","Obese")))</f>
        <v>Obese</v>
      </c>
      <c r="R8559" t="str">
        <f t="shared" si="4591"/>
        <v>High BP</v>
      </c>
      <c r="S8559" t="str">
        <f t="shared" si="4592"/>
        <v>High Cost</v>
      </c>
    </row>
    <row r="8560" spans="1:19" x14ac:dyDescent="0.3">
      <c r="A8560">
        <v>79</v>
      </c>
      <c r="B8560" t="s">
        <v>20</v>
      </c>
      <c r="C8560">
        <v>33.5</v>
      </c>
      <c r="D8560">
        <v>133</v>
      </c>
      <c r="E8560">
        <v>83</v>
      </c>
      <c r="F8560">
        <v>265.10000000000002</v>
      </c>
      <c r="G8560">
        <v>95.3</v>
      </c>
      <c r="H8560">
        <v>93</v>
      </c>
      <c r="I8560">
        <v>0</v>
      </c>
      <c r="J8560" t="s">
        <v>16</v>
      </c>
      <c r="K8560" t="s">
        <v>21</v>
      </c>
      <c r="L8560" t="s">
        <v>18</v>
      </c>
      <c r="M8560">
        <v>8.3000000000000007</v>
      </c>
      <c r="N8560">
        <v>17280.25</v>
      </c>
      <c r="O8560" t="s">
        <v>19</v>
      </c>
      <c r="P8560" t="str">
        <f t="shared" si="4616"/>
        <v>75+</v>
      </c>
      <c r="Q8560" t="str">
        <f>IF(PatientData[[#This Row],[bmi]]&lt;18.5,"Underweight",
IF(PatientData[[#This Row],[bmi]]&lt;25,"Normal",
IF(PatientData[[#This Row],[bmi]]&lt;30,"Overweight","Obese")))</f>
        <v>Obese</v>
      </c>
      <c r="R8560" t="str">
        <f t="shared" si="4591"/>
        <v>High BP</v>
      </c>
      <c r="S8560" t="str">
        <f t="shared" si="4592"/>
        <v>High Cost</v>
      </c>
    </row>
    <row r="8561" spans="1:19" x14ac:dyDescent="0.3">
      <c r="A8561">
        <v>72</v>
      </c>
      <c r="B8561" t="s">
        <v>20</v>
      </c>
      <c r="C8561">
        <v>33.5</v>
      </c>
      <c r="D8561">
        <v>129</v>
      </c>
      <c r="E8561">
        <v>77</v>
      </c>
      <c r="F8561">
        <v>255.6</v>
      </c>
      <c r="G8561">
        <v>114.6</v>
      </c>
      <c r="H8561">
        <v>78</v>
      </c>
      <c r="I8561">
        <v>1</v>
      </c>
      <c r="J8561" t="s">
        <v>24</v>
      </c>
      <c r="K8561" t="s">
        <v>26</v>
      </c>
      <c r="L8561" t="s">
        <v>25</v>
      </c>
      <c r="M8561">
        <v>3.8</v>
      </c>
      <c r="N8561">
        <v>7220</v>
      </c>
      <c r="O8561" t="s">
        <v>19</v>
      </c>
      <c r="P8561" t="str">
        <f t="shared" si="4616"/>
        <v>60-74</v>
      </c>
      <c r="Q8561" t="str">
        <f>IF(PatientData[[#This Row],[bmi]]&lt;18.5,"Underweight",
IF(PatientData[[#This Row],[bmi]]&lt;25,"Normal",
IF(PatientData[[#This Row],[bmi]]&lt;30,"Overweight","Obese")))</f>
        <v>Obese</v>
      </c>
      <c r="R8561" t="str">
        <f t="shared" si="4591"/>
        <v>High BP</v>
      </c>
      <c r="S8561" t="str">
        <f t="shared" si="4592"/>
        <v>Normal Cost</v>
      </c>
    </row>
    <row r="8562" spans="1:19" x14ac:dyDescent="0.3">
      <c r="A8562">
        <v>48</v>
      </c>
      <c r="B8562" t="s">
        <v>15</v>
      </c>
      <c r="C8562">
        <v>21.8</v>
      </c>
      <c r="D8562">
        <v>118</v>
      </c>
      <c r="E8562">
        <v>72</v>
      </c>
      <c r="F8562">
        <v>179.9</v>
      </c>
      <c r="G8562">
        <v>122.4</v>
      </c>
      <c r="H8562">
        <v>79</v>
      </c>
      <c r="I8562">
        <v>2</v>
      </c>
      <c r="J8562" t="s">
        <v>27</v>
      </c>
      <c r="K8562" t="s">
        <v>21</v>
      </c>
      <c r="L8562" t="s">
        <v>25</v>
      </c>
      <c r="M8562">
        <v>3.6</v>
      </c>
      <c r="N8562">
        <v>9638.31</v>
      </c>
      <c r="O8562" t="s">
        <v>19</v>
      </c>
      <c r="P8562" t="str">
        <f t="shared" ref="P8562" si="4617">IF(A8559&lt;30,"18-29",IF(A8559&lt;45,"30-44",IF(A8559&lt;60,"45-59",IF(A8559&lt;75,"60-74","75+"))))</f>
        <v>45-59</v>
      </c>
      <c r="Q8562" t="str">
        <f>IF(PatientData[[#This Row],[bmi]]&lt;18.5,"Underweight",
IF(PatientData[[#This Row],[bmi]]&lt;25,"Normal",
IF(PatientData[[#This Row],[bmi]]&lt;30,"Overweight","Obese")))</f>
        <v>Normal</v>
      </c>
      <c r="R8562" t="str">
        <f t="shared" si="4591"/>
        <v>Normal BP</v>
      </c>
      <c r="S8562" t="str">
        <f t="shared" si="4592"/>
        <v>Normal Cost</v>
      </c>
    </row>
    <row r="8563" spans="1:19" x14ac:dyDescent="0.3">
      <c r="A8563">
        <v>79</v>
      </c>
      <c r="B8563" t="s">
        <v>20</v>
      </c>
      <c r="C8563">
        <v>33.5</v>
      </c>
      <c r="D8563">
        <v>133</v>
      </c>
      <c r="E8563">
        <v>84</v>
      </c>
      <c r="F8563">
        <v>249.6</v>
      </c>
      <c r="G8563">
        <v>133.6</v>
      </c>
      <c r="H8563">
        <v>171</v>
      </c>
      <c r="I8563">
        <v>1</v>
      </c>
      <c r="J8563" t="s">
        <v>24</v>
      </c>
      <c r="K8563" t="s">
        <v>28</v>
      </c>
      <c r="L8563" t="s">
        <v>25</v>
      </c>
      <c r="M8563">
        <v>6.1</v>
      </c>
      <c r="N8563">
        <v>15084.27</v>
      </c>
      <c r="O8563" t="s">
        <v>19</v>
      </c>
      <c r="P8563" t="str">
        <f t="shared" ref="P8563:P8565" si="4618">IF(A8563&lt;30,"18-29",IF(A8563&lt;45,"30-44",IF(A8563&lt;60,"45-59",IF(A8563&lt;75,"60-74","75+"))))</f>
        <v>75+</v>
      </c>
      <c r="Q8563" t="str">
        <f>IF(PatientData[[#This Row],[bmi]]&lt;18.5,"Underweight",
IF(PatientData[[#This Row],[bmi]]&lt;25,"Normal",
IF(PatientData[[#This Row],[bmi]]&lt;30,"Overweight","Obese")))</f>
        <v>Obese</v>
      </c>
      <c r="R8563" t="str">
        <f t="shared" si="4591"/>
        <v>High BP</v>
      </c>
      <c r="S8563" t="str">
        <f t="shared" si="4592"/>
        <v>High Cost</v>
      </c>
    </row>
    <row r="8564" spans="1:19" x14ac:dyDescent="0.3">
      <c r="A8564">
        <v>57</v>
      </c>
      <c r="B8564" t="s">
        <v>20</v>
      </c>
      <c r="C8564">
        <v>33.5</v>
      </c>
      <c r="D8564">
        <v>132</v>
      </c>
      <c r="E8564">
        <v>77</v>
      </c>
      <c r="F8564">
        <v>237.4</v>
      </c>
      <c r="G8564">
        <v>103</v>
      </c>
      <c r="H8564">
        <v>71</v>
      </c>
      <c r="I8564">
        <v>1</v>
      </c>
      <c r="J8564" t="s">
        <v>24</v>
      </c>
      <c r="K8564" t="s">
        <v>26</v>
      </c>
      <c r="L8564" t="s">
        <v>25</v>
      </c>
      <c r="M8564">
        <v>6.8</v>
      </c>
      <c r="N8564">
        <v>12793.54</v>
      </c>
      <c r="O8564" t="s">
        <v>19</v>
      </c>
      <c r="P8564" t="str">
        <f t="shared" si="4618"/>
        <v>45-59</v>
      </c>
      <c r="Q8564" t="str">
        <f>IF(PatientData[[#This Row],[bmi]]&lt;18.5,"Underweight",
IF(PatientData[[#This Row],[bmi]]&lt;25,"Normal",
IF(PatientData[[#This Row],[bmi]]&lt;30,"Overweight","Obese")))</f>
        <v>Obese</v>
      </c>
      <c r="R8564" t="str">
        <f t="shared" si="4591"/>
        <v>High BP</v>
      </c>
      <c r="S8564" t="str">
        <f t="shared" si="4592"/>
        <v>Normal Cost</v>
      </c>
    </row>
    <row r="8565" spans="1:19" x14ac:dyDescent="0.3">
      <c r="A8565">
        <v>90</v>
      </c>
      <c r="B8565" t="s">
        <v>20</v>
      </c>
      <c r="C8565">
        <v>33.5</v>
      </c>
      <c r="D8565">
        <v>130</v>
      </c>
      <c r="E8565">
        <v>86</v>
      </c>
      <c r="F8565">
        <v>217.9</v>
      </c>
      <c r="G8565">
        <v>96.5</v>
      </c>
      <c r="H8565">
        <v>65</v>
      </c>
      <c r="I8565">
        <v>0</v>
      </c>
      <c r="J8565" t="s">
        <v>16</v>
      </c>
      <c r="K8565" t="s">
        <v>26</v>
      </c>
      <c r="L8565" t="s">
        <v>18</v>
      </c>
      <c r="M8565">
        <v>5.8</v>
      </c>
      <c r="N8565">
        <v>12452.64</v>
      </c>
      <c r="O8565" t="s">
        <v>19</v>
      </c>
      <c r="P8565" t="str">
        <f t="shared" si="4618"/>
        <v>75+</v>
      </c>
      <c r="Q8565" t="str">
        <f>IF(PatientData[[#This Row],[bmi]]&lt;18.5,"Underweight",
IF(PatientData[[#This Row],[bmi]]&lt;25,"Normal",
IF(PatientData[[#This Row],[bmi]]&lt;30,"Overweight","Obese")))</f>
        <v>Obese</v>
      </c>
      <c r="R8565" t="str">
        <f t="shared" si="4591"/>
        <v>High BP</v>
      </c>
      <c r="S8565" t="str">
        <f t="shared" si="4592"/>
        <v>Normal Cost</v>
      </c>
    </row>
    <row r="8566" spans="1:19" x14ac:dyDescent="0.3">
      <c r="A8566">
        <v>76</v>
      </c>
      <c r="B8566" t="s">
        <v>15</v>
      </c>
      <c r="C8566">
        <v>29.9</v>
      </c>
      <c r="D8566">
        <v>141</v>
      </c>
      <c r="E8566">
        <v>86</v>
      </c>
      <c r="F8566">
        <v>221.6</v>
      </c>
      <c r="G8566">
        <v>109.8</v>
      </c>
      <c r="H8566">
        <v>62</v>
      </c>
      <c r="I8566">
        <v>1</v>
      </c>
      <c r="J8566" t="s">
        <v>16</v>
      </c>
      <c r="K8566" t="s">
        <v>26</v>
      </c>
      <c r="L8566" t="s">
        <v>18</v>
      </c>
      <c r="M8566">
        <v>8.4</v>
      </c>
      <c r="N8566">
        <v>13721.92</v>
      </c>
      <c r="O8566" t="s">
        <v>23</v>
      </c>
      <c r="P8566" t="str">
        <f t="shared" ref="P8566" si="4619">IF(A8563&lt;30,"18-29",IF(A8563&lt;45,"30-44",IF(A8563&lt;60,"45-59",IF(A8563&lt;75,"60-74","75+"))))</f>
        <v>75+</v>
      </c>
      <c r="Q8566" t="str">
        <f>IF(PatientData[[#This Row],[bmi]]&lt;18.5,"Underweight",
IF(PatientData[[#This Row],[bmi]]&lt;25,"Normal",
IF(PatientData[[#This Row],[bmi]]&lt;30,"Overweight","Obese")))</f>
        <v>Overweight</v>
      </c>
      <c r="R8566" t="str">
        <f t="shared" si="4591"/>
        <v>High BP</v>
      </c>
      <c r="S8566" t="str">
        <f t="shared" si="4592"/>
        <v>Normal Cost</v>
      </c>
    </row>
    <row r="8567" spans="1:19" x14ac:dyDescent="0.3">
      <c r="A8567">
        <v>70</v>
      </c>
      <c r="B8567" t="s">
        <v>20</v>
      </c>
      <c r="C8567">
        <v>33.5</v>
      </c>
      <c r="D8567">
        <v>125</v>
      </c>
      <c r="E8567">
        <v>79</v>
      </c>
      <c r="F8567">
        <v>270.5</v>
      </c>
      <c r="G8567">
        <v>122.5</v>
      </c>
      <c r="H8567">
        <v>88</v>
      </c>
      <c r="I8567">
        <v>1</v>
      </c>
      <c r="J8567" t="s">
        <v>16</v>
      </c>
      <c r="K8567" t="s">
        <v>26</v>
      </c>
      <c r="L8567" t="s">
        <v>25</v>
      </c>
      <c r="M8567">
        <v>12.3</v>
      </c>
      <c r="N8567">
        <v>22344.560000000001</v>
      </c>
      <c r="O8567" t="s">
        <v>19</v>
      </c>
      <c r="P8567" t="str">
        <f t="shared" ref="P8567:P8569" si="4620">IF(A8567&lt;30,"18-29",IF(A8567&lt;45,"30-44",IF(A8567&lt;60,"45-59",IF(A8567&lt;75,"60-74","75+"))))</f>
        <v>60-74</v>
      </c>
      <c r="Q8567" t="str">
        <f>IF(PatientData[[#This Row],[bmi]]&lt;18.5,"Underweight",
IF(PatientData[[#This Row],[bmi]]&lt;25,"Normal",
IF(PatientData[[#This Row],[bmi]]&lt;30,"Overweight","Obese")))</f>
        <v>Obese</v>
      </c>
      <c r="R8567" t="str">
        <f t="shared" si="4591"/>
        <v>High BP</v>
      </c>
      <c r="S8567" t="str">
        <f t="shared" si="4592"/>
        <v>High Cost</v>
      </c>
    </row>
    <row r="8568" spans="1:19" x14ac:dyDescent="0.3">
      <c r="A8568">
        <v>58</v>
      </c>
      <c r="B8568" t="s">
        <v>20</v>
      </c>
      <c r="C8568">
        <v>33.5</v>
      </c>
      <c r="D8568">
        <v>118</v>
      </c>
      <c r="E8568">
        <v>70</v>
      </c>
      <c r="F8568">
        <v>219.9</v>
      </c>
      <c r="G8568">
        <v>127</v>
      </c>
      <c r="H8568">
        <v>69</v>
      </c>
      <c r="I8568">
        <v>0</v>
      </c>
      <c r="J8568" t="s">
        <v>24</v>
      </c>
      <c r="K8568" t="s">
        <v>28</v>
      </c>
      <c r="L8568" t="s">
        <v>25</v>
      </c>
      <c r="M8568">
        <v>3.8</v>
      </c>
      <c r="N8568">
        <v>10554.63</v>
      </c>
      <c r="O8568" t="s">
        <v>19</v>
      </c>
      <c r="P8568" t="str">
        <f t="shared" si="4620"/>
        <v>45-59</v>
      </c>
      <c r="Q8568" t="str">
        <f>IF(PatientData[[#This Row],[bmi]]&lt;18.5,"Underweight",
IF(PatientData[[#This Row],[bmi]]&lt;25,"Normal",
IF(PatientData[[#This Row],[bmi]]&lt;30,"Overweight","Obese")))</f>
        <v>Obese</v>
      </c>
      <c r="R8568" t="str">
        <f t="shared" si="4591"/>
        <v>Normal BP</v>
      </c>
      <c r="S8568" t="str">
        <f t="shared" si="4592"/>
        <v>Normal Cost</v>
      </c>
    </row>
    <row r="8569" spans="1:19" x14ac:dyDescent="0.3">
      <c r="A8569">
        <v>64</v>
      </c>
      <c r="B8569" t="s">
        <v>20</v>
      </c>
      <c r="C8569">
        <v>33.5</v>
      </c>
      <c r="D8569">
        <v>125</v>
      </c>
      <c r="E8569">
        <v>88</v>
      </c>
      <c r="F8569">
        <v>226.5</v>
      </c>
      <c r="G8569">
        <v>106.7</v>
      </c>
      <c r="H8569">
        <v>171</v>
      </c>
      <c r="I8569">
        <v>1</v>
      </c>
      <c r="J8569" t="s">
        <v>16</v>
      </c>
      <c r="K8569" t="s">
        <v>26</v>
      </c>
      <c r="L8569" t="s">
        <v>22</v>
      </c>
      <c r="M8569">
        <v>6.9</v>
      </c>
      <c r="N8569">
        <v>11095.1</v>
      </c>
      <c r="O8569" t="s">
        <v>19</v>
      </c>
      <c r="P8569" t="str">
        <f t="shared" si="4620"/>
        <v>60-74</v>
      </c>
      <c r="Q8569" t="str">
        <f>IF(PatientData[[#This Row],[bmi]]&lt;18.5,"Underweight",
IF(PatientData[[#This Row],[bmi]]&lt;25,"Normal",
IF(PatientData[[#This Row],[bmi]]&lt;30,"Overweight","Obese")))</f>
        <v>Obese</v>
      </c>
      <c r="R8569" t="str">
        <f t="shared" si="4591"/>
        <v>High BP</v>
      </c>
      <c r="S8569" t="str">
        <f t="shared" si="4592"/>
        <v>Normal Cost</v>
      </c>
    </row>
    <row r="8570" spans="1:19" x14ac:dyDescent="0.3">
      <c r="A8570">
        <v>68</v>
      </c>
      <c r="B8570" t="s">
        <v>15</v>
      </c>
      <c r="C8570">
        <v>21.2</v>
      </c>
      <c r="D8570">
        <v>117</v>
      </c>
      <c r="E8570">
        <v>76</v>
      </c>
      <c r="F8570">
        <v>235.5</v>
      </c>
      <c r="G8570">
        <v>115.4</v>
      </c>
      <c r="H8570">
        <v>85</v>
      </c>
      <c r="I8570">
        <v>0</v>
      </c>
      <c r="J8570" t="s">
        <v>24</v>
      </c>
      <c r="K8570" t="s">
        <v>17</v>
      </c>
      <c r="L8570" t="s">
        <v>25</v>
      </c>
      <c r="M8570">
        <v>2.8</v>
      </c>
      <c r="N8570">
        <v>6302.27</v>
      </c>
      <c r="O8570" t="s">
        <v>19</v>
      </c>
      <c r="P8570" t="str">
        <f t="shared" ref="P8570:P8575" si="4621">IF(A8567&lt;30,"18-29",IF(A8567&lt;45,"30-44",IF(A8567&lt;60,"45-59",IF(A8567&lt;75,"60-74","75+"))))</f>
        <v>60-74</v>
      </c>
      <c r="Q8570" t="str">
        <f>IF(PatientData[[#This Row],[bmi]]&lt;18.5,"Underweight",
IF(PatientData[[#This Row],[bmi]]&lt;25,"Normal",
IF(PatientData[[#This Row],[bmi]]&lt;30,"Overweight","Obese")))</f>
        <v>Normal</v>
      </c>
      <c r="R8570" t="str">
        <f t="shared" si="4591"/>
        <v>Normal BP</v>
      </c>
      <c r="S8570" t="str">
        <f t="shared" si="4592"/>
        <v>Normal Cost</v>
      </c>
    </row>
    <row r="8571" spans="1:19" x14ac:dyDescent="0.3">
      <c r="A8571">
        <v>75</v>
      </c>
      <c r="B8571" t="s">
        <v>15</v>
      </c>
      <c r="C8571">
        <v>26.3</v>
      </c>
      <c r="D8571">
        <v>119</v>
      </c>
      <c r="E8571">
        <v>72</v>
      </c>
      <c r="F8571">
        <v>235.1</v>
      </c>
      <c r="G8571">
        <v>94.2</v>
      </c>
      <c r="H8571">
        <v>85</v>
      </c>
      <c r="I8571">
        <v>2</v>
      </c>
      <c r="J8571" t="s">
        <v>24</v>
      </c>
      <c r="K8571" t="s">
        <v>21</v>
      </c>
      <c r="L8571" t="s">
        <v>18</v>
      </c>
      <c r="M8571">
        <v>7.5</v>
      </c>
      <c r="N8571">
        <v>15736.12</v>
      </c>
      <c r="O8571" t="s">
        <v>19</v>
      </c>
      <c r="P8571" t="str">
        <f t="shared" si="4621"/>
        <v>45-59</v>
      </c>
      <c r="Q8571" t="str">
        <f>IF(PatientData[[#This Row],[bmi]]&lt;18.5,"Underweight",
IF(PatientData[[#This Row],[bmi]]&lt;25,"Normal",
IF(PatientData[[#This Row],[bmi]]&lt;30,"Overweight","Obese")))</f>
        <v>Overweight</v>
      </c>
      <c r="R8571" t="str">
        <f t="shared" si="4591"/>
        <v>Normal BP</v>
      </c>
      <c r="S8571" t="str">
        <f t="shared" si="4592"/>
        <v>High Cost</v>
      </c>
    </row>
    <row r="8572" spans="1:19" x14ac:dyDescent="0.3">
      <c r="A8572">
        <v>76</v>
      </c>
      <c r="B8572" t="s">
        <v>15</v>
      </c>
      <c r="C8572">
        <v>27.2</v>
      </c>
      <c r="D8572">
        <v>139</v>
      </c>
      <c r="E8572">
        <v>87</v>
      </c>
      <c r="F8572">
        <v>210.1</v>
      </c>
      <c r="G8572">
        <v>154.19999999999999</v>
      </c>
      <c r="H8572">
        <v>80</v>
      </c>
      <c r="I8572">
        <v>1</v>
      </c>
      <c r="J8572" t="s">
        <v>16</v>
      </c>
      <c r="K8572" t="s">
        <v>26</v>
      </c>
      <c r="L8572" t="s">
        <v>25</v>
      </c>
      <c r="M8572">
        <v>8</v>
      </c>
      <c r="N8572">
        <v>10908.9</v>
      </c>
      <c r="O8572" t="s">
        <v>19</v>
      </c>
      <c r="P8572" t="str">
        <f t="shared" si="4621"/>
        <v>60-74</v>
      </c>
      <c r="Q8572" t="str">
        <f>IF(PatientData[[#This Row],[bmi]]&lt;18.5,"Underweight",
IF(PatientData[[#This Row],[bmi]]&lt;25,"Normal",
IF(PatientData[[#This Row],[bmi]]&lt;30,"Overweight","Obese")))</f>
        <v>Overweight</v>
      </c>
      <c r="R8572" t="str">
        <f t="shared" si="4591"/>
        <v>High BP</v>
      </c>
      <c r="S8572" t="str">
        <f t="shared" si="4592"/>
        <v>Normal Cost</v>
      </c>
    </row>
    <row r="8573" spans="1:19" x14ac:dyDescent="0.3">
      <c r="A8573">
        <v>71</v>
      </c>
      <c r="B8573" t="s">
        <v>15</v>
      </c>
      <c r="C8573">
        <v>30.5</v>
      </c>
      <c r="D8573">
        <v>130</v>
      </c>
      <c r="E8573">
        <v>84</v>
      </c>
      <c r="F8573">
        <v>237.5</v>
      </c>
      <c r="G8573">
        <v>150.80000000000001</v>
      </c>
      <c r="H8573">
        <v>87</v>
      </c>
      <c r="I8573">
        <v>0</v>
      </c>
      <c r="J8573" t="s">
        <v>16</v>
      </c>
      <c r="K8573" t="s">
        <v>17</v>
      </c>
      <c r="L8573" t="s">
        <v>25</v>
      </c>
      <c r="M8573">
        <v>6.5</v>
      </c>
      <c r="N8573">
        <v>13228.15</v>
      </c>
      <c r="O8573" t="s">
        <v>19</v>
      </c>
      <c r="P8573" t="str">
        <f t="shared" si="4621"/>
        <v>60-74</v>
      </c>
      <c r="Q8573" t="str">
        <f>IF(PatientData[[#This Row],[bmi]]&lt;18.5,"Underweight",
IF(PatientData[[#This Row],[bmi]]&lt;25,"Normal",
IF(PatientData[[#This Row],[bmi]]&lt;30,"Overweight","Obese")))</f>
        <v>Obese</v>
      </c>
      <c r="R8573" t="str">
        <f t="shared" si="4591"/>
        <v>High BP</v>
      </c>
      <c r="S8573" t="str">
        <f t="shared" si="4592"/>
        <v>Normal Cost</v>
      </c>
    </row>
    <row r="8574" spans="1:19" x14ac:dyDescent="0.3">
      <c r="A8574">
        <v>59</v>
      </c>
      <c r="B8574" t="s">
        <v>15</v>
      </c>
      <c r="C8574">
        <v>18</v>
      </c>
      <c r="D8574">
        <v>121</v>
      </c>
      <c r="E8574">
        <v>70</v>
      </c>
      <c r="F8574">
        <v>187.7</v>
      </c>
      <c r="G8574">
        <v>160.5</v>
      </c>
      <c r="H8574">
        <v>75</v>
      </c>
      <c r="I8574">
        <v>3</v>
      </c>
      <c r="J8574" t="s">
        <v>16</v>
      </c>
      <c r="K8574" t="s">
        <v>17</v>
      </c>
      <c r="L8574" t="s">
        <v>25</v>
      </c>
      <c r="M8574">
        <v>5.8</v>
      </c>
      <c r="N8574">
        <v>12172.38</v>
      </c>
      <c r="O8574" t="s">
        <v>19</v>
      </c>
      <c r="P8574" t="str">
        <f t="shared" si="4621"/>
        <v>75+</v>
      </c>
      <c r="Q8574" t="str">
        <f>IF(PatientData[[#This Row],[bmi]]&lt;18.5,"Underweight",
IF(PatientData[[#This Row],[bmi]]&lt;25,"Normal",
IF(PatientData[[#This Row],[bmi]]&lt;30,"Overweight","Obese")))</f>
        <v>Underweight</v>
      </c>
      <c r="R8574" t="str">
        <f t="shared" si="4591"/>
        <v>High BP</v>
      </c>
      <c r="S8574" t="str">
        <f t="shared" si="4592"/>
        <v>Normal Cost</v>
      </c>
    </row>
    <row r="8575" spans="1:19" x14ac:dyDescent="0.3">
      <c r="A8575">
        <v>80</v>
      </c>
      <c r="B8575" t="s">
        <v>15</v>
      </c>
      <c r="C8575">
        <v>29.3</v>
      </c>
      <c r="D8575">
        <v>131</v>
      </c>
      <c r="E8575">
        <v>71</v>
      </c>
      <c r="F8575">
        <v>270.89999999999998</v>
      </c>
      <c r="G8575">
        <v>131.30000000000001</v>
      </c>
      <c r="H8575">
        <v>81</v>
      </c>
      <c r="I8575">
        <v>2</v>
      </c>
      <c r="J8575" t="s">
        <v>27</v>
      </c>
      <c r="K8575" t="s">
        <v>26</v>
      </c>
      <c r="L8575" t="s">
        <v>25</v>
      </c>
      <c r="M8575">
        <v>3.9</v>
      </c>
      <c r="N8575">
        <v>7356.92</v>
      </c>
      <c r="O8575" t="s">
        <v>19</v>
      </c>
      <c r="P8575" t="str">
        <f t="shared" si="4621"/>
        <v>75+</v>
      </c>
      <c r="Q8575" t="str">
        <f>IF(PatientData[[#This Row],[bmi]]&lt;18.5,"Underweight",
IF(PatientData[[#This Row],[bmi]]&lt;25,"Normal",
IF(PatientData[[#This Row],[bmi]]&lt;30,"Overweight","Obese")))</f>
        <v>Overweight</v>
      </c>
      <c r="R8575" t="str">
        <f t="shared" si="4591"/>
        <v>High BP</v>
      </c>
      <c r="S8575" t="str">
        <f t="shared" si="4592"/>
        <v>Normal Cost</v>
      </c>
    </row>
    <row r="8576" spans="1:19" x14ac:dyDescent="0.3">
      <c r="A8576">
        <v>68</v>
      </c>
      <c r="B8576" t="s">
        <v>20</v>
      </c>
      <c r="C8576">
        <v>33.5</v>
      </c>
      <c r="D8576">
        <v>139</v>
      </c>
      <c r="E8576">
        <v>89</v>
      </c>
      <c r="F8576">
        <v>244.6</v>
      </c>
      <c r="G8576">
        <v>150.80000000000001</v>
      </c>
      <c r="H8576">
        <v>78</v>
      </c>
      <c r="I8576">
        <v>1</v>
      </c>
      <c r="J8576" t="s">
        <v>16</v>
      </c>
      <c r="K8576" t="s">
        <v>17</v>
      </c>
      <c r="L8576" t="s">
        <v>18</v>
      </c>
      <c r="M8576">
        <v>5.3</v>
      </c>
      <c r="N8576">
        <v>10905.16</v>
      </c>
      <c r="O8576" t="s">
        <v>19</v>
      </c>
      <c r="P8576" t="str">
        <f t="shared" ref="P8576" si="4622">IF(A8576&lt;30,"18-29",IF(A8576&lt;45,"30-44",IF(A8576&lt;60,"45-59",IF(A8576&lt;75,"60-74","75+"))))</f>
        <v>60-74</v>
      </c>
      <c r="Q8576" t="str">
        <f>IF(PatientData[[#This Row],[bmi]]&lt;18.5,"Underweight",
IF(PatientData[[#This Row],[bmi]]&lt;25,"Normal",
IF(PatientData[[#This Row],[bmi]]&lt;30,"Overweight","Obese")))</f>
        <v>Obese</v>
      </c>
      <c r="R8576" t="str">
        <f t="shared" si="4591"/>
        <v>High BP</v>
      </c>
      <c r="S8576" t="str">
        <f t="shared" si="4592"/>
        <v>Normal Cost</v>
      </c>
    </row>
    <row r="8577" spans="1:19" x14ac:dyDescent="0.3">
      <c r="A8577">
        <v>63</v>
      </c>
      <c r="B8577" t="s">
        <v>15</v>
      </c>
      <c r="C8577">
        <v>31.9</v>
      </c>
      <c r="D8577">
        <v>137</v>
      </c>
      <c r="E8577">
        <v>88</v>
      </c>
      <c r="F8577">
        <v>247.9</v>
      </c>
      <c r="G8577">
        <v>134</v>
      </c>
      <c r="H8577">
        <v>80</v>
      </c>
      <c r="I8577">
        <v>1</v>
      </c>
      <c r="J8577" t="s">
        <v>27</v>
      </c>
      <c r="K8577" t="s">
        <v>17</v>
      </c>
      <c r="L8577" t="s">
        <v>25</v>
      </c>
      <c r="M8577">
        <v>2.5</v>
      </c>
      <c r="N8577">
        <v>5767.44</v>
      </c>
      <c r="O8577" t="s">
        <v>19</v>
      </c>
      <c r="P8577" t="str">
        <f t="shared" ref="P8577" si="4623">IF(A8574&lt;30,"18-29",IF(A8574&lt;45,"30-44",IF(A8574&lt;60,"45-59",IF(A8574&lt;75,"60-74","75+"))))</f>
        <v>45-59</v>
      </c>
      <c r="Q8577" t="str">
        <f>IF(PatientData[[#This Row],[bmi]]&lt;18.5,"Underweight",
IF(PatientData[[#This Row],[bmi]]&lt;25,"Normal",
IF(PatientData[[#This Row],[bmi]]&lt;30,"Overweight","Obese")))</f>
        <v>Obese</v>
      </c>
      <c r="R8577" t="str">
        <f t="shared" si="4591"/>
        <v>High BP</v>
      </c>
      <c r="S8577" t="str">
        <f t="shared" si="4592"/>
        <v>Normal Cost</v>
      </c>
    </row>
    <row r="8578" spans="1:19" x14ac:dyDescent="0.3">
      <c r="A8578">
        <v>35</v>
      </c>
      <c r="B8578" t="s">
        <v>20</v>
      </c>
      <c r="C8578">
        <v>33.5</v>
      </c>
      <c r="D8578">
        <v>116</v>
      </c>
      <c r="E8578">
        <v>64</v>
      </c>
      <c r="F8578">
        <v>237.7</v>
      </c>
      <c r="G8578">
        <v>111</v>
      </c>
      <c r="H8578">
        <v>81</v>
      </c>
      <c r="I8578">
        <v>2</v>
      </c>
      <c r="J8578" t="s">
        <v>16</v>
      </c>
      <c r="K8578" t="s">
        <v>28</v>
      </c>
      <c r="L8578" t="s">
        <v>18</v>
      </c>
      <c r="M8578">
        <v>6.2</v>
      </c>
      <c r="N8578">
        <v>16488.16</v>
      </c>
      <c r="O8578" t="s">
        <v>19</v>
      </c>
      <c r="P8578" t="str">
        <f t="shared" ref="P8578" si="4624">IF(A8578&lt;30,"18-29",IF(A8578&lt;45,"30-44",IF(A8578&lt;60,"45-59",IF(A8578&lt;75,"60-74","75+"))))</f>
        <v>30-44</v>
      </c>
      <c r="Q8578" t="str">
        <f>IF(PatientData[[#This Row],[bmi]]&lt;18.5,"Underweight",
IF(PatientData[[#This Row],[bmi]]&lt;25,"Normal",
IF(PatientData[[#This Row],[bmi]]&lt;30,"Overweight","Obese")))</f>
        <v>Obese</v>
      </c>
      <c r="R8578" t="str">
        <f t="shared" si="4591"/>
        <v>Normal BP</v>
      </c>
      <c r="S8578" t="str">
        <f t="shared" si="4592"/>
        <v>High Cost</v>
      </c>
    </row>
    <row r="8579" spans="1:19" x14ac:dyDescent="0.3">
      <c r="A8579">
        <v>54</v>
      </c>
      <c r="B8579" t="s">
        <v>15</v>
      </c>
      <c r="C8579">
        <v>25.4</v>
      </c>
      <c r="D8579">
        <v>108</v>
      </c>
      <c r="E8579">
        <v>62</v>
      </c>
      <c r="F8579">
        <v>244.6</v>
      </c>
      <c r="G8579">
        <v>146.9</v>
      </c>
      <c r="H8579">
        <v>86</v>
      </c>
      <c r="I8579">
        <v>1</v>
      </c>
      <c r="J8579" t="s">
        <v>24</v>
      </c>
      <c r="K8579" t="s">
        <v>17</v>
      </c>
      <c r="L8579" t="s">
        <v>18</v>
      </c>
      <c r="M8579">
        <v>1.6</v>
      </c>
      <c r="N8579">
        <v>4005.98</v>
      </c>
      <c r="O8579" t="s">
        <v>19</v>
      </c>
      <c r="P8579" t="str">
        <f t="shared" ref="P8579:P8582" si="4625">IF(A8576&lt;30,"18-29",IF(A8576&lt;45,"30-44",IF(A8576&lt;60,"45-59",IF(A8576&lt;75,"60-74","75+"))))</f>
        <v>60-74</v>
      </c>
      <c r="Q8579" t="str">
        <f>IF(PatientData[[#This Row],[bmi]]&lt;18.5,"Underweight",
IF(PatientData[[#This Row],[bmi]]&lt;25,"Normal",
IF(PatientData[[#This Row],[bmi]]&lt;30,"Overweight","Obese")))</f>
        <v>Overweight</v>
      </c>
      <c r="R8579" t="str">
        <f t="shared" ref="R8579:R8642" si="4626">IF(AND(D8579&lt;120,E8579&lt;80),"Normal BP","High BP")</f>
        <v>Normal BP</v>
      </c>
      <c r="S8579" t="str">
        <f t="shared" ref="S8579:S8642" si="4627">IF(N8579&gt;15000,"High Cost","Normal Cost")</f>
        <v>Normal Cost</v>
      </c>
    </row>
    <row r="8580" spans="1:19" x14ac:dyDescent="0.3">
      <c r="A8580">
        <v>85</v>
      </c>
      <c r="B8580" t="s">
        <v>15</v>
      </c>
      <c r="C8580">
        <v>26.2</v>
      </c>
      <c r="D8580">
        <v>136</v>
      </c>
      <c r="E8580">
        <v>81</v>
      </c>
      <c r="F8580">
        <v>240.8</v>
      </c>
      <c r="G8580">
        <v>135.9</v>
      </c>
      <c r="H8580">
        <v>80</v>
      </c>
      <c r="I8580">
        <v>2</v>
      </c>
      <c r="J8580" t="s">
        <v>16</v>
      </c>
      <c r="K8580" t="s">
        <v>17</v>
      </c>
      <c r="L8580" t="s">
        <v>18</v>
      </c>
      <c r="M8580">
        <v>6.9</v>
      </c>
      <c r="N8580">
        <v>13347.01</v>
      </c>
      <c r="O8580" t="s">
        <v>19</v>
      </c>
      <c r="P8580" t="str">
        <f t="shared" si="4625"/>
        <v>60-74</v>
      </c>
      <c r="Q8580" t="str">
        <f>IF(PatientData[[#This Row],[bmi]]&lt;18.5,"Underweight",
IF(PatientData[[#This Row],[bmi]]&lt;25,"Normal",
IF(PatientData[[#This Row],[bmi]]&lt;30,"Overweight","Obese")))</f>
        <v>Overweight</v>
      </c>
      <c r="R8580" t="str">
        <f t="shared" si="4626"/>
        <v>High BP</v>
      </c>
      <c r="S8580" t="str">
        <f t="shared" si="4627"/>
        <v>Normal Cost</v>
      </c>
    </row>
    <row r="8581" spans="1:19" x14ac:dyDescent="0.3">
      <c r="A8581">
        <v>79</v>
      </c>
      <c r="B8581" t="s">
        <v>15</v>
      </c>
      <c r="C8581">
        <v>29</v>
      </c>
      <c r="D8581">
        <v>130</v>
      </c>
      <c r="E8581">
        <v>73</v>
      </c>
      <c r="F8581">
        <v>263.2</v>
      </c>
      <c r="G8581">
        <v>85.9</v>
      </c>
      <c r="H8581">
        <v>76</v>
      </c>
      <c r="I8581">
        <v>1</v>
      </c>
      <c r="J8581" t="s">
        <v>16</v>
      </c>
      <c r="K8581" t="s">
        <v>26</v>
      </c>
      <c r="L8581" t="s">
        <v>18</v>
      </c>
      <c r="M8581">
        <v>7.5</v>
      </c>
      <c r="N8581">
        <v>13722.15</v>
      </c>
      <c r="O8581" t="s">
        <v>19</v>
      </c>
      <c r="P8581" t="str">
        <f t="shared" si="4625"/>
        <v>30-44</v>
      </c>
      <c r="Q8581" t="str">
        <f>IF(PatientData[[#This Row],[bmi]]&lt;18.5,"Underweight",
IF(PatientData[[#This Row],[bmi]]&lt;25,"Normal",
IF(PatientData[[#This Row],[bmi]]&lt;30,"Overweight","Obese")))</f>
        <v>Overweight</v>
      </c>
      <c r="R8581" t="str">
        <f t="shared" si="4626"/>
        <v>High BP</v>
      </c>
      <c r="S8581" t="str">
        <f t="shared" si="4627"/>
        <v>Normal Cost</v>
      </c>
    </row>
    <row r="8582" spans="1:19" x14ac:dyDescent="0.3">
      <c r="A8582">
        <v>65</v>
      </c>
      <c r="B8582" t="s">
        <v>15</v>
      </c>
      <c r="C8582">
        <v>32.5</v>
      </c>
      <c r="D8582">
        <v>139</v>
      </c>
      <c r="E8582">
        <v>83</v>
      </c>
      <c r="F8582">
        <v>250.9</v>
      </c>
      <c r="G8582">
        <v>130.19999999999999</v>
      </c>
      <c r="H8582">
        <v>100</v>
      </c>
      <c r="I8582">
        <v>0</v>
      </c>
      <c r="J8582" t="s">
        <v>16</v>
      </c>
      <c r="K8582" t="s">
        <v>21</v>
      </c>
      <c r="L8582" t="s">
        <v>18</v>
      </c>
      <c r="M8582">
        <v>12.1</v>
      </c>
      <c r="N8582">
        <v>22166.46</v>
      </c>
      <c r="O8582" t="s">
        <v>19</v>
      </c>
      <c r="P8582" t="str">
        <f t="shared" si="4625"/>
        <v>45-59</v>
      </c>
      <c r="Q8582" t="str">
        <f>IF(PatientData[[#This Row],[bmi]]&lt;18.5,"Underweight",
IF(PatientData[[#This Row],[bmi]]&lt;25,"Normal",
IF(PatientData[[#This Row],[bmi]]&lt;30,"Overweight","Obese")))</f>
        <v>Obese</v>
      </c>
      <c r="R8582" t="str">
        <f t="shared" si="4626"/>
        <v>High BP</v>
      </c>
      <c r="S8582" t="str">
        <f t="shared" si="4627"/>
        <v>High Cost</v>
      </c>
    </row>
    <row r="8583" spans="1:19" x14ac:dyDescent="0.3">
      <c r="A8583">
        <v>58</v>
      </c>
      <c r="B8583" t="s">
        <v>20</v>
      </c>
      <c r="C8583">
        <v>33.5</v>
      </c>
      <c r="D8583">
        <v>117</v>
      </c>
      <c r="E8583">
        <v>60</v>
      </c>
      <c r="F8583">
        <v>256</v>
      </c>
      <c r="G8583">
        <v>103.2</v>
      </c>
      <c r="H8583">
        <v>85</v>
      </c>
      <c r="I8583">
        <v>0</v>
      </c>
      <c r="J8583" t="s">
        <v>16</v>
      </c>
      <c r="K8583" t="s">
        <v>21</v>
      </c>
      <c r="L8583" t="s">
        <v>25</v>
      </c>
      <c r="M8583">
        <v>7.2</v>
      </c>
      <c r="N8583">
        <v>14121.94</v>
      </c>
      <c r="O8583" t="s">
        <v>19</v>
      </c>
      <c r="P8583" t="str">
        <f t="shared" ref="P8583:P8584" si="4628">IF(A8583&lt;30,"18-29",IF(A8583&lt;45,"30-44",IF(A8583&lt;60,"45-59",IF(A8583&lt;75,"60-74","75+"))))</f>
        <v>45-59</v>
      </c>
      <c r="Q8583" t="str">
        <f>IF(PatientData[[#This Row],[bmi]]&lt;18.5,"Underweight",
IF(PatientData[[#This Row],[bmi]]&lt;25,"Normal",
IF(PatientData[[#This Row],[bmi]]&lt;30,"Overweight","Obese")))</f>
        <v>Obese</v>
      </c>
      <c r="R8583" t="str">
        <f t="shared" si="4626"/>
        <v>Normal BP</v>
      </c>
      <c r="S8583" t="str">
        <f t="shared" si="4627"/>
        <v>Normal Cost</v>
      </c>
    </row>
    <row r="8584" spans="1:19" x14ac:dyDescent="0.3">
      <c r="A8584">
        <v>59</v>
      </c>
      <c r="B8584" t="s">
        <v>20</v>
      </c>
      <c r="C8584">
        <v>33.5</v>
      </c>
      <c r="D8584">
        <v>124</v>
      </c>
      <c r="E8584">
        <v>64</v>
      </c>
      <c r="F8584">
        <v>240.5</v>
      </c>
      <c r="G8584">
        <v>97</v>
      </c>
      <c r="H8584">
        <v>81</v>
      </c>
      <c r="I8584">
        <v>1</v>
      </c>
      <c r="J8584" t="s">
        <v>24</v>
      </c>
      <c r="K8584" t="s">
        <v>21</v>
      </c>
      <c r="L8584" t="s">
        <v>18</v>
      </c>
      <c r="M8584">
        <v>7.6</v>
      </c>
      <c r="N8584">
        <v>15484.44</v>
      </c>
      <c r="O8584" t="s">
        <v>19</v>
      </c>
      <c r="P8584" t="str">
        <f t="shared" si="4628"/>
        <v>45-59</v>
      </c>
      <c r="Q8584" t="str">
        <f>IF(PatientData[[#This Row],[bmi]]&lt;18.5,"Underweight",
IF(PatientData[[#This Row],[bmi]]&lt;25,"Normal",
IF(PatientData[[#This Row],[bmi]]&lt;30,"Overweight","Obese")))</f>
        <v>Obese</v>
      </c>
      <c r="R8584" t="str">
        <f t="shared" si="4626"/>
        <v>High BP</v>
      </c>
      <c r="S8584" t="str">
        <f t="shared" si="4627"/>
        <v>High Cost</v>
      </c>
    </row>
    <row r="8585" spans="1:19" x14ac:dyDescent="0.3">
      <c r="A8585">
        <v>64</v>
      </c>
      <c r="B8585" t="s">
        <v>15</v>
      </c>
      <c r="C8585">
        <v>36.4</v>
      </c>
      <c r="D8585">
        <v>118</v>
      </c>
      <c r="E8585">
        <v>74</v>
      </c>
      <c r="F8585">
        <v>244.9</v>
      </c>
      <c r="G8585">
        <v>152.69999999999999</v>
      </c>
      <c r="H8585">
        <v>59</v>
      </c>
      <c r="I8585">
        <v>2</v>
      </c>
      <c r="J8585" t="s">
        <v>27</v>
      </c>
      <c r="K8585" t="s">
        <v>17</v>
      </c>
      <c r="L8585" t="s">
        <v>25</v>
      </c>
      <c r="M8585">
        <v>10.9</v>
      </c>
      <c r="N8585">
        <v>16807.3</v>
      </c>
      <c r="O8585" t="s">
        <v>19</v>
      </c>
      <c r="P8585" t="str">
        <f t="shared" ref="P8585:P8587" si="4629">IF(A8582&lt;30,"18-29",IF(A8582&lt;45,"30-44",IF(A8582&lt;60,"45-59",IF(A8582&lt;75,"60-74","75+"))))</f>
        <v>60-74</v>
      </c>
      <c r="Q8585" t="str">
        <f>IF(PatientData[[#This Row],[bmi]]&lt;18.5,"Underweight",
IF(PatientData[[#This Row],[bmi]]&lt;25,"Normal",
IF(PatientData[[#This Row],[bmi]]&lt;30,"Overweight","Obese")))</f>
        <v>Obese</v>
      </c>
      <c r="R8585" t="str">
        <f t="shared" si="4626"/>
        <v>Normal BP</v>
      </c>
      <c r="S8585" t="str">
        <f t="shared" si="4627"/>
        <v>High Cost</v>
      </c>
    </row>
    <row r="8586" spans="1:19" x14ac:dyDescent="0.3">
      <c r="A8586">
        <v>47</v>
      </c>
      <c r="B8586" t="s">
        <v>15</v>
      </c>
      <c r="C8586">
        <v>25.2</v>
      </c>
      <c r="D8586">
        <v>129</v>
      </c>
      <c r="E8586">
        <v>67</v>
      </c>
      <c r="F8586">
        <v>199.9</v>
      </c>
      <c r="G8586">
        <v>113.5</v>
      </c>
      <c r="H8586">
        <v>71</v>
      </c>
      <c r="I8586">
        <v>4</v>
      </c>
      <c r="J8586" t="s">
        <v>27</v>
      </c>
      <c r="K8586" t="s">
        <v>26</v>
      </c>
      <c r="L8586" t="s">
        <v>25</v>
      </c>
      <c r="M8586">
        <v>3.4</v>
      </c>
      <c r="N8586">
        <v>6393.24</v>
      </c>
      <c r="O8586" t="s">
        <v>19</v>
      </c>
      <c r="P8586" t="str">
        <f t="shared" si="4629"/>
        <v>45-59</v>
      </c>
      <c r="Q8586" t="str">
        <f>IF(PatientData[[#This Row],[bmi]]&lt;18.5,"Underweight",
IF(PatientData[[#This Row],[bmi]]&lt;25,"Normal",
IF(PatientData[[#This Row],[bmi]]&lt;30,"Overweight","Obese")))</f>
        <v>Overweight</v>
      </c>
      <c r="R8586" t="str">
        <f t="shared" si="4626"/>
        <v>High BP</v>
      </c>
      <c r="S8586" t="str">
        <f t="shared" si="4627"/>
        <v>Normal Cost</v>
      </c>
    </row>
    <row r="8587" spans="1:19" x14ac:dyDescent="0.3">
      <c r="A8587">
        <v>67</v>
      </c>
      <c r="B8587" t="s">
        <v>15</v>
      </c>
      <c r="C8587">
        <v>29.2</v>
      </c>
      <c r="D8587">
        <v>142</v>
      </c>
      <c r="E8587">
        <v>80</v>
      </c>
      <c r="F8587">
        <v>211.8</v>
      </c>
      <c r="G8587">
        <v>93.5</v>
      </c>
      <c r="H8587">
        <v>63</v>
      </c>
      <c r="I8587">
        <v>2</v>
      </c>
      <c r="J8587" t="s">
        <v>16</v>
      </c>
      <c r="K8587" t="s">
        <v>26</v>
      </c>
      <c r="L8587" t="s">
        <v>22</v>
      </c>
      <c r="M8587">
        <v>12.2</v>
      </c>
      <c r="N8587">
        <v>20452.439999999999</v>
      </c>
      <c r="O8587" t="s">
        <v>23</v>
      </c>
      <c r="P8587" t="str">
        <f t="shared" si="4629"/>
        <v>45-59</v>
      </c>
      <c r="Q8587" t="str">
        <f>IF(PatientData[[#This Row],[bmi]]&lt;18.5,"Underweight",
IF(PatientData[[#This Row],[bmi]]&lt;25,"Normal",
IF(PatientData[[#This Row],[bmi]]&lt;30,"Overweight","Obese")))</f>
        <v>Overweight</v>
      </c>
      <c r="R8587" t="str">
        <f t="shared" si="4626"/>
        <v>High BP</v>
      </c>
      <c r="S8587" t="str">
        <f t="shared" si="4627"/>
        <v>High Cost</v>
      </c>
    </row>
    <row r="8588" spans="1:19" x14ac:dyDescent="0.3">
      <c r="A8588">
        <v>75</v>
      </c>
      <c r="B8588" t="s">
        <v>20</v>
      </c>
      <c r="C8588">
        <v>33.6</v>
      </c>
      <c r="D8588">
        <v>149</v>
      </c>
      <c r="E8588">
        <v>98</v>
      </c>
      <c r="F8588">
        <v>253.4</v>
      </c>
      <c r="G8588">
        <v>157.9</v>
      </c>
      <c r="H8588">
        <v>76</v>
      </c>
      <c r="I8588">
        <v>1</v>
      </c>
      <c r="J8588" t="s">
        <v>27</v>
      </c>
      <c r="K8588" t="s">
        <v>17</v>
      </c>
      <c r="L8588" t="s">
        <v>25</v>
      </c>
      <c r="M8588">
        <v>9.1999999999999993</v>
      </c>
      <c r="N8588">
        <v>18261.259999999998</v>
      </c>
      <c r="O8588" t="s">
        <v>19</v>
      </c>
      <c r="P8588" t="str">
        <f t="shared" ref="P8588:P8592" si="4630">IF(A8588&lt;30,"18-29",IF(A8588&lt;45,"30-44",IF(A8588&lt;60,"45-59",IF(A8588&lt;75,"60-74","75+"))))</f>
        <v>75+</v>
      </c>
      <c r="Q8588" t="str">
        <f>IF(PatientData[[#This Row],[bmi]]&lt;18.5,"Underweight",
IF(PatientData[[#This Row],[bmi]]&lt;25,"Normal",
IF(PatientData[[#This Row],[bmi]]&lt;30,"Overweight","Obese")))</f>
        <v>Obese</v>
      </c>
      <c r="R8588" t="str">
        <f t="shared" si="4626"/>
        <v>High BP</v>
      </c>
      <c r="S8588" t="str">
        <f t="shared" si="4627"/>
        <v>High Cost</v>
      </c>
    </row>
    <row r="8589" spans="1:19" x14ac:dyDescent="0.3">
      <c r="A8589">
        <v>80</v>
      </c>
      <c r="B8589" t="s">
        <v>20</v>
      </c>
      <c r="C8589">
        <v>33.6</v>
      </c>
      <c r="D8589">
        <v>119</v>
      </c>
      <c r="E8589">
        <v>72</v>
      </c>
      <c r="F8589">
        <v>260.89999999999998</v>
      </c>
      <c r="G8589">
        <v>114.8</v>
      </c>
      <c r="H8589">
        <v>79</v>
      </c>
      <c r="I8589">
        <v>2</v>
      </c>
      <c r="J8589" t="s">
        <v>16</v>
      </c>
      <c r="K8589" t="s">
        <v>26</v>
      </c>
      <c r="L8589" t="s">
        <v>25</v>
      </c>
      <c r="M8589">
        <v>11.7</v>
      </c>
      <c r="N8589">
        <v>20851.150000000001</v>
      </c>
      <c r="O8589" t="s">
        <v>19</v>
      </c>
      <c r="P8589" t="str">
        <f t="shared" si="4630"/>
        <v>75+</v>
      </c>
      <c r="Q8589" t="str">
        <f>IF(PatientData[[#This Row],[bmi]]&lt;18.5,"Underweight",
IF(PatientData[[#This Row],[bmi]]&lt;25,"Normal",
IF(PatientData[[#This Row],[bmi]]&lt;30,"Overweight","Obese")))</f>
        <v>Obese</v>
      </c>
      <c r="R8589" t="str">
        <f t="shared" si="4626"/>
        <v>Normal BP</v>
      </c>
      <c r="S8589" t="str">
        <f t="shared" si="4627"/>
        <v>High Cost</v>
      </c>
    </row>
    <row r="8590" spans="1:19" x14ac:dyDescent="0.3">
      <c r="A8590">
        <v>55</v>
      </c>
      <c r="B8590" t="s">
        <v>20</v>
      </c>
      <c r="C8590">
        <v>33.6</v>
      </c>
      <c r="D8590">
        <v>118</v>
      </c>
      <c r="E8590">
        <v>70</v>
      </c>
      <c r="F8590">
        <v>250.3</v>
      </c>
      <c r="G8590">
        <v>108</v>
      </c>
      <c r="H8590">
        <v>77</v>
      </c>
      <c r="I8590">
        <v>0</v>
      </c>
      <c r="J8590" t="s">
        <v>24</v>
      </c>
      <c r="K8590" t="s">
        <v>26</v>
      </c>
      <c r="L8590" t="s">
        <v>22</v>
      </c>
      <c r="M8590">
        <v>2</v>
      </c>
      <c r="N8590">
        <v>5655.5</v>
      </c>
      <c r="O8590" t="s">
        <v>19</v>
      </c>
      <c r="P8590" t="str">
        <f t="shared" si="4630"/>
        <v>45-59</v>
      </c>
      <c r="Q8590" t="str">
        <f>IF(PatientData[[#This Row],[bmi]]&lt;18.5,"Underweight",
IF(PatientData[[#This Row],[bmi]]&lt;25,"Normal",
IF(PatientData[[#This Row],[bmi]]&lt;30,"Overweight","Obese")))</f>
        <v>Obese</v>
      </c>
      <c r="R8590" t="str">
        <f t="shared" si="4626"/>
        <v>Normal BP</v>
      </c>
      <c r="S8590" t="str">
        <f t="shared" si="4627"/>
        <v>Normal Cost</v>
      </c>
    </row>
    <row r="8591" spans="1:19" x14ac:dyDescent="0.3">
      <c r="A8591">
        <v>82</v>
      </c>
      <c r="B8591" t="s">
        <v>20</v>
      </c>
      <c r="C8591">
        <v>33.6</v>
      </c>
      <c r="D8591">
        <v>127</v>
      </c>
      <c r="E8591">
        <v>76</v>
      </c>
      <c r="F8591">
        <v>244.4</v>
      </c>
      <c r="G8591">
        <v>120.1</v>
      </c>
      <c r="H8591">
        <v>88</v>
      </c>
      <c r="I8591">
        <v>0</v>
      </c>
      <c r="J8591" t="s">
        <v>16</v>
      </c>
      <c r="K8591" t="s">
        <v>28</v>
      </c>
      <c r="L8591" t="s">
        <v>18</v>
      </c>
      <c r="M8591">
        <v>7.8</v>
      </c>
      <c r="N8591">
        <v>16743.97</v>
      </c>
      <c r="O8591" t="s">
        <v>19</v>
      </c>
      <c r="P8591" t="str">
        <f t="shared" si="4630"/>
        <v>75+</v>
      </c>
      <c r="Q8591" t="str">
        <f>IF(PatientData[[#This Row],[bmi]]&lt;18.5,"Underweight",
IF(PatientData[[#This Row],[bmi]]&lt;25,"Normal",
IF(PatientData[[#This Row],[bmi]]&lt;30,"Overweight","Obese")))</f>
        <v>Obese</v>
      </c>
      <c r="R8591" t="str">
        <f t="shared" si="4626"/>
        <v>High BP</v>
      </c>
      <c r="S8591" t="str">
        <f t="shared" si="4627"/>
        <v>High Cost</v>
      </c>
    </row>
    <row r="8592" spans="1:19" x14ac:dyDescent="0.3">
      <c r="A8592">
        <v>71</v>
      </c>
      <c r="B8592" t="s">
        <v>20</v>
      </c>
      <c r="C8592">
        <v>33.6</v>
      </c>
      <c r="D8592">
        <v>152</v>
      </c>
      <c r="E8592">
        <v>90</v>
      </c>
      <c r="F8592">
        <v>228.2</v>
      </c>
      <c r="G8592">
        <v>134.19999999999999</v>
      </c>
      <c r="H8592">
        <v>91</v>
      </c>
      <c r="I8592">
        <v>3</v>
      </c>
      <c r="J8592" t="s">
        <v>16</v>
      </c>
      <c r="K8592" t="s">
        <v>26</v>
      </c>
      <c r="L8592" t="s">
        <v>18</v>
      </c>
      <c r="M8592">
        <v>9.6</v>
      </c>
      <c r="N8592">
        <v>18591.259999999998</v>
      </c>
      <c r="O8592" t="s">
        <v>19</v>
      </c>
      <c r="P8592" t="str">
        <f t="shared" si="4630"/>
        <v>60-74</v>
      </c>
      <c r="Q8592" t="str">
        <f>IF(PatientData[[#This Row],[bmi]]&lt;18.5,"Underweight",
IF(PatientData[[#This Row],[bmi]]&lt;25,"Normal",
IF(PatientData[[#This Row],[bmi]]&lt;30,"Overweight","Obese")))</f>
        <v>Obese</v>
      </c>
      <c r="R8592" t="str">
        <f t="shared" si="4626"/>
        <v>High BP</v>
      </c>
      <c r="S8592" t="str">
        <f t="shared" si="4627"/>
        <v>High Cost</v>
      </c>
    </row>
    <row r="8593" spans="1:19" x14ac:dyDescent="0.3">
      <c r="A8593">
        <v>57</v>
      </c>
      <c r="B8593" t="s">
        <v>15</v>
      </c>
      <c r="C8593">
        <v>34.1</v>
      </c>
      <c r="D8593">
        <v>125</v>
      </c>
      <c r="E8593">
        <v>75</v>
      </c>
      <c r="F8593">
        <v>227.9</v>
      </c>
      <c r="G8593">
        <v>164.4</v>
      </c>
      <c r="H8593">
        <v>97</v>
      </c>
      <c r="I8593">
        <v>1</v>
      </c>
      <c r="J8593" t="s">
        <v>16</v>
      </c>
      <c r="K8593" t="s">
        <v>17</v>
      </c>
      <c r="L8593" t="s">
        <v>25</v>
      </c>
      <c r="M8593">
        <v>10</v>
      </c>
      <c r="N8593">
        <v>18257.810000000001</v>
      </c>
      <c r="O8593" t="s">
        <v>23</v>
      </c>
      <c r="P8593" t="str">
        <f t="shared" ref="P8593:P8594" si="4631">IF(A8590&lt;30,"18-29",IF(A8590&lt;45,"30-44",IF(A8590&lt;60,"45-59",IF(A8590&lt;75,"60-74","75+"))))</f>
        <v>45-59</v>
      </c>
      <c r="Q8593" t="str">
        <f>IF(PatientData[[#This Row],[bmi]]&lt;18.5,"Underweight",
IF(PatientData[[#This Row],[bmi]]&lt;25,"Normal",
IF(PatientData[[#This Row],[bmi]]&lt;30,"Overweight","Obese")))</f>
        <v>Obese</v>
      </c>
      <c r="R8593" t="str">
        <f t="shared" si="4626"/>
        <v>High BP</v>
      </c>
      <c r="S8593" t="str">
        <f t="shared" si="4627"/>
        <v>High Cost</v>
      </c>
    </row>
    <row r="8594" spans="1:19" x14ac:dyDescent="0.3">
      <c r="A8594">
        <v>65</v>
      </c>
      <c r="B8594" t="s">
        <v>15</v>
      </c>
      <c r="C8594">
        <v>18.399999999999999</v>
      </c>
      <c r="D8594">
        <v>223</v>
      </c>
      <c r="E8594">
        <v>136</v>
      </c>
      <c r="F8594">
        <v>171.9</v>
      </c>
      <c r="G8594">
        <v>118.6</v>
      </c>
      <c r="H8594">
        <v>74</v>
      </c>
      <c r="I8594">
        <v>1</v>
      </c>
      <c r="J8594" t="s">
        <v>16</v>
      </c>
      <c r="K8594" t="s">
        <v>21</v>
      </c>
      <c r="L8594" t="s">
        <v>25</v>
      </c>
      <c r="M8594">
        <v>8.3000000000000007</v>
      </c>
      <c r="N8594">
        <v>14051.6</v>
      </c>
      <c r="O8594" t="s">
        <v>19</v>
      </c>
      <c r="P8594" t="str">
        <f t="shared" si="4631"/>
        <v>75+</v>
      </c>
      <c r="Q8594" t="str">
        <f>IF(PatientData[[#This Row],[bmi]]&lt;18.5,"Underweight",
IF(PatientData[[#This Row],[bmi]]&lt;25,"Normal",
IF(PatientData[[#This Row],[bmi]]&lt;30,"Overweight","Obese")))</f>
        <v>Underweight</v>
      </c>
      <c r="R8594" t="str">
        <f t="shared" si="4626"/>
        <v>High BP</v>
      </c>
      <c r="S8594" t="str">
        <f t="shared" si="4627"/>
        <v>Normal Cost</v>
      </c>
    </row>
    <row r="8595" spans="1:19" x14ac:dyDescent="0.3">
      <c r="A8595">
        <v>79</v>
      </c>
      <c r="B8595" t="s">
        <v>20</v>
      </c>
      <c r="C8595">
        <v>33.6</v>
      </c>
      <c r="D8595">
        <v>142</v>
      </c>
      <c r="E8595">
        <v>80</v>
      </c>
      <c r="F8595">
        <v>272.5</v>
      </c>
      <c r="G8595">
        <v>124.1</v>
      </c>
      <c r="H8595">
        <v>79</v>
      </c>
      <c r="I8595">
        <v>2</v>
      </c>
      <c r="J8595" t="s">
        <v>16</v>
      </c>
      <c r="K8595" t="s">
        <v>26</v>
      </c>
      <c r="L8595" t="s">
        <v>25</v>
      </c>
      <c r="M8595">
        <v>11.6</v>
      </c>
      <c r="N8595">
        <v>19778.8</v>
      </c>
      <c r="O8595" t="s">
        <v>19</v>
      </c>
      <c r="P8595" t="str">
        <f t="shared" ref="P8595:P8598" si="4632">IF(A8595&lt;30,"18-29",IF(A8595&lt;45,"30-44",IF(A8595&lt;60,"45-59",IF(A8595&lt;75,"60-74","75+"))))</f>
        <v>75+</v>
      </c>
      <c r="Q8595" t="str">
        <f>IF(PatientData[[#This Row],[bmi]]&lt;18.5,"Underweight",
IF(PatientData[[#This Row],[bmi]]&lt;25,"Normal",
IF(PatientData[[#This Row],[bmi]]&lt;30,"Overweight","Obese")))</f>
        <v>Obese</v>
      </c>
      <c r="R8595" t="str">
        <f t="shared" si="4626"/>
        <v>High BP</v>
      </c>
      <c r="S8595" t="str">
        <f t="shared" si="4627"/>
        <v>High Cost</v>
      </c>
    </row>
    <row r="8596" spans="1:19" x14ac:dyDescent="0.3">
      <c r="A8596">
        <v>54</v>
      </c>
      <c r="B8596" t="s">
        <v>20</v>
      </c>
      <c r="C8596">
        <v>33.6</v>
      </c>
      <c r="D8596">
        <v>111</v>
      </c>
      <c r="E8596">
        <v>64</v>
      </c>
      <c r="F8596">
        <v>209.4</v>
      </c>
      <c r="G8596">
        <v>133.19999999999999</v>
      </c>
      <c r="H8596">
        <v>82</v>
      </c>
      <c r="I8596">
        <v>2</v>
      </c>
      <c r="J8596" t="s">
        <v>24</v>
      </c>
      <c r="K8596" t="s">
        <v>26</v>
      </c>
      <c r="L8596" t="s">
        <v>18</v>
      </c>
      <c r="M8596">
        <v>5.6</v>
      </c>
      <c r="N8596">
        <v>9238.89</v>
      </c>
      <c r="O8596" t="s">
        <v>19</v>
      </c>
      <c r="P8596" t="str">
        <f t="shared" si="4632"/>
        <v>45-59</v>
      </c>
      <c r="Q8596" t="str">
        <f>IF(PatientData[[#This Row],[bmi]]&lt;18.5,"Underweight",
IF(PatientData[[#This Row],[bmi]]&lt;25,"Normal",
IF(PatientData[[#This Row],[bmi]]&lt;30,"Overweight","Obese")))</f>
        <v>Obese</v>
      </c>
      <c r="R8596" t="str">
        <f t="shared" si="4626"/>
        <v>Normal BP</v>
      </c>
      <c r="S8596" t="str">
        <f t="shared" si="4627"/>
        <v>Normal Cost</v>
      </c>
    </row>
    <row r="8597" spans="1:19" x14ac:dyDescent="0.3">
      <c r="A8597">
        <v>65</v>
      </c>
      <c r="B8597" t="s">
        <v>20</v>
      </c>
      <c r="C8597">
        <v>33.6</v>
      </c>
      <c r="D8597">
        <v>132</v>
      </c>
      <c r="E8597">
        <v>80</v>
      </c>
      <c r="F8597">
        <v>247.7</v>
      </c>
      <c r="G8597">
        <v>145.69999999999999</v>
      </c>
      <c r="H8597">
        <v>78</v>
      </c>
      <c r="I8597">
        <v>2</v>
      </c>
      <c r="J8597" t="s">
        <v>16</v>
      </c>
      <c r="K8597" t="s">
        <v>28</v>
      </c>
      <c r="L8597" t="s">
        <v>18</v>
      </c>
      <c r="M8597">
        <v>11.9</v>
      </c>
      <c r="N8597">
        <v>22066.35</v>
      </c>
      <c r="O8597" t="s">
        <v>19</v>
      </c>
      <c r="P8597" t="str">
        <f t="shared" si="4632"/>
        <v>60-74</v>
      </c>
      <c r="Q8597" t="str">
        <f>IF(PatientData[[#This Row],[bmi]]&lt;18.5,"Underweight",
IF(PatientData[[#This Row],[bmi]]&lt;25,"Normal",
IF(PatientData[[#This Row],[bmi]]&lt;30,"Overweight","Obese")))</f>
        <v>Obese</v>
      </c>
      <c r="R8597" t="str">
        <f t="shared" si="4626"/>
        <v>High BP</v>
      </c>
      <c r="S8597" t="str">
        <f t="shared" si="4627"/>
        <v>High Cost</v>
      </c>
    </row>
    <row r="8598" spans="1:19" x14ac:dyDescent="0.3">
      <c r="A8598">
        <v>67</v>
      </c>
      <c r="B8598" t="s">
        <v>20</v>
      </c>
      <c r="C8598">
        <v>33.6</v>
      </c>
      <c r="D8598">
        <v>127</v>
      </c>
      <c r="E8598">
        <v>78</v>
      </c>
      <c r="F8598">
        <v>265.5</v>
      </c>
      <c r="G8598">
        <v>97</v>
      </c>
      <c r="H8598">
        <v>84</v>
      </c>
      <c r="I8598">
        <v>0</v>
      </c>
      <c r="J8598" t="s">
        <v>16</v>
      </c>
      <c r="K8598" t="s">
        <v>21</v>
      </c>
      <c r="L8598" t="s">
        <v>25</v>
      </c>
      <c r="M8598">
        <v>13.8</v>
      </c>
      <c r="N8598">
        <v>26143.09</v>
      </c>
      <c r="O8598" t="s">
        <v>19</v>
      </c>
      <c r="P8598" t="str">
        <f t="shared" si="4632"/>
        <v>60-74</v>
      </c>
      <c r="Q8598" t="str">
        <f>IF(PatientData[[#This Row],[bmi]]&lt;18.5,"Underweight",
IF(PatientData[[#This Row],[bmi]]&lt;25,"Normal",
IF(PatientData[[#This Row],[bmi]]&lt;30,"Overweight","Obese")))</f>
        <v>Obese</v>
      </c>
      <c r="R8598" t="str">
        <f t="shared" si="4626"/>
        <v>High BP</v>
      </c>
      <c r="S8598" t="str">
        <f t="shared" si="4627"/>
        <v>High Cost</v>
      </c>
    </row>
    <row r="8599" spans="1:19" x14ac:dyDescent="0.3">
      <c r="A8599">
        <v>73</v>
      </c>
      <c r="B8599" t="s">
        <v>15</v>
      </c>
      <c r="C8599">
        <v>31</v>
      </c>
      <c r="D8599">
        <v>151</v>
      </c>
      <c r="E8599">
        <v>94</v>
      </c>
      <c r="F8599">
        <v>262.2</v>
      </c>
      <c r="G8599">
        <v>142.9</v>
      </c>
      <c r="H8599">
        <v>77</v>
      </c>
      <c r="I8599">
        <v>1</v>
      </c>
      <c r="J8599" t="s">
        <v>16</v>
      </c>
      <c r="K8599" t="s">
        <v>17</v>
      </c>
      <c r="L8599" t="s">
        <v>18</v>
      </c>
      <c r="M8599">
        <v>6.5</v>
      </c>
      <c r="N8599">
        <v>12095.01</v>
      </c>
      <c r="O8599" t="s">
        <v>19</v>
      </c>
      <c r="P8599" t="str">
        <f t="shared" ref="P8599" si="4633">IF(A8596&lt;30,"18-29",IF(A8596&lt;45,"30-44",IF(A8596&lt;60,"45-59",IF(A8596&lt;75,"60-74","75+"))))</f>
        <v>45-59</v>
      </c>
      <c r="Q8599" t="str">
        <f>IF(PatientData[[#This Row],[bmi]]&lt;18.5,"Underweight",
IF(PatientData[[#This Row],[bmi]]&lt;25,"Normal",
IF(PatientData[[#This Row],[bmi]]&lt;30,"Overweight","Obese")))</f>
        <v>Obese</v>
      </c>
      <c r="R8599" t="str">
        <f t="shared" si="4626"/>
        <v>High BP</v>
      </c>
      <c r="S8599" t="str">
        <f t="shared" si="4627"/>
        <v>Normal Cost</v>
      </c>
    </row>
    <row r="8600" spans="1:19" x14ac:dyDescent="0.3">
      <c r="A8600">
        <v>62</v>
      </c>
      <c r="B8600" t="s">
        <v>20</v>
      </c>
      <c r="C8600">
        <v>33.6</v>
      </c>
      <c r="D8600">
        <v>122</v>
      </c>
      <c r="E8600">
        <v>80</v>
      </c>
      <c r="F8600">
        <v>256.39999999999998</v>
      </c>
      <c r="G8600">
        <v>167.5</v>
      </c>
      <c r="H8600">
        <v>81</v>
      </c>
      <c r="I8600">
        <v>2</v>
      </c>
      <c r="J8600" t="s">
        <v>24</v>
      </c>
      <c r="K8600" t="s">
        <v>17</v>
      </c>
      <c r="L8600" t="s">
        <v>22</v>
      </c>
      <c r="M8600">
        <v>2.2999999999999998</v>
      </c>
      <c r="N8600">
        <v>5275.32</v>
      </c>
      <c r="O8600" t="s">
        <v>23</v>
      </c>
      <c r="P8600" t="str">
        <f t="shared" ref="P8600:P8601" si="4634">IF(A8600&lt;30,"18-29",IF(A8600&lt;45,"30-44",IF(A8600&lt;60,"45-59",IF(A8600&lt;75,"60-74","75+"))))</f>
        <v>60-74</v>
      </c>
      <c r="Q8600" t="str">
        <f>IF(PatientData[[#This Row],[bmi]]&lt;18.5,"Underweight",
IF(PatientData[[#This Row],[bmi]]&lt;25,"Normal",
IF(PatientData[[#This Row],[bmi]]&lt;30,"Overweight","Obese")))</f>
        <v>Obese</v>
      </c>
      <c r="R8600" t="str">
        <f t="shared" si="4626"/>
        <v>High BP</v>
      </c>
      <c r="S8600" t="str">
        <f t="shared" si="4627"/>
        <v>Normal Cost</v>
      </c>
    </row>
    <row r="8601" spans="1:19" x14ac:dyDescent="0.3">
      <c r="A8601">
        <v>56</v>
      </c>
      <c r="B8601" t="s">
        <v>20</v>
      </c>
      <c r="C8601">
        <v>33.6</v>
      </c>
      <c r="D8601">
        <v>117</v>
      </c>
      <c r="E8601">
        <v>80</v>
      </c>
      <c r="F8601">
        <v>232.6</v>
      </c>
      <c r="G8601">
        <v>186.2</v>
      </c>
      <c r="H8601">
        <v>58</v>
      </c>
      <c r="I8601">
        <v>1</v>
      </c>
      <c r="J8601" t="s">
        <v>24</v>
      </c>
      <c r="K8601" t="s">
        <v>17</v>
      </c>
      <c r="L8601" t="s">
        <v>25</v>
      </c>
      <c r="M8601">
        <v>3.7</v>
      </c>
      <c r="N8601">
        <v>8235.52</v>
      </c>
      <c r="O8601" t="s">
        <v>19</v>
      </c>
      <c r="P8601" t="str">
        <f t="shared" si="4634"/>
        <v>45-59</v>
      </c>
      <c r="Q8601" t="str">
        <f>IF(PatientData[[#This Row],[bmi]]&lt;18.5,"Underweight",
IF(PatientData[[#This Row],[bmi]]&lt;25,"Normal",
IF(PatientData[[#This Row],[bmi]]&lt;30,"Overweight","Obese")))</f>
        <v>Obese</v>
      </c>
      <c r="R8601" t="str">
        <f t="shared" si="4626"/>
        <v>High BP</v>
      </c>
      <c r="S8601" t="str">
        <f t="shared" si="4627"/>
        <v>Normal Cost</v>
      </c>
    </row>
    <row r="8602" spans="1:19" x14ac:dyDescent="0.3">
      <c r="A8602">
        <v>79</v>
      </c>
      <c r="B8602" t="s">
        <v>15</v>
      </c>
      <c r="C8602">
        <v>26.8</v>
      </c>
      <c r="D8602">
        <v>131</v>
      </c>
      <c r="E8602">
        <v>89</v>
      </c>
      <c r="F8602">
        <v>252.5</v>
      </c>
      <c r="G8602">
        <v>126.5</v>
      </c>
      <c r="H8602">
        <v>87</v>
      </c>
      <c r="I8602">
        <v>1</v>
      </c>
      <c r="J8602" t="s">
        <v>16</v>
      </c>
      <c r="K8602" t="s">
        <v>17</v>
      </c>
      <c r="L8602" t="s">
        <v>18</v>
      </c>
      <c r="M8602">
        <v>7.5</v>
      </c>
      <c r="N8602">
        <v>14084.39</v>
      </c>
      <c r="O8602" t="s">
        <v>19</v>
      </c>
      <c r="P8602" t="str">
        <f t="shared" ref="P8602" si="4635">IF(A8599&lt;30,"18-29",IF(A8599&lt;45,"30-44",IF(A8599&lt;60,"45-59",IF(A8599&lt;75,"60-74","75+"))))</f>
        <v>60-74</v>
      </c>
      <c r="Q8602" t="str">
        <f>IF(PatientData[[#This Row],[bmi]]&lt;18.5,"Underweight",
IF(PatientData[[#This Row],[bmi]]&lt;25,"Normal",
IF(PatientData[[#This Row],[bmi]]&lt;30,"Overweight","Obese")))</f>
        <v>Overweight</v>
      </c>
      <c r="R8602" t="str">
        <f t="shared" si="4626"/>
        <v>High BP</v>
      </c>
      <c r="S8602" t="str">
        <f t="shared" si="4627"/>
        <v>Normal Cost</v>
      </c>
    </row>
    <row r="8603" spans="1:19" x14ac:dyDescent="0.3">
      <c r="A8603">
        <v>87</v>
      </c>
      <c r="B8603" t="s">
        <v>20</v>
      </c>
      <c r="C8603">
        <v>33.6</v>
      </c>
      <c r="D8603">
        <v>147</v>
      </c>
      <c r="E8603">
        <v>84</v>
      </c>
      <c r="F8603">
        <v>266.8</v>
      </c>
      <c r="G8603">
        <v>112.6</v>
      </c>
      <c r="H8603">
        <v>84</v>
      </c>
      <c r="I8603">
        <v>0</v>
      </c>
      <c r="J8603" t="s">
        <v>27</v>
      </c>
      <c r="K8603" t="s">
        <v>28</v>
      </c>
      <c r="L8603" t="s">
        <v>25</v>
      </c>
      <c r="M8603">
        <v>2</v>
      </c>
      <c r="N8603">
        <v>7598.94</v>
      </c>
      <c r="O8603" t="s">
        <v>19</v>
      </c>
      <c r="P8603" t="str">
        <f t="shared" ref="P8603:P8604" si="4636">IF(A8603&lt;30,"18-29",IF(A8603&lt;45,"30-44",IF(A8603&lt;60,"45-59",IF(A8603&lt;75,"60-74","75+"))))</f>
        <v>75+</v>
      </c>
      <c r="Q8603" t="str">
        <f>IF(PatientData[[#This Row],[bmi]]&lt;18.5,"Underweight",
IF(PatientData[[#This Row],[bmi]]&lt;25,"Normal",
IF(PatientData[[#This Row],[bmi]]&lt;30,"Overweight","Obese")))</f>
        <v>Obese</v>
      </c>
      <c r="R8603" t="str">
        <f t="shared" si="4626"/>
        <v>High BP</v>
      </c>
      <c r="S8603" t="str">
        <f t="shared" si="4627"/>
        <v>Normal Cost</v>
      </c>
    </row>
    <row r="8604" spans="1:19" x14ac:dyDescent="0.3">
      <c r="A8604">
        <v>80</v>
      </c>
      <c r="B8604" t="s">
        <v>20</v>
      </c>
      <c r="C8604">
        <v>33.6</v>
      </c>
      <c r="D8604">
        <v>154</v>
      </c>
      <c r="E8604">
        <v>92</v>
      </c>
      <c r="F8604">
        <v>261.89999999999998</v>
      </c>
      <c r="G8604">
        <v>163.5</v>
      </c>
      <c r="H8604">
        <v>176</v>
      </c>
      <c r="I8604">
        <v>1</v>
      </c>
      <c r="J8604" t="s">
        <v>16</v>
      </c>
      <c r="K8604" t="s">
        <v>28</v>
      </c>
      <c r="L8604" t="s">
        <v>18</v>
      </c>
      <c r="M8604">
        <v>11.4</v>
      </c>
      <c r="N8604">
        <v>25603.99</v>
      </c>
      <c r="O8604" t="s">
        <v>19</v>
      </c>
      <c r="P8604" t="str">
        <f t="shared" si="4636"/>
        <v>75+</v>
      </c>
      <c r="Q8604" t="str">
        <f>IF(PatientData[[#This Row],[bmi]]&lt;18.5,"Underweight",
IF(PatientData[[#This Row],[bmi]]&lt;25,"Normal",
IF(PatientData[[#This Row],[bmi]]&lt;30,"Overweight","Obese")))</f>
        <v>Obese</v>
      </c>
      <c r="R8604" t="str">
        <f t="shared" si="4626"/>
        <v>High BP</v>
      </c>
      <c r="S8604" t="str">
        <f t="shared" si="4627"/>
        <v>High Cost</v>
      </c>
    </row>
    <row r="8605" spans="1:19" x14ac:dyDescent="0.3">
      <c r="A8605">
        <v>49</v>
      </c>
      <c r="B8605" t="s">
        <v>15</v>
      </c>
      <c r="C8605">
        <v>31.5</v>
      </c>
      <c r="D8605">
        <v>137</v>
      </c>
      <c r="E8605">
        <v>78</v>
      </c>
      <c r="F8605">
        <v>221.6</v>
      </c>
      <c r="G8605">
        <v>96.6</v>
      </c>
      <c r="H8605">
        <v>90</v>
      </c>
      <c r="I8605">
        <v>0</v>
      </c>
      <c r="J8605" t="s">
        <v>24</v>
      </c>
      <c r="K8605" t="s">
        <v>21</v>
      </c>
      <c r="L8605" t="s">
        <v>22</v>
      </c>
      <c r="M8605">
        <v>7.9</v>
      </c>
      <c r="N8605">
        <v>14300.88</v>
      </c>
      <c r="O8605" t="s">
        <v>19</v>
      </c>
      <c r="P8605" t="str">
        <f t="shared" ref="P8605:P8607" si="4637">IF(A8602&lt;30,"18-29",IF(A8602&lt;45,"30-44",IF(A8602&lt;60,"45-59",IF(A8602&lt;75,"60-74","75+"))))</f>
        <v>75+</v>
      </c>
      <c r="Q8605" t="str">
        <f>IF(PatientData[[#This Row],[bmi]]&lt;18.5,"Underweight",
IF(PatientData[[#This Row],[bmi]]&lt;25,"Normal",
IF(PatientData[[#This Row],[bmi]]&lt;30,"Overweight","Obese")))</f>
        <v>Obese</v>
      </c>
      <c r="R8605" t="str">
        <f t="shared" si="4626"/>
        <v>High BP</v>
      </c>
      <c r="S8605" t="str">
        <f t="shared" si="4627"/>
        <v>Normal Cost</v>
      </c>
    </row>
    <row r="8606" spans="1:19" x14ac:dyDescent="0.3">
      <c r="A8606">
        <v>63</v>
      </c>
      <c r="B8606" t="s">
        <v>15</v>
      </c>
      <c r="C8606">
        <v>29.7</v>
      </c>
      <c r="D8606">
        <v>109</v>
      </c>
      <c r="E8606">
        <v>62</v>
      </c>
      <c r="F8606">
        <v>227.7</v>
      </c>
      <c r="G8606">
        <v>96.6</v>
      </c>
      <c r="H8606">
        <v>90</v>
      </c>
      <c r="I8606">
        <v>4</v>
      </c>
      <c r="J8606" t="s">
        <v>16</v>
      </c>
      <c r="K8606" t="s">
        <v>28</v>
      </c>
      <c r="L8606" t="s">
        <v>25</v>
      </c>
      <c r="M8606">
        <v>7.6</v>
      </c>
      <c r="N8606">
        <v>17937.87</v>
      </c>
      <c r="O8606" t="s">
        <v>19</v>
      </c>
      <c r="P8606" t="str">
        <f t="shared" si="4637"/>
        <v>75+</v>
      </c>
      <c r="Q8606" t="str">
        <f>IF(PatientData[[#This Row],[bmi]]&lt;18.5,"Underweight",
IF(PatientData[[#This Row],[bmi]]&lt;25,"Normal",
IF(PatientData[[#This Row],[bmi]]&lt;30,"Overweight","Obese")))</f>
        <v>Overweight</v>
      </c>
      <c r="R8606" t="str">
        <f t="shared" si="4626"/>
        <v>Normal BP</v>
      </c>
      <c r="S8606" t="str">
        <f t="shared" si="4627"/>
        <v>High Cost</v>
      </c>
    </row>
    <row r="8607" spans="1:19" x14ac:dyDescent="0.3">
      <c r="A8607">
        <v>80</v>
      </c>
      <c r="B8607" t="s">
        <v>15</v>
      </c>
      <c r="C8607">
        <v>28.5</v>
      </c>
      <c r="D8607">
        <v>113</v>
      </c>
      <c r="E8607">
        <v>77</v>
      </c>
      <c r="F8607">
        <v>241.4</v>
      </c>
      <c r="G8607">
        <v>102.3</v>
      </c>
      <c r="H8607">
        <v>65</v>
      </c>
      <c r="I8607">
        <v>0</v>
      </c>
      <c r="J8607" t="s">
        <v>24</v>
      </c>
      <c r="K8607" t="s">
        <v>28</v>
      </c>
      <c r="L8607" t="s">
        <v>18</v>
      </c>
      <c r="M8607">
        <v>4.3</v>
      </c>
      <c r="N8607">
        <v>11430.84</v>
      </c>
      <c r="O8607" t="s">
        <v>19</v>
      </c>
      <c r="P8607" t="str">
        <f t="shared" si="4637"/>
        <v>75+</v>
      </c>
      <c r="Q8607" t="str">
        <f>IF(PatientData[[#This Row],[bmi]]&lt;18.5,"Underweight",
IF(PatientData[[#This Row],[bmi]]&lt;25,"Normal",
IF(PatientData[[#This Row],[bmi]]&lt;30,"Overweight","Obese")))</f>
        <v>Overweight</v>
      </c>
      <c r="R8607" t="str">
        <f t="shared" si="4626"/>
        <v>Normal BP</v>
      </c>
      <c r="S8607" t="str">
        <f t="shared" si="4627"/>
        <v>Normal Cost</v>
      </c>
    </row>
    <row r="8608" spans="1:19" x14ac:dyDescent="0.3">
      <c r="A8608">
        <v>76</v>
      </c>
      <c r="B8608" t="s">
        <v>20</v>
      </c>
      <c r="C8608">
        <v>33.6</v>
      </c>
      <c r="D8608">
        <v>138</v>
      </c>
      <c r="E8608">
        <v>77</v>
      </c>
      <c r="F8608">
        <v>249.5</v>
      </c>
      <c r="G8608">
        <v>160.9</v>
      </c>
      <c r="H8608">
        <v>74</v>
      </c>
      <c r="I8608">
        <v>1</v>
      </c>
      <c r="J8608" t="s">
        <v>27</v>
      </c>
      <c r="K8608" t="s">
        <v>21</v>
      </c>
      <c r="L8608" t="s">
        <v>25</v>
      </c>
      <c r="M8608">
        <v>3.3</v>
      </c>
      <c r="N8608">
        <v>9336.82</v>
      </c>
      <c r="O8608" t="s">
        <v>19</v>
      </c>
      <c r="P8608" t="str">
        <f t="shared" ref="P8608" si="4638">IF(A8608&lt;30,"18-29",IF(A8608&lt;45,"30-44",IF(A8608&lt;60,"45-59",IF(A8608&lt;75,"60-74","75+"))))</f>
        <v>75+</v>
      </c>
      <c r="Q8608" t="str">
        <f>IF(PatientData[[#This Row],[bmi]]&lt;18.5,"Underweight",
IF(PatientData[[#This Row],[bmi]]&lt;25,"Normal",
IF(PatientData[[#This Row],[bmi]]&lt;30,"Overweight","Obese")))</f>
        <v>Obese</v>
      </c>
      <c r="R8608" t="str">
        <f t="shared" si="4626"/>
        <v>High BP</v>
      </c>
      <c r="S8608" t="str">
        <f t="shared" si="4627"/>
        <v>Normal Cost</v>
      </c>
    </row>
    <row r="8609" spans="1:19" x14ac:dyDescent="0.3">
      <c r="A8609">
        <v>73</v>
      </c>
      <c r="B8609" t="s">
        <v>15</v>
      </c>
      <c r="C8609">
        <v>30</v>
      </c>
      <c r="D8609">
        <v>130</v>
      </c>
      <c r="E8609">
        <v>82</v>
      </c>
      <c r="F8609">
        <v>282.7</v>
      </c>
      <c r="G8609">
        <v>217.4</v>
      </c>
      <c r="H8609">
        <v>87</v>
      </c>
      <c r="I8609">
        <v>2</v>
      </c>
      <c r="J8609" t="s">
        <v>16</v>
      </c>
      <c r="K8609" t="s">
        <v>17</v>
      </c>
      <c r="L8609" t="s">
        <v>25</v>
      </c>
      <c r="M8609">
        <v>6.9</v>
      </c>
      <c r="N8609">
        <v>13894.1</v>
      </c>
      <c r="O8609" t="s">
        <v>19</v>
      </c>
      <c r="P8609" t="str">
        <f t="shared" ref="P8609" si="4639">IF(A8606&lt;30,"18-29",IF(A8606&lt;45,"30-44",IF(A8606&lt;60,"45-59",IF(A8606&lt;75,"60-74","75+"))))</f>
        <v>60-74</v>
      </c>
      <c r="Q8609" t="str">
        <f>IF(PatientData[[#This Row],[bmi]]&lt;18.5,"Underweight",
IF(PatientData[[#This Row],[bmi]]&lt;25,"Normal",
IF(PatientData[[#This Row],[bmi]]&lt;30,"Overweight","Obese")))</f>
        <v>Obese</v>
      </c>
      <c r="R8609" t="str">
        <f t="shared" si="4626"/>
        <v>High BP</v>
      </c>
      <c r="S8609" t="str">
        <f t="shared" si="4627"/>
        <v>Normal Cost</v>
      </c>
    </row>
    <row r="8610" spans="1:19" x14ac:dyDescent="0.3">
      <c r="A8610">
        <v>49</v>
      </c>
      <c r="B8610" t="s">
        <v>20</v>
      </c>
      <c r="C8610">
        <v>33.6</v>
      </c>
      <c r="D8610">
        <v>141</v>
      </c>
      <c r="E8610">
        <v>80</v>
      </c>
      <c r="F8610">
        <v>247.1</v>
      </c>
      <c r="G8610">
        <v>135.30000000000001</v>
      </c>
      <c r="H8610">
        <v>61</v>
      </c>
      <c r="I8610">
        <v>0</v>
      </c>
      <c r="J8610" t="s">
        <v>24</v>
      </c>
      <c r="K8610" t="s">
        <v>17</v>
      </c>
      <c r="L8610" t="s">
        <v>22</v>
      </c>
      <c r="M8610">
        <v>5.7</v>
      </c>
      <c r="N8610">
        <v>9935.7999999999993</v>
      </c>
      <c r="O8610" t="s">
        <v>19</v>
      </c>
      <c r="P8610" t="str">
        <f t="shared" ref="P8610:P8611" si="4640">IF(A8610&lt;30,"18-29",IF(A8610&lt;45,"30-44",IF(A8610&lt;60,"45-59",IF(A8610&lt;75,"60-74","75+"))))</f>
        <v>45-59</v>
      </c>
      <c r="Q8610" t="str">
        <f>IF(PatientData[[#This Row],[bmi]]&lt;18.5,"Underweight",
IF(PatientData[[#This Row],[bmi]]&lt;25,"Normal",
IF(PatientData[[#This Row],[bmi]]&lt;30,"Overweight","Obese")))</f>
        <v>Obese</v>
      </c>
      <c r="R8610" t="str">
        <f t="shared" si="4626"/>
        <v>High BP</v>
      </c>
      <c r="S8610" t="str">
        <f t="shared" si="4627"/>
        <v>Normal Cost</v>
      </c>
    </row>
    <row r="8611" spans="1:19" x14ac:dyDescent="0.3">
      <c r="A8611">
        <v>47</v>
      </c>
      <c r="B8611" t="s">
        <v>20</v>
      </c>
      <c r="C8611">
        <v>33.6</v>
      </c>
      <c r="D8611">
        <v>131</v>
      </c>
      <c r="E8611">
        <v>80</v>
      </c>
      <c r="F8611">
        <v>216.7</v>
      </c>
      <c r="G8611">
        <v>156.6</v>
      </c>
      <c r="H8611">
        <v>85</v>
      </c>
      <c r="I8611">
        <v>2</v>
      </c>
      <c r="J8611" t="s">
        <v>27</v>
      </c>
      <c r="K8611" t="s">
        <v>21</v>
      </c>
      <c r="L8611" t="s">
        <v>18</v>
      </c>
      <c r="M8611">
        <v>7.6</v>
      </c>
      <c r="N8611">
        <v>17309.3</v>
      </c>
      <c r="O8611" t="s">
        <v>19</v>
      </c>
      <c r="P8611" t="str">
        <f t="shared" si="4640"/>
        <v>45-59</v>
      </c>
      <c r="Q8611" t="str">
        <f>IF(PatientData[[#This Row],[bmi]]&lt;18.5,"Underweight",
IF(PatientData[[#This Row],[bmi]]&lt;25,"Normal",
IF(PatientData[[#This Row],[bmi]]&lt;30,"Overweight","Obese")))</f>
        <v>Obese</v>
      </c>
      <c r="R8611" t="str">
        <f t="shared" si="4626"/>
        <v>High BP</v>
      </c>
      <c r="S8611" t="str">
        <f t="shared" si="4627"/>
        <v>High Cost</v>
      </c>
    </row>
    <row r="8612" spans="1:19" x14ac:dyDescent="0.3">
      <c r="A8612">
        <v>59</v>
      </c>
      <c r="B8612" t="s">
        <v>15</v>
      </c>
      <c r="C8612">
        <v>20.9</v>
      </c>
      <c r="D8612">
        <v>123</v>
      </c>
      <c r="E8612">
        <v>66</v>
      </c>
      <c r="F8612">
        <v>205.3</v>
      </c>
      <c r="G8612">
        <v>97.3</v>
      </c>
      <c r="H8612">
        <v>76</v>
      </c>
      <c r="I8612">
        <v>2</v>
      </c>
      <c r="J8612" t="s">
        <v>27</v>
      </c>
      <c r="K8612" t="s">
        <v>26</v>
      </c>
      <c r="L8612" t="s">
        <v>25</v>
      </c>
      <c r="M8612">
        <v>2.5</v>
      </c>
      <c r="N8612">
        <v>6287.33</v>
      </c>
      <c r="O8612" t="s">
        <v>19</v>
      </c>
      <c r="P8612" t="str">
        <f t="shared" ref="P8612" si="4641">IF(A8609&lt;30,"18-29",IF(A8609&lt;45,"30-44",IF(A8609&lt;60,"45-59",IF(A8609&lt;75,"60-74","75+"))))</f>
        <v>60-74</v>
      </c>
      <c r="Q8612" t="str">
        <f>IF(PatientData[[#This Row],[bmi]]&lt;18.5,"Underweight",
IF(PatientData[[#This Row],[bmi]]&lt;25,"Normal",
IF(PatientData[[#This Row],[bmi]]&lt;30,"Overweight","Obese")))</f>
        <v>Normal</v>
      </c>
      <c r="R8612" t="str">
        <f t="shared" si="4626"/>
        <v>High BP</v>
      </c>
      <c r="S8612" t="str">
        <f t="shared" si="4627"/>
        <v>Normal Cost</v>
      </c>
    </row>
    <row r="8613" spans="1:19" x14ac:dyDescent="0.3">
      <c r="A8613">
        <v>57</v>
      </c>
      <c r="B8613" t="s">
        <v>20</v>
      </c>
      <c r="C8613">
        <v>33.6</v>
      </c>
      <c r="D8613">
        <v>128</v>
      </c>
      <c r="E8613">
        <v>76</v>
      </c>
      <c r="F8613">
        <v>221.2</v>
      </c>
      <c r="G8613">
        <v>124.5</v>
      </c>
      <c r="H8613">
        <v>86</v>
      </c>
      <c r="I8613">
        <v>1</v>
      </c>
      <c r="J8613" t="s">
        <v>16</v>
      </c>
      <c r="K8613" t="s">
        <v>28</v>
      </c>
      <c r="L8613" t="s">
        <v>18</v>
      </c>
      <c r="M8613">
        <v>5.9</v>
      </c>
      <c r="N8613">
        <v>15616.09</v>
      </c>
      <c r="O8613" t="s">
        <v>19</v>
      </c>
      <c r="P8613" t="str">
        <f t="shared" ref="P8613:P8614" si="4642">IF(A8613&lt;30,"18-29",IF(A8613&lt;45,"30-44",IF(A8613&lt;60,"45-59",IF(A8613&lt;75,"60-74","75+"))))</f>
        <v>45-59</v>
      </c>
      <c r="Q8613" t="str">
        <f>IF(PatientData[[#This Row],[bmi]]&lt;18.5,"Underweight",
IF(PatientData[[#This Row],[bmi]]&lt;25,"Normal",
IF(PatientData[[#This Row],[bmi]]&lt;30,"Overweight","Obese")))</f>
        <v>Obese</v>
      </c>
      <c r="R8613" t="str">
        <f t="shared" si="4626"/>
        <v>High BP</v>
      </c>
      <c r="S8613" t="str">
        <f t="shared" si="4627"/>
        <v>High Cost</v>
      </c>
    </row>
    <row r="8614" spans="1:19" x14ac:dyDescent="0.3">
      <c r="A8614">
        <v>68</v>
      </c>
      <c r="B8614" t="s">
        <v>20</v>
      </c>
      <c r="C8614">
        <v>33.6</v>
      </c>
      <c r="D8614">
        <v>127</v>
      </c>
      <c r="E8614">
        <v>78</v>
      </c>
      <c r="F8614">
        <v>248.4</v>
      </c>
      <c r="G8614">
        <v>101.9</v>
      </c>
      <c r="H8614">
        <v>71</v>
      </c>
      <c r="I8614">
        <v>0</v>
      </c>
      <c r="J8614" t="s">
        <v>24</v>
      </c>
      <c r="K8614" t="s">
        <v>21</v>
      </c>
      <c r="L8614" t="s">
        <v>22</v>
      </c>
      <c r="M8614">
        <v>12.3</v>
      </c>
      <c r="N8614">
        <v>24926.83</v>
      </c>
      <c r="O8614" t="s">
        <v>19</v>
      </c>
      <c r="P8614" t="str">
        <f t="shared" si="4642"/>
        <v>60-74</v>
      </c>
      <c r="Q8614" t="str">
        <f>IF(PatientData[[#This Row],[bmi]]&lt;18.5,"Underweight",
IF(PatientData[[#This Row],[bmi]]&lt;25,"Normal",
IF(PatientData[[#This Row],[bmi]]&lt;30,"Overweight","Obese")))</f>
        <v>Obese</v>
      </c>
      <c r="R8614" t="str">
        <f t="shared" si="4626"/>
        <v>High BP</v>
      </c>
      <c r="S8614" t="str">
        <f t="shared" si="4627"/>
        <v>High Cost</v>
      </c>
    </row>
    <row r="8615" spans="1:19" x14ac:dyDescent="0.3">
      <c r="A8615">
        <v>65</v>
      </c>
      <c r="B8615" t="s">
        <v>15</v>
      </c>
      <c r="C8615">
        <v>26</v>
      </c>
      <c r="D8615">
        <v>129</v>
      </c>
      <c r="E8615">
        <v>81</v>
      </c>
      <c r="F8615">
        <v>225.7</v>
      </c>
      <c r="G8615">
        <v>90.5</v>
      </c>
      <c r="H8615">
        <v>57</v>
      </c>
      <c r="I8615">
        <v>2</v>
      </c>
      <c r="J8615" t="s">
        <v>24</v>
      </c>
      <c r="K8615" t="s">
        <v>28</v>
      </c>
      <c r="L8615" t="s">
        <v>18</v>
      </c>
      <c r="M8615">
        <v>6.6</v>
      </c>
      <c r="N8615">
        <v>13668.31</v>
      </c>
      <c r="O8615" t="s">
        <v>19</v>
      </c>
      <c r="P8615" t="str">
        <f t="shared" ref="P8615:P8616" si="4643">IF(A8612&lt;30,"18-29",IF(A8612&lt;45,"30-44",IF(A8612&lt;60,"45-59",IF(A8612&lt;75,"60-74","75+"))))</f>
        <v>45-59</v>
      </c>
      <c r="Q8615" t="str">
        <f>IF(PatientData[[#This Row],[bmi]]&lt;18.5,"Underweight",
IF(PatientData[[#This Row],[bmi]]&lt;25,"Normal",
IF(PatientData[[#This Row],[bmi]]&lt;30,"Overweight","Obese")))</f>
        <v>Overweight</v>
      </c>
      <c r="R8615" t="str">
        <f t="shared" si="4626"/>
        <v>High BP</v>
      </c>
      <c r="S8615" t="str">
        <f t="shared" si="4627"/>
        <v>Normal Cost</v>
      </c>
    </row>
    <row r="8616" spans="1:19" x14ac:dyDescent="0.3">
      <c r="A8616">
        <v>37</v>
      </c>
      <c r="B8616" t="s">
        <v>15</v>
      </c>
      <c r="C8616">
        <v>19.100000000000001</v>
      </c>
      <c r="D8616">
        <v>97</v>
      </c>
      <c r="E8616">
        <v>60</v>
      </c>
      <c r="F8616">
        <v>202.5</v>
      </c>
      <c r="G8616">
        <v>123</v>
      </c>
      <c r="H8616">
        <v>71</v>
      </c>
      <c r="I8616">
        <v>2</v>
      </c>
      <c r="J8616" t="s">
        <v>27</v>
      </c>
      <c r="K8616" t="s">
        <v>21</v>
      </c>
      <c r="L8616" t="s">
        <v>22</v>
      </c>
      <c r="M8616">
        <v>5.0999999999999996</v>
      </c>
      <c r="N8616">
        <v>13289.68</v>
      </c>
      <c r="O8616" t="s">
        <v>19</v>
      </c>
      <c r="P8616" t="str">
        <f t="shared" si="4643"/>
        <v>45-59</v>
      </c>
      <c r="Q8616" t="str">
        <f>IF(PatientData[[#This Row],[bmi]]&lt;18.5,"Underweight",
IF(PatientData[[#This Row],[bmi]]&lt;25,"Normal",
IF(PatientData[[#This Row],[bmi]]&lt;30,"Overweight","Obese")))</f>
        <v>Normal</v>
      </c>
      <c r="R8616" t="str">
        <f t="shared" si="4626"/>
        <v>Normal BP</v>
      </c>
      <c r="S8616" t="str">
        <f t="shared" si="4627"/>
        <v>Normal Cost</v>
      </c>
    </row>
    <row r="8617" spans="1:19" x14ac:dyDescent="0.3">
      <c r="A8617">
        <v>71</v>
      </c>
      <c r="B8617" t="s">
        <v>20</v>
      </c>
      <c r="C8617">
        <v>33.6</v>
      </c>
      <c r="D8617">
        <v>141</v>
      </c>
      <c r="E8617">
        <v>78</v>
      </c>
      <c r="F8617">
        <v>269.60000000000002</v>
      </c>
      <c r="G8617">
        <v>152</v>
      </c>
      <c r="H8617">
        <v>69</v>
      </c>
      <c r="I8617">
        <v>0</v>
      </c>
      <c r="J8617" t="s">
        <v>24</v>
      </c>
      <c r="K8617" t="s">
        <v>21</v>
      </c>
      <c r="L8617" t="s">
        <v>25</v>
      </c>
      <c r="M8617">
        <v>6.4</v>
      </c>
      <c r="N8617">
        <v>14488.02</v>
      </c>
      <c r="O8617" t="s">
        <v>19</v>
      </c>
      <c r="P8617" t="str">
        <f t="shared" ref="P8617:P8618" si="4644">IF(A8617&lt;30,"18-29",IF(A8617&lt;45,"30-44",IF(A8617&lt;60,"45-59",IF(A8617&lt;75,"60-74","75+"))))</f>
        <v>60-74</v>
      </c>
      <c r="Q8617" t="str">
        <f>IF(PatientData[[#This Row],[bmi]]&lt;18.5,"Underweight",
IF(PatientData[[#This Row],[bmi]]&lt;25,"Normal",
IF(PatientData[[#This Row],[bmi]]&lt;30,"Overweight","Obese")))</f>
        <v>Obese</v>
      </c>
      <c r="R8617" t="str">
        <f t="shared" si="4626"/>
        <v>High BP</v>
      </c>
      <c r="S8617" t="str">
        <f t="shared" si="4627"/>
        <v>Normal Cost</v>
      </c>
    </row>
    <row r="8618" spans="1:19" x14ac:dyDescent="0.3">
      <c r="A8618">
        <v>68</v>
      </c>
      <c r="B8618" t="s">
        <v>20</v>
      </c>
      <c r="C8618">
        <v>33.6</v>
      </c>
      <c r="D8618">
        <v>137</v>
      </c>
      <c r="E8618">
        <v>79</v>
      </c>
      <c r="F8618">
        <v>243.2</v>
      </c>
      <c r="G8618">
        <v>103.1</v>
      </c>
      <c r="H8618">
        <v>83</v>
      </c>
      <c r="I8618">
        <v>2</v>
      </c>
      <c r="J8618" t="s">
        <v>16</v>
      </c>
      <c r="K8618" t="s">
        <v>21</v>
      </c>
      <c r="L8618" t="s">
        <v>22</v>
      </c>
      <c r="M8618">
        <v>10.7</v>
      </c>
      <c r="N8618">
        <v>22130.49</v>
      </c>
      <c r="O8618" t="s">
        <v>23</v>
      </c>
      <c r="P8618" t="str">
        <f t="shared" si="4644"/>
        <v>60-74</v>
      </c>
      <c r="Q8618" t="str">
        <f>IF(PatientData[[#This Row],[bmi]]&lt;18.5,"Underweight",
IF(PatientData[[#This Row],[bmi]]&lt;25,"Normal",
IF(PatientData[[#This Row],[bmi]]&lt;30,"Overweight","Obese")))</f>
        <v>Obese</v>
      </c>
      <c r="R8618" t="str">
        <f t="shared" si="4626"/>
        <v>High BP</v>
      </c>
      <c r="S8618" t="str">
        <f t="shared" si="4627"/>
        <v>High Cost</v>
      </c>
    </row>
    <row r="8619" spans="1:19" x14ac:dyDescent="0.3">
      <c r="A8619">
        <v>95</v>
      </c>
      <c r="B8619" t="s">
        <v>15</v>
      </c>
      <c r="C8619">
        <v>26.3</v>
      </c>
      <c r="D8619">
        <v>130</v>
      </c>
      <c r="E8619">
        <v>75</v>
      </c>
      <c r="F8619">
        <v>247.4</v>
      </c>
      <c r="G8619">
        <v>141.80000000000001</v>
      </c>
      <c r="H8619">
        <v>75</v>
      </c>
      <c r="I8619">
        <v>1</v>
      </c>
      <c r="J8619" t="s">
        <v>27</v>
      </c>
      <c r="K8619" t="s">
        <v>17</v>
      </c>
      <c r="L8619" t="s">
        <v>25</v>
      </c>
      <c r="M8619">
        <v>2</v>
      </c>
      <c r="N8619">
        <v>4981.6499999999996</v>
      </c>
      <c r="O8619" t="s">
        <v>19</v>
      </c>
      <c r="P8619" t="str">
        <f t="shared" ref="P8619:P8621" si="4645">IF(A8616&lt;30,"18-29",IF(A8616&lt;45,"30-44",IF(A8616&lt;60,"45-59",IF(A8616&lt;75,"60-74","75+"))))</f>
        <v>30-44</v>
      </c>
      <c r="Q8619" t="str">
        <f>IF(PatientData[[#This Row],[bmi]]&lt;18.5,"Underweight",
IF(PatientData[[#This Row],[bmi]]&lt;25,"Normal",
IF(PatientData[[#This Row],[bmi]]&lt;30,"Overweight","Obese")))</f>
        <v>Overweight</v>
      </c>
      <c r="R8619" t="str">
        <f t="shared" si="4626"/>
        <v>High BP</v>
      </c>
      <c r="S8619" t="str">
        <f t="shared" si="4627"/>
        <v>Normal Cost</v>
      </c>
    </row>
    <row r="8620" spans="1:19" x14ac:dyDescent="0.3">
      <c r="A8620">
        <v>60</v>
      </c>
      <c r="B8620" t="s">
        <v>15</v>
      </c>
      <c r="C8620">
        <v>22.1</v>
      </c>
      <c r="D8620">
        <v>130</v>
      </c>
      <c r="E8620">
        <v>72</v>
      </c>
      <c r="F8620">
        <v>203.2</v>
      </c>
      <c r="G8620">
        <v>80.099999999999994</v>
      </c>
      <c r="H8620">
        <v>84</v>
      </c>
      <c r="I8620">
        <v>0</v>
      </c>
      <c r="J8620" t="s">
        <v>16</v>
      </c>
      <c r="K8620" t="s">
        <v>26</v>
      </c>
      <c r="L8620" t="s">
        <v>22</v>
      </c>
      <c r="M8620">
        <v>5.0999999999999996</v>
      </c>
      <c r="N8620">
        <v>9564.2800000000007</v>
      </c>
      <c r="O8620" t="s">
        <v>23</v>
      </c>
      <c r="P8620" t="str">
        <f t="shared" si="4645"/>
        <v>60-74</v>
      </c>
      <c r="Q8620" t="str">
        <f>IF(PatientData[[#This Row],[bmi]]&lt;18.5,"Underweight",
IF(PatientData[[#This Row],[bmi]]&lt;25,"Normal",
IF(PatientData[[#This Row],[bmi]]&lt;30,"Overweight","Obese")))</f>
        <v>Normal</v>
      </c>
      <c r="R8620" t="str">
        <f t="shared" si="4626"/>
        <v>High BP</v>
      </c>
      <c r="S8620" t="str">
        <f t="shared" si="4627"/>
        <v>Normal Cost</v>
      </c>
    </row>
    <row r="8621" spans="1:19" x14ac:dyDescent="0.3">
      <c r="A8621">
        <v>62</v>
      </c>
      <c r="B8621" t="s">
        <v>15</v>
      </c>
      <c r="C8621">
        <v>20</v>
      </c>
      <c r="D8621">
        <v>114</v>
      </c>
      <c r="E8621">
        <v>67</v>
      </c>
      <c r="F8621">
        <v>208</v>
      </c>
      <c r="G8621">
        <v>140.30000000000001</v>
      </c>
      <c r="H8621">
        <v>95</v>
      </c>
      <c r="I8621">
        <v>2</v>
      </c>
      <c r="J8621" t="s">
        <v>16</v>
      </c>
      <c r="K8621" t="s">
        <v>17</v>
      </c>
      <c r="L8621" t="s">
        <v>18</v>
      </c>
      <c r="M8621">
        <v>6.3</v>
      </c>
      <c r="N8621">
        <v>12907.39</v>
      </c>
      <c r="O8621" t="s">
        <v>23</v>
      </c>
      <c r="P8621" t="str">
        <f t="shared" si="4645"/>
        <v>60-74</v>
      </c>
      <c r="Q8621" t="str">
        <f>IF(PatientData[[#This Row],[bmi]]&lt;18.5,"Underweight",
IF(PatientData[[#This Row],[bmi]]&lt;25,"Normal",
IF(PatientData[[#This Row],[bmi]]&lt;30,"Overweight","Obese")))</f>
        <v>Normal</v>
      </c>
      <c r="R8621" t="str">
        <f t="shared" si="4626"/>
        <v>Normal BP</v>
      </c>
      <c r="S8621" t="str">
        <f t="shared" si="4627"/>
        <v>Normal Cost</v>
      </c>
    </row>
    <row r="8622" spans="1:19" x14ac:dyDescent="0.3">
      <c r="A8622">
        <v>55</v>
      </c>
      <c r="B8622" t="s">
        <v>20</v>
      </c>
      <c r="C8622">
        <v>33.6</v>
      </c>
      <c r="D8622">
        <v>118</v>
      </c>
      <c r="E8622">
        <v>81</v>
      </c>
      <c r="F8622">
        <v>211.6</v>
      </c>
      <c r="G8622">
        <v>155.1</v>
      </c>
      <c r="H8622">
        <v>78</v>
      </c>
      <c r="I8622">
        <v>0</v>
      </c>
      <c r="J8622" t="s">
        <v>16</v>
      </c>
      <c r="K8622" t="s">
        <v>17</v>
      </c>
      <c r="L8622" t="s">
        <v>18</v>
      </c>
      <c r="M8622">
        <v>5.3</v>
      </c>
      <c r="N8622">
        <v>11486.16</v>
      </c>
      <c r="O8622" t="s">
        <v>19</v>
      </c>
      <c r="P8622" t="str">
        <f t="shared" ref="P8622" si="4646">IF(A8622&lt;30,"18-29",IF(A8622&lt;45,"30-44",IF(A8622&lt;60,"45-59",IF(A8622&lt;75,"60-74","75+"))))</f>
        <v>45-59</v>
      </c>
      <c r="Q8622" t="str">
        <f>IF(PatientData[[#This Row],[bmi]]&lt;18.5,"Underweight",
IF(PatientData[[#This Row],[bmi]]&lt;25,"Normal",
IF(PatientData[[#This Row],[bmi]]&lt;30,"Overweight","Obese")))</f>
        <v>Obese</v>
      </c>
      <c r="R8622" t="str">
        <f t="shared" si="4626"/>
        <v>High BP</v>
      </c>
      <c r="S8622" t="str">
        <f t="shared" si="4627"/>
        <v>Normal Cost</v>
      </c>
    </row>
    <row r="8623" spans="1:19" x14ac:dyDescent="0.3">
      <c r="A8623">
        <v>48</v>
      </c>
      <c r="B8623" t="s">
        <v>15</v>
      </c>
      <c r="C8623">
        <v>30.7</v>
      </c>
      <c r="D8623">
        <v>137</v>
      </c>
      <c r="E8623">
        <v>81</v>
      </c>
      <c r="F8623">
        <v>222.6</v>
      </c>
      <c r="G8623">
        <v>91.9</v>
      </c>
      <c r="H8623">
        <v>83</v>
      </c>
      <c r="I8623">
        <v>2</v>
      </c>
      <c r="J8623" t="s">
        <v>24</v>
      </c>
      <c r="K8623" t="s">
        <v>26</v>
      </c>
      <c r="L8623" t="s">
        <v>25</v>
      </c>
      <c r="M8623">
        <v>3</v>
      </c>
      <c r="N8623">
        <v>6387.72</v>
      </c>
      <c r="O8623" t="s">
        <v>19</v>
      </c>
      <c r="P8623" t="str">
        <f t="shared" ref="P8623" si="4647">IF(A8620&lt;30,"18-29",IF(A8620&lt;45,"30-44",IF(A8620&lt;60,"45-59",IF(A8620&lt;75,"60-74","75+"))))</f>
        <v>60-74</v>
      </c>
      <c r="Q8623" t="str">
        <f>IF(PatientData[[#This Row],[bmi]]&lt;18.5,"Underweight",
IF(PatientData[[#This Row],[bmi]]&lt;25,"Normal",
IF(PatientData[[#This Row],[bmi]]&lt;30,"Overweight","Obese")))</f>
        <v>Obese</v>
      </c>
      <c r="R8623" t="str">
        <f t="shared" si="4626"/>
        <v>High BP</v>
      </c>
      <c r="S8623" t="str">
        <f t="shared" si="4627"/>
        <v>Normal Cost</v>
      </c>
    </row>
    <row r="8624" spans="1:19" x14ac:dyDescent="0.3">
      <c r="A8624">
        <v>81</v>
      </c>
      <c r="B8624" t="s">
        <v>20</v>
      </c>
      <c r="C8624">
        <v>33.6</v>
      </c>
      <c r="D8624">
        <v>151</v>
      </c>
      <c r="E8624">
        <v>82</v>
      </c>
      <c r="F8624">
        <v>266.89999999999998</v>
      </c>
      <c r="G8624">
        <v>113.4</v>
      </c>
      <c r="H8624">
        <v>77</v>
      </c>
      <c r="I8624">
        <v>5</v>
      </c>
      <c r="J8624" t="s">
        <v>16</v>
      </c>
      <c r="K8624" t="s">
        <v>21</v>
      </c>
      <c r="L8624" t="s">
        <v>25</v>
      </c>
      <c r="M8624">
        <v>8.3000000000000007</v>
      </c>
      <c r="N8624">
        <v>17142.52</v>
      </c>
      <c r="O8624" t="s">
        <v>19</v>
      </c>
      <c r="P8624" t="str">
        <f t="shared" ref="P8624:P8625" si="4648">IF(A8624&lt;30,"18-29",IF(A8624&lt;45,"30-44",IF(A8624&lt;60,"45-59",IF(A8624&lt;75,"60-74","75+"))))</f>
        <v>75+</v>
      </c>
      <c r="Q8624" t="str">
        <f>IF(PatientData[[#This Row],[bmi]]&lt;18.5,"Underweight",
IF(PatientData[[#This Row],[bmi]]&lt;25,"Normal",
IF(PatientData[[#This Row],[bmi]]&lt;30,"Overweight","Obese")))</f>
        <v>Obese</v>
      </c>
      <c r="R8624" t="str">
        <f t="shared" si="4626"/>
        <v>High BP</v>
      </c>
      <c r="S8624" t="str">
        <f t="shared" si="4627"/>
        <v>High Cost</v>
      </c>
    </row>
    <row r="8625" spans="1:19" x14ac:dyDescent="0.3">
      <c r="A8625">
        <v>63</v>
      </c>
      <c r="B8625" t="s">
        <v>20</v>
      </c>
      <c r="C8625">
        <v>33.700000000000003</v>
      </c>
      <c r="D8625">
        <v>136</v>
      </c>
      <c r="E8625">
        <v>83</v>
      </c>
      <c r="F8625">
        <v>244.6</v>
      </c>
      <c r="G8625">
        <v>127.7</v>
      </c>
      <c r="H8625">
        <v>64</v>
      </c>
      <c r="I8625">
        <v>1</v>
      </c>
      <c r="J8625" t="s">
        <v>16</v>
      </c>
      <c r="K8625" t="s">
        <v>26</v>
      </c>
      <c r="L8625" t="s">
        <v>22</v>
      </c>
      <c r="M8625">
        <v>5.8</v>
      </c>
      <c r="N8625">
        <v>10703.94</v>
      </c>
      <c r="O8625" t="s">
        <v>23</v>
      </c>
      <c r="P8625" t="str">
        <f t="shared" si="4648"/>
        <v>60-74</v>
      </c>
      <c r="Q8625" t="str">
        <f>IF(PatientData[[#This Row],[bmi]]&lt;18.5,"Underweight",
IF(PatientData[[#This Row],[bmi]]&lt;25,"Normal",
IF(PatientData[[#This Row],[bmi]]&lt;30,"Overweight","Obese")))</f>
        <v>Obese</v>
      </c>
      <c r="R8625" t="str">
        <f t="shared" si="4626"/>
        <v>High BP</v>
      </c>
      <c r="S8625" t="str">
        <f t="shared" si="4627"/>
        <v>Normal Cost</v>
      </c>
    </row>
    <row r="8626" spans="1:19" x14ac:dyDescent="0.3">
      <c r="A8626">
        <v>79</v>
      </c>
      <c r="B8626" t="s">
        <v>15</v>
      </c>
      <c r="C8626">
        <v>36.5</v>
      </c>
      <c r="D8626">
        <v>132</v>
      </c>
      <c r="E8626">
        <v>88</v>
      </c>
      <c r="F8626">
        <v>256.5</v>
      </c>
      <c r="G8626">
        <v>125.7</v>
      </c>
      <c r="H8626">
        <v>79</v>
      </c>
      <c r="I8626">
        <v>1</v>
      </c>
      <c r="J8626" t="s">
        <v>27</v>
      </c>
      <c r="K8626" t="s">
        <v>17</v>
      </c>
      <c r="L8626" t="s">
        <v>25</v>
      </c>
      <c r="M8626">
        <v>8.1999999999999993</v>
      </c>
      <c r="N8626">
        <v>13931.23</v>
      </c>
      <c r="O8626" t="s">
        <v>19</v>
      </c>
      <c r="P8626" t="str">
        <f t="shared" ref="P8626" si="4649">IF(A8623&lt;30,"18-29",IF(A8623&lt;45,"30-44",IF(A8623&lt;60,"45-59",IF(A8623&lt;75,"60-74","75+"))))</f>
        <v>45-59</v>
      </c>
      <c r="Q8626" t="str">
        <f>IF(PatientData[[#This Row],[bmi]]&lt;18.5,"Underweight",
IF(PatientData[[#This Row],[bmi]]&lt;25,"Normal",
IF(PatientData[[#This Row],[bmi]]&lt;30,"Overweight","Obese")))</f>
        <v>Obese</v>
      </c>
      <c r="R8626" t="str">
        <f t="shared" si="4626"/>
        <v>High BP</v>
      </c>
      <c r="S8626" t="str">
        <f t="shared" si="4627"/>
        <v>Normal Cost</v>
      </c>
    </row>
    <row r="8627" spans="1:19" x14ac:dyDescent="0.3">
      <c r="A8627">
        <v>71</v>
      </c>
      <c r="B8627" t="s">
        <v>20</v>
      </c>
      <c r="C8627">
        <v>33.700000000000003</v>
      </c>
      <c r="D8627">
        <v>140</v>
      </c>
      <c r="E8627">
        <v>89</v>
      </c>
      <c r="F8627">
        <v>220.2</v>
      </c>
      <c r="G8627">
        <v>128.4</v>
      </c>
      <c r="H8627">
        <v>72</v>
      </c>
      <c r="I8627">
        <v>0</v>
      </c>
      <c r="J8627" t="s">
        <v>27</v>
      </c>
      <c r="K8627" t="s">
        <v>28</v>
      </c>
      <c r="L8627" t="s">
        <v>25</v>
      </c>
      <c r="M8627">
        <v>6.2</v>
      </c>
      <c r="N8627">
        <v>13083.76</v>
      </c>
      <c r="O8627" t="s">
        <v>19</v>
      </c>
      <c r="P8627" t="str">
        <f t="shared" ref="P8627" si="4650">IF(A8627&lt;30,"18-29",IF(A8627&lt;45,"30-44",IF(A8627&lt;60,"45-59",IF(A8627&lt;75,"60-74","75+"))))</f>
        <v>60-74</v>
      </c>
      <c r="Q8627" t="str">
        <f>IF(PatientData[[#This Row],[bmi]]&lt;18.5,"Underweight",
IF(PatientData[[#This Row],[bmi]]&lt;25,"Normal",
IF(PatientData[[#This Row],[bmi]]&lt;30,"Overweight","Obese")))</f>
        <v>Obese</v>
      </c>
      <c r="R8627" t="str">
        <f t="shared" si="4626"/>
        <v>High BP</v>
      </c>
      <c r="S8627" t="str">
        <f t="shared" si="4627"/>
        <v>Normal Cost</v>
      </c>
    </row>
    <row r="8628" spans="1:19" x14ac:dyDescent="0.3">
      <c r="A8628">
        <v>82</v>
      </c>
      <c r="B8628" t="s">
        <v>15</v>
      </c>
      <c r="C8628">
        <v>24.7</v>
      </c>
      <c r="D8628">
        <v>127</v>
      </c>
      <c r="E8628">
        <v>76</v>
      </c>
      <c r="F8628">
        <v>218.8</v>
      </c>
      <c r="G8628">
        <v>111.1</v>
      </c>
      <c r="H8628">
        <v>88</v>
      </c>
      <c r="I8628">
        <v>1</v>
      </c>
      <c r="J8628" t="s">
        <v>16</v>
      </c>
      <c r="K8628" t="s">
        <v>17</v>
      </c>
      <c r="L8628" t="s">
        <v>18</v>
      </c>
      <c r="M8628">
        <v>6.2</v>
      </c>
      <c r="N8628">
        <v>11642.77</v>
      </c>
      <c r="O8628" t="s">
        <v>23</v>
      </c>
      <c r="P8628" t="str">
        <f t="shared" ref="P8628" si="4651">IF(A8625&lt;30,"18-29",IF(A8625&lt;45,"30-44",IF(A8625&lt;60,"45-59",IF(A8625&lt;75,"60-74","75+"))))</f>
        <v>60-74</v>
      </c>
      <c r="Q8628" t="str">
        <f>IF(PatientData[[#This Row],[bmi]]&lt;18.5,"Underweight",
IF(PatientData[[#This Row],[bmi]]&lt;25,"Normal",
IF(PatientData[[#This Row],[bmi]]&lt;30,"Overweight","Obese")))</f>
        <v>Normal</v>
      </c>
      <c r="R8628" t="str">
        <f t="shared" si="4626"/>
        <v>High BP</v>
      </c>
      <c r="S8628" t="str">
        <f t="shared" si="4627"/>
        <v>Normal Cost</v>
      </c>
    </row>
    <row r="8629" spans="1:19" x14ac:dyDescent="0.3">
      <c r="A8629">
        <v>73</v>
      </c>
      <c r="B8629" t="s">
        <v>20</v>
      </c>
      <c r="C8629">
        <v>33.700000000000003</v>
      </c>
      <c r="D8629">
        <v>124</v>
      </c>
      <c r="E8629">
        <v>78</v>
      </c>
      <c r="F8629">
        <v>267.60000000000002</v>
      </c>
      <c r="G8629">
        <v>103.5</v>
      </c>
      <c r="H8629">
        <v>85</v>
      </c>
      <c r="I8629">
        <v>1</v>
      </c>
      <c r="J8629" t="s">
        <v>24</v>
      </c>
      <c r="K8629" t="s">
        <v>28</v>
      </c>
      <c r="L8629" t="s">
        <v>18</v>
      </c>
      <c r="M8629">
        <v>4.3</v>
      </c>
      <c r="N8629">
        <v>11388.34</v>
      </c>
      <c r="O8629" t="s">
        <v>19</v>
      </c>
      <c r="P8629" t="str">
        <f t="shared" ref="P8629" si="4652">IF(A8629&lt;30,"18-29",IF(A8629&lt;45,"30-44",IF(A8629&lt;60,"45-59",IF(A8629&lt;75,"60-74","75+"))))</f>
        <v>60-74</v>
      </c>
      <c r="Q8629" t="str">
        <f>IF(PatientData[[#This Row],[bmi]]&lt;18.5,"Underweight",
IF(PatientData[[#This Row],[bmi]]&lt;25,"Normal",
IF(PatientData[[#This Row],[bmi]]&lt;30,"Overweight","Obese")))</f>
        <v>Obese</v>
      </c>
      <c r="R8629" t="str">
        <f t="shared" si="4626"/>
        <v>High BP</v>
      </c>
      <c r="S8629" t="str">
        <f t="shared" si="4627"/>
        <v>Normal Cost</v>
      </c>
    </row>
    <row r="8630" spans="1:19" x14ac:dyDescent="0.3">
      <c r="A8630">
        <v>62</v>
      </c>
      <c r="B8630" t="s">
        <v>15</v>
      </c>
      <c r="C8630">
        <v>37.299999999999997</v>
      </c>
      <c r="D8630">
        <v>119</v>
      </c>
      <c r="E8630">
        <v>66</v>
      </c>
      <c r="F8630">
        <v>244.2</v>
      </c>
      <c r="G8630">
        <v>194</v>
      </c>
      <c r="H8630">
        <v>87</v>
      </c>
      <c r="I8630">
        <v>1</v>
      </c>
      <c r="J8630" t="s">
        <v>27</v>
      </c>
      <c r="K8630" t="s">
        <v>28</v>
      </c>
      <c r="L8630" t="s">
        <v>22</v>
      </c>
      <c r="M8630">
        <v>2</v>
      </c>
      <c r="N8630">
        <v>7687.77</v>
      </c>
      <c r="O8630" t="s">
        <v>19</v>
      </c>
      <c r="P8630" t="str">
        <f t="shared" ref="P8630" si="4653">IF(A8627&lt;30,"18-29",IF(A8627&lt;45,"30-44",IF(A8627&lt;60,"45-59",IF(A8627&lt;75,"60-74","75+"))))</f>
        <v>60-74</v>
      </c>
      <c r="Q8630" t="str">
        <f>IF(PatientData[[#This Row],[bmi]]&lt;18.5,"Underweight",
IF(PatientData[[#This Row],[bmi]]&lt;25,"Normal",
IF(PatientData[[#This Row],[bmi]]&lt;30,"Overweight","Obese")))</f>
        <v>Obese</v>
      </c>
      <c r="R8630" t="str">
        <f t="shared" si="4626"/>
        <v>Normal BP</v>
      </c>
      <c r="S8630" t="str">
        <f t="shared" si="4627"/>
        <v>Normal Cost</v>
      </c>
    </row>
    <row r="8631" spans="1:19" x14ac:dyDescent="0.3">
      <c r="A8631">
        <v>52</v>
      </c>
      <c r="B8631" t="s">
        <v>20</v>
      </c>
      <c r="C8631">
        <v>33.700000000000003</v>
      </c>
      <c r="D8631">
        <v>146</v>
      </c>
      <c r="E8631">
        <v>88</v>
      </c>
      <c r="F8631">
        <v>230.9</v>
      </c>
      <c r="G8631">
        <v>121.4</v>
      </c>
      <c r="H8631">
        <v>66</v>
      </c>
      <c r="I8631">
        <v>1</v>
      </c>
      <c r="J8631" t="s">
        <v>16</v>
      </c>
      <c r="K8631" t="s">
        <v>28</v>
      </c>
      <c r="L8631" t="s">
        <v>22</v>
      </c>
      <c r="M8631">
        <v>11.8</v>
      </c>
      <c r="N8631">
        <v>21798.09</v>
      </c>
      <c r="O8631" t="s">
        <v>23</v>
      </c>
      <c r="P8631" t="str">
        <f t="shared" ref="P8631:P8632" si="4654">IF(A8631&lt;30,"18-29",IF(A8631&lt;45,"30-44",IF(A8631&lt;60,"45-59",IF(A8631&lt;75,"60-74","75+"))))</f>
        <v>45-59</v>
      </c>
      <c r="Q8631" t="str">
        <f>IF(PatientData[[#This Row],[bmi]]&lt;18.5,"Underweight",
IF(PatientData[[#This Row],[bmi]]&lt;25,"Normal",
IF(PatientData[[#This Row],[bmi]]&lt;30,"Overweight","Obese")))</f>
        <v>Obese</v>
      </c>
      <c r="R8631" t="str">
        <f t="shared" si="4626"/>
        <v>High BP</v>
      </c>
      <c r="S8631" t="str">
        <f t="shared" si="4627"/>
        <v>High Cost</v>
      </c>
    </row>
    <row r="8632" spans="1:19" x14ac:dyDescent="0.3">
      <c r="A8632">
        <v>59</v>
      </c>
      <c r="B8632" t="s">
        <v>20</v>
      </c>
      <c r="C8632">
        <v>33.700000000000003</v>
      </c>
      <c r="D8632">
        <v>136</v>
      </c>
      <c r="E8632">
        <v>87</v>
      </c>
      <c r="F8632">
        <v>273.89999999999998</v>
      </c>
      <c r="G8632">
        <v>114.6</v>
      </c>
      <c r="H8632">
        <v>85</v>
      </c>
      <c r="I8632">
        <v>1</v>
      </c>
      <c r="J8632" t="s">
        <v>27</v>
      </c>
      <c r="K8632" t="s">
        <v>28</v>
      </c>
      <c r="L8632" t="s">
        <v>18</v>
      </c>
      <c r="M8632">
        <v>9.1999999999999993</v>
      </c>
      <c r="N8632">
        <v>19275.02</v>
      </c>
      <c r="O8632" t="s">
        <v>19</v>
      </c>
      <c r="P8632" t="str">
        <f t="shared" si="4654"/>
        <v>45-59</v>
      </c>
      <c r="Q8632" t="str">
        <f>IF(PatientData[[#This Row],[bmi]]&lt;18.5,"Underweight",
IF(PatientData[[#This Row],[bmi]]&lt;25,"Normal",
IF(PatientData[[#This Row],[bmi]]&lt;30,"Overweight","Obese")))</f>
        <v>Obese</v>
      </c>
      <c r="R8632" t="str">
        <f t="shared" si="4626"/>
        <v>High BP</v>
      </c>
      <c r="S8632" t="str">
        <f t="shared" si="4627"/>
        <v>High Cost</v>
      </c>
    </row>
    <row r="8633" spans="1:19" x14ac:dyDescent="0.3">
      <c r="A8633">
        <v>41</v>
      </c>
      <c r="B8633" t="s">
        <v>15</v>
      </c>
      <c r="C8633">
        <v>27.2</v>
      </c>
      <c r="D8633">
        <v>122</v>
      </c>
      <c r="E8633">
        <v>67</v>
      </c>
      <c r="F8633">
        <v>224.3</v>
      </c>
      <c r="G8633">
        <v>94</v>
      </c>
      <c r="H8633">
        <v>90</v>
      </c>
      <c r="I8633">
        <v>0</v>
      </c>
      <c r="J8633" t="s">
        <v>16</v>
      </c>
      <c r="K8633" t="s">
        <v>26</v>
      </c>
      <c r="L8633" t="s">
        <v>22</v>
      </c>
      <c r="M8633">
        <v>7.5</v>
      </c>
      <c r="N8633">
        <v>16289.19</v>
      </c>
      <c r="O8633" t="s">
        <v>19</v>
      </c>
      <c r="P8633" t="str">
        <f t="shared" ref="P8633:P8636" si="4655">IF(A8630&lt;30,"18-29",IF(A8630&lt;45,"30-44",IF(A8630&lt;60,"45-59",IF(A8630&lt;75,"60-74","75+"))))</f>
        <v>60-74</v>
      </c>
      <c r="Q8633" t="str">
        <f>IF(PatientData[[#This Row],[bmi]]&lt;18.5,"Underweight",
IF(PatientData[[#This Row],[bmi]]&lt;25,"Normal",
IF(PatientData[[#This Row],[bmi]]&lt;30,"Overweight","Obese")))</f>
        <v>Overweight</v>
      </c>
      <c r="R8633" t="str">
        <f t="shared" si="4626"/>
        <v>High BP</v>
      </c>
      <c r="S8633" t="str">
        <f t="shared" si="4627"/>
        <v>High Cost</v>
      </c>
    </row>
    <row r="8634" spans="1:19" x14ac:dyDescent="0.3">
      <c r="A8634">
        <v>62</v>
      </c>
      <c r="B8634" t="s">
        <v>15</v>
      </c>
      <c r="C8634">
        <v>31.3</v>
      </c>
      <c r="D8634">
        <v>124</v>
      </c>
      <c r="E8634">
        <v>77</v>
      </c>
      <c r="F8634">
        <v>231.5</v>
      </c>
      <c r="G8634">
        <v>98.2</v>
      </c>
      <c r="H8634">
        <v>84</v>
      </c>
      <c r="I8634">
        <v>0</v>
      </c>
      <c r="J8634" t="s">
        <v>27</v>
      </c>
      <c r="K8634" t="s">
        <v>26</v>
      </c>
      <c r="L8634" t="s">
        <v>25</v>
      </c>
      <c r="M8634">
        <v>5.9</v>
      </c>
      <c r="N8634">
        <v>12450.35</v>
      </c>
      <c r="O8634" t="s">
        <v>19</v>
      </c>
      <c r="P8634" t="str">
        <f t="shared" si="4655"/>
        <v>45-59</v>
      </c>
      <c r="Q8634" t="str">
        <f>IF(PatientData[[#This Row],[bmi]]&lt;18.5,"Underweight",
IF(PatientData[[#This Row],[bmi]]&lt;25,"Normal",
IF(PatientData[[#This Row],[bmi]]&lt;30,"Overweight","Obese")))</f>
        <v>Obese</v>
      </c>
      <c r="R8634" t="str">
        <f t="shared" si="4626"/>
        <v>High BP</v>
      </c>
      <c r="S8634" t="str">
        <f t="shared" si="4627"/>
        <v>Normal Cost</v>
      </c>
    </row>
    <row r="8635" spans="1:19" x14ac:dyDescent="0.3">
      <c r="A8635">
        <v>58</v>
      </c>
      <c r="B8635" t="s">
        <v>15</v>
      </c>
      <c r="C8635">
        <v>23</v>
      </c>
      <c r="D8635">
        <v>135</v>
      </c>
      <c r="E8635">
        <v>90</v>
      </c>
      <c r="F8635">
        <v>195.5</v>
      </c>
      <c r="G8635">
        <v>122.8</v>
      </c>
      <c r="H8635">
        <v>84</v>
      </c>
      <c r="I8635">
        <v>1</v>
      </c>
      <c r="J8635" t="s">
        <v>27</v>
      </c>
      <c r="K8635" t="s">
        <v>21</v>
      </c>
      <c r="L8635" t="s">
        <v>22</v>
      </c>
      <c r="M8635">
        <v>6.2</v>
      </c>
      <c r="N8635">
        <v>13194.56</v>
      </c>
      <c r="O8635" t="s">
        <v>23</v>
      </c>
      <c r="P8635" t="str">
        <f t="shared" si="4655"/>
        <v>45-59</v>
      </c>
      <c r="Q8635" t="str">
        <f>IF(PatientData[[#This Row],[bmi]]&lt;18.5,"Underweight",
IF(PatientData[[#This Row],[bmi]]&lt;25,"Normal",
IF(PatientData[[#This Row],[bmi]]&lt;30,"Overweight","Obese")))</f>
        <v>Normal</v>
      </c>
      <c r="R8635" t="str">
        <f t="shared" si="4626"/>
        <v>High BP</v>
      </c>
      <c r="S8635" t="str">
        <f t="shared" si="4627"/>
        <v>Normal Cost</v>
      </c>
    </row>
    <row r="8636" spans="1:19" x14ac:dyDescent="0.3">
      <c r="A8636">
        <v>66</v>
      </c>
      <c r="B8636" t="s">
        <v>15</v>
      </c>
      <c r="C8636">
        <v>25.4</v>
      </c>
      <c r="D8636">
        <v>134</v>
      </c>
      <c r="E8636">
        <v>78</v>
      </c>
      <c r="F8636">
        <v>259.8</v>
      </c>
      <c r="G8636">
        <v>120.5</v>
      </c>
      <c r="H8636">
        <v>88</v>
      </c>
      <c r="I8636">
        <v>0</v>
      </c>
      <c r="J8636" t="s">
        <v>16</v>
      </c>
      <c r="K8636" t="s">
        <v>21</v>
      </c>
      <c r="L8636" t="s">
        <v>22</v>
      </c>
      <c r="M8636">
        <v>10.1</v>
      </c>
      <c r="N8636">
        <v>18709.169999999998</v>
      </c>
      <c r="O8636" t="s">
        <v>23</v>
      </c>
      <c r="P8636" t="str">
        <f t="shared" si="4655"/>
        <v>30-44</v>
      </c>
      <c r="Q8636" t="str">
        <f>IF(PatientData[[#This Row],[bmi]]&lt;18.5,"Underweight",
IF(PatientData[[#This Row],[bmi]]&lt;25,"Normal",
IF(PatientData[[#This Row],[bmi]]&lt;30,"Overweight","Obese")))</f>
        <v>Overweight</v>
      </c>
      <c r="R8636" t="str">
        <f t="shared" si="4626"/>
        <v>High BP</v>
      </c>
      <c r="S8636" t="str">
        <f t="shared" si="4627"/>
        <v>High Cost</v>
      </c>
    </row>
    <row r="8637" spans="1:19" x14ac:dyDescent="0.3">
      <c r="A8637">
        <v>56</v>
      </c>
      <c r="B8637" t="s">
        <v>20</v>
      </c>
      <c r="C8637">
        <v>33.700000000000003</v>
      </c>
      <c r="D8637">
        <v>123</v>
      </c>
      <c r="E8637">
        <v>74</v>
      </c>
      <c r="F8637">
        <v>252.7</v>
      </c>
      <c r="G8637">
        <v>129.80000000000001</v>
      </c>
      <c r="H8637">
        <v>77</v>
      </c>
      <c r="I8637">
        <v>3</v>
      </c>
      <c r="J8637" t="s">
        <v>24</v>
      </c>
      <c r="K8637" t="s">
        <v>17</v>
      </c>
      <c r="L8637" t="s">
        <v>25</v>
      </c>
      <c r="M8637">
        <v>6.3</v>
      </c>
      <c r="N8637">
        <v>11450.09</v>
      </c>
      <c r="O8637" t="s">
        <v>19</v>
      </c>
      <c r="P8637" t="str">
        <f t="shared" ref="P8637:P8638" si="4656">IF(A8637&lt;30,"18-29",IF(A8637&lt;45,"30-44",IF(A8637&lt;60,"45-59",IF(A8637&lt;75,"60-74","75+"))))</f>
        <v>45-59</v>
      </c>
      <c r="Q8637" t="str">
        <f>IF(PatientData[[#This Row],[bmi]]&lt;18.5,"Underweight",
IF(PatientData[[#This Row],[bmi]]&lt;25,"Normal",
IF(PatientData[[#This Row],[bmi]]&lt;30,"Overweight","Obese")))</f>
        <v>Obese</v>
      </c>
      <c r="R8637" t="str">
        <f t="shared" si="4626"/>
        <v>High BP</v>
      </c>
      <c r="S8637" t="str">
        <f t="shared" si="4627"/>
        <v>Normal Cost</v>
      </c>
    </row>
    <row r="8638" spans="1:19" x14ac:dyDescent="0.3">
      <c r="A8638">
        <v>69</v>
      </c>
      <c r="B8638" t="s">
        <v>20</v>
      </c>
      <c r="C8638">
        <v>33.700000000000003</v>
      </c>
      <c r="D8638">
        <v>120</v>
      </c>
      <c r="E8638">
        <v>70</v>
      </c>
      <c r="F8638">
        <v>241.4</v>
      </c>
      <c r="G8638">
        <v>142.9</v>
      </c>
      <c r="H8638">
        <v>70</v>
      </c>
      <c r="I8638">
        <v>1</v>
      </c>
      <c r="J8638" t="s">
        <v>24</v>
      </c>
      <c r="K8638" t="s">
        <v>28</v>
      </c>
      <c r="L8638" t="s">
        <v>22</v>
      </c>
      <c r="M8638">
        <v>35</v>
      </c>
      <c r="N8638">
        <v>60935.25</v>
      </c>
      <c r="O8638" t="s">
        <v>19</v>
      </c>
      <c r="P8638" t="str">
        <f t="shared" si="4656"/>
        <v>60-74</v>
      </c>
      <c r="Q8638" t="str">
        <f>IF(PatientData[[#This Row],[bmi]]&lt;18.5,"Underweight",
IF(PatientData[[#This Row],[bmi]]&lt;25,"Normal",
IF(PatientData[[#This Row],[bmi]]&lt;30,"Overweight","Obese")))</f>
        <v>Obese</v>
      </c>
      <c r="R8638" t="str">
        <f t="shared" si="4626"/>
        <v>High BP</v>
      </c>
      <c r="S8638" t="str">
        <f t="shared" si="4627"/>
        <v>High Cost</v>
      </c>
    </row>
    <row r="8639" spans="1:19" x14ac:dyDescent="0.3">
      <c r="A8639">
        <v>58</v>
      </c>
      <c r="B8639" t="s">
        <v>15</v>
      </c>
      <c r="C8639">
        <v>34.799999999999997</v>
      </c>
      <c r="D8639">
        <v>126</v>
      </c>
      <c r="E8639">
        <v>77</v>
      </c>
      <c r="F8639">
        <v>221.6</v>
      </c>
      <c r="G8639">
        <v>104.9</v>
      </c>
      <c r="H8639">
        <v>95</v>
      </c>
      <c r="I8639">
        <v>0</v>
      </c>
      <c r="J8639" t="s">
        <v>24</v>
      </c>
      <c r="K8639" t="s">
        <v>26</v>
      </c>
      <c r="L8639" t="s">
        <v>25</v>
      </c>
      <c r="M8639">
        <v>7.8</v>
      </c>
      <c r="N8639">
        <v>13482.82</v>
      </c>
      <c r="O8639" t="s">
        <v>19</v>
      </c>
      <c r="P8639" t="str">
        <f t="shared" ref="P8639" si="4657">IF(A8636&lt;30,"18-29",IF(A8636&lt;45,"30-44",IF(A8636&lt;60,"45-59",IF(A8636&lt;75,"60-74","75+"))))</f>
        <v>60-74</v>
      </c>
      <c r="Q8639" t="str">
        <f>IF(PatientData[[#This Row],[bmi]]&lt;18.5,"Underweight",
IF(PatientData[[#This Row],[bmi]]&lt;25,"Normal",
IF(PatientData[[#This Row],[bmi]]&lt;30,"Overweight","Obese")))</f>
        <v>Obese</v>
      </c>
      <c r="R8639" t="str">
        <f t="shared" si="4626"/>
        <v>High BP</v>
      </c>
      <c r="S8639" t="str">
        <f t="shared" si="4627"/>
        <v>Normal Cost</v>
      </c>
    </row>
    <row r="8640" spans="1:19" x14ac:dyDescent="0.3">
      <c r="A8640">
        <v>73</v>
      </c>
      <c r="B8640" t="s">
        <v>20</v>
      </c>
      <c r="C8640">
        <v>33.700000000000003</v>
      </c>
      <c r="D8640">
        <v>202</v>
      </c>
      <c r="E8640">
        <v>128</v>
      </c>
      <c r="F8640">
        <v>263</v>
      </c>
      <c r="G8640">
        <v>96.7</v>
      </c>
      <c r="H8640">
        <v>99</v>
      </c>
      <c r="I8640">
        <v>1</v>
      </c>
      <c r="J8640" t="s">
        <v>16</v>
      </c>
      <c r="K8640" t="s">
        <v>28</v>
      </c>
      <c r="L8640" t="s">
        <v>18</v>
      </c>
      <c r="M8640">
        <v>11.4</v>
      </c>
      <c r="N8640">
        <v>22813.97</v>
      </c>
      <c r="O8640" t="s">
        <v>19</v>
      </c>
      <c r="P8640" t="str">
        <f t="shared" ref="P8640:P8642" si="4658">IF(A8640&lt;30,"18-29",IF(A8640&lt;45,"30-44",IF(A8640&lt;60,"45-59",IF(A8640&lt;75,"60-74","75+"))))</f>
        <v>60-74</v>
      </c>
      <c r="Q8640" t="str">
        <f>IF(PatientData[[#This Row],[bmi]]&lt;18.5,"Underweight",
IF(PatientData[[#This Row],[bmi]]&lt;25,"Normal",
IF(PatientData[[#This Row],[bmi]]&lt;30,"Overweight","Obese")))</f>
        <v>Obese</v>
      </c>
      <c r="R8640" t="str">
        <f t="shared" si="4626"/>
        <v>High BP</v>
      </c>
      <c r="S8640" t="str">
        <f t="shared" si="4627"/>
        <v>High Cost</v>
      </c>
    </row>
    <row r="8641" spans="1:19" x14ac:dyDescent="0.3">
      <c r="A8641">
        <v>59</v>
      </c>
      <c r="B8641" t="s">
        <v>20</v>
      </c>
      <c r="C8641">
        <v>33.700000000000003</v>
      </c>
      <c r="D8641">
        <v>109</v>
      </c>
      <c r="E8641">
        <v>62</v>
      </c>
      <c r="F8641">
        <v>271.60000000000002</v>
      </c>
      <c r="G8641">
        <v>122.3</v>
      </c>
      <c r="H8641">
        <v>63</v>
      </c>
      <c r="I8641">
        <v>0</v>
      </c>
      <c r="J8641" t="s">
        <v>16</v>
      </c>
      <c r="K8641" t="s">
        <v>26</v>
      </c>
      <c r="L8641" t="s">
        <v>22</v>
      </c>
      <c r="M8641">
        <v>9.1</v>
      </c>
      <c r="N8641">
        <v>16480.150000000001</v>
      </c>
      <c r="O8641" t="s">
        <v>23</v>
      </c>
      <c r="P8641" t="str">
        <f t="shared" si="4658"/>
        <v>45-59</v>
      </c>
      <c r="Q8641" t="str">
        <f>IF(PatientData[[#This Row],[bmi]]&lt;18.5,"Underweight",
IF(PatientData[[#This Row],[bmi]]&lt;25,"Normal",
IF(PatientData[[#This Row],[bmi]]&lt;30,"Overweight","Obese")))</f>
        <v>Obese</v>
      </c>
      <c r="R8641" t="str">
        <f t="shared" si="4626"/>
        <v>Normal BP</v>
      </c>
      <c r="S8641" t="str">
        <f t="shared" si="4627"/>
        <v>High Cost</v>
      </c>
    </row>
    <row r="8642" spans="1:19" x14ac:dyDescent="0.3">
      <c r="A8642">
        <v>49</v>
      </c>
      <c r="B8642" t="s">
        <v>20</v>
      </c>
      <c r="C8642">
        <v>33.700000000000003</v>
      </c>
      <c r="D8642">
        <v>126</v>
      </c>
      <c r="E8642">
        <v>80</v>
      </c>
      <c r="F8642">
        <v>202</v>
      </c>
      <c r="G8642">
        <v>155.6</v>
      </c>
      <c r="H8642">
        <v>89</v>
      </c>
      <c r="I8642">
        <v>3</v>
      </c>
      <c r="J8642" t="s">
        <v>16</v>
      </c>
      <c r="K8642" t="s">
        <v>17</v>
      </c>
      <c r="L8642" t="s">
        <v>18</v>
      </c>
      <c r="M8642">
        <v>42.2</v>
      </c>
      <c r="N8642">
        <v>72536.56</v>
      </c>
      <c r="O8642" t="s">
        <v>19</v>
      </c>
      <c r="P8642" t="str">
        <f t="shared" si="4658"/>
        <v>45-59</v>
      </c>
      <c r="Q8642" t="str">
        <f>IF(PatientData[[#This Row],[bmi]]&lt;18.5,"Underweight",
IF(PatientData[[#This Row],[bmi]]&lt;25,"Normal",
IF(PatientData[[#This Row],[bmi]]&lt;30,"Overweight","Obese")))</f>
        <v>Obese</v>
      </c>
      <c r="R8642" t="str">
        <f t="shared" si="4626"/>
        <v>High BP</v>
      </c>
      <c r="S8642" t="str">
        <f t="shared" si="4627"/>
        <v>High Cost</v>
      </c>
    </row>
    <row r="8643" spans="1:19" x14ac:dyDescent="0.3">
      <c r="A8643">
        <v>66</v>
      </c>
      <c r="B8643" t="s">
        <v>15</v>
      </c>
      <c r="C8643">
        <v>34.200000000000003</v>
      </c>
      <c r="D8643">
        <v>131</v>
      </c>
      <c r="E8643">
        <v>78</v>
      </c>
      <c r="F8643">
        <v>232.9</v>
      </c>
      <c r="G8643">
        <v>96.5</v>
      </c>
      <c r="H8643">
        <v>70</v>
      </c>
      <c r="I8643">
        <v>1</v>
      </c>
      <c r="J8643" t="s">
        <v>27</v>
      </c>
      <c r="K8643" t="s">
        <v>28</v>
      </c>
      <c r="L8643" t="s">
        <v>25</v>
      </c>
      <c r="M8643">
        <v>7.7</v>
      </c>
      <c r="N8643">
        <v>17462.89</v>
      </c>
      <c r="O8643" t="s">
        <v>19</v>
      </c>
      <c r="P8643" t="str">
        <f t="shared" ref="P8643:P8645" si="4659">IF(A8640&lt;30,"18-29",IF(A8640&lt;45,"30-44",IF(A8640&lt;60,"45-59",IF(A8640&lt;75,"60-74","75+"))))</f>
        <v>60-74</v>
      </c>
      <c r="Q8643" t="str">
        <f>IF(PatientData[[#This Row],[bmi]]&lt;18.5,"Underweight",
IF(PatientData[[#This Row],[bmi]]&lt;25,"Normal",
IF(PatientData[[#This Row],[bmi]]&lt;30,"Overweight","Obese")))</f>
        <v>Obese</v>
      </c>
      <c r="R8643" t="str">
        <f t="shared" ref="R8643:R8706" si="4660">IF(AND(D8643&lt;120,E8643&lt;80),"Normal BP","High BP")</f>
        <v>High BP</v>
      </c>
      <c r="S8643" t="str">
        <f t="shared" ref="S8643:S8706" si="4661">IF(N8643&gt;15000,"High Cost","Normal Cost")</f>
        <v>High Cost</v>
      </c>
    </row>
    <row r="8644" spans="1:19" x14ac:dyDescent="0.3">
      <c r="A8644">
        <v>73</v>
      </c>
      <c r="B8644" t="s">
        <v>15</v>
      </c>
      <c r="C8644">
        <v>37.200000000000003</v>
      </c>
      <c r="D8644">
        <v>147</v>
      </c>
      <c r="E8644">
        <v>86</v>
      </c>
      <c r="F8644">
        <v>263.5</v>
      </c>
      <c r="G8644">
        <v>207.8</v>
      </c>
      <c r="H8644">
        <v>84</v>
      </c>
      <c r="I8644">
        <v>0</v>
      </c>
      <c r="J8644" t="s">
        <v>24</v>
      </c>
      <c r="K8644" t="s">
        <v>17</v>
      </c>
      <c r="L8644" t="s">
        <v>18</v>
      </c>
      <c r="M8644">
        <v>5.2</v>
      </c>
      <c r="N8644">
        <v>9271.58</v>
      </c>
      <c r="O8644" t="s">
        <v>19</v>
      </c>
      <c r="P8644" t="str">
        <f t="shared" si="4659"/>
        <v>45-59</v>
      </c>
      <c r="Q8644" t="str">
        <f>IF(PatientData[[#This Row],[bmi]]&lt;18.5,"Underweight",
IF(PatientData[[#This Row],[bmi]]&lt;25,"Normal",
IF(PatientData[[#This Row],[bmi]]&lt;30,"Overweight","Obese")))</f>
        <v>Obese</v>
      </c>
      <c r="R8644" t="str">
        <f t="shared" si="4660"/>
        <v>High BP</v>
      </c>
      <c r="S8644" t="str">
        <f t="shared" si="4661"/>
        <v>Normal Cost</v>
      </c>
    </row>
    <row r="8645" spans="1:19" x14ac:dyDescent="0.3">
      <c r="A8645">
        <v>70</v>
      </c>
      <c r="B8645" t="s">
        <v>15</v>
      </c>
      <c r="C8645">
        <v>18.5</v>
      </c>
      <c r="D8645">
        <v>120</v>
      </c>
      <c r="E8645">
        <v>66</v>
      </c>
      <c r="F8645">
        <v>202.3</v>
      </c>
      <c r="G8645">
        <v>121.6</v>
      </c>
      <c r="H8645">
        <v>81</v>
      </c>
      <c r="I8645">
        <v>0</v>
      </c>
      <c r="J8645" t="s">
        <v>16</v>
      </c>
      <c r="K8645" t="s">
        <v>26</v>
      </c>
      <c r="L8645" t="s">
        <v>18</v>
      </c>
      <c r="M8645">
        <v>6.8</v>
      </c>
      <c r="N8645">
        <v>12796.43</v>
      </c>
      <c r="O8645" t="s">
        <v>19</v>
      </c>
      <c r="P8645" t="str">
        <f t="shared" si="4659"/>
        <v>45-59</v>
      </c>
      <c r="Q8645" t="str">
        <f>IF(PatientData[[#This Row],[bmi]]&lt;18.5,"Underweight",
IF(PatientData[[#This Row],[bmi]]&lt;25,"Normal",
IF(PatientData[[#This Row],[bmi]]&lt;30,"Overweight","Obese")))</f>
        <v>Normal</v>
      </c>
      <c r="R8645" t="str">
        <f t="shared" si="4660"/>
        <v>High BP</v>
      </c>
      <c r="S8645" t="str">
        <f t="shared" si="4661"/>
        <v>Normal Cost</v>
      </c>
    </row>
    <row r="8646" spans="1:19" x14ac:dyDescent="0.3">
      <c r="A8646">
        <v>39</v>
      </c>
      <c r="B8646" t="s">
        <v>20</v>
      </c>
      <c r="C8646">
        <v>33.700000000000003</v>
      </c>
      <c r="D8646">
        <v>122</v>
      </c>
      <c r="E8646">
        <v>72</v>
      </c>
      <c r="F8646">
        <v>246.9</v>
      </c>
      <c r="G8646">
        <v>98.2</v>
      </c>
      <c r="H8646">
        <v>72</v>
      </c>
      <c r="I8646">
        <v>2</v>
      </c>
      <c r="J8646" t="s">
        <v>24</v>
      </c>
      <c r="K8646" t="s">
        <v>21</v>
      </c>
      <c r="L8646" t="s">
        <v>25</v>
      </c>
      <c r="M8646">
        <v>10.3</v>
      </c>
      <c r="N8646">
        <v>19955.52</v>
      </c>
      <c r="O8646" t="s">
        <v>23</v>
      </c>
      <c r="P8646" t="str">
        <f t="shared" ref="P8646" si="4662">IF(A8646&lt;30,"18-29",IF(A8646&lt;45,"30-44",IF(A8646&lt;60,"45-59",IF(A8646&lt;75,"60-74","75+"))))</f>
        <v>30-44</v>
      </c>
      <c r="Q8646" t="str">
        <f>IF(PatientData[[#This Row],[bmi]]&lt;18.5,"Underweight",
IF(PatientData[[#This Row],[bmi]]&lt;25,"Normal",
IF(PatientData[[#This Row],[bmi]]&lt;30,"Overweight","Obese")))</f>
        <v>Obese</v>
      </c>
      <c r="R8646" t="str">
        <f t="shared" si="4660"/>
        <v>High BP</v>
      </c>
      <c r="S8646" t="str">
        <f t="shared" si="4661"/>
        <v>High Cost</v>
      </c>
    </row>
    <row r="8647" spans="1:19" x14ac:dyDescent="0.3">
      <c r="A8647">
        <v>74</v>
      </c>
      <c r="B8647" t="s">
        <v>15</v>
      </c>
      <c r="C8647">
        <v>27.6</v>
      </c>
      <c r="D8647">
        <v>135</v>
      </c>
      <c r="E8647">
        <v>78</v>
      </c>
      <c r="F8647">
        <v>240.6</v>
      </c>
      <c r="G8647">
        <v>88.5</v>
      </c>
      <c r="H8647">
        <v>70</v>
      </c>
      <c r="I8647">
        <v>0</v>
      </c>
      <c r="J8647" t="s">
        <v>24</v>
      </c>
      <c r="K8647" t="s">
        <v>26</v>
      </c>
      <c r="L8647" t="s">
        <v>18</v>
      </c>
      <c r="M8647">
        <v>9.3000000000000007</v>
      </c>
      <c r="N8647">
        <v>16401.43</v>
      </c>
      <c r="O8647" t="s">
        <v>19</v>
      </c>
      <c r="P8647" t="str">
        <f t="shared" ref="P8647:P8649" si="4663">IF(A8644&lt;30,"18-29",IF(A8644&lt;45,"30-44",IF(A8644&lt;60,"45-59",IF(A8644&lt;75,"60-74","75+"))))</f>
        <v>60-74</v>
      </c>
      <c r="Q8647" t="str">
        <f>IF(PatientData[[#This Row],[bmi]]&lt;18.5,"Underweight",
IF(PatientData[[#This Row],[bmi]]&lt;25,"Normal",
IF(PatientData[[#This Row],[bmi]]&lt;30,"Overweight","Obese")))</f>
        <v>Overweight</v>
      </c>
      <c r="R8647" t="str">
        <f t="shared" si="4660"/>
        <v>High BP</v>
      </c>
      <c r="S8647" t="str">
        <f t="shared" si="4661"/>
        <v>High Cost</v>
      </c>
    </row>
    <row r="8648" spans="1:19" x14ac:dyDescent="0.3">
      <c r="A8648">
        <v>95</v>
      </c>
      <c r="B8648" t="s">
        <v>15</v>
      </c>
      <c r="C8648">
        <v>24.2</v>
      </c>
      <c r="D8648">
        <v>140</v>
      </c>
      <c r="E8648">
        <v>87</v>
      </c>
      <c r="F8648">
        <v>236.9</v>
      </c>
      <c r="G8648">
        <v>143.69999999999999</v>
      </c>
      <c r="H8648">
        <v>145</v>
      </c>
      <c r="I8648">
        <v>2</v>
      </c>
      <c r="J8648" t="s">
        <v>16</v>
      </c>
      <c r="K8648" t="s">
        <v>17</v>
      </c>
      <c r="L8648" t="s">
        <v>18</v>
      </c>
      <c r="M8648">
        <v>9.1999999999999993</v>
      </c>
      <c r="N8648">
        <v>19462.2</v>
      </c>
      <c r="O8648" t="s">
        <v>23</v>
      </c>
      <c r="P8648" t="str">
        <f t="shared" si="4663"/>
        <v>60-74</v>
      </c>
      <c r="Q8648" t="str">
        <f>IF(PatientData[[#This Row],[bmi]]&lt;18.5,"Underweight",
IF(PatientData[[#This Row],[bmi]]&lt;25,"Normal",
IF(PatientData[[#This Row],[bmi]]&lt;30,"Overweight","Obese")))</f>
        <v>Normal</v>
      </c>
      <c r="R8648" t="str">
        <f t="shared" si="4660"/>
        <v>High BP</v>
      </c>
      <c r="S8648" t="str">
        <f t="shared" si="4661"/>
        <v>High Cost</v>
      </c>
    </row>
    <row r="8649" spans="1:19" x14ac:dyDescent="0.3">
      <c r="A8649">
        <v>67</v>
      </c>
      <c r="B8649" t="s">
        <v>15</v>
      </c>
      <c r="C8649">
        <v>28.9</v>
      </c>
      <c r="D8649">
        <v>123</v>
      </c>
      <c r="E8649">
        <v>72</v>
      </c>
      <c r="F8649">
        <v>230.9</v>
      </c>
      <c r="G8649">
        <v>158.4</v>
      </c>
      <c r="H8649">
        <v>79</v>
      </c>
      <c r="I8649">
        <v>4</v>
      </c>
      <c r="J8649" t="s">
        <v>24</v>
      </c>
      <c r="K8649" t="s">
        <v>26</v>
      </c>
      <c r="L8649" t="s">
        <v>22</v>
      </c>
      <c r="M8649">
        <v>3.4</v>
      </c>
      <c r="N8649">
        <v>7287.94</v>
      </c>
      <c r="O8649" t="s">
        <v>19</v>
      </c>
      <c r="P8649" t="str">
        <f t="shared" si="4663"/>
        <v>30-44</v>
      </c>
      <c r="Q8649" t="str">
        <f>IF(PatientData[[#This Row],[bmi]]&lt;18.5,"Underweight",
IF(PatientData[[#This Row],[bmi]]&lt;25,"Normal",
IF(PatientData[[#This Row],[bmi]]&lt;30,"Overweight","Obese")))</f>
        <v>Overweight</v>
      </c>
      <c r="R8649" t="str">
        <f t="shared" si="4660"/>
        <v>High BP</v>
      </c>
      <c r="S8649" t="str">
        <f t="shared" si="4661"/>
        <v>Normal Cost</v>
      </c>
    </row>
    <row r="8650" spans="1:19" x14ac:dyDescent="0.3">
      <c r="A8650">
        <v>50</v>
      </c>
      <c r="B8650" t="s">
        <v>20</v>
      </c>
      <c r="C8650">
        <v>33.700000000000003</v>
      </c>
      <c r="D8650">
        <v>130</v>
      </c>
      <c r="E8650">
        <v>76</v>
      </c>
      <c r="F8650">
        <v>225.5</v>
      </c>
      <c r="G8650">
        <v>118.8</v>
      </c>
      <c r="H8650">
        <v>86</v>
      </c>
      <c r="I8650">
        <v>2</v>
      </c>
      <c r="J8650" t="s">
        <v>16</v>
      </c>
      <c r="K8650" t="s">
        <v>21</v>
      </c>
      <c r="L8650" t="s">
        <v>22</v>
      </c>
      <c r="M8650">
        <v>7.4</v>
      </c>
      <c r="N8650">
        <v>15044.52</v>
      </c>
      <c r="O8650" t="s">
        <v>19</v>
      </c>
      <c r="P8650" t="str">
        <f t="shared" ref="P8650" si="4664">IF(A8650&lt;30,"18-29",IF(A8650&lt;45,"30-44",IF(A8650&lt;60,"45-59",IF(A8650&lt;75,"60-74","75+"))))</f>
        <v>45-59</v>
      </c>
      <c r="Q8650" t="str">
        <f>IF(PatientData[[#This Row],[bmi]]&lt;18.5,"Underweight",
IF(PatientData[[#This Row],[bmi]]&lt;25,"Normal",
IF(PatientData[[#This Row],[bmi]]&lt;30,"Overweight","Obese")))</f>
        <v>Obese</v>
      </c>
      <c r="R8650" t="str">
        <f t="shared" si="4660"/>
        <v>High BP</v>
      </c>
      <c r="S8650" t="str">
        <f t="shared" si="4661"/>
        <v>High Cost</v>
      </c>
    </row>
    <row r="8651" spans="1:19" x14ac:dyDescent="0.3">
      <c r="A8651">
        <v>79</v>
      </c>
      <c r="B8651" t="s">
        <v>15</v>
      </c>
      <c r="C8651">
        <v>28</v>
      </c>
      <c r="D8651">
        <v>127</v>
      </c>
      <c r="E8651">
        <v>77</v>
      </c>
      <c r="F8651">
        <v>256.7</v>
      </c>
      <c r="G8651">
        <v>222.8</v>
      </c>
      <c r="H8651">
        <v>76</v>
      </c>
      <c r="I8651">
        <v>1</v>
      </c>
      <c r="J8651" t="s">
        <v>24</v>
      </c>
      <c r="K8651" t="s">
        <v>21</v>
      </c>
      <c r="L8651" t="s">
        <v>18</v>
      </c>
      <c r="M8651">
        <v>7.1</v>
      </c>
      <c r="N8651">
        <v>17569.23</v>
      </c>
      <c r="O8651" t="s">
        <v>19</v>
      </c>
      <c r="P8651" t="str">
        <f t="shared" ref="P8651:P8654" si="4665">IF(A8648&lt;30,"18-29",IF(A8648&lt;45,"30-44",IF(A8648&lt;60,"45-59",IF(A8648&lt;75,"60-74","75+"))))</f>
        <v>75+</v>
      </c>
      <c r="Q8651" t="str">
        <f>IF(PatientData[[#This Row],[bmi]]&lt;18.5,"Underweight",
IF(PatientData[[#This Row],[bmi]]&lt;25,"Normal",
IF(PatientData[[#This Row],[bmi]]&lt;30,"Overweight","Obese")))</f>
        <v>Overweight</v>
      </c>
      <c r="R8651" t="str">
        <f t="shared" si="4660"/>
        <v>High BP</v>
      </c>
      <c r="S8651" t="str">
        <f t="shared" si="4661"/>
        <v>High Cost</v>
      </c>
    </row>
    <row r="8652" spans="1:19" x14ac:dyDescent="0.3">
      <c r="A8652">
        <v>92</v>
      </c>
      <c r="B8652" t="s">
        <v>15</v>
      </c>
      <c r="C8652">
        <v>45</v>
      </c>
      <c r="D8652">
        <v>212</v>
      </c>
      <c r="E8652">
        <v>129</v>
      </c>
      <c r="F8652">
        <v>283.60000000000002</v>
      </c>
      <c r="G8652">
        <v>149.30000000000001</v>
      </c>
      <c r="H8652">
        <v>90</v>
      </c>
      <c r="I8652">
        <v>0</v>
      </c>
      <c r="J8652" t="s">
        <v>16</v>
      </c>
      <c r="K8652" t="s">
        <v>26</v>
      </c>
      <c r="L8652" t="s">
        <v>25</v>
      </c>
      <c r="M8652">
        <v>5.5</v>
      </c>
      <c r="N8652">
        <v>11344.66</v>
      </c>
      <c r="O8652" t="s">
        <v>19</v>
      </c>
      <c r="P8652" t="str">
        <f t="shared" si="4665"/>
        <v>60-74</v>
      </c>
      <c r="Q8652" t="str">
        <f>IF(PatientData[[#This Row],[bmi]]&lt;18.5,"Underweight",
IF(PatientData[[#This Row],[bmi]]&lt;25,"Normal",
IF(PatientData[[#This Row],[bmi]]&lt;30,"Overweight","Obese")))</f>
        <v>Obese</v>
      </c>
      <c r="R8652" t="str">
        <f t="shared" si="4660"/>
        <v>High BP</v>
      </c>
      <c r="S8652" t="str">
        <f t="shared" si="4661"/>
        <v>Normal Cost</v>
      </c>
    </row>
    <row r="8653" spans="1:19" x14ac:dyDescent="0.3">
      <c r="A8653">
        <v>73</v>
      </c>
      <c r="B8653" t="s">
        <v>15</v>
      </c>
      <c r="C8653">
        <v>28.9</v>
      </c>
      <c r="D8653">
        <v>129</v>
      </c>
      <c r="E8653">
        <v>77</v>
      </c>
      <c r="F8653">
        <v>277.39999999999998</v>
      </c>
      <c r="G8653">
        <v>114.4</v>
      </c>
      <c r="H8653">
        <v>85</v>
      </c>
      <c r="I8653">
        <v>0</v>
      </c>
      <c r="J8653" t="s">
        <v>16</v>
      </c>
      <c r="K8653" t="s">
        <v>26</v>
      </c>
      <c r="L8653" t="s">
        <v>22</v>
      </c>
      <c r="M8653">
        <v>8.6999999999999993</v>
      </c>
      <c r="N8653">
        <v>13610.63</v>
      </c>
      <c r="O8653" t="s">
        <v>19</v>
      </c>
      <c r="P8653" t="str">
        <f t="shared" si="4665"/>
        <v>45-59</v>
      </c>
      <c r="Q8653" t="str">
        <f>IF(PatientData[[#This Row],[bmi]]&lt;18.5,"Underweight",
IF(PatientData[[#This Row],[bmi]]&lt;25,"Normal",
IF(PatientData[[#This Row],[bmi]]&lt;30,"Overweight","Obese")))</f>
        <v>Overweight</v>
      </c>
      <c r="R8653" t="str">
        <f t="shared" si="4660"/>
        <v>High BP</v>
      </c>
      <c r="S8653" t="str">
        <f t="shared" si="4661"/>
        <v>Normal Cost</v>
      </c>
    </row>
    <row r="8654" spans="1:19" x14ac:dyDescent="0.3">
      <c r="A8654">
        <v>52</v>
      </c>
      <c r="B8654" t="s">
        <v>15</v>
      </c>
      <c r="C8654">
        <v>29.1</v>
      </c>
      <c r="D8654">
        <v>137</v>
      </c>
      <c r="E8654">
        <v>81</v>
      </c>
      <c r="F8654">
        <v>267.2</v>
      </c>
      <c r="G8654">
        <v>135.4</v>
      </c>
      <c r="H8654">
        <v>82</v>
      </c>
      <c r="I8654">
        <v>0</v>
      </c>
      <c r="J8654" t="s">
        <v>27</v>
      </c>
      <c r="K8654" t="s">
        <v>17</v>
      </c>
      <c r="L8654" t="s">
        <v>18</v>
      </c>
      <c r="M8654">
        <v>3.6</v>
      </c>
      <c r="N8654">
        <v>6373</v>
      </c>
      <c r="O8654" t="s">
        <v>19</v>
      </c>
      <c r="P8654" t="str">
        <f t="shared" si="4665"/>
        <v>75+</v>
      </c>
      <c r="Q8654" t="str">
        <f>IF(PatientData[[#This Row],[bmi]]&lt;18.5,"Underweight",
IF(PatientData[[#This Row],[bmi]]&lt;25,"Normal",
IF(PatientData[[#This Row],[bmi]]&lt;30,"Overweight","Obese")))</f>
        <v>Overweight</v>
      </c>
      <c r="R8654" t="str">
        <f t="shared" si="4660"/>
        <v>High BP</v>
      </c>
      <c r="S8654" t="str">
        <f t="shared" si="4661"/>
        <v>Normal Cost</v>
      </c>
    </row>
    <row r="8655" spans="1:19" x14ac:dyDescent="0.3">
      <c r="A8655">
        <v>31</v>
      </c>
      <c r="B8655" t="s">
        <v>20</v>
      </c>
      <c r="C8655">
        <v>33.700000000000003</v>
      </c>
      <c r="D8655">
        <v>122</v>
      </c>
      <c r="E8655">
        <v>76</v>
      </c>
      <c r="F8655">
        <v>248</v>
      </c>
      <c r="G8655">
        <v>103.7</v>
      </c>
      <c r="H8655">
        <v>84</v>
      </c>
      <c r="I8655">
        <v>1</v>
      </c>
      <c r="J8655" t="s">
        <v>27</v>
      </c>
      <c r="K8655" t="s">
        <v>21</v>
      </c>
      <c r="L8655" t="s">
        <v>25</v>
      </c>
      <c r="M8655">
        <v>2.6</v>
      </c>
      <c r="N8655">
        <v>7492.58</v>
      </c>
      <c r="O8655" t="s">
        <v>23</v>
      </c>
      <c r="P8655" t="str">
        <f t="shared" ref="P8655" si="4666">IF(A8655&lt;30,"18-29",IF(A8655&lt;45,"30-44",IF(A8655&lt;60,"45-59",IF(A8655&lt;75,"60-74","75+"))))</f>
        <v>30-44</v>
      </c>
      <c r="Q8655" t="str">
        <f>IF(PatientData[[#This Row],[bmi]]&lt;18.5,"Underweight",
IF(PatientData[[#This Row],[bmi]]&lt;25,"Normal",
IF(PatientData[[#This Row],[bmi]]&lt;30,"Overweight","Obese")))</f>
        <v>Obese</v>
      </c>
      <c r="R8655" t="str">
        <f t="shared" si="4660"/>
        <v>High BP</v>
      </c>
      <c r="S8655" t="str">
        <f t="shared" si="4661"/>
        <v>Normal Cost</v>
      </c>
    </row>
    <row r="8656" spans="1:19" x14ac:dyDescent="0.3">
      <c r="A8656">
        <v>69</v>
      </c>
      <c r="B8656" t="s">
        <v>15</v>
      </c>
      <c r="C8656">
        <v>28.1</v>
      </c>
      <c r="D8656">
        <v>127</v>
      </c>
      <c r="E8656">
        <v>78</v>
      </c>
      <c r="F8656">
        <v>224.3</v>
      </c>
      <c r="G8656">
        <v>124</v>
      </c>
      <c r="H8656">
        <v>64</v>
      </c>
      <c r="I8656">
        <v>0</v>
      </c>
      <c r="J8656" t="s">
        <v>27</v>
      </c>
      <c r="K8656" t="s">
        <v>28</v>
      </c>
      <c r="L8656" t="s">
        <v>18</v>
      </c>
      <c r="M8656">
        <v>8</v>
      </c>
      <c r="N8656">
        <v>14495.47</v>
      </c>
      <c r="O8656" t="s">
        <v>19</v>
      </c>
      <c r="P8656" t="str">
        <f t="shared" ref="P8656:P8657" si="4667">IF(A8653&lt;30,"18-29",IF(A8653&lt;45,"30-44",IF(A8653&lt;60,"45-59",IF(A8653&lt;75,"60-74","75+"))))</f>
        <v>60-74</v>
      </c>
      <c r="Q8656" t="str">
        <f>IF(PatientData[[#This Row],[bmi]]&lt;18.5,"Underweight",
IF(PatientData[[#This Row],[bmi]]&lt;25,"Normal",
IF(PatientData[[#This Row],[bmi]]&lt;30,"Overweight","Obese")))</f>
        <v>Overweight</v>
      </c>
      <c r="R8656" t="str">
        <f t="shared" si="4660"/>
        <v>High BP</v>
      </c>
      <c r="S8656" t="str">
        <f t="shared" si="4661"/>
        <v>Normal Cost</v>
      </c>
    </row>
    <row r="8657" spans="1:19" x14ac:dyDescent="0.3">
      <c r="A8657">
        <v>77</v>
      </c>
      <c r="B8657" t="s">
        <v>15</v>
      </c>
      <c r="C8657">
        <v>21.8</v>
      </c>
      <c r="D8657">
        <v>125</v>
      </c>
      <c r="E8657">
        <v>73</v>
      </c>
      <c r="F8657">
        <v>219.8</v>
      </c>
      <c r="G8657">
        <v>132.4</v>
      </c>
      <c r="H8657">
        <v>73</v>
      </c>
      <c r="I8657">
        <v>1</v>
      </c>
      <c r="J8657" t="s">
        <v>24</v>
      </c>
      <c r="K8657" t="s">
        <v>17</v>
      </c>
      <c r="L8657" t="s">
        <v>18</v>
      </c>
      <c r="M8657">
        <v>7</v>
      </c>
      <c r="N8657">
        <v>11991.17</v>
      </c>
      <c r="O8657" t="s">
        <v>19</v>
      </c>
      <c r="P8657" t="str">
        <f t="shared" si="4667"/>
        <v>45-59</v>
      </c>
      <c r="Q8657" t="str">
        <f>IF(PatientData[[#This Row],[bmi]]&lt;18.5,"Underweight",
IF(PatientData[[#This Row],[bmi]]&lt;25,"Normal",
IF(PatientData[[#This Row],[bmi]]&lt;30,"Overweight","Obese")))</f>
        <v>Normal</v>
      </c>
      <c r="R8657" t="str">
        <f t="shared" si="4660"/>
        <v>High BP</v>
      </c>
      <c r="S8657" t="str">
        <f t="shared" si="4661"/>
        <v>Normal Cost</v>
      </c>
    </row>
    <row r="8658" spans="1:19" x14ac:dyDescent="0.3">
      <c r="A8658">
        <v>95</v>
      </c>
      <c r="B8658" t="s">
        <v>20</v>
      </c>
      <c r="C8658">
        <v>33.799999999999997</v>
      </c>
      <c r="D8658">
        <v>156</v>
      </c>
      <c r="E8658">
        <v>90</v>
      </c>
      <c r="F8658">
        <v>274.39999999999998</v>
      </c>
      <c r="G8658">
        <v>97.2</v>
      </c>
      <c r="H8658">
        <v>80</v>
      </c>
      <c r="I8658">
        <v>0</v>
      </c>
      <c r="J8658" t="s">
        <v>16</v>
      </c>
      <c r="K8658" t="s">
        <v>26</v>
      </c>
      <c r="L8658" t="s">
        <v>22</v>
      </c>
      <c r="M8658">
        <v>11.4</v>
      </c>
      <c r="N8658">
        <v>21463.73</v>
      </c>
      <c r="O8658" t="s">
        <v>19</v>
      </c>
      <c r="P8658" t="str">
        <f t="shared" ref="P8658" si="4668">IF(A8658&lt;30,"18-29",IF(A8658&lt;45,"30-44",IF(A8658&lt;60,"45-59",IF(A8658&lt;75,"60-74","75+"))))</f>
        <v>75+</v>
      </c>
      <c r="Q8658" t="str">
        <f>IF(PatientData[[#This Row],[bmi]]&lt;18.5,"Underweight",
IF(PatientData[[#This Row],[bmi]]&lt;25,"Normal",
IF(PatientData[[#This Row],[bmi]]&lt;30,"Overweight","Obese")))</f>
        <v>Obese</v>
      </c>
      <c r="R8658" t="str">
        <f t="shared" si="4660"/>
        <v>High BP</v>
      </c>
      <c r="S8658" t="str">
        <f t="shared" si="4661"/>
        <v>High Cost</v>
      </c>
    </row>
    <row r="8659" spans="1:19" x14ac:dyDescent="0.3">
      <c r="A8659">
        <v>84</v>
      </c>
      <c r="B8659" t="s">
        <v>15</v>
      </c>
      <c r="C8659">
        <v>27</v>
      </c>
      <c r="D8659">
        <v>139</v>
      </c>
      <c r="E8659">
        <v>84</v>
      </c>
      <c r="F8659">
        <v>254.8</v>
      </c>
      <c r="G8659">
        <v>122.4</v>
      </c>
      <c r="H8659">
        <v>78</v>
      </c>
      <c r="I8659">
        <v>0</v>
      </c>
      <c r="J8659" t="s">
        <v>27</v>
      </c>
      <c r="K8659" t="s">
        <v>17</v>
      </c>
      <c r="L8659" t="s">
        <v>18</v>
      </c>
      <c r="M8659">
        <v>4.8</v>
      </c>
      <c r="N8659">
        <v>8914.0300000000007</v>
      </c>
      <c r="O8659" t="s">
        <v>19</v>
      </c>
      <c r="P8659" t="str">
        <f t="shared" ref="P8659:P8660" si="4669">IF(A8656&lt;30,"18-29",IF(A8656&lt;45,"30-44",IF(A8656&lt;60,"45-59",IF(A8656&lt;75,"60-74","75+"))))</f>
        <v>60-74</v>
      </c>
      <c r="Q8659" t="str">
        <f>IF(PatientData[[#This Row],[bmi]]&lt;18.5,"Underweight",
IF(PatientData[[#This Row],[bmi]]&lt;25,"Normal",
IF(PatientData[[#This Row],[bmi]]&lt;30,"Overweight","Obese")))</f>
        <v>Overweight</v>
      </c>
      <c r="R8659" t="str">
        <f t="shared" si="4660"/>
        <v>High BP</v>
      </c>
      <c r="S8659" t="str">
        <f t="shared" si="4661"/>
        <v>Normal Cost</v>
      </c>
    </row>
    <row r="8660" spans="1:19" x14ac:dyDescent="0.3">
      <c r="A8660">
        <v>65</v>
      </c>
      <c r="B8660" t="s">
        <v>15</v>
      </c>
      <c r="C8660">
        <v>25.7</v>
      </c>
      <c r="D8660">
        <v>111</v>
      </c>
      <c r="E8660">
        <v>60</v>
      </c>
      <c r="F8660">
        <v>247</v>
      </c>
      <c r="G8660">
        <v>102.8</v>
      </c>
      <c r="H8660">
        <v>78</v>
      </c>
      <c r="I8660">
        <v>3</v>
      </c>
      <c r="J8660" t="s">
        <v>24</v>
      </c>
      <c r="K8660" t="s">
        <v>21</v>
      </c>
      <c r="L8660" t="s">
        <v>18</v>
      </c>
      <c r="M8660">
        <v>3.9</v>
      </c>
      <c r="N8660">
        <v>10134.16</v>
      </c>
      <c r="O8660" t="s">
        <v>19</v>
      </c>
      <c r="P8660" t="str">
        <f t="shared" si="4669"/>
        <v>75+</v>
      </c>
      <c r="Q8660" t="str">
        <f>IF(PatientData[[#This Row],[bmi]]&lt;18.5,"Underweight",
IF(PatientData[[#This Row],[bmi]]&lt;25,"Normal",
IF(PatientData[[#This Row],[bmi]]&lt;30,"Overweight","Obese")))</f>
        <v>Overweight</v>
      </c>
      <c r="R8660" t="str">
        <f t="shared" si="4660"/>
        <v>Normal BP</v>
      </c>
      <c r="S8660" t="str">
        <f t="shared" si="4661"/>
        <v>Normal Cost</v>
      </c>
    </row>
    <row r="8661" spans="1:19" x14ac:dyDescent="0.3">
      <c r="A8661">
        <v>80</v>
      </c>
      <c r="B8661" t="s">
        <v>20</v>
      </c>
      <c r="C8661">
        <v>33.799999999999997</v>
      </c>
      <c r="D8661">
        <v>146</v>
      </c>
      <c r="E8661">
        <v>93</v>
      </c>
      <c r="F8661">
        <v>225.7</v>
      </c>
      <c r="G8661">
        <v>117.4</v>
      </c>
      <c r="H8661">
        <v>63</v>
      </c>
      <c r="I8661">
        <v>1</v>
      </c>
      <c r="J8661" t="s">
        <v>27</v>
      </c>
      <c r="K8661" t="s">
        <v>21</v>
      </c>
      <c r="L8661" t="s">
        <v>25</v>
      </c>
      <c r="M8661">
        <v>3.1</v>
      </c>
      <c r="N8661">
        <v>8490.32</v>
      </c>
      <c r="O8661" t="s">
        <v>19</v>
      </c>
      <c r="P8661" t="str">
        <f t="shared" ref="P8661" si="4670">IF(A8661&lt;30,"18-29",IF(A8661&lt;45,"30-44",IF(A8661&lt;60,"45-59",IF(A8661&lt;75,"60-74","75+"))))</f>
        <v>75+</v>
      </c>
      <c r="Q8661" t="str">
        <f>IF(PatientData[[#This Row],[bmi]]&lt;18.5,"Underweight",
IF(PatientData[[#This Row],[bmi]]&lt;25,"Normal",
IF(PatientData[[#This Row],[bmi]]&lt;30,"Overweight","Obese")))</f>
        <v>Obese</v>
      </c>
      <c r="R8661" t="str">
        <f t="shared" si="4660"/>
        <v>High BP</v>
      </c>
      <c r="S8661" t="str">
        <f t="shared" si="4661"/>
        <v>Normal Cost</v>
      </c>
    </row>
    <row r="8662" spans="1:19" x14ac:dyDescent="0.3">
      <c r="A8662">
        <v>70</v>
      </c>
      <c r="B8662" t="s">
        <v>15</v>
      </c>
      <c r="C8662">
        <v>37.6</v>
      </c>
      <c r="D8662">
        <v>131</v>
      </c>
      <c r="E8662">
        <v>74</v>
      </c>
      <c r="F8662">
        <v>251.5</v>
      </c>
      <c r="G8662">
        <v>106.7</v>
      </c>
      <c r="H8662">
        <v>64</v>
      </c>
      <c r="I8662">
        <v>3</v>
      </c>
      <c r="J8662" t="s">
        <v>16</v>
      </c>
      <c r="K8662" t="s">
        <v>28</v>
      </c>
      <c r="L8662" t="s">
        <v>22</v>
      </c>
      <c r="M8662">
        <v>6</v>
      </c>
      <c r="N8662">
        <v>15352.82</v>
      </c>
      <c r="O8662" t="s">
        <v>19</v>
      </c>
      <c r="P8662" t="str">
        <f t="shared" ref="P8662:P8664" si="4671">IF(A8659&lt;30,"18-29",IF(A8659&lt;45,"30-44",IF(A8659&lt;60,"45-59",IF(A8659&lt;75,"60-74","75+"))))</f>
        <v>75+</v>
      </c>
      <c r="Q8662" t="str">
        <f>IF(PatientData[[#This Row],[bmi]]&lt;18.5,"Underweight",
IF(PatientData[[#This Row],[bmi]]&lt;25,"Normal",
IF(PatientData[[#This Row],[bmi]]&lt;30,"Overweight","Obese")))</f>
        <v>Obese</v>
      </c>
      <c r="R8662" t="str">
        <f t="shared" si="4660"/>
        <v>High BP</v>
      </c>
      <c r="S8662" t="str">
        <f t="shared" si="4661"/>
        <v>High Cost</v>
      </c>
    </row>
    <row r="8663" spans="1:19" x14ac:dyDescent="0.3">
      <c r="A8663">
        <v>67</v>
      </c>
      <c r="B8663" t="s">
        <v>15</v>
      </c>
      <c r="C8663">
        <v>27.7</v>
      </c>
      <c r="D8663">
        <v>121</v>
      </c>
      <c r="E8663">
        <v>71</v>
      </c>
      <c r="F8663">
        <v>224.9</v>
      </c>
      <c r="G8663">
        <v>99.4</v>
      </c>
      <c r="H8663">
        <v>78</v>
      </c>
      <c r="I8663">
        <v>2</v>
      </c>
      <c r="J8663" t="s">
        <v>27</v>
      </c>
      <c r="K8663" t="s">
        <v>21</v>
      </c>
      <c r="L8663" t="s">
        <v>18</v>
      </c>
      <c r="M8663">
        <v>5.5</v>
      </c>
      <c r="N8663">
        <v>13655.85</v>
      </c>
      <c r="O8663" t="s">
        <v>19</v>
      </c>
      <c r="P8663" t="str">
        <f t="shared" si="4671"/>
        <v>60-74</v>
      </c>
      <c r="Q8663" t="str">
        <f>IF(PatientData[[#This Row],[bmi]]&lt;18.5,"Underweight",
IF(PatientData[[#This Row],[bmi]]&lt;25,"Normal",
IF(PatientData[[#This Row],[bmi]]&lt;30,"Overweight","Obese")))</f>
        <v>Overweight</v>
      </c>
      <c r="R8663" t="str">
        <f t="shared" si="4660"/>
        <v>High BP</v>
      </c>
      <c r="S8663" t="str">
        <f t="shared" si="4661"/>
        <v>Normal Cost</v>
      </c>
    </row>
    <row r="8664" spans="1:19" x14ac:dyDescent="0.3">
      <c r="A8664">
        <v>69</v>
      </c>
      <c r="B8664" t="s">
        <v>15</v>
      </c>
      <c r="C8664">
        <v>36.200000000000003</v>
      </c>
      <c r="D8664">
        <v>135</v>
      </c>
      <c r="E8664">
        <v>78</v>
      </c>
      <c r="F8664">
        <v>211.7</v>
      </c>
      <c r="G8664">
        <v>141.5</v>
      </c>
      <c r="H8664">
        <v>71</v>
      </c>
      <c r="I8664">
        <v>0</v>
      </c>
      <c r="J8664" t="s">
        <v>24</v>
      </c>
      <c r="K8664" t="s">
        <v>17</v>
      </c>
      <c r="L8664" t="s">
        <v>22</v>
      </c>
      <c r="M8664">
        <v>7.5</v>
      </c>
      <c r="N8664">
        <v>13341.5</v>
      </c>
      <c r="O8664" t="s">
        <v>19</v>
      </c>
      <c r="P8664" t="str">
        <f t="shared" si="4671"/>
        <v>75+</v>
      </c>
      <c r="Q8664" t="str">
        <f>IF(PatientData[[#This Row],[bmi]]&lt;18.5,"Underweight",
IF(PatientData[[#This Row],[bmi]]&lt;25,"Normal",
IF(PatientData[[#This Row],[bmi]]&lt;30,"Overweight","Obese")))</f>
        <v>Obese</v>
      </c>
      <c r="R8664" t="str">
        <f t="shared" si="4660"/>
        <v>High BP</v>
      </c>
      <c r="S8664" t="str">
        <f t="shared" si="4661"/>
        <v>Normal Cost</v>
      </c>
    </row>
    <row r="8665" spans="1:19" x14ac:dyDescent="0.3">
      <c r="A8665">
        <v>53</v>
      </c>
      <c r="B8665" t="s">
        <v>20</v>
      </c>
      <c r="C8665">
        <v>33.799999999999997</v>
      </c>
      <c r="D8665">
        <v>113</v>
      </c>
      <c r="E8665">
        <v>68</v>
      </c>
      <c r="F8665">
        <v>210.3</v>
      </c>
      <c r="G8665">
        <v>93.1</v>
      </c>
      <c r="H8665">
        <v>96</v>
      </c>
      <c r="I8665">
        <v>3</v>
      </c>
      <c r="J8665" t="s">
        <v>16</v>
      </c>
      <c r="K8665" t="s">
        <v>26</v>
      </c>
      <c r="L8665" t="s">
        <v>25</v>
      </c>
      <c r="M8665">
        <v>7.9</v>
      </c>
      <c r="N8665">
        <v>15304.33</v>
      </c>
      <c r="O8665" t="s">
        <v>19</v>
      </c>
      <c r="P8665" t="str">
        <f t="shared" ref="P8665:P8668" si="4672">IF(A8665&lt;30,"18-29",IF(A8665&lt;45,"30-44",IF(A8665&lt;60,"45-59",IF(A8665&lt;75,"60-74","75+"))))</f>
        <v>45-59</v>
      </c>
      <c r="Q8665" t="str">
        <f>IF(PatientData[[#This Row],[bmi]]&lt;18.5,"Underweight",
IF(PatientData[[#This Row],[bmi]]&lt;25,"Normal",
IF(PatientData[[#This Row],[bmi]]&lt;30,"Overweight","Obese")))</f>
        <v>Obese</v>
      </c>
      <c r="R8665" t="str">
        <f t="shared" si="4660"/>
        <v>Normal BP</v>
      </c>
      <c r="S8665" t="str">
        <f t="shared" si="4661"/>
        <v>High Cost</v>
      </c>
    </row>
    <row r="8666" spans="1:19" x14ac:dyDescent="0.3">
      <c r="A8666">
        <v>83</v>
      </c>
      <c r="B8666" t="s">
        <v>20</v>
      </c>
      <c r="C8666">
        <v>33.799999999999997</v>
      </c>
      <c r="D8666">
        <v>143</v>
      </c>
      <c r="E8666">
        <v>95</v>
      </c>
      <c r="F8666">
        <v>278.10000000000002</v>
      </c>
      <c r="G8666">
        <v>146.6</v>
      </c>
      <c r="H8666">
        <v>60</v>
      </c>
      <c r="I8666">
        <v>2</v>
      </c>
      <c r="J8666" t="s">
        <v>27</v>
      </c>
      <c r="K8666" t="s">
        <v>28</v>
      </c>
      <c r="L8666" t="s">
        <v>22</v>
      </c>
      <c r="M8666">
        <v>7.2</v>
      </c>
      <c r="N8666">
        <v>15838.39</v>
      </c>
      <c r="O8666" t="s">
        <v>19</v>
      </c>
      <c r="P8666" t="str">
        <f t="shared" si="4672"/>
        <v>75+</v>
      </c>
      <c r="Q8666" t="str">
        <f>IF(PatientData[[#This Row],[bmi]]&lt;18.5,"Underweight",
IF(PatientData[[#This Row],[bmi]]&lt;25,"Normal",
IF(PatientData[[#This Row],[bmi]]&lt;30,"Overweight","Obese")))</f>
        <v>Obese</v>
      </c>
      <c r="R8666" t="str">
        <f t="shared" si="4660"/>
        <v>High BP</v>
      </c>
      <c r="S8666" t="str">
        <f t="shared" si="4661"/>
        <v>High Cost</v>
      </c>
    </row>
    <row r="8667" spans="1:19" x14ac:dyDescent="0.3">
      <c r="A8667">
        <v>53</v>
      </c>
      <c r="B8667" t="s">
        <v>20</v>
      </c>
      <c r="C8667">
        <v>33.799999999999997</v>
      </c>
      <c r="D8667">
        <v>124</v>
      </c>
      <c r="E8667">
        <v>72</v>
      </c>
      <c r="F8667">
        <v>206.6</v>
      </c>
      <c r="G8667">
        <v>148.1</v>
      </c>
      <c r="H8667">
        <v>70</v>
      </c>
      <c r="I8667">
        <v>0</v>
      </c>
      <c r="J8667" t="s">
        <v>27</v>
      </c>
      <c r="K8667" t="s">
        <v>17</v>
      </c>
      <c r="L8667" t="s">
        <v>22</v>
      </c>
      <c r="M8667">
        <v>4.3</v>
      </c>
      <c r="N8667">
        <v>7594.83</v>
      </c>
      <c r="O8667" t="s">
        <v>19</v>
      </c>
      <c r="P8667" t="str">
        <f t="shared" si="4672"/>
        <v>45-59</v>
      </c>
      <c r="Q8667" t="str">
        <f>IF(PatientData[[#This Row],[bmi]]&lt;18.5,"Underweight",
IF(PatientData[[#This Row],[bmi]]&lt;25,"Normal",
IF(PatientData[[#This Row],[bmi]]&lt;30,"Overweight","Obese")))</f>
        <v>Obese</v>
      </c>
      <c r="R8667" t="str">
        <f t="shared" si="4660"/>
        <v>High BP</v>
      </c>
      <c r="S8667" t="str">
        <f t="shared" si="4661"/>
        <v>Normal Cost</v>
      </c>
    </row>
    <row r="8668" spans="1:19" x14ac:dyDescent="0.3">
      <c r="A8668">
        <v>62</v>
      </c>
      <c r="B8668" t="s">
        <v>20</v>
      </c>
      <c r="C8668">
        <v>33.799999999999997</v>
      </c>
      <c r="D8668">
        <v>128</v>
      </c>
      <c r="E8668">
        <v>83</v>
      </c>
      <c r="F8668">
        <v>249</v>
      </c>
      <c r="G8668">
        <v>166.6</v>
      </c>
      <c r="H8668">
        <v>65</v>
      </c>
      <c r="I8668">
        <v>4</v>
      </c>
      <c r="J8668" t="s">
        <v>27</v>
      </c>
      <c r="K8668" t="s">
        <v>17</v>
      </c>
      <c r="L8668" t="s">
        <v>25</v>
      </c>
      <c r="M8668">
        <v>4.9000000000000004</v>
      </c>
      <c r="N8668">
        <v>8826.34</v>
      </c>
      <c r="O8668" t="s">
        <v>19</v>
      </c>
      <c r="P8668" t="str">
        <f t="shared" si="4672"/>
        <v>60-74</v>
      </c>
      <c r="Q8668" t="str">
        <f>IF(PatientData[[#This Row],[bmi]]&lt;18.5,"Underweight",
IF(PatientData[[#This Row],[bmi]]&lt;25,"Normal",
IF(PatientData[[#This Row],[bmi]]&lt;30,"Overweight","Obese")))</f>
        <v>Obese</v>
      </c>
      <c r="R8668" t="str">
        <f t="shared" si="4660"/>
        <v>High BP</v>
      </c>
      <c r="S8668" t="str">
        <f t="shared" si="4661"/>
        <v>Normal Cost</v>
      </c>
    </row>
    <row r="8669" spans="1:19" x14ac:dyDescent="0.3">
      <c r="A8669">
        <v>66</v>
      </c>
      <c r="B8669" t="s">
        <v>15</v>
      </c>
      <c r="C8669">
        <v>28.3</v>
      </c>
      <c r="D8669">
        <v>107</v>
      </c>
      <c r="E8669">
        <v>64</v>
      </c>
      <c r="F8669">
        <v>224</v>
      </c>
      <c r="G8669">
        <v>153.30000000000001</v>
      </c>
      <c r="H8669">
        <v>70</v>
      </c>
      <c r="I8669">
        <v>0</v>
      </c>
      <c r="J8669" t="s">
        <v>27</v>
      </c>
      <c r="K8669" t="s">
        <v>28</v>
      </c>
      <c r="L8669" t="s">
        <v>22</v>
      </c>
      <c r="M8669">
        <v>6</v>
      </c>
      <c r="N8669">
        <v>16401.23</v>
      </c>
      <c r="O8669" t="s">
        <v>19</v>
      </c>
      <c r="P8669" t="str">
        <f t="shared" ref="P8669:P8670" si="4673">IF(A8666&lt;30,"18-29",IF(A8666&lt;45,"30-44",IF(A8666&lt;60,"45-59",IF(A8666&lt;75,"60-74","75+"))))</f>
        <v>75+</v>
      </c>
      <c r="Q8669" t="str">
        <f>IF(PatientData[[#This Row],[bmi]]&lt;18.5,"Underweight",
IF(PatientData[[#This Row],[bmi]]&lt;25,"Normal",
IF(PatientData[[#This Row],[bmi]]&lt;30,"Overweight","Obese")))</f>
        <v>Overweight</v>
      </c>
      <c r="R8669" t="str">
        <f t="shared" si="4660"/>
        <v>Normal BP</v>
      </c>
      <c r="S8669" t="str">
        <f t="shared" si="4661"/>
        <v>High Cost</v>
      </c>
    </row>
    <row r="8670" spans="1:19" x14ac:dyDescent="0.3">
      <c r="A8670">
        <v>62</v>
      </c>
      <c r="B8670" t="s">
        <v>15</v>
      </c>
      <c r="C8670">
        <v>29.7</v>
      </c>
      <c r="D8670">
        <v>141</v>
      </c>
      <c r="E8670">
        <v>84</v>
      </c>
      <c r="F8670">
        <v>231.1</v>
      </c>
      <c r="G8670">
        <v>156.5</v>
      </c>
      <c r="H8670">
        <v>72</v>
      </c>
      <c r="I8670">
        <v>0</v>
      </c>
      <c r="J8670" t="s">
        <v>27</v>
      </c>
      <c r="K8670" t="s">
        <v>21</v>
      </c>
      <c r="L8670" t="s">
        <v>18</v>
      </c>
      <c r="M8670">
        <v>7.2</v>
      </c>
      <c r="N8670">
        <v>15196.9</v>
      </c>
      <c r="O8670" t="s">
        <v>19</v>
      </c>
      <c r="P8670" t="str">
        <f t="shared" si="4673"/>
        <v>45-59</v>
      </c>
      <c r="Q8670" t="str">
        <f>IF(PatientData[[#This Row],[bmi]]&lt;18.5,"Underweight",
IF(PatientData[[#This Row],[bmi]]&lt;25,"Normal",
IF(PatientData[[#This Row],[bmi]]&lt;30,"Overweight","Obese")))</f>
        <v>Overweight</v>
      </c>
      <c r="R8670" t="str">
        <f t="shared" si="4660"/>
        <v>High BP</v>
      </c>
      <c r="S8670" t="str">
        <f t="shared" si="4661"/>
        <v>High Cost</v>
      </c>
    </row>
    <row r="8671" spans="1:19" x14ac:dyDescent="0.3">
      <c r="A8671">
        <v>57</v>
      </c>
      <c r="B8671" t="s">
        <v>20</v>
      </c>
      <c r="C8671">
        <v>33.799999999999997</v>
      </c>
      <c r="D8671">
        <v>123</v>
      </c>
      <c r="E8671">
        <v>72</v>
      </c>
      <c r="F8671">
        <v>229.8</v>
      </c>
      <c r="G8671">
        <v>166.3</v>
      </c>
      <c r="H8671">
        <v>89</v>
      </c>
      <c r="I8671">
        <v>0</v>
      </c>
      <c r="J8671" t="s">
        <v>16</v>
      </c>
      <c r="K8671" t="s">
        <v>26</v>
      </c>
      <c r="L8671" t="s">
        <v>25</v>
      </c>
      <c r="M8671">
        <v>5.5</v>
      </c>
      <c r="N8671">
        <v>9340.64</v>
      </c>
      <c r="O8671" t="s">
        <v>19</v>
      </c>
      <c r="P8671" t="str">
        <f t="shared" ref="P8671:P8672" si="4674">IF(A8671&lt;30,"18-29",IF(A8671&lt;45,"30-44",IF(A8671&lt;60,"45-59",IF(A8671&lt;75,"60-74","75+"))))</f>
        <v>45-59</v>
      </c>
      <c r="Q8671" t="str">
        <f>IF(PatientData[[#This Row],[bmi]]&lt;18.5,"Underweight",
IF(PatientData[[#This Row],[bmi]]&lt;25,"Normal",
IF(PatientData[[#This Row],[bmi]]&lt;30,"Overweight","Obese")))</f>
        <v>Obese</v>
      </c>
      <c r="R8671" t="str">
        <f t="shared" si="4660"/>
        <v>High BP</v>
      </c>
      <c r="S8671" t="str">
        <f t="shared" si="4661"/>
        <v>Normal Cost</v>
      </c>
    </row>
    <row r="8672" spans="1:19" x14ac:dyDescent="0.3">
      <c r="A8672">
        <v>67</v>
      </c>
      <c r="B8672" t="s">
        <v>20</v>
      </c>
      <c r="C8672">
        <v>33.799999999999997</v>
      </c>
      <c r="D8672">
        <v>113</v>
      </c>
      <c r="E8672">
        <v>60</v>
      </c>
      <c r="F8672">
        <v>210.6</v>
      </c>
      <c r="G8672">
        <v>126.4</v>
      </c>
      <c r="H8672">
        <v>83</v>
      </c>
      <c r="I8672">
        <v>2</v>
      </c>
      <c r="J8672" t="s">
        <v>27</v>
      </c>
      <c r="K8672" t="s">
        <v>21</v>
      </c>
      <c r="L8672" t="s">
        <v>18</v>
      </c>
      <c r="M8672">
        <v>9.6999999999999993</v>
      </c>
      <c r="N8672">
        <v>21230.17</v>
      </c>
      <c r="O8672" t="s">
        <v>19</v>
      </c>
      <c r="P8672" t="str">
        <f t="shared" si="4674"/>
        <v>60-74</v>
      </c>
      <c r="Q8672" t="str">
        <f>IF(PatientData[[#This Row],[bmi]]&lt;18.5,"Underweight",
IF(PatientData[[#This Row],[bmi]]&lt;25,"Normal",
IF(PatientData[[#This Row],[bmi]]&lt;30,"Overweight","Obese")))</f>
        <v>Obese</v>
      </c>
      <c r="R8672" t="str">
        <f t="shared" si="4660"/>
        <v>Normal BP</v>
      </c>
      <c r="S8672" t="str">
        <f t="shared" si="4661"/>
        <v>High Cost</v>
      </c>
    </row>
    <row r="8673" spans="1:19" x14ac:dyDescent="0.3">
      <c r="A8673">
        <v>63</v>
      </c>
      <c r="B8673" t="s">
        <v>15</v>
      </c>
      <c r="C8673">
        <v>23.8</v>
      </c>
      <c r="D8673">
        <v>128</v>
      </c>
      <c r="E8673">
        <v>76</v>
      </c>
      <c r="F8673">
        <v>194.9</v>
      </c>
      <c r="G8673">
        <v>109.3</v>
      </c>
      <c r="H8673">
        <v>89</v>
      </c>
      <c r="I8673">
        <v>0</v>
      </c>
      <c r="J8673" t="s">
        <v>27</v>
      </c>
      <c r="K8673" t="s">
        <v>21</v>
      </c>
      <c r="L8673" t="s">
        <v>18</v>
      </c>
      <c r="M8673">
        <v>7.3</v>
      </c>
      <c r="N8673">
        <v>15541.55</v>
      </c>
      <c r="O8673" t="s">
        <v>23</v>
      </c>
      <c r="P8673" t="str">
        <f t="shared" ref="P8673" si="4675">IF(A8670&lt;30,"18-29",IF(A8670&lt;45,"30-44",IF(A8670&lt;60,"45-59",IF(A8670&lt;75,"60-74","75+"))))</f>
        <v>60-74</v>
      </c>
      <c r="Q8673" t="str">
        <f>IF(PatientData[[#This Row],[bmi]]&lt;18.5,"Underweight",
IF(PatientData[[#This Row],[bmi]]&lt;25,"Normal",
IF(PatientData[[#This Row],[bmi]]&lt;30,"Overweight","Obese")))</f>
        <v>Normal</v>
      </c>
      <c r="R8673" t="str">
        <f t="shared" si="4660"/>
        <v>High BP</v>
      </c>
      <c r="S8673" t="str">
        <f t="shared" si="4661"/>
        <v>High Cost</v>
      </c>
    </row>
    <row r="8674" spans="1:19" x14ac:dyDescent="0.3">
      <c r="A8674">
        <v>48</v>
      </c>
      <c r="B8674" t="s">
        <v>20</v>
      </c>
      <c r="C8674">
        <v>33.799999999999997</v>
      </c>
      <c r="D8674">
        <v>121</v>
      </c>
      <c r="E8674">
        <v>73</v>
      </c>
      <c r="F8674">
        <v>228.3</v>
      </c>
      <c r="G8674">
        <v>100.1</v>
      </c>
      <c r="H8674">
        <v>90</v>
      </c>
      <c r="I8674">
        <v>1</v>
      </c>
      <c r="J8674" t="s">
        <v>27</v>
      </c>
      <c r="K8674" t="s">
        <v>21</v>
      </c>
      <c r="L8674" t="s">
        <v>22</v>
      </c>
      <c r="M8674">
        <v>7.7</v>
      </c>
      <c r="N8674">
        <v>14714.33</v>
      </c>
      <c r="O8674" t="s">
        <v>23</v>
      </c>
      <c r="P8674" t="str">
        <f t="shared" ref="P8674" si="4676">IF(A8674&lt;30,"18-29",IF(A8674&lt;45,"30-44",IF(A8674&lt;60,"45-59",IF(A8674&lt;75,"60-74","75+"))))</f>
        <v>45-59</v>
      </c>
      <c r="Q8674" t="str">
        <f>IF(PatientData[[#This Row],[bmi]]&lt;18.5,"Underweight",
IF(PatientData[[#This Row],[bmi]]&lt;25,"Normal",
IF(PatientData[[#This Row],[bmi]]&lt;30,"Overweight","Obese")))</f>
        <v>Obese</v>
      </c>
      <c r="R8674" t="str">
        <f t="shared" si="4660"/>
        <v>High BP</v>
      </c>
      <c r="S8674" t="str">
        <f t="shared" si="4661"/>
        <v>Normal Cost</v>
      </c>
    </row>
    <row r="8675" spans="1:19" x14ac:dyDescent="0.3">
      <c r="A8675">
        <v>66</v>
      </c>
      <c r="B8675" t="s">
        <v>15</v>
      </c>
      <c r="C8675">
        <v>20.2</v>
      </c>
      <c r="D8675">
        <v>154</v>
      </c>
      <c r="E8675">
        <v>88</v>
      </c>
      <c r="F8675">
        <v>193.9</v>
      </c>
      <c r="G8675">
        <v>140.4</v>
      </c>
      <c r="H8675">
        <v>57</v>
      </c>
      <c r="I8675">
        <v>2</v>
      </c>
      <c r="J8675" t="s">
        <v>27</v>
      </c>
      <c r="K8675" t="s">
        <v>21</v>
      </c>
      <c r="L8675" t="s">
        <v>18</v>
      </c>
      <c r="M8675">
        <v>14.4</v>
      </c>
      <c r="N8675">
        <v>24835.85</v>
      </c>
      <c r="O8675" t="s">
        <v>19</v>
      </c>
      <c r="P8675" t="str">
        <f t="shared" ref="P8675:P8678" si="4677">IF(A8672&lt;30,"18-29",IF(A8672&lt;45,"30-44",IF(A8672&lt;60,"45-59",IF(A8672&lt;75,"60-74","75+"))))</f>
        <v>60-74</v>
      </c>
      <c r="Q8675" t="str">
        <f>IF(PatientData[[#This Row],[bmi]]&lt;18.5,"Underweight",
IF(PatientData[[#This Row],[bmi]]&lt;25,"Normal",
IF(PatientData[[#This Row],[bmi]]&lt;30,"Overweight","Obese")))</f>
        <v>Normal</v>
      </c>
      <c r="R8675" t="str">
        <f t="shared" si="4660"/>
        <v>High BP</v>
      </c>
      <c r="S8675" t="str">
        <f t="shared" si="4661"/>
        <v>High Cost</v>
      </c>
    </row>
    <row r="8676" spans="1:19" x14ac:dyDescent="0.3">
      <c r="A8676">
        <v>61</v>
      </c>
      <c r="B8676" t="s">
        <v>15</v>
      </c>
      <c r="C8676">
        <v>24.6</v>
      </c>
      <c r="D8676">
        <v>127</v>
      </c>
      <c r="E8676">
        <v>72</v>
      </c>
      <c r="F8676">
        <v>220.9</v>
      </c>
      <c r="G8676">
        <v>148.69999999999999</v>
      </c>
      <c r="H8676">
        <v>79</v>
      </c>
      <c r="I8676">
        <v>0</v>
      </c>
      <c r="J8676" t="s">
        <v>16</v>
      </c>
      <c r="K8676" t="s">
        <v>28</v>
      </c>
      <c r="L8676" t="s">
        <v>25</v>
      </c>
      <c r="M8676">
        <v>8</v>
      </c>
      <c r="N8676">
        <v>16929.37</v>
      </c>
      <c r="O8676" t="s">
        <v>19</v>
      </c>
      <c r="P8676" t="str">
        <f t="shared" si="4677"/>
        <v>60-74</v>
      </c>
      <c r="Q8676" t="str">
        <f>IF(PatientData[[#This Row],[bmi]]&lt;18.5,"Underweight",
IF(PatientData[[#This Row],[bmi]]&lt;25,"Normal",
IF(PatientData[[#This Row],[bmi]]&lt;30,"Overweight","Obese")))</f>
        <v>Normal</v>
      </c>
      <c r="R8676" t="str">
        <f t="shared" si="4660"/>
        <v>High BP</v>
      </c>
      <c r="S8676" t="str">
        <f t="shared" si="4661"/>
        <v>High Cost</v>
      </c>
    </row>
    <row r="8677" spans="1:19" x14ac:dyDescent="0.3">
      <c r="A8677">
        <v>39</v>
      </c>
      <c r="B8677" t="s">
        <v>15</v>
      </c>
      <c r="C8677">
        <v>23.6</v>
      </c>
      <c r="D8677">
        <v>144</v>
      </c>
      <c r="E8677">
        <v>81</v>
      </c>
      <c r="F8677">
        <v>228.5</v>
      </c>
      <c r="G8677">
        <v>77.7</v>
      </c>
      <c r="H8677">
        <v>60</v>
      </c>
      <c r="I8677">
        <v>0</v>
      </c>
      <c r="J8677" t="s">
        <v>24</v>
      </c>
      <c r="K8677" t="s">
        <v>26</v>
      </c>
      <c r="L8677" t="s">
        <v>25</v>
      </c>
      <c r="M8677">
        <v>1.4</v>
      </c>
      <c r="N8677">
        <v>4228.63</v>
      </c>
      <c r="O8677" t="s">
        <v>19</v>
      </c>
      <c r="P8677" t="str">
        <f t="shared" si="4677"/>
        <v>45-59</v>
      </c>
      <c r="Q8677" t="str">
        <f>IF(PatientData[[#This Row],[bmi]]&lt;18.5,"Underweight",
IF(PatientData[[#This Row],[bmi]]&lt;25,"Normal",
IF(PatientData[[#This Row],[bmi]]&lt;30,"Overweight","Obese")))</f>
        <v>Normal</v>
      </c>
      <c r="R8677" t="str">
        <f t="shared" si="4660"/>
        <v>High BP</v>
      </c>
      <c r="S8677" t="str">
        <f t="shared" si="4661"/>
        <v>Normal Cost</v>
      </c>
    </row>
    <row r="8678" spans="1:19" x14ac:dyDescent="0.3">
      <c r="A8678">
        <v>66</v>
      </c>
      <c r="B8678" t="s">
        <v>15</v>
      </c>
      <c r="C8678">
        <v>20.100000000000001</v>
      </c>
      <c r="D8678">
        <v>145</v>
      </c>
      <c r="E8678">
        <v>93</v>
      </c>
      <c r="F8678">
        <v>200.3</v>
      </c>
      <c r="G8678">
        <v>110.6</v>
      </c>
      <c r="H8678">
        <v>81</v>
      </c>
      <c r="I8678">
        <v>0</v>
      </c>
      <c r="J8678" t="s">
        <v>27</v>
      </c>
      <c r="K8678" t="s">
        <v>26</v>
      </c>
      <c r="L8678" t="s">
        <v>18</v>
      </c>
      <c r="M8678">
        <v>2.6</v>
      </c>
      <c r="N8678">
        <v>5602.98</v>
      </c>
      <c r="O8678" t="s">
        <v>19</v>
      </c>
      <c r="P8678" t="str">
        <f t="shared" si="4677"/>
        <v>60-74</v>
      </c>
      <c r="Q8678" t="str">
        <f>IF(PatientData[[#This Row],[bmi]]&lt;18.5,"Underweight",
IF(PatientData[[#This Row],[bmi]]&lt;25,"Normal",
IF(PatientData[[#This Row],[bmi]]&lt;30,"Overweight","Obese")))</f>
        <v>Normal</v>
      </c>
      <c r="R8678" t="str">
        <f t="shared" si="4660"/>
        <v>High BP</v>
      </c>
      <c r="S8678" t="str">
        <f t="shared" si="4661"/>
        <v>Normal Cost</v>
      </c>
    </row>
    <row r="8679" spans="1:19" x14ac:dyDescent="0.3">
      <c r="A8679">
        <v>58</v>
      </c>
      <c r="B8679" t="s">
        <v>20</v>
      </c>
      <c r="C8679">
        <v>33.799999999999997</v>
      </c>
      <c r="D8679">
        <v>138</v>
      </c>
      <c r="E8679">
        <v>78</v>
      </c>
      <c r="F8679">
        <v>239</v>
      </c>
      <c r="G8679">
        <v>138.69999999999999</v>
      </c>
      <c r="H8679">
        <v>107</v>
      </c>
      <c r="I8679">
        <v>1</v>
      </c>
      <c r="J8679" t="s">
        <v>16</v>
      </c>
      <c r="K8679" t="s">
        <v>26</v>
      </c>
      <c r="L8679" t="s">
        <v>25</v>
      </c>
      <c r="M8679">
        <v>6.6</v>
      </c>
      <c r="N8679">
        <v>9377.64</v>
      </c>
      <c r="O8679" t="s">
        <v>19</v>
      </c>
      <c r="P8679" t="str">
        <f t="shared" ref="P8679:P8680" si="4678">IF(A8679&lt;30,"18-29",IF(A8679&lt;45,"30-44",IF(A8679&lt;60,"45-59",IF(A8679&lt;75,"60-74","75+"))))</f>
        <v>45-59</v>
      </c>
      <c r="Q8679" t="str">
        <f>IF(PatientData[[#This Row],[bmi]]&lt;18.5,"Underweight",
IF(PatientData[[#This Row],[bmi]]&lt;25,"Normal",
IF(PatientData[[#This Row],[bmi]]&lt;30,"Overweight","Obese")))</f>
        <v>Obese</v>
      </c>
      <c r="R8679" t="str">
        <f t="shared" si="4660"/>
        <v>High BP</v>
      </c>
      <c r="S8679" t="str">
        <f t="shared" si="4661"/>
        <v>Normal Cost</v>
      </c>
    </row>
    <row r="8680" spans="1:19" x14ac:dyDescent="0.3">
      <c r="A8680">
        <v>90</v>
      </c>
      <c r="B8680" t="s">
        <v>20</v>
      </c>
      <c r="C8680">
        <v>33.799999999999997</v>
      </c>
      <c r="D8680">
        <v>138</v>
      </c>
      <c r="E8680">
        <v>80</v>
      </c>
      <c r="F8680">
        <v>228</v>
      </c>
      <c r="G8680">
        <v>126.6</v>
      </c>
      <c r="H8680">
        <v>64</v>
      </c>
      <c r="I8680">
        <v>0</v>
      </c>
      <c r="J8680" t="s">
        <v>24</v>
      </c>
      <c r="K8680" t="s">
        <v>21</v>
      </c>
      <c r="L8680" t="s">
        <v>25</v>
      </c>
      <c r="M8680">
        <v>5.6</v>
      </c>
      <c r="N8680">
        <v>12796.12</v>
      </c>
      <c r="O8680" t="s">
        <v>19</v>
      </c>
      <c r="P8680" t="str">
        <f t="shared" si="4678"/>
        <v>75+</v>
      </c>
      <c r="Q8680" t="str">
        <f>IF(PatientData[[#This Row],[bmi]]&lt;18.5,"Underweight",
IF(PatientData[[#This Row],[bmi]]&lt;25,"Normal",
IF(PatientData[[#This Row],[bmi]]&lt;30,"Overweight","Obese")))</f>
        <v>Obese</v>
      </c>
      <c r="R8680" t="str">
        <f t="shared" si="4660"/>
        <v>High BP</v>
      </c>
      <c r="S8680" t="str">
        <f t="shared" si="4661"/>
        <v>Normal Cost</v>
      </c>
    </row>
    <row r="8681" spans="1:19" x14ac:dyDescent="0.3">
      <c r="A8681">
        <v>69</v>
      </c>
      <c r="B8681" t="s">
        <v>15</v>
      </c>
      <c r="C8681">
        <v>28.5</v>
      </c>
      <c r="D8681">
        <v>130</v>
      </c>
      <c r="E8681">
        <v>79</v>
      </c>
      <c r="F8681">
        <v>259</v>
      </c>
      <c r="G8681">
        <v>92.6</v>
      </c>
      <c r="H8681">
        <v>63</v>
      </c>
      <c r="I8681">
        <v>0</v>
      </c>
      <c r="J8681" t="s">
        <v>27</v>
      </c>
      <c r="K8681" t="s">
        <v>21</v>
      </c>
      <c r="L8681" t="s">
        <v>18</v>
      </c>
      <c r="M8681">
        <v>7.2</v>
      </c>
      <c r="N8681">
        <v>16751.189999999999</v>
      </c>
      <c r="O8681" t="s">
        <v>19</v>
      </c>
      <c r="P8681" t="str">
        <f t="shared" ref="P8681:P8682" si="4679">IF(A8678&lt;30,"18-29",IF(A8678&lt;45,"30-44",IF(A8678&lt;60,"45-59",IF(A8678&lt;75,"60-74","75+"))))</f>
        <v>60-74</v>
      </c>
      <c r="Q8681" t="str">
        <f>IF(PatientData[[#This Row],[bmi]]&lt;18.5,"Underweight",
IF(PatientData[[#This Row],[bmi]]&lt;25,"Normal",
IF(PatientData[[#This Row],[bmi]]&lt;30,"Overweight","Obese")))</f>
        <v>Overweight</v>
      </c>
      <c r="R8681" t="str">
        <f t="shared" si="4660"/>
        <v>High BP</v>
      </c>
      <c r="S8681" t="str">
        <f t="shared" si="4661"/>
        <v>High Cost</v>
      </c>
    </row>
    <row r="8682" spans="1:19" x14ac:dyDescent="0.3">
      <c r="A8682">
        <v>67</v>
      </c>
      <c r="B8682" t="s">
        <v>15</v>
      </c>
      <c r="C8682">
        <v>31.2</v>
      </c>
      <c r="D8682">
        <v>127</v>
      </c>
      <c r="E8682">
        <v>80</v>
      </c>
      <c r="F8682">
        <v>278</v>
      </c>
      <c r="G8682">
        <v>111</v>
      </c>
      <c r="H8682">
        <v>71</v>
      </c>
      <c r="I8682">
        <v>1</v>
      </c>
      <c r="J8682" t="s">
        <v>16</v>
      </c>
      <c r="K8682" t="s">
        <v>26</v>
      </c>
      <c r="L8682" t="s">
        <v>22</v>
      </c>
      <c r="M8682">
        <v>9.6999999999999993</v>
      </c>
      <c r="N8682">
        <v>14148.37</v>
      </c>
      <c r="O8682" t="s">
        <v>19</v>
      </c>
      <c r="P8682" t="str">
        <f t="shared" si="4679"/>
        <v>45-59</v>
      </c>
      <c r="Q8682" t="str">
        <f>IF(PatientData[[#This Row],[bmi]]&lt;18.5,"Underweight",
IF(PatientData[[#This Row],[bmi]]&lt;25,"Normal",
IF(PatientData[[#This Row],[bmi]]&lt;30,"Overweight","Obese")))</f>
        <v>Obese</v>
      </c>
      <c r="R8682" t="str">
        <f t="shared" si="4660"/>
        <v>High BP</v>
      </c>
      <c r="S8682" t="str">
        <f t="shared" si="4661"/>
        <v>Normal Cost</v>
      </c>
    </row>
    <row r="8683" spans="1:19" x14ac:dyDescent="0.3">
      <c r="A8683">
        <v>50</v>
      </c>
      <c r="B8683" t="s">
        <v>20</v>
      </c>
      <c r="C8683">
        <v>33.799999999999997</v>
      </c>
      <c r="D8683">
        <v>138</v>
      </c>
      <c r="E8683">
        <v>85</v>
      </c>
      <c r="F8683">
        <v>221.9</v>
      </c>
      <c r="G8683">
        <v>173</v>
      </c>
      <c r="H8683">
        <v>69</v>
      </c>
      <c r="I8683">
        <v>1</v>
      </c>
      <c r="J8683" t="s">
        <v>27</v>
      </c>
      <c r="K8683" t="s">
        <v>17</v>
      </c>
      <c r="L8683" t="s">
        <v>22</v>
      </c>
      <c r="M8683">
        <v>2.7</v>
      </c>
      <c r="N8683">
        <v>6023.86</v>
      </c>
      <c r="O8683" t="s">
        <v>19</v>
      </c>
      <c r="P8683" t="str">
        <f t="shared" ref="P8683" si="4680">IF(A8683&lt;30,"18-29",IF(A8683&lt;45,"30-44",IF(A8683&lt;60,"45-59",IF(A8683&lt;75,"60-74","75+"))))</f>
        <v>45-59</v>
      </c>
      <c r="Q8683" t="str">
        <f>IF(PatientData[[#This Row],[bmi]]&lt;18.5,"Underweight",
IF(PatientData[[#This Row],[bmi]]&lt;25,"Normal",
IF(PatientData[[#This Row],[bmi]]&lt;30,"Overweight","Obese")))</f>
        <v>Obese</v>
      </c>
      <c r="R8683" t="str">
        <f t="shared" si="4660"/>
        <v>High BP</v>
      </c>
      <c r="S8683" t="str">
        <f t="shared" si="4661"/>
        <v>Normal Cost</v>
      </c>
    </row>
    <row r="8684" spans="1:19" x14ac:dyDescent="0.3">
      <c r="A8684">
        <v>63</v>
      </c>
      <c r="B8684" t="s">
        <v>15</v>
      </c>
      <c r="C8684">
        <v>22.5</v>
      </c>
      <c r="D8684">
        <v>131</v>
      </c>
      <c r="E8684">
        <v>81</v>
      </c>
      <c r="F8684">
        <v>216.9</v>
      </c>
      <c r="G8684">
        <v>93.3</v>
      </c>
      <c r="H8684">
        <v>67</v>
      </c>
      <c r="I8684">
        <v>1</v>
      </c>
      <c r="J8684" t="s">
        <v>24</v>
      </c>
      <c r="K8684" t="s">
        <v>26</v>
      </c>
      <c r="L8684" t="s">
        <v>18</v>
      </c>
      <c r="M8684">
        <v>6.7</v>
      </c>
      <c r="N8684">
        <v>10573.54</v>
      </c>
      <c r="O8684" t="s">
        <v>19</v>
      </c>
      <c r="P8684" t="str">
        <f t="shared" ref="P8684" si="4681">IF(A8681&lt;30,"18-29",IF(A8681&lt;45,"30-44",IF(A8681&lt;60,"45-59",IF(A8681&lt;75,"60-74","75+"))))</f>
        <v>60-74</v>
      </c>
      <c r="Q8684" t="str">
        <f>IF(PatientData[[#This Row],[bmi]]&lt;18.5,"Underweight",
IF(PatientData[[#This Row],[bmi]]&lt;25,"Normal",
IF(PatientData[[#This Row],[bmi]]&lt;30,"Overweight","Obese")))</f>
        <v>Normal</v>
      </c>
      <c r="R8684" t="str">
        <f t="shared" si="4660"/>
        <v>High BP</v>
      </c>
      <c r="S8684" t="str">
        <f t="shared" si="4661"/>
        <v>Normal Cost</v>
      </c>
    </row>
    <row r="8685" spans="1:19" x14ac:dyDescent="0.3">
      <c r="A8685">
        <v>71</v>
      </c>
      <c r="B8685" t="s">
        <v>20</v>
      </c>
      <c r="C8685">
        <v>33.799999999999997</v>
      </c>
      <c r="D8685">
        <v>124</v>
      </c>
      <c r="E8685">
        <v>85</v>
      </c>
      <c r="F8685">
        <v>228.2</v>
      </c>
      <c r="G8685">
        <v>108.1</v>
      </c>
      <c r="H8685">
        <v>80</v>
      </c>
      <c r="I8685">
        <v>0</v>
      </c>
      <c r="J8685" t="s">
        <v>16</v>
      </c>
      <c r="K8685" t="s">
        <v>26</v>
      </c>
      <c r="L8685" t="s">
        <v>18</v>
      </c>
      <c r="M8685">
        <v>9.5</v>
      </c>
      <c r="N8685">
        <v>18390.12</v>
      </c>
      <c r="O8685" t="s">
        <v>19</v>
      </c>
      <c r="P8685" t="str">
        <f t="shared" ref="P8685" si="4682">IF(A8685&lt;30,"18-29",IF(A8685&lt;45,"30-44",IF(A8685&lt;60,"45-59",IF(A8685&lt;75,"60-74","75+"))))</f>
        <v>60-74</v>
      </c>
      <c r="Q8685" t="str">
        <f>IF(PatientData[[#This Row],[bmi]]&lt;18.5,"Underweight",
IF(PatientData[[#This Row],[bmi]]&lt;25,"Normal",
IF(PatientData[[#This Row],[bmi]]&lt;30,"Overweight","Obese")))</f>
        <v>Obese</v>
      </c>
      <c r="R8685" t="str">
        <f t="shared" si="4660"/>
        <v>High BP</v>
      </c>
      <c r="S8685" t="str">
        <f t="shared" si="4661"/>
        <v>High Cost</v>
      </c>
    </row>
    <row r="8686" spans="1:19" x14ac:dyDescent="0.3">
      <c r="A8686">
        <v>60</v>
      </c>
      <c r="B8686" t="s">
        <v>15</v>
      </c>
      <c r="C8686">
        <v>18</v>
      </c>
      <c r="D8686">
        <v>147</v>
      </c>
      <c r="E8686">
        <v>95</v>
      </c>
      <c r="F8686">
        <v>172.8</v>
      </c>
      <c r="G8686">
        <v>141.5</v>
      </c>
      <c r="H8686">
        <v>86</v>
      </c>
      <c r="I8686">
        <v>1</v>
      </c>
      <c r="J8686" t="s">
        <v>16</v>
      </c>
      <c r="K8686" t="s">
        <v>17</v>
      </c>
      <c r="L8686" t="s">
        <v>18</v>
      </c>
      <c r="M8686">
        <v>4.7</v>
      </c>
      <c r="N8686">
        <v>9492.67</v>
      </c>
      <c r="O8686" t="s">
        <v>19</v>
      </c>
      <c r="P8686" t="str">
        <f t="shared" ref="P8686" si="4683">IF(A8683&lt;30,"18-29",IF(A8683&lt;45,"30-44",IF(A8683&lt;60,"45-59",IF(A8683&lt;75,"60-74","75+"))))</f>
        <v>45-59</v>
      </c>
      <c r="Q8686" t="str">
        <f>IF(PatientData[[#This Row],[bmi]]&lt;18.5,"Underweight",
IF(PatientData[[#This Row],[bmi]]&lt;25,"Normal",
IF(PatientData[[#This Row],[bmi]]&lt;30,"Overweight","Obese")))</f>
        <v>Underweight</v>
      </c>
      <c r="R8686" t="str">
        <f t="shared" si="4660"/>
        <v>High BP</v>
      </c>
      <c r="S8686" t="str">
        <f t="shared" si="4661"/>
        <v>Normal Cost</v>
      </c>
    </row>
    <row r="8687" spans="1:19" x14ac:dyDescent="0.3">
      <c r="A8687">
        <v>69</v>
      </c>
      <c r="B8687" t="s">
        <v>20</v>
      </c>
      <c r="C8687">
        <v>33.799999999999997</v>
      </c>
      <c r="D8687">
        <v>147</v>
      </c>
      <c r="E8687">
        <v>78</v>
      </c>
      <c r="F8687">
        <v>287.39999999999998</v>
      </c>
      <c r="G8687">
        <v>147.4</v>
      </c>
      <c r="H8687">
        <v>70</v>
      </c>
      <c r="I8687">
        <v>0</v>
      </c>
      <c r="J8687" t="s">
        <v>24</v>
      </c>
      <c r="K8687" t="s">
        <v>17</v>
      </c>
      <c r="L8687" t="s">
        <v>25</v>
      </c>
      <c r="M8687">
        <v>5.7</v>
      </c>
      <c r="N8687">
        <v>8438.75</v>
      </c>
      <c r="O8687" t="s">
        <v>19</v>
      </c>
      <c r="P8687" t="str">
        <f t="shared" ref="P8687" si="4684">IF(A8687&lt;30,"18-29",IF(A8687&lt;45,"30-44",IF(A8687&lt;60,"45-59",IF(A8687&lt;75,"60-74","75+"))))</f>
        <v>60-74</v>
      </c>
      <c r="Q8687" t="str">
        <f>IF(PatientData[[#This Row],[bmi]]&lt;18.5,"Underweight",
IF(PatientData[[#This Row],[bmi]]&lt;25,"Normal",
IF(PatientData[[#This Row],[bmi]]&lt;30,"Overweight","Obese")))</f>
        <v>Obese</v>
      </c>
      <c r="R8687" t="str">
        <f t="shared" si="4660"/>
        <v>High BP</v>
      </c>
      <c r="S8687" t="str">
        <f t="shared" si="4661"/>
        <v>Normal Cost</v>
      </c>
    </row>
    <row r="8688" spans="1:19" x14ac:dyDescent="0.3">
      <c r="A8688">
        <v>58</v>
      </c>
      <c r="B8688" t="s">
        <v>15</v>
      </c>
      <c r="C8688">
        <v>31.6</v>
      </c>
      <c r="D8688">
        <v>102</v>
      </c>
      <c r="E8688">
        <v>60</v>
      </c>
      <c r="F8688">
        <v>240.5</v>
      </c>
      <c r="G8688">
        <v>105.7</v>
      </c>
      <c r="H8688">
        <v>60</v>
      </c>
      <c r="I8688">
        <v>0</v>
      </c>
      <c r="J8688" t="s">
        <v>27</v>
      </c>
      <c r="K8688" t="s">
        <v>26</v>
      </c>
      <c r="L8688" t="s">
        <v>25</v>
      </c>
      <c r="M8688">
        <v>1.2</v>
      </c>
      <c r="N8688">
        <v>3974.77</v>
      </c>
      <c r="O8688" t="s">
        <v>19</v>
      </c>
      <c r="P8688" t="str">
        <f t="shared" ref="P8688:P8692" si="4685">IF(A8685&lt;30,"18-29",IF(A8685&lt;45,"30-44",IF(A8685&lt;60,"45-59",IF(A8685&lt;75,"60-74","75+"))))</f>
        <v>60-74</v>
      </c>
      <c r="Q8688" t="str">
        <f>IF(PatientData[[#This Row],[bmi]]&lt;18.5,"Underweight",
IF(PatientData[[#This Row],[bmi]]&lt;25,"Normal",
IF(PatientData[[#This Row],[bmi]]&lt;30,"Overweight","Obese")))</f>
        <v>Obese</v>
      </c>
      <c r="R8688" t="str">
        <f t="shared" si="4660"/>
        <v>Normal BP</v>
      </c>
      <c r="S8688" t="str">
        <f t="shared" si="4661"/>
        <v>Normal Cost</v>
      </c>
    </row>
    <row r="8689" spans="1:19" x14ac:dyDescent="0.3">
      <c r="A8689">
        <v>55</v>
      </c>
      <c r="B8689" t="s">
        <v>15</v>
      </c>
      <c r="C8689">
        <v>33.4</v>
      </c>
      <c r="D8689">
        <v>128</v>
      </c>
      <c r="E8689">
        <v>83</v>
      </c>
      <c r="F8689">
        <v>228.9</v>
      </c>
      <c r="G8689">
        <v>139.9</v>
      </c>
      <c r="H8689">
        <v>83</v>
      </c>
      <c r="I8689">
        <v>2</v>
      </c>
      <c r="J8689" t="s">
        <v>16</v>
      </c>
      <c r="K8689" t="s">
        <v>17</v>
      </c>
      <c r="L8689" t="s">
        <v>18</v>
      </c>
      <c r="M8689">
        <v>8.1999999999999993</v>
      </c>
      <c r="N8689">
        <v>15668.5</v>
      </c>
      <c r="O8689" t="s">
        <v>19</v>
      </c>
      <c r="P8689" t="str">
        <f t="shared" si="4685"/>
        <v>60-74</v>
      </c>
      <c r="Q8689" t="str">
        <f>IF(PatientData[[#This Row],[bmi]]&lt;18.5,"Underweight",
IF(PatientData[[#This Row],[bmi]]&lt;25,"Normal",
IF(PatientData[[#This Row],[bmi]]&lt;30,"Overweight","Obese")))</f>
        <v>Obese</v>
      </c>
      <c r="R8689" t="str">
        <f t="shared" si="4660"/>
        <v>High BP</v>
      </c>
      <c r="S8689" t="str">
        <f t="shared" si="4661"/>
        <v>High Cost</v>
      </c>
    </row>
    <row r="8690" spans="1:19" x14ac:dyDescent="0.3">
      <c r="A8690">
        <v>63</v>
      </c>
      <c r="B8690" t="s">
        <v>15</v>
      </c>
      <c r="C8690">
        <v>24.4</v>
      </c>
      <c r="D8690">
        <v>114</v>
      </c>
      <c r="E8690">
        <v>66</v>
      </c>
      <c r="F8690">
        <v>191</v>
      </c>
      <c r="G8690">
        <v>92.7</v>
      </c>
      <c r="H8690">
        <v>87</v>
      </c>
      <c r="I8690">
        <v>1</v>
      </c>
      <c r="J8690" t="s">
        <v>24</v>
      </c>
      <c r="K8690" t="s">
        <v>26</v>
      </c>
      <c r="L8690" t="s">
        <v>22</v>
      </c>
      <c r="M8690">
        <v>14.9</v>
      </c>
      <c r="N8690">
        <v>26796.83</v>
      </c>
      <c r="O8690" t="s">
        <v>19</v>
      </c>
      <c r="P8690" t="str">
        <f t="shared" si="4685"/>
        <v>60-74</v>
      </c>
      <c r="Q8690" t="str">
        <f>IF(PatientData[[#This Row],[bmi]]&lt;18.5,"Underweight",
IF(PatientData[[#This Row],[bmi]]&lt;25,"Normal",
IF(PatientData[[#This Row],[bmi]]&lt;30,"Overweight","Obese")))</f>
        <v>Normal</v>
      </c>
      <c r="R8690" t="str">
        <f t="shared" si="4660"/>
        <v>Normal BP</v>
      </c>
      <c r="S8690" t="str">
        <f t="shared" si="4661"/>
        <v>High Cost</v>
      </c>
    </row>
    <row r="8691" spans="1:19" x14ac:dyDescent="0.3">
      <c r="A8691">
        <v>54</v>
      </c>
      <c r="B8691" t="s">
        <v>15</v>
      </c>
      <c r="C8691">
        <v>18</v>
      </c>
      <c r="D8691">
        <v>118</v>
      </c>
      <c r="E8691">
        <v>78</v>
      </c>
      <c r="F8691">
        <v>211.2</v>
      </c>
      <c r="G8691">
        <v>160.19999999999999</v>
      </c>
      <c r="H8691">
        <v>80</v>
      </c>
      <c r="I8691">
        <v>1</v>
      </c>
      <c r="J8691" t="s">
        <v>16</v>
      </c>
      <c r="K8691" t="s">
        <v>21</v>
      </c>
      <c r="L8691" t="s">
        <v>25</v>
      </c>
      <c r="M8691">
        <v>10.5</v>
      </c>
      <c r="N8691">
        <v>22543.79</v>
      </c>
      <c r="O8691" t="s">
        <v>19</v>
      </c>
      <c r="P8691" t="str">
        <f t="shared" si="4685"/>
        <v>45-59</v>
      </c>
      <c r="Q8691" t="str">
        <f>IF(PatientData[[#This Row],[bmi]]&lt;18.5,"Underweight",
IF(PatientData[[#This Row],[bmi]]&lt;25,"Normal",
IF(PatientData[[#This Row],[bmi]]&lt;30,"Overweight","Obese")))</f>
        <v>Underweight</v>
      </c>
      <c r="R8691" t="str">
        <f t="shared" si="4660"/>
        <v>Normal BP</v>
      </c>
      <c r="S8691" t="str">
        <f t="shared" si="4661"/>
        <v>High Cost</v>
      </c>
    </row>
    <row r="8692" spans="1:19" x14ac:dyDescent="0.3">
      <c r="A8692">
        <v>46</v>
      </c>
      <c r="B8692" t="s">
        <v>15</v>
      </c>
      <c r="C8692">
        <v>18</v>
      </c>
      <c r="D8692">
        <v>117</v>
      </c>
      <c r="E8692">
        <v>80</v>
      </c>
      <c r="F8692">
        <v>194</v>
      </c>
      <c r="G8692">
        <v>99.8</v>
      </c>
      <c r="H8692">
        <v>94</v>
      </c>
      <c r="I8692">
        <v>1</v>
      </c>
      <c r="J8692" t="s">
        <v>24</v>
      </c>
      <c r="K8692" t="s">
        <v>21</v>
      </c>
      <c r="L8692" t="s">
        <v>18</v>
      </c>
      <c r="M8692">
        <v>3.8</v>
      </c>
      <c r="N8692">
        <v>10073.4</v>
      </c>
      <c r="O8692" t="s">
        <v>19</v>
      </c>
      <c r="P8692" t="str">
        <f t="shared" si="4685"/>
        <v>45-59</v>
      </c>
      <c r="Q8692" t="str">
        <f>IF(PatientData[[#This Row],[bmi]]&lt;18.5,"Underweight",
IF(PatientData[[#This Row],[bmi]]&lt;25,"Normal",
IF(PatientData[[#This Row],[bmi]]&lt;30,"Overweight","Obese")))</f>
        <v>Underweight</v>
      </c>
      <c r="R8692" t="str">
        <f t="shared" si="4660"/>
        <v>High BP</v>
      </c>
      <c r="S8692" t="str">
        <f t="shared" si="4661"/>
        <v>Normal Cost</v>
      </c>
    </row>
    <row r="8693" spans="1:19" x14ac:dyDescent="0.3">
      <c r="A8693">
        <v>79</v>
      </c>
      <c r="B8693" t="s">
        <v>20</v>
      </c>
      <c r="C8693">
        <v>33.799999999999997</v>
      </c>
      <c r="D8693">
        <v>119</v>
      </c>
      <c r="E8693">
        <v>74</v>
      </c>
      <c r="F8693">
        <v>229.2</v>
      </c>
      <c r="G8693">
        <v>116.6</v>
      </c>
      <c r="H8693">
        <v>78</v>
      </c>
      <c r="I8693">
        <v>0</v>
      </c>
      <c r="J8693" t="s">
        <v>27</v>
      </c>
      <c r="K8693" t="s">
        <v>28</v>
      </c>
      <c r="L8693" t="s">
        <v>18</v>
      </c>
      <c r="M8693">
        <v>2.6</v>
      </c>
      <c r="N8693">
        <v>8591.51</v>
      </c>
      <c r="O8693" t="s">
        <v>19</v>
      </c>
      <c r="P8693" t="str">
        <f t="shared" ref="P8693" si="4686">IF(A8693&lt;30,"18-29",IF(A8693&lt;45,"30-44",IF(A8693&lt;60,"45-59",IF(A8693&lt;75,"60-74","75+"))))</f>
        <v>75+</v>
      </c>
      <c r="Q8693" t="str">
        <f>IF(PatientData[[#This Row],[bmi]]&lt;18.5,"Underweight",
IF(PatientData[[#This Row],[bmi]]&lt;25,"Normal",
IF(PatientData[[#This Row],[bmi]]&lt;30,"Overweight","Obese")))</f>
        <v>Obese</v>
      </c>
      <c r="R8693" t="str">
        <f t="shared" si="4660"/>
        <v>Normal BP</v>
      </c>
      <c r="S8693" t="str">
        <f t="shared" si="4661"/>
        <v>Normal Cost</v>
      </c>
    </row>
    <row r="8694" spans="1:19" x14ac:dyDescent="0.3">
      <c r="A8694">
        <v>19</v>
      </c>
      <c r="B8694" t="s">
        <v>15</v>
      </c>
      <c r="C8694">
        <v>25.3</v>
      </c>
      <c r="D8694">
        <v>123</v>
      </c>
      <c r="E8694">
        <v>60</v>
      </c>
      <c r="F8694">
        <v>172.7</v>
      </c>
      <c r="G8694">
        <v>125.9</v>
      </c>
      <c r="H8694">
        <v>64</v>
      </c>
      <c r="I8694">
        <v>2</v>
      </c>
      <c r="J8694" t="s">
        <v>24</v>
      </c>
      <c r="K8694" t="s">
        <v>21</v>
      </c>
      <c r="L8694" t="s">
        <v>22</v>
      </c>
      <c r="M8694">
        <v>2.9</v>
      </c>
      <c r="N8694">
        <v>7998.26</v>
      </c>
      <c r="O8694" t="s">
        <v>19</v>
      </c>
      <c r="P8694" t="str">
        <f t="shared" ref="P8694:P8695" si="4687">IF(A8691&lt;30,"18-29",IF(A8691&lt;45,"30-44",IF(A8691&lt;60,"45-59",IF(A8691&lt;75,"60-74","75+"))))</f>
        <v>45-59</v>
      </c>
      <c r="Q8694" t="str">
        <f>IF(PatientData[[#This Row],[bmi]]&lt;18.5,"Underweight",
IF(PatientData[[#This Row],[bmi]]&lt;25,"Normal",
IF(PatientData[[#This Row],[bmi]]&lt;30,"Overweight","Obese")))</f>
        <v>Overweight</v>
      </c>
      <c r="R8694" t="str">
        <f t="shared" si="4660"/>
        <v>High BP</v>
      </c>
      <c r="S8694" t="str">
        <f t="shared" si="4661"/>
        <v>Normal Cost</v>
      </c>
    </row>
    <row r="8695" spans="1:19" x14ac:dyDescent="0.3">
      <c r="A8695">
        <v>54</v>
      </c>
      <c r="B8695" t="s">
        <v>15</v>
      </c>
      <c r="C8695">
        <v>40.6</v>
      </c>
      <c r="D8695">
        <v>123</v>
      </c>
      <c r="E8695">
        <v>78</v>
      </c>
      <c r="F8695">
        <v>219.9</v>
      </c>
      <c r="G8695">
        <v>134.80000000000001</v>
      </c>
      <c r="H8695">
        <v>69</v>
      </c>
      <c r="I8695">
        <v>1</v>
      </c>
      <c r="J8695" t="s">
        <v>24</v>
      </c>
      <c r="K8695" t="s">
        <v>26</v>
      </c>
      <c r="L8695" t="s">
        <v>25</v>
      </c>
      <c r="M8695">
        <v>5.9</v>
      </c>
      <c r="N8695">
        <v>11264.96</v>
      </c>
      <c r="O8695" t="s">
        <v>19</v>
      </c>
      <c r="P8695" t="str">
        <f t="shared" si="4687"/>
        <v>45-59</v>
      </c>
      <c r="Q8695" t="str">
        <f>IF(PatientData[[#This Row],[bmi]]&lt;18.5,"Underweight",
IF(PatientData[[#This Row],[bmi]]&lt;25,"Normal",
IF(PatientData[[#This Row],[bmi]]&lt;30,"Overweight","Obese")))</f>
        <v>Obese</v>
      </c>
      <c r="R8695" t="str">
        <f t="shared" si="4660"/>
        <v>High BP</v>
      </c>
      <c r="S8695" t="str">
        <f t="shared" si="4661"/>
        <v>Normal Cost</v>
      </c>
    </row>
    <row r="8696" spans="1:19" x14ac:dyDescent="0.3">
      <c r="A8696">
        <v>61</v>
      </c>
      <c r="B8696" t="s">
        <v>20</v>
      </c>
      <c r="C8696">
        <v>33.799999999999997</v>
      </c>
      <c r="D8696">
        <v>158</v>
      </c>
      <c r="E8696">
        <v>94</v>
      </c>
      <c r="F8696">
        <v>252</v>
      </c>
      <c r="G8696">
        <v>135.6</v>
      </c>
      <c r="H8696">
        <v>76</v>
      </c>
      <c r="I8696">
        <v>3</v>
      </c>
      <c r="J8696" t="s">
        <v>24</v>
      </c>
      <c r="K8696" t="s">
        <v>21</v>
      </c>
      <c r="L8696" t="s">
        <v>18</v>
      </c>
      <c r="M8696">
        <v>5.0999999999999996</v>
      </c>
      <c r="N8696">
        <v>12111.83</v>
      </c>
      <c r="O8696" t="s">
        <v>19</v>
      </c>
      <c r="P8696" t="str">
        <f t="shared" ref="P8696:P8699" si="4688">IF(A8696&lt;30,"18-29",IF(A8696&lt;45,"30-44",IF(A8696&lt;60,"45-59",IF(A8696&lt;75,"60-74","75+"))))</f>
        <v>60-74</v>
      </c>
      <c r="Q8696" t="str">
        <f>IF(PatientData[[#This Row],[bmi]]&lt;18.5,"Underweight",
IF(PatientData[[#This Row],[bmi]]&lt;25,"Normal",
IF(PatientData[[#This Row],[bmi]]&lt;30,"Overweight","Obese")))</f>
        <v>Obese</v>
      </c>
      <c r="R8696" t="str">
        <f t="shared" si="4660"/>
        <v>High BP</v>
      </c>
      <c r="S8696" t="str">
        <f t="shared" si="4661"/>
        <v>Normal Cost</v>
      </c>
    </row>
    <row r="8697" spans="1:19" x14ac:dyDescent="0.3">
      <c r="A8697">
        <v>61</v>
      </c>
      <c r="B8697" t="s">
        <v>20</v>
      </c>
      <c r="C8697">
        <v>33.799999999999997</v>
      </c>
      <c r="D8697">
        <v>144</v>
      </c>
      <c r="E8697">
        <v>85</v>
      </c>
      <c r="F8697">
        <v>240.4</v>
      </c>
      <c r="G8697">
        <v>125.9</v>
      </c>
      <c r="H8697">
        <v>77</v>
      </c>
      <c r="I8697">
        <v>1</v>
      </c>
      <c r="J8697" t="s">
        <v>24</v>
      </c>
      <c r="K8697" t="s">
        <v>17</v>
      </c>
      <c r="L8697" t="s">
        <v>22</v>
      </c>
      <c r="M8697">
        <v>5.3</v>
      </c>
      <c r="N8697">
        <v>10637.52</v>
      </c>
      <c r="O8697" t="s">
        <v>19</v>
      </c>
      <c r="P8697" t="str">
        <f t="shared" si="4688"/>
        <v>60-74</v>
      </c>
      <c r="Q8697" t="str">
        <f>IF(PatientData[[#This Row],[bmi]]&lt;18.5,"Underweight",
IF(PatientData[[#This Row],[bmi]]&lt;25,"Normal",
IF(PatientData[[#This Row],[bmi]]&lt;30,"Overweight","Obese")))</f>
        <v>Obese</v>
      </c>
      <c r="R8697" t="str">
        <f t="shared" si="4660"/>
        <v>High BP</v>
      </c>
      <c r="S8697" t="str">
        <f t="shared" si="4661"/>
        <v>Normal Cost</v>
      </c>
    </row>
    <row r="8698" spans="1:19" x14ac:dyDescent="0.3">
      <c r="A8698">
        <v>77</v>
      </c>
      <c r="B8698" t="s">
        <v>20</v>
      </c>
      <c r="C8698">
        <v>33.799999999999997</v>
      </c>
      <c r="D8698">
        <v>132</v>
      </c>
      <c r="E8698">
        <v>82</v>
      </c>
      <c r="F8698">
        <v>285.5</v>
      </c>
      <c r="G8698">
        <v>93.1</v>
      </c>
      <c r="H8698">
        <v>74</v>
      </c>
      <c r="I8698">
        <v>1</v>
      </c>
      <c r="J8698" t="s">
        <v>16</v>
      </c>
      <c r="K8698" t="s">
        <v>21</v>
      </c>
      <c r="L8698" t="s">
        <v>25</v>
      </c>
      <c r="M8698">
        <v>7.8</v>
      </c>
      <c r="N8698">
        <v>16068.57</v>
      </c>
      <c r="O8698" t="s">
        <v>19</v>
      </c>
      <c r="P8698" t="str">
        <f t="shared" si="4688"/>
        <v>75+</v>
      </c>
      <c r="Q8698" t="str">
        <f>IF(PatientData[[#This Row],[bmi]]&lt;18.5,"Underweight",
IF(PatientData[[#This Row],[bmi]]&lt;25,"Normal",
IF(PatientData[[#This Row],[bmi]]&lt;30,"Overweight","Obese")))</f>
        <v>Obese</v>
      </c>
      <c r="R8698" t="str">
        <f t="shared" si="4660"/>
        <v>High BP</v>
      </c>
      <c r="S8698" t="str">
        <f t="shared" si="4661"/>
        <v>High Cost</v>
      </c>
    </row>
    <row r="8699" spans="1:19" x14ac:dyDescent="0.3">
      <c r="A8699">
        <v>46</v>
      </c>
      <c r="B8699" t="s">
        <v>20</v>
      </c>
      <c r="C8699">
        <v>33.9</v>
      </c>
      <c r="D8699">
        <v>133</v>
      </c>
      <c r="E8699">
        <v>87</v>
      </c>
      <c r="F8699">
        <v>193.5</v>
      </c>
      <c r="G8699">
        <v>107.2</v>
      </c>
      <c r="H8699">
        <v>71</v>
      </c>
      <c r="I8699">
        <v>3</v>
      </c>
      <c r="J8699" t="s">
        <v>24</v>
      </c>
      <c r="K8699" t="s">
        <v>28</v>
      </c>
      <c r="L8699" t="s">
        <v>18</v>
      </c>
      <c r="M8699">
        <v>10.5</v>
      </c>
      <c r="N8699">
        <v>21624.63</v>
      </c>
      <c r="O8699" t="s">
        <v>19</v>
      </c>
      <c r="P8699" t="str">
        <f t="shared" si="4688"/>
        <v>45-59</v>
      </c>
      <c r="Q8699" t="str">
        <f>IF(PatientData[[#This Row],[bmi]]&lt;18.5,"Underweight",
IF(PatientData[[#This Row],[bmi]]&lt;25,"Normal",
IF(PatientData[[#This Row],[bmi]]&lt;30,"Overweight","Obese")))</f>
        <v>Obese</v>
      </c>
      <c r="R8699" t="str">
        <f t="shared" si="4660"/>
        <v>High BP</v>
      </c>
      <c r="S8699" t="str">
        <f t="shared" si="4661"/>
        <v>High Cost</v>
      </c>
    </row>
    <row r="8700" spans="1:19" x14ac:dyDescent="0.3">
      <c r="A8700">
        <v>75</v>
      </c>
      <c r="B8700" t="s">
        <v>15</v>
      </c>
      <c r="C8700">
        <v>19.7</v>
      </c>
      <c r="D8700">
        <v>132</v>
      </c>
      <c r="E8700">
        <v>83</v>
      </c>
      <c r="F8700">
        <v>206.8</v>
      </c>
      <c r="G8700">
        <v>119.4</v>
      </c>
      <c r="H8700">
        <v>101</v>
      </c>
      <c r="I8700">
        <v>1</v>
      </c>
      <c r="J8700" t="s">
        <v>16</v>
      </c>
      <c r="K8700" t="s">
        <v>28</v>
      </c>
      <c r="L8700" t="s">
        <v>18</v>
      </c>
      <c r="M8700">
        <v>8.6999999999999993</v>
      </c>
      <c r="N8700">
        <v>17630.82</v>
      </c>
      <c r="O8700" t="s">
        <v>19</v>
      </c>
      <c r="P8700" t="str">
        <f t="shared" ref="P8700" si="4689">IF(A8697&lt;30,"18-29",IF(A8697&lt;45,"30-44",IF(A8697&lt;60,"45-59",IF(A8697&lt;75,"60-74","75+"))))</f>
        <v>60-74</v>
      </c>
      <c r="Q8700" t="str">
        <f>IF(PatientData[[#This Row],[bmi]]&lt;18.5,"Underweight",
IF(PatientData[[#This Row],[bmi]]&lt;25,"Normal",
IF(PatientData[[#This Row],[bmi]]&lt;30,"Overweight","Obese")))</f>
        <v>Normal</v>
      </c>
      <c r="R8700" t="str">
        <f t="shared" si="4660"/>
        <v>High BP</v>
      </c>
      <c r="S8700" t="str">
        <f t="shared" si="4661"/>
        <v>High Cost</v>
      </c>
    </row>
    <row r="8701" spans="1:19" x14ac:dyDescent="0.3">
      <c r="A8701">
        <v>63</v>
      </c>
      <c r="B8701" t="s">
        <v>20</v>
      </c>
      <c r="C8701">
        <v>33.9</v>
      </c>
      <c r="D8701">
        <v>124</v>
      </c>
      <c r="E8701">
        <v>73</v>
      </c>
      <c r="F8701">
        <v>247.9</v>
      </c>
      <c r="G8701">
        <v>178.4</v>
      </c>
      <c r="H8701">
        <v>89</v>
      </c>
      <c r="I8701">
        <v>0</v>
      </c>
      <c r="J8701" t="s">
        <v>24</v>
      </c>
      <c r="K8701" t="s">
        <v>17</v>
      </c>
      <c r="L8701" t="s">
        <v>25</v>
      </c>
      <c r="M8701">
        <v>2</v>
      </c>
      <c r="N8701">
        <v>4693.82</v>
      </c>
      <c r="O8701" t="s">
        <v>19</v>
      </c>
      <c r="P8701" t="str">
        <f t="shared" ref="P8701:P8703" si="4690">IF(A8701&lt;30,"18-29",IF(A8701&lt;45,"30-44",IF(A8701&lt;60,"45-59",IF(A8701&lt;75,"60-74","75+"))))</f>
        <v>60-74</v>
      </c>
      <c r="Q8701" t="str">
        <f>IF(PatientData[[#This Row],[bmi]]&lt;18.5,"Underweight",
IF(PatientData[[#This Row],[bmi]]&lt;25,"Normal",
IF(PatientData[[#This Row],[bmi]]&lt;30,"Overweight","Obese")))</f>
        <v>Obese</v>
      </c>
      <c r="R8701" t="str">
        <f t="shared" si="4660"/>
        <v>High BP</v>
      </c>
      <c r="S8701" t="str">
        <f t="shared" si="4661"/>
        <v>Normal Cost</v>
      </c>
    </row>
    <row r="8702" spans="1:19" x14ac:dyDescent="0.3">
      <c r="A8702">
        <v>40</v>
      </c>
      <c r="B8702" t="s">
        <v>20</v>
      </c>
      <c r="C8702">
        <v>33.9</v>
      </c>
      <c r="D8702">
        <v>124</v>
      </c>
      <c r="E8702">
        <v>75</v>
      </c>
      <c r="F8702">
        <v>220.1</v>
      </c>
      <c r="G8702">
        <v>136.4</v>
      </c>
      <c r="H8702">
        <v>85</v>
      </c>
      <c r="I8702">
        <v>0</v>
      </c>
      <c r="J8702" t="s">
        <v>27</v>
      </c>
      <c r="K8702" t="s">
        <v>26</v>
      </c>
      <c r="L8702" t="s">
        <v>18</v>
      </c>
      <c r="M8702">
        <v>1.3</v>
      </c>
      <c r="N8702">
        <v>3490.06</v>
      </c>
      <c r="O8702" t="s">
        <v>19</v>
      </c>
      <c r="P8702" t="str">
        <f t="shared" si="4690"/>
        <v>30-44</v>
      </c>
      <c r="Q8702" t="str">
        <f>IF(PatientData[[#This Row],[bmi]]&lt;18.5,"Underweight",
IF(PatientData[[#This Row],[bmi]]&lt;25,"Normal",
IF(PatientData[[#This Row],[bmi]]&lt;30,"Overweight","Obese")))</f>
        <v>Obese</v>
      </c>
      <c r="R8702" t="str">
        <f t="shared" si="4660"/>
        <v>High BP</v>
      </c>
      <c r="S8702" t="str">
        <f t="shared" si="4661"/>
        <v>Normal Cost</v>
      </c>
    </row>
    <row r="8703" spans="1:19" x14ac:dyDescent="0.3">
      <c r="A8703">
        <v>49</v>
      </c>
      <c r="B8703" t="s">
        <v>20</v>
      </c>
      <c r="C8703">
        <v>33.9</v>
      </c>
      <c r="D8703">
        <v>119</v>
      </c>
      <c r="E8703">
        <v>74</v>
      </c>
      <c r="F8703">
        <v>227</v>
      </c>
      <c r="G8703">
        <v>107.7</v>
      </c>
      <c r="H8703">
        <v>78</v>
      </c>
      <c r="I8703">
        <v>2</v>
      </c>
      <c r="J8703" t="s">
        <v>27</v>
      </c>
      <c r="K8703" t="s">
        <v>21</v>
      </c>
      <c r="L8703" t="s">
        <v>25</v>
      </c>
      <c r="M8703">
        <v>6.9</v>
      </c>
      <c r="N8703">
        <v>14175.71</v>
      </c>
      <c r="O8703" t="s">
        <v>19</v>
      </c>
      <c r="P8703" t="str">
        <f t="shared" si="4690"/>
        <v>45-59</v>
      </c>
      <c r="Q8703" t="str">
        <f>IF(PatientData[[#This Row],[bmi]]&lt;18.5,"Underweight",
IF(PatientData[[#This Row],[bmi]]&lt;25,"Normal",
IF(PatientData[[#This Row],[bmi]]&lt;30,"Overweight","Obese")))</f>
        <v>Obese</v>
      </c>
      <c r="R8703" t="str">
        <f t="shared" si="4660"/>
        <v>Normal BP</v>
      </c>
      <c r="S8703" t="str">
        <f t="shared" si="4661"/>
        <v>Normal Cost</v>
      </c>
    </row>
    <row r="8704" spans="1:19" x14ac:dyDescent="0.3">
      <c r="A8704">
        <v>79</v>
      </c>
      <c r="B8704" t="s">
        <v>15</v>
      </c>
      <c r="C8704">
        <v>31.9</v>
      </c>
      <c r="D8704">
        <v>135</v>
      </c>
      <c r="E8704">
        <v>79</v>
      </c>
      <c r="F8704">
        <v>218</v>
      </c>
      <c r="G8704">
        <v>153.80000000000001</v>
      </c>
      <c r="H8704">
        <v>94</v>
      </c>
      <c r="I8704">
        <v>1</v>
      </c>
      <c r="J8704" t="s">
        <v>16</v>
      </c>
      <c r="K8704" t="s">
        <v>17</v>
      </c>
      <c r="L8704" t="s">
        <v>25</v>
      </c>
      <c r="M8704">
        <v>13.2</v>
      </c>
      <c r="N8704">
        <v>22633.34</v>
      </c>
      <c r="O8704" t="s">
        <v>19</v>
      </c>
      <c r="P8704" t="str">
        <f t="shared" ref="P8704:P8706" si="4691">IF(A8701&lt;30,"18-29",IF(A8701&lt;45,"30-44",IF(A8701&lt;60,"45-59",IF(A8701&lt;75,"60-74","75+"))))</f>
        <v>60-74</v>
      </c>
      <c r="Q8704" t="str">
        <f>IF(PatientData[[#This Row],[bmi]]&lt;18.5,"Underweight",
IF(PatientData[[#This Row],[bmi]]&lt;25,"Normal",
IF(PatientData[[#This Row],[bmi]]&lt;30,"Overweight","Obese")))</f>
        <v>Obese</v>
      </c>
      <c r="R8704" t="str">
        <f t="shared" si="4660"/>
        <v>High BP</v>
      </c>
      <c r="S8704" t="str">
        <f t="shared" si="4661"/>
        <v>High Cost</v>
      </c>
    </row>
    <row r="8705" spans="1:19" x14ac:dyDescent="0.3">
      <c r="A8705">
        <v>43</v>
      </c>
      <c r="B8705" t="s">
        <v>15</v>
      </c>
      <c r="C8705">
        <v>32</v>
      </c>
      <c r="D8705">
        <v>134</v>
      </c>
      <c r="E8705">
        <v>83</v>
      </c>
      <c r="F8705">
        <v>185.4</v>
      </c>
      <c r="G8705">
        <v>107.5</v>
      </c>
      <c r="H8705">
        <v>78</v>
      </c>
      <c r="I8705">
        <v>1</v>
      </c>
      <c r="J8705" t="s">
        <v>27</v>
      </c>
      <c r="K8705" t="s">
        <v>21</v>
      </c>
      <c r="L8705" t="s">
        <v>25</v>
      </c>
      <c r="M8705">
        <v>7.1</v>
      </c>
      <c r="N8705">
        <v>16213.22</v>
      </c>
      <c r="O8705" t="s">
        <v>19</v>
      </c>
      <c r="P8705" t="str">
        <f t="shared" si="4691"/>
        <v>30-44</v>
      </c>
      <c r="Q8705" t="str">
        <f>IF(PatientData[[#This Row],[bmi]]&lt;18.5,"Underweight",
IF(PatientData[[#This Row],[bmi]]&lt;25,"Normal",
IF(PatientData[[#This Row],[bmi]]&lt;30,"Overweight","Obese")))</f>
        <v>Obese</v>
      </c>
      <c r="R8705" t="str">
        <f t="shared" si="4660"/>
        <v>High BP</v>
      </c>
      <c r="S8705" t="str">
        <f t="shared" si="4661"/>
        <v>High Cost</v>
      </c>
    </row>
    <row r="8706" spans="1:19" x14ac:dyDescent="0.3">
      <c r="A8706">
        <v>41</v>
      </c>
      <c r="B8706" t="s">
        <v>15</v>
      </c>
      <c r="C8706">
        <v>30.8</v>
      </c>
      <c r="D8706">
        <v>228</v>
      </c>
      <c r="E8706">
        <v>130</v>
      </c>
      <c r="F8706">
        <v>172.5</v>
      </c>
      <c r="G8706">
        <v>130.4</v>
      </c>
      <c r="H8706">
        <v>90</v>
      </c>
      <c r="I8706">
        <v>0</v>
      </c>
      <c r="J8706" t="s">
        <v>16</v>
      </c>
      <c r="K8706" t="s">
        <v>21</v>
      </c>
      <c r="L8706" t="s">
        <v>18</v>
      </c>
      <c r="M8706">
        <v>7.5</v>
      </c>
      <c r="N8706">
        <v>16756.64</v>
      </c>
      <c r="O8706" t="s">
        <v>19</v>
      </c>
      <c r="P8706" t="str">
        <f t="shared" si="4691"/>
        <v>45-59</v>
      </c>
      <c r="Q8706" t="str">
        <f>IF(PatientData[[#This Row],[bmi]]&lt;18.5,"Underweight",
IF(PatientData[[#This Row],[bmi]]&lt;25,"Normal",
IF(PatientData[[#This Row],[bmi]]&lt;30,"Overweight","Obese")))</f>
        <v>Obese</v>
      </c>
      <c r="R8706" t="str">
        <f t="shared" si="4660"/>
        <v>High BP</v>
      </c>
      <c r="S8706" t="str">
        <f t="shared" si="4661"/>
        <v>High Cost</v>
      </c>
    </row>
    <row r="8707" spans="1:19" x14ac:dyDescent="0.3">
      <c r="A8707">
        <v>67</v>
      </c>
      <c r="B8707" t="s">
        <v>20</v>
      </c>
      <c r="C8707">
        <v>33.9</v>
      </c>
      <c r="D8707">
        <v>123</v>
      </c>
      <c r="E8707">
        <v>74</v>
      </c>
      <c r="F8707">
        <v>224.3</v>
      </c>
      <c r="G8707">
        <v>107.4</v>
      </c>
      <c r="H8707">
        <v>64</v>
      </c>
      <c r="I8707">
        <v>0</v>
      </c>
      <c r="J8707" t="s">
        <v>16</v>
      </c>
      <c r="K8707" t="s">
        <v>21</v>
      </c>
      <c r="L8707" t="s">
        <v>18</v>
      </c>
      <c r="M8707">
        <v>13.1</v>
      </c>
      <c r="N8707">
        <v>26119.41</v>
      </c>
      <c r="O8707" t="s">
        <v>19</v>
      </c>
      <c r="P8707" t="str">
        <f t="shared" ref="P8707:P8709" si="4692">IF(A8707&lt;30,"18-29",IF(A8707&lt;45,"30-44",IF(A8707&lt;60,"45-59",IF(A8707&lt;75,"60-74","75+"))))</f>
        <v>60-74</v>
      </c>
      <c r="Q8707" t="str">
        <f>IF(PatientData[[#This Row],[bmi]]&lt;18.5,"Underweight",
IF(PatientData[[#This Row],[bmi]]&lt;25,"Normal",
IF(PatientData[[#This Row],[bmi]]&lt;30,"Overweight","Obese")))</f>
        <v>Obese</v>
      </c>
      <c r="R8707" t="str">
        <f t="shared" ref="R8707:R8770" si="4693">IF(AND(D8707&lt;120,E8707&lt;80),"Normal BP","High BP")</f>
        <v>High BP</v>
      </c>
      <c r="S8707" t="str">
        <f t="shared" ref="S8707:S8770" si="4694">IF(N8707&gt;15000,"High Cost","Normal Cost")</f>
        <v>High Cost</v>
      </c>
    </row>
    <row r="8708" spans="1:19" x14ac:dyDescent="0.3">
      <c r="A8708">
        <v>86</v>
      </c>
      <c r="B8708" t="s">
        <v>20</v>
      </c>
      <c r="C8708">
        <v>33.9</v>
      </c>
      <c r="D8708">
        <v>126</v>
      </c>
      <c r="E8708">
        <v>79</v>
      </c>
      <c r="F8708">
        <v>266.3</v>
      </c>
      <c r="G8708">
        <v>116.8</v>
      </c>
      <c r="H8708">
        <v>173</v>
      </c>
      <c r="I8708">
        <v>0</v>
      </c>
      <c r="J8708" t="s">
        <v>24</v>
      </c>
      <c r="K8708" t="s">
        <v>26</v>
      </c>
      <c r="L8708" t="s">
        <v>18</v>
      </c>
      <c r="M8708">
        <v>7.2</v>
      </c>
      <c r="N8708">
        <v>11747.57</v>
      </c>
      <c r="O8708" t="s">
        <v>19</v>
      </c>
      <c r="P8708" t="str">
        <f t="shared" si="4692"/>
        <v>75+</v>
      </c>
      <c r="Q8708" t="str">
        <f>IF(PatientData[[#This Row],[bmi]]&lt;18.5,"Underweight",
IF(PatientData[[#This Row],[bmi]]&lt;25,"Normal",
IF(PatientData[[#This Row],[bmi]]&lt;30,"Overweight","Obese")))</f>
        <v>Obese</v>
      </c>
      <c r="R8708" t="str">
        <f t="shared" si="4693"/>
        <v>High BP</v>
      </c>
      <c r="S8708" t="str">
        <f t="shared" si="4694"/>
        <v>Normal Cost</v>
      </c>
    </row>
    <row r="8709" spans="1:19" x14ac:dyDescent="0.3">
      <c r="A8709">
        <v>93</v>
      </c>
      <c r="B8709" t="s">
        <v>20</v>
      </c>
      <c r="C8709">
        <v>33.9</v>
      </c>
      <c r="D8709">
        <v>131</v>
      </c>
      <c r="E8709">
        <v>80</v>
      </c>
      <c r="F8709">
        <v>267.60000000000002</v>
      </c>
      <c r="G8709">
        <v>91.2</v>
      </c>
      <c r="H8709">
        <v>68</v>
      </c>
      <c r="I8709">
        <v>1</v>
      </c>
      <c r="J8709" t="s">
        <v>27</v>
      </c>
      <c r="K8709" t="s">
        <v>21</v>
      </c>
      <c r="L8709" t="s">
        <v>22</v>
      </c>
      <c r="M8709">
        <v>4.5999999999999996</v>
      </c>
      <c r="N8709">
        <v>9943.1200000000008</v>
      </c>
      <c r="O8709" t="s">
        <v>19</v>
      </c>
      <c r="P8709" t="str">
        <f t="shared" si="4692"/>
        <v>75+</v>
      </c>
      <c r="Q8709" t="str">
        <f>IF(PatientData[[#This Row],[bmi]]&lt;18.5,"Underweight",
IF(PatientData[[#This Row],[bmi]]&lt;25,"Normal",
IF(PatientData[[#This Row],[bmi]]&lt;30,"Overweight","Obese")))</f>
        <v>Obese</v>
      </c>
      <c r="R8709" t="str">
        <f t="shared" si="4693"/>
        <v>High BP</v>
      </c>
      <c r="S8709" t="str">
        <f t="shared" si="4694"/>
        <v>Normal Cost</v>
      </c>
    </row>
    <row r="8710" spans="1:19" x14ac:dyDescent="0.3">
      <c r="A8710">
        <v>74</v>
      </c>
      <c r="B8710" t="s">
        <v>15</v>
      </c>
      <c r="C8710">
        <v>30</v>
      </c>
      <c r="D8710">
        <v>124</v>
      </c>
      <c r="E8710">
        <v>72</v>
      </c>
      <c r="F8710">
        <v>263.3</v>
      </c>
      <c r="G8710">
        <v>118.4</v>
      </c>
      <c r="H8710">
        <v>63</v>
      </c>
      <c r="I8710">
        <v>0</v>
      </c>
      <c r="J8710" t="s">
        <v>27</v>
      </c>
      <c r="K8710" t="s">
        <v>17</v>
      </c>
      <c r="L8710" t="s">
        <v>22</v>
      </c>
      <c r="M8710">
        <v>2.4</v>
      </c>
      <c r="N8710">
        <v>5717.72</v>
      </c>
      <c r="O8710" t="s">
        <v>19</v>
      </c>
      <c r="P8710" t="str">
        <f t="shared" ref="P8710" si="4695">IF(A8707&lt;30,"18-29",IF(A8707&lt;45,"30-44",IF(A8707&lt;60,"45-59",IF(A8707&lt;75,"60-74","75+"))))</f>
        <v>60-74</v>
      </c>
      <c r="Q8710" t="str">
        <f>IF(PatientData[[#This Row],[bmi]]&lt;18.5,"Underweight",
IF(PatientData[[#This Row],[bmi]]&lt;25,"Normal",
IF(PatientData[[#This Row],[bmi]]&lt;30,"Overweight","Obese")))</f>
        <v>Obese</v>
      </c>
      <c r="R8710" t="str">
        <f t="shared" si="4693"/>
        <v>High BP</v>
      </c>
      <c r="S8710" t="str">
        <f t="shared" si="4694"/>
        <v>Normal Cost</v>
      </c>
    </row>
    <row r="8711" spans="1:19" x14ac:dyDescent="0.3">
      <c r="A8711">
        <v>55</v>
      </c>
      <c r="B8711" t="s">
        <v>20</v>
      </c>
      <c r="C8711">
        <v>33.9</v>
      </c>
      <c r="D8711">
        <v>125</v>
      </c>
      <c r="E8711">
        <v>79</v>
      </c>
      <c r="F8711">
        <v>245.6</v>
      </c>
      <c r="G8711">
        <v>144.30000000000001</v>
      </c>
      <c r="H8711">
        <v>59</v>
      </c>
      <c r="I8711">
        <v>2</v>
      </c>
      <c r="J8711" t="s">
        <v>24</v>
      </c>
      <c r="K8711" t="s">
        <v>26</v>
      </c>
      <c r="L8711" t="s">
        <v>25</v>
      </c>
      <c r="M8711">
        <v>8.9</v>
      </c>
      <c r="N8711">
        <v>16807.77</v>
      </c>
      <c r="O8711" t="s">
        <v>19</v>
      </c>
      <c r="P8711" t="str">
        <f t="shared" ref="P8711:P8712" si="4696">IF(A8711&lt;30,"18-29",IF(A8711&lt;45,"30-44",IF(A8711&lt;60,"45-59",IF(A8711&lt;75,"60-74","75+"))))</f>
        <v>45-59</v>
      </c>
      <c r="Q8711" t="str">
        <f>IF(PatientData[[#This Row],[bmi]]&lt;18.5,"Underweight",
IF(PatientData[[#This Row],[bmi]]&lt;25,"Normal",
IF(PatientData[[#This Row],[bmi]]&lt;30,"Overweight","Obese")))</f>
        <v>Obese</v>
      </c>
      <c r="R8711" t="str">
        <f t="shared" si="4693"/>
        <v>High BP</v>
      </c>
      <c r="S8711" t="str">
        <f t="shared" si="4694"/>
        <v>High Cost</v>
      </c>
    </row>
    <row r="8712" spans="1:19" x14ac:dyDescent="0.3">
      <c r="A8712">
        <v>74</v>
      </c>
      <c r="B8712" t="s">
        <v>20</v>
      </c>
      <c r="C8712">
        <v>33.9</v>
      </c>
      <c r="D8712">
        <v>124</v>
      </c>
      <c r="E8712">
        <v>73</v>
      </c>
      <c r="F8712">
        <v>211.8</v>
      </c>
      <c r="G8712">
        <v>134.80000000000001</v>
      </c>
      <c r="H8712">
        <v>86</v>
      </c>
      <c r="I8712">
        <v>1</v>
      </c>
      <c r="J8712" t="s">
        <v>16</v>
      </c>
      <c r="K8712" t="s">
        <v>21</v>
      </c>
      <c r="L8712" t="s">
        <v>25</v>
      </c>
      <c r="M8712">
        <v>15.1</v>
      </c>
      <c r="N8712">
        <v>25121.5</v>
      </c>
      <c r="O8712" t="s">
        <v>19</v>
      </c>
      <c r="P8712" t="str">
        <f t="shared" si="4696"/>
        <v>60-74</v>
      </c>
      <c r="Q8712" t="str">
        <f>IF(PatientData[[#This Row],[bmi]]&lt;18.5,"Underweight",
IF(PatientData[[#This Row],[bmi]]&lt;25,"Normal",
IF(PatientData[[#This Row],[bmi]]&lt;30,"Overweight","Obese")))</f>
        <v>Obese</v>
      </c>
      <c r="R8712" t="str">
        <f t="shared" si="4693"/>
        <v>High BP</v>
      </c>
      <c r="S8712" t="str">
        <f t="shared" si="4694"/>
        <v>High Cost</v>
      </c>
    </row>
    <row r="8713" spans="1:19" x14ac:dyDescent="0.3">
      <c r="A8713">
        <v>78</v>
      </c>
      <c r="B8713" t="s">
        <v>15</v>
      </c>
      <c r="C8713">
        <v>22.6</v>
      </c>
      <c r="D8713">
        <v>131</v>
      </c>
      <c r="E8713">
        <v>71</v>
      </c>
      <c r="F8713">
        <v>260.60000000000002</v>
      </c>
      <c r="G8713">
        <v>148.30000000000001</v>
      </c>
      <c r="H8713">
        <v>77</v>
      </c>
      <c r="I8713">
        <v>1</v>
      </c>
      <c r="J8713" t="s">
        <v>24</v>
      </c>
      <c r="K8713" t="s">
        <v>21</v>
      </c>
      <c r="L8713" t="s">
        <v>25</v>
      </c>
      <c r="M8713">
        <v>4.3</v>
      </c>
      <c r="N8713">
        <v>11758.63</v>
      </c>
      <c r="O8713" t="s">
        <v>19</v>
      </c>
      <c r="P8713" t="str">
        <f t="shared" ref="P8713" si="4697">IF(A8710&lt;30,"18-29",IF(A8710&lt;45,"30-44",IF(A8710&lt;60,"45-59",IF(A8710&lt;75,"60-74","75+"))))</f>
        <v>60-74</v>
      </c>
      <c r="Q8713" t="str">
        <f>IF(PatientData[[#This Row],[bmi]]&lt;18.5,"Underweight",
IF(PatientData[[#This Row],[bmi]]&lt;25,"Normal",
IF(PatientData[[#This Row],[bmi]]&lt;30,"Overweight","Obese")))</f>
        <v>Normal</v>
      </c>
      <c r="R8713" t="str">
        <f t="shared" si="4693"/>
        <v>High BP</v>
      </c>
      <c r="S8713" t="str">
        <f t="shared" si="4694"/>
        <v>Normal Cost</v>
      </c>
    </row>
    <row r="8714" spans="1:19" x14ac:dyDescent="0.3">
      <c r="A8714">
        <v>73</v>
      </c>
      <c r="B8714" t="s">
        <v>20</v>
      </c>
      <c r="C8714">
        <v>33.9</v>
      </c>
      <c r="D8714">
        <v>130</v>
      </c>
      <c r="E8714">
        <v>83</v>
      </c>
      <c r="F8714">
        <v>235.2</v>
      </c>
      <c r="G8714">
        <v>116.1</v>
      </c>
      <c r="H8714">
        <v>86</v>
      </c>
      <c r="I8714">
        <v>1</v>
      </c>
      <c r="J8714" t="s">
        <v>16</v>
      </c>
      <c r="K8714" t="s">
        <v>26</v>
      </c>
      <c r="L8714" t="s">
        <v>22</v>
      </c>
      <c r="M8714">
        <v>12.3</v>
      </c>
      <c r="N8714">
        <v>20559.02</v>
      </c>
      <c r="O8714" t="s">
        <v>19</v>
      </c>
      <c r="P8714" t="str">
        <f t="shared" ref="P8714" si="4698">IF(A8714&lt;30,"18-29",IF(A8714&lt;45,"30-44",IF(A8714&lt;60,"45-59",IF(A8714&lt;75,"60-74","75+"))))</f>
        <v>60-74</v>
      </c>
      <c r="Q8714" t="str">
        <f>IF(PatientData[[#This Row],[bmi]]&lt;18.5,"Underweight",
IF(PatientData[[#This Row],[bmi]]&lt;25,"Normal",
IF(PatientData[[#This Row],[bmi]]&lt;30,"Overweight","Obese")))</f>
        <v>Obese</v>
      </c>
      <c r="R8714" t="str">
        <f t="shared" si="4693"/>
        <v>High BP</v>
      </c>
      <c r="S8714" t="str">
        <f t="shared" si="4694"/>
        <v>High Cost</v>
      </c>
    </row>
    <row r="8715" spans="1:19" x14ac:dyDescent="0.3">
      <c r="A8715">
        <v>57</v>
      </c>
      <c r="B8715" t="s">
        <v>15</v>
      </c>
      <c r="C8715">
        <v>31.5</v>
      </c>
      <c r="D8715">
        <v>141</v>
      </c>
      <c r="E8715">
        <v>85</v>
      </c>
      <c r="F8715">
        <v>215.3</v>
      </c>
      <c r="G8715">
        <v>119.4</v>
      </c>
      <c r="H8715">
        <v>85</v>
      </c>
      <c r="I8715">
        <v>0</v>
      </c>
      <c r="J8715" t="s">
        <v>27</v>
      </c>
      <c r="K8715" t="s">
        <v>26</v>
      </c>
      <c r="L8715" t="s">
        <v>25</v>
      </c>
      <c r="M8715">
        <v>3.8</v>
      </c>
      <c r="N8715">
        <v>7584.41</v>
      </c>
      <c r="O8715" t="s">
        <v>19</v>
      </c>
      <c r="P8715" t="str">
        <f t="shared" ref="P8715" si="4699">IF(A8712&lt;30,"18-29",IF(A8712&lt;45,"30-44",IF(A8712&lt;60,"45-59",IF(A8712&lt;75,"60-74","75+"))))</f>
        <v>60-74</v>
      </c>
      <c r="Q8715" t="str">
        <f>IF(PatientData[[#This Row],[bmi]]&lt;18.5,"Underweight",
IF(PatientData[[#This Row],[bmi]]&lt;25,"Normal",
IF(PatientData[[#This Row],[bmi]]&lt;30,"Overweight","Obese")))</f>
        <v>Obese</v>
      </c>
      <c r="R8715" t="str">
        <f t="shared" si="4693"/>
        <v>High BP</v>
      </c>
      <c r="S8715" t="str">
        <f t="shared" si="4694"/>
        <v>Normal Cost</v>
      </c>
    </row>
    <row r="8716" spans="1:19" x14ac:dyDescent="0.3">
      <c r="A8716">
        <v>65</v>
      </c>
      <c r="B8716" t="s">
        <v>20</v>
      </c>
      <c r="C8716">
        <v>33.9</v>
      </c>
      <c r="D8716">
        <v>123</v>
      </c>
      <c r="E8716">
        <v>78</v>
      </c>
      <c r="F8716">
        <v>203.1</v>
      </c>
      <c r="G8716">
        <v>92.3</v>
      </c>
      <c r="H8716">
        <v>88</v>
      </c>
      <c r="I8716">
        <v>2</v>
      </c>
      <c r="J8716" t="s">
        <v>16</v>
      </c>
      <c r="K8716" t="s">
        <v>26</v>
      </c>
      <c r="L8716" t="s">
        <v>25</v>
      </c>
      <c r="M8716">
        <v>5.5</v>
      </c>
      <c r="N8716">
        <v>8776.9500000000007</v>
      </c>
      <c r="O8716" t="s">
        <v>19</v>
      </c>
      <c r="P8716" t="str">
        <f t="shared" ref="P8716:P8721" si="4700">IF(A8716&lt;30,"18-29",IF(A8716&lt;45,"30-44",IF(A8716&lt;60,"45-59",IF(A8716&lt;75,"60-74","75+"))))</f>
        <v>60-74</v>
      </c>
      <c r="Q8716" t="str">
        <f>IF(PatientData[[#This Row],[bmi]]&lt;18.5,"Underweight",
IF(PatientData[[#This Row],[bmi]]&lt;25,"Normal",
IF(PatientData[[#This Row],[bmi]]&lt;30,"Overweight","Obese")))</f>
        <v>Obese</v>
      </c>
      <c r="R8716" t="str">
        <f t="shared" si="4693"/>
        <v>High BP</v>
      </c>
      <c r="S8716" t="str">
        <f t="shared" si="4694"/>
        <v>Normal Cost</v>
      </c>
    </row>
    <row r="8717" spans="1:19" x14ac:dyDescent="0.3">
      <c r="A8717">
        <v>74</v>
      </c>
      <c r="B8717" t="s">
        <v>20</v>
      </c>
      <c r="C8717">
        <v>33.9</v>
      </c>
      <c r="D8717">
        <v>125</v>
      </c>
      <c r="E8717">
        <v>74</v>
      </c>
      <c r="F8717">
        <v>278.10000000000002</v>
      </c>
      <c r="G8717">
        <v>102.9</v>
      </c>
      <c r="H8717">
        <v>81</v>
      </c>
      <c r="I8717">
        <v>1</v>
      </c>
      <c r="J8717" t="s">
        <v>27</v>
      </c>
      <c r="K8717" t="s">
        <v>21</v>
      </c>
      <c r="L8717" t="s">
        <v>22</v>
      </c>
      <c r="M8717">
        <v>3.6</v>
      </c>
      <c r="N8717">
        <v>9904.52</v>
      </c>
      <c r="O8717" t="s">
        <v>23</v>
      </c>
      <c r="P8717" t="str">
        <f t="shared" si="4700"/>
        <v>60-74</v>
      </c>
      <c r="Q8717" t="str">
        <f>IF(PatientData[[#This Row],[bmi]]&lt;18.5,"Underweight",
IF(PatientData[[#This Row],[bmi]]&lt;25,"Normal",
IF(PatientData[[#This Row],[bmi]]&lt;30,"Overweight","Obese")))</f>
        <v>Obese</v>
      </c>
      <c r="R8717" t="str">
        <f t="shared" si="4693"/>
        <v>High BP</v>
      </c>
      <c r="S8717" t="str">
        <f t="shared" si="4694"/>
        <v>Normal Cost</v>
      </c>
    </row>
    <row r="8718" spans="1:19" x14ac:dyDescent="0.3">
      <c r="A8718">
        <v>63</v>
      </c>
      <c r="B8718" t="s">
        <v>20</v>
      </c>
      <c r="C8718">
        <v>33.9</v>
      </c>
      <c r="D8718">
        <v>138</v>
      </c>
      <c r="E8718">
        <v>79</v>
      </c>
      <c r="F8718">
        <v>242.6</v>
      </c>
      <c r="G8718">
        <v>122.4</v>
      </c>
      <c r="H8718">
        <v>81</v>
      </c>
      <c r="I8718">
        <v>3</v>
      </c>
      <c r="J8718" t="s">
        <v>16</v>
      </c>
      <c r="K8718" t="s">
        <v>17</v>
      </c>
      <c r="L8718" t="s">
        <v>18</v>
      </c>
      <c r="M8718">
        <v>4.9000000000000004</v>
      </c>
      <c r="N8718">
        <v>11716.16</v>
      </c>
      <c r="O8718" t="s">
        <v>19</v>
      </c>
      <c r="P8718" t="str">
        <f t="shared" si="4700"/>
        <v>60-74</v>
      </c>
      <c r="Q8718" t="str">
        <f>IF(PatientData[[#This Row],[bmi]]&lt;18.5,"Underweight",
IF(PatientData[[#This Row],[bmi]]&lt;25,"Normal",
IF(PatientData[[#This Row],[bmi]]&lt;30,"Overweight","Obese")))</f>
        <v>Obese</v>
      </c>
      <c r="R8718" t="str">
        <f t="shared" si="4693"/>
        <v>High BP</v>
      </c>
      <c r="S8718" t="str">
        <f t="shared" si="4694"/>
        <v>Normal Cost</v>
      </c>
    </row>
    <row r="8719" spans="1:19" x14ac:dyDescent="0.3">
      <c r="A8719">
        <v>78</v>
      </c>
      <c r="B8719" t="s">
        <v>20</v>
      </c>
      <c r="C8719">
        <v>33.9</v>
      </c>
      <c r="D8719">
        <v>123</v>
      </c>
      <c r="E8719">
        <v>76</v>
      </c>
      <c r="F8719">
        <v>209.4</v>
      </c>
      <c r="G8719">
        <v>101.8</v>
      </c>
      <c r="H8719">
        <v>85</v>
      </c>
      <c r="I8719">
        <v>1</v>
      </c>
      <c r="J8719" t="s">
        <v>27</v>
      </c>
      <c r="K8719" t="s">
        <v>26</v>
      </c>
      <c r="L8719" t="s">
        <v>18</v>
      </c>
      <c r="M8719">
        <v>3.8</v>
      </c>
      <c r="N8719">
        <v>6537.97</v>
      </c>
      <c r="O8719" t="s">
        <v>19</v>
      </c>
      <c r="P8719" t="str">
        <f t="shared" si="4700"/>
        <v>75+</v>
      </c>
      <c r="Q8719" t="str">
        <f>IF(PatientData[[#This Row],[bmi]]&lt;18.5,"Underweight",
IF(PatientData[[#This Row],[bmi]]&lt;25,"Normal",
IF(PatientData[[#This Row],[bmi]]&lt;30,"Overweight","Obese")))</f>
        <v>Obese</v>
      </c>
      <c r="R8719" t="str">
        <f t="shared" si="4693"/>
        <v>High BP</v>
      </c>
      <c r="S8719" t="str">
        <f t="shared" si="4694"/>
        <v>Normal Cost</v>
      </c>
    </row>
    <row r="8720" spans="1:19" x14ac:dyDescent="0.3">
      <c r="A8720">
        <v>61</v>
      </c>
      <c r="B8720" t="s">
        <v>20</v>
      </c>
      <c r="C8720">
        <v>33.9</v>
      </c>
      <c r="D8720">
        <v>138</v>
      </c>
      <c r="E8720">
        <v>86</v>
      </c>
      <c r="F8720">
        <v>213.9</v>
      </c>
      <c r="G8720">
        <v>98.5</v>
      </c>
      <c r="H8720">
        <v>94</v>
      </c>
      <c r="I8720">
        <v>1</v>
      </c>
      <c r="J8720" t="s">
        <v>16</v>
      </c>
      <c r="K8720" t="s">
        <v>21</v>
      </c>
      <c r="L8720" t="s">
        <v>18</v>
      </c>
      <c r="M8720">
        <v>15.3</v>
      </c>
      <c r="N8720">
        <v>32014</v>
      </c>
      <c r="O8720" t="s">
        <v>19</v>
      </c>
      <c r="P8720" t="str">
        <f t="shared" si="4700"/>
        <v>60-74</v>
      </c>
      <c r="Q8720" t="str">
        <f>IF(PatientData[[#This Row],[bmi]]&lt;18.5,"Underweight",
IF(PatientData[[#This Row],[bmi]]&lt;25,"Normal",
IF(PatientData[[#This Row],[bmi]]&lt;30,"Overweight","Obese")))</f>
        <v>Obese</v>
      </c>
      <c r="R8720" t="str">
        <f t="shared" si="4693"/>
        <v>High BP</v>
      </c>
      <c r="S8720" t="str">
        <f t="shared" si="4694"/>
        <v>High Cost</v>
      </c>
    </row>
    <row r="8721" spans="1:19" x14ac:dyDescent="0.3">
      <c r="A8721">
        <v>60</v>
      </c>
      <c r="B8721" t="s">
        <v>20</v>
      </c>
      <c r="C8721">
        <v>33.9</v>
      </c>
      <c r="D8721">
        <v>134</v>
      </c>
      <c r="E8721">
        <v>88</v>
      </c>
      <c r="F8721">
        <v>217</v>
      </c>
      <c r="G8721">
        <v>156.5</v>
      </c>
      <c r="H8721">
        <v>68</v>
      </c>
      <c r="I8721">
        <v>1</v>
      </c>
      <c r="J8721" t="s">
        <v>27</v>
      </c>
      <c r="K8721" t="s">
        <v>21</v>
      </c>
      <c r="L8721" t="s">
        <v>25</v>
      </c>
      <c r="M8721">
        <v>6.9</v>
      </c>
      <c r="N8721">
        <v>15691.13</v>
      </c>
      <c r="O8721" t="s">
        <v>19</v>
      </c>
      <c r="P8721" t="str">
        <f t="shared" si="4700"/>
        <v>60-74</v>
      </c>
      <c r="Q8721" t="str">
        <f>IF(PatientData[[#This Row],[bmi]]&lt;18.5,"Underweight",
IF(PatientData[[#This Row],[bmi]]&lt;25,"Normal",
IF(PatientData[[#This Row],[bmi]]&lt;30,"Overweight","Obese")))</f>
        <v>Obese</v>
      </c>
      <c r="R8721" t="str">
        <f t="shared" si="4693"/>
        <v>High BP</v>
      </c>
      <c r="S8721" t="str">
        <f t="shared" si="4694"/>
        <v>High Cost</v>
      </c>
    </row>
    <row r="8722" spans="1:19" x14ac:dyDescent="0.3">
      <c r="A8722">
        <v>73</v>
      </c>
      <c r="B8722" t="s">
        <v>15</v>
      </c>
      <c r="C8722">
        <v>26.1</v>
      </c>
      <c r="D8722">
        <v>124</v>
      </c>
      <c r="E8722">
        <v>71</v>
      </c>
      <c r="F8722">
        <v>221.9</v>
      </c>
      <c r="G8722">
        <v>100.9</v>
      </c>
      <c r="H8722">
        <v>68</v>
      </c>
      <c r="I8722">
        <v>0</v>
      </c>
      <c r="J8722" t="s">
        <v>27</v>
      </c>
      <c r="K8722" t="s">
        <v>21</v>
      </c>
      <c r="L8722" t="s">
        <v>18</v>
      </c>
      <c r="M8722">
        <v>3.5</v>
      </c>
      <c r="N8722">
        <v>9534.83</v>
      </c>
      <c r="O8722" t="s">
        <v>19</v>
      </c>
      <c r="P8722" t="str">
        <f t="shared" ref="P8722" si="4701">IF(A8719&lt;30,"18-29",IF(A8719&lt;45,"30-44",IF(A8719&lt;60,"45-59",IF(A8719&lt;75,"60-74","75+"))))</f>
        <v>75+</v>
      </c>
      <c r="Q8722" t="str">
        <f>IF(PatientData[[#This Row],[bmi]]&lt;18.5,"Underweight",
IF(PatientData[[#This Row],[bmi]]&lt;25,"Normal",
IF(PatientData[[#This Row],[bmi]]&lt;30,"Overweight","Obese")))</f>
        <v>Overweight</v>
      </c>
      <c r="R8722" t="str">
        <f t="shared" si="4693"/>
        <v>High BP</v>
      </c>
      <c r="S8722" t="str">
        <f t="shared" si="4694"/>
        <v>Normal Cost</v>
      </c>
    </row>
    <row r="8723" spans="1:19" x14ac:dyDescent="0.3">
      <c r="A8723">
        <v>88</v>
      </c>
      <c r="B8723" t="s">
        <v>20</v>
      </c>
      <c r="C8723">
        <v>33.9</v>
      </c>
      <c r="D8723">
        <v>133</v>
      </c>
      <c r="E8723">
        <v>75</v>
      </c>
      <c r="F8723">
        <v>239.8</v>
      </c>
      <c r="G8723">
        <v>187</v>
      </c>
      <c r="H8723">
        <v>59</v>
      </c>
      <c r="I8723">
        <v>1</v>
      </c>
      <c r="J8723" t="s">
        <v>27</v>
      </c>
      <c r="K8723" t="s">
        <v>28</v>
      </c>
      <c r="L8723" t="s">
        <v>25</v>
      </c>
      <c r="M8723">
        <v>2.8</v>
      </c>
      <c r="N8723">
        <v>8782.59</v>
      </c>
      <c r="O8723" t="s">
        <v>19</v>
      </c>
      <c r="P8723" t="str">
        <f t="shared" ref="P8723" si="4702">IF(A8723&lt;30,"18-29",IF(A8723&lt;45,"30-44",IF(A8723&lt;60,"45-59",IF(A8723&lt;75,"60-74","75+"))))</f>
        <v>75+</v>
      </c>
      <c r="Q8723" t="str">
        <f>IF(PatientData[[#This Row],[bmi]]&lt;18.5,"Underweight",
IF(PatientData[[#This Row],[bmi]]&lt;25,"Normal",
IF(PatientData[[#This Row],[bmi]]&lt;30,"Overweight","Obese")))</f>
        <v>Obese</v>
      </c>
      <c r="R8723" t="str">
        <f t="shared" si="4693"/>
        <v>High BP</v>
      </c>
      <c r="S8723" t="str">
        <f t="shared" si="4694"/>
        <v>Normal Cost</v>
      </c>
    </row>
    <row r="8724" spans="1:19" x14ac:dyDescent="0.3">
      <c r="A8724">
        <v>69</v>
      </c>
      <c r="B8724" t="s">
        <v>15</v>
      </c>
      <c r="C8724">
        <v>22.8</v>
      </c>
      <c r="D8724">
        <v>137</v>
      </c>
      <c r="E8724">
        <v>78</v>
      </c>
      <c r="F8724">
        <v>226.4</v>
      </c>
      <c r="G8724">
        <v>127.8</v>
      </c>
      <c r="H8724">
        <v>75</v>
      </c>
      <c r="I8724">
        <v>1</v>
      </c>
      <c r="J8724" t="s">
        <v>27</v>
      </c>
      <c r="K8724" t="s">
        <v>21</v>
      </c>
      <c r="L8724" t="s">
        <v>25</v>
      </c>
      <c r="M8724">
        <v>3.1</v>
      </c>
      <c r="N8724">
        <v>8013.43</v>
      </c>
      <c r="O8724" t="s">
        <v>19</v>
      </c>
      <c r="P8724" t="str">
        <f t="shared" ref="P8724:P8725" si="4703">IF(A8721&lt;30,"18-29",IF(A8721&lt;45,"30-44",IF(A8721&lt;60,"45-59",IF(A8721&lt;75,"60-74","75+"))))</f>
        <v>60-74</v>
      </c>
      <c r="Q8724" t="str">
        <f>IF(PatientData[[#This Row],[bmi]]&lt;18.5,"Underweight",
IF(PatientData[[#This Row],[bmi]]&lt;25,"Normal",
IF(PatientData[[#This Row],[bmi]]&lt;30,"Overweight","Obese")))</f>
        <v>Normal</v>
      </c>
      <c r="R8724" t="str">
        <f t="shared" si="4693"/>
        <v>High BP</v>
      </c>
      <c r="S8724" t="str">
        <f t="shared" si="4694"/>
        <v>Normal Cost</v>
      </c>
    </row>
    <row r="8725" spans="1:19" x14ac:dyDescent="0.3">
      <c r="A8725">
        <v>46</v>
      </c>
      <c r="B8725" t="s">
        <v>15</v>
      </c>
      <c r="C8725">
        <v>33.200000000000003</v>
      </c>
      <c r="D8725">
        <v>132</v>
      </c>
      <c r="E8725">
        <v>84</v>
      </c>
      <c r="F8725">
        <v>237.4</v>
      </c>
      <c r="G8725">
        <v>121.6</v>
      </c>
      <c r="H8725">
        <v>66</v>
      </c>
      <c r="I8725">
        <v>2</v>
      </c>
      <c r="J8725" t="s">
        <v>27</v>
      </c>
      <c r="K8725" t="s">
        <v>17</v>
      </c>
      <c r="L8725" t="s">
        <v>25</v>
      </c>
      <c r="M8725">
        <v>5.7</v>
      </c>
      <c r="N8725">
        <v>10373.85</v>
      </c>
      <c r="O8725" t="s">
        <v>19</v>
      </c>
      <c r="P8725" t="str">
        <f t="shared" si="4703"/>
        <v>60-74</v>
      </c>
      <c r="Q8725" t="str">
        <f>IF(PatientData[[#This Row],[bmi]]&lt;18.5,"Underweight",
IF(PatientData[[#This Row],[bmi]]&lt;25,"Normal",
IF(PatientData[[#This Row],[bmi]]&lt;30,"Overweight","Obese")))</f>
        <v>Obese</v>
      </c>
      <c r="R8725" t="str">
        <f t="shared" si="4693"/>
        <v>High BP</v>
      </c>
      <c r="S8725" t="str">
        <f t="shared" si="4694"/>
        <v>Normal Cost</v>
      </c>
    </row>
    <row r="8726" spans="1:19" x14ac:dyDescent="0.3">
      <c r="A8726">
        <v>64</v>
      </c>
      <c r="B8726" t="s">
        <v>20</v>
      </c>
      <c r="C8726">
        <v>33.9</v>
      </c>
      <c r="D8726">
        <v>123</v>
      </c>
      <c r="E8726">
        <v>76</v>
      </c>
      <c r="F8726">
        <v>298.7</v>
      </c>
      <c r="G8726">
        <v>141.9</v>
      </c>
      <c r="H8726">
        <v>53</v>
      </c>
      <c r="I8726">
        <v>1</v>
      </c>
      <c r="J8726" t="s">
        <v>24</v>
      </c>
      <c r="K8726" t="s">
        <v>21</v>
      </c>
      <c r="L8726" t="s">
        <v>22</v>
      </c>
      <c r="M8726">
        <v>4.7</v>
      </c>
      <c r="N8726">
        <v>9754.17</v>
      </c>
      <c r="O8726" t="s">
        <v>19</v>
      </c>
      <c r="P8726" t="str">
        <f t="shared" ref="P8726:P8727" si="4704">IF(A8726&lt;30,"18-29",IF(A8726&lt;45,"30-44",IF(A8726&lt;60,"45-59",IF(A8726&lt;75,"60-74","75+"))))</f>
        <v>60-74</v>
      </c>
      <c r="Q8726" t="str">
        <f>IF(PatientData[[#This Row],[bmi]]&lt;18.5,"Underweight",
IF(PatientData[[#This Row],[bmi]]&lt;25,"Normal",
IF(PatientData[[#This Row],[bmi]]&lt;30,"Overweight","Obese")))</f>
        <v>Obese</v>
      </c>
      <c r="R8726" t="str">
        <f t="shared" si="4693"/>
        <v>High BP</v>
      </c>
      <c r="S8726" t="str">
        <f t="shared" si="4694"/>
        <v>Normal Cost</v>
      </c>
    </row>
    <row r="8727" spans="1:19" x14ac:dyDescent="0.3">
      <c r="A8727">
        <v>58</v>
      </c>
      <c r="B8727" t="s">
        <v>20</v>
      </c>
      <c r="C8727">
        <v>34</v>
      </c>
      <c r="D8727">
        <v>215</v>
      </c>
      <c r="E8727">
        <v>137</v>
      </c>
      <c r="F8727">
        <v>247.5</v>
      </c>
      <c r="G8727">
        <v>113.3</v>
      </c>
      <c r="H8727">
        <v>85</v>
      </c>
      <c r="I8727">
        <v>3</v>
      </c>
      <c r="J8727" t="s">
        <v>16</v>
      </c>
      <c r="K8727" t="s">
        <v>28</v>
      </c>
      <c r="L8727" t="s">
        <v>18</v>
      </c>
      <c r="M8727">
        <v>9.1999999999999993</v>
      </c>
      <c r="N8727">
        <v>20874.310000000001</v>
      </c>
      <c r="O8727" t="s">
        <v>19</v>
      </c>
      <c r="P8727" t="str">
        <f t="shared" si="4704"/>
        <v>45-59</v>
      </c>
      <c r="Q8727" t="str">
        <f>IF(PatientData[[#This Row],[bmi]]&lt;18.5,"Underweight",
IF(PatientData[[#This Row],[bmi]]&lt;25,"Normal",
IF(PatientData[[#This Row],[bmi]]&lt;30,"Overweight","Obese")))</f>
        <v>Obese</v>
      </c>
      <c r="R8727" t="str">
        <f t="shared" si="4693"/>
        <v>High BP</v>
      </c>
      <c r="S8727" t="str">
        <f t="shared" si="4694"/>
        <v>High Cost</v>
      </c>
    </row>
    <row r="8728" spans="1:19" x14ac:dyDescent="0.3">
      <c r="A8728">
        <v>49</v>
      </c>
      <c r="B8728" t="s">
        <v>15</v>
      </c>
      <c r="C8728">
        <v>26.3</v>
      </c>
      <c r="D8728">
        <v>130</v>
      </c>
      <c r="E8728">
        <v>73</v>
      </c>
      <c r="F8728">
        <v>208.8</v>
      </c>
      <c r="G8728">
        <v>145.6</v>
      </c>
      <c r="H8728">
        <v>79</v>
      </c>
      <c r="I8728">
        <v>0</v>
      </c>
      <c r="J8728" t="s">
        <v>16</v>
      </c>
      <c r="K8728" t="s">
        <v>17</v>
      </c>
      <c r="L8728" t="s">
        <v>25</v>
      </c>
      <c r="M8728">
        <v>5.9</v>
      </c>
      <c r="N8728">
        <v>12227.85</v>
      </c>
      <c r="O8728" t="s">
        <v>19</v>
      </c>
      <c r="P8728" t="str">
        <f t="shared" ref="P8728:P8732" si="4705">IF(A8725&lt;30,"18-29",IF(A8725&lt;45,"30-44",IF(A8725&lt;60,"45-59",IF(A8725&lt;75,"60-74","75+"))))</f>
        <v>45-59</v>
      </c>
      <c r="Q8728" t="str">
        <f>IF(PatientData[[#This Row],[bmi]]&lt;18.5,"Underweight",
IF(PatientData[[#This Row],[bmi]]&lt;25,"Normal",
IF(PatientData[[#This Row],[bmi]]&lt;30,"Overweight","Obese")))</f>
        <v>Overweight</v>
      </c>
      <c r="R8728" t="str">
        <f t="shared" si="4693"/>
        <v>High BP</v>
      </c>
      <c r="S8728" t="str">
        <f t="shared" si="4694"/>
        <v>Normal Cost</v>
      </c>
    </row>
    <row r="8729" spans="1:19" x14ac:dyDescent="0.3">
      <c r="A8729">
        <v>46</v>
      </c>
      <c r="B8729" t="s">
        <v>15</v>
      </c>
      <c r="C8729">
        <v>24.9</v>
      </c>
      <c r="D8729">
        <v>108</v>
      </c>
      <c r="E8729">
        <v>65</v>
      </c>
      <c r="F8729">
        <v>217.2</v>
      </c>
      <c r="G8729">
        <v>97</v>
      </c>
      <c r="H8729">
        <v>92</v>
      </c>
      <c r="I8729">
        <v>1</v>
      </c>
      <c r="J8729" t="s">
        <v>16</v>
      </c>
      <c r="K8729" t="s">
        <v>26</v>
      </c>
      <c r="L8729" t="s">
        <v>25</v>
      </c>
      <c r="M8729">
        <v>5.4</v>
      </c>
      <c r="N8729">
        <v>12021.09</v>
      </c>
      <c r="O8729" t="s">
        <v>19</v>
      </c>
      <c r="P8729" t="str">
        <f t="shared" si="4705"/>
        <v>60-74</v>
      </c>
      <c r="Q8729" t="str">
        <f>IF(PatientData[[#This Row],[bmi]]&lt;18.5,"Underweight",
IF(PatientData[[#This Row],[bmi]]&lt;25,"Normal",
IF(PatientData[[#This Row],[bmi]]&lt;30,"Overweight","Obese")))</f>
        <v>Normal</v>
      </c>
      <c r="R8729" t="str">
        <f t="shared" si="4693"/>
        <v>Normal BP</v>
      </c>
      <c r="S8729" t="str">
        <f t="shared" si="4694"/>
        <v>Normal Cost</v>
      </c>
    </row>
    <row r="8730" spans="1:19" x14ac:dyDescent="0.3">
      <c r="A8730">
        <v>54</v>
      </c>
      <c r="B8730" t="s">
        <v>15</v>
      </c>
      <c r="C8730">
        <v>27.5</v>
      </c>
      <c r="D8730">
        <v>117</v>
      </c>
      <c r="E8730">
        <v>77</v>
      </c>
      <c r="F8730">
        <v>187.9</v>
      </c>
      <c r="G8730">
        <v>91.9</v>
      </c>
      <c r="H8730">
        <v>97</v>
      </c>
      <c r="I8730">
        <v>0</v>
      </c>
      <c r="J8730" t="s">
        <v>16</v>
      </c>
      <c r="K8730" t="s">
        <v>26</v>
      </c>
      <c r="L8730" t="s">
        <v>18</v>
      </c>
      <c r="M8730">
        <v>4.5</v>
      </c>
      <c r="N8730">
        <v>7831.1</v>
      </c>
      <c r="O8730" t="s">
        <v>19</v>
      </c>
      <c r="P8730" t="str">
        <f t="shared" si="4705"/>
        <v>45-59</v>
      </c>
      <c r="Q8730" t="str">
        <f>IF(PatientData[[#This Row],[bmi]]&lt;18.5,"Underweight",
IF(PatientData[[#This Row],[bmi]]&lt;25,"Normal",
IF(PatientData[[#This Row],[bmi]]&lt;30,"Overweight","Obese")))</f>
        <v>Overweight</v>
      </c>
      <c r="R8730" t="str">
        <f t="shared" si="4693"/>
        <v>Normal BP</v>
      </c>
      <c r="S8730" t="str">
        <f t="shared" si="4694"/>
        <v>Normal Cost</v>
      </c>
    </row>
    <row r="8731" spans="1:19" x14ac:dyDescent="0.3">
      <c r="A8731">
        <v>82</v>
      </c>
      <c r="B8731" t="s">
        <v>15</v>
      </c>
      <c r="C8731">
        <v>36.700000000000003</v>
      </c>
      <c r="D8731">
        <v>148</v>
      </c>
      <c r="E8731">
        <v>87</v>
      </c>
      <c r="F8731">
        <v>280.39999999999998</v>
      </c>
      <c r="G8731">
        <v>139.6</v>
      </c>
      <c r="H8731">
        <v>63</v>
      </c>
      <c r="I8731">
        <v>3</v>
      </c>
      <c r="J8731" t="s">
        <v>24</v>
      </c>
      <c r="K8731" t="s">
        <v>17</v>
      </c>
      <c r="L8731" t="s">
        <v>18</v>
      </c>
      <c r="M8731">
        <v>3.2</v>
      </c>
      <c r="N8731">
        <v>6469.71</v>
      </c>
      <c r="O8731" t="s">
        <v>23</v>
      </c>
      <c r="P8731" t="str">
        <f t="shared" si="4705"/>
        <v>45-59</v>
      </c>
      <c r="Q8731" t="str">
        <f>IF(PatientData[[#This Row],[bmi]]&lt;18.5,"Underweight",
IF(PatientData[[#This Row],[bmi]]&lt;25,"Normal",
IF(PatientData[[#This Row],[bmi]]&lt;30,"Overweight","Obese")))</f>
        <v>Obese</v>
      </c>
      <c r="R8731" t="str">
        <f t="shared" si="4693"/>
        <v>High BP</v>
      </c>
      <c r="S8731" t="str">
        <f t="shared" si="4694"/>
        <v>Normal Cost</v>
      </c>
    </row>
    <row r="8732" spans="1:19" x14ac:dyDescent="0.3">
      <c r="A8732">
        <v>88</v>
      </c>
      <c r="B8732" t="s">
        <v>15</v>
      </c>
      <c r="C8732">
        <v>24.9</v>
      </c>
      <c r="D8732">
        <v>116</v>
      </c>
      <c r="E8732">
        <v>76</v>
      </c>
      <c r="F8732">
        <v>225.1</v>
      </c>
      <c r="G8732">
        <v>126.1</v>
      </c>
      <c r="H8732">
        <v>75</v>
      </c>
      <c r="I8732">
        <v>1</v>
      </c>
      <c r="J8732" t="s">
        <v>27</v>
      </c>
      <c r="K8732" t="s">
        <v>17</v>
      </c>
      <c r="L8732" t="s">
        <v>25</v>
      </c>
      <c r="M8732">
        <v>2.2999999999999998</v>
      </c>
      <c r="N8732">
        <v>5213.3599999999997</v>
      </c>
      <c r="O8732" t="s">
        <v>19</v>
      </c>
      <c r="P8732" t="str">
        <f t="shared" si="4705"/>
        <v>45-59</v>
      </c>
      <c r="Q8732" t="str">
        <f>IF(PatientData[[#This Row],[bmi]]&lt;18.5,"Underweight",
IF(PatientData[[#This Row],[bmi]]&lt;25,"Normal",
IF(PatientData[[#This Row],[bmi]]&lt;30,"Overweight","Obese")))</f>
        <v>Normal</v>
      </c>
      <c r="R8732" t="str">
        <f t="shared" si="4693"/>
        <v>Normal BP</v>
      </c>
      <c r="S8732" t="str">
        <f t="shared" si="4694"/>
        <v>Normal Cost</v>
      </c>
    </row>
    <row r="8733" spans="1:19" x14ac:dyDescent="0.3">
      <c r="A8733">
        <v>68</v>
      </c>
      <c r="B8733" t="s">
        <v>20</v>
      </c>
      <c r="C8733">
        <v>34</v>
      </c>
      <c r="D8733">
        <v>140</v>
      </c>
      <c r="E8733">
        <v>79</v>
      </c>
      <c r="F8733">
        <v>241.2</v>
      </c>
      <c r="G8733">
        <v>124.5</v>
      </c>
      <c r="H8733">
        <v>91</v>
      </c>
      <c r="I8733">
        <v>1</v>
      </c>
      <c r="J8733" t="s">
        <v>16</v>
      </c>
      <c r="K8733" t="s">
        <v>17</v>
      </c>
      <c r="L8733" t="s">
        <v>18</v>
      </c>
      <c r="M8733">
        <v>15.4</v>
      </c>
      <c r="N8733">
        <v>25984.54</v>
      </c>
      <c r="O8733" t="s">
        <v>19</v>
      </c>
      <c r="P8733" t="str">
        <f t="shared" ref="P8733" si="4706">IF(A8733&lt;30,"18-29",IF(A8733&lt;45,"30-44",IF(A8733&lt;60,"45-59",IF(A8733&lt;75,"60-74","75+"))))</f>
        <v>60-74</v>
      </c>
      <c r="Q8733" t="str">
        <f>IF(PatientData[[#This Row],[bmi]]&lt;18.5,"Underweight",
IF(PatientData[[#This Row],[bmi]]&lt;25,"Normal",
IF(PatientData[[#This Row],[bmi]]&lt;30,"Overweight","Obese")))</f>
        <v>Obese</v>
      </c>
      <c r="R8733" t="str">
        <f t="shared" si="4693"/>
        <v>High BP</v>
      </c>
      <c r="S8733" t="str">
        <f t="shared" si="4694"/>
        <v>High Cost</v>
      </c>
    </row>
    <row r="8734" spans="1:19" x14ac:dyDescent="0.3">
      <c r="A8734">
        <v>74</v>
      </c>
      <c r="B8734" t="s">
        <v>15</v>
      </c>
      <c r="C8734">
        <v>23.6</v>
      </c>
      <c r="D8734">
        <v>116</v>
      </c>
      <c r="E8734">
        <v>66</v>
      </c>
      <c r="F8734">
        <v>216.3</v>
      </c>
      <c r="G8734">
        <v>105.7</v>
      </c>
      <c r="H8734">
        <v>75</v>
      </c>
      <c r="I8734">
        <v>2</v>
      </c>
      <c r="J8734" t="s">
        <v>24</v>
      </c>
      <c r="K8734" t="s">
        <v>21</v>
      </c>
      <c r="L8734" t="s">
        <v>22</v>
      </c>
      <c r="M8734">
        <v>9.6</v>
      </c>
      <c r="N8734">
        <v>18539.75</v>
      </c>
      <c r="O8734" t="s">
        <v>19</v>
      </c>
      <c r="P8734" t="str">
        <f t="shared" ref="P8734:P8736" si="4707">IF(A8731&lt;30,"18-29",IF(A8731&lt;45,"30-44",IF(A8731&lt;60,"45-59",IF(A8731&lt;75,"60-74","75+"))))</f>
        <v>75+</v>
      </c>
      <c r="Q8734" t="str">
        <f>IF(PatientData[[#This Row],[bmi]]&lt;18.5,"Underweight",
IF(PatientData[[#This Row],[bmi]]&lt;25,"Normal",
IF(PatientData[[#This Row],[bmi]]&lt;30,"Overweight","Obese")))</f>
        <v>Normal</v>
      </c>
      <c r="R8734" t="str">
        <f t="shared" si="4693"/>
        <v>Normal BP</v>
      </c>
      <c r="S8734" t="str">
        <f t="shared" si="4694"/>
        <v>High Cost</v>
      </c>
    </row>
    <row r="8735" spans="1:19" x14ac:dyDescent="0.3">
      <c r="A8735">
        <v>57</v>
      </c>
      <c r="B8735" t="s">
        <v>15</v>
      </c>
      <c r="C8735">
        <v>30.2</v>
      </c>
      <c r="D8735">
        <v>136</v>
      </c>
      <c r="E8735">
        <v>80</v>
      </c>
      <c r="F8735">
        <v>227.3</v>
      </c>
      <c r="G8735">
        <v>130.9</v>
      </c>
      <c r="H8735">
        <v>96</v>
      </c>
      <c r="I8735">
        <v>0</v>
      </c>
      <c r="J8735" t="s">
        <v>27</v>
      </c>
      <c r="K8735" t="s">
        <v>21</v>
      </c>
      <c r="L8735" t="s">
        <v>18</v>
      </c>
      <c r="M8735">
        <v>2.9</v>
      </c>
      <c r="N8735">
        <v>8986.43</v>
      </c>
      <c r="O8735" t="s">
        <v>19</v>
      </c>
      <c r="P8735" t="str">
        <f t="shared" si="4707"/>
        <v>75+</v>
      </c>
      <c r="Q8735" t="str">
        <f>IF(PatientData[[#This Row],[bmi]]&lt;18.5,"Underweight",
IF(PatientData[[#This Row],[bmi]]&lt;25,"Normal",
IF(PatientData[[#This Row],[bmi]]&lt;30,"Overweight","Obese")))</f>
        <v>Obese</v>
      </c>
      <c r="R8735" t="str">
        <f t="shared" si="4693"/>
        <v>High BP</v>
      </c>
      <c r="S8735" t="str">
        <f t="shared" si="4694"/>
        <v>Normal Cost</v>
      </c>
    </row>
    <row r="8736" spans="1:19" x14ac:dyDescent="0.3">
      <c r="A8736">
        <v>34</v>
      </c>
      <c r="B8736" t="s">
        <v>15</v>
      </c>
      <c r="C8736">
        <v>28.7</v>
      </c>
      <c r="D8736">
        <v>109</v>
      </c>
      <c r="E8736">
        <v>68</v>
      </c>
      <c r="F8736">
        <v>204.7</v>
      </c>
      <c r="G8736">
        <v>136.5</v>
      </c>
      <c r="H8736">
        <v>73</v>
      </c>
      <c r="I8736">
        <v>0</v>
      </c>
      <c r="J8736" t="s">
        <v>24</v>
      </c>
      <c r="K8736" t="s">
        <v>26</v>
      </c>
      <c r="L8736" t="s">
        <v>18</v>
      </c>
      <c r="M8736">
        <v>2.2000000000000002</v>
      </c>
      <c r="N8736">
        <v>5608.2</v>
      </c>
      <c r="O8736" t="s">
        <v>19</v>
      </c>
      <c r="P8736" t="str">
        <f t="shared" si="4707"/>
        <v>60-74</v>
      </c>
      <c r="Q8736" t="str">
        <f>IF(PatientData[[#This Row],[bmi]]&lt;18.5,"Underweight",
IF(PatientData[[#This Row],[bmi]]&lt;25,"Normal",
IF(PatientData[[#This Row],[bmi]]&lt;30,"Overweight","Obese")))</f>
        <v>Overweight</v>
      </c>
      <c r="R8736" t="str">
        <f t="shared" si="4693"/>
        <v>Normal BP</v>
      </c>
      <c r="S8736" t="str">
        <f t="shared" si="4694"/>
        <v>Normal Cost</v>
      </c>
    </row>
    <row r="8737" spans="1:19" x14ac:dyDescent="0.3">
      <c r="A8737">
        <v>86</v>
      </c>
      <c r="B8737" t="s">
        <v>20</v>
      </c>
      <c r="C8737">
        <v>34</v>
      </c>
      <c r="D8737">
        <v>141</v>
      </c>
      <c r="E8737">
        <v>90</v>
      </c>
      <c r="F8737">
        <v>270.10000000000002</v>
      </c>
      <c r="G8737">
        <v>146.5</v>
      </c>
      <c r="H8737">
        <v>80</v>
      </c>
      <c r="I8737">
        <v>3</v>
      </c>
      <c r="J8737" t="s">
        <v>16</v>
      </c>
      <c r="K8737" t="s">
        <v>26</v>
      </c>
      <c r="L8737" t="s">
        <v>25</v>
      </c>
      <c r="M8737">
        <v>13.6</v>
      </c>
      <c r="N8737">
        <v>22392.27</v>
      </c>
      <c r="O8737" t="s">
        <v>23</v>
      </c>
      <c r="P8737" t="str">
        <f t="shared" ref="P8737" si="4708">IF(A8737&lt;30,"18-29",IF(A8737&lt;45,"30-44",IF(A8737&lt;60,"45-59",IF(A8737&lt;75,"60-74","75+"))))</f>
        <v>75+</v>
      </c>
      <c r="Q8737" t="str">
        <f>IF(PatientData[[#This Row],[bmi]]&lt;18.5,"Underweight",
IF(PatientData[[#This Row],[bmi]]&lt;25,"Normal",
IF(PatientData[[#This Row],[bmi]]&lt;30,"Overweight","Obese")))</f>
        <v>Obese</v>
      </c>
      <c r="R8737" t="str">
        <f t="shared" si="4693"/>
        <v>High BP</v>
      </c>
      <c r="S8737" t="str">
        <f t="shared" si="4694"/>
        <v>High Cost</v>
      </c>
    </row>
    <row r="8738" spans="1:19" x14ac:dyDescent="0.3">
      <c r="A8738">
        <v>60</v>
      </c>
      <c r="B8738" t="s">
        <v>15</v>
      </c>
      <c r="C8738">
        <v>23</v>
      </c>
      <c r="D8738">
        <v>120</v>
      </c>
      <c r="E8738">
        <v>77</v>
      </c>
      <c r="F8738">
        <v>238.5</v>
      </c>
      <c r="G8738">
        <v>113.9</v>
      </c>
      <c r="H8738">
        <v>69</v>
      </c>
      <c r="I8738">
        <v>0</v>
      </c>
      <c r="J8738" t="s">
        <v>24</v>
      </c>
      <c r="K8738" t="s">
        <v>17</v>
      </c>
      <c r="L8738" t="s">
        <v>25</v>
      </c>
      <c r="M8738">
        <v>3.8</v>
      </c>
      <c r="N8738">
        <v>8112.12</v>
      </c>
      <c r="O8738" t="s">
        <v>19</v>
      </c>
      <c r="P8738" t="str">
        <f t="shared" ref="P8738:P8740" si="4709">IF(A8735&lt;30,"18-29",IF(A8735&lt;45,"30-44",IF(A8735&lt;60,"45-59",IF(A8735&lt;75,"60-74","75+"))))</f>
        <v>45-59</v>
      </c>
      <c r="Q8738" t="str">
        <f>IF(PatientData[[#This Row],[bmi]]&lt;18.5,"Underweight",
IF(PatientData[[#This Row],[bmi]]&lt;25,"Normal",
IF(PatientData[[#This Row],[bmi]]&lt;30,"Overweight","Obese")))</f>
        <v>Normal</v>
      </c>
      <c r="R8738" t="str">
        <f t="shared" si="4693"/>
        <v>High BP</v>
      </c>
      <c r="S8738" t="str">
        <f t="shared" si="4694"/>
        <v>Normal Cost</v>
      </c>
    </row>
    <row r="8739" spans="1:19" x14ac:dyDescent="0.3">
      <c r="A8739">
        <v>67</v>
      </c>
      <c r="B8739" t="s">
        <v>15</v>
      </c>
      <c r="C8739">
        <v>31.1</v>
      </c>
      <c r="D8739">
        <v>149</v>
      </c>
      <c r="E8739">
        <v>90</v>
      </c>
      <c r="F8739">
        <v>225.1</v>
      </c>
      <c r="G8739">
        <v>190.3</v>
      </c>
      <c r="H8739">
        <v>166</v>
      </c>
      <c r="I8739">
        <v>1</v>
      </c>
      <c r="J8739" t="s">
        <v>16</v>
      </c>
      <c r="K8739" t="s">
        <v>17</v>
      </c>
      <c r="L8739" t="s">
        <v>18</v>
      </c>
      <c r="M8739">
        <v>6.5</v>
      </c>
      <c r="N8739">
        <v>12103.65</v>
      </c>
      <c r="O8739" t="s">
        <v>19</v>
      </c>
      <c r="P8739" t="str">
        <f t="shared" si="4709"/>
        <v>30-44</v>
      </c>
      <c r="Q8739" t="str">
        <f>IF(PatientData[[#This Row],[bmi]]&lt;18.5,"Underweight",
IF(PatientData[[#This Row],[bmi]]&lt;25,"Normal",
IF(PatientData[[#This Row],[bmi]]&lt;30,"Overweight","Obese")))</f>
        <v>Obese</v>
      </c>
      <c r="R8739" t="str">
        <f t="shared" si="4693"/>
        <v>High BP</v>
      </c>
      <c r="S8739" t="str">
        <f t="shared" si="4694"/>
        <v>Normal Cost</v>
      </c>
    </row>
    <row r="8740" spans="1:19" x14ac:dyDescent="0.3">
      <c r="A8740">
        <v>63</v>
      </c>
      <c r="B8740" t="s">
        <v>15</v>
      </c>
      <c r="C8740">
        <v>34.9</v>
      </c>
      <c r="D8740">
        <v>133</v>
      </c>
      <c r="E8740">
        <v>82</v>
      </c>
      <c r="F8740">
        <v>237.9</v>
      </c>
      <c r="G8740">
        <v>113.7</v>
      </c>
      <c r="H8740">
        <v>79</v>
      </c>
      <c r="I8740">
        <v>2</v>
      </c>
      <c r="J8740" t="s">
        <v>27</v>
      </c>
      <c r="K8740" t="s">
        <v>21</v>
      </c>
      <c r="L8740" t="s">
        <v>18</v>
      </c>
      <c r="M8740">
        <v>5.2</v>
      </c>
      <c r="N8740">
        <v>11429.64</v>
      </c>
      <c r="O8740" t="s">
        <v>23</v>
      </c>
      <c r="P8740" t="str">
        <f t="shared" si="4709"/>
        <v>75+</v>
      </c>
      <c r="Q8740" t="str">
        <f>IF(PatientData[[#This Row],[bmi]]&lt;18.5,"Underweight",
IF(PatientData[[#This Row],[bmi]]&lt;25,"Normal",
IF(PatientData[[#This Row],[bmi]]&lt;30,"Overweight","Obese")))</f>
        <v>Obese</v>
      </c>
      <c r="R8740" t="str">
        <f t="shared" si="4693"/>
        <v>High BP</v>
      </c>
      <c r="S8740" t="str">
        <f t="shared" si="4694"/>
        <v>Normal Cost</v>
      </c>
    </row>
    <row r="8741" spans="1:19" x14ac:dyDescent="0.3">
      <c r="A8741">
        <v>46</v>
      </c>
      <c r="B8741" t="s">
        <v>20</v>
      </c>
      <c r="C8741">
        <v>34</v>
      </c>
      <c r="D8741">
        <v>126</v>
      </c>
      <c r="E8741">
        <v>70</v>
      </c>
      <c r="F8741">
        <v>209.8</v>
      </c>
      <c r="G8741">
        <v>120.7</v>
      </c>
      <c r="H8741">
        <v>84</v>
      </c>
      <c r="I8741">
        <v>4</v>
      </c>
      <c r="J8741" t="s">
        <v>27</v>
      </c>
      <c r="K8741" t="s">
        <v>21</v>
      </c>
      <c r="L8741" t="s">
        <v>25</v>
      </c>
      <c r="M8741">
        <v>6.1</v>
      </c>
      <c r="N8741">
        <v>13143.74</v>
      </c>
      <c r="O8741" t="s">
        <v>19</v>
      </c>
      <c r="P8741" t="str">
        <f t="shared" ref="P8741:P8742" si="4710">IF(A8741&lt;30,"18-29",IF(A8741&lt;45,"30-44",IF(A8741&lt;60,"45-59",IF(A8741&lt;75,"60-74","75+"))))</f>
        <v>45-59</v>
      </c>
      <c r="Q8741" t="str">
        <f>IF(PatientData[[#This Row],[bmi]]&lt;18.5,"Underweight",
IF(PatientData[[#This Row],[bmi]]&lt;25,"Normal",
IF(PatientData[[#This Row],[bmi]]&lt;30,"Overweight","Obese")))</f>
        <v>Obese</v>
      </c>
      <c r="R8741" t="str">
        <f t="shared" si="4693"/>
        <v>High BP</v>
      </c>
      <c r="S8741" t="str">
        <f t="shared" si="4694"/>
        <v>Normal Cost</v>
      </c>
    </row>
    <row r="8742" spans="1:19" x14ac:dyDescent="0.3">
      <c r="A8742">
        <v>45</v>
      </c>
      <c r="B8742" t="s">
        <v>20</v>
      </c>
      <c r="C8742">
        <v>34</v>
      </c>
      <c r="D8742">
        <v>112</v>
      </c>
      <c r="E8742">
        <v>63</v>
      </c>
      <c r="F8742">
        <v>236.5</v>
      </c>
      <c r="G8742">
        <v>163.9</v>
      </c>
      <c r="H8742">
        <v>67</v>
      </c>
      <c r="I8742">
        <v>2</v>
      </c>
      <c r="J8742" t="s">
        <v>24</v>
      </c>
      <c r="K8742" t="s">
        <v>21</v>
      </c>
      <c r="L8742" t="s">
        <v>22</v>
      </c>
      <c r="M8742">
        <v>5.2</v>
      </c>
      <c r="N8742">
        <v>13627.95</v>
      </c>
      <c r="O8742" t="s">
        <v>19</v>
      </c>
      <c r="P8742" t="str">
        <f t="shared" si="4710"/>
        <v>45-59</v>
      </c>
      <c r="Q8742" t="str">
        <f>IF(PatientData[[#This Row],[bmi]]&lt;18.5,"Underweight",
IF(PatientData[[#This Row],[bmi]]&lt;25,"Normal",
IF(PatientData[[#This Row],[bmi]]&lt;30,"Overweight","Obese")))</f>
        <v>Obese</v>
      </c>
      <c r="R8742" t="str">
        <f t="shared" si="4693"/>
        <v>Normal BP</v>
      </c>
      <c r="S8742" t="str">
        <f t="shared" si="4694"/>
        <v>Normal Cost</v>
      </c>
    </row>
    <row r="8743" spans="1:19" x14ac:dyDescent="0.3">
      <c r="A8743">
        <v>70</v>
      </c>
      <c r="B8743" t="s">
        <v>15</v>
      </c>
      <c r="C8743">
        <v>28.2</v>
      </c>
      <c r="D8743">
        <v>125</v>
      </c>
      <c r="E8743">
        <v>76</v>
      </c>
      <c r="F8743">
        <v>222.7</v>
      </c>
      <c r="G8743">
        <v>124.7</v>
      </c>
      <c r="H8743">
        <v>100</v>
      </c>
      <c r="I8743">
        <v>2</v>
      </c>
      <c r="J8743" t="s">
        <v>16</v>
      </c>
      <c r="K8743" t="s">
        <v>26</v>
      </c>
      <c r="L8743" t="s">
        <v>25</v>
      </c>
      <c r="M8743">
        <v>12.9</v>
      </c>
      <c r="N8743">
        <v>19991.53</v>
      </c>
      <c r="O8743" t="s">
        <v>19</v>
      </c>
      <c r="P8743" t="str">
        <f t="shared" ref="P8743:P8745" si="4711">IF(A8740&lt;30,"18-29",IF(A8740&lt;45,"30-44",IF(A8740&lt;60,"45-59",IF(A8740&lt;75,"60-74","75+"))))</f>
        <v>60-74</v>
      </c>
      <c r="Q8743" t="str">
        <f>IF(PatientData[[#This Row],[bmi]]&lt;18.5,"Underweight",
IF(PatientData[[#This Row],[bmi]]&lt;25,"Normal",
IF(PatientData[[#This Row],[bmi]]&lt;30,"Overweight","Obese")))</f>
        <v>Overweight</v>
      </c>
      <c r="R8743" t="str">
        <f t="shared" si="4693"/>
        <v>High BP</v>
      </c>
      <c r="S8743" t="str">
        <f t="shared" si="4694"/>
        <v>High Cost</v>
      </c>
    </row>
    <row r="8744" spans="1:19" x14ac:dyDescent="0.3">
      <c r="A8744">
        <v>45</v>
      </c>
      <c r="B8744" t="s">
        <v>15</v>
      </c>
      <c r="C8744">
        <v>25.9</v>
      </c>
      <c r="D8744">
        <v>121</v>
      </c>
      <c r="E8744">
        <v>64</v>
      </c>
      <c r="F8744">
        <v>232.7</v>
      </c>
      <c r="G8744">
        <v>135.69999999999999</v>
      </c>
      <c r="H8744">
        <v>94</v>
      </c>
      <c r="I8744">
        <v>2</v>
      </c>
      <c r="J8744" t="s">
        <v>24</v>
      </c>
      <c r="K8744" t="s">
        <v>17</v>
      </c>
      <c r="L8744" t="s">
        <v>25</v>
      </c>
      <c r="M8744">
        <v>2.4</v>
      </c>
      <c r="N8744">
        <v>5463.45</v>
      </c>
      <c r="O8744" t="s">
        <v>19</v>
      </c>
      <c r="P8744" t="str">
        <f t="shared" si="4711"/>
        <v>45-59</v>
      </c>
      <c r="Q8744" t="str">
        <f>IF(PatientData[[#This Row],[bmi]]&lt;18.5,"Underweight",
IF(PatientData[[#This Row],[bmi]]&lt;25,"Normal",
IF(PatientData[[#This Row],[bmi]]&lt;30,"Overweight","Obese")))</f>
        <v>Overweight</v>
      </c>
      <c r="R8744" t="str">
        <f t="shared" si="4693"/>
        <v>High BP</v>
      </c>
      <c r="S8744" t="str">
        <f t="shared" si="4694"/>
        <v>Normal Cost</v>
      </c>
    </row>
    <row r="8745" spans="1:19" x14ac:dyDescent="0.3">
      <c r="A8745">
        <v>77</v>
      </c>
      <c r="B8745" t="s">
        <v>15</v>
      </c>
      <c r="C8745">
        <v>28.1</v>
      </c>
      <c r="D8745">
        <v>132</v>
      </c>
      <c r="E8745">
        <v>80</v>
      </c>
      <c r="F8745">
        <v>273.89999999999998</v>
      </c>
      <c r="G8745">
        <v>88.7</v>
      </c>
      <c r="H8745">
        <v>88</v>
      </c>
      <c r="I8745">
        <v>4</v>
      </c>
      <c r="J8745" t="s">
        <v>27</v>
      </c>
      <c r="K8745" t="s">
        <v>28</v>
      </c>
      <c r="L8745" t="s">
        <v>22</v>
      </c>
      <c r="M8745">
        <v>4</v>
      </c>
      <c r="N8745">
        <v>10533.07</v>
      </c>
      <c r="O8745" t="s">
        <v>19</v>
      </c>
      <c r="P8745" t="str">
        <f t="shared" si="4711"/>
        <v>45-59</v>
      </c>
      <c r="Q8745" t="str">
        <f>IF(PatientData[[#This Row],[bmi]]&lt;18.5,"Underweight",
IF(PatientData[[#This Row],[bmi]]&lt;25,"Normal",
IF(PatientData[[#This Row],[bmi]]&lt;30,"Overweight","Obese")))</f>
        <v>Overweight</v>
      </c>
      <c r="R8745" t="str">
        <f t="shared" si="4693"/>
        <v>High BP</v>
      </c>
      <c r="S8745" t="str">
        <f t="shared" si="4694"/>
        <v>Normal Cost</v>
      </c>
    </row>
    <row r="8746" spans="1:19" x14ac:dyDescent="0.3">
      <c r="A8746">
        <v>73</v>
      </c>
      <c r="B8746" t="s">
        <v>20</v>
      </c>
      <c r="C8746">
        <v>34</v>
      </c>
      <c r="D8746">
        <v>130</v>
      </c>
      <c r="E8746">
        <v>80</v>
      </c>
      <c r="F8746">
        <v>266.2</v>
      </c>
      <c r="G8746">
        <v>120.1</v>
      </c>
      <c r="H8746">
        <v>57</v>
      </c>
      <c r="I8746">
        <v>1</v>
      </c>
      <c r="J8746" t="s">
        <v>24</v>
      </c>
      <c r="K8746" t="s">
        <v>21</v>
      </c>
      <c r="L8746" t="s">
        <v>25</v>
      </c>
      <c r="M8746">
        <v>9.9</v>
      </c>
      <c r="N8746">
        <v>20622.43</v>
      </c>
      <c r="O8746" t="s">
        <v>19</v>
      </c>
      <c r="P8746" t="str">
        <f t="shared" ref="P8746:P8747" si="4712">IF(A8746&lt;30,"18-29",IF(A8746&lt;45,"30-44",IF(A8746&lt;60,"45-59",IF(A8746&lt;75,"60-74","75+"))))</f>
        <v>60-74</v>
      </c>
      <c r="Q8746" t="str">
        <f>IF(PatientData[[#This Row],[bmi]]&lt;18.5,"Underweight",
IF(PatientData[[#This Row],[bmi]]&lt;25,"Normal",
IF(PatientData[[#This Row],[bmi]]&lt;30,"Overweight","Obese")))</f>
        <v>Obese</v>
      </c>
      <c r="R8746" t="str">
        <f t="shared" si="4693"/>
        <v>High BP</v>
      </c>
      <c r="S8746" t="str">
        <f t="shared" si="4694"/>
        <v>High Cost</v>
      </c>
    </row>
    <row r="8747" spans="1:19" x14ac:dyDescent="0.3">
      <c r="A8747">
        <v>77</v>
      </c>
      <c r="B8747" t="s">
        <v>20</v>
      </c>
      <c r="C8747">
        <v>34</v>
      </c>
      <c r="D8747">
        <v>145</v>
      </c>
      <c r="E8747">
        <v>84</v>
      </c>
      <c r="F8747">
        <v>226.5</v>
      </c>
      <c r="G8747">
        <v>175.8</v>
      </c>
      <c r="H8747">
        <v>84</v>
      </c>
      <c r="I8747">
        <v>3</v>
      </c>
      <c r="J8747" t="s">
        <v>16</v>
      </c>
      <c r="K8747" t="s">
        <v>17</v>
      </c>
      <c r="L8747" t="s">
        <v>22</v>
      </c>
      <c r="M8747">
        <v>9.6999999999999993</v>
      </c>
      <c r="N8747">
        <v>22995.23</v>
      </c>
      <c r="O8747" t="s">
        <v>19</v>
      </c>
      <c r="P8747" t="str">
        <f t="shared" si="4712"/>
        <v>75+</v>
      </c>
      <c r="Q8747" t="str">
        <f>IF(PatientData[[#This Row],[bmi]]&lt;18.5,"Underweight",
IF(PatientData[[#This Row],[bmi]]&lt;25,"Normal",
IF(PatientData[[#This Row],[bmi]]&lt;30,"Overweight","Obese")))</f>
        <v>Obese</v>
      </c>
      <c r="R8747" t="str">
        <f t="shared" si="4693"/>
        <v>High BP</v>
      </c>
      <c r="S8747" t="str">
        <f t="shared" si="4694"/>
        <v>High Cost</v>
      </c>
    </row>
    <row r="8748" spans="1:19" x14ac:dyDescent="0.3">
      <c r="A8748">
        <v>60</v>
      </c>
      <c r="B8748" t="s">
        <v>15</v>
      </c>
      <c r="C8748">
        <v>26.5</v>
      </c>
      <c r="D8748">
        <v>151</v>
      </c>
      <c r="E8748">
        <v>91</v>
      </c>
      <c r="F8748">
        <v>210.8</v>
      </c>
      <c r="G8748">
        <v>133.19999999999999</v>
      </c>
      <c r="H8748">
        <v>83</v>
      </c>
      <c r="I8748">
        <v>2</v>
      </c>
      <c r="J8748" t="s">
        <v>16</v>
      </c>
      <c r="K8748" t="s">
        <v>17</v>
      </c>
      <c r="L8748" t="s">
        <v>18</v>
      </c>
      <c r="M8748">
        <v>4.7</v>
      </c>
      <c r="N8748">
        <v>10398.17</v>
      </c>
      <c r="O8748" t="s">
        <v>19</v>
      </c>
      <c r="P8748" t="str">
        <f t="shared" ref="P8748:P8751" si="4713">IF(A8745&lt;30,"18-29",IF(A8745&lt;45,"30-44",IF(A8745&lt;60,"45-59",IF(A8745&lt;75,"60-74","75+"))))</f>
        <v>75+</v>
      </c>
      <c r="Q8748" t="str">
        <f>IF(PatientData[[#This Row],[bmi]]&lt;18.5,"Underweight",
IF(PatientData[[#This Row],[bmi]]&lt;25,"Normal",
IF(PatientData[[#This Row],[bmi]]&lt;30,"Overweight","Obese")))</f>
        <v>Overweight</v>
      </c>
      <c r="R8748" t="str">
        <f t="shared" si="4693"/>
        <v>High BP</v>
      </c>
      <c r="S8748" t="str">
        <f t="shared" si="4694"/>
        <v>Normal Cost</v>
      </c>
    </row>
    <row r="8749" spans="1:19" x14ac:dyDescent="0.3">
      <c r="A8749">
        <v>58</v>
      </c>
      <c r="B8749" t="s">
        <v>15</v>
      </c>
      <c r="C8749">
        <v>28.6</v>
      </c>
      <c r="D8749">
        <v>128</v>
      </c>
      <c r="E8749">
        <v>71</v>
      </c>
      <c r="F8749">
        <v>214.1</v>
      </c>
      <c r="G8749">
        <v>104.5</v>
      </c>
      <c r="H8749">
        <v>84</v>
      </c>
      <c r="I8749">
        <v>3</v>
      </c>
      <c r="J8749" t="s">
        <v>16</v>
      </c>
      <c r="K8749" t="s">
        <v>26</v>
      </c>
      <c r="L8749" t="s">
        <v>22</v>
      </c>
      <c r="M8749">
        <v>10.3</v>
      </c>
      <c r="N8749">
        <v>16197.79</v>
      </c>
      <c r="O8749" t="s">
        <v>19</v>
      </c>
      <c r="P8749" t="str">
        <f t="shared" si="4713"/>
        <v>60-74</v>
      </c>
      <c r="Q8749" t="str">
        <f>IF(PatientData[[#This Row],[bmi]]&lt;18.5,"Underweight",
IF(PatientData[[#This Row],[bmi]]&lt;25,"Normal",
IF(PatientData[[#This Row],[bmi]]&lt;30,"Overweight","Obese")))</f>
        <v>Overweight</v>
      </c>
      <c r="R8749" t="str">
        <f t="shared" si="4693"/>
        <v>High BP</v>
      </c>
      <c r="S8749" t="str">
        <f t="shared" si="4694"/>
        <v>High Cost</v>
      </c>
    </row>
    <row r="8750" spans="1:19" x14ac:dyDescent="0.3">
      <c r="A8750">
        <v>57</v>
      </c>
      <c r="B8750" t="s">
        <v>15</v>
      </c>
      <c r="C8750">
        <v>25</v>
      </c>
      <c r="D8750">
        <v>131</v>
      </c>
      <c r="E8750">
        <v>81</v>
      </c>
      <c r="F8750">
        <v>209.1</v>
      </c>
      <c r="G8750">
        <v>138.19999999999999</v>
      </c>
      <c r="H8750">
        <v>94</v>
      </c>
      <c r="I8750">
        <v>1</v>
      </c>
      <c r="J8750" t="s">
        <v>16</v>
      </c>
      <c r="K8750" t="s">
        <v>21</v>
      </c>
      <c r="L8750" t="s">
        <v>18</v>
      </c>
      <c r="M8750">
        <v>6.3</v>
      </c>
      <c r="N8750">
        <v>12329.21</v>
      </c>
      <c r="O8750" t="s">
        <v>19</v>
      </c>
      <c r="P8750" t="str">
        <f t="shared" si="4713"/>
        <v>75+</v>
      </c>
      <c r="Q8750" t="str">
        <f>IF(PatientData[[#This Row],[bmi]]&lt;18.5,"Underweight",
IF(PatientData[[#This Row],[bmi]]&lt;25,"Normal",
IF(PatientData[[#This Row],[bmi]]&lt;30,"Overweight","Obese")))</f>
        <v>Overweight</v>
      </c>
      <c r="R8750" t="str">
        <f t="shared" si="4693"/>
        <v>High BP</v>
      </c>
      <c r="S8750" t="str">
        <f t="shared" si="4694"/>
        <v>Normal Cost</v>
      </c>
    </row>
    <row r="8751" spans="1:19" x14ac:dyDescent="0.3">
      <c r="A8751">
        <v>58</v>
      </c>
      <c r="B8751" t="s">
        <v>15</v>
      </c>
      <c r="C8751">
        <v>25.3</v>
      </c>
      <c r="D8751">
        <v>130</v>
      </c>
      <c r="E8751">
        <v>81</v>
      </c>
      <c r="F8751">
        <v>201</v>
      </c>
      <c r="G8751">
        <v>118.8</v>
      </c>
      <c r="H8751">
        <v>84</v>
      </c>
      <c r="I8751">
        <v>3</v>
      </c>
      <c r="J8751" t="s">
        <v>27</v>
      </c>
      <c r="K8751" t="s">
        <v>21</v>
      </c>
      <c r="L8751" t="s">
        <v>18</v>
      </c>
      <c r="M8751">
        <v>6.6</v>
      </c>
      <c r="N8751">
        <v>12743.35</v>
      </c>
      <c r="O8751" t="s">
        <v>19</v>
      </c>
      <c r="P8751" t="str">
        <f t="shared" si="4713"/>
        <v>60-74</v>
      </c>
      <c r="Q8751" t="str">
        <f>IF(PatientData[[#This Row],[bmi]]&lt;18.5,"Underweight",
IF(PatientData[[#This Row],[bmi]]&lt;25,"Normal",
IF(PatientData[[#This Row],[bmi]]&lt;30,"Overweight","Obese")))</f>
        <v>Overweight</v>
      </c>
      <c r="R8751" t="str">
        <f t="shared" si="4693"/>
        <v>High BP</v>
      </c>
      <c r="S8751" t="str">
        <f t="shared" si="4694"/>
        <v>Normal Cost</v>
      </c>
    </row>
    <row r="8752" spans="1:19" x14ac:dyDescent="0.3">
      <c r="A8752">
        <v>67</v>
      </c>
      <c r="B8752" t="s">
        <v>20</v>
      </c>
      <c r="C8752">
        <v>34</v>
      </c>
      <c r="D8752">
        <v>143</v>
      </c>
      <c r="E8752">
        <v>88</v>
      </c>
      <c r="F8752">
        <v>210.6</v>
      </c>
      <c r="G8752">
        <v>112.3</v>
      </c>
      <c r="H8752">
        <v>81</v>
      </c>
      <c r="I8752">
        <v>0</v>
      </c>
      <c r="J8752" t="s">
        <v>27</v>
      </c>
      <c r="K8752" t="s">
        <v>28</v>
      </c>
      <c r="L8752" t="s">
        <v>25</v>
      </c>
      <c r="M8752">
        <v>6.9</v>
      </c>
      <c r="N8752">
        <v>15455.76</v>
      </c>
      <c r="O8752" t="s">
        <v>19</v>
      </c>
      <c r="P8752" t="str">
        <f t="shared" ref="P8752" si="4714">IF(A8752&lt;30,"18-29",IF(A8752&lt;45,"30-44",IF(A8752&lt;60,"45-59",IF(A8752&lt;75,"60-74","75+"))))</f>
        <v>60-74</v>
      </c>
      <c r="Q8752" t="str">
        <f>IF(PatientData[[#This Row],[bmi]]&lt;18.5,"Underweight",
IF(PatientData[[#This Row],[bmi]]&lt;25,"Normal",
IF(PatientData[[#This Row],[bmi]]&lt;30,"Overweight","Obese")))</f>
        <v>Obese</v>
      </c>
      <c r="R8752" t="str">
        <f t="shared" si="4693"/>
        <v>High BP</v>
      </c>
      <c r="S8752" t="str">
        <f t="shared" si="4694"/>
        <v>High Cost</v>
      </c>
    </row>
    <row r="8753" spans="1:19" x14ac:dyDescent="0.3">
      <c r="A8753">
        <v>64</v>
      </c>
      <c r="B8753" t="s">
        <v>15</v>
      </c>
      <c r="C8753">
        <v>26.9</v>
      </c>
      <c r="D8753">
        <v>132</v>
      </c>
      <c r="E8753">
        <v>84</v>
      </c>
      <c r="F8753">
        <v>221.3</v>
      </c>
      <c r="G8753">
        <v>143</v>
      </c>
      <c r="H8753">
        <v>86</v>
      </c>
      <c r="I8753">
        <v>1</v>
      </c>
      <c r="J8753" t="s">
        <v>24</v>
      </c>
      <c r="K8753" t="s">
        <v>21</v>
      </c>
      <c r="L8753" t="s">
        <v>22</v>
      </c>
      <c r="M8753">
        <v>8.9</v>
      </c>
      <c r="N8753">
        <v>16925.37</v>
      </c>
      <c r="O8753" t="s">
        <v>19</v>
      </c>
      <c r="P8753" t="str">
        <f t="shared" ref="P8753:P8755" si="4715">IF(A8750&lt;30,"18-29",IF(A8750&lt;45,"30-44",IF(A8750&lt;60,"45-59",IF(A8750&lt;75,"60-74","75+"))))</f>
        <v>45-59</v>
      </c>
      <c r="Q8753" t="str">
        <f>IF(PatientData[[#This Row],[bmi]]&lt;18.5,"Underweight",
IF(PatientData[[#This Row],[bmi]]&lt;25,"Normal",
IF(PatientData[[#This Row],[bmi]]&lt;30,"Overweight","Obese")))</f>
        <v>Overweight</v>
      </c>
      <c r="R8753" t="str">
        <f t="shared" si="4693"/>
        <v>High BP</v>
      </c>
      <c r="S8753" t="str">
        <f t="shared" si="4694"/>
        <v>High Cost</v>
      </c>
    </row>
    <row r="8754" spans="1:19" x14ac:dyDescent="0.3">
      <c r="A8754">
        <v>80</v>
      </c>
      <c r="B8754" t="s">
        <v>15</v>
      </c>
      <c r="C8754">
        <v>29.7</v>
      </c>
      <c r="D8754">
        <v>217</v>
      </c>
      <c r="E8754">
        <v>139</v>
      </c>
      <c r="F8754">
        <v>241.7</v>
      </c>
      <c r="G8754">
        <v>119</v>
      </c>
      <c r="H8754">
        <v>66</v>
      </c>
      <c r="I8754">
        <v>0</v>
      </c>
      <c r="J8754" t="s">
        <v>16</v>
      </c>
      <c r="K8754" t="s">
        <v>28</v>
      </c>
      <c r="L8754" t="s">
        <v>22</v>
      </c>
      <c r="M8754">
        <v>6.5</v>
      </c>
      <c r="N8754">
        <v>15631.71</v>
      </c>
      <c r="O8754" t="s">
        <v>19</v>
      </c>
      <c r="P8754" t="str">
        <f t="shared" si="4715"/>
        <v>45-59</v>
      </c>
      <c r="Q8754" t="str">
        <f>IF(PatientData[[#This Row],[bmi]]&lt;18.5,"Underweight",
IF(PatientData[[#This Row],[bmi]]&lt;25,"Normal",
IF(PatientData[[#This Row],[bmi]]&lt;30,"Overweight","Obese")))</f>
        <v>Overweight</v>
      </c>
      <c r="R8754" t="str">
        <f t="shared" si="4693"/>
        <v>High BP</v>
      </c>
      <c r="S8754" t="str">
        <f t="shared" si="4694"/>
        <v>High Cost</v>
      </c>
    </row>
    <row r="8755" spans="1:19" x14ac:dyDescent="0.3">
      <c r="A8755">
        <v>72</v>
      </c>
      <c r="B8755" t="s">
        <v>15</v>
      </c>
      <c r="C8755">
        <v>25.7</v>
      </c>
      <c r="D8755">
        <v>117</v>
      </c>
      <c r="E8755">
        <v>74</v>
      </c>
      <c r="F8755">
        <v>221.3</v>
      </c>
      <c r="G8755">
        <v>82.3</v>
      </c>
      <c r="H8755">
        <v>89</v>
      </c>
      <c r="I8755">
        <v>1</v>
      </c>
      <c r="J8755" t="s">
        <v>16</v>
      </c>
      <c r="K8755" t="s">
        <v>26</v>
      </c>
      <c r="L8755" t="s">
        <v>25</v>
      </c>
      <c r="M8755">
        <v>5.9</v>
      </c>
      <c r="N8755">
        <v>9793.4</v>
      </c>
      <c r="O8755" t="s">
        <v>19</v>
      </c>
      <c r="P8755" t="str">
        <f t="shared" si="4715"/>
        <v>60-74</v>
      </c>
      <c r="Q8755" t="str">
        <f>IF(PatientData[[#This Row],[bmi]]&lt;18.5,"Underweight",
IF(PatientData[[#This Row],[bmi]]&lt;25,"Normal",
IF(PatientData[[#This Row],[bmi]]&lt;30,"Overweight","Obese")))</f>
        <v>Overweight</v>
      </c>
      <c r="R8755" t="str">
        <f t="shared" si="4693"/>
        <v>Normal BP</v>
      </c>
      <c r="S8755" t="str">
        <f t="shared" si="4694"/>
        <v>Normal Cost</v>
      </c>
    </row>
    <row r="8756" spans="1:19" x14ac:dyDescent="0.3">
      <c r="A8756">
        <v>75</v>
      </c>
      <c r="B8756" t="s">
        <v>20</v>
      </c>
      <c r="C8756">
        <v>34</v>
      </c>
      <c r="D8756">
        <v>127</v>
      </c>
      <c r="E8756">
        <v>81</v>
      </c>
      <c r="F8756">
        <v>242.2</v>
      </c>
      <c r="G8756">
        <v>168.3</v>
      </c>
      <c r="H8756">
        <v>85</v>
      </c>
      <c r="I8756">
        <v>1</v>
      </c>
      <c r="J8756" t="s">
        <v>27</v>
      </c>
      <c r="K8756" t="s">
        <v>21</v>
      </c>
      <c r="L8756" t="s">
        <v>22</v>
      </c>
      <c r="M8756">
        <v>13</v>
      </c>
      <c r="N8756">
        <v>28501.4</v>
      </c>
      <c r="O8756" t="s">
        <v>19</v>
      </c>
      <c r="P8756" t="str">
        <f t="shared" ref="P8756:P8757" si="4716">IF(A8756&lt;30,"18-29",IF(A8756&lt;45,"30-44",IF(A8756&lt;60,"45-59",IF(A8756&lt;75,"60-74","75+"))))</f>
        <v>75+</v>
      </c>
      <c r="Q8756" t="str">
        <f>IF(PatientData[[#This Row],[bmi]]&lt;18.5,"Underweight",
IF(PatientData[[#This Row],[bmi]]&lt;25,"Normal",
IF(PatientData[[#This Row],[bmi]]&lt;30,"Overweight","Obese")))</f>
        <v>Obese</v>
      </c>
      <c r="R8756" t="str">
        <f t="shared" si="4693"/>
        <v>High BP</v>
      </c>
      <c r="S8756" t="str">
        <f t="shared" si="4694"/>
        <v>High Cost</v>
      </c>
    </row>
    <row r="8757" spans="1:19" x14ac:dyDescent="0.3">
      <c r="A8757">
        <v>79</v>
      </c>
      <c r="B8757" t="s">
        <v>20</v>
      </c>
      <c r="C8757">
        <v>34</v>
      </c>
      <c r="D8757">
        <v>136</v>
      </c>
      <c r="E8757">
        <v>84</v>
      </c>
      <c r="F8757">
        <v>274.5</v>
      </c>
      <c r="G8757">
        <v>104.2</v>
      </c>
      <c r="H8757">
        <v>106</v>
      </c>
      <c r="I8757">
        <v>2</v>
      </c>
      <c r="J8757" t="s">
        <v>16</v>
      </c>
      <c r="K8757" t="s">
        <v>28</v>
      </c>
      <c r="L8757" t="s">
        <v>18</v>
      </c>
      <c r="M8757">
        <v>7.9</v>
      </c>
      <c r="N8757">
        <v>19099.810000000001</v>
      </c>
      <c r="O8757" t="s">
        <v>19</v>
      </c>
      <c r="P8757" t="str">
        <f t="shared" si="4716"/>
        <v>75+</v>
      </c>
      <c r="Q8757" t="str">
        <f>IF(PatientData[[#This Row],[bmi]]&lt;18.5,"Underweight",
IF(PatientData[[#This Row],[bmi]]&lt;25,"Normal",
IF(PatientData[[#This Row],[bmi]]&lt;30,"Overweight","Obese")))</f>
        <v>Obese</v>
      </c>
      <c r="R8757" t="str">
        <f t="shared" si="4693"/>
        <v>High BP</v>
      </c>
      <c r="S8757" t="str">
        <f t="shared" si="4694"/>
        <v>High Cost</v>
      </c>
    </row>
    <row r="8758" spans="1:19" x14ac:dyDescent="0.3">
      <c r="A8758">
        <v>83</v>
      </c>
      <c r="B8758" t="s">
        <v>15</v>
      </c>
      <c r="C8758">
        <v>29.4</v>
      </c>
      <c r="D8758">
        <v>151</v>
      </c>
      <c r="E8758">
        <v>90</v>
      </c>
      <c r="F8758">
        <v>236.1</v>
      </c>
      <c r="G8758">
        <v>111.8</v>
      </c>
      <c r="H8758">
        <v>85</v>
      </c>
      <c r="I8758">
        <v>1</v>
      </c>
      <c r="J8758" t="s">
        <v>16</v>
      </c>
      <c r="K8758" t="s">
        <v>21</v>
      </c>
      <c r="L8758" t="s">
        <v>18</v>
      </c>
      <c r="M8758">
        <v>9.4</v>
      </c>
      <c r="N8758">
        <v>19856.02</v>
      </c>
      <c r="O8758" t="s">
        <v>23</v>
      </c>
      <c r="P8758" t="str">
        <f t="shared" ref="P8758:P8760" si="4717">IF(A8755&lt;30,"18-29",IF(A8755&lt;45,"30-44",IF(A8755&lt;60,"45-59",IF(A8755&lt;75,"60-74","75+"))))</f>
        <v>60-74</v>
      </c>
      <c r="Q8758" t="str">
        <f>IF(PatientData[[#This Row],[bmi]]&lt;18.5,"Underweight",
IF(PatientData[[#This Row],[bmi]]&lt;25,"Normal",
IF(PatientData[[#This Row],[bmi]]&lt;30,"Overweight","Obese")))</f>
        <v>Overweight</v>
      </c>
      <c r="R8758" t="str">
        <f t="shared" si="4693"/>
        <v>High BP</v>
      </c>
      <c r="S8758" t="str">
        <f t="shared" si="4694"/>
        <v>High Cost</v>
      </c>
    </row>
    <row r="8759" spans="1:19" x14ac:dyDescent="0.3">
      <c r="A8759">
        <v>75</v>
      </c>
      <c r="B8759" t="s">
        <v>15</v>
      </c>
      <c r="C8759">
        <v>27.8</v>
      </c>
      <c r="D8759">
        <v>127</v>
      </c>
      <c r="E8759">
        <v>75</v>
      </c>
      <c r="F8759">
        <v>231.5</v>
      </c>
      <c r="G8759">
        <v>98.5</v>
      </c>
      <c r="H8759">
        <v>82</v>
      </c>
      <c r="I8759">
        <v>0</v>
      </c>
      <c r="J8759" t="s">
        <v>16</v>
      </c>
      <c r="K8759" t="s">
        <v>26</v>
      </c>
      <c r="L8759" t="s">
        <v>18</v>
      </c>
      <c r="M8759">
        <v>9.5</v>
      </c>
      <c r="N8759">
        <v>16681.3</v>
      </c>
      <c r="O8759" t="s">
        <v>19</v>
      </c>
      <c r="P8759" t="str">
        <f t="shared" si="4717"/>
        <v>75+</v>
      </c>
      <c r="Q8759" t="str">
        <f>IF(PatientData[[#This Row],[bmi]]&lt;18.5,"Underweight",
IF(PatientData[[#This Row],[bmi]]&lt;25,"Normal",
IF(PatientData[[#This Row],[bmi]]&lt;30,"Overweight","Obese")))</f>
        <v>Overweight</v>
      </c>
      <c r="R8759" t="str">
        <f t="shared" si="4693"/>
        <v>High BP</v>
      </c>
      <c r="S8759" t="str">
        <f t="shared" si="4694"/>
        <v>High Cost</v>
      </c>
    </row>
    <row r="8760" spans="1:19" x14ac:dyDescent="0.3">
      <c r="A8760">
        <v>69</v>
      </c>
      <c r="B8760" t="s">
        <v>15</v>
      </c>
      <c r="C8760">
        <v>42.3</v>
      </c>
      <c r="D8760">
        <v>135</v>
      </c>
      <c r="E8760">
        <v>77</v>
      </c>
      <c r="F8760">
        <v>264.39999999999998</v>
      </c>
      <c r="G8760">
        <v>151.19999999999999</v>
      </c>
      <c r="H8760">
        <v>67</v>
      </c>
      <c r="I8760">
        <v>0</v>
      </c>
      <c r="J8760" t="s">
        <v>24</v>
      </c>
      <c r="K8760" t="s">
        <v>26</v>
      </c>
      <c r="L8760" t="s">
        <v>18</v>
      </c>
      <c r="M8760">
        <v>8</v>
      </c>
      <c r="N8760">
        <v>13082.87</v>
      </c>
      <c r="O8760" t="s">
        <v>19</v>
      </c>
      <c r="P8760" t="str">
        <f t="shared" si="4717"/>
        <v>75+</v>
      </c>
      <c r="Q8760" t="str">
        <f>IF(PatientData[[#This Row],[bmi]]&lt;18.5,"Underweight",
IF(PatientData[[#This Row],[bmi]]&lt;25,"Normal",
IF(PatientData[[#This Row],[bmi]]&lt;30,"Overweight","Obese")))</f>
        <v>Obese</v>
      </c>
      <c r="R8760" t="str">
        <f t="shared" si="4693"/>
        <v>High BP</v>
      </c>
      <c r="S8760" t="str">
        <f t="shared" si="4694"/>
        <v>Normal Cost</v>
      </c>
    </row>
    <row r="8761" spans="1:19" x14ac:dyDescent="0.3">
      <c r="A8761">
        <v>66</v>
      </c>
      <c r="B8761" t="s">
        <v>20</v>
      </c>
      <c r="C8761">
        <v>34</v>
      </c>
      <c r="D8761">
        <v>136</v>
      </c>
      <c r="E8761">
        <v>76</v>
      </c>
      <c r="F8761">
        <v>243.2</v>
      </c>
      <c r="G8761">
        <v>121.5</v>
      </c>
      <c r="H8761">
        <v>75</v>
      </c>
      <c r="I8761">
        <v>2</v>
      </c>
      <c r="J8761" t="s">
        <v>27</v>
      </c>
      <c r="K8761" t="s">
        <v>21</v>
      </c>
      <c r="L8761" t="s">
        <v>18</v>
      </c>
      <c r="M8761">
        <v>4.7</v>
      </c>
      <c r="N8761">
        <v>13406.05</v>
      </c>
      <c r="O8761" t="s">
        <v>19</v>
      </c>
      <c r="P8761" t="str">
        <f t="shared" ref="P8761" si="4718">IF(A8761&lt;30,"18-29",IF(A8761&lt;45,"30-44",IF(A8761&lt;60,"45-59",IF(A8761&lt;75,"60-74","75+"))))</f>
        <v>60-74</v>
      </c>
      <c r="Q8761" t="str">
        <f>IF(PatientData[[#This Row],[bmi]]&lt;18.5,"Underweight",
IF(PatientData[[#This Row],[bmi]]&lt;25,"Normal",
IF(PatientData[[#This Row],[bmi]]&lt;30,"Overweight","Obese")))</f>
        <v>Obese</v>
      </c>
      <c r="R8761" t="str">
        <f t="shared" si="4693"/>
        <v>High BP</v>
      </c>
      <c r="S8761" t="str">
        <f t="shared" si="4694"/>
        <v>Normal Cost</v>
      </c>
    </row>
    <row r="8762" spans="1:19" x14ac:dyDescent="0.3">
      <c r="A8762">
        <v>48</v>
      </c>
      <c r="B8762" t="s">
        <v>15</v>
      </c>
      <c r="C8762">
        <v>26.3</v>
      </c>
      <c r="D8762">
        <v>131</v>
      </c>
      <c r="E8762">
        <v>83</v>
      </c>
      <c r="F8762">
        <v>198.8</v>
      </c>
      <c r="G8762">
        <v>157.4</v>
      </c>
      <c r="H8762">
        <v>91</v>
      </c>
      <c r="I8762">
        <v>1</v>
      </c>
      <c r="J8762" t="s">
        <v>16</v>
      </c>
      <c r="K8762" t="s">
        <v>17</v>
      </c>
      <c r="L8762" t="s">
        <v>18</v>
      </c>
      <c r="M8762">
        <v>11</v>
      </c>
      <c r="N8762">
        <v>21709.26</v>
      </c>
      <c r="O8762" t="s">
        <v>19</v>
      </c>
      <c r="P8762" t="str">
        <f t="shared" ref="P8762" si="4719">IF(A8759&lt;30,"18-29",IF(A8759&lt;45,"30-44",IF(A8759&lt;60,"45-59",IF(A8759&lt;75,"60-74","75+"))))</f>
        <v>75+</v>
      </c>
      <c r="Q8762" t="str">
        <f>IF(PatientData[[#This Row],[bmi]]&lt;18.5,"Underweight",
IF(PatientData[[#This Row],[bmi]]&lt;25,"Normal",
IF(PatientData[[#This Row],[bmi]]&lt;30,"Overweight","Obese")))</f>
        <v>Overweight</v>
      </c>
      <c r="R8762" t="str">
        <f t="shared" si="4693"/>
        <v>High BP</v>
      </c>
      <c r="S8762" t="str">
        <f t="shared" si="4694"/>
        <v>High Cost</v>
      </c>
    </row>
    <row r="8763" spans="1:19" x14ac:dyDescent="0.3">
      <c r="A8763">
        <v>45</v>
      </c>
      <c r="B8763" t="s">
        <v>20</v>
      </c>
      <c r="C8763">
        <v>34</v>
      </c>
      <c r="D8763">
        <v>136</v>
      </c>
      <c r="E8763">
        <v>83</v>
      </c>
      <c r="F8763">
        <v>256.39999999999998</v>
      </c>
      <c r="G8763">
        <v>123.4</v>
      </c>
      <c r="H8763">
        <v>84</v>
      </c>
      <c r="I8763">
        <v>1</v>
      </c>
      <c r="J8763" t="s">
        <v>16</v>
      </c>
      <c r="K8763" t="s">
        <v>26</v>
      </c>
      <c r="L8763" t="s">
        <v>25</v>
      </c>
      <c r="M8763">
        <v>5.8</v>
      </c>
      <c r="N8763">
        <v>12857.79</v>
      </c>
      <c r="O8763" t="s">
        <v>19</v>
      </c>
      <c r="P8763" t="str">
        <f t="shared" ref="P8763:P8765" si="4720">IF(A8763&lt;30,"18-29",IF(A8763&lt;45,"30-44",IF(A8763&lt;60,"45-59",IF(A8763&lt;75,"60-74","75+"))))</f>
        <v>45-59</v>
      </c>
      <c r="Q8763" t="str">
        <f>IF(PatientData[[#This Row],[bmi]]&lt;18.5,"Underweight",
IF(PatientData[[#This Row],[bmi]]&lt;25,"Normal",
IF(PatientData[[#This Row],[bmi]]&lt;30,"Overweight","Obese")))</f>
        <v>Obese</v>
      </c>
      <c r="R8763" t="str">
        <f t="shared" si="4693"/>
        <v>High BP</v>
      </c>
      <c r="S8763" t="str">
        <f t="shared" si="4694"/>
        <v>Normal Cost</v>
      </c>
    </row>
    <row r="8764" spans="1:19" x14ac:dyDescent="0.3">
      <c r="A8764">
        <v>65</v>
      </c>
      <c r="B8764" t="s">
        <v>20</v>
      </c>
      <c r="C8764">
        <v>34</v>
      </c>
      <c r="D8764">
        <v>127</v>
      </c>
      <c r="E8764">
        <v>71</v>
      </c>
      <c r="F8764">
        <v>251.6</v>
      </c>
      <c r="G8764">
        <v>92.9</v>
      </c>
      <c r="H8764">
        <v>76</v>
      </c>
      <c r="I8764">
        <v>0</v>
      </c>
      <c r="J8764" t="s">
        <v>16</v>
      </c>
      <c r="K8764" t="s">
        <v>21</v>
      </c>
      <c r="L8764" t="s">
        <v>18</v>
      </c>
      <c r="M8764">
        <v>6.5</v>
      </c>
      <c r="N8764">
        <v>14175.05</v>
      </c>
      <c r="O8764" t="s">
        <v>19</v>
      </c>
      <c r="P8764" t="str">
        <f t="shared" si="4720"/>
        <v>60-74</v>
      </c>
      <c r="Q8764" t="str">
        <f>IF(PatientData[[#This Row],[bmi]]&lt;18.5,"Underweight",
IF(PatientData[[#This Row],[bmi]]&lt;25,"Normal",
IF(PatientData[[#This Row],[bmi]]&lt;30,"Overweight","Obese")))</f>
        <v>Obese</v>
      </c>
      <c r="R8764" t="str">
        <f t="shared" si="4693"/>
        <v>High BP</v>
      </c>
      <c r="S8764" t="str">
        <f t="shared" si="4694"/>
        <v>Normal Cost</v>
      </c>
    </row>
    <row r="8765" spans="1:19" x14ac:dyDescent="0.3">
      <c r="A8765">
        <v>65</v>
      </c>
      <c r="B8765" t="s">
        <v>20</v>
      </c>
      <c r="C8765">
        <v>34</v>
      </c>
      <c r="D8765">
        <v>133</v>
      </c>
      <c r="E8765">
        <v>65</v>
      </c>
      <c r="F8765">
        <v>224.4</v>
      </c>
      <c r="G8765">
        <v>115.8</v>
      </c>
      <c r="H8765">
        <v>78</v>
      </c>
      <c r="I8765">
        <v>1</v>
      </c>
      <c r="J8765" t="s">
        <v>16</v>
      </c>
      <c r="K8765" t="s">
        <v>28</v>
      </c>
      <c r="L8765" t="s">
        <v>18</v>
      </c>
      <c r="M8765">
        <v>7.5</v>
      </c>
      <c r="N8765">
        <v>17135.900000000001</v>
      </c>
      <c r="O8765" t="s">
        <v>19</v>
      </c>
      <c r="P8765" t="str">
        <f t="shared" si="4720"/>
        <v>60-74</v>
      </c>
      <c r="Q8765" t="str">
        <f>IF(PatientData[[#This Row],[bmi]]&lt;18.5,"Underweight",
IF(PatientData[[#This Row],[bmi]]&lt;25,"Normal",
IF(PatientData[[#This Row],[bmi]]&lt;30,"Overweight","Obese")))</f>
        <v>Obese</v>
      </c>
      <c r="R8765" t="str">
        <f t="shared" si="4693"/>
        <v>High BP</v>
      </c>
      <c r="S8765" t="str">
        <f t="shared" si="4694"/>
        <v>High Cost</v>
      </c>
    </row>
    <row r="8766" spans="1:19" x14ac:dyDescent="0.3">
      <c r="A8766">
        <v>65</v>
      </c>
      <c r="B8766" t="s">
        <v>15</v>
      </c>
      <c r="C8766">
        <v>27.1</v>
      </c>
      <c r="D8766">
        <v>121</v>
      </c>
      <c r="E8766">
        <v>77</v>
      </c>
      <c r="F8766">
        <v>221.9</v>
      </c>
      <c r="G8766">
        <v>91.2</v>
      </c>
      <c r="H8766">
        <v>101</v>
      </c>
      <c r="I8766">
        <v>0</v>
      </c>
      <c r="J8766" t="s">
        <v>27</v>
      </c>
      <c r="K8766" t="s">
        <v>21</v>
      </c>
      <c r="L8766" t="s">
        <v>22</v>
      </c>
      <c r="M8766">
        <v>2.5</v>
      </c>
      <c r="N8766">
        <v>7306.07</v>
      </c>
      <c r="O8766" t="s">
        <v>19</v>
      </c>
      <c r="P8766" t="str">
        <f t="shared" ref="P8766" si="4721">IF(A8763&lt;30,"18-29",IF(A8763&lt;45,"30-44",IF(A8763&lt;60,"45-59",IF(A8763&lt;75,"60-74","75+"))))</f>
        <v>45-59</v>
      </c>
      <c r="Q8766" t="str">
        <f>IF(PatientData[[#This Row],[bmi]]&lt;18.5,"Underweight",
IF(PatientData[[#This Row],[bmi]]&lt;25,"Normal",
IF(PatientData[[#This Row],[bmi]]&lt;30,"Overweight","Obese")))</f>
        <v>Overweight</v>
      </c>
      <c r="R8766" t="str">
        <f t="shared" si="4693"/>
        <v>High BP</v>
      </c>
      <c r="S8766" t="str">
        <f t="shared" si="4694"/>
        <v>Normal Cost</v>
      </c>
    </row>
    <row r="8767" spans="1:19" x14ac:dyDescent="0.3">
      <c r="A8767">
        <v>67</v>
      </c>
      <c r="B8767" t="s">
        <v>20</v>
      </c>
      <c r="C8767">
        <v>34</v>
      </c>
      <c r="D8767">
        <v>116</v>
      </c>
      <c r="E8767">
        <v>71</v>
      </c>
      <c r="F8767">
        <v>248.6</v>
      </c>
      <c r="G8767">
        <v>111.7</v>
      </c>
      <c r="H8767">
        <v>68</v>
      </c>
      <c r="I8767">
        <v>1</v>
      </c>
      <c r="J8767" t="s">
        <v>24</v>
      </c>
      <c r="K8767" t="s">
        <v>28</v>
      </c>
      <c r="L8767" t="s">
        <v>22</v>
      </c>
      <c r="M8767">
        <v>7.6</v>
      </c>
      <c r="N8767">
        <v>13946.9</v>
      </c>
      <c r="O8767" t="s">
        <v>19</v>
      </c>
      <c r="P8767" t="str">
        <f t="shared" ref="P8767:P8768" si="4722">IF(A8767&lt;30,"18-29",IF(A8767&lt;45,"30-44",IF(A8767&lt;60,"45-59",IF(A8767&lt;75,"60-74","75+"))))</f>
        <v>60-74</v>
      </c>
      <c r="Q8767" t="str">
        <f>IF(PatientData[[#This Row],[bmi]]&lt;18.5,"Underweight",
IF(PatientData[[#This Row],[bmi]]&lt;25,"Normal",
IF(PatientData[[#This Row],[bmi]]&lt;30,"Overweight","Obese")))</f>
        <v>Obese</v>
      </c>
      <c r="R8767" t="str">
        <f t="shared" si="4693"/>
        <v>Normal BP</v>
      </c>
      <c r="S8767" t="str">
        <f t="shared" si="4694"/>
        <v>Normal Cost</v>
      </c>
    </row>
    <row r="8768" spans="1:19" x14ac:dyDescent="0.3">
      <c r="A8768">
        <v>83</v>
      </c>
      <c r="B8768" t="s">
        <v>20</v>
      </c>
      <c r="C8768">
        <v>34</v>
      </c>
      <c r="D8768">
        <v>142</v>
      </c>
      <c r="E8768">
        <v>88</v>
      </c>
      <c r="F8768">
        <v>252.2</v>
      </c>
      <c r="G8768">
        <v>163.9</v>
      </c>
      <c r="H8768">
        <v>88</v>
      </c>
      <c r="I8768">
        <v>4</v>
      </c>
      <c r="J8768" t="s">
        <v>16</v>
      </c>
      <c r="K8768" t="s">
        <v>17</v>
      </c>
      <c r="L8768" t="s">
        <v>25</v>
      </c>
      <c r="M8768">
        <v>8.3000000000000007</v>
      </c>
      <c r="N8768">
        <v>16255.92</v>
      </c>
      <c r="O8768" t="s">
        <v>19</v>
      </c>
      <c r="P8768" t="str">
        <f t="shared" si="4722"/>
        <v>75+</v>
      </c>
      <c r="Q8768" t="str">
        <f>IF(PatientData[[#This Row],[bmi]]&lt;18.5,"Underweight",
IF(PatientData[[#This Row],[bmi]]&lt;25,"Normal",
IF(PatientData[[#This Row],[bmi]]&lt;30,"Overweight","Obese")))</f>
        <v>Obese</v>
      </c>
      <c r="R8768" t="str">
        <f t="shared" si="4693"/>
        <v>High BP</v>
      </c>
      <c r="S8768" t="str">
        <f t="shared" si="4694"/>
        <v>High Cost</v>
      </c>
    </row>
    <row r="8769" spans="1:19" x14ac:dyDescent="0.3">
      <c r="A8769">
        <v>66</v>
      </c>
      <c r="B8769" t="s">
        <v>15</v>
      </c>
      <c r="C8769">
        <v>10.6</v>
      </c>
      <c r="D8769">
        <v>129</v>
      </c>
      <c r="E8769">
        <v>72</v>
      </c>
      <c r="F8769">
        <v>253.3</v>
      </c>
      <c r="G8769">
        <v>163.1</v>
      </c>
      <c r="H8769">
        <v>94</v>
      </c>
      <c r="I8769">
        <v>1</v>
      </c>
      <c r="J8769" t="s">
        <v>16</v>
      </c>
      <c r="K8769" t="s">
        <v>21</v>
      </c>
      <c r="L8769" t="s">
        <v>22</v>
      </c>
      <c r="M8769">
        <v>13.5</v>
      </c>
      <c r="N8769">
        <v>23008.54</v>
      </c>
      <c r="O8769" t="s">
        <v>23</v>
      </c>
      <c r="P8769" t="str">
        <f t="shared" ref="P8769:P8773" si="4723">IF(A8766&lt;30,"18-29",IF(A8766&lt;45,"30-44",IF(A8766&lt;60,"45-59",IF(A8766&lt;75,"60-74","75+"))))</f>
        <v>60-74</v>
      </c>
      <c r="Q8769" t="str">
        <f>IF(PatientData[[#This Row],[bmi]]&lt;18.5,"Underweight",
IF(PatientData[[#This Row],[bmi]]&lt;25,"Normal",
IF(PatientData[[#This Row],[bmi]]&lt;30,"Overweight","Obese")))</f>
        <v>Underweight</v>
      </c>
      <c r="R8769" t="str">
        <f t="shared" si="4693"/>
        <v>High BP</v>
      </c>
      <c r="S8769" t="str">
        <f t="shared" si="4694"/>
        <v>High Cost</v>
      </c>
    </row>
    <row r="8770" spans="1:19" x14ac:dyDescent="0.3">
      <c r="A8770">
        <v>53</v>
      </c>
      <c r="B8770" t="s">
        <v>15</v>
      </c>
      <c r="C8770">
        <v>21.9</v>
      </c>
      <c r="D8770">
        <v>125</v>
      </c>
      <c r="E8770">
        <v>83</v>
      </c>
      <c r="F8770">
        <v>188.8</v>
      </c>
      <c r="G8770">
        <v>85.7</v>
      </c>
      <c r="H8770">
        <v>85</v>
      </c>
      <c r="I8770">
        <v>1</v>
      </c>
      <c r="J8770" t="s">
        <v>27</v>
      </c>
      <c r="K8770" t="s">
        <v>26</v>
      </c>
      <c r="L8770" t="s">
        <v>18</v>
      </c>
      <c r="M8770">
        <v>4.5999999999999996</v>
      </c>
      <c r="N8770">
        <v>8469.5</v>
      </c>
      <c r="O8770" t="s">
        <v>19</v>
      </c>
      <c r="P8770" t="str">
        <f t="shared" si="4723"/>
        <v>60-74</v>
      </c>
      <c r="Q8770" t="str">
        <f>IF(PatientData[[#This Row],[bmi]]&lt;18.5,"Underweight",
IF(PatientData[[#This Row],[bmi]]&lt;25,"Normal",
IF(PatientData[[#This Row],[bmi]]&lt;30,"Overweight","Obese")))</f>
        <v>Normal</v>
      </c>
      <c r="R8770" t="str">
        <f t="shared" si="4693"/>
        <v>High BP</v>
      </c>
      <c r="S8770" t="str">
        <f t="shared" si="4694"/>
        <v>Normal Cost</v>
      </c>
    </row>
    <row r="8771" spans="1:19" x14ac:dyDescent="0.3">
      <c r="A8771">
        <v>53</v>
      </c>
      <c r="B8771" t="s">
        <v>15</v>
      </c>
      <c r="C8771">
        <v>37.1</v>
      </c>
      <c r="D8771">
        <v>133</v>
      </c>
      <c r="E8771">
        <v>85</v>
      </c>
      <c r="F8771">
        <v>211.9</v>
      </c>
      <c r="G8771">
        <v>110.7</v>
      </c>
      <c r="H8771">
        <v>86</v>
      </c>
      <c r="I8771">
        <v>3</v>
      </c>
      <c r="J8771" t="s">
        <v>27</v>
      </c>
      <c r="K8771" t="s">
        <v>21</v>
      </c>
      <c r="L8771" t="s">
        <v>22</v>
      </c>
      <c r="M8771">
        <v>6.5</v>
      </c>
      <c r="N8771">
        <v>13512.54</v>
      </c>
      <c r="O8771" t="s">
        <v>23</v>
      </c>
      <c r="P8771" t="str">
        <f t="shared" si="4723"/>
        <v>75+</v>
      </c>
      <c r="Q8771" t="str">
        <f>IF(PatientData[[#This Row],[bmi]]&lt;18.5,"Underweight",
IF(PatientData[[#This Row],[bmi]]&lt;25,"Normal",
IF(PatientData[[#This Row],[bmi]]&lt;30,"Overweight","Obese")))</f>
        <v>Obese</v>
      </c>
      <c r="R8771" t="str">
        <f t="shared" ref="R8771:R8834" si="4724">IF(AND(D8771&lt;120,E8771&lt;80),"Normal BP","High BP")</f>
        <v>High BP</v>
      </c>
      <c r="S8771" t="str">
        <f t="shared" ref="S8771:S8834" si="4725">IF(N8771&gt;15000,"High Cost","Normal Cost")</f>
        <v>Normal Cost</v>
      </c>
    </row>
    <row r="8772" spans="1:19" x14ac:dyDescent="0.3">
      <c r="A8772">
        <v>60</v>
      </c>
      <c r="B8772" t="s">
        <v>15</v>
      </c>
      <c r="C8772">
        <v>28.4</v>
      </c>
      <c r="D8772">
        <v>126</v>
      </c>
      <c r="E8772">
        <v>81</v>
      </c>
      <c r="F8772">
        <v>234.2</v>
      </c>
      <c r="G8772">
        <v>98.2</v>
      </c>
      <c r="H8772">
        <v>86</v>
      </c>
      <c r="I8772">
        <v>2</v>
      </c>
      <c r="J8772" t="s">
        <v>24</v>
      </c>
      <c r="K8772" t="s">
        <v>28</v>
      </c>
      <c r="L8772" t="s">
        <v>25</v>
      </c>
      <c r="M8772">
        <v>6.1</v>
      </c>
      <c r="N8772">
        <v>14638.06</v>
      </c>
      <c r="O8772" t="s">
        <v>19</v>
      </c>
      <c r="P8772" t="str">
        <f t="shared" si="4723"/>
        <v>60-74</v>
      </c>
      <c r="Q8772" t="str">
        <f>IF(PatientData[[#This Row],[bmi]]&lt;18.5,"Underweight",
IF(PatientData[[#This Row],[bmi]]&lt;25,"Normal",
IF(PatientData[[#This Row],[bmi]]&lt;30,"Overweight","Obese")))</f>
        <v>Overweight</v>
      </c>
      <c r="R8772" t="str">
        <f t="shared" si="4724"/>
        <v>High BP</v>
      </c>
      <c r="S8772" t="str">
        <f t="shared" si="4725"/>
        <v>Normal Cost</v>
      </c>
    </row>
    <row r="8773" spans="1:19" x14ac:dyDescent="0.3">
      <c r="A8773">
        <v>77</v>
      </c>
      <c r="B8773" t="s">
        <v>15</v>
      </c>
      <c r="C8773">
        <v>30.9</v>
      </c>
      <c r="D8773">
        <v>146</v>
      </c>
      <c r="E8773">
        <v>87</v>
      </c>
      <c r="F8773">
        <v>259.89999999999998</v>
      </c>
      <c r="G8773">
        <v>103.3</v>
      </c>
      <c r="H8773">
        <v>66</v>
      </c>
      <c r="I8773">
        <v>2</v>
      </c>
      <c r="J8773" t="s">
        <v>27</v>
      </c>
      <c r="K8773" t="s">
        <v>21</v>
      </c>
      <c r="L8773" t="s">
        <v>18</v>
      </c>
      <c r="M8773">
        <v>3.3</v>
      </c>
      <c r="N8773">
        <v>9307.43</v>
      </c>
      <c r="O8773" t="s">
        <v>23</v>
      </c>
      <c r="P8773" t="str">
        <f t="shared" si="4723"/>
        <v>45-59</v>
      </c>
      <c r="Q8773" t="str">
        <f>IF(PatientData[[#This Row],[bmi]]&lt;18.5,"Underweight",
IF(PatientData[[#This Row],[bmi]]&lt;25,"Normal",
IF(PatientData[[#This Row],[bmi]]&lt;30,"Overweight","Obese")))</f>
        <v>Obese</v>
      </c>
      <c r="R8773" t="str">
        <f t="shared" si="4724"/>
        <v>High BP</v>
      </c>
      <c r="S8773" t="str">
        <f t="shared" si="4725"/>
        <v>Normal Cost</v>
      </c>
    </row>
    <row r="8774" spans="1:19" x14ac:dyDescent="0.3">
      <c r="A8774">
        <v>95</v>
      </c>
      <c r="B8774" t="s">
        <v>20</v>
      </c>
      <c r="C8774">
        <v>34</v>
      </c>
      <c r="D8774">
        <v>151</v>
      </c>
      <c r="E8774">
        <v>85</v>
      </c>
      <c r="F8774">
        <v>298.8</v>
      </c>
      <c r="G8774">
        <v>178</v>
      </c>
      <c r="H8774">
        <v>74</v>
      </c>
      <c r="I8774">
        <v>1</v>
      </c>
      <c r="J8774" t="s">
        <v>27</v>
      </c>
      <c r="K8774" t="s">
        <v>17</v>
      </c>
      <c r="L8774" t="s">
        <v>25</v>
      </c>
      <c r="M8774">
        <v>2.2999999999999998</v>
      </c>
      <c r="N8774">
        <v>5495.3</v>
      </c>
      <c r="O8774" t="s">
        <v>19</v>
      </c>
      <c r="P8774" t="str">
        <f t="shared" ref="P8774" si="4726">IF(A8774&lt;30,"18-29",IF(A8774&lt;45,"30-44",IF(A8774&lt;60,"45-59",IF(A8774&lt;75,"60-74","75+"))))</f>
        <v>75+</v>
      </c>
      <c r="Q8774" t="str">
        <f>IF(PatientData[[#This Row],[bmi]]&lt;18.5,"Underweight",
IF(PatientData[[#This Row],[bmi]]&lt;25,"Normal",
IF(PatientData[[#This Row],[bmi]]&lt;30,"Overweight","Obese")))</f>
        <v>Obese</v>
      </c>
      <c r="R8774" t="str">
        <f t="shared" si="4724"/>
        <v>High BP</v>
      </c>
      <c r="S8774" t="str">
        <f t="shared" si="4725"/>
        <v>Normal Cost</v>
      </c>
    </row>
    <row r="8775" spans="1:19" x14ac:dyDescent="0.3">
      <c r="A8775">
        <v>68</v>
      </c>
      <c r="B8775" t="s">
        <v>15</v>
      </c>
      <c r="C8775">
        <v>29</v>
      </c>
      <c r="D8775">
        <v>131</v>
      </c>
      <c r="E8775">
        <v>72</v>
      </c>
      <c r="F8775">
        <v>246.7</v>
      </c>
      <c r="G8775">
        <v>100.4</v>
      </c>
      <c r="H8775">
        <v>80</v>
      </c>
      <c r="I8775">
        <v>4</v>
      </c>
      <c r="J8775" t="s">
        <v>24</v>
      </c>
      <c r="K8775" t="s">
        <v>21</v>
      </c>
      <c r="L8775" t="s">
        <v>25</v>
      </c>
      <c r="M8775">
        <v>7</v>
      </c>
      <c r="N8775">
        <v>14239.73</v>
      </c>
      <c r="O8775" t="s">
        <v>19</v>
      </c>
      <c r="P8775" t="str">
        <f t="shared" ref="P8775" si="4727">IF(A8772&lt;30,"18-29",IF(A8772&lt;45,"30-44",IF(A8772&lt;60,"45-59",IF(A8772&lt;75,"60-74","75+"))))</f>
        <v>60-74</v>
      </c>
      <c r="Q8775" t="str">
        <f>IF(PatientData[[#This Row],[bmi]]&lt;18.5,"Underweight",
IF(PatientData[[#This Row],[bmi]]&lt;25,"Normal",
IF(PatientData[[#This Row],[bmi]]&lt;30,"Overweight","Obese")))</f>
        <v>Overweight</v>
      </c>
      <c r="R8775" t="str">
        <f t="shared" si="4724"/>
        <v>High BP</v>
      </c>
      <c r="S8775" t="str">
        <f t="shared" si="4725"/>
        <v>Normal Cost</v>
      </c>
    </row>
    <row r="8776" spans="1:19" x14ac:dyDescent="0.3">
      <c r="A8776">
        <v>71</v>
      </c>
      <c r="B8776" t="s">
        <v>20</v>
      </c>
      <c r="C8776">
        <v>34</v>
      </c>
      <c r="D8776">
        <v>142</v>
      </c>
      <c r="E8776">
        <v>84</v>
      </c>
      <c r="F8776">
        <v>259.8</v>
      </c>
      <c r="G8776">
        <v>130.80000000000001</v>
      </c>
      <c r="H8776">
        <v>76</v>
      </c>
      <c r="I8776">
        <v>3</v>
      </c>
      <c r="J8776" t="s">
        <v>24</v>
      </c>
      <c r="K8776" t="s">
        <v>21</v>
      </c>
      <c r="L8776" t="s">
        <v>22</v>
      </c>
      <c r="M8776">
        <v>5.7</v>
      </c>
      <c r="N8776">
        <v>11154.16</v>
      </c>
      <c r="O8776" t="s">
        <v>19</v>
      </c>
      <c r="P8776" t="str">
        <f t="shared" ref="P8776" si="4728">IF(A8776&lt;30,"18-29",IF(A8776&lt;45,"30-44",IF(A8776&lt;60,"45-59",IF(A8776&lt;75,"60-74","75+"))))</f>
        <v>60-74</v>
      </c>
      <c r="Q8776" t="str">
        <f>IF(PatientData[[#This Row],[bmi]]&lt;18.5,"Underweight",
IF(PatientData[[#This Row],[bmi]]&lt;25,"Normal",
IF(PatientData[[#This Row],[bmi]]&lt;30,"Overweight","Obese")))</f>
        <v>Obese</v>
      </c>
      <c r="R8776" t="str">
        <f t="shared" si="4724"/>
        <v>High BP</v>
      </c>
      <c r="S8776" t="str">
        <f t="shared" si="4725"/>
        <v>Normal Cost</v>
      </c>
    </row>
    <row r="8777" spans="1:19" x14ac:dyDescent="0.3">
      <c r="A8777">
        <v>60</v>
      </c>
      <c r="B8777" t="s">
        <v>15</v>
      </c>
      <c r="C8777">
        <v>34.299999999999997</v>
      </c>
      <c r="D8777">
        <v>147</v>
      </c>
      <c r="E8777">
        <v>93</v>
      </c>
      <c r="F8777">
        <v>236.4</v>
      </c>
      <c r="G8777">
        <v>134.4</v>
      </c>
      <c r="H8777">
        <v>74</v>
      </c>
      <c r="I8777">
        <v>0</v>
      </c>
      <c r="J8777" t="s">
        <v>27</v>
      </c>
      <c r="K8777" t="s">
        <v>17</v>
      </c>
      <c r="L8777" t="s">
        <v>18</v>
      </c>
      <c r="M8777">
        <v>2.2000000000000002</v>
      </c>
      <c r="N8777">
        <v>4966.88</v>
      </c>
      <c r="O8777" t="s">
        <v>19</v>
      </c>
      <c r="P8777" t="str">
        <f t="shared" ref="P8777" si="4729">IF(A8774&lt;30,"18-29",IF(A8774&lt;45,"30-44",IF(A8774&lt;60,"45-59",IF(A8774&lt;75,"60-74","75+"))))</f>
        <v>75+</v>
      </c>
      <c r="Q8777" t="str">
        <f>IF(PatientData[[#This Row],[bmi]]&lt;18.5,"Underweight",
IF(PatientData[[#This Row],[bmi]]&lt;25,"Normal",
IF(PatientData[[#This Row],[bmi]]&lt;30,"Overweight","Obese")))</f>
        <v>Obese</v>
      </c>
      <c r="R8777" t="str">
        <f t="shared" si="4724"/>
        <v>High BP</v>
      </c>
      <c r="S8777" t="str">
        <f t="shared" si="4725"/>
        <v>Normal Cost</v>
      </c>
    </row>
    <row r="8778" spans="1:19" x14ac:dyDescent="0.3">
      <c r="A8778">
        <v>67</v>
      </c>
      <c r="B8778" t="s">
        <v>20</v>
      </c>
      <c r="C8778">
        <v>34.1</v>
      </c>
      <c r="D8778">
        <v>127</v>
      </c>
      <c r="E8778">
        <v>75</v>
      </c>
      <c r="F8778">
        <v>258.10000000000002</v>
      </c>
      <c r="G8778">
        <v>131.19999999999999</v>
      </c>
      <c r="H8778">
        <v>69</v>
      </c>
      <c r="I8778">
        <v>1</v>
      </c>
      <c r="J8778" t="s">
        <v>27</v>
      </c>
      <c r="K8778" t="s">
        <v>17</v>
      </c>
      <c r="L8778" t="s">
        <v>25</v>
      </c>
      <c r="M8778">
        <v>4</v>
      </c>
      <c r="N8778">
        <v>8119.31</v>
      </c>
      <c r="O8778" t="s">
        <v>19</v>
      </c>
      <c r="P8778" t="str">
        <f t="shared" ref="P8778" si="4730">IF(A8778&lt;30,"18-29",IF(A8778&lt;45,"30-44",IF(A8778&lt;60,"45-59",IF(A8778&lt;75,"60-74","75+"))))</f>
        <v>60-74</v>
      </c>
      <c r="Q8778" t="str">
        <f>IF(PatientData[[#This Row],[bmi]]&lt;18.5,"Underweight",
IF(PatientData[[#This Row],[bmi]]&lt;25,"Normal",
IF(PatientData[[#This Row],[bmi]]&lt;30,"Overweight","Obese")))</f>
        <v>Obese</v>
      </c>
      <c r="R8778" t="str">
        <f t="shared" si="4724"/>
        <v>High BP</v>
      </c>
      <c r="S8778" t="str">
        <f t="shared" si="4725"/>
        <v>Normal Cost</v>
      </c>
    </row>
    <row r="8779" spans="1:19" x14ac:dyDescent="0.3">
      <c r="A8779">
        <v>68</v>
      </c>
      <c r="B8779" t="s">
        <v>15</v>
      </c>
      <c r="C8779">
        <v>28</v>
      </c>
      <c r="D8779">
        <v>148</v>
      </c>
      <c r="E8779">
        <v>89</v>
      </c>
      <c r="F8779">
        <v>227.8</v>
      </c>
      <c r="G8779">
        <v>100.5</v>
      </c>
      <c r="H8779">
        <v>80</v>
      </c>
      <c r="I8779">
        <v>3</v>
      </c>
      <c r="J8779" t="s">
        <v>27</v>
      </c>
      <c r="K8779" t="s">
        <v>21</v>
      </c>
      <c r="L8779" t="s">
        <v>18</v>
      </c>
      <c r="M8779">
        <v>8.4</v>
      </c>
      <c r="N8779">
        <v>17792.150000000001</v>
      </c>
      <c r="O8779" t="s">
        <v>19</v>
      </c>
      <c r="P8779" t="str">
        <f t="shared" ref="P8779" si="4731">IF(A8776&lt;30,"18-29",IF(A8776&lt;45,"30-44",IF(A8776&lt;60,"45-59",IF(A8776&lt;75,"60-74","75+"))))</f>
        <v>60-74</v>
      </c>
      <c r="Q8779" t="str">
        <f>IF(PatientData[[#This Row],[bmi]]&lt;18.5,"Underweight",
IF(PatientData[[#This Row],[bmi]]&lt;25,"Normal",
IF(PatientData[[#This Row],[bmi]]&lt;30,"Overweight","Obese")))</f>
        <v>Overweight</v>
      </c>
      <c r="R8779" t="str">
        <f t="shared" si="4724"/>
        <v>High BP</v>
      </c>
      <c r="S8779" t="str">
        <f t="shared" si="4725"/>
        <v>High Cost</v>
      </c>
    </row>
    <row r="8780" spans="1:19" x14ac:dyDescent="0.3">
      <c r="A8780">
        <v>69</v>
      </c>
      <c r="B8780" t="s">
        <v>20</v>
      </c>
      <c r="C8780">
        <v>34.1</v>
      </c>
      <c r="D8780">
        <v>135</v>
      </c>
      <c r="E8780">
        <v>89</v>
      </c>
      <c r="F8780">
        <v>274.10000000000002</v>
      </c>
      <c r="G8780">
        <v>93.2</v>
      </c>
      <c r="H8780">
        <v>78</v>
      </c>
      <c r="I8780">
        <v>1</v>
      </c>
      <c r="J8780" t="s">
        <v>27</v>
      </c>
      <c r="K8780" t="s">
        <v>21</v>
      </c>
      <c r="L8780" t="s">
        <v>25</v>
      </c>
      <c r="M8780">
        <v>11.8</v>
      </c>
      <c r="N8780">
        <v>19585.37</v>
      </c>
      <c r="O8780" t="s">
        <v>19</v>
      </c>
      <c r="P8780" t="str">
        <f t="shared" ref="P8780" si="4732">IF(A8780&lt;30,"18-29",IF(A8780&lt;45,"30-44",IF(A8780&lt;60,"45-59",IF(A8780&lt;75,"60-74","75+"))))</f>
        <v>60-74</v>
      </c>
      <c r="Q8780" t="str">
        <f>IF(PatientData[[#This Row],[bmi]]&lt;18.5,"Underweight",
IF(PatientData[[#This Row],[bmi]]&lt;25,"Normal",
IF(PatientData[[#This Row],[bmi]]&lt;30,"Overweight","Obese")))</f>
        <v>Obese</v>
      </c>
      <c r="R8780" t="str">
        <f t="shared" si="4724"/>
        <v>High BP</v>
      </c>
      <c r="S8780" t="str">
        <f t="shared" si="4725"/>
        <v>High Cost</v>
      </c>
    </row>
    <row r="8781" spans="1:19" x14ac:dyDescent="0.3">
      <c r="A8781">
        <v>58</v>
      </c>
      <c r="B8781" t="s">
        <v>15</v>
      </c>
      <c r="C8781">
        <v>19.8</v>
      </c>
      <c r="D8781">
        <v>123</v>
      </c>
      <c r="E8781">
        <v>60</v>
      </c>
      <c r="F8781">
        <v>249.7</v>
      </c>
      <c r="G8781">
        <v>134</v>
      </c>
      <c r="H8781">
        <v>70</v>
      </c>
      <c r="I8781">
        <v>0</v>
      </c>
      <c r="J8781" t="s">
        <v>27</v>
      </c>
      <c r="K8781" t="s">
        <v>17</v>
      </c>
      <c r="L8781" t="s">
        <v>18</v>
      </c>
      <c r="M8781">
        <v>1.6</v>
      </c>
      <c r="N8781">
        <v>4319.8599999999997</v>
      </c>
      <c r="O8781" t="s">
        <v>19</v>
      </c>
      <c r="P8781" t="str">
        <f t="shared" ref="P8781:P8782" si="4733">IF(A8778&lt;30,"18-29",IF(A8778&lt;45,"30-44",IF(A8778&lt;60,"45-59",IF(A8778&lt;75,"60-74","75+"))))</f>
        <v>60-74</v>
      </c>
      <c r="Q8781" t="str">
        <f>IF(PatientData[[#This Row],[bmi]]&lt;18.5,"Underweight",
IF(PatientData[[#This Row],[bmi]]&lt;25,"Normal",
IF(PatientData[[#This Row],[bmi]]&lt;30,"Overweight","Obese")))</f>
        <v>Normal</v>
      </c>
      <c r="R8781" t="str">
        <f t="shared" si="4724"/>
        <v>High BP</v>
      </c>
      <c r="S8781" t="str">
        <f t="shared" si="4725"/>
        <v>Normal Cost</v>
      </c>
    </row>
    <row r="8782" spans="1:19" x14ac:dyDescent="0.3">
      <c r="A8782">
        <v>73</v>
      </c>
      <c r="B8782" t="s">
        <v>15</v>
      </c>
      <c r="C8782">
        <v>22.5</v>
      </c>
      <c r="D8782">
        <v>138</v>
      </c>
      <c r="E8782">
        <v>78</v>
      </c>
      <c r="F8782">
        <v>230.4</v>
      </c>
      <c r="G8782">
        <v>138.9</v>
      </c>
      <c r="H8782">
        <v>83</v>
      </c>
      <c r="I8782">
        <v>0</v>
      </c>
      <c r="J8782" t="s">
        <v>24</v>
      </c>
      <c r="K8782" t="s">
        <v>17</v>
      </c>
      <c r="L8782" t="s">
        <v>25</v>
      </c>
      <c r="M8782">
        <v>3</v>
      </c>
      <c r="N8782">
        <v>7011.88</v>
      </c>
      <c r="O8782" t="s">
        <v>19</v>
      </c>
      <c r="P8782" t="str">
        <f t="shared" si="4733"/>
        <v>60-74</v>
      </c>
      <c r="Q8782" t="str">
        <f>IF(PatientData[[#This Row],[bmi]]&lt;18.5,"Underweight",
IF(PatientData[[#This Row],[bmi]]&lt;25,"Normal",
IF(PatientData[[#This Row],[bmi]]&lt;30,"Overweight","Obese")))</f>
        <v>Normal</v>
      </c>
      <c r="R8782" t="str">
        <f t="shared" si="4724"/>
        <v>High BP</v>
      </c>
      <c r="S8782" t="str">
        <f t="shared" si="4725"/>
        <v>Normal Cost</v>
      </c>
    </row>
    <row r="8783" spans="1:19" x14ac:dyDescent="0.3">
      <c r="A8783">
        <v>72</v>
      </c>
      <c r="B8783" t="s">
        <v>20</v>
      </c>
      <c r="C8783">
        <v>34.1</v>
      </c>
      <c r="D8783">
        <v>136</v>
      </c>
      <c r="E8783">
        <v>95</v>
      </c>
      <c r="F8783">
        <v>255.9</v>
      </c>
      <c r="G8783">
        <v>123.6</v>
      </c>
      <c r="H8783">
        <v>80</v>
      </c>
      <c r="I8783">
        <v>1</v>
      </c>
      <c r="J8783" t="s">
        <v>27</v>
      </c>
      <c r="K8783" t="s">
        <v>21</v>
      </c>
      <c r="L8783" t="s">
        <v>25</v>
      </c>
      <c r="M8783">
        <v>4.2</v>
      </c>
      <c r="N8783">
        <v>9029.33</v>
      </c>
      <c r="O8783" t="s">
        <v>19</v>
      </c>
      <c r="P8783" t="str">
        <f t="shared" ref="P8783" si="4734">IF(A8783&lt;30,"18-29",IF(A8783&lt;45,"30-44",IF(A8783&lt;60,"45-59",IF(A8783&lt;75,"60-74","75+"))))</f>
        <v>60-74</v>
      </c>
      <c r="Q8783" t="str">
        <f>IF(PatientData[[#This Row],[bmi]]&lt;18.5,"Underweight",
IF(PatientData[[#This Row],[bmi]]&lt;25,"Normal",
IF(PatientData[[#This Row],[bmi]]&lt;30,"Overweight","Obese")))</f>
        <v>Obese</v>
      </c>
      <c r="R8783" t="str">
        <f t="shared" si="4724"/>
        <v>High BP</v>
      </c>
      <c r="S8783" t="str">
        <f t="shared" si="4725"/>
        <v>Normal Cost</v>
      </c>
    </row>
    <row r="8784" spans="1:19" x14ac:dyDescent="0.3">
      <c r="A8784">
        <v>59</v>
      </c>
      <c r="B8784" t="s">
        <v>15</v>
      </c>
      <c r="C8784">
        <v>22.7</v>
      </c>
      <c r="D8784">
        <v>138</v>
      </c>
      <c r="E8784">
        <v>78</v>
      </c>
      <c r="F8784">
        <v>235.7</v>
      </c>
      <c r="G8784">
        <v>123.1</v>
      </c>
      <c r="H8784">
        <v>88</v>
      </c>
      <c r="I8784">
        <v>1</v>
      </c>
      <c r="J8784" t="s">
        <v>16</v>
      </c>
      <c r="K8784" t="s">
        <v>17</v>
      </c>
      <c r="L8784" t="s">
        <v>25</v>
      </c>
      <c r="M8784">
        <v>13.1</v>
      </c>
      <c r="N8784">
        <v>22307</v>
      </c>
      <c r="O8784" t="s">
        <v>19</v>
      </c>
      <c r="P8784" t="str">
        <f t="shared" ref="P8784" si="4735">IF(A8781&lt;30,"18-29",IF(A8781&lt;45,"30-44",IF(A8781&lt;60,"45-59",IF(A8781&lt;75,"60-74","75+"))))</f>
        <v>45-59</v>
      </c>
      <c r="Q8784" t="str">
        <f>IF(PatientData[[#This Row],[bmi]]&lt;18.5,"Underweight",
IF(PatientData[[#This Row],[bmi]]&lt;25,"Normal",
IF(PatientData[[#This Row],[bmi]]&lt;30,"Overweight","Obese")))</f>
        <v>Normal</v>
      </c>
      <c r="R8784" t="str">
        <f t="shared" si="4724"/>
        <v>High BP</v>
      </c>
      <c r="S8784" t="str">
        <f t="shared" si="4725"/>
        <v>High Cost</v>
      </c>
    </row>
    <row r="8785" spans="1:19" x14ac:dyDescent="0.3">
      <c r="A8785">
        <v>41</v>
      </c>
      <c r="B8785" t="s">
        <v>20</v>
      </c>
      <c r="C8785">
        <v>34.1</v>
      </c>
      <c r="D8785">
        <v>108</v>
      </c>
      <c r="E8785">
        <v>66</v>
      </c>
      <c r="F8785">
        <v>235.4</v>
      </c>
      <c r="G8785">
        <v>113.4</v>
      </c>
      <c r="H8785">
        <v>79</v>
      </c>
      <c r="I8785">
        <v>0</v>
      </c>
      <c r="J8785" t="s">
        <v>24</v>
      </c>
      <c r="K8785" t="s">
        <v>21</v>
      </c>
      <c r="L8785" t="s">
        <v>18</v>
      </c>
      <c r="M8785">
        <v>6.7</v>
      </c>
      <c r="N8785">
        <v>13703.76</v>
      </c>
      <c r="O8785" t="s">
        <v>19</v>
      </c>
      <c r="P8785" t="str">
        <f t="shared" ref="P8785:P8786" si="4736">IF(A8785&lt;30,"18-29",IF(A8785&lt;45,"30-44",IF(A8785&lt;60,"45-59",IF(A8785&lt;75,"60-74","75+"))))</f>
        <v>30-44</v>
      </c>
      <c r="Q8785" t="str">
        <f>IF(PatientData[[#This Row],[bmi]]&lt;18.5,"Underweight",
IF(PatientData[[#This Row],[bmi]]&lt;25,"Normal",
IF(PatientData[[#This Row],[bmi]]&lt;30,"Overweight","Obese")))</f>
        <v>Obese</v>
      </c>
      <c r="R8785" t="str">
        <f t="shared" si="4724"/>
        <v>Normal BP</v>
      </c>
      <c r="S8785" t="str">
        <f t="shared" si="4725"/>
        <v>Normal Cost</v>
      </c>
    </row>
    <row r="8786" spans="1:19" x14ac:dyDescent="0.3">
      <c r="A8786">
        <v>51</v>
      </c>
      <c r="B8786" t="s">
        <v>20</v>
      </c>
      <c r="C8786">
        <v>34.1</v>
      </c>
      <c r="D8786">
        <v>111</v>
      </c>
      <c r="E8786">
        <v>66</v>
      </c>
      <c r="F8786">
        <v>249</v>
      </c>
      <c r="G8786">
        <v>154.4</v>
      </c>
      <c r="H8786">
        <v>84</v>
      </c>
      <c r="I8786">
        <v>0</v>
      </c>
      <c r="J8786" t="s">
        <v>16</v>
      </c>
      <c r="K8786" t="s">
        <v>26</v>
      </c>
      <c r="L8786" t="s">
        <v>25</v>
      </c>
      <c r="M8786">
        <v>5.9</v>
      </c>
      <c r="N8786">
        <v>12432.39</v>
      </c>
      <c r="O8786" t="s">
        <v>19</v>
      </c>
      <c r="P8786" t="str">
        <f t="shared" si="4736"/>
        <v>45-59</v>
      </c>
      <c r="Q8786" t="str">
        <f>IF(PatientData[[#This Row],[bmi]]&lt;18.5,"Underweight",
IF(PatientData[[#This Row],[bmi]]&lt;25,"Normal",
IF(PatientData[[#This Row],[bmi]]&lt;30,"Overweight","Obese")))</f>
        <v>Obese</v>
      </c>
      <c r="R8786" t="str">
        <f t="shared" si="4724"/>
        <v>Normal BP</v>
      </c>
      <c r="S8786" t="str">
        <f t="shared" si="4725"/>
        <v>Normal Cost</v>
      </c>
    </row>
    <row r="8787" spans="1:19" x14ac:dyDescent="0.3">
      <c r="A8787">
        <v>89</v>
      </c>
      <c r="B8787" t="s">
        <v>15</v>
      </c>
      <c r="C8787">
        <v>11.8</v>
      </c>
      <c r="D8787">
        <v>144</v>
      </c>
      <c r="E8787">
        <v>89</v>
      </c>
      <c r="F8787">
        <v>267.7</v>
      </c>
      <c r="G8787">
        <v>172.3</v>
      </c>
      <c r="H8787">
        <v>77</v>
      </c>
      <c r="I8787">
        <v>2</v>
      </c>
      <c r="J8787" t="s">
        <v>24</v>
      </c>
      <c r="K8787" t="s">
        <v>21</v>
      </c>
      <c r="L8787" t="s">
        <v>18</v>
      </c>
      <c r="M8787">
        <v>5.8</v>
      </c>
      <c r="N8787">
        <v>13313.57</v>
      </c>
      <c r="O8787" t="s">
        <v>19</v>
      </c>
      <c r="P8787" t="str">
        <f t="shared" ref="P8787" si="4737">IF(A8784&lt;30,"18-29",IF(A8784&lt;45,"30-44",IF(A8784&lt;60,"45-59",IF(A8784&lt;75,"60-74","75+"))))</f>
        <v>45-59</v>
      </c>
      <c r="Q8787" t="str">
        <f>IF(PatientData[[#This Row],[bmi]]&lt;18.5,"Underweight",
IF(PatientData[[#This Row],[bmi]]&lt;25,"Normal",
IF(PatientData[[#This Row],[bmi]]&lt;30,"Overweight","Obese")))</f>
        <v>Underweight</v>
      </c>
      <c r="R8787" t="str">
        <f t="shared" si="4724"/>
        <v>High BP</v>
      </c>
      <c r="S8787" t="str">
        <f t="shared" si="4725"/>
        <v>Normal Cost</v>
      </c>
    </row>
    <row r="8788" spans="1:19" x14ac:dyDescent="0.3">
      <c r="A8788">
        <v>60</v>
      </c>
      <c r="B8788" t="s">
        <v>20</v>
      </c>
      <c r="C8788">
        <v>34.1</v>
      </c>
      <c r="D8788">
        <v>122</v>
      </c>
      <c r="E8788">
        <v>71</v>
      </c>
      <c r="F8788">
        <v>253.5</v>
      </c>
      <c r="G8788">
        <v>146.6</v>
      </c>
      <c r="H8788">
        <v>89</v>
      </c>
      <c r="I8788">
        <v>3</v>
      </c>
      <c r="J8788" t="s">
        <v>16</v>
      </c>
      <c r="K8788" t="s">
        <v>17</v>
      </c>
      <c r="L8788" t="s">
        <v>25</v>
      </c>
      <c r="M8788">
        <v>5.5</v>
      </c>
      <c r="N8788">
        <v>12657.76</v>
      </c>
      <c r="O8788" t="s">
        <v>19</v>
      </c>
      <c r="P8788" t="str">
        <f t="shared" ref="P8788:P8789" si="4738">IF(A8788&lt;30,"18-29",IF(A8788&lt;45,"30-44",IF(A8788&lt;60,"45-59",IF(A8788&lt;75,"60-74","75+"))))</f>
        <v>60-74</v>
      </c>
      <c r="Q8788" t="str">
        <f>IF(PatientData[[#This Row],[bmi]]&lt;18.5,"Underweight",
IF(PatientData[[#This Row],[bmi]]&lt;25,"Normal",
IF(PatientData[[#This Row],[bmi]]&lt;30,"Overweight","Obese")))</f>
        <v>Obese</v>
      </c>
      <c r="R8788" t="str">
        <f t="shared" si="4724"/>
        <v>High BP</v>
      </c>
      <c r="S8788" t="str">
        <f t="shared" si="4725"/>
        <v>Normal Cost</v>
      </c>
    </row>
    <row r="8789" spans="1:19" x14ac:dyDescent="0.3">
      <c r="A8789">
        <v>61</v>
      </c>
      <c r="B8789" t="s">
        <v>20</v>
      </c>
      <c r="C8789">
        <v>34.1</v>
      </c>
      <c r="D8789">
        <v>126</v>
      </c>
      <c r="E8789">
        <v>77</v>
      </c>
      <c r="F8789">
        <v>226.6</v>
      </c>
      <c r="G8789">
        <v>114.7</v>
      </c>
      <c r="H8789">
        <v>90</v>
      </c>
      <c r="I8789">
        <v>0</v>
      </c>
      <c r="J8789" t="s">
        <v>27</v>
      </c>
      <c r="K8789" t="s">
        <v>26</v>
      </c>
      <c r="L8789" t="s">
        <v>18</v>
      </c>
      <c r="M8789">
        <v>1.1000000000000001</v>
      </c>
      <c r="N8789">
        <v>3569.01</v>
      </c>
      <c r="O8789" t="s">
        <v>19</v>
      </c>
      <c r="P8789" t="str">
        <f t="shared" si="4738"/>
        <v>60-74</v>
      </c>
      <c r="Q8789" t="str">
        <f>IF(PatientData[[#This Row],[bmi]]&lt;18.5,"Underweight",
IF(PatientData[[#This Row],[bmi]]&lt;25,"Normal",
IF(PatientData[[#This Row],[bmi]]&lt;30,"Overweight","Obese")))</f>
        <v>Obese</v>
      </c>
      <c r="R8789" t="str">
        <f t="shared" si="4724"/>
        <v>High BP</v>
      </c>
      <c r="S8789" t="str">
        <f t="shared" si="4725"/>
        <v>Normal Cost</v>
      </c>
    </row>
    <row r="8790" spans="1:19" x14ac:dyDescent="0.3">
      <c r="A8790">
        <v>39</v>
      </c>
      <c r="B8790" t="s">
        <v>15</v>
      </c>
      <c r="C8790">
        <v>28.3</v>
      </c>
      <c r="D8790">
        <v>122</v>
      </c>
      <c r="E8790">
        <v>67</v>
      </c>
      <c r="F8790">
        <v>193.6</v>
      </c>
      <c r="G8790">
        <v>119.7</v>
      </c>
      <c r="H8790">
        <v>83</v>
      </c>
      <c r="I8790">
        <v>1</v>
      </c>
      <c r="J8790" t="s">
        <v>27</v>
      </c>
      <c r="K8790" t="s">
        <v>26</v>
      </c>
      <c r="L8790" t="s">
        <v>25</v>
      </c>
      <c r="M8790">
        <v>6.5</v>
      </c>
      <c r="N8790">
        <v>11241.32</v>
      </c>
      <c r="O8790" t="s">
        <v>19</v>
      </c>
      <c r="P8790" t="str">
        <f t="shared" ref="P8790" si="4739">IF(A8787&lt;30,"18-29",IF(A8787&lt;45,"30-44",IF(A8787&lt;60,"45-59",IF(A8787&lt;75,"60-74","75+"))))</f>
        <v>75+</v>
      </c>
      <c r="Q8790" t="str">
        <f>IF(PatientData[[#This Row],[bmi]]&lt;18.5,"Underweight",
IF(PatientData[[#This Row],[bmi]]&lt;25,"Normal",
IF(PatientData[[#This Row],[bmi]]&lt;30,"Overweight","Obese")))</f>
        <v>Overweight</v>
      </c>
      <c r="R8790" t="str">
        <f t="shared" si="4724"/>
        <v>High BP</v>
      </c>
      <c r="S8790" t="str">
        <f t="shared" si="4725"/>
        <v>Normal Cost</v>
      </c>
    </row>
    <row r="8791" spans="1:19" x14ac:dyDescent="0.3">
      <c r="A8791">
        <v>51</v>
      </c>
      <c r="B8791" t="s">
        <v>20</v>
      </c>
      <c r="C8791">
        <v>34.1</v>
      </c>
      <c r="D8791">
        <v>130</v>
      </c>
      <c r="E8791">
        <v>81</v>
      </c>
      <c r="F8791">
        <v>242.9</v>
      </c>
      <c r="G8791">
        <v>102.8</v>
      </c>
      <c r="H8791">
        <v>83</v>
      </c>
      <c r="I8791">
        <v>2</v>
      </c>
      <c r="J8791" t="s">
        <v>27</v>
      </c>
      <c r="K8791" t="s">
        <v>26</v>
      </c>
      <c r="L8791" t="s">
        <v>25</v>
      </c>
      <c r="M8791">
        <v>1</v>
      </c>
      <c r="N8791">
        <v>3198.47</v>
      </c>
      <c r="O8791" t="s">
        <v>23</v>
      </c>
      <c r="P8791" t="str">
        <f t="shared" ref="P8791:P8792" si="4740">IF(A8791&lt;30,"18-29",IF(A8791&lt;45,"30-44",IF(A8791&lt;60,"45-59",IF(A8791&lt;75,"60-74","75+"))))</f>
        <v>45-59</v>
      </c>
      <c r="Q8791" t="str">
        <f>IF(PatientData[[#This Row],[bmi]]&lt;18.5,"Underweight",
IF(PatientData[[#This Row],[bmi]]&lt;25,"Normal",
IF(PatientData[[#This Row],[bmi]]&lt;30,"Overweight","Obese")))</f>
        <v>Obese</v>
      </c>
      <c r="R8791" t="str">
        <f t="shared" si="4724"/>
        <v>High BP</v>
      </c>
      <c r="S8791" t="str">
        <f t="shared" si="4725"/>
        <v>Normal Cost</v>
      </c>
    </row>
    <row r="8792" spans="1:19" x14ac:dyDescent="0.3">
      <c r="A8792">
        <v>72</v>
      </c>
      <c r="B8792" t="s">
        <v>20</v>
      </c>
      <c r="C8792">
        <v>34.1</v>
      </c>
      <c r="D8792">
        <v>130</v>
      </c>
      <c r="E8792">
        <v>66</v>
      </c>
      <c r="F8792">
        <v>266.89999999999998</v>
      </c>
      <c r="G8792">
        <v>140.80000000000001</v>
      </c>
      <c r="H8792">
        <v>63</v>
      </c>
      <c r="I8792">
        <v>3</v>
      </c>
      <c r="J8792" t="s">
        <v>16</v>
      </c>
      <c r="K8792" t="s">
        <v>17</v>
      </c>
      <c r="L8792" t="s">
        <v>25</v>
      </c>
      <c r="M8792">
        <v>8.6999999999999993</v>
      </c>
      <c r="N8792">
        <v>18047.099999999999</v>
      </c>
      <c r="O8792" t="s">
        <v>19</v>
      </c>
      <c r="P8792" t="str">
        <f t="shared" si="4740"/>
        <v>60-74</v>
      </c>
      <c r="Q8792" t="str">
        <f>IF(PatientData[[#This Row],[bmi]]&lt;18.5,"Underweight",
IF(PatientData[[#This Row],[bmi]]&lt;25,"Normal",
IF(PatientData[[#This Row],[bmi]]&lt;30,"Overweight","Obese")))</f>
        <v>Obese</v>
      </c>
      <c r="R8792" t="str">
        <f t="shared" si="4724"/>
        <v>High BP</v>
      </c>
      <c r="S8792" t="str">
        <f t="shared" si="4725"/>
        <v>High Cost</v>
      </c>
    </row>
    <row r="8793" spans="1:19" x14ac:dyDescent="0.3">
      <c r="A8793">
        <v>92</v>
      </c>
      <c r="B8793" t="s">
        <v>15</v>
      </c>
      <c r="C8793">
        <v>28.7</v>
      </c>
      <c r="D8793">
        <v>135</v>
      </c>
      <c r="E8793">
        <v>77</v>
      </c>
      <c r="F8793">
        <v>269.7</v>
      </c>
      <c r="G8793">
        <v>201.3</v>
      </c>
      <c r="H8793">
        <v>67</v>
      </c>
      <c r="I8793">
        <v>2</v>
      </c>
      <c r="J8793" t="s">
        <v>27</v>
      </c>
      <c r="K8793" t="s">
        <v>17</v>
      </c>
      <c r="L8793" t="s">
        <v>25</v>
      </c>
      <c r="M8793">
        <v>3.9</v>
      </c>
      <c r="N8793">
        <v>7374.03</v>
      </c>
      <c r="O8793" t="s">
        <v>19</v>
      </c>
      <c r="P8793" t="str">
        <f t="shared" ref="P8793:P8794" si="4741">IF(A8790&lt;30,"18-29",IF(A8790&lt;45,"30-44",IF(A8790&lt;60,"45-59",IF(A8790&lt;75,"60-74","75+"))))</f>
        <v>30-44</v>
      </c>
      <c r="Q8793" t="str">
        <f>IF(PatientData[[#This Row],[bmi]]&lt;18.5,"Underweight",
IF(PatientData[[#This Row],[bmi]]&lt;25,"Normal",
IF(PatientData[[#This Row],[bmi]]&lt;30,"Overweight","Obese")))</f>
        <v>Overweight</v>
      </c>
      <c r="R8793" t="str">
        <f t="shared" si="4724"/>
        <v>High BP</v>
      </c>
      <c r="S8793" t="str">
        <f t="shared" si="4725"/>
        <v>Normal Cost</v>
      </c>
    </row>
    <row r="8794" spans="1:19" x14ac:dyDescent="0.3">
      <c r="A8794">
        <v>65</v>
      </c>
      <c r="B8794" t="s">
        <v>15</v>
      </c>
      <c r="C8794">
        <v>22</v>
      </c>
      <c r="D8794">
        <v>140</v>
      </c>
      <c r="E8794">
        <v>84</v>
      </c>
      <c r="F8794">
        <v>169.2</v>
      </c>
      <c r="G8794">
        <v>150.4</v>
      </c>
      <c r="H8794">
        <v>75</v>
      </c>
      <c r="I8794">
        <v>1</v>
      </c>
      <c r="J8794" t="s">
        <v>27</v>
      </c>
      <c r="K8794" t="s">
        <v>17</v>
      </c>
      <c r="L8794" t="s">
        <v>18</v>
      </c>
      <c r="M8794">
        <v>1.6</v>
      </c>
      <c r="N8794">
        <v>4682.7299999999996</v>
      </c>
      <c r="O8794" t="s">
        <v>19</v>
      </c>
      <c r="P8794" t="str">
        <f t="shared" si="4741"/>
        <v>45-59</v>
      </c>
      <c r="Q8794" t="str">
        <f>IF(PatientData[[#This Row],[bmi]]&lt;18.5,"Underweight",
IF(PatientData[[#This Row],[bmi]]&lt;25,"Normal",
IF(PatientData[[#This Row],[bmi]]&lt;30,"Overweight","Obese")))</f>
        <v>Normal</v>
      </c>
      <c r="R8794" t="str">
        <f t="shared" si="4724"/>
        <v>High BP</v>
      </c>
      <c r="S8794" t="str">
        <f t="shared" si="4725"/>
        <v>Normal Cost</v>
      </c>
    </row>
    <row r="8795" spans="1:19" x14ac:dyDescent="0.3">
      <c r="A8795">
        <v>55</v>
      </c>
      <c r="B8795" t="s">
        <v>20</v>
      </c>
      <c r="C8795">
        <v>34.1</v>
      </c>
      <c r="D8795">
        <v>144</v>
      </c>
      <c r="E8795">
        <v>84</v>
      </c>
      <c r="F8795">
        <v>266</v>
      </c>
      <c r="G8795">
        <v>148.4</v>
      </c>
      <c r="H8795">
        <v>57</v>
      </c>
      <c r="I8795">
        <v>1</v>
      </c>
      <c r="J8795" t="s">
        <v>24</v>
      </c>
      <c r="K8795" t="s">
        <v>17</v>
      </c>
      <c r="L8795" t="s">
        <v>18</v>
      </c>
      <c r="M8795">
        <v>1.4</v>
      </c>
      <c r="N8795">
        <v>4943.3900000000003</v>
      </c>
      <c r="O8795" t="s">
        <v>19</v>
      </c>
      <c r="P8795" t="str">
        <f t="shared" ref="P8795" si="4742">IF(A8795&lt;30,"18-29",IF(A8795&lt;45,"30-44",IF(A8795&lt;60,"45-59",IF(A8795&lt;75,"60-74","75+"))))</f>
        <v>45-59</v>
      </c>
      <c r="Q8795" t="str">
        <f>IF(PatientData[[#This Row],[bmi]]&lt;18.5,"Underweight",
IF(PatientData[[#This Row],[bmi]]&lt;25,"Normal",
IF(PatientData[[#This Row],[bmi]]&lt;30,"Overweight","Obese")))</f>
        <v>Obese</v>
      </c>
      <c r="R8795" t="str">
        <f t="shared" si="4724"/>
        <v>High BP</v>
      </c>
      <c r="S8795" t="str">
        <f t="shared" si="4725"/>
        <v>Normal Cost</v>
      </c>
    </row>
    <row r="8796" spans="1:19" x14ac:dyDescent="0.3">
      <c r="A8796">
        <v>51</v>
      </c>
      <c r="B8796" t="s">
        <v>15</v>
      </c>
      <c r="C8796">
        <v>27.9</v>
      </c>
      <c r="D8796">
        <v>134</v>
      </c>
      <c r="E8796">
        <v>84</v>
      </c>
      <c r="F8796">
        <v>224.1</v>
      </c>
      <c r="G8796">
        <v>134.80000000000001</v>
      </c>
      <c r="H8796">
        <v>90</v>
      </c>
      <c r="I8796">
        <v>1</v>
      </c>
      <c r="J8796" t="s">
        <v>16</v>
      </c>
      <c r="K8796" t="s">
        <v>17</v>
      </c>
      <c r="L8796" t="s">
        <v>18</v>
      </c>
      <c r="M8796">
        <v>4.9000000000000004</v>
      </c>
      <c r="N8796">
        <v>11392.42</v>
      </c>
      <c r="O8796" t="s">
        <v>19</v>
      </c>
      <c r="P8796" t="str">
        <f t="shared" ref="P8796:P8798" si="4743">IF(A8793&lt;30,"18-29",IF(A8793&lt;45,"30-44",IF(A8793&lt;60,"45-59",IF(A8793&lt;75,"60-74","75+"))))</f>
        <v>75+</v>
      </c>
      <c r="Q8796" t="str">
        <f>IF(PatientData[[#This Row],[bmi]]&lt;18.5,"Underweight",
IF(PatientData[[#This Row],[bmi]]&lt;25,"Normal",
IF(PatientData[[#This Row],[bmi]]&lt;30,"Overweight","Obese")))</f>
        <v>Overweight</v>
      </c>
      <c r="R8796" t="str">
        <f t="shared" si="4724"/>
        <v>High BP</v>
      </c>
      <c r="S8796" t="str">
        <f t="shared" si="4725"/>
        <v>Normal Cost</v>
      </c>
    </row>
    <row r="8797" spans="1:19" x14ac:dyDescent="0.3">
      <c r="A8797">
        <v>73</v>
      </c>
      <c r="B8797" t="s">
        <v>15</v>
      </c>
      <c r="C8797">
        <v>18</v>
      </c>
      <c r="D8797">
        <v>109</v>
      </c>
      <c r="E8797">
        <v>60</v>
      </c>
      <c r="F8797">
        <v>205.9</v>
      </c>
      <c r="G8797">
        <v>92.6</v>
      </c>
      <c r="H8797">
        <v>82</v>
      </c>
      <c r="I8797">
        <v>1</v>
      </c>
      <c r="J8797" t="s">
        <v>24</v>
      </c>
      <c r="K8797" t="s">
        <v>21</v>
      </c>
      <c r="L8797" t="s">
        <v>18</v>
      </c>
      <c r="M8797">
        <v>6.7</v>
      </c>
      <c r="N8797">
        <v>17109.919999999998</v>
      </c>
      <c r="O8797" t="s">
        <v>19</v>
      </c>
      <c r="P8797" t="str">
        <f t="shared" si="4743"/>
        <v>60-74</v>
      </c>
      <c r="Q8797" t="str">
        <f>IF(PatientData[[#This Row],[bmi]]&lt;18.5,"Underweight",
IF(PatientData[[#This Row],[bmi]]&lt;25,"Normal",
IF(PatientData[[#This Row],[bmi]]&lt;30,"Overweight","Obese")))</f>
        <v>Underweight</v>
      </c>
      <c r="R8797" t="str">
        <f t="shared" si="4724"/>
        <v>Normal BP</v>
      </c>
      <c r="S8797" t="str">
        <f t="shared" si="4725"/>
        <v>High Cost</v>
      </c>
    </row>
    <row r="8798" spans="1:19" x14ac:dyDescent="0.3">
      <c r="A8798">
        <v>57</v>
      </c>
      <c r="B8798" t="s">
        <v>15</v>
      </c>
      <c r="C8798">
        <v>33</v>
      </c>
      <c r="D8798">
        <v>132</v>
      </c>
      <c r="E8798">
        <v>76</v>
      </c>
      <c r="F8798">
        <v>239</v>
      </c>
      <c r="G8798">
        <v>140.5</v>
      </c>
      <c r="H8798">
        <v>86</v>
      </c>
      <c r="I8798">
        <v>1</v>
      </c>
      <c r="J8798" t="s">
        <v>24</v>
      </c>
      <c r="K8798" t="s">
        <v>21</v>
      </c>
      <c r="L8798" t="s">
        <v>25</v>
      </c>
      <c r="M8798">
        <v>3.3</v>
      </c>
      <c r="N8798">
        <v>8874.2099999999991</v>
      </c>
      <c r="O8798" t="s">
        <v>23</v>
      </c>
      <c r="P8798" t="str">
        <f t="shared" si="4743"/>
        <v>45-59</v>
      </c>
      <c r="Q8798" t="str">
        <f>IF(PatientData[[#This Row],[bmi]]&lt;18.5,"Underweight",
IF(PatientData[[#This Row],[bmi]]&lt;25,"Normal",
IF(PatientData[[#This Row],[bmi]]&lt;30,"Overweight","Obese")))</f>
        <v>Obese</v>
      </c>
      <c r="R8798" t="str">
        <f t="shared" si="4724"/>
        <v>High BP</v>
      </c>
      <c r="S8798" t="str">
        <f t="shared" si="4725"/>
        <v>Normal Cost</v>
      </c>
    </row>
    <row r="8799" spans="1:19" x14ac:dyDescent="0.3">
      <c r="A8799">
        <v>55</v>
      </c>
      <c r="B8799" t="s">
        <v>20</v>
      </c>
      <c r="C8799">
        <v>34.1</v>
      </c>
      <c r="D8799">
        <v>135</v>
      </c>
      <c r="E8799">
        <v>87</v>
      </c>
      <c r="F8799">
        <v>279.5</v>
      </c>
      <c r="G8799">
        <v>113.3</v>
      </c>
      <c r="H8799">
        <v>83</v>
      </c>
      <c r="I8799">
        <v>0</v>
      </c>
      <c r="J8799" t="s">
        <v>16</v>
      </c>
      <c r="K8799" t="s">
        <v>21</v>
      </c>
      <c r="L8799" t="s">
        <v>18</v>
      </c>
      <c r="M8799">
        <v>10.8</v>
      </c>
      <c r="N8799">
        <v>21637.63</v>
      </c>
      <c r="O8799" t="s">
        <v>19</v>
      </c>
      <c r="P8799" t="str">
        <f t="shared" ref="P8799" si="4744">IF(A8799&lt;30,"18-29",IF(A8799&lt;45,"30-44",IF(A8799&lt;60,"45-59",IF(A8799&lt;75,"60-74","75+"))))</f>
        <v>45-59</v>
      </c>
      <c r="Q8799" t="str">
        <f>IF(PatientData[[#This Row],[bmi]]&lt;18.5,"Underweight",
IF(PatientData[[#This Row],[bmi]]&lt;25,"Normal",
IF(PatientData[[#This Row],[bmi]]&lt;30,"Overweight","Obese")))</f>
        <v>Obese</v>
      </c>
      <c r="R8799" t="str">
        <f t="shared" si="4724"/>
        <v>High BP</v>
      </c>
      <c r="S8799" t="str">
        <f t="shared" si="4725"/>
        <v>High Cost</v>
      </c>
    </row>
    <row r="8800" spans="1:19" x14ac:dyDescent="0.3">
      <c r="A8800">
        <v>60</v>
      </c>
      <c r="B8800" t="s">
        <v>15</v>
      </c>
      <c r="C8800">
        <v>24</v>
      </c>
      <c r="D8800">
        <v>124</v>
      </c>
      <c r="E8800">
        <v>78</v>
      </c>
      <c r="F8800">
        <v>220.8</v>
      </c>
      <c r="G8800">
        <v>98.7</v>
      </c>
      <c r="H8800">
        <v>80</v>
      </c>
      <c r="I8800">
        <v>3</v>
      </c>
      <c r="J8800" t="s">
        <v>27</v>
      </c>
      <c r="K8800" t="s">
        <v>21</v>
      </c>
      <c r="L8800" t="s">
        <v>22</v>
      </c>
      <c r="M8800">
        <v>5.2</v>
      </c>
      <c r="N8800">
        <v>13507.46</v>
      </c>
      <c r="O8800" t="s">
        <v>19</v>
      </c>
      <c r="P8800" t="str">
        <f t="shared" ref="P8800:P8801" si="4745">IF(A8797&lt;30,"18-29",IF(A8797&lt;45,"30-44",IF(A8797&lt;60,"45-59",IF(A8797&lt;75,"60-74","75+"))))</f>
        <v>60-74</v>
      </c>
      <c r="Q8800" t="str">
        <f>IF(PatientData[[#This Row],[bmi]]&lt;18.5,"Underweight",
IF(PatientData[[#This Row],[bmi]]&lt;25,"Normal",
IF(PatientData[[#This Row],[bmi]]&lt;30,"Overweight","Obese")))</f>
        <v>Normal</v>
      </c>
      <c r="R8800" t="str">
        <f t="shared" si="4724"/>
        <v>High BP</v>
      </c>
      <c r="S8800" t="str">
        <f t="shared" si="4725"/>
        <v>Normal Cost</v>
      </c>
    </row>
    <row r="8801" spans="1:19" x14ac:dyDescent="0.3">
      <c r="A8801">
        <v>76</v>
      </c>
      <c r="B8801" t="s">
        <v>15</v>
      </c>
      <c r="C8801">
        <v>32.799999999999997</v>
      </c>
      <c r="D8801">
        <v>144</v>
      </c>
      <c r="E8801">
        <v>103</v>
      </c>
      <c r="F8801">
        <v>215.8</v>
      </c>
      <c r="G8801">
        <v>93.1</v>
      </c>
      <c r="H8801">
        <v>72</v>
      </c>
      <c r="I8801">
        <v>3</v>
      </c>
      <c r="J8801" t="s">
        <v>27</v>
      </c>
      <c r="K8801" t="s">
        <v>26</v>
      </c>
      <c r="L8801" t="s">
        <v>18</v>
      </c>
      <c r="M8801">
        <v>1.5</v>
      </c>
      <c r="N8801">
        <v>4605.47</v>
      </c>
      <c r="O8801" t="s">
        <v>19</v>
      </c>
      <c r="P8801" t="str">
        <f t="shared" si="4745"/>
        <v>45-59</v>
      </c>
      <c r="Q8801" t="str">
        <f>IF(PatientData[[#This Row],[bmi]]&lt;18.5,"Underweight",
IF(PatientData[[#This Row],[bmi]]&lt;25,"Normal",
IF(PatientData[[#This Row],[bmi]]&lt;30,"Overweight","Obese")))</f>
        <v>Obese</v>
      </c>
      <c r="R8801" t="str">
        <f t="shared" si="4724"/>
        <v>High BP</v>
      </c>
      <c r="S8801" t="str">
        <f t="shared" si="4725"/>
        <v>Normal Cost</v>
      </c>
    </row>
    <row r="8802" spans="1:19" x14ac:dyDescent="0.3">
      <c r="A8802">
        <v>41</v>
      </c>
      <c r="B8802" t="s">
        <v>20</v>
      </c>
      <c r="C8802">
        <v>34.1</v>
      </c>
      <c r="D8802">
        <v>118</v>
      </c>
      <c r="E8802">
        <v>63</v>
      </c>
      <c r="F8802">
        <v>207.8</v>
      </c>
      <c r="G8802">
        <v>150.80000000000001</v>
      </c>
      <c r="H8802">
        <v>86</v>
      </c>
      <c r="I8802">
        <v>3</v>
      </c>
      <c r="J8802" t="s">
        <v>27</v>
      </c>
      <c r="K8802" t="s">
        <v>26</v>
      </c>
      <c r="L8802" t="s">
        <v>18</v>
      </c>
      <c r="M8802">
        <v>4.0999999999999996</v>
      </c>
      <c r="N8802">
        <v>8033.09</v>
      </c>
      <c r="O8802" t="s">
        <v>19</v>
      </c>
      <c r="P8802" t="str">
        <f t="shared" ref="P8802" si="4746">IF(A8802&lt;30,"18-29",IF(A8802&lt;45,"30-44",IF(A8802&lt;60,"45-59",IF(A8802&lt;75,"60-74","75+"))))</f>
        <v>30-44</v>
      </c>
      <c r="Q8802" t="str">
        <f>IF(PatientData[[#This Row],[bmi]]&lt;18.5,"Underweight",
IF(PatientData[[#This Row],[bmi]]&lt;25,"Normal",
IF(PatientData[[#This Row],[bmi]]&lt;30,"Overweight","Obese")))</f>
        <v>Obese</v>
      </c>
      <c r="R8802" t="str">
        <f t="shared" si="4724"/>
        <v>Normal BP</v>
      </c>
      <c r="S8802" t="str">
        <f t="shared" si="4725"/>
        <v>Normal Cost</v>
      </c>
    </row>
    <row r="8803" spans="1:19" x14ac:dyDescent="0.3">
      <c r="A8803">
        <v>52</v>
      </c>
      <c r="B8803" t="s">
        <v>15</v>
      </c>
      <c r="C8803">
        <v>30.6</v>
      </c>
      <c r="D8803">
        <v>139</v>
      </c>
      <c r="E8803">
        <v>80</v>
      </c>
      <c r="F8803">
        <v>235.7</v>
      </c>
      <c r="G8803">
        <v>89.4</v>
      </c>
      <c r="H8803">
        <v>69</v>
      </c>
      <c r="I8803">
        <v>0</v>
      </c>
      <c r="J8803" t="s">
        <v>27</v>
      </c>
      <c r="K8803" t="s">
        <v>26</v>
      </c>
      <c r="L8803" t="s">
        <v>18</v>
      </c>
      <c r="M8803">
        <v>4</v>
      </c>
      <c r="N8803">
        <v>7572.87</v>
      </c>
      <c r="O8803" t="s">
        <v>19</v>
      </c>
      <c r="P8803" t="str">
        <f t="shared" ref="P8803:P8804" si="4747">IF(A8800&lt;30,"18-29",IF(A8800&lt;45,"30-44",IF(A8800&lt;60,"45-59",IF(A8800&lt;75,"60-74","75+"))))</f>
        <v>60-74</v>
      </c>
      <c r="Q8803" t="str">
        <f>IF(PatientData[[#This Row],[bmi]]&lt;18.5,"Underweight",
IF(PatientData[[#This Row],[bmi]]&lt;25,"Normal",
IF(PatientData[[#This Row],[bmi]]&lt;30,"Overweight","Obese")))</f>
        <v>Obese</v>
      </c>
      <c r="R8803" t="str">
        <f t="shared" si="4724"/>
        <v>High BP</v>
      </c>
      <c r="S8803" t="str">
        <f t="shared" si="4725"/>
        <v>Normal Cost</v>
      </c>
    </row>
    <row r="8804" spans="1:19" x14ac:dyDescent="0.3">
      <c r="A8804">
        <v>56</v>
      </c>
      <c r="B8804" t="s">
        <v>15</v>
      </c>
      <c r="C8804">
        <v>23.8</v>
      </c>
      <c r="D8804">
        <v>109</v>
      </c>
      <c r="E8804">
        <v>74</v>
      </c>
      <c r="F8804">
        <v>222</v>
      </c>
      <c r="G8804">
        <v>127.6</v>
      </c>
      <c r="H8804">
        <v>81</v>
      </c>
      <c r="I8804">
        <v>0</v>
      </c>
      <c r="J8804" t="s">
        <v>24</v>
      </c>
      <c r="K8804" t="s">
        <v>17</v>
      </c>
      <c r="L8804" t="s">
        <v>18</v>
      </c>
      <c r="M8804">
        <v>7.6</v>
      </c>
      <c r="N8804">
        <v>13622.43</v>
      </c>
      <c r="O8804" t="s">
        <v>19</v>
      </c>
      <c r="P8804" t="str">
        <f t="shared" si="4747"/>
        <v>75+</v>
      </c>
      <c r="Q8804" t="str">
        <f>IF(PatientData[[#This Row],[bmi]]&lt;18.5,"Underweight",
IF(PatientData[[#This Row],[bmi]]&lt;25,"Normal",
IF(PatientData[[#This Row],[bmi]]&lt;30,"Overweight","Obese")))</f>
        <v>Normal</v>
      </c>
      <c r="R8804" t="str">
        <f t="shared" si="4724"/>
        <v>Normal BP</v>
      </c>
      <c r="S8804" t="str">
        <f t="shared" si="4725"/>
        <v>Normal Cost</v>
      </c>
    </row>
    <row r="8805" spans="1:19" x14ac:dyDescent="0.3">
      <c r="A8805">
        <v>36</v>
      </c>
      <c r="B8805" t="s">
        <v>20</v>
      </c>
      <c r="C8805">
        <v>34.1</v>
      </c>
      <c r="D8805">
        <v>130</v>
      </c>
      <c r="E8805">
        <v>90</v>
      </c>
      <c r="F8805">
        <v>238.5</v>
      </c>
      <c r="G8805">
        <v>159.19999999999999</v>
      </c>
      <c r="H8805">
        <v>66</v>
      </c>
      <c r="I8805">
        <v>0</v>
      </c>
      <c r="J8805" t="s">
        <v>27</v>
      </c>
      <c r="K8805" t="s">
        <v>17</v>
      </c>
      <c r="L8805" t="s">
        <v>18</v>
      </c>
      <c r="M8805">
        <v>2.2000000000000002</v>
      </c>
      <c r="N8805">
        <v>5360.6</v>
      </c>
      <c r="O8805" t="s">
        <v>19</v>
      </c>
      <c r="P8805" t="str">
        <f t="shared" ref="P8805:P8807" si="4748">IF(A8805&lt;30,"18-29",IF(A8805&lt;45,"30-44",IF(A8805&lt;60,"45-59",IF(A8805&lt;75,"60-74","75+"))))</f>
        <v>30-44</v>
      </c>
      <c r="Q8805" t="str">
        <f>IF(PatientData[[#This Row],[bmi]]&lt;18.5,"Underweight",
IF(PatientData[[#This Row],[bmi]]&lt;25,"Normal",
IF(PatientData[[#This Row],[bmi]]&lt;30,"Overweight","Obese")))</f>
        <v>Obese</v>
      </c>
      <c r="R8805" t="str">
        <f t="shared" si="4724"/>
        <v>High BP</v>
      </c>
      <c r="S8805" t="str">
        <f t="shared" si="4725"/>
        <v>Normal Cost</v>
      </c>
    </row>
    <row r="8806" spans="1:19" x14ac:dyDescent="0.3">
      <c r="A8806">
        <v>70</v>
      </c>
      <c r="B8806" t="s">
        <v>20</v>
      </c>
      <c r="C8806">
        <v>34.1</v>
      </c>
      <c r="D8806">
        <v>137</v>
      </c>
      <c r="E8806">
        <v>88</v>
      </c>
      <c r="F8806">
        <v>244.1</v>
      </c>
      <c r="G8806">
        <v>105.2</v>
      </c>
      <c r="H8806">
        <v>94</v>
      </c>
      <c r="I8806">
        <v>2</v>
      </c>
      <c r="J8806" t="s">
        <v>16</v>
      </c>
      <c r="K8806" t="s">
        <v>21</v>
      </c>
      <c r="L8806" t="s">
        <v>22</v>
      </c>
      <c r="M8806">
        <v>12.3</v>
      </c>
      <c r="N8806">
        <v>22332.29</v>
      </c>
      <c r="O8806" t="s">
        <v>23</v>
      </c>
      <c r="P8806" t="str">
        <f t="shared" si="4748"/>
        <v>60-74</v>
      </c>
      <c r="Q8806" t="str">
        <f>IF(PatientData[[#This Row],[bmi]]&lt;18.5,"Underweight",
IF(PatientData[[#This Row],[bmi]]&lt;25,"Normal",
IF(PatientData[[#This Row],[bmi]]&lt;30,"Overweight","Obese")))</f>
        <v>Obese</v>
      </c>
      <c r="R8806" t="str">
        <f t="shared" si="4724"/>
        <v>High BP</v>
      </c>
      <c r="S8806" t="str">
        <f t="shared" si="4725"/>
        <v>High Cost</v>
      </c>
    </row>
    <row r="8807" spans="1:19" x14ac:dyDescent="0.3">
      <c r="A8807">
        <v>53</v>
      </c>
      <c r="B8807" t="s">
        <v>20</v>
      </c>
      <c r="C8807">
        <v>34.1</v>
      </c>
      <c r="D8807">
        <v>143</v>
      </c>
      <c r="E8807">
        <v>85</v>
      </c>
      <c r="F8807">
        <v>213</v>
      </c>
      <c r="G8807">
        <v>100.6</v>
      </c>
      <c r="H8807">
        <v>94</v>
      </c>
      <c r="I8807">
        <v>0</v>
      </c>
      <c r="J8807" t="s">
        <v>16</v>
      </c>
      <c r="K8807" t="s">
        <v>26</v>
      </c>
      <c r="L8807" t="s">
        <v>18</v>
      </c>
      <c r="M8807">
        <v>10.199999999999999</v>
      </c>
      <c r="N8807">
        <v>19391.759999999998</v>
      </c>
      <c r="O8807" t="s">
        <v>19</v>
      </c>
      <c r="P8807" t="str">
        <f t="shared" si="4748"/>
        <v>45-59</v>
      </c>
      <c r="Q8807" t="str">
        <f>IF(PatientData[[#This Row],[bmi]]&lt;18.5,"Underweight",
IF(PatientData[[#This Row],[bmi]]&lt;25,"Normal",
IF(PatientData[[#This Row],[bmi]]&lt;30,"Overweight","Obese")))</f>
        <v>Obese</v>
      </c>
      <c r="R8807" t="str">
        <f t="shared" si="4724"/>
        <v>High BP</v>
      </c>
      <c r="S8807" t="str">
        <f t="shared" si="4725"/>
        <v>High Cost</v>
      </c>
    </row>
    <row r="8808" spans="1:19" x14ac:dyDescent="0.3">
      <c r="A8808">
        <v>68</v>
      </c>
      <c r="B8808" t="s">
        <v>15</v>
      </c>
      <c r="C8808">
        <v>26.2</v>
      </c>
      <c r="D8808">
        <v>128</v>
      </c>
      <c r="E8808">
        <v>84</v>
      </c>
      <c r="F8808">
        <v>219.2</v>
      </c>
      <c r="G8808">
        <v>79</v>
      </c>
      <c r="H8808">
        <v>72</v>
      </c>
      <c r="I8808">
        <v>0</v>
      </c>
      <c r="J8808" t="s">
        <v>27</v>
      </c>
      <c r="K8808" t="s">
        <v>26</v>
      </c>
      <c r="L8808" t="s">
        <v>25</v>
      </c>
      <c r="M8808">
        <v>1.6</v>
      </c>
      <c r="N8808">
        <v>4821.55</v>
      </c>
      <c r="O8808" t="s">
        <v>19</v>
      </c>
      <c r="P8808" t="str">
        <f t="shared" ref="P8808" si="4749">IF(A8805&lt;30,"18-29",IF(A8805&lt;45,"30-44",IF(A8805&lt;60,"45-59",IF(A8805&lt;75,"60-74","75+"))))</f>
        <v>30-44</v>
      </c>
      <c r="Q8808" t="str">
        <f>IF(PatientData[[#This Row],[bmi]]&lt;18.5,"Underweight",
IF(PatientData[[#This Row],[bmi]]&lt;25,"Normal",
IF(PatientData[[#This Row],[bmi]]&lt;30,"Overweight","Obese")))</f>
        <v>Overweight</v>
      </c>
      <c r="R8808" t="str">
        <f t="shared" si="4724"/>
        <v>High BP</v>
      </c>
      <c r="S8808" t="str">
        <f t="shared" si="4725"/>
        <v>Normal Cost</v>
      </c>
    </row>
    <row r="8809" spans="1:19" x14ac:dyDescent="0.3">
      <c r="A8809">
        <v>31</v>
      </c>
      <c r="B8809" t="s">
        <v>20</v>
      </c>
      <c r="C8809">
        <v>34.1</v>
      </c>
      <c r="D8809">
        <v>107</v>
      </c>
      <c r="E8809">
        <v>61</v>
      </c>
      <c r="F8809">
        <v>194.9</v>
      </c>
      <c r="G8809">
        <v>163.4</v>
      </c>
      <c r="H8809">
        <v>68</v>
      </c>
      <c r="I8809">
        <v>3</v>
      </c>
      <c r="J8809" t="s">
        <v>27</v>
      </c>
      <c r="K8809" t="s">
        <v>17</v>
      </c>
      <c r="L8809" t="s">
        <v>22</v>
      </c>
      <c r="M8809">
        <v>8</v>
      </c>
      <c r="N8809">
        <v>11363.53</v>
      </c>
      <c r="O8809" t="s">
        <v>19</v>
      </c>
      <c r="P8809" t="str">
        <f t="shared" ref="P8809" si="4750">IF(A8809&lt;30,"18-29",IF(A8809&lt;45,"30-44",IF(A8809&lt;60,"45-59",IF(A8809&lt;75,"60-74","75+"))))</f>
        <v>30-44</v>
      </c>
      <c r="Q8809" t="str">
        <f>IF(PatientData[[#This Row],[bmi]]&lt;18.5,"Underweight",
IF(PatientData[[#This Row],[bmi]]&lt;25,"Normal",
IF(PatientData[[#This Row],[bmi]]&lt;30,"Overweight","Obese")))</f>
        <v>Obese</v>
      </c>
      <c r="R8809" t="str">
        <f t="shared" si="4724"/>
        <v>Normal BP</v>
      </c>
      <c r="S8809" t="str">
        <f t="shared" si="4725"/>
        <v>Normal Cost</v>
      </c>
    </row>
    <row r="8810" spans="1:19" x14ac:dyDescent="0.3">
      <c r="A8810">
        <v>76</v>
      </c>
      <c r="B8810" t="s">
        <v>15</v>
      </c>
      <c r="C8810">
        <v>39.4</v>
      </c>
      <c r="D8810">
        <v>150</v>
      </c>
      <c r="E8810">
        <v>93</v>
      </c>
      <c r="F8810">
        <v>248.8</v>
      </c>
      <c r="G8810">
        <v>103.2</v>
      </c>
      <c r="H8810">
        <v>89</v>
      </c>
      <c r="I8810">
        <v>2</v>
      </c>
      <c r="J8810" t="s">
        <v>16</v>
      </c>
      <c r="K8810" t="s">
        <v>28</v>
      </c>
      <c r="L8810" t="s">
        <v>25</v>
      </c>
      <c r="M8810">
        <v>14.2</v>
      </c>
      <c r="N8810">
        <v>32825.589999999997</v>
      </c>
      <c r="O8810" t="s">
        <v>19</v>
      </c>
      <c r="P8810" t="str">
        <f t="shared" ref="P8810:P8813" si="4751">IF(A8807&lt;30,"18-29",IF(A8807&lt;45,"30-44",IF(A8807&lt;60,"45-59",IF(A8807&lt;75,"60-74","75+"))))</f>
        <v>45-59</v>
      </c>
      <c r="Q8810" t="str">
        <f>IF(PatientData[[#This Row],[bmi]]&lt;18.5,"Underweight",
IF(PatientData[[#This Row],[bmi]]&lt;25,"Normal",
IF(PatientData[[#This Row],[bmi]]&lt;30,"Overweight","Obese")))</f>
        <v>Obese</v>
      </c>
      <c r="R8810" t="str">
        <f t="shared" si="4724"/>
        <v>High BP</v>
      </c>
      <c r="S8810" t="str">
        <f t="shared" si="4725"/>
        <v>High Cost</v>
      </c>
    </row>
    <row r="8811" spans="1:19" x14ac:dyDescent="0.3">
      <c r="A8811">
        <v>45</v>
      </c>
      <c r="B8811" t="s">
        <v>15</v>
      </c>
      <c r="C8811">
        <v>18</v>
      </c>
      <c r="D8811">
        <v>122</v>
      </c>
      <c r="E8811">
        <v>71</v>
      </c>
      <c r="F8811">
        <v>165.1</v>
      </c>
      <c r="G8811">
        <v>111.3</v>
      </c>
      <c r="H8811">
        <v>96</v>
      </c>
      <c r="I8811">
        <v>1</v>
      </c>
      <c r="J8811" t="s">
        <v>27</v>
      </c>
      <c r="K8811" t="s">
        <v>28</v>
      </c>
      <c r="L8811" t="s">
        <v>18</v>
      </c>
      <c r="M8811">
        <v>2</v>
      </c>
      <c r="N8811">
        <v>7823.52</v>
      </c>
      <c r="O8811" t="s">
        <v>19</v>
      </c>
      <c r="P8811" t="str">
        <f t="shared" si="4751"/>
        <v>60-74</v>
      </c>
      <c r="Q8811" t="str">
        <f>IF(PatientData[[#This Row],[bmi]]&lt;18.5,"Underweight",
IF(PatientData[[#This Row],[bmi]]&lt;25,"Normal",
IF(PatientData[[#This Row],[bmi]]&lt;30,"Overweight","Obese")))</f>
        <v>Underweight</v>
      </c>
      <c r="R8811" t="str">
        <f t="shared" si="4724"/>
        <v>High BP</v>
      </c>
      <c r="S8811" t="str">
        <f t="shared" si="4725"/>
        <v>Normal Cost</v>
      </c>
    </row>
    <row r="8812" spans="1:19" x14ac:dyDescent="0.3">
      <c r="A8812">
        <v>54</v>
      </c>
      <c r="B8812" t="s">
        <v>15</v>
      </c>
      <c r="C8812">
        <v>32.6</v>
      </c>
      <c r="D8812">
        <v>134</v>
      </c>
      <c r="E8812">
        <v>78</v>
      </c>
      <c r="F8812">
        <v>256.39999999999998</v>
      </c>
      <c r="G8812">
        <v>164.5</v>
      </c>
      <c r="H8812">
        <v>64</v>
      </c>
      <c r="I8812">
        <v>1</v>
      </c>
      <c r="J8812" t="s">
        <v>24</v>
      </c>
      <c r="K8812" t="s">
        <v>17</v>
      </c>
      <c r="L8812" t="s">
        <v>18</v>
      </c>
      <c r="M8812">
        <v>2.6</v>
      </c>
      <c r="N8812">
        <v>5996.3</v>
      </c>
      <c r="O8812" t="s">
        <v>19</v>
      </c>
      <c r="P8812" t="str">
        <f t="shared" si="4751"/>
        <v>30-44</v>
      </c>
      <c r="Q8812" t="str">
        <f>IF(PatientData[[#This Row],[bmi]]&lt;18.5,"Underweight",
IF(PatientData[[#This Row],[bmi]]&lt;25,"Normal",
IF(PatientData[[#This Row],[bmi]]&lt;30,"Overweight","Obese")))</f>
        <v>Obese</v>
      </c>
      <c r="R8812" t="str">
        <f t="shared" si="4724"/>
        <v>High BP</v>
      </c>
      <c r="S8812" t="str">
        <f t="shared" si="4725"/>
        <v>Normal Cost</v>
      </c>
    </row>
    <row r="8813" spans="1:19" x14ac:dyDescent="0.3">
      <c r="A8813">
        <v>68</v>
      </c>
      <c r="B8813" t="s">
        <v>15</v>
      </c>
      <c r="C8813">
        <v>21.8</v>
      </c>
      <c r="D8813">
        <v>116</v>
      </c>
      <c r="E8813">
        <v>65</v>
      </c>
      <c r="F8813">
        <v>197.5</v>
      </c>
      <c r="G8813">
        <v>148.9</v>
      </c>
      <c r="H8813">
        <v>90</v>
      </c>
      <c r="I8813">
        <v>1</v>
      </c>
      <c r="J8813" t="s">
        <v>27</v>
      </c>
      <c r="K8813" t="s">
        <v>21</v>
      </c>
      <c r="L8813" t="s">
        <v>18</v>
      </c>
      <c r="M8813">
        <v>8.9</v>
      </c>
      <c r="N8813">
        <v>17023.150000000001</v>
      </c>
      <c r="O8813" t="s">
        <v>23</v>
      </c>
      <c r="P8813" t="str">
        <f t="shared" si="4751"/>
        <v>75+</v>
      </c>
      <c r="Q8813" t="str">
        <f>IF(PatientData[[#This Row],[bmi]]&lt;18.5,"Underweight",
IF(PatientData[[#This Row],[bmi]]&lt;25,"Normal",
IF(PatientData[[#This Row],[bmi]]&lt;30,"Overweight","Obese")))</f>
        <v>Normal</v>
      </c>
      <c r="R8813" t="str">
        <f t="shared" si="4724"/>
        <v>Normal BP</v>
      </c>
      <c r="S8813" t="str">
        <f t="shared" si="4725"/>
        <v>High Cost</v>
      </c>
    </row>
    <row r="8814" spans="1:19" x14ac:dyDescent="0.3">
      <c r="A8814">
        <v>36</v>
      </c>
      <c r="B8814" t="s">
        <v>20</v>
      </c>
      <c r="C8814">
        <v>34.1</v>
      </c>
      <c r="D8814">
        <v>112</v>
      </c>
      <c r="E8814">
        <v>63</v>
      </c>
      <c r="F8814">
        <v>246.7</v>
      </c>
      <c r="G8814">
        <v>132</v>
      </c>
      <c r="H8814">
        <v>82</v>
      </c>
      <c r="I8814">
        <v>1</v>
      </c>
      <c r="J8814" t="s">
        <v>27</v>
      </c>
      <c r="K8814" t="s">
        <v>26</v>
      </c>
      <c r="L8814" t="s">
        <v>18</v>
      </c>
      <c r="M8814">
        <v>1</v>
      </c>
      <c r="N8814">
        <v>3438.53</v>
      </c>
      <c r="O8814" t="s">
        <v>19</v>
      </c>
      <c r="P8814" t="str">
        <f t="shared" ref="P8814" si="4752">IF(A8814&lt;30,"18-29",IF(A8814&lt;45,"30-44",IF(A8814&lt;60,"45-59",IF(A8814&lt;75,"60-74","75+"))))</f>
        <v>30-44</v>
      </c>
      <c r="Q8814" t="str">
        <f>IF(PatientData[[#This Row],[bmi]]&lt;18.5,"Underweight",
IF(PatientData[[#This Row],[bmi]]&lt;25,"Normal",
IF(PatientData[[#This Row],[bmi]]&lt;30,"Overweight","Obese")))</f>
        <v>Obese</v>
      </c>
      <c r="R8814" t="str">
        <f t="shared" si="4724"/>
        <v>Normal BP</v>
      </c>
      <c r="S8814" t="str">
        <f t="shared" si="4725"/>
        <v>Normal Cost</v>
      </c>
    </row>
    <row r="8815" spans="1:19" x14ac:dyDescent="0.3">
      <c r="A8815">
        <v>78</v>
      </c>
      <c r="B8815" t="s">
        <v>15</v>
      </c>
      <c r="C8815">
        <v>19</v>
      </c>
      <c r="D8815">
        <v>125</v>
      </c>
      <c r="E8815">
        <v>80</v>
      </c>
      <c r="F8815">
        <v>197.6</v>
      </c>
      <c r="G8815">
        <v>141.69999999999999</v>
      </c>
      <c r="H8815">
        <v>96</v>
      </c>
      <c r="I8815">
        <v>4</v>
      </c>
      <c r="J8815" t="s">
        <v>16</v>
      </c>
      <c r="K8815" t="s">
        <v>17</v>
      </c>
      <c r="L8815" t="s">
        <v>18</v>
      </c>
      <c r="M8815">
        <v>8.8000000000000007</v>
      </c>
      <c r="N8815">
        <v>16298.49</v>
      </c>
      <c r="O8815" t="s">
        <v>19</v>
      </c>
      <c r="P8815" t="str">
        <f t="shared" ref="P8815" si="4753">IF(A8812&lt;30,"18-29",IF(A8812&lt;45,"30-44",IF(A8812&lt;60,"45-59",IF(A8812&lt;75,"60-74","75+"))))</f>
        <v>45-59</v>
      </c>
      <c r="Q8815" t="str">
        <f>IF(PatientData[[#This Row],[bmi]]&lt;18.5,"Underweight",
IF(PatientData[[#This Row],[bmi]]&lt;25,"Normal",
IF(PatientData[[#This Row],[bmi]]&lt;30,"Overweight","Obese")))</f>
        <v>Normal</v>
      </c>
      <c r="R8815" t="str">
        <f t="shared" si="4724"/>
        <v>High BP</v>
      </c>
      <c r="S8815" t="str">
        <f t="shared" si="4725"/>
        <v>High Cost</v>
      </c>
    </row>
    <row r="8816" spans="1:19" x14ac:dyDescent="0.3">
      <c r="A8816">
        <v>58</v>
      </c>
      <c r="B8816" t="s">
        <v>20</v>
      </c>
      <c r="C8816">
        <v>34.1</v>
      </c>
      <c r="D8816">
        <v>114</v>
      </c>
      <c r="E8816">
        <v>67</v>
      </c>
      <c r="F8816">
        <v>245.8</v>
      </c>
      <c r="G8816">
        <v>119.8</v>
      </c>
      <c r="H8816">
        <v>56</v>
      </c>
      <c r="I8816">
        <v>1</v>
      </c>
      <c r="J8816" t="s">
        <v>24</v>
      </c>
      <c r="K8816" t="s">
        <v>28</v>
      </c>
      <c r="L8816" t="s">
        <v>18</v>
      </c>
      <c r="M8816">
        <v>4.0999999999999996</v>
      </c>
      <c r="N8816">
        <v>11776.12</v>
      </c>
      <c r="O8816" t="s">
        <v>19</v>
      </c>
      <c r="P8816" t="str">
        <f t="shared" ref="P8816:P8818" si="4754">IF(A8816&lt;30,"18-29",IF(A8816&lt;45,"30-44",IF(A8816&lt;60,"45-59",IF(A8816&lt;75,"60-74","75+"))))</f>
        <v>45-59</v>
      </c>
      <c r="Q8816" t="str">
        <f>IF(PatientData[[#This Row],[bmi]]&lt;18.5,"Underweight",
IF(PatientData[[#This Row],[bmi]]&lt;25,"Normal",
IF(PatientData[[#This Row],[bmi]]&lt;30,"Overweight","Obese")))</f>
        <v>Obese</v>
      </c>
      <c r="R8816" t="str">
        <f t="shared" si="4724"/>
        <v>Normal BP</v>
      </c>
      <c r="S8816" t="str">
        <f t="shared" si="4725"/>
        <v>Normal Cost</v>
      </c>
    </row>
    <row r="8817" spans="1:19" x14ac:dyDescent="0.3">
      <c r="A8817">
        <v>73</v>
      </c>
      <c r="B8817" t="s">
        <v>20</v>
      </c>
      <c r="C8817">
        <v>34.1</v>
      </c>
      <c r="D8817">
        <v>139</v>
      </c>
      <c r="E8817">
        <v>78</v>
      </c>
      <c r="F8817">
        <v>234.6</v>
      </c>
      <c r="G8817">
        <v>136.4</v>
      </c>
      <c r="H8817">
        <v>87</v>
      </c>
      <c r="I8817">
        <v>2</v>
      </c>
      <c r="J8817" t="s">
        <v>16</v>
      </c>
      <c r="K8817" t="s">
        <v>17</v>
      </c>
      <c r="L8817" t="s">
        <v>18</v>
      </c>
      <c r="M8817">
        <v>9.5</v>
      </c>
      <c r="N8817">
        <v>16715.95</v>
      </c>
      <c r="O8817" t="s">
        <v>19</v>
      </c>
      <c r="P8817" t="str">
        <f t="shared" si="4754"/>
        <v>60-74</v>
      </c>
      <c r="Q8817" t="str">
        <f>IF(PatientData[[#This Row],[bmi]]&lt;18.5,"Underweight",
IF(PatientData[[#This Row],[bmi]]&lt;25,"Normal",
IF(PatientData[[#This Row],[bmi]]&lt;30,"Overweight","Obese")))</f>
        <v>Obese</v>
      </c>
      <c r="R8817" t="str">
        <f t="shared" si="4724"/>
        <v>High BP</v>
      </c>
      <c r="S8817" t="str">
        <f t="shared" si="4725"/>
        <v>High Cost</v>
      </c>
    </row>
    <row r="8818" spans="1:19" x14ac:dyDescent="0.3">
      <c r="A8818">
        <v>91</v>
      </c>
      <c r="B8818" t="s">
        <v>20</v>
      </c>
      <c r="C8818">
        <v>34.1</v>
      </c>
      <c r="D8818">
        <v>124</v>
      </c>
      <c r="E8818">
        <v>72</v>
      </c>
      <c r="F8818">
        <v>280.60000000000002</v>
      </c>
      <c r="G8818">
        <v>106</v>
      </c>
      <c r="H8818">
        <v>57</v>
      </c>
      <c r="I8818">
        <v>1</v>
      </c>
      <c r="J8818" t="s">
        <v>27</v>
      </c>
      <c r="K8818" t="s">
        <v>28</v>
      </c>
      <c r="L8818" t="s">
        <v>25</v>
      </c>
      <c r="M8818">
        <v>4.7</v>
      </c>
      <c r="N8818">
        <v>12777.57</v>
      </c>
      <c r="O8818" t="s">
        <v>19</v>
      </c>
      <c r="P8818" t="str">
        <f t="shared" si="4754"/>
        <v>75+</v>
      </c>
      <c r="Q8818" t="str">
        <f>IF(PatientData[[#This Row],[bmi]]&lt;18.5,"Underweight",
IF(PatientData[[#This Row],[bmi]]&lt;25,"Normal",
IF(PatientData[[#This Row],[bmi]]&lt;30,"Overweight","Obese")))</f>
        <v>Obese</v>
      </c>
      <c r="R8818" t="str">
        <f t="shared" si="4724"/>
        <v>High BP</v>
      </c>
      <c r="S8818" t="str">
        <f t="shared" si="4725"/>
        <v>Normal Cost</v>
      </c>
    </row>
    <row r="8819" spans="1:19" x14ac:dyDescent="0.3">
      <c r="A8819">
        <v>80</v>
      </c>
      <c r="B8819" t="s">
        <v>15</v>
      </c>
      <c r="C8819">
        <v>24.9</v>
      </c>
      <c r="D8819">
        <v>146</v>
      </c>
      <c r="E8819">
        <v>81</v>
      </c>
      <c r="F8819">
        <v>245.1</v>
      </c>
      <c r="G8819">
        <v>144.1</v>
      </c>
      <c r="H8819">
        <v>71</v>
      </c>
      <c r="I8819">
        <v>2</v>
      </c>
      <c r="J8819" t="s">
        <v>16</v>
      </c>
      <c r="K8819" t="s">
        <v>17</v>
      </c>
      <c r="L8819" t="s">
        <v>22</v>
      </c>
      <c r="M8819">
        <v>7.4</v>
      </c>
      <c r="N8819">
        <v>14951.72</v>
      </c>
      <c r="O8819" t="s">
        <v>19</v>
      </c>
      <c r="P8819" t="str">
        <f t="shared" ref="P8819" si="4755">IF(A8816&lt;30,"18-29",IF(A8816&lt;45,"30-44",IF(A8816&lt;60,"45-59",IF(A8816&lt;75,"60-74","75+"))))</f>
        <v>45-59</v>
      </c>
      <c r="Q8819" t="str">
        <f>IF(PatientData[[#This Row],[bmi]]&lt;18.5,"Underweight",
IF(PatientData[[#This Row],[bmi]]&lt;25,"Normal",
IF(PatientData[[#This Row],[bmi]]&lt;30,"Overweight","Obese")))</f>
        <v>Normal</v>
      </c>
      <c r="R8819" t="str">
        <f t="shared" si="4724"/>
        <v>High BP</v>
      </c>
      <c r="S8819" t="str">
        <f t="shared" si="4725"/>
        <v>Normal Cost</v>
      </c>
    </row>
    <row r="8820" spans="1:19" x14ac:dyDescent="0.3">
      <c r="A8820">
        <v>50</v>
      </c>
      <c r="B8820" t="s">
        <v>20</v>
      </c>
      <c r="C8820">
        <v>34.200000000000003</v>
      </c>
      <c r="D8820">
        <v>113</v>
      </c>
      <c r="E8820">
        <v>71</v>
      </c>
      <c r="F8820">
        <v>246.9</v>
      </c>
      <c r="G8820">
        <v>118.6</v>
      </c>
      <c r="H8820">
        <v>84</v>
      </c>
      <c r="I8820">
        <v>3</v>
      </c>
      <c r="J8820" t="s">
        <v>16</v>
      </c>
      <c r="K8820" t="s">
        <v>21</v>
      </c>
      <c r="L8820" t="s">
        <v>25</v>
      </c>
      <c r="M8820">
        <v>8.6999999999999993</v>
      </c>
      <c r="N8820">
        <v>18376.63</v>
      </c>
      <c r="O8820" t="s">
        <v>19</v>
      </c>
      <c r="P8820" t="str">
        <f t="shared" ref="P8820" si="4756">IF(A8820&lt;30,"18-29",IF(A8820&lt;45,"30-44",IF(A8820&lt;60,"45-59",IF(A8820&lt;75,"60-74","75+"))))</f>
        <v>45-59</v>
      </c>
      <c r="Q8820" t="str">
        <f>IF(PatientData[[#This Row],[bmi]]&lt;18.5,"Underweight",
IF(PatientData[[#This Row],[bmi]]&lt;25,"Normal",
IF(PatientData[[#This Row],[bmi]]&lt;30,"Overweight","Obese")))</f>
        <v>Obese</v>
      </c>
      <c r="R8820" t="str">
        <f t="shared" si="4724"/>
        <v>Normal BP</v>
      </c>
      <c r="S8820" t="str">
        <f t="shared" si="4725"/>
        <v>High Cost</v>
      </c>
    </row>
    <row r="8821" spans="1:19" x14ac:dyDescent="0.3">
      <c r="A8821">
        <v>66</v>
      </c>
      <c r="B8821" t="s">
        <v>15</v>
      </c>
      <c r="C8821">
        <v>23.5</v>
      </c>
      <c r="D8821">
        <v>130</v>
      </c>
      <c r="E8821">
        <v>85</v>
      </c>
      <c r="F8821">
        <v>214.8</v>
      </c>
      <c r="G8821">
        <v>96.7</v>
      </c>
      <c r="H8821">
        <v>87</v>
      </c>
      <c r="I8821">
        <v>3</v>
      </c>
      <c r="J8821" t="s">
        <v>16</v>
      </c>
      <c r="K8821" t="s">
        <v>26</v>
      </c>
      <c r="L8821" t="s">
        <v>18</v>
      </c>
      <c r="M8821">
        <v>7.8</v>
      </c>
      <c r="N8821">
        <v>15528.25</v>
      </c>
      <c r="O8821" t="s">
        <v>19</v>
      </c>
      <c r="P8821" t="str">
        <f t="shared" ref="P8821:P8822" si="4757">IF(A8818&lt;30,"18-29",IF(A8818&lt;45,"30-44",IF(A8818&lt;60,"45-59",IF(A8818&lt;75,"60-74","75+"))))</f>
        <v>75+</v>
      </c>
      <c r="Q8821" t="str">
        <f>IF(PatientData[[#This Row],[bmi]]&lt;18.5,"Underweight",
IF(PatientData[[#This Row],[bmi]]&lt;25,"Normal",
IF(PatientData[[#This Row],[bmi]]&lt;30,"Overweight","Obese")))</f>
        <v>Normal</v>
      </c>
      <c r="R8821" t="str">
        <f t="shared" si="4724"/>
        <v>High BP</v>
      </c>
      <c r="S8821" t="str">
        <f t="shared" si="4725"/>
        <v>High Cost</v>
      </c>
    </row>
    <row r="8822" spans="1:19" x14ac:dyDescent="0.3">
      <c r="A8822">
        <v>85</v>
      </c>
      <c r="B8822" t="s">
        <v>15</v>
      </c>
      <c r="C8822">
        <v>25</v>
      </c>
      <c r="D8822">
        <v>111</v>
      </c>
      <c r="E8822">
        <v>61</v>
      </c>
      <c r="F8822">
        <v>236</v>
      </c>
      <c r="G8822">
        <v>88.9</v>
      </c>
      <c r="H8822">
        <v>62</v>
      </c>
      <c r="I8822">
        <v>1</v>
      </c>
      <c r="J8822" t="s">
        <v>27</v>
      </c>
      <c r="K8822" t="s">
        <v>26</v>
      </c>
      <c r="L8822" t="s">
        <v>18</v>
      </c>
      <c r="M8822">
        <v>3.2</v>
      </c>
      <c r="N8822">
        <v>6731.61</v>
      </c>
      <c r="O8822" t="s">
        <v>19</v>
      </c>
      <c r="P8822" t="str">
        <f t="shared" si="4757"/>
        <v>75+</v>
      </c>
      <c r="Q8822" t="str">
        <f>IF(PatientData[[#This Row],[bmi]]&lt;18.5,"Underweight",
IF(PatientData[[#This Row],[bmi]]&lt;25,"Normal",
IF(PatientData[[#This Row],[bmi]]&lt;30,"Overweight","Obese")))</f>
        <v>Overweight</v>
      </c>
      <c r="R8822" t="str">
        <f t="shared" si="4724"/>
        <v>Normal BP</v>
      </c>
      <c r="S8822" t="str">
        <f t="shared" si="4725"/>
        <v>Normal Cost</v>
      </c>
    </row>
    <row r="8823" spans="1:19" x14ac:dyDescent="0.3">
      <c r="A8823">
        <v>87</v>
      </c>
      <c r="B8823" t="s">
        <v>20</v>
      </c>
      <c r="C8823">
        <v>34.200000000000003</v>
      </c>
      <c r="D8823">
        <v>144</v>
      </c>
      <c r="E8823">
        <v>88</v>
      </c>
      <c r="F8823">
        <v>250.5</v>
      </c>
      <c r="G8823">
        <v>162.80000000000001</v>
      </c>
      <c r="H8823">
        <v>78</v>
      </c>
      <c r="I8823">
        <v>2</v>
      </c>
      <c r="J8823" t="s">
        <v>27</v>
      </c>
      <c r="K8823" t="s">
        <v>17</v>
      </c>
      <c r="L8823" t="s">
        <v>25</v>
      </c>
      <c r="M8823">
        <v>1.8</v>
      </c>
      <c r="N8823">
        <v>4675.76</v>
      </c>
      <c r="O8823" t="s">
        <v>19</v>
      </c>
      <c r="P8823" t="str">
        <f t="shared" ref="P8823" si="4758">IF(A8823&lt;30,"18-29",IF(A8823&lt;45,"30-44",IF(A8823&lt;60,"45-59",IF(A8823&lt;75,"60-74","75+"))))</f>
        <v>75+</v>
      </c>
      <c r="Q8823" t="str">
        <f>IF(PatientData[[#This Row],[bmi]]&lt;18.5,"Underweight",
IF(PatientData[[#This Row],[bmi]]&lt;25,"Normal",
IF(PatientData[[#This Row],[bmi]]&lt;30,"Overweight","Obese")))</f>
        <v>Obese</v>
      </c>
      <c r="R8823" t="str">
        <f t="shared" si="4724"/>
        <v>High BP</v>
      </c>
      <c r="S8823" t="str">
        <f t="shared" si="4725"/>
        <v>Normal Cost</v>
      </c>
    </row>
    <row r="8824" spans="1:19" x14ac:dyDescent="0.3">
      <c r="A8824">
        <v>77</v>
      </c>
      <c r="B8824" t="s">
        <v>15</v>
      </c>
      <c r="C8824">
        <v>28.9</v>
      </c>
      <c r="D8824">
        <v>124</v>
      </c>
      <c r="E8824">
        <v>71</v>
      </c>
      <c r="F8824">
        <v>240.1</v>
      </c>
      <c r="G8824">
        <v>86.6</v>
      </c>
      <c r="H8824">
        <v>66</v>
      </c>
      <c r="I8824">
        <v>3</v>
      </c>
      <c r="J8824" t="s">
        <v>24</v>
      </c>
      <c r="K8824" t="s">
        <v>21</v>
      </c>
      <c r="L8824" t="s">
        <v>22</v>
      </c>
      <c r="M8824">
        <v>6.8</v>
      </c>
      <c r="N8824">
        <v>13570.39</v>
      </c>
      <c r="O8824" t="s">
        <v>19</v>
      </c>
      <c r="P8824" t="str">
        <f t="shared" ref="P8824:P8825" si="4759">IF(A8821&lt;30,"18-29",IF(A8821&lt;45,"30-44",IF(A8821&lt;60,"45-59",IF(A8821&lt;75,"60-74","75+"))))</f>
        <v>60-74</v>
      </c>
      <c r="Q8824" t="str">
        <f>IF(PatientData[[#This Row],[bmi]]&lt;18.5,"Underweight",
IF(PatientData[[#This Row],[bmi]]&lt;25,"Normal",
IF(PatientData[[#This Row],[bmi]]&lt;30,"Overweight","Obese")))</f>
        <v>Overweight</v>
      </c>
      <c r="R8824" t="str">
        <f t="shared" si="4724"/>
        <v>High BP</v>
      </c>
      <c r="S8824" t="str">
        <f t="shared" si="4725"/>
        <v>Normal Cost</v>
      </c>
    </row>
    <row r="8825" spans="1:19" x14ac:dyDescent="0.3">
      <c r="A8825">
        <v>47</v>
      </c>
      <c r="B8825" t="s">
        <v>15</v>
      </c>
      <c r="C8825">
        <v>39.299999999999997</v>
      </c>
      <c r="D8825">
        <v>134</v>
      </c>
      <c r="E8825">
        <v>88</v>
      </c>
      <c r="F8825">
        <v>232.4</v>
      </c>
      <c r="G8825">
        <v>102.2</v>
      </c>
      <c r="H8825">
        <v>80</v>
      </c>
      <c r="I8825">
        <v>1</v>
      </c>
      <c r="J8825" t="s">
        <v>27</v>
      </c>
      <c r="K8825" t="s">
        <v>26</v>
      </c>
      <c r="L8825" t="s">
        <v>25</v>
      </c>
      <c r="M8825">
        <v>2.4</v>
      </c>
      <c r="N8825">
        <v>6082.17</v>
      </c>
      <c r="O8825" t="s">
        <v>19</v>
      </c>
      <c r="P8825" t="str">
        <f t="shared" si="4759"/>
        <v>75+</v>
      </c>
      <c r="Q8825" t="str">
        <f>IF(PatientData[[#This Row],[bmi]]&lt;18.5,"Underweight",
IF(PatientData[[#This Row],[bmi]]&lt;25,"Normal",
IF(PatientData[[#This Row],[bmi]]&lt;30,"Overweight","Obese")))</f>
        <v>Obese</v>
      </c>
      <c r="R8825" t="str">
        <f t="shared" si="4724"/>
        <v>High BP</v>
      </c>
      <c r="S8825" t="str">
        <f t="shared" si="4725"/>
        <v>Normal Cost</v>
      </c>
    </row>
    <row r="8826" spans="1:19" x14ac:dyDescent="0.3">
      <c r="A8826">
        <v>41</v>
      </c>
      <c r="B8826" t="s">
        <v>20</v>
      </c>
      <c r="C8826">
        <v>34.200000000000003</v>
      </c>
      <c r="D8826">
        <v>116</v>
      </c>
      <c r="E8826">
        <v>74</v>
      </c>
      <c r="F8826">
        <v>225.9</v>
      </c>
      <c r="G8826">
        <v>125.2</v>
      </c>
      <c r="H8826">
        <v>59</v>
      </c>
      <c r="I8826">
        <v>1</v>
      </c>
      <c r="J8826" t="s">
        <v>27</v>
      </c>
      <c r="K8826" t="s">
        <v>21</v>
      </c>
      <c r="L8826" t="s">
        <v>22</v>
      </c>
      <c r="M8826">
        <v>10.3</v>
      </c>
      <c r="N8826">
        <v>21959.74</v>
      </c>
      <c r="O8826" t="s">
        <v>23</v>
      </c>
      <c r="P8826" t="str">
        <f t="shared" ref="P8826" si="4760">IF(A8826&lt;30,"18-29",IF(A8826&lt;45,"30-44",IF(A8826&lt;60,"45-59",IF(A8826&lt;75,"60-74","75+"))))</f>
        <v>30-44</v>
      </c>
      <c r="Q8826" t="str">
        <f>IF(PatientData[[#This Row],[bmi]]&lt;18.5,"Underweight",
IF(PatientData[[#This Row],[bmi]]&lt;25,"Normal",
IF(PatientData[[#This Row],[bmi]]&lt;30,"Overweight","Obese")))</f>
        <v>Obese</v>
      </c>
      <c r="R8826" t="str">
        <f t="shared" si="4724"/>
        <v>Normal BP</v>
      </c>
      <c r="S8826" t="str">
        <f t="shared" si="4725"/>
        <v>High Cost</v>
      </c>
    </row>
    <row r="8827" spans="1:19" x14ac:dyDescent="0.3">
      <c r="A8827">
        <v>62</v>
      </c>
      <c r="B8827" t="s">
        <v>15</v>
      </c>
      <c r="C8827">
        <v>27.8</v>
      </c>
      <c r="D8827">
        <v>134</v>
      </c>
      <c r="E8827">
        <v>83</v>
      </c>
      <c r="F8827">
        <v>233.2</v>
      </c>
      <c r="G8827">
        <v>115.8</v>
      </c>
      <c r="H8827">
        <v>88</v>
      </c>
      <c r="I8827">
        <v>0</v>
      </c>
      <c r="J8827" t="s">
        <v>24</v>
      </c>
      <c r="K8827" t="s">
        <v>17</v>
      </c>
      <c r="L8827" t="s">
        <v>18</v>
      </c>
      <c r="M8827">
        <v>8.3000000000000007</v>
      </c>
      <c r="N8827">
        <v>14587.49</v>
      </c>
      <c r="O8827" t="s">
        <v>19</v>
      </c>
      <c r="P8827" t="str">
        <f t="shared" ref="P8827" si="4761">IF(A8824&lt;30,"18-29",IF(A8824&lt;45,"30-44",IF(A8824&lt;60,"45-59",IF(A8824&lt;75,"60-74","75+"))))</f>
        <v>75+</v>
      </c>
      <c r="Q8827" t="str">
        <f>IF(PatientData[[#This Row],[bmi]]&lt;18.5,"Underweight",
IF(PatientData[[#This Row],[bmi]]&lt;25,"Normal",
IF(PatientData[[#This Row],[bmi]]&lt;30,"Overweight","Obese")))</f>
        <v>Overweight</v>
      </c>
      <c r="R8827" t="str">
        <f t="shared" si="4724"/>
        <v>High BP</v>
      </c>
      <c r="S8827" t="str">
        <f t="shared" si="4725"/>
        <v>Normal Cost</v>
      </c>
    </row>
    <row r="8828" spans="1:19" x14ac:dyDescent="0.3">
      <c r="A8828">
        <v>83</v>
      </c>
      <c r="B8828" t="s">
        <v>20</v>
      </c>
      <c r="C8828">
        <v>34.200000000000003</v>
      </c>
      <c r="D8828">
        <v>139</v>
      </c>
      <c r="E8828">
        <v>82</v>
      </c>
      <c r="F8828">
        <v>281.7</v>
      </c>
      <c r="G8828">
        <v>126.8</v>
      </c>
      <c r="H8828">
        <v>74</v>
      </c>
      <c r="I8828">
        <v>1</v>
      </c>
      <c r="J8828" t="s">
        <v>24</v>
      </c>
      <c r="K8828" t="s">
        <v>21</v>
      </c>
      <c r="L8828" t="s">
        <v>25</v>
      </c>
      <c r="M8828">
        <v>4.7</v>
      </c>
      <c r="N8828">
        <v>12482.74</v>
      </c>
      <c r="O8828" t="s">
        <v>19</v>
      </c>
      <c r="P8828" t="str">
        <f t="shared" ref="P8828" si="4762">IF(A8828&lt;30,"18-29",IF(A8828&lt;45,"30-44",IF(A8828&lt;60,"45-59",IF(A8828&lt;75,"60-74","75+"))))</f>
        <v>75+</v>
      </c>
      <c r="Q8828" t="str">
        <f>IF(PatientData[[#This Row],[bmi]]&lt;18.5,"Underweight",
IF(PatientData[[#This Row],[bmi]]&lt;25,"Normal",
IF(PatientData[[#This Row],[bmi]]&lt;30,"Overweight","Obese")))</f>
        <v>Obese</v>
      </c>
      <c r="R8828" t="str">
        <f t="shared" si="4724"/>
        <v>High BP</v>
      </c>
      <c r="S8828" t="str">
        <f t="shared" si="4725"/>
        <v>Normal Cost</v>
      </c>
    </row>
    <row r="8829" spans="1:19" x14ac:dyDescent="0.3">
      <c r="A8829">
        <v>55</v>
      </c>
      <c r="B8829" t="s">
        <v>15</v>
      </c>
      <c r="C8829">
        <v>23.5</v>
      </c>
      <c r="D8829">
        <v>142</v>
      </c>
      <c r="E8829">
        <v>92</v>
      </c>
      <c r="F8829">
        <v>234.4</v>
      </c>
      <c r="G8829">
        <v>111.6</v>
      </c>
      <c r="H8829">
        <v>64</v>
      </c>
      <c r="I8829">
        <v>1</v>
      </c>
      <c r="J8829" t="s">
        <v>27</v>
      </c>
      <c r="K8829" t="s">
        <v>28</v>
      </c>
      <c r="L8829" t="s">
        <v>18</v>
      </c>
      <c r="M8829">
        <v>1.9</v>
      </c>
      <c r="N8829">
        <v>7053.1</v>
      </c>
      <c r="O8829" t="s">
        <v>19</v>
      </c>
      <c r="P8829" t="str">
        <f t="shared" ref="P8829:P8833" si="4763">IF(A8826&lt;30,"18-29",IF(A8826&lt;45,"30-44",IF(A8826&lt;60,"45-59",IF(A8826&lt;75,"60-74","75+"))))</f>
        <v>30-44</v>
      </c>
      <c r="Q8829" t="str">
        <f>IF(PatientData[[#This Row],[bmi]]&lt;18.5,"Underweight",
IF(PatientData[[#This Row],[bmi]]&lt;25,"Normal",
IF(PatientData[[#This Row],[bmi]]&lt;30,"Overweight","Obese")))</f>
        <v>Normal</v>
      </c>
      <c r="R8829" t="str">
        <f t="shared" si="4724"/>
        <v>High BP</v>
      </c>
      <c r="S8829" t="str">
        <f t="shared" si="4725"/>
        <v>Normal Cost</v>
      </c>
    </row>
    <row r="8830" spans="1:19" x14ac:dyDescent="0.3">
      <c r="A8830">
        <v>62</v>
      </c>
      <c r="B8830" t="s">
        <v>15</v>
      </c>
      <c r="C8830">
        <v>18</v>
      </c>
      <c r="D8830">
        <v>124</v>
      </c>
      <c r="E8830">
        <v>78</v>
      </c>
      <c r="F8830">
        <v>203.4</v>
      </c>
      <c r="G8830">
        <v>94.9</v>
      </c>
      <c r="H8830">
        <v>69</v>
      </c>
      <c r="I8830">
        <v>1</v>
      </c>
      <c r="J8830" t="s">
        <v>27</v>
      </c>
      <c r="K8830" t="s">
        <v>21</v>
      </c>
      <c r="L8830" t="s">
        <v>25</v>
      </c>
      <c r="M8830">
        <v>8.3000000000000007</v>
      </c>
      <c r="N8830">
        <v>16945.07</v>
      </c>
      <c r="O8830" t="s">
        <v>19</v>
      </c>
      <c r="P8830" t="str">
        <f t="shared" si="4763"/>
        <v>60-74</v>
      </c>
      <c r="Q8830" t="str">
        <f>IF(PatientData[[#This Row],[bmi]]&lt;18.5,"Underweight",
IF(PatientData[[#This Row],[bmi]]&lt;25,"Normal",
IF(PatientData[[#This Row],[bmi]]&lt;30,"Overweight","Obese")))</f>
        <v>Underweight</v>
      </c>
      <c r="R8830" t="str">
        <f t="shared" si="4724"/>
        <v>High BP</v>
      </c>
      <c r="S8830" t="str">
        <f t="shared" si="4725"/>
        <v>High Cost</v>
      </c>
    </row>
    <row r="8831" spans="1:19" x14ac:dyDescent="0.3">
      <c r="A8831">
        <v>56</v>
      </c>
      <c r="B8831" t="s">
        <v>15</v>
      </c>
      <c r="C8831">
        <v>18.5</v>
      </c>
      <c r="D8831">
        <v>142</v>
      </c>
      <c r="E8831">
        <v>81</v>
      </c>
      <c r="F8831">
        <v>198.7</v>
      </c>
      <c r="G8831">
        <v>101.8</v>
      </c>
      <c r="H8831">
        <v>62</v>
      </c>
      <c r="I8831">
        <v>0</v>
      </c>
      <c r="J8831" t="s">
        <v>24</v>
      </c>
      <c r="K8831" t="s">
        <v>21</v>
      </c>
      <c r="L8831" t="s">
        <v>18</v>
      </c>
      <c r="M8831">
        <v>5.6</v>
      </c>
      <c r="N8831">
        <v>12386.61</v>
      </c>
      <c r="O8831" t="s">
        <v>19</v>
      </c>
      <c r="P8831" t="str">
        <f t="shared" si="4763"/>
        <v>75+</v>
      </c>
      <c r="Q8831" t="str">
        <f>IF(PatientData[[#This Row],[bmi]]&lt;18.5,"Underweight",
IF(PatientData[[#This Row],[bmi]]&lt;25,"Normal",
IF(PatientData[[#This Row],[bmi]]&lt;30,"Overweight","Obese")))</f>
        <v>Normal</v>
      </c>
      <c r="R8831" t="str">
        <f t="shared" si="4724"/>
        <v>High BP</v>
      </c>
      <c r="S8831" t="str">
        <f t="shared" si="4725"/>
        <v>Normal Cost</v>
      </c>
    </row>
    <row r="8832" spans="1:19" x14ac:dyDescent="0.3">
      <c r="A8832">
        <v>68</v>
      </c>
      <c r="B8832" t="s">
        <v>15</v>
      </c>
      <c r="C8832">
        <v>18</v>
      </c>
      <c r="D8832">
        <v>129</v>
      </c>
      <c r="E8832">
        <v>75</v>
      </c>
      <c r="F8832">
        <v>215.9</v>
      </c>
      <c r="G8832">
        <v>132.9</v>
      </c>
      <c r="H8832">
        <v>79</v>
      </c>
      <c r="I8832">
        <v>2</v>
      </c>
      <c r="J8832" t="s">
        <v>27</v>
      </c>
      <c r="K8832" t="s">
        <v>17</v>
      </c>
      <c r="L8832" t="s">
        <v>25</v>
      </c>
      <c r="M8832">
        <v>1.2</v>
      </c>
      <c r="N8832">
        <v>3974.16</v>
      </c>
      <c r="O8832" t="s">
        <v>19</v>
      </c>
      <c r="P8832" t="str">
        <f t="shared" si="4763"/>
        <v>45-59</v>
      </c>
      <c r="Q8832" t="str">
        <f>IF(PatientData[[#This Row],[bmi]]&lt;18.5,"Underweight",
IF(PatientData[[#This Row],[bmi]]&lt;25,"Normal",
IF(PatientData[[#This Row],[bmi]]&lt;30,"Overweight","Obese")))</f>
        <v>Underweight</v>
      </c>
      <c r="R8832" t="str">
        <f t="shared" si="4724"/>
        <v>High BP</v>
      </c>
      <c r="S8832" t="str">
        <f t="shared" si="4725"/>
        <v>Normal Cost</v>
      </c>
    </row>
    <row r="8833" spans="1:19" x14ac:dyDescent="0.3">
      <c r="A8833">
        <v>62</v>
      </c>
      <c r="B8833" t="s">
        <v>15</v>
      </c>
      <c r="C8833">
        <v>36.9</v>
      </c>
      <c r="D8833">
        <v>136</v>
      </c>
      <c r="E8833">
        <v>79</v>
      </c>
      <c r="F8833">
        <v>269.39999999999998</v>
      </c>
      <c r="G8833">
        <v>113.4</v>
      </c>
      <c r="H8833">
        <v>70</v>
      </c>
      <c r="I8833">
        <v>1</v>
      </c>
      <c r="J8833" t="s">
        <v>24</v>
      </c>
      <c r="K8833" t="s">
        <v>26</v>
      </c>
      <c r="L8833" t="s">
        <v>18</v>
      </c>
      <c r="M8833">
        <v>8.5</v>
      </c>
      <c r="N8833">
        <v>17386.490000000002</v>
      </c>
      <c r="O8833" t="s">
        <v>19</v>
      </c>
      <c r="P8833" t="str">
        <f t="shared" si="4763"/>
        <v>60-74</v>
      </c>
      <c r="Q8833" t="str">
        <f>IF(PatientData[[#This Row],[bmi]]&lt;18.5,"Underweight",
IF(PatientData[[#This Row],[bmi]]&lt;25,"Normal",
IF(PatientData[[#This Row],[bmi]]&lt;30,"Overweight","Obese")))</f>
        <v>Obese</v>
      </c>
      <c r="R8833" t="str">
        <f t="shared" si="4724"/>
        <v>High BP</v>
      </c>
      <c r="S8833" t="str">
        <f t="shared" si="4725"/>
        <v>High Cost</v>
      </c>
    </row>
    <row r="8834" spans="1:19" x14ac:dyDescent="0.3">
      <c r="A8834">
        <v>60</v>
      </c>
      <c r="B8834" t="s">
        <v>20</v>
      </c>
      <c r="C8834">
        <v>34.200000000000003</v>
      </c>
      <c r="D8834">
        <v>114</v>
      </c>
      <c r="E8834">
        <v>63</v>
      </c>
      <c r="F8834">
        <v>234.2</v>
      </c>
      <c r="G8834">
        <v>164.9</v>
      </c>
      <c r="H8834">
        <v>86</v>
      </c>
      <c r="I8834">
        <v>6</v>
      </c>
      <c r="J8834" t="s">
        <v>16</v>
      </c>
      <c r="K8834" t="s">
        <v>26</v>
      </c>
      <c r="L8834" t="s">
        <v>25</v>
      </c>
      <c r="M8834">
        <v>9.1999999999999993</v>
      </c>
      <c r="N8834">
        <v>17092.900000000001</v>
      </c>
      <c r="O8834" t="s">
        <v>19</v>
      </c>
      <c r="P8834" t="str">
        <f t="shared" ref="P8834:P8836" si="4764">IF(A8834&lt;30,"18-29",IF(A8834&lt;45,"30-44",IF(A8834&lt;60,"45-59",IF(A8834&lt;75,"60-74","75+"))))</f>
        <v>60-74</v>
      </c>
      <c r="Q8834" t="str">
        <f>IF(PatientData[[#This Row],[bmi]]&lt;18.5,"Underweight",
IF(PatientData[[#This Row],[bmi]]&lt;25,"Normal",
IF(PatientData[[#This Row],[bmi]]&lt;30,"Overweight","Obese")))</f>
        <v>Obese</v>
      </c>
      <c r="R8834" t="str">
        <f t="shared" si="4724"/>
        <v>Normal BP</v>
      </c>
      <c r="S8834" t="str">
        <f t="shared" si="4725"/>
        <v>High Cost</v>
      </c>
    </row>
    <row r="8835" spans="1:19" x14ac:dyDescent="0.3">
      <c r="A8835">
        <v>52</v>
      </c>
      <c r="B8835" t="s">
        <v>20</v>
      </c>
      <c r="C8835">
        <v>34.200000000000003</v>
      </c>
      <c r="D8835">
        <v>130</v>
      </c>
      <c r="E8835">
        <v>72</v>
      </c>
      <c r="F8835">
        <v>206.5</v>
      </c>
      <c r="G8835">
        <v>168.3</v>
      </c>
      <c r="H8835">
        <v>80</v>
      </c>
      <c r="I8835">
        <v>2</v>
      </c>
      <c r="J8835" t="s">
        <v>16</v>
      </c>
      <c r="K8835" t="s">
        <v>17</v>
      </c>
      <c r="L8835" t="s">
        <v>18</v>
      </c>
      <c r="M8835">
        <v>9.3000000000000007</v>
      </c>
      <c r="N8835">
        <v>19474.13</v>
      </c>
      <c r="O8835" t="s">
        <v>23</v>
      </c>
      <c r="P8835" t="str">
        <f t="shared" si="4764"/>
        <v>45-59</v>
      </c>
      <c r="Q8835" t="str">
        <f>IF(PatientData[[#This Row],[bmi]]&lt;18.5,"Underweight",
IF(PatientData[[#This Row],[bmi]]&lt;25,"Normal",
IF(PatientData[[#This Row],[bmi]]&lt;30,"Overweight","Obese")))</f>
        <v>Obese</v>
      </c>
      <c r="R8835" t="str">
        <f t="shared" ref="R8835:R8898" si="4765">IF(AND(D8835&lt;120,E8835&lt;80),"Normal BP","High BP")</f>
        <v>High BP</v>
      </c>
      <c r="S8835" t="str">
        <f t="shared" ref="S8835:S8898" si="4766">IF(N8835&gt;15000,"High Cost","Normal Cost")</f>
        <v>High Cost</v>
      </c>
    </row>
    <row r="8836" spans="1:19" x14ac:dyDescent="0.3">
      <c r="A8836">
        <v>77</v>
      </c>
      <c r="B8836" t="s">
        <v>20</v>
      </c>
      <c r="C8836">
        <v>34.200000000000003</v>
      </c>
      <c r="D8836">
        <v>131</v>
      </c>
      <c r="E8836">
        <v>78</v>
      </c>
      <c r="F8836">
        <v>267.89999999999998</v>
      </c>
      <c r="G8836">
        <v>104.5</v>
      </c>
      <c r="H8836">
        <v>90</v>
      </c>
      <c r="I8836">
        <v>0</v>
      </c>
      <c r="J8836" t="s">
        <v>24</v>
      </c>
      <c r="K8836" t="s">
        <v>28</v>
      </c>
      <c r="L8836" t="s">
        <v>25</v>
      </c>
      <c r="M8836">
        <v>3.6</v>
      </c>
      <c r="N8836">
        <v>10575.95</v>
      </c>
      <c r="O8836" t="s">
        <v>19</v>
      </c>
      <c r="P8836" t="str">
        <f t="shared" si="4764"/>
        <v>75+</v>
      </c>
      <c r="Q8836" t="str">
        <f>IF(PatientData[[#This Row],[bmi]]&lt;18.5,"Underweight",
IF(PatientData[[#This Row],[bmi]]&lt;25,"Normal",
IF(PatientData[[#This Row],[bmi]]&lt;30,"Overweight","Obese")))</f>
        <v>Obese</v>
      </c>
      <c r="R8836" t="str">
        <f t="shared" si="4765"/>
        <v>High BP</v>
      </c>
      <c r="S8836" t="str">
        <f t="shared" si="4766"/>
        <v>Normal Cost</v>
      </c>
    </row>
    <row r="8837" spans="1:19" x14ac:dyDescent="0.3">
      <c r="A8837">
        <v>54</v>
      </c>
      <c r="B8837" t="s">
        <v>15</v>
      </c>
      <c r="C8837">
        <v>24.2</v>
      </c>
      <c r="D8837">
        <v>126</v>
      </c>
      <c r="E8837">
        <v>80</v>
      </c>
      <c r="F8837">
        <v>234.2</v>
      </c>
      <c r="G8837">
        <v>111</v>
      </c>
      <c r="H8837">
        <v>78</v>
      </c>
      <c r="I8837">
        <v>0</v>
      </c>
      <c r="J8837" t="s">
        <v>27</v>
      </c>
      <c r="K8837" t="s">
        <v>21</v>
      </c>
      <c r="L8837" t="s">
        <v>22</v>
      </c>
      <c r="M8837">
        <v>3.8</v>
      </c>
      <c r="N8837">
        <v>10282.31</v>
      </c>
      <c r="O8837" t="s">
        <v>19</v>
      </c>
      <c r="P8837" t="str">
        <f t="shared" ref="P8837" si="4767">IF(A8834&lt;30,"18-29",IF(A8834&lt;45,"30-44",IF(A8834&lt;60,"45-59",IF(A8834&lt;75,"60-74","75+"))))</f>
        <v>60-74</v>
      </c>
      <c r="Q8837" t="str">
        <f>IF(PatientData[[#This Row],[bmi]]&lt;18.5,"Underweight",
IF(PatientData[[#This Row],[bmi]]&lt;25,"Normal",
IF(PatientData[[#This Row],[bmi]]&lt;30,"Overweight","Obese")))</f>
        <v>Normal</v>
      </c>
      <c r="R8837" t="str">
        <f t="shared" si="4765"/>
        <v>High BP</v>
      </c>
      <c r="S8837" t="str">
        <f t="shared" si="4766"/>
        <v>Normal Cost</v>
      </c>
    </row>
    <row r="8838" spans="1:19" x14ac:dyDescent="0.3">
      <c r="A8838">
        <v>80</v>
      </c>
      <c r="B8838" t="s">
        <v>20</v>
      </c>
      <c r="C8838">
        <v>34.200000000000003</v>
      </c>
      <c r="D8838">
        <v>151</v>
      </c>
      <c r="E8838">
        <v>98</v>
      </c>
      <c r="F8838">
        <v>277.8</v>
      </c>
      <c r="G8838">
        <v>159.6</v>
      </c>
      <c r="H8838">
        <v>97</v>
      </c>
      <c r="I8838">
        <v>2</v>
      </c>
      <c r="J8838" t="s">
        <v>16</v>
      </c>
      <c r="K8838" t="s">
        <v>28</v>
      </c>
      <c r="L8838" t="s">
        <v>22</v>
      </c>
      <c r="M8838">
        <v>14.3</v>
      </c>
      <c r="N8838">
        <v>30798.33</v>
      </c>
      <c r="O8838" t="s">
        <v>19</v>
      </c>
      <c r="P8838" t="str">
        <f t="shared" ref="P8838:P8840" si="4768">IF(A8838&lt;30,"18-29",IF(A8838&lt;45,"30-44",IF(A8838&lt;60,"45-59",IF(A8838&lt;75,"60-74","75+"))))</f>
        <v>75+</v>
      </c>
      <c r="Q8838" t="str">
        <f>IF(PatientData[[#This Row],[bmi]]&lt;18.5,"Underweight",
IF(PatientData[[#This Row],[bmi]]&lt;25,"Normal",
IF(PatientData[[#This Row],[bmi]]&lt;30,"Overweight","Obese")))</f>
        <v>Obese</v>
      </c>
      <c r="R8838" t="str">
        <f t="shared" si="4765"/>
        <v>High BP</v>
      </c>
      <c r="S8838" t="str">
        <f t="shared" si="4766"/>
        <v>High Cost</v>
      </c>
    </row>
    <row r="8839" spans="1:19" x14ac:dyDescent="0.3">
      <c r="A8839">
        <v>37</v>
      </c>
      <c r="B8839" t="s">
        <v>20</v>
      </c>
      <c r="C8839">
        <v>34.200000000000003</v>
      </c>
      <c r="D8839">
        <v>128</v>
      </c>
      <c r="E8839">
        <v>76</v>
      </c>
      <c r="F8839">
        <v>210.4</v>
      </c>
      <c r="G8839">
        <v>133.9</v>
      </c>
      <c r="H8839">
        <v>69</v>
      </c>
      <c r="I8839">
        <v>1</v>
      </c>
      <c r="J8839" t="s">
        <v>24</v>
      </c>
      <c r="K8839" t="s">
        <v>28</v>
      </c>
      <c r="L8839" t="s">
        <v>25</v>
      </c>
      <c r="M8839">
        <v>3.6</v>
      </c>
      <c r="N8839">
        <v>10129.280000000001</v>
      </c>
      <c r="O8839" t="s">
        <v>19</v>
      </c>
      <c r="P8839" t="str">
        <f t="shared" si="4768"/>
        <v>30-44</v>
      </c>
      <c r="Q8839" t="str">
        <f>IF(PatientData[[#This Row],[bmi]]&lt;18.5,"Underweight",
IF(PatientData[[#This Row],[bmi]]&lt;25,"Normal",
IF(PatientData[[#This Row],[bmi]]&lt;30,"Overweight","Obese")))</f>
        <v>Obese</v>
      </c>
      <c r="R8839" t="str">
        <f t="shared" si="4765"/>
        <v>High BP</v>
      </c>
      <c r="S8839" t="str">
        <f t="shared" si="4766"/>
        <v>Normal Cost</v>
      </c>
    </row>
    <row r="8840" spans="1:19" x14ac:dyDescent="0.3">
      <c r="A8840">
        <v>81</v>
      </c>
      <c r="B8840" t="s">
        <v>20</v>
      </c>
      <c r="C8840">
        <v>34.200000000000003</v>
      </c>
      <c r="D8840">
        <v>149</v>
      </c>
      <c r="E8840">
        <v>92</v>
      </c>
      <c r="F8840">
        <v>288.5</v>
      </c>
      <c r="G8840">
        <v>174.5</v>
      </c>
      <c r="H8840">
        <v>99</v>
      </c>
      <c r="I8840">
        <v>1</v>
      </c>
      <c r="J8840" t="s">
        <v>16</v>
      </c>
      <c r="K8840" t="s">
        <v>17</v>
      </c>
      <c r="L8840" t="s">
        <v>18</v>
      </c>
      <c r="M8840">
        <v>7.6</v>
      </c>
      <c r="N8840">
        <v>15725.76</v>
      </c>
      <c r="O8840" t="s">
        <v>23</v>
      </c>
      <c r="P8840" t="str">
        <f t="shared" si="4768"/>
        <v>75+</v>
      </c>
      <c r="Q8840" t="str">
        <f>IF(PatientData[[#This Row],[bmi]]&lt;18.5,"Underweight",
IF(PatientData[[#This Row],[bmi]]&lt;25,"Normal",
IF(PatientData[[#This Row],[bmi]]&lt;30,"Overweight","Obese")))</f>
        <v>Obese</v>
      </c>
      <c r="R8840" t="str">
        <f t="shared" si="4765"/>
        <v>High BP</v>
      </c>
      <c r="S8840" t="str">
        <f t="shared" si="4766"/>
        <v>High Cost</v>
      </c>
    </row>
    <row r="8841" spans="1:19" x14ac:dyDescent="0.3">
      <c r="A8841">
        <v>62</v>
      </c>
      <c r="B8841" t="s">
        <v>15</v>
      </c>
      <c r="C8841">
        <v>33.9</v>
      </c>
      <c r="D8841">
        <v>134</v>
      </c>
      <c r="E8841">
        <v>88</v>
      </c>
      <c r="F8841">
        <v>235.5</v>
      </c>
      <c r="G8841">
        <v>114.7</v>
      </c>
      <c r="H8841">
        <v>92</v>
      </c>
      <c r="I8841">
        <v>1</v>
      </c>
      <c r="J8841" t="s">
        <v>16</v>
      </c>
      <c r="K8841" t="s">
        <v>21</v>
      </c>
      <c r="L8841" t="s">
        <v>18</v>
      </c>
      <c r="M8841">
        <v>16.8</v>
      </c>
      <c r="N8841">
        <v>28079.46</v>
      </c>
      <c r="O8841" t="s">
        <v>19</v>
      </c>
      <c r="P8841" t="str">
        <f t="shared" ref="P8841" si="4769">IF(A8838&lt;30,"18-29",IF(A8838&lt;45,"30-44",IF(A8838&lt;60,"45-59",IF(A8838&lt;75,"60-74","75+"))))</f>
        <v>75+</v>
      </c>
      <c r="Q8841" t="str">
        <f>IF(PatientData[[#This Row],[bmi]]&lt;18.5,"Underweight",
IF(PatientData[[#This Row],[bmi]]&lt;25,"Normal",
IF(PatientData[[#This Row],[bmi]]&lt;30,"Overweight","Obese")))</f>
        <v>Obese</v>
      </c>
      <c r="R8841" t="str">
        <f t="shared" si="4765"/>
        <v>High BP</v>
      </c>
      <c r="S8841" t="str">
        <f t="shared" si="4766"/>
        <v>High Cost</v>
      </c>
    </row>
    <row r="8842" spans="1:19" x14ac:dyDescent="0.3">
      <c r="A8842">
        <v>67</v>
      </c>
      <c r="B8842" t="s">
        <v>20</v>
      </c>
      <c r="C8842">
        <v>34.200000000000003</v>
      </c>
      <c r="D8842">
        <v>132</v>
      </c>
      <c r="E8842">
        <v>75</v>
      </c>
      <c r="F8842">
        <v>236.2</v>
      </c>
      <c r="G8842">
        <v>93.7</v>
      </c>
      <c r="H8842">
        <v>84</v>
      </c>
      <c r="I8842">
        <v>3</v>
      </c>
      <c r="J8842" t="s">
        <v>16</v>
      </c>
      <c r="K8842" t="s">
        <v>26</v>
      </c>
      <c r="L8842" t="s">
        <v>22</v>
      </c>
      <c r="M8842">
        <v>10.9</v>
      </c>
      <c r="N8842">
        <v>21154.25</v>
      </c>
      <c r="O8842" t="s">
        <v>19</v>
      </c>
      <c r="P8842" t="str">
        <f t="shared" ref="P8842:P8843" si="4770">IF(A8842&lt;30,"18-29",IF(A8842&lt;45,"30-44",IF(A8842&lt;60,"45-59",IF(A8842&lt;75,"60-74","75+"))))</f>
        <v>60-74</v>
      </c>
      <c r="Q8842" t="str">
        <f>IF(PatientData[[#This Row],[bmi]]&lt;18.5,"Underweight",
IF(PatientData[[#This Row],[bmi]]&lt;25,"Normal",
IF(PatientData[[#This Row],[bmi]]&lt;30,"Overweight","Obese")))</f>
        <v>Obese</v>
      </c>
      <c r="R8842" t="str">
        <f t="shared" si="4765"/>
        <v>High BP</v>
      </c>
      <c r="S8842" t="str">
        <f t="shared" si="4766"/>
        <v>High Cost</v>
      </c>
    </row>
    <row r="8843" spans="1:19" x14ac:dyDescent="0.3">
      <c r="A8843">
        <v>65</v>
      </c>
      <c r="B8843" t="s">
        <v>20</v>
      </c>
      <c r="C8843">
        <v>34.200000000000003</v>
      </c>
      <c r="D8843">
        <v>137</v>
      </c>
      <c r="E8843">
        <v>74</v>
      </c>
      <c r="F8843">
        <v>248.9</v>
      </c>
      <c r="G8843">
        <v>126.7</v>
      </c>
      <c r="H8843">
        <v>91</v>
      </c>
      <c r="I8843">
        <v>0</v>
      </c>
      <c r="J8843" t="s">
        <v>16</v>
      </c>
      <c r="K8843" t="s">
        <v>26</v>
      </c>
      <c r="L8843" t="s">
        <v>22</v>
      </c>
      <c r="M8843">
        <v>7.6</v>
      </c>
      <c r="N8843">
        <v>12732.77</v>
      </c>
      <c r="O8843" t="s">
        <v>19</v>
      </c>
      <c r="P8843" t="str">
        <f t="shared" si="4770"/>
        <v>60-74</v>
      </c>
      <c r="Q8843" t="str">
        <f>IF(PatientData[[#This Row],[bmi]]&lt;18.5,"Underweight",
IF(PatientData[[#This Row],[bmi]]&lt;25,"Normal",
IF(PatientData[[#This Row],[bmi]]&lt;30,"Overweight","Obese")))</f>
        <v>Obese</v>
      </c>
      <c r="R8843" t="str">
        <f t="shared" si="4765"/>
        <v>High BP</v>
      </c>
      <c r="S8843" t="str">
        <f t="shared" si="4766"/>
        <v>Normal Cost</v>
      </c>
    </row>
    <row r="8844" spans="1:19" x14ac:dyDescent="0.3">
      <c r="A8844">
        <v>66</v>
      </c>
      <c r="B8844" t="s">
        <v>15</v>
      </c>
      <c r="C8844">
        <v>35.799999999999997</v>
      </c>
      <c r="D8844">
        <v>144</v>
      </c>
      <c r="E8844">
        <v>86</v>
      </c>
      <c r="F8844">
        <v>199.4</v>
      </c>
      <c r="G8844">
        <v>98.9</v>
      </c>
      <c r="H8844">
        <v>79</v>
      </c>
      <c r="I8844">
        <v>4</v>
      </c>
      <c r="J8844" t="s">
        <v>27</v>
      </c>
      <c r="K8844" t="s">
        <v>21</v>
      </c>
      <c r="L8844" t="s">
        <v>18</v>
      </c>
      <c r="M8844">
        <v>3.3</v>
      </c>
      <c r="N8844">
        <v>8485.8700000000008</v>
      </c>
      <c r="O8844" t="s">
        <v>23</v>
      </c>
      <c r="P8844" t="str">
        <f t="shared" ref="P8844" si="4771">IF(A8841&lt;30,"18-29",IF(A8841&lt;45,"30-44",IF(A8841&lt;60,"45-59",IF(A8841&lt;75,"60-74","75+"))))</f>
        <v>60-74</v>
      </c>
      <c r="Q8844" t="str">
        <f>IF(PatientData[[#This Row],[bmi]]&lt;18.5,"Underweight",
IF(PatientData[[#This Row],[bmi]]&lt;25,"Normal",
IF(PatientData[[#This Row],[bmi]]&lt;30,"Overweight","Obese")))</f>
        <v>Obese</v>
      </c>
      <c r="R8844" t="str">
        <f t="shared" si="4765"/>
        <v>High BP</v>
      </c>
      <c r="S8844" t="str">
        <f t="shared" si="4766"/>
        <v>Normal Cost</v>
      </c>
    </row>
    <row r="8845" spans="1:19" x14ac:dyDescent="0.3">
      <c r="A8845">
        <v>80</v>
      </c>
      <c r="B8845" t="s">
        <v>20</v>
      </c>
      <c r="C8845">
        <v>34.299999999999997</v>
      </c>
      <c r="D8845">
        <v>134</v>
      </c>
      <c r="E8845">
        <v>77</v>
      </c>
      <c r="F8845">
        <v>219.8</v>
      </c>
      <c r="G8845">
        <v>129.30000000000001</v>
      </c>
      <c r="H8845">
        <v>79</v>
      </c>
      <c r="I8845">
        <v>4</v>
      </c>
      <c r="J8845" t="s">
        <v>24</v>
      </c>
      <c r="K8845" t="s">
        <v>28</v>
      </c>
      <c r="L8845" t="s">
        <v>18</v>
      </c>
      <c r="M8845">
        <v>4.4000000000000004</v>
      </c>
      <c r="N8845">
        <v>12711.06</v>
      </c>
      <c r="O8845" t="s">
        <v>19</v>
      </c>
      <c r="P8845" t="str">
        <f t="shared" ref="P8845" si="4772">IF(A8845&lt;30,"18-29",IF(A8845&lt;45,"30-44",IF(A8845&lt;60,"45-59",IF(A8845&lt;75,"60-74","75+"))))</f>
        <v>75+</v>
      </c>
      <c r="Q8845" t="str">
        <f>IF(PatientData[[#This Row],[bmi]]&lt;18.5,"Underweight",
IF(PatientData[[#This Row],[bmi]]&lt;25,"Normal",
IF(PatientData[[#This Row],[bmi]]&lt;30,"Overweight","Obese")))</f>
        <v>Obese</v>
      </c>
      <c r="R8845" t="str">
        <f t="shared" si="4765"/>
        <v>High BP</v>
      </c>
      <c r="S8845" t="str">
        <f t="shared" si="4766"/>
        <v>Normal Cost</v>
      </c>
    </row>
    <row r="8846" spans="1:19" x14ac:dyDescent="0.3">
      <c r="A8846">
        <v>75</v>
      </c>
      <c r="B8846" t="s">
        <v>15</v>
      </c>
      <c r="C8846">
        <v>28.1</v>
      </c>
      <c r="D8846">
        <v>138</v>
      </c>
      <c r="E8846">
        <v>86</v>
      </c>
      <c r="F8846">
        <v>234.2</v>
      </c>
      <c r="G8846">
        <v>112.9</v>
      </c>
      <c r="H8846">
        <v>77</v>
      </c>
      <c r="I8846">
        <v>1</v>
      </c>
      <c r="J8846" t="s">
        <v>24</v>
      </c>
      <c r="K8846" t="s">
        <v>17</v>
      </c>
      <c r="L8846" t="s">
        <v>25</v>
      </c>
      <c r="M8846">
        <v>8.6999999999999993</v>
      </c>
      <c r="N8846">
        <v>11602.72</v>
      </c>
      <c r="O8846" t="s">
        <v>19</v>
      </c>
      <c r="P8846" t="str">
        <f t="shared" ref="P8846" si="4773">IF(A8843&lt;30,"18-29",IF(A8843&lt;45,"30-44",IF(A8843&lt;60,"45-59",IF(A8843&lt;75,"60-74","75+"))))</f>
        <v>60-74</v>
      </c>
      <c r="Q8846" t="str">
        <f>IF(PatientData[[#This Row],[bmi]]&lt;18.5,"Underweight",
IF(PatientData[[#This Row],[bmi]]&lt;25,"Normal",
IF(PatientData[[#This Row],[bmi]]&lt;30,"Overweight","Obese")))</f>
        <v>Overweight</v>
      </c>
      <c r="R8846" t="str">
        <f t="shared" si="4765"/>
        <v>High BP</v>
      </c>
      <c r="S8846" t="str">
        <f t="shared" si="4766"/>
        <v>Normal Cost</v>
      </c>
    </row>
    <row r="8847" spans="1:19" x14ac:dyDescent="0.3">
      <c r="A8847">
        <v>66</v>
      </c>
      <c r="B8847" t="s">
        <v>20</v>
      </c>
      <c r="C8847">
        <v>34.299999999999997</v>
      </c>
      <c r="D8847">
        <v>136</v>
      </c>
      <c r="E8847">
        <v>85</v>
      </c>
      <c r="F8847">
        <v>231.8</v>
      </c>
      <c r="G8847">
        <v>116.5</v>
      </c>
      <c r="H8847">
        <v>68</v>
      </c>
      <c r="I8847">
        <v>2</v>
      </c>
      <c r="J8847" t="s">
        <v>24</v>
      </c>
      <c r="K8847" t="s">
        <v>21</v>
      </c>
      <c r="L8847" t="s">
        <v>25</v>
      </c>
      <c r="M8847">
        <v>3.8</v>
      </c>
      <c r="N8847">
        <v>9110.07</v>
      </c>
      <c r="O8847" t="s">
        <v>19</v>
      </c>
      <c r="P8847" t="str">
        <f t="shared" ref="P8847:P8849" si="4774">IF(A8847&lt;30,"18-29",IF(A8847&lt;45,"30-44",IF(A8847&lt;60,"45-59",IF(A8847&lt;75,"60-74","75+"))))</f>
        <v>60-74</v>
      </c>
      <c r="Q8847" t="str">
        <f>IF(PatientData[[#This Row],[bmi]]&lt;18.5,"Underweight",
IF(PatientData[[#This Row],[bmi]]&lt;25,"Normal",
IF(PatientData[[#This Row],[bmi]]&lt;30,"Overweight","Obese")))</f>
        <v>Obese</v>
      </c>
      <c r="R8847" t="str">
        <f t="shared" si="4765"/>
        <v>High BP</v>
      </c>
      <c r="S8847" t="str">
        <f t="shared" si="4766"/>
        <v>Normal Cost</v>
      </c>
    </row>
    <row r="8848" spans="1:19" x14ac:dyDescent="0.3">
      <c r="A8848">
        <v>71</v>
      </c>
      <c r="B8848" t="s">
        <v>20</v>
      </c>
      <c r="C8848">
        <v>34.299999999999997</v>
      </c>
      <c r="D8848">
        <v>126</v>
      </c>
      <c r="E8848">
        <v>72</v>
      </c>
      <c r="F8848">
        <v>246.8</v>
      </c>
      <c r="G8848">
        <v>113.6</v>
      </c>
      <c r="H8848">
        <v>155</v>
      </c>
      <c r="I8848">
        <v>2</v>
      </c>
      <c r="J8848" t="s">
        <v>16</v>
      </c>
      <c r="K8848" t="s">
        <v>26</v>
      </c>
      <c r="L8848" t="s">
        <v>18</v>
      </c>
      <c r="M8848">
        <v>6.1</v>
      </c>
      <c r="N8848">
        <v>10430.98</v>
      </c>
      <c r="O8848" t="s">
        <v>19</v>
      </c>
      <c r="P8848" t="str">
        <f t="shared" si="4774"/>
        <v>60-74</v>
      </c>
      <c r="Q8848" t="str">
        <f>IF(PatientData[[#This Row],[bmi]]&lt;18.5,"Underweight",
IF(PatientData[[#This Row],[bmi]]&lt;25,"Normal",
IF(PatientData[[#This Row],[bmi]]&lt;30,"Overweight","Obese")))</f>
        <v>Obese</v>
      </c>
      <c r="R8848" t="str">
        <f t="shared" si="4765"/>
        <v>High BP</v>
      </c>
      <c r="S8848" t="str">
        <f t="shared" si="4766"/>
        <v>Normal Cost</v>
      </c>
    </row>
    <row r="8849" spans="1:19" x14ac:dyDescent="0.3">
      <c r="A8849">
        <v>65</v>
      </c>
      <c r="B8849" t="s">
        <v>20</v>
      </c>
      <c r="C8849">
        <v>34.299999999999997</v>
      </c>
      <c r="D8849">
        <v>120</v>
      </c>
      <c r="E8849">
        <v>66</v>
      </c>
      <c r="F8849">
        <v>235.4</v>
      </c>
      <c r="G8849">
        <v>98.3</v>
      </c>
      <c r="H8849">
        <v>79</v>
      </c>
      <c r="I8849">
        <v>0</v>
      </c>
      <c r="J8849" t="s">
        <v>16</v>
      </c>
      <c r="K8849" t="s">
        <v>21</v>
      </c>
      <c r="L8849" t="s">
        <v>25</v>
      </c>
      <c r="M8849">
        <v>9.5</v>
      </c>
      <c r="N8849">
        <v>18750.13</v>
      </c>
      <c r="O8849" t="s">
        <v>19</v>
      </c>
      <c r="P8849" t="str">
        <f t="shared" si="4774"/>
        <v>60-74</v>
      </c>
      <c r="Q8849" t="str">
        <f>IF(PatientData[[#This Row],[bmi]]&lt;18.5,"Underweight",
IF(PatientData[[#This Row],[bmi]]&lt;25,"Normal",
IF(PatientData[[#This Row],[bmi]]&lt;30,"Overweight","Obese")))</f>
        <v>Obese</v>
      </c>
      <c r="R8849" t="str">
        <f t="shared" si="4765"/>
        <v>High BP</v>
      </c>
      <c r="S8849" t="str">
        <f t="shared" si="4766"/>
        <v>High Cost</v>
      </c>
    </row>
    <row r="8850" spans="1:19" x14ac:dyDescent="0.3">
      <c r="A8850">
        <v>51</v>
      </c>
      <c r="B8850" t="s">
        <v>15</v>
      </c>
      <c r="C8850">
        <v>32.799999999999997</v>
      </c>
      <c r="D8850">
        <v>231</v>
      </c>
      <c r="E8850">
        <v>127</v>
      </c>
      <c r="F8850">
        <v>228.4</v>
      </c>
      <c r="G8850">
        <v>98.4</v>
      </c>
      <c r="H8850">
        <v>74</v>
      </c>
      <c r="I8850">
        <v>5</v>
      </c>
      <c r="J8850" t="s">
        <v>27</v>
      </c>
      <c r="K8850" t="s">
        <v>21</v>
      </c>
      <c r="L8850" t="s">
        <v>18</v>
      </c>
      <c r="M8850">
        <v>6.6</v>
      </c>
      <c r="N8850">
        <v>12361.94</v>
      </c>
      <c r="O8850" t="s">
        <v>19</v>
      </c>
      <c r="P8850" t="str">
        <f t="shared" ref="P8850:P8851" si="4775">IF(A8847&lt;30,"18-29",IF(A8847&lt;45,"30-44",IF(A8847&lt;60,"45-59",IF(A8847&lt;75,"60-74","75+"))))</f>
        <v>60-74</v>
      </c>
      <c r="Q8850" t="str">
        <f>IF(PatientData[[#This Row],[bmi]]&lt;18.5,"Underweight",
IF(PatientData[[#This Row],[bmi]]&lt;25,"Normal",
IF(PatientData[[#This Row],[bmi]]&lt;30,"Overweight","Obese")))</f>
        <v>Obese</v>
      </c>
      <c r="R8850" t="str">
        <f t="shared" si="4765"/>
        <v>High BP</v>
      </c>
      <c r="S8850" t="str">
        <f t="shared" si="4766"/>
        <v>Normal Cost</v>
      </c>
    </row>
    <row r="8851" spans="1:19" x14ac:dyDescent="0.3">
      <c r="A8851">
        <v>66</v>
      </c>
      <c r="B8851" t="s">
        <v>15</v>
      </c>
      <c r="C8851">
        <v>18.2</v>
      </c>
      <c r="D8851">
        <v>129</v>
      </c>
      <c r="E8851">
        <v>76</v>
      </c>
      <c r="F8851">
        <v>223.8</v>
      </c>
      <c r="G8851">
        <v>168</v>
      </c>
      <c r="H8851">
        <v>64</v>
      </c>
      <c r="I8851">
        <v>2</v>
      </c>
      <c r="J8851" t="s">
        <v>24</v>
      </c>
      <c r="K8851" t="s">
        <v>17</v>
      </c>
      <c r="L8851" t="s">
        <v>25</v>
      </c>
      <c r="M8851">
        <v>2.8</v>
      </c>
      <c r="N8851">
        <v>6496.2</v>
      </c>
      <c r="O8851" t="s">
        <v>19</v>
      </c>
      <c r="P8851" t="str">
        <f t="shared" si="4775"/>
        <v>60-74</v>
      </c>
      <c r="Q8851" t="str">
        <f>IF(PatientData[[#This Row],[bmi]]&lt;18.5,"Underweight",
IF(PatientData[[#This Row],[bmi]]&lt;25,"Normal",
IF(PatientData[[#This Row],[bmi]]&lt;30,"Overweight","Obese")))</f>
        <v>Underweight</v>
      </c>
      <c r="R8851" t="str">
        <f t="shared" si="4765"/>
        <v>High BP</v>
      </c>
      <c r="S8851" t="str">
        <f t="shared" si="4766"/>
        <v>Normal Cost</v>
      </c>
    </row>
    <row r="8852" spans="1:19" x14ac:dyDescent="0.3">
      <c r="A8852">
        <v>66</v>
      </c>
      <c r="B8852" t="s">
        <v>20</v>
      </c>
      <c r="C8852">
        <v>34.299999999999997</v>
      </c>
      <c r="D8852">
        <v>131</v>
      </c>
      <c r="E8852">
        <v>77</v>
      </c>
      <c r="F8852">
        <v>236.2</v>
      </c>
      <c r="G8852">
        <v>100.2</v>
      </c>
      <c r="H8852">
        <v>174</v>
      </c>
      <c r="I8852">
        <v>0</v>
      </c>
      <c r="J8852" t="s">
        <v>16</v>
      </c>
      <c r="K8852" t="s">
        <v>26</v>
      </c>
      <c r="L8852" t="s">
        <v>22</v>
      </c>
      <c r="M8852">
        <v>6.2</v>
      </c>
      <c r="N8852">
        <v>16747.84</v>
      </c>
      <c r="O8852" t="s">
        <v>19</v>
      </c>
      <c r="P8852" t="str">
        <f t="shared" ref="P8852" si="4776">IF(A8852&lt;30,"18-29",IF(A8852&lt;45,"30-44",IF(A8852&lt;60,"45-59",IF(A8852&lt;75,"60-74","75+"))))</f>
        <v>60-74</v>
      </c>
      <c r="Q8852" t="str">
        <f>IF(PatientData[[#This Row],[bmi]]&lt;18.5,"Underweight",
IF(PatientData[[#This Row],[bmi]]&lt;25,"Normal",
IF(PatientData[[#This Row],[bmi]]&lt;30,"Overweight","Obese")))</f>
        <v>Obese</v>
      </c>
      <c r="R8852" t="str">
        <f t="shared" si="4765"/>
        <v>High BP</v>
      </c>
      <c r="S8852" t="str">
        <f t="shared" si="4766"/>
        <v>High Cost</v>
      </c>
    </row>
    <row r="8853" spans="1:19" x14ac:dyDescent="0.3">
      <c r="A8853">
        <v>71</v>
      </c>
      <c r="B8853" t="s">
        <v>15</v>
      </c>
      <c r="C8853">
        <v>27.4</v>
      </c>
      <c r="D8853">
        <v>137</v>
      </c>
      <c r="E8853">
        <v>79</v>
      </c>
      <c r="F8853">
        <v>250.3</v>
      </c>
      <c r="G8853">
        <v>196.4</v>
      </c>
      <c r="H8853">
        <v>91</v>
      </c>
      <c r="I8853">
        <v>3</v>
      </c>
      <c r="J8853" t="s">
        <v>16</v>
      </c>
      <c r="K8853" t="s">
        <v>21</v>
      </c>
      <c r="L8853" t="s">
        <v>25</v>
      </c>
      <c r="M8853">
        <v>8.3000000000000007</v>
      </c>
      <c r="N8853">
        <v>16921.2</v>
      </c>
      <c r="O8853" t="s">
        <v>19</v>
      </c>
      <c r="P8853" t="str">
        <f t="shared" ref="P8853:P8854" si="4777">IF(A8850&lt;30,"18-29",IF(A8850&lt;45,"30-44",IF(A8850&lt;60,"45-59",IF(A8850&lt;75,"60-74","75+"))))</f>
        <v>45-59</v>
      </c>
      <c r="Q8853" t="str">
        <f>IF(PatientData[[#This Row],[bmi]]&lt;18.5,"Underweight",
IF(PatientData[[#This Row],[bmi]]&lt;25,"Normal",
IF(PatientData[[#This Row],[bmi]]&lt;30,"Overweight","Obese")))</f>
        <v>Overweight</v>
      </c>
      <c r="R8853" t="str">
        <f t="shared" si="4765"/>
        <v>High BP</v>
      </c>
      <c r="S8853" t="str">
        <f t="shared" si="4766"/>
        <v>High Cost</v>
      </c>
    </row>
    <row r="8854" spans="1:19" x14ac:dyDescent="0.3">
      <c r="A8854">
        <v>77</v>
      </c>
      <c r="B8854" t="s">
        <v>15</v>
      </c>
      <c r="C8854">
        <v>27.9</v>
      </c>
      <c r="D8854">
        <v>124</v>
      </c>
      <c r="E8854">
        <v>77</v>
      </c>
      <c r="F8854">
        <v>245.2</v>
      </c>
      <c r="G8854">
        <v>105.1</v>
      </c>
      <c r="H8854">
        <v>87</v>
      </c>
      <c r="I8854">
        <v>2</v>
      </c>
      <c r="J8854" t="s">
        <v>16</v>
      </c>
      <c r="K8854" t="s">
        <v>21</v>
      </c>
      <c r="L8854" t="s">
        <v>18</v>
      </c>
      <c r="M8854">
        <v>17.399999999999999</v>
      </c>
      <c r="N8854">
        <v>36998.31</v>
      </c>
      <c r="O8854" t="s">
        <v>19</v>
      </c>
      <c r="P8854" t="str">
        <f t="shared" si="4777"/>
        <v>60-74</v>
      </c>
      <c r="Q8854" t="str">
        <f>IF(PatientData[[#This Row],[bmi]]&lt;18.5,"Underweight",
IF(PatientData[[#This Row],[bmi]]&lt;25,"Normal",
IF(PatientData[[#This Row],[bmi]]&lt;30,"Overweight","Obese")))</f>
        <v>Overweight</v>
      </c>
      <c r="R8854" t="str">
        <f t="shared" si="4765"/>
        <v>High BP</v>
      </c>
      <c r="S8854" t="str">
        <f t="shared" si="4766"/>
        <v>High Cost</v>
      </c>
    </row>
    <row r="8855" spans="1:19" x14ac:dyDescent="0.3">
      <c r="A8855">
        <v>51</v>
      </c>
      <c r="B8855" t="s">
        <v>20</v>
      </c>
      <c r="C8855">
        <v>34.299999999999997</v>
      </c>
      <c r="D8855">
        <v>124</v>
      </c>
      <c r="E8855">
        <v>69</v>
      </c>
      <c r="F8855">
        <v>247.6</v>
      </c>
      <c r="G8855">
        <v>164.9</v>
      </c>
      <c r="H8855">
        <v>87</v>
      </c>
      <c r="I8855">
        <v>3</v>
      </c>
      <c r="J8855" t="s">
        <v>27</v>
      </c>
      <c r="K8855" t="s">
        <v>17</v>
      </c>
      <c r="L8855" t="s">
        <v>25</v>
      </c>
      <c r="M8855">
        <v>4.5</v>
      </c>
      <c r="N8855">
        <v>10262.11</v>
      </c>
      <c r="O8855" t="s">
        <v>19</v>
      </c>
      <c r="P8855" t="str">
        <f t="shared" ref="P8855" si="4778">IF(A8855&lt;30,"18-29",IF(A8855&lt;45,"30-44",IF(A8855&lt;60,"45-59",IF(A8855&lt;75,"60-74","75+"))))</f>
        <v>45-59</v>
      </c>
      <c r="Q8855" t="str">
        <f>IF(PatientData[[#This Row],[bmi]]&lt;18.5,"Underweight",
IF(PatientData[[#This Row],[bmi]]&lt;25,"Normal",
IF(PatientData[[#This Row],[bmi]]&lt;30,"Overweight","Obese")))</f>
        <v>Obese</v>
      </c>
      <c r="R8855" t="str">
        <f t="shared" si="4765"/>
        <v>High BP</v>
      </c>
      <c r="S8855" t="str">
        <f t="shared" si="4766"/>
        <v>Normal Cost</v>
      </c>
    </row>
    <row r="8856" spans="1:19" x14ac:dyDescent="0.3">
      <c r="A8856">
        <v>46</v>
      </c>
      <c r="B8856" t="s">
        <v>15</v>
      </c>
      <c r="C8856">
        <v>23.9</v>
      </c>
      <c r="D8856">
        <v>125</v>
      </c>
      <c r="E8856">
        <v>75</v>
      </c>
      <c r="F8856">
        <v>223</v>
      </c>
      <c r="G8856">
        <v>163.19999999999999</v>
      </c>
      <c r="H8856">
        <v>77</v>
      </c>
      <c r="I8856">
        <v>1</v>
      </c>
      <c r="J8856" t="s">
        <v>16</v>
      </c>
      <c r="K8856" t="s">
        <v>21</v>
      </c>
      <c r="L8856" t="s">
        <v>18</v>
      </c>
      <c r="M8856">
        <v>8.9</v>
      </c>
      <c r="N8856">
        <v>19364.73</v>
      </c>
      <c r="O8856" t="s">
        <v>19</v>
      </c>
      <c r="P8856" t="str">
        <f t="shared" ref="P8856:P8859" si="4779">IF(A8853&lt;30,"18-29",IF(A8853&lt;45,"30-44",IF(A8853&lt;60,"45-59",IF(A8853&lt;75,"60-74","75+"))))</f>
        <v>60-74</v>
      </c>
      <c r="Q8856" t="str">
        <f>IF(PatientData[[#This Row],[bmi]]&lt;18.5,"Underweight",
IF(PatientData[[#This Row],[bmi]]&lt;25,"Normal",
IF(PatientData[[#This Row],[bmi]]&lt;30,"Overweight","Obese")))</f>
        <v>Normal</v>
      </c>
      <c r="R8856" t="str">
        <f t="shared" si="4765"/>
        <v>High BP</v>
      </c>
      <c r="S8856" t="str">
        <f t="shared" si="4766"/>
        <v>High Cost</v>
      </c>
    </row>
    <row r="8857" spans="1:19" x14ac:dyDescent="0.3">
      <c r="A8857">
        <v>81</v>
      </c>
      <c r="B8857" t="s">
        <v>15</v>
      </c>
      <c r="C8857">
        <v>26.2</v>
      </c>
      <c r="D8857">
        <v>154</v>
      </c>
      <c r="E8857">
        <v>91</v>
      </c>
      <c r="F8857">
        <v>221.9</v>
      </c>
      <c r="G8857">
        <v>151</v>
      </c>
      <c r="H8857">
        <v>87</v>
      </c>
      <c r="I8857">
        <v>0</v>
      </c>
      <c r="J8857" t="s">
        <v>27</v>
      </c>
      <c r="K8857" t="s">
        <v>17</v>
      </c>
      <c r="L8857" t="s">
        <v>18</v>
      </c>
      <c r="M8857">
        <v>10</v>
      </c>
      <c r="N8857">
        <v>17326.490000000002</v>
      </c>
      <c r="O8857" t="s">
        <v>19</v>
      </c>
      <c r="P8857" t="str">
        <f t="shared" si="4779"/>
        <v>75+</v>
      </c>
      <c r="Q8857" t="str">
        <f>IF(PatientData[[#This Row],[bmi]]&lt;18.5,"Underweight",
IF(PatientData[[#This Row],[bmi]]&lt;25,"Normal",
IF(PatientData[[#This Row],[bmi]]&lt;30,"Overweight","Obese")))</f>
        <v>Overweight</v>
      </c>
      <c r="R8857" t="str">
        <f t="shared" si="4765"/>
        <v>High BP</v>
      </c>
      <c r="S8857" t="str">
        <f t="shared" si="4766"/>
        <v>High Cost</v>
      </c>
    </row>
    <row r="8858" spans="1:19" x14ac:dyDescent="0.3">
      <c r="A8858">
        <v>94</v>
      </c>
      <c r="B8858" t="s">
        <v>15</v>
      </c>
      <c r="C8858">
        <v>30.9</v>
      </c>
      <c r="D8858">
        <v>147</v>
      </c>
      <c r="E8858">
        <v>91</v>
      </c>
      <c r="F8858">
        <v>242.7</v>
      </c>
      <c r="G8858">
        <v>123.6</v>
      </c>
      <c r="H8858">
        <v>90</v>
      </c>
      <c r="I8858">
        <v>1</v>
      </c>
      <c r="J8858" t="s">
        <v>16</v>
      </c>
      <c r="K8858" t="s">
        <v>17</v>
      </c>
      <c r="L8858" t="s">
        <v>18</v>
      </c>
      <c r="M8858">
        <v>10.3</v>
      </c>
      <c r="N8858">
        <v>19076.87</v>
      </c>
      <c r="O8858" t="s">
        <v>23</v>
      </c>
      <c r="P8858" t="str">
        <f t="shared" si="4779"/>
        <v>45-59</v>
      </c>
      <c r="Q8858" t="str">
        <f>IF(PatientData[[#This Row],[bmi]]&lt;18.5,"Underweight",
IF(PatientData[[#This Row],[bmi]]&lt;25,"Normal",
IF(PatientData[[#This Row],[bmi]]&lt;30,"Overweight","Obese")))</f>
        <v>Obese</v>
      </c>
      <c r="R8858" t="str">
        <f t="shared" si="4765"/>
        <v>High BP</v>
      </c>
      <c r="S8858" t="str">
        <f t="shared" si="4766"/>
        <v>High Cost</v>
      </c>
    </row>
    <row r="8859" spans="1:19" x14ac:dyDescent="0.3">
      <c r="A8859">
        <v>72</v>
      </c>
      <c r="B8859" t="s">
        <v>15</v>
      </c>
      <c r="C8859">
        <v>25.3</v>
      </c>
      <c r="D8859">
        <v>123</v>
      </c>
      <c r="E8859">
        <v>77</v>
      </c>
      <c r="F8859">
        <v>202</v>
      </c>
      <c r="G8859">
        <v>101.3</v>
      </c>
      <c r="H8859">
        <v>96</v>
      </c>
      <c r="I8859">
        <v>0</v>
      </c>
      <c r="J8859" t="s">
        <v>27</v>
      </c>
      <c r="K8859" t="s">
        <v>26</v>
      </c>
      <c r="L8859" t="s">
        <v>25</v>
      </c>
      <c r="M8859">
        <v>3.7</v>
      </c>
      <c r="N8859">
        <v>8355.6</v>
      </c>
      <c r="O8859" t="s">
        <v>19</v>
      </c>
      <c r="P8859" t="str">
        <f t="shared" si="4779"/>
        <v>45-59</v>
      </c>
      <c r="Q8859" t="str">
        <f>IF(PatientData[[#This Row],[bmi]]&lt;18.5,"Underweight",
IF(PatientData[[#This Row],[bmi]]&lt;25,"Normal",
IF(PatientData[[#This Row],[bmi]]&lt;30,"Overweight","Obese")))</f>
        <v>Overweight</v>
      </c>
      <c r="R8859" t="str">
        <f t="shared" si="4765"/>
        <v>High BP</v>
      </c>
      <c r="S8859" t="str">
        <f t="shared" si="4766"/>
        <v>Normal Cost</v>
      </c>
    </row>
    <row r="8860" spans="1:19" x14ac:dyDescent="0.3">
      <c r="A8860">
        <v>58</v>
      </c>
      <c r="B8860" t="s">
        <v>20</v>
      </c>
      <c r="C8860">
        <v>34.299999999999997</v>
      </c>
      <c r="D8860">
        <v>131</v>
      </c>
      <c r="E8860">
        <v>76</v>
      </c>
      <c r="F8860">
        <v>239.1</v>
      </c>
      <c r="G8860">
        <v>105</v>
      </c>
      <c r="H8860">
        <v>78</v>
      </c>
      <c r="I8860">
        <v>2</v>
      </c>
      <c r="J8860" t="s">
        <v>27</v>
      </c>
      <c r="K8860" t="s">
        <v>21</v>
      </c>
      <c r="L8860" t="s">
        <v>22</v>
      </c>
      <c r="M8860">
        <v>8.4</v>
      </c>
      <c r="N8860">
        <v>14287.95</v>
      </c>
      <c r="O8860" t="s">
        <v>19</v>
      </c>
      <c r="P8860" t="str">
        <f t="shared" ref="P8860:P8865" si="4780">IF(A8860&lt;30,"18-29",IF(A8860&lt;45,"30-44",IF(A8860&lt;60,"45-59",IF(A8860&lt;75,"60-74","75+"))))</f>
        <v>45-59</v>
      </c>
      <c r="Q8860" t="str">
        <f>IF(PatientData[[#This Row],[bmi]]&lt;18.5,"Underweight",
IF(PatientData[[#This Row],[bmi]]&lt;25,"Normal",
IF(PatientData[[#This Row],[bmi]]&lt;30,"Overweight","Obese")))</f>
        <v>Obese</v>
      </c>
      <c r="R8860" t="str">
        <f t="shared" si="4765"/>
        <v>High BP</v>
      </c>
      <c r="S8860" t="str">
        <f t="shared" si="4766"/>
        <v>Normal Cost</v>
      </c>
    </row>
    <row r="8861" spans="1:19" x14ac:dyDescent="0.3">
      <c r="A8861">
        <v>67</v>
      </c>
      <c r="B8861" t="s">
        <v>20</v>
      </c>
      <c r="C8861">
        <v>34.299999999999997</v>
      </c>
      <c r="D8861">
        <v>132</v>
      </c>
      <c r="E8861">
        <v>82</v>
      </c>
      <c r="F8861">
        <v>217.6</v>
      </c>
      <c r="G8861">
        <v>179.5</v>
      </c>
      <c r="H8861">
        <v>79</v>
      </c>
      <c r="I8861">
        <v>1</v>
      </c>
      <c r="J8861" t="s">
        <v>16</v>
      </c>
      <c r="K8861" t="s">
        <v>17</v>
      </c>
      <c r="L8861" t="s">
        <v>18</v>
      </c>
      <c r="M8861">
        <v>8.4</v>
      </c>
      <c r="N8861">
        <v>15880.93</v>
      </c>
      <c r="O8861" t="s">
        <v>23</v>
      </c>
      <c r="P8861" t="str">
        <f t="shared" si="4780"/>
        <v>60-74</v>
      </c>
      <c r="Q8861" t="str">
        <f>IF(PatientData[[#This Row],[bmi]]&lt;18.5,"Underweight",
IF(PatientData[[#This Row],[bmi]]&lt;25,"Normal",
IF(PatientData[[#This Row],[bmi]]&lt;30,"Overweight","Obese")))</f>
        <v>Obese</v>
      </c>
      <c r="R8861" t="str">
        <f t="shared" si="4765"/>
        <v>High BP</v>
      </c>
      <c r="S8861" t="str">
        <f t="shared" si="4766"/>
        <v>High Cost</v>
      </c>
    </row>
    <row r="8862" spans="1:19" x14ac:dyDescent="0.3">
      <c r="A8862">
        <v>67</v>
      </c>
      <c r="B8862" t="s">
        <v>20</v>
      </c>
      <c r="C8862">
        <v>34.299999999999997</v>
      </c>
      <c r="D8862">
        <v>137</v>
      </c>
      <c r="E8862">
        <v>83</v>
      </c>
      <c r="F8862">
        <v>289.39999999999998</v>
      </c>
      <c r="G8862">
        <v>110.3</v>
      </c>
      <c r="H8862">
        <v>89</v>
      </c>
      <c r="I8862">
        <v>0</v>
      </c>
      <c r="J8862" t="s">
        <v>24</v>
      </c>
      <c r="K8862" t="s">
        <v>26</v>
      </c>
      <c r="L8862" t="s">
        <v>22</v>
      </c>
      <c r="M8862">
        <v>4.9000000000000004</v>
      </c>
      <c r="N8862">
        <v>10450.93</v>
      </c>
      <c r="O8862" t="s">
        <v>19</v>
      </c>
      <c r="P8862" t="str">
        <f t="shared" si="4780"/>
        <v>60-74</v>
      </c>
      <c r="Q8862" t="str">
        <f>IF(PatientData[[#This Row],[bmi]]&lt;18.5,"Underweight",
IF(PatientData[[#This Row],[bmi]]&lt;25,"Normal",
IF(PatientData[[#This Row],[bmi]]&lt;30,"Overweight","Obese")))</f>
        <v>Obese</v>
      </c>
      <c r="R8862" t="str">
        <f t="shared" si="4765"/>
        <v>High BP</v>
      </c>
      <c r="S8862" t="str">
        <f t="shared" si="4766"/>
        <v>Normal Cost</v>
      </c>
    </row>
    <row r="8863" spans="1:19" x14ac:dyDescent="0.3">
      <c r="A8863">
        <v>34</v>
      </c>
      <c r="B8863" t="s">
        <v>20</v>
      </c>
      <c r="C8863">
        <v>34.299999999999997</v>
      </c>
      <c r="D8863">
        <v>113</v>
      </c>
      <c r="E8863">
        <v>67</v>
      </c>
      <c r="F8863">
        <v>212.8</v>
      </c>
      <c r="G8863">
        <v>94.7</v>
      </c>
      <c r="H8863">
        <v>98</v>
      </c>
      <c r="I8863">
        <v>1</v>
      </c>
      <c r="J8863" t="s">
        <v>16</v>
      </c>
      <c r="K8863" t="s">
        <v>21</v>
      </c>
      <c r="L8863" t="s">
        <v>18</v>
      </c>
      <c r="M8863">
        <v>6.1</v>
      </c>
      <c r="N8863">
        <v>13704.92</v>
      </c>
      <c r="O8863" t="s">
        <v>19</v>
      </c>
      <c r="P8863" t="str">
        <f t="shared" si="4780"/>
        <v>30-44</v>
      </c>
      <c r="Q8863" t="str">
        <f>IF(PatientData[[#This Row],[bmi]]&lt;18.5,"Underweight",
IF(PatientData[[#This Row],[bmi]]&lt;25,"Normal",
IF(PatientData[[#This Row],[bmi]]&lt;30,"Overweight","Obese")))</f>
        <v>Obese</v>
      </c>
      <c r="R8863" t="str">
        <f t="shared" si="4765"/>
        <v>Normal BP</v>
      </c>
      <c r="S8863" t="str">
        <f t="shared" si="4766"/>
        <v>Normal Cost</v>
      </c>
    </row>
    <row r="8864" spans="1:19" x14ac:dyDescent="0.3">
      <c r="A8864">
        <v>49</v>
      </c>
      <c r="B8864" t="s">
        <v>20</v>
      </c>
      <c r="C8864">
        <v>34.299999999999997</v>
      </c>
      <c r="D8864">
        <v>114</v>
      </c>
      <c r="E8864">
        <v>67</v>
      </c>
      <c r="F8864">
        <v>242</v>
      </c>
      <c r="G8864">
        <v>147.69999999999999</v>
      </c>
      <c r="H8864">
        <v>66</v>
      </c>
      <c r="I8864">
        <v>1</v>
      </c>
      <c r="J8864" t="s">
        <v>24</v>
      </c>
      <c r="K8864" t="s">
        <v>17</v>
      </c>
      <c r="L8864" t="s">
        <v>22</v>
      </c>
      <c r="M8864">
        <v>7.5</v>
      </c>
      <c r="N8864">
        <v>14013.77</v>
      </c>
      <c r="O8864" t="s">
        <v>19</v>
      </c>
      <c r="P8864" t="str">
        <f t="shared" si="4780"/>
        <v>45-59</v>
      </c>
      <c r="Q8864" t="str">
        <f>IF(PatientData[[#This Row],[bmi]]&lt;18.5,"Underweight",
IF(PatientData[[#This Row],[bmi]]&lt;25,"Normal",
IF(PatientData[[#This Row],[bmi]]&lt;30,"Overweight","Obese")))</f>
        <v>Obese</v>
      </c>
      <c r="R8864" t="str">
        <f t="shared" si="4765"/>
        <v>Normal BP</v>
      </c>
      <c r="S8864" t="str">
        <f t="shared" si="4766"/>
        <v>Normal Cost</v>
      </c>
    </row>
    <row r="8865" spans="1:19" x14ac:dyDescent="0.3">
      <c r="A8865">
        <v>70</v>
      </c>
      <c r="B8865" t="s">
        <v>20</v>
      </c>
      <c r="C8865">
        <v>34.299999999999997</v>
      </c>
      <c r="D8865">
        <v>144</v>
      </c>
      <c r="E8865">
        <v>84</v>
      </c>
      <c r="F8865">
        <v>239.2</v>
      </c>
      <c r="G8865">
        <v>108.7</v>
      </c>
      <c r="H8865">
        <v>75</v>
      </c>
      <c r="I8865">
        <v>0</v>
      </c>
      <c r="J8865" t="s">
        <v>27</v>
      </c>
      <c r="K8865" t="s">
        <v>21</v>
      </c>
      <c r="L8865" t="s">
        <v>18</v>
      </c>
      <c r="M8865">
        <v>7.9</v>
      </c>
      <c r="N8865">
        <v>15014.89</v>
      </c>
      <c r="O8865" t="s">
        <v>19</v>
      </c>
      <c r="P8865" t="str">
        <f t="shared" si="4780"/>
        <v>60-74</v>
      </c>
      <c r="Q8865" t="str">
        <f>IF(PatientData[[#This Row],[bmi]]&lt;18.5,"Underweight",
IF(PatientData[[#This Row],[bmi]]&lt;25,"Normal",
IF(PatientData[[#This Row],[bmi]]&lt;30,"Overweight","Obese")))</f>
        <v>Obese</v>
      </c>
      <c r="R8865" t="str">
        <f t="shared" si="4765"/>
        <v>High BP</v>
      </c>
      <c r="S8865" t="str">
        <f t="shared" si="4766"/>
        <v>High Cost</v>
      </c>
    </row>
    <row r="8866" spans="1:19" x14ac:dyDescent="0.3">
      <c r="A8866">
        <v>68</v>
      </c>
      <c r="B8866" t="s">
        <v>15</v>
      </c>
      <c r="C8866">
        <v>18</v>
      </c>
      <c r="D8866">
        <v>138</v>
      </c>
      <c r="E8866">
        <v>82</v>
      </c>
      <c r="F8866">
        <v>240.8</v>
      </c>
      <c r="G8866">
        <v>114</v>
      </c>
      <c r="H8866">
        <v>166</v>
      </c>
      <c r="I8866">
        <v>2</v>
      </c>
      <c r="J8866" t="s">
        <v>27</v>
      </c>
      <c r="K8866" t="s">
        <v>26</v>
      </c>
      <c r="L8866" t="s">
        <v>22</v>
      </c>
      <c r="M8866">
        <v>1.2</v>
      </c>
      <c r="N8866">
        <v>3843.64</v>
      </c>
      <c r="O8866" t="s">
        <v>19</v>
      </c>
      <c r="P8866" t="str">
        <f t="shared" ref="P8866" si="4781">IF(A8863&lt;30,"18-29",IF(A8863&lt;45,"30-44",IF(A8863&lt;60,"45-59",IF(A8863&lt;75,"60-74","75+"))))</f>
        <v>30-44</v>
      </c>
      <c r="Q8866" t="str">
        <f>IF(PatientData[[#This Row],[bmi]]&lt;18.5,"Underweight",
IF(PatientData[[#This Row],[bmi]]&lt;25,"Normal",
IF(PatientData[[#This Row],[bmi]]&lt;30,"Overweight","Obese")))</f>
        <v>Underweight</v>
      </c>
      <c r="R8866" t="str">
        <f t="shared" si="4765"/>
        <v>High BP</v>
      </c>
      <c r="S8866" t="str">
        <f t="shared" si="4766"/>
        <v>Normal Cost</v>
      </c>
    </row>
    <row r="8867" spans="1:19" x14ac:dyDescent="0.3">
      <c r="A8867">
        <v>95</v>
      </c>
      <c r="B8867" t="s">
        <v>20</v>
      </c>
      <c r="C8867">
        <v>34.299999999999997</v>
      </c>
      <c r="D8867">
        <v>141</v>
      </c>
      <c r="E8867">
        <v>94</v>
      </c>
      <c r="F8867">
        <v>260.2</v>
      </c>
      <c r="G8867">
        <v>121.9</v>
      </c>
      <c r="H8867">
        <v>82</v>
      </c>
      <c r="I8867">
        <v>1</v>
      </c>
      <c r="J8867" t="s">
        <v>16</v>
      </c>
      <c r="K8867" t="s">
        <v>21</v>
      </c>
      <c r="L8867" t="s">
        <v>18</v>
      </c>
      <c r="M8867">
        <v>9</v>
      </c>
      <c r="N8867">
        <v>16711.32</v>
      </c>
      <c r="O8867" t="s">
        <v>19</v>
      </c>
      <c r="P8867" t="str">
        <f t="shared" ref="P8867" si="4782">IF(A8867&lt;30,"18-29",IF(A8867&lt;45,"30-44",IF(A8867&lt;60,"45-59",IF(A8867&lt;75,"60-74","75+"))))</f>
        <v>75+</v>
      </c>
      <c r="Q8867" t="str">
        <f>IF(PatientData[[#This Row],[bmi]]&lt;18.5,"Underweight",
IF(PatientData[[#This Row],[bmi]]&lt;25,"Normal",
IF(PatientData[[#This Row],[bmi]]&lt;30,"Overweight","Obese")))</f>
        <v>Obese</v>
      </c>
      <c r="R8867" t="str">
        <f t="shared" si="4765"/>
        <v>High BP</v>
      </c>
      <c r="S8867" t="str">
        <f t="shared" si="4766"/>
        <v>High Cost</v>
      </c>
    </row>
    <row r="8868" spans="1:19" x14ac:dyDescent="0.3">
      <c r="A8868">
        <v>63</v>
      </c>
      <c r="B8868" t="s">
        <v>15</v>
      </c>
      <c r="C8868">
        <v>24.5</v>
      </c>
      <c r="D8868">
        <v>231</v>
      </c>
      <c r="E8868">
        <v>138</v>
      </c>
      <c r="F8868">
        <v>218.3</v>
      </c>
      <c r="G8868">
        <v>95.2</v>
      </c>
      <c r="H8868">
        <v>75</v>
      </c>
      <c r="I8868">
        <v>0</v>
      </c>
      <c r="J8868" t="s">
        <v>16</v>
      </c>
      <c r="K8868" t="s">
        <v>26</v>
      </c>
      <c r="L8868" t="s">
        <v>22</v>
      </c>
      <c r="M8868">
        <v>11.4</v>
      </c>
      <c r="N8868">
        <v>18113.98</v>
      </c>
      <c r="O8868" t="s">
        <v>19</v>
      </c>
      <c r="P8868" t="str">
        <f t="shared" ref="P8868" si="4783">IF(A8865&lt;30,"18-29",IF(A8865&lt;45,"30-44",IF(A8865&lt;60,"45-59",IF(A8865&lt;75,"60-74","75+"))))</f>
        <v>60-74</v>
      </c>
      <c r="Q8868" t="str">
        <f>IF(PatientData[[#This Row],[bmi]]&lt;18.5,"Underweight",
IF(PatientData[[#This Row],[bmi]]&lt;25,"Normal",
IF(PatientData[[#This Row],[bmi]]&lt;30,"Overweight","Obese")))</f>
        <v>Normal</v>
      </c>
      <c r="R8868" t="str">
        <f t="shared" si="4765"/>
        <v>High BP</v>
      </c>
      <c r="S8868" t="str">
        <f t="shared" si="4766"/>
        <v>High Cost</v>
      </c>
    </row>
    <row r="8869" spans="1:19" x14ac:dyDescent="0.3">
      <c r="A8869">
        <v>46</v>
      </c>
      <c r="B8869" t="s">
        <v>20</v>
      </c>
      <c r="C8869">
        <v>34.299999999999997</v>
      </c>
      <c r="D8869">
        <v>123</v>
      </c>
      <c r="E8869">
        <v>70</v>
      </c>
      <c r="F8869">
        <v>276.89999999999998</v>
      </c>
      <c r="G8869">
        <v>138.19999999999999</v>
      </c>
      <c r="H8869">
        <v>82</v>
      </c>
      <c r="I8869">
        <v>0</v>
      </c>
      <c r="J8869" t="s">
        <v>24</v>
      </c>
      <c r="K8869" t="s">
        <v>21</v>
      </c>
      <c r="L8869" t="s">
        <v>18</v>
      </c>
      <c r="M8869">
        <v>8</v>
      </c>
      <c r="N8869">
        <v>16128.03</v>
      </c>
      <c r="O8869" t="s">
        <v>19</v>
      </c>
      <c r="P8869" t="str">
        <f t="shared" ref="P8869:P8870" si="4784">IF(A8869&lt;30,"18-29",IF(A8869&lt;45,"30-44",IF(A8869&lt;60,"45-59",IF(A8869&lt;75,"60-74","75+"))))</f>
        <v>45-59</v>
      </c>
      <c r="Q8869" t="str">
        <f>IF(PatientData[[#This Row],[bmi]]&lt;18.5,"Underweight",
IF(PatientData[[#This Row],[bmi]]&lt;25,"Normal",
IF(PatientData[[#This Row],[bmi]]&lt;30,"Overweight","Obese")))</f>
        <v>Obese</v>
      </c>
      <c r="R8869" t="str">
        <f t="shared" si="4765"/>
        <v>High BP</v>
      </c>
      <c r="S8869" t="str">
        <f t="shared" si="4766"/>
        <v>High Cost</v>
      </c>
    </row>
    <row r="8870" spans="1:19" x14ac:dyDescent="0.3">
      <c r="A8870">
        <v>52</v>
      </c>
      <c r="B8870" t="s">
        <v>20</v>
      </c>
      <c r="C8870">
        <v>34.299999999999997</v>
      </c>
      <c r="D8870">
        <v>138</v>
      </c>
      <c r="E8870">
        <v>81</v>
      </c>
      <c r="F8870">
        <v>177.8</v>
      </c>
      <c r="G8870">
        <v>129.80000000000001</v>
      </c>
      <c r="H8870">
        <v>75</v>
      </c>
      <c r="I8870">
        <v>1</v>
      </c>
      <c r="J8870" t="s">
        <v>27</v>
      </c>
      <c r="K8870" t="s">
        <v>28</v>
      </c>
      <c r="L8870" t="s">
        <v>25</v>
      </c>
      <c r="M8870">
        <v>4</v>
      </c>
      <c r="N8870">
        <v>11381.68</v>
      </c>
      <c r="O8870" t="s">
        <v>19</v>
      </c>
      <c r="P8870" t="str">
        <f t="shared" si="4784"/>
        <v>45-59</v>
      </c>
      <c r="Q8870" t="str">
        <f>IF(PatientData[[#This Row],[bmi]]&lt;18.5,"Underweight",
IF(PatientData[[#This Row],[bmi]]&lt;25,"Normal",
IF(PatientData[[#This Row],[bmi]]&lt;30,"Overweight","Obese")))</f>
        <v>Obese</v>
      </c>
      <c r="R8870" t="str">
        <f t="shared" si="4765"/>
        <v>High BP</v>
      </c>
      <c r="S8870" t="str">
        <f t="shared" si="4766"/>
        <v>Normal Cost</v>
      </c>
    </row>
    <row r="8871" spans="1:19" x14ac:dyDescent="0.3">
      <c r="A8871">
        <v>67</v>
      </c>
      <c r="B8871" t="s">
        <v>15</v>
      </c>
      <c r="C8871">
        <v>29.2</v>
      </c>
      <c r="D8871">
        <v>127</v>
      </c>
      <c r="E8871">
        <v>81</v>
      </c>
      <c r="F8871">
        <v>225.2</v>
      </c>
      <c r="G8871">
        <v>105.8</v>
      </c>
      <c r="H8871">
        <v>84</v>
      </c>
      <c r="I8871">
        <v>1</v>
      </c>
      <c r="J8871" t="s">
        <v>24</v>
      </c>
      <c r="K8871" t="s">
        <v>28</v>
      </c>
      <c r="L8871" t="s">
        <v>22</v>
      </c>
      <c r="M8871">
        <v>7</v>
      </c>
      <c r="N8871">
        <v>14060.39</v>
      </c>
      <c r="O8871" t="s">
        <v>19</v>
      </c>
      <c r="P8871" t="str">
        <f t="shared" ref="P8871" si="4785">IF(A8868&lt;30,"18-29",IF(A8868&lt;45,"30-44",IF(A8868&lt;60,"45-59",IF(A8868&lt;75,"60-74","75+"))))</f>
        <v>60-74</v>
      </c>
      <c r="Q8871" t="str">
        <f>IF(PatientData[[#This Row],[bmi]]&lt;18.5,"Underweight",
IF(PatientData[[#This Row],[bmi]]&lt;25,"Normal",
IF(PatientData[[#This Row],[bmi]]&lt;30,"Overweight","Obese")))</f>
        <v>Overweight</v>
      </c>
      <c r="R8871" t="str">
        <f t="shared" si="4765"/>
        <v>High BP</v>
      </c>
      <c r="S8871" t="str">
        <f t="shared" si="4766"/>
        <v>Normal Cost</v>
      </c>
    </row>
    <row r="8872" spans="1:19" x14ac:dyDescent="0.3">
      <c r="A8872">
        <v>80</v>
      </c>
      <c r="B8872" t="s">
        <v>20</v>
      </c>
      <c r="C8872">
        <v>34.4</v>
      </c>
      <c r="D8872">
        <v>130</v>
      </c>
      <c r="E8872">
        <v>81</v>
      </c>
      <c r="F8872">
        <v>230.9</v>
      </c>
      <c r="G8872">
        <v>115.1</v>
      </c>
      <c r="H8872">
        <v>88</v>
      </c>
      <c r="I8872">
        <v>1</v>
      </c>
      <c r="J8872" t="s">
        <v>16</v>
      </c>
      <c r="K8872" t="s">
        <v>28</v>
      </c>
      <c r="L8872" t="s">
        <v>22</v>
      </c>
      <c r="M8872">
        <v>8.6999999999999993</v>
      </c>
      <c r="N8872">
        <v>20586.59</v>
      </c>
      <c r="O8872" t="s">
        <v>23</v>
      </c>
      <c r="P8872" t="str">
        <f t="shared" ref="P8872" si="4786">IF(A8872&lt;30,"18-29",IF(A8872&lt;45,"30-44",IF(A8872&lt;60,"45-59",IF(A8872&lt;75,"60-74","75+"))))</f>
        <v>75+</v>
      </c>
      <c r="Q8872" t="str">
        <f>IF(PatientData[[#This Row],[bmi]]&lt;18.5,"Underweight",
IF(PatientData[[#This Row],[bmi]]&lt;25,"Normal",
IF(PatientData[[#This Row],[bmi]]&lt;30,"Overweight","Obese")))</f>
        <v>Obese</v>
      </c>
      <c r="R8872" t="str">
        <f t="shared" si="4765"/>
        <v>High BP</v>
      </c>
      <c r="S8872" t="str">
        <f t="shared" si="4766"/>
        <v>High Cost</v>
      </c>
    </row>
    <row r="8873" spans="1:19" x14ac:dyDescent="0.3">
      <c r="A8873">
        <v>68</v>
      </c>
      <c r="B8873" t="s">
        <v>15</v>
      </c>
      <c r="C8873">
        <v>30.2</v>
      </c>
      <c r="D8873">
        <v>119</v>
      </c>
      <c r="E8873">
        <v>69</v>
      </c>
      <c r="F8873">
        <v>191.8</v>
      </c>
      <c r="G8873">
        <v>126.6</v>
      </c>
      <c r="H8873">
        <v>84</v>
      </c>
      <c r="I8873">
        <v>1</v>
      </c>
      <c r="J8873" t="s">
        <v>16</v>
      </c>
      <c r="K8873" t="s">
        <v>17</v>
      </c>
      <c r="L8873" t="s">
        <v>18</v>
      </c>
      <c r="M8873">
        <v>8.8000000000000007</v>
      </c>
      <c r="N8873">
        <v>18757.05</v>
      </c>
      <c r="O8873" t="s">
        <v>19</v>
      </c>
      <c r="P8873" t="str">
        <f t="shared" ref="P8873" si="4787">IF(A8870&lt;30,"18-29",IF(A8870&lt;45,"30-44",IF(A8870&lt;60,"45-59",IF(A8870&lt;75,"60-74","75+"))))</f>
        <v>45-59</v>
      </c>
      <c r="Q8873" t="str">
        <f>IF(PatientData[[#This Row],[bmi]]&lt;18.5,"Underweight",
IF(PatientData[[#This Row],[bmi]]&lt;25,"Normal",
IF(PatientData[[#This Row],[bmi]]&lt;30,"Overweight","Obese")))</f>
        <v>Obese</v>
      </c>
      <c r="R8873" t="str">
        <f t="shared" si="4765"/>
        <v>Normal BP</v>
      </c>
      <c r="S8873" t="str">
        <f t="shared" si="4766"/>
        <v>High Cost</v>
      </c>
    </row>
    <row r="8874" spans="1:19" x14ac:dyDescent="0.3">
      <c r="A8874">
        <v>44</v>
      </c>
      <c r="B8874" t="s">
        <v>20</v>
      </c>
      <c r="C8874">
        <v>34.4</v>
      </c>
      <c r="D8874">
        <v>122</v>
      </c>
      <c r="E8874">
        <v>68</v>
      </c>
      <c r="F8874">
        <v>215.9</v>
      </c>
      <c r="G8874">
        <v>113.6</v>
      </c>
      <c r="H8874">
        <v>88</v>
      </c>
      <c r="I8874">
        <v>0</v>
      </c>
      <c r="J8874" t="s">
        <v>16</v>
      </c>
      <c r="K8874" t="s">
        <v>21</v>
      </c>
      <c r="L8874" t="s">
        <v>22</v>
      </c>
      <c r="M8874">
        <v>12.1</v>
      </c>
      <c r="N8874">
        <v>22434.86</v>
      </c>
      <c r="O8874" t="s">
        <v>19</v>
      </c>
      <c r="P8874" t="str">
        <f t="shared" ref="P8874" si="4788">IF(A8874&lt;30,"18-29",IF(A8874&lt;45,"30-44",IF(A8874&lt;60,"45-59",IF(A8874&lt;75,"60-74","75+"))))</f>
        <v>30-44</v>
      </c>
      <c r="Q8874" t="str">
        <f>IF(PatientData[[#This Row],[bmi]]&lt;18.5,"Underweight",
IF(PatientData[[#This Row],[bmi]]&lt;25,"Normal",
IF(PatientData[[#This Row],[bmi]]&lt;30,"Overweight","Obese")))</f>
        <v>Obese</v>
      </c>
      <c r="R8874" t="str">
        <f t="shared" si="4765"/>
        <v>High BP</v>
      </c>
      <c r="S8874" t="str">
        <f t="shared" si="4766"/>
        <v>High Cost</v>
      </c>
    </row>
    <row r="8875" spans="1:19" x14ac:dyDescent="0.3">
      <c r="A8875">
        <v>44</v>
      </c>
      <c r="B8875" t="s">
        <v>15</v>
      </c>
      <c r="C8875">
        <v>21.6</v>
      </c>
      <c r="D8875">
        <v>99</v>
      </c>
      <c r="E8875">
        <v>60</v>
      </c>
      <c r="F8875">
        <v>198.9</v>
      </c>
      <c r="G8875">
        <v>82</v>
      </c>
      <c r="H8875">
        <v>79</v>
      </c>
      <c r="I8875">
        <v>1</v>
      </c>
      <c r="J8875" t="s">
        <v>16</v>
      </c>
      <c r="K8875" t="s">
        <v>21</v>
      </c>
      <c r="L8875" t="s">
        <v>25</v>
      </c>
      <c r="M8875">
        <v>13.6</v>
      </c>
      <c r="N8875">
        <v>25466.58</v>
      </c>
      <c r="O8875" t="s">
        <v>19</v>
      </c>
      <c r="P8875" t="str">
        <f t="shared" ref="P8875" si="4789">IF(A8872&lt;30,"18-29",IF(A8872&lt;45,"30-44",IF(A8872&lt;60,"45-59",IF(A8872&lt;75,"60-74","75+"))))</f>
        <v>75+</v>
      </c>
      <c r="Q8875" t="str">
        <f>IF(PatientData[[#This Row],[bmi]]&lt;18.5,"Underweight",
IF(PatientData[[#This Row],[bmi]]&lt;25,"Normal",
IF(PatientData[[#This Row],[bmi]]&lt;30,"Overweight","Obese")))</f>
        <v>Normal</v>
      </c>
      <c r="R8875" t="str">
        <f t="shared" si="4765"/>
        <v>Normal BP</v>
      </c>
      <c r="S8875" t="str">
        <f t="shared" si="4766"/>
        <v>High Cost</v>
      </c>
    </row>
    <row r="8876" spans="1:19" x14ac:dyDescent="0.3">
      <c r="A8876">
        <v>81</v>
      </c>
      <c r="B8876" t="s">
        <v>20</v>
      </c>
      <c r="C8876">
        <v>34.4</v>
      </c>
      <c r="D8876">
        <v>124</v>
      </c>
      <c r="E8876">
        <v>82</v>
      </c>
      <c r="F8876">
        <v>236</v>
      </c>
      <c r="G8876">
        <v>130.19999999999999</v>
      </c>
      <c r="H8876">
        <v>96</v>
      </c>
      <c r="I8876">
        <v>0</v>
      </c>
      <c r="J8876" t="s">
        <v>16</v>
      </c>
      <c r="K8876" t="s">
        <v>28</v>
      </c>
      <c r="L8876" t="s">
        <v>25</v>
      </c>
      <c r="M8876">
        <v>7.4</v>
      </c>
      <c r="N8876">
        <v>16690.77</v>
      </c>
      <c r="O8876" t="s">
        <v>19</v>
      </c>
      <c r="P8876" t="str">
        <f t="shared" ref="P8876" si="4790">IF(A8876&lt;30,"18-29",IF(A8876&lt;45,"30-44",IF(A8876&lt;60,"45-59",IF(A8876&lt;75,"60-74","75+"))))</f>
        <v>75+</v>
      </c>
      <c r="Q8876" t="str">
        <f>IF(PatientData[[#This Row],[bmi]]&lt;18.5,"Underweight",
IF(PatientData[[#This Row],[bmi]]&lt;25,"Normal",
IF(PatientData[[#This Row],[bmi]]&lt;30,"Overweight","Obese")))</f>
        <v>Obese</v>
      </c>
      <c r="R8876" t="str">
        <f t="shared" si="4765"/>
        <v>High BP</v>
      </c>
      <c r="S8876" t="str">
        <f t="shared" si="4766"/>
        <v>High Cost</v>
      </c>
    </row>
    <row r="8877" spans="1:19" x14ac:dyDescent="0.3">
      <c r="A8877">
        <v>81</v>
      </c>
      <c r="B8877" t="s">
        <v>15</v>
      </c>
      <c r="C8877">
        <v>45</v>
      </c>
      <c r="D8877">
        <v>153</v>
      </c>
      <c r="E8877">
        <v>90</v>
      </c>
      <c r="F8877">
        <v>265.7</v>
      </c>
      <c r="G8877">
        <v>156.69999999999999</v>
      </c>
      <c r="H8877">
        <v>81</v>
      </c>
      <c r="I8877">
        <v>0</v>
      </c>
      <c r="J8877" t="s">
        <v>27</v>
      </c>
      <c r="K8877" t="s">
        <v>17</v>
      </c>
      <c r="L8877" t="s">
        <v>25</v>
      </c>
      <c r="M8877">
        <v>10</v>
      </c>
      <c r="N8877">
        <v>17134.3</v>
      </c>
      <c r="O8877" t="s">
        <v>19</v>
      </c>
      <c r="P8877" t="str">
        <f t="shared" ref="P8877:P8881" si="4791">IF(A8874&lt;30,"18-29",IF(A8874&lt;45,"30-44",IF(A8874&lt;60,"45-59",IF(A8874&lt;75,"60-74","75+"))))</f>
        <v>30-44</v>
      </c>
      <c r="Q8877" t="str">
        <f>IF(PatientData[[#This Row],[bmi]]&lt;18.5,"Underweight",
IF(PatientData[[#This Row],[bmi]]&lt;25,"Normal",
IF(PatientData[[#This Row],[bmi]]&lt;30,"Overweight","Obese")))</f>
        <v>Obese</v>
      </c>
      <c r="R8877" t="str">
        <f t="shared" si="4765"/>
        <v>High BP</v>
      </c>
      <c r="S8877" t="str">
        <f t="shared" si="4766"/>
        <v>High Cost</v>
      </c>
    </row>
    <row r="8878" spans="1:19" x14ac:dyDescent="0.3">
      <c r="A8878">
        <v>84</v>
      </c>
      <c r="B8878" t="s">
        <v>15</v>
      </c>
      <c r="C8878">
        <v>29.7</v>
      </c>
      <c r="D8878">
        <v>121</v>
      </c>
      <c r="E8878">
        <v>62</v>
      </c>
      <c r="F8878">
        <v>279.5</v>
      </c>
      <c r="G8878">
        <v>128</v>
      </c>
      <c r="H8878">
        <v>74</v>
      </c>
      <c r="I8878">
        <v>0</v>
      </c>
      <c r="J8878" t="s">
        <v>16</v>
      </c>
      <c r="K8878" t="s">
        <v>26</v>
      </c>
      <c r="L8878" t="s">
        <v>22</v>
      </c>
      <c r="M8878">
        <v>6.9</v>
      </c>
      <c r="N8878">
        <v>11511.14</v>
      </c>
      <c r="O8878" t="s">
        <v>19</v>
      </c>
      <c r="P8878" t="str">
        <f t="shared" si="4791"/>
        <v>30-44</v>
      </c>
      <c r="Q8878" t="str">
        <f>IF(PatientData[[#This Row],[bmi]]&lt;18.5,"Underweight",
IF(PatientData[[#This Row],[bmi]]&lt;25,"Normal",
IF(PatientData[[#This Row],[bmi]]&lt;30,"Overweight","Obese")))</f>
        <v>Overweight</v>
      </c>
      <c r="R8878" t="str">
        <f t="shared" si="4765"/>
        <v>High BP</v>
      </c>
      <c r="S8878" t="str">
        <f t="shared" si="4766"/>
        <v>Normal Cost</v>
      </c>
    </row>
    <row r="8879" spans="1:19" x14ac:dyDescent="0.3">
      <c r="A8879">
        <v>49</v>
      </c>
      <c r="B8879" t="s">
        <v>15</v>
      </c>
      <c r="C8879">
        <v>39.200000000000003</v>
      </c>
      <c r="D8879">
        <v>124</v>
      </c>
      <c r="E8879">
        <v>64</v>
      </c>
      <c r="F8879">
        <v>241.7</v>
      </c>
      <c r="G8879">
        <v>145</v>
      </c>
      <c r="H8879">
        <v>54</v>
      </c>
      <c r="I8879">
        <v>0</v>
      </c>
      <c r="J8879" t="s">
        <v>27</v>
      </c>
      <c r="K8879" t="s">
        <v>17</v>
      </c>
      <c r="L8879" t="s">
        <v>25</v>
      </c>
      <c r="M8879">
        <v>5.7</v>
      </c>
      <c r="N8879">
        <v>13150.45</v>
      </c>
      <c r="O8879" t="s">
        <v>19</v>
      </c>
      <c r="P8879" t="str">
        <f t="shared" si="4791"/>
        <v>75+</v>
      </c>
      <c r="Q8879" t="str">
        <f>IF(PatientData[[#This Row],[bmi]]&lt;18.5,"Underweight",
IF(PatientData[[#This Row],[bmi]]&lt;25,"Normal",
IF(PatientData[[#This Row],[bmi]]&lt;30,"Overweight","Obese")))</f>
        <v>Obese</v>
      </c>
      <c r="R8879" t="str">
        <f t="shared" si="4765"/>
        <v>High BP</v>
      </c>
      <c r="S8879" t="str">
        <f t="shared" si="4766"/>
        <v>Normal Cost</v>
      </c>
    </row>
    <row r="8880" spans="1:19" x14ac:dyDescent="0.3">
      <c r="A8880">
        <v>87</v>
      </c>
      <c r="B8880" t="s">
        <v>15</v>
      </c>
      <c r="C8880">
        <v>23</v>
      </c>
      <c r="D8880">
        <v>143</v>
      </c>
      <c r="E8880">
        <v>81</v>
      </c>
      <c r="F8880">
        <v>212.4</v>
      </c>
      <c r="G8880">
        <v>101.7</v>
      </c>
      <c r="H8880">
        <v>91</v>
      </c>
      <c r="I8880">
        <v>1</v>
      </c>
      <c r="J8880" t="s">
        <v>16</v>
      </c>
      <c r="K8880" t="s">
        <v>26</v>
      </c>
      <c r="L8880" t="s">
        <v>25</v>
      </c>
      <c r="M8880">
        <v>11.6</v>
      </c>
      <c r="N8880">
        <v>20068.2</v>
      </c>
      <c r="O8880" t="s">
        <v>19</v>
      </c>
      <c r="P8880" t="str">
        <f t="shared" si="4791"/>
        <v>75+</v>
      </c>
      <c r="Q8880" t="str">
        <f>IF(PatientData[[#This Row],[bmi]]&lt;18.5,"Underweight",
IF(PatientData[[#This Row],[bmi]]&lt;25,"Normal",
IF(PatientData[[#This Row],[bmi]]&lt;30,"Overweight","Obese")))</f>
        <v>Normal</v>
      </c>
      <c r="R8880" t="str">
        <f t="shared" si="4765"/>
        <v>High BP</v>
      </c>
      <c r="S8880" t="str">
        <f t="shared" si="4766"/>
        <v>High Cost</v>
      </c>
    </row>
    <row r="8881" spans="1:19" x14ac:dyDescent="0.3">
      <c r="A8881">
        <v>95</v>
      </c>
      <c r="B8881" t="s">
        <v>15</v>
      </c>
      <c r="C8881">
        <v>34.799999999999997</v>
      </c>
      <c r="D8881">
        <v>139</v>
      </c>
      <c r="E8881">
        <v>77</v>
      </c>
      <c r="F8881">
        <v>235.2</v>
      </c>
      <c r="G8881">
        <v>142.4</v>
      </c>
      <c r="H8881">
        <v>87</v>
      </c>
      <c r="I8881">
        <v>0</v>
      </c>
      <c r="J8881" t="s">
        <v>16</v>
      </c>
      <c r="K8881" t="s">
        <v>26</v>
      </c>
      <c r="L8881" t="s">
        <v>22</v>
      </c>
      <c r="M8881">
        <v>9.1</v>
      </c>
      <c r="N8881">
        <v>17872.419999999998</v>
      </c>
      <c r="O8881" t="s">
        <v>19</v>
      </c>
      <c r="P8881" t="str">
        <f t="shared" si="4791"/>
        <v>75+</v>
      </c>
      <c r="Q8881" t="str">
        <f>IF(PatientData[[#This Row],[bmi]]&lt;18.5,"Underweight",
IF(PatientData[[#This Row],[bmi]]&lt;25,"Normal",
IF(PatientData[[#This Row],[bmi]]&lt;30,"Overweight","Obese")))</f>
        <v>Obese</v>
      </c>
      <c r="R8881" t="str">
        <f t="shared" si="4765"/>
        <v>High BP</v>
      </c>
      <c r="S8881" t="str">
        <f t="shared" si="4766"/>
        <v>High Cost</v>
      </c>
    </row>
    <row r="8882" spans="1:19" x14ac:dyDescent="0.3">
      <c r="A8882">
        <v>50</v>
      </c>
      <c r="B8882" t="s">
        <v>20</v>
      </c>
      <c r="C8882">
        <v>34.4</v>
      </c>
      <c r="D8882">
        <v>127</v>
      </c>
      <c r="E8882">
        <v>78</v>
      </c>
      <c r="F8882">
        <v>227</v>
      </c>
      <c r="G8882">
        <v>171</v>
      </c>
      <c r="H8882">
        <v>84</v>
      </c>
      <c r="I8882">
        <v>1</v>
      </c>
      <c r="J8882" t="s">
        <v>24</v>
      </c>
      <c r="K8882" t="s">
        <v>17</v>
      </c>
      <c r="L8882" t="s">
        <v>25</v>
      </c>
      <c r="M8882">
        <v>5.6</v>
      </c>
      <c r="N8882">
        <v>9805.77</v>
      </c>
      <c r="O8882" t="s">
        <v>19</v>
      </c>
      <c r="P8882" t="str">
        <f t="shared" ref="P8882" si="4792">IF(A8882&lt;30,"18-29",IF(A8882&lt;45,"30-44",IF(A8882&lt;60,"45-59",IF(A8882&lt;75,"60-74","75+"))))</f>
        <v>45-59</v>
      </c>
      <c r="Q8882" t="str">
        <f>IF(PatientData[[#This Row],[bmi]]&lt;18.5,"Underweight",
IF(PatientData[[#This Row],[bmi]]&lt;25,"Normal",
IF(PatientData[[#This Row],[bmi]]&lt;30,"Overweight","Obese")))</f>
        <v>Obese</v>
      </c>
      <c r="R8882" t="str">
        <f t="shared" si="4765"/>
        <v>High BP</v>
      </c>
      <c r="S8882" t="str">
        <f t="shared" si="4766"/>
        <v>Normal Cost</v>
      </c>
    </row>
    <row r="8883" spans="1:19" x14ac:dyDescent="0.3">
      <c r="A8883">
        <v>90</v>
      </c>
      <c r="B8883" t="s">
        <v>15</v>
      </c>
      <c r="C8883">
        <v>27</v>
      </c>
      <c r="D8883">
        <v>139</v>
      </c>
      <c r="E8883">
        <v>90</v>
      </c>
      <c r="F8883">
        <v>201</v>
      </c>
      <c r="G8883">
        <v>119</v>
      </c>
      <c r="H8883">
        <v>62</v>
      </c>
      <c r="I8883">
        <v>1</v>
      </c>
      <c r="J8883" t="s">
        <v>24</v>
      </c>
      <c r="K8883" t="s">
        <v>17</v>
      </c>
      <c r="L8883" t="s">
        <v>22</v>
      </c>
      <c r="M8883">
        <v>9.6999999999999993</v>
      </c>
      <c r="N8883">
        <v>18143.580000000002</v>
      </c>
      <c r="O8883" t="s">
        <v>19</v>
      </c>
      <c r="P8883" t="str">
        <f t="shared" ref="P8883:P8885" si="4793">IF(A8880&lt;30,"18-29",IF(A8880&lt;45,"30-44",IF(A8880&lt;60,"45-59",IF(A8880&lt;75,"60-74","75+"))))</f>
        <v>75+</v>
      </c>
      <c r="Q8883" t="str">
        <f>IF(PatientData[[#This Row],[bmi]]&lt;18.5,"Underweight",
IF(PatientData[[#This Row],[bmi]]&lt;25,"Normal",
IF(PatientData[[#This Row],[bmi]]&lt;30,"Overweight","Obese")))</f>
        <v>Overweight</v>
      </c>
      <c r="R8883" t="str">
        <f t="shared" si="4765"/>
        <v>High BP</v>
      </c>
      <c r="S8883" t="str">
        <f t="shared" si="4766"/>
        <v>High Cost</v>
      </c>
    </row>
    <row r="8884" spans="1:19" x14ac:dyDescent="0.3">
      <c r="A8884">
        <v>77</v>
      </c>
      <c r="B8884" t="s">
        <v>15</v>
      </c>
      <c r="C8884">
        <v>25.6</v>
      </c>
      <c r="D8884">
        <v>126</v>
      </c>
      <c r="E8884">
        <v>77</v>
      </c>
      <c r="F8884">
        <v>215.2</v>
      </c>
      <c r="G8884">
        <v>80.2</v>
      </c>
      <c r="H8884">
        <v>80</v>
      </c>
      <c r="I8884">
        <v>1</v>
      </c>
      <c r="J8884" t="s">
        <v>24</v>
      </c>
      <c r="K8884" t="s">
        <v>28</v>
      </c>
      <c r="L8884" t="s">
        <v>18</v>
      </c>
      <c r="M8884">
        <v>6.8</v>
      </c>
      <c r="N8884">
        <v>18027.04</v>
      </c>
      <c r="O8884" t="s">
        <v>19</v>
      </c>
      <c r="P8884" t="str">
        <f t="shared" si="4793"/>
        <v>75+</v>
      </c>
      <c r="Q8884" t="str">
        <f>IF(PatientData[[#This Row],[bmi]]&lt;18.5,"Underweight",
IF(PatientData[[#This Row],[bmi]]&lt;25,"Normal",
IF(PatientData[[#This Row],[bmi]]&lt;30,"Overweight","Obese")))</f>
        <v>Overweight</v>
      </c>
      <c r="R8884" t="str">
        <f t="shared" si="4765"/>
        <v>High BP</v>
      </c>
      <c r="S8884" t="str">
        <f t="shared" si="4766"/>
        <v>High Cost</v>
      </c>
    </row>
    <row r="8885" spans="1:19" x14ac:dyDescent="0.3">
      <c r="A8885">
        <v>52</v>
      </c>
      <c r="B8885" t="s">
        <v>15</v>
      </c>
      <c r="C8885">
        <v>22.7</v>
      </c>
      <c r="D8885">
        <v>114</v>
      </c>
      <c r="E8885">
        <v>60</v>
      </c>
      <c r="F8885">
        <v>209.1</v>
      </c>
      <c r="G8885">
        <v>136</v>
      </c>
      <c r="H8885">
        <v>80</v>
      </c>
      <c r="I8885">
        <v>0</v>
      </c>
      <c r="J8885" t="s">
        <v>16</v>
      </c>
      <c r="K8885" t="s">
        <v>17</v>
      </c>
      <c r="L8885" t="s">
        <v>25</v>
      </c>
      <c r="M8885">
        <v>5</v>
      </c>
      <c r="N8885">
        <v>9617.2800000000007</v>
      </c>
      <c r="O8885" t="s">
        <v>19</v>
      </c>
      <c r="P8885" t="str">
        <f t="shared" si="4793"/>
        <v>45-59</v>
      </c>
      <c r="Q8885" t="str">
        <f>IF(PatientData[[#This Row],[bmi]]&lt;18.5,"Underweight",
IF(PatientData[[#This Row],[bmi]]&lt;25,"Normal",
IF(PatientData[[#This Row],[bmi]]&lt;30,"Overweight","Obese")))</f>
        <v>Normal</v>
      </c>
      <c r="R8885" t="str">
        <f t="shared" si="4765"/>
        <v>Normal BP</v>
      </c>
      <c r="S8885" t="str">
        <f t="shared" si="4766"/>
        <v>Normal Cost</v>
      </c>
    </row>
    <row r="8886" spans="1:19" x14ac:dyDescent="0.3">
      <c r="A8886">
        <v>55</v>
      </c>
      <c r="B8886" t="s">
        <v>20</v>
      </c>
      <c r="C8886">
        <v>34.4</v>
      </c>
      <c r="D8886">
        <v>139</v>
      </c>
      <c r="E8886">
        <v>80</v>
      </c>
      <c r="F8886">
        <v>247.6</v>
      </c>
      <c r="G8886">
        <v>94.9</v>
      </c>
      <c r="H8886">
        <v>76</v>
      </c>
      <c r="I8886">
        <v>0</v>
      </c>
      <c r="J8886" t="s">
        <v>27</v>
      </c>
      <c r="K8886" t="s">
        <v>26</v>
      </c>
      <c r="L8886" t="s">
        <v>18</v>
      </c>
      <c r="M8886">
        <v>3</v>
      </c>
      <c r="N8886">
        <v>6605.25</v>
      </c>
      <c r="O8886" t="s">
        <v>19</v>
      </c>
      <c r="P8886" t="str">
        <f t="shared" ref="P8886:P8889" si="4794">IF(A8886&lt;30,"18-29",IF(A8886&lt;45,"30-44",IF(A8886&lt;60,"45-59",IF(A8886&lt;75,"60-74","75+"))))</f>
        <v>45-59</v>
      </c>
      <c r="Q8886" t="str">
        <f>IF(PatientData[[#This Row],[bmi]]&lt;18.5,"Underweight",
IF(PatientData[[#This Row],[bmi]]&lt;25,"Normal",
IF(PatientData[[#This Row],[bmi]]&lt;30,"Overweight","Obese")))</f>
        <v>Obese</v>
      </c>
      <c r="R8886" t="str">
        <f t="shared" si="4765"/>
        <v>High BP</v>
      </c>
      <c r="S8886" t="str">
        <f t="shared" si="4766"/>
        <v>Normal Cost</v>
      </c>
    </row>
    <row r="8887" spans="1:19" x14ac:dyDescent="0.3">
      <c r="A8887">
        <v>34</v>
      </c>
      <c r="B8887" t="s">
        <v>20</v>
      </c>
      <c r="C8887">
        <v>34.4</v>
      </c>
      <c r="D8887">
        <v>112</v>
      </c>
      <c r="E8887">
        <v>70</v>
      </c>
      <c r="F8887">
        <v>243.3</v>
      </c>
      <c r="G8887">
        <v>216.4</v>
      </c>
      <c r="H8887">
        <v>81</v>
      </c>
      <c r="I8887">
        <v>4</v>
      </c>
      <c r="J8887" t="s">
        <v>24</v>
      </c>
      <c r="K8887" t="s">
        <v>28</v>
      </c>
      <c r="L8887" t="s">
        <v>22</v>
      </c>
      <c r="M8887">
        <v>9.9</v>
      </c>
      <c r="N8887">
        <v>21078.76</v>
      </c>
      <c r="O8887" t="s">
        <v>19</v>
      </c>
      <c r="P8887" t="str">
        <f t="shared" si="4794"/>
        <v>30-44</v>
      </c>
      <c r="Q8887" t="str">
        <f>IF(PatientData[[#This Row],[bmi]]&lt;18.5,"Underweight",
IF(PatientData[[#This Row],[bmi]]&lt;25,"Normal",
IF(PatientData[[#This Row],[bmi]]&lt;30,"Overweight","Obese")))</f>
        <v>Obese</v>
      </c>
      <c r="R8887" t="str">
        <f t="shared" si="4765"/>
        <v>Normal BP</v>
      </c>
      <c r="S8887" t="str">
        <f t="shared" si="4766"/>
        <v>High Cost</v>
      </c>
    </row>
    <row r="8888" spans="1:19" x14ac:dyDescent="0.3">
      <c r="A8888">
        <v>50</v>
      </c>
      <c r="B8888" t="s">
        <v>20</v>
      </c>
      <c r="C8888">
        <v>34.4</v>
      </c>
      <c r="D8888">
        <v>129</v>
      </c>
      <c r="E8888">
        <v>70</v>
      </c>
      <c r="F8888">
        <v>249.7</v>
      </c>
      <c r="G8888">
        <v>120</v>
      </c>
      <c r="H8888">
        <v>78</v>
      </c>
      <c r="I8888">
        <v>0</v>
      </c>
      <c r="J8888" t="s">
        <v>16</v>
      </c>
      <c r="K8888" t="s">
        <v>28</v>
      </c>
      <c r="L8888" t="s">
        <v>18</v>
      </c>
      <c r="M8888">
        <v>12.3</v>
      </c>
      <c r="N8888">
        <v>20070.11</v>
      </c>
      <c r="O8888" t="s">
        <v>19</v>
      </c>
      <c r="P8888" t="str">
        <f t="shared" si="4794"/>
        <v>45-59</v>
      </c>
      <c r="Q8888" t="str">
        <f>IF(PatientData[[#This Row],[bmi]]&lt;18.5,"Underweight",
IF(PatientData[[#This Row],[bmi]]&lt;25,"Normal",
IF(PatientData[[#This Row],[bmi]]&lt;30,"Overweight","Obese")))</f>
        <v>Obese</v>
      </c>
      <c r="R8888" t="str">
        <f t="shared" si="4765"/>
        <v>High BP</v>
      </c>
      <c r="S8888" t="str">
        <f t="shared" si="4766"/>
        <v>High Cost</v>
      </c>
    </row>
    <row r="8889" spans="1:19" x14ac:dyDescent="0.3">
      <c r="A8889">
        <v>41</v>
      </c>
      <c r="B8889" t="s">
        <v>20</v>
      </c>
      <c r="C8889">
        <v>34.4</v>
      </c>
      <c r="D8889">
        <v>115</v>
      </c>
      <c r="E8889">
        <v>64</v>
      </c>
      <c r="F8889">
        <v>226.3</v>
      </c>
      <c r="G8889">
        <v>92.8</v>
      </c>
      <c r="H8889">
        <v>79</v>
      </c>
      <c r="I8889">
        <v>3</v>
      </c>
      <c r="J8889" t="s">
        <v>16</v>
      </c>
      <c r="K8889" t="s">
        <v>28</v>
      </c>
      <c r="L8889" t="s">
        <v>22</v>
      </c>
      <c r="M8889">
        <v>5.2</v>
      </c>
      <c r="N8889">
        <v>13719.52</v>
      </c>
      <c r="O8889" t="s">
        <v>19</v>
      </c>
      <c r="P8889" t="str">
        <f t="shared" si="4794"/>
        <v>30-44</v>
      </c>
      <c r="Q8889" t="str">
        <f>IF(PatientData[[#This Row],[bmi]]&lt;18.5,"Underweight",
IF(PatientData[[#This Row],[bmi]]&lt;25,"Normal",
IF(PatientData[[#This Row],[bmi]]&lt;30,"Overweight","Obese")))</f>
        <v>Obese</v>
      </c>
      <c r="R8889" t="str">
        <f t="shared" si="4765"/>
        <v>Normal BP</v>
      </c>
      <c r="S8889" t="str">
        <f t="shared" si="4766"/>
        <v>Normal Cost</v>
      </c>
    </row>
    <row r="8890" spans="1:19" x14ac:dyDescent="0.3">
      <c r="A8890">
        <v>68</v>
      </c>
      <c r="B8890" t="s">
        <v>15</v>
      </c>
      <c r="C8890">
        <v>22.9</v>
      </c>
      <c r="D8890">
        <v>133</v>
      </c>
      <c r="E8890">
        <v>76</v>
      </c>
      <c r="F8890">
        <v>231</v>
      </c>
      <c r="G8890">
        <v>121.2</v>
      </c>
      <c r="H8890">
        <v>79</v>
      </c>
      <c r="I8890">
        <v>0</v>
      </c>
      <c r="J8890" t="s">
        <v>27</v>
      </c>
      <c r="K8890" t="s">
        <v>28</v>
      </c>
      <c r="L8890" t="s">
        <v>25</v>
      </c>
      <c r="M8890">
        <v>4.5</v>
      </c>
      <c r="N8890">
        <v>9793.51</v>
      </c>
      <c r="O8890" t="s">
        <v>19</v>
      </c>
      <c r="P8890" t="str">
        <f t="shared" ref="P8890:P8892" si="4795">IF(A8887&lt;30,"18-29",IF(A8887&lt;45,"30-44",IF(A8887&lt;60,"45-59",IF(A8887&lt;75,"60-74","75+"))))</f>
        <v>30-44</v>
      </c>
      <c r="Q8890" t="str">
        <f>IF(PatientData[[#This Row],[bmi]]&lt;18.5,"Underweight",
IF(PatientData[[#This Row],[bmi]]&lt;25,"Normal",
IF(PatientData[[#This Row],[bmi]]&lt;30,"Overweight","Obese")))</f>
        <v>Normal</v>
      </c>
      <c r="R8890" t="str">
        <f t="shared" si="4765"/>
        <v>High BP</v>
      </c>
      <c r="S8890" t="str">
        <f t="shared" si="4766"/>
        <v>Normal Cost</v>
      </c>
    </row>
    <row r="8891" spans="1:19" x14ac:dyDescent="0.3">
      <c r="A8891">
        <v>72</v>
      </c>
      <c r="B8891" t="s">
        <v>15</v>
      </c>
      <c r="C8891">
        <v>31.2</v>
      </c>
      <c r="D8891">
        <v>144</v>
      </c>
      <c r="E8891">
        <v>81</v>
      </c>
      <c r="F8891">
        <v>260.10000000000002</v>
      </c>
      <c r="G8891">
        <v>140.6</v>
      </c>
      <c r="H8891">
        <v>89</v>
      </c>
      <c r="I8891">
        <v>0</v>
      </c>
      <c r="J8891" t="s">
        <v>16</v>
      </c>
      <c r="K8891" t="s">
        <v>21</v>
      </c>
      <c r="L8891" t="s">
        <v>25</v>
      </c>
      <c r="M8891">
        <v>11.1</v>
      </c>
      <c r="N8891">
        <v>21003.14</v>
      </c>
      <c r="O8891" t="s">
        <v>19</v>
      </c>
      <c r="P8891" t="str">
        <f t="shared" si="4795"/>
        <v>45-59</v>
      </c>
      <c r="Q8891" t="str">
        <f>IF(PatientData[[#This Row],[bmi]]&lt;18.5,"Underweight",
IF(PatientData[[#This Row],[bmi]]&lt;25,"Normal",
IF(PatientData[[#This Row],[bmi]]&lt;30,"Overweight","Obese")))</f>
        <v>Obese</v>
      </c>
      <c r="R8891" t="str">
        <f t="shared" si="4765"/>
        <v>High BP</v>
      </c>
      <c r="S8891" t="str">
        <f t="shared" si="4766"/>
        <v>High Cost</v>
      </c>
    </row>
    <row r="8892" spans="1:19" x14ac:dyDescent="0.3">
      <c r="A8892">
        <v>38</v>
      </c>
      <c r="B8892" t="s">
        <v>15</v>
      </c>
      <c r="C8892">
        <v>24.7</v>
      </c>
      <c r="D8892">
        <v>114</v>
      </c>
      <c r="E8892">
        <v>75</v>
      </c>
      <c r="F8892">
        <v>184.5</v>
      </c>
      <c r="G8892">
        <v>90.9</v>
      </c>
      <c r="H8892">
        <v>88</v>
      </c>
      <c r="I8892">
        <v>2</v>
      </c>
      <c r="J8892" t="s">
        <v>16</v>
      </c>
      <c r="K8892" t="s">
        <v>26</v>
      </c>
      <c r="L8892" t="s">
        <v>25</v>
      </c>
      <c r="M8892">
        <v>9.1999999999999993</v>
      </c>
      <c r="N8892">
        <v>17586.96</v>
      </c>
      <c r="O8892" t="s">
        <v>19</v>
      </c>
      <c r="P8892" t="str">
        <f t="shared" si="4795"/>
        <v>30-44</v>
      </c>
      <c r="Q8892" t="str">
        <f>IF(PatientData[[#This Row],[bmi]]&lt;18.5,"Underweight",
IF(PatientData[[#This Row],[bmi]]&lt;25,"Normal",
IF(PatientData[[#This Row],[bmi]]&lt;30,"Overweight","Obese")))</f>
        <v>Normal</v>
      </c>
      <c r="R8892" t="str">
        <f t="shared" si="4765"/>
        <v>Normal BP</v>
      </c>
      <c r="S8892" t="str">
        <f t="shared" si="4766"/>
        <v>High Cost</v>
      </c>
    </row>
    <row r="8893" spans="1:19" x14ac:dyDescent="0.3">
      <c r="A8893">
        <v>77</v>
      </c>
      <c r="B8893" t="s">
        <v>20</v>
      </c>
      <c r="C8893">
        <v>34.4</v>
      </c>
      <c r="D8893">
        <v>135</v>
      </c>
      <c r="E8893">
        <v>76</v>
      </c>
      <c r="F8893">
        <v>300</v>
      </c>
      <c r="G8893">
        <v>111.1</v>
      </c>
      <c r="H8893">
        <v>88</v>
      </c>
      <c r="I8893">
        <v>1</v>
      </c>
      <c r="J8893" t="s">
        <v>24</v>
      </c>
      <c r="K8893" t="s">
        <v>26</v>
      </c>
      <c r="L8893" t="s">
        <v>22</v>
      </c>
      <c r="M8893">
        <v>2.6</v>
      </c>
      <c r="N8893">
        <v>6950.04</v>
      </c>
      <c r="O8893" t="s">
        <v>19</v>
      </c>
      <c r="P8893" t="str">
        <f t="shared" ref="P8893:P8895" si="4796">IF(A8893&lt;30,"18-29",IF(A8893&lt;45,"30-44",IF(A8893&lt;60,"45-59",IF(A8893&lt;75,"60-74","75+"))))</f>
        <v>75+</v>
      </c>
      <c r="Q8893" t="str">
        <f>IF(PatientData[[#This Row],[bmi]]&lt;18.5,"Underweight",
IF(PatientData[[#This Row],[bmi]]&lt;25,"Normal",
IF(PatientData[[#This Row],[bmi]]&lt;30,"Overweight","Obese")))</f>
        <v>Obese</v>
      </c>
      <c r="R8893" t="str">
        <f t="shared" si="4765"/>
        <v>High BP</v>
      </c>
      <c r="S8893" t="str">
        <f t="shared" si="4766"/>
        <v>Normal Cost</v>
      </c>
    </row>
    <row r="8894" spans="1:19" x14ac:dyDescent="0.3">
      <c r="A8894">
        <v>70</v>
      </c>
      <c r="B8894" t="s">
        <v>20</v>
      </c>
      <c r="C8894">
        <v>34.4</v>
      </c>
      <c r="D8894">
        <v>131</v>
      </c>
      <c r="E8894">
        <v>79</v>
      </c>
      <c r="F8894">
        <v>293.2</v>
      </c>
      <c r="G8894">
        <v>130.6</v>
      </c>
      <c r="H8894">
        <v>92</v>
      </c>
      <c r="I8894">
        <v>1</v>
      </c>
      <c r="J8894" t="s">
        <v>16</v>
      </c>
      <c r="K8894" t="s">
        <v>21</v>
      </c>
      <c r="L8894" t="s">
        <v>25</v>
      </c>
      <c r="M8894">
        <v>9</v>
      </c>
      <c r="N8894">
        <v>20090.13</v>
      </c>
      <c r="O8894" t="s">
        <v>19</v>
      </c>
      <c r="P8894" t="str">
        <f t="shared" si="4796"/>
        <v>60-74</v>
      </c>
      <c r="Q8894" t="str">
        <f>IF(PatientData[[#This Row],[bmi]]&lt;18.5,"Underweight",
IF(PatientData[[#This Row],[bmi]]&lt;25,"Normal",
IF(PatientData[[#This Row],[bmi]]&lt;30,"Overweight","Obese")))</f>
        <v>Obese</v>
      </c>
      <c r="R8894" t="str">
        <f t="shared" si="4765"/>
        <v>High BP</v>
      </c>
      <c r="S8894" t="str">
        <f t="shared" si="4766"/>
        <v>High Cost</v>
      </c>
    </row>
    <row r="8895" spans="1:19" x14ac:dyDescent="0.3">
      <c r="A8895">
        <v>64</v>
      </c>
      <c r="B8895" t="s">
        <v>20</v>
      </c>
      <c r="C8895">
        <v>34.4</v>
      </c>
      <c r="D8895">
        <v>127</v>
      </c>
      <c r="E8895">
        <v>79</v>
      </c>
      <c r="F8895">
        <v>242.7</v>
      </c>
      <c r="G8895">
        <v>199.6</v>
      </c>
      <c r="H8895">
        <v>56</v>
      </c>
      <c r="I8895">
        <v>0</v>
      </c>
      <c r="J8895" t="s">
        <v>27</v>
      </c>
      <c r="K8895" t="s">
        <v>26</v>
      </c>
      <c r="L8895" t="s">
        <v>18</v>
      </c>
      <c r="M8895">
        <v>4.3</v>
      </c>
      <c r="N8895">
        <v>8557.76</v>
      </c>
      <c r="O8895" t="s">
        <v>19</v>
      </c>
      <c r="P8895" t="str">
        <f t="shared" si="4796"/>
        <v>60-74</v>
      </c>
      <c r="Q8895" t="str">
        <f>IF(PatientData[[#This Row],[bmi]]&lt;18.5,"Underweight",
IF(PatientData[[#This Row],[bmi]]&lt;25,"Normal",
IF(PatientData[[#This Row],[bmi]]&lt;30,"Overweight","Obese")))</f>
        <v>Obese</v>
      </c>
      <c r="R8895" t="str">
        <f t="shared" si="4765"/>
        <v>High BP</v>
      </c>
      <c r="S8895" t="str">
        <f t="shared" si="4766"/>
        <v>Normal Cost</v>
      </c>
    </row>
    <row r="8896" spans="1:19" x14ac:dyDescent="0.3">
      <c r="A8896">
        <v>77</v>
      </c>
      <c r="B8896" t="s">
        <v>15</v>
      </c>
      <c r="C8896">
        <v>37.4</v>
      </c>
      <c r="D8896">
        <v>144</v>
      </c>
      <c r="E8896">
        <v>87</v>
      </c>
      <c r="F8896">
        <v>253.8</v>
      </c>
      <c r="G8896">
        <v>169.2</v>
      </c>
      <c r="H8896">
        <v>102</v>
      </c>
      <c r="I8896">
        <v>1</v>
      </c>
      <c r="J8896" t="s">
        <v>16</v>
      </c>
      <c r="K8896" t="s">
        <v>17</v>
      </c>
      <c r="L8896" t="s">
        <v>18</v>
      </c>
      <c r="M8896">
        <v>4.8</v>
      </c>
      <c r="N8896">
        <v>9291.98</v>
      </c>
      <c r="O8896" t="s">
        <v>19</v>
      </c>
      <c r="P8896" t="str">
        <f t="shared" ref="P8896:P8898" si="4797">IF(A8893&lt;30,"18-29",IF(A8893&lt;45,"30-44",IF(A8893&lt;60,"45-59",IF(A8893&lt;75,"60-74","75+"))))</f>
        <v>75+</v>
      </c>
      <c r="Q8896" t="str">
        <f>IF(PatientData[[#This Row],[bmi]]&lt;18.5,"Underweight",
IF(PatientData[[#This Row],[bmi]]&lt;25,"Normal",
IF(PatientData[[#This Row],[bmi]]&lt;30,"Overweight","Obese")))</f>
        <v>Obese</v>
      </c>
      <c r="R8896" t="str">
        <f t="shared" si="4765"/>
        <v>High BP</v>
      </c>
      <c r="S8896" t="str">
        <f t="shared" si="4766"/>
        <v>Normal Cost</v>
      </c>
    </row>
    <row r="8897" spans="1:19" x14ac:dyDescent="0.3">
      <c r="A8897">
        <v>69</v>
      </c>
      <c r="B8897" t="s">
        <v>15</v>
      </c>
      <c r="C8897">
        <v>24.6</v>
      </c>
      <c r="D8897">
        <v>146</v>
      </c>
      <c r="E8897">
        <v>88</v>
      </c>
      <c r="F8897">
        <v>208.2</v>
      </c>
      <c r="G8897">
        <v>117.2</v>
      </c>
      <c r="H8897">
        <v>78</v>
      </c>
      <c r="I8897">
        <v>3</v>
      </c>
      <c r="J8897" t="s">
        <v>24</v>
      </c>
      <c r="K8897" t="s">
        <v>26</v>
      </c>
      <c r="L8897" t="s">
        <v>18</v>
      </c>
      <c r="M8897">
        <v>2.8</v>
      </c>
      <c r="N8897">
        <v>6308.87</v>
      </c>
      <c r="O8897" t="s">
        <v>19</v>
      </c>
      <c r="P8897" t="str">
        <f t="shared" si="4797"/>
        <v>60-74</v>
      </c>
      <c r="Q8897" t="str">
        <f>IF(PatientData[[#This Row],[bmi]]&lt;18.5,"Underweight",
IF(PatientData[[#This Row],[bmi]]&lt;25,"Normal",
IF(PatientData[[#This Row],[bmi]]&lt;30,"Overweight","Obese")))</f>
        <v>Normal</v>
      </c>
      <c r="R8897" t="str">
        <f t="shared" si="4765"/>
        <v>High BP</v>
      </c>
      <c r="S8897" t="str">
        <f t="shared" si="4766"/>
        <v>Normal Cost</v>
      </c>
    </row>
    <row r="8898" spans="1:19" x14ac:dyDescent="0.3">
      <c r="A8898">
        <v>59</v>
      </c>
      <c r="B8898" t="s">
        <v>15</v>
      </c>
      <c r="C8898">
        <v>25</v>
      </c>
      <c r="D8898">
        <v>118</v>
      </c>
      <c r="E8898">
        <v>80</v>
      </c>
      <c r="F8898">
        <v>196.9</v>
      </c>
      <c r="G8898">
        <v>97.3</v>
      </c>
      <c r="H8898">
        <v>83</v>
      </c>
      <c r="I8898">
        <v>1</v>
      </c>
      <c r="J8898" t="s">
        <v>24</v>
      </c>
      <c r="K8898" t="s">
        <v>21</v>
      </c>
      <c r="L8898" t="s">
        <v>25</v>
      </c>
      <c r="M8898">
        <v>3.7</v>
      </c>
      <c r="N8898">
        <v>10140.99</v>
      </c>
      <c r="O8898" t="s">
        <v>19</v>
      </c>
      <c r="P8898" t="str">
        <f t="shared" si="4797"/>
        <v>60-74</v>
      </c>
      <c r="Q8898" t="str">
        <f>IF(PatientData[[#This Row],[bmi]]&lt;18.5,"Underweight",
IF(PatientData[[#This Row],[bmi]]&lt;25,"Normal",
IF(PatientData[[#This Row],[bmi]]&lt;30,"Overweight","Obese")))</f>
        <v>Overweight</v>
      </c>
      <c r="R8898" t="str">
        <f t="shared" si="4765"/>
        <v>High BP</v>
      </c>
      <c r="S8898" t="str">
        <f t="shared" si="4766"/>
        <v>Normal Cost</v>
      </c>
    </row>
    <row r="8899" spans="1:19" x14ac:dyDescent="0.3">
      <c r="A8899">
        <v>63</v>
      </c>
      <c r="B8899" t="s">
        <v>20</v>
      </c>
      <c r="C8899">
        <v>34.4</v>
      </c>
      <c r="D8899">
        <v>136</v>
      </c>
      <c r="E8899">
        <v>78</v>
      </c>
      <c r="F8899">
        <v>255.5</v>
      </c>
      <c r="G8899">
        <v>103.8</v>
      </c>
      <c r="H8899">
        <v>69</v>
      </c>
      <c r="I8899">
        <v>1</v>
      </c>
      <c r="J8899" t="s">
        <v>27</v>
      </c>
      <c r="K8899" t="s">
        <v>26</v>
      </c>
      <c r="L8899" t="s">
        <v>18</v>
      </c>
      <c r="M8899">
        <v>4.8</v>
      </c>
      <c r="N8899">
        <v>9536.3700000000008</v>
      </c>
      <c r="O8899" t="s">
        <v>19</v>
      </c>
      <c r="P8899" t="str">
        <f t="shared" ref="P8899" si="4798">IF(A8899&lt;30,"18-29",IF(A8899&lt;45,"30-44",IF(A8899&lt;60,"45-59",IF(A8899&lt;75,"60-74","75+"))))</f>
        <v>60-74</v>
      </c>
      <c r="Q8899" t="str">
        <f>IF(PatientData[[#This Row],[bmi]]&lt;18.5,"Underweight",
IF(PatientData[[#This Row],[bmi]]&lt;25,"Normal",
IF(PatientData[[#This Row],[bmi]]&lt;30,"Overweight","Obese")))</f>
        <v>Obese</v>
      </c>
      <c r="R8899" t="str">
        <f t="shared" ref="R8899:R8962" si="4799">IF(AND(D8899&lt;120,E8899&lt;80),"Normal BP","High BP")</f>
        <v>High BP</v>
      </c>
      <c r="S8899" t="str">
        <f t="shared" ref="S8899:S8962" si="4800">IF(N8899&gt;15000,"High Cost","Normal Cost")</f>
        <v>Normal Cost</v>
      </c>
    </row>
    <row r="8900" spans="1:19" x14ac:dyDescent="0.3">
      <c r="A8900">
        <v>61</v>
      </c>
      <c r="B8900" t="s">
        <v>15</v>
      </c>
      <c r="C8900">
        <v>28.2</v>
      </c>
      <c r="D8900">
        <v>143</v>
      </c>
      <c r="E8900">
        <v>93</v>
      </c>
      <c r="F8900">
        <v>215.3</v>
      </c>
      <c r="G8900">
        <v>139.4</v>
      </c>
      <c r="H8900">
        <v>63</v>
      </c>
      <c r="I8900">
        <v>0</v>
      </c>
      <c r="J8900" t="s">
        <v>16</v>
      </c>
      <c r="K8900" t="s">
        <v>21</v>
      </c>
      <c r="L8900" t="s">
        <v>18</v>
      </c>
      <c r="M8900">
        <v>9.5</v>
      </c>
      <c r="N8900">
        <v>18477.490000000002</v>
      </c>
      <c r="O8900" t="s">
        <v>19</v>
      </c>
      <c r="P8900" t="str">
        <f t="shared" ref="P8900" si="4801">IF(A8897&lt;30,"18-29",IF(A8897&lt;45,"30-44",IF(A8897&lt;60,"45-59",IF(A8897&lt;75,"60-74","75+"))))</f>
        <v>60-74</v>
      </c>
      <c r="Q8900" t="str">
        <f>IF(PatientData[[#This Row],[bmi]]&lt;18.5,"Underweight",
IF(PatientData[[#This Row],[bmi]]&lt;25,"Normal",
IF(PatientData[[#This Row],[bmi]]&lt;30,"Overweight","Obese")))</f>
        <v>Overweight</v>
      </c>
      <c r="R8900" t="str">
        <f t="shared" si="4799"/>
        <v>High BP</v>
      </c>
      <c r="S8900" t="str">
        <f t="shared" si="4800"/>
        <v>High Cost</v>
      </c>
    </row>
    <row r="8901" spans="1:19" x14ac:dyDescent="0.3">
      <c r="A8901">
        <v>75</v>
      </c>
      <c r="B8901" t="s">
        <v>20</v>
      </c>
      <c r="C8901">
        <v>34.4</v>
      </c>
      <c r="D8901">
        <v>125</v>
      </c>
      <c r="E8901">
        <v>87</v>
      </c>
      <c r="F8901">
        <v>250.2</v>
      </c>
      <c r="G8901">
        <v>161.30000000000001</v>
      </c>
      <c r="H8901">
        <v>88</v>
      </c>
      <c r="I8901">
        <v>4</v>
      </c>
      <c r="J8901" t="s">
        <v>16</v>
      </c>
      <c r="K8901" t="s">
        <v>26</v>
      </c>
      <c r="L8901" t="s">
        <v>18</v>
      </c>
      <c r="M8901">
        <v>8.5</v>
      </c>
      <c r="N8901">
        <v>17340.48</v>
      </c>
      <c r="O8901" t="s">
        <v>19</v>
      </c>
      <c r="P8901" t="str">
        <f t="shared" ref="P8901" si="4802">IF(A8901&lt;30,"18-29",IF(A8901&lt;45,"30-44",IF(A8901&lt;60,"45-59",IF(A8901&lt;75,"60-74","75+"))))</f>
        <v>75+</v>
      </c>
      <c r="Q8901" t="str">
        <f>IF(PatientData[[#This Row],[bmi]]&lt;18.5,"Underweight",
IF(PatientData[[#This Row],[bmi]]&lt;25,"Normal",
IF(PatientData[[#This Row],[bmi]]&lt;30,"Overweight","Obese")))</f>
        <v>Obese</v>
      </c>
      <c r="R8901" t="str">
        <f t="shared" si="4799"/>
        <v>High BP</v>
      </c>
      <c r="S8901" t="str">
        <f t="shared" si="4800"/>
        <v>High Cost</v>
      </c>
    </row>
    <row r="8902" spans="1:19" x14ac:dyDescent="0.3">
      <c r="A8902">
        <v>71</v>
      </c>
      <c r="B8902" t="s">
        <v>15</v>
      </c>
      <c r="C8902">
        <v>31.7</v>
      </c>
      <c r="D8902">
        <v>134</v>
      </c>
      <c r="E8902">
        <v>79</v>
      </c>
      <c r="F8902">
        <v>263</v>
      </c>
      <c r="G8902">
        <v>122.1</v>
      </c>
      <c r="H8902">
        <v>78</v>
      </c>
      <c r="I8902">
        <v>1</v>
      </c>
      <c r="J8902" t="s">
        <v>16</v>
      </c>
      <c r="K8902" t="s">
        <v>21</v>
      </c>
      <c r="L8902" t="s">
        <v>18</v>
      </c>
      <c r="M8902">
        <v>11.7</v>
      </c>
      <c r="N8902">
        <v>23831.25</v>
      </c>
      <c r="O8902" t="s">
        <v>19</v>
      </c>
      <c r="P8902" t="str">
        <f t="shared" ref="P8902" si="4803">IF(A8899&lt;30,"18-29",IF(A8899&lt;45,"30-44",IF(A8899&lt;60,"45-59",IF(A8899&lt;75,"60-74","75+"))))</f>
        <v>60-74</v>
      </c>
      <c r="Q8902" t="str">
        <f>IF(PatientData[[#This Row],[bmi]]&lt;18.5,"Underweight",
IF(PatientData[[#This Row],[bmi]]&lt;25,"Normal",
IF(PatientData[[#This Row],[bmi]]&lt;30,"Overweight","Obese")))</f>
        <v>Obese</v>
      </c>
      <c r="R8902" t="str">
        <f t="shared" si="4799"/>
        <v>High BP</v>
      </c>
      <c r="S8902" t="str">
        <f t="shared" si="4800"/>
        <v>High Cost</v>
      </c>
    </row>
    <row r="8903" spans="1:19" x14ac:dyDescent="0.3">
      <c r="A8903">
        <v>41</v>
      </c>
      <c r="B8903" t="s">
        <v>20</v>
      </c>
      <c r="C8903">
        <v>34.4</v>
      </c>
      <c r="D8903">
        <v>106</v>
      </c>
      <c r="E8903">
        <v>69</v>
      </c>
      <c r="F8903">
        <v>254.4</v>
      </c>
      <c r="G8903">
        <v>104.7</v>
      </c>
      <c r="H8903">
        <v>63</v>
      </c>
      <c r="I8903">
        <v>2</v>
      </c>
      <c r="J8903" t="s">
        <v>27</v>
      </c>
      <c r="K8903" t="s">
        <v>21</v>
      </c>
      <c r="L8903" t="s">
        <v>18</v>
      </c>
      <c r="M8903">
        <v>3.8</v>
      </c>
      <c r="N8903">
        <v>9856.02</v>
      </c>
      <c r="O8903" t="s">
        <v>19</v>
      </c>
      <c r="P8903" t="str">
        <f t="shared" ref="P8903:P8914" si="4804">IF(A8903&lt;30,"18-29",IF(A8903&lt;45,"30-44",IF(A8903&lt;60,"45-59",IF(A8903&lt;75,"60-74","75+"))))</f>
        <v>30-44</v>
      </c>
      <c r="Q8903" t="str">
        <f>IF(PatientData[[#This Row],[bmi]]&lt;18.5,"Underweight",
IF(PatientData[[#This Row],[bmi]]&lt;25,"Normal",
IF(PatientData[[#This Row],[bmi]]&lt;30,"Overweight","Obese")))</f>
        <v>Obese</v>
      </c>
      <c r="R8903" t="str">
        <f t="shared" si="4799"/>
        <v>Normal BP</v>
      </c>
      <c r="S8903" t="str">
        <f t="shared" si="4800"/>
        <v>Normal Cost</v>
      </c>
    </row>
    <row r="8904" spans="1:19" x14ac:dyDescent="0.3">
      <c r="A8904">
        <v>57</v>
      </c>
      <c r="B8904" t="s">
        <v>20</v>
      </c>
      <c r="C8904">
        <v>34.4</v>
      </c>
      <c r="D8904">
        <v>135</v>
      </c>
      <c r="E8904">
        <v>78</v>
      </c>
      <c r="F8904">
        <v>250.3</v>
      </c>
      <c r="G8904">
        <v>125</v>
      </c>
      <c r="H8904">
        <v>90</v>
      </c>
      <c r="I8904">
        <v>3</v>
      </c>
      <c r="J8904" t="s">
        <v>24</v>
      </c>
      <c r="K8904" t="s">
        <v>21</v>
      </c>
      <c r="L8904" t="s">
        <v>18</v>
      </c>
      <c r="M8904">
        <v>7.2</v>
      </c>
      <c r="N8904">
        <v>16000.17</v>
      </c>
      <c r="O8904" t="s">
        <v>23</v>
      </c>
      <c r="P8904" t="str">
        <f t="shared" si="4804"/>
        <v>45-59</v>
      </c>
      <c r="Q8904" t="str">
        <f>IF(PatientData[[#This Row],[bmi]]&lt;18.5,"Underweight",
IF(PatientData[[#This Row],[bmi]]&lt;25,"Normal",
IF(PatientData[[#This Row],[bmi]]&lt;30,"Overweight","Obese")))</f>
        <v>Obese</v>
      </c>
      <c r="R8904" t="str">
        <f t="shared" si="4799"/>
        <v>High BP</v>
      </c>
      <c r="S8904" t="str">
        <f t="shared" si="4800"/>
        <v>High Cost</v>
      </c>
    </row>
    <row r="8905" spans="1:19" x14ac:dyDescent="0.3">
      <c r="A8905">
        <v>91</v>
      </c>
      <c r="B8905" t="s">
        <v>20</v>
      </c>
      <c r="C8905">
        <v>34.4</v>
      </c>
      <c r="D8905">
        <v>139</v>
      </c>
      <c r="E8905">
        <v>90</v>
      </c>
      <c r="F8905">
        <v>281.89999999999998</v>
      </c>
      <c r="G8905">
        <v>118.3</v>
      </c>
      <c r="H8905">
        <v>76</v>
      </c>
      <c r="I8905">
        <v>4</v>
      </c>
      <c r="J8905" t="s">
        <v>24</v>
      </c>
      <c r="K8905" t="s">
        <v>26</v>
      </c>
      <c r="L8905" t="s">
        <v>18</v>
      </c>
      <c r="M8905">
        <v>5.7</v>
      </c>
      <c r="N8905">
        <v>11557.94</v>
      </c>
      <c r="O8905" t="s">
        <v>23</v>
      </c>
      <c r="P8905" t="str">
        <f t="shared" si="4804"/>
        <v>75+</v>
      </c>
      <c r="Q8905" t="str">
        <f>IF(PatientData[[#This Row],[bmi]]&lt;18.5,"Underweight",
IF(PatientData[[#This Row],[bmi]]&lt;25,"Normal",
IF(PatientData[[#This Row],[bmi]]&lt;30,"Overweight","Obese")))</f>
        <v>Obese</v>
      </c>
      <c r="R8905" t="str">
        <f t="shared" si="4799"/>
        <v>High BP</v>
      </c>
      <c r="S8905" t="str">
        <f t="shared" si="4800"/>
        <v>Normal Cost</v>
      </c>
    </row>
    <row r="8906" spans="1:19" x14ac:dyDescent="0.3">
      <c r="A8906">
        <v>66</v>
      </c>
      <c r="B8906" t="s">
        <v>20</v>
      </c>
      <c r="C8906">
        <v>34.5</v>
      </c>
      <c r="D8906">
        <v>133</v>
      </c>
      <c r="E8906">
        <v>94</v>
      </c>
      <c r="F8906">
        <v>252.8</v>
      </c>
      <c r="G8906">
        <v>139</v>
      </c>
      <c r="H8906">
        <v>58</v>
      </c>
      <c r="I8906">
        <v>2</v>
      </c>
      <c r="J8906" t="s">
        <v>27</v>
      </c>
      <c r="K8906" t="s">
        <v>21</v>
      </c>
      <c r="L8906" t="s">
        <v>25</v>
      </c>
      <c r="M8906">
        <v>13.9</v>
      </c>
      <c r="N8906">
        <v>24937.59</v>
      </c>
      <c r="O8906" t="s">
        <v>19</v>
      </c>
      <c r="P8906" t="str">
        <f t="shared" si="4804"/>
        <v>60-74</v>
      </c>
      <c r="Q8906" t="str">
        <f>IF(PatientData[[#This Row],[bmi]]&lt;18.5,"Underweight",
IF(PatientData[[#This Row],[bmi]]&lt;25,"Normal",
IF(PatientData[[#This Row],[bmi]]&lt;30,"Overweight","Obese")))</f>
        <v>Obese</v>
      </c>
      <c r="R8906" t="str">
        <f t="shared" si="4799"/>
        <v>High BP</v>
      </c>
      <c r="S8906" t="str">
        <f t="shared" si="4800"/>
        <v>High Cost</v>
      </c>
    </row>
    <row r="8907" spans="1:19" x14ac:dyDescent="0.3">
      <c r="A8907">
        <v>57</v>
      </c>
      <c r="B8907" t="s">
        <v>20</v>
      </c>
      <c r="C8907">
        <v>34.5</v>
      </c>
      <c r="D8907">
        <v>120</v>
      </c>
      <c r="E8907">
        <v>62</v>
      </c>
      <c r="F8907">
        <v>227.9</v>
      </c>
      <c r="G8907">
        <v>161.30000000000001</v>
      </c>
      <c r="H8907">
        <v>92</v>
      </c>
      <c r="I8907">
        <v>3</v>
      </c>
      <c r="J8907" t="s">
        <v>16</v>
      </c>
      <c r="K8907" t="s">
        <v>21</v>
      </c>
      <c r="L8907" t="s">
        <v>18</v>
      </c>
      <c r="M8907">
        <v>11.2</v>
      </c>
      <c r="N8907">
        <v>17883.29</v>
      </c>
      <c r="O8907" t="s">
        <v>19</v>
      </c>
      <c r="P8907" t="str">
        <f t="shared" si="4804"/>
        <v>45-59</v>
      </c>
      <c r="Q8907" t="str">
        <f>IF(PatientData[[#This Row],[bmi]]&lt;18.5,"Underweight",
IF(PatientData[[#This Row],[bmi]]&lt;25,"Normal",
IF(PatientData[[#This Row],[bmi]]&lt;30,"Overweight","Obese")))</f>
        <v>Obese</v>
      </c>
      <c r="R8907" t="str">
        <f t="shared" si="4799"/>
        <v>High BP</v>
      </c>
      <c r="S8907" t="str">
        <f t="shared" si="4800"/>
        <v>High Cost</v>
      </c>
    </row>
    <row r="8908" spans="1:19" x14ac:dyDescent="0.3">
      <c r="A8908">
        <v>80</v>
      </c>
      <c r="B8908" t="s">
        <v>20</v>
      </c>
      <c r="C8908">
        <v>34.5</v>
      </c>
      <c r="D8908">
        <v>122</v>
      </c>
      <c r="E8908">
        <v>68</v>
      </c>
      <c r="F8908">
        <v>267.10000000000002</v>
      </c>
      <c r="G8908">
        <v>111.2</v>
      </c>
      <c r="H8908">
        <v>83</v>
      </c>
      <c r="I8908">
        <v>0</v>
      </c>
      <c r="J8908" t="s">
        <v>24</v>
      </c>
      <c r="K8908" t="s">
        <v>21</v>
      </c>
      <c r="L8908" t="s">
        <v>18</v>
      </c>
      <c r="M8908">
        <v>12.5</v>
      </c>
      <c r="N8908">
        <v>21880.799999999999</v>
      </c>
      <c r="O8908" t="s">
        <v>23</v>
      </c>
      <c r="P8908" t="str">
        <f t="shared" si="4804"/>
        <v>75+</v>
      </c>
      <c r="Q8908" t="str">
        <f>IF(PatientData[[#This Row],[bmi]]&lt;18.5,"Underweight",
IF(PatientData[[#This Row],[bmi]]&lt;25,"Normal",
IF(PatientData[[#This Row],[bmi]]&lt;30,"Overweight","Obese")))</f>
        <v>Obese</v>
      </c>
      <c r="R8908" t="str">
        <f t="shared" si="4799"/>
        <v>High BP</v>
      </c>
      <c r="S8908" t="str">
        <f t="shared" si="4800"/>
        <v>High Cost</v>
      </c>
    </row>
    <row r="8909" spans="1:19" x14ac:dyDescent="0.3">
      <c r="A8909">
        <v>38</v>
      </c>
      <c r="B8909" t="s">
        <v>20</v>
      </c>
      <c r="C8909">
        <v>34.5</v>
      </c>
      <c r="D8909">
        <v>122</v>
      </c>
      <c r="E8909">
        <v>67</v>
      </c>
      <c r="F8909">
        <v>212.4</v>
      </c>
      <c r="G8909">
        <v>95.3</v>
      </c>
      <c r="H8909">
        <v>90</v>
      </c>
      <c r="I8909">
        <v>3</v>
      </c>
      <c r="J8909" t="s">
        <v>16</v>
      </c>
      <c r="K8909" t="s">
        <v>21</v>
      </c>
      <c r="L8909" t="s">
        <v>18</v>
      </c>
      <c r="M8909">
        <v>9.6</v>
      </c>
      <c r="N8909">
        <v>19553.150000000001</v>
      </c>
      <c r="O8909" t="s">
        <v>19</v>
      </c>
      <c r="P8909" t="str">
        <f t="shared" si="4804"/>
        <v>30-44</v>
      </c>
      <c r="Q8909" t="str">
        <f>IF(PatientData[[#This Row],[bmi]]&lt;18.5,"Underweight",
IF(PatientData[[#This Row],[bmi]]&lt;25,"Normal",
IF(PatientData[[#This Row],[bmi]]&lt;30,"Overweight","Obese")))</f>
        <v>Obese</v>
      </c>
      <c r="R8909" t="str">
        <f t="shared" si="4799"/>
        <v>High BP</v>
      </c>
      <c r="S8909" t="str">
        <f t="shared" si="4800"/>
        <v>High Cost</v>
      </c>
    </row>
    <row r="8910" spans="1:19" x14ac:dyDescent="0.3">
      <c r="A8910">
        <v>57</v>
      </c>
      <c r="B8910" t="s">
        <v>20</v>
      </c>
      <c r="C8910">
        <v>34.5</v>
      </c>
      <c r="D8910">
        <v>138</v>
      </c>
      <c r="E8910">
        <v>72</v>
      </c>
      <c r="F8910">
        <v>257.3</v>
      </c>
      <c r="G8910">
        <v>102.1</v>
      </c>
      <c r="H8910">
        <v>89</v>
      </c>
      <c r="I8910">
        <v>1</v>
      </c>
      <c r="J8910" t="s">
        <v>24</v>
      </c>
      <c r="K8910" t="s">
        <v>26</v>
      </c>
      <c r="L8910" t="s">
        <v>22</v>
      </c>
      <c r="M8910">
        <v>4.2</v>
      </c>
      <c r="N8910">
        <v>8575.5</v>
      </c>
      <c r="O8910" t="s">
        <v>23</v>
      </c>
      <c r="P8910" t="str">
        <f t="shared" si="4804"/>
        <v>45-59</v>
      </c>
      <c r="Q8910" t="str">
        <f>IF(PatientData[[#This Row],[bmi]]&lt;18.5,"Underweight",
IF(PatientData[[#This Row],[bmi]]&lt;25,"Normal",
IF(PatientData[[#This Row],[bmi]]&lt;30,"Overweight","Obese")))</f>
        <v>Obese</v>
      </c>
      <c r="R8910" t="str">
        <f t="shared" si="4799"/>
        <v>High BP</v>
      </c>
      <c r="S8910" t="str">
        <f t="shared" si="4800"/>
        <v>Normal Cost</v>
      </c>
    </row>
    <row r="8911" spans="1:19" x14ac:dyDescent="0.3">
      <c r="A8911">
        <v>66</v>
      </c>
      <c r="B8911" t="s">
        <v>20</v>
      </c>
      <c r="C8911">
        <v>34.5</v>
      </c>
      <c r="D8911">
        <v>132</v>
      </c>
      <c r="E8911">
        <v>74</v>
      </c>
      <c r="F8911">
        <v>223.9</v>
      </c>
      <c r="G8911">
        <v>116.2</v>
      </c>
      <c r="H8911">
        <v>75</v>
      </c>
      <c r="I8911">
        <v>1</v>
      </c>
      <c r="J8911" t="s">
        <v>16</v>
      </c>
      <c r="K8911" t="s">
        <v>28</v>
      </c>
      <c r="L8911" t="s">
        <v>18</v>
      </c>
      <c r="M8911">
        <v>6.8</v>
      </c>
      <c r="N8911">
        <v>16921.46</v>
      </c>
      <c r="O8911" t="s">
        <v>19</v>
      </c>
      <c r="P8911" t="str">
        <f t="shared" si="4804"/>
        <v>60-74</v>
      </c>
      <c r="Q8911" t="str">
        <f>IF(PatientData[[#This Row],[bmi]]&lt;18.5,"Underweight",
IF(PatientData[[#This Row],[bmi]]&lt;25,"Normal",
IF(PatientData[[#This Row],[bmi]]&lt;30,"Overweight","Obese")))</f>
        <v>Obese</v>
      </c>
      <c r="R8911" t="str">
        <f t="shared" si="4799"/>
        <v>High BP</v>
      </c>
      <c r="S8911" t="str">
        <f t="shared" si="4800"/>
        <v>High Cost</v>
      </c>
    </row>
    <row r="8912" spans="1:19" x14ac:dyDescent="0.3">
      <c r="A8912">
        <v>70</v>
      </c>
      <c r="B8912" t="s">
        <v>20</v>
      </c>
      <c r="C8912">
        <v>34.5</v>
      </c>
      <c r="D8912">
        <v>134</v>
      </c>
      <c r="E8912">
        <v>89</v>
      </c>
      <c r="F8912">
        <v>225.7</v>
      </c>
      <c r="G8912">
        <v>137.69999999999999</v>
      </c>
      <c r="H8912">
        <v>110</v>
      </c>
      <c r="I8912">
        <v>1</v>
      </c>
      <c r="J8912" t="s">
        <v>16</v>
      </c>
      <c r="K8912" t="s">
        <v>17</v>
      </c>
      <c r="L8912" t="s">
        <v>25</v>
      </c>
      <c r="M8912">
        <v>10.7</v>
      </c>
      <c r="N8912">
        <v>19830.54</v>
      </c>
      <c r="O8912" t="s">
        <v>19</v>
      </c>
      <c r="P8912" t="str">
        <f t="shared" si="4804"/>
        <v>60-74</v>
      </c>
      <c r="Q8912" t="str">
        <f>IF(PatientData[[#This Row],[bmi]]&lt;18.5,"Underweight",
IF(PatientData[[#This Row],[bmi]]&lt;25,"Normal",
IF(PatientData[[#This Row],[bmi]]&lt;30,"Overweight","Obese")))</f>
        <v>Obese</v>
      </c>
      <c r="R8912" t="str">
        <f t="shared" si="4799"/>
        <v>High BP</v>
      </c>
      <c r="S8912" t="str">
        <f t="shared" si="4800"/>
        <v>High Cost</v>
      </c>
    </row>
    <row r="8913" spans="1:19" x14ac:dyDescent="0.3">
      <c r="A8913">
        <v>59</v>
      </c>
      <c r="B8913" t="s">
        <v>20</v>
      </c>
      <c r="C8913">
        <v>34.5</v>
      </c>
      <c r="D8913">
        <v>125</v>
      </c>
      <c r="E8913">
        <v>88</v>
      </c>
      <c r="F8913">
        <v>216.9</v>
      </c>
      <c r="G8913">
        <v>116.1</v>
      </c>
      <c r="H8913">
        <v>75</v>
      </c>
      <c r="I8913">
        <v>2</v>
      </c>
      <c r="J8913" t="s">
        <v>27</v>
      </c>
      <c r="K8913" t="s">
        <v>28</v>
      </c>
      <c r="L8913" t="s">
        <v>25</v>
      </c>
      <c r="M8913">
        <v>2.1</v>
      </c>
      <c r="N8913">
        <v>7863.8</v>
      </c>
      <c r="O8913" t="s">
        <v>19</v>
      </c>
      <c r="P8913" t="str">
        <f t="shared" si="4804"/>
        <v>45-59</v>
      </c>
      <c r="Q8913" t="str">
        <f>IF(PatientData[[#This Row],[bmi]]&lt;18.5,"Underweight",
IF(PatientData[[#This Row],[bmi]]&lt;25,"Normal",
IF(PatientData[[#This Row],[bmi]]&lt;30,"Overweight","Obese")))</f>
        <v>Obese</v>
      </c>
      <c r="R8913" t="str">
        <f t="shared" si="4799"/>
        <v>High BP</v>
      </c>
      <c r="S8913" t="str">
        <f t="shared" si="4800"/>
        <v>Normal Cost</v>
      </c>
    </row>
    <row r="8914" spans="1:19" x14ac:dyDescent="0.3">
      <c r="A8914">
        <v>85</v>
      </c>
      <c r="B8914" t="s">
        <v>20</v>
      </c>
      <c r="C8914">
        <v>34.5</v>
      </c>
      <c r="D8914">
        <v>149</v>
      </c>
      <c r="E8914">
        <v>91</v>
      </c>
      <c r="F8914">
        <v>261.3</v>
      </c>
      <c r="G8914">
        <v>116.8</v>
      </c>
      <c r="H8914">
        <v>96</v>
      </c>
      <c r="I8914">
        <v>2</v>
      </c>
      <c r="J8914" t="s">
        <v>16</v>
      </c>
      <c r="K8914" t="s">
        <v>21</v>
      </c>
      <c r="L8914" t="s">
        <v>25</v>
      </c>
      <c r="M8914">
        <v>11.5</v>
      </c>
      <c r="N8914">
        <v>21311.25</v>
      </c>
      <c r="O8914" t="s">
        <v>19</v>
      </c>
      <c r="P8914" t="str">
        <f t="shared" si="4804"/>
        <v>75+</v>
      </c>
      <c r="Q8914" t="str">
        <f>IF(PatientData[[#This Row],[bmi]]&lt;18.5,"Underweight",
IF(PatientData[[#This Row],[bmi]]&lt;25,"Normal",
IF(PatientData[[#This Row],[bmi]]&lt;30,"Overweight","Obese")))</f>
        <v>Obese</v>
      </c>
      <c r="R8914" t="str">
        <f t="shared" si="4799"/>
        <v>High BP</v>
      </c>
      <c r="S8914" t="str">
        <f t="shared" si="4800"/>
        <v>High Cost</v>
      </c>
    </row>
    <row r="8915" spans="1:19" x14ac:dyDescent="0.3">
      <c r="A8915">
        <v>80</v>
      </c>
      <c r="B8915" t="s">
        <v>15</v>
      </c>
      <c r="C8915">
        <v>30.1</v>
      </c>
      <c r="D8915">
        <v>144</v>
      </c>
      <c r="E8915">
        <v>87</v>
      </c>
      <c r="F8915">
        <v>233.6</v>
      </c>
      <c r="G8915">
        <v>133.9</v>
      </c>
      <c r="H8915">
        <v>71</v>
      </c>
      <c r="I8915">
        <v>2</v>
      </c>
      <c r="J8915" t="s">
        <v>24</v>
      </c>
      <c r="K8915" t="s">
        <v>17</v>
      </c>
      <c r="L8915" t="s">
        <v>18</v>
      </c>
      <c r="M8915">
        <v>3.1</v>
      </c>
      <c r="N8915">
        <v>6965.45</v>
      </c>
      <c r="O8915" t="s">
        <v>19</v>
      </c>
      <c r="P8915" t="str">
        <f t="shared" ref="P8915:P8917" si="4805">IF(A8912&lt;30,"18-29",IF(A8912&lt;45,"30-44",IF(A8912&lt;60,"45-59",IF(A8912&lt;75,"60-74","75+"))))</f>
        <v>60-74</v>
      </c>
      <c r="Q8915" t="str">
        <f>IF(PatientData[[#This Row],[bmi]]&lt;18.5,"Underweight",
IF(PatientData[[#This Row],[bmi]]&lt;25,"Normal",
IF(PatientData[[#This Row],[bmi]]&lt;30,"Overweight","Obese")))</f>
        <v>Obese</v>
      </c>
      <c r="R8915" t="str">
        <f t="shared" si="4799"/>
        <v>High BP</v>
      </c>
      <c r="S8915" t="str">
        <f t="shared" si="4800"/>
        <v>Normal Cost</v>
      </c>
    </row>
    <row r="8916" spans="1:19" x14ac:dyDescent="0.3">
      <c r="A8916">
        <v>95</v>
      </c>
      <c r="B8916" t="s">
        <v>15</v>
      </c>
      <c r="C8916">
        <v>23.8</v>
      </c>
      <c r="D8916">
        <v>142</v>
      </c>
      <c r="E8916">
        <v>85</v>
      </c>
      <c r="F8916">
        <v>216.7</v>
      </c>
      <c r="G8916">
        <v>92.7</v>
      </c>
      <c r="H8916">
        <v>85</v>
      </c>
      <c r="I8916">
        <v>1</v>
      </c>
      <c r="J8916" t="s">
        <v>24</v>
      </c>
      <c r="K8916" t="s">
        <v>26</v>
      </c>
      <c r="L8916" t="s">
        <v>25</v>
      </c>
      <c r="M8916">
        <v>7</v>
      </c>
      <c r="N8916">
        <v>12869.4</v>
      </c>
      <c r="O8916" t="s">
        <v>19</v>
      </c>
      <c r="P8916" t="str">
        <f t="shared" si="4805"/>
        <v>45-59</v>
      </c>
      <c r="Q8916" t="str">
        <f>IF(PatientData[[#This Row],[bmi]]&lt;18.5,"Underweight",
IF(PatientData[[#This Row],[bmi]]&lt;25,"Normal",
IF(PatientData[[#This Row],[bmi]]&lt;30,"Overweight","Obese")))</f>
        <v>Normal</v>
      </c>
      <c r="R8916" t="str">
        <f t="shared" si="4799"/>
        <v>High BP</v>
      </c>
      <c r="S8916" t="str">
        <f t="shared" si="4800"/>
        <v>Normal Cost</v>
      </c>
    </row>
    <row r="8917" spans="1:19" x14ac:dyDescent="0.3">
      <c r="A8917">
        <v>53</v>
      </c>
      <c r="B8917" t="s">
        <v>15</v>
      </c>
      <c r="C8917">
        <v>30.3</v>
      </c>
      <c r="D8917">
        <v>127</v>
      </c>
      <c r="E8917">
        <v>74</v>
      </c>
      <c r="F8917">
        <v>230.8</v>
      </c>
      <c r="G8917">
        <v>100.2</v>
      </c>
      <c r="H8917">
        <v>89</v>
      </c>
      <c r="I8917">
        <v>2</v>
      </c>
      <c r="J8917" t="s">
        <v>24</v>
      </c>
      <c r="K8917" t="s">
        <v>26</v>
      </c>
      <c r="L8917" t="s">
        <v>18</v>
      </c>
      <c r="M8917">
        <v>15</v>
      </c>
      <c r="N8917">
        <v>24659.85</v>
      </c>
      <c r="O8917" t="s">
        <v>19</v>
      </c>
      <c r="P8917" t="str">
        <f t="shared" si="4805"/>
        <v>75+</v>
      </c>
      <c r="Q8917" t="str">
        <f>IF(PatientData[[#This Row],[bmi]]&lt;18.5,"Underweight",
IF(PatientData[[#This Row],[bmi]]&lt;25,"Normal",
IF(PatientData[[#This Row],[bmi]]&lt;30,"Overweight","Obese")))</f>
        <v>Obese</v>
      </c>
      <c r="R8917" t="str">
        <f t="shared" si="4799"/>
        <v>High BP</v>
      </c>
      <c r="S8917" t="str">
        <f t="shared" si="4800"/>
        <v>High Cost</v>
      </c>
    </row>
    <row r="8918" spans="1:19" x14ac:dyDescent="0.3">
      <c r="A8918">
        <v>76</v>
      </c>
      <c r="B8918" t="s">
        <v>20</v>
      </c>
      <c r="C8918">
        <v>34.5</v>
      </c>
      <c r="D8918">
        <v>117</v>
      </c>
      <c r="E8918">
        <v>75</v>
      </c>
      <c r="F8918">
        <v>257.10000000000002</v>
      </c>
      <c r="G8918">
        <v>108.3</v>
      </c>
      <c r="H8918">
        <v>69</v>
      </c>
      <c r="I8918">
        <v>0</v>
      </c>
      <c r="J8918" t="s">
        <v>24</v>
      </c>
      <c r="K8918" t="s">
        <v>21</v>
      </c>
      <c r="L8918" t="s">
        <v>18</v>
      </c>
      <c r="M8918">
        <v>5.8</v>
      </c>
      <c r="N8918">
        <v>12865.5</v>
      </c>
      <c r="O8918" t="s">
        <v>19</v>
      </c>
      <c r="P8918" t="str">
        <f t="shared" ref="P8918:P8919" si="4806">IF(A8918&lt;30,"18-29",IF(A8918&lt;45,"30-44",IF(A8918&lt;60,"45-59",IF(A8918&lt;75,"60-74","75+"))))</f>
        <v>75+</v>
      </c>
      <c r="Q8918" t="str">
        <f>IF(PatientData[[#This Row],[bmi]]&lt;18.5,"Underweight",
IF(PatientData[[#This Row],[bmi]]&lt;25,"Normal",
IF(PatientData[[#This Row],[bmi]]&lt;30,"Overweight","Obese")))</f>
        <v>Obese</v>
      </c>
      <c r="R8918" t="str">
        <f t="shared" si="4799"/>
        <v>Normal BP</v>
      </c>
      <c r="S8918" t="str">
        <f t="shared" si="4800"/>
        <v>Normal Cost</v>
      </c>
    </row>
    <row r="8919" spans="1:19" x14ac:dyDescent="0.3">
      <c r="A8919">
        <v>85</v>
      </c>
      <c r="B8919" t="s">
        <v>20</v>
      </c>
      <c r="C8919">
        <v>34.5</v>
      </c>
      <c r="D8919">
        <v>135</v>
      </c>
      <c r="E8919">
        <v>88</v>
      </c>
      <c r="F8919">
        <v>216.7</v>
      </c>
      <c r="G8919">
        <v>144.69999999999999</v>
      </c>
      <c r="H8919">
        <v>89</v>
      </c>
      <c r="I8919">
        <v>3</v>
      </c>
      <c r="J8919" t="s">
        <v>16</v>
      </c>
      <c r="K8919" t="s">
        <v>17</v>
      </c>
      <c r="L8919" t="s">
        <v>18</v>
      </c>
      <c r="M8919">
        <v>6.3</v>
      </c>
      <c r="N8919">
        <v>10785.29</v>
      </c>
      <c r="O8919" t="s">
        <v>19</v>
      </c>
      <c r="P8919" t="str">
        <f t="shared" si="4806"/>
        <v>75+</v>
      </c>
      <c r="Q8919" t="str">
        <f>IF(PatientData[[#This Row],[bmi]]&lt;18.5,"Underweight",
IF(PatientData[[#This Row],[bmi]]&lt;25,"Normal",
IF(PatientData[[#This Row],[bmi]]&lt;30,"Overweight","Obese")))</f>
        <v>Obese</v>
      </c>
      <c r="R8919" t="str">
        <f t="shared" si="4799"/>
        <v>High BP</v>
      </c>
      <c r="S8919" t="str">
        <f t="shared" si="4800"/>
        <v>Normal Cost</v>
      </c>
    </row>
    <row r="8920" spans="1:19" x14ac:dyDescent="0.3">
      <c r="A8920">
        <v>95</v>
      </c>
      <c r="B8920" t="s">
        <v>15</v>
      </c>
      <c r="C8920">
        <v>24.6</v>
      </c>
      <c r="D8920">
        <v>155</v>
      </c>
      <c r="E8920">
        <v>82</v>
      </c>
      <c r="F8920">
        <v>215.1</v>
      </c>
      <c r="G8920">
        <v>84.7</v>
      </c>
      <c r="H8920">
        <v>82</v>
      </c>
      <c r="I8920">
        <v>3</v>
      </c>
      <c r="J8920" t="s">
        <v>24</v>
      </c>
      <c r="K8920" t="s">
        <v>21</v>
      </c>
      <c r="L8920" t="s">
        <v>25</v>
      </c>
      <c r="M8920">
        <v>5.7</v>
      </c>
      <c r="N8920">
        <v>12032.33</v>
      </c>
      <c r="O8920" t="s">
        <v>19</v>
      </c>
      <c r="P8920" t="str">
        <f t="shared" ref="P8920" si="4807">IF(A8917&lt;30,"18-29",IF(A8917&lt;45,"30-44",IF(A8917&lt;60,"45-59",IF(A8917&lt;75,"60-74","75+"))))</f>
        <v>45-59</v>
      </c>
      <c r="Q8920" t="str">
        <f>IF(PatientData[[#This Row],[bmi]]&lt;18.5,"Underweight",
IF(PatientData[[#This Row],[bmi]]&lt;25,"Normal",
IF(PatientData[[#This Row],[bmi]]&lt;30,"Overweight","Obese")))</f>
        <v>Normal</v>
      </c>
      <c r="R8920" t="str">
        <f t="shared" si="4799"/>
        <v>High BP</v>
      </c>
      <c r="S8920" t="str">
        <f t="shared" si="4800"/>
        <v>Normal Cost</v>
      </c>
    </row>
    <row r="8921" spans="1:19" x14ac:dyDescent="0.3">
      <c r="A8921">
        <v>92</v>
      </c>
      <c r="B8921" t="s">
        <v>20</v>
      </c>
      <c r="C8921">
        <v>34.5</v>
      </c>
      <c r="D8921">
        <v>144</v>
      </c>
      <c r="E8921">
        <v>91</v>
      </c>
      <c r="F8921">
        <v>275</v>
      </c>
      <c r="G8921">
        <v>137.9</v>
      </c>
      <c r="H8921">
        <v>83</v>
      </c>
      <c r="I8921">
        <v>1</v>
      </c>
      <c r="J8921" t="s">
        <v>16</v>
      </c>
      <c r="K8921" t="s">
        <v>17</v>
      </c>
      <c r="L8921" t="s">
        <v>22</v>
      </c>
      <c r="M8921">
        <v>9.1999999999999993</v>
      </c>
      <c r="N8921">
        <v>17033.830000000002</v>
      </c>
      <c r="O8921" t="s">
        <v>19</v>
      </c>
      <c r="P8921" t="str">
        <f t="shared" ref="P8921:P8922" si="4808">IF(A8921&lt;30,"18-29",IF(A8921&lt;45,"30-44",IF(A8921&lt;60,"45-59",IF(A8921&lt;75,"60-74","75+"))))</f>
        <v>75+</v>
      </c>
      <c r="Q8921" t="str">
        <f>IF(PatientData[[#This Row],[bmi]]&lt;18.5,"Underweight",
IF(PatientData[[#This Row],[bmi]]&lt;25,"Normal",
IF(PatientData[[#This Row],[bmi]]&lt;30,"Overweight","Obese")))</f>
        <v>Obese</v>
      </c>
      <c r="R8921" t="str">
        <f t="shared" si="4799"/>
        <v>High BP</v>
      </c>
      <c r="S8921" t="str">
        <f t="shared" si="4800"/>
        <v>High Cost</v>
      </c>
    </row>
    <row r="8922" spans="1:19" x14ac:dyDescent="0.3">
      <c r="A8922">
        <v>83</v>
      </c>
      <c r="B8922" t="s">
        <v>20</v>
      </c>
      <c r="C8922">
        <v>34.5</v>
      </c>
      <c r="D8922">
        <v>130</v>
      </c>
      <c r="E8922">
        <v>78</v>
      </c>
      <c r="F8922">
        <v>239.8</v>
      </c>
      <c r="G8922">
        <v>126</v>
      </c>
      <c r="H8922">
        <v>64</v>
      </c>
      <c r="I8922">
        <v>1</v>
      </c>
      <c r="J8922" t="s">
        <v>24</v>
      </c>
      <c r="K8922" t="s">
        <v>21</v>
      </c>
      <c r="L8922" t="s">
        <v>18</v>
      </c>
      <c r="M8922">
        <v>4.5999999999999996</v>
      </c>
      <c r="N8922">
        <v>10524.52</v>
      </c>
      <c r="O8922" t="s">
        <v>19</v>
      </c>
      <c r="P8922" t="str">
        <f t="shared" si="4808"/>
        <v>75+</v>
      </c>
      <c r="Q8922" t="str">
        <f>IF(PatientData[[#This Row],[bmi]]&lt;18.5,"Underweight",
IF(PatientData[[#This Row],[bmi]]&lt;25,"Normal",
IF(PatientData[[#This Row],[bmi]]&lt;30,"Overweight","Obese")))</f>
        <v>Obese</v>
      </c>
      <c r="R8922" t="str">
        <f t="shared" si="4799"/>
        <v>High BP</v>
      </c>
      <c r="S8922" t="str">
        <f t="shared" si="4800"/>
        <v>Normal Cost</v>
      </c>
    </row>
    <row r="8923" spans="1:19" x14ac:dyDescent="0.3">
      <c r="A8923">
        <v>78</v>
      </c>
      <c r="B8923" t="s">
        <v>15</v>
      </c>
      <c r="C8923">
        <v>22.5</v>
      </c>
      <c r="D8923">
        <v>127</v>
      </c>
      <c r="E8923">
        <v>72</v>
      </c>
      <c r="F8923">
        <v>190.5</v>
      </c>
      <c r="G8923">
        <v>160.19999999999999</v>
      </c>
      <c r="H8923">
        <v>102</v>
      </c>
      <c r="I8923">
        <v>0</v>
      </c>
      <c r="J8923" t="s">
        <v>16</v>
      </c>
      <c r="K8923" t="s">
        <v>17</v>
      </c>
      <c r="L8923" t="s">
        <v>25</v>
      </c>
      <c r="M8923">
        <v>7.3</v>
      </c>
      <c r="N8923">
        <v>14802.96</v>
      </c>
      <c r="O8923" t="s">
        <v>19</v>
      </c>
      <c r="P8923" t="str">
        <f t="shared" ref="P8923" si="4809">IF(A8920&lt;30,"18-29",IF(A8920&lt;45,"30-44",IF(A8920&lt;60,"45-59",IF(A8920&lt;75,"60-74","75+"))))</f>
        <v>75+</v>
      </c>
      <c r="Q8923" t="str">
        <f>IF(PatientData[[#This Row],[bmi]]&lt;18.5,"Underweight",
IF(PatientData[[#This Row],[bmi]]&lt;25,"Normal",
IF(PatientData[[#This Row],[bmi]]&lt;30,"Overweight","Obese")))</f>
        <v>Normal</v>
      </c>
      <c r="R8923" t="str">
        <f t="shared" si="4799"/>
        <v>High BP</v>
      </c>
      <c r="S8923" t="str">
        <f t="shared" si="4800"/>
        <v>Normal Cost</v>
      </c>
    </row>
    <row r="8924" spans="1:19" x14ac:dyDescent="0.3">
      <c r="A8924">
        <v>58</v>
      </c>
      <c r="B8924" t="s">
        <v>20</v>
      </c>
      <c r="C8924">
        <v>34.6</v>
      </c>
      <c r="D8924">
        <v>116</v>
      </c>
      <c r="E8924">
        <v>67</v>
      </c>
      <c r="F8924">
        <v>245.2</v>
      </c>
      <c r="G8924">
        <v>132.9</v>
      </c>
      <c r="H8924">
        <v>63</v>
      </c>
      <c r="I8924">
        <v>1</v>
      </c>
      <c r="J8924" t="s">
        <v>27</v>
      </c>
      <c r="K8924" t="s">
        <v>28</v>
      </c>
      <c r="L8924" t="s">
        <v>25</v>
      </c>
      <c r="M8924">
        <v>1.6</v>
      </c>
      <c r="N8924">
        <v>7627.25</v>
      </c>
      <c r="O8924" t="s">
        <v>23</v>
      </c>
      <c r="P8924" t="str">
        <f t="shared" ref="P8924:P8925" si="4810">IF(A8924&lt;30,"18-29",IF(A8924&lt;45,"30-44",IF(A8924&lt;60,"45-59",IF(A8924&lt;75,"60-74","75+"))))</f>
        <v>45-59</v>
      </c>
      <c r="Q8924" t="str">
        <f>IF(PatientData[[#This Row],[bmi]]&lt;18.5,"Underweight",
IF(PatientData[[#This Row],[bmi]]&lt;25,"Normal",
IF(PatientData[[#This Row],[bmi]]&lt;30,"Overweight","Obese")))</f>
        <v>Obese</v>
      </c>
      <c r="R8924" t="str">
        <f t="shared" si="4799"/>
        <v>Normal BP</v>
      </c>
      <c r="S8924" t="str">
        <f t="shared" si="4800"/>
        <v>Normal Cost</v>
      </c>
    </row>
    <row r="8925" spans="1:19" x14ac:dyDescent="0.3">
      <c r="A8925">
        <v>46</v>
      </c>
      <c r="B8925" t="s">
        <v>20</v>
      </c>
      <c r="C8925">
        <v>34.6</v>
      </c>
      <c r="D8925">
        <v>117</v>
      </c>
      <c r="E8925">
        <v>80</v>
      </c>
      <c r="F8925">
        <v>234.8</v>
      </c>
      <c r="G8925">
        <v>114.1</v>
      </c>
      <c r="H8925">
        <v>95</v>
      </c>
      <c r="I8925">
        <v>1</v>
      </c>
      <c r="J8925" t="s">
        <v>16</v>
      </c>
      <c r="K8925" t="s">
        <v>28</v>
      </c>
      <c r="L8925" t="s">
        <v>25</v>
      </c>
      <c r="M8925">
        <v>5.5</v>
      </c>
      <c r="N8925">
        <v>13948.28</v>
      </c>
      <c r="O8925" t="s">
        <v>19</v>
      </c>
      <c r="P8925" t="str">
        <f t="shared" si="4810"/>
        <v>45-59</v>
      </c>
      <c r="Q8925" t="str">
        <f>IF(PatientData[[#This Row],[bmi]]&lt;18.5,"Underweight",
IF(PatientData[[#This Row],[bmi]]&lt;25,"Normal",
IF(PatientData[[#This Row],[bmi]]&lt;30,"Overweight","Obese")))</f>
        <v>Obese</v>
      </c>
      <c r="R8925" t="str">
        <f t="shared" si="4799"/>
        <v>High BP</v>
      </c>
      <c r="S8925" t="str">
        <f t="shared" si="4800"/>
        <v>Normal Cost</v>
      </c>
    </row>
    <row r="8926" spans="1:19" x14ac:dyDescent="0.3">
      <c r="A8926">
        <v>53</v>
      </c>
      <c r="B8926" t="s">
        <v>15</v>
      </c>
      <c r="C8926">
        <v>38.9</v>
      </c>
      <c r="D8926">
        <v>134</v>
      </c>
      <c r="E8926">
        <v>88</v>
      </c>
      <c r="F8926">
        <v>248.7</v>
      </c>
      <c r="G8926">
        <v>136.80000000000001</v>
      </c>
      <c r="H8926">
        <v>97</v>
      </c>
      <c r="I8926">
        <v>2</v>
      </c>
      <c r="J8926" t="s">
        <v>16</v>
      </c>
      <c r="K8926" t="s">
        <v>17</v>
      </c>
      <c r="L8926" t="s">
        <v>18</v>
      </c>
      <c r="M8926">
        <v>11.1</v>
      </c>
      <c r="N8926">
        <v>20032.91</v>
      </c>
      <c r="O8926" t="s">
        <v>19</v>
      </c>
      <c r="P8926" t="str">
        <f t="shared" ref="P8926" si="4811">IF(A8923&lt;30,"18-29",IF(A8923&lt;45,"30-44",IF(A8923&lt;60,"45-59",IF(A8923&lt;75,"60-74","75+"))))</f>
        <v>75+</v>
      </c>
      <c r="Q8926" t="str">
        <f>IF(PatientData[[#This Row],[bmi]]&lt;18.5,"Underweight",
IF(PatientData[[#This Row],[bmi]]&lt;25,"Normal",
IF(PatientData[[#This Row],[bmi]]&lt;30,"Overweight","Obese")))</f>
        <v>Obese</v>
      </c>
      <c r="R8926" t="str">
        <f t="shared" si="4799"/>
        <v>High BP</v>
      </c>
      <c r="S8926" t="str">
        <f t="shared" si="4800"/>
        <v>High Cost</v>
      </c>
    </row>
    <row r="8927" spans="1:19" x14ac:dyDescent="0.3">
      <c r="A8927">
        <v>43</v>
      </c>
      <c r="B8927" t="s">
        <v>20</v>
      </c>
      <c r="C8927">
        <v>34.6</v>
      </c>
      <c r="D8927">
        <v>126</v>
      </c>
      <c r="E8927">
        <v>76</v>
      </c>
      <c r="F8927">
        <v>189.7</v>
      </c>
      <c r="G8927">
        <v>103.8</v>
      </c>
      <c r="H8927">
        <v>79</v>
      </c>
      <c r="I8927">
        <v>1</v>
      </c>
      <c r="J8927" t="s">
        <v>16</v>
      </c>
      <c r="K8927" t="s">
        <v>21</v>
      </c>
      <c r="L8927" t="s">
        <v>25</v>
      </c>
      <c r="M8927">
        <v>8.3000000000000007</v>
      </c>
      <c r="N8927">
        <v>15598.23</v>
      </c>
      <c r="O8927" t="s">
        <v>19</v>
      </c>
      <c r="P8927" t="str">
        <f t="shared" ref="P8927:P8928" si="4812">IF(A8927&lt;30,"18-29",IF(A8927&lt;45,"30-44",IF(A8927&lt;60,"45-59",IF(A8927&lt;75,"60-74","75+"))))</f>
        <v>30-44</v>
      </c>
      <c r="Q8927" t="str">
        <f>IF(PatientData[[#This Row],[bmi]]&lt;18.5,"Underweight",
IF(PatientData[[#This Row],[bmi]]&lt;25,"Normal",
IF(PatientData[[#This Row],[bmi]]&lt;30,"Overweight","Obese")))</f>
        <v>Obese</v>
      </c>
      <c r="R8927" t="str">
        <f t="shared" si="4799"/>
        <v>High BP</v>
      </c>
      <c r="S8927" t="str">
        <f t="shared" si="4800"/>
        <v>High Cost</v>
      </c>
    </row>
    <row r="8928" spans="1:19" x14ac:dyDescent="0.3">
      <c r="A8928">
        <v>60</v>
      </c>
      <c r="B8928" t="s">
        <v>20</v>
      </c>
      <c r="C8928">
        <v>34.6</v>
      </c>
      <c r="D8928">
        <v>127</v>
      </c>
      <c r="E8928">
        <v>72</v>
      </c>
      <c r="F8928">
        <v>217.7</v>
      </c>
      <c r="G8928">
        <v>115.5</v>
      </c>
      <c r="H8928">
        <v>104</v>
      </c>
      <c r="I8928">
        <v>0</v>
      </c>
      <c r="J8928" t="s">
        <v>16</v>
      </c>
      <c r="K8928" t="s">
        <v>21</v>
      </c>
      <c r="L8928" t="s">
        <v>18</v>
      </c>
      <c r="M8928">
        <v>10.9</v>
      </c>
      <c r="N8928">
        <v>17062.810000000001</v>
      </c>
      <c r="O8928" t="s">
        <v>19</v>
      </c>
      <c r="P8928" t="str">
        <f t="shared" si="4812"/>
        <v>60-74</v>
      </c>
      <c r="Q8928" t="str">
        <f>IF(PatientData[[#This Row],[bmi]]&lt;18.5,"Underweight",
IF(PatientData[[#This Row],[bmi]]&lt;25,"Normal",
IF(PatientData[[#This Row],[bmi]]&lt;30,"Overweight","Obese")))</f>
        <v>Obese</v>
      </c>
      <c r="R8928" t="str">
        <f t="shared" si="4799"/>
        <v>High BP</v>
      </c>
      <c r="S8928" t="str">
        <f t="shared" si="4800"/>
        <v>High Cost</v>
      </c>
    </row>
    <row r="8929" spans="1:19" x14ac:dyDescent="0.3">
      <c r="A8929">
        <v>36</v>
      </c>
      <c r="B8929" t="s">
        <v>15</v>
      </c>
      <c r="C8929">
        <v>23.5</v>
      </c>
      <c r="D8929">
        <v>115</v>
      </c>
      <c r="E8929">
        <v>70</v>
      </c>
      <c r="F8929">
        <v>184.1</v>
      </c>
      <c r="G8929">
        <v>102.2</v>
      </c>
      <c r="H8929">
        <v>82</v>
      </c>
      <c r="I8929">
        <v>1</v>
      </c>
      <c r="J8929" t="s">
        <v>24</v>
      </c>
      <c r="K8929" t="s">
        <v>26</v>
      </c>
      <c r="L8929" t="s">
        <v>25</v>
      </c>
      <c r="M8929">
        <v>1.9</v>
      </c>
      <c r="N8929">
        <v>4260.7299999999996</v>
      </c>
      <c r="O8929" t="s">
        <v>19</v>
      </c>
      <c r="P8929" t="str">
        <f t="shared" ref="P8929:P8930" si="4813">IF(A8926&lt;30,"18-29",IF(A8926&lt;45,"30-44",IF(A8926&lt;60,"45-59",IF(A8926&lt;75,"60-74","75+"))))</f>
        <v>45-59</v>
      </c>
      <c r="Q8929" t="str">
        <f>IF(PatientData[[#This Row],[bmi]]&lt;18.5,"Underweight",
IF(PatientData[[#This Row],[bmi]]&lt;25,"Normal",
IF(PatientData[[#This Row],[bmi]]&lt;30,"Overweight","Obese")))</f>
        <v>Normal</v>
      </c>
      <c r="R8929" t="str">
        <f t="shared" si="4799"/>
        <v>Normal BP</v>
      </c>
      <c r="S8929" t="str">
        <f t="shared" si="4800"/>
        <v>Normal Cost</v>
      </c>
    </row>
    <row r="8930" spans="1:19" x14ac:dyDescent="0.3">
      <c r="A8930">
        <v>64</v>
      </c>
      <c r="B8930" t="s">
        <v>15</v>
      </c>
      <c r="C8930">
        <v>21.3</v>
      </c>
      <c r="D8930">
        <v>124</v>
      </c>
      <c r="E8930">
        <v>74</v>
      </c>
      <c r="F8930">
        <v>212.8</v>
      </c>
      <c r="G8930">
        <v>136.1</v>
      </c>
      <c r="H8930">
        <v>72</v>
      </c>
      <c r="I8930">
        <v>0</v>
      </c>
      <c r="J8930" t="s">
        <v>16</v>
      </c>
      <c r="K8930" t="s">
        <v>28</v>
      </c>
      <c r="L8930" t="s">
        <v>25</v>
      </c>
      <c r="M8930">
        <v>6.4</v>
      </c>
      <c r="N8930">
        <v>14165.72</v>
      </c>
      <c r="O8930" t="s">
        <v>19</v>
      </c>
      <c r="P8930" t="str">
        <f t="shared" si="4813"/>
        <v>30-44</v>
      </c>
      <c r="Q8930" t="str">
        <f>IF(PatientData[[#This Row],[bmi]]&lt;18.5,"Underweight",
IF(PatientData[[#This Row],[bmi]]&lt;25,"Normal",
IF(PatientData[[#This Row],[bmi]]&lt;30,"Overweight","Obese")))</f>
        <v>Normal</v>
      </c>
      <c r="R8930" t="str">
        <f t="shared" si="4799"/>
        <v>High BP</v>
      </c>
      <c r="S8930" t="str">
        <f t="shared" si="4800"/>
        <v>Normal Cost</v>
      </c>
    </row>
    <row r="8931" spans="1:19" x14ac:dyDescent="0.3">
      <c r="A8931">
        <v>37</v>
      </c>
      <c r="B8931" t="s">
        <v>20</v>
      </c>
      <c r="C8931">
        <v>34.6</v>
      </c>
      <c r="D8931">
        <v>127</v>
      </c>
      <c r="E8931">
        <v>74</v>
      </c>
      <c r="F8931">
        <v>199.1</v>
      </c>
      <c r="G8931">
        <v>145.1</v>
      </c>
      <c r="H8931">
        <v>77</v>
      </c>
      <c r="I8931">
        <v>0</v>
      </c>
      <c r="J8931" t="s">
        <v>24</v>
      </c>
      <c r="K8931" t="s">
        <v>21</v>
      </c>
      <c r="L8931" t="s">
        <v>18</v>
      </c>
      <c r="M8931">
        <v>3.4</v>
      </c>
      <c r="N8931">
        <v>8955.6299999999992</v>
      </c>
      <c r="O8931" t="s">
        <v>19</v>
      </c>
      <c r="P8931" t="str">
        <f t="shared" ref="P8931" si="4814">IF(A8931&lt;30,"18-29",IF(A8931&lt;45,"30-44",IF(A8931&lt;60,"45-59",IF(A8931&lt;75,"60-74","75+"))))</f>
        <v>30-44</v>
      </c>
      <c r="Q8931" t="str">
        <f>IF(PatientData[[#This Row],[bmi]]&lt;18.5,"Underweight",
IF(PatientData[[#This Row],[bmi]]&lt;25,"Normal",
IF(PatientData[[#This Row],[bmi]]&lt;30,"Overweight","Obese")))</f>
        <v>Obese</v>
      </c>
      <c r="R8931" t="str">
        <f t="shared" si="4799"/>
        <v>High BP</v>
      </c>
      <c r="S8931" t="str">
        <f t="shared" si="4800"/>
        <v>Normal Cost</v>
      </c>
    </row>
    <row r="8932" spans="1:19" x14ac:dyDescent="0.3">
      <c r="A8932">
        <v>62</v>
      </c>
      <c r="B8932" t="s">
        <v>15</v>
      </c>
      <c r="C8932">
        <v>23.9</v>
      </c>
      <c r="D8932">
        <v>125</v>
      </c>
      <c r="E8932">
        <v>78</v>
      </c>
      <c r="F8932">
        <v>215.1</v>
      </c>
      <c r="G8932">
        <v>115.7</v>
      </c>
      <c r="H8932">
        <v>83</v>
      </c>
      <c r="I8932">
        <v>2</v>
      </c>
      <c r="J8932" t="s">
        <v>24</v>
      </c>
      <c r="K8932" t="s">
        <v>21</v>
      </c>
      <c r="L8932" t="s">
        <v>22</v>
      </c>
      <c r="M8932">
        <v>13.1</v>
      </c>
      <c r="N8932">
        <v>24396.36</v>
      </c>
      <c r="O8932" t="s">
        <v>19</v>
      </c>
      <c r="P8932" t="str">
        <f t="shared" ref="P8932:P8934" si="4815">IF(A8929&lt;30,"18-29",IF(A8929&lt;45,"30-44",IF(A8929&lt;60,"45-59",IF(A8929&lt;75,"60-74","75+"))))</f>
        <v>30-44</v>
      </c>
      <c r="Q8932" t="str">
        <f>IF(PatientData[[#This Row],[bmi]]&lt;18.5,"Underweight",
IF(PatientData[[#This Row],[bmi]]&lt;25,"Normal",
IF(PatientData[[#This Row],[bmi]]&lt;30,"Overweight","Obese")))</f>
        <v>Normal</v>
      </c>
      <c r="R8932" t="str">
        <f t="shared" si="4799"/>
        <v>High BP</v>
      </c>
      <c r="S8932" t="str">
        <f t="shared" si="4800"/>
        <v>High Cost</v>
      </c>
    </row>
    <row r="8933" spans="1:19" x14ac:dyDescent="0.3">
      <c r="A8933">
        <v>89</v>
      </c>
      <c r="B8933" t="s">
        <v>15</v>
      </c>
      <c r="C8933">
        <v>22.8</v>
      </c>
      <c r="D8933">
        <v>136</v>
      </c>
      <c r="E8933">
        <v>89</v>
      </c>
      <c r="F8933">
        <v>221.1</v>
      </c>
      <c r="G8933">
        <v>101.4</v>
      </c>
      <c r="H8933">
        <v>90</v>
      </c>
      <c r="I8933">
        <v>0</v>
      </c>
      <c r="J8933" t="s">
        <v>27</v>
      </c>
      <c r="K8933" t="s">
        <v>26</v>
      </c>
      <c r="L8933" t="s">
        <v>22</v>
      </c>
      <c r="M8933">
        <v>6.1</v>
      </c>
      <c r="N8933">
        <v>10897.23</v>
      </c>
      <c r="O8933" t="s">
        <v>23</v>
      </c>
      <c r="P8933" t="str">
        <f t="shared" si="4815"/>
        <v>60-74</v>
      </c>
      <c r="Q8933" t="str">
        <f>IF(PatientData[[#This Row],[bmi]]&lt;18.5,"Underweight",
IF(PatientData[[#This Row],[bmi]]&lt;25,"Normal",
IF(PatientData[[#This Row],[bmi]]&lt;30,"Overweight","Obese")))</f>
        <v>Normal</v>
      </c>
      <c r="R8933" t="str">
        <f t="shared" si="4799"/>
        <v>High BP</v>
      </c>
      <c r="S8933" t="str">
        <f t="shared" si="4800"/>
        <v>Normal Cost</v>
      </c>
    </row>
    <row r="8934" spans="1:19" x14ac:dyDescent="0.3">
      <c r="A8934">
        <v>72</v>
      </c>
      <c r="B8934" t="s">
        <v>15</v>
      </c>
      <c r="C8934">
        <v>28.3</v>
      </c>
      <c r="D8934">
        <v>129</v>
      </c>
      <c r="E8934">
        <v>69</v>
      </c>
      <c r="F8934">
        <v>218</v>
      </c>
      <c r="G8934">
        <v>119.6</v>
      </c>
      <c r="H8934">
        <v>66</v>
      </c>
      <c r="I8934">
        <v>2</v>
      </c>
      <c r="J8934" t="s">
        <v>24</v>
      </c>
      <c r="K8934" t="s">
        <v>17</v>
      </c>
      <c r="L8934" t="s">
        <v>25</v>
      </c>
      <c r="M8934">
        <v>4.2</v>
      </c>
      <c r="N8934">
        <v>7856.18</v>
      </c>
      <c r="O8934" t="s">
        <v>19</v>
      </c>
      <c r="P8934" t="str">
        <f t="shared" si="4815"/>
        <v>30-44</v>
      </c>
      <c r="Q8934" t="str">
        <f>IF(PatientData[[#This Row],[bmi]]&lt;18.5,"Underweight",
IF(PatientData[[#This Row],[bmi]]&lt;25,"Normal",
IF(PatientData[[#This Row],[bmi]]&lt;30,"Overweight","Obese")))</f>
        <v>Overweight</v>
      </c>
      <c r="R8934" t="str">
        <f t="shared" si="4799"/>
        <v>High BP</v>
      </c>
      <c r="S8934" t="str">
        <f t="shared" si="4800"/>
        <v>Normal Cost</v>
      </c>
    </row>
    <row r="8935" spans="1:19" x14ac:dyDescent="0.3">
      <c r="A8935">
        <v>86</v>
      </c>
      <c r="B8935" t="s">
        <v>20</v>
      </c>
      <c r="C8935">
        <v>34.6</v>
      </c>
      <c r="D8935">
        <v>141</v>
      </c>
      <c r="E8935">
        <v>83</v>
      </c>
      <c r="F8935">
        <v>261.3</v>
      </c>
      <c r="G8935">
        <v>134.80000000000001</v>
      </c>
      <c r="H8935">
        <v>76</v>
      </c>
      <c r="I8935">
        <v>4</v>
      </c>
      <c r="J8935" t="s">
        <v>27</v>
      </c>
      <c r="K8935" t="s">
        <v>26</v>
      </c>
      <c r="L8935" t="s">
        <v>25</v>
      </c>
      <c r="M8935">
        <v>9.4</v>
      </c>
      <c r="N8935">
        <v>17244.310000000001</v>
      </c>
      <c r="O8935" t="s">
        <v>19</v>
      </c>
      <c r="P8935" t="str">
        <f t="shared" ref="P8935:P8937" si="4816">IF(A8935&lt;30,"18-29",IF(A8935&lt;45,"30-44",IF(A8935&lt;60,"45-59",IF(A8935&lt;75,"60-74","75+"))))</f>
        <v>75+</v>
      </c>
      <c r="Q8935" t="str">
        <f>IF(PatientData[[#This Row],[bmi]]&lt;18.5,"Underweight",
IF(PatientData[[#This Row],[bmi]]&lt;25,"Normal",
IF(PatientData[[#This Row],[bmi]]&lt;30,"Overweight","Obese")))</f>
        <v>Obese</v>
      </c>
      <c r="R8935" t="str">
        <f t="shared" si="4799"/>
        <v>High BP</v>
      </c>
      <c r="S8935" t="str">
        <f t="shared" si="4800"/>
        <v>High Cost</v>
      </c>
    </row>
    <row r="8936" spans="1:19" x14ac:dyDescent="0.3">
      <c r="A8936">
        <v>48</v>
      </c>
      <c r="B8936" t="s">
        <v>20</v>
      </c>
      <c r="C8936">
        <v>34.6</v>
      </c>
      <c r="D8936">
        <v>128</v>
      </c>
      <c r="E8936">
        <v>67</v>
      </c>
      <c r="F8936">
        <v>192.9</v>
      </c>
      <c r="G8936">
        <v>122.7</v>
      </c>
      <c r="H8936">
        <v>92</v>
      </c>
      <c r="I8936">
        <v>2</v>
      </c>
      <c r="J8936" t="s">
        <v>16</v>
      </c>
      <c r="K8936" t="s">
        <v>17</v>
      </c>
      <c r="L8936" t="s">
        <v>18</v>
      </c>
      <c r="M8936">
        <v>32.9</v>
      </c>
      <c r="N8936">
        <v>57625.65</v>
      </c>
      <c r="O8936" t="s">
        <v>19</v>
      </c>
      <c r="P8936" t="str">
        <f t="shared" si="4816"/>
        <v>45-59</v>
      </c>
      <c r="Q8936" t="str">
        <f>IF(PatientData[[#This Row],[bmi]]&lt;18.5,"Underweight",
IF(PatientData[[#This Row],[bmi]]&lt;25,"Normal",
IF(PatientData[[#This Row],[bmi]]&lt;30,"Overweight","Obese")))</f>
        <v>Obese</v>
      </c>
      <c r="R8936" t="str">
        <f t="shared" si="4799"/>
        <v>High BP</v>
      </c>
      <c r="S8936" t="str">
        <f t="shared" si="4800"/>
        <v>High Cost</v>
      </c>
    </row>
    <row r="8937" spans="1:19" x14ac:dyDescent="0.3">
      <c r="A8937">
        <v>67</v>
      </c>
      <c r="B8937" t="s">
        <v>20</v>
      </c>
      <c r="C8937">
        <v>34.6</v>
      </c>
      <c r="D8937">
        <v>135</v>
      </c>
      <c r="E8937">
        <v>85</v>
      </c>
      <c r="F8937">
        <v>206</v>
      </c>
      <c r="G8937">
        <v>147</v>
      </c>
      <c r="H8937">
        <v>66</v>
      </c>
      <c r="I8937">
        <v>0</v>
      </c>
      <c r="J8937" t="s">
        <v>24</v>
      </c>
      <c r="K8937" t="s">
        <v>17</v>
      </c>
      <c r="L8937" t="s">
        <v>22</v>
      </c>
      <c r="M8937">
        <v>10.9</v>
      </c>
      <c r="N8937">
        <v>17222.45</v>
      </c>
      <c r="O8937" t="s">
        <v>19</v>
      </c>
      <c r="P8937" t="str">
        <f t="shared" si="4816"/>
        <v>60-74</v>
      </c>
      <c r="Q8937" t="str">
        <f>IF(PatientData[[#This Row],[bmi]]&lt;18.5,"Underweight",
IF(PatientData[[#This Row],[bmi]]&lt;25,"Normal",
IF(PatientData[[#This Row],[bmi]]&lt;30,"Overweight","Obese")))</f>
        <v>Obese</v>
      </c>
      <c r="R8937" t="str">
        <f t="shared" si="4799"/>
        <v>High BP</v>
      </c>
      <c r="S8937" t="str">
        <f t="shared" si="4800"/>
        <v>High Cost</v>
      </c>
    </row>
    <row r="8938" spans="1:19" x14ac:dyDescent="0.3">
      <c r="A8938">
        <v>82</v>
      </c>
      <c r="B8938" t="s">
        <v>15</v>
      </c>
      <c r="C8938">
        <v>26.9</v>
      </c>
      <c r="D8938">
        <v>140</v>
      </c>
      <c r="E8938">
        <v>83</v>
      </c>
      <c r="F8938">
        <v>255.6</v>
      </c>
      <c r="G8938">
        <v>111.2</v>
      </c>
      <c r="H8938">
        <v>59</v>
      </c>
      <c r="I8938">
        <v>1</v>
      </c>
      <c r="J8938" t="s">
        <v>27</v>
      </c>
      <c r="K8938" t="s">
        <v>26</v>
      </c>
      <c r="L8938" t="s">
        <v>18</v>
      </c>
      <c r="M8938">
        <v>5.2</v>
      </c>
      <c r="N8938">
        <v>13158.5</v>
      </c>
      <c r="O8938" t="s">
        <v>19</v>
      </c>
      <c r="P8938" t="str">
        <f t="shared" ref="P8938" si="4817">IF(A8935&lt;30,"18-29",IF(A8935&lt;45,"30-44",IF(A8935&lt;60,"45-59",IF(A8935&lt;75,"60-74","75+"))))</f>
        <v>75+</v>
      </c>
      <c r="Q8938" t="str">
        <f>IF(PatientData[[#This Row],[bmi]]&lt;18.5,"Underweight",
IF(PatientData[[#This Row],[bmi]]&lt;25,"Normal",
IF(PatientData[[#This Row],[bmi]]&lt;30,"Overweight","Obese")))</f>
        <v>Overweight</v>
      </c>
      <c r="R8938" t="str">
        <f t="shared" si="4799"/>
        <v>High BP</v>
      </c>
      <c r="S8938" t="str">
        <f t="shared" si="4800"/>
        <v>Normal Cost</v>
      </c>
    </row>
    <row r="8939" spans="1:19" x14ac:dyDescent="0.3">
      <c r="A8939">
        <v>33</v>
      </c>
      <c r="B8939" t="s">
        <v>20</v>
      </c>
      <c r="C8939">
        <v>34.6</v>
      </c>
      <c r="D8939">
        <v>120</v>
      </c>
      <c r="E8939">
        <v>77</v>
      </c>
      <c r="F8939">
        <v>247.8</v>
      </c>
      <c r="G8939">
        <v>115.7</v>
      </c>
      <c r="H8939">
        <v>67</v>
      </c>
      <c r="I8939">
        <v>1</v>
      </c>
      <c r="J8939" t="s">
        <v>27</v>
      </c>
      <c r="K8939" t="s">
        <v>21</v>
      </c>
      <c r="L8939" t="s">
        <v>22</v>
      </c>
      <c r="M8939">
        <v>3.7</v>
      </c>
      <c r="N8939">
        <v>9140.67</v>
      </c>
      <c r="O8939" t="s">
        <v>19</v>
      </c>
      <c r="P8939" t="str">
        <f t="shared" ref="P8939" si="4818">IF(A8939&lt;30,"18-29",IF(A8939&lt;45,"30-44",IF(A8939&lt;60,"45-59",IF(A8939&lt;75,"60-74","75+"))))</f>
        <v>30-44</v>
      </c>
      <c r="Q8939" t="str">
        <f>IF(PatientData[[#This Row],[bmi]]&lt;18.5,"Underweight",
IF(PatientData[[#This Row],[bmi]]&lt;25,"Normal",
IF(PatientData[[#This Row],[bmi]]&lt;30,"Overweight","Obese")))</f>
        <v>Obese</v>
      </c>
      <c r="R8939" t="str">
        <f t="shared" si="4799"/>
        <v>High BP</v>
      </c>
      <c r="S8939" t="str">
        <f t="shared" si="4800"/>
        <v>Normal Cost</v>
      </c>
    </row>
    <row r="8940" spans="1:19" x14ac:dyDescent="0.3">
      <c r="A8940">
        <v>63</v>
      </c>
      <c r="B8940" t="s">
        <v>15</v>
      </c>
      <c r="C8940">
        <v>24.7</v>
      </c>
      <c r="D8940">
        <v>124</v>
      </c>
      <c r="E8940">
        <v>80</v>
      </c>
      <c r="F8940">
        <v>208.8</v>
      </c>
      <c r="G8940">
        <v>134.80000000000001</v>
      </c>
      <c r="H8940">
        <v>85</v>
      </c>
      <c r="I8940">
        <v>1</v>
      </c>
      <c r="J8940" t="s">
        <v>16</v>
      </c>
      <c r="K8940" t="s">
        <v>26</v>
      </c>
      <c r="L8940" t="s">
        <v>25</v>
      </c>
      <c r="M8940">
        <v>6.2</v>
      </c>
      <c r="N8940">
        <v>12470.62</v>
      </c>
      <c r="O8940" t="s">
        <v>19</v>
      </c>
      <c r="P8940" t="str">
        <f t="shared" ref="P8940:P8943" si="4819">IF(A8937&lt;30,"18-29",IF(A8937&lt;45,"30-44",IF(A8937&lt;60,"45-59",IF(A8937&lt;75,"60-74","75+"))))</f>
        <v>60-74</v>
      </c>
      <c r="Q8940" t="str">
        <f>IF(PatientData[[#This Row],[bmi]]&lt;18.5,"Underweight",
IF(PatientData[[#This Row],[bmi]]&lt;25,"Normal",
IF(PatientData[[#This Row],[bmi]]&lt;30,"Overweight","Obese")))</f>
        <v>Normal</v>
      </c>
      <c r="R8940" t="str">
        <f t="shared" si="4799"/>
        <v>High BP</v>
      </c>
      <c r="S8940" t="str">
        <f t="shared" si="4800"/>
        <v>Normal Cost</v>
      </c>
    </row>
    <row r="8941" spans="1:19" x14ac:dyDescent="0.3">
      <c r="A8941">
        <v>55</v>
      </c>
      <c r="B8941" t="s">
        <v>15</v>
      </c>
      <c r="C8941">
        <v>34.9</v>
      </c>
      <c r="D8941">
        <v>124</v>
      </c>
      <c r="E8941">
        <v>66</v>
      </c>
      <c r="F8941">
        <v>286.39999999999998</v>
      </c>
      <c r="G8941">
        <v>156.80000000000001</v>
      </c>
      <c r="H8941">
        <v>80</v>
      </c>
      <c r="I8941">
        <v>1</v>
      </c>
      <c r="J8941" t="s">
        <v>24</v>
      </c>
      <c r="K8941" t="s">
        <v>21</v>
      </c>
      <c r="L8941" t="s">
        <v>18</v>
      </c>
      <c r="M8941">
        <v>5.8</v>
      </c>
      <c r="N8941">
        <v>13090.83</v>
      </c>
      <c r="O8941" t="s">
        <v>19</v>
      </c>
      <c r="P8941" t="str">
        <f t="shared" si="4819"/>
        <v>75+</v>
      </c>
      <c r="Q8941" t="str">
        <f>IF(PatientData[[#This Row],[bmi]]&lt;18.5,"Underweight",
IF(PatientData[[#This Row],[bmi]]&lt;25,"Normal",
IF(PatientData[[#This Row],[bmi]]&lt;30,"Overweight","Obese")))</f>
        <v>Obese</v>
      </c>
      <c r="R8941" t="str">
        <f t="shared" si="4799"/>
        <v>High BP</v>
      </c>
      <c r="S8941" t="str">
        <f t="shared" si="4800"/>
        <v>Normal Cost</v>
      </c>
    </row>
    <row r="8942" spans="1:19" x14ac:dyDescent="0.3">
      <c r="A8942">
        <v>71</v>
      </c>
      <c r="B8942" t="s">
        <v>15</v>
      </c>
      <c r="C8942">
        <v>19.7</v>
      </c>
      <c r="D8942">
        <v>125</v>
      </c>
      <c r="E8942">
        <v>84</v>
      </c>
      <c r="F8942">
        <v>175.1</v>
      </c>
      <c r="G8942">
        <v>86.2</v>
      </c>
      <c r="H8942">
        <v>77</v>
      </c>
      <c r="I8942">
        <v>1</v>
      </c>
      <c r="J8942" t="s">
        <v>24</v>
      </c>
      <c r="K8942" t="s">
        <v>21</v>
      </c>
      <c r="L8942" t="s">
        <v>18</v>
      </c>
      <c r="M8942">
        <v>4.5</v>
      </c>
      <c r="N8942">
        <v>8401.18</v>
      </c>
      <c r="O8942" t="s">
        <v>19</v>
      </c>
      <c r="P8942" t="str">
        <f t="shared" si="4819"/>
        <v>30-44</v>
      </c>
      <c r="Q8942" t="str">
        <f>IF(PatientData[[#This Row],[bmi]]&lt;18.5,"Underweight",
IF(PatientData[[#This Row],[bmi]]&lt;25,"Normal",
IF(PatientData[[#This Row],[bmi]]&lt;30,"Overweight","Obese")))</f>
        <v>Normal</v>
      </c>
      <c r="R8942" t="str">
        <f t="shared" si="4799"/>
        <v>High BP</v>
      </c>
      <c r="S8942" t="str">
        <f t="shared" si="4800"/>
        <v>Normal Cost</v>
      </c>
    </row>
    <row r="8943" spans="1:19" x14ac:dyDescent="0.3">
      <c r="A8943">
        <v>70</v>
      </c>
      <c r="B8943" t="s">
        <v>15</v>
      </c>
      <c r="C8943">
        <v>35</v>
      </c>
      <c r="D8943">
        <v>145</v>
      </c>
      <c r="E8943">
        <v>90</v>
      </c>
      <c r="F8943">
        <v>217.3</v>
      </c>
      <c r="G8943">
        <v>107.7</v>
      </c>
      <c r="H8943">
        <v>83</v>
      </c>
      <c r="I8943">
        <v>1</v>
      </c>
      <c r="J8943" t="s">
        <v>16</v>
      </c>
      <c r="K8943" t="s">
        <v>21</v>
      </c>
      <c r="L8943" t="s">
        <v>18</v>
      </c>
      <c r="M8943">
        <v>8.4</v>
      </c>
      <c r="N8943">
        <v>18002.080000000002</v>
      </c>
      <c r="O8943" t="s">
        <v>19</v>
      </c>
      <c r="P8943" t="str">
        <f t="shared" si="4819"/>
        <v>60-74</v>
      </c>
      <c r="Q8943" t="str">
        <f>IF(PatientData[[#This Row],[bmi]]&lt;18.5,"Underweight",
IF(PatientData[[#This Row],[bmi]]&lt;25,"Normal",
IF(PatientData[[#This Row],[bmi]]&lt;30,"Overweight","Obese")))</f>
        <v>Obese</v>
      </c>
      <c r="R8943" t="str">
        <f t="shared" si="4799"/>
        <v>High BP</v>
      </c>
      <c r="S8943" t="str">
        <f t="shared" si="4800"/>
        <v>High Cost</v>
      </c>
    </row>
    <row r="8944" spans="1:19" x14ac:dyDescent="0.3">
      <c r="A8944">
        <v>21</v>
      </c>
      <c r="B8944" t="s">
        <v>20</v>
      </c>
      <c r="C8944">
        <v>34.700000000000003</v>
      </c>
      <c r="D8944">
        <v>133</v>
      </c>
      <c r="E8944">
        <v>88</v>
      </c>
      <c r="F8944">
        <v>183.2</v>
      </c>
      <c r="G8944">
        <v>96.9</v>
      </c>
      <c r="H8944">
        <v>78</v>
      </c>
      <c r="I8944">
        <v>1</v>
      </c>
      <c r="J8944" t="s">
        <v>27</v>
      </c>
      <c r="K8944" t="s">
        <v>21</v>
      </c>
      <c r="L8944" t="s">
        <v>22</v>
      </c>
      <c r="M8944">
        <v>6.7</v>
      </c>
      <c r="N8944">
        <v>12631.45</v>
      </c>
      <c r="O8944" t="s">
        <v>19</v>
      </c>
      <c r="P8944" t="str">
        <f t="shared" ref="P8944:P8945" si="4820">IF(A8944&lt;30,"18-29",IF(A8944&lt;45,"30-44",IF(A8944&lt;60,"45-59",IF(A8944&lt;75,"60-74","75+"))))</f>
        <v>18-29</v>
      </c>
      <c r="Q8944" t="str">
        <f>IF(PatientData[[#This Row],[bmi]]&lt;18.5,"Underweight",
IF(PatientData[[#This Row],[bmi]]&lt;25,"Normal",
IF(PatientData[[#This Row],[bmi]]&lt;30,"Overweight","Obese")))</f>
        <v>Obese</v>
      </c>
      <c r="R8944" t="str">
        <f t="shared" si="4799"/>
        <v>High BP</v>
      </c>
      <c r="S8944" t="str">
        <f t="shared" si="4800"/>
        <v>Normal Cost</v>
      </c>
    </row>
    <row r="8945" spans="1:19" x14ac:dyDescent="0.3">
      <c r="A8945">
        <v>86</v>
      </c>
      <c r="B8945" t="s">
        <v>20</v>
      </c>
      <c r="C8945">
        <v>34.700000000000003</v>
      </c>
      <c r="D8945">
        <v>147</v>
      </c>
      <c r="E8945">
        <v>82</v>
      </c>
      <c r="F8945">
        <v>260.8</v>
      </c>
      <c r="G8945">
        <v>148.69999999999999</v>
      </c>
      <c r="H8945">
        <v>78</v>
      </c>
      <c r="I8945">
        <v>0</v>
      </c>
      <c r="J8945" t="s">
        <v>24</v>
      </c>
      <c r="K8945" t="s">
        <v>17</v>
      </c>
      <c r="L8945" t="s">
        <v>18</v>
      </c>
      <c r="M8945">
        <v>8.1999999999999993</v>
      </c>
      <c r="N8945">
        <v>13773.9</v>
      </c>
      <c r="O8945" t="s">
        <v>19</v>
      </c>
      <c r="P8945" t="str">
        <f t="shared" si="4820"/>
        <v>75+</v>
      </c>
      <c r="Q8945" t="str">
        <f>IF(PatientData[[#This Row],[bmi]]&lt;18.5,"Underweight",
IF(PatientData[[#This Row],[bmi]]&lt;25,"Normal",
IF(PatientData[[#This Row],[bmi]]&lt;30,"Overweight","Obese")))</f>
        <v>Obese</v>
      </c>
      <c r="R8945" t="str">
        <f t="shared" si="4799"/>
        <v>High BP</v>
      </c>
      <c r="S8945" t="str">
        <f t="shared" si="4800"/>
        <v>Normal Cost</v>
      </c>
    </row>
    <row r="8946" spans="1:19" x14ac:dyDescent="0.3">
      <c r="A8946">
        <v>91</v>
      </c>
      <c r="B8946" t="s">
        <v>15</v>
      </c>
      <c r="C8946">
        <v>28.2</v>
      </c>
      <c r="D8946">
        <v>141</v>
      </c>
      <c r="E8946">
        <v>83</v>
      </c>
      <c r="F8946">
        <v>274</v>
      </c>
      <c r="G8946">
        <v>121</v>
      </c>
      <c r="H8946">
        <v>69</v>
      </c>
      <c r="I8946">
        <v>1</v>
      </c>
      <c r="J8946" t="s">
        <v>24</v>
      </c>
      <c r="K8946" t="s">
        <v>26</v>
      </c>
      <c r="L8946" t="s">
        <v>22</v>
      </c>
      <c r="M8946">
        <v>4.8</v>
      </c>
      <c r="N8946">
        <v>8025.02</v>
      </c>
      <c r="O8946" t="s">
        <v>23</v>
      </c>
      <c r="P8946" t="str">
        <f t="shared" ref="P8946" si="4821">IF(A8943&lt;30,"18-29",IF(A8943&lt;45,"30-44",IF(A8943&lt;60,"45-59",IF(A8943&lt;75,"60-74","75+"))))</f>
        <v>60-74</v>
      </c>
      <c r="Q8946" t="str">
        <f>IF(PatientData[[#This Row],[bmi]]&lt;18.5,"Underweight",
IF(PatientData[[#This Row],[bmi]]&lt;25,"Normal",
IF(PatientData[[#This Row],[bmi]]&lt;30,"Overweight","Obese")))</f>
        <v>Overweight</v>
      </c>
      <c r="R8946" t="str">
        <f t="shared" si="4799"/>
        <v>High BP</v>
      </c>
      <c r="S8946" t="str">
        <f t="shared" si="4800"/>
        <v>Normal Cost</v>
      </c>
    </row>
    <row r="8947" spans="1:19" x14ac:dyDescent="0.3">
      <c r="A8947">
        <v>87</v>
      </c>
      <c r="B8947" t="s">
        <v>20</v>
      </c>
      <c r="C8947">
        <v>34.700000000000003</v>
      </c>
      <c r="D8947">
        <v>137</v>
      </c>
      <c r="E8947">
        <v>89</v>
      </c>
      <c r="F8947">
        <v>242.4</v>
      </c>
      <c r="G8947">
        <v>144</v>
      </c>
      <c r="H8947">
        <v>70</v>
      </c>
      <c r="I8947">
        <v>3</v>
      </c>
      <c r="J8947" t="s">
        <v>24</v>
      </c>
      <c r="K8947" t="s">
        <v>17</v>
      </c>
      <c r="L8947" t="s">
        <v>18</v>
      </c>
      <c r="M8947">
        <v>6.4</v>
      </c>
      <c r="N8947">
        <v>9768.39</v>
      </c>
      <c r="O8947" t="s">
        <v>19</v>
      </c>
      <c r="P8947" t="str">
        <f t="shared" ref="P8947:P8949" si="4822">IF(A8947&lt;30,"18-29",IF(A8947&lt;45,"30-44",IF(A8947&lt;60,"45-59",IF(A8947&lt;75,"60-74","75+"))))</f>
        <v>75+</v>
      </c>
      <c r="Q8947" t="str">
        <f>IF(PatientData[[#This Row],[bmi]]&lt;18.5,"Underweight",
IF(PatientData[[#This Row],[bmi]]&lt;25,"Normal",
IF(PatientData[[#This Row],[bmi]]&lt;30,"Overweight","Obese")))</f>
        <v>Obese</v>
      </c>
      <c r="R8947" t="str">
        <f t="shared" si="4799"/>
        <v>High BP</v>
      </c>
      <c r="S8947" t="str">
        <f t="shared" si="4800"/>
        <v>Normal Cost</v>
      </c>
    </row>
    <row r="8948" spans="1:19" x14ac:dyDescent="0.3">
      <c r="A8948">
        <v>68</v>
      </c>
      <c r="B8948" t="s">
        <v>20</v>
      </c>
      <c r="C8948">
        <v>34.700000000000003</v>
      </c>
      <c r="D8948">
        <v>130</v>
      </c>
      <c r="E8948">
        <v>68</v>
      </c>
      <c r="F8948">
        <v>247.5</v>
      </c>
      <c r="G8948">
        <v>125.4</v>
      </c>
      <c r="H8948">
        <v>166</v>
      </c>
      <c r="I8948">
        <v>1</v>
      </c>
      <c r="J8948" t="s">
        <v>27</v>
      </c>
      <c r="K8948" t="s">
        <v>17</v>
      </c>
      <c r="L8948" t="s">
        <v>18</v>
      </c>
      <c r="M8948">
        <v>4.3</v>
      </c>
      <c r="N8948">
        <v>9134.8700000000008</v>
      </c>
      <c r="O8948" t="s">
        <v>19</v>
      </c>
      <c r="P8948" t="str">
        <f t="shared" si="4822"/>
        <v>60-74</v>
      </c>
      <c r="Q8948" t="str">
        <f>IF(PatientData[[#This Row],[bmi]]&lt;18.5,"Underweight",
IF(PatientData[[#This Row],[bmi]]&lt;25,"Normal",
IF(PatientData[[#This Row],[bmi]]&lt;30,"Overweight","Obese")))</f>
        <v>Obese</v>
      </c>
      <c r="R8948" t="str">
        <f t="shared" si="4799"/>
        <v>High BP</v>
      </c>
      <c r="S8948" t="str">
        <f t="shared" si="4800"/>
        <v>Normal Cost</v>
      </c>
    </row>
    <row r="8949" spans="1:19" x14ac:dyDescent="0.3">
      <c r="A8949">
        <v>47</v>
      </c>
      <c r="B8949" t="s">
        <v>20</v>
      </c>
      <c r="C8949">
        <v>34.700000000000003</v>
      </c>
      <c r="D8949">
        <v>119</v>
      </c>
      <c r="E8949">
        <v>69</v>
      </c>
      <c r="F8949">
        <v>256</v>
      </c>
      <c r="G8949">
        <v>119.5</v>
      </c>
      <c r="H8949">
        <v>98</v>
      </c>
      <c r="I8949">
        <v>0</v>
      </c>
      <c r="J8949" t="s">
        <v>16</v>
      </c>
      <c r="K8949" t="s">
        <v>26</v>
      </c>
      <c r="L8949" t="s">
        <v>22</v>
      </c>
      <c r="M8949">
        <v>6.3</v>
      </c>
      <c r="N8949">
        <v>14160.34</v>
      </c>
      <c r="O8949" t="s">
        <v>19</v>
      </c>
      <c r="P8949" t="str">
        <f t="shared" si="4822"/>
        <v>45-59</v>
      </c>
      <c r="Q8949" t="str">
        <f>IF(PatientData[[#This Row],[bmi]]&lt;18.5,"Underweight",
IF(PatientData[[#This Row],[bmi]]&lt;25,"Normal",
IF(PatientData[[#This Row],[bmi]]&lt;30,"Overweight","Obese")))</f>
        <v>Obese</v>
      </c>
      <c r="R8949" t="str">
        <f t="shared" si="4799"/>
        <v>Normal BP</v>
      </c>
      <c r="S8949" t="str">
        <f t="shared" si="4800"/>
        <v>Normal Cost</v>
      </c>
    </row>
    <row r="8950" spans="1:19" x14ac:dyDescent="0.3">
      <c r="A8950">
        <v>76</v>
      </c>
      <c r="B8950" t="s">
        <v>15</v>
      </c>
      <c r="C8950">
        <v>33.799999999999997</v>
      </c>
      <c r="D8950">
        <v>117</v>
      </c>
      <c r="E8950">
        <v>71</v>
      </c>
      <c r="F8950">
        <v>258.10000000000002</v>
      </c>
      <c r="G8950">
        <v>102.3</v>
      </c>
      <c r="H8950">
        <v>80</v>
      </c>
      <c r="I8950">
        <v>1</v>
      </c>
      <c r="J8950" t="s">
        <v>24</v>
      </c>
      <c r="K8950" t="s">
        <v>21</v>
      </c>
      <c r="L8950" t="s">
        <v>25</v>
      </c>
      <c r="M8950">
        <v>6.6</v>
      </c>
      <c r="N8950">
        <v>16254.81</v>
      </c>
      <c r="O8950" t="s">
        <v>19</v>
      </c>
      <c r="P8950" t="str">
        <f t="shared" ref="P8950" si="4823">IF(A8947&lt;30,"18-29",IF(A8947&lt;45,"30-44",IF(A8947&lt;60,"45-59",IF(A8947&lt;75,"60-74","75+"))))</f>
        <v>75+</v>
      </c>
      <c r="Q8950" t="str">
        <f>IF(PatientData[[#This Row],[bmi]]&lt;18.5,"Underweight",
IF(PatientData[[#This Row],[bmi]]&lt;25,"Normal",
IF(PatientData[[#This Row],[bmi]]&lt;30,"Overweight","Obese")))</f>
        <v>Obese</v>
      </c>
      <c r="R8950" t="str">
        <f t="shared" si="4799"/>
        <v>Normal BP</v>
      </c>
      <c r="S8950" t="str">
        <f t="shared" si="4800"/>
        <v>High Cost</v>
      </c>
    </row>
    <row r="8951" spans="1:19" x14ac:dyDescent="0.3">
      <c r="A8951">
        <v>83</v>
      </c>
      <c r="B8951" t="s">
        <v>20</v>
      </c>
      <c r="C8951">
        <v>34.700000000000003</v>
      </c>
      <c r="D8951">
        <v>136</v>
      </c>
      <c r="E8951">
        <v>75</v>
      </c>
      <c r="F8951">
        <v>264.10000000000002</v>
      </c>
      <c r="G8951">
        <v>101.6</v>
      </c>
      <c r="H8951">
        <v>75</v>
      </c>
      <c r="I8951">
        <v>1</v>
      </c>
      <c r="J8951" t="s">
        <v>27</v>
      </c>
      <c r="K8951" t="s">
        <v>26</v>
      </c>
      <c r="L8951" t="s">
        <v>25</v>
      </c>
      <c r="M8951">
        <v>1.8</v>
      </c>
      <c r="N8951">
        <v>4995.62</v>
      </c>
      <c r="O8951" t="s">
        <v>19</v>
      </c>
      <c r="P8951" t="str">
        <f t="shared" ref="P8951" si="4824">IF(A8951&lt;30,"18-29",IF(A8951&lt;45,"30-44",IF(A8951&lt;60,"45-59",IF(A8951&lt;75,"60-74","75+"))))</f>
        <v>75+</v>
      </c>
      <c r="Q8951" t="str">
        <f>IF(PatientData[[#This Row],[bmi]]&lt;18.5,"Underweight",
IF(PatientData[[#This Row],[bmi]]&lt;25,"Normal",
IF(PatientData[[#This Row],[bmi]]&lt;30,"Overweight","Obese")))</f>
        <v>Obese</v>
      </c>
      <c r="R8951" t="str">
        <f t="shared" si="4799"/>
        <v>High BP</v>
      </c>
      <c r="S8951" t="str">
        <f t="shared" si="4800"/>
        <v>Normal Cost</v>
      </c>
    </row>
    <row r="8952" spans="1:19" x14ac:dyDescent="0.3">
      <c r="A8952">
        <v>60</v>
      </c>
      <c r="B8952" t="s">
        <v>15</v>
      </c>
      <c r="C8952">
        <v>35.4</v>
      </c>
      <c r="D8952">
        <v>140</v>
      </c>
      <c r="E8952">
        <v>79</v>
      </c>
      <c r="F8952">
        <v>255.2</v>
      </c>
      <c r="G8952">
        <v>117.3</v>
      </c>
      <c r="H8952">
        <v>69</v>
      </c>
      <c r="I8952">
        <v>1</v>
      </c>
      <c r="J8952" t="s">
        <v>27</v>
      </c>
      <c r="K8952" t="s">
        <v>26</v>
      </c>
      <c r="L8952" t="s">
        <v>25</v>
      </c>
      <c r="M8952">
        <v>3.5</v>
      </c>
      <c r="N8952">
        <v>6731.51</v>
      </c>
      <c r="O8952" t="s">
        <v>19</v>
      </c>
      <c r="P8952" t="str">
        <f t="shared" ref="P8952" si="4825">IF(A8949&lt;30,"18-29",IF(A8949&lt;45,"30-44",IF(A8949&lt;60,"45-59",IF(A8949&lt;75,"60-74","75+"))))</f>
        <v>45-59</v>
      </c>
      <c r="Q8952" t="str">
        <f>IF(PatientData[[#This Row],[bmi]]&lt;18.5,"Underweight",
IF(PatientData[[#This Row],[bmi]]&lt;25,"Normal",
IF(PatientData[[#This Row],[bmi]]&lt;30,"Overweight","Obese")))</f>
        <v>Obese</v>
      </c>
      <c r="R8952" t="str">
        <f t="shared" si="4799"/>
        <v>High BP</v>
      </c>
      <c r="S8952" t="str">
        <f t="shared" si="4800"/>
        <v>Normal Cost</v>
      </c>
    </row>
    <row r="8953" spans="1:19" x14ac:dyDescent="0.3">
      <c r="A8953">
        <v>69</v>
      </c>
      <c r="B8953" t="s">
        <v>20</v>
      </c>
      <c r="C8953">
        <v>34.700000000000003</v>
      </c>
      <c r="D8953">
        <v>122</v>
      </c>
      <c r="E8953">
        <v>75</v>
      </c>
      <c r="F8953">
        <v>228.6</v>
      </c>
      <c r="G8953">
        <v>156.1</v>
      </c>
      <c r="H8953">
        <v>91</v>
      </c>
      <c r="I8953">
        <v>1</v>
      </c>
      <c r="J8953" t="s">
        <v>16</v>
      </c>
      <c r="K8953" t="s">
        <v>21</v>
      </c>
      <c r="L8953" t="s">
        <v>22</v>
      </c>
      <c r="M8953">
        <v>13.8</v>
      </c>
      <c r="N8953">
        <v>26334.7</v>
      </c>
      <c r="O8953" t="s">
        <v>19</v>
      </c>
      <c r="P8953" t="str">
        <f t="shared" ref="P8953" si="4826">IF(A8953&lt;30,"18-29",IF(A8953&lt;45,"30-44",IF(A8953&lt;60,"45-59",IF(A8953&lt;75,"60-74","75+"))))</f>
        <v>60-74</v>
      </c>
      <c r="Q8953" t="str">
        <f>IF(PatientData[[#This Row],[bmi]]&lt;18.5,"Underweight",
IF(PatientData[[#This Row],[bmi]]&lt;25,"Normal",
IF(PatientData[[#This Row],[bmi]]&lt;30,"Overweight","Obese")))</f>
        <v>Obese</v>
      </c>
      <c r="R8953" t="str">
        <f t="shared" si="4799"/>
        <v>High BP</v>
      </c>
      <c r="S8953" t="str">
        <f t="shared" si="4800"/>
        <v>High Cost</v>
      </c>
    </row>
    <row r="8954" spans="1:19" x14ac:dyDescent="0.3">
      <c r="A8954">
        <v>93</v>
      </c>
      <c r="B8954" t="s">
        <v>15</v>
      </c>
      <c r="C8954">
        <v>23.4</v>
      </c>
      <c r="D8954">
        <v>238</v>
      </c>
      <c r="E8954">
        <v>128</v>
      </c>
      <c r="F8954">
        <v>210.6</v>
      </c>
      <c r="G8954">
        <v>109.3</v>
      </c>
      <c r="H8954">
        <v>94</v>
      </c>
      <c r="I8954">
        <v>0</v>
      </c>
      <c r="J8954" t="s">
        <v>27</v>
      </c>
      <c r="K8954" t="s">
        <v>26</v>
      </c>
      <c r="L8954" t="s">
        <v>22</v>
      </c>
      <c r="M8954">
        <v>6.2</v>
      </c>
      <c r="N8954">
        <v>9701.84</v>
      </c>
      <c r="O8954" t="s">
        <v>19</v>
      </c>
      <c r="P8954" t="str">
        <f t="shared" ref="P8954" si="4827">IF(A8951&lt;30,"18-29",IF(A8951&lt;45,"30-44",IF(A8951&lt;60,"45-59",IF(A8951&lt;75,"60-74","75+"))))</f>
        <v>75+</v>
      </c>
      <c r="Q8954" t="str">
        <f>IF(PatientData[[#This Row],[bmi]]&lt;18.5,"Underweight",
IF(PatientData[[#This Row],[bmi]]&lt;25,"Normal",
IF(PatientData[[#This Row],[bmi]]&lt;30,"Overweight","Obese")))</f>
        <v>Normal</v>
      </c>
      <c r="R8954" t="str">
        <f t="shared" si="4799"/>
        <v>High BP</v>
      </c>
      <c r="S8954" t="str">
        <f t="shared" si="4800"/>
        <v>Normal Cost</v>
      </c>
    </row>
    <row r="8955" spans="1:19" x14ac:dyDescent="0.3">
      <c r="A8955">
        <v>81</v>
      </c>
      <c r="B8955" t="s">
        <v>20</v>
      </c>
      <c r="C8955">
        <v>34.700000000000003</v>
      </c>
      <c r="D8955">
        <v>117</v>
      </c>
      <c r="E8955">
        <v>66</v>
      </c>
      <c r="F8955">
        <v>268.7</v>
      </c>
      <c r="G8955">
        <v>191.7</v>
      </c>
      <c r="H8955">
        <v>56</v>
      </c>
      <c r="I8955">
        <v>2</v>
      </c>
      <c r="J8955" t="s">
        <v>27</v>
      </c>
      <c r="K8955" t="s">
        <v>21</v>
      </c>
      <c r="L8955" t="s">
        <v>25</v>
      </c>
      <c r="M8955">
        <v>5.6</v>
      </c>
      <c r="N8955">
        <v>11154.81</v>
      </c>
      <c r="O8955" t="s">
        <v>19</v>
      </c>
      <c r="P8955" t="str">
        <f t="shared" ref="P8955" si="4828">IF(A8955&lt;30,"18-29",IF(A8955&lt;45,"30-44",IF(A8955&lt;60,"45-59",IF(A8955&lt;75,"60-74","75+"))))</f>
        <v>75+</v>
      </c>
      <c r="Q8955" t="str">
        <f>IF(PatientData[[#This Row],[bmi]]&lt;18.5,"Underweight",
IF(PatientData[[#This Row],[bmi]]&lt;25,"Normal",
IF(PatientData[[#This Row],[bmi]]&lt;30,"Overweight","Obese")))</f>
        <v>Obese</v>
      </c>
      <c r="R8955" t="str">
        <f t="shared" si="4799"/>
        <v>Normal BP</v>
      </c>
      <c r="S8955" t="str">
        <f t="shared" si="4800"/>
        <v>Normal Cost</v>
      </c>
    </row>
    <row r="8956" spans="1:19" x14ac:dyDescent="0.3">
      <c r="A8956">
        <v>51</v>
      </c>
      <c r="B8956" t="s">
        <v>15</v>
      </c>
      <c r="C8956">
        <v>32.4</v>
      </c>
      <c r="D8956">
        <v>99</v>
      </c>
      <c r="E8956">
        <v>60</v>
      </c>
      <c r="F8956">
        <v>204</v>
      </c>
      <c r="G8956">
        <v>148.1</v>
      </c>
      <c r="H8956">
        <v>59</v>
      </c>
      <c r="I8956">
        <v>1</v>
      </c>
      <c r="J8956" t="s">
        <v>16</v>
      </c>
      <c r="K8956" t="s">
        <v>26</v>
      </c>
      <c r="L8956" t="s">
        <v>22</v>
      </c>
      <c r="M8956">
        <v>12.4</v>
      </c>
      <c r="N8956">
        <v>19558.55</v>
      </c>
      <c r="O8956" t="s">
        <v>19</v>
      </c>
      <c r="P8956" t="str">
        <f t="shared" ref="P8956:P8957" si="4829">IF(A8953&lt;30,"18-29",IF(A8953&lt;45,"30-44",IF(A8953&lt;60,"45-59",IF(A8953&lt;75,"60-74","75+"))))</f>
        <v>60-74</v>
      </c>
      <c r="Q8956" t="str">
        <f>IF(PatientData[[#This Row],[bmi]]&lt;18.5,"Underweight",
IF(PatientData[[#This Row],[bmi]]&lt;25,"Normal",
IF(PatientData[[#This Row],[bmi]]&lt;30,"Overweight","Obese")))</f>
        <v>Obese</v>
      </c>
      <c r="R8956" t="str">
        <f t="shared" si="4799"/>
        <v>Normal BP</v>
      </c>
      <c r="S8956" t="str">
        <f t="shared" si="4800"/>
        <v>High Cost</v>
      </c>
    </row>
    <row r="8957" spans="1:19" x14ac:dyDescent="0.3">
      <c r="A8957">
        <v>78</v>
      </c>
      <c r="B8957" t="s">
        <v>15</v>
      </c>
      <c r="C8957">
        <v>21.2</v>
      </c>
      <c r="D8957">
        <v>147</v>
      </c>
      <c r="E8957">
        <v>87</v>
      </c>
      <c r="F8957">
        <v>181.5</v>
      </c>
      <c r="G8957">
        <v>118.5</v>
      </c>
      <c r="H8957">
        <v>68</v>
      </c>
      <c r="I8957">
        <v>3</v>
      </c>
      <c r="J8957" t="s">
        <v>27</v>
      </c>
      <c r="K8957" t="s">
        <v>21</v>
      </c>
      <c r="L8957" t="s">
        <v>18</v>
      </c>
      <c r="M8957">
        <v>3.4</v>
      </c>
      <c r="N8957">
        <v>8708.0400000000009</v>
      </c>
      <c r="O8957" t="s">
        <v>23</v>
      </c>
      <c r="P8957" t="str">
        <f t="shared" si="4829"/>
        <v>75+</v>
      </c>
      <c r="Q8957" t="str">
        <f>IF(PatientData[[#This Row],[bmi]]&lt;18.5,"Underweight",
IF(PatientData[[#This Row],[bmi]]&lt;25,"Normal",
IF(PatientData[[#This Row],[bmi]]&lt;30,"Overweight","Obese")))</f>
        <v>Normal</v>
      </c>
      <c r="R8957" t="str">
        <f t="shared" si="4799"/>
        <v>High BP</v>
      </c>
      <c r="S8957" t="str">
        <f t="shared" si="4800"/>
        <v>Normal Cost</v>
      </c>
    </row>
    <row r="8958" spans="1:19" x14ac:dyDescent="0.3">
      <c r="A8958">
        <v>82</v>
      </c>
      <c r="B8958" t="s">
        <v>20</v>
      </c>
      <c r="C8958">
        <v>34.700000000000003</v>
      </c>
      <c r="D8958">
        <v>122</v>
      </c>
      <c r="E8958">
        <v>66</v>
      </c>
      <c r="F8958">
        <v>222.5</v>
      </c>
      <c r="G8958">
        <v>114.9</v>
      </c>
      <c r="H8958">
        <v>104</v>
      </c>
      <c r="I8958">
        <v>1</v>
      </c>
      <c r="J8958" t="s">
        <v>16</v>
      </c>
      <c r="K8958" t="s">
        <v>21</v>
      </c>
      <c r="L8958" t="s">
        <v>18</v>
      </c>
      <c r="M8958">
        <v>11.2</v>
      </c>
      <c r="N8958">
        <v>20575.22</v>
      </c>
      <c r="O8958" t="s">
        <v>19</v>
      </c>
      <c r="P8958" t="str">
        <f t="shared" ref="P8958:P8961" si="4830">IF(A8958&lt;30,"18-29",IF(A8958&lt;45,"30-44",IF(A8958&lt;60,"45-59",IF(A8958&lt;75,"60-74","75+"))))</f>
        <v>75+</v>
      </c>
      <c r="Q8958" t="str">
        <f>IF(PatientData[[#This Row],[bmi]]&lt;18.5,"Underweight",
IF(PatientData[[#This Row],[bmi]]&lt;25,"Normal",
IF(PatientData[[#This Row],[bmi]]&lt;30,"Overweight","Obese")))</f>
        <v>Obese</v>
      </c>
      <c r="R8958" t="str">
        <f t="shared" si="4799"/>
        <v>High BP</v>
      </c>
      <c r="S8958" t="str">
        <f t="shared" si="4800"/>
        <v>High Cost</v>
      </c>
    </row>
    <row r="8959" spans="1:19" x14ac:dyDescent="0.3">
      <c r="A8959">
        <v>79</v>
      </c>
      <c r="B8959" t="s">
        <v>20</v>
      </c>
      <c r="C8959">
        <v>34.700000000000003</v>
      </c>
      <c r="D8959">
        <v>131</v>
      </c>
      <c r="E8959">
        <v>80</v>
      </c>
      <c r="F8959">
        <v>296.39999999999998</v>
      </c>
      <c r="G8959">
        <v>125.7</v>
      </c>
      <c r="H8959">
        <v>67</v>
      </c>
      <c r="I8959">
        <v>0</v>
      </c>
      <c r="J8959" t="s">
        <v>24</v>
      </c>
      <c r="K8959" t="s">
        <v>21</v>
      </c>
      <c r="L8959" t="s">
        <v>22</v>
      </c>
      <c r="M8959">
        <v>7.3</v>
      </c>
      <c r="N8959">
        <v>15301.2</v>
      </c>
      <c r="O8959" t="s">
        <v>23</v>
      </c>
      <c r="P8959" t="str">
        <f t="shared" si="4830"/>
        <v>75+</v>
      </c>
      <c r="Q8959" t="str">
        <f>IF(PatientData[[#This Row],[bmi]]&lt;18.5,"Underweight",
IF(PatientData[[#This Row],[bmi]]&lt;25,"Normal",
IF(PatientData[[#This Row],[bmi]]&lt;30,"Overweight","Obese")))</f>
        <v>Obese</v>
      </c>
      <c r="R8959" t="str">
        <f t="shared" si="4799"/>
        <v>High BP</v>
      </c>
      <c r="S8959" t="str">
        <f t="shared" si="4800"/>
        <v>High Cost</v>
      </c>
    </row>
    <row r="8960" spans="1:19" x14ac:dyDescent="0.3">
      <c r="A8960">
        <v>50</v>
      </c>
      <c r="B8960" t="s">
        <v>20</v>
      </c>
      <c r="C8960">
        <v>34.700000000000003</v>
      </c>
      <c r="D8960">
        <v>121</v>
      </c>
      <c r="E8960">
        <v>85</v>
      </c>
      <c r="F8960">
        <v>205.5</v>
      </c>
      <c r="G8960">
        <v>126.4</v>
      </c>
      <c r="H8960">
        <v>78</v>
      </c>
      <c r="I8960">
        <v>2</v>
      </c>
      <c r="J8960" t="s">
        <v>24</v>
      </c>
      <c r="K8960" t="s">
        <v>21</v>
      </c>
      <c r="L8960" t="s">
        <v>25</v>
      </c>
      <c r="M8960">
        <v>4.9000000000000004</v>
      </c>
      <c r="N8960">
        <v>12253.63</v>
      </c>
      <c r="O8960" t="s">
        <v>19</v>
      </c>
      <c r="P8960" t="str">
        <f t="shared" si="4830"/>
        <v>45-59</v>
      </c>
      <c r="Q8960" t="str">
        <f>IF(PatientData[[#This Row],[bmi]]&lt;18.5,"Underweight",
IF(PatientData[[#This Row],[bmi]]&lt;25,"Normal",
IF(PatientData[[#This Row],[bmi]]&lt;30,"Overweight","Obese")))</f>
        <v>Obese</v>
      </c>
      <c r="R8960" t="str">
        <f t="shared" si="4799"/>
        <v>High BP</v>
      </c>
      <c r="S8960" t="str">
        <f t="shared" si="4800"/>
        <v>Normal Cost</v>
      </c>
    </row>
    <row r="8961" spans="1:19" x14ac:dyDescent="0.3">
      <c r="A8961">
        <v>81</v>
      </c>
      <c r="B8961" t="s">
        <v>20</v>
      </c>
      <c r="C8961">
        <v>34.700000000000003</v>
      </c>
      <c r="D8961">
        <v>140</v>
      </c>
      <c r="E8961">
        <v>83</v>
      </c>
      <c r="F8961">
        <v>253.6</v>
      </c>
      <c r="G8961">
        <v>132.19999999999999</v>
      </c>
      <c r="H8961">
        <v>79</v>
      </c>
      <c r="I8961">
        <v>3</v>
      </c>
      <c r="J8961" t="s">
        <v>24</v>
      </c>
      <c r="K8961" t="s">
        <v>17</v>
      </c>
      <c r="L8961" t="s">
        <v>22</v>
      </c>
      <c r="M8961">
        <v>3.6</v>
      </c>
      <c r="N8961">
        <v>8340.4699999999993</v>
      </c>
      <c r="O8961" t="s">
        <v>19</v>
      </c>
      <c r="P8961" t="str">
        <f t="shared" si="4830"/>
        <v>75+</v>
      </c>
      <c r="Q8961" t="str">
        <f>IF(PatientData[[#This Row],[bmi]]&lt;18.5,"Underweight",
IF(PatientData[[#This Row],[bmi]]&lt;25,"Normal",
IF(PatientData[[#This Row],[bmi]]&lt;30,"Overweight","Obese")))</f>
        <v>Obese</v>
      </c>
      <c r="R8961" t="str">
        <f t="shared" si="4799"/>
        <v>High BP</v>
      </c>
      <c r="S8961" t="str">
        <f t="shared" si="4800"/>
        <v>Normal Cost</v>
      </c>
    </row>
    <row r="8962" spans="1:19" x14ac:dyDescent="0.3">
      <c r="A8962">
        <v>38</v>
      </c>
      <c r="B8962" t="s">
        <v>15</v>
      </c>
      <c r="C8962">
        <v>23.6</v>
      </c>
      <c r="D8962">
        <v>124</v>
      </c>
      <c r="E8962">
        <v>80</v>
      </c>
      <c r="F8962">
        <v>189.2</v>
      </c>
      <c r="G8962">
        <v>145.9</v>
      </c>
      <c r="H8962">
        <v>67</v>
      </c>
      <c r="I8962">
        <v>3</v>
      </c>
      <c r="J8962" t="s">
        <v>24</v>
      </c>
      <c r="K8962" t="s">
        <v>17</v>
      </c>
      <c r="L8962" t="s">
        <v>18</v>
      </c>
      <c r="M8962">
        <v>2.2999999999999998</v>
      </c>
      <c r="N8962">
        <v>4914.1899999999996</v>
      </c>
      <c r="O8962" t="s">
        <v>19</v>
      </c>
      <c r="P8962" t="str">
        <f t="shared" ref="P8962" si="4831">IF(A8959&lt;30,"18-29",IF(A8959&lt;45,"30-44",IF(A8959&lt;60,"45-59",IF(A8959&lt;75,"60-74","75+"))))</f>
        <v>75+</v>
      </c>
      <c r="Q8962" t="str">
        <f>IF(PatientData[[#This Row],[bmi]]&lt;18.5,"Underweight",
IF(PatientData[[#This Row],[bmi]]&lt;25,"Normal",
IF(PatientData[[#This Row],[bmi]]&lt;30,"Overweight","Obese")))</f>
        <v>Normal</v>
      </c>
      <c r="R8962" t="str">
        <f t="shared" si="4799"/>
        <v>High BP</v>
      </c>
      <c r="S8962" t="str">
        <f t="shared" si="4800"/>
        <v>Normal Cost</v>
      </c>
    </row>
    <row r="8963" spans="1:19" x14ac:dyDescent="0.3">
      <c r="A8963">
        <v>57</v>
      </c>
      <c r="B8963" t="s">
        <v>20</v>
      </c>
      <c r="C8963">
        <v>34.700000000000003</v>
      </c>
      <c r="D8963">
        <v>121</v>
      </c>
      <c r="E8963">
        <v>72</v>
      </c>
      <c r="F8963">
        <v>248.4</v>
      </c>
      <c r="G8963">
        <v>96.3</v>
      </c>
      <c r="H8963">
        <v>86</v>
      </c>
      <c r="I8963">
        <v>1</v>
      </c>
      <c r="J8963" t="s">
        <v>27</v>
      </c>
      <c r="K8963" t="s">
        <v>26</v>
      </c>
      <c r="L8963" t="s">
        <v>25</v>
      </c>
      <c r="M8963">
        <v>2</v>
      </c>
      <c r="N8963">
        <v>4698.32</v>
      </c>
      <c r="O8963" t="s">
        <v>19</v>
      </c>
      <c r="P8963" t="str">
        <f t="shared" ref="P8963" si="4832">IF(A8963&lt;30,"18-29",IF(A8963&lt;45,"30-44",IF(A8963&lt;60,"45-59",IF(A8963&lt;75,"60-74","75+"))))</f>
        <v>45-59</v>
      </c>
      <c r="Q8963" t="str">
        <f>IF(PatientData[[#This Row],[bmi]]&lt;18.5,"Underweight",
IF(PatientData[[#This Row],[bmi]]&lt;25,"Normal",
IF(PatientData[[#This Row],[bmi]]&lt;30,"Overweight","Obese")))</f>
        <v>Obese</v>
      </c>
      <c r="R8963" t="str">
        <f t="shared" ref="R8963:R9026" si="4833">IF(AND(D8963&lt;120,E8963&lt;80),"Normal BP","High BP")</f>
        <v>High BP</v>
      </c>
      <c r="S8963" t="str">
        <f t="shared" ref="S8963:S9026" si="4834">IF(N8963&gt;15000,"High Cost","Normal Cost")</f>
        <v>Normal Cost</v>
      </c>
    </row>
    <row r="8964" spans="1:19" x14ac:dyDescent="0.3">
      <c r="A8964">
        <v>63</v>
      </c>
      <c r="B8964" t="s">
        <v>15</v>
      </c>
      <c r="C8964">
        <v>23.9</v>
      </c>
      <c r="D8964">
        <v>137</v>
      </c>
      <c r="E8964">
        <v>91</v>
      </c>
      <c r="F8964">
        <v>201.8</v>
      </c>
      <c r="G8964">
        <v>142.6</v>
      </c>
      <c r="H8964">
        <v>73</v>
      </c>
      <c r="I8964">
        <v>3</v>
      </c>
      <c r="J8964" t="s">
        <v>24</v>
      </c>
      <c r="K8964" t="s">
        <v>17</v>
      </c>
      <c r="L8964" t="s">
        <v>25</v>
      </c>
      <c r="M8964">
        <v>8.1</v>
      </c>
      <c r="N8964">
        <v>14775.03</v>
      </c>
      <c r="O8964" t="s">
        <v>19</v>
      </c>
      <c r="P8964" t="str">
        <f t="shared" ref="P8964:P8965" si="4835">IF(A8961&lt;30,"18-29",IF(A8961&lt;45,"30-44",IF(A8961&lt;60,"45-59",IF(A8961&lt;75,"60-74","75+"))))</f>
        <v>75+</v>
      </c>
      <c r="Q8964" t="str">
        <f>IF(PatientData[[#This Row],[bmi]]&lt;18.5,"Underweight",
IF(PatientData[[#This Row],[bmi]]&lt;25,"Normal",
IF(PatientData[[#This Row],[bmi]]&lt;30,"Overweight","Obese")))</f>
        <v>Normal</v>
      </c>
      <c r="R8964" t="str">
        <f t="shared" si="4833"/>
        <v>High BP</v>
      </c>
      <c r="S8964" t="str">
        <f t="shared" si="4834"/>
        <v>Normal Cost</v>
      </c>
    </row>
    <row r="8965" spans="1:19" x14ac:dyDescent="0.3">
      <c r="A8965">
        <v>59</v>
      </c>
      <c r="B8965" t="s">
        <v>15</v>
      </c>
      <c r="C8965">
        <v>27.7</v>
      </c>
      <c r="D8965">
        <v>130</v>
      </c>
      <c r="E8965">
        <v>82</v>
      </c>
      <c r="F8965">
        <v>192.3</v>
      </c>
      <c r="G8965">
        <v>250</v>
      </c>
      <c r="H8965">
        <v>87</v>
      </c>
      <c r="I8965">
        <v>0</v>
      </c>
      <c r="J8965" t="s">
        <v>16</v>
      </c>
      <c r="K8965" t="s">
        <v>28</v>
      </c>
      <c r="L8965" t="s">
        <v>25</v>
      </c>
      <c r="M8965">
        <v>19.399999999999999</v>
      </c>
      <c r="N8965">
        <v>31928.26</v>
      </c>
      <c r="O8965" t="s">
        <v>19</v>
      </c>
      <c r="P8965" t="str">
        <f t="shared" si="4835"/>
        <v>30-44</v>
      </c>
      <c r="Q8965" t="str">
        <f>IF(PatientData[[#This Row],[bmi]]&lt;18.5,"Underweight",
IF(PatientData[[#This Row],[bmi]]&lt;25,"Normal",
IF(PatientData[[#This Row],[bmi]]&lt;30,"Overweight","Obese")))</f>
        <v>Overweight</v>
      </c>
      <c r="R8965" t="str">
        <f t="shared" si="4833"/>
        <v>High BP</v>
      </c>
      <c r="S8965" t="str">
        <f t="shared" si="4834"/>
        <v>High Cost</v>
      </c>
    </row>
    <row r="8966" spans="1:19" x14ac:dyDescent="0.3">
      <c r="A8966">
        <v>67</v>
      </c>
      <c r="B8966" t="s">
        <v>20</v>
      </c>
      <c r="C8966">
        <v>34.700000000000003</v>
      </c>
      <c r="D8966">
        <v>122</v>
      </c>
      <c r="E8966">
        <v>71</v>
      </c>
      <c r="F8966">
        <v>292.60000000000002</v>
      </c>
      <c r="G8966">
        <v>91.1</v>
      </c>
      <c r="H8966">
        <v>67</v>
      </c>
      <c r="I8966">
        <v>1</v>
      </c>
      <c r="J8966" t="s">
        <v>24</v>
      </c>
      <c r="K8966" t="s">
        <v>26</v>
      </c>
      <c r="L8966" t="s">
        <v>25</v>
      </c>
      <c r="M8966">
        <v>3.6</v>
      </c>
      <c r="N8966">
        <v>7112.97</v>
      </c>
      <c r="O8966" t="s">
        <v>19</v>
      </c>
      <c r="P8966" t="str">
        <f t="shared" ref="P8966:P8970" si="4836">IF(A8966&lt;30,"18-29",IF(A8966&lt;45,"30-44",IF(A8966&lt;60,"45-59",IF(A8966&lt;75,"60-74","75+"))))</f>
        <v>60-74</v>
      </c>
      <c r="Q8966" t="str">
        <f>IF(PatientData[[#This Row],[bmi]]&lt;18.5,"Underweight",
IF(PatientData[[#This Row],[bmi]]&lt;25,"Normal",
IF(PatientData[[#This Row],[bmi]]&lt;30,"Overweight","Obese")))</f>
        <v>Obese</v>
      </c>
      <c r="R8966" t="str">
        <f t="shared" si="4833"/>
        <v>High BP</v>
      </c>
      <c r="S8966" t="str">
        <f t="shared" si="4834"/>
        <v>Normal Cost</v>
      </c>
    </row>
    <row r="8967" spans="1:19" x14ac:dyDescent="0.3">
      <c r="A8967">
        <v>78</v>
      </c>
      <c r="B8967" t="s">
        <v>20</v>
      </c>
      <c r="C8967">
        <v>34.700000000000003</v>
      </c>
      <c r="D8967">
        <v>123</v>
      </c>
      <c r="E8967">
        <v>74</v>
      </c>
      <c r="F8967">
        <v>218.2</v>
      </c>
      <c r="G8967">
        <v>128.19999999999999</v>
      </c>
      <c r="H8967">
        <v>94</v>
      </c>
      <c r="I8967">
        <v>0</v>
      </c>
      <c r="J8967" t="s">
        <v>24</v>
      </c>
      <c r="K8967" t="s">
        <v>17</v>
      </c>
      <c r="L8967" t="s">
        <v>22</v>
      </c>
      <c r="M8967">
        <v>9.1</v>
      </c>
      <c r="N8967">
        <v>14441.98</v>
      </c>
      <c r="O8967" t="s">
        <v>23</v>
      </c>
      <c r="P8967" t="str">
        <f t="shared" si="4836"/>
        <v>75+</v>
      </c>
      <c r="Q8967" t="str">
        <f>IF(PatientData[[#This Row],[bmi]]&lt;18.5,"Underweight",
IF(PatientData[[#This Row],[bmi]]&lt;25,"Normal",
IF(PatientData[[#This Row],[bmi]]&lt;30,"Overweight","Obese")))</f>
        <v>Obese</v>
      </c>
      <c r="R8967" t="str">
        <f t="shared" si="4833"/>
        <v>High BP</v>
      </c>
      <c r="S8967" t="str">
        <f t="shared" si="4834"/>
        <v>Normal Cost</v>
      </c>
    </row>
    <row r="8968" spans="1:19" x14ac:dyDescent="0.3">
      <c r="A8968">
        <v>83</v>
      </c>
      <c r="B8968" t="s">
        <v>20</v>
      </c>
      <c r="C8968">
        <v>34.700000000000003</v>
      </c>
      <c r="D8968">
        <v>137</v>
      </c>
      <c r="E8968">
        <v>78</v>
      </c>
      <c r="F8968">
        <v>258.89999999999998</v>
      </c>
      <c r="G8968">
        <v>142.6</v>
      </c>
      <c r="H8968">
        <v>90</v>
      </c>
      <c r="I8968">
        <v>2</v>
      </c>
      <c r="J8968" t="s">
        <v>16</v>
      </c>
      <c r="K8968" t="s">
        <v>17</v>
      </c>
      <c r="L8968" t="s">
        <v>25</v>
      </c>
      <c r="M8968">
        <v>10.3</v>
      </c>
      <c r="N8968">
        <v>20952.16</v>
      </c>
      <c r="O8968" t="s">
        <v>23</v>
      </c>
      <c r="P8968" t="str">
        <f t="shared" si="4836"/>
        <v>75+</v>
      </c>
      <c r="Q8968" t="str">
        <f>IF(PatientData[[#This Row],[bmi]]&lt;18.5,"Underweight",
IF(PatientData[[#This Row],[bmi]]&lt;25,"Normal",
IF(PatientData[[#This Row],[bmi]]&lt;30,"Overweight","Obese")))</f>
        <v>Obese</v>
      </c>
      <c r="R8968" t="str">
        <f t="shared" si="4833"/>
        <v>High BP</v>
      </c>
      <c r="S8968" t="str">
        <f t="shared" si="4834"/>
        <v>High Cost</v>
      </c>
    </row>
    <row r="8969" spans="1:19" x14ac:dyDescent="0.3">
      <c r="A8969">
        <v>92</v>
      </c>
      <c r="B8969" t="s">
        <v>20</v>
      </c>
      <c r="C8969">
        <v>34.799999999999997</v>
      </c>
      <c r="D8969">
        <v>132</v>
      </c>
      <c r="E8969">
        <v>68</v>
      </c>
      <c r="F8969">
        <v>281.5</v>
      </c>
      <c r="G8969">
        <v>99.7</v>
      </c>
      <c r="H8969">
        <v>95</v>
      </c>
      <c r="I8969">
        <v>3</v>
      </c>
      <c r="J8969" t="s">
        <v>27</v>
      </c>
      <c r="K8969" t="s">
        <v>26</v>
      </c>
      <c r="L8969" t="s">
        <v>18</v>
      </c>
      <c r="M8969">
        <v>3.6</v>
      </c>
      <c r="N8969">
        <v>8048.54</v>
      </c>
      <c r="O8969" t="s">
        <v>19</v>
      </c>
      <c r="P8969" t="str">
        <f t="shared" si="4836"/>
        <v>75+</v>
      </c>
      <c r="Q8969" t="str">
        <f>IF(PatientData[[#This Row],[bmi]]&lt;18.5,"Underweight",
IF(PatientData[[#This Row],[bmi]]&lt;25,"Normal",
IF(PatientData[[#This Row],[bmi]]&lt;30,"Overweight","Obese")))</f>
        <v>Obese</v>
      </c>
      <c r="R8969" t="str">
        <f t="shared" si="4833"/>
        <v>High BP</v>
      </c>
      <c r="S8969" t="str">
        <f t="shared" si="4834"/>
        <v>Normal Cost</v>
      </c>
    </row>
    <row r="8970" spans="1:19" x14ac:dyDescent="0.3">
      <c r="A8970">
        <v>66</v>
      </c>
      <c r="B8970" t="s">
        <v>20</v>
      </c>
      <c r="C8970">
        <v>34.799999999999997</v>
      </c>
      <c r="D8970">
        <v>130</v>
      </c>
      <c r="E8970">
        <v>78</v>
      </c>
      <c r="F8970">
        <v>266.60000000000002</v>
      </c>
      <c r="G8970">
        <v>114.6</v>
      </c>
      <c r="H8970">
        <v>95</v>
      </c>
      <c r="I8970">
        <v>1</v>
      </c>
      <c r="J8970" t="s">
        <v>16</v>
      </c>
      <c r="K8970" t="s">
        <v>26</v>
      </c>
      <c r="L8970" t="s">
        <v>22</v>
      </c>
      <c r="M8970">
        <v>8.8000000000000007</v>
      </c>
      <c r="N8970">
        <v>18015.580000000002</v>
      </c>
      <c r="O8970" t="s">
        <v>19</v>
      </c>
      <c r="P8970" t="str">
        <f t="shared" si="4836"/>
        <v>60-74</v>
      </c>
      <c r="Q8970" t="str">
        <f>IF(PatientData[[#This Row],[bmi]]&lt;18.5,"Underweight",
IF(PatientData[[#This Row],[bmi]]&lt;25,"Normal",
IF(PatientData[[#This Row],[bmi]]&lt;30,"Overweight","Obese")))</f>
        <v>Obese</v>
      </c>
      <c r="R8970" t="str">
        <f t="shared" si="4833"/>
        <v>High BP</v>
      </c>
      <c r="S8970" t="str">
        <f t="shared" si="4834"/>
        <v>High Cost</v>
      </c>
    </row>
    <row r="8971" spans="1:19" x14ac:dyDescent="0.3">
      <c r="A8971">
        <v>60</v>
      </c>
      <c r="B8971" t="s">
        <v>15</v>
      </c>
      <c r="C8971">
        <v>40.9</v>
      </c>
      <c r="D8971">
        <v>129</v>
      </c>
      <c r="E8971">
        <v>70</v>
      </c>
      <c r="F8971">
        <v>270</v>
      </c>
      <c r="G8971">
        <v>146.30000000000001</v>
      </c>
      <c r="H8971">
        <v>91</v>
      </c>
      <c r="I8971">
        <v>0</v>
      </c>
      <c r="J8971" t="s">
        <v>24</v>
      </c>
      <c r="K8971" t="s">
        <v>28</v>
      </c>
      <c r="L8971" t="s">
        <v>22</v>
      </c>
      <c r="M8971">
        <v>5.7</v>
      </c>
      <c r="N8971">
        <v>12152.85</v>
      </c>
      <c r="O8971" t="s">
        <v>19</v>
      </c>
      <c r="P8971" t="str">
        <f t="shared" ref="P8971:P8972" si="4837">IF(A8968&lt;30,"18-29",IF(A8968&lt;45,"30-44",IF(A8968&lt;60,"45-59",IF(A8968&lt;75,"60-74","75+"))))</f>
        <v>75+</v>
      </c>
      <c r="Q8971" t="str">
        <f>IF(PatientData[[#This Row],[bmi]]&lt;18.5,"Underweight",
IF(PatientData[[#This Row],[bmi]]&lt;25,"Normal",
IF(PatientData[[#This Row],[bmi]]&lt;30,"Overweight","Obese")))</f>
        <v>Obese</v>
      </c>
      <c r="R8971" t="str">
        <f t="shared" si="4833"/>
        <v>High BP</v>
      </c>
      <c r="S8971" t="str">
        <f t="shared" si="4834"/>
        <v>Normal Cost</v>
      </c>
    </row>
    <row r="8972" spans="1:19" x14ac:dyDescent="0.3">
      <c r="A8972">
        <v>71</v>
      </c>
      <c r="B8972" t="s">
        <v>15</v>
      </c>
      <c r="C8972">
        <v>25.6</v>
      </c>
      <c r="D8972">
        <v>142</v>
      </c>
      <c r="E8972">
        <v>95</v>
      </c>
      <c r="F8972">
        <v>222.9</v>
      </c>
      <c r="G8972">
        <v>99.8</v>
      </c>
      <c r="H8972">
        <v>80</v>
      </c>
      <c r="I8972">
        <v>0</v>
      </c>
      <c r="J8972" t="s">
        <v>24</v>
      </c>
      <c r="K8972" t="s">
        <v>21</v>
      </c>
      <c r="L8972" t="s">
        <v>25</v>
      </c>
      <c r="M8972">
        <v>5.8</v>
      </c>
      <c r="N8972">
        <v>12204.3</v>
      </c>
      <c r="O8972" t="s">
        <v>19</v>
      </c>
      <c r="P8972" t="str">
        <f t="shared" si="4837"/>
        <v>75+</v>
      </c>
      <c r="Q8972" t="str">
        <f>IF(PatientData[[#This Row],[bmi]]&lt;18.5,"Underweight",
IF(PatientData[[#This Row],[bmi]]&lt;25,"Normal",
IF(PatientData[[#This Row],[bmi]]&lt;30,"Overweight","Obese")))</f>
        <v>Overweight</v>
      </c>
      <c r="R8972" t="str">
        <f t="shared" si="4833"/>
        <v>High BP</v>
      </c>
      <c r="S8972" t="str">
        <f t="shared" si="4834"/>
        <v>Normal Cost</v>
      </c>
    </row>
    <row r="8973" spans="1:19" x14ac:dyDescent="0.3">
      <c r="A8973">
        <v>39</v>
      </c>
      <c r="B8973" t="s">
        <v>20</v>
      </c>
      <c r="C8973">
        <v>34.799999999999997</v>
      </c>
      <c r="D8973">
        <v>129</v>
      </c>
      <c r="E8973">
        <v>80</v>
      </c>
      <c r="F8973">
        <v>219.7</v>
      </c>
      <c r="G8973">
        <v>115.5</v>
      </c>
      <c r="H8973">
        <v>85</v>
      </c>
      <c r="I8973">
        <v>1</v>
      </c>
      <c r="J8973" t="s">
        <v>24</v>
      </c>
      <c r="K8973" t="s">
        <v>28</v>
      </c>
      <c r="L8973" t="s">
        <v>25</v>
      </c>
      <c r="M8973">
        <v>2.8</v>
      </c>
      <c r="N8973">
        <v>9690.3700000000008</v>
      </c>
      <c r="O8973" t="s">
        <v>19</v>
      </c>
      <c r="P8973" t="str">
        <f t="shared" ref="P8973" si="4838">IF(A8973&lt;30,"18-29",IF(A8973&lt;45,"30-44",IF(A8973&lt;60,"45-59",IF(A8973&lt;75,"60-74","75+"))))</f>
        <v>30-44</v>
      </c>
      <c r="Q8973" t="str">
        <f>IF(PatientData[[#This Row],[bmi]]&lt;18.5,"Underweight",
IF(PatientData[[#This Row],[bmi]]&lt;25,"Normal",
IF(PatientData[[#This Row],[bmi]]&lt;30,"Overweight","Obese")))</f>
        <v>Obese</v>
      </c>
      <c r="R8973" t="str">
        <f t="shared" si="4833"/>
        <v>High BP</v>
      </c>
      <c r="S8973" t="str">
        <f t="shared" si="4834"/>
        <v>Normal Cost</v>
      </c>
    </row>
    <row r="8974" spans="1:19" x14ac:dyDescent="0.3">
      <c r="A8974">
        <v>78</v>
      </c>
      <c r="B8974" t="s">
        <v>15</v>
      </c>
      <c r="C8974">
        <v>25.6</v>
      </c>
      <c r="D8974">
        <v>125</v>
      </c>
      <c r="E8974">
        <v>78</v>
      </c>
      <c r="F8974">
        <v>235.8</v>
      </c>
      <c r="G8974">
        <v>114.3</v>
      </c>
      <c r="H8974">
        <v>75</v>
      </c>
      <c r="I8974">
        <v>3</v>
      </c>
      <c r="J8974" t="s">
        <v>24</v>
      </c>
      <c r="K8974" t="s">
        <v>17</v>
      </c>
      <c r="L8974" t="s">
        <v>22</v>
      </c>
      <c r="M8974">
        <v>5.8</v>
      </c>
      <c r="N8974">
        <v>9283.89</v>
      </c>
      <c r="O8974" t="s">
        <v>19</v>
      </c>
      <c r="P8974" t="str">
        <f t="shared" ref="P8974:P8976" si="4839">IF(A8971&lt;30,"18-29",IF(A8971&lt;45,"30-44",IF(A8971&lt;60,"45-59",IF(A8971&lt;75,"60-74","75+"))))</f>
        <v>60-74</v>
      </c>
      <c r="Q8974" t="str">
        <f>IF(PatientData[[#This Row],[bmi]]&lt;18.5,"Underweight",
IF(PatientData[[#This Row],[bmi]]&lt;25,"Normal",
IF(PatientData[[#This Row],[bmi]]&lt;30,"Overweight","Obese")))</f>
        <v>Overweight</v>
      </c>
      <c r="R8974" t="str">
        <f t="shared" si="4833"/>
        <v>High BP</v>
      </c>
      <c r="S8974" t="str">
        <f t="shared" si="4834"/>
        <v>Normal Cost</v>
      </c>
    </row>
    <row r="8975" spans="1:19" x14ac:dyDescent="0.3">
      <c r="A8975">
        <v>74</v>
      </c>
      <c r="B8975" t="s">
        <v>15</v>
      </c>
      <c r="C8975">
        <v>27.8</v>
      </c>
      <c r="D8975">
        <v>126</v>
      </c>
      <c r="E8975">
        <v>68</v>
      </c>
      <c r="F8975">
        <v>258.89999999999998</v>
      </c>
      <c r="G8975">
        <v>129.6</v>
      </c>
      <c r="H8975">
        <v>76</v>
      </c>
      <c r="I8975">
        <v>0</v>
      </c>
      <c r="J8975" t="s">
        <v>27</v>
      </c>
      <c r="K8975" t="s">
        <v>17</v>
      </c>
      <c r="L8975" t="s">
        <v>22</v>
      </c>
      <c r="M8975">
        <v>1</v>
      </c>
      <c r="N8975">
        <v>3492.91</v>
      </c>
      <c r="O8975" t="s">
        <v>19</v>
      </c>
      <c r="P8975" t="str">
        <f t="shared" si="4839"/>
        <v>60-74</v>
      </c>
      <c r="Q8975" t="str">
        <f>IF(PatientData[[#This Row],[bmi]]&lt;18.5,"Underweight",
IF(PatientData[[#This Row],[bmi]]&lt;25,"Normal",
IF(PatientData[[#This Row],[bmi]]&lt;30,"Overweight","Obese")))</f>
        <v>Overweight</v>
      </c>
      <c r="R8975" t="str">
        <f t="shared" si="4833"/>
        <v>High BP</v>
      </c>
      <c r="S8975" t="str">
        <f t="shared" si="4834"/>
        <v>Normal Cost</v>
      </c>
    </row>
    <row r="8976" spans="1:19" x14ac:dyDescent="0.3">
      <c r="A8976">
        <v>69</v>
      </c>
      <c r="B8976" t="s">
        <v>15</v>
      </c>
      <c r="C8976">
        <v>42.3</v>
      </c>
      <c r="D8976">
        <v>129</v>
      </c>
      <c r="E8976">
        <v>83</v>
      </c>
      <c r="F8976">
        <v>277.39999999999998</v>
      </c>
      <c r="G8976">
        <v>140.5</v>
      </c>
      <c r="H8976">
        <v>77</v>
      </c>
      <c r="I8976">
        <v>1</v>
      </c>
      <c r="J8976" t="s">
        <v>16</v>
      </c>
      <c r="K8976" t="s">
        <v>21</v>
      </c>
      <c r="L8976" t="s">
        <v>18</v>
      </c>
      <c r="M8976">
        <v>12.6</v>
      </c>
      <c r="N8976">
        <v>26132.97</v>
      </c>
      <c r="O8976" t="s">
        <v>19</v>
      </c>
      <c r="P8976" t="str">
        <f t="shared" si="4839"/>
        <v>30-44</v>
      </c>
      <c r="Q8976" t="str">
        <f>IF(PatientData[[#This Row],[bmi]]&lt;18.5,"Underweight",
IF(PatientData[[#This Row],[bmi]]&lt;25,"Normal",
IF(PatientData[[#This Row],[bmi]]&lt;30,"Overweight","Obese")))</f>
        <v>Obese</v>
      </c>
      <c r="R8976" t="str">
        <f t="shared" si="4833"/>
        <v>High BP</v>
      </c>
      <c r="S8976" t="str">
        <f t="shared" si="4834"/>
        <v>High Cost</v>
      </c>
    </row>
    <row r="8977" spans="1:19" x14ac:dyDescent="0.3">
      <c r="A8977">
        <v>81</v>
      </c>
      <c r="B8977" t="s">
        <v>20</v>
      </c>
      <c r="C8977">
        <v>34.799999999999997</v>
      </c>
      <c r="D8977">
        <v>143</v>
      </c>
      <c r="E8977">
        <v>94</v>
      </c>
      <c r="F8977">
        <v>260.7</v>
      </c>
      <c r="G8977">
        <v>134</v>
      </c>
      <c r="H8977">
        <v>83</v>
      </c>
      <c r="I8977">
        <v>1</v>
      </c>
      <c r="J8977" t="s">
        <v>27</v>
      </c>
      <c r="K8977" t="s">
        <v>17</v>
      </c>
      <c r="L8977" t="s">
        <v>18</v>
      </c>
      <c r="M8977">
        <v>6.2</v>
      </c>
      <c r="N8977">
        <v>12821.88</v>
      </c>
      <c r="O8977" t="s">
        <v>19</v>
      </c>
      <c r="P8977" t="str">
        <f t="shared" ref="P8977" si="4840">IF(A8977&lt;30,"18-29",IF(A8977&lt;45,"30-44",IF(A8977&lt;60,"45-59",IF(A8977&lt;75,"60-74","75+"))))</f>
        <v>75+</v>
      </c>
      <c r="Q8977" t="str">
        <f>IF(PatientData[[#This Row],[bmi]]&lt;18.5,"Underweight",
IF(PatientData[[#This Row],[bmi]]&lt;25,"Normal",
IF(PatientData[[#This Row],[bmi]]&lt;30,"Overweight","Obese")))</f>
        <v>Obese</v>
      </c>
      <c r="R8977" t="str">
        <f t="shared" si="4833"/>
        <v>High BP</v>
      </c>
      <c r="S8977" t="str">
        <f t="shared" si="4834"/>
        <v>Normal Cost</v>
      </c>
    </row>
    <row r="8978" spans="1:19" x14ac:dyDescent="0.3">
      <c r="A8978">
        <v>50</v>
      </c>
      <c r="B8978" t="s">
        <v>15</v>
      </c>
      <c r="C8978">
        <v>28.7</v>
      </c>
      <c r="D8978">
        <v>130</v>
      </c>
      <c r="E8978">
        <v>69</v>
      </c>
      <c r="F8978">
        <v>213.1</v>
      </c>
      <c r="G8978">
        <v>111</v>
      </c>
      <c r="H8978">
        <v>78</v>
      </c>
      <c r="I8978">
        <v>5</v>
      </c>
      <c r="J8978" t="s">
        <v>24</v>
      </c>
      <c r="K8978" t="s">
        <v>21</v>
      </c>
      <c r="L8978" t="s">
        <v>25</v>
      </c>
      <c r="M8978">
        <v>7.4</v>
      </c>
      <c r="N8978">
        <v>13093.15</v>
      </c>
      <c r="O8978" t="s">
        <v>19</v>
      </c>
      <c r="P8978" t="str">
        <f t="shared" ref="P8978" si="4841">IF(A8975&lt;30,"18-29",IF(A8975&lt;45,"30-44",IF(A8975&lt;60,"45-59",IF(A8975&lt;75,"60-74","75+"))))</f>
        <v>60-74</v>
      </c>
      <c r="Q8978" t="str">
        <f>IF(PatientData[[#This Row],[bmi]]&lt;18.5,"Underweight",
IF(PatientData[[#This Row],[bmi]]&lt;25,"Normal",
IF(PatientData[[#This Row],[bmi]]&lt;30,"Overweight","Obese")))</f>
        <v>Overweight</v>
      </c>
      <c r="R8978" t="str">
        <f t="shared" si="4833"/>
        <v>High BP</v>
      </c>
      <c r="S8978" t="str">
        <f t="shared" si="4834"/>
        <v>Normal Cost</v>
      </c>
    </row>
    <row r="8979" spans="1:19" x14ac:dyDescent="0.3">
      <c r="A8979">
        <v>87</v>
      </c>
      <c r="B8979" t="s">
        <v>20</v>
      </c>
      <c r="C8979">
        <v>34.799999999999997</v>
      </c>
      <c r="D8979">
        <v>139</v>
      </c>
      <c r="E8979">
        <v>85</v>
      </c>
      <c r="F8979">
        <v>264.8</v>
      </c>
      <c r="G8979">
        <v>179.4</v>
      </c>
      <c r="H8979">
        <v>91</v>
      </c>
      <c r="I8979">
        <v>0</v>
      </c>
      <c r="J8979" t="s">
        <v>24</v>
      </c>
      <c r="K8979" t="s">
        <v>17</v>
      </c>
      <c r="L8979" t="s">
        <v>25</v>
      </c>
      <c r="M8979">
        <v>4.5</v>
      </c>
      <c r="N8979">
        <v>9401.85</v>
      </c>
      <c r="O8979" t="s">
        <v>19</v>
      </c>
      <c r="P8979" t="str">
        <f t="shared" ref="P8979:P8980" si="4842">IF(A8979&lt;30,"18-29",IF(A8979&lt;45,"30-44",IF(A8979&lt;60,"45-59",IF(A8979&lt;75,"60-74","75+"))))</f>
        <v>75+</v>
      </c>
      <c r="Q8979" t="str">
        <f>IF(PatientData[[#This Row],[bmi]]&lt;18.5,"Underweight",
IF(PatientData[[#This Row],[bmi]]&lt;25,"Normal",
IF(PatientData[[#This Row],[bmi]]&lt;30,"Overweight","Obese")))</f>
        <v>Obese</v>
      </c>
      <c r="R8979" t="str">
        <f t="shared" si="4833"/>
        <v>High BP</v>
      </c>
      <c r="S8979" t="str">
        <f t="shared" si="4834"/>
        <v>Normal Cost</v>
      </c>
    </row>
    <row r="8980" spans="1:19" x14ac:dyDescent="0.3">
      <c r="A8980">
        <v>45</v>
      </c>
      <c r="B8980" t="s">
        <v>20</v>
      </c>
      <c r="C8980">
        <v>34.799999999999997</v>
      </c>
      <c r="D8980">
        <v>116</v>
      </c>
      <c r="E8980">
        <v>74</v>
      </c>
      <c r="F8980">
        <v>253.2</v>
      </c>
      <c r="G8980">
        <v>105</v>
      </c>
      <c r="H8980">
        <v>80</v>
      </c>
      <c r="I8980">
        <v>2</v>
      </c>
      <c r="J8980" t="s">
        <v>27</v>
      </c>
      <c r="K8980" t="s">
        <v>21</v>
      </c>
      <c r="L8980" t="s">
        <v>18</v>
      </c>
      <c r="M8980">
        <v>3.3</v>
      </c>
      <c r="N8980">
        <v>9711.5400000000009</v>
      </c>
      <c r="O8980" t="s">
        <v>19</v>
      </c>
      <c r="P8980" t="str">
        <f t="shared" si="4842"/>
        <v>45-59</v>
      </c>
      <c r="Q8980" t="str">
        <f>IF(PatientData[[#This Row],[bmi]]&lt;18.5,"Underweight",
IF(PatientData[[#This Row],[bmi]]&lt;25,"Normal",
IF(PatientData[[#This Row],[bmi]]&lt;30,"Overweight","Obese")))</f>
        <v>Obese</v>
      </c>
      <c r="R8980" t="str">
        <f t="shared" si="4833"/>
        <v>Normal BP</v>
      </c>
      <c r="S8980" t="str">
        <f t="shared" si="4834"/>
        <v>Normal Cost</v>
      </c>
    </row>
    <row r="8981" spans="1:19" x14ac:dyDescent="0.3">
      <c r="A8981">
        <v>72</v>
      </c>
      <c r="B8981" t="s">
        <v>15</v>
      </c>
      <c r="C8981">
        <v>21.3</v>
      </c>
      <c r="D8981">
        <v>115</v>
      </c>
      <c r="E8981">
        <v>69</v>
      </c>
      <c r="F8981">
        <v>197</v>
      </c>
      <c r="G8981">
        <v>119.6</v>
      </c>
      <c r="H8981">
        <v>85</v>
      </c>
      <c r="I8981">
        <v>2</v>
      </c>
      <c r="J8981" t="s">
        <v>16</v>
      </c>
      <c r="K8981" t="s">
        <v>28</v>
      </c>
      <c r="L8981" t="s">
        <v>22</v>
      </c>
      <c r="M8981">
        <v>11.1</v>
      </c>
      <c r="N8981">
        <v>21091.11</v>
      </c>
      <c r="O8981" t="s">
        <v>19</v>
      </c>
      <c r="P8981" t="str">
        <f t="shared" ref="P8981" si="4843">IF(A8978&lt;30,"18-29",IF(A8978&lt;45,"30-44",IF(A8978&lt;60,"45-59",IF(A8978&lt;75,"60-74","75+"))))</f>
        <v>45-59</v>
      </c>
      <c r="Q8981" t="str">
        <f>IF(PatientData[[#This Row],[bmi]]&lt;18.5,"Underweight",
IF(PatientData[[#This Row],[bmi]]&lt;25,"Normal",
IF(PatientData[[#This Row],[bmi]]&lt;30,"Overweight","Obese")))</f>
        <v>Normal</v>
      </c>
      <c r="R8981" t="str">
        <f t="shared" si="4833"/>
        <v>Normal BP</v>
      </c>
      <c r="S8981" t="str">
        <f t="shared" si="4834"/>
        <v>High Cost</v>
      </c>
    </row>
    <row r="8982" spans="1:19" x14ac:dyDescent="0.3">
      <c r="A8982">
        <v>95</v>
      </c>
      <c r="B8982" t="s">
        <v>20</v>
      </c>
      <c r="C8982">
        <v>34.799999999999997</v>
      </c>
      <c r="D8982">
        <v>132</v>
      </c>
      <c r="E8982">
        <v>72</v>
      </c>
      <c r="F8982">
        <v>250.8</v>
      </c>
      <c r="G8982">
        <v>97.2</v>
      </c>
      <c r="H8982">
        <v>78</v>
      </c>
      <c r="I8982">
        <v>2</v>
      </c>
      <c r="J8982" t="s">
        <v>27</v>
      </c>
      <c r="K8982" t="s">
        <v>28</v>
      </c>
      <c r="L8982" t="s">
        <v>22</v>
      </c>
      <c r="M8982">
        <v>3</v>
      </c>
      <c r="N8982">
        <v>9138.09</v>
      </c>
      <c r="O8982" t="s">
        <v>23</v>
      </c>
      <c r="P8982" t="str">
        <f t="shared" ref="P8982:P8985" si="4844">IF(A8982&lt;30,"18-29",IF(A8982&lt;45,"30-44",IF(A8982&lt;60,"45-59",IF(A8982&lt;75,"60-74","75+"))))</f>
        <v>75+</v>
      </c>
      <c r="Q8982" t="str">
        <f>IF(PatientData[[#This Row],[bmi]]&lt;18.5,"Underweight",
IF(PatientData[[#This Row],[bmi]]&lt;25,"Normal",
IF(PatientData[[#This Row],[bmi]]&lt;30,"Overweight","Obese")))</f>
        <v>Obese</v>
      </c>
      <c r="R8982" t="str">
        <f t="shared" si="4833"/>
        <v>High BP</v>
      </c>
      <c r="S8982" t="str">
        <f t="shared" si="4834"/>
        <v>Normal Cost</v>
      </c>
    </row>
    <row r="8983" spans="1:19" x14ac:dyDescent="0.3">
      <c r="A8983">
        <v>64</v>
      </c>
      <c r="B8983" t="s">
        <v>20</v>
      </c>
      <c r="C8983">
        <v>34.799999999999997</v>
      </c>
      <c r="D8983">
        <v>143</v>
      </c>
      <c r="E8983">
        <v>85</v>
      </c>
      <c r="F8983">
        <v>236.3</v>
      </c>
      <c r="G8983">
        <v>123</v>
      </c>
      <c r="H8983">
        <v>89</v>
      </c>
      <c r="I8983">
        <v>3</v>
      </c>
      <c r="J8983" t="s">
        <v>27</v>
      </c>
      <c r="K8983" t="s">
        <v>21</v>
      </c>
      <c r="L8983" t="s">
        <v>22</v>
      </c>
      <c r="M8983">
        <v>4</v>
      </c>
      <c r="N8983">
        <v>10715.02</v>
      </c>
      <c r="O8983" t="s">
        <v>19</v>
      </c>
      <c r="P8983" t="str">
        <f t="shared" si="4844"/>
        <v>60-74</v>
      </c>
      <c r="Q8983" t="str">
        <f>IF(PatientData[[#This Row],[bmi]]&lt;18.5,"Underweight",
IF(PatientData[[#This Row],[bmi]]&lt;25,"Normal",
IF(PatientData[[#This Row],[bmi]]&lt;30,"Overweight","Obese")))</f>
        <v>Obese</v>
      </c>
      <c r="R8983" t="str">
        <f t="shared" si="4833"/>
        <v>High BP</v>
      </c>
      <c r="S8983" t="str">
        <f t="shared" si="4834"/>
        <v>Normal Cost</v>
      </c>
    </row>
    <row r="8984" spans="1:19" x14ac:dyDescent="0.3">
      <c r="A8984">
        <v>49</v>
      </c>
      <c r="B8984" t="s">
        <v>20</v>
      </c>
      <c r="C8984">
        <v>34.799999999999997</v>
      </c>
      <c r="D8984">
        <v>116</v>
      </c>
      <c r="E8984">
        <v>70</v>
      </c>
      <c r="F8984">
        <v>264.7</v>
      </c>
      <c r="G8984">
        <v>115</v>
      </c>
      <c r="H8984">
        <v>78</v>
      </c>
      <c r="I8984">
        <v>1</v>
      </c>
      <c r="J8984" t="s">
        <v>24</v>
      </c>
      <c r="K8984" t="s">
        <v>28</v>
      </c>
      <c r="L8984" t="s">
        <v>25</v>
      </c>
      <c r="M8984">
        <v>3.4</v>
      </c>
      <c r="N8984">
        <v>10859.65</v>
      </c>
      <c r="O8984" t="s">
        <v>19</v>
      </c>
      <c r="P8984" t="str">
        <f t="shared" si="4844"/>
        <v>45-59</v>
      </c>
      <c r="Q8984" t="str">
        <f>IF(PatientData[[#This Row],[bmi]]&lt;18.5,"Underweight",
IF(PatientData[[#This Row],[bmi]]&lt;25,"Normal",
IF(PatientData[[#This Row],[bmi]]&lt;30,"Overweight","Obese")))</f>
        <v>Obese</v>
      </c>
      <c r="R8984" t="str">
        <f t="shared" si="4833"/>
        <v>Normal BP</v>
      </c>
      <c r="S8984" t="str">
        <f t="shared" si="4834"/>
        <v>Normal Cost</v>
      </c>
    </row>
    <row r="8985" spans="1:19" x14ac:dyDescent="0.3">
      <c r="A8985">
        <v>82</v>
      </c>
      <c r="B8985" t="s">
        <v>20</v>
      </c>
      <c r="C8985">
        <v>34.9</v>
      </c>
      <c r="D8985">
        <v>136</v>
      </c>
      <c r="E8985">
        <v>82</v>
      </c>
      <c r="F8985">
        <v>268.5</v>
      </c>
      <c r="G8985">
        <v>128.1</v>
      </c>
      <c r="H8985">
        <v>59</v>
      </c>
      <c r="I8985">
        <v>1</v>
      </c>
      <c r="J8985" t="s">
        <v>24</v>
      </c>
      <c r="K8985" t="s">
        <v>21</v>
      </c>
      <c r="L8985" t="s">
        <v>18</v>
      </c>
      <c r="M8985">
        <v>6.9</v>
      </c>
      <c r="N8985">
        <v>11949.95</v>
      </c>
      <c r="O8985" t="s">
        <v>19</v>
      </c>
      <c r="P8985" t="str">
        <f t="shared" si="4844"/>
        <v>75+</v>
      </c>
      <c r="Q8985" t="str">
        <f>IF(PatientData[[#This Row],[bmi]]&lt;18.5,"Underweight",
IF(PatientData[[#This Row],[bmi]]&lt;25,"Normal",
IF(PatientData[[#This Row],[bmi]]&lt;30,"Overweight","Obese")))</f>
        <v>Obese</v>
      </c>
      <c r="R8985" t="str">
        <f t="shared" si="4833"/>
        <v>High BP</v>
      </c>
      <c r="S8985" t="str">
        <f t="shared" si="4834"/>
        <v>Normal Cost</v>
      </c>
    </row>
    <row r="8986" spans="1:19" x14ac:dyDescent="0.3">
      <c r="A8986">
        <v>77</v>
      </c>
      <c r="B8986" t="s">
        <v>15</v>
      </c>
      <c r="C8986">
        <v>33.5</v>
      </c>
      <c r="D8986">
        <v>147</v>
      </c>
      <c r="E8986">
        <v>93</v>
      </c>
      <c r="F8986">
        <v>250</v>
      </c>
      <c r="G8986">
        <v>131.6</v>
      </c>
      <c r="H8986">
        <v>77</v>
      </c>
      <c r="I8986">
        <v>3</v>
      </c>
      <c r="J8986" t="s">
        <v>24</v>
      </c>
      <c r="K8986" t="s">
        <v>17</v>
      </c>
      <c r="L8986" t="s">
        <v>25</v>
      </c>
      <c r="M8986">
        <v>3.9</v>
      </c>
      <c r="N8986">
        <v>7718.46</v>
      </c>
      <c r="O8986" t="s">
        <v>19</v>
      </c>
      <c r="P8986" t="str">
        <f t="shared" ref="P8986" si="4845">IF(A8983&lt;30,"18-29",IF(A8983&lt;45,"30-44",IF(A8983&lt;60,"45-59",IF(A8983&lt;75,"60-74","75+"))))</f>
        <v>60-74</v>
      </c>
      <c r="Q8986" t="str">
        <f>IF(PatientData[[#This Row],[bmi]]&lt;18.5,"Underweight",
IF(PatientData[[#This Row],[bmi]]&lt;25,"Normal",
IF(PatientData[[#This Row],[bmi]]&lt;30,"Overweight","Obese")))</f>
        <v>Obese</v>
      </c>
      <c r="R8986" t="str">
        <f t="shared" si="4833"/>
        <v>High BP</v>
      </c>
      <c r="S8986" t="str">
        <f t="shared" si="4834"/>
        <v>Normal Cost</v>
      </c>
    </row>
    <row r="8987" spans="1:19" x14ac:dyDescent="0.3">
      <c r="A8987">
        <v>62</v>
      </c>
      <c r="B8987" t="s">
        <v>20</v>
      </c>
      <c r="C8987">
        <v>34.9</v>
      </c>
      <c r="D8987">
        <v>140</v>
      </c>
      <c r="E8987">
        <v>91</v>
      </c>
      <c r="F8987">
        <v>257.5</v>
      </c>
      <c r="G8987">
        <v>177.6</v>
      </c>
      <c r="H8987">
        <v>91</v>
      </c>
      <c r="I8987">
        <v>1</v>
      </c>
      <c r="J8987" t="s">
        <v>16</v>
      </c>
      <c r="K8987" t="s">
        <v>21</v>
      </c>
      <c r="L8987" t="s">
        <v>25</v>
      </c>
      <c r="M8987">
        <v>9.1</v>
      </c>
      <c r="N8987">
        <v>19718.91</v>
      </c>
      <c r="O8987" t="s">
        <v>19</v>
      </c>
      <c r="P8987" t="str">
        <f t="shared" ref="P8987" si="4846">IF(A8987&lt;30,"18-29",IF(A8987&lt;45,"30-44",IF(A8987&lt;60,"45-59",IF(A8987&lt;75,"60-74","75+"))))</f>
        <v>60-74</v>
      </c>
      <c r="Q8987" t="str">
        <f>IF(PatientData[[#This Row],[bmi]]&lt;18.5,"Underweight",
IF(PatientData[[#This Row],[bmi]]&lt;25,"Normal",
IF(PatientData[[#This Row],[bmi]]&lt;30,"Overweight","Obese")))</f>
        <v>Obese</v>
      </c>
      <c r="R8987" t="str">
        <f t="shared" si="4833"/>
        <v>High BP</v>
      </c>
      <c r="S8987" t="str">
        <f t="shared" si="4834"/>
        <v>High Cost</v>
      </c>
    </row>
    <row r="8988" spans="1:19" x14ac:dyDescent="0.3">
      <c r="A8988">
        <v>64</v>
      </c>
      <c r="B8988" t="s">
        <v>15</v>
      </c>
      <c r="C8988">
        <v>26.2</v>
      </c>
      <c r="D8988">
        <v>114</v>
      </c>
      <c r="E8988">
        <v>71</v>
      </c>
      <c r="F8988">
        <v>204.3</v>
      </c>
      <c r="G8988">
        <v>86.7</v>
      </c>
      <c r="H8988">
        <v>79</v>
      </c>
      <c r="I8988">
        <v>0</v>
      </c>
      <c r="J8988" t="s">
        <v>27</v>
      </c>
      <c r="K8988" t="s">
        <v>28</v>
      </c>
      <c r="L8988" t="s">
        <v>25</v>
      </c>
      <c r="M8988">
        <v>9.1999999999999993</v>
      </c>
      <c r="N8988">
        <v>17196.75</v>
      </c>
      <c r="O8988" t="s">
        <v>19</v>
      </c>
      <c r="P8988" t="str">
        <f t="shared" ref="P8988" si="4847">IF(A8985&lt;30,"18-29",IF(A8985&lt;45,"30-44",IF(A8985&lt;60,"45-59",IF(A8985&lt;75,"60-74","75+"))))</f>
        <v>75+</v>
      </c>
      <c r="Q8988" t="str">
        <f>IF(PatientData[[#This Row],[bmi]]&lt;18.5,"Underweight",
IF(PatientData[[#This Row],[bmi]]&lt;25,"Normal",
IF(PatientData[[#This Row],[bmi]]&lt;30,"Overweight","Obese")))</f>
        <v>Overweight</v>
      </c>
      <c r="R8988" t="str">
        <f t="shared" si="4833"/>
        <v>Normal BP</v>
      </c>
      <c r="S8988" t="str">
        <f t="shared" si="4834"/>
        <v>High Cost</v>
      </c>
    </row>
    <row r="8989" spans="1:19" x14ac:dyDescent="0.3">
      <c r="A8989">
        <v>77</v>
      </c>
      <c r="B8989" t="s">
        <v>20</v>
      </c>
      <c r="C8989">
        <v>34.9</v>
      </c>
      <c r="D8989">
        <v>142</v>
      </c>
      <c r="E8989">
        <v>82</v>
      </c>
      <c r="F8989">
        <v>252.2</v>
      </c>
      <c r="G8989">
        <v>125.9</v>
      </c>
      <c r="H8989">
        <v>100</v>
      </c>
      <c r="I8989">
        <v>2</v>
      </c>
      <c r="J8989" t="s">
        <v>27</v>
      </c>
      <c r="K8989" t="s">
        <v>21</v>
      </c>
      <c r="L8989" t="s">
        <v>18</v>
      </c>
      <c r="M8989">
        <v>8.6999999999999993</v>
      </c>
      <c r="N8989">
        <v>17985.53</v>
      </c>
      <c r="O8989" t="s">
        <v>19</v>
      </c>
      <c r="P8989" t="str">
        <f t="shared" ref="P8989:P8991" si="4848">IF(A8989&lt;30,"18-29",IF(A8989&lt;45,"30-44",IF(A8989&lt;60,"45-59",IF(A8989&lt;75,"60-74","75+"))))</f>
        <v>75+</v>
      </c>
      <c r="Q8989" t="str">
        <f>IF(PatientData[[#This Row],[bmi]]&lt;18.5,"Underweight",
IF(PatientData[[#This Row],[bmi]]&lt;25,"Normal",
IF(PatientData[[#This Row],[bmi]]&lt;30,"Overweight","Obese")))</f>
        <v>Obese</v>
      </c>
      <c r="R8989" t="str">
        <f t="shared" si="4833"/>
        <v>High BP</v>
      </c>
      <c r="S8989" t="str">
        <f t="shared" si="4834"/>
        <v>High Cost</v>
      </c>
    </row>
    <row r="8990" spans="1:19" x14ac:dyDescent="0.3">
      <c r="A8990">
        <v>74</v>
      </c>
      <c r="B8990" t="s">
        <v>20</v>
      </c>
      <c r="C8990">
        <v>34.9</v>
      </c>
      <c r="D8990">
        <v>127</v>
      </c>
      <c r="E8990">
        <v>84</v>
      </c>
      <c r="F8990">
        <v>268.10000000000002</v>
      </c>
      <c r="G8990">
        <v>125.7</v>
      </c>
      <c r="H8990">
        <v>56</v>
      </c>
      <c r="I8990">
        <v>2</v>
      </c>
      <c r="J8990" t="s">
        <v>24</v>
      </c>
      <c r="K8990" t="s">
        <v>17</v>
      </c>
      <c r="L8990" t="s">
        <v>25</v>
      </c>
      <c r="M8990">
        <v>4.5999999999999996</v>
      </c>
      <c r="N8990">
        <v>7396.48</v>
      </c>
      <c r="O8990" t="s">
        <v>23</v>
      </c>
      <c r="P8990" t="str">
        <f t="shared" si="4848"/>
        <v>60-74</v>
      </c>
      <c r="Q8990" t="str">
        <f>IF(PatientData[[#This Row],[bmi]]&lt;18.5,"Underweight",
IF(PatientData[[#This Row],[bmi]]&lt;25,"Normal",
IF(PatientData[[#This Row],[bmi]]&lt;30,"Overweight","Obese")))</f>
        <v>Obese</v>
      </c>
      <c r="R8990" t="str">
        <f t="shared" si="4833"/>
        <v>High BP</v>
      </c>
      <c r="S8990" t="str">
        <f t="shared" si="4834"/>
        <v>Normal Cost</v>
      </c>
    </row>
    <row r="8991" spans="1:19" x14ac:dyDescent="0.3">
      <c r="A8991">
        <v>67</v>
      </c>
      <c r="B8991" t="s">
        <v>20</v>
      </c>
      <c r="C8991">
        <v>34.9</v>
      </c>
      <c r="D8991">
        <v>112</v>
      </c>
      <c r="E8991">
        <v>60</v>
      </c>
      <c r="F8991">
        <v>268.10000000000002</v>
      </c>
      <c r="G8991">
        <v>108.5</v>
      </c>
      <c r="H8991">
        <v>89</v>
      </c>
      <c r="I8991">
        <v>1</v>
      </c>
      <c r="J8991" t="s">
        <v>16</v>
      </c>
      <c r="K8991" t="s">
        <v>26</v>
      </c>
      <c r="L8991" t="s">
        <v>22</v>
      </c>
      <c r="M8991">
        <v>5.3</v>
      </c>
      <c r="N8991">
        <v>8938.57</v>
      </c>
      <c r="O8991" t="s">
        <v>19</v>
      </c>
      <c r="P8991" t="str">
        <f t="shared" si="4848"/>
        <v>60-74</v>
      </c>
      <c r="Q8991" t="str">
        <f>IF(PatientData[[#This Row],[bmi]]&lt;18.5,"Underweight",
IF(PatientData[[#This Row],[bmi]]&lt;25,"Normal",
IF(PatientData[[#This Row],[bmi]]&lt;30,"Overweight","Obese")))</f>
        <v>Obese</v>
      </c>
      <c r="R8991" t="str">
        <f t="shared" si="4833"/>
        <v>Normal BP</v>
      </c>
      <c r="S8991" t="str">
        <f t="shared" si="4834"/>
        <v>Normal Cost</v>
      </c>
    </row>
    <row r="8992" spans="1:19" x14ac:dyDescent="0.3">
      <c r="A8992">
        <v>66</v>
      </c>
      <c r="B8992" t="s">
        <v>15</v>
      </c>
      <c r="C8992">
        <v>30.2</v>
      </c>
      <c r="D8992">
        <v>134</v>
      </c>
      <c r="E8992">
        <v>78</v>
      </c>
      <c r="F8992">
        <v>194.9</v>
      </c>
      <c r="G8992">
        <v>90.6</v>
      </c>
      <c r="H8992">
        <v>79</v>
      </c>
      <c r="I8992">
        <v>1</v>
      </c>
      <c r="J8992" t="s">
        <v>16</v>
      </c>
      <c r="K8992" t="s">
        <v>26</v>
      </c>
      <c r="L8992" t="s">
        <v>25</v>
      </c>
      <c r="M8992">
        <v>14.2</v>
      </c>
      <c r="N8992">
        <v>24876.44</v>
      </c>
      <c r="O8992" t="s">
        <v>19</v>
      </c>
      <c r="P8992" t="str">
        <f t="shared" ref="P8992:P8996" si="4849">IF(A8989&lt;30,"18-29",IF(A8989&lt;45,"30-44",IF(A8989&lt;60,"45-59",IF(A8989&lt;75,"60-74","75+"))))</f>
        <v>75+</v>
      </c>
      <c r="Q8992" t="str">
        <f>IF(PatientData[[#This Row],[bmi]]&lt;18.5,"Underweight",
IF(PatientData[[#This Row],[bmi]]&lt;25,"Normal",
IF(PatientData[[#This Row],[bmi]]&lt;30,"Overweight","Obese")))</f>
        <v>Obese</v>
      </c>
      <c r="R8992" t="str">
        <f t="shared" si="4833"/>
        <v>High BP</v>
      </c>
      <c r="S8992" t="str">
        <f t="shared" si="4834"/>
        <v>High Cost</v>
      </c>
    </row>
    <row r="8993" spans="1:19" x14ac:dyDescent="0.3">
      <c r="A8993">
        <v>76</v>
      </c>
      <c r="B8993" t="s">
        <v>15</v>
      </c>
      <c r="C8993">
        <v>24.7</v>
      </c>
      <c r="D8993">
        <v>126</v>
      </c>
      <c r="E8993">
        <v>72</v>
      </c>
      <c r="F8993">
        <v>242.7</v>
      </c>
      <c r="G8993">
        <v>97.2</v>
      </c>
      <c r="H8993">
        <v>77</v>
      </c>
      <c r="I8993">
        <v>2</v>
      </c>
      <c r="J8993" t="s">
        <v>16</v>
      </c>
      <c r="K8993" t="s">
        <v>28</v>
      </c>
      <c r="L8993" t="s">
        <v>18</v>
      </c>
      <c r="M8993">
        <v>6.4</v>
      </c>
      <c r="N8993">
        <v>16027.31</v>
      </c>
      <c r="O8993" t="s">
        <v>19</v>
      </c>
      <c r="P8993" t="str">
        <f t="shared" si="4849"/>
        <v>60-74</v>
      </c>
      <c r="Q8993" t="str">
        <f>IF(PatientData[[#This Row],[bmi]]&lt;18.5,"Underweight",
IF(PatientData[[#This Row],[bmi]]&lt;25,"Normal",
IF(PatientData[[#This Row],[bmi]]&lt;30,"Overweight","Obese")))</f>
        <v>Normal</v>
      </c>
      <c r="R8993" t="str">
        <f t="shared" si="4833"/>
        <v>High BP</v>
      </c>
      <c r="S8993" t="str">
        <f t="shared" si="4834"/>
        <v>High Cost</v>
      </c>
    </row>
    <row r="8994" spans="1:19" x14ac:dyDescent="0.3">
      <c r="A8994">
        <v>69</v>
      </c>
      <c r="B8994" t="s">
        <v>15</v>
      </c>
      <c r="C8994">
        <v>28.6</v>
      </c>
      <c r="D8994">
        <v>140</v>
      </c>
      <c r="E8994">
        <v>80</v>
      </c>
      <c r="F8994">
        <v>234.7</v>
      </c>
      <c r="G8994">
        <v>135.69999999999999</v>
      </c>
      <c r="H8994">
        <v>76</v>
      </c>
      <c r="I8994">
        <v>2</v>
      </c>
      <c r="J8994" t="s">
        <v>27</v>
      </c>
      <c r="K8994" t="s">
        <v>21</v>
      </c>
      <c r="L8994" t="s">
        <v>18</v>
      </c>
      <c r="M8994">
        <v>4.8</v>
      </c>
      <c r="N8994">
        <v>12795.69</v>
      </c>
      <c r="O8994" t="s">
        <v>19</v>
      </c>
      <c r="P8994" t="str">
        <f t="shared" si="4849"/>
        <v>60-74</v>
      </c>
      <c r="Q8994" t="str">
        <f>IF(PatientData[[#This Row],[bmi]]&lt;18.5,"Underweight",
IF(PatientData[[#This Row],[bmi]]&lt;25,"Normal",
IF(PatientData[[#This Row],[bmi]]&lt;30,"Overweight","Obese")))</f>
        <v>Overweight</v>
      </c>
      <c r="R8994" t="str">
        <f t="shared" si="4833"/>
        <v>High BP</v>
      </c>
      <c r="S8994" t="str">
        <f t="shared" si="4834"/>
        <v>Normal Cost</v>
      </c>
    </row>
    <row r="8995" spans="1:19" x14ac:dyDescent="0.3">
      <c r="A8995">
        <v>56</v>
      </c>
      <c r="B8995" t="s">
        <v>15</v>
      </c>
      <c r="C8995">
        <v>34.9</v>
      </c>
      <c r="D8995">
        <v>115</v>
      </c>
      <c r="E8995">
        <v>75</v>
      </c>
      <c r="F8995">
        <v>209</v>
      </c>
      <c r="G8995">
        <v>139.1</v>
      </c>
      <c r="H8995">
        <v>82</v>
      </c>
      <c r="I8995">
        <v>1</v>
      </c>
      <c r="J8995" t="s">
        <v>24</v>
      </c>
      <c r="K8995" t="s">
        <v>21</v>
      </c>
      <c r="L8995" t="s">
        <v>18</v>
      </c>
      <c r="M8995">
        <v>5.0999999999999996</v>
      </c>
      <c r="N8995">
        <v>13248.04</v>
      </c>
      <c r="O8995" t="s">
        <v>19</v>
      </c>
      <c r="P8995" t="str">
        <f t="shared" si="4849"/>
        <v>60-74</v>
      </c>
      <c r="Q8995" t="str">
        <f>IF(PatientData[[#This Row],[bmi]]&lt;18.5,"Underweight",
IF(PatientData[[#This Row],[bmi]]&lt;25,"Normal",
IF(PatientData[[#This Row],[bmi]]&lt;30,"Overweight","Obese")))</f>
        <v>Obese</v>
      </c>
      <c r="R8995" t="str">
        <f t="shared" si="4833"/>
        <v>Normal BP</v>
      </c>
      <c r="S8995" t="str">
        <f t="shared" si="4834"/>
        <v>Normal Cost</v>
      </c>
    </row>
    <row r="8996" spans="1:19" x14ac:dyDescent="0.3">
      <c r="A8996">
        <v>62</v>
      </c>
      <c r="B8996" t="s">
        <v>15</v>
      </c>
      <c r="C8996">
        <v>19.600000000000001</v>
      </c>
      <c r="D8996">
        <v>124</v>
      </c>
      <c r="E8996">
        <v>81</v>
      </c>
      <c r="F8996">
        <v>188.8</v>
      </c>
      <c r="G8996">
        <v>128.1</v>
      </c>
      <c r="H8996">
        <v>83</v>
      </c>
      <c r="I8996">
        <v>0</v>
      </c>
      <c r="J8996" t="s">
        <v>27</v>
      </c>
      <c r="K8996" t="s">
        <v>17</v>
      </c>
      <c r="L8996" t="s">
        <v>22</v>
      </c>
      <c r="M8996">
        <v>1.9</v>
      </c>
      <c r="N8996">
        <v>4622.07</v>
      </c>
      <c r="O8996" t="s">
        <v>19</v>
      </c>
      <c r="P8996" t="str">
        <f t="shared" si="4849"/>
        <v>75+</v>
      </c>
      <c r="Q8996" t="str">
        <f>IF(PatientData[[#This Row],[bmi]]&lt;18.5,"Underweight",
IF(PatientData[[#This Row],[bmi]]&lt;25,"Normal",
IF(PatientData[[#This Row],[bmi]]&lt;30,"Overweight","Obese")))</f>
        <v>Normal</v>
      </c>
      <c r="R8996" t="str">
        <f t="shared" si="4833"/>
        <v>High BP</v>
      </c>
      <c r="S8996" t="str">
        <f t="shared" si="4834"/>
        <v>Normal Cost</v>
      </c>
    </row>
    <row r="8997" spans="1:19" x14ac:dyDescent="0.3">
      <c r="A8997">
        <v>63</v>
      </c>
      <c r="B8997" t="s">
        <v>20</v>
      </c>
      <c r="C8997">
        <v>34.9</v>
      </c>
      <c r="D8997">
        <v>125</v>
      </c>
      <c r="E8997">
        <v>75</v>
      </c>
      <c r="F8997">
        <v>253.7</v>
      </c>
      <c r="G8997">
        <v>158.4</v>
      </c>
      <c r="H8997">
        <v>68</v>
      </c>
      <c r="I8997">
        <v>1</v>
      </c>
      <c r="J8997" t="s">
        <v>24</v>
      </c>
      <c r="K8997" t="s">
        <v>28</v>
      </c>
      <c r="L8997" t="s">
        <v>25</v>
      </c>
      <c r="M8997">
        <v>2.5</v>
      </c>
      <c r="N8997">
        <v>9099.6200000000008</v>
      </c>
      <c r="O8997" t="s">
        <v>19</v>
      </c>
      <c r="P8997" t="str">
        <f t="shared" ref="P8997" si="4850">IF(A8997&lt;30,"18-29",IF(A8997&lt;45,"30-44",IF(A8997&lt;60,"45-59",IF(A8997&lt;75,"60-74","75+"))))</f>
        <v>60-74</v>
      </c>
      <c r="Q8997" t="str">
        <f>IF(PatientData[[#This Row],[bmi]]&lt;18.5,"Underweight",
IF(PatientData[[#This Row],[bmi]]&lt;25,"Normal",
IF(PatientData[[#This Row],[bmi]]&lt;30,"Overweight","Obese")))</f>
        <v>Obese</v>
      </c>
      <c r="R8997" t="str">
        <f t="shared" si="4833"/>
        <v>High BP</v>
      </c>
      <c r="S8997" t="str">
        <f t="shared" si="4834"/>
        <v>Normal Cost</v>
      </c>
    </row>
    <row r="8998" spans="1:19" x14ac:dyDescent="0.3">
      <c r="A8998">
        <v>76</v>
      </c>
      <c r="B8998" t="s">
        <v>15</v>
      </c>
      <c r="C8998">
        <v>26</v>
      </c>
      <c r="D8998">
        <v>147</v>
      </c>
      <c r="E8998">
        <v>86</v>
      </c>
      <c r="F8998">
        <v>236.7</v>
      </c>
      <c r="G8998">
        <v>124.8</v>
      </c>
      <c r="H8998">
        <v>74</v>
      </c>
      <c r="I8998">
        <v>1</v>
      </c>
      <c r="J8998" t="s">
        <v>16</v>
      </c>
      <c r="K8998" t="s">
        <v>21</v>
      </c>
      <c r="L8998" t="s">
        <v>22</v>
      </c>
      <c r="M8998">
        <v>9</v>
      </c>
      <c r="N8998">
        <v>19166.05</v>
      </c>
      <c r="O8998" t="s">
        <v>19</v>
      </c>
      <c r="P8998" t="str">
        <f t="shared" ref="P8998" si="4851">IF(A8995&lt;30,"18-29",IF(A8995&lt;45,"30-44",IF(A8995&lt;60,"45-59",IF(A8995&lt;75,"60-74","75+"))))</f>
        <v>45-59</v>
      </c>
      <c r="Q8998" t="str">
        <f>IF(PatientData[[#This Row],[bmi]]&lt;18.5,"Underweight",
IF(PatientData[[#This Row],[bmi]]&lt;25,"Normal",
IF(PatientData[[#This Row],[bmi]]&lt;30,"Overweight","Obese")))</f>
        <v>Overweight</v>
      </c>
      <c r="R8998" t="str">
        <f t="shared" si="4833"/>
        <v>High BP</v>
      </c>
      <c r="S8998" t="str">
        <f t="shared" si="4834"/>
        <v>High Cost</v>
      </c>
    </row>
    <row r="8999" spans="1:19" x14ac:dyDescent="0.3">
      <c r="A8999">
        <v>72</v>
      </c>
      <c r="B8999" t="s">
        <v>20</v>
      </c>
      <c r="C8999">
        <v>34.9</v>
      </c>
      <c r="D8999">
        <v>132</v>
      </c>
      <c r="E8999">
        <v>81</v>
      </c>
      <c r="F8999">
        <v>286.10000000000002</v>
      </c>
      <c r="G8999">
        <v>106.4</v>
      </c>
      <c r="H8999">
        <v>104</v>
      </c>
      <c r="I8999">
        <v>1</v>
      </c>
      <c r="J8999" t="s">
        <v>16</v>
      </c>
      <c r="K8999" t="s">
        <v>21</v>
      </c>
      <c r="L8999" t="s">
        <v>18</v>
      </c>
      <c r="M8999">
        <v>15.5</v>
      </c>
      <c r="N8999">
        <v>25836.47</v>
      </c>
      <c r="O8999" t="s">
        <v>19</v>
      </c>
      <c r="P8999" t="str">
        <f t="shared" ref="P8999" si="4852">IF(A8999&lt;30,"18-29",IF(A8999&lt;45,"30-44",IF(A8999&lt;60,"45-59",IF(A8999&lt;75,"60-74","75+"))))</f>
        <v>60-74</v>
      </c>
      <c r="Q8999" t="str">
        <f>IF(PatientData[[#This Row],[bmi]]&lt;18.5,"Underweight",
IF(PatientData[[#This Row],[bmi]]&lt;25,"Normal",
IF(PatientData[[#This Row],[bmi]]&lt;30,"Overweight","Obese")))</f>
        <v>Obese</v>
      </c>
      <c r="R8999" t="str">
        <f t="shared" si="4833"/>
        <v>High BP</v>
      </c>
      <c r="S8999" t="str">
        <f t="shared" si="4834"/>
        <v>High Cost</v>
      </c>
    </row>
    <row r="9000" spans="1:19" x14ac:dyDescent="0.3">
      <c r="A9000">
        <v>44</v>
      </c>
      <c r="B9000" t="s">
        <v>15</v>
      </c>
      <c r="C9000">
        <v>25.7</v>
      </c>
      <c r="D9000">
        <v>133</v>
      </c>
      <c r="E9000">
        <v>80</v>
      </c>
      <c r="F9000">
        <v>192.7</v>
      </c>
      <c r="G9000">
        <v>98.1</v>
      </c>
      <c r="H9000">
        <v>82</v>
      </c>
      <c r="I9000">
        <v>3</v>
      </c>
      <c r="J9000" t="s">
        <v>16</v>
      </c>
      <c r="K9000" t="s">
        <v>21</v>
      </c>
      <c r="L9000" t="s">
        <v>25</v>
      </c>
      <c r="M9000">
        <v>11.2</v>
      </c>
      <c r="N9000">
        <v>22772.7</v>
      </c>
      <c r="O9000" t="s">
        <v>19</v>
      </c>
      <c r="P9000" t="str">
        <f t="shared" ref="P9000" si="4853">IF(A8997&lt;30,"18-29",IF(A8997&lt;45,"30-44",IF(A8997&lt;60,"45-59",IF(A8997&lt;75,"60-74","75+"))))</f>
        <v>60-74</v>
      </c>
      <c r="Q9000" t="str">
        <f>IF(PatientData[[#This Row],[bmi]]&lt;18.5,"Underweight",
IF(PatientData[[#This Row],[bmi]]&lt;25,"Normal",
IF(PatientData[[#This Row],[bmi]]&lt;30,"Overweight","Obese")))</f>
        <v>Overweight</v>
      </c>
      <c r="R9000" t="str">
        <f t="shared" si="4833"/>
        <v>High BP</v>
      </c>
      <c r="S9000" t="str">
        <f t="shared" si="4834"/>
        <v>High Cost</v>
      </c>
    </row>
    <row r="9001" spans="1:19" x14ac:dyDescent="0.3">
      <c r="A9001">
        <v>66</v>
      </c>
      <c r="B9001" t="s">
        <v>20</v>
      </c>
      <c r="C9001">
        <v>34.9</v>
      </c>
      <c r="D9001">
        <v>139</v>
      </c>
      <c r="E9001">
        <v>86</v>
      </c>
      <c r="F9001">
        <v>256.2</v>
      </c>
      <c r="G9001">
        <v>135.69999999999999</v>
      </c>
      <c r="H9001">
        <v>77</v>
      </c>
      <c r="I9001">
        <v>1</v>
      </c>
      <c r="J9001" t="s">
        <v>27</v>
      </c>
      <c r="K9001" t="s">
        <v>28</v>
      </c>
      <c r="L9001" t="s">
        <v>22</v>
      </c>
      <c r="M9001">
        <v>6.7</v>
      </c>
      <c r="N9001">
        <v>15644.88</v>
      </c>
      <c r="O9001" t="s">
        <v>19</v>
      </c>
      <c r="P9001" t="str">
        <f t="shared" ref="P9001:P9004" si="4854">IF(A9001&lt;30,"18-29",IF(A9001&lt;45,"30-44",IF(A9001&lt;60,"45-59",IF(A9001&lt;75,"60-74","75+"))))</f>
        <v>60-74</v>
      </c>
      <c r="Q9001" t="str">
        <f>IF(PatientData[[#This Row],[bmi]]&lt;18.5,"Underweight",
IF(PatientData[[#This Row],[bmi]]&lt;25,"Normal",
IF(PatientData[[#This Row],[bmi]]&lt;30,"Overweight","Obese")))</f>
        <v>Obese</v>
      </c>
      <c r="R9001" t="str">
        <f t="shared" si="4833"/>
        <v>High BP</v>
      </c>
      <c r="S9001" t="str">
        <f t="shared" si="4834"/>
        <v>High Cost</v>
      </c>
    </row>
    <row r="9002" spans="1:19" x14ac:dyDescent="0.3">
      <c r="A9002">
        <v>71</v>
      </c>
      <c r="B9002" t="s">
        <v>20</v>
      </c>
      <c r="C9002">
        <v>34.9</v>
      </c>
      <c r="D9002">
        <v>129</v>
      </c>
      <c r="E9002">
        <v>81</v>
      </c>
      <c r="F9002">
        <v>216.8</v>
      </c>
      <c r="G9002">
        <v>98.2</v>
      </c>
      <c r="H9002">
        <v>90</v>
      </c>
      <c r="I9002">
        <v>0</v>
      </c>
      <c r="J9002" t="s">
        <v>16</v>
      </c>
      <c r="K9002" t="s">
        <v>21</v>
      </c>
      <c r="L9002" t="s">
        <v>18</v>
      </c>
      <c r="M9002">
        <v>8</v>
      </c>
      <c r="N9002">
        <v>19134.29</v>
      </c>
      <c r="O9002" t="s">
        <v>19</v>
      </c>
      <c r="P9002" t="str">
        <f t="shared" si="4854"/>
        <v>60-74</v>
      </c>
      <c r="Q9002" t="str">
        <f>IF(PatientData[[#This Row],[bmi]]&lt;18.5,"Underweight",
IF(PatientData[[#This Row],[bmi]]&lt;25,"Normal",
IF(PatientData[[#This Row],[bmi]]&lt;30,"Overweight","Obese")))</f>
        <v>Obese</v>
      </c>
      <c r="R9002" t="str">
        <f t="shared" si="4833"/>
        <v>High BP</v>
      </c>
      <c r="S9002" t="str">
        <f t="shared" si="4834"/>
        <v>High Cost</v>
      </c>
    </row>
    <row r="9003" spans="1:19" x14ac:dyDescent="0.3">
      <c r="A9003">
        <v>67</v>
      </c>
      <c r="B9003" t="s">
        <v>20</v>
      </c>
      <c r="C9003">
        <v>34.9</v>
      </c>
      <c r="D9003">
        <v>146</v>
      </c>
      <c r="E9003">
        <v>81</v>
      </c>
      <c r="F9003">
        <v>292.5</v>
      </c>
      <c r="G9003">
        <v>179.3</v>
      </c>
      <c r="H9003">
        <v>67</v>
      </c>
      <c r="I9003">
        <v>5</v>
      </c>
      <c r="J9003" t="s">
        <v>27</v>
      </c>
      <c r="K9003" t="s">
        <v>17</v>
      </c>
      <c r="L9003" t="s">
        <v>22</v>
      </c>
      <c r="M9003">
        <v>2.7</v>
      </c>
      <c r="N9003">
        <v>5532.78</v>
      </c>
      <c r="O9003" t="s">
        <v>23</v>
      </c>
      <c r="P9003" t="str">
        <f t="shared" si="4854"/>
        <v>60-74</v>
      </c>
      <c r="Q9003" t="str">
        <f>IF(PatientData[[#This Row],[bmi]]&lt;18.5,"Underweight",
IF(PatientData[[#This Row],[bmi]]&lt;25,"Normal",
IF(PatientData[[#This Row],[bmi]]&lt;30,"Overweight","Obese")))</f>
        <v>Obese</v>
      </c>
      <c r="R9003" t="str">
        <f t="shared" si="4833"/>
        <v>High BP</v>
      </c>
      <c r="S9003" t="str">
        <f t="shared" si="4834"/>
        <v>Normal Cost</v>
      </c>
    </row>
    <row r="9004" spans="1:19" x14ac:dyDescent="0.3">
      <c r="A9004">
        <v>76</v>
      </c>
      <c r="B9004" t="s">
        <v>20</v>
      </c>
      <c r="C9004">
        <v>34.9</v>
      </c>
      <c r="D9004">
        <v>110</v>
      </c>
      <c r="E9004">
        <v>65</v>
      </c>
      <c r="F9004">
        <v>287.7</v>
      </c>
      <c r="G9004">
        <v>112.9</v>
      </c>
      <c r="H9004">
        <v>100</v>
      </c>
      <c r="I9004">
        <v>0</v>
      </c>
      <c r="J9004" t="s">
        <v>24</v>
      </c>
      <c r="K9004" t="s">
        <v>21</v>
      </c>
      <c r="L9004" t="s">
        <v>18</v>
      </c>
      <c r="M9004">
        <v>6.2</v>
      </c>
      <c r="N9004">
        <v>12046.11</v>
      </c>
      <c r="O9004" t="s">
        <v>19</v>
      </c>
      <c r="P9004" t="str">
        <f t="shared" si="4854"/>
        <v>75+</v>
      </c>
      <c r="Q9004" t="str">
        <f>IF(PatientData[[#This Row],[bmi]]&lt;18.5,"Underweight",
IF(PatientData[[#This Row],[bmi]]&lt;25,"Normal",
IF(PatientData[[#This Row],[bmi]]&lt;30,"Overweight","Obese")))</f>
        <v>Obese</v>
      </c>
      <c r="R9004" t="str">
        <f t="shared" si="4833"/>
        <v>Normal BP</v>
      </c>
      <c r="S9004" t="str">
        <f t="shared" si="4834"/>
        <v>Normal Cost</v>
      </c>
    </row>
    <row r="9005" spans="1:19" x14ac:dyDescent="0.3">
      <c r="A9005">
        <v>81</v>
      </c>
      <c r="B9005" t="s">
        <v>15</v>
      </c>
      <c r="C9005">
        <v>18.8</v>
      </c>
      <c r="D9005">
        <v>136</v>
      </c>
      <c r="E9005">
        <v>77</v>
      </c>
      <c r="F9005">
        <v>204.8</v>
      </c>
      <c r="G9005">
        <v>91.6</v>
      </c>
      <c r="H9005">
        <v>76</v>
      </c>
      <c r="I9005">
        <v>2</v>
      </c>
      <c r="J9005" t="s">
        <v>16</v>
      </c>
      <c r="K9005" t="s">
        <v>21</v>
      </c>
      <c r="L9005" t="s">
        <v>25</v>
      </c>
      <c r="M9005">
        <v>10.4</v>
      </c>
      <c r="N9005">
        <v>19477.310000000001</v>
      </c>
      <c r="O9005" t="s">
        <v>19</v>
      </c>
      <c r="P9005" t="str">
        <f t="shared" ref="P9005" si="4855">IF(A9002&lt;30,"18-29",IF(A9002&lt;45,"30-44",IF(A9002&lt;60,"45-59",IF(A9002&lt;75,"60-74","75+"))))</f>
        <v>60-74</v>
      </c>
      <c r="Q9005" t="str">
        <f>IF(PatientData[[#This Row],[bmi]]&lt;18.5,"Underweight",
IF(PatientData[[#This Row],[bmi]]&lt;25,"Normal",
IF(PatientData[[#This Row],[bmi]]&lt;30,"Overweight","Obese")))</f>
        <v>Normal</v>
      </c>
      <c r="R9005" t="str">
        <f t="shared" si="4833"/>
        <v>High BP</v>
      </c>
      <c r="S9005" t="str">
        <f t="shared" si="4834"/>
        <v>High Cost</v>
      </c>
    </row>
    <row r="9006" spans="1:19" x14ac:dyDescent="0.3">
      <c r="A9006">
        <v>79</v>
      </c>
      <c r="B9006" t="s">
        <v>20</v>
      </c>
      <c r="C9006">
        <v>34.9</v>
      </c>
      <c r="D9006">
        <v>140</v>
      </c>
      <c r="E9006">
        <v>92</v>
      </c>
      <c r="F9006">
        <v>295.8</v>
      </c>
      <c r="G9006">
        <v>142.1</v>
      </c>
      <c r="H9006">
        <v>77</v>
      </c>
      <c r="I9006">
        <v>0</v>
      </c>
      <c r="J9006" t="s">
        <v>27</v>
      </c>
      <c r="K9006" t="s">
        <v>21</v>
      </c>
      <c r="L9006" t="s">
        <v>22</v>
      </c>
      <c r="M9006">
        <v>8.3000000000000007</v>
      </c>
      <c r="N9006">
        <v>14118.02</v>
      </c>
      <c r="O9006" t="s">
        <v>19</v>
      </c>
      <c r="P9006" t="str">
        <f t="shared" ref="P9006" si="4856">IF(A9006&lt;30,"18-29",IF(A9006&lt;45,"30-44",IF(A9006&lt;60,"45-59",IF(A9006&lt;75,"60-74","75+"))))</f>
        <v>75+</v>
      </c>
      <c r="Q9006" t="str">
        <f>IF(PatientData[[#This Row],[bmi]]&lt;18.5,"Underweight",
IF(PatientData[[#This Row],[bmi]]&lt;25,"Normal",
IF(PatientData[[#This Row],[bmi]]&lt;30,"Overweight","Obese")))</f>
        <v>Obese</v>
      </c>
      <c r="R9006" t="str">
        <f t="shared" si="4833"/>
        <v>High BP</v>
      </c>
      <c r="S9006" t="str">
        <f t="shared" si="4834"/>
        <v>Normal Cost</v>
      </c>
    </row>
    <row r="9007" spans="1:19" x14ac:dyDescent="0.3">
      <c r="A9007">
        <v>66</v>
      </c>
      <c r="B9007" t="s">
        <v>15</v>
      </c>
      <c r="C9007">
        <v>33.200000000000003</v>
      </c>
      <c r="D9007">
        <v>132</v>
      </c>
      <c r="E9007">
        <v>87</v>
      </c>
      <c r="F9007">
        <v>201.1</v>
      </c>
      <c r="G9007">
        <v>137.6</v>
      </c>
      <c r="H9007">
        <v>81</v>
      </c>
      <c r="I9007">
        <v>0</v>
      </c>
      <c r="J9007" t="s">
        <v>24</v>
      </c>
      <c r="K9007" t="s">
        <v>17</v>
      </c>
      <c r="L9007" t="s">
        <v>25</v>
      </c>
      <c r="M9007">
        <v>5.5</v>
      </c>
      <c r="N9007">
        <v>11337.91</v>
      </c>
      <c r="O9007" t="s">
        <v>19</v>
      </c>
      <c r="P9007" t="str">
        <f t="shared" ref="P9007:P9008" si="4857">IF(A9004&lt;30,"18-29",IF(A9004&lt;45,"30-44",IF(A9004&lt;60,"45-59",IF(A9004&lt;75,"60-74","75+"))))</f>
        <v>75+</v>
      </c>
      <c r="Q9007" t="str">
        <f>IF(PatientData[[#This Row],[bmi]]&lt;18.5,"Underweight",
IF(PatientData[[#This Row],[bmi]]&lt;25,"Normal",
IF(PatientData[[#This Row],[bmi]]&lt;30,"Overweight","Obese")))</f>
        <v>Obese</v>
      </c>
      <c r="R9007" t="str">
        <f t="shared" si="4833"/>
        <v>High BP</v>
      </c>
      <c r="S9007" t="str">
        <f t="shared" si="4834"/>
        <v>Normal Cost</v>
      </c>
    </row>
    <row r="9008" spans="1:19" x14ac:dyDescent="0.3">
      <c r="A9008">
        <v>53</v>
      </c>
      <c r="B9008" t="s">
        <v>15</v>
      </c>
      <c r="C9008">
        <v>26.8</v>
      </c>
      <c r="D9008">
        <v>115</v>
      </c>
      <c r="E9008">
        <v>71</v>
      </c>
      <c r="F9008">
        <v>218.3</v>
      </c>
      <c r="G9008">
        <v>81.900000000000006</v>
      </c>
      <c r="H9008">
        <v>83</v>
      </c>
      <c r="I9008">
        <v>2</v>
      </c>
      <c r="J9008" t="s">
        <v>27</v>
      </c>
      <c r="K9008" t="s">
        <v>26</v>
      </c>
      <c r="L9008" t="s">
        <v>25</v>
      </c>
      <c r="M9008">
        <v>1.5</v>
      </c>
      <c r="N9008">
        <v>4291.59</v>
      </c>
      <c r="O9008" t="s">
        <v>19</v>
      </c>
      <c r="P9008" t="str">
        <f t="shared" si="4857"/>
        <v>75+</v>
      </c>
      <c r="Q9008" t="str">
        <f>IF(PatientData[[#This Row],[bmi]]&lt;18.5,"Underweight",
IF(PatientData[[#This Row],[bmi]]&lt;25,"Normal",
IF(PatientData[[#This Row],[bmi]]&lt;30,"Overweight","Obese")))</f>
        <v>Overweight</v>
      </c>
      <c r="R9008" t="str">
        <f t="shared" si="4833"/>
        <v>Normal BP</v>
      </c>
      <c r="S9008" t="str">
        <f t="shared" si="4834"/>
        <v>Normal Cost</v>
      </c>
    </row>
    <row r="9009" spans="1:19" x14ac:dyDescent="0.3">
      <c r="A9009">
        <v>88</v>
      </c>
      <c r="B9009" t="s">
        <v>20</v>
      </c>
      <c r="C9009">
        <v>34.9</v>
      </c>
      <c r="D9009">
        <v>135</v>
      </c>
      <c r="E9009">
        <v>75</v>
      </c>
      <c r="F9009">
        <v>243</v>
      </c>
      <c r="G9009">
        <v>157.69999999999999</v>
      </c>
      <c r="H9009">
        <v>100</v>
      </c>
      <c r="I9009">
        <v>4</v>
      </c>
      <c r="J9009" t="s">
        <v>16</v>
      </c>
      <c r="K9009" t="s">
        <v>17</v>
      </c>
      <c r="L9009" t="s">
        <v>18</v>
      </c>
      <c r="M9009">
        <v>8.8000000000000007</v>
      </c>
      <c r="N9009">
        <v>15706.9</v>
      </c>
      <c r="O9009" t="s">
        <v>19</v>
      </c>
      <c r="P9009" t="str">
        <f t="shared" ref="P9009:P9011" si="4858">IF(A9009&lt;30,"18-29",IF(A9009&lt;45,"30-44",IF(A9009&lt;60,"45-59",IF(A9009&lt;75,"60-74","75+"))))</f>
        <v>75+</v>
      </c>
      <c r="Q9009" t="str">
        <f>IF(PatientData[[#This Row],[bmi]]&lt;18.5,"Underweight",
IF(PatientData[[#This Row],[bmi]]&lt;25,"Normal",
IF(PatientData[[#This Row],[bmi]]&lt;30,"Overweight","Obese")))</f>
        <v>Obese</v>
      </c>
      <c r="R9009" t="str">
        <f t="shared" si="4833"/>
        <v>High BP</v>
      </c>
      <c r="S9009" t="str">
        <f t="shared" si="4834"/>
        <v>High Cost</v>
      </c>
    </row>
    <row r="9010" spans="1:19" x14ac:dyDescent="0.3">
      <c r="A9010">
        <v>73</v>
      </c>
      <c r="B9010" t="s">
        <v>20</v>
      </c>
      <c r="C9010">
        <v>34.9</v>
      </c>
      <c r="D9010">
        <v>117</v>
      </c>
      <c r="E9010">
        <v>70</v>
      </c>
      <c r="F9010">
        <v>241.3</v>
      </c>
      <c r="G9010">
        <v>106</v>
      </c>
      <c r="H9010">
        <v>64</v>
      </c>
      <c r="I9010">
        <v>0</v>
      </c>
      <c r="J9010" t="s">
        <v>24</v>
      </c>
      <c r="K9010" t="s">
        <v>26</v>
      </c>
      <c r="L9010" t="s">
        <v>25</v>
      </c>
      <c r="M9010">
        <v>6.9</v>
      </c>
      <c r="N9010">
        <v>12157.09</v>
      </c>
      <c r="O9010" t="s">
        <v>19</v>
      </c>
      <c r="P9010" t="str">
        <f t="shared" si="4858"/>
        <v>60-74</v>
      </c>
      <c r="Q9010" t="str">
        <f>IF(PatientData[[#This Row],[bmi]]&lt;18.5,"Underweight",
IF(PatientData[[#This Row],[bmi]]&lt;25,"Normal",
IF(PatientData[[#This Row],[bmi]]&lt;30,"Overweight","Obese")))</f>
        <v>Obese</v>
      </c>
      <c r="R9010" t="str">
        <f t="shared" si="4833"/>
        <v>Normal BP</v>
      </c>
      <c r="S9010" t="str">
        <f t="shared" si="4834"/>
        <v>Normal Cost</v>
      </c>
    </row>
    <row r="9011" spans="1:19" x14ac:dyDescent="0.3">
      <c r="A9011">
        <v>65</v>
      </c>
      <c r="B9011" t="s">
        <v>20</v>
      </c>
      <c r="C9011">
        <v>34.9</v>
      </c>
      <c r="D9011">
        <v>126</v>
      </c>
      <c r="E9011">
        <v>65</v>
      </c>
      <c r="F9011">
        <v>261.8</v>
      </c>
      <c r="G9011">
        <v>94.3</v>
      </c>
      <c r="H9011">
        <v>68</v>
      </c>
      <c r="I9011">
        <v>1</v>
      </c>
      <c r="J9011" t="s">
        <v>24</v>
      </c>
      <c r="K9011" t="s">
        <v>21</v>
      </c>
      <c r="L9011" t="s">
        <v>22</v>
      </c>
      <c r="M9011">
        <v>4.5</v>
      </c>
      <c r="N9011">
        <v>10287.23</v>
      </c>
      <c r="O9011" t="s">
        <v>19</v>
      </c>
      <c r="P9011" t="str">
        <f t="shared" si="4858"/>
        <v>60-74</v>
      </c>
      <c r="Q9011" t="str">
        <f>IF(PatientData[[#This Row],[bmi]]&lt;18.5,"Underweight",
IF(PatientData[[#This Row],[bmi]]&lt;25,"Normal",
IF(PatientData[[#This Row],[bmi]]&lt;30,"Overweight","Obese")))</f>
        <v>Obese</v>
      </c>
      <c r="R9011" t="str">
        <f t="shared" si="4833"/>
        <v>High BP</v>
      </c>
      <c r="S9011" t="str">
        <f t="shared" si="4834"/>
        <v>Normal Cost</v>
      </c>
    </row>
    <row r="9012" spans="1:19" x14ac:dyDescent="0.3">
      <c r="A9012">
        <v>62</v>
      </c>
      <c r="B9012" t="s">
        <v>15</v>
      </c>
      <c r="C9012">
        <v>37.1</v>
      </c>
      <c r="D9012">
        <v>142</v>
      </c>
      <c r="E9012">
        <v>78</v>
      </c>
      <c r="F9012">
        <v>271.60000000000002</v>
      </c>
      <c r="G9012">
        <v>111.3</v>
      </c>
      <c r="H9012">
        <v>71</v>
      </c>
      <c r="I9012">
        <v>1</v>
      </c>
      <c r="J9012" t="s">
        <v>27</v>
      </c>
      <c r="K9012" t="s">
        <v>28</v>
      </c>
      <c r="L9012" t="s">
        <v>18</v>
      </c>
      <c r="M9012">
        <v>9.6999999999999993</v>
      </c>
      <c r="N9012">
        <v>17185.63</v>
      </c>
      <c r="O9012" t="s">
        <v>19</v>
      </c>
      <c r="P9012" t="str">
        <f t="shared" ref="P9012:P9018" si="4859">IF(A9009&lt;30,"18-29",IF(A9009&lt;45,"30-44",IF(A9009&lt;60,"45-59",IF(A9009&lt;75,"60-74","75+"))))</f>
        <v>75+</v>
      </c>
      <c r="Q9012" t="str">
        <f>IF(PatientData[[#This Row],[bmi]]&lt;18.5,"Underweight",
IF(PatientData[[#This Row],[bmi]]&lt;25,"Normal",
IF(PatientData[[#This Row],[bmi]]&lt;30,"Overweight","Obese")))</f>
        <v>Obese</v>
      </c>
      <c r="R9012" t="str">
        <f t="shared" si="4833"/>
        <v>High BP</v>
      </c>
      <c r="S9012" t="str">
        <f t="shared" si="4834"/>
        <v>High Cost</v>
      </c>
    </row>
    <row r="9013" spans="1:19" x14ac:dyDescent="0.3">
      <c r="A9013">
        <v>86</v>
      </c>
      <c r="B9013" t="s">
        <v>15</v>
      </c>
      <c r="C9013">
        <v>24.3</v>
      </c>
      <c r="D9013">
        <v>146</v>
      </c>
      <c r="E9013">
        <v>92</v>
      </c>
      <c r="F9013">
        <v>212.7</v>
      </c>
      <c r="G9013">
        <v>133.1</v>
      </c>
      <c r="H9013">
        <v>81</v>
      </c>
      <c r="I9013">
        <v>2</v>
      </c>
      <c r="J9013" t="s">
        <v>27</v>
      </c>
      <c r="K9013" t="s">
        <v>17</v>
      </c>
      <c r="L9013" t="s">
        <v>18</v>
      </c>
      <c r="M9013">
        <v>11.4</v>
      </c>
      <c r="N9013">
        <v>15918.67</v>
      </c>
      <c r="O9013" t="s">
        <v>19</v>
      </c>
      <c r="P9013" t="str">
        <f t="shared" si="4859"/>
        <v>60-74</v>
      </c>
      <c r="Q9013" t="str">
        <f>IF(PatientData[[#This Row],[bmi]]&lt;18.5,"Underweight",
IF(PatientData[[#This Row],[bmi]]&lt;25,"Normal",
IF(PatientData[[#This Row],[bmi]]&lt;30,"Overweight","Obese")))</f>
        <v>Normal</v>
      </c>
      <c r="R9013" t="str">
        <f t="shared" si="4833"/>
        <v>High BP</v>
      </c>
      <c r="S9013" t="str">
        <f t="shared" si="4834"/>
        <v>High Cost</v>
      </c>
    </row>
    <row r="9014" spans="1:19" x14ac:dyDescent="0.3">
      <c r="A9014">
        <v>39</v>
      </c>
      <c r="B9014" t="s">
        <v>15</v>
      </c>
      <c r="C9014">
        <v>33.1</v>
      </c>
      <c r="D9014">
        <v>119</v>
      </c>
      <c r="E9014">
        <v>76</v>
      </c>
      <c r="F9014">
        <v>211.5</v>
      </c>
      <c r="G9014">
        <v>100.3</v>
      </c>
      <c r="H9014">
        <v>99</v>
      </c>
      <c r="I9014">
        <v>2</v>
      </c>
      <c r="J9014" t="s">
        <v>16</v>
      </c>
      <c r="K9014" t="s">
        <v>21</v>
      </c>
      <c r="L9014" t="s">
        <v>25</v>
      </c>
      <c r="M9014">
        <v>11.3</v>
      </c>
      <c r="N9014">
        <v>20391.87</v>
      </c>
      <c r="O9014" t="s">
        <v>19</v>
      </c>
      <c r="P9014" t="str">
        <f t="shared" si="4859"/>
        <v>60-74</v>
      </c>
      <c r="Q9014" t="str">
        <f>IF(PatientData[[#This Row],[bmi]]&lt;18.5,"Underweight",
IF(PatientData[[#This Row],[bmi]]&lt;25,"Normal",
IF(PatientData[[#This Row],[bmi]]&lt;30,"Overweight","Obese")))</f>
        <v>Obese</v>
      </c>
      <c r="R9014" t="str">
        <f t="shared" si="4833"/>
        <v>Normal BP</v>
      </c>
      <c r="S9014" t="str">
        <f t="shared" si="4834"/>
        <v>High Cost</v>
      </c>
    </row>
    <row r="9015" spans="1:19" x14ac:dyDescent="0.3">
      <c r="A9015">
        <v>68</v>
      </c>
      <c r="B9015" t="s">
        <v>15</v>
      </c>
      <c r="C9015">
        <v>32.799999999999997</v>
      </c>
      <c r="D9015">
        <v>128</v>
      </c>
      <c r="E9015">
        <v>79</v>
      </c>
      <c r="F9015">
        <v>256.10000000000002</v>
      </c>
      <c r="G9015">
        <v>126.3</v>
      </c>
      <c r="H9015">
        <v>74</v>
      </c>
      <c r="I9015">
        <v>0</v>
      </c>
      <c r="J9015" t="s">
        <v>16</v>
      </c>
      <c r="K9015" t="s">
        <v>26</v>
      </c>
      <c r="L9015" t="s">
        <v>25</v>
      </c>
      <c r="M9015">
        <v>5.8</v>
      </c>
      <c r="N9015">
        <v>11469.7</v>
      </c>
      <c r="O9015" t="s">
        <v>19</v>
      </c>
      <c r="P9015" t="str">
        <f t="shared" si="4859"/>
        <v>60-74</v>
      </c>
      <c r="Q9015" t="str">
        <f>IF(PatientData[[#This Row],[bmi]]&lt;18.5,"Underweight",
IF(PatientData[[#This Row],[bmi]]&lt;25,"Normal",
IF(PatientData[[#This Row],[bmi]]&lt;30,"Overweight","Obese")))</f>
        <v>Obese</v>
      </c>
      <c r="R9015" t="str">
        <f t="shared" si="4833"/>
        <v>High BP</v>
      </c>
      <c r="S9015" t="str">
        <f t="shared" si="4834"/>
        <v>Normal Cost</v>
      </c>
    </row>
    <row r="9016" spans="1:19" x14ac:dyDescent="0.3">
      <c r="A9016">
        <v>53</v>
      </c>
      <c r="B9016" t="s">
        <v>15</v>
      </c>
      <c r="C9016">
        <v>27.5</v>
      </c>
      <c r="D9016">
        <v>126</v>
      </c>
      <c r="E9016">
        <v>70</v>
      </c>
      <c r="F9016">
        <v>191.6</v>
      </c>
      <c r="G9016">
        <v>126.5</v>
      </c>
      <c r="H9016">
        <v>98</v>
      </c>
      <c r="I9016">
        <v>2</v>
      </c>
      <c r="J9016" t="s">
        <v>16</v>
      </c>
      <c r="K9016" t="s">
        <v>17</v>
      </c>
      <c r="L9016" t="s">
        <v>25</v>
      </c>
      <c r="M9016">
        <v>9.4</v>
      </c>
      <c r="N9016">
        <v>19045.09</v>
      </c>
      <c r="O9016" t="s">
        <v>19</v>
      </c>
      <c r="P9016" t="str">
        <f t="shared" si="4859"/>
        <v>75+</v>
      </c>
      <c r="Q9016" t="str">
        <f>IF(PatientData[[#This Row],[bmi]]&lt;18.5,"Underweight",
IF(PatientData[[#This Row],[bmi]]&lt;25,"Normal",
IF(PatientData[[#This Row],[bmi]]&lt;30,"Overweight","Obese")))</f>
        <v>Overweight</v>
      </c>
      <c r="R9016" t="str">
        <f t="shared" si="4833"/>
        <v>High BP</v>
      </c>
      <c r="S9016" t="str">
        <f t="shared" si="4834"/>
        <v>High Cost</v>
      </c>
    </row>
    <row r="9017" spans="1:19" x14ac:dyDescent="0.3">
      <c r="A9017">
        <v>85</v>
      </c>
      <c r="B9017" t="s">
        <v>15</v>
      </c>
      <c r="C9017">
        <v>27.5</v>
      </c>
      <c r="D9017">
        <v>116</v>
      </c>
      <c r="E9017">
        <v>68</v>
      </c>
      <c r="F9017">
        <v>229.1</v>
      </c>
      <c r="G9017">
        <v>119</v>
      </c>
      <c r="H9017">
        <v>95</v>
      </c>
      <c r="I9017">
        <v>1</v>
      </c>
      <c r="J9017" t="s">
        <v>16</v>
      </c>
      <c r="K9017" t="s">
        <v>21</v>
      </c>
      <c r="L9017" t="s">
        <v>18</v>
      </c>
      <c r="M9017">
        <v>9.8000000000000007</v>
      </c>
      <c r="N9017">
        <v>20346.38</v>
      </c>
      <c r="O9017" t="s">
        <v>19</v>
      </c>
      <c r="P9017" t="str">
        <f t="shared" si="4859"/>
        <v>30-44</v>
      </c>
      <c r="Q9017" t="str">
        <f>IF(PatientData[[#This Row],[bmi]]&lt;18.5,"Underweight",
IF(PatientData[[#This Row],[bmi]]&lt;25,"Normal",
IF(PatientData[[#This Row],[bmi]]&lt;30,"Overweight","Obese")))</f>
        <v>Overweight</v>
      </c>
      <c r="R9017" t="str">
        <f t="shared" si="4833"/>
        <v>Normal BP</v>
      </c>
      <c r="S9017" t="str">
        <f t="shared" si="4834"/>
        <v>High Cost</v>
      </c>
    </row>
    <row r="9018" spans="1:19" x14ac:dyDescent="0.3">
      <c r="A9018">
        <v>62</v>
      </c>
      <c r="B9018" t="s">
        <v>15</v>
      </c>
      <c r="C9018">
        <v>28.9</v>
      </c>
      <c r="D9018">
        <v>135</v>
      </c>
      <c r="E9018">
        <v>83</v>
      </c>
      <c r="F9018">
        <v>273</v>
      </c>
      <c r="G9018">
        <v>124</v>
      </c>
      <c r="H9018">
        <v>87</v>
      </c>
      <c r="I9018">
        <v>0</v>
      </c>
      <c r="J9018" t="s">
        <v>16</v>
      </c>
      <c r="K9018" t="s">
        <v>26</v>
      </c>
      <c r="L9018" t="s">
        <v>18</v>
      </c>
      <c r="M9018">
        <v>10.8</v>
      </c>
      <c r="N9018">
        <v>18164.900000000001</v>
      </c>
      <c r="O9018" t="s">
        <v>19</v>
      </c>
      <c r="P9018" t="str">
        <f t="shared" si="4859"/>
        <v>60-74</v>
      </c>
      <c r="Q9018" t="str">
        <f>IF(PatientData[[#This Row],[bmi]]&lt;18.5,"Underweight",
IF(PatientData[[#This Row],[bmi]]&lt;25,"Normal",
IF(PatientData[[#This Row],[bmi]]&lt;30,"Overweight","Obese")))</f>
        <v>Overweight</v>
      </c>
      <c r="R9018" t="str">
        <f t="shared" si="4833"/>
        <v>High BP</v>
      </c>
      <c r="S9018" t="str">
        <f t="shared" si="4834"/>
        <v>High Cost</v>
      </c>
    </row>
    <row r="9019" spans="1:19" x14ac:dyDescent="0.3">
      <c r="A9019">
        <v>50</v>
      </c>
      <c r="B9019" t="s">
        <v>20</v>
      </c>
      <c r="C9019">
        <v>35</v>
      </c>
      <c r="D9019">
        <v>131</v>
      </c>
      <c r="E9019">
        <v>78</v>
      </c>
      <c r="F9019">
        <v>261.39999999999998</v>
      </c>
      <c r="G9019">
        <v>130.69999999999999</v>
      </c>
      <c r="H9019">
        <v>60</v>
      </c>
      <c r="I9019">
        <v>1</v>
      </c>
      <c r="J9019" t="s">
        <v>24</v>
      </c>
      <c r="K9019" t="s">
        <v>21</v>
      </c>
      <c r="L9019" t="s">
        <v>18</v>
      </c>
      <c r="M9019">
        <v>10.9</v>
      </c>
      <c r="N9019">
        <v>23962.46</v>
      </c>
      <c r="O9019" t="s">
        <v>19</v>
      </c>
      <c r="P9019" t="str">
        <f t="shared" ref="P9019" si="4860">IF(A9019&lt;30,"18-29",IF(A9019&lt;45,"30-44",IF(A9019&lt;60,"45-59",IF(A9019&lt;75,"60-74","75+"))))</f>
        <v>45-59</v>
      </c>
      <c r="Q9019" t="str">
        <f>IF(PatientData[[#This Row],[bmi]]&lt;18.5,"Underweight",
IF(PatientData[[#This Row],[bmi]]&lt;25,"Normal",
IF(PatientData[[#This Row],[bmi]]&lt;30,"Overweight","Obese")))</f>
        <v>Obese</v>
      </c>
      <c r="R9019" t="str">
        <f t="shared" si="4833"/>
        <v>High BP</v>
      </c>
      <c r="S9019" t="str">
        <f t="shared" si="4834"/>
        <v>High Cost</v>
      </c>
    </row>
    <row r="9020" spans="1:19" x14ac:dyDescent="0.3">
      <c r="A9020">
        <v>62</v>
      </c>
      <c r="B9020" t="s">
        <v>15</v>
      </c>
      <c r="C9020">
        <v>25.1</v>
      </c>
      <c r="D9020">
        <v>119</v>
      </c>
      <c r="E9020">
        <v>73</v>
      </c>
      <c r="F9020">
        <v>214.1</v>
      </c>
      <c r="G9020">
        <v>124.2</v>
      </c>
      <c r="H9020">
        <v>89</v>
      </c>
      <c r="I9020">
        <v>2</v>
      </c>
      <c r="J9020" t="s">
        <v>24</v>
      </c>
      <c r="K9020" t="s">
        <v>21</v>
      </c>
      <c r="L9020" t="s">
        <v>18</v>
      </c>
      <c r="M9020">
        <v>7.2</v>
      </c>
      <c r="N9020">
        <v>13069.94</v>
      </c>
      <c r="O9020" t="s">
        <v>19</v>
      </c>
      <c r="P9020" t="str">
        <f t="shared" ref="P9020" si="4861">IF(A9017&lt;30,"18-29",IF(A9017&lt;45,"30-44",IF(A9017&lt;60,"45-59",IF(A9017&lt;75,"60-74","75+"))))</f>
        <v>75+</v>
      </c>
      <c r="Q9020" t="str">
        <f>IF(PatientData[[#This Row],[bmi]]&lt;18.5,"Underweight",
IF(PatientData[[#This Row],[bmi]]&lt;25,"Normal",
IF(PatientData[[#This Row],[bmi]]&lt;30,"Overweight","Obese")))</f>
        <v>Overweight</v>
      </c>
      <c r="R9020" t="str">
        <f t="shared" si="4833"/>
        <v>Normal BP</v>
      </c>
      <c r="S9020" t="str">
        <f t="shared" si="4834"/>
        <v>Normal Cost</v>
      </c>
    </row>
    <row r="9021" spans="1:19" x14ac:dyDescent="0.3">
      <c r="A9021">
        <v>59</v>
      </c>
      <c r="B9021" t="s">
        <v>20</v>
      </c>
      <c r="C9021">
        <v>35</v>
      </c>
      <c r="D9021">
        <v>112</v>
      </c>
      <c r="E9021">
        <v>73</v>
      </c>
      <c r="F9021">
        <v>230.6</v>
      </c>
      <c r="G9021">
        <v>153.80000000000001</v>
      </c>
      <c r="H9021">
        <v>62</v>
      </c>
      <c r="I9021">
        <v>0</v>
      </c>
      <c r="J9021" t="s">
        <v>27</v>
      </c>
      <c r="K9021" t="s">
        <v>17</v>
      </c>
      <c r="L9021" t="s">
        <v>18</v>
      </c>
      <c r="M9021">
        <v>1.6</v>
      </c>
      <c r="N9021">
        <v>4341.33</v>
      </c>
      <c r="O9021" t="s">
        <v>23</v>
      </c>
      <c r="P9021" t="str">
        <f t="shared" ref="P9021" si="4862">IF(A9021&lt;30,"18-29",IF(A9021&lt;45,"30-44",IF(A9021&lt;60,"45-59",IF(A9021&lt;75,"60-74","75+"))))</f>
        <v>45-59</v>
      </c>
      <c r="Q9021" t="str">
        <f>IF(PatientData[[#This Row],[bmi]]&lt;18.5,"Underweight",
IF(PatientData[[#This Row],[bmi]]&lt;25,"Normal",
IF(PatientData[[#This Row],[bmi]]&lt;30,"Overweight","Obese")))</f>
        <v>Obese</v>
      </c>
      <c r="R9021" t="str">
        <f t="shared" si="4833"/>
        <v>Normal BP</v>
      </c>
      <c r="S9021" t="str">
        <f t="shared" si="4834"/>
        <v>Normal Cost</v>
      </c>
    </row>
    <row r="9022" spans="1:19" x14ac:dyDescent="0.3">
      <c r="A9022">
        <v>95</v>
      </c>
      <c r="B9022" t="s">
        <v>15</v>
      </c>
      <c r="C9022">
        <v>25.1</v>
      </c>
      <c r="D9022">
        <v>146</v>
      </c>
      <c r="E9022">
        <v>83</v>
      </c>
      <c r="F9022">
        <v>191.7</v>
      </c>
      <c r="G9022">
        <v>124</v>
      </c>
      <c r="H9022">
        <v>90</v>
      </c>
      <c r="I9022">
        <v>1</v>
      </c>
      <c r="J9022" t="s">
        <v>16</v>
      </c>
      <c r="K9022" t="s">
        <v>17</v>
      </c>
      <c r="L9022" t="s">
        <v>25</v>
      </c>
      <c r="M9022">
        <v>14.8</v>
      </c>
      <c r="N9022">
        <v>26272.76</v>
      </c>
      <c r="O9022" t="s">
        <v>19</v>
      </c>
      <c r="P9022" t="str">
        <f t="shared" ref="P9022" si="4863">IF(A9019&lt;30,"18-29",IF(A9019&lt;45,"30-44",IF(A9019&lt;60,"45-59",IF(A9019&lt;75,"60-74","75+"))))</f>
        <v>45-59</v>
      </c>
      <c r="Q9022" t="str">
        <f>IF(PatientData[[#This Row],[bmi]]&lt;18.5,"Underweight",
IF(PatientData[[#This Row],[bmi]]&lt;25,"Normal",
IF(PatientData[[#This Row],[bmi]]&lt;30,"Overweight","Obese")))</f>
        <v>Overweight</v>
      </c>
      <c r="R9022" t="str">
        <f t="shared" si="4833"/>
        <v>High BP</v>
      </c>
      <c r="S9022" t="str">
        <f t="shared" si="4834"/>
        <v>High Cost</v>
      </c>
    </row>
    <row r="9023" spans="1:19" x14ac:dyDescent="0.3">
      <c r="A9023">
        <v>71</v>
      </c>
      <c r="B9023" t="s">
        <v>20</v>
      </c>
      <c r="C9023">
        <v>35</v>
      </c>
      <c r="D9023">
        <v>114</v>
      </c>
      <c r="E9023">
        <v>70</v>
      </c>
      <c r="F9023">
        <v>240.7</v>
      </c>
      <c r="G9023">
        <v>96.3</v>
      </c>
      <c r="H9023">
        <v>64</v>
      </c>
      <c r="I9023">
        <v>1</v>
      </c>
      <c r="J9023" t="s">
        <v>27</v>
      </c>
      <c r="K9023" t="s">
        <v>21</v>
      </c>
      <c r="L9023" t="s">
        <v>18</v>
      </c>
      <c r="M9023">
        <v>8.3000000000000007</v>
      </c>
      <c r="N9023">
        <v>16264.52</v>
      </c>
      <c r="O9023" t="s">
        <v>19</v>
      </c>
      <c r="P9023" t="str">
        <f t="shared" ref="P9023" si="4864">IF(A9023&lt;30,"18-29",IF(A9023&lt;45,"30-44",IF(A9023&lt;60,"45-59",IF(A9023&lt;75,"60-74","75+"))))</f>
        <v>60-74</v>
      </c>
      <c r="Q9023" t="str">
        <f>IF(PatientData[[#This Row],[bmi]]&lt;18.5,"Underweight",
IF(PatientData[[#This Row],[bmi]]&lt;25,"Normal",
IF(PatientData[[#This Row],[bmi]]&lt;30,"Overweight","Obese")))</f>
        <v>Obese</v>
      </c>
      <c r="R9023" t="str">
        <f t="shared" si="4833"/>
        <v>Normal BP</v>
      </c>
      <c r="S9023" t="str">
        <f t="shared" si="4834"/>
        <v>High Cost</v>
      </c>
    </row>
    <row r="9024" spans="1:19" x14ac:dyDescent="0.3">
      <c r="A9024">
        <v>47</v>
      </c>
      <c r="B9024" t="s">
        <v>15</v>
      </c>
      <c r="C9024">
        <v>19.7</v>
      </c>
      <c r="D9024">
        <v>124</v>
      </c>
      <c r="E9024">
        <v>73</v>
      </c>
      <c r="F9024">
        <v>174.3</v>
      </c>
      <c r="G9024">
        <v>89.2</v>
      </c>
      <c r="H9024">
        <v>61</v>
      </c>
      <c r="I9024">
        <v>1</v>
      </c>
      <c r="J9024" t="s">
        <v>24</v>
      </c>
      <c r="K9024" t="s">
        <v>21</v>
      </c>
      <c r="L9024" t="s">
        <v>22</v>
      </c>
      <c r="M9024">
        <v>8.5</v>
      </c>
      <c r="N9024">
        <v>16788.62</v>
      </c>
      <c r="O9024" t="s">
        <v>19</v>
      </c>
      <c r="P9024" t="str">
        <f t="shared" ref="P9024:P9025" si="4865">IF(A9021&lt;30,"18-29",IF(A9021&lt;45,"30-44",IF(A9021&lt;60,"45-59",IF(A9021&lt;75,"60-74","75+"))))</f>
        <v>45-59</v>
      </c>
      <c r="Q9024" t="str">
        <f>IF(PatientData[[#This Row],[bmi]]&lt;18.5,"Underweight",
IF(PatientData[[#This Row],[bmi]]&lt;25,"Normal",
IF(PatientData[[#This Row],[bmi]]&lt;30,"Overweight","Obese")))</f>
        <v>Normal</v>
      </c>
      <c r="R9024" t="str">
        <f t="shared" si="4833"/>
        <v>High BP</v>
      </c>
      <c r="S9024" t="str">
        <f t="shared" si="4834"/>
        <v>High Cost</v>
      </c>
    </row>
    <row r="9025" spans="1:19" x14ac:dyDescent="0.3">
      <c r="A9025">
        <v>85</v>
      </c>
      <c r="B9025" t="s">
        <v>15</v>
      </c>
      <c r="C9025">
        <v>24.5</v>
      </c>
      <c r="D9025">
        <v>148</v>
      </c>
      <c r="E9025">
        <v>82</v>
      </c>
      <c r="F9025">
        <v>233</v>
      </c>
      <c r="G9025">
        <v>112.7</v>
      </c>
      <c r="H9025">
        <v>82</v>
      </c>
      <c r="I9025">
        <v>1</v>
      </c>
      <c r="J9025" t="s">
        <v>27</v>
      </c>
      <c r="K9025" t="s">
        <v>17</v>
      </c>
      <c r="L9025" t="s">
        <v>22</v>
      </c>
      <c r="M9025">
        <v>5.2</v>
      </c>
      <c r="N9025">
        <v>8495.77</v>
      </c>
      <c r="O9025" t="s">
        <v>19</v>
      </c>
      <c r="P9025" t="str">
        <f t="shared" si="4865"/>
        <v>75+</v>
      </c>
      <c r="Q9025" t="str">
        <f>IF(PatientData[[#This Row],[bmi]]&lt;18.5,"Underweight",
IF(PatientData[[#This Row],[bmi]]&lt;25,"Normal",
IF(PatientData[[#This Row],[bmi]]&lt;30,"Overweight","Obese")))</f>
        <v>Normal</v>
      </c>
      <c r="R9025" t="str">
        <f t="shared" si="4833"/>
        <v>High BP</v>
      </c>
      <c r="S9025" t="str">
        <f t="shared" si="4834"/>
        <v>Normal Cost</v>
      </c>
    </row>
    <row r="9026" spans="1:19" x14ac:dyDescent="0.3">
      <c r="A9026">
        <v>77</v>
      </c>
      <c r="B9026" t="s">
        <v>20</v>
      </c>
      <c r="C9026">
        <v>35</v>
      </c>
      <c r="D9026">
        <v>144</v>
      </c>
      <c r="E9026">
        <v>81</v>
      </c>
      <c r="F9026">
        <v>245</v>
      </c>
      <c r="G9026">
        <v>105.9</v>
      </c>
      <c r="H9026">
        <v>65</v>
      </c>
      <c r="I9026">
        <v>1</v>
      </c>
      <c r="J9026" t="s">
        <v>16</v>
      </c>
      <c r="K9026" t="s">
        <v>28</v>
      </c>
      <c r="L9026" t="s">
        <v>25</v>
      </c>
      <c r="M9026">
        <v>8</v>
      </c>
      <c r="N9026">
        <v>17017.599999999999</v>
      </c>
      <c r="O9026" t="s">
        <v>19</v>
      </c>
      <c r="P9026" t="str">
        <f t="shared" ref="P9026" si="4866">IF(A9026&lt;30,"18-29",IF(A9026&lt;45,"30-44",IF(A9026&lt;60,"45-59",IF(A9026&lt;75,"60-74","75+"))))</f>
        <v>75+</v>
      </c>
      <c r="Q9026" t="str">
        <f>IF(PatientData[[#This Row],[bmi]]&lt;18.5,"Underweight",
IF(PatientData[[#This Row],[bmi]]&lt;25,"Normal",
IF(PatientData[[#This Row],[bmi]]&lt;30,"Overweight","Obese")))</f>
        <v>Obese</v>
      </c>
      <c r="R9026" t="str">
        <f t="shared" si="4833"/>
        <v>High BP</v>
      </c>
      <c r="S9026" t="str">
        <f t="shared" si="4834"/>
        <v>High Cost</v>
      </c>
    </row>
    <row r="9027" spans="1:19" x14ac:dyDescent="0.3">
      <c r="A9027">
        <v>65</v>
      </c>
      <c r="B9027" t="s">
        <v>15</v>
      </c>
      <c r="C9027">
        <v>25.9</v>
      </c>
      <c r="D9027">
        <v>131</v>
      </c>
      <c r="E9027">
        <v>82</v>
      </c>
      <c r="F9027">
        <v>213.9</v>
      </c>
      <c r="G9027">
        <v>113.2</v>
      </c>
      <c r="H9027">
        <v>80</v>
      </c>
      <c r="I9027">
        <v>1</v>
      </c>
      <c r="J9027" t="s">
        <v>24</v>
      </c>
      <c r="K9027" t="s">
        <v>21</v>
      </c>
      <c r="L9027" t="s">
        <v>18</v>
      </c>
      <c r="M9027">
        <v>6.1</v>
      </c>
      <c r="N9027">
        <v>12075.04</v>
      </c>
      <c r="O9027" t="s">
        <v>19</v>
      </c>
      <c r="P9027" t="str">
        <f t="shared" ref="P9027" si="4867">IF(A9024&lt;30,"18-29",IF(A9024&lt;45,"30-44",IF(A9024&lt;60,"45-59",IF(A9024&lt;75,"60-74","75+"))))</f>
        <v>45-59</v>
      </c>
      <c r="Q9027" t="str">
        <f>IF(PatientData[[#This Row],[bmi]]&lt;18.5,"Underweight",
IF(PatientData[[#This Row],[bmi]]&lt;25,"Normal",
IF(PatientData[[#This Row],[bmi]]&lt;30,"Overweight","Obese")))</f>
        <v>Overweight</v>
      </c>
      <c r="R9027" t="str">
        <f t="shared" ref="R9027:R9090" si="4868">IF(AND(D9027&lt;120,E9027&lt;80),"Normal BP","High BP")</f>
        <v>High BP</v>
      </c>
      <c r="S9027" t="str">
        <f t="shared" ref="S9027:S9090" si="4869">IF(N9027&gt;15000,"High Cost","Normal Cost")</f>
        <v>Normal Cost</v>
      </c>
    </row>
    <row r="9028" spans="1:19" x14ac:dyDescent="0.3">
      <c r="A9028">
        <v>53</v>
      </c>
      <c r="B9028" t="s">
        <v>20</v>
      </c>
      <c r="C9028">
        <v>35</v>
      </c>
      <c r="D9028">
        <v>124</v>
      </c>
      <c r="E9028">
        <v>72</v>
      </c>
      <c r="F9028">
        <v>233.5</v>
      </c>
      <c r="G9028">
        <v>114.4</v>
      </c>
      <c r="H9028">
        <v>70</v>
      </c>
      <c r="I9028">
        <v>1</v>
      </c>
      <c r="J9028" t="s">
        <v>24</v>
      </c>
      <c r="K9028" t="s">
        <v>21</v>
      </c>
      <c r="L9028" t="s">
        <v>22</v>
      </c>
      <c r="M9028">
        <v>4.5999999999999996</v>
      </c>
      <c r="N9028">
        <v>10451.950000000001</v>
      </c>
      <c r="O9028" t="s">
        <v>19</v>
      </c>
      <c r="P9028" t="str">
        <f t="shared" ref="P9028" si="4870">IF(A9028&lt;30,"18-29",IF(A9028&lt;45,"30-44",IF(A9028&lt;60,"45-59",IF(A9028&lt;75,"60-74","75+"))))</f>
        <v>45-59</v>
      </c>
      <c r="Q9028" t="str">
        <f>IF(PatientData[[#This Row],[bmi]]&lt;18.5,"Underweight",
IF(PatientData[[#This Row],[bmi]]&lt;25,"Normal",
IF(PatientData[[#This Row],[bmi]]&lt;30,"Overweight","Obese")))</f>
        <v>Obese</v>
      </c>
      <c r="R9028" t="str">
        <f t="shared" si="4868"/>
        <v>High BP</v>
      </c>
      <c r="S9028" t="str">
        <f t="shared" si="4869"/>
        <v>Normal Cost</v>
      </c>
    </row>
    <row r="9029" spans="1:19" x14ac:dyDescent="0.3">
      <c r="A9029">
        <v>55</v>
      </c>
      <c r="B9029" t="s">
        <v>15</v>
      </c>
      <c r="C9029">
        <v>20.7</v>
      </c>
      <c r="D9029">
        <v>120</v>
      </c>
      <c r="E9029">
        <v>60</v>
      </c>
      <c r="F9029">
        <v>218.9</v>
      </c>
      <c r="G9029">
        <v>154.6</v>
      </c>
      <c r="H9029">
        <v>83</v>
      </c>
      <c r="I9029">
        <v>1</v>
      </c>
      <c r="J9029" t="s">
        <v>24</v>
      </c>
      <c r="K9029" t="s">
        <v>17</v>
      </c>
      <c r="L9029" t="s">
        <v>25</v>
      </c>
      <c r="M9029">
        <v>7.2</v>
      </c>
      <c r="N9029">
        <v>15299.83</v>
      </c>
      <c r="O9029" t="s">
        <v>19</v>
      </c>
      <c r="P9029" t="str">
        <f t="shared" ref="P9029" si="4871">IF(A9026&lt;30,"18-29",IF(A9026&lt;45,"30-44",IF(A9026&lt;60,"45-59",IF(A9026&lt;75,"60-74","75+"))))</f>
        <v>75+</v>
      </c>
      <c r="Q9029" t="str">
        <f>IF(PatientData[[#This Row],[bmi]]&lt;18.5,"Underweight",
IF(PatientData[[#This Row],[bmi]]&lt;25,"Normal",
IF(PatientData[[#This Row],[bmi]]&lt;30,"Overweight","Obese")))</f>
        <v>Normal</v>
      </c>
      <c r="R9029" t="str">
        <f t="shared" si="4868"/>
        <v>High BP</v>
      </c>
      <c r="S9029" t="str">
        <f t="shared" si="4869"/>
        <v>High Cost</v>
      </c>
    </row>
    <row r="9030" spans="1:19" x14ac:dyDescent="0.3">
      <c r="A9030">
        <v>75</v>
      </c>
      <c r="B9030" t="s">
        <v>20</v>
      </c>
      <c r="C9030">
        <v>35</v>
      </c>
      <c r="D9030">
        <v>129</v>
      </c>
      <c r="E9030">
        <v>76</v>
      </c>
      <c r="F9030">
        <v>252.5</v>
      </c>
      <c r="G9030">
        <v>102.2</v>
      </c>
      <c r="H9030">
        <v>75</v>
      </c>
      <c r="I9030">
        <v>3</v>
      </c>
      <c r="J9030" t="s">
        <v>24</v>
      </c>
      <c r="K9030" t="s">
        <v>21</v>
      </c>
      <c r="L9030" t="s">
        <v>22</v>
      </c>
      <c r="M9030">
        <v>10.4</v>
      </c>
      <c r="N9030">
        <v>23648.41</v>
      </c>
      <c r="O9030" t="s">
        <v>19</v>
      </c>
      <c r="P9030" t="str">
        <f t="shared" ref="P9030" si="4872">IF(A9030&lt;30,"18-29",IF(A9030&lt;45,"30-44",IF(A9030&lt;60,"45-59",IF(A9030&lt;75,"60-74","75+"))))</f>
        <v>75+</v>
      </c>
      <c r="Q9030" t="str">
        <f>IF(PatientData[[#This Row],[bmi]]&lt;18.5,"Underweight",
IF(PatientData[[#This Row],[bmi]]&lt;25,"Normal",
IF(PatientData[[#This Row],[bmi]]&lt;30,"Overweight","Obese")))</f>
        <v>Obese</v>
      </c>
      <c r="R9030" t="str">
        <f t="shared" si="4868"/>
        <v>High BP</v>
      </c>
      <c r="S9030" t="str">
        <f t="shared" si="4869"/>
        <v>High Cost</v>
      </c>
    </row>
    <row r="9031" spans="1:19" x14ac:dyDescent="0.3">
      <c r="A9031">
        <v>60</v>
      </c>
      <c r="B9031" t="s">
        <v>15</v>
      </c>
      <c r="C9031">
        <v>32.4</v>
      </c>
      <c r="D9031">
        <v>128</v>
      </c>
      <c r="E9031">
        <v>70</v>
      </c>
      <c r="F9031">
        <v>253.9</v>
      </c>
      <c r="G9031">
        <v>129.4</v>
      </c>
      <c r="H9031">
        <v>110</v>
      </c>
      <c r="I9031">
        <v>0</v>
      </c>
      <c r="J9031" t="s">
        <v>16</v>
      </c>
      <c r="K9031" t="s">
        <v>26</v>
      </c>
      <c r="L9031" t="s">
        <v>25</v>
      </c>
      <c r="M9031">
        <v>14.4</v>
      </c>
      <c r="N9031">
        <v>24568.04</v>
      </c>
      <c r="O9031" t="s">
        <v>19</v>
      </c>
      <c r="P9031" t="str">
        <f t="shared" ref="P9031:P9032" si="4873">IF(A9028&lt;30,"18-29",IF(A9028&lt;45,"30-44",IF(A9028&lt;60,"45-59",IF(A9028&lt;75,"60-74","75+"))))</f>
        <v>45-59</v>
      </c>
      <c r="Q9031" t="str">
        <f>IF(PatientData[[#This Row],[bmi]]&lt;18.5,"Underweight",
IF(PatientData[[#This Row],[bmi]]&lt;25,"Normal",
IF(PatientData[[#This Row],[bmi]]&lt;30,"Overweight","Obese")))</f>
        <v>Obese</v>
      </c>
      <c r="R9031" t="str">
        <f t="shared" si="4868"/>
        <v>High BP</v>
      </c>
      <c r="S9031" t="str">
        <f t="shared" si="4869"/>
        <v>High Cost</v>
      </c>
    </row>
    <row r="9032" spans="1:19" x14ac:dyDescent="0.3">
      <c r="A9032">
        <v>81</v>
      </c>
      <c r="B9032" t="s">
        <v>15</v>
      </c>
      <c r="C9032">
        <v>31</v>
      </c>
      <c r="D9032">
        <v>130</v>
      </c>
      <c r="E9032">
        <v>80</v>
      </c>
      <c r="F9032">
        <v>275.5</v>
      </c>
      <c r="G9032">
        <v>122.8</v>
      </c>
      <c r="H9032">
        <v>72</v>
      </c>
      <c r="I9032">
        <v>2</v>
      </c>
      <c r="J9032" t="s">
        <v>27</v>
      </c>
      <c r="K9032" t="s">
        <v>17</v>
      </c>
      <c r="L9032" t="s">
        <v>25</v>
      </c>
      <c r="M9032">
        <v>2</v>
      </c>
      <c r="N9032">
        <v>4942.33</v>
      </c>
      <c r="O9032" t="s">
        <v>19</v>
      </c>
      <c r="P9032" t="str">
        <f t="shared" si="4873"/>
        <v>45-59</v>
      </c>
      <c r="Q9032" t="str">
        <f>IF(PatientData[[#This Row],[bmi]]&lt;18.5,"Underweight",
IF(PatientData[[#This Row],[bmi]]&lt;25,"Normal",
IF(PatientData[[#This Row],[bmi]]&lt;30,"Overweight","Obese")))</f>
        <v>Obese</v>
      </c>
      <c r="R9032" t="str">
        <f t="shared" si="4868"/>
        <v>High BP</v>
      </c>
      <c r="S9032" t="str">
        <f t="shared" si="4869"/>
        <v>Normal Cost</v>
      </c>
    </row>
    <row r="9033" spans="1:19" x14ac:dyDescent="0.3">
      <c r="A9033">
        <v>65</v>
      </c>
      <c r="B9033" t="s">
        <v>20</v>
      </c>
      <c r="C9033">
        <v>35</v>
      </c>
      <c r="D9033">
        <v>139</v>
      </c>
      <c r="E9033">
        <v>87</v>
      </c>
      <c r="F9033">
        <v>267.3</v>
      </c>
      <c r="G9033">
        <v>95.4</v>
      </c>
      <c r="H9033">
        <v>74</v>
      </c>
      <c r="I9033">
        <v>3</v>
      </c>
      <c r="J9033" t="s">
        <v>27</v>
      </c>
      <c r="K9033" t="s">
        <v>21</v>
      </c>
      <c r="L9033" t="s">
        <v>18</v>
      </c>
      <c r="M9033">
        <v>9.5</v>
      </c>
      <c r="N9033">
        <v>17212.310000000001</v>
      </c>
      <c r="O9033" t="s">
        <v>19</v>
      </c>
      <c r="P9033" t="str">
        <f t="shared" ref="P9033" si="4874">IF(A9033&lt;30,"18-29",IF(A9033&lt;45,"30-44",IF(A9033&lt;60,"45-59",IF(A9033&lt;75,"60-74","75+"))))</f>
        <v>60-74</v>
      </c>
      <c r="Q9033" t="str">
        <f>IF(PatientData[[#This Row],[bmi]]&lt;18.5,"Underweight",
IF(PatientData[[#This Row],[bmi]]&lt;25,"Normal",
IF(PatientData[[#This Row],[bmi]]&lt;30,"Overweight","Obese")))</f>
        <v>Obese</v>
      </c>
      <c r="R9033" t="str">
        <f t="shared" si="4868"/>
        <v>High BP</v>
      </c>
      <c r="S9033" t="str">
        <f t="shared" si="4869"/>
        <v>High Cost</v>
      </c>
    </row>
    <row r="9034" spans="1:19" x14ac:dyDescent="0.3">
      <c r="A9034">
        <v>71</v>
      </c>
      <c r="B9034" t="s">
        <v>15</v>
      </c>
      <c r="C9034">
        <v>23.4</v>
      </c>
      <c r="D9034">
        <v>132</v>
      </c>
      <c r="E9034">
        <v>74</v>
      </c>
      <c r="F9034">
        <v>229.7</v>
      </c>
      <c r="G9034">
        <v>147.69999999999999</v>
      </c>
      <c r="H9034">
        <v>71</v>
      </c>
      <c r="I9034">
        <v>2</v>
      </c>
      <c r="J9034" t="s">
        <v>27</v>
      </c>
      <c r="K9034" t="s">
        <v>26</v>
      </c>
      <c r="L9034" t="s">
        <v>25</v>
      </c>
      <c r="M9034">
        <v>5.5</v>
      </c>
      <c r="N9034">
        <v>9904.3799999999992</v>
      </c>
      <c r="O9034" t="s">
        <v>19</v>
      </c>
      <c r="P9034" t="str">
        <f t="shared" ref="P9034" si="4875">IF(A9031&lt;30,"18-29",IF(A9031&lt;45,"30-44",IF(A9031&lt;60,"45-59",IF(A9031&lt;75,"60-74","75+"))))</f>
        <v>60-74</v>
      </c>
      <c r="Q9034" t="str">
        <f>IF(PatientData[[#This Row],[bmi]]&lt;18.5,"Underweight",
IF(PatientData[[#This Row],[bmi]]&lt;25,"Normal",
IF(PatientData[[#This Row],[bmi]]&lt;30,"Overweight","Obese")))</f>
        <v>Normal</v>
      </c>
      <c r="R9034" t="str">
        <f t="shared" si="4868"/>
        <v>High BP</v>
      </c>
      <c r="S9034" t="str">
        <f t="shared" si="4869"/>
        <v>Normal Cost</v>
      </c>
    </row>
    <row r="9035" spans="1:19" x14ac:dyDescent="0.3">
      <c r="A9035">
        <v>68</v>
      </c>
      <c r="B9035" t="s">
        <v>20</v>
      </c>
      <c r="C9035">
        <v>35</v>
      </c>
      <c r="D9035">
        <v>106</v>
      </c>
      <c r="E9035">
        <v>72</v>
      </c>
      <c r="F9035">
        <v>251</v>
      </c>
      <c r="G9035">
        <v>145.5</v>
      </c>
      <c r="H9035">
        <v>87</v>
      </c>
      <c r="I9035">
        <v>2</v>
      </c>
      <c r="J9035" t="s">
        <v>27</v>
      </c>
      <c r="K9035" t="s">
        <v>17</v>
      </c>
      <c r="L9035" t="s">
        <v>25</v>
      </c>
      <c r="M9035">
        <v>7.1</v>
      </c>
      <c r="N9035">
        <v>12328.55</v>
      </c>
      <c r="O9035" t="s">
        <v>19</v>
      </c>
      <c r="P9035" t="str">
        <f t="shared" ref="P9035" si="4876">IF(A9035&lt;30,"18-29",IF(A9035&lt;45,"30-44",IF(A9035&lt;60,"45-59",IF(A9035&lt;75,"60-74","75+"))))</f>
        <v>60-74</v>
      </c>
      <c r="Q9035" t="str">
        <f>IF(PatientData[[#This Row],[bmi]]&lt;18.5,"Underweight",
IF(PatientData[[#This Row],[bmi]]&lt;25,"Normal",
IF(PatientData[[#This Row],[bmi]]&lt;30,"Overweight","Obese")))</f>
        <v>Obese</v>
      </c>
      <c r="R9035" t="str">
        <f t="shared" si="4868"/>
        <v>Normal BP</v>
      </c>
      <c r="S9035" t="str">
        <f t="shared" si="4869"/>
        <v>Normal Cost</v>
      </c>
    </row>
    <row r="9036" spans="1:19" x14ac:dyDescent="0.3">
      <c r="A9036">
        <v>69</v>
      </c>
      <c r="B9036" t="s">
        <v>15</v>
      </c>
      <c r="C9036">
        <v>27.4</v>
      </c>
      <c r="D9036">
        <v>147</v>
      </c>
      <c r="E9036">
        <v>92</v>
      </c>
      <c r="F9036">
        <v>238.9</v>
      </c>
      <c r="G9036">
        <v>159.80000000000001</v>
      </c>
      <c r="H9036">
        <v>86</v>
      </c>
      <c r="I9036">
        <v>1</v>
      </c>
      <c r="J9036" t="s">
        <v>16</v>
      </c>
      <c r="K9036" t="s">
        <v>26</v>
      </c>
      <c r="L9036" t="s">
        <v>18</v>
      </c>
      <c r="M9036">
        <v>14.1</v>
      </c>
      <c r="N9036">
        <v>25941.200000000001</v>
      </c>
      <c r="O9036" t="s">
        <v>19</v>
      </c>
      <c r="P9036" t="str">
        <f t="shared" ref="P9036" si="4877">IF(A9033&lt;30,"18-29",IF(A9033&lt;45,"30-44",IF(A9033&lt;60,"45-59",IF(A9033&lt;75,"60-74","75+"))))</f>
        <v>60-74</v>
      </c>
      <c r="Q9036" t="str">
        <f>IF(PatientData[[#This Row],[bmi]]&lt;18.5,"Underweight",
IF(PatientData[[#This Row],[bmi]]&lt;25,"Normal",
IF(PatientData[[#This Row],[bmi]]&lt;30,"Overweight","Obese")))</f>
        <v>Overweight</v>
      </c>
      <c r="R9036" t="str">
        <f t="shared" si="4868"/>
        <v>High BP</v>
      </c>
      <c r="S9036" t="str">
        <f t="shared" si="4869"/>
        <v>High Cost</v>
      </c>
    </row>
    <row r="9037" spans="1:19" x14ac:dyDescent="0.3">
      <c r="A9037">
        <v>83</v>
      </c>
      <c r="B9037" t="s">
        <v>20</v>
      </c>
      <c r="C9037">
        <v>35</v>
      </c>
      <c r="D9037">
        <v>155</v>
      </c>
      <c r="E9037">
        <v>90</v>
      </c>
      <c r="F9037">
        <v>238.5</v>
      </c>
      <c r="G9037">
        <v>102.8</v>
      </c>
      <c r="H9037">
        <v>78</v>
      </c>
      <c r="I9037">
        <v>1</v>
      </c>
      <c r="J9037" t="s">
        <v>27</v>
      </c>
      <c r="K9037" t="s">
        <v>21</v>
      </c>
      <c r="L9037" t="s">
        <v>18</v>
      </c>
      <c r="M9037">
        <v>3.4</v>
      </c>
      <c r="N9037">
        <v>9242.36</v>
      </c>
      <c r="O9037" t="s">
        <v>19</v>
      </c>
      <c r="P9037" t="str">
        <f t="shared" ref="P9037" si="4878">IF(A9037&lt;30,"18-29",IF(A9037&lt;45,"30-44",IF(A9037&lt;60,"45-59",IF(A9037&lt;75,"60-74","75+"))))</f>
        <v>75+</v>
      </c>
      <c r="Q9037" t="str">
        <f>IF(PatientData[[#This Row],[bmi]]&lt;18.5,"Underweight",
IF(PatientData[[#This Row],[bmi]]&lt;25,"Normal",
IF(PatientData[[#This Row],[bmi]]&lt;30,"Overweight","Obese")))</f>
        <v>Obese</v>
      </c>
      <c r="R9037" t="str">
        <f t="shared" si="4868"/>
        <v>High BP</v>
      </c>
      <c r="S9037" t="str">
        <f t="shared" si="4869"/>
        <v>Normal Cost</v>
      </c>
    </row>
    <row r="9038" spans="1:19" x14ac:dyDescent="0.3">
      <c r="A9038">
        <v>80</v>
      </c>
      <c r="B9038" t="s">
        <v>15</v>
      </c>
      <c r="C9038">
        <v>26.7</v>
      </c>
      <c r="D9038">
        <v>142</v>
      </c>
      <c r="E9038">
        <v>81</v>
      </c>
      <c r="F9038">
        <v>210.2</v>
      </c>
      <c r="G9038">
        <v>102.4</v>
      </c>
      <c r="H9038">
        <v>70</v>
      </c>
      <c r="I9038">
        <v>4</v>
      </c>
      <c r="J9038" t="s">
        <v>27</v>
      </c>
      <c r="K9038" t="s">
        <v>26</v>
      </c>
      <c r="L9038" t="s">
        <v>18</v>
      </c>
      <c r="M9038">
        <v>1.3</v>
      </c>
      <c r="N9038">
        <v>4118.08</v>
      </c>
      <c r="O9038" t="s">
        <v>19</v>
      </c>
      <c r="P9038" t="str">
        <f t="shared" ref="P9038" si="4879">IF(A9035&lt;30,"18-29",IF(A9035&lt;45,"30-44",IF(A9035&lt;60,"45-59",IF(A9035&lt;75,"60-74","75+"))))</f>
        <v>60-74</v>
      </c>
      <c r="Q9038" t="str">
        <f>IF(PatientData[[#This Row],[bmi]]&lt;18.5,"Underweight",
IF(PatientData[[#This Row],[bmi]]&lt;25,"Normal",
IF(PatientData[[#This Row],[bmi]]&lt;30,"Overweight","Obese")))</f>
        <v>Overweight</v>
      </c>
      <c r="R9038" t="str">
        <f t="shared" si="4868"/>
        <v>High BP</v>
      </c>
      <c r="S9038" t="str">
        <f t="shared" si="4869"/>
        <v>Normal Cost</v>
      </c>
    </row>
    <row r="9039" spans="1:19" x14ac:dyDescent="0.3">
      <c r="A9039">
        <v>49</v>
      </c>
      <c r="B9039" t="s">
        <v>20</v>
      </c>
      <c r="C9039">
        <v>35</v>
      </c>
      <c r="D9039">
        <v>136</v>
      </c>
      <c r="E9039">
        <v>88</v>
      </c>
      <c r="F9039">
        <v>239.6</v>
      </c>
      <c r="G9039">
        <v>117.7</v>
      </c>
      <c r="H9039">
        <v>81</v>
      </c>
      <c r="I9039">
        <v>1</v>
      </c>
      <c r="J9039" t="s">
        <v>27</v>
      </c>
      <c r="K9039" t="s">
        <v>28</v>
      </c>
      <c r="L9039" t="s">
        <v>18</v>
      </c>
      <c r="M9039">
        <v>3.8</v>
      </c>
      <c r="N9039">
        <v>11042.8</v>
      </c>
      <c r="O9039" t="s">
        <v>19</v>
      </c>
      <c r="P9039" t="str">
        <f t="shared" ref="P9039:P9040" si="4880">IF(A9039&lt;30,"18-29",IF(A9039&lt;45,"30-44",IF(A9039&lt;60,"45-59",IF(A9039&lt;75,"60-74","75+"))))</f>
        <v>45-59</v>
      </c>
      <c r="Q9039" t="str">
        <f>IF(PatientData[[#This Row],[bmi]]&lt;18.5,"Underweight",
IF(PatientData[[#This Row],[bmi]]&lt;25,"Normal",
IF(PatientData[[#This Row],[bmi]]&lt;30,"Overweight","Obese")))</f>
        <v>Obese</v>
      </c>
      <c r="R9039" t="str">
        <f t="shared" si="4868"/>
        <v>High BP</v>
      </c>
      <c r="S9039" t="str">
        <f t="shared" si="4869"/>
        <v>Normal Cost</v>
      </c>
    </row>
    <row r="9040" spans="1:19" x14ac:dyDescent="0.3">
      <c r="A9040">
        <v>62</v>
      </c>
      <c r="B9040" t="s">
        <v>20</v>
      </c>
      <c r="C9040">
        <v>35</v>
      </c>
      <c r="D9040">
        <v>121</v>
      </c>
      <c r="E9040">
        <v>77</v>
      </c>
      <c r="F9040">
        <v>220.3</v>
      </c>
      <c r="G9040">
        <v>138.19999999999999</v>
      </c>
      <c r="H9040">
        <v>83</v>
      </c>
      <c r="I9040">
        <v>1</v>
      </c>
      <c r="J9040" t="s">
        <v>24</v>
      </c>
      <c r="K9040" t="s">
        <v>28</v>
      </c>
      <c r="L9040" t="s">
        <v>22</v>
      </c>
      <c r="M9040">
        <v>6.3</v>
      </c>
      <c r="N9040">
        <v>14184.02</v>
      </c>
      <c r="O9040" t="s">
        <v>23</v>
      </c>
      <c r="P9040" t="str">
        <f t="shared" si="4880"/>
        <v>60-74</v>
      </c>
      <c r="Q9040" t="str">
        <f>IF(PatientData[[#This Row],[bmi]]&lt;18.5,"Underweight",
IF(PatientData[[#This Row],[bmi]]&lt;25,"Normal",
IF(PatientData[[#This Row],[bmi]]&lt;30,"Overweight","Obese")))</f>
        <v>Obese</v>
      </c>
      <c r="R9040" t="str">
        <f t="shared" si="4868"/>
        <v>High BP</v>
      </c>
      <c r="S9040" t="str">
        <f t="shared" si="4869"/>
        <v>Normal Cost</v>
      </c>
    </row>
    <row r="9041" spans="1:19" x14ac:dyDescent="0.3">
      <c r="A9041">
        <v>56</v>
      </c>
      <c r="B9041" t="s">
        <v>15</v>
      </c>
      <c r="C9041">
        <v>28.7</v>
      </c>
      <c r="D9041">
        <v>132</v>
      </c>
      <c r="E9041">
        <v>77</v>
      </c>
      <c r="F9041">
        <v>224.5</v>
      </c>
      <c r="G9041">
        <v>100.3</v>
      </c>
      <c r="H9041">
        <v>64</v>
      </c>
      <c r="I9041">
        <v>1</v>
      </c>
      <c r="J9041" t="s">
        <v>16</v>
      </c>
      <c r="K9041" t="s">
        <v>26</v>
      </c>
      <c r="L9041" t="s">
        <v>18</v>
      </c>
      <c r="M9041">
        <v>5.0999999999999996</v>
      </c>
      <c r="N9041">
        <v>10875.6</v>
      </c>
      <c r="O9041" t="s">
        <v>23</v>
      </c>
      <c r="P9041" t="str">
        <f t="shared" ref="P9041:P9043" si="4881">IF(A9038&lt;30,"18-29",IF(A9038&lt;45,"30-44",IF(A9038&lt;60,"45-59",IF(A9038&lt;75,"60-74","75+"))))</f>
        <v>75+</v>
      </c>
      <c r="Q9041" t="str">
        <f>IF(PatientData[[#This Row],[bmi]]&lt;18.5,"Underweight",
IF(PatientData[[#This Row],[bmi]]&lt;25,"Normal",
IF(PatientData[[#This Row],[bmi]]&lt;30,"Overweight","Obese")))</f>
        <v>Overweight</v>
      </c>
      <c r="R9041" t="str">
        <f t="shared" si="4868"/>
        <v>High BP</v>
      </c>
      <c r="S9041" t="str">
        <f t="shared" si="4869"/>
        <v>Normal Cost</v>
      </c>
    </row>
    <row r="9042" spans="1:19" x14ac:dyDescent="0.3">
      <c r="A9042">
        <v>82</v>
      </c>
      <c r="B9042" t="s">
        <v>15</v>
      </c>
      <c r="C9042">
        <v>25.8</v>
      </c>
      <c r="D9042">
        <v>116</v>
      </c>
      <c r="E9042">
        <v>69</v>
      </c>
      <c r="F9042">
        <v>221.1</v>
      </c>
      <c r="G9042">
        <v>154.19999999999999</v>
      </c>
      <c r="H9042">
        <v>75</v>
      </c>
      <c r="I9042">
        <v>1</v>
      </c>
      <c r="J9042" t="s">
        <v>27</v>
      </c>
      <c r="K9042" t="s">
        <v>17</v>
      </c>
      <c r="L9042" t="s">
        <v>18</v>
      </c>
      <c r="M9042">
        <v>4.2</v>
      </c>
      <c r="N9042">
        <v>7429.75</v>
      </c>
      <c r="O9042" t="s">
        <v>19</v>
      </c>
      <c r="P9042" t="str">
        <f t="shared" si="4881"/>
        <v>45-59</v>
      </c>
      <c r="Q9042" t="str">
        <f>IF(PatientData[[#This Row],[bmi]]&lt;18.5,"Underweight",
IF(PatientData[[#This Row],[bmi]]&lt;25,"Normal",
IF(PatientData[[#This Row],[bmi]]&lt;30,"Overweight","Obese")))</f>
        <v>Overweight</v>
      </c>
      <c r="R9042" t="str">
        <f t="shared" si="4868"/>
        <v>Normal BP</v>
      </c>
      <c r="S9042" t="str">
        <f t="shared" si="4869"/>
        <v>Normal Cost</v>
      </c>
    </row>
    <row r="9043" spans="1:19" x14ac:dyDescent="0.3">
      <c r="A9043">
        <v>76</v>
      </c>
      <c r="B9043" t="s">
        <v>15</v>
      </c>
      <c r="C9043">
        <v>28.6</v>
      </c>
      <c r="D9043">
        <v>144</v>
      </c>
      <c r="E9043">
        <v>90</v>
      </c>
      <c r="F9043">
        <v>205.8</v>
      </c>
      <c r="G9043">
        <v>115.6</v>
      </c>
      <c r="H9043">
        <v>79</v>
      </c>
      <c r="I9043">
        <v>2</v>
      </c>
      <c r="J9043" t="s">
        <v>16</v>
      </c>
      <c r="K9043" t="s">
        <v>17</v>
      </c>
      <c r="L9043" t="s">
        <v>22</v>
      </c>
      <c r="M9043">
        <v>11.6</v>
      </c>
      <c r="N9043">
        <v>22243.53</v>
      </c>
      <c r="O9043" t="s">
        <v>19</v>
      </c>
      <c r="P9043" t="str">
        <f t="shared" si="4881"/>
        <v>60-74</v>
      </c>
      <c r="Q9043" t="str">
        <f>IF(PatientData[[#This Row],[bmi]]&lt;18.5,"Underweight",
IF(PatientData[[#This Row],[bmi]]&lt;25,"Normal",
IF(PatientData[[#This Row],[bmi]]&lt;30,"Overweight","Obese")))</f>
        <v>Overweight</v>
      </c>
      <c r="R9043" t="str">
        <f t="shared" si="4868"/>
        <v>High BP</v>
      </c>
      <c r="S9043" t="str">
        <f t="shared" si="4869"/>
        <v>High Cost</v>
      </c>
    </row>
    <row r="9044" spans="1:19" x14ac:dyDescent="0.3">
      <c r="A9044">
        <v>68</v>
      </c>
      <c r="B9044" t="s">
        <v>20</v>
      </c>
      <c r="C9044">
        <v>35</v>
      </c>
      <c r="D9044">
        <v>129</v>
      </c>
      <c r="E9044">
        <v>75</v>
      </c>
      <c r="F9044">
        <v>272.10000000000002</v>
      </c>
      <c r="G9044">
        <v>105.1</v>
      </c>
      <c r="H9044">
        <v>74</v>
      </c>
      <c r="I9044">
        <v>1</v>
      </c>
      <c r="J9044" t="s">
        <v>24</v>
      </c>
      <c r="K9044" t="s">
        <v>28</v>
      </c>
      <c r="L9044" t="s">
        <v>25</v>
      </c>
      <c r="M9044">
        <v>6.2</v>
      </c>
      <c r="N9044">
        <v>13446.63</v>
      </c>
      <c r="O9044" t="s">
        <v>19</v>
      </c>
      <c r="P9044" t="str">
        <f t="shared" ref="P9044" si="4882">IF(A9044&lt;30,"18-29",IF(A9044&lt;45,"30-44",IF(A9044&lt;60,"45-59",IF(A9044&lt;75,"60-74","75+"))))</f>
        <v>60-74</v>
      </c>
      <c r="Q9044" t="str">
        <f>IF(PatientData[[#This Row],[bmi]]&lt;18.5,"Underweight",
IF(PatientData[[#This Row],[bmi]]&lt;25,"Normal",
IF(PatientData[[#This Row],[bmi]]&lt;30,"Overweight","Obese")))</f>
        <v>Obese</v>
      </c>
      <c r="R9044" t="str">
        <f t="shared" si="4868"/>
        <v>High BP</v>
      </c>
      <c r="S9044" t="str">
        <f t="shared" si="4869"/>
        <v>Normal Cost</v>
      </c>
    </row>
    <row r="9045" spans="1:19" x14ac:dyDescent="0.3">
      <c r="A9045">
        <v>68</v>
      </c>
      <c r="B9045" t="s">
        <v>15</v>
      </c>
      <c r="C9045">
        <v>29.9</v>
      </c>
      <c r="D9045">
        <v>142</v>
      </c>
      <c r="E9045">
        <v>90</v>
      </c>
      <c r="F9045">
        <v>219.7</v>
      </c>
      <c r="G9045">
        <v>127.1</v>
      </c>
      <c r="H9045">
        <v>85</v>
      </c>
      <c r="I9045">
        <v>1</v>
      </c>
      <c r="J9045" t="s">
        <v>24</v>
      </c>
      <c r="K9045" t="s">
        <v>28</v>
      </c>
      <c r="L9045" t="s">
        <v>18</v>
      </c>
      <c r="M9045">
        <v>3.4</v>
      </c>
      <c r="N9045">
        <v>10327.83</v>
      </c>
      <c r="O9045" t="s">
        <v>19</v>
      </c>
      <c r="P9045" t="str">
        <f t="shared" ref="P9045:P9048" si="4883">IF(A9042&lt;30,"18-29",IF(A9042&lt;45,"30-44",IF(A9042&lt;60,"45-59",IF(A9042&lt;75,"60-74","75+"))))</f>
        <v>75+</v>
      </c>
      <c r="Q9045" t="str">
        <f>IF(PatientData[[#This Row],[bmi]]&lt;18.5,"Underweight",
IF(PatientData[[#This Row],[bmi]]&lt;25,"Normal",
IF(PatientData[[#This Row],[bmi]]&lt;30,"Overweight","Obese")))</f>
        <v>Overweight</v>
      </c>
      <c r="R9045" t="str">
        <f t="shared" si="4868"/>
        <v>High BP</v>
      </c>
      <c r="S9045" t="str">
        <f t="shared" si="4869"/>
        <v>Normal Cost</v>
      </c>
    </row>
    <row r="9046" spans="1:19" x14ac:dyDescent="0.3">
      <c r="A9046">
        <v>70</v>
      </c>
      <c r="B9046" t="s">
        <v>15</v>
      </c>
      <c r="C9046">
        <v>30.2</v>
      </c>
      <c r="D9046">
        <v>128</v>
      </c>
      <c r="E9046">
        <v>73</v>
      </c>
      <c r="F9046">
        <v>236.6</v>
      </c>
      <c r="G9046">
        <v>194.7</v>
      </c>
      <c r="H9046">
        <v>63</v>
      </c>
      <c r="I9046">
        <v>2</v>
      </c>
      <c r="J9046" t="s">
        <v>24</v>
      </c>
      <c r="K9046" t="s">
        <v>21</v>
      </c>
      <c r="L9046" t="s">
        <v>22</v>
      </c>
      <c r="M9046">
        <v>8.1</v>
      </c>
      <c r="N9046">
        <v>15530.26</v>
      </c>
      <c r="O9046" t="s">
        <v>19</v>
      </c>
      <c r="P9046" t="str">
        <f t="shared" si="4883"/>
        <v>75+</v>
      </c>
      <c r="Q9046" t="str">
        <f>IF(PatientData[[#This Row],[bmi]]&lt;18.5,"Underweight",
IF(PatientData[[#This Row],[bmi]]&lt;25,"Normal",
IF(PatientData[[#This Row],[bmi]]&lt;30,"Overweight","Obese")))</f>
        <v>Obese</v>
      </c>
      <c r="R9046" t="str">
        <f t="shared" si="4868"/>
        <v>High BP</v>
      </c>
      <c r="S9046" t="str">
        <f t="shared" si="4869"/>
        <v>High Cost</v>
      </c>
    </row>
    <row r="9047" spans="1:19" x14ac:dyDescent="0.3">
      <c r="A9047">
        <v>63</v>
      </c>
      <c r="B9047" t="s">
        <v>15</v>
      </c>
      <c r="C9047">
        <v>30.1</v>
      </c>
      <c r="D9047">
        <v>134</v>
      </c>
      <c r="E9047">
        <v>81</v>
      </c>
      <c r="F9047">
        <v>267.60000000000002</v>
      </c>
      <c r="G9047">
        <v>124.4</v>
      </c>
      <c r="H9047">
        <v>83</v>
      </c>
      <c r="I9047">
        <v>0</v>
      </c>
      <c r="J9047" t="s">
        <v>16</v>
      </c>
      <c r="K9047" t="s">
        <v>21</v>
      </c>
      <c r="L9047" t="s">
        <v>18</v>
      </c>
      <c r="M9047">
        <v>16.7</v>
      </c>
      <c r="N9047">
        <v>29791.53</v>
      </c>
      <c r="O9047" t="s">
        <v>19</v>
      </c>
      <c r="P9047" t="str">
        <f t="shared" si="4883"/>
        <v>60-74</v>
      </c>
      <c r="Q9047" t="str">
        <f>IF(PatientData[[#This Row],[bmi]]&lt;18.5,"Underweight",
IF(PatientData[[#This Row],[bmi]]&lt;25,"Normal",
IF(PatientData[[#This Row],[bmi]]&lt;30,"Overweight","Obese")))</f>
        <v>Obese</v>
      </c>
      <c r="R9047" t="str">
        <f t="shared" si="4868"/>
        <v>High BP</v>
      </c>
      <c r="S9047" t="str">
        <f t="shared" si="4869"/>
        <v>High Cost</v>
      </c>
    </row>
    <row r="9048" spans="1:19" x14ac:dyDescent="0.3">
      <c r="A9048">
        <v>63</v>
      </c>
      <c r="B9048" t="s">
        <v>15</v>
      </c>
      <c r="C9048">
        <v>22.3</v>
      </c>
      <c r="D9048">
        <v>129</v>
      </c>
      <c r="E9048">
        <v>76</v>
      </c>
      <c r="F9048">
        <v>229.2</v>
      </c>
      <c r="G9048">
        <v>137.5</v>
      </c>
      <c r="H9048">
        <v>101</v>
      </c>
      <c r="I9048">
        <v>1</v>
      </c>
      <c r="J9048" t="s">
        <v>16</v>
      </c>
      <c r="K9048" t="s">
        <v>21</v>
      </c>
      <c r="L9048" t="s">
        <v>18</v>
      </c>
      <c r="M9048">
        <v>7.1</v>
      </c>
      <c r="N9048">
        <v>16581.52</v>
      </c>
      <c r="O9048" t="s">
        <v>19</v>
      </c>
      <c r="P9048" t="str">
        <f t="shared" si="4883"/>
        <v>60-74</v>
      </c>
      <c r="Q9048" t="str">
        <f>IF(PatientData[[#This Row],[bmi]]&lt;18.5,"Underweight",
IF(PatientData[[#This Row],[bmi]]&lt;25,"Normal",
IF(PatientData[[#This Row],[bmi]]&lt;30,"Overweight","Obese")))</f>
        <v>Normal</v>
      </c>
      <c r="R9048" t="str">
        <f t="shared" si="4868"/>
        <v>High BP</v>
      </c>
      <c r="S9048" t="str">
        <f t="shared" si="4869"/>
        <v>High Cost</v>
      </c>
    </row>
    <row r="9049" spans="1:19" x14ac:dyDescent="0.3">
      <c r="A9049">
        <v>53</v>
      </c>
      <c r="B9049" t="s">
        <v>20</v>
      </c>
      <c r="C9049">
        <v>35</v>
      </c>
      <c r="D9049">
        <v>130</v>
      </c>
      <c r="E9049">
        <v>75</v>
      </c>
      <c r="F9049">
        <v>251.3</v>
      </c>
      <c r="G9049">
        <v>114.3</v>
      </c>
      <c r="H9049">
        <v>85</v>
      </c>
      <c r="I9049">
        <v>2</v>
      </c>
      <c r="J9049" t="s">
        <v>24</v>
      </c>
      <c r="K9049" t="s">
        <v>26</v>
      </c>
      <c r="L9049" t="s">
        <v>18</v>
      </c>
      <c r="M9049">
        <v>2.8</v>
      </c>
      <c r="N9049">
        <v>6422.65</v>
      </c>
      <c r="O9049" t="s">
        <v>19</v>
      </c>
      <c r="P9049" t="str">
        <f t="shared" ref="P9049:P9053" si="4884">IF(A9049&lt;30,"18-29",IF(A9049&lt;45,"30-44",IF(A9049&lt;60,"45-59",IF(A9049&lt;75,"60-74","75+"))))</f>
        <v>45-59</v>
      </c>
      <c r="Q9049" t="str">
        <f>IF(PatientData[[#This Row],[bmi]]&lt;18.5,"Underweight",
IF(PatientData[[#This Row],[bmi]]&lt;25,"Normal",
IF(PatientData[[#This Row],[bmi]]&lt;30,"Overweight","Obese")))</f>
        <v>Obese</v>
      </c>
      <c r="R9049" t="str">
        <f t="shared" si="4868"/>
        <v>High BP</v>
      </c>
      <c r="S9049" t="str">
        <f t="shared" si="4869"/>
        <v>Normal Cost</v>
      </c>
    </row>
    <row r="9050" spans="1:19" x14ac:dyDescent="0.3">
      <c r="A9050">
        <v>55</v>
      </c>
      <c r="B9050" t="s">
        <v>20</v>
      </c>
      <c r="C9050">
        <v>35</v>
      </c>
      <c r="D9050">
        <v>140</v>
      </c>
      <c r="E9050">
        <v>93</v>
      </c>
      <c r="F9050">
        <v>258</v>
      </c>
      <c r="G9050">
        <v>103.4</v>
      </c>
      <c r="H9050">
        <v>65</v>
      </c>
      <c r="I9050">
        <v>2</v>
      </c>
      <c r="J9050" t="s">
        <v>27</v>
      </c>
      <c r="K9050" t="s">
        <v>26</v>
      </c>
      <c r="L9050" t="s">
        <v>18</v>
      </c>
      <c r="M9050">
        <v>5.9</v>
      </c>
      <c r="N9050">
        <v>11117.31</v>
      </c>
      <c r="O9050" t="s">
        <v>19</v>
      </c>
      <c r="P9050" t="str">
        <f t="shared" si="4884"/>
        <v>45-59</v>
      </c>
      <c r="Q9050" t="str">
        <f>IF(PatientData[[#This Row],[bmi]]&lt;18.5,"Underweight",
IF(PatientData[[#This Row],[bmi]]&lt;25,"Normal",
IF(PatientData[[#This Row],[bmi]]&lt;30,"Overweight","Obese")))</f>
        <v>Obese</v>
      </c>
      <c r="R9050" t="str">
        <f t="shared" si="4868"/>
        <v>High BP</v>
      </c>
      <c r="S9050" t="str">
        <f t="shared" si="4869"/>
        <v>Normal Cost</v>
      </c>
    </row>
    <row r="9051" spans="1:19" x14ac:dyDescent="0.3">
      <c r="A9051">
        <v>53</v>
      </c>
      <c r="B9051" t="s">
        <v>20</v>
      </c>
      <c r="C9051">
        <v>35</v>
      </c>
      <c r="D9051">
        <v>128</v>
      </c>
      <c r="E9051">
        <v>78</v>
      </c>
      <c r="F9051">
        <v>267.3</v>
      </c>
      <c r="G9051">
        <v>250</v>
      </c>
      <c r="H9051">
        <v>93</v>
      </c>
      <c r="I9051">
        <v>0</v>
      </c>
      <c r="J9051" t="s">
        <v>16</v>
      </c>
      <c r="K9051" t="s">
        <v>17</v>
      </c>
      <c r="L9051" t="s">
        <v>22</v>
      </c>
      <c r="M9051">
        <v>6</v>
      </c>
      <c r="N9051">
        <v>11515.62</v>
      </c>
      <c r="O9051" t="s">
        <v>19</v>
      </c>
      <c r="P9051" t="str">
        <f t="shared" si="4884"/>
        <v>45-59</v>
      </c>
      <c r="Q9051" t="str">
        <f>IF(PatientData[[#This Row],[bmi]]&lt;18.5,"Underweight",
IF(PatientData[[#This Row],[bmi]]&lt;25,"Normal",
IF(PatientData[[#This Row],[bmi]]&lt;30,"Overweight","Obese")))</f>
        <v>Obese</v>
      </c>
      <c r="R9051" t="str">
        <f t="shared" si="4868"/>
        <v>High BP</v>
      </c>
      <c r="S9051" t="str">
        <f t="shared" si="4869"/>
        <v>Normal Cost</v>
      </c>
    </row>
    <row r="9052" spans="1:19" x14ac:dyDescent="0.3">
      <c r="A9052">
        <v>87</v>
      </c>
      <c r="B9052" t="s">
        <v>20</v>
      </c>
      <c r="C9052">
        <v>35</v>
      </c>
      <c r="D9052">
        <v>129</v>
      </c>
      <c r="E9052">
        <v>73</v>
      </c>
      <c r="F9052">
        <v>287.60000000000002</v>
      </c>
      <c r="G9052">
        <v>95.4</v>
      </c>
      <c r="H9052">
        <v>75</v>
      </c>
      <c r="I9052">
        <v>0</v>
      </c>
      <c r="J9052" t="s">
        <v>27</v>
      </c>
      <c r="K9052" t="s">
        <v>21</v>
      </c>
      <c r="L9052" t="s">
        <v>22</v>
      </c>
      <c r="M9052">
        <v>6.1</v>
      </c>
      <c r="N9052">
        <v>11728.06</v>
      </c>
      <c r="O9052" t="s">
        <v>19</v>
      </c>
      <c r="P9052" t="str">
        <f t="shared" si="4884"/>
        <v>75+</v>
      </c>
      <c r="Q9052" t="str">
        <f>IF(PatientData[[#This Row],[bmi]]&lt;18.5,"Underweight",
IF(PatientData[[#This Row],[bmi]]&lt;25,"Normal",
IF(PatientData[[#This Row],[bmi]]&lt;30,"Overweight","Obese")))</f>
        <v>Obese</v>
      </c>
      <c r="R9052" t="str">
        <f t="shared" si="4868"/>
        <v>High BP</v>
      </c>
      <c r="S9052" t="str">
        <f t="shared" si="4869"/>
        <v>Normal Cost</v>
      </c>
    </row>
    <row r="9053" spans="1:19" x14ac:dyDescent="0.3">
      <c r="A9053">
        <v>51</v>
      </c>
      <c r="B9053" t="s">
        <v>20</v>
      </c>
      <c r="C9053">
        <v>35</v>
      </c>
      <c r="D9053">
        <v>130</v>
      </c>
      <c r="E9053">
        <v>80</v>
      </c>
      <c r="F9053">
        <v>227.7</v>
      </c>
      <c r="G9053">
        <v>113.4</v>
      </c>
      <c r="H9053">
        <v>69</v>
      </c>
      <c r="I9053">
        <v>1</v>
      </c>
      <c r="J9053" t="s">
        <v>27</v>
      </c>
      <c r="K9053" t="s">
        <v>21</v>
      </c>
      <c r="L9053" t="s">
        <v>18</v>
      </c>
      <c r="M9053">
        <v>2.2999999999999998</v>
      </c>
      <c r="N9053">
        <v>7172.67</v>
      </c>
      <c r="O9053" t="s">
        <v>19</v>
      </c>
      <c r="P9053" t="str">
        <f t="shared" si="4884"/>
        <v>45-59</v>
      </c>
      <c r="Q9053" t="str">
        <f>IF(PatientData[[#This Row],[bmi]]&lt;18.5,"Underweight",
IF(PatientData[[#This Row],[bmi]]&lt;25,"Normal",
IF(PatientData[[#This Row],[bmi]]&lt;30,"Overweight","Obese")))</f>
        <v>Obese</v>
      </c>
      <c r="R9053" t="str">
        <f t="shared" si="4868"/>
        <v>High BP</v>
      </c>
      <c r="S9053" t="str">
        <f t="shared" si="4869"/>
        <v>Normal Cost</v>
      </c>
    </row>
    <row r="9054" spans="1:19" x14ac:dyDescent="0.3">
      <c r="A9054">
        <v>81</v>
      </c>
      <c r="B9054" t="s">
        <v>15</v>
      </c>
      <c r="C9054">
        <v>35.299999999999997</v>
      </c>
      <c r="D9054">
        <v>131</v>
      </c>
      <c r="E9054">
        <v>81</v>
      </c>
      <c r="F9054">
        <v>256</v>
      </c>
      <c r="G9054">
        <v>136.1</v>
      </c>
      <c r="H9054">
        <v>68</v>
      </c>
      <c r="I9054">
        <v>0</v>
      </c>
      <c r="J9054" t="s">
        <v>27</v>
      </c>
      <c r="K9054" t="s">
        <v>17</v>
      </c>
      <c r="L9054" t="s">
        <v>18</v>
      </c>
      <c r="M9054">
        <v>3.7</v>
      </c>
      <c r="N9054">
        <v>8093.47</v>
      </c>
      <c r="O9054" t="s">
        <v>19</v>
      </c>
      <c r="P9054" t="str">
        <f t="shared" ref="P9054:P9055" si="4885">IF(A9051&lt;30,"18-29",IF(A9051&lt;45,"30-44",IF(A9051&lt;60,"45-59",IF(A9051&lt;75,"60-74","75+"))))</f>
        <v>45-59</v>
      </c>
      <c r="Q9054" t="str">
        <f>IF(PatientData[[#This Row],[bmi]]&lt;18.5,"Underweight",
IF(PatientData[[#This Row],[bmi]]&lt;25,"Normal",
IF(PatientData[[#This Row],[bmi]]&lt;30,"Overweight","Obese")))</f>
        <v>Obese</v>
      </c>
      <c r="R9054" t="str">
        <f t="shared" si="4868"/>
        <v>High BP</v>
      </c>
      <c r="S9054" t="str">
        <f t="shared" si="4869"/>
        <v>Normal Cost</v>
      </c>
    </row>
    <row r="9055" spans="1:19" x14ac:dyDescent="0.3">
      <c r="A9055">
        <v>63</v>
      </c>
      <c r="B9055" t="s">
        <v>15</v>
      </c>
      <c r="C9055">
        <v>35.200000000000003</v>
      </c>
      <c r="D9055">
        <v>140</v>
      </c>
      <c r="E9055">
        <v>90</v>
      </c>
      <c r="F9055">
        <v>232.2</v>
      </c>
      <c r="G9055">
        <v>116.1</v>
      </c>
      <c r="H9055">
        <v>71</v>
      </c>
      <c r="I9055">
        <v>2</v>
      </c>
      <c r="J9055" t="s">
        <v>27</v>
      </c>
      <c r="K9055" t="s">
        <v>28</v>
      </c>
      <c r="L9055" t="s">
        <v>18</v>
      </c>
      <c r="M9055">
        <v>9.5</v>
      </c>
      <c r="N9055">
        <v>19740.990000000002</v>
      </c>
      <c r="O9055" t="s">
        <v>23</v>
      </c>
      <c r="P9055" t="str">
        <f t="shared" si="4885"/>
        <v>75+</v>
      </c>
      <c r="Q9055" t="str">
        <f>IF(PatientData[[#This Row],[bmi]]&lt;18.5,"Underweight",
IF(PatientData[[#This Row],[bmi]]&lt;25,"Normal",
IF(PatientData[[#This Row],[bmi]]&lt;30,"Overweight","Obese")))</f>
        <v>Obese</v>
      </c>
      <c r="R9055" t="str">
        <f t="shared" si="4868"/>
        <v>High BP</v>
      </c>
      <c r="S9055" t="str">
        <f t="shared" si="4869"/>
        <v>High Cost</v>
      </c>
    </row>
    <row r="9056" spans="1:19" x14ac:dyDescent="0.3">
      <c r="A9056">
        <v>56</v>
      </c>
      <c r="B9056" t="s">
        <v>20</v>
      </c>
      <c r="C9056">
        <v>35.1</v>
      </c>
      <c r="D9056">
        <v>127</v>
      </c>
      <c r="E9056">
        <v>74</v>
      </c>
      <c r="F9056">
        <v>229.1</v>
      </c>
      <c r="G9056">
        <v>159</v>
      </c>
      <c r="H9056">
        <v>82</v>
      </c>
      <c r="I9056">
        <v>1</v>
      </c>
      <c r="J9056" t="s">
        <v>24</v>
      </c>
      <c r="K9056" t="s">
        <v>17</v>
      </c>
      <c r="L9056" t="s">
        <v>18</v>
      </c>
      <c r="M9056">
        <v>4.5</v>
      </c>
      <c r="N9056">
        <v>10635.49</v>
      </c>
      <c r="O9056" t="s">
        <v>19</v>
      </c>
      <c r="P9056" t="str">
        <f t="shared" ref="P9056:P9058" si="4886">IF(A9056&lt;30,"18-29",IF(A9056&lt;45,"30-44",IF(A9056&lt;60,"45-59",IF(A9056&lt;75,"60-74","75+"))))</f>
        <v>45-59</v>
      </c>
      <c r="Q9056" t="str">
        <f>IF(PatientData[[#This Row],[bmi]]&lt;18.5,"Underweight",
IF(PatientData[[#This Row],[bmi]]&lt;25,"Normal",
IF(PatientData[[#This Row],[bmi]]&lt;30,"Overweight","Obese")))</f>
        <v>Obese</v>
      </c>
      <c r="R9056" t="str">
        <f t="shared" si="4868"/>
        <v>High BP</v>
      </c>
      <c r="S9056" t="str">
        <f t="shared" si="4869"/>
        <v>Normal Cost</v>
      </c>
    </row>
    <row r="9057" spans="1:19" x14ac:dyDescent="0.3">
      <c r="A9057">
        <v>92</v>
      </c>
      <c r="B9057" t="s">
        <v>20</v>
      </c>
      <c r="C9057">
        <v>35.1</v>
      </c>
      <c r="D9057">
        <v>145</v>
      </c>
      <c r="E9057">
        <v>88</v>
      </c>
      <c r="F9057">
        <v>235.1</v>
      </c>
      <c r="G9057">
        <v>106.1</v>
      </c>
      <c r="H9057">
        <v>70</v>
      </c>
      <c r="I9057">
        <v>5</v>
      </c>
      <c r="J9057" t="s">
        <v>16</v>
      </c>
      <c r="K9057" t="s">
        <v>21</v>
      </c>
      <c r="L9057" t="s">
        <v>22</v>
      </c>
      <c r="M9057">
        <v>8.4</v>
      </c>
      <c r="N9057">
        <v>18332.09</v>
      </c>
      <c r="O9057" t="s">
        <v>23</v>
      </c>
      <c r="P9057" t="str">
        <f t="shared" si="4886"/>
        <v>75+</v>
      </c>
      <c r="Q9057" t="str">
        <f>IF(PatientData[[#This Row],[bmi]]&lt;18.5,"Underweight",
IF(PatientData[[#This Row],[bmi]]&lt;25,"Normal",
IF(PatientData[[#This Row],[bmi]]&lt;30,"Overweight","Obese")))</f>
        <v>Obese</v>
      </c>
      <c r="R9057" t="str">
        <f t="shared" si="4868"/>
        <v>High BP</v>
      </c>
      <c r="S9057" t="str">
        <f t="shared" si="4869"/>
        <v>High Cost</v>
      </c>
    </row>
    <row r="9058" spans="1:19" x14ac:dyDescent="0.3">
      <c r="A9058">
        <v>64</v>
      </c>
      <c r="B9058" t="s">
        <v>20</v>
      </c>
      <c r="C9058">
        <v>35.1</v>
      </c>
      <c r="D9058">
        <v>146</v>
      </c>
      <c r="E9058">
        <v>89</v>
      </c>
      <c r="F9058">
        <v>257.8</v>
      </c>
      <c r="G9058">
        <v>108.2</v>
      </c>
      <c r="H9058">
        <v>87</v>
      </c>
      <c r="I9058">
        <v>1</v>
      </c>
      <c r="J9058" t="s">
        <v>16</v>
      </c>
      <c r="K9058" t="s">
        <v>21</v>
      </c>
      <c r="L9058" t="s">
        <v>18</v>
      </c>
      <c r="M9058">
        <v>9.4</v>
      </c>
      <c r="N9058">
        <v>18822.84</v>
      </c>
      <c r="O9058" t="s">
        <v>19</v>
      </c>
      <c r="P9058" t="str">
        <f t="shared" si="4886"/>
        <v>60-74</v>
      </c>
      <c r="Q9058" t="str">
        <f>IF(PatientData[[#This Row],[bmi]]&lt;18.5,"Underweight",
IF(PatientData[[#This Row],[bmi]]&lt;25,"Normal",
IF(PatientData[[#This Row],[bmi]]&lt;30,"Overweight","Obese")))</f>
        <v>Obese</v>
      </c>
      <c r="R9058" t="str">
        <f t="shared" si="4868"/>
        <v>High BP</v>
      </c>
      <c r="S9058" t="str">
        <f t="shared" si="4869"/>
        <v>High Cost</v>
      </c>
    </row>
    <row r="9059" spans="1:19" x14ac:dyDescent="0.3">
      <c r="A9059">
        <v>62</v>
      </c>
      <c r="B9059" t="s">
        <v>15</v>
      </c>
      <c r="C9059">
        <v>24.4</v>
      </c>
      <c r="D9059">
        <v>130</v>
      </c>
      <c r="E9059">
        <v>87</v>
      </c>
      <c r="F9059">
        <v>210.7</v>
      </c>
      <c r="G9059">
        <v>84.4</v>
      </c>
      <c r="H9059">
        <v>76</v>
      </c>
      <c r="I9059">
        <v>2</v>
      </c>
      <c r="J9059" t="s">
        <v>16</v>
      </c>
      <c r="K9059" t="s">
        <v>21</v>
      </c>
      <c r="L9059" t="s">
        <v>18</v>
      </c>
      <c r="M9059">
        <v>6.5</v>
      </c>
      <c r="N9059">
        <v>14027.16</v>
      </c>
      <c r="O9059" t="s">
        <v>19</v>
      </c>
      <c r="P9059" t="str">
        <f t="shared" ref="P9059:P9061" si="4887">IF(A9056&lt;30,"18-29",IF(A9056&lt;45,"30-44",IF(A9056&lt;60,"45-59",IF(A9056&lt;75,"60-74","75+"))))</f>
        <v>45-59</v>
      </c>
      <c r="Q9059" t="str">
        <f>IF(PatientData[[#This Row],[bmi]]&lt;18.5,"Underweight",
IF(PatientData[[#This Row],[bmi]]&lt;25,"Normal",
IF(PatientData[[#This Row],[bmi]]&lt;30,"Overweight","Obese")))</f>
        <v>Normal</v>
      </c>
      <c r="R9059" t="str">
        <f t="shared" si="4868"/>
        <v>High BP</v>
      </c>
      <c r="S9059" t="str">
        <f t="shared" si="4869"/>
        <v>Normal Cost</v>
      </c>
    </row>
    <row r="9060" spans="1:19" x14ac:dyDescent="0.3">
      <c r="A9060">
        <v>55</v>
      </c>
      <c r="B9060" t="s">
        <v>15</v>
      </c>
      <c r="C9060">
        <v>21.1</v>
      </c>
      <c r="D9060">
        <v>120</v>
      </c>
      <c r="E9060">
        <v>79</v>
      </c>
      <c r="F9060">
        <v>219.5</v>
      </c>
      <c r="G9060">
        <v>109.5</v>
      </c>
      <c r="H9060">
        <v>86</v>
      </c>
      <c r="I9060">
        <v>0</v>
      </c>
      <c r="J9060" t="s">
        <v>16</v>
      </c>
      <c r="K9060" t="s">
        <v>21</v>
      </c>
      <c r="L9060" t="s">
        <v>25</v>
      </c>
      <c r="M9060">
        <v>9.5</v>
      </c>
      <c r="N9060">
        <v>19991.91</v>
      </c>
      <c r="O9060" t="s">
        <v>19</v>
      </c>
      <c r="P9060" t="str">
        <f t="shared" si="4887"/>
        <v>75+</v>
      </c>
      <c r="Q9060" t="str">
        <f>IF(PatientData[[#This Row],[bmi]]&lt;18.5,"Underweight",
IF(PatientData[[#This Row],[bmi]]&lt;25,"Normal",
IF(PatientData[[#This Row],[bmi]]&lt;30,"Overweight","Obese")))</f>
        <v>Normal</v>
      </c>
      <c r="R9060" t="str">
        <f t="shared" si="4868"/>
        <v>High BP</v>
      </c>
      <c r="S9060" t="str">
        <f t="shared" si="4869"/>
        <v>High Cost</v>
      </c>
    </row>
    <row r="9061" spans="1:19" x14ac:dyDescent="0.3">
      <c r="A9061">
        <v>69</v>
      </c>
      <c r="B9061" t="s">
        <v>15</v>
      </c>
      <c r="C9061">
        <v>22.6</v>
      </c>
      <c r="D9061">
        <v>136</v>
      </c>
      <c r="E9061">
        <v>77</v>
      </c>
      <c r="F9061">
        <v>215.9</v>
      </c>
      <c r="G9061">
        <v>120.7</v>
      </c>
      <c r="H9061">
        <v>78</v>
      </c>
      <c r="I9061">
        <v>1</v>
      </c>
      <c r="J9061" t="s">
        <v>27</v>
      </c>
      <c r="K9061" t="s">
        <v>17</v>
      </c>
      <c r="L9061" t="s">
        <v>18</v>
      </c>
      <c r="M9061">
        <v>5.6</v>
      </c>
      <c r="N9061">
        <v>9819.41</v>
      </c>
      <c r="O9061" t="s">
        <v>19</v>
      </c>
      <c r="P9061" t="str">
        <f t="shared" si="4887"/>
        <v>60-74</v>
      </c>
      <c r="Q9061" t="str">
        <f>IF(PatientData[[#This Row],[bmi]]&lt;18.5,"Underweight",
IF(PatientData[[#This Row],[bmi]]&lt;25,"Normal",
IF(PatientData[[#This Row],[bmi]]&lt;30,"Overweight","Obese")))</f>
        <v>Normal</v>
      </c>
      <c r="R9061" t="str">
        <f t="shared" si="4868"/>
        <v>High BP</v>
      </c>
      <c r="S9061" t="str">
        <f t="shared" si="4869"/>
        <v>Normal Cost</v>
      </c>
    </row>
    <row r="9062" spans="1:19" x14ac:dyDescent="0.3">
      <c r="A9062">
        <v>70</v>
      </c>
      <c r="B9062" t="s">
        <v>20</v>
      </c>
      <c r="C9062">
        <v>35.1</v>
      </c>
      <c r="D9062">
        <v>134</v>
      </c>
      <c r="E9062">
        <v>77</v>
      </c>
      <c r="F9062">
        <v>264.5</v>
      </c>
      <c r="G9062">
        <v>136.4</v>
      </c>
      <c r="H9062">
        <v>65</v>
      </c>
      <c r="I9062">
        <v>1</v>
      </c>
      <c r="J9062" t="s">
        <v>24</v>
      </c>
      <c r="K9062" t="s">
        <v>17</v>
      </c>
      <c r="L9062" t="s">
        <v>18</v>
      </c>
      <c r="M9062">
        <v>6.3</v>
      </c>
      <c r="N9062">
        <v>12686.48</v>
      </c>
      <c r="O9062" t="s">
        <v>19</v>
      </c>
      <c r="P9062" t="str">
        <f t="shared" ref="P9062:P9064" si="4888">IF(A9062&lt;30,"18-29",IF(A9062&lt;45,"30-44",IF(A9062&lt;60,"45-59",IF(A9062&lt;75,"60-74","75+"))))</f>
        <v>60-74</v>
      </c>
      <c r="Q9062" t="str">
        <f>IF(PatientData[[#This Row],[bmi]]&lt;18.5,"Underweight",
IF(PatientData[[#This Row],[bmi]]&lt;25,"Normal",
IF(PatientData[[#This Row],[bmi]]&lt;30,"Overweight","Obese")))</f>
        <v>Obese</v>
      </c>
      <c r="R9062" t="str">
        <f t="shared" si="4868"/>
        <v>High BP</v>
      </c>
      <c r="S9062" t="str">
        <f t="shared" si="4869"/>
        <v>Normal Cost</v>
      </c>
    </row>
    <row r="9063" spans="1:19" x14ac:dyDescent="0.3">
      <c r="A9063">
        <v>70</v>
      </c>
      <c r="B9063" t="s">
        <v>20</v>
      </c>
      <c r="C9063">
        <v>35.1</v>
      </c>
      <c r="D9063">
        <v>121</v>
      </c>
      <c r="E9063">
        <v>73</v>
      </c>
      <c r="F9063">
        <v>257</v>
      </c>
      <c r="G9063">
        <v>132</v>
      </c>
      <c r="H9063">
        <v>59</v>
      </c>
      <c r="I9063">
        <v>1</v>
      </c>
      <c r="J9063" t="s">
        <v>27</v>
      </c>
      <c r="K9063" t="s">
        <v>21</v>
      </c>
      <c r="L9063" t="s">
        <v>22</v>
      </c>
      <c r="M9063">
        <v>4.9000000000000004</v>
      </c>
      <c r="N9063">
        <v>13064.64</v>
      </c>
      <c r="O9063" t="s">
        <v>19</v>
      </c>
      <c r="P9063" t="str">
        <f t="shared" si="4888"/>
        <v>60-74</v>
      </c>
      <c r="Q9063" t="str">
        <f>IF(PatientData[[#This Row],[bmi]]&lt;18.5,"Underweight",
IF(PatientData[[#This Row],[bmi]]&lt;25,"Normal",
IF(PatientData[[#This Row],[bmi]]&lt;30,"Overweight","Obese")))</f>
        <v>Obese</v>
      </c>
      <c r="R9063" t="str">
        <f t="shared" si="4868"/>
        <v>High BP</v>
      </c>
      <c r="S9063" t="str">
        <f t="shared" si="4869"/>
        <v>Normal Cost</v>
      </c>
    </row>
    <row r="9064" spans="1:19" x14ac:dyDescent="0.3">
      <c r="A9064">
        <v>57</v>
      </c>
      <c r="B9064" t="s">
        <v>20</v>
      </c>
      <c r="C9064">
        <v>35.1</v>
      </c>
      <c r="D9064">
        <v>110</v>
      </c>
      <c r="E9064">
        <v>60</v>
      </c>
      <c r="F9064">
        <v>261</v>
      </c>
      <c r="G9064">
        <v>160.1</v>
      </c>
      <c r="H9064">
        <v>81</v>
      </c>
      <c r="I9064">
        <v>0</v>
      </c>
      <c r="J9064" t="s">
        <v>16</v>
      </c>
      <c r="K9064" t="s">
        <v>17</v>
      </c>
      <c r="L9064" t="s">
        <v>25</v>
      </c>
      <c r="M9064">
        <v>9.6</v>
      </c>
      <c r="N9064">
        <v>20726.34</v>
      </c>
      <c r="O9064" t="s">
        <v>19</v>
      </c>
      <c r="P9064" t="str">
        <f t="shared" si="4888"/>
        <v>45-59</v>
      </c>
      <c r="Q9064" t="str">
        <f>IF(PatientData[[#This Row],[bmi]]&lt;18.5,"Underweight",
IF(PatientData[[#This Row],[bmi]]&lt;25,"Normal",
IF(PatientData[[#This Row],[bmi]]&lt;30,"Overweight","Obese")))</f>
        <v>Obese</v>
      </c>
      <c r="R9064" t="str">
        <f t="shared" si="4868"/>
        <v>Normal BP</v>
      </c>
      <c r="S9064" t="str">
        <f t="shared" si="4869"/>
        <v>High Cost</v>
      </c>
    </row>
    <row r="9065" spans="1:19" x14ac:dyDescent="0.3">
      <c r="A9065">
        <v>69</v>
      </c>
      <c r="B9065" t="s">
        <v>15</v>
      </c>
      <c r="C9065">
        <v>28.5</v>
      </c>
      <c r="D9065">
        <v>122</v>
      </c>
      <c r="E9065">
        <v>82</v>
      </c>
      <c r="F9065">
        <v>210.4</v>
      </c>
      <c r="G9065">
        <v>104.7</v>
      </c>
      <c r="H9065">
        <v>85</v>
      </c>
      <c r="I9065">
        <v>0</v>
      </c>
      <c r="J9065" t="s">
        <v>24</v>
      </c>
      <c r="K9065" t="s">
        <v>21</v>
      </c>
      <c r="L9065" t="s">
        <v>18</v>
      </c>
      <c r="M9065">
        <v>6.8</v>
      </c>
      <c r="N9065">
        <v>13053.49</v>
      </c>
      <c r="O9065" t="s">
        <v>23</v>
      </c>
      <c r="P9065" t="str">
        <f t="shared" ref="P9065" si="4889">IF(A9062&lt;30,"18-29",IF(A9062&lt;45,"30-44",IF(A9062&lt;60,"45-59",IF(A9062&lt;75,"60-74","75+"))))</f>
        <v>60-74</v>
      </c>
      <c r="Q9065" t="str">
        <f>IF(PatientData[[#This Row],[bmi]]&lt;18.5,"Underweight",
IF(PatientData[[#This Row],[bmi]]&lt;25,"Normal",
IF(PatientData[[#This Row],[bmi]]&lt;30,"Overweight","Obese")))</f>
        <v>Overweight</v>
      </c>
      <c r="R9065" t="str">
        <f t="shared" si="4868"/>
        <v>High BP</v>
      </c>
      <c r="S9065" t="str">
        <f t="shared" si="4869"/>
        <v>Normal Cost</v>
      </c>
    </row>
    <row r="9066" spans="1:19" x14ac:dyDescent="0.3">
      <c r="A9066">
        <v>68</v>
      </c>
      <c r="B9066" t="s">
        <v>20</v>
      </c>
      <c r="C9066">
        <v>35.1</v>
      </c>
      <c r="D9066">
        <v>143</v>
      </c>
      <c r="E9066">
        <v>83</v>
      </c>
      <c r="F9066">
        <v>239.6</v>
      </c>
      <c r="G9066">
        <v>112.9</v>
      </c>
      <c r="H9066">
        <v>80</v>
      </c>
      <c r="I9066">
        <v>1</v>
      </c>
      <c r="J9066" t="s">
        <v>27</v>
      </c>
      <c r="K9066" t="s">
        <v>28</v>
      </c>
      <c r="L9066" t="s">
        <v>22</v>
      </c>
      <c r="M9066">
        <v>6.5</v>
      </c>
      <c r="N9066">
        <v>15006.6</v>
      </c>
      <c r="O9066" t="s">
        <v>19</v>
      </c>
      <c r="P9066" t="str">
        <f t="shared" ref="P9066" si="4890">IF(A9066&lt;30,"18-29",IF(A9066&lt;45,"30-44",IF(A9066&lt;60,"45-59",IF(A9066&lt;75,"60-74","75+"))))</f>
        <v>60-74</v>
      </c>
      <c r="Q9066" t="str">
        <f>IF(PatientData[[#This Row],[bmi]]&lt;18.5,"Underweight",
IF(PatientData[[#This Row],[bmi]]&lt;25,"Normal",
IF(PatientData[[#This Row],[bmi]]&lt;30,"Overweight","Obese")))</f>
        <v>Obese</v>
      </c>
      <c r="R9066" t="str">
        <f t="shared" si="4868"/>
        <v>High BP</v>
      </c>
      <c r="S9066" t="str">
        <f t="shared" si="4869"/>
        <v>High Cost</v>
      </c>
    </row>
    <row r="9067" spans="1:19" x14ac:dyDescent="0.3">
      <c r="A9067">
        <v>64</v>
      </c>
      <c r="B9067" t="s">
        <v>15</v>
      </c>
      <c r="C9067">
        <v>19.7</v>
      </c>
      <c r="D9067">
        <v>102</v>
      </c>
      <c r="E9067">
        <v>62</v>
      </c>
      <c r="F9067">
        <v>224.8</v>
      </c>
      <c r="G9067">
        <v>105.1</v>
      </c>
      <c r="H9067">
        <v>91</v>
      </c>
      <c r="I9067">
        <v>1</v>
      </c>
      <c r="J9067" t="s">
        <v>16</v>
      </c>
      <c r="K9067" t="s">
        <v>26</v>
      </c>
      <c r="L9067" t="s">
        <v>22</v>
      </c>
      <c r="M9067">
        <v>8</v>
      </c>
      <c r="N9067">
        <v>12859.44</v>
      </c>
      <c r="O9067" t="s">
        <v>23</v>
      </c>
      <c r="P9067" t="str">
        <f t="shared" ref="P9067:P9068" si="4891">IF(A9064&lt;30,"18-29",IF(A9064&lt;45,"30-44",IF(A9064&lt;60,"45-59",IF(A9064&lt;75,"60-74","75+"))))</f>
        <v>45-59</v>
      </c>
      <c r="Q9067" t="str">
        <f>IF(PatientData[[#This Row],[bmi]]&lt;18.5,"Underweight",
IF(PatientData[[#This Row],[bmi]]&lt;25,"Normal",
IF(PatientData[[#This Row],[bmi]]&lt;30,"Overweight","Obese")))</f>
        <v>Normal</v>
      </c>
      <c r="R9067" t="str">
        <f t="shared" si="4868"/>
        <v>Normal BP</v>
      </c>
      <c r="S9067" t="str">
        <f t="shared" si="4869"/>
        <v>Normal Cost</v>
      </c>
    </row>
    <row r="9068" spans="1:19" x14ac:dyDescent="0.3">
      <c r="A9068">
        <v>50</v>
      </c>
      <c r="B9068" t="s">
        <v>15</v>
      </c>
      <c r="C9068">
        <v>20.9</v>
      </c>
      <c r="D9068">
        <v>117</v>
      </c>
      <c r="E9068">
        <v>68</v>
      </c>
      <c r="F9068">
        <v>195.6</v>
      </c>
      <c r="G9068">
        <v>133.9</v>
      </c>
      <c r="H9068">
        <v>94</v>
      </c>
      <c r="I9068">
        <v>0</v>
      </c>
      <c r="J9068" t="s">
        <v>16</v>
      </c>
      <c r="K9068" t="s">
        <v>21</v>
      </c>
      <c r="L9068" t="s">
        <v>18</v>
      </c>
      <c r="M9068">
        <v>11.2</v>
      </c>
      <c r="N9068">
        <v>19277.580000000002</v>
      </c>
      <c r="O9068" t="s">
        <v>19</v>
      </c>
      <c r="P9068" t="str">
        <f t="shared" si="4891"/>
        <v>60-74</v>
      </c>
      <c r="Q9068" t="str">
        <f>IF(PatientData[[#This Row],[bmi]]&lt;18.5,"Underweight",
IF(PatientData[[#This Row],[bmi]]&lt;25,"Normal",
IF(PatientData[[#This Row],[bmi]]&lt;30,"Overweight","Obese")))</f>
        <v>Normal</v>
      </c>
      <c r="R9068" t="str">
        <f t="shared" si="4868"/>
        <v>Normal BP</v>
      </c>
      <c r="S9068" t="str">
        <f t="shared" si="4869"/>
        <v>High Cost</v>
      </c>
    </row>
    <row r="9069" spans="1:19" x14ac:dyDescent="0.3">
      <c r="A9069">
        <v>84</v>
      </c>
      <c r="B9069" t="s">
        <v>20</v>
      </c>
      <c r="C9069">
        <v>35.1</v>
      </c>
      <c r="D9069">
        <v>137</v>
      </c>
      <c r="E9069">
        <v>89</v>
      </c>
      <c r="F9069">
        <v>263.10000000000002</v>
      </c>
      <c r="G9069">
        <v>157.19999999999999</v>
      </c>
      <c r="H9069">
        <v>79</v>
      </c>
      <c r="I9069">
        <v>0</v>
      </c>
      <c r="J9069" t="s">
        <v>27</v>
      </c>
      <c r="K9069" t="s">
        <v>17</v>
      </c>
      <c r="L9069" t="s">
        <v>18</v>
      </c>
      <c r="M9069">
        <v>10.9</v>
      </c>
      <c r="N9069">
        <v>13616.01</v>
      </c>
      <c r="O9069" t="s">
        <v>19</v>
      </c>
      <c r="P9069" t="str">
        <f t="shared" ref="P9069" si="4892">IF(A9069&lt;30,"18-29",IF(A9069&lt;45,"30-44",IF(A9069&lt;60,"45-59",IF(A9069&lt;75,"60-74","75+"))))</f>
        <v>75+</v>
      </c>
      <c r="Q9069" t="str">
        <f>IF(PatientData[[#This Row],[bmi]]&lt;18.5,"Underweight",
IF(PatientData[[#This Row],[bmi]]&lt;25,"Normal",
IF(PatientData[[#This Row],[bmi]]&lt;30,"Overweight","Obese")))</f>
        <v>Obese</v>
      </c>
      <c r="R9069" t="str">
        <f t="shared" si="4868"/>
        <v>High BP</v>
      </c>
      <c r="S9069" t="str">
        <f t="shared" si="4869"/>
        <v>Normal Cost</v>
      </c>
    </row>
    <row r="9070" spans="1:19" x14ac:dyDescent="0.3">
      <c r="A9070">
        <v>75</v>
      </c>
      <c r="B9070" t="s">
        <v>15</v>
      </c>
      <c r="C9070">
        <v>30.6</v>
      </c>
      <c r="D9070">
        <v>132</v>
      </c>
      <c r="E9070">
        <v>75</v>
      </c>
      <c r="F9070">
        <v>230</v>
      </c>
      <c r="G9070">
        <v>146.80000000000001</v>
      </c>
      <c r="H9070">
        <v>67</v>
      </c>
      <c r="I9070">
        <v>0</v>
      </c>
      <c r="J9070" t="s">
        <v>24</v>
      </c>
      <c r="K9070" t="s">
        <v>26</v>
      </c>
      <c r="L9070" t="s">
        <v>25</v>
      </c>
      <c r="M9070">
        <v>6.4</v>
      </c>
      <c r="N9070">
        <v>11530.04</v>
      </c>
      <c r="O9070" t="s">
        <v>23</v>
      </c>
      <c r="P9070" t="str">
        <f t="shared" ref="P9070:P9071" si="4893">IF(A9067&lt;30,"18-29",IF(A9067&lt;45,"30-44",IF(A9067&lt;60,"45-59",IF(A9067&lt;75,"60-74","75+"))))</f>
        <v>60-74</v>
      </c>
      <c r="Q9070" t="str">
        <f>IF(PatientData[[#This Row],[bmi]]&lt;18.5,"Underweight",
IF(PatientData[[#This Row],[bmi]]&lt;25,"Normal",
IF(PatientData[[#This Row],[bmi]]&lt;30,"Overweight","Obese")))</f>
        <v>Obese</v>
      </c>
      <c r="R9070" t="str">
        <f t="shared" si="4868"/>
        <v>High BP</v>
      </c>
      <c r="S9070" t="str">
        <f t="shared" si="4869"/>
        <v>Normal Cost</v>
      </c>
    </row>
    <row r="9071" spans="1:19" x14ac:dyDescent="0.3">
      <c r="A9071">
        <v>69</v>
      </c>
      <c r="B9071" t="s">
        <v>15</v>
      </c>
      <c r="C9071">
        <v>24.8</v>
      </c>
      <c r="D9071">
        <v>120</v>
      </c>
      <c r="E9071">
        <v>70</v>
      </c>
      <c r="F9071">
        <v>237.3</v>
      </c>
      <c r="G9071">
        <v>143.4</v>
      </c>
      <c r="H9071">
        <v>67</v>
      </c>
      <c r="I9071">
        <v>1</v>
      </c>
      <c r="J9071" t="s">
        <v>16</v>
      </c>
      <c r="K9071" t="s">
        <v>17</v>
      </c>
      <c r="L9071" t="s">
        <v>25</v>
      </c>
      <c r="M9071">
        <v>8.9</v>
      </c>
      <c r="N9071">
        <v>17978.32</v>
      </c>
      <c r="O9071" t="s">
        <v>19</v>
      </c>
      <c r="P9071" t="str">
        <f t="shared" si="4893"/>
        <v>45-59</v>
      </c>
      <c r="Q9071" t="str">
        <f>IF(PatientData[[#This Row],[bmi]]&lt;18.5,"Underweight",
IF(PatientData[[#This Row],[bmi]]&lt;25,"Normal",
IF(PatientData[[#This Row],[bmi]]&lt;30,"Overweight","Obese")))</f>
        <v>Normal</v>
      </c>
      <c r="R9071" t="str">
        <f t="shared" si="4868"/>
        <v>High BP</v>
      </c>
      <c r="S9071" t="str">
        <f t="shared" si="4869"/>
        <v>High Cost</v>
      </c>
    </row>
    <row r="9072" spans="1:19" x14ac:dyDescent="0.3">
      <c r="A9072">
        <v>77</v>
      </c>
      <c r="B9072" t="s">
        <v>20</v>
      </c>
      <c r="C9072">
        <v>35.200000000000003</v>
      </c>
      <c r="D9072">
        <v>126</v>
      </c>
      <c r="E9072">
        <v>76</v>
      </c>
      <c r="F9072">
        <v>261</v>
      </c>
      <c r="G9072">
        <v>119.2</v>
      </c>
      <c r="H9072">
        <v>74</v>
      </c>
      <c r="I9072">
        <v>1</v>
      </c>
      <c r="J9072" t="s">
        <v>27</v>
      </c>
      <c r="K9072" t="s">
        <v>21</v>
      </c>
      <c r="L9072" t="s">
        <v>25</v>
      </c>
      <c r="M9072">
        <v>3.1</v>
      </c>
      <c r="N9072">
        <v>9485.4599999999991</v>
      </c>
      <c r="O9072" t="s">
        <v>19</v>
      </c>
      <c r="P9072" t="str">
        <f t="shared" ref="P9072:P9073" si="4894">IF(A9072&lt;30,"18-29",IF(A9072&lt;45,"30-44",IF(A9072&lt;60,"45-59",IF(A9072&lt;75,"60-74","75+"))))</f>
        <v>75+</v>
      </c>
      <c r="Q9072" t="str">
        <f>IF(PatientData[[#This Row],[bmi]]&lt;18.5,"Underweight",
IF(PatientData[[#This Row],[bmi]]&lt;25,"Normal",
IF(PatientData[[#This Row],[bmi]]&lt;30,"Overweight","Obese")))</f>
        <v>Obese</v>
      </c>
      <c r="R9072" t="str">
        <f t="shared" si="4868"/>
        <v>High BP</v>
      </c>
      <c r="S9072" t="str">
        <f t="shared" si="4869"/>
        <v>Normal Cost</v>
      </c>
    </row>
    <row r="9073" spans="1:19" x14ac:dyDescent="0.3">
      <c r="A9073">
        <v>41</v>
      </c>
      <c r="B9073" t="s">
        <v>20</v>
      </c>
      <c r="C9073">
        <v>35.200000000000003</v>
      </c>
      <c r="D9073">
        <v>114</v>
      </c>
      <c r="E9073">
        <v>67</v>
      </c>
      <c r="F9073">
        <v>251.5</v>
      </c>
      <c r="G9073">
        <v>164.8</v>
      </c>
      <c r="H9073">
        <v>80</v>
      </c>
      <c r="I9073">
        <v>0</v>
      </c>
      <c r="J9073" t="s">
        <v>16</v>
      </c>
      <c r="K9073" t="s">
        <v>17</v>
      </c>
      <c r="L9073" t="s">
        <v>25</v>
      </c>
      <c r="M9073">
        <v>7.5</v>
      </c>
      <c r="N9073">
        <v>15919.79</v>
      </c>
      <c r="O9073" t="s">
        <v>19</v>
      </c>
      <c r="P9073" t="str">
        <f t="shared" si="4894"/>
        <v>30-44</v>
      </c>
      <c r="Q9073" t="str">
        <f>IF(PatientData[[#This Row],[bmi]]&lt;18.5,"Underweight",
IF(PatientData[[#This Row],[bmi]]&lt;25,"Normal",
IF(PatientData[[#This Row],[bmi]]&lt;30,"Overweight","Obese")))</f>
        <v>Obese</v>
      </c>
      <c r="R9073" t="str">
        <f t="shared" si="4868"/>
        <v>Normal BP</v>
      </c>
      <c r="S9073" t="str">
        <f t="shared" si="4869"/>
        <v>High Cost</v>
      </c>
    </row>
    <row r="9074" spans="1:19" x14ac:dyDescent="0.3">
      <c r="A9074">
        <v>68</v>
      </c>
      <c r="B9074" t="s">
        <v>15</v>
      </c>
      <c r="C9074">
        <v>22.5</v>
      </c>
      <c r="D9074">
        <v>121</v>
      </c>
      <c r="E9074">
        <v>63</v>
      </c>
      <c r="F9074">
        <v>237.6</v>
      </c>
      <c r="G9074">
        <v>83.5</v>
      </c>
      <c r="H9074">
        <v>90</v>
      </c>
      <c r="I9074">
        <v>1</v>
      </c>
      <c r="J9074" t="s">
        <v>16</v>
      </c>
      <c r="K9074" t="s">
        <v>26</v>
      </c>
      <c r="L9074" t="s">
        <v>25</v>
      </c>
      <c r="M9074">
        <v>8.1999999999999993</v>
      </c>
      <c r="N9074">
        <v>14048.86</v>
      </c>
      <c r="O9074" t="s">
        <v>19</v>
      </c>
      <c r="P9074" t="str">
        <f t="shared" ref="P9074" si="4895">IF(A9071&lt;30,"18-29",IF(A9071&lt;45,"30-44",IF(A9071&lt;60,"45-59",IF(A9071&lt;75,"60-74","75+"))))</f>
        <v>60-74</v>
      </c>
      <c r="Q9074" t="str">
        <f>IF(PatientData[[#This Row],[bmi]]&lt;18.5,"Underweight",
IF(PatientData[[#This Row],[bmi]]&lt;25,"Normal",
IF(PatientData[[#This Row],[bmi]]&lt;30,"Overweight","Obese")))</f>
        <v>Normal</v>
      </c>
      <c r="R9074" t="str">
        <f t="shared" si="4868"/>
        <v>High BP</v>
      </c>
      <c r="S9074" t="str">
        <f t="shared" si="4869"/>
        <v>Normal Cost</v>
      </c>
    </row>
    <row r="9075" spans="1:19" x14ac:dyDescent="0.3">
      <c r="A9075">
        <v>55</v>
      </c>
      <c r="B9075" t="s">
        <v>20</v>
      </c>
      <c r="C9075">
        <v>35.200000000000003</v>
      </c>
      <c r="D9075">
        <v>128</v>
      </c>
      <c r="E9075">
        <v>87</v>
      </c>
      <c r="F9075">
        <v>213.6</v>
      </c>
      <c r="G9075">
        <v>150.1</v>
      </c>
      <c r="H9075">
        <v>62</v>
      </c>
      <c r="I9075">
        <v>1</v>
      </c>
      <c r="J9075" t="s">
        <v>24</v>
      </c>
      <c r="K9075" t="s">
        <v>21</v>
      </c>
      <c r="L9075" t="s">
        <v>22</v>
      </c>
      <c r="M9075">
        <v>6.7</v>
      </c>
      <c r="N9075">
        <v>14271.4</v>
      </c>
      <c r="O9075" t="s">
        <v>19</v>
      </c>
      <c r="P9075" t="str">
        <f t="shared" ref="P9075" si="4896">IF(A9075&lt;30,"18-29",IF(A9075&lt;45,"30-44",IF(A9075&lt;60,"45-59",IF(A9075&lt;75,"60-74","75+"))))</f>
        <v>45-59</v>
      </c>
      <c r="Q9075" t="str">
        <f>IF(PatientData[[#This Row],[bmi]]&lt;18.5,"Underweight",
IF(PatientData[[#This Row],[bmi]]&lt;25,"Normal",
IF(PatientData[[#This Row],[bmi]]&lt;30,"Overweight","Obese")))</f>
        <v>Obese</v>
      </c>
      <c r="R9075" t="str">
        <f t="shared" si="4868"/>
        <v>High BP</v>
      </c>
      <c r="S9075" t="str">
        <f t="shared" si="4869"/>
        <v>Normal Cost</v>
      </c>
    </row>
    <row r="9076" spans="1:19" x14ac:dyDescent="0.3">
      <c r="A9076">
        <v>76</v>
      </c>
      <c r="B9076" t="s">
        <v>15</v>
      </c>
      <c r="C9076">
        <v>42.3</v>
      </c>
      <c r="D9076">
        <v>134</v>
      </c>
      <c r="E9076">
        <v>86</v>
      </c>
      <c r="F9076">
        <v>268.39999999999998</v>
      </c>
      <c r="G9076">
        <v>142.80000000000001</v>
      </c>
      <c r="H9076">
        <v>73</v>
      </c>
      <c r="I9076">
        <v>1</v>
      </c>
      <c r="J9076" t="s">
        <v>24</v>
      </c>
      <c r="K9076" t="s">
        <v>17</v>
      </c>
      <c r="L9076" t="s">
        <v>18</v>
      </c>
      <c r="M9076">
        <v>4.2</v>
      </c>
      <c r="N9076">
        <v>8434.19</v>
      </c>
      <c r="O9076" t="s">
        <v>19</v>
      </c>
      <c r="P9076" t="str">
        <f t="shared" ref="P9076" si="4897">IF(A9073&lt;30,"18-29",IF(A9073&lt;45,"30-44",IF(A9073&lt;60,"45-59",IF(A9073&lt;75,"60-74","75+"))))</f>
        <v>30-44</v>
      </c>
      <c r="Q9076" t="str">
        <f>IF(PatientData[[#This Row],[bmi]]&lt;18.5,"Underweight",
IF(PatientData[[#This Row],[bmi]]&lt;25,"Normal",
IF(PatientData[[#This Row],[bmi]]&lt;30,"Overweight","Obese")))</f>
        <v>Obese</v>
      </c>
      <c r="R9076" t="str">
        <f t="shared" si="4868"/>
        <v>High BP</v>
      </c>
      <c r="S9076" t="str">
        <f t="shared" si="4869"/>
        <v>Normal Cost</v>
      </c>
    </row>
    <row r="9077" spans="1:19" x14ac:dyDescent="0.3">
      <c r="A9077">
        <v>93</v>
      </c>
      <c r="B9077" t="s">
        <v>20</v>
      </c>
      <c r="C9077">
        <v>35.200000000000003</v>
      </c>
      <c r="D9077">
        <v>132</v>
      </c>
      <c r="E9077">
        <v>74</v>
      </c>
      <c r="F9077">
        <v>242.3</v>
      </c>
      <c r="G9077">
        <v>114.4</v>
      </c>
      <c r="H9077">
        <v>60</v>
      </c>
      <c r="I9077">
        <v>1</v>
      </c>
      <c r="J9077" t="s">
        <v>16</v>
      </c>
      <c r="K9077" t="s">
        <v>21</v>
      </c>
      <c r="L9077" t="s">
        <v>22</v>
      </c>
      <c r="M9077">
        <v>11.4</v>
      </c>
      <c r="N9077">
        <v>21043.33</v>
      </c>
      <c r="O9077" t="s">
        <v>19</v>
      </c>
      <c r="P9077" t="str">
        <f t="shared" ref="P9077:P9080" si="4898">IF(A9077&lt;30,"18-29",IF(A9077&lt;45,"30-44",IF(A9077&lt;60,"45-59",IF(A9077&lt;75,"60-74","75+"))))</f>
        <v>75+</v>
      </c>
      <c r="Q9077" t="str">
        <f>IF(PatientData[[#This Row],[bmi]]&lt;18.5,"Underweight",
IF(PatientData[[#This Row],[bmi]]&lt;25,"Normal",
IF(PatientData[[#This Row],[bmi]]&lt;30,"Overweight","Obese")))</f>
        <v>Obese</v>
      </c>
      <c r="R9077" t="str">
        <f t="shared" si="4868"/>
        <v>High BP</v>
      </c>
      <c r="S9077" t="str">
        <f t="shared" si="4869"/>
        <v>High Cost</v>
      </c>
    </row>
    <row r="9078" spans="1:19" x14ac:dyDescent="0.3">
      <c r="A9078">
        <v>61</v>
      </c>
      <c r="B9078" t="s">
        <v>20</v>
      </c>
      <c r="C9078">
        <v>35.200000000000003</v>
      </c>
      <c r="D9078">
        <v>149</v>
      </c>
      <c r="E9078">
        <v>94</v>
      </c>
      <c r="F9078">
        <v>256</v>
      </c>
      <c r="G9078">
        <v>161.6</v>
      </c>
      <c r="H9078">
        <v>65</v>
      </c>
      <c r="I9078">
        <v>2</v>
      </c>
      <c r="J9078" t="s">
        <v>27</v>
      </c>
      <c r="K9078" t="s">
        <v>17</v>
      </c>
      <c r="L9078" t="s">
        <v>25</v>
      </c>
      <c r="M9078">
        <v>6.7</v>
      </c>
      <c r="N9078">
        <v>11292.46</v>
      </c>
      <c r="O9078" t="s">
        <v>19</v>
      </c>
      <c r="P9078" t="str">
        <f t="shared" si="4898"/>
        <v>60-74</v>
      </c>
      <c r="Q9078" t="str">
        <f>IF(PatientData[[#This Row],[bmi]]&lt;18.5,"Underweight",
IF(PatientData[[#This Row],[bmi]]&lt;25,"Normal",
IF(PatientData[[#This Row],[bmi]]&lt;30,"Overweight","Obese")))</f>
        <v>Obese</v>
      </c>
      <c r="R9078" t="str">
        <f t="shared" si="4868"/>
        <v>High BP</v>
      </c>
      <c r="S9078" t="str">
        <f t="shared" si="4869"/>
        <v>Normal Cost</v>
      </c>
    </row>
    <row r="9079" spans="1:19" x14ac:dyDescent="0.3">
      <c r="A9079">
        <v>67</v>
      </c>
      <c r="B9079" t="s">
        <v>20</v>
      </c>
      <c r="C9079">
        <v>35.200000000000003</v>
      </c>
      <c r="D9079">
        <v>146</v>
      </c>
      <c r="E9079">
        <v>89</v>
      </c>
      <c r="F9079">
        <v>220.9</v>
      </c>
      <c r="G9079">
        <v>106.4</v>
      </c>
      <c r="H9079">
        <v>75</v>
      </c>
      <c r="I9079">
        <v>1</v>
      </c>
      <c r="J9079" t="s">
        <v>24</v>
      </c>
      <c r="K9079" t="s">
        <v>26</v>
      </c>
      <c r="L9079" t="s">
        <v>18</v>
      </c>
      <c r="M9079">
        <v>7.8</v>
      </c>
      <c r="N9079">
        <v>14751.95</v>
      </c>
      <c r="O9079" t="s">
        <v>19</v>
      </c>
      <c r="P9079" t="str">
        <f t="shared" si="4898"/>
        <v>60-74</v>
      </c>
      <c r="Q9079" t="str">
        <f>IF(PatientData[[#This Row],[bmi]]&lt;18.5,"Underweight",
IF(PatientData[[#This Row],[bmi]]&lt;25,"Normal",
IF(PatientData[[#This Row],[bmi]]&lt;30,"Overweight","Obese")))</f>
        <v>Obese</v>
      </c>
      <c r="R9079" t="str">
        <f t="shared" si="4868"/>
        <v>High BP</v>
      </c>
      <c r="S9079" t="str">
        <f t="shared" si="4869"/>
        <v>Normal Cost</v>
      </c>
    </row>
    <row r="9080" spans="1:19" x14ac:dyDescent="0.3">
      <c r="A9080">
        <v>47</v>
      </c>
      <c r="B9080" t="s">
        <v>20</v>
      </c>
      <c r="C9080">
        <v>35.200000000000003</v>
      </c>
      <c r="D9080">
        <v>115</v>
      </c>
      <c r="E9080">
        <v>71</v>
      </c>
      <c r="F9080">
        <v>213.1</v>
      </c>
      <c r="G9080">
        <v>139.30000000000001</v>
      </c>
      <c r="H9080">
        <v>78</v>
      </c>
      <c r="I9080">
        <v>2</v>
      </c>
      <c r="J9080" t="s">
        <v>24</v>
      </c>
      <c r="K9080" t="s">
        <v>21</v>
      </c>
      <c r="L9080" t="s">
        <v>25</v>
      </c>
      <c r="M9080">
        <v>6.7</v>
      </c>
      <c r="N9080">
        <v>12388.83</v>
      </c>
      <c r="O9080" t="s">
        <v>19</v>
      </c>
      <c r="P9080" t="str">
        <f t="shared" si="4898"/>
        <v>45-59</v>
      </c>
      <c r="Q9080" t="str">
        <f>IF(PatientData[[#This Row],[bmi]]&lt;18.5,"Underweight",
IF(PatientData[[#This Row],[bmi]]&lt;25,"Normal",
IF(PatientData[[#This Row],[bmi]]&lt;30,"Overweight","Obese")))</f>
        <v>Obese</v>
      </c>
      <c r="R9080" t="str">
        <f t="shared" si="4868"/>
        <v>Normal BP</v>
      </c>
      <c r="S9080" t="str">
        <f t="shared" si="4869"/>
        <v>Normal Cost</v>
      </c>
    </row>
    <row r="9081" spans="1:19" x14ac:dyDescent="0.3">
      <c r="A9081">
        <v>61</v>
      </c>
      <c r="B9081" t="s">
        <v>15</v>
      </c>
      <c r="C9081">
        <v>20.100000000000001</v>
      </c>
      <c r="D9081">
        <v>125</v>
      </c>
      <c r="E9081">
        <v>76</v>
      </c>
      <c r="F9081">
        <v>179.1</v>
      </c>
      <c r="G9081">
        <v>82.4</v>
      </c>
      <c r="H9081">
        <v>76</v>
      </c>
      <c r="I9081">
        <v>0</v>
      </c>
      <c r="J9081" t="s">
        <v>27</v>
      </c>
      <c r="K9081" t="s">
        <v>28</v>
      </c>
      <c r="L9081" t="s">
        <v>22</v>
      </c>
      <c r="M9081">
        <v>2.2000000000000002</v>
      </c>
      <c r="N9081">
        <v>8153.16</v>
      </c>
      <c r="O9081" t="s">
        <v>19</v>
      </c>
      <c r="P9081" t="str">
        <f t="shared" ref="P9081:P9084" si="4899">IF(A9078&lt;30,"18-29",IF(A9078&lt;45,"30-44",IF(A9078&lt;60,"45-59",IF(A9078&lt;75,"60-74","75+"))))</f>
        <v>60-74</v>
      </c>
      <c r="Q9081" t="str">
        <f>IF(PatientData[[#This Row],[bmi]]&lt;18.5,"Underweight",
IF(PatientData[[#This Row],[bmi]]&lt;25,"Normal",
IF(PatientData[[#This Row],[bmi]]&lt;30,"Overweight","Obese")))</f>
        <v>Normal</v>
      </c>
      <c r="R9081" t="str">
        <f t="shared" si="4868"/>
        <v>High BP</v>
      </c>
      <c r="S9081" t="str">
        <f t="shared" si="4869"/>
        <v>Normal Cost</v>
      </c>
    </row>
    <row r="9082" spans="1:19" x14ac:dyDescent="0.3">
      <c r="A9082">
        <v>67</v>
      </c>
      <c r="B9082" t="s">
        <v>15</v>
      </c>
      <c r="C9082">
        <v>43.7</v>
      </c>
      <c r="D9082">
        <v>123</v>
      </c>
      <c r="E9082">
        <v>70</v>
      </c>
      <c r="F9082">
        <v>260.7</v>
      </c>
      <c r="G9082">
        <v>104.8</v>
      </c>
      <c r="H9082">
        <v>76</v>
      </c>
      <c r="I9082">
        <v>2</v>
      </c>
      <c r="J9082" t="s">
        <v>24</v>
      </c>
      <c r="K9082" t="s">
        <v>26</v>
      </c>
      <c r="L9082" t="s">
        <v>25</v>
      </c>
      <c r="M9082">
        <v>2.6</v>
      </c>
      <c r="N9082">
        <v>6735.23</v>
      </c>
      <c r="O9082" t="s">
        <v>19</v>
      </c>
      <c r="P9082" t="str">
        <f t="shared" si="4899"/>
        <v>60-74</v>
      </c>
      <c r="Q9082" t="str">
        <f>IF(PatientData[[#This Row],[bmi]]&lt;18.5,"Underweight",
IF(PatientData[[#This Row],[bmi]]&lt;25,"Normal",
IF(PatientData[[#This Row],[bmi]]&lt;30,"Overweight","Obese")))</f>
        <v>Obese</v>
      </c>
      <c r="R9082" t="str">
        <f t="shared" si="4868"/>
        <v>High BP</v>
      </c>
      <c r="S9082" t="str">
        <f t="shared" si="4869"/>
        <v>Normal Cost</v>
      </c>
    </row>
    <row r="9083" spans="1:19" x14ac:dyDescent="0.3">
      <c r="A9083">
        <v>68</v>
      </c>
      <c r="B9083" t="s">
        <v>15</v>
      </c>
      <c r="C9083">
        <v>23.1</v>
      </c>
      <c r="D9083">
        <v>109</v>
      </c>
      <c r="E9083">
        <v>60</v>
      </c>
      <c r="F9083">
        <v>223</v>
      </c>
      <c r="G9083">
        <v>110.7</v>
      </c>
      <c r="H9083">
        <v>80</v>
      </c>
      <c r="I9083">
        <v>2</v>
      </c>
      <c r="J9083" t="s">
        <v>27</v>
      </c>
      <c r="K9083" t="s">
        <v>26</v>
      </c>
      <c r="L9083" t="s">
        <v>25</v>
      </c>
      <c r="M9083">
        <v>6.7</v>
      </c>
      <c r="N9083">
        <v>12877.33</v>
      </c>
      <c r="O9083" t="s">
        <v>19</v>
      </c>
      <c r="P9083" t="str">
        <f t="shared" si="4899"/>
        <v>45-59</v>
      </c>
      <c r="Q9083" t="str">
        <f>IF(PatientData[[#This Row],[bmi]]&lt;18.5,"Underweight",
IF(PatientData[[#This Row],[bmi]]&lt;25,"Normal",
IF(PatientData[[#This Row],[bmi]]&lt;30,"Overweight","Obese")))</f>
        <v>Normal</v>
      </c>
      <c r="R9083" t="str">
        <f t="shared" si="4868"/>
        <v>Normal BP</v>
      </c>
      <c r="S9083" t="str">
        <f t="shared" si="4869"/>
        <v>Normal Cost</v>
      </c>
    </row>
    <row r="9084" spans="1:19" x14ac:dyDescent="0.3">
      <c r="A9084">
        <v>48</v>
      </c>
      <c r="B9084" t="s">
        <v>15</v>
      </c>
      <c r="C9084">
        <v>29.1</v>
      </c>
      <c r="D9084">
        <v>115</v>
      </c>
      <c r="E9084">
        <v>73</v>
      </c>
      <c r="F9084">
        <v>222.7</v>
      </c>
      <c r="G9084">
        <v>146.9</v>
      </c>
      <c r="H9084">
        <v>58</v>
      </c>
      <c r="I9084">
        <v>1</v>
      </c>
      <c r="J9084" t="s">
        <v>16</v>
      </c>
      <c r="K9084" t="s">
        <v>28</v>
      </c>
      <c r="L9084" t="s">
        <v>25</v>
      </c>
      <c r="M9084">
        <v>9.8000000000000007</v>
      </c>
      <c r="N9084">
        <v>22397.46</v>
      </c>
      <c r="O9084" t="s">
        <v>19</v>
      </c>
      <c r="P9084" t="str">
        <f t="shared" si="4899"/>
        <v>60-74</v>
      </c>
      <c r="Q9084" t="str">
        <f>IF(PatientData[[#This Row],[bmi]]&lt;18.5,"Underweight",
IF(PatientData[[#This Row],[bmi]]&lt;25,"Normal",
IF(PatientData[[#This Row],[bmi]]&lt;30,"Overweight","Obese")))</f>
        <v>Overweight</v>
      </c>
      <c r="R9084" t="str">
        <f t="shared" si="4868"/>
        <v>Normal BP</v>
      </c>
      <c r="S9084" t="str">
        <f t="shared" si="4869"/>
        <v>High Cost</v>
      </c>
    </row>
    <row r="9085" spans="1:19" x14ac:dyDescent="0.3">
      <c r="A9085">
        <v>63</v>
      </c>
      <c r="B9085" t="s">
        <v>20</v>
      </c>
      <c r="C9085">
        <v>35.200000000000003</v>
      </c>
      <c r="D9085">
        <v>133</v>
      </c>
      <c r="E9085">
        <v>75</v>
      </c>
      <c r="F9085">
        <v>261.2</v>
      </c>
      <c r="G9085">
        <v>140.19999999999999</v>
      </c>
      <c r="H9085">
        <v>81</v>
      </c>
      <c r="I9085">
        <v>2</v>
      </c>
      <c r="J9085" t="s">
        <v>16</v>
      </c>
      <c r="K9085" t="s">
        <v>17</v>
      </c>
      <c r="L9085" t="s">
        <v>18</v>
      </c>
      <c r="M9085">
        <v>7.1</v>
      </c>
      <c r="N9085">
        <v>14388.88</v>
      </c>
      <c r="O9085" t="s">
        <v>23</v>
      </c>
      <c r="P9085" t="str">
        <f t="shared" ref="P9085" si="4900">IF(A9085&lt;30,"18-29",IF(A9085&lt;45,"30-44",IF(A9085&lt;60,"45-59",IF(A9085&lt;75,"60-74","75+"))))</f>
        <v>60-74</v>
      </c>
      <c r="Q9085" t="str">
        <f>IF(PatientData[[#This Row],[bmi]]&lt;18.5,"Underweight",
IF(PatientData[[#This Row],[bmi]]&lt;25,"Normal",
IF(PatientData[[#This Row],[bmi]]&lt;30,"Overweight","Obese")))</f>
        <v>Obese</v>
      </c>
      <c r="R9085" t="str">
        <f t="shared" si="4868"/>
        <v>High BP</v>
      </c>
      <c r="S9085" t="str">
        <f t="shared" si="4869"/>
        <v>Normal Cost</v>
      </c>
    </row>
    <row r="9086" spans="1:19" x14ac:dyDescent="0.3">
      <c r="A9086">
        <v>93</v>
      </c>
      <c r="B9086" t="s">
        <v>15</v>
      </c>
      <c r="C9086">
        <v>21.5</v>
      </c>
      <c r="D9086">
        <v>122</v>
      </c>
      <c r="E9086">
        <v>70</v>
      </c>
      <c r="F9086">
        <v>249.2</v>
      </c>
      <c r="G9086">
        <v>111.8</v>
      </c>
      <c r="H9086">
        <v>98</v>
      </c>
      <c r="I9086">
        <v>1</v>
      </c>
      <c r="J9086" t="s">
        <v>27</v>
      </c>
      <c r="K9086" t="s">
        <v>21</v>
      </c>
      <c r="L9086" t="s">
        <v>22</v>
      </c>
      <c r="M9086">
        <v>3.9</v>
      </c>
      <c r="N9086">
        <v>10374.469999999999</v>
      </c>
      <c r="O9086" t="s">
        <v>19</v>
      </c>
      <c r="P9086" t="str">
        <f t="shared" ref="P9086:P9088" si="4901">IF(A9083&lt;30,"18-29",IF(A9083&lt;45,"30-44",IF(A9083&lt;60,"45-59",IF(A9083&lt;75,"60-74","75+"))))</f>
        <v>60-74</v>
      </c>
      <c r="Q9086" t="str">
        <f>IF(PatientData[[#This Row],[bmi]]&lt;18.5,"Underweight",
IF(PatientData[[#This Row],[bmi]]&lt;25,"Normal",
IF(PatientData[[#This Row],[bmi]]&lt;30,"Overweight","Obese")))</f>
        <v>Normal</v>
      </c>
      <c r="R9086" t="str">
        <f t="shared" si="4868"/>
        <v>High BP</v>
      </c>
      <c r="S9086" t="str">
        <f t="shared" si="4869"/>
        <v>Normal Cost</v>
      </c>
    </row>
    <row r="9087" spans="1:19" x14ac:dyDescent="0.3">
      <c r="A9087">
        <v>50</v>
      </c>
      <c r="B9087" t="s">
        <v>15</v>
      </c>
      <c r="C9087">
        <v>33.4</v>
      </c>
      <c r="D9087">
        <v>121</v>
      </c>
      <c r="E9087">
        <v>69</v>
      </c>
      <c r="F9087">
        <v>237.1</v>
      </c>
      <c r="G9087">
        <v>97.5</v>
      </c>
      <c r="H9087">
        <v>60</v>
      </c>
      <c r="I9087">
        <v>4</v>
      </c>
      <c r="J9087" t="s">
        <v>24</v>
      </c>
      <c r="K9087" t="s">
        <v>21</v>
      </c>
      <c r="L9087" t="s">
        <v>25</v>
      </c>
      <c r="M9087">
        <v>7.7</v>
      </c>
      <c r="N9087">
        <v>13507.18</v>
      </c>
      <c r="O9087" t="s">
        <v>19</v>
      </c>
      <c r="P9087" t="str">
        <f t="shared" si="4901"/>
        <v>45-59</v>
      </c>
      <c r="Q9087" t="str">
        <f>IF(PatientData[[#This Row],[bmi]]&lt;18.5,"Underweight",
IF(PatientData[[#This Row],[bmi]]&lt;25,"Normal",
IF(PatientData[[#This Row],[bmi]]&lt;30,"Overweight","Obese")))</f>
        <v>Obese</v>
      </c>
      <c r="R9087" t="str">
        <f t="shared" si="4868"/>
        <v>High BP</v>
      </c>
      <c r="S9087" t="str">
        <f t="shared" si="4869"/>
        <v>Normal Cost</v>
      </c>
    </row>
    <row r="9088" spans="1:19" x14ac:dyDescent="0.3">
      <c r="A9088">
        <v>57</v>
      </c>
      <c r="B9088" t="s">
        <v>15</v>
      </c>
      <c r="C9088">
        <v>30.9</v>
      </c>
      <c r="D9088">
        <v>128</v>
      </c>
      <c r="E9088">
        <v>78</v>
      </c>
      <c r="F9088">
        <v>245.4</v>
      </c>
      <c r="G9088">
        <v>103.4</v>
      </c>
      <c r="H9088">
        <v>66</v>
      </c>
      <c r="I9088">
        <v>1</v>
      </c>
      <c r="J9088" t="s">
        <v>16</v>
      </c>
      <c r="K9088" t="s">
        <v>28</v>
      </c>
      <c r="L9088" t="s">
        <v>18</v>
      </c>
      <c r="M9088">
        <v>10.4</v>
      </c>
      <c r="N9088">
        <v>21277.19</v>
      </c>
      <c r="O9088" t="s">
        <v>19</v>
      </c>
      <c r="P9088" t="str">
        <f t="shared" si="4901"/>
        <v>60-74</v>
      </c>
      <c r="Q9088" t="str">
        <f>IF(PatientData[[#This Row],[bmi]]&lt;18.5,"Underweight",
IF(PatientData[[#This Row],[bmi]]&lt;25,"Normal",
IF(PatientData[[#This Row],[bmi]]&lt;30,"Overweight","Obese")))</f>
        <v>Obese</v>
      </c>
      <c r="R9088" t="str">
        <f t="shared" si="4868"/>
        <v>High BP</v>
      </c>
      <c r="S9088" t="str">
        <f t="shared" si="4869"/>
        <v>High Cost</v>
      </c>
    </row>
    <row r="9089" spans="1:19" x14ac:dyDescent="0.3">
      <c r="A9089">
        <v>60</v>
      </c>
      <c r="B9089" t="s">
        <v>20</v>
      </c>
      <c r="C9089">
        <v>35.200000000000003</v>
      </c>
      <c r="D9089">
        <v>138</v>
      </c>
      <c r="E9089">
        <v>78</v>
      </c>
      <c r="F9089">
        <v>248.6</v>
      </c>
      <c r="G9089">
        <v>101.4</v>
      </c>
      <c r="H9089">
        <v>51</v>
      </c>
      <c r="I9089">
        <v>2</v>
      </c>
      <c r="J9089" t="s">
        <v>27</v>
      </c>
      <c r="K9089" t="s">
        <v>28</v>
      </c>
      <c r="L9089" t="s">
        <v>25</v>
      </c>
      <c r="M9089">
        <v>3.5</v>
      </c>
      <c r="N9089">
        <v>11685.58</v>
      </c>
      <c r="O9089" t="s">
        <v>19</v>
      </c>
      <c r="P9089" t="str">
        <f t="shared" ref="P9089" si="4902">IF(A9089&lt;30,"18-29",IF(A9089&lt;45,"30-44",IF(A9089&lt;60,"45-59",IF(A9089&lt;75,"60-74","75+"))))</f>
        <v>60-74</v>
      </c>
      <c r="Q9089" t="str">
        <f>IF(PatientData[[#This Row],[bmi]]&lt;18.5,"Underweight",
IF(PatientData[[#This Row],[bmi]]&lt;25,"Normal",
IF(PatientData[[#This Row],[bmi]]&lt;30,"Overweight","Obese")))</f>
        <v>Obese</v>
      </c>
      <c r="R9089" t="str">
        <f t="shared" si="4868"/>
        <v>High BP</v>
      </c>
      <c r="S9089" t="str">
        <f t="shared" si="4869"/>
        <v>Normal Cost</v>
      </c>
    </row>
    <row r="9090" spans="1:19" x14ac:dyDescent="0.3">
      <c r="A9090">
        <v>53</v>
      </c>
      <c r="B9090" t="s">
        <v>15</v>
      </c>
      <c r="C9090">
        <v>43.7</v>
      </c>
      <c r="D9090">
        <v>139</v>
      </c>
      <c r="E9090">
        <v>84</v>
      </c>
      <c r="F9090">
        <v>266.5</v>
      </c>
      <c r="G9090">
        <v>115</v>
      </c>
      <c r="H9090">
        <v>85</v>
      </c>
      <c r="I9090">
        <v>0</v>
      </c>
      <c r="J9090" t="s">
        <v>27</v>
      </c>
      <c r="K9090" t="s">
        <v>21</v>
      </c>
      <c r="L9090" t="s">
        <v>18</v>
      </c>
      <c r="M9090">
        <v>5.9</v>
      </c>
      <c r="N9090">
        <v>13807.79</v>
      </c>
      <c r="O9090" t="s">
        <v>19</v>
      </c>
      <c r="P9090" t="str">
        <f t="shared" ref="P9090" si="4903">IF(A9087&lt;30,"18-29",IF(A9087&lt;45,"30-44",IF(A9087&lt;60,"45-59",IF(A9087&lt;75,"60-74","75+"))))</f>
        <v>45-59</v>
      </c>
      <c r="Q9090" t="str">
        <f>IF(PatientData[[#This Row],[bmi]]&lt;18.5,"Underweight",
IF(PatientData[[#This Row],[bmi]]&lt;25,"Normal",
IF(PatientData[[#This Row],[bmi]]&lt;30,"Overweight","Obese")))</f>
        <v>Obese</v>
      </c>
      <c r="R9090" t="str">
        <f t="shared" si="4868"/>
        <v>High BP</v>
      </c>
      <c r="S9090" t="str">
        <f t="shared" si="4869"/>
        <v>Normal Cost</v>
      </c>
    </row>
    <row r="9091" spans="1:19" x14ac:dyDescent="0.3">
      <c r="A9091">
        <v>94</v>
      </c>
      <c r="B9091" t="s">
        <v>20</v>
      </c>
      <c r="C9091">
        <v>35.200000000000003</v>
      </c>
      <c r="D9091">
        <v>139</v>
      </c>
      <c r="E9091">
        <v>80</v>
      </c>
      <c r="F9091">
        <v>251.7</v>
      </c>
      <c r="G9091">
        <v>93.1</v>
      </c>
      <c r="H9091">
        <v>97</v>
      </c>
      <c r="I9091">
        <v>0</v>
      </c>
      <c r="J9091" t="s">
        <v>16</v>
      </c>
      <c r="K9091" t="s">
        <v>26</v>
      </c>
      <c r="L9091" t="s">
        <v>18</v>
      </c>
      <c r="M9091">
        <v>6.9</v>
      </c>
      <c r="N9091">
        <v>13449.8</v>
      </c>
      <c r="O9091" t="s">
        <v>19</v>
      </c>
      <c r="P9091" t="str">
        <f t="shared" ref="P9091" si="4904">IF(A9091&lt;30,"18-29",IF(A9091&lt;45,"30-44",IF(A9091&lt;60,"45-59",IF(A9091&lt;75,"60-74","75+"))))</f>
        <v>75+</v>
      </c>
      <c r="Q9091" t="str">
        <f>IF(PatientData[[#This Row],[bmi]]&lt;18.5,"Underweight",
IF(PatientData[[#This Row],[bmi]]&lt;25,"Normal",
IF(PatientData[[#This Row],[bmi]]&lt;30,"Overweight","Obese")))</f>
        <v>Obese</v>
      </c>
      <c r="R9091" t="str">
        <f t="shared" ref="R9091:R9154" si="4905">IF(AND(D9091&lt;120,E9091&lt;80),"Normal BP","High BP")</f>
        <v>High BP</v>
      </c>
      <c r="S9091" t="str">
        <f t="shared" ref="S9091:S9154" si="4906">IF(N9091&gt;15000,"High Cost","Normal Cost")</f>
        <v>Normal Cost</v>
      </c>
    </row>
    <row r="9092" spans="1:19" x14ac:dyDescent="0.3">
      <c r="A9092">
        <v>62</v>
      </c>
      <c r="B9092" t="s">
        <v>15</v>
      </c>
      <c r="C9092">
        <v>24.7</v>
      </c>
      <c r="D9092">
        <v>114</v>
      </c>
      <c r="E9092">
        <v>63</v>
      </c>
      <c r="F9092">
        <v>234.9</v>
      </c>
      <c r="G9092">
        <v>123.8</v>
      </c>
      <c r="H9092">
        <v>87</v>
      </c>
      <c r="I9092">
        <v>1</v>
      </c>
      <c r="J9092" t="s">
        <v>16</v>
      </c>
      <c r="K9092" t="s">
        <v>17</v>
      </c>
      <c r="L9092" t="s">
        <v>22</v>
      </c>
      <c r="M9092">
        <v>8.1</v>
      </c>
      <c r="N9092">
        <v>14739.28</v>
      </c>
      <c r="O9092" t="s">
        <v>19</v>
      </c>
      <c r="P9092" t="str">
        <f t="shared" ref="P9092:P9094" si="4907">IF(A9089&lt;30,"18-29",IF(A9089&lt;45,"30-44",IF(A9089&lt;60,"45-59",IF(A9089&lt;75,"60-74","75+"))))</f>
        <v>60-74</v>
      </c>
      <c r="Q9092" t="str">
        <f>IF(PatientData[[#This Row],[bmi]]&lt;18.5,"Underweight",
IF(PatientData[[#This Row],[bmi]]&lt;25,"Normal",
IF(PatientData[[#This Row],[bmi]]&lt;30,"Overweight","Obese")))</f>
        <v>Normal</v>
      </c>
      <c r="R9092" t="str">
        <f t="shared" si="4905"/>
        <v>Normal BP</v>
      </c>
      <c r="S9092" t="str">
        <f t="shared" si="4906"/>
        <v>Normal Cost</v>
      </c>
    </row>
    <row r="9093" spans="1:19" x14ac:dyDescent="0.3">
      <c r="A9093">
        <v>66</v>
      </c>
      <c r="B9093" t="s">
        <v>15</v>
      </c>
      <c r="C9093">
        <v>39.799999999999997</v>
      </c>
      <c r="D9093">
        <v>163</v>
      </c>
      <c r="E9093">
        <v>94</v>
      </c>
      <c r="F9093">
        <v>236.4</v>
      </c>
      <c r="G9093">
        <v>122.2</v>
      </c>
      <c r="H9093">
        <v>80</v>
      </c>
      <c r="I9093">
        <v>1</v>
      </c>
      <c r="J9093" t="s">
        <v>27</v>
      </c>
      <c r="K9093" t="s">
        <v>28</v>
      </c>
      <c r="L9093" t="s">
        <v>25</v>
      </c>
      <c r="M9093">
        <v>7.7</v>
      </c>
      <c r="N9093">
        <v>16412.71</v>
      </c>
      <c r="O9093" t="s">
        <v>19</v>
      </c>
      <c r="P9093" t="str">
        <f t="shared" si="4907"/>
        <v>45-59</v>
      </c>
      <c r="Q9093" t="str">
        <f>IF(PatientData[[#This Row],[bmi]]&lt;18.5,"Underweight",
IF(PatientData[[#This Row],[bmi]]&lt;25,"Normal",
IF(PatientData[[#This Row],[bmi]]&lt;30,"Overweight","Obese")))</f>
        <v>Obese</v>
      </c>
      <c r="R9093" t="str">
        <f t="shared" si="4905"/>
        <v>High BP</v>
      </c>
      <c r="S9093" t="str">
        <f t="shared" si="4906"/>
        <v>High Cost</v>
      </c>
    </row>
    <row r="9094" spans="1:19" x14ac:dyDescent="0.3">
      <c r="A9094">
        <v>63</v>
      </c>
      <c r="B9094" t="s">
        <v>15</v>
      </c>
      <c r="C9094">
        <v>29.4</v>
      </c>
      <c r="D9094">
        <v>119</v>
      </c>
      <c r="E9094">
        <v>73</v>
      </c>
      <c r="F9094">
        <v>267.7</v>
      </c>
      <c r="G9094">
        <v>107.6</v>
      </c>
      <c r="H9094">
        <v>83</v>
      </c>
      <c r="I9094">
        <v>0</v>
      </c>
      <c r="J9094" t="s">
        <v>16</v>
      </c>
      <c r="K9094" t="s">
        <v>26</v>
      </c>
      <c r="L9094" t="s">
        <v>22</v>
      </c>
      <c r="M9094">
        <v>4.9000000000000004</v>
      </c>
      <c r="N9094">
        <v>11084.06</v>
      </c>
      <c r="O9094" t="s">
        <v>19</v>
      </c>
      <c r="P9094" t="str">
        <f t="shared" si="4907"/>
        <v>75+</v>
      </c>
      <c r="Q9094" t="str">
        <f>IF(PatientData[[#This Row],[bmi]]&lt;18.5,"Underweight",
IF(PatientData[[#This Row],[bmi]]&lt;25,"Normal",
IF(PatientData[[#This Row],[bmi]]&lt;30,"Overweight","Obese")))</f>
        <v>Overweight</v>
      </c>
      <c r="R9094" t="str">
        <f t="shared" si="4905"/>
        <v>Normal BP</v>
      </c>
      <c r="S9094" t="str">
        <f t="shared" si="4906"/>
        <v>Normal Cost</v>
      </c>
    </row>
    <row r="9095" spans="1:19" x14ac:dyDescent="0.3">
      <c r="A9095">
        <v>53</v>
      </c>
      <c r="B9095" t="s">
        <v>20</v>
      </c>
      <c r="C9095">
        <v>35.200000000000003</v>
      </c>
      <c r="D9095">
        <v>131</v>
      </c>
      <c r="E9095">
        <v>75</v>
      </c>
      <c r="F9095">
        <v>236.3</v>
      </c>
      <c r="G9095">
        <v>184.7</v>
      </c>
      <c r="H9095">
        <v>81</v>
      </c>
      <c r="I9095">
        <v>1</v>
      </c>
      <c r="J9095" t="s">
        <v>24</v>
      </c>
      <c r="K9095" t="s">
        <v>17</v>
      </c>
      <c r="L9095" t="s">
        <v>18</v>
      </c>
      <c r="M9095">
        <v>12.4</v>
      </c>
      <c r="N9095">
        <v>20631.5</v>
      </c>
      <c r="O9095" t="s">
        <v>19</v>
      </c>
      <c r="P9095" t="str">
        <f t="shared" ref="P9095:P9097" si="4908">IF(A9095&lt;30,"18-29",IF(A9095&lt;45,"30-44",IF(A9095&lt;60,"45-59",IF(A9095&lt;75,"60-74","75+"))))</f>
        <v>45-59</v>
      </c>
      <c r="Q9095" t="str">
        <f>IF(PatientData[[#This Row],[bmi]]&lt;18.5,"Underweight",
IF(PatientData[[#This Row],[bmi]]&lt;25,"Normal",
IF(PatientData[[#This Row],[bmi]]&lt;30,"Overweight","Obese")))</f>
        <v>Obese</v>
      </c>
      <c r="R9095" t="str">
        <f t="shared" si="4905"/>
        <v>High BP</v>
      </c>
      <c r="S9095" t="str">
        <f t="shared" si="4906"/>
        <v>High Cost</v>
      </c>
    </row>
    <row r="9096" spans="1:19" x14ac:dyDescent="0.3">
      <c r="A9096">
        <v>54</v>
      </c>
      <c r="B9096" t="s">
        <v>20</v>
      </c>
      <c r="C9096">
        <v>35.200000000000003</v>
      </c>
      <c r="D9096">
        <v>126</v>
      </c>
      <c r="E9096">
        <v>88</v>
      </c>
      <c r="F9096">
        <v>266.2</v>
      </c>
      <c r="G9096">
        <v>119.9</v>
      </c>
      <c r="H9096">
        <v>78</v>
      </c>
      <c r="I9096">
        <v>1</v>
      </c>
      <c r="J9096" t="s">
        <v>24</v>
      </c>
      <c r="K9096" t="s">
        <v>21</v>
      </c>
      <c r="L9096" t="s">
        <v>18</v>
      </c>
      <c r="M9096">
        <v>7.5</v>
      </c>
      <c r="N9096">
        <v>14273.27</v>
      </c>
      <c r="O9096" t="s">
        <v>19</v>
      </c>
      <c r="P9096" t="str">
        <f t="shared" si="4908"/>
        <v>45-59</v>
      </c>
      <c r="Q9096" t="str">
        <f>IF(PatientData[[#This Row],[bmi]]&lt;18.5,"Underweight",
IF(PatientData[[#This Row],[bmi]]&lt;25,"Normal",
IF(PatientData[[#This Row],[bmi]]&lt;30,"Overweight","Obese")))</f>
        <v>Obese</v>
      </c>
      <c r="R9096" t="str">
        <f t="shared" si="4905"/>
        <v>High BP</v>
      </c>
      <c r="S9096" t="str">
        <f t="shared" si="4906"/>
        <v>Normal Cost</v>
      </c>
    </row>
    <row r="9097" spans="1:19" x14ac:dyDescent="0.3">
      <c r="A9097">
        <v>48</v>
      </c>
      <c r="B9097" t="s">
        <v>20</v>
      </c>
      <c r="C9097">
        <v>35.200000000000003</v>
      </c>
      <c r="D9097">
        <v>124</v>
      </c>
      <c r="E9097">
        <v>79</v>
      </c>
      <c r="F9097">
        <v>251.6</v>
      </c>
      <c r="G9097">
        <v>100.6</v>
      </c>
      <c r="H9097">
        <v>61</v>
      </c>
      <c r="I9097">
        <v>1</v>
      </c>
      <c r="J9097" t="s">
        <v>24</v>
      </c>
      <c r="K9097" t="s">
        <v>26</v>
      </c>
      <c r="L9097" t="s">
        <v>18</v>
      </c>
      <c r="M9097">
        <v>4.0999999999999996</v>
      </c>
      <c r="N9097">
        <v>9710.69</v>
      </c>
      <c r="O9097" t="s">
        <v>19</v>
      </c>
      <c r="P9097" t="str">
        <f t="shared" si="4908"/>
        <v>45-59</v>
      </c>
      <c r="Q9097" t="str">
        <f>IF(PatientData[[#This Row],[bmi]]&lt;18.5,"Underweight",
IF(PatientData[[#This Row],[bmi]]&lt;25,"Normal",
IF(PatientData[[#This Row],[bmi]]&lt;30,"Overweight","Obese")))</f>
        <v>Obese</v>
      </c>
      <c r="R9097" t="str">
        <f t="shared" si="4905"/>
        <v>High BP</v>
      </c>
      <c r="S9097" t="str">
        <f t="shared" si="4906"/>
        <v>Normal Cost</v>
      </c>
    </row>
    <row r="9098" spans="1:19" x14ac:dyDescent="0.3">
      <c r="A9098">
        <v>59</v>
      </c>
      <c r="B9098" t="s">
        <v>15</v>
      </c>
      <c r="C9098">
        <v>19.899999999999999</v>
      </c>
      <c r="D9098">
        <v>121</v>
      </c>
      <c r="E9098">
        <v>76</v>
      </c>
      <c r="F9098">
        <v>210.2</v>
      </c>
      <c r="G9098">
        <v>108.7</v>
      </c>
      <c r="H9098">
        <v>83</v>
      </c>
      <c r="I9098">
        <v>2</v>
      </c>
      <c r="J9098" t="s">
        <v>24</v>
      </c>
      <c r="K9098" t="s">
        <v>28</v>
      </c>
      <c r="L9098" t="s">
        <v>22</v>
      </c>
      <c r="M9098">
        <v>6.7</v>
      </c>
      <c r="N9098">
        <v>17351.32</v>
      </c>
      <c r="O9098" t="s">
        <v>23</v>
      </c>
      <c r="P9098" t="str">
        <f t="shared" ref="P9098:P9099" si="4909">IF(A9095&lt;30,"18-29",IF(A9095&lt;45,"30-44",IF(A9095&lt;60,"45-59",IF(A9095&lt;75,"60-74","75+"))))</f>
        <v>45-59</v>
      </c>
      <c r="Q9098" t="str">
        <f>IF(PatientData[[#This Row],[bmi]]&lt;18.5,"Underweight",
IF(PatientData[[#This Row],[bmi]]&lt;25,"Normal",
IF(PatientData[[#This Row],[bmi]]&lt;30,"Overweight","Obese")))</f>
        <v>Normal</v>
      </c>
      <c r="R9098" t="str">
        <f t="shared" si="4905"/>
        <v>High BP</v>
      </c>
      <c r="S9098" t="str">
        <f t="shared" si="4906"/>
        <v>High Cost</v>
      </c>
    </row>
    <row r="9099" spans="1:19" x14ac:dyDescent="0.3">
      <c r="A9099">
        <v>37</v>
      </c>
      <c r="B9099" t="s">
        <v>15</v>
      </c>
      <c r="C9099">
        <v>33.700000000000003</v>
      </c>
      <c r="D9099">
        <v>110</v>
      </c>
      <c r="E9099">
        <v>60</v>
      </c>
      <c r="F9099">
        <v>238.2</v>
      </c>
      <c r="G9099">
        <v>102.4</v>
      </c>
      <c r="H9099">
        <v>86</v>
      </c>
      <c r="I9099">
        <v>0</v>
      </c>
      <c r="J9099" t="s">
        <v>24</v>
      </c>
      <c r="K9099" t="s">
        <v>26</v>
      </c>
      <c r="L9099" t="s">
        <v>25</v>
      </c>
      <c r="M9099">
        <v>6.7</v>
      </c>
      <c r="N9099">
        <v>11908.52</v>
      </c>
      <c r="O9099" t="s">
        <v>19</v>
      </c>
      <c r="P9099" t="str">
        <f t="shared" si="4909"/>
        <v>45-59</v>
      </c>
      <c r="Q9099" t="str">
        <f>IF(PatientData[[#This Row],[bmi]]&lt;18.5,"Underweight",
IF(PatientData[[#This Row],[bmi]]&lt;25,"Normal",
IF(PatientData[[#This Row],[bmi]]&lt;30,"Overweight","Obese")))</f>
        <v>Obese</v>
      </c>
      <c r="R9099" t="str">
        <f t="shared" si="4905"/>
        <v>Normal BP</v>
      </c>
      <c r="S9099" t="str">
        <f t="shared" si="4906"/>
        <v>Normal Cost</v>
      </c>
    </row>
    <row r="9100" spans="1:19" x14ac:dyDescent="0.3">
      <c r="A9100">
        <v>79</v>
      </c>
      <c r="B9100" t="s">
        <v>20</v>
      </c>
      <c r="C9100">
        <v>35.200000000000003</v>
      </c>
      <c r="D9100">
        <v>122</v>
      </c>
      <c r="E9100">
        <v>67</v>
      </c>
      <c r="F9100">
        <v>241.3</v>
      </c>
      <c r="G9100">
        <v>111</v>
      </c>
      <c r="H9100">
        <v>95</v>
      </c>
      <c r="I9100">
        <v>0</v>
      </c>
      <c r="J9100" t="s">
        <v>16</v>
      </c>
      <c r="K9100" t="s">
        <v>21</v>
      </c>
      <c r="L9100" t="s">
        <v>25</v>
      </c>
      <c r="M9100">
        <v>7.6</v>
      </c>
      <c r="N9100">
        <v>16544.03</v>
      </c>
      <c r="O9100" t="s">
        <v>19</v>
      </c>
      <c r="P9100" t="str">
        <f t="shared" ref="P9100" si="4910">IF(A9100&lt;30,"18-29",IF(A9100&lt;45,"30-44",IF(A9100&lt;60,"45-59",IF(A9100&lt;75,"60-74","75+"))))</f>
        <v>75+</v>
      </c>
      <c r="Q9100" t="str">
        <f>IF(PatientData[[#This Row],[bmi]]&lt;18.5,"Underweight",
IF(PatientData[[#This Row],[bmi]]&lt;25,"Normal",
IF(PatientData[[#This Row],[bmi]]&lt;30,"Overweight","Obese")))</f>
        <v>Obese</v>
      </c>
      <c r="R9100" t="str">
        <f t="shared" si="4905"/>
        <v>High BP</v>
      </c>
      <c r="S9100" t="str">
        <f t="shared" si="4906"/>
        <v>High Cost</v>
      </c>
    </row>
    <row r="9101" spans="1:19" x14ac:dyDescent="0.3">
      <c r="A9101">
        <v>33</v>
      </c>
      <c r="B9101" t="s">
        <v>15</v>
      </c>
      <c r="C9101">
        <v>28.5</v>
      </c>
      <c r="D9101">
        <v>111</v>
      </c>
      <c r="E9101">
        <v>60</v>
      </c>
      <c r="F9101">
        <v>226.7</v>
      </c>
      <c r="G9101">
        <v>89.2</v>
      </c>
      <c r="H9101">
        <v>66</v>
      </c>
      <c r="I9101">
        <v>0</v>
      </c>
      <c r="J9101" t="s">
        <v>24</v>
      </c>
      <c r="K9101" t="s">
        <v>26</v>
      </c>
      <c r="L9101" t="s">
        <v>25</v>
      </c>
      <c r="M9101">
        <v>2.6</v>
      </c>
      <c r="N9101">
        <v>5279.6</v>
      </c>
      <c r="O9101" t="s">
        <v>19</v>
      </c>
      <c r="P9101" t="str">
        <f t="shared" ref="P9101" si="4911">IF(A9098&lt;30,"18-29",IF(A9098&lt;45,"30-44",IF(A9098&lt;60,"45-59",IF(A9098&lt;75,"60-74","75+"))))</f>
        <v>45-59</v>
      </c>
      <c r="Q9101" t="str">
        <f>IF(PatientData[[#This Row],[bmi]]&lt;18.5,"Underweight",
IF(PatientData[[#This Row],[bmi]]&lt;25,"Normal",
IF(PatientData[[#This Row],[bmi]]&lt;30,"Overweight","Obese")))</f>
        <v>Overweight</v>
      </c>
      <c r="R9101" t="str">
        <f t="shared" si="4905"/>
        <v>Normal BP</v>
      </c>
      <c r="S9101" t="str">
        <f t="shared" si="4906"/>
        <v>Normal Cost</v>
      </c>
    </row>
    <row r="9102" spans="1:19" x14ac:dyDescent="0.3">
      <c r="A9102">
        <v>88</v>
      </c>
      <c r="B9102" t="s">
        <v>20</v>
      </c>
      <c r="C9102">
        <v>35.200000000000003</v>
      </c>
      <c r="D9102">
        <v>120</v>
      </c>
      <c r="E9102">
        <v>72</v>
      </c>
      <c r="F9102">
        <v>300</v>
      </c>
      <c r="G9102">
        <v>122.9</v>
      </c>
      <c r="H9102">
        <v>139</v>
      </c>
      <c r="I9102">
        <v>1</v>
      </c>
      <c r="J9102" t="s">
        <v>27</v>
      </c>
      <c r="K9102" t="s">
        <v>21</v>
      </c>
      <c r="L9102" t="s">
        <v>18</v>
      </c>
      <c r="M9102">
        <v>5</v>
      </c>
      <c r="N9102">
        <v>12227.13</v>
      </c>
      <c r="O9102" t="s">
        <v>19</v>
      </c>
      <c r="P9102" t="str">
        <f t="shared" ref="P9102:P9103" si="4912">IF(A9102&lt;30,"18-29",IF(A9102&lt;45,"30-44",IF(A9102&lt;60,"45-59",IF(A9102&lt;75,"60-74","75+"))))</f>
        <v>75+</v>
      </c>
      <c r="Q9102" t="str">
        <f>IF(PatientData[[#This Row],[bmi]]&lt;18.5,"Underweight",
IF(PatientData[[#This Row],[bmi]]&lt;25,"Normal",
IF(PatientData[[#This Row],[bmi]]&lt;30,"Overweight","Obese")))</f>
        <v>Obese</v>
      </c>
      <c r="R9102" t="str">
        <f t="shared" si="4905"/>
        <v>High BP</v>
      </c>
      <c r="S9102" t="str">
        <f t="shared" si="4906"/>
        <v>Normal Cost</v>
      </c>
    </row>
    <row r="9103" spans="1:19" x14ac:dyDescent="0.3">
      <c r="A9103">
        <v>83</v>
      </c>
      <c r="B9103" t="s">
        <v>20</v>
      </c>
      <c r="C9103">
        <v>35.200000000000003</v>
      </c>
      <c r="D9103">
        <v>141</v>
      </c>
      <c r="E9103">
        <v>79</v>
      </c>
      <c r="F9103">
        <v>218.9</v>
      </c>
      <c r="G9103">
        <v>105.5</v>
      </c>
      <c r="H9103">
        <v>72</v>
      </c>
      <c r="I9103">
        <v>2</v>
      </c>
      <c r="J9103" t="s">
        <v>24</v>
      </c>
      <c r="K9103" t="s">
        <v>21</v>
      </c>
      <c r="L9103" t="s">
        <v>22</v>
      </c>
      <c r="M9103">
        <v>6</v>
      </c>
      <c r="N9103">
        <v>12515.64</v>
      </c>
      <c r="O9103" t="s">
        <v>19</v>
      </c>
      <c r="P9103" t="str">
        <f t="shared" si="4912"/>
        <v>75+</v>
      </c>
      <c r="Q9103" t="str">
        <f>IF(PatientData[[#This Row],[bmi]]&lt;18.5,"Underweight",
IF(PatientData[[#This Row],[bmi]]&lt;25,"Normal",
IF(PatientData[[#This Row],[bmi]]&lt;30,"Overweight","Obese")))</f>
        <v>Obese</v>
      </c>
      <c r="R9103" t="str">
        <f t="shared" si="4905"/>
        <v>High BP</v>
      </c>
      <c r="S9103" t="str">
        <f t="shared" si="4906"/>
        <v>Normal Cost</v>
      </c>
    </row>
    <row r="9104" spans="1:19" x14ac:dyDescent="0.3">
      <c r="A9104">
        <v>45</v>
      </c>
      <c r="B9104" t="s">
        <v>15</v>
      </c>
      <c r="C9104">
        <v>22.8</v>
      </c>
      <c r="D9104">
        <v>126</v>
      </c>
      <c r="E9104">
        <v>76</v>
      </c>
      <c r="F9104">
        <v>200.6</v>
      </c>
      <c r="G9104">
        <v>138.19999999999999</v>
      </c>
      <c r="H9104">
        <v>69</v>
      </c>
      <c r="I9104">
        <v>0</v>
      </c>
      <c r="J9104" t="s">
        <v>24</v>
      </c>
      <c r="K9104" t="s">
        <v>28</v>
      </c>
      <c r="L9104" t="s">
        <v>18</v>
      </c>
      <c r="M9104">
        <v>5.7</v>
      </c>
      <c r="N9104">
        <v>13538.85</v>
      </c>
      <c r="O9104" t="s">
        <v>23</v>
      </c>
      <c r="P9104" t="str">
        <f t="shared" ref="P9104" si="4913">IF(A9101&lt;30,"18-29",IF(A9101&lt;45,"30-44",IF(A9101&lt;60,"45-59",IF(A9101&lt;75,"60-74","75+"))))</f>
        <v>30-44</v>
      </c>
      <c r="Q9104" t="str">
        <f>IF(PatientData[[#This Row],[bmi]]&lt;18.5,"Underweight",
IF(PatientData[[#This Row],[bmi]]&lt;25,"Normal",
IF(PatientData[[#This Row],[bmi]]&lt;30,"Overweight","Obese")))</f>
        <v>Normal</v>
      </c>
      <c r="R9104" t="str">
        <f t="shared" si="4905"/>
        <v>High BP</v>
      </c>
      <c r="S9104" t="str">
        <f t="shared" si="4906"/>
        <v>Normal Cost</v>
      </c>
    </row>
    <row r="9105" spans="1:19" x14ac:dyDescent="0.3">
      <c r="A9105">
        <v>52</v>
      </c>
      <c r="B9105" t="s">
        <v>20</v>
      </c>
      <c r="C9105">
        <v>35.299999999999997</v>
      </c>
      <c r="D9105">
        <v>118</v>
      </c>
      <c r="E9105">
        <v>71</v>
      </c>
      <c r="F9105">
        <v>217.2</v>
      </c>
      <c r="G9105">
        <v>103.1</v>
      </c>
      <c r="H9105">
        <v>72</v>
      </c>
      <c r="I9105">
        <v>2</v>
      </c>
      <c r="J9105" t="s">
        <v>24</v>
      </c>
      <c r="K9105" t="s">
        <v>21</v>
      </c>
      <c r="L9105" t="s">
        <v>25</v>
      </c>
      <c r="M9105">
        <v>7</v>
      </c>
      <c r="N9105">
        <v>11727.93</v>
      </c>
      <c r="O9105" t="s">
        <v>19</v>
      </c>
      <c r="P9105" t="str">
        <f t="shared" ref="P9105" si="4914">IF(A9105&lt;30,"18-29",IF(A9105&lt;45,"30-44",IF(A9105&lt;60,"45-59",IF(A9105&lt;75,"60-74","75+"))))</f>
        <v>45-59</v>
      </c>
      <c r="Q9105" t="str">
        <f>IF(PatientData[[#This Row],[bmi]]&lt;18.5,"Underweight",
IF(PatientData[[#This Row],[bmi]]&lt;25,"Normal",
IF(PatientData[[#This Row],[bmi]]&lt;30,"Overweight","Obese")))</f>
        <v>Obese</v>
      </c>
      <c r="R9105" t="str">
        <f t="shared" si="4905"/>
        <v>Normal BP</v>
      </c>
      <c r="S9105" t="str">
        <f t="shared" si="4906"/>
        <v>Normal Cost</v>
      </c>
    </row>
    <row r="9106" spans="1:19" x14ac:dyDescent="0.3">
      <c r="A9106">
        <v>54</v>
      </c>
      <c r="B9106" t="s">
        <v>15</v>
      </c>
      <c r="C9106">
        <v>27.7</v>
      </c>
      <c r="D9106">
        <v>122</v>
      </c>
      <c r="E9106">
        <v>67</v>
      </c>
      <c r="F9106">
        <v>240.9</v>
      </c>
      <c r="G9106">
        <v>118.7</v>
      </c>
      <c r="H9106">
        <v>72</v>
      </c>
      <c r="I9106">
        <v>1</v>
      </c>
      <c r="J9106" t="s">
        <v>24</v>
      </c>
      <c r="K9106" t="s">
        <v>28</v>
      </c>
      <c r="L9106" t="s">
        <v>18</v>
      </c>
      <c r="M9106">
        <v>2.9</v>
      </c>
      <c r="N9106">
        <v>10136.16</v>
      </c>
      <c r="O9106" t="s">
        <v>19</v>
      </c>
      <c r="P9106" t="str">
        <f t="shared" ref="P9106:P9108" si="4915">IF(A9103&lt;30,"18-29",IF(A9103&lt;45,"30-44",IF(A9103&lt;60,"45-59",IF(A9103&lt;75,"60-74","75+"))))</f>
        <v>75+</v>
      </c>
      <c r="Q9106" t="str">
        <f>IF(PatientData[[#This Row],[bmi]]&lt;18.5,"Underweight",
IF(PatientData[[#This Row],[bmi]]&lt;25,"Normal",
IF(PatientData[[#This Row],[bmi]]&lt;30,"Overweight","Obese")))</f>
        <v>Overweight</v>
      </c>
      <c r="R9106" t="str">
        <f t="shared" si="4905"/>
        <v>High BP</v>
      </c>
      <c r="S9106" t="str">
        <f t="shared" si="4906"/>
        <v>Normal Cost</v>
      </c>
    </row>
    <row r="9107" spans="1:19" x14ac:dyDescent="0.3">
      <c r="A9107">
        <v>54</v>
      </c>
      <c r="B9107" t="s">
        <v>15</v>
      </c>
      <c r="C9107">
        <v>25</v>
      </c>
      <c r="D9107">
        <v>116</v>
      </c>
      <c r="E9107">
        <v>71</v>
      </c>
      <c r="F9107">
        <v>227.3</v>
      </c>
      <c r="G9107">
        <v>110.7</v>
      </c>
      <c r="H9107">
        <v>96</v>
      </c>
      <c r="I9107">
        <v>0</v>
      </c>
      <c r="J9107" t="s">
        <v>16</v>
      </c>
      <c r="K9107" t="s">
        <v>26</v>
      </c>
      <c r="L9107" t="s">
        <v>18</v>
      </c>
      <c r="M9107">
        <v>5.7</v>
      </c>
      <c r="N9107">
        <v>11543.66</v>
      </c>
      <c r="O9107" t="s">
        <v>19</v>
      </c>
      <c r="P9107" t="str">
        <f t="shared" si="4915"/>
        <v>45-59</v>
      </c>
      <c r="Q9107" t="str">
        <f>IF(PatientData[[#This Row],[bmi]]&lt;18.5,"Underweight",
IF(PatientData[[#This Row],[bmi]]&lt;25,"Normal",
IF(PatientData[[#This Row],[bmi]]&lt;30,"Overweight","Obese")))</f>
        <v>Overweight</v>
      </c>
      <c r="R9107" t="str">
        <f t="shared" si="4905"/>
        <v>Normal BP</v>
      </c>
      <c r="S9107" t="str">
        <f t="shared" si="4906"/>
        <v>Normal Cost</v>
      </c>
    </row>
    <row r="9108" spans="1:19" x14ac:dyDescent="0.3">
      <c r="A9108">
        <v>38</v>
      </c>
      <c r="B9108" t="s">
        <v>15</v>
      </c>
      <c r="C9108">
        <v>20.6</v>
      </c>
      <c r="D9108">
        <v>117</v>
      </c>
      <c r="E9108">
        <v>71</v>
      </c>
      <c r="F9108">
        <v>182.9</v>
      </c>
      <c r="G9108">
        <v>116</v>
      </c>
      <c r="H9108">
        <v>76</v>
      </c>
      <c r="I9108">
        <v>1</v>
      </c>
      <c r="J9108" t="s">
        <v>16</v>
      </c>
      <c r="K9108" t="s">
        <v>17</v>
      </c>
      <c r="L9108" t="s">
        <v>18</v>
      </c>
      <c r="M9108">
        <v>6.7</v>
      </c>
      <c r="N9108">
        <v>12057.04</v>
      </c>
      <c r="O9108" t="s">
        <v>19</v>
      </c>
      <c r="P9108" t="str">
        <f t="shared" si="4915"/>
        <v>45-59</v>
      </c>
      <c r="Q9108" t="str">
        <f>IF(PatientData[[#This Row],[bmi]]&lt;18.5,"Underweight",
IF(PatientData[[#This Row],[bmi]]&lt;25,"Normal",
IF(PatientData[[#This Row],[bmi]]&lt;30,"Overweight","Obese")))</f>
        <v>Normal</v>
      </c>
      <c r="R9108" t="str">
        <f t="shared" si="4905"/>
        <v>Normal BP</v>
      </c>
      <c r="S9108" t="str">
        <f t="shared" si="4906"/>
        <v>Normal Cost</v>
      </c>
    </row>
    <row r="9109" spans="1:19" x14ac:dyDescent="0.3">
      <c r="A9109">
        <v>53</v>
      </c>
      <c r="B9109" t="s">
        <v>20</v>
      </c>
      <c r="C9109">
        <v>35.299999999999997</v>
      </c>
      <c r="D9109">
        <v>144</v>
      </c>
      <c r="E9109">
        <v>91</v>
      </c>
      <c r="F9109">
        <v>244.8</v>
      </c>
      <c r="G9109">
        <v>131.19999999999999</v>
      </c>
      <c r="H9109">
        <v>73</v>
      </c>
      <c r="I9109">
        <v>3</v>
      </c>
      <c r="J9109" t="s">
        <v>27</v>
      </c>
      <c r="K9109" t="s">
        <v>21</v>
      </c>
      <c r="L9109" t="s">
        <v>22</v>
      </c>
      <c r="M9109">
        <v>9.6</v>
      </c>
      <c r="N9109">
        <v>14522.71</v>
      </c>
      <c r="O9109" t="s">
        <v>23</v>
      </c>
      <c r="P9109" t="str">
        <f t="shared" ref="P9109" si="4916">IF(A9109&lt;30,"18-29",IF(A9109&lt;45,"30-44",IF(A9109&lt;60,"45-59",IF(A9109&lt;75,"60-74","75+"))))</f>
        <v>45-59</v>
      </c>
      <c r="Q9109" t="str">
        <f>IF(PatientData[[#This Row],[bmi]]&lt;18.5,"Underweight",
IF(PatientData[[#This Row],[bmi]]&lt;25,"Normal",
IF(PatientData[[#This Row],[bmi]]&lt;30,"Overweight","Obese")))</f>
        <v>Obese</v>
      </c>
      <c r="R9109" t="str">
        <f t="shared" si="4905"/>
        <v>High BP</v>
      </c>
      <c r="S9109" t="str">
        <f t="shared" si="4906"/>
        <v>Normal Cost</v>
      </c>
    </row>
    <row r="9110" spans="1:19" x14ac:dyDescent="0.3">
      <c r="A9110">
        <v>54</v>
      </c>
      <c r="B9110" t="s">
        <v>15</v>
      </c>
      <c r="C9110">
        <v>26.6</v>
      </c>
      <c r="D9110">
        <v>128</v>
      </c>
      <c r="E9110">
        <v>68</v>
      </c>
      <c r="F9110">
        <v>218.6</v>
      </c>
      <c r="G9110">
        <v>82.3</v>
      </c>
      <c r="H9110">
        <v>66</v>
      </c>
      <c r="I9110">
        <v>0</v>
      </c>
      <c r="J9110" t="s">
        <v>27</v>
      </c>
      <c r="K9110" t="s">
        <v>26</v>
      </c>
      <c r="L9110" t="s">
        <v>18</v>
      </c>
      <c r="M9110">
        <v>1.5</v>
      </c>
      <c r="N9110">
        <v>4142.09</v>
      </c>
      <c r="O9110" t="s">
        <v>19</v>
      </c>
      <c r="P9110" t="str">
        <f t="shared" ref="P9110" si="4917">IF(A9107&lt;30,"18-29",IF(A9107&lt;45,"30-44",IF(A9107&lt;60,"45-59",IF(A9107&lt;75,"60-74","75+"))))</f>
        <v>45-59</v>
      </c>
      <c r="Q9110" t="str">
        <f>IF(PatientData[[#This Row],[bmi]]&lt;18.5,"Underweight",
IF(PatientData[[#This Row],[bmi]]&lt;25,"Normal",
IF(PatientData[[#This Row],[bmi]]&lt;30,"Overweight","Obese")))</f>
        <v>Overweight</v>
      </c>
      <c r="R9110" t="str">
        <f t="shared" si="4905"/>
        <v>High BP</v>
      </c>
      <c r="S9110" t="str">
        <f t="shared" si="4906"/>
        <v>Normal Cost</v>
      </c>
    </row>
    <row r="9111" spans="1:19" x14ac:dyDescent="0.3">
      <c r="A9111">
        <v>69</v>
      </c>
      <c r="B9111" t="s">
        <v>20</v>
      </c>
      <c r="C9111">
        <v>35.299999999999997</v>
      </c>
      <c r="D9111">
        <v>120</v>
      </c>
      <c r="E9111">
        <v>74</v>
      </c>
      <c r="F9111">
        <v>227.9</v>
      </c>
      <c r="G9111">
        <v>105.8</v>
      </c>
      <c r="H9111">
        <v>82</v>
      </c>
      <c r="I9111">
        <v>1</v>
      </c>
      <c r="J9111" t="s">
        <v>24</v>
      </c>
      <c r="K9111" t="s">
        <v>21</v>
      </c>
      <c r="L9111" t="s">
        <v>25</v>
      </c>
      <c r="M9111">
        <v>7.1</v>
      </c>
      <c r="N9111">
        <v>14744.77</v>
      </c>
      <c r="O9111" t="s">
        <v>19</v>
      </c>
      <c r="P9111" t="str">
        <f t="shared" ref="P9111:P9114" si="4918">IF(A9111&lt;30,"18-29",IF(A9111&lt;45,"30-44",IF(A9111&lt;60,"45-59",IF(A9111&lt;75,"60-74","75+"))))</f>
        <v>60-74</v>
      </c>
      <c r="Q9111" t="str">
        <f>IF(PatientData[[#This Row],[bmi]]&lt;18.5,"Underweight",
IF(PatientData[[#This Row],[bmi]]&lt;25,"Normal",
IF(PatientData[[#This Row],[bmi]]&lt;30,"Overweight","Obese")))</f>
        <v>Obese</v>
      </c>
      <c r="R9111" t="str">
        <f t="shared" si="4905"/>
        <v>High BP</v>
      </c>
      <c r="S9111" t="str">
        <f t="shared" si="4906"/>
        <v>Normal Cost</v>
      </c>
    </row>
    <row r="9112" spans="1:19" x14ac:dyDescent="0.3">
      <c r="A9112">
        <v>65</v>
      </c>
      <c r="B9112" t="s">
        <v>20</v>
      </c>
      <c r="C9112">
        <v>35.299999999999997</v>
      </c>
      <c r="D9112">
        <v>132</v>
      </c>
      <c r="E9112">
        <v>82</v>
      </c>
      <c r="F9112">
        <v>239</v>
      </c>
      <c r="G9112">
        <v>98.1</v>
      </c>
      <c r="H9112">
        <v>74</v>
      </c>
      <c r="I9112">
        <v>1</v>
      </c>
      <c r="J9112" t="s">
        <v>24</v>
      </c>
      <c r="K9112" t="s">
        <v>21</v>
      </c>
      <c r="L9112" t="s">
        <v>18</v>
      </c>
      <c r="M9112">
        <v>9.3000000000000007</v>
      </c>
      <c r="N9112">
        <v>18642.3</v>
      </c>
      <c r="O9112" t="s">
        <v>19</v>
      </c>
      <c r="P9112" t="str">
        <f t="shared" si="4918"/>
        <v>60-74</v>
      </c>
      <c r="Q9112" t="str">
        <f>IF(PatientData[[#This Row],[bmi]]&lt;18.5,"Underweight",
IF(PatientData[[#This Row],[bmi]]&lt;25,"Normal",
IF(PatientData[[#This Row],[bmi]]&lt;30,"Overweight","Obese")))</f>
        <v>Obese</v>
      </c>
      <c r="R9112" t="str">
        <f t="shared" si="4905"/>
        <v>High BP</v>
      </c>
      <c r="S9112" t="str">
        <f t="shared" si="4906"/>
        <v>High Cost</v>
      </c>
    </row>
    <row r="9113" spans="1:19" x14ac:dyDescent="0.3">
      <c r="A9113">
        <v>52</v>
      </c>
      <c r="B9113" t="s">
        <v>20</v>
      </c>
      <c r="C9113">
        <v>35.299999999999997</v>
      </c>
      <c r="D9113">
        <v>114</v>
      </c>
      <c r="E9113">
        <v>70</v>
      </c>
      <c r="F9113">
        <v>231.3</v>
      </c>
      <c r="G9113">
        <v>128.80000000000001</v>
      </c>
      <c r="H9113">
        <v>93</v>
      </c>
      <c r="I9113">
        <v>1</v>
      </c>
      <c r="J9113" t="s">
        <v>16</v>
      </c>
      <c r="K9113" t="s">
        <v>26</v>
      </c>
      <c r="L9113" t="s">
        <v>25</v>
      </c>
      <c r="M9113">
        <v>5.0999999999999996</v>
      </c>
      <c r="N9113">
        <v>10831.46</v>
      </c>
      <c r="O9113" t="s">
        <v>23</v>
      </c>
      <c r="P9113" t="str">
        <f t="shared" si="4918"/>
        <v>45-59</v>
      </c>
      <c r="Q9113" t="str">
        <f>IF(PatientData[[#This Row],[bmi]]&lt;18.5,"Underweight",
IF(PatientData[[#This Row],[bmi]]&lt;25,"Normal",
IF(PatientData[[#This Row],[bmi]]&lt;30,"Overweight","Obese")))</f>
        <v>Obese</v>
      </c>
      <c r="R9113" t="str">
        <f t="shared" si="4905"/>
        <v>Normal BP</v>
      </c>
      <c r="S9113" t="str">
        <f t="shared" si="4906"/>
        <v>Normal Cost</v>
      </c>
    </row>
    <row r="9114" spans="1:19" x14ac:dyDescent="0.3">
      <c r="A9114">
        <v>76</v>
      </c>
      <c r="B9114" t="s">
        <v>20</v>
      </c>
      <c r="C9114">
        <v>35.299999999999997</v>
      </c>
      <c r="D9114">
        <v>140</v>
      </c>
      <c r="E9114">
        <v>81</v>
      </c>
      <c r="F9114">
        <v>241.2</v>
      </c>
      <c r="G9114">
        <v>96.4</v>
      </c>
      <c r="H9114">
        <v>69</v>
      </c>
      <c r="I9114">
        <v>2</v>
      </c>
      <c r="J9114" t="s">
        <v>24</v>
      </c>
      <c r="K9114" t="s">
        <v>21</v>
      </c>
      <c r="L9114" t="s">
        <v>18</v>
      </c>
      <c r="M9114">
        <v>11.3</v>
      </c>
      <c r="N9114">
        <v>22501.88</v>
      </c>
      <c r="O9114" t="s">
        <v>23</v>
      </c>
      <c r="P9114" t="str">
        <f t="shared" si="4918"/>
        <v>75+</v>
      </c>
      <c r="Q9114" t="str">
        <f>IF(PatientData[[#This Row],[bmi]]&lt;18.5,"Underweight",
IF(PatientData[[#This Row],[bmi]]&lt;25,"Normal",
IF(PatientData[[#This Row],[bmi]]&lt;30,"Overweight","Obese")))</f>
        <v>Obese</v>
      </c>
      <c r="R9114" t="str">
        <f t="shared" si="4905"/>
        <v>High BP</v>
      </c>
      <c r="S9114" t="str">
        <f t="shared" si="4906"/>
        <v>High Cost</v>
      </c>
    </row>
    <row r="9115" spans="1:19" x14ac:dyDescent="0.3">
      <c r="A9115">
        <v>37</v>
      </c>
      <c r="B9115" t="s">
        <v>15</v>
      </c>
      <c r="C9115">
        <v>27.8</v>
      </c>
      <c r="D9115">
        <v>114</v>
      </c>
      <c r="E9115">
        <v>64</v>
      </c>
      <c r="F9115">
        <v>203.9</v>
      </c>
      <c r="G9115">
        <v>88.7</v>
      </c>
      <c r="H9115">
        <v>102</v>
      </c>
      <c r="I9115">
        <v>1</v>
      </c>
      <c r="J9115" t="s">
        <v>16</v>
      </c>
      <c r="K9115" t="s">
        <v>21</v>
      </c>
      <c r="L9115" t="s">
        <v>25</v>
      </c>
      <c r="M9115">
        <v>8.9</v>
      </c>
      <c r="N9115">
        <v>19022.93</v>
      </c>
      <c r="O9115" t="s">
        <v>19</v>
      </c>
      <c r="P9115" t="str">
        <f t="shared" ref="P9115:P9117" si="4919">IF(A9112&lt;30,"18-29",IF(A9112&lt;45,"30-44",IF(A9112&lt;60,"45-59",IF(A9112&lt;75,"60-74","75+"))))</f>
        <v>60-74</v>
      </c>
      <c r="Q9115" t="str">
        <f>IF(PatientData[[#This Row],[bmi]]&lt;18.5,"Underweight",
IF(PatientData[[#This Row],[bmi]]&lt;25,"Normal",
IF(PatientData[[#This Row],[bmi]]&lt;30,"Overweight","Obese")))</f>
        <v>Overweight</v>
      </c>
      <c r="R9115" t="str">
        <f t="shared" si="4905"/>
        <v>Normal BP</v>
      </c>
      <c r="S9115" t="str">
        <f t="shared" si="4906"/>
        <v>High Cost</v>
      </c>
    </row>
    <row r="9116" spans="1:19" x14ac:dyDescent="0.3">
      <c r="A9116">
        <v>69</v>
      </c>
      <c r="B9116" t="s">
        <v>15</v>
      </c>
      <c r="C9116">
        <v>28.4</v>
      </c>
      <c r="D9116">
        <v>120</v>
      </c>
      <c r="E9116">
        <v>70</v>
      </c>
      <c r="F9116">
        <v>238.7</v>
      </c>
      <c r="G9116">
        <v>137.1</v>
      </c>
      <c r="H9116">
        <v>52</v>
      </c>
      <c r="I9116">
        <v>1</v>
      </c>
      <c r="J9116" t="s">
        <v>16</v>
      </c>
      <c r="K9116" t="s">
        <v>21</v>
      </c>
      <c r="L9116" t="s">
        <v>18</v>
      </c>
      <c r="M9116">
        <v>12.1</v>
      </c>
      <c r="N9116">
        <v>22083.75</v>
      </c>
      <c r="O9116" t="s">
        <v>19</v>
      </c>
      <c r="P9116" t="str">
        <f t="shared" si="4919"/>
        <v>45-59</v>
      </c>
      <c r="Q9116" t="str">
        <f>IF(PatientData[[#This Row],[bmi]]&lt;18.5,"Underweight",
IF(PatientData[[#This Row],[bmi]]&lt;25,"Normal",
IF(PatientData[[#This Row],[bmi]]&lt;30,"Overweight","Obese")))</f>
        <v>Overweight</v>
      </c>
      <c r="R9116" t="str">
        <f t="shared" si="4905"/>
        <v>High BP</v>
      </c>
      <c r="S9116" t="str">
        <f t="shared" si="4906"/>
        <v>High Cost</v>
      </c>
    </row>
    <row r="9117" spans="1:19" x14ac:dyDescent="0.3">
      <c r="A9117">
        <v>95</v>
      </c>
      <c r="B9117" t="s">
        <v>15</v>
      </c>
      <c r="C9117">
        <v>24.3</v>
      </c>
      <c r="D9117">
        <v>144</v>
      </c>
      <c r="E9117">
        <v>82</v>
      </c>
      <c r="F9117">
        <v>223.7</v>
      </c>
      <c r="G9117">
        <v>98.2</v>
      </c>
      <c r="H9117">
        <v>84</v>
      </c>
      <c r="I9117">
        <v>0</v>
      </c>
      <c r="J9117" t="s">
        <v>24</v>
      </c>
      <c r="K9117" t="s">
        <v>21</v>
      </c>
      <c r="L9117" t="s">
        <v>25</v>
      </c>
      <c r="M9117">
        <v>5.9</v>
      </c>
      <c r="N9117">
        <v>10400.25</v>
      </c>
      <c r="O9117" t="s">
        <v>19</v>
      </c>
      <c r="P9117" t="str">
        <f t="shared" si="4919"/>
        <v>75+</v>
      </c>
      <c r="Q9117" t="str">
        <f>IF(PatientData[[#This Row],[bmi]]&lt;18.5,"Underweight",
IF(PatientData[[#This Row],[bmi]]&lt;25,"Normal",
IF(PatientData[[#This Row],[bmi]]&lt;30,"Overweight","Obese")))</f>
        <v>Normal</v>
      </c>
      <c r="R9117" t="str">
        <f t="shared" si="4905"/>
        <v>High BP</v>
      </c>
      <c r="S9117" t="str">
        <f t="shared" si="4906"/>
        <v>Normal Cost</v>
      </c>
    </row>
    <row r="9118" spans="1:19" x14ac:dyDescent="0.3">
      <c r="A9118">
        <v>76</v>
      </c>
      <c r="B9118" t="s">
        <v>20</v>
      </c>
      <c r="C9118">
        <v>35.299999999999997</v>
      </c>
      <c r="D9118">
        <v>125</v>
      </c>
      <c r="E9118">
        <v>81</v>
      </c>
      <c r="F9118">
        <v>283.39999999999998</v>
      </c>
      <c r="G9118">
        <v>109.4</v>
      </c>
      <c r="H9118">
        <v>85</v>
      </c>
      <c r="I9118">
        <v>1</v>
      </c>
      <c r="J9118" t="s">
        <v>16</v>
      </c>
      <c r="K9118" t="s">
        <v>21</v>
      </c>
      <c r="L9118" t="s">
        <v>22</v>
      </c>
      <c r="M9118">
        <v>9.8000000000000007</v>
      </c>
      <c r="N9118">
        <v>19813.64</v>
      </c>
      <c r="O9118" t="s">
        <v>19</v>
      </c>
      <c r="P9118" t="str">
        <f t="shared" ref="P9118:P9122" si="4920">IF(A9118&lt;30,"18-29",IF(A9118&lt;45,"30-44",IF(A9118&lt;60,"45-59",IF(A9118&lt;75,"60-74","75+"))))</f>
        <v>75+</v>
      </c>
      <c r="Q9118" t="str">
        <f>IF(PatientData[[#This Row],[bmi]]&lt;18.5,"Underweight",
IF(PatientData[[#This Row],[bmi]]&lt;25,"Normal",
IF(PatientData[[#This Row],[bmi]]&lt;30,"Overweight","Obese")))</f>
        <v>Obese</v>
      </c>
      <c r="R9118" t="str">
        <f t="shared" si="4905"/>
        <v>High BP</v>
      </c>
      <c r="S9118" t="str">
        <f t="shared" si="4906"/>
        <v>High Cost</v>
      </c>
    </row>
    <row r="9119" spans="1:19" x14ac:dyDescent="0.3">
      <c r="A9119">
        <v>80</v>
      </c>
      <c r="B9119" t="s">
        <v>20</v>
      </c>
      <c r="C9119">
        <v>35.299999999999997</v>
      </c>
      <c r="D9119">
        <v>136</v>
      </c>
      <c r="E9119">
        <v>73</v>
      </c>
      <c r="F9119">
        <v>270.10000000000002</v>
      </c>
      <c r="G9119">
        <v>108.9</v>
      </c>
      <c r="H9119">
        <v>88</v>
      </c>
      <c r="I9119">
        <v>2</v>
      </c>
      <c r="J9119" t="s">
        <v>16</v>
      </c>
      <c r="K9119" t="s">
        <v>28</v>
      </c>
      <c r="L9119" t="s">
        <v>18</v>
      </c>
      <c r="M9119">
        <v>8.4</v>
      </c>
      <c r="N9119">
        <v>17425</v>
      </c>
      <c r="O9119" t="s">
        <v>23</v>
      </c>
      <c r="P9119" t="str">
        <f t="shared" si="4920"/>
        <v>75+</v>
      </c>
      <c r="Q9119" t="str">
        <f>IF(PatientData[[#This Row],[bmi]]&lt;18.5,"Underweight",
IF(PatientData[[#This Row],[bmi]]&lt;25,"Normal",
IF(PatientData[[#This Row],[bmi]]&lt;30,"Overweight","Obese")))</f>
        <v>Obese</v>
      </c>
      <c r="R9119" t="str">
        <f t="shared" si="4905"/>
        <v>High BP</v>
      </c>
      <c r="S9119" t="str">
        <f t="shared" si="4906"/>
        <v>High Cost</v>
      </c>
    </row>
    <row r="9120" spans="1:19" x14ac:dyDescent="0.3">
      <c r="A9120">
        <v>62</v>
      </c>
      <c r="B9120" t="s">
        <v>20</v>
      </c>
      <c r="C9120">
        <v>35.299999999999997</v>
      </c>
      <c r="D9120">
        <v>137</v>
      </c>
      <c r="E9120">
        <v>82</v>
      </c>
      <c r="F9120">
        <v>248</v>
      </c>
      <c r="G9120">
        <v>109.8</v>
      </c>
      <c r="H9120">
        <v>91</v>
      </c>
      <c r="I9120">
        <v>0</v>
      </c>
      <c r="J9120" t="s">
        <v>24</v>
      </c>
      <c r="K9120" t="s">
        <v>21</v>
      </c>
      <c r="L9120" t="s">
        <v>18</v>
      </c>
      <c r="M9120">
        <v>7.2</v>
      </c>
      <c r="N9120">
        <v>15143.03</v>
      </c>
      <c r="O9120" t="s">
        <v>19</v>
      </c>
      <c r="P9120" t="str">
        <f t="shared" si="4920"/>
        <v>60-74</v>
      </c>
      <c r="Q9120" t="str">
        <f>IF(PatientData[[#This Row],[bmi]]&lt;18.5,"Underweight",
IF(PatientData[[#This Row],[bmi]]&lt;25,"Normal",
IF(PatientData[[#This Row],[bmi]]&lt;30,"Overweight","Obese")))</f>
        <v>Obese</v>
      </c>
      <c r="R9120" t="str">
        <f t="shared" si="4905"/>
        <v>High BP</v>
      </c>
      <c r="S9120" t="str">
        <f t="shared" si="4906"/>
        <v>High Cost</v>
      </c>
    </row>
    <row r="9121" spans="1:19" x14ac:dyDescent="0.3">
      <c r="A9121">
        <v>73</v>
      </c>
      <c r="B9121" t="s">
        <v>20</v>
      </c>
      <c r="C9121">
        <v>35.299999999999997</v>
      </c>
      <c r="D9121">
        <v>153</v>
      </c>
      <c r="E9121">
        <v>94</v>
      </c>
      <c r="F9121">
        <v>281.5</v>
      </c>
      <c r="G9121">
        <v>119.1</v>
      </c>
      <c r="H9121">
        <v>80</v>
      </c>
      <c r="I9121">
        <v>1</v>
      </c>
      <c r="J9121" t="s">
        <v>24</v>
      </c>
      <c r="K9121" t="s">
        <v>21</v>
      </c>
      <c r="L9121" t="s">
        <v>25</v>
      </c>
      <c r="M9121">
        <v>4.3</v>
      </c>
      <c r="N9121">
        <v>9909.02</v>
      </c>
      <c r="O9121" t="s">
        <v>23</v>
      </c>
      <c r="P9121" t="str">
        <f t="shared" si="4920"/>
        <v>60-74</v>
      </c>
      <c r="Q9121" t="str">
        <f>IF(PatientData[[#This Row],[bmi]]&lt;18.5,"Underweight",
IF(PatientData[[#This Row],[bmi]]&lt;25,"Normal",
IF(PatientData[[#This Row],[bmi]]&lt;30,"Overweight","Obese")))</f>
        <v>Obese</v>
      </c>
      <c r="R9121" t="str">
        <f t="shared" si="4905"/>
        <v>High BP</v>
      </c>
      <c r="S9121" t="str">
        <f t="shared" si="4906"/>
        <v>Normal Cost</v>
      </c>
    </row>
    <row r="9122" spans="1:19" x14ac:dyDescent="0.3">
      <c r="A9122">
        <v>44</v>
      </c>
      <c r="B9122" t="s">
        <v>20</v>
      </c>
      <c r="C9122">
        <v>35.299999999999997</v>
      </c>
      <c r="D9122">
        <v>132</v>
      </c>
      <c r="E9122">
        <v>85</v>
      </c>
      <c r="F9122">
        <v>243.1</v>
      </c>
      <c r="G9122">
        <v>102</v>
      </c>
      <c r="H9122">
        <v>90</v>
      </c>
      <c r="I9122">
        <v>1</v>
      </c>
      <c r="J9122" t="s">
        <v>16</v>
      </c>
      <c r="K9122" t="s">
        <v>28</v>
      </c>
      <c r="L9122" t="s">
        <v>18</v>
      </c>
      <c r="M9122">
        <v>6.9</v>
      </c>
      <c r="N9122">
        <v>17015.96</v>
      </c>
      <c r="O9122" t="s">
        <v>19</v>
      </c>
      <c r="P9122" t="str">
        <f t="shared" si="4920"/>
        <v>30-44</v>
      </c>
      <c r="Q9122" t="str">
        <f>IF(PatientData[[#This Row],[bmi]]&lt;18.5,"Underweight",
IF(PatientData[[#This Row],[bmi]]&lt;25,"Normal",
IF(PatientData[[#This Row],[bmi]]&lt;30,"Overweight","Obese")))</f>
        <v>Obese</v>
      </c>
      <c r="R9122" t="str">
        <f t="shared" si="4905"/>
        <v>High BP</v>
      </c>
      <c r="S9122" t="str">
        <f t="shared" si="4906"/>
        <v>High Cost</v>
      </c>
    </row>
    <row r="9123" spans="1:19" x14ac:dyDescent="0.3">
      <c r="A9123">
        <v>87</v>
      </c>
      <c r="B9123" t="s">
        <v>15</v>
      </c>
      <c r="C9123">
        <v>30.5</v>
      </c>
      <c r="D9123">
        <v>158</v>
      </c>
      <c r="E9123">
        <v>110</v>
      </c>
      <c r="F9123">
        <v>290.5</v>
      </c>
      <c r="G9123">
        <v>94.9</v>
      </c>
      <c r="H9123">
        <v>93</v>
      </c>
      <c r="I9123">
        <v>2</v>
      </c>
      <c r="J9123" t="s">
        <v>16</v>
      </c>
      <c r="K9123" t="s">
        <v>21</v>
      </c>
      <c r="L9123" t="s">
        <v>25</v>
      </c>
      <c r="M9123">
        <v>14.1</v>
      </c>
      <c r="N9123">
        <v>25620.12</v>
      </c>
      <c r="O9123" t="s">
        <v>19</v>
      </c>
      <c r="P9123" t="str">
        <f t="shared" ref="P9123" si="4921">IF(A9120&lt;30,"18-29",IF(A9120&lt;45,"30-44",IF(A9120&lt;60,"45-59",IF(A9120&lt;75,"60-74","75+"))))</f>
        <v>60-74</v>
      </c>
      <c r="Q9123" t="str">
        <f>IF(PatientData[[#This Row],[bmi]]&lt;18.5,"Underweight",
IF(PatientData[[#This Row],[bmi]]&lt;25,"Normal",
IF(PatientData[[#This Row],[bmi]]&lt;30,"Overweight","Obese")))</f>
        <v>Obese</v>
      </c>
      <c r="R9123" t="str">
        <f t="shared" si="4905"/>
        <v>High BP</v>
      </c>
      <c r="S9123" t="str">
        <f t="shared" si="4906"/>
        <v>High Cost</v>
      </c>
    </row>
    <row r="9124" spans="1:19" x14ac:dyDescent="0.3">
      <c r="A9124">
        <v>72</v>
      </c>
      <c r="B9124" t="s">
        <v>20</v>
      </c>
      <c r="C9124">
        <v>35.299999999999997</v>
      </c>
      <c r="D9124">
        <v>137</v>
      </c>
      <c r="E9124">
        <v>81</v>
      </c>
      <c r="F9124">
        <v>228.4</v>
      </c>
      <c r="G9124">
        <v>118.7</v>
      </c>
      <c r="H9124">
        <v>69</v>
      </c>
      <c r="I9124">
        <v>0</v>
      </c>
      <c r="J9124" t="s">
        <v>27</v>
      </c>
      <c r="K9124" t="s">
        <v>26</v>
      </c>
      <c r="L9124" t="s">
        <v>18</v>
      </c>
      <c r="M9124">
        <v>6.7</v>
      </c>
      <c r="N9124">
        <v>13905.85</v>
      </c>
      <c r="O9124" t="s">
        <v>19</v>
      </c>
      <c r="P9124" t="str">
        <f t="shared" ref="P9124:P9125" si="4922">IF(A9124&lt;30,"18-29",IF(A9124&lt;45,"30-44",IF(A9124&lt;60,"45-59",IF(A9124&lt;75,"60-74","75+"))))</f>
        <v>60-74</v>
      </c>
      <c r="Q9124" t="str">
        <f>IF(PatientData[[#This Row],[bmi]]&lt;18.5,"Underweight",
IF(PatientData[[#This Row],[bmi]]&lt;25,"Normal",
IF(PatientData[[#This Row],[bmi]]&lt;30,"Overweight","Obese")))</f>
        <v>Obese</v>
      </c>
      <c r="R9124" t="str">
        <f t="shared" si="4905"/>
        <v>High BP</v>
      </c>
      <c r="S9124" t="str">
        <f t="shared" si="4906"/>
        <v>Normal Cost</v>
      </c>
    </row>
    <row r="9125" spans="1:19" x14ac:dyDescent="0.3">
      <c r="A9125">
        <v>70</v>
      </c>
      <c r="B9125" t="s">
        <v>20</v>
      </c>
      <c r="C9125">
        <v>35.299999999999997</v>
      </c>
      <c r="D9125">
        <v>125</v>
      </c>
      <c r="E9125">
        <v>79</v>
      </c>
      <c r="F9125">
        <v>250.4</v>
      </c>
      <c r="G9125">
        <v>110.4</v>
      </c>
      <c r="H9125">
        <v>64</v>
      </c>
      <c r="I9125">
        <v>1</v>
      </c>
      <c r="J9125" t="s">
        <v>24</v>
      </c>
      <c r="K9125" t="s">
        <v>26</v>
      </c>
      <c r="L9125" t="s">
        <v>25</v>
      </c>
      <c r="M9125">
        <v>8</v>
      </c>
      <c r="N9125">
        <v>12713.62</v>
      </c>
      <c r="O9125" t="s">
        <v>19</v>
      </c>
      <c r="P9125" t="str">
        <f t="shared" si="4922"/>
        <v>60-74</v>
      </c>
      <c r="Q9125" t="str">
        <f>IF(PatientData[[#This Row],[bmi]]&lt;18.5,"Underweight",
IF(PatientData[[#This Row],[bmi]]&lt;25,"Normal",
IF(PatientData[[#This Row],[bmi]]&lt;30,"Overweight","Obese")))</f>
        <v>Obese</v>
      </c>
      <c r="R9125" t="str">
        <f t="shared" si="4905"/>
        <v>High BP</v>
      </c>
      <c r="S9125" t="str">
        <f t="shared" si="4906"/>
        <v>Normal Cost</v>
      </c>
    </row>
    <row r="9126" spans="1:19" x14ac:dyDescent="0.3">
      <c r="A9126">
        <v>72</v>
      </c>
      <c r="B9126" t="s">
        <v>15</v>
      </c>
      <c r="C9126">
        <v>26.7</v>
      </c>
      <c r="D9126">
        <v>122</v>
      </c>
      <c r="E9126">
        <v>84</v>
      </c>
      <c r="F9126">
        <v>217.1</v>
      </c>
      <c r="G9126">
        <v>135.9</v>
      </c>
      <c r="H9126">
        <v>83</v>
      </c>
      <c r="I9126">
        <v>0</v>
      </c>
      <c r="J9126" t="s">
        <v>27</v>
      </c>
      <c r="K9126" t="s">
        <v>26</v>
      </c>
      <c r="L9126" t="s">
        <v>18</v>
      </c>
      <c r="M9126">
        <v>3.5</v>
      </c>
      <c r="N9126">
        <v>6985.64</v>
      </c>
      <c r="O9126" t="s">
        <v>23</v>
      </c>
      <c r="P9126" t="str">
        <f t="shared" ref="P9126" si="4923">IF(A9123&lt;30,"18-29",IF(A9123&lt;45,"30-44",IF(A9123&lt;60,"45-59",IF(A9123&lt;75,"60-74","75+"))))</f>
        <v>75+</v>
      </c>
      <c r="Q9126" t="str">
        <f>IF(PatientData[[#This Row],[bmi]]&lt;18.5,"Underweight",
IF(PatientData[[#This Row],[bmi]]&lt;25,"Normal",
IF(PatientData[[#This Row],[bmi]]&lt;30,"Overweight","Obese")))</f>
        <v>Overweight</v>
      </c>
      <c r="R9126" t="str">
        <f t="shared" si="4905"/>
        <v>High BP</v>
      </c>
      <c r="S9126" t="str">
        <f t="shared" si="4906"/>
        <v>Normal Cost</v>
      </c>
    </row>
    <row r="9127" spans="1:19" x14ac:dyDescent="0.3">
      <c r="A9127">
        <v>71</v>
      </c>
      <c r="B9127" t="s">
        <v>20</v>
      </c>
      <c r="C9127">
        <v>35.299999999999997</v>
      </c>
      <c r="D9127">
        <v>139</v>
      </c>
      <c r="E9127">
        <v>82</v>
      </c>
      <c r="F9127">
        <v>211.1</v>
      </c>
      <c r="G9127">
        <v>132.4</v>
      </c>
      <c r="H9127">
        <v>91</v>
      </c>
      <c r="I9127">
        <v>5</v>
      </c>
      <c r="J9127" t="s">
        <v>24</v>
      </c>
      <c r="K9127" t="s">
        <v>26</v>
      </c>
      <c r="L9127" t="s">
        <v>18</v>
      </c>
      <c r="M9127">
        <v>5.2</v>
      </c>
      <c r="N9127">
        <v>10339.18</v>
      </c>
      <c r="O9127" t="s">
        <v>19</v>
      </c>
      <c r="P9127" t="str">
        <f t="shared" ref="P9127" si="4924">IF(A9127&lt;30,"18-29",IF(A9127&lt;45,"30-44",IF(A9127&lt;60,"45-59",IF(A9127&lt;75,"60-74","75+"))))</f>
        <v>60-74</v>
      </c>
      <c r="Q9127" t="str">
        <f>IF(PatientData[[#This Row],[bmi]]&lt;18.5,"Underweight",
IF(PatientData[[#This Row],[bmi]]&lt;25,"Normal",
IF(PatientData[[#This Row],[bmi]]&lt;30,"Overweight","Obese")))</f>
        <v>Obese</v>
      </c>
      <c r="R9127" t="str">
        <f t="shared" si="4905"/>
        <v>High BP</v>
      </c>
      <c r="S9127" t="str">
        <f t="shared" si="4906"/>
        <v>Normal Cost</v>
      </c>
    </row>
    <row r="9128" spans="1:19" x14ac:dyDescent="0.3">
      <c r="A9128">
        <v>71</v>
      </c>
      <c r="B9128" t="s">
        <v>15</v>
      </c>
      <c r="C9128">
        <v>26.7</v>
      </c>
      <c r="D9128">
        <v>147</v>
      </c>
      <c r="E9128">
        <v>87</v>
      </c>
      <c r="F9128">
        <v>228.9</v>
      </c>
      <c r="G9128">
        <v>137.80000000000001</v>
      </c>
      <c r="H9128">
        <v>83</v>
      </c>
      <c r="I9128">
        <v>2</v>
      </c>
      <c r="J9128" t="s">
        <v>27</v>
      </c>
      <c r="K9128" t="s">
        <v>21</v>
      </c>
      <c r="L9128" t="s">
        <v>25</v>
      </c>
      <c r="M9128">
        <v>7</v>
      </c>
      <c r="N9128">
        <v>14252.17</v>
      </c>
      <c r="O9128" t="s">
        <v>19</v>
      </c>
      <c r="P9128" t="str">
        <f t="shared" ref="P9128" si="4925">IF(A9125&lt;30,"18-29",IF(A9125&lt;45,"30-44",IF(A9125&lt;60,"45-59",IF(A9125&lt;75,"60-74","75+"))))</f>
        <v>60-74</v>
      </c>
      <c r="Q9128" t="str">
        <f>IF(PatientData[[#This Row],[bmi]]&lt;18.5,"Underweight",
IF(PatientData[[#This Row],[bmi]]&lt;25,"Normal",
IF(PatientData[[#This Row],[bmi]]&lt;30,"Overweight","Obese")))</f>
        <v>Overweight</v>
      </c>
      <c r="R9128" t="str">
        <f t="shared" si="4905"/>
        <v>High BP</v>
      </c>
      <c r="S9128" t="str">
        <f t="shared" si="4906"/>
        <v>Normal Cost</v>
      </c>
    </row>
    <row r="9129" spans="1:19" x14ac:dyDescent="0.3">
      <c r="A9129">
        <v>56</v>
      </c>
      <c r="B9129" t="s">
        <v>20</v>
      </c>
      <c r="C9129">
        <v>35.299999999999997</v>
      </c>
      <c r="D9129">
        <v>117</v>
      </c>
      <c r="E9129">
        <v>60</v>
      </c>
      <c r="F9129">
        <v>264.2</v>
      </c>
      <c r="G9129">
        <v>94.9</v>
      </c>
      <c r="H9129">
        <v>91</v>
      </c>
      <c r="I9129">
        <v>1</v>
      </c>
      <c r="J9129" t="s">
        <v>16</v>
      </c>
      <c r="K9129" t="s">
        <v>21</v>
      </c>
      <c r="L9129" t="s">
        <v>18</v>
      </c>
      <c r="M9129">
        <v>10.1</v>
      </c>
      <c r="N9129">
        <v>22639.7</v>
      </c>
      <c r="O9129" t="s">
        <v>19</v>
      </c>
      <c r="P9129" t="str">
        <f t="shared" ref="P9129:P9131" si="4926">IF(A9129&lt;30,"18-29",IF(A9129&lt;45,"30-44",IF(A9129&lt;60,"45-59",IF(A9129&lt;75,"60-74","75+"))))</f>
        <v>45-59</v>
      </c>
      <c r="Q9129" t="str">
        <f>IF(PatientData[[#This Row],[bmi]]&lt;18.5,"Underweight",
IF(PatientData[[#This Row],[bmi]]&lt;25,"Normal",
IF(PatientData[[#This Row],[bmi]]&lt;30,"Overweight","Obese")))</f>
        <v>Obese</v>
      </c>
      <c r="R9129" t="str">
        <f t="shared" si="4905"/>
        <v>Normal BP</v>
      </c>
      <c r="S9129" t="str">
        <f t="shared" si="4906"/>
        <v>High Cost</v>
      </c>
    </row>
    <row r="9130" spans="1:19" x14ac:dyDescent="0.3">
      <c r="A9130">
        <v>59</v>
      </c>
      <c r="B9130" t="s">
        <v>20</v>
      </c>
      <c r="C9130">
        <v>35.4</v>
      </c>
      <c r="D9130">
        <v>144</v>
      </c>
      <c r="E9130">
        <v>90</v>
      </c>
      <c r="F9130">
        <v>239.1</v>
      </c>
      <c r="G9130">
        <v>153.4</v>
      </c>
      <c r="H9130">
        <v>85</v>
      </c>
      <c r="I9130">
        <v>3</v>
      </c>
      <c r="J9130" t="s">
        <v>24</v>
      </c>
      <c r="K9130" t="s">
        <v>28</v>
      </c>
      <c r="L9130" t="s">
        <v>22</v>
      </c>
      <c r="M9130">
        <v>4.9000000000000004</v>
      </c>
      <c r="N9130">
        <v>12294.01</v>
      </c>
      <c r="O9130" t="s">
        <v>19</v>
      </c>
      <c r="P9130" t="str">
        <f t="shared" si="4926"/>
        <v>45-59</v>
      </c>
      <c r="Q9130" t="str">
        <f>IF(PatientData[[#This Row],[bmi]]&lt;18.5,"Underweight",
IF(PatientData[[#This Row],[bmi]]&lt;25,"Normal",
IF(PatientData[[#This Row],[bmi]]&lt;30,"Overweight","Obese")))</f>
        <v>Obese</v>
      </c>
      <c r="R9130" t="str">
        <f t="shared" si="4905"/>
        <v>High BP</v>
      </c>
      <c r="S9130" t="str">
        <f t="shared" si="4906"/>
        <v>Normal Cost</v>
      </c>
    </row>
    <row r="9131" spans="1:19" x14ac:dyDescent="0.3">
      <c r="A9131">
        <v>69</v>
      </c>
      <c r="B9131" t="s">
        <v>20</v>
      </c>
      <c r="C9131">
        <v>35.4</v>
      </c>
      <c r="D9131">
        <v>136</v>
      </c>
      <c r="E9131">
        <v>91</v>
      </c>
      <c r="F9131">
        <v>272.10000000000002</v>
      </c>
      <c r="G9131">
        <v>131</v>
      </c>
      <c r="H9131">
        <v>81</v>
      </c>
      <c r="I9131">
        <v>1</v>
      </c>
      <c r="J9131" t="s">
        <v>27</v>
      </c>
      <c r="K9131" t="s">
        <v>26</v>
      </c>
      <c r="L9131" t="s">
        <v>18</v>
      </c>
      <c r="M9131">
        <v>1</v>
      </c>
      <c r="N9131">
        <v>3298.69</v>
      </c>
      <c r="O9131" t="s">
        <v>19</v>
      </c>
      <c r="P9131" t="str">
        <f t="shared" si="4926"/>
        <v>60-74</v>
      </c>
      <c r="Q9131" t="str">
        <f>IF(PatientData[[#This Row],[bmi]]&lt;18.5,"Underweight",
IF(PatientData[[#This Row],[bmi]]&lt;25,"Normal",
IF(PatientData[[#This Row],[bmi]]&lt;30,"Overweight","Obese")))</f>
        <v>Obese</v>
      </c>
      <c r="R9131" t="str">
        <f t="shared" si="4905"/>
        <v>High BP</v>
      </c>
      <c r="S9131" t="str">
        <f t="shared" si="4906"/>
        <v>Normal Cost</v>
      </c>
    </row>
    <row r="9132" spans="1:19" x14ac:dyDescent="0.3">
      <c r="A9132">
        <v>65</v>
      </c>
      <c r="B9132" t="s">
        <v>15</v>
      </c>
      <c r="C9132">
        <v>21.1</v>
      </c>
      <c r="D9132">
        <v>128</v>
      </c>
      <c r="E9132">
        <v>73</v>
      </c>
      <c r="F9132">
        <v>194.8</v>
      </c>
      <c r="G9132">
        <v>104.7</v>
      </c>
      <c r="H9132">
        <v>77</v>
      </c>
      <c r="I9132">
        <v>1</v>
      </c>
      <c r="J9132" t="s">
        <v>16</v>
      </c>
      <c r="K9132" t="s">
        <v>28</v>
      </c>
      <c r="L9132" t="s">
        <v>25</v>
      </c>
      <c r="M9132">
        <v>14.7</v>
      </c>
      <c r="N9132">
        <v>24755.68</v>
      </c>
      <c r="O9132" t="s">
        <v>19</v>
      </c>
      <c r="P9132" t="str">
        <f t="shared" ref="P9132" si="4927">IF(A9129&lt;30,"18-29",IF(A9129&lt;45,"30-44",IF(A9129&lt;60,"45-59",IF(A9129&lt;75,"60-74","75+"))))</f>
        <v>45-59</v>
      </c>
      <c r="Q9132" t="str">
        <f>IF(PatientData[[#This Row],[bmi]]&lt;18.5,"Underweight",
IF(PatientData[[#This Row],[bmi]]&lt;25,"Normal",
IF(PatientData[[#This Row],[bmi]]&lt;30,"Overweight","Obese")))</f>
        <v>Normal</v>
      </c>
      <c r="R9132" t="str">
        <f t="shared" si="4905"/>
        <v>High BP</v>
      </c>
      <c r="S9132" t="str">
        <f t="shared" si="4906"/>
        <v>High Cost</v>
      </c>
    </row>
    <row r="9133" spans="1:19" x14ac:dyDescent="0.3">
      <c r="A9133">
        <v>57</v>
      </c>
      <c r="B9133" t="s">
        <v>20</v>
      </c>
      <c r="C9133">
        <v>35.4</v>
      </c>
      <c r="D9133">
        <v>123</v>
      </c>
      <c r="E9133">
        <v>72</v>
      </c>
      <c r="F9133">
        <v>242.6</v>
      </c>
      <c r="G9133">
        <v>102.6</v>
      </c>
      <c r="H9133">
        <v>78</v>
      </c>
      <c r="I9133">
        <v>3</v>
      </c>
      <c r="J9133" t="s">
        <v>24</v>
      </c>
      <c r="K9133" t="s">
        <v>21</v>
      </c>
      <c r="L9133" t="s">
        <v>22</v>
      </c>
      <c r="M9133">
        <v>7.7</v>
      </c>
      <c r="N9133">
        <v>14209.05</v>
      </c>
      <c r="O9133" t="s">
        <v>19</v>
      </c>
      <c r="P9133" t="str">
        <f t="shared" ref="P9133:P9134" si="4928">IF(A9133&lt;30,"18-29",IF(A9133&lt;45,"30-44",IF(A9133&lt;60,"45-59",IF(A9133&lt;75,"60-74","75+"))))</f>
        <v>45-59</v>
      </c>
      <c r="Q9133" t="str">
        <f>IF(PatientData[[#This Row],[bmi]]&lt;18.5,"Underweight",
IF(PatientData[[#This Row],[bmi]]&lt;25,"Normal",
IF(PatientData[[#This Row],[bmi]]&lt;30,"Overweight","Obese")))</f>
        <v>Obese</v>
      </c>
      <c r="R9133" t="str">
        <f t="shared" si="4905"/>
        <v>High BP</v>
      </c>
      <c r="S9133" t="str">
        <f t="shared" si="4906"/>
        <v>Normal Cost</v>
      </c>
    </row>
    <row r="9134" spans="1:19" x14ac:dyDescent="0.3">
      <c r="A9134">
        <v>52</v>
      </c>
      <c r="B9134" t="s">
        <v>20</v>
      </c>
      <c r="C9134">
        <v>35.4</v>
      </c>
      <c r="D9134">
        <v>135</v>
      </c>
      <c r="E9134">
        <v>85</v>
      </c>
      <c r="F9134">
        <v>196.1</v>
      </c>
      <c r="G9134">
        <v>106</v>
      </c>
      <c r="H9134">
        <v>62</v>
      </c>
      <c r="I9134">
        <v>3</v>
      </c>
      <c r="J9134" t="s">
        <v>27</v>
      </c>
      <c r="K9134" t="s">
        <v>21</v>
      </c>
      <c r="L9134" t="s">
        <v>22</v>
      </c>
      <c r="M9134">
        <v>5.6</v>
      </c>
      <c r="N9134">
        <v>13360.24</v>
      </c>
      <c r="O9134" t="s">
        <v>19</v>
      </c>
      <c r="P9134" t="str">
        <f t="shared" si="4928"/>
        <v>45-59</v>
      </c>
      <c r="Q9134" t="str">
        <f>IF(PatientData[[#This Row],[bmi]]&lt;18.5,"Underweight",
IF(PatientData[[#This Row],[bmi]]&lt;25,"Normal",
IF(PatientData[[#This Row],[bmi]]&lt;30,"Overweight","Obese")))</f>
        <v>Obese</v>
      </c>
      <c r="R9134" t="str">
        <f t="shared" si="4905"/>
        <v>High BP</v>
      </c>
      <c r="S9134" t="str">
        <f t="shared" si="4906"/>
        <v>Normal Cost</v>
      </c>
    </row>
    <row r="9135" spans="1:19" x14ac:dyDescent="0.3">
      <c r="A9135">
        <v>55</v>
      </c>
      <c r="B9135" t="s">
        <v>15</v>
      </c>
      <c r="C9135">
        <v>29.7</v>
      </c>
      <c r="D9135">
        <v>116</v>
      </c>
      <c r="E9135">
        <v>74</v>
      </c>
      <c r="F9135">
        <v>239.9</v>
      </c>
      <c r="G9135">
        <v>107.8</v>
      </c>
      <c r="H9135">
        <v>72</v>
      </c>
      <c r="I9135">
        <v>1</v>
      </c>
      <c r="J9135" t="s">
        <v>24</v>
      </c>
      <c r="K9135" t="s">
        <v>28</v>
      </c>
      <c r="L9135" t="s">
        <v>18</v>
      </c>
      <c r="M9135">
        <v>5.3</v>
      </c>
      <c r="N9135">
        <v>13142.69</v>
      </c>
      <c r="O9135" t="s">
        <v>19</v>
      </c>
      <c r="P9135" t="str">
        <f t="shared" ref="P9135" si="4929">IF(A9132&lt;30,"18-29",IF(A9132&lt;45,"30-44",IF(A9132&lt;60,"45-59",IF(A9132&lt;75,"60-74","75+"))))</f>
        <v>60-74</v>
      </c>
      <c r="Q9135" t="str">
        <f>IF(PatientData[[#This Row],[bmi]]&lt;18.5,"Underweight",
IF(PatientData[[#This Row],[bmi]]&lt;25,"Normal",
IF(PatientData[[#This Row],[bmi]]&lt;30,"Overweight","Obese")))</f>
        <v>Overweight</v>
      </c>
      <c r="R9135" t="str">
        <f t="shared" si="4905"/>
        <v>Normal BP</v>
      </c>
      <c r="S9135" t="str">
        <f t="shared" si="4906"/>
        <v>Normal Cost</v>
      </c>
    </row>
    <row r="9136" spans="1:19" x14ac:dyDescent="0.3">
      <c r="A9136">
        <v>46</v>
      </c>
      <c r="B9136" t="s">
        <v>20</v>
      </c>
      <c r="C9136">
        <v>35.4</v>
      </c>
      <c r="D9136">
        <v>137</v>
      </c>
      <c r="E9136">
        <v>82</v>
      </c>
      <c r="F9136">
        <v>247.9</v>
      </c>
      <c r="G9136">
        <v>163.1</v>
      </c>
      <c r="H9136">
        <v>74</v>
      </c>
      <c r="I9136">
        <v>3</v>
      </c>
      <c r="J9136" t="s">
        <v>27</v>
      </c>
      <c r="K9136" t="s">
        <v>17</v>
      </c>
      <c r="L9136" t="s">
        <v>18</v>
      </c>
      <c r="M9136">
        <v>36.4</v>
      </c>
      <c r="N9136">
        <v>63232.79</v>
      </c>
      <c r="O9136" t="s">
        <v>19</v>
      </c>
      <c r="P9136" t="str">
        <f t="shared" ref="P9136:P9138" si="4930">IF(A9136&lt;30,"18-29",IF(A9136&lt;45,"30-44",IF(A9136&lt;60,"45-59",IF(A9136&lt;75,"60-74","75+"))))</f>
        <v>45-59</v>
      </c>
      <c r="Q9136" t="str">
        <f>IF(PatientData[[#This Row],[bmi]]&lt;18.5,"Underweight",
IF(PatientData[[#This Row],[bmi]]&lt;25,"Normal",
IF(PatientData[[#This Row],[bmi]]&lt;30,"Overweight","Obese")))</f>
        <v>Obese</v>
      </c>
      <c r="R9136" t="str">
        <f t="shared" si="4905"/>
        <v>High BP</v>
      </c>
      <c r="S9136" t="str">
        <f t="shared" si="4906"/>
        <v>High Cost</v>
      </c>
    </row>
    <row r="9137" spans="1:19" x14ac:dyDescent="0.3">
      <c r="A9137">
        <v>54</v>
      </c>
      <c r="B9137" t="s">
        <v>20</v>
      </c>
      <c r="C9137">
        <v>35.5</v>
      </c>
      <c r="D9137">
        <v>113</v>
      </c>
      <c r="E9137">
        <v>62</v>
      </c>
      <c r="F9137">
        <v>229.5</v>
      </c>
      <c r="G9137">
        <v>154.69999999999999</v>
      </c>
      <c r="H9137">
        <v>66</v>
      </c>
      <c r="I9137">
        <v>0</v>
      </c>
      <c r="J9137" t="s">
        <v>24</v>
      </c>
      <c r="K9137" t="s">
        <v>17</v>
      </c>
      <c r="L9137" t="s">
        <v>25</v>
      </c>
      <c r="M9137">
        <v>4.7</v>
      </c>
      <c r="N9137">
        <v>10680.29</v>
      </c>
      <c r="O9137" t="s">
        <v>19</v>
      </c>
      <c r="P9137" t="str">
        <f t="shared" si="4930"/>
        <v>45-59</v>
      </c>
      <c r="Q9137" t="str">
        <f>IF(PatientData[[#This Row],[bmi]]&lt;18.5,"Underweight",
IF(PatientData[[#This Row],[bmi]]&lt;25,"Normal",
IF(PatientData[[#This Row],[bmi]]&lt;30,"Overweight","Obese")))</f>
        <v>Obese</v>
      </c>
      <c r="R9137" t="str">
        <f t="shared" si="4905"/>
        <v>Normal BP</v>
      </c>
      <c r="S9137" t="str">
        <f t="shared" si="4906"/>
        <v>Normal Cost</v>
      </c>
    </row>
    <row r="9138" spans="1:19" x14ac:dyDescent="0.3">
      <c r="A9138">
        <v>56</v>
      </c>
      <c r="B9138" t="s">
        <v>20</v>
      </c>
      <c r="C9138">
        <v>35.5</v>
      </c>
      <c r="D9138">
        <v>119</v>
      </c>
      <c r="E9138">
        <v>65</v>
      </c>
      <c r="F9138">
        <v>191.7</v>
      </c>
      <c r="G9138">
        <v>129.1</v>
      </c>
      <c r="H9138">
        <v>76</v>
      </c>
      <c r="I9138">
        <v>1</v>
      </c>
      <c r="J9138" t="s">
        <v>27</v>
      </c>
      <c r="K9138" t="s">
        <v>17</v>
      </c>
      <c r="L9138" t="s">
        <v>22</v>
      </c>
      <c r="M9138">
        <v>8.3000000000000007</v>
      </c>
      <c r="N9138">
        <v>14892.94</v>
      </c>
      <c r="O9138" t="s">
        <v>23</v>
      </c>
      <c r="P9138" t="str">
        <f t="shared" si="4930"/>
        <v>45-59</v>
      </c>
      <c r="Q9138" t="str">
        <f>IF(PatientData[[#This Row],[bmi]]&lt;18.5,"Underweight",
IF(PatientData[[#This Row],[bmi]]&lt;25,"Normal",
IF(PatientData[[#This Row],[bmi]]&lt;30,"Overweight","Obese")))</f>
        <v>Obese</v>
      </c>
      <c r="R9138" t="str">
        <f t="shared" si="4905"/>
        <v>Normal BP</v>
      </c>
      <c r="S9138" t="str">
        <f t="shared" si="4906"/>
        <v>Normal Cost</v>
      </c>
    </row>
    <row r="9139" spans="1:19" x14ac:dyDescent="0.3">
      <c r="A9139">
        <v>74</v>
      </c>
      <c r="B9139" t="s">
        <v>15</v>
      </c>
      <c r="C9139">
        <v>18</v>
      </c>
      <c r="D9139">
        <v>141</v>
      </c>
      <c r="E9139">
        <v>80</v>
      </c>
      <c r="F9139">
        <v>193.3</v>
      </c>
      <c r="G9139">
        <v>90.8</v>
      </c>
      <c r="H9139">
        <v>79</v>
      </c>
      <c r="I9139">
        <v>2</v>
      </c>
      <c r="J9139" t="s">
        <v>16</v>
      </c>
      <c r="K9139" t="s">
        <v>21</v>
      </c>
      <c r="L9139" t="s">
        <v>25</v>
      </c>
      <c r="M9139">
        <v>13.9</v>
      </c>
      <c r="N9139">
        <v>26601.27</v>
      </c>
      <c r="O9139" t="s">
        <v>19</v>
      </c>
      <c r="P9139" t="str">
        <f t="shared" ref="P9139:P9140" si="4931">IF(A9136&lt;30,"18-29",IF(A9136&lt;45,"30-44",IF(A9136&lt;60,"45-59",IF(A9136&lt;75,"60-74","75+"))))</f>
        <v>45-59</v>
      </c>
      <c r="Q9139" t="str">
        <f>IF(PatientData[[#This Row],[bmi]]&lt;18.5,"Underweight",
IF(PatientData[[#This Row],[bmi]]&lt;25,"Normal",
IF(PatientData[[#This Row],[bmi]]&lt;30,"Overweight","Obese")))</f>
        <v>Underweight</v>
      </c>
      <c r="R9139" t="str">
        <f t="shared" si="4905"/>
        <v>High BP</v>
      </c>
      <c r="S9139" t="str">
        <f t="shared" si="4906"/>
        <v>High Cost</v>
      </c>
    </row>
    <row r="9140" spans="1:19" x14ac:dyDescent="0.3">
      <c r="A9140">
        <v>81</v>
      </c>
      <c r="B9140" t="s">
        <v>15</v>
      </c>
      <c r="C9140">
        <v>27.3</v>
      </c>
      <c r="D9140">
        <v>137</v>
      </c>
      <c r="E9140">
        <v>74</v>
      </c>
      <c r="F9140">
        <v>206.9</v>
      </c>
      <c r="G9140">
        <v>90.9</v>
      </c>
      <c r="H9140">
        <v>68</v>
      </c>
      <c r="I9140">
        <v>0</v>
      </c>
      <c r="J9140" t="s">
        <v>27</v>
      </c>
      <c r="K9140" t="s">
        <v>26</v>
      </c>
      <c r="L9140" t="s">
        <v>25</v>
      </c>
      <c r="M9140">
        <v>2.9</v>
      </c>
      <c r="N9140">
        <v>5385.84</v>
      </c>
      <c r="O9140" t="s">
        <v>19</v>
      </c>
      <c r="P9140" t="str">
        <f t="shared" si="4931"/>
        <v>45-59</v>
      </c>
      <c r="Q9140" t="str">
        <f>IF(PatientData[[#This Row],[bmi]]&lt;18.5,"Underweight",
IF(PatientData[[#This Row],[bmi]]&lt;25,"Normal",
IF(PatientData[[#This Row],[bmi]]&lt;30,"Overweight","Obese")))</f>
        <v>Overweight</v>
      </c>
      <c r="R9140" t="str">
        <f t="shared" si="4905"/>
        <v>High BP</v>
      </c>
      <c r="S9140" t="str">
        <f t="shared" si="4906"/>
        <v>Normal Cost</v>
      </c>
    </row>
    <row r="9141" spans="1:19" x14ac:dyDescent="0.3">
      <c r="A9141">
        <v>85</v>
      </c>
      <c r="B9141" t="s">
        <v>20</v>
      </c>
      <c r="C9141">
        <v>35.5</v>
      </c>
      <c r="D9141">
        <v>152</v>
      </c>
      <c r="E9141">
        <v>101</v>
      </c>
      <c r="F9141">
        <v>263.3</v>
      </c>
      <c r="G9141">
        <v>124.2</v>
      </c>
      <c r="H9141">
        <v>85</v>
      </c>
      <c r="I9141">
        <v>2</v>
      </c>
      <c r="J9141" t="s">
        <v>24</v>
      </c>
      <c r="K9141" t="s">
        <v>17</v>
      </c>
      <c r="L9141" t="s">
        <v>25</v>
      </c>
      <c r="M9141">
        <v>14.5</v>
      </c>
      <c r="N9141">
        <v>21114.09</v>
      </c>
      <c r="O9141" t="s">
        <v>19</v>
      </c>
      <c r="P9141" t="str">
        <f t="shared" ref="P9141" si="4932">IF(A9141&lt;30,"18-29",IF(A9141&lt;45,"30-44",IF(A9141&lt;60,"45-59",IF(A9141&lt;75,"60-74","75+"))))</f>
        <v>75+</v>
      </c>
      <c r="Q9141" t="str">
        <f>IF(PatientData[[#This Row],[bmi]]&lt;18.5,"Underweight",
IF(PatientData[[#This Row],[bmi]]&lt;25,"Normal",
IF(PatientData[[#This Row],[bmi]]&lt;30,"Overweight","Obese")))</f>
        <v>Obese</v>
      </c>
      <c r="R9141" t="str">
        <f t="shared" si="4905"/>
        <v>High BP</v>
      </c>
      <c r="S9141" t="str">
        <f t="shared" si="4906"/>
        <v>High Cost</v>
      </c>
    </row>
    <row r="9142" spans="1:19" x14ac:dyDescent="0.3">
      <c r="A9142">
        <v>93</v>
      </c>
      <c r="B9142" t="s">
        <v>15</v>
      </c>
      <c r="C9142">
        <v>30.3</v>
      </c>
      <c r="D9142">
        <v>135</v>
      </c>
      <c r="E9142">
        <v>77</v>
      </c>
      <c r="F9142">
        <v>238.4</v>
      </c>
      <c r="G9142">
        <v>184.2</v>
      </c>
      <c r="H9142">
        <v>109</v>
      </c>
      <c r="I9142">
        <v>3</v>
      </c>
      <c r="J9142" t="s">
        <v>27</v>
      </c>
      <c r="K9142" t="s">
        <v>28</v>
      </c>
      <c r="L9142" t="s">
        <v>18</v>
      </c>
      <c r="M9142">
        <v>3.2</v>
      </c>
      <c r="N9142">
        <v>10781.02</v>
      </c>
      <c r="O9142" t="s">
        <v>23</v>
      </c>
      <c r="P9142" t="str">
        <f t="shared" ref="P9142:P9143" si="4933">IF(A9139&lt;30,"18-29",IF(A9139&lt;45,"30-44",IF(A9139&lt;60,"45-59",IF(A9139&lt;75,"60-74","75+"))))</f>
        <v>60-74</v>
      </c>
      <c r="Q9142" t="str">
        <f>IF(PatientData[[#This Row],[bmi]]&lt;18.5,"Underweight",
IF(PatientData[[#This Row],[bmi]]&lt;25,"Normal",
IF(PatientData[[#This Row],[bmi]]&lt;30,"Overweight","Obese")))</f>
        <v>Obese</v>
      </c>
      <c r="R9142" t="str">
        <f t="shared" si="4905"/>
        <v>High BP</v>
      </c>
      <c r="S9142" t="str">
        <f t="shared" si="4906"/>
        <v>Normal Cost</v>
      </c>
    </row>
    <row r="9143" spans="1:19" x14ac:dyDescent="0.3">
      <c r="A9143">
        <v>34</v>
      </c>
      <c r="B9143" t="s">
        <v>15</v>
      </c>
      <c r="C9143">
        <v>28</v>
      </c>
      <c r="D9143">
        <v>111</v>
      </c>
      <c r="E9143">
        <v>64</v>
      </c>
      <c r="F9143">
        <v>182.7</v>
      </c>
      <c r="G9143">
        <v>120.8</v>
      </c>
      <c r="H9143">
        <v>86</v>
      </c>
      <c r="I9143">
        <v>1</v>
      </c>
      <c r="J9143" t="s">
        <v>27</v>
      </c>
      <c r="K9143" t="s">
        <v>17</v>
      </c>
      <c r="L9143" t="s">
        <v>18</v>
      </c>
      <c r="M9143">
        <v>7.8</v>
      </c>
      <c r="N9143">
        <v>15063.48</v>
      </c>
      <c r="O9143" t="s">
        <v>19</v>
      </c>
      <c r="P9143" t="str">
        <f t="shared" si="4933"/>
        <v>75+</v>
      </c>
      <c r="Q9143" t="str">
        <f>IF(PatientData[[#This Row],[bmi]]&lt;18.5,"Underweight",
IF(PatientData[[#This Row],[bmi]]&lt;25,"Normal",
IF(PatientData[[#This Row],[bmi]]&lt;30,"Overweight","Obese")))</f>
        <v>Overweight</v>
      </c>
      <c r="R9143" t="str">
        <f t="shared" si="4905"/>
        <v>Normal BP</v>
      </c>
      <c r="S9143" t="str">
        <f t="shared" si="4906"/>
        <v>High Cost</v>
      </c>
    </row>
    <row r="9144" spans="1:19" x14ac:dyDescent="0.3">
      <c r="A9144">
        <v>72</v>
      </c>
      <c r="B9144" t="s">
        <v>20</v>
      </c>
      <c r="C9144">
        <v>35.5</v>
      </c>
      <c r="D9144">
        <v>136</v>
      </c>
      <c r="E9144">
        <v>83</v>
      </c>
      <c r="F9144">
        <v>231.5</v>
      </c>
      <c r="G9144">
        <v>94.6</v>
      </c>
      <c r="H9144">
        <v>67</v>
      </c>
      <c r="I9144">
        <v>1</v>
      </c>
      <c r="J9144" t="s">
        <v>27</v>
      </c>
      <c r="K9144" t="s">
        <v>26</v>
      </c>
      <c r="L9144" t="s">
        <v>18</v>
      </c>
      <c r="M9144">
        <v>4.0999999999999996</v>
      </c>
      <c r="N9144">
        <v>9705.9599999999991</v>
      </c>
      <c r="O9144" t="s">
        <v>19</v>
      </c>
      <c r="P9144" t="str">
        <f t="shared" ref="P9144:P9146" si="4934">IF(A9144&lt;30,"18-29",IF(A9144&lt;45,"30-44",IF(A9144&lt;60,"45-59",IF(A9144&lt;75,"60-74","75+"))))</f>
        <v>60-74</v>
      </c>
      <c r="Q9144" t="str">
        <f>IF(PatientData[[#This Row],[bmi]]&lt;18.5,"Underweight",
IF(PatientData[[#This Row],[bmi]]&lt;25,"Normal",
IF(PatientData[[#This Row],[bmi]]&lt;30,"Overweight","Obese")))</f>
        <v>Obese</v>
      </c>
      <c r="R9144" t="str">
        <f t="shared" si="4905"/>
        <v>High BP</v>
      </c>
      <c r="S9144" t="str">
        <f t="shared" si="4906"/>
        <v>Normal Cost</v>
      </c>
    </row>
    <row r="9145" spans="1:19" x14ac:dyDescent="0.3">
      <c r="A9145">
        <v>83</v>
      </c>
      <c r="B9145" t="s">
        <v>20</v>
      </c>
      <c r="C9145">
        <v>35.5</v>
      </c>
      <c r="D9145">
        <v>140</v>
      </c>
      <c r="E9145">
        <v>75</v>
      </c>
      <c r="F9145">
        <v>278.10000000000002</v>
      </c>
      <c r="G9145">
        <v>95.4</v>
      </c>
      <c r="H9145">
        <v>66</v>
      </c>
      <c r="I9145">
        <v>0</v>
      </c>
      <c r="J9145" t="s">
        <v>27</v>
      </c>
      <c r="K9145" t="s">
        <v>28</v>
      </c>
      <c r="L9145" t="s">
        <v>25</v>
      </c>
      <c r="M9145">
        <v>2.9</v>
      </c>
      <c r="N9145">
        <v>9295.01</v>
      </c>
      <c r="O9145" t="s">
        <v>19</v>
      </c>
      <c r="P9145" t="str">
        <f t="shared" si="4934"/>
        <v>75+</v>
      </c>
      <c r="Q9145" t="str">
        <f>IF(PatientData[[#This Row],[bmi]]&lt;18.5,"Underweight",
IF(PatientData[[#This Row],[bmi]]&lt;25,"Normal",
IF(PatientData[[#This Row],[bmi]]&lt;30,"Overweight","Obese")))</f>
        <v>Obese</v>
      </c>
      <c r="R9145" t="str">
        <f t="shared" si="4905"/>
        <v>High BP</v>
      </c>
      <c r="S9145" t="str">
        <f t="shared" si="4906"/>
        <v>Normal Cost</v>
      </c>
    </row>
    <row r="9146" spans="1:19" x14ac:dyDescent="0.3">
      <c r="A9146">
        <v>62</v>
      </c>
      <c r="B9146" t="s">
        <v>20</v>
      </c>
      <c r="C9146">
        <v>35.5</v>
      </c>
      <c r="D9146">
        <v>133</v>
      </c>
      <c r="E9146">
        <v>82</v>
      </c>
      <c r="F9146">
        <v>252.3</v>
      </c>
      <c r="G9146">
        <v>164.4</v>
      </c>
      <c r="H9146">
        <v>87</v>
      </c>
      <c r="I9146">
        <v>1</v>
      </c>
      <c r="J9146" t="s">
        <v>24</v>
      </c>
      <c r="K9146" t="s">
        <v>21</v>
      </c>
      <c r="L9146" t="s">
        <v>22</v>
      </c>
      <c r="M9146">
        <v>6.8</v>
      </c>
      <c r="N9146">
        <v>15203.3</v>
      </c>
      <c r="O9146" t="s">
        <v>23</v>
      </c>
      <c r="P9146" t="str">
        <f t="shared" si="4934"/>
        <v>60-74</v>
      </c>
      <c r="Q9146" t="str">
        <f>IF(PatientData[[#This Row],[bmi]]&lt;18.5,"Underweight",
IF(PatientData[[#This Row],[bmi]]&lt;25,"Normal",
IF(PatientData[[#This Row],[bmi]]&lt;30,"Overweight","Obese")))</f>
        <v>Obese</v>
      </c>
      <c r="R9146" t="str">
        <f t="shared" si="4905"/>
        <v>High BP</v>
      </c>
      <c r="S9146" t="str">
        <f t="shared" si="4906"/>
        <v>High Cost</v>
      </c>
    </row>
    <row r="9147" spans="1:19" x14ac:dyDescent="0.3">
      <c r="A9147">
        <v>67</v>
      </c>
      <c r="B9147" t="s">
        <v>15</v>
      </c>
      <c r="C9147">
        <v>26</v>
      </c>
      <c r="D9147">
        <v>140</v>
      </c>
      <c r="E9147">
        <v>73</v>
      </c>
      <c r="F9147">
        <v>235.3</v>
      </c>
      <c r="G9147">
        <v>99.7</v>
      </c>
      <c r="H9147">
        <v>70</v>
      </c>
      <c r="I9147">
        <v>2</v>
      </c>
      <c r="J9147" t="s">
        <v>16</v>
      </c>
      <c r="K9147" t="s">
        <v>28</v>
      </c>
      <c r="L9147" t="s">
        <v>22</v>
      </c>
      <c r="M9147">
        <v>6.1</v>
      </c>
      <c r="N9147">
        <v>15835.87</v>
      </c>
      <c r="O9147" t="s">
        <v>23</v>
      </c>
      <c r="P9147" t="str">
        <f t="shared" ref="P9147:P9150" si="4935">IF(A9144&lt;30,"18-29",IF(A9144&lt;45,"30-44",IF(A9144&lt;60,"45-59",IF(A9144&lt;75,"60-74","75+"))))</f>
        <v>60-74</v>
      </c>
      <c r="Q9147" t="str">
        <f>IF(PatientData[[#This Row],[bmi]]&lt;18.5,"Underweight",
IF(PatientData[[#This Row],[bmi]]&lt;25,"Normal",
IF(PatientData[[#This Row],[bmi]]&lt;30,"Overweight","Obese")))</f>
        <v>Overweight</v>
      </c>
      <c r="R9147" t="str">
        <f t="shared" si="4905"/>
        <v>High BP</v>
      </c>
      <c r="S9147" t="str">
        <f t="shared" si="4906"/>
        <v>High Cost</v>
      </c>
    </row>
    <row r="9148" spans="1:19" x14ac:dyDescent="0.3">
      <c r="A9148">
        <v>67</v>
      </c>
      <c r="B9148" t="s">
        <v>15</v>
      </c>
      <c r="C9148">
        <v>32.299999999999997</v>
      </c>
      <c r="D9148">
        <v>141</v>
      </c>
      <c r="E9148">
        <v>86</v>
      </c>
      <c r="F9148">
        <v>201.4</v>
      </c>
      <c r="G9148">
        <v>103.3</v>
      </c>
      <c r="H9148">
        <v>83</v>
      </c>
      <c r="I9148">
        <v>0</v>
      </c>
      <c r="J9148" t="s">
        <v>16</v>
      </c>
      <c r="K9148" t="s">
        <v>21</v>
      </c>
      <c r="L9148" t="s">
        <v>18</v>
      </c>
      <c r="M9148">
        <v>12.9</v>
      </c>
      <c r="N9148">
        <v>25078.720000000001</v>
      </c>
      <c r="O9148" t="s">
        <v>19</v>
      </c>
      <c r="P9148" t="str">
        <f t="shared" si="4935"/>
        <v>75+</v>
      </c>
      <c r="Q9148" t="str">
        <f>IF(PatientData[[#This Row],[bmi]]&lt;18.5,"Underweight",
IF(PatientData[[#This Row],[bmi]]&lt;25,"Normal",
IF(PatientData[[#This Row],[bmi]]&lt;30,"Overweight","Obese")))</f>
        <v>Obese</v>
      </c>
      <c r="R9148" t="str">
        <f t="shared" si="4905"/>
        <v>High BP</v>
      </c>
      <c r="S9148" t="str">
        <f t="shared" si="4906"/>
        <v>High Cost</v>
      </c>
    </row>
    <row r="9149" spans="1:19" x14ac:dyDescent="0.3">
      <c r="A9149">
        <v>95</v>
      </c>
      <c r="B9149" t="s">
        <v>15</v>
      </c>
      <c r="C9149">
        <v>18</v>
      </c>
      <c r="D9149">
        <v>134</v>
      </c>
      <c r="E9149">
        <v>81</v>
      </c>
      <c r="F9149">
        <v>206.5</v>
      </c>
      <c r="G9149">
        <v>112.5</v>
      </c>
      <c r="H9149">
        <v>84</v>
      </c>
      <c r="I9149">
        <v>2</v>
      </c>
      <c r="J9149" t="s">
        <v>27</v>
      </c>
      <c r="K9149" t="s">
        <v>28</v>
      </c>
      <c r="L9149" t="s">
        <v>18</v>
      </c>
      <c r="M9149">
        <v>7.8</v>
      </c>
      <c r="N9149">
        <v>12907.9</v>
      </c>
      <c r="O9149" t="s">
        <v>23</v>
      </c>
      <c r="P9149" t="str">
        <f t="shared" si="4935"/>
        <v>60-74</v>
      </c>
      <c r="Q9149" t="str">
        <f>IF(PatientData[[#This Row],[bmi]]&lt;18.5,"Underweight",
IF(PatientData[[#This Row],[bmi]]&lt;25,"Normal",
IF(PatientData[[#This Row],[bmi]]&lt;30,"Overweight","Obese")))</f>
        <v>Underweight</v>
      </c>
      <c r="R9149" t="str">
        <f t="shared" si="4905"/>
        <v>High BP</v>
      </c>
      <c r="S9149" t="str">
        <f t="shared" si="4906"/>
        <v>Normal Cost</v>
      </c>
    </row>
    <row r="9150" spans="1:19" x14ac:dyDescent="0.3">
      <c r="A9150">
        <v>79</v>
      </c>
      <c r="B9150" t="s">
        <v>15</v>
      </c>
      <c r="C9150">
        <v>29.8</v>
      </c>
      <c r="D9150">
        <v>117</v>
      </c>
      <c r="E9150">
        <v>66</v>
      </c>
      <c r="F9150">
        <v>247.1</v>
      </c>
      <c r="G9150">
        <v>163</v>
      </c>
      <c r="H9150">
        <v>74</v>
      </c>
      <c r="I9150">
        <v>2</v>
      </c>
      <c r="J9150" t="s">
        <v>16</v>
      </c>
      <c r="K9150" t="s">
        <v>26</v>
      </c>
      <c r="L9150" t="s">
        <v>25</v>
      </c>
      <c r="M9150">
        <v>9</v>
      </c>
      <c r="N9150">
        <v>18306.05</v>
      </c>
      <c r="O9150" t="s">
        <v>19</v>
      </c>
      <c r="P9150" t="str">
        <f t="shared" si="4935"/>
        <v>60-74</v>
      </c>
      <c r="Q9150" t="str">
        <f>IF(PatientData[[#This Row],[bmi]]&lt;18.5,"Underweight",
IF(PatientData[[#This Row],[bmi]]&lt;25,"Normal",
IF(PatientData[[#This Row],[bmi]]&lt;30,"Overweight","Obese")))</f>
        <v>Overweight</v>
      </c>
      <c r="R9150" t="str">
        <f t="shared" si="4905"/>
        <v>Normal BP</v>
      </c>
      <c r="S9150" t="str">
        <f t="shared" si="4906"/>
        <v>High Cost</v>
      </c>
    </row>
    <row r="9151" spans="1:19" x14ac:dyDescent="0.3">
      <c r="A9151">
        <v>53</v>
      </c>
      <c r="B9151" t="s">
        <v>20</v>
      </c>
      <c r="C9151">
        <v>35.5</v>
      </c>
      <c r="D9151">
        <v>117</v>
      </c>
      <c r="E9151">
        <v>74</v>
      </c>
      <c r="F9151">
        <v>217.4</v>
      </c>
      <c r="G9151">
        <v>174.5</v>
      </c>
      <c r="H9151">
        <v>90</v>
      </c>
      <c r="I9151">
        <v>2</v>
      </c>
      <c r="J9151" t="s">
        <v>24</v>
      </c>
      <c r="K9151" t="s">
        <v>26</v>
      </c>
      <c r="L9151" t="s">
        <v>25</v>
      </c>
      <c r="M9151">
        <v>4.3</v>
      </c>
      <c r="N9151">
        <v>8788.2199999999993</v>
      </c>
      <c r="O9151" t="s">
        <v>19</v>
      </c>
      <c r="P9151" t="str">
        <f t="shared" ref="P9151:P9153" si="4936">IF(A9151&lt;30,"18-29",IF(A9151&lt;45,"30-44",IF(A9151&lt;60,"45-59",IF(A9151&lt;75,"60-74","75+"))))</f>
        <v>45-59</v>
      </c>
      <c r="Q9151" t="str">
        <f>IF(PatientData[[#This Row],[bmi]]&lt;18.5,"Underweight",
IF(PatientData[[#This Row],[bmi]]&lt;25,"Normal",
IF(PatientData[[#This Row],[bmi]]&lt;30,"Overweight","Obese")))</f>
        <v>Obese</v>
      </c>
      <c r="R9151" t="str">
        <f t="shared" si="4905"/>
        <v>Normal BP</v>
      </c>
      <c r="S9151" t="str">
        <f t="shared" si="4906"/>
        <v>Normal Cost</v>
      </c>
    </row>
    <row r="9152" spans="1:19" x14ac:dyDescent="0.3">
      <c r="A9152">
        <v>57</v>
      </c>
      <c r="B9152" t="s">
        <v>20</v>
      </c>
      <c r="C9152">
        <v>35.5</v>
      </c>
      <c r="D9152">
        <v>111</v>
      </c>
      <c r="E9152">
        <v>71</v>
      </c>
      <c r="F9152">
        <v>255.5</v>
      </c>
      <c r="G9152">
        <v>154</v>
      </c>
      <c r="H9152">
        <v>75</v>
      </c>
      <c r="I9152">
        <v>2</v>
      </c>
      <c r="J9152" t="s">
        <v>24</v>
      </c>
      <c r="K9152" t="s">
        <v>17</v>
      </c>
      <c r="L9152" t="s">
        <v>25</v>
      </c>
      <c r="M9152">
        <v>2.1</v>
      </c>
      <c r="N9152">
        <v>5197.16</v>
      </c>
      <c r="O9152" t="s">
        <v>19</v>
      </c>
      <c r="P9152" t="str">
        <f t="shared" si="4936"/>
        <v>45-59</v>
      </c>
      <c r="Q9152" t="str">
        <f>IF(PatientData[[#This Row],[bmi]]&lt;18.5,"Underweight",
IF(PatientData[[#This Row],[bmi]]&lt;25,"Normal",
IF(PatientData[[#This Row],[bmi]]&lt;30,"Overweight","Obese")))</f>
        <v>Obese</v>
      </c>
      <c r="R9152" t="str">
        <f t="shared" si="4905"/>
        <v>Normal BP</v>
      </c>
      <c r="S9152" t="str">
        <f t="shared" si="4906"/>
        <v>Normal Cost</v>
      </c>
    </row>
    <row r="9153" spans="1:19" x14ac:dyDescent="0.3">
      <c r="A9153">
        <v>48</v>
      </c>
      <c r="B9153" t="s">
        <v>20</v>
      </c>
      <c r="C9153">
        <v>35.5</v>
      </c>
      <c r="D9153">
        <v>128</v>
      </c>
      <c r="E9153">
        <v>68</v>
      </c>
      <c r="F9153">
        <v>220.5</v>
      </c>
      <c r="G9153">
        <v>130.5</v>
      </c>
      <c r="H9153">
        <v>68</v>
      </c>
      <c r="I9153">
        <v>2</v>
      </c>
      <c r="J9153" t="s">
        <v>27</v>
      </c>
      <c r="K9153" t="s">
        <v>26</v>
      </c>
      <c r="L9153" t="s">
        <v>22</v>
      </c>
      <c r="M9153">
        <v>5.5</v>
      </c>
      <c r="N9153">
        <v>9862.48</v>
      </c>
      <c r="O9153" t="s">
        <v>19</v>
      </c>
      <c r="P9153" t="str">
        <f t="shared" si="4936"/>
        <v>45-59</v>
      </c>
      <c r="Q9153" t="str">
        <f>IF(PatientData[[#This Row],[bmi]]&lt;18.5,"Underweight",
IF(PatientData[[#This Row],[bmi]]&lt;25,"Normal",
IF(PatientData[[#This Row],[bmi]]&lt;30,"Overweight","Obese")))</f>
        <v>Obese</v>
      </c>
      <c r="R9153" t="str">
        <f t="shared" si="4905"/>
        <v>High BP</v>
      </c>
      <c r="S9153" t="str">
        <f t="shared" si="4906"/>
        <v>Normal Cost</v>
      </c>
    </row>
    <row r="9154" spans="1:19" x14ac:dyDescent="0.3">
      <c r="A9154">
        <v>67</v>
      </c>
      <c r="B9154" t="s">
        <v>15</v>
      </c>
      <c r="C9154">
        <v>25.8</v>
      </c>
      <c r="D9154">
        <v>137</v>
      </c>
      <c r="E9154">
        <v>73</v>
      </c>
      <c r="F9154">
        <v>211.3</v>
      </c>
      <c r="G9154">
        <v>143.1</v>
      </c>
      <c r="H9154">
        <v>110</v>
      </c>
      <c r="I9154">
        <v>0</v>
      </c>
      <c r="J9154" t="s">
        <v>16</v>
      </c>
      <c r="K9154" t="s">
        <v>26</v>
      </c>
      <c r="L9154" t="s">
        <v>25</v>
      </c>
      <c r="M9154">
        <v>4.4000000000000004</v>
      </c>
      <c r="N9154">
        <v>10154.959999999999</v>
      </c>
      <c r="O9154" t="s">
        <v>19</v>
      </c>
      <c r="P9154" t="str">
        <f t="shared" ref="P9154" si="4937">IF(A9151&lt;30,"18-29",IF(A9151&lt;45,"30-44",IF(A9151&lt;60,"45-59",IF(A9151&lt;75,"60-74","75+"))))</f>
        <v>45-59</v>
      </c>
      <c r="Q9154" t="str">
        <f>IF(PatientData[[#This Row],[bmi]]&lt;18.5,"Underweight",
IF(PatientData[[#This Row],[bmi]]&lt;25,"Normal",
IF(PatientData[[#This Row],[bmi]]&lt;30,"Overweight","Obese")))</f>
        <v>Overweight</v>
      </c>
      <c r="R9154" t="str">
        <f t="shared" si="4905"/>
        <v>High BP</v>
      </c>
      <c r="S9154" t="str">
        <f t="shared" si="4906"/>
        <v>Normal Cost</v>
      </c>
    </row>
    <row r="9155" spans="1:19" x14ac:dyDescent="0.3">
      <c r="A9155">
        <v>69</v>
      </c>
      <c r="B9155" t="s">
        <v>20</v>
      </c>
      <c r="C9155">
        <v>35.5</v>
      </c>
      <c r="D9155">
        <v>125</v>
      </c>
      <c r="E9155">
        <v>64</v>
      </c>
      <c r="F9155">
        <v>288.10000000000002</v>
      </c>
      <c r="G9155">
        <v>122.9</v>
      </c>
      <c r="H9155">
        <v>99</v>
      </c>
      <c r="I9155">
        <v>1</v>
      </c>
      <c r="J9155" t="s">
        <v>16</v>
      </c>
      <c r="K9155" t="s">
        <v>26</v>
      </c>
      <c r="L9155" t="s">
        <v>25</v>
      </c>
      <c r="M9155">
        <v>7.2</v>
      </c>
      <c r="N9155">
        <v>16099.44</v>
      </c>
      <c r="O9155" t="s">
        <v>19</v>
      </c>
      <c r="P9155" t="str">
        <f t="shared" ref="P9155" si="4938">IF(A9155&lt;30,"18-29",IF(A9155&lt;45,"30-44",IF(A9155&lt;60,"45-59",IF(A9155&lt;75,"60-74","75+"))))</f>
        <v>60-74</v>
      </c>
      <c r="Q9155" t="str">
        <f>IF(PatientData[[#This Row],[bmi]]&lt;18.5,"Underweight",
IF(PatientData[[#This Row],[bmi]]&lt;25,"Normal",
IF(PatientData[[#This Row],[bmi]]&lt;30,"Overweight","Obese")))</f>
        <v>Obese</v>
      </c>
      <c r="R9155" t="str">
        <f t="shared" ref="R9155:R9218" si="4939">IF(AND(D9155&lt;120,E9155&lt;80),"Normal BP","High BP")</f>
        <v>High BP</v>
      </c>
      <c r="S9155" t="str">
        <f t="shared" ref="S9155:S9218" si="4940">IF(N9155&gt;15000,"High Cost","Normal Cost")</f>
        <v>High Cost</v>
      </c>
    </row>
    <row r="9156" spans="1:19" x14ac:dyDescent="0.3">
      <c r="A9156">
        <v>51</v>
      </c>
      <c r="B9156" t="s">
        <v>15</v>
      </c>
      <c r="C9156">
        <v>36.799999999999997</v>
      </c>
      <c r="D9156">
        <v>109</v>
      </c>
      <c r="E9156">
        <v>60</v>
      </c>
      <c r="F9156">
        <v>235.4</v>
      </c>
      <c r="G9156">
        <v>145.4</v>
      </c>
      <c r="H9156">
        <v>77</v>
      </c>
      <c r="I9156">
        <v>2</v>
      </c>
      <c r="J9156" t="s">
        <v>27</v>
      </c>
      <c r="K9156" t="s">
        <v>21</v>
      </c>
      <c r="L9156" t="s">
        <v>25</v>
      </c>
      <c r="M9156">
        <v>8</v>
      </c>
      <c r="N9156">
        <v>18361.2</v>
      </c>
      <c r="O9156" t="s">
        <v>19</v>
      </c>
      <c r="P9156" t="str">
        <f t="shared" ref="P9156:P9157" si="4941">IF(A9153&lt;30,"18-29",IF(A9153&lt;45,"30-44",IF(A9153&lt;60,"45-59",IF(A9153&lt;75,"60-74","75+"))))</f>
        <v>45-59</v>
      </c>
      <c r="Q9156" t="str">
        <f>IF(PatientData[[#This Row],[bmi]]&lt;18.5,"Underweight",
IF(PatientData[[#This Row],[bmi]]&lt;25,"Normal",
IF(PatientData[[#This Row],[bmi]]&lt;30,"Overweight","Obese")))</f>
        <v>Obese</v>
      </c>
      <c r="R9156" t="str">
        <f t="shared" si="4939"/>
        <v>Normal BP</v>
      </c>
      <c r="S9156" t="str">
        <f t="shared" si="4940"/>
        <v>High Cost</v>
      </c>
    </row>
    <row r="9157" spans="1:19" x14ac:dyDescent="0.3">
      <c r="A9157">
        <v>62</v>
      </c>
      <c r="B9157" t="s">
        <v>15</v>
      </c>
      <c r="C9157">
        <v>20.3</v>
      </c>
      <c r="D9157">
        <v>121</v>
      </c>
      <c r="E9157">
        <v>77</v>
      </c>
      <c r="F9157">
        <v>206.3</v>
      </c>
      <c r="G9157">
        <v>83.8</v>
      </c>
      <c r="H9157">
        <v>79</v>
      </c>
      <c r="I9157">
        <v>0</v>
      </c>
      <c r="J9157" t="s">
        <v>16</v>
      </c>
      <c r="K9157" t="s">
        <v>26</v>
      </c>
      <c r="L9157" t="s">
        <v>18</v>
      </c>
      <c r="M9157">
        <v>6.8</v>
      </c>
      <c r="N9157">
        <v>13073.59</v>
      </c>
      <c r="O9157" t="s">
        <v>19</v>
      </c>
      <c r="P9157" t="str">
        <f t="shared" si="4941"/>
        <v>60-74</v>
      </c>
      <c r="Q9157" t="str">
        <f>IF(PatientData[[#This Row],[bmi]]&lt;18.5,"Underweight",
IF(PatientData[[#This Row],[bmi]]&lt;25,"Normal",
IF(PatientData[[#This Row],[bmi]]&lt;30,"Overweight","Obese")))</f>
        <v>Normal</v>
      </c>
      <c r="R9157" t="str">
        <f t="shared" si="4939"/>
        <v>High BP</v>
      </c>
      <c r="S9157" t="str">
        <f t="shared" si="4940"/>
        <v>Normal Cost</v>
      </c>
    </row>
    <row r="9158" spans="1:19" x14ac:dyDescent="0.3">
      <c r="A9158">
        <v>59</v>
      </c>
      <c r="B9158" t="s">
        <v>20</v>
      </c>
      <c r="C9158">
        <v>35.6</v>
      </c>
      <c r="D9158">
        <v>132</v>
      </c>
      <c r="E9158">
        <v>75</v>
      </c>
      <c r="F9158">
        <v>234.5</v>
      </c>
      <c r="G9158">
        <v>111.9</v>
      </c>
      <c r="H9158">
        <v>65</v>
      </c>
      <c r="I9158">
        <v>2</v>
      </c>
      <c r="J9158" t="s">
        <v>27</v>
      </c>
      <c r="K9158" t="s">
        <v>28</v>
      </c>
      <c r="L9158" t="s">
        <v>18</v>
      </c>
      <c r="M9158">
        <v>2.2000000000000002</v>
      </c>
      <c r="N9158">
        <v>8093.05</v>
      </c>
      <c r="O9158" t="s">
        <v>19</v>
      </c>
      <c r="P9158" t="str">
        <f t="shared" ref="P9158:P9160" si="4942">IF(A9158&lt;30,"18-29",IF(A9158&lt;45,"30-44",IF(A9158&lt;60,"45-59",IF(A9158&lt;75,"60-74","75+"))))</f>
        <v>45-59</v>
      </c>
      <c r="Q9158" t="str">
        <f>IF(PatientData[[#This Row],[bmi]]&lt;18.5,"Underweight",
IF(PatientData[[#This Row],[bmi]]&lt;25,"Normal",
IF(PatientData[[#This Row],[bmi]]&lt;30,"Overweight","Obese")))</f>
        <v>Obese</v>
      </c>
      <c r="R9158" t="str">
        <f t="shared" si="4939"/>
        <v>High BP</v>
      </c>
      <c r="S9158" t="str">
        <f t="shared" si="4940"/>
        <v>Normal Cost</v>
      </c>
    </row>
    <row r="9159" spans="1:19" x14ac:dyDescent="0.3">
      <c r="A9159">
        <v>61</v>
      </c>
      <c r="B9159" t="s">
        <v>20</v>
      </c>
      <c r="C9159">
        <v>35.6</v>
      </c>
      <c r="D9159">
        <v>139</v>
      </c>
      <c r="E9159">
        <v>96</v>
      </c>
      <c r="F9159">
        <v>234.3</v>
      </c>
      <c r="G9159">
        <v>134.30000000000001</v>
      </c>
      <c r="H9159">
        <v>68</v>
      </c>
      <c r="I9159">
        <v>1</v>
      </c>
      <c r="J9159" t="s">
        <v>16</v>
      </c>
      <c r="K9159" t="s">
        <v>17</v>
      </c>
      <c r="L9159" t="s">
        <v>18</v>
      </c>
      <c r="M9159">
        <v>6.9</v>
      </c>
      <c r="N9159">
        <v>11557.8</v>
      </c>
      <c r="O9159" t="s">
        <v>19</v>
      </c>
      <c r="P9159" t="str">
        <f t="shared" si="4942"/>
        <v>60-74</v>
      </c>
      <c r="Q9159" t="str">
        <f>IF(PatientData[[#This Row],[bmi]]&lt;18.5,"Underweight",
IF(PatientData[[#This Row],[bmi]]&lt;25,"Normal",
IF(PatientData[[#This Row],[bmi]]&lt;30,"Overweight","Obese")))</f>
        <v>Obese</v>
      </c>
      <c r="R9159" t="str">
        <f t="shared" si="4939"/>
        <v>High BP</v>
      </c>
      <c r="S9159" t="str">
        <f t="shared" si="4940"/>
        <v>Normal Cost</v>
      </c>
    </row>
    <row r="9160" spans="1:19" x14ac:dyDescent="0.3">
      <c r="A9160">
        <v>71</v>
      </c>
      <c r="B9160" t="s">
        <v>20</v>
      </c>
      <c r="C9160">
        <v>35.6</v>
      </c>
      <c r="D9160">
        <v>145</v>
      </c>
      <c r="E9160">
        <v>88</v>
      </c>
      <c r="F9160">
        <v>235.4</v>
      </c>
      <c r="G9160">
        <v>110.8</v>
      </c>
      <c r="H9160">
        <v>88</v>
      </c>
      <c r="I9160">
        <v>1</v>
      </c>
      <c r="J9160" t="s">
        <v>16</v>
      </c>
      <c r="K9160" t="s">
        <v>26</v>
      </c>
      <c r="L9160" t="s">
        <v>18</v>
      </c>
      <c r="M9160">
        <v>14.7</v>
      </c>
      <c r="N9160">
        <v>26761.11</v>
      </c>
      <c r="O9160" t="s">
        <v>19</v>
      </c>
      <c r="P9160" t="str">
        <f t="shared" si="4942"/>
        <v>60-74</v>
      </c>
      <c r="Q9160" t="str">
        <f>IF(PatientData[[#This Row],[bmi]]&lt;18.5,"Underweight",
IF(PatientData[[#This Row],[bmi]]&lt;25,"Normal",
IF(PatientData[[#This Row],[bmi]]&lt;30,"Overweight","Obese")))</f>
        <v>Obese</v>
      </c>
      <c r="R9160" t="str">
        <f t="shared" si="4939"/>
        <v>High BP</v>
      </c>
      <c r="S9160" t="str">
        <f t="shared" si="4940"/>
        <v>High Cost</v>
      </c>
    </row>
    <row r="9161" spans="1:19" x14ac:dyDescent="0.3">
      <c r="A9161">
        <v>81</v>
      </c>
      <c r="B9161" t="s">
        <v>15</v>
      </c>
      <c r="C9161">
        <v>29.5</v>
      </c>
      <c r="D9161">
        <v>136</v>
      </c>
      <c r="E9161">
        <v>74</v>
      </c>
      <c r="F9161">
        <v>229.9</v>
      </c>
      <c r="G9161">
        <v>87.3</v>
      </c>
      <c r="H9161">
        <v>83</v>
      </c>
      <c r="I9161">
        <v>1</v>
      </c>
      <c r="J9161" t="s">
        <v>16</v>
      </c>
      <c r="K9161" t="s">
        <v>26</v>
      </c>
      <c r="L9161" t="s">
        <v>25</v>
      </c>
      <c r="M9161">
        <v>5</v>
      </c>
      <c r="N9161">
        <v>12235.47</v>
      </c>
      <c r="O9161" t="s">
        <v>19</v>
      </c>
      <c r="P9161" t="str">
        <f t="shared" ref="P9161" si="4943">IF(A9158&lt;30,"18-29",IF(A9158&lt;45,"30-44",IF(A9158&lt;60,"45-59",IF(A9158&lt;75,"60-74","75+"))))</f>
        <v>45-59</v>
      </c>
      <c r="Q9161" t="str">
        <f>IF(PatientData[[#This Row],[bmi]]&lt;18.5,"Underweight",
IF(PatientData[[#This Row],[bmi]]&lt;25,"Normal",
IF(PatientData[[#This Row],[bmi]]&lt;30,"Overweight","Obese")))</f>
        <v>Overweight</v>
      </c>
      <c r="R9161" t="str">
        <f t="shared" si="4939"/>
        <v>High BP</v>
      </c>
      <c r="S9161" t="str">
        <f t="shared" si="4940"/>
        <v>Normal Cost</v>
      </c>
    </row>
    <row r="9162" spans="1:19" x14ac:dyDescent="0.3">
      <c r="A9162">
        <v>95</v>
      </c>
      <c r="B9162" t="s">
        <v>20</v>
      </c>
      <c r="C9162">
        <v>35.6</v>
      </c>
      <c r="D9162">
        <v>131</v>
      </c>
      <c r="E9162">
        <v>67</v>
      </c>
      <c r="F9162">
        <v>290.89999999999998</v>
      </c>
      <c r="G9162">
        <v>103.8</v>
      </c>
      <c r="H9162">
        <v>70</v>
      </c>
      <c r="I9162">
        <v>2</v>
      </c>
      <c r="J9162" t="s">
        <v>27</v>
      </c>
      <c r="K9162" t="s">
        <v>21</v>
      </c>
      <c r="L9162" t="s">
        <v>18</v>
      </c>
      <c r="M9162">
        <v>6.2</v>
      </c>
      <c r="N9162">
        <v>12742.2</v>
      </c>
      <c r="O9162" t="s">
        <v>19</v>
      </c>
      <c r="P9162" t="str">
        <f t="shared" ref="P9162:P9164" si="4944">IF(A9162&lt;30,"18-29",IF(A9162&lt;45,"30-44",IF(A9162&lt;60,"45-59",IF(A9162&lt;75,"60-74","75+"))))</f>
        <v>75+</v>
      </c>
      <c r="Q9162" t="str">
        <f>IF(PatientData[[#This Row],[bmi]]&lt;18.5,"Underweight",
IF(PatientData[[#This Row],[bmi]]&lt;25,"Normal",
IF(PatientData[[#This Row],[bmi]]&lt;30,"Overweight","Obese")))</f>
        <v>Obese</v>
      </c>
      <c r="R9162" t="str">
        <f t="shared" si="4939"/>
        <v>High BP</v>
      </c>
      <c r="S9162" t="str">
        <f t="shared" si="4940"/>
        <v>Normal Cost</v>
      </c>
    </row>
    <row r="9163" spans="1:19" x14ac:dyDescent="0.3">
      <c r="A9163">
        <v>73</v>
      </c>
      <c r="B9163" t="s">
        <v>20</v>
      </c>
      <c r="C9163">
        <v>35.6</v>
      </c>
      <c r="D9163">
        <v>100</v>
      </c>
      <c r="E9163">
        <v>67</v>
      </c>
      <c r="F9163">
        <v>258.2</v>
      </c>
      <c r="G9163">
        <v>167.9</v>
      </c>
      <c r="H9163">
        <v>78</v>
      </c>
      <c r="I9163">
        <v>2</v>
      </c>
      <c r="J9163" t="s">
        <v>24</v>
      </c>
      <c r="K9163" t="s">
        <v>17</v>
      </c>
      <c r="L9163" t="s">
        <v>18</v>
      </c>
      <c r="M9163">
        <v>6.6</v>
      </c>
      <c r="N9163">
        <v>10505.76</v>
      </c>
      <c r="O9163" t="s">
        <v>19</v>
      </c>
      <c r="P9163" t="str">
        <f t="shared" si="4944"/>
        <v>60-74</v>
      </c>
      <c r="Q9163" t="str">
        <f>IF(PatientData[[#This Row],[bmi]]&lt;18.5,"Underweight",
IF(PatientData[[#This Row],[bmi]]&lt;25,"Normal",
IF(PatientData[[#This Row],[bmi]]&lt;30,"Overweight","Obese")))</f>
        <v>Obese</v>
      </c>
      <c r="R9163" t="str">
        <f t="shared" si="4939"/>
        <v>Normal BP</v>
      </c>
      <c r="S9163" t="str">
        <f t="shared" si="4940"/>
        <v>Normal Cost</v>
      </c>
    </row>
    <row r="9164" spans="1:19" x14ac:dyDescent="0.3">
      <c r="A9164">
        <v>38</v>
      </c>
      <c r="B9164" t="s">
        <v>20</v>
      </c>
      <c r="C9164">
        <v>35.6</v>
      </c>
      <c r="D9164">
        <v>101</v>
      </c>
      <c r="E9164">
        <v>64</v>
      </c>
      <c r="F9164">
        <v>223.2</v>
      </c>
      <c r="G9164">
        <v>106</v>
      </c>
      <c r="H9164">
        <v>93</v>
      </c>
      <c r="I9164">
        <v>3</v>
      </c>
      <c r="J9164" t="s">
        <v>16</v>
      </c>
      <c r="K9164" t="s">
        <v>26</v>
      </c>
      <c r="L9164" t="s">
        <v>25</v>
      </c>
      <c r="M9164">
        <v>8.1</v>
      </c>
      <c r="N9164">
        <v>15077.33</v>
      </c>
      <c r="O9164" t="s">
        <v>19</v>
      </c>
      <c r="P9164" t="str">
        <f t="shared" si="4944"/>
        <v>30-44</v>
      </c>
      <c r="Q9164" t="str">
        <f>IF(PatientData[[#This Row],[bmi]]&lt;18.5,"Underweight",
IF(PatientData[[#This Row],[bmi]]&lt;25,"Normal",
IF(PatientData[[#This Row],[bmi]]&lt;30,"Overweight","Obese")))</f>
        <v>Obese</v>
      </c>
      <c r="R9164" t="str">
        <f t="shared" si="4939"/>
        <v>Normal BP</v>
      </c>
      <c r="S9164" t="str">
        <f t="shared" si="4940"/>
        <v>High Cost</v>
      </c>
    </row>
    <row r="9165" spans="1:19" x14ac:dyDescent="0.3">
      <c r="A9165">
        <v>59</v>
      </c>
      <c r="B9165" t="s">
        <v>15</v>
      </c>
      <c r="C9165">
        <v>21.4</v>
      </c>
      <c r="D9165">
        <v>117</v>
      </c>
      <c r="E9165">
        <v>73</v>
      </c>
      <c r="F9165">
        <v>211.7</v>
      </c>
      <c r="G9165">
        <v>92.5</v>
      </c>
      <c r="H9165">
        <v>77</v>
      </c>
      <c r="I9165">
        <v>0</v>
      </c>
      <c r="J9165" t="s">
        <v>16</v>
      </c>
      <c r="K9165" t="s">
        <v>26</v>
      </c>
      <c r="L9165" t="s">
        <v>25</v>
      </c>
      <c r="M9165">
        <v>9.6999999999999993</v>
      </c>
      <c r="N9165">
        <v>19019.75</v>
      </c>
      <c r="O9165" t="s">
        <v>19</v>
      </c>
      <c r="P9165" t="str">
        <f t="shared" ref="P9165" si="4945">IF(A9162&lt;30,"18-29",IF(A9162&lt;45,"30-44",IF(A9162&lt;60,"45-59",IF(A9162&lt;75,"60-74","75+"))))</f>
        <v>75+</v>
      </c>
      <c r="Q9165" t="str">
        <f>IF(PatientData[[#This Row],[bmi]]&lt;18.5,"Underweight",
IF(PatientData[[#This Row],[bmi]]&lt;25,"Normal",
IF(PatientData[[#This Row],[bmi]]&lt;30,"Overweight","Obese")))</f>
        <v>Normal</v>
      </c>
      <c r="R9165" t="str">
        <f t="shared" si="4939"/>
        <v>Normal BP</v>
      </c>
      <c r="S9165" t="str">
        <f t="shared" si="4940"/>
        <v>High Cost</v>
      </c>
    </row>
    <row r="9166" spans="1:19" x14ac:dyDescent="0.3">
      <c r="A9166">
        <v>90</v>
      </c>
      <c r="B9166" t="s">
        <v>20</v>
      </c>
      <c r="C9166">
        <v>35.6</v>
      </c>
      <c r="D9166">
        <v>128</v>
      </c>
      <c r="E9166">
        <v>76</v>
      </c>
      <c r="F9166">
        <v>284.60000000000002</v>
      </c>
      <c r="G9166">
        <v>138.9</v>
      </c>
      <c r="H9166">
        <v>73</v>
      </c>
      <c r="I9166">
        <v>1</v>
      </c>
      <c r="J9166" t="s">
        <v>27</v>
      </c>
      <c r="K9166" t="s">
        <v>17</v>
      </c>
      <c r="L9166" t="s">
        <v>25</v>
      </c>
      <c r="M9166">
        <v>1.8</v>
      </c>
      <c r="N9166">
        <v>4583.67</v>
      </c>
      <c r="O9166" t="s">
        <v>19</v>
      </c>
      <c r="P9166" t="str">
        <f t="shared" ref="P9166:P9168" si="4946">IF(A9166&lt;30,"18-29",IF(A9166&lt;45,"30-44",IF(A9166&lt;60,"45-59",IF(A9166&lt;75,"60-74","75+"))))</f>
        <v>75+</v>
      </c>
      <c r="Q9166" t="str">
        <f>IF(PatientData[[#This Row],[bmi]]&lt;18.5,"Underweight",
IF(PatientData[[#This Row],[bmi]]&lt;25,"Normal",
IF(PatientData[[#This Row],[bmi]]&lt;30,"Overweight","Obese")))</f>
        <v>Obese</v>
      </c>
      <c r="R9166" t="str">
        <f t="shared" si="4939"/>
        <v>High BP</v>
      </c>
      <c r="S9166" t="str">
        <f t="shared" si="4940"/>
        <v>Normal Cost</v>
      </c>
    </row>
    <row r="9167" spans="1:19" x14ac:dyDescent="0.3">
      <c r="A9167">
        <v>53</v>
      </c>
      <c r="B9167" t="s">
        <v>20</v>
      </c>
      <c r="C9167">
        <v>35.6</v>
      </c>
      <c r="D9167">
        <v>134</v>
      </c>
      <c r="E9167">
        <v>76</v>
      </c>
      <c r="F9167">
        <v>247.3</v>
      </c>
      <c r="G9167">
        <v>168.9</v>
      </c>
      <c r="H9167">
        <v>83</v>
      </c>
      <c r="I9167">
        <v>0</v>
      </c>
      <c r="J9167" t="s">
        <v>27</v>
      </c>
      <c r="K9167" t="s">
        <v>17</v>
      </c>
      <c r="L9167" t="s">
        <v>25</v>
      </c>
      <c r="M9167">
        <v>4.0999999999999996</v>
      </c>
      <c r="N9167">
        <v>8014.47</v>
      </c>
      <c r="O9167" t="s">
        <v>19</v>
      </c>
      <c r="P9167" t="str">
        <f t="shared" si="4946"/>
        <v>45-59</v>
      </c>
      <c r="Q9167" t="str">
        <f>IF(PatientData[[#This Row],[bmi]]&lt;18.5,"Underweight",
IF(PatientData[[#This Row],[bmi]]&lt;25,"Normal",
IF(PatientData[[#This Row],[bmi]]&lt;30,"Overweight","Obese")))</f>
        <v>Obese</v>
      </c>
      <c r="R9167" t="str">
        <f t="shared" si="4939"/>
        <v>High BP</v>
      </c>
      <c r="S9167" t="str">
        <f t="shared" si="4940"/>
        <v>Normal Cost</v>
      </c>
    </row>
    <row r="9168" spans="1:19" x14ac:dyDescent="0.3">
      <c r="A9168">
        <v>73</v>
      </c>
      <c r="B9168" t="s">
        <v>20</v>
      </c>
      <c r="C9168">
        <v>35.6</v>
      </c>
      <c r="D9168">
        <v>128</v>
      </c>
      <c r="E9168">
        <v>78</v>
      </c>
      <c r="F9168">
        <v>253.2</v>
      </c>
      <c r="G9168">
        <v>94.9</v>
      </c>
      <c r="H9168">
        <v>75</v>
      </c>
      <c r="I9168">
        <v>2</v>
      </c>
      <c r="J9168" t="s">
        <v>27</v>
      </c>
      <c r="K9168" t="s">
        <v>21</v>
      </c>
      <c r="L9168" t="s">
        <v>22</v>
      </c>
      <c r="M9168">
        <v>3.8</v>
      </c>
      <c r="N9168">
        <v>9898.2900000000009</v>
      </c>
      <c r="O9168" t="s">
        <v>19</v>
      </c>
      <c r="P9168" t="str">
        <f t="shared" si="4946"/>
        <v>60-74</v>
      </c>
      <c r="Q9168" t="str">
        <f>IF(PatientData[[#This Row],[bmi]]&lt;18.5,"Underweight",
IF(PatientData[[#This Row],[bmi]]&lt;25,"Normal",
IF(PatientData[[#This Row],[bmi]]&lt;30,"Overweight","Obese")))</f>
        <v>Obese</v>
      </c>
      <c r="R9168" t="str">
        <f t="shared" si="4939"/>
        <v>High BP</v>
      </c>
      <c r="S9168" t="str">
        <f t="shared" si="4940"/>
        <v>Normal Cost</v>
      </c>
    </row>
    <row r="9169" spans="1:19" x14ac:dyDescent="0.3">
      <c r="A9169">
        <v>62</v>
      </c>
      <c r="B9169" t="s">
        <v>15</v>
      </c>
      <c r="C9169">
        <v>21.1</v>
      </c>
      <c r="D9169">
        <v>117</v>
      </c>
      <c r="E9169">
        <v>72</v>
      </c>
      <c r="F9169">
        <v>223.6</v>
      </c>
      <c r="G9169">
        <v>109.6</v>
      </c>
      <c r="H9169">
        <v>79</v>
      </c>
      <c r="I9169">
        <v>1</v>
      </c>
      <c r="J9169" t="s">
        <v>16</v>
      </c>
      <c r="K9169" t="s">
        <v>17</v>
      </c>
      <c r="L9169" t="s">
        <v>18</v>
      </c>
      <c r="M9169">
        <v>14.8</v>
      </c>
      <c r="N9169">
        <v>26825.16</v>
      </c>
      <c r="O9169" t="s">
        <v>19</v>
      </c>
      <c r="P9169" t="str">
        <f t="shared" ref="P9169:P9172" si="4947">IF(A9166&lt;30,"18-29",IF(A9166&lt;45,"30-44",IF(A9166&lt;60,"45-59",IF(A9166&lt;75,"60-74","75+"))))</f>
        <v>75+</v>
      </c>
      <c r="Q9169" t="str">
        <f>IF(PatientData[[#This Row],[bmi]]&lt;18.5,"Underweight",
IF(PatientData[[#This Row],[bmi]]&lt;25,"Normal",
IF(PatientData[[#This Row],[bmi]]&lt;30,"Overweight","Obese")))</f>
        <v>Normal</v>
      </c>
      <c r="R9169" t="str">
        <f t="shared" si="4939"/>
        <v>Normal BP</v>
      </c>
      <c r="S9169" t="str">
        <f t="shared" si="4940"/>
        <v>High Cost</v>
      </c>
    </row>
    <row r="9170" spans="1:19" x14ac:dyDescent="0.3">
      <c r="A9170">
        <v>76</v>
      </c>
      <c r="B9170" t="s">
        <v>15</v>
      </c>
      <c r="C9170">
        <v>22</v>
      </c>
      <c r="D9170">
        <v>135</v>
      </c>
      <c r="E9170">
        <v>78</v>
      </c>
      <c r="F9170">
        <v>253.3</v>
      </c>
      <c r="G9170">
        <v>98.8</v>
      </c>
      <c r="H9170">
        <v>90</v>
      </c>
      <c r="I9170">
        <v>2</v>
      </c>
      <c r="J9170" t="s">
        <v>16</v>
      </c>
      <c r="K9170" t="s">
        <v>21</v>
      </c>
      <c r="L9170" t="s">
        <v>22</v>
      </c>
      <c r="M9170">
        <v>9.1</v>
      </c>
      <c r="N9170">
        <v>21656.83</v>
      </c>
      <c r="O9170" t="s">
        <v>19</v>
      </c>
      <c r="P9170" t="str">
        <f t="shared" si="4947"/>
        <v>45-59</v>
      </c>
      <c r="Q9170" t="str">
        <f>IF(PatientData[[#This Row],[bmi]]&lt;18.5,"Underweight",
IF(PatientData[[#This Row],[bmi]]&lt;25,"Normal",
IF(PatientData[[#This Row],[bmi]]&lt;30,"Overweight","Obese")))</f>
        <v>Normal</v>
      </c>
      <c r="R9170" t="str">
        <f t="shared" si="4939"/>
        <v>High BP</v>
      </c>
      <c r="S9170" t="str">
        <f t="shared" si="4940"/>
        <v>High Cost</v>
      </c>
    </row>
    <row r="9171" spans="1:19" x14ac:dyDescent="0.3">
      <c r="A9171">
        <v>44</v>
      </c>
      <c r="B9171" t="s">
        <v>15</v>
      </c>
      <c r="C9171">
        <v>29.1</v>
      </c>
      <c r="D9171">
        <v>121</v>
      </c>
      <c r="E9171">
        <v>79</v>
      </c>
      <c r="F9171">
        <v>249</v>
      </c>
      <c r="G9171">
        <v>121</v>
      </c>
      <c r="H9171">
        <v>75</v>
      </c>
      <c r="I9171">
        <v>0</v>
      </c>
      <c r="J9171" t="s">
        <v>27</v>
      </c>
      <c r="K9171" t="s">
        <v>17</v>
      </c>
      <c r="L9171" t="s">
        <v>25</v>
      </c>
      <c r="M9171">
        <v>3.6</v>
      </c>
      <c r="N9171">
        <v>7239.54</v>
      </c>
      <c r="O9171" t="s">
        <v>19</v>
      </c>
      <c r="P9171" t="str">
        <f t="shared" si="4947"/>
        <v>60-74</v>
      </c>
      <c r="Q9171" t="str">
        <f>IF(PatientData[[#This Row],[bmi]]&lt;18.5,"Underweight",
IF(PatientData[[#This Row],[bmi]]&lt;25,"Normal",
IF(PatientData[[#This Row],[bmi]]&lt;30,"Overweight","Obese")))</f>
        <v>Overweight</v>
      </c>
      <c r="R9171" t="str">
        <f t="shared" si="4939"/>
        <v>High BP</v>
      </c>
      <c r="S9171" t="str">
        <f t="shared" si="4940"/>
        <v>Normal Cost</v>
      </c>
    </row>
    <row r="9172" spans="1:19" x14ac:dyDescent="0.3">
      <c r="A9172">
        <v>55</v>
      </c>
      <c r="B9172" t="s">
        <v>15</v>
      </c>
      <c r="C9172">
        <v>29.9</v>
      </c>
      <c r="D9172">
        <v>117</v>
      </c>
      <c r="E9172">
        <v>64</v>
      </c>
      <c r="F9172">
        <v>205.8</v>
      </c>
      <c r="G9172">
        <v>114.3</v>
      </c>
      <c r="H9172">
        <v>80</v>
      </c>
      <c r="I9172">
        <v>2</v>
      </c>
      <c r="J9172" t="s">
        <v>27</v>
      </c>
      <c r="K9172" t="s">
        <v>26</v>
      </c>
      <c r="L9172" t="s">
        <v>18</v>
      </c>
      <c r="M9172">
        <v>1.4</v>
      </c>
      <c r="N9172">
        <v>3780.34</v>
      </c>
      <c r="O9172" t="s">
        <v>19</v>
      </c>
      <c r="P9172" t="str">
        <f t="shared" si="4947"/>
        <v>60-74</v>
      </c>
      <c r="Q9172" t="str">
        <f>IF(PatientData[[#This Row],[bmi]]&lt;18.5,"Underweight",
IF(PatientData[[#This Row],[bmi]]&lt;25,"Normal",
IF(PatientData[[#This Row],[bmi]]&lt;30,"Overweight","Obese")))</f>
        <v>Overweight</v>
      </c>
      <c r="R9172" t="str">
        <f t="shared" si="4939"/>
        <v>Normal BP</v>
      </c>
      <c r="S9172" t="str">
        <f t="shared" si="4940"/>
        <v>Normal Cost</v>
      </c>
    </row>
    <row r="9173" spans="1:19" x14ac:dyDescent="0.3">
      <c r="A9173">
        <v>67</v>
      </c>
      <c r="B9173" t="s">
        <v>20</v>
      </c>
      <c r="C9173">
        <v>35.6</v>
      </c>
      <c r="D9173">
        <v>131</v>
      </c>
      <c r="E9173">
        <v>81</v>
      </c>
      <c r="F9173">
        <v>234.5</v>
      </c>
      <c r="G9173">
        <v>94.4</v>
      </c>
      <c r="H9173">
        <v>87</v>
      </c>
      <c r="I9173">
        <v>0</v>
      </c>
      <c r="J9173" t="s">
        <v>24</v>
      </c>
      <c r="K9173" t="s">
        <v>21</v>
      </c>
      <c r="L9173" t="s">
        <v>18</v>
      </c>
      <c r="M9173">
        <v>7.6</v>
      </c>
      <c r="N9173">
        <v>18043.59</v>
      </c>
      <c r="O9173" t="s">
        <v>19</v>
      </c>
      <c r="P9173" t="str">
        <f t="shared" ref="P9173" si="4948">IF(A9173&lt;30,"18-29",IF(A9173&lt;45,"30-44",IF(A9173&lt;60,"45-59",IF(A9173&lt;75,"60-74","75+"))))</f>
        <v>60-74</v>
      </c>
      <c r="Q9173" t="str">
        <f>IF(PatientData[[#This Row],[bmi]]&lt;18.5,"Underweight",
IF(PatientData[[#This Row],[bmi]]&lt;25,"Normal",
IF(PatientData[[#This Row],[bmi]]&lt;30,"Overweight","Obese")))</f>
        <v>Obese</v>
      </c>
      <c r="R9173" t="str">
        <f t="shared" si="4939"/>
        <v>High BP</v>
      </c>
      <c r="S9173" t="str">
        <f t="shared" si="4940"/>
        <v>High Cost</v>
      </c>
    </row>
    <row r="9174" spans="1:19" x14ac:dyDescent="0.3">
      <c r="A9174">
        <v>78</v>
      </c>
      <c r="B9174" t="s">
        <v>15</v>
      </c>
      <c r="C9174">
        <v>37.6</v>
      </c>
      <c r="D9174">
        <v>132</v>
      </c>
      <c r="E9174">
        <v>79</v>
      </c>
      <c r="F9174">
        <v>271.60000000000002</v>
      </c>
      <c r="G9174">
        <v>114</v>
      </c>
      <c r="H9174">
        <v>104</v>
      </c>
      <c r="I9174">
        <v>2</v>
      </c>
      <c r="J9174" t="s">
        <v>16</v>
      </c>
      <c r="K9174" t="s">
        <v>26</v>
      </c>
      <c r="L9174" t="s">
        <v>22</v>
      </c>
      <c r="M9174">
        <v>11</v>
      </c>
      <c r="N9174">
        <v>20092.310000000001</v>
      </c>
      <c r="O9174" t="s">
        <v>23</v>
      </c>
      <c r="P9174" t="str">
        <f t="shared" ref="P9174:P9178" si="4949">IF(A9171&lt;30,"18-29",IF(A9171&lt;45,"30-44",IF(A9171&lt;60,"45-59",IF(A9171&lt;75,"60-74","75+"))))</f>
        <v>30-44</v>
      </c>
      <c r="Q9174" t="str">
        <f>IF(PatientData[[#This Row],[bmi]]&lt;18.5,"Underweight",
IF(PatientData[[#This Row],[bmi]]&lt;25,"Normal",
IF(PatientData[[#This Row],[bmi]]&lt;30,"Overweight","Obese")))</f>
        <v>Obese</v>
      </c>
      <c r="R9174" t="str">
        <f t="shared" si="4939"/>
        <v>High BP</v>
      </c>
      <c r="S9174" t="str">
        <f t="shared" si="4940"/>
        <v>High Cost</v>
      </c>
    </row>
    <row r="9175" spans="1:19" x14ac:dyDescent="0.3">
      <c r="A9175">
        <v>47</v>
      </c>
      <c r="B9175" t="s">
        <v>15</v>
      </c>
      <c r="C9175">
        <v>28.4</v>
      </c>
      <c r="D9175">
        <v>107</v>
      </c>
      <c r="E9175">
        <v>60</v>
      </c>
      <c r="F9175">
        <v>219.7</v>
      </c>
      <c r="G9175">
        <v>151.4</v>
      </c>
      <c r="H9175">
        <v>76</v>
      </c>
      <c r="I9175">
        <v>2</v>
      </c>
      <c r="J9175" t="s">
        <v>24</v>
      </c>
      <c r="K9175" t="s">
        <v>17</v>
      </c>
      <c r="L9175" t="s">
        <v>22</v>
      </c>
      <c r="M9175">
        <v>2.6</v>
      </c>
      <c r="N9175">
        <v>6039.19</v>
      </c>
      <c r="O9175" t="s">
        <v>19</v>
      </c>
      <c r="P9175" t="str">
        <f t="shared" si="4949"/>
        <v>45-59</v>
      </c>
      <c r="Q9175" t="str">
        <f>IF(PatientData[[#This Row],[bmi]]&lt;18.5,"Underweight",
IF(PatientData[[#This Row],[bmi]]&lt;25,"Normal",
IF(PatientData[[#This Row],[bmi]]&lt;30,"Overweight","Obese")))</f>
        <v>Overweight</v>
      </c>
      <c r="R9175" t="str">
        <f t="shared" si="4939"/>
        <v>Normal BP</v>
      </c>
      <c r="S9175" t="str">
        <f t="shared" si="4940"/>
        <v>Normal Cost</v>
      </c>
    </row>
    <row r="9176" spans="1:19" x14ac:dyDescent="0.3">
      <c r="A9176">
        <v>70</v>
      </c>
      <c r="B9176" t="s">
        <v>15</v>
      </c>
      <c r="C9176">
        <v>22.5</v>
      </c>
      <c r="D9176">
        <v>143</v>
      </c>
      <c r="E9176">
        <v>87</v>
      </c>
      <c r="F9176">
        <v>216.8</v>
      </c>
      <c r="G9176">
        <v>111.1</v>
      </c>
      <c r="H9176">
        <v>85</v>
      </c>
      <c r="I9176">
        <v>2</v>
      </c>
      <c r="J9176" t="s">
        <v>16</v>
      </c>
      <c r="K9176" t="s">
        <v>21</v>
      </c>
      <c r="L9176" t="s">
        <v>18</v>
      </c>
      <c r="M9176">
        <v>9.3000000000000007</v>
      </c>
      <c r="N9176">
        <v>20782.47</v>
      </c>
      <c r="O9176" t="s">
        <v>19</v>
      </c>
      <c r="P9176" t="str">
        <f t="shared" si="4949"/>
        <v>60-74</v>
      </c>
      <c r="Q9176" t="str">
        <f>IF(PatientData[[#This Row],[bmi]]&lt;18.5,"Underweight",
IF(PatientData[[#This Row],[bmi]]&lt;25,"Normal",
IF(PatientData[[#This Row],[bmi]]&lt;30,"Overweight","Obese")))</f>
        <v>Normal</v>
      </c>
      <c r="R9176" t="str">
        <f t="shared" si="4939"/>
        <v>High BP</v>
      </c>
      <c r="S9176" t="str">
        <f t="shared" si="4940"/>
        <v>High Cost</v>
      </c>
    </row>
    <row r="9177" spans="1:19" x14ac:dyDescent="0.3">
      <c r="A9177">
        <v>70</v>
      </c>
      <c r="B9177" t="s">
        <v>15</v>
      </c>
      <c r="C9177">
        <v>22.7</v>
      </c>
      <c r="D9177">
        <v>127</v>
      </c>
      <c r="E9177">
        <v>74</v>
      </c>
      <c r="F9177">
        <v>226.2</v>
      </c>
      <c r="G9177">
        <v>83.4</v>
      </c>
      <c r="H9177">
        <v>99</v>
      </c>
      <c r="I9177">
        <v>2</v>
      </c>
      <c r="J9177" t="s">
        <v>16</v>
      </c>
      <c r="K9177" t="s">
        <v>26</v>
      </c>
      <c r="L9177" t="s">
        <v>18</v>
      </c>
      <c r="M9177">
        <v>4.8</v>
      </c>
      <c r="N9177">
        <v>9520.76</v>
      </c>
      <c r="O9177" t="s">
        <v>23</v>
      </c>
      <c r="P9177" t="str">
        <f t="shared" si="4949"/>
        <v>75+</v>
      </c>
      <c r="Q9177" t="str">
        <f>IF(PatientData[[#This Row],[bmi]]&lt;18.5,"Underweight",
IF(PatientData[[#This Row],[bmi]]&lt;25,"Normal",
IF(PatientData[[#This Row],[bmi]]&lt;30,"Overweight","Obese")))</f>
        <v>Normal</v>
      </c>
      <c r="R9177" t="str">
        <f t="shared" si="4939"/>
        <v>High BP</v>
      </c>
      <c r="S9177" t="str">
        <f t="shared" si="4940"/>
        <v>Normal Cost</v>
      </c>
    </row>
    <row r="9178" spans="1:19" x14ac:dyDescent="0.3">
      <c r="A9178">
        <v>54</v>
      </c>
      <c r="B9178" t="s">
        <v>15</v>
      </c>
      <c r="C9178">
        <v>24.3</v>
      </c>
      <c r="D9178">
        <v>114</v>
      </c>
      <c r="E9178">
        <v>60</v>
      </c>
      <c r="F9178">
        <v>208.5</v>
      </c>
      <c r="G9178">
        <v>79.400000000000006</v>
      </c>
      <c r="H9178">
        <v>68</v>
      </c>
      <c r="I9178">
        <v>3</v>
      </c>
      <c r="J9178" t="s">
        <v>24</v>
      </c>
      <c r="K9178" t="s">
        <v>21</v>
      </c>
      <c r="L9178" t="s">
        <v>18</v>
      </c>
      <c r="M9178">
        <v>4.3</v>
      </c>
      <c r="N9178">
        <v>10361.02</v>
      </c>
      <c r="O9178" t="s">
        <v>19</v>
      </c>
      <c r="P9178" t="str">
        <f t="shared" si="4949"/>
        <v>45-59</v>
      </c>
      <c r="Q9178" t="str">
        <f>IF(PatientData[[#This Row],[bmi]]&lt;18.5,"Underweight",
IF(PatientData[[#This Row],[bmi]]&lt;25,"Normal",
IF(PatientData[[#This Row],[bmi]]&lt;30,"Overweight","Obese")))</f>
        <v>Normal</v>
      </c>
      <c r="R9178" t="str">
        <f t="shared" si="4939"/>
        <v>Normal BP</v>
      </c>
      <c r="S9178" t="str">
        <f t="shared" si="4940"/>
        <v>Normal Cost</v>
      </c>
    </row>
    <row r="9179" spans="1:19" x14ac:dyDescent="0.3">
      <c r="A9179">
        <v>61</v>
      </c>
      <c r="B9179" t="s">
        <v>20</v>
      </c>
      <c r="C9179">
        <v>35.700000000000003</v>
      </c>
      <c r="D9179">
        <v>122</v>
      </c>
      <c r="E9179">
        <v>80</v>
      </c>
      <c r="F9179">
        <v>269.5</v>
      </c>
      <c r="G9179">
        <v>120.6</v>
      </c>
      <c r="H9179">
        <v>82</v>
      </c>
      <c r="I9179">
        <v>2</v>
      </c>
      <c r="J9179" t="s">
        <v>27</v>
      </c>
      <c r="K9179" t="s">
        <v>21</v>
      </c>
      <c r="L9179" t="s">
        <v>25</v>
      </c>
      <c r="M9179">
        <v>11.5</v>
      </c>
      <c r="N9179">
        <v>19315.2</v>
      </c>
      <c r="O9179" t="s">
        <v>19</v>
      </c>
      <c r="P9179" t="str">
        <f t="shared" ref="P9179:P9180" si="4950">IF(A9179&lt;30,"18-29",IF(A9179&lt;45,"30-44",IF(A9179&lt;60,"45-59",IF(A9179&lt;75,"60-74","75+"))))</f>
        <v>60-74</v>
      </c>
      <c r="Q9179" t="str">
        <f>IF(PatientData[[#This Row],[bmi]]&lt;18.5,"Underweight",
IF(PatientData[[#This Row],[bmi]]&lt;25,"Normal",
IF(PatientData[[#This Row],[bmi]]&lt;30,"Overweight","Obese")))</f>
        <v>Obese</v>
      </c>
      <c r="R9179" t="str">
        <f t="shared" si="4939"/>
        <v>High BP</v>
      </c>
      <c r="S9179" t="str">
        <f t="shared" si="4940"/>
        <v>High Cost</v>
      </c>
    </row>
    <row r="9180" spans="1:19" x14ac:dyDescent="0.3">
      <c r="A9180">
        <v>69</v>
      </c>
      <c r="B9180" t="s">
        <v>20</v>
      </c>
      <c r="C9180">
        <v>35.700000000000003</v>
      </c>
      <c r="D9180">
        <v>121</v>
      </c>
      <c r="E9180">
        <v>73</v>
      </c>
      <c r="F9180">
        <v>241.7</v>
      </c>
      <c r="G9180">
        <v>97</v>
      </c>
      <c r="H9180">
        <v>72</v>
      </c>
      <c r="I9180">
        <v>2</v>
      </c>
      <c r="J9180" t="s">
        <v>24</v>
      </c>
      <c r="K9180" t="s">
        <v>28</v>
      </c>
      <c r="L9180" t="s">
        <v>25</v>
      </c>
      <c r="M9180">
        <v>5.3</v>
      </c>
      <c r="N9180">
        <v>11774.39</v>
      </c>
      <c r="O9180" t="s">
        <v>19</v>
      </c>
      <c r="P9180" t="str">
        <f t="shared" si="4950"/>
        <v>60-74</v>
      </c>
      <c r="Q9180" t="str">
        <f>IF(PatientData[[#This Row],[bmi]]&lt;18.5,"Underweight",
IF(PatientData[[#This Row],[bmi]]&lt;25,"Normal",
IF(PatientData[[#This Row],[bmi]]&lt;30,"Overweight","Obese")))</f>
        <v>Obese</v>
      </c>
      <c r="R9180" t="str">
        <f t="shared" si="4939"/>
        <v>High BP</v>
      </c>
      <c r="S9180" t="str">
        <f t="shared" si="4940"/>
        <v>Normal Cost</v>
      </c>
    </row>
    <row r="9181" spans="1:19" x14ac:dyDescent="0.3">
      <c r="A9181">
        <v>51</v>
      </c>
      <c r="B9181" t="s">
        <v>15</v>
      </c>
      <c r="C9181">
        <v>32.9</v>
      </c>
      <c r="D9181">
        <v>131</v>
      </c>
      <c r="E9181">
        <v>79</v>
      </c>
      <c r="F9181">
        <v>211.2</v>
      </c>
      <c r="G9181">
        <v>103.1</v>
      </c>
      <c r="H9181">
        <v>74</v>
      </c>
      <c r="I9181">
        <v>1</v>
      </c>
      <c r="J9181" t="s">
        <v>24</v>
      </c>
      <c r="K9181" t="s">
        <v>21</v>
      </c>
      <c r="L9181" t="s">
        <v>22</v>
      </c>
      <c r="M9181">
        <v>9.1</v>
      </c>
      <c r="N9181">
        <v>16796.53</v>
      </c>
      <c r="O9181" t="s">
        <v>19</v>
      </c>
      <c r="P9181" t="str">
        <f t="shared" ref="P9181:P9184" si="4951">IF(A9178&lt;30,"18-29",IF(A9178&lt;45,"30-44",IF(A9178&lt;60,"45-59",IF(A9178&lt;75,"60-74","75+"))))</f>
        <v>45-59</v>
      </c>
      <c r="Q9181" t="str">
        <f>IF(PatientData[[#This Row],[bmi]]&lt;18.5,"Underweight",
IF(PatientData[[#This Row],[bmi]]&lt;25,"Normal",
IF(PatientData[[#This Row],[bmi]]&lt;30,"Overweight","Obese")))</f>
        <v>Obese</v>
      </c>
      <c r="R9181" t="str">
        <f t="shared" si="4939"/>
        <v>High BP</v>
      </c>
      <c r="S9181" t="str">
        <f t="shared" si="4940"/>
        <v>High Cost</v>
      </c>
    </row>
    <row r="9182" spans="1:19" x14ac:dyDescent="0.3">
      <c r="A9182">
        <v>74</v>
      </c>
      <c r="B9182" t="s">
        <v>15</v>
      </c>
      <c r="C9182">
        <v>20</v>
      </c>
      <c r="D9182">
        <v>110</v>
      </c>
      <c r="E9182">
        <v>65</v>
      </c>
      <c r="F9182">
        <v>227.7</v>
      </c>
      <c r="G9182">
        <v>118.4</v>
      </c>
      <c r="H9182">
        <v>68</v>
      </c>
      <c r="I9182">
        <v>2</v>
      </c>
      <c r="J9182" t="s">
        <v>27</v>
      </c>
      <c r="K9182" t="s">
        <v>21</v>
      </c>
      <c r="L9182" t="s">
        <v>18</v>
      </c>
      <c r="M9182">
        <v>6.1</v>
      </c>
      <c r="N9182">
        <v>13367.84</v>
      </c>
      <c r="O9182" t="s">
        <v>19</v>
      </c>
      <c r="P9182" t="str">
        <f t="shared" si="4951"/>
        <v>60-74</v>
      </c>
      <c r="Q9182" t="str">
        <f>IF(PatientData[[#This Row],[bmi]]&lt;18.5,"Underweight",
IF(PatientData[[#This Row],[bmi]]&lt;25,"Normal",
IF(PatientData[[#This Row],[bmi]]&lt;30,"Overweight","Obese")))</f>
        <v>Normal</v>
      </c>
      <c r="R9182" t="str">
        <f t="shared" si="4939"/>
        <v>Normal BP</v>
      </c>
      <c r="S9182" t="str">
        <f t="shared" si="4940"/>
        <v>Normal Cost</v>
      </c>
    </row>
    <row r="9183" spans="1:19" x14ac:dyDescent="0.3">
      <c r="A9183">
        <v>65</v>
      </c>
      <c r="B9183" t="s">
        <v>15</v>
      </c>
      <c r="C9183">
        <v>28.7</v>
      </c>
      <c r="D9183">
        <v>127</v>
      </c>
      <c r="E9183">
        <v>78</v>
      </c>
      <c r="F9183">
        <v>268.8</v>
      </c>
      <c r="G9183">
        <v>99.2</v>
      </c>
      <c r="H9183">
        <v>92</v>
      </c>
      <c r="I9183">
        <v>0</v>
      </c>
      <c r="J9183" t="s">
        <v>16</v>
      </c>
      <c r="K9183" t="s">
        <v>28</v>
      </c>
      <c r="L9183" t="s">
        <v>25</v>
      </c>
      <c r="M9183">
        <v>10.199999999999999</v>
      </c>
      <c r="N9183">
        <v>18181.060000000001</v>
      </c>
      <c r="O9183" t="s">
        <v>19</v>
      </c>
      <c r="P9183" t="str">
        <f t="shared" si="4951"/>
        <v>60-74</v>
      </c>
      <c r="Q9183" t="str">
        <f>IF(PatientData[[#This Row],[bmi]]&lt;18.5,"Underweight",
IF(PatientData[[#This Row],[bmi]]&lt;25,"Normal",
IF(PatientData[[#This Row],[bmi]]&lt;30,"Overweight","Obese")))</f>
        <v>Overweight</v>
      </c>
      <c r="R9183" t="str">
        <f t="shared" si="4939"/>
        <v>High BP</v>
      </c>
      <c r="S9183" t="str">
        <f t="shared" si="4940"/>
        <v>High Cost</v>
      </c>
    </row>
    <row r="9184" spans="1:19" x14ac:dyDescent="0.3">
      <c r="A9184">
        <v>66</v>
      </c>
      <c r="B9184" t="s">
        <v>15</v>
      </c>
      <c r="C9184">
        <v>23.3</v>
      </c>
      <c r="D9184">
        <v>132</v>
      </c>
      <c r="E9184">
        <v>68</v>
      </c>
      <c r="F9184">
        <v>208.7</v>
      </c>
      <c r="G9184">
        <v>113.1</v>
      </c>
      <c r="H9184">
        <v>73</v>
      </c>
      <c r="I9184">
        <v>2</v>
      </c>
      <c r="J9184" t="s">
        <v>27</v>
      </c>
      <c r="K9184" t="s">
        <v>26</v>
      </c>
      <c r="L9184" t="s">
        <v>22</v>
      </c>
      <c r="M9184">
        <v>2.9</v>
      </c>
      <c r="N9184">
        <v>6452.13</v>
      </c>
      <c r="O9184" t="s">
        <v>19</v>
      </c>
      <c r="P9184" t="str">
        <f t="shared" si="4951"/>
        <v>45-59</v>
      </c>
      <c r="Q9184" t="str">
        <f>IF(PatientData[[#This Row],[bmi]]&lt;18.5,"Underweight",
IF(PatientData[[#This Row],[bmi]]&lt;25,"Normal",
IF(PatientData[[#This Row],[bmi]]&lt;30,"Overweight","Obese")))</f>
        <v>Normal</v>
      </c>
      <c r="R9184" t="str">
        <f t="shared" si="4939"/>
        <v>High BP</v>
      </c>
      <c r="S9184" t="str">
        <f t="shared" si="4940"/>
        <v>Normal Cost</v>
      </c>
    </row>
    <row r="9185" spans="1:19" x14ac:dyDescent="0.3">
      <c r="A9185">
        <v>33</v>
      </c>
      <c r="B9185" t="s">
        <v>20</v>
      </c>
      <c r="C9185">
        <v>35.700000000000003</v>
      </c>
      <c r="D9185">
        <v>121</v>
      </c>
      <c r="E9185">
        <v>73</v>
      </c>
      <c r="F9185">
        <v>222.6</v>
      </c>
      <c r="G9185">
        <v>148.9</v>
      </c>
      <c r="H9185">
        <v>58</v>
      </c>
      <c r="I9185">
        <v>3</v>
      </c>
      <c r="J9185" t="s">
        <v>27</v>
      </c>
      <c r="K9185" t="s">
        <v>17</v>
      </c>
      <c r="L9185" t="s">
        <v>25</v>
      </c>
      <c r="M9185">
        <v>10</v>
      </c>
      <c r="N9185">
        <v>17810.05</v>
      </c>
      <c r="O9185" t="s">
        <v>19</v>
      </c>
      <c r="P9185" t="str">
        <f t="shared" ref="P9185:P9188" si="4952">IF(A9185&lt;30,"18-29",IF(A9185&lt;45,"30-44",IF(A9185&lt;60,"45-59",IF(A9185&lt;75,"60-74","75+"))))</f>
        <v>30-44</v>
      </c>
      <c r="Q9185" t="str">
        <f>IF(PatientData[[#This Row],[bmi]]&lt;18.5,"Underweight",
IF(PatientData[[#This Row],[bmi]]&lt;25,"Normal",
IF(PatientData[[#This Row],[bmi]]&lt;30,"Overweight","Obese")))</f>
        <v>Obese</v>
      </c>
      <c r="R9185" t="str">
        <f t="shared" si="4939"/>
        <v>High BP</v>
      </c>
      <c r="S9185" t="str">
        <f t="shared" si="4940"/>
        <v>High Cost</v>
      </c>
    </row>
    <row r="9186" spans="1:19" x14ac:dyDescent="0.3">
      <c r="A9186">
        <v>93</v>
      </c>
      <c r="B9186" t="s">
        <v>20</v>
      </c>
      <c r="C9186">
        <v>35.700000000000003</v>
      </c>
      <c r="D9186">
        <v>138</v>
      </c>
      <c r="E9186">
        <v>86</v>
      </c>
      <c r="F9186">
        <v>300</v>
      </c>
      <c r="G9186">
        <v>132.19999999999999</v>
      </c>
      <c r="H9186">
        <v>85</v>
      </c>
      <c r="I9186">
        <v>0</v>
      </c>
      <c r="J9186" t="s">
        <v>16</v>
      </c>
      <c r="K9186" t="s">
        <v>21</v>
      </c>
      <c r="L9186" t="s">
        <v>25</v>
      </c>
      <c r="M9186">
        <v>12.9</v>
      </c>
      <c r="N9186">
        <v>27864.69</v>
      </c>
      <c r="O9186" t="s">
        <v>19</v>
      </c>
      <c r="P9186" t="str">
        <f t="shared" si="4952"/>
        <v>75+</v>
      </c>
      <c r="Q9186" t="str">
        <f>IF(PatientData[[#This Row],[bmi]]&lt;18.5,"Underweight",
IF(PatientData[[#This Row],[bmi]]&lt;25,"Normal",
IF(PatientData[[#This Row],[bmi]]&lt;30,"Overweight","Obese")))</f>
        <v>Obese</v>
      </c>
      <c r="R9186" t="str">
        <f t="shared" si="4939"/>
        <v>High BP</v>
      </c>
      <c r="S9186" t="str">
        <f t="shared" si="4940"/>
        <v>High Cost</v>
      </c>
    </row>
    <row r="9187" spans="1:19" x14ac:dyDescent="0.3">
      <c r="A9187">
        <v>64</v>
      </c>
      <c r="B9187" t="s">
        <v>20</v>
      </c>
      <c r="C9187">
        <v>35.700000000000003</v>
      </c>
      <c r="D9187">
        <v>131</v>
      </c>
      <c r="E9187">
        <v>72</v>
      </c>
      <c r="F9187">
        <v>258.7</v>
      </c>
      <c r="G9187">
        <v>98.9</v>
      </c>
      <c r="H9187">
        <v>76</v>
      </c>
      <c r="I9187">
        <v>1</v>
      </c>
      <c r="J9187" t="s">
        <v>27</v>
      </c>
      <c r="K9187" t="s">
        <v>21</v>
      </c>
      <c r="L9187" t="s">
        <v>25</v>
      </c>
      <c r="M9187">
        <v>6.1</v>
      </c>
      <c r="N9187">
        <v>12420.1</v>
      </c>
      <c r="O9187" t="s">
        <v>19</v>
      </c>
      <c r="P9187" t="str">
        <f t="shared" si="4952"/>
        <v>60-74</v>
      </c>
      <c r="Q9187" t="str">
        <f>IF(PatientData[[#This Row],[bmi]]&lt;18.5,"Underweight",
IF(PatientData[[#This Row],[bmi]]&lt;25,"Normal",
IF(PatientData[[#This Row],[bmi]]&lt;30,"Overweight","Obese")))</f>
        <v>Obese</v>
      </c>
      <c r="R9187" t="str">
        <f t="shared" si="4939"/>
        <v>High BP</v>
      </c>
      <c r="S9187" t="str">
        <f t="shared" si="4940"/>
        <v>Normal Cost</v>
      </c>
    </row>
    <row r="9188" spans="1:19" x14ac:dyDescent="0.3">
      <c r="A9188">
        <v>36</v>
      </c>
      <c r="B9188" t="s">
        <v>20</v>
      </c>
      <c r="C9188">
        <v>35.700000000000003</v>
      </c>
      <c r="D9188">
        <v>119</v>
      </c>
      <c r="E9188">
        <v>70</v>
      </c>
      <c r="F9188">
        <v>258.60000000000002</v>
      </c>
      <c r="G9188">
        <v>176.1</v>
      </c>
      <c r="H9188">
        <v>142</v>
      </c>
      <c r="I9188">
        <v>1</v>
      </c>
      <c r="J9188" t="s">
        <v>27</v>
      </c>
      <c r="K9188" t="s">
        <v>17</v>
      </c>
      <c r="L9188" t="s">
        <v>25</v>
      </c>
      <c r="M9188">
        <v>5.8</v>
      </c>
      <c r="N9188">
        <v>13291.61</v>
      </c>
      <c r="O9188" t="s">
        <v>19</v>
      </c>
      <c r="P9188" t="str">
        <f t="shared" si="4952"/>
        <v>30-44</v>
      </c>
      <c r="Q9188" t="str">
        <f>IF(PatientData[[#This Row],[bmi]]&lt;18.5,"Underweight",
IF(PatientData[[#This Row],[bmi]]&lt;25,"Normal",
IF(PatientData[[#This Row],[bmi]]&lt;30,"Overweight","Obese")))</f>
        <v>Obese</v>
      </c>
      <c r="R9188" t="str">
        <f t="shared" si="4939"/>
        <v>Normal BP</v>
      </c>
      <c r="S9188" t="str">
        <f t="shared" si="4940"/>
        <v>Normal Cost</v>
      </c>
    </row>
    <row r="9189" spans="1:19" x14ac:dyDescent="0.3">
      <c r="A9189">
        <v>67</v>
      </c>
      <c r="B9189" t="s">
        <v>15</v>
      </c>
      <c r="C9189">
        <v>27</v>
      </c>
      <c r="D9189">
        <v>125</v>
      </c>
      <c r="E9189">
        <v>73</v>
      </c>
      <c r="F9189">
        <v>176.5</v>
      </c>
      <c r="G9189">
        <v>148.9</v>
      </c>
      <c r="H9189">
        <v>56</v>
      </c>
      <c r="I9189">
        <v>1</v>
      </c>
      <c r="J9189" t="s">
        <v>24</v>
      </c>
      <c r="K9189" t="s">
        <v>17</v>
      </c>
      <c r="L9189" t="s">
        <v>22</v>
      </c>
      <c r="M9189">
        <v>3.5</v>
      </c>
      <c r="N9189">
        <v>8080.57</v>
      </c>
      <c r="O9189" t="s">
        <v>23</v>
      </c>
      <c r="P9189" t="str">
        <f t="shared" ref="P9189" si="4953">IF(A9186&lt;30,"18-29",IF(A9186&lt;45,"30-44",IF(A9186&lt;60,"45-59",IF(A9186&lt;75,"60-74","75+"))))</f>
        <v>75+</v>
      </c>
      <c r="Q9189" t="str">
        <f>IF(PatientData[[#This Row],[bmi]]&lt;18.5,"Underweight",
IF(PatientData[[#This Row],[bmi]]&lt;25,"Normal",
IF(PatientData[[#This Row],[bmi]]&lt;30,"Overweight","Obese")))</f>
        <v>Overweight</v>
      </c>
      <c r="R9189" t="str">
        <f t="shared" si="4939"/>
        <v>High BP</v>
      </c>
      <c r="S9189" t="str">
        <f t="shared" si="4940"/>
        <v>Normal Cost</v>
      </c>
    </row>
    <row r="9190" spans="1:19" x14ac:dyDescent="0.3">
      <c r="A9190">
        <v>64</v>
      </c>
      <c r="B9190" t="s">
        <v>20</v>
      </c>
      <c r="C9190">
        <v>35.799999999999997</v>
      </c>
      <c r="D9190">
        <v>135</v>
      </c>
      <c r="E9190">
        <v>77</v>
      </c>
      <c r="F9190">
        <v>280.39999999999998</v>
      </c>
      <c r="G9190">
        <v>150.19999999999999</v>
      </c>
      <c r="H9190">
        <v>54</v>
      </c>
      <c r="I9190">
        <v>1</v>
      </c>
      <c r="J9190" t="s">
        <v>24</v>
      </c>
      <c r="K9190" t="s">
        <v>17</v>
      </c>
      <c r="L9190" t="s">
        <v>18</v>
      </c>
      <c r="M9190">
        <v>6.8</v>
      </c>
      <c r="N9190">
        <v>12418.76</v>
      </c>
      <c r="O9190" t="s">
        <v>19</v>
      </c>
      <c r="P9190" t="str">
        <f t="shared" ref="P9190:P9192" si="4954">IF(A9190&lt;30,"18-29",IF(A9190&lt;45,"30-44",IF(A9190&lt;60,"45-59",IF(A9190&lt;75,"60-74","75+"))))</f>
        <v>60-74</v>
      </c>
      <c r="Q9190" t="str">
        <f>IF(PatientData[[#This Row],[bmi]]&lt;18.5,"Underweight",
IF(PatientData[[#This Row],[bmi]]&lt;25,"Normal",
IF(PatientData[[#This Row],[bmi]]&lt;30,"Overweight","Obese")))</f>
        <v>Obese</v>
      </c>
      <c r="R9190" t="str">
        <f t="shared" si="4939"/>
        <v>High BP</v>
      </c>
      <c r="S9190" t="str">
        <f t="shared" si="4940"/>
        <v>Normal Cost</v>
      </c>
    </row>
    <row r="9191" spans="1:19" x14ac:dyDescent="0.3">
      <c r="A9191">
        <v>63</v>
      </c>
      <c r="B9191" t="s">
        <v>20</v>
      </c>
      <c r="C9191">
        <v>35.799999999999997</v>
      </c>
      <c r="D9191">
        <v>122</v>
      </c>
      <c r="E9191">
        <v>71</v>
      </c>
      <c r="F9191">
        <v>244.5</v>
      </c>
      <c r="G9191">
        <v>143.19999999999999</v>
      </c>
      <c r="H9191">
        <v>77</v>
      </c>
      <c r="I9191">
        <v>0</v>
      </c>
      <c r="J9191" t="s">
        <v>24</v>
      </c>
      <c r="K9191" t="s">
        <v>17</v>
      </c>
      <c r="L9191" t="s">
        <v>18</v>
      </c>
      <c r="M9191">
        <v>3.1</v>
      </c>
      <c r="N9191">
        <v>7290.75</v>
      </c>
      <c r="O9191" t="s">
        <v>19</v>
      </c>
      <c r="P9191" t="str">
        <f t="shared" si="4954"/>
        <v>60-74</v>
      </c>
      <c r="Q9191" t="str">
        <f>IF(PatientData[[#This Row],[bmi]]&lt;18.5,"Underweight",
IF(PatientData[[#This Row],[bmi]]&lt;25,"Normal",
IF(PatientData[[#This Row],[bmi]]&lt;30,"Overweight","Obese")))</f>
        <v>Obese</v>
      </c>
      <c r="R9191" t="str">
        <f t="shared" si="4939"/>
        <v>High BP</v>
      </c>
      <c r="S9191" t="str">
        <f t="shared" si="4940"/>
        <v>Normal Cost</v>
      </c>
    </row>
    <row r="9192" spans="1:19" x14ac:dyDescent="0.3">
      <c r="A9192">
        <v>42</v>
      </c>
      <c r="B9192" t="s">
        <v>20</v>
      </c>
      <c r="C9192">
        <v>35.799999999999997</v>
      </c>
      <c r="D9192">
        <v>125</v>
      </c>
      <c r="E9192">
        <v>74</v>
      </c>
      <c r="F9192">
        <v>275.10000000000002</v>
      </c>
      <c r="G9192">
        <v>125.2</v>
      </c>
      <c r="H9192">
        <v>82</v>
      </c>
      <c r="I9192">
        <v>1</v>
      </c>
      <c r="J9192" t="s">
        <v>27</v>
      </c>
      <c r="K9192" t="s">
        <v>21</v>
      </c>
      <c r="L9192" t="s">
        <v>25</v>
      </c>
      <c r="M9192">
        <v>4.7</v>
      </c>
      <c r="N9192">
        <v>11293.43</v>
      </c>
      <c r="O9192" t="s">
        <v>19</v>
      </c>
      <c r="P9192" t="str">
        <f t="shared" si="4954"/>
        <v>30-44</v>
      </c>
      <c r="Q9192" t="str">
        <f>IF(PatientData[[#This Row],[bmi]]&lt;18.5,"Underweight",
IF(PatientData[[#This Row],[bmi]]&lt;25,"Normal",
IF(PatientData[[#This Row],[bmi]]&lt;30,"Overweight","Obese")))</f>
        <v>Obese</v>
      </c>
      <c r="R9192" t="str">
        <f t="shared" si="4939"/>
        <v>High BP</v>
      </c>
      <c r="S9192" t="str">
        <f t="shared" si="4940"/>
        <v>Normal Cost</v>
      </c>
    </row>
    <row r="9193" spans="1:19" x14ac:dyDescent="0.3">
      <c r="A9193">
        <v>59</v>
      </c>
      <c r="B9193" t="s">
        <v>15</v>
      </c>
      <c r="C9193">
        <v>31.6</v>
      </c>
      <c r="D9193">
        <v>123</v>
      </c>
      <c r="E9193">
        <v>74</v>
      </c>
      <c r="F9193">
        <v>243.3</v>
      </c>
      <c r="G9193">
        <v>143.5</v>
      </c>
      <c r="H9193">
        <v>65</v>
      </c>
      <c r="I9193">
        <v>1</v>
      </c>
      <c r="J9193" t="s">
        <v>27</v>
      </c>
      <c r="K9193" t="s">
        <v>26</v>
      </c>
      <c r="L9193" t="s">
        <v>18</v>
      </c>
      <c r="M9193">
        <v>6.6</v>
      </c>
      <c r="N9193">
        <v>11010.41</v>
      </c>
      <c r="O9193" t="s">
        <v>19</v>
      </c>
      <c r="P9193" t="str">
        <f t="shared" ref="P9193" si="4955">IF(A9190&lt;30,"18-29",IF(A9190&lt;45,"30-44",IF(A9190&lt;60,"45-59",IF(A9190&lt;75,"60-74","75+"))))</f>
        <v>60-74</v>
      </c>
      <c r="Q9193" t="str">
        <f>IF(PatientData[[#This Row],[bmi]]&lt;18.5,"Underweight",
IF(PatientData[[#This Row],[bmi]]&lt;25,"Normal",
IF(PatientData[[#This Row],[bmi]]&lt;30,"Overweight","Obese")))</f>
        <v>Obese</v>
      </c>
      <c r="R9193" t="str">
        <f t="shared" si="4939"/>
        <v>High BP</v>
      </c>
      <c r="S9193" t="str">
        <f t="shared" si="4940"/>
        <v>Normal Cost</v>
      </c>
    </row>
    <row r="9194" spans="1:19" x14ac:dyDescent="0.3">
      <c r="A9194">
        <v>64</v>
      </c>
      <c r="B9194" t="s">
        <v>20</v>
      </c>
      <c r="C9194">
        <v>35.799999999999997</v>
      </c>
      <c r="D9194">
        <v>138</v>
      </c>
      <c r="E9194">
        <v>94</v>
      </c>
      <c r="F9194">
        <v>250.4</v>
      </c>
      <c r="G9194">
        <v>132.9</v>
      </c>
      <c r="H9194">
        <v>72</v>
      </c>
      <c r="I9194">
        <v>2</v>
      </c>
      <c r="J9194" t="s">
        <v>27</v>
      </c>
      <c r="K9194" t="s">
        <v>17</v>
      </c>
      <c r="L9194" t="s">
        <v>25</v>
      </c>
      <c r="M9194">
        <v>2.7</v>
      </c>
      <c r="N9194">
        <v>6177.72</v>
      </c>
      <c r="O9194" t="s">
        <v>19</v>
      </c>
      <c r="P9194" t="str">
        <f t="shared" ref="P9194:P9196" si="4956">IF(A9194&lt;30,"18-29",IF(A9194&lt;45,"30-44",IF(A9194&lt;60,"45-59",IF(A9194&lt;75,"60-74","75+"))))</f>
        <v>60-74</v>
      </c>
      <c r="Q9194" t="str">
        <f>IF(PatientData[[#This Row],[bmi]]&lt;18.5,"Underweight",
IF(PatientData[[#This Row],[bmi]]&lt;25,"Normal",
IF(PatientData[[#This Row],[bmi]]&lt;30,"Overweight","Obese")))</f>
        <v>Obese</v>
      </c>
      <c r="R9194" t="str">
        <f t="shared" si="4939"/>
        <v>High BP</v>
      </c>
      <c r="S9194" t="str">
        <f t="shared" si="4940"/>
        <v>Normal Cost</v>
      </c>
    </row>
    <row r="9195" spans="1:19" x14ac:dyDescent="0.3">
      <c r="A9195">
        <v>53</v>
      </c>
      <c r="B9195" t="s">
        <v>20</v>
      </c>
      <c r="C9195">
        <v>35.799999999999997</v>
      </c>
      <c r="D9195">
        <v>112</v>
      </c>
      <c r="E9195">
        <v>71</v>
      </c>
      <c r="F9195">
        <v>219.2</v>
      </c>
      <c r="G9195">
        <v>103.7</v>
      </c>
      <c r="H9195">
        <v>63</v>
      </c>
      <c r="I9195">
        <v>3</v>
      </c>
      <c r="J9195" t="s">
        <v>27</v>
      </c>
      <c r="K9195" t="s">
        <v>28</v>
      </c>
      <c r="L9195" t="s">
        <v>22</v>
      </c>
      <c r="M9195">
        <v>4.8</v>
      </c>
      <c r="N9195">
        <v>12414.85</v>
      </c>
      <c r="O9195" t="s">
        <v>19</v>
      </c>
      <c r="P9195" t="str">
        <f t="shared" si="4956"/>
        <v>45-59</v>
      </c>
      <c r="Q9195" t="str">
        <f>IF(PatientData[[#This Row],[bmi]]&lt;18.5,"Underweight",
IF(PatientData[[#This Row],[bmi]]&lt;25,"Normal",
IF(PatientData[[#This Row],[bmi]]&lt;30,"Overweight","Obese")))</f>
        <v>Obese</v>
      </c>
      <c r="R9195" t="str">
        <f t="shared" si="4939"/>
        <v>Normal BP</v>
      </c>
      <c r="S9195" t="str">
        <f t="shared" si="4940"/>
        <v>Normal Cost</v>
      </c>
    </row>
    <row r="9196" spans="1:19" x14ac:dyDescent="0.3">
      <c r="A9196">
        <v>25</v>
      </c>
      <c r="B9196" t="s">
        <v>20</v>
      </c>
      <c r="C9196">
        <v>35.799999999999997</v>
      </c>
      <c r="D9196">
        <v>109</v>
      </c>
      <c r="E9196">
        <v>63</v>
      </c>
      <c r="F9196">
        <v>219.5</v>
      </c>
      <c r="G9196">
        <v>188.9</v>
      </c>
      <c r="H9196">
        <v>85</v>
      </c>
      <c r="I9196">
        <v>2</v>
      </c>
      <c r="J9196" t="s">
        <v>24</v>
      </c>
      <c r="K9196" t="s">
        <v>17</v>
      </c>
      <c r="L9196" t="s">
        <v>25</v>
      </c>
      <c r="M9196">
        <v>2.2999999999999998</v>
      </c>
      <c r="N9196">
        <v>5208.6000000000004</v>
      </c>
      <c r="O9196" t="s">
        <v>23</v>
      </c>
      <c r="P9196" t="str">
        <f t="shared" si="4956"/>
        <v>18-29</v>
      </c>
      <c r="Q9196" t="str">
        <f>IF(PatientData[[#This Row],[bmi]]&lt;18.5,"Underweight",
IF(PatientData[[#This Row],[bmi]]&lt;25,"Normal",
IF(PatientData[[#This Row],[bmi]]&lt;30,"Overweight","Obese")))</f>
        <v>Obese</v>
      </c>
      <c r="R9196" t="str">
        <f t="shared" si="4939"/>
        <v>Normal BP</v>
      </c>
      <c r="S9196" t="str">
        <f t="shared" si="4940"/>
        <v>Normal Cost</v>
      </c>
    </row>
    <row r="9197" spans="1:19" x14ac:dyDescent="0.3">
      <c r="A9197">
        <v>81</v>
      </c>
      <c r="B9197" t="s">
        <v>15</v>
      </c>
      <c r="C9197">
        <v>18.5</v>
      </c>
      <c r="D9197">
        <v>125</v>
      </c>
      <c r="E9197">
        <v>67</v>
      </c>
      <c r="F9197">
        <v>207.7</v>
      </c>
      <c r="G9197">
        <v>96.1</v>
      </c>
      <c r="H9197">
        <v>66</v>
      </c>
      <c r="I9197">
        <v>1</v>
      </c>
      <c r="J9197" t="s">
        <v>27</v>
      </c>
      <c r="K9197" t="s">
        <v>21</v>
      </c>
      <c r="L9197" t="s">
        <v>25</v>
      </c>
      <c r="M9197">
        <v>4.5999999999999996</v>
      </c>
      <c r="N9197">
        <v>12410.33</v>
      </c>
      <c r="O9197" t="s">
        <v>19</v>
      </c>
      <c r="P9197" t="str">
        <f t="shared" ref="P9197" si="4957">IF(A9194&lt;30,"18-29",IF(A9194&lt;45,"30-44",IF(A9194&lt;60,"45-59",IF(A9194&lt;75,"60-74","75+"))))</f>
        <v>60-74</v>
      </c>
      <c r="Q9197" t="str">
        <f>IF(PatientData[[#This Row],[bmi]]&lt;18.5,"Underweight",
IF(PatientData[[#This Row],[bmi]]&lt;25,"Normal",
IF(PatientData[[#This Row],[bmi]]&lt;30,"Overweight","Obese")))</f>
        <v>Normal</v>
      </c>
      <c r="R9197" t="str">
        <f t="shared" si="4939"/>
        <v>High BP</v>
      </c>
      <c r="S9197" t="str">
        <f t="shared" si="4940"/>
        <v>Normal Cost</v>
      </c>
    </row>
    <row r="9198" spans="1:19" x14ac:dyDescent="0.3">
      <c r="A9198">
        <v>44</v>
      </c>
      <c r="B9198" t="s">
        <v>20</v>
      </c>
      <c r="C9198">
        <v>35.799999999999997</v>
      </c>
      <c r="D9198">
        <v>136</v>
      </c>
      <c r="E9198">
        <v>82</v>
      </c>
      <c r="F9198">
        <v>238.6</v>
      </c>
      <c r="G9198">
        <v>125.5</v>
      </c>
      <c r="H9198">
        <v>91</v>
      </c>
      <c r="I9198">
        <v>1</v>
      </c>
      <c r="J9198" t="s">
        <v>16</v>
      </c>
      <c r="K9198" t="s">
        <v>17</v>
      </c>
      <c r="L9198" t="s">
        <v>22</v>
      </c>
      <c r="M9198">
        <v>9.1999999999999993</v>
      </c>
      <c r="N9198">
        <v>16021.62</v>
      </c>
      <c r="O9198" t="s">
        <v>19</v>
      </c>
      <c r="P9198" t="str">
        <f t="shared" ref="P9198:P9202" si="4958">IF(A9198&lt;30,"18-29",IF(A9198&lt;45,"30-44",IF(A9198&lt;60,"45-59",IF(A9198&lt;75,"60-74","75+"))))</f>
        <v>30-44</v>
      </c>
      <c r="Q9198" t="str">
        <f>IF(PatientData[[#This Row],[bmi]]&lt;18.5,"Underweight",
IF(PatientData[[#This Row],[bmi]]&lt;25,"Normal",
IF(PatientData[[#This Row],[bmi]]&lt;30,"Overweight","Obese")))</f>
        <v>Obese</v>
      </c>
      <c r="R9198" t="str">
        <f t="shared" si="4939"/>
        <v>High BP</v>
      </c>
      <c r="S9198" t="str">
        <f t="shared" si="4940"/>
        <v>High Cost</v>
      </c>
    </row>
    <row r="9199" spans="1:19" x14ac:dyDescent="0.3">
      <c r="A9199">
        <v>79</v>
      </c>
      <c r="B9199" t="s">
        <v>20</v>
      </c>
      <c r="C9199">
        <v>35.9</v>
      </c>
      <c r="D9199">
        <v>143</v>
      </c>
      <c r="E9199">
        <v>88</v>
      </c>
      <c r="F9199">
        <v>247.3</v>
      </c>
      <c r="G9199">
        <v>163.19999999999999</v>
      </c>
      <c r="H9199">
        <v>82</v>
      </c>
      <c r="I9199">
        <v>2</v>
      </c>
      <c r="J9199" t="s">
        <v>16</v>
      </c>
      <c r="K9199" t="s">
        <v>28</v>
      </c>
      <c r="L9199" t="s">
        <v>25</v>
      </c>
      <c r="M9199">
        <v>11.2</v>
      </c>
      <c r="N9199">
        <v>22246.03</v>
      </c>
      <c r="O9199" t="s">
        <v>19</v>
      </c>
      <c r="P9199" t="str">
        <f t="shared" si="4958"/>
        <v>75+</v>
      </c>
      <c r="Q9199" t="str">
        <f>IF(PatientData[[#This Row],[bmi]]&lt;18.5,"Underweight",
IF(PatientData[[#This Row],[bmi]]&lt;25,"Normal",
IF(PatientData[[#This Row],[bmi]]&lt;30,"Overweight","Obese")))</f>
        <v>Obese</v>
      </c>
      <c r="R9199" t="str">
        <f t="shared" si="4939"/>
        <v>High BP</v>
      </c>
      <c r="S9199" t="str">
        <f t="shared" si="4940"/>
        <v>High Cost</v>
      </c>
    </row>
    <row r="9200" spans="1:19" x14ac:dyDescent="0.3">
      <c r="A9200">
        <v>63</v>
      </c>
      <c r="B9200" t="s">
        <v>20</v>
      </c>
      <c r="C9200">
        <v>35.9</v>
      </c>
      <c r="D9200">
        <v>117</v>
      </c>
      <c r="E9200">
        <v>71</v>
      </c>
      <c r="F9200">
        <v>243.3</v>
      </c>
      <c r="G9200">
        <v>146.6</v>
      </c>
      <c r="H9200">
        <v>90</v>
      </c>
      <c r="I9200">
        <v>1</v>
      </c>
      <c r="J9200" t="s">
        <v>16</v>
      </c>
      <c r="K9200" t="s">
        <v>17</v>
      </c>
      <c r="L9200" t="s">
        <v>18</v>
      </c>
      <c r="M9200">
        <v>5.8</v>
      </c>
      <c r="N9200">
        <v>12071.71</v>
      </c>
      <c r="O9200" t="s">
        <v>19</v>
      </c>
      <c r="P9200" t="str">
        <f t="shared" si="4958"/>
        <v>60-74</v>
      </c>
      <c r="Q9200" t="str">
        <f>IF(PatientData[[#This Row],[bmi]]&lt;18.5,"Underweight",
IF(PatientData[[#This Row],[bmi]]&lt;25,"Normal",
IF(PatientData[[#This Row],[bmi]]&lt;30,"Overweight","Obese")))</f>
        <v>Obese</v>
      </c>
      <c r="R9200" t="str">
        <f t="shared" si="4939"/>
        <v>Normal BP</v>
      </c>
      <c r="S9200" t="str">
        <f t="shared" si="4940"/>
        <v>Normal Cost</v>
      </c>
    </row>
    <row r="9201" spans="1:19" x14ac:dyDescent="0.3">
      <c r="A9201">
        <v>95</v>
      </c>
      <c r="B9201" t="s">
        <v>20</v>
      </c>
      <c r="C9201">
        <v>35.9</v>
      </c>
      <c r="D9201">
        <v>127</v>
      </c>
      <c r="E9201">
        <v>75</v>
      </c>
      <c r="F9201">
        <v>285.39999999999998</v>
      </c>
      <c r="G9201">
        <v>164</v>
      </c>
      <c r="H9201">
        <v>53</v>
      </c>
      <c r="I9201">
        <v>1</v>
      </c>
      <c r="J9201" t="s">
        <v>24</v>
      </c>
      <c r="K9201" t="s">
        <v>17</v>
      </c>
      <c r="L9201" t="s">
        <v>25</v>
      </c>
      <c r="M9201">
        <v>8.1999999999999993</v>
      </c>
      <c r="N9201">
        <v>15565.78</v>
      </c>
      <c r="O9201" t="s">
        <v>19</v>
      </c>
      <c r="P9201" t="str">
        <f t="shared" si="4958"/>
        <v>75+</v>
      </c>
      <c r="Q9201" t="str">
        <f>IF(PatientData[[#This Row],[bmi]]&lt;18.5,"Underweight",
IF(PatientData[[#This Row],[bmi]]&lt;25,"Normal",
IF(PatientData[[#This Row],[bmi]]&lt;30,"Overweight","Obese")))</f>
        <v>Obese</v>
      </c>
      <c r="R9201" t="str">
        <f t="shared" si="4939"/>
        <v>High BP</v>
      </c>
      <c r="S9201" t="str">
        <f t="shared" si="4940"/>
        <v>High Cost</v>
      </c>
    </row>
    <row r="9202" spans="1:19" x14ac:dyDescent="0.3">
      <c r="A9202">
        <v>63</v>
      </c>
      <c r="B9202" t="s">
        <v>20</v>
      </c>
      <c r="C9202">
        <v>35.9</v>
      </c>
      <c r="D9202">
        <v>123</v>
      </c>
      <c r="E9202">
        <v>76</v>
      </c>
      <c r="F9202">
        <v>253.3</v>
      </c>
      <c r="G9202">
        <v>100.4</v>
      </c>
      <c r="H9202">
        <v>95</v>
      </c>
      <c r="I9202">
        <v>1</v>
      </c>
      <c r="J9202" t="s">
        <v>16</v>
      </c>
      <c r="K9202" t="s">
        <v>21</v>
      </c>
      <c r="L9202" t="s">
        <v>25</v>
      </c>
      <c r="M9202">
        <v>11.2</v>
      </c>
      <c r="N9202">
        <v>20656.830000000002</v>
      </c>
      <c r="O9202" t="s">
        <v>19</v>
      </c>
      <c r="P9202" t="str">
        <f t="shared" si="4958"/>
        <v>60-74</v>
      </c>
      <c r="Q9202" t="str">
        <f>IF(PatientData[[#This Row],[bmi]]&lt;18.5,"Underweight",
IF(PatientData[[#This Row],[bmi]]&lt;25,"Normal",
IF(PatientData[[#This Row],[bmi]]&lt;30,"Overweight","Obese")))</f>
        <v>Obese</v>
      </c>
      <c r="R9202" t="str">
        <f t="shared" si="4939"/>
        <v>High BP</v>
      </c>
      <c r="S9202" t="str">
        <f t="shared" si="4940"/>
        <v>High Cost</v>
      </c>
    </row>
    <row r="9203" spans="1:19" x14ac:dyDescent="0.3">
      <c r="A9203">
        <v>46</v>
      </c>
      <c r="B9203" t="s">
        <v>15</v>
      </c>
      <c r="C9203">
        <v>28.5</v>
      </c>
      <c r="D9203">
        <v>113</v>
      </c>
      <c r="E9203">
        <v>64</v>
      </c>
      <c r="F9203">
        <v>242.5</v>
      </c>
      <c r="G9203">
        <v>132.6</v>
      </c>
      <c r="H9203">
        <v>102</v>
      </c>
      <c r="I9203">
        <v>0</v>
      </c>
      <c r="J9203" t="s">
        <v>16</v>
      </c>
      <c r="K9203" t="s">
        <v>17</v>
      </c>
      <c r="L9203" t="s">
        <v>22</v>
      </c>
      <c r="M9203">
        <v>11.3</v>
      </c>
      <c r="N9203">
        <v>18976.3</v>
      </c>
      <c r="O9203" t="s">
        <v>19</v>
      </c>
      <c r="P9203" t="str">
        <f t="shared" ref="P9203" si="4959">IF(A9200&lt;30,"18-29",IF(A9200&lt;45,"30-44",IF(A9200&lt;60,"45-59",IF(A9200&lt;75,"60-74","75+"))))</f>
        <v>60-74</v>
      </c>
      <c r="Q9203" t="str">
        <f>IF(PatientData[[#This Row],[bmi]]&lt;18.5,"Underweight",
IF(PatientData[[#This Row],[bmi]]&lt;25,"Normal",
IF(PatientData[[#This Row],[bmi]]&lt;30,"Overweight","Obese")))</f>
        <v>Overweight</v>
      </c>
      <c r="R9203" t="str">
        <f t="shared" si="4939"/>
        <v>Normal BP</v>
      </c>
      <c r="S9203" t="str">
        <f t="shared" si="4940"/>
        <v>High Cost</v>
      </c>
    </row>
    <row r="9204" spans="1:19" x14ac:dyDescent="0.3">
      <c r="A9204">
        <v>45</v>
      </c>
      <c r="B9204" t="s">
        <v>20</v>
      </c>
      <c r="C9204">
        <v>35.9</v>
      </c>
      <c r="D9204">
        <v>144</v>
      </c>
      <c r="E9204">
        <v>92</v>
      </c>
      <c r="F9204">
        <v>255.3</v>
      </c>
      <c r="G9204">
        <v>156.69999999999999</v>
      </c>
      <c r="H9204">
        <v>80</v>
      </c>
      <c r="I9204">
        <v>1</v>
      </c>
      <c r="J9204" t="s">
        <v>16</v>
      </c>
      <c r="K9204" t="s">
        <v>17</v>
      </c>
      <c r="L9204" t="s">
        <v>25</v>
      </c>
      <c r="M9204">
        <v>7.3</v>
      </c>
      <c r="N9204">
        <v>12506.09</v>
      </c>
      <c r="O9204" t="s">
        <v>19</v>
      </c>
      <c r="P9204" t="str">
        <f t="shared" ref="P9204" si="4960">IF(A9204&lt;30,"18-29",IF(A9204&lt;45,"30-44",IF(A9204&lt;60,"45-59",IF(A9204&lt;75,"60-74","75+"))))</f>
        <v>45-59</v>
      </c>
      <c r="Q9204" t="str">
        <f>IF(PatientData[[#This Row],[bmi]]&lt;18.5,"Underweight",
IF(PatientData[[#This Row],[bmi]]&lt;25,"Normal",
IF(PatientData[[#This Row],[bmi]]&lt;30,"Overweight","Obese")))</f>
        <v>Obese</v>
      </c>
      <c r="R9204" t="str">
        <f t="shared" si="4939"/>
        <v>High BP</v>
      </c>
      <c r="S9204" t="str">
        <f t="shared" si="4940"/>
        <v>Normal Cost</v>
      </c>
    </row>
    <row r="9205" spans="1:19" x14ac:dyDescent="0.3">
      <c r="A9205">
        <v>51</v>
      </c>
      <c r="B9205" t="s">
        <v>15</v>
      </c>
      <c r="C9205">
        <v>31</v>
      </c>
      <c r="D9205">
        <v>117</v>
      </c>
      <c r="E9205">
        <v>70</v>
      </c>
      <c r="F9205">
        <v>222.8</v>
      </c>
      <c r="G9205">
        <v>129.9</v>
      </c>
      <c r="H9205">
        <v>92</v>
      </c>
      <c r="I9205">
        <v>0</v>
      </c>
      <c r="J9205" t="s">
        <v>16</v>
      </c>
      <c r="K9205" t="s">
        <v>26</v>
      </c>
      <c r="L9205" t="s">
        <v>18</v>
      </c>
      <c r="M9205">
        <v>5.4</v>
      </c>
      <c r="N9205">
        <v>10139.06</v>
      </c>
      <c r="O9205" t="s">
        <v>19</v>
      </c>
      <c r="P9205" t="str">
        <f t="shared" ref="P9205" si="4961">IF(A9202&lt;30,"18-29",IF(A9202&lt;45,"30-44",IF(A9202&lt;60,"45-59",IF(A9202&lt;75,"60-74","75+"))))</f>
        <v>60-74</v>
      </c>
      <c r="Q9205" t="str">
        <f>IF(PatientData[[#This Row],[bmi]]&lt;18.5,"Underweight",
IF(PatientData[[#This Row],[bmi]]&lt;25,"Normal",
IF(PatientData[[#This Row],[bmi]]&lt;30,"Overweight","Obese")))</f>
        <v>Obese</v>
      </c>
      <c r="R9205" t="str">
        <f t="shared" si="4939"/>
        <v>Normal BP</v>
      </c>
      <c r="S9205" t="str">
        <f t="shared" si="4940"/>
        <v>Normal Cost</v>
      </c>
    </row>
    <row r="9206" spans="1:19" x14ac:dyDescent="0.3">
      <c r="A9206">
        <v>66</v>
      </c>
      <c r="B9206" t="s">
        <v>20</v>
      </c>
      <c r="C9206">
        <v>35.9</v>
      </c>
      <c r="D9206">
        <v>102</v>
      </c>
      <c r="E9206">
        <v>65</v>
      </c>
      <c r="F9206">
        <v>289.2</v>
      </c>
      <c r="G9206">
        <v>142</v>
      </c>
      <c r="H9206">
        <v>87</v>
      </c>
      <c r="I9206">
        <v>1</v>
      </c>
      <c r="J9206" t="s">
        <v>27</v>
      </c>
      <c r="K9206" t="s">
        <v>17</v>
      </c>
      <c r="L9206" t="s">
        <v>18</v>
      </c>
      <c r="M9206">
        <v>1</v>
      </c>
      <c r="N9206">
        <v>3423.21</v>
      </c>
      <c r="O9206" t="s">
        <v>19</v>
      </c>
      <c r="P9206" t="str">
        <f t="shared" ref="P9206" si="4962">IF(A9206&lt;30,"18-29",IF(A9206&lt;45,"30-44",IF(A9206&lt;60,"45-59",IF(A9206&lt;75,"60-74","75+"))))</f>
        <v>60-74</v>
      </c>
      <c r="Q9206" t="str">
        <f>IF(PatientData[[#This Row],[bmi]]&lt;18.5,"Underweight",
IF(PatientData[[#This Row],[bmi]]&lt;25,"Normal",
IF(PatientData[[#This Row],[bmi]]&lt;30,"Overweight","Obese")))</f>
        <v>Obese</v>
      </c>
      <c r="R9206" t="str">
        <f t="shared" si="4939"/>
        <v>Normal BP</v>
      </c>
      <c r="S9206" t="str">
        <f t="shared" si="4940"/>
        <v>Normal Cost</v>
      </c>
    </row>
    <row r="9207" spans="1:19" x14ac:dyDescent="0.3">
      <c r="A9207">
        <v>56</v>
      </c>
      <c r="B9207" t="s">
        <v>15</v>
      </c>
      <c r="C9207">
        <v>32.299999999999997</v>
      </c>
      <c r="D9207">
        <v>127</v>
      </c>
      <c r="E9207">
        <v>73</v>
      </c>
      <c r="F9207">
        <v>258.2</v>
      </c>
      <c r="G9207">
        <v>200.4</v>
      </c>
      <c r="H9207">
        <v>50</v>
      </c>
      <c r="I9207">
        <v>0</v>
      </c>
      <c r="J9207" t="s">
        <v>27</v>
      </c>
      <c r="K9207" t="s">
        <v>26</v>
      </c>
      <c r="L9207" t="s">
        <v>25</v>
      </c>
      <c r="M9207">
        <v>5.7</v>
      </c>
      <c r="N9207">
        <v>11007.15</v>
      </c>
      <c r="O9207" t="s">
        <v>19</v>
      </c>
      <c r="P9207" t="str">
        <f t="shared" ref="P9207" si="4963">IF(A9204&lt;30,"18-29",IF(A9204&lt;45,"30-44",IF(A9204&lt;60,"45-59",IF(A9204&lt;75,"60-74","75+"))))</f>
        <v>45-59</v>
      </c>
      <c r="Q9207" t="str">
        <f>IF(PatientData[[#This Row],[bmi]]&lt;18.5,"Underweight",
IF(PatientData[[#This Row],[bmi]]&lt;25,"Normal",
IF(PatientData[[#This Row],[bmi]]&lt;30,"Overweight","Obese")))</f>
        <v>Obese</v>
      </c>
      <c r="R9207" t="str">
        <f t="shared" si="4939"/>
        <v>High BP</v>
      </c>
      <c r="S9207" t="str">
        <f t="shared" si="4940"/>
        <v>Normal Cost</v>
      </c>
    </row>
    <row r="9208" spans="1:19" x14ac:dyDescent="0.3">
      <c r="A9208">
        <v>54</v>
      </c>
      <c r="B9208" t="s">
        <v>20</v>
      </c>
      <c r="C9208">
        <v>35.9</v>
      </c>
      <c r="D9208">
        <v>139</v>
      </c>
      <c r="E9208">
        <v>80</v>
      </c>
      <c r="F9208">
        <v>275.2</v>
      </c>
      <c r="G9208">
        <v>172.1</v>
      </c>
      <c r="H9208">
        <v>77</v>
      </c>
      <c r="I9208">
        <v>0</v>
      </c>
      <c r="J9208" t="s">
        <v>24</v>
      </c>
      <c r="K9208" t="s">
        <v>17</v>
      </c>
      <c r="L9208" t="s">
        <v>25</v>
      </c>
      <c r="M9208">
        <v>5.5</v>
      </c>
      <c r="N9208">
        <v>10240.93</v>
      </c>
      <c r="O9208" t="s">
        <v>23</v>
      </c>
      <c r="P9208" t="str">
        <f t="shared" ref="P9208:P9213" si="4964">IF(A9208&lt;30,"18-29",IF(A9208&lt;45,"30-44",IF(A9208&lt;60,"45-59",IF(A9208&lt;75,"60-74","75+"))))</f>
        <v>45-59</v>
      </c>
      <c r="Q9208" t="str">
        <f>IF(PatientData[[#This Row],[bmi]]&lt;18.5,"Underweight",
IF(PatientData[[#This Row],[bmi]]&lt;25,"Normal",
IF(PatientData[[#This Row],[bmi]]&lt;30,"Overweight","Obese")))</f>
        <v>Obese</v>
      </c>
      <c r="R9208" t="str">
        <f t="shared" si="4939"/>
        <v>High BP</v>
      </c>
      <c r="S9208" t="str">
        <f t="shared" si="4940"/>
        <v>Normal Cost</v>
      </c>
    </row>
    <row r="9209" spans="1:19" x14ac:dyDescent="0.3">
      <c r="A9209">
        <v>65</v>
      </c>
      <c r="B9209" t="s">
        <v>20</v>
      </c>
      <c r="C9209">
        <v>36</v>
      </c>
      <c r="D9209">
        <v>142</v>
      </c>
      <c r="E9209">
        <v>88</v>
      </c>
      <c r="F9209">
        <v>244.7</v>
      </c>
      <c r="G9209">
        <v>139.5</v>
      </c>
      <c r="H9209">
        <v>78</v>
      </c>
      <c r="I9209">
        <v>4</v>
      </c>
      <c r="J9209" t="s">
        <v>16</v>
      </c>
      <c r="K9209" t="s">
        <v>17</v>
      </c>
      <c r="L9209" t="s">
        <v>25</v>
      </c>
      <c r="M9209">
        <v>34</v>
      </c>
      <c r="N9209">
        <v>59471.26</v>
      </c>
      <c r="O9209" t="s">
        <v>19</v>
      </c>
      <c r="P9209" t="str">
        <f t="shared" si="4964"/>
        <v>60-74</v>
      </c>
      <c r="Q9209" t="str">
        <f>IF(PatientData[[#This Row],[bmi]]&lt;18.5,"Underweight",
IF(PatientData[[#This Row],[bmi]]&lt;25,"Normal",
IF(PatientData[[#This Row],[bmi]]&lt;30,"Overweight","Obese")))</f>
        <v>Obese</v>
      </c>
      <c r="R9209" t="str">
        <f t="shared" si="4939"/>
        <v>High BP</v>
      </c>
      <c r="S9209" t="str">
        <f t="shared" si="4940"/>
        <v>High Cost</v>
      </c>
    </row>
    <row r="9210" spans="1:19" x14ac:dyDescent="0.3">
      <c r="A9210">
        <v>79</v>
      </c>
      <c r="B9210" t="s">
        <v>20</v>
      </c>
      <c r="C9210">
        <v>36</v>
      </c>
      <c r="D9210">
        <v>132</v>
      </c>
      <c r="E9210">
        <v>86</v>
      </c>
      <c r="F9210">
        <v>247.7</v>
      </c>
      <c r="G9210">
        <v>121.1</v>
      </c>
      <c r="H9210">
        <v>76</v>
      </c>
      <c r="I9210">
        <v>1</v>
      </c>
      <c r="J9210" t="s">
        <v>24</v>
      </c>
      <c r="K9210" t="s">
        <v>21</v>
      </c>
      <c r="L9210" t="s">
        <v>25</v>
      </c>
      <c r="M9210">
        <v>6.5</v>
      </c>
      <c r="N9210">
        <v>14916.75</v>
      </c>
      <c r="O9210" t="s">
        <v>19</v>
      </c>
      <c r="P9210" t="str">
        <f t="shared" si="4964"/>
        <v>75+</v>
      </c>
      <c r="Q9210" t="str">
        <f>IF(PatientData[[#This Row],[bmi]]&lt;18.5,"Underweight",
IF(PatientData[[#This Row],[bmi]]&lt;25,"Normal",
IF(PatientData[[#This Row],[bmi]]&lt;30,"Overweight","Obese")))</f>
        <v>Obese</v>
      </c>
      <c r="R9210" t="str">
        <f t="shared" si="4939"/>
        <v>High BP</v>
      </c>
      <c r="S9210" t="str">
        <f t="shared" si="4940"/>
        <v>Normal Cost</v>
      </c>
    </row>
    <row r="9211" spans="1:19" x14ac:dyDescent="0.3">
      <c r="A9211">
        <v>79</v>
      </c>
      <c r="B9211" t="s">
        <v>20</v>
      </c>
      <c r="C9211">
        <v>36</v>
      </c>
      <c r="D9211">
        <v>124</v>
      </c>
      <c r="E9211">
        <v>72</v>
      </c>
      <c r="F9211">
        <v>282.10000000000002</v>
      </c>
      <c r="G9211">
        <v>112.5</v>
      </c>
      <c r="H9211">
        <v>81</v>
      </c>
      <c r="I9211">
        <v>1</v>
      </c>
      <c r="J9211" t="s">
        <v>27</v>
      </c>
      <c r="K9211" t="s">
        <v>26</v>
      </c>
      <c r="L9211" t="s">
        <v>18</v>
      </c>
      <c r="M9211">
        <v>2.4</v>
      </c>
      <c r="N9211">
        <v>6936.39</v>
      </c>
      <c r="O9211" t="s">
        <v>19</v>
      </c>
      <c r="P9211" t="str">
        <f t="shared" si="4964"/>
        <v>75+</v>
      </c>
      <c r="Q9211" t="str">
        <f>IF(PatientData[[#This Row],[bmi]]&lt;18.5,"Underweight",
IF(PatientData[[#This Row],[bmi]]&lt;25,"Normal",
IF(PatientData[[#This Row],[bmi]]&lt;30,"Overweight","Obese")))</f>
        <v>Obese</v>
      </c>
      <c r="R9211" t="str">
        <f t="shared" si="4939"/>
        <v>High BP</v>
      </c>
      <c r="S9211" t="str">
        <f t="shared" si="4940"/>
        <v>Normal Cost</v>
      </c>
    </row>
    <row r="9212" spans="1:19" x14ac:dyDescent="0.3">
      <c r="A9212">
        <v>58</v>
      </c>
      <c r="B9212" t="s">
        <v>20</v>
      </c>
      <c r="C9212">
        <v>36</v>
      </c>
      <c r="D9212">
        <v>130</v>
      </c>
      <c r="E9212">
        <v>78</v>
      </c>
      <c r="F9212">
        <v>220.4</v>
      </c>
      <c r="G9212">
        <v>137.69999999999999</v>
      </c>
      <c r="H9212">
        <v>71</v>
      </c>
      <c r="I9212">
        <v>2</v>
      </c>
      <c r="J9212" t="s">
        <v>27</v>
      </c>
      <c r="K9212" t="s">
        <v>17</v>
      </c>
      <c r="L9212" t="s">
        <v>18</v>
      </c>
      <c r="M9212">
        <v>5.2</v>
      </c>
      <c r="N9212">
        <v>9472.6</v>
      </c>
      <c r="O9212" t="s">
        <v>23</v>
      </c>
      <c r="P9212" t="str">
        <f t="shared" si="4964"/>
        <v>45-59</v>
      </c>
      <c r="Q9212" t="str">
        <f>IF(PatientData[[#This Row],[bmi]]&lt;18.5,"Underweight",
IF(PatientData[[#This Row],[bmi]]&lt;25,"Normal",
IF(PatientData[[#This Row],[bmi]]&lt;30,"Overweight","Obese")))</f>
        <v>Obese</v>
      </c>
      <c r="R9212" t="str">
        <f t="shared" si="4939"/>
        <v>High BP</v>
      </c>
      <c r="S9212" t="str">
        <f t="shared" si="4940"/>
        <v>Normal Cost</v>
      </c>
    </row>
    <row r="9213" spans="1:19" x14ac:dyDescent="0.3">
      <c r="A9213">
        <v>87</v>
      </c>
      <c r="B9213" t="s">
        <v>20</v>
      </c>
      <c r="C9213">
        <v>36</v>
      </c>
      <c r="D9213">
        <v>122</v>
      </c>
      <c r="E9213">
        <v>77</v>
      </c>
      <c r="F9213">
        <v>273.10000000000002</v>
      </c>
      <c r="G9213">
        <v>144.19999999999999</v>
      </c>
      <c r="H9213">
        <v>74</v>
      </c>
      <c r="I9213">
        <v>2</v>
      </c>
      <c r="J9213" t="s">
        <v>24</v>
      </c>
      <c r="K9213" t="s">
        <v>26</v>
      </c>
      <c r="L9213" t="s">
        <v>18</v>
      </c>
      <c r="M9213">
        <v>8.6</v>
      </c>
      <c r="N9213">
        <v>14765.87</v>
      </c>
      <c r="O9213" t="s">
        <v>19</v>
      </c>
      <c r="P9213" t="str">
        <f t="shared" si="4964"/>
        <v>75+</v>
      </c>
      <c r="Q9213" t="str">
        <f>IF(PatientData[[#This Row],[bmi]]&lt;18.5,"Underweight",
IF(PatientData[[#This Row],[bmi]]&lt;25,"Normal",
IF(PatientData[[#This Row],[bmi]]&lt;30,"Overweight","Obese")))</f>
        <v>Obese</v>
      </c>
      <c r="R9213" t="str">
        <f t="shared" si="4939"/>
        <v>High BP</v>
      </c>
      <c r="S9213" t="str">
        <f t="shared" si="4940"/>
        <v>Normal Cost</v>
      </c>
    </row>
    <row r="9214" spans="1:19" x14ac:dyDescent="0.3">
      <c r="A9214">
        <v>65</v>
      </c>
      <c r="B9214" t="s">
        <v>15</v>
      </c>
      <c r="C9214">
        <v>33.6</v>
      </c>
      <c r="D9214">
        <v>131</v>
      </c>
      <c r="E9214">
        <v>88</v>
      </c>
      <c r="F9214">
        <v>219.4</v>
      </c>
      <c r="G9214">
        <v>110</v>
      </c>
      <c r="H9214">
        <v>74</v>
      </c>
      <c r="I9214">
        <v>2</v>
      </c>
      <c r="J9214" t="s">
        <v>24</v>
      </c>
      <c r="K9214" t="s">
        <v>28</v>
      </c>
      <c r="L9214" t="s">
        <v>18</v>
      </c>
      <c r="M9214">
        <v>5.5</v>
      </c>
      <c r="N9214">
        <v>13430.08</v>
      </c>
      <c r="O9214" t="s">
        <v>19</v>
      </c>
      <c r="P9214" t="str">
        <f t="shared" ref="P9214:P9217" si="4965">IF(A9211&lt;30,"18-29",IF(A9211&lt;45,"30-44",IF(A9211&lt;60,"45-59",IF(A9211&lt;75,"60-74","75+"))))</f>
        <v>75+</v>
      </c>
      <c r="Q9214" t="str">
        <f>IF(PatientData[[#This Row],[bmi]]&lt;18.5,"Underweight",
IF(PatientData[[#This Row],[bmi]]&lt;25,"Normal",
IF(PatientData[[#This Row],[bmi]]&lt;30,"Overweight","Obese")))</f>
        <v>Obese</v>
      </c>
      <c r="R9214" t="str">
        <f t="shared" si="4939"/>
        <v>High BP</v>
      </c>
      <c r="S9214" t="str">
        <f t="shared" si="4940"/>
        <v>Normal Cost</v>
      </c>
    </row>
    <row r="9215" spans="1:19" x14ac:dyDescent="0.3">
      <c r="A9215">
        <v>71</v>
      </c>
      <c r="B9215" t="s">
        <v>15</v>
      </c>
      <c r="C9215">
        <v>24.9</v>
      </c>
      <c r="D9215">
        <v>133</v>
      </c>
      <c r="E9215">
        <v>78</v>
      </c>
      <c r="F9215">
        <v>201.9</v>
      </c>
      <c r="G9215">
        <v>106.5</v>
      </c>
      <c r="H9215">
        <v>87</v>
      </c>
      <c r="I9215">
        <v>1</v>
      </c>
      <c r="J9215" t="s">
        <v>16</v>
      </c>
      <c r="K9215" t="s">
        <v>28</v>
      </c>
      <c r="L9215" t="s">
        <v>25</v>
      </c>
      <c r="M9215">
        <v>10.4</v>
      </c>
      <c r="N9215">
        <v>25291.35</v>
      </c>
      <c r="O9215" t="s">
        <v>19</v>
      </c>
      <c r="P9215" t="str">
        <f t="shared" si="4965"/>
        <v>45-59</v>
      </c>
      <c r="Q9215" t="str">
        <f>IF(PatientData[[#This Row],[bmi]]&lt;18.5,"Underweight",
IF(PatientData[[#This Row],[bmi]]&lt;25,"Normal",
IF(PatientData[[#This Row],[bmi]]&lt;30,"Overweight","Obese")))</f>
        <v>Normal</v>
      </c>
      <c r="R9215" t="str">
        <f t="shared" si="4939"/>
        <v>High BP</v>
      </c>
      <c r="S9215" t="str">
        <f t="shared" si="4940"/>
        <v>High Cost</v>
      </c>
    </row>
    <row r="9216" spans="1:19" x14ac:dyDescent="0.3">
      <c r="A9216">
        <v>48</v>
      </c>
      <c r="B9216" t="s">
        <v>15</v>
      </c>
      <c r="C9216">
        <v>35.5</v>
      </c>
      <c r="D9216">
        <v>129</v>
      </c>
      <c r="E9216">
        <v>70</v>
      </c>
      <c r="F9216">
        <v>242.4</v>
      </c>
      <c r="G9216">
        <v>125.9</v>
      </c>
      <c r="H9216">
        <v>75</v>
      </c>
      <c r="I9216">
        <v>1</v>
      </c>
      <c r="J9216" t="s">
        <v>24</v>
      </c>
      <c r="K9216" t="s">
        <v>26</v>
      </c>
      <c r="L9216" t="s">
        <v>25</v>
      </c>
      <c r="M9216">
        <v>2.5</v>
      </c>
      <c r="N9216">
        <v>6929.14</v>
      </c>
      <c r="O9216" t="s">
        <v>19</v>
      </c>
      <c r="P9216" t="str">
        <f t="shared" si="4965"/>
        <v>75+</v>
      </c>
      <c r="Q9216" t="str">
        <f>IF(PatientData[[#This Row],[bmi]]&lt;18.5,"Underweight",
IF(PatientData[[#This Row],[bmi]]&lt;25,"Normal",
IF(PatientData[[#This Row],[bmi]]&lt;30,"Overweight","Obese")))</f>
        <v>Obese</v>
      </c>
      <c r="R9216" t="str">
        <f t="shared" si="4939"/>
        <v>High BP</v>
      </c>
      <c r="S9216" t="str">
        <f t="shared" si="4940"/>
        <v>Normal Cost</v>
      </c>
    </row>
    <row r="9217" spans="1:19" x14ac:dyDescent="0.3">
      <c r="A9217">
        <v>61</v>
      </c>
      <c r="B9217" t="s">
        <v>15</v>
      </c>
      <c r="C9217">
        <v>36.9</v>
      </c>
      <c r="D9217">
        <v>145</v>
      </c>
      <c r="E9217">
        <v>85</v>
      </c>
      <c r="F9217">
        <v>235.2</v>
      </c>
      <c r="G9217">
        <v>125.1</v>
      </c>
      <c r="H9217">
        <v>91</v>
      </c>
      <c r="I9217">
        <v>0</v>
      </c>
      <c r="J9217" t="s">
        <v>16</v>
      </c>
      <c r="K9217" t="s">
        <v>21</v>
      </c>
      <c r="L9217" t="s">
        <v>25</v>
      </c>
      <c r="M9217">
        <v>14.7</v>
      </c>
      <c r="N9217">
        <v>24503.07</v>
      </c>
      <c r="O9217" t="s">
        <v>19</v>
      </c>
      <c r="P9217" t="str">
        <f t="shared" si="4965"/>
        <v>60-74</v>
      </c>
      <c r="Q9217" t="str">
        <f>IF(PatientData[[#This Row],[bmi]]&lt;18.5,"Underweight",
IF(PatientData[[#This Row],[bmi]]&lt;25,"Normal",
IF(PatientData[[#This Row],[bmi]]&lt;30,"Overweight","Obese")))</f>
        <v>Obese</v>
      </c>
      <c r="R9217" t="str">
        <f t="shared" si="4939"/>
        <v>High BP</v>
      </c>
      <c r="S9217" t="str">
        <f t="shared" si="4940"/>
        <v>High Cost</v>
      </c>
    </row>
    <row r="9218" spans="1:19" x14ac:dyDescent="0.3">
      <c r="A9218">
        <v>60</v>
      </c>
      <c r="B9218" t="s">
        <v>20</v>
      </c>
      <c r="C9218">
        <v>36</v>
      </c>
      <c r="D9218">
        <v>139</v>
      </c>
      <c r="E9218">
        <v>83</v>
      </c>
      <c r="F9218">
        <v>236</v>
      </c>
      <c r="G9218">
        <v>148.9</v>
      </c>
      <c r="H9218">
        <v>97</v>
      </c>
      <c r="I9218">
        <v>0</v>
      </c>
      <c r="J9218" t="s">
        <v>27</v>
      </c>
      <c r="K9218" t="s">
        <v>21</v>
      </c>
      <c r="L9218" t="s">
        <v>18</v>
      </c>
      <c r="M9218">
        <v>3.6</v>
      </c>
      <c r="N9218">
        <v>9412.66</v>
      </c>
      <c r="O9218" t="s">
        <v>23</v>
      </c>
      <c r="P9218" t="str">
        <f t="shared" ref="P9218:P9220" si="4966">IF(A9218&lt;30,"18-29",IF(A9218&lt;45,"30-44",IF(A9218&lt;60,"45-59",IF(A9218&lt;75,"60-74","75+"))))</f>
        <v>60-74</v>
      </c>
      <c r="Q9218" t="str">
        <f>IF(PatientData[[#This Row],[bmi]]&lt;18.5,"Underweight",
IF(PatientData[[#This Row],[bmi]]&lt;25,"Normal",
IF(PatientData[[#This Row],[bmi]]&lt;30,"Overweight","Obese")))</f>
        <v>Obese</v>
      </c>
      <c r="R9218" t="str">
        <f t="shared" si="4939"/>
        <v>High BP</v>
      </c>
      <c r="S9218" t="str">
        <f t="shared" si="4940"/>
        <v>Normal Cost</v>
      </c>
    </row>
    <row r="9219" spans="1:19" x14ac:dyDescent="0.3">
      <c r="A9219">
        <v>58</v>
      </c>
      <c r="B9219" t="s">
        <v>20</v>
      </c>
      <c r="C9219">
        <v>36</v>
      </c>
      <c r="D9219">
        <v>122</v>
      </c>
      <c r="E9219">
        <v>77</v>
      </c>
      <c r="F9219">
        <v>255.3</v>
      </c>
      <c r="G9219">
        <v>173.8</v>
      </c>
      <c r="H9219">
        <v>64</v>
      </c>
      <c r="I9219">
        <v>0</v>
      </c>
      <c r="J9219" t="s">
        <v>24</v>
      </c>
      <c r="K9219" t="s">
        <v>17</v>
      </c>
      <c r="L9219" t="s">
        <v>25</v>
      </c>
      <c r="M9219">
        <v>3.3</v>
      </c>
      <c r="N9219">
        <v>7399.09</v>
      </c>
      <c r="O9219" t="s">
        <v>19</v>
      </c>
      <c r="P9219" t="str">
        <f t="shared" si="4966"/>
        <v>45-59</v>
      </c>
      <c r="Q9219" t="str">
        <f>IF(PatientData[[#This Row],[bmi]]&lt;18.5,"Underweight",
IF(PatientData[[#This Row],[bmi]]&lt;25,"Normal",
IF(PatientData[[#This Row],[bmi]]&lt;30,"Overweight","Obese")))</f>
        <v>Obese</v>
      </c>
      <c r="R9219" t="str">
        <f t="shared" ref="R9219:R9282" si="4967">IF(AND(D9219&lt;120,E9219&lt;80),"Normal BP","High BP")</f>
        <v>High BP</v>
      </c>
      <c r="S9219" t="str">
        <f t="shared" ref="S9219:S9282" si="4968">IF(N9219&gt;15000,"High Cost","Normal Cost")</f>
        <v>Normal Cost</v>
      </c>
    </row>
    <row r="9220" spans="1:19" x14ac:dyDescent="0.3">
      <c r="A9220">
        <v>62</v>
      </c>
      <c r="B9220" t="s">
        <v>20</v>
      </c>
      <c r="C9220">
        <v>36</v>
      </c>
      <c r="D9220">
        <v>108</v>
      </c>
      <c r="E9220">
        <v>60</v>
      </c>
      <c r="F9220">
        <v>230.7</v>
      </c>
      <c r="G9220">
        <v>122.2</v>
      </c>
      <c r="H9220">
        <v>79</v>
      </c>
      <c r="I9220">
        <v>1</v>
      </c>
      <c r="J9220" t="s">
        <v>27</v>
      </c>
      <c r="K9220" t="s">
        <v>21</v>
      </c>
      <c r="L9220" t="s">
        <v>25</v>
      </c>
      <c r="M9220">
        <v>5.8</v>
      </c>
      <c r="N9220">
        <v>11208.56</v>
      </c>
      <c r="O9220" t="s">
        <v>19</v>
      </c>
      <c r="P9220" t="str">
        <f t="shared" si="4966"/>
        <v>60-74</v>
      </c>
      <c r="Q9220" t="str">
        <f>IF(PatientData[[#This Row],[bmi]]&lt;18.5,"Underweight",
IF(PatientData[[#This Row],[bmi]]&lt;25,"Normal",
IF(PatientData[[#This Row],[bmi]]&lt;30,"Overweight","Obese")))</f>
        <v>Obese</v>
      </c>
      <c r="R9220" t="str">
        <f t="shared" si="4967"/>
        <v>Normal BP</v>
      </c>
      <c r="S9220" t="str">
        <f t="shared" si="4968"/>
        <v>Normal Cost</v>
      </c>
    </row>
    <row r="9221" spans="1:19" x14ac:dyDescent="0.3">
      <c r="A9221">
        <v>51</v>
      </c>
      <c r="B9221" t="s">
        <v>15</v>
      </c>
      <c r="C9221">
        <v>35.5</v>
      </c>
      <c r="D9221">
        <v>124</v>
      </c>
      <c r="E9221">
        <v>76</v>
      </c>
      <c r="F9221">
        <v>230.6</v>
      </c>
      <c r="G9221">
        <v>100.4</v>
      </c>
      <c r="H9221">
        <v>68</v>
      </c>
      <c r="I9221">
        <v>3</v>
      </c>
      <c r="J9221" t="s">
        <v>16</v>
      </c>
      <c r="K9221" t="s">
        <v>21</v>
      </c>
      <c r="L9221" t="s">
        <v>25</v>
      </c>
      <c r="M9221">
        <v>7.6</v>
      </c>
      <c r="N9221">
        <v>15707.31</v>
      </c>
      <c r="O9221" t="s">
        <v>19</v>
      </c>
      <c r="P9221" t="str">
        <f t="shared" ref="P9221:P9222" si="4969">IF(A9218&lt;30,"18-29",IF(A9218&lt;45,"30-44",IF(A9218&lt;60,"45-59",IF(A9218&lt;75,"60-74","75+"))))</f>
        <v>60-74</v>
      </c>
      <c r="Q9221" t="str">
        <f>IF(PatientData[[#This Row],[bmi]]&lt;18.5,"Underweight",
IF(PatientData[[#This Row],[bmi]]&lt;25,"Normal",
IF(PatientData[[#This Row],[bmi]]&lt;30,"Overweight","Obese")))</f>
        <v>Obese</v>
      </c>
      <c r="R9221" t="str">
        <f t="shared" si="4967"/>
        <v>High BP</v>
      </c>
      <c r="S9221" t="str">
        <f t="shared" si="4968"/>
        <v>High Cost</v>
      </c>
    </row>
    <row r="9222" spans="1:19" x14ac:dyDescent="0.3">
      <c r="A9222">
        <v>70</v>
      </c>
      <c r="B9222" t="s">
        <v>15</v>
      </c>
      <c r="C9222">
        <v>40.4</v>
      </c>
      <c r="D9222">
        <v>141</v>
      </c>
      <c r="E9222">
        <v>90</v>
      </c>
      <c r="F9222">
        <v>257.3</v>
      </c>
      <c r="G9222">
        <v>133.69999999999999</v>
      </c>
      <c r="H9222">
        <v>81</v>
      </c>
      <c r="I9222">
        <v>0</v>
      </c>
      <c r="J9222" t="s">
        <v>16</v>
      </c>
      <c r="K9222" t="s">
        <v>21</v>
      </c>
      <c r="L9222" t="s">
        <v>25</v>
      </c>
      <c r="M9222">
        <v>8.1999999999999993</v>
      </c>
      <c r="N9222">
        <v>21561.07</v>
      </c>
      <c r="O9222" t="s">
        <v>19</v>
      </c>
      <c r="P9222" t="str">
        <f t="shared" si="4969"/>
        <v>45-59</v>
      </c>
      <c r="Q9222" t="str">
        <f>IF(PatientData[[#This Row],[bmi]]&lt;18.5,"Underweight",
IF(PatientData[[#This Row],[bmi]]&lt;25,"Normal",
IF(PatientData[[#This Row],[bmi]]&lt;30,"Overweight","Obese")))</f>
        <v>Obese</v>
      </c>
      <c r="R9222" t="str">
        <f t="shared" si="4967"/>
        <v>High BP</v>
      </c>
      <c r="S9222" t="str">
        <f t="shared" si="4968"/>
        <v>High Cost</v>
      </c>
    </row>
    <row r="9223" spans="1:19" x14ac:dyDescent="0.3">
      <c r="A9223">
        <v>61</v>
      </c>
      <c r="B9223" t="s">
        <v>20</v>
      </c>
      <c r="C9223">
        <v>36</v>
      </c>
      <c r="D9223">
        <v>135</v>
      </c>
      <c r="E9223">
        <v>83</v>
      </c>
      <c r="F9223">
        <v>269.39999999999998</v>
      </c>
      <c r="G9223">
        <v>170.9</v>
      </c>
      <c r="H9223">
        <v>72</v>
      </c>
      <c r="I9223">
        <v>1</v>
      </c>
      <c r="J9223" t="s">
        <v>27</v>
      </c>
      <c r="K9223" t="s">
        <v>17</v>
      </c>
      <c r="L9223" t="s">
        <v>25</v>
      </c>
      <c r="M9223">
        <v>5.7</v>
      </c>
      <c r="N9223">
        <v>11055</v>
      </c>
      <c r="O9223" t="s">
        <v>19</v>
      </c>
      <c r="P9223" t="str">
        <f t="shared" ref="P9223:P9224" si="4970">IF(A9223&lt;30,"18-29",IF(A9223&lt;45,"30-44",IF(A9223&lt;60,"45-59",IF(A9223&lt;75,"60-74","75+"))))</f>
        <v>60-74</v>
      </c>
      <c r="Q9223" t="str">
        <f>IF(PatientData[[#This Row],[bmi]]&lt;18.5,"Underweight",
IF(PatientData[[#This Row],[bmi]]&lt;25,"Normal",
IF(PatientData[[#This Row],[bmi]]&lt;30,"Overweight","Obese")))</f>
        <v>Obese</v>
      </c>
      <c r="R9223" t="str">
        <f t="shared" si="4967"/>
        <v>High BP</v>
      </c>
      <c r="S9223" t="str">
        <f t="shared" si="4968"/>
        <v>Normal Cost</v>
      </c>
    </row>
    <row r="9224" spans="1:19" x14ac:dyDescent="0.3">
      <c r="A9224">
        <v>43</v>
      </c>
      <c r="B9224" t="s">
        <v>20</v>
      </c>
      <c r="C9224">
        <v>36</v>
      </c>
      <c r="D9224">
        <v>116</v>
      </c>
      <c r="E9224">
        <v>71</v>
      </c>
      <c r="F9224">
        <v>260.10000000000002</v>
      </c>
      <c r="G9224">
        <v>107.1</v>
      </c>
      <c r="H9224">
        <v>70</v>
      </c>
      <c r="I9224">
        <v>1</v>
      </c>
      <c r="J9224" t="s">
        <v>24</v>
      </c>
      <c r="K9224" t="s">
        <v>21</v>
      </c>
      <c r="L9224" t="s">
        <v>22</v>
      </c>
      <c r="M9224">
        <v>3.5</v>
      </c>
      <c r="N9224">
        <v>9104.23</v>
      </c>
      <c r="O9224" t="s">
        <v>19</v>
      </c>
      <c r="P9224" t="str">
        <f t="shared" si="4970"/>
        <v>30-44</v>
      </c>
      <c r="Q9224" t="str">
        <f>IF(PatientData[[#This Row],[bmi]]&lt;18.5,"Underweight",
IF(PatientData[[#This Row],[bmi]]&lt;25,"Normal",
IF(PatientData[[#This Row],[bmi]]&lt;30,"Overweight","Obese")))</f>
        <v>Obese</v>
      </c>
      <c r="R9224" t="str">
        <f t="shared" si="4967"/>
        <v>Normal BP</v>
      </c>
      <c r="S9224" t="str">
        <f t="shared" si="4968"/>
        <v>Normal Cost</v>
      </c>
    </row>
    <row r="9225" spans="1:19" x14ac:dyDescent="0.3">
      <c r="A9225">
        <v>49</v>
      </c>
      <c r="B9225" t="s">
        <v>15</v>
      </c>
      <c r="C9225">
        <v>21.4</v>
      </c>
      <c r="D9225">
        <v>127</v>
      </c>
      <c r="E9225">
        <v>76</v>
      </c>
      <c r="F9225">
        <v>205.6</v>
      </c>
      <c r="G9225">
        <v>130.5</v>
      </c>
      <c r="H9225">
        <v>63</v>
      </c>
      <c r="I9225">
        <v>0</v>
      </c>
      <c r="J9225" t="s">
        <v>27</v>
      </c>
      <c r="K9225" t="s">
        <v>21</v>
      </c>
      <c r="L9225" t="s">
        <v>18</v>
      </c>
      <c r="M9225">
        <v>3.1</v>
      </c>
      <c r="N9225">
        <v>8782.14</v>
      </c>
      <c r="O9225" t="s">
        <v>19</v>
      </c>
      <c r="P9225" t="str">
        <f t="shared" ref="P9225" si="4971">IF(A9222&lt;30,"18-29",IF(A9222&lt;45,"30-44",IF(A9222&lt;60,"45-59",IF(A9222&lt;75,"60-74","75+"))))</f>
        <v>60-74</v>
      </c>
      <c r="Q9225" t="str">
        <f>IF(PatientData[[#This Row],[bmi]]&lt;18.5,"Underweight",
IF(PatientData[[#This Row],[bmi]]&lt;25,"Normal",
IF(PatientData[[#This Row],[bmi]]&lt;30,"Overweight","Obese")))</f>
        <v>Normal</v>
      </c>
      <c r="R9225" t="str">
        <f t="shared" si="4967"/>
        <v>High BP</v>
      </c>
      <c r="S9225" t="str">
        <f t="shared" si="4968"/>
        <v>Normal Cost</v>
      </c>
    </row>
    <row r="9226" spans="1:19" x14ac:dyDescent="0.3">
      <c r="A9226">
        <v>47</v>
      </c>
      <c r="B9226" t="s">
        <v>20</v>
      </c>
      <c r="C9226">
        <v>36</v>
      </c>
      <c r="D9226">
        <v>134</v>
      </c>
      <c r="E9226">
        <v>80</v>
      </c>
      <c r="F9226">
        <v>243.8</v>
      </c>
      <c r="G9226">
        <v>111.4</v>
      </c>
      <c r="H9226">
        <v>83</v>
      </c>
      <c r="I9226">
        <v>1</v>
      </c>
      <c r="J9226" t="s">
        <v>24</v>
      </c>
      <c r="K9226" t="s">
        <v>28</v>
      </c>
      <c r="L9226" t="s">
        <v>18</v>
      </c>
      <c r="M9226">
        <v>6.8</v>
      </c>
      <c r="N9226">
        <v>12979.95</v>
      </c>
      <c r="O9226" t="s">
        <v>19</v>
      </c>
      <c r="P9226" t="str">
        <f t="shared" ref="P9226:P9227" si="4972">IF(A9226&lt;30,"18-29",IF(A9226&lt;45,"30-44",IF(A9226&lt;60,"45-59",IF(A9226&lt;75,"60-74","75+"))))</f>
        <v>45-59</v>
      </c>
      <c r="Q9226" t="str">
        <f>IF(PatientData[[#This Row],[bmi]]&lt;18.5,"Underweight",
IF(PatientData[[#This Row],[bmi]]&lt;25,"Normal",
IF(PatientData[[#This Row],[bmi]]&lt;30,"Overweight","Obese")))</f>
        <v>Obese</v>
      </c>
      <c r="R9226" t="str">
        <f t="shared" si="4967"/>
        <v>High BP</v>
      </c>
      <c r="S9226" t="str">
        <f t="shared" si="4968"/>
        <v>Normal Cost</v>
      </c>
    </row>
    <row r="9227" spans="1:19" x14ac:dyDescent="0.3">
      <c r="A9227">
        <v>85</v>
      </c>
      <c r="B9227" t="s">
        <v>20</v>
      </c>
      <c r="C9227">
        <v>36</v>
      </c>
      <c r="D9227">
        <v>139</v>
      </c>
      <c r="E9227">
        <v>86</v>
      </c>
      <c r="F9227">
        <v>257.5</v>
      </c>
      <c r="G9227">
        <v>140.30000000000001</v>
      </c>
      <c r="H9227">
        <v>80</v>
      </c>
      <c r="I9227">
        <v>0</v>
      </c>
      <c r="J9227" t="s">
        <v>16</v>
      </c>
      <c r="K9227" t="s">
        <v>21</v>
      </c>
      <c r="L9227" t="s">
        <v>18</v>
      </c>
      <c r="M9227">
        <v>9.8000000000000007</v>
      </c>
      <c r="N9227">
        <v>21312.66</v>
      </c>
      <c r="O9227" t="s">
        <v>19</v>
      </c>
      <c r="P9227" t="str">
        <f t="shared" si="4972"/>
        <v>75+</v>
      </c>
      <c r="Q9227" t="str">
        <f>IF(PatientData[[#This Row],[bmi]]&lt;18.5,"Underweight",
IF(PatientData[[#This Row],[bmi]]&lt;25,"Normal",
IF(PatientData[[#This Row],[bmi]]&lt;30,"Overweight","Obese")))</f>
        <v>Obese</v>
      </c>
      <c r="R9227" t="str">
        <f t="shared" si="4967"/>
        <v>High BP</v>
      </c>
      <c r="S9227" t="str">
        <f t="shared" si="4968"/>
        <v>High Cost</v>
      </c>
    </row>
    <row r="9228" spans="1:19" x14ac:dyDescent="0.3">
      <c r="A9228">
        <v>89</v>
      </c>
      <c r="B9228" t="s">
        <v>15</v>
      </c>
      <c r="C9228">
        <v>31.2</v>
      </c>
      <c r="D9228">
        <v>117</v>
      </c>
      <c r="E9228">
        <v>71</v>
      </c>
      <c r="F9228">
        <v>265</v>
      </c>
      <c r="G9228">
        <v>125.5</v>
      </c>
      <c r="H9228">
        <v>80</v>
      </c>
      <c r="I9228">
        <v>4</v>
      </c>
      <c r="J9228" t="s">
        <v>24</v>
      </c>
      <c r="K9228" t="s">
        <v>26</v>
      </c>
      <c r="L9228" t="s">
        <v>25</v>
      </c>
      <c r="M9228">
        <v>6.7</v>
      </c>
      <c r="N9228">
        <v>8752.73</v>
      </c>
      <c r="O9228" t="s">
        <v>19</v>
      </c>
      <c r="P9228" t="str">
        <f t="shared" ref="P9228" si="4973">IF(A9225&lt;30,"18-29",IF(A9225&lt;45,"30-44",IF(A9225&lt;60,"45-59",IF(A9225&lt;75,"60-74","75+"))))</f>
        <v>45-59</v>
      </c>
      <c r="Q9228" t="str">
        <f>IF(PatientData[[#This Row],[bmi]]&lt;18.5,"Underweight",
IF(PatientData[[#This Row],[bmi]]&lt;25,"Normal",
IF(PatientData[[#This Row],[bmi]]&lt;30,"Overweight","Obese")))</f>
        <v>Obese</v>
      </c>
      <c r="R9228" t="str">
        <f t="shared" si="4967"/>
        <v>Normal BP</v>
      </c>
      <c r="S9228" t="str">
        <f t="shared" si="4968"/>
        <v>Normal Cost</v>
      </c>
    </row>
    <row r="9229" spans="1:19" x14ac:dyDescent="0.3">
      <c r="A9229">
        <v>53</v>
      </c>
      <c r="B9229" t="s">
        <v>20</v>
      </c>
      <c r="C9229">
        <v>36</v>
      </c>
      <c r="D9229">
        <v>119</v>
      </c>
      <c r="E9229">
        <v>74</v>
      </c>
      <c r="F9229">
        <v>224.3</v>
      </c>
      <c r="G9229">
        <v>121.2</v>
      </c>
      <c r="H9229">
        <v>79</v>
      </c>
      <c r="I9229">
        <v>0</v>
      </c>
      <c r="J9229" t="s">
        <v>27</v>
      </c>
      <c r="K9229" t="s">
        <v>21</v>
      </c>
      <c r="L9229" t="s">
        <v>25</v>
      </c>
      <c r="M9229">
        <v>4.0999999999999996</v>
      </c>
      <c r="N9229">
        <v>11920.16</v>
      </c>
      <c r="O9229" t="s">
        <v>19</v>
      </c>
      <c r="P9229" t="str">
        <f t="shared" ref="P9229" si="4974">IF(A9229&lt;30,"18-29",IF(A9229&lt;45,"30-44",IF(A9229&lt;60,"45-59",IF(A9229&lt;75,"60-74","75+"))))</f>
        <v>45-59</v>
      </c>
      <c r="Q9229" t="str">
        <f>IF(PatientData[[#This Row],[bmi]]&lt;18.5,"Underweight",
IF(PatientData[[#This Row],[bmi]]&lt;25,"Normal",
IF(PatientData[[#This Row],[bmi]]&lt;30,"Overweight","Obese")))</f>
        <v>Obese</v>
      </c>
      <c r="R9229" t="str">
        <f t="shared" si="4967"/>
        <v>Normal BP</v>
      </c>
      <c r="S9229" t="str">
        <f t="shared" si="4968"/>
        <v>Normal Cost</v>
      </c>
    </row>
    <row r="9230" spans="1:19" x14ac:dyDescent="0.3">
      <c r="A9230">
        <v>76</v>
      </c>
      <c r="B9230" t="s">
        <v>15</v>
      </c>
      <c r="C9230">
        <v>32</v>
      </c>
      <c r="D9230">
        <v>121</v>
      </c>
      <c r="E9230">
        <v>73</v>
      </c>
      <c r="F9230">
        <v>236</v>
      </c>
      <c r="G9230">
        <v>89.8</v>
      </c>
      <c r="H9230">
        <v>85</v>
      </c>
      <c r="I9230">
        <v>2</v>
      </c>
      <c r="J9230" t="s">
        <v>16</v>
      </c>
      <c r="K9230" t="s">
        <v>21</v>
      </c>
      <c r="L9230" t="s">
        <v>25</v>
      </c>
      <c r="M9230">
        <v>9.3000000000000007</v>
      </c>
      <c r="N9230">
        <v>20943.27</v>
      </c>
      <c r="O9230" t="s">
        <v>19</v>
      </c>
      <c r="P9230" t="str">
        <f t="shared" ref="P9230" si="4975">IF(A9227&lt;30,"18-29",IF(A9227&lt;45,"30-44",IF(A9227&lt;60,"45-59",IF(A9227&lt;75,"60-74","75+"))))</f>
        <v>75+</v>
      </c>
      <c r="Q9230" t="str">
        <f>IF(PatientData[[#This Row],[bmi]]&lt;18.5,"Underweight",
IF(PatientData[[#This Row],[bmi]]&lt;25,"Normal",
IF(PatientData[[#This Row],[bmi]]&lt;30,"Overweight","Obese")))</f>
        <v>Obese</v>
      </c>
      <c r="R9230" t="str">
        <f t="shared" si="4967"/>
        <v>High BP</v>
      </c>
      <c r="S9230" t="str">
        <f t="shared" si="4968"/>
        <v>High Cost</v>
      </c>
    </row>
    <row r="9231" spans="1:19" x14ac:dyDescent="0.3">
      <c r="A9231">
        <v>69</v>
      </c>
      <c r="B9231" t="s">
        <v>20</v>
      </c>
      <c r="C9231">
        <v>36</v>
      </c>
      <c r="D9231">
        <v>139</v>
      </c>
      <c r="E9231">
        <v>83</v>
      </c>
      <c r="F9231">
        <v>256.5</v>
      </c>
      <c r="G9231">
        <v>110.1</v>
      </c>
      <c r="H9231">
        <v>67</v>
      </c>
      <c r="I9231">
        <v>1</v>
      </c>
      <c r="J9231" t="s">
        <v>27</v>
      </c>
      <c r="K9231" t="s">
        <v>26</v>
      </c>
      <c r="L9231" t="s">
        <v>18</v>
      </c>
      <c r="M9231">
        <v>6.4</v>
      </c>
      <c r="N9231">
        <v>12996.9</v>
      </c>
      <c r="O9231" t="s">
        <v>19</v>
      </c>
      <c r="P9231" t="str">
        <f t="shared" ref="P9231" si="4976">IF(A9231&lt;30,"18-29",IF(A9231&lt;45,"30-44",IF(A9231&lt;60,"45-59",IF(A9231&lt;75,"60-74","75+"))))</f>
        <v>60-74</v>
      </c>
      <c r="Q9231" t="str">
        <f>IF(PatientData[[#This Row],[bmi]]&lt;18.5,"Underweight",
IF(PatientData[[#This Row],[bmi]]&lt;25,"Normal",
IF(PatientData[[#This Row],[bmi]]&lt;30,"Overweight","Obese")))</f>
        <v>Obese</v>
      </c>
      <c r="R9231" t="str">
        <f t="shared" si="4967"/>
        <v>High BP</v>
      </c>
      <c r="S9231" t="str">
        <f t="shared" si="4968"/>
        <v>Normal Cost</v>
      </c>
    </row>
    <row r="9232" spans="1:19" x14ac:dyDescent="0.3">
      <c r="A9232">
        <v>31</v>
      </c>
      <c r="B9232" t="s">
        <v>15</v>
      </c>
      <c r="C9232">
        <v>30.8</v>
      </c>
      <c r="D9232">
        <v>127</v>
      </c>
      <c r="E9232">
        <v>88</v>
      </c>
      <c r="F9232">
        <v>223.7</v>
      </c>
      <c r="G9232">
        <v>118.8</v>
      </c>
      <c r="H9232">
        <v>88</v>
      </c>
      <c r="I9232">
        <v>0</v>
      </c>
      <c r="J9232" t="s">
        <v>16</v>
      </c>
      <c r="K9232" t="s">
        <v>21</v>
      </c>
      <c r="L9232" t="s">
        <v>25</v>
      </c>
      <c r="M9232">
        <v>6</v>
      </c>
      <c r="N9232">
        <v>11796.07</v>
      </c>
      <c r="O9232" t="s">
        <v>19</v>
      </c>
      <c r="P9232" t="str">
        <f t="shared" ref="P9232:P9233" si="4977">IF(A9229&lt;30,"18-29",IF(A9229&lt;45,"30-44",IF(A9229&lt;60,"45-59",IF(A9229&lt;75,"60-74","75+"))))</f>
        <v>45-59</v>
      </c>
      <c r="Q9232" t="str">
        <f>IF(PatientData[[#This Row],[bmi]]&lt;18.5,"Underweight",
IF(PatientData[[#This Row],[bmi]]&lt;25,"Normal",
IF(PatientData[[#This Row],[bmi]]&lt;30,"Overweight","Obese")))</f>
        <v>Obese</v>
      </c>
      <c r="R9232" t="str">
        <f t="shared" si="4967"/>
        <v>High BP</v>
      </c>
      <c r="S9232" t="str">
        <f t="shared" si="4968"/>
        <v>Normal Cost</v>
      </c>
    </row>
    <row r="9233" spans="1:19" x14ac:dyDescent="0.3">
      <c r="A9233">
        <v>57</v>
      </c>
      <c r="B9233" t="s">
        <v>15</v>
      </c>
      <c r="C9233">
        <v>37.700000000000003</v>
      </c>
      <c r="D9233">
        <v>124</v>
      </c>
      <c r="E9233">
        <v>78</v>
      </c>
      <c r="F9233">
        <v>257.39999999999998</v>
      </c>
      <c r="G9233">
        <v>104.2</v>
      </c>
      <c r="H9233">
        <v>77</v>
      </c>
      <c r="I9233">
        <v>0</v>
      </c>
      <c r="J9233" t="s">
        <v>16</v>
      </c>
      <c r="K9233" t="s">
        <v>26</v>
      </c>
      <c r="L9233" t="s">
        <v>18</v>
      </c>
      <c r="M9233">
        <v>15.5</v>
      </c>
      <c r="N9233">
        <v>24654.52</v>
      </c>
      <c r="O9233" t="s">
        <v>19</v>
      </c>
      <c r="P9233" t="str">
        <f t="shared" si="4977"/>
        <v>75+</v>
      </c>
      <c r="Q9233" t="str">
        <f>IF(PatientData[[#This Row],[bmi]]&lt;18.5,"Underweight",
IF(PatientData[[#This Row],[bmi]]&lt;25,"Normal",
IF(PatientData[[#This Row],[bmi]]&lt;30,"Overweight","Obese")))</f>
        <v>Obese</v>
      </c>
      <c r="R9233" t="str">
        <f t="shared" si="4967"/>
        <v>High BP</v>
      </c>
      <c r="S9233" t="str">
        <f t="shared" si="4968"/>
        <v>High Cost</v>
      </c>
    </row>
    <row r="9234" spans="1:19" x14ac:dyDescent="0.3">
      <c r="A9234">
        <v>64</v>
      </c>
      <c r="B9234" t="s">
        <v>20</v>
      </c>
      <c r="C9234">
        <v>36.1</v>
      </c>
      <c r="D9234">
        <v>122</v>
      </c>
      <c r="E9234">
        <v>74</v>
      </c>
      <c r="F9234">
        <v>208.7</v>
      </c>
      <c r="G9234">
        <v>130</v>
      </c>
      <c r="H9234">
        <v>101</v>
      </c>
      <c r="I9234">
        <v>3</v>
      </c>
      <c r="J9234" t="s">
        <v>16</v>
      </c>
      <c r="K9234" t="s">
        <v>21</v>
      </c>
      <c r="L9234" t="s">
        <v>18</v>
      </c>
      <c r="M9234">
        <v>11.1</v>
      </c>
      <c r="N9234">
        <v>19171.04</v>
      </c>
      <c r="O9234" t="s">
        <v>19</v>
      </c>
      <c r="P9234" t="str">
        <f t="shared" ref="P9234" si="4978">IF(A9234&lt;30,"18-29",IF(A9234&lt;45,"30-44",IF(A9234&lt;60,"45-59",IF(A9234&lt;75,"60-74","75+"))))</f>
        <v>60-74</v>
      </c>
      <c r="Q9234" t="str">
        <f>IF(PatientData[[#This Row],[bmi]]&lt;18.5,"Underweight",
IF(PatientData[[#This Row],[bmi]]&lt;25,"Normal",
IF(PatientData[[#This Row],[bmi]]&lt;30,"Overweight","Obese")))</f>
        <v>Obese</v>
      </c>
      <c r="R9234" t="str">
        <f t="shared" si="4967"/>
        <v>High BP</v>
      </c>
      <c r="S9234" t="str">
        <f t="shared" si="4968"/>
        <v>High Cost</v>
      </c>
    </row>
    <row r="9235" spans="1:19" x14ac:dyDescent="0.3">
      <c r="A9235">
        <v>76</v>
      </c>
      <c r="B9235" t="s">
        <v>15</v>
      </c>
      <c r="C9235">
        <v>29.2</v>
      </c>
      <c r="D9235">
        <v>103</v>
      </c>
      <c r="E9235">
        <v>60</v>
      </c>
      <c r="F9235">
        <v>260.10000000000002</v>
      </c>
      <c r="G9235">
        <v>90.5</v>
      </c>
      <c r="H9235">
        <v>72</v>
      </c>
      <c r="I9235">
        <v>1</v>
      </c>
      <c r="J9235" t="s">
        <v>24</v>
      </c>
      <c r="K9235" t="s">
        <v>28</v>
      </c>
      <c r="L9235" t="s">
        <v>25</v>
      </c>
      <c r="M9235">
        <v>7</v>
      </c>
      <c r="N9235">
        <v>15180.94</v>
      </c>
      <c r="O9235" t="s">
        <v>19</v>
      </c>
      <c r="P9235" t="str">
        <f t="shared" ref="P9235" si="4979">IF(A9232&lt;30,"18-29",IF(A9232&lt;45,"30-44",IF(A9232&lt;60,"45-59",IF(A9232&lt;75,"60-74","75+"))))</f>
        <v>30-44</v>
      </c>
      <c r="Q9235" t="str">
        <f>IF(PatientData[[#This Row],[bmi]]&lt;18.5,"Underweight",
IF(PatientData[[#This Row],[bmi]]&lt;25,"Normal",
IF(PatientData[[#This Row],[bmi]]&lt;30,"Overweight","Obese")))</f>
        <v>Overweight</v>
      </c>
      <c r="R9235" t="str">
        <f t="shared" si="4967"/>
        <v>Normal BP</v>
      </c>
      <c r="S9235" t="str">
        <f t="shared" si="4968"/>
        <v>High Cost</v>
      </c>
    </row>
    <row r="9236" spans="1:19" x14ac:dyDescent="0.3">
      <c r="A9236">
        <v>55</v>
      </c>
      <c r="B9236" t="s">
        <v>20</v>
      </c>
      <c r="C9236">
        <v>36.1</v>
      </c>
      <c r="D9236">
        <v>146</v>
      </c>
      <c r="E9236">
        <v>91</v>
      </c>
      <c r="F9236">
        <v>292.39999999999998</v>
      </c>
      <c r="G9236">
        <v>109.8</v>
      </c>
      <c r="H9236">
        <v>85</v>
      </c>
      <c r="I9236">
        <v>0</v>
      </c>
      <c r="J9236" t="s">
        <v>24</v>
      </c>
      <c r="K9236" t="s">
        <v>21</v>
      </c>
      <c r="L9236" t="s">
        <v>25</v>
      </c>
      <c r="M9236">
        <v>3.6</v>
      </c>
      <c r="N9236">
        <v>9423.7800000000007</v>
      </c>
      <c r="O9236" t="s">
        <v>19</v>
      </c>
      <c r="P9236" t="str">
        <f t="shared" ref="P9236" si="4980">IF(A9236&lt;30,"18-29",IF(A9236&lt;45,"30-44",IF(A9236&lt;60,"45-59",IF(A9236&lt;75,"60-74","75+"))))</f>
        <v>45-59</v>
      </c>
      <c r="Q9236" t="str">
        <f>IF(PatientData[[#This Row],[bmi]]&lt;18.5,"Underweight",
IF(PatientData[[#This Row],[bmi]]&lt;25,"Normal",
IF(PatientData[[#This Row],[bmi]]&lt;30,"Overweight","Obese")))</f>
        <v>Obese</v>
      </c>
      <c r="R9236" t="str">
        <f t="shared" si="4967"/>
        <v>High BP</v>
      </c>
      <c r="S9236" t="str">
        <f t="shared" si="4968"/>
        <v>Normal Cost</v>
      </c>
    </row>
    <row r="9237" spans="1:19" x14ac:dyDescent="0.3">
      <c r="A9237">
        <v>86</v>
      </c>
      <c r="B9237" t="s">
        <v>15</v>
      </c>
      <c r="C9237">
        <v>35.6</v>
      </c>
      <c r="D9237">
        <v>143</v>
      </c>
      <c r="E9237">
        <v>82</v>
      </c>
      <c r="F9237">
        <v>285.3</v>
      </c>
      <c r="G9237">
        <v>117</v>
      </c>
      <c r="H9237">
        <v>87</v>
      </c>
      <c r="I9237">
        <v>4</v>
      </c>
      <c r="J9237" t="s">
        <v>24</v>
      </c>
      <c r="K9237" t="s">
        <v>21</v>
      </c>
      <c r="L9237" t="s">
        <v>18</v>
      </c>
      <c r="M9237">
        <v>5.4</v>
      </c>
      <c r="N9237">
        <v>14842.94</v>
      </c>
      <c r="O9237" t="s">
        <v>23</v>
      </c>
      <c r="P9237" t="str">
        <f t="shared" ref="P9237:P9239" si="4981">IF(A9234&lt;30,"18-29",IF(A9234&lt;45,"30-44",IF(A9234&lt;60,"45-59",IF(A9234&lt;75,"60-74","75+"))))</f>
        <v>60-74</v>
      </c>
      <c r="Q9237" t="str">
        <f>IF(PatientData[[#This Row],[bmi]]&lt;18.5,"Underweight",
IF(PatientData[[#This Row],[bmi]]&lt;25,"Normal",
IF(PatientData[[#This Row],[bmi]]&lt;30,"Overweight","Obese")))</f>
        <v>Obese</v>
      </c>
      <c r="R9237" t="str">
        <f t="shared" si="4967"/>
        <v>High BP</v>
      </c>
      <c r="S9237" t="str">
        <f t="shared" si="4968"/>
        <v>Normal Cost</v>
      </c>
    </row>
    <row r="9238" spans="1:19" x14ac:dyDescent="0.3">
      <c r="A9238">
        <v>62</v>
      </c>
      <c r="B9238" t="s">
        <v>15</v>
      </c>
      <c r="C9238">
        <v>30.2</v>
      </c>
      <c r="D9238">
        <v>117</v>
      </c>
      <c r="E9238">
        <v>64</v>
      </c>
      <c r="F9238">
        <v>221.1</v>
      </c>
      <c r="G9238">
        <v>109.1</v>
      </c>
      <c r="H9238">
        <v>90</v>
      </c>
      <c r="I9238">
        <v>1</v>
      </c>
      <c r="J9238" t="s">
        <v>24</v>
      </c>
      <c r="K9238" t="s">
        <v>26</v>
      </c>
      <c r="L9238" t="s">
        <v>25</v>
      </c>
      <c r="M9238">
        <v>4.5</v>
      </c>
      <c r="N9238">
        <v>7935.43</v>
      </c>
      <c r="O9238" t="s">
        <v>19</v>
      </c>
      <c r="P9238" t="str">
        <f t="shared" si="4981"/>
        <v>75+</v>
      </c>
      <c r="Q9238" t="str">
        <f>IF(PatientData[[#This Row],[bmi]]&lt;18.5,"Underweight",
IF(PatientData[[#This Row],[bmi]]&lt;25,"Normal",
IF(PatientData[[#This Row],[bmi]]&lt;30,"Overweight","Obese")))</f>
        <v>Obese</v>
      </c>
      <c r="R9238" t="str">
        <f t="shared" si="4967"/>
        <v>Normal BP</v>
      </c>
      <c r="S9238" t="str">
        <f t="shared" si="4968"/>
        <v>Normal Cost</v>
      </c>
    </row>
    <row r="9239" spans="1:19" x14ac:dyDescent="0.3">
      <c r="A9239">
        <v>69</v>
      </c>
      <c r="B9239" t="s">
        <v>15</v>
      </c>
      <c r="C9239">
        <v>24.4</v>
      </c>
      <c r="D9239">
        <v>116</v>
      </c>
      <c r="E9239">
        <v>63</v>
      </c>
      <c r="F9239">
        <v>207.9</v>
      </c>
      <c r="G9239">
        <v>127.6</v>
      </c>
      <c r="H9239">
        <v>94</v>
      </c>
      <c r="I9239">
        <v>2</v>
      </c>
      <c r="J9239" t="s">
        <v>16</v>
      </c>
      <c r="K9239" t="s">
        <v>26</v>
      </c>
      <c r="L9239" t="s">
        <v>25</v>
      </c>
      <c r="M9239">
        <v>4.7</v>
      </c>
      <c r="N9239">
        <v>9952.8799999999992</v>
      </c>
      <c r="O9239" t="s">
        <v>19</v>
      </c>
      <c r="P9239" t="str">
        <f t="shared" si="4981"/>
        <v>45-59</v>
      </c>
      <c r="Q9239" t="str">
        <f>IF(PatientData[[#This Row],[bmi]]&lt;18.5,"Underweight",
IF(PatientData[[#This Row],[bmi]]&lt;25,"Normal",
IF(PatientData[[#This Row],[bmi]]&lt;30,"Overweight","Obese")))</f>
        <v>Normal</v>
      </c>
      <c r="R9239" t="str">
        <f t="shared" si="4967"/>
        <v>Normal BP</v>
      </c>
      <c r="S9239" t="str">
        <f t="shared" si="4968"/>
        <v>Normal Cost</v>
      </c>
    </row>
    <row r="9240" spans="1:19" x14ac:dyDescent="0.3">
      <c r="A9240">
        <v>69</v>
      </c>
      <c r="B9240" t="s">
        <v>20</v>
      </c>
      <c r="C9240">
        <v>36.1</v>
      </c>
      <c r="D9240">
        <v>143</v>
      </c>
      <c r="E9240">
        <v>83</v>
      </c>
      <c r="F9240">
        <v>236.4</v>
      </c>
      <c r="G9240">
        <v>103.8</v>
      </c>
      <c r="H9240">
        <v>69</v>
      </c>
      <c r="I9240">
        <v>1</v>
      </c>
      <c r="J9240" t="s">
        <v>16</v>
      </c>
      <c r="K9240" t="s">
        <v>21</v>
      </c>
      <c r="L9240" t="s">
        <v>22</v>
      </c>
      <c r="M9240">
        <v>9</v>
      </c>
      <c r="N9240">
        <v>17780.439999999999</v>
      </c>
      <c r="O9240" t="s">
        <v>19</v>
      </c>
      <c r="P9240" t="str">
        <f t="shared" ref="P9240:P9241" si="4982">IF(A9240&lt;30,"18-29",IF(A9240&lt;45,"30-44",IF(A9240&lt;60,"45-59",IF(A9240&lt;75,"60-74","75+"))))</f>
        <v>60-74</v>
      </c>
      <c r="Q9240" t="str">
        <f>IF(PatientData[[#This Row],[bmi]]&lt;18.5,"Underweight",
IF(PatientData[[#This Row],[bmi]]&lt;25,"Normal",
IF(PatientData[[#This Row],[bmi]]&lt;30,"Overweight","Obese")))</f>
        <v>Obese</v>
      </c>
      <c r="R9240" t="str">
        <f t="shared" si="4967"/>
        <v>High BP</v>
      </c>
      <c r="S9240" t="str">
        <f t="shared" si="4968"/>
        <v>High Cost</v>
      </c>
    </row>
    <row r="9241" spans="1:19" x14ac:dyDescent="0.3">
      <c r="A9241">
        <v>72</v>
      </c>
      <c r="B9241" t="s">
        <v>20</v>
      </c>
      <c r="C9241">
        <v>36.1</v>
      </c>
      <c r="D9241">
        <v>138</v>
      </c>
      <c r="E9241">
        <v>90</v>
      </c>
      <c r="F9241">
        <v>267.60000000000002</v>
      </c>
      <c r="G9241">
        <v>102.7</v>
      </c>
      <c r="H9241">
        <v>62</v>
      </c>
      <c r="I9241">
        <v>0</v>
      </c>
      <c r="J9241" t="s">
        <v>27</v>
      </c>
      <c r="K9241" t="s">
        <v>21</v>
      </c>
      <c r="L9241" t="s">
        <v>18</v>
      </c>
      <c r="M9241">
        <v>13.6</v>
      </c>
      <c r="N9241">
        <v>24292.240000000002</v>
      </c>
      <c r="O9241" t="s">
        <v>19</v>
      </c>
      <c r="P9241" t="str">
        <f t="shared" si="4982"/>
        <v>60-74</v>
      </c>
      <c r="Q9241" t="str">
        <f>IF(PatientData[[#This Row],[bmi]]&lt;18.5,"Underweight",
IF(PatientData[[#This Row],[bmi]]&lt;25,"Normal",
IF(PatientData[[#This Row],[bmi]]&lt;30,"Overweight","Obese")))</f>
        <v>Obese</v>
      </c>
      <c r="R9241" t="str">
        <f t="shared" si="4967"/>
        <v>High BP</v>
      </c>
      <c r="S9241" t="str">
        <f t="shared" si="4968"/>
        <v>High Cost</v>
      </c>
    </row>
    <row r="9242" spans="1:19" x14ac:dyDescent="0.3">
      <c r="A9242">
        <v>59</v>
      </c>
      <c r="B9242" t="s">
        <v>15</v>
      </c>
      <c r="C9242">
        <v>26</v>
      </c>
      <c r="D9242">
        <v>146</v>
      </c>
      <c r="E9242">
        <v>88</v>
      </c>
      <c r="F9242">
        <v>191.7</v>
      </c>
      <c r="G9242">
        <v>102.6</v>
      </c>
      <c r="H9242">
        <v>50</v>
      </c>
      <c r="I9242">
        <v>0</v>
      </c>
      <c r="J9242" t="s">
        <v>24</v>
      </c>
      <c r="K9242" t="s">
        <v>26</v>
      </c>
      <c r="L9242" t="s">
        <v>25</v>
      </c>
      <c r="M9242">
        <v>3.6</v>
      </c>
      <c r="N9242">
        <v>7595.47</v>
      </c>
      <c r="O9242" t="s">
        <v>19</v>
      </c>
      <c r="P9242" t="str">
        <f t="shared" ref="P9242" si="4983">IF(A9239&lt;30,"18-29",IF(A9239&lt;45,"30-44",IF(A9239&lt;60,"45-59",IF(A9239&lt;75,"60-74","75+"))))</f>
        <v>60-74</v>
      </c>
      <c r="Q9242" t="str">
        <f>IF(PatientData[[#This Row],[bmi]]&lt;18.5,"Underweight",
IF(PatientData[[#This Row],[bmi]]&lt;25,"Normal",
IF(PatientData[[#This Row],[bmi]]&lt;30,"Overweight","Obese")))</f>
        <v>Overweight</v>
      </c>
      <c r="R9242" t="str">
        <f t="shared" si="4967"/>
        <v>High BP</v>
      </c>
      <c r="S9242" t="str">
        <f t="shared" si="4968"/>
        <v>Normal Cost</v>
      </c>
    </row>
    <row r="9243" spans="1:19" x14ac:dyDescent="0.3">
      <c r="A9243">
        <v>41</v>
      </c>
      <c r="B9243" t="s">
        <v>20</v>
      </c>
      <c r="C9243">
        <v>36.1</v>
      </c>
      <c r="D9243">
        <v>125</v>
      </c>
      <c r="E9243">
        <v>68</v>
      </c>
      <c r="F9243">
        <v>217.2</v>
      </c>
      <c r="G9243">
        <v>124.4</v>
      </c>
      <c r="H9243">
        <v>68</v>
      </c>
      <c r="I9243">
        <v>0</v>
      </c>
      <c r="J9243" t="s">
        <v>16</v>
      </c>
      <c r="K9243" t="s">
        <v>26</v>
      </c>
      <c r="L9243" t="s">
        <v>25</v>
      </c>
      <c r="M9243">
        <v>5.9</v>
      </c>
      <c r="N9243">
        <v>10599.46</v>
      </c>
      <c r="O9243" t="s">
        <v>19</v>
      </c>
      <c r="P9243" t="str">
        <f t="shared" ref="P9243:P9247" si="4984">IF(A9243&lt;30,"18-29",IF(A9243&lt;45,"30-44",IF(A9243&lt;60,"45-59",IF(A9243&lt;75,"60-74","75+"))))</f>
        <v>30-44</v>
      </c>
      <c r="Q9243" t="str">
        <f>IF(PatientData[[#This Row],[bmi]]&lt;18.5,"Underweight",
IF(PatientData[[#This Row],[bmi]]&lt;25,"Normal",
IF(PatientData[[#This Row],[bmi]]&lt;30,"Overweight","Obese")))</f>
        <v>Obese</v>
      </c>
      <c r="R9243" t="str">
        <f t="shared" si="4967"/>
        <v>High BP</v>
      </c>
      <c r="S9243" t="str">
        <f t="shared" si="4968"/>
        <v>Normal Cost</v>
      </c>
    </row>
    <row r="9244" spans="1:19" x14ac:dyDescent="0.3">
      <c r="A9244">
        <v>80</v>
      </c>
      <c r="B9244" t="s">
        <v>20</v>
      </c>
      <c r="C9244">
        <v>36.1</v>
      </c>
      <c r="D9244">
        <v>124</v>
      </c>
      <c r="E9244">
        <v>69</v>
      </c>
      <c r="F9244">
        <v>294.39999999999998</v>
      </c>
      <c r="G9244">
        <v>156.1</v>
      </c>
      <c r="H9244">
        <v>78</v>
      </c>
      <c r="I9244">
        <v>0</v>
      </c>
      <c r="J9244" t="s">
        <v>24</v>
      </c>
      <c r="K9244" t="s">
        <v>17</v>
      </c>
      <c r="L9244" t="s">
        <v>18</v>
      </c>
      <c r="M9244">
        <v>8</v>
      </c>
      <c r="N9244">
        <v>14584.43</v>
      </c>
      <c r="O9244" t="s">
        <v>19</v>
      </c>
      <c r="P9244" t="str">
        <f t="shared" si="4984"/>
        <v>75+</v>
      </c>
      <c r="Q9244" t="str">
        <f>IF(PatientData[[#This Row],[bmi]]&lt;18.5,"Underweight",
IF(PatientData[[#This Row],[bmi]]&lt;25,"Normal",
IF(PatientData[[#This Row],[bmi]]&lt;30,"Overweight","Obese")))</f>
        <v>Obese</v>
      </c>
      <c r="R9244" t="str">
        <f t="shared" si="4967"/>
        <v>High BP</v>
      </c>
      <c r="S9244" t="str">
        <f t="shared" si="4968"/>
        <v>Normal Cost</v>
      </c>
    </row>
    <row r="9245" spans="1:19" x14ac:dyDescent="0.3">
      <c r="A9245">
        <v>95</v>
      </c>
      <c r="B9245" t="s">
        <v>20</v>
      </c>
      <c r="C9245">
        <v>36.1</v>
      </c>
      <c r="D9245">
        <v>143</v>
      </c>
      <c r="E9245">
        <v>90</v>
      </c>
      <c r="F9245">
        <v>268.89999999999998</v>
      </c>
      <c r="G9245">
        <v>177.2</v>
      </c>
      <c r="H9245">
        <v>79</v>
      </c>
      <c r="I9245">
        <v>0</v>
      </c>
      <c r="J9245" t="s">
        <v>24</v>
      </c>
      <c r="K9245" t="s">
        <v>17</v>
      </c>
      <c r="L9245" t="s">
        <v>22</v>
      </c>
      <c r="M9245">
        <v>2.1</v>
      </c>
      <c r="N9245">
        <v>5316.07</v>
      </c>
      <c r="O9245" t="s">
        <v>19</v>
      </c>
      <c r="P9245" t="str">
        <f t="shared" si="4984"/>
        <v>75+</v>
      </c>
      <c r="Q9245" t="str">
        <f>IF(PatientData[[#This Row],[bmi]]&lt;18.5,"Underweight",
IF(PatientData[[#This Row],[bmi]]&lt;25,"Normal",
IF(PatientData[[#This Row],[bmi]]&lt;30,"Overweight","Obese")))</f>
        <v>Obese</v>
      </c>
      <c r="R9245" t="str">
        <f t="shared" si="4967"/>
        <v>High BP</v>
      </c>
      <c r="S9245" t="str">
        <f t="shared" si="4968"/>
        <v>Normal Cost</v>
      </c>
    </row>
    <row r="9246" spans="1:19" x14ac:dyDescent="0.3">
      <c r="A9246">
        <v>60</v>
      </c>
      <c r="B9246" t="s">
        <v>20</v>
      </c>
      <c r="C9246">
        <v>36.200000000000003</v>
      </c>
      <c r="D9246">
        <v>119</v>
      </c>
      <c r="E9246">
        <v>68</v>
      </c>
      <c r="F9246">
        <v>244.4</v>
      </c>
      <c r="G9246">
        <v>137.30000000000001</v>
      </c>
      <c r="H9246">
        <v>74</v>
      </c>
      <c r="I9246">
        <v>4</v>
      </c>
      <c r="J9246" t="s">
        <v>24</v>
      </c>
      <c r="K9246" t="s">
        <v>17</v>
      </c>
      <c r="L9246" t="s">
        <v>18</v>
      </c>
      <c r="M9246">
        <v>6</v>
      </c>
      <c r="N9246">
        <v>10450.290000000001</v>
      </c>
      <c r="O9246" t="s">
        <v>19</v>
      </c>
      <c r="P9246" t="str">
        <f t="shared" si="4984"/>
        <v>60-74</v>
      </c>
      <c r="Q9246" t="str">
        <f>IF(PatientData[[#This Row],[bmi]]&lt;18.5,"Underweight",
IF(PatientData[[#This Row],[bmi]]&lt;25,"Normal",
IF(PatientData[[#This Row],[bmi]]&lt;30,"Overweight","Obese")))</f>
        <v>Obese</v>
      </c>
      <c r="R9246" t="str">
        <f t="shared" si="4967"/>
        <v>Normal BP</v>
      </c>
      <c r="S9246" t="str">
        <f t="shared" si="4968"/>
        <v>Normal Cost</v>
      </c>
    </row>
    <row r="9247" spans="1:19" x14ac:dyDescent="0.3">
      <c r="A9247">
        <v>74</v>
      </c>
      <c r="B9247" t="s">
        <v>20</v>
      </c>
      <c r="C9247">
        <v>36.200000000000003</v>
      </c>
      <c r="D9247">
        <v>130</v>
      </c>
      <c r="E9247">
        <v>78</v>
      </c>
      <c r="F9247">
        <v>264.39999999999998</v>
      </c>
      <c r="G9247">
        <v>126.3</v>
      </c>
      <c r="H9247">
        <v>84</v>
      </c>
      <c r="I9247">
        <v>1</v>
      </c>
      <c r="J9247" t="s">
        <v>27</v>
      </c>
      <c r="K9247" t="s">
        <v>26</v>
      </c>
      <c r="L9247" t="s">
        <v>25</v>
      </c>
      <c r="M9247">
        <v>1.5</v>
      </c>
      <c r="N9247">
        <v>4241.45</v>
      </c>
      <c r="O9247" t="s">
        <v>19</v>
      </c>
      <c r="P9247" t="str">
        <f t="shared" si="4984"/>
        <v>60-74</v>
      </c>
      <c r="Q9247" t="str">
        <f>IF(PatientData[[#This Row],[bmi]]&lt;18.5,"Underweight",
IF(PatientData[[#This Row],[bmi]]&lt;25,"Normal",
IF(PatientData[[#This Row],[bmi]]&lt;30,"Overweight","Obese")))</f>
        <v>Obese</v>
      </c>
      <c r="R9247" t="str">
        <f t="shared" si="4967"/>
        <v>High BP</v>
      </c>
      <c r="S9247" t="str">
        <f t="shared" si="4968"/>
        <v>Normal Cost</v>
      </c>
    </row>
    <row r="9248" spans="1:19" x14ac:dyDescent="0.3">
      <c r="A9248">
        <v>59</v>
      </c>
      <c r="B9248" t="s">
        <v>15</v>
      </c>
      <c r="C9248">
        <v>22.3</v>
      </c>
      <c r="D9248">
        <v>112</v>
      </c>
      <c r="E9248">
        <v>65</v>
      </c>
      <c r="F9248">
        <v>212.4</v>
      </c>
      <c r="G9248">
        <v>181.3</v>
      </c>
      <c r="H9248">
        <v>76</v>
      </c>
      <c r="I9248">
        <v>3</v>
      </c>
      <c r="J9248" t="s">
        <v>27</v>
      </c>
      <c r="K9248" t="s">
        <v>17</v>
      </c>
      <c r="L9248" t="s">
        <v>18</v>
      </c>
      <c r="M9248">
        <v>4.4000000000000004</v>
      </c>
      <c r="N9248">
        <v>8863.9599999999991</v>
      </c>
      <c r="O9248" t="s">
        <v>19</v>
      </c>
      <c r="P9248" t="str">
        <f t="shared" ref="P9248:P9252" si="4985">IF(A9245&lt;30,"18-29",IF(A9245&lt;45,"30-44",IF(A9245&lt;60,"45-59",IF(A9245&lt;75,"60-74","75+"))))</f>
        <v>75+</v>
      </c>
      <c r="Q9248" t="str">
        <f>IF(PatientData[[#This Row],[bmi]]&lt;18.5,"Underweight",
IF(PatientData[[#This Row],[bmi]]&lt;25,"Normal",
IF(PatientData[[#This Row],[bmi]]&lt;30,"Overweight","Obese")))</f>
        <v>Normal</v>
      </c>
      <c r="R9248" t="str">
        <f t="shared" si="4967"/>
        <v>Normal BP</v>
      </c>
      <c r="S9248" t="str">
        <f t="shared" si="4968"/>
        <v>Normal Cost</v>
      </c>
    </row>
    <row r="9249" spans="1:19" x14ac:dyDescent="0.3">
      <c r="A9249">
        <v>70</v>
      </c>
      <c r="B9249" t="s">
        <v>15</v>
      </c>
      <c r="C9249">
        <v>23.5</v>
      </c>
      <c r="D9249">
        <v>143</v>
      </c>
      <c r="E9249">
        <v>86</v>
      </c>
      <c r="F9249">
        <v>241</v>
      </c>
      <c r="G9249">
        <v>107.6</v>
      </c>
      <c r="H9249">
        <v>79</v>
      </c>
      <c r="I9249">
        <v>1</v>
      </c>
      <c r="J9249" t="s">
        <v>16</v>
      </c>
      <c r="K9249" t="s">
        <v>21</v>
      </c>
      <c r="L9249" t="s">
        <v>18</v>
      </c>
      <c r="M9249">
        <v>10.3</v>
      </c>
      <c r="N9249">
        <v>20007.39</v>
      </c>
      <c r="O9249" t="s">
        <v>19</v>
      </c>
      <c r="P9249" t="str">
        <f t="shared" si="4985"/>
        <v>60-74</v>
      </c>
      <c r="Q9249" t="str">
        <f>IF(PatientData[[#This Row],[bmi]]&lt;18.5,"Underweight",
IF(PatientData[[#This Row],[bmi]]&lt;25,"Normal",
IF(PatientData[[#This Row],[bmi]]&lt;30,"Overweight","Obese")))</f>
        <v>Normal</v>
      </c>
      <c r="R9249" t="str">
        <f t="shared" si="4967"/>
        <v>High BP</v>
      </c>
      <c r="S9249" t="str">
        <f t="shared" si="4968"/>
        <v>High Cost</v>
      </c>
    </row>
    <row r="9250" spans="1:19" x14ac:dyDescent="0.3">
      <c r="A9250">
        <v>64</v>
      </c>
      <c r="B9250" t="s">
        <v>15</v>
      </c>
      <c r="C9250">
        <v>26.7</v>
      </c>
      <c r="D9250">
        <v>146</v>
      </c>
      <c r="E9250">
        <v>89</v>
      </c>
      <c r="F9250">
        <v>205.3</v>
      </c>
      <c r="G9250">
        <v>89.4</v>
      </c>
      <c r="H9250">
        <v>67</v>
      </c>
      <c r="I9250">
        <v>3</v>
      </c>
      <c r="J9250" t="s">
        <v>27</v>
      </c>
      <c r="K9250" t="s">
        <v>21</v>
      </c>
      <c r="L9250" t="s">
        <v>25</v>
      </c>
      <c r="M9250">
        <v>5.9</v>
      </c>
      <c r="N9250">
        <v>11872.21</v>
      </c>
      <c r="O9250" t="s">
        <v>19</v>
      </c>
      <c r="P9250" t="str">
        <f t="shared" si="4985"/>
        <v>60-74</v>
      </c>
      <c r="Q9250" t="str">
        <f>IF(PatientData[[#This Row],[bmi]]&lt;18.5,"Underweight",
IF(PatientData[[#This Row],[bmi]]&lt;25,"Normal",
IF(PatientData[[#This Row],[bmi]]&lt;30,"Overweight","Obese")))</f>
        <v>Overweight</v>
      </c>
      <c r="R9250" t="str">
        <f t="shared" si="4967"/>
        <v>High BP</v>
      </c>
      <c r="S9250" t="str">
        <f t="shared" si="4968"/>
        <v>Normal Cost</v>
      </c>
    </row>
    <row r="9251" spans="1:19" x14ac:dyDescent="0.3">
      <c r="A9251">
        <v>82</v>
      </c>
      <c r="B9251" t="s">
        <v>15</v>
      </c>
      <c r="C9251">
        <v>37.299999999999997</v>
      </c>
      <c r="D9251">
        <v>135</v>
      </c>
      <c r="E9251">
        <v>90</v>
      </c>
      <c r="F9251">
        <v>219.9</v>
      </c>
      <c r="G9251">
        <v>152.1</v>
      </c>
      <c r="H9251">
        <v>70</v>
      </c>
      <c r="I9251">
        <v>1</v>
      </c>
      <c r="J9251" t="s">
        <v>24</v>
      </c>
      <c r="K9251" t="s">
        <v>17</v>
      </c>
      <c r="L9251" t="s">
        <v>18</v>
      </c>
      <c r="M9251">
        <v>6.6</v>
      </c>
      <c r="N9251">
        <v>10924.45</v>
      </c>
      <c r="O9251" t="s">
        <v>19</v>
      </c>
      <c r="P9251" t="str">
        <f t="shared" si="4985"/>
        <v>45-59</v>
      </c>
      <c r="Q9251" t="str">
        <f>IF(PatientData[[#This Row],[bmi]]&lt;18.5,"Underweight",
IF(PatientData[[#This Row],[bmi]]&lt;25,"Normal",
IF(PatientData[[#This Row],[bmi]]&lt;30,"Overweight","Obese")))</f>
        <v>Obese</v>
      </c>
      <c r="R9251" t="str">
        <f t="shared" si="4967"/>
        <v>High BP</v>
      </c>
      <c r="S9251" t="str">
        <f t="shared" si="4968"/>
        <v>Normal Cost</v>
      </c>
    </row>
    <row r="9252" spans="1:19" x14ac:dyDescent="0.3">
      <c r="A9252">
        <v>69</v>
      </c>
      <c r="B9252" t="s">
        <v>15</v>
      </c>
      <c r="C9252">
        <v>26.9</v>
      </c>
      <c r="D9252">
        <v>225</v>
      </c>
      <c r="E9252">
        <v>123</v>
      </c>
      <c r="F9252">
        <v>220.2</v>
      </c>
      <c r="G9252">
        <v>84.1</v>
      </c>
      <c r="H9252">
        <v>79</v>
      </c>
      <c r="I9252">
        <v>1</v>
      </c>
      <c r="J9252" t="s">
        <v>27</v>
      </c>
      <c r="K9252" t="s">
        <v>26</v>
      </c>
      <c r="L9252" t="s">
        <v>18</v>
      </c>
      <c r="M9252">
        <v>3.6</v>
      </c>
      <c r="N9252">
        <v>7222.19</v>
      </c>
      <c r="O9252" t="s">
        <v>19</v>
      </c>
      <c r="P9252" t="str">
        <f t="shared" si="4985"/>
        <v>60-74</v>
      </c>
      <c r="Q9252" t="str">
        <f>IF(PatientData[[#This Row],[bmi]]&lt;18.5,"Underweight",
IF(PatientData[[#This Row],[bmi]]&lt;25,"Normal",
IF(PatientData[[#This Row],[bmi]]&lt;30,"Overweight","Obese")))</f>
        <v>Overweight</v>
      </c>
      <c r="R9252" t="str">
        <f t="shared" si="4967"/>
        <v>High BP</v>
      </c>
      <c r="S9252" t="str">
        <f t="shared" si="4968"/>
        <v>Normal Cost</v>
      </c>
    </row>
    <row r="9253" spans="1:19" x14ac:dyDescent="0.3">
      <c r="A9253">
        <v>77</v>
      </c>
      <c r="B9253" t="s">
        <v>20</v>
      </c>
      <c r="C9253">
        <v>36.200000000000003</v>
      </c>
      <c r="D9253">
        <v>153</v>
      </c>
      <c r="E9253">
        <v>81</v>
      </c>
      <c r="F9253">
        <v>278.2</v>
      </c>
      <c r="G9253">
        <v>130.30000000000001</v>
      </c>
      <c r="H9253">
        <v>72</v>
      </c>
      <c r="I9253">
        <v>2</v>
      </c>
      <c r="J9253" t="s">
        <v>24</v>
      </c>
      <c r="K9253" t="s">
        <v>17</v>
      </c>
      <c r="L9253" t="s">
        <v>22</v>
      </c>
      <c r="M9253">
        <v>4.8</v>
      </c>
      <c r="N9253">
        <v>8037.55</v>
      </c>
      <c r="O9253" t="s">
        <v>19</v>
      </c>
      <c r="P9253" t="str">
        <f t="shared" ref="P9253" si="4986">IF(A9253&lt;30,"18-29",IF(A9253&lt;45,"30-44",IF(A9253&lt;60,"45-59",IF(A9253&lt;75,"60-74","75+"))))</f>
        <v>75+</v>
      </c>
      <c r="Q9253" t="str">
        <f>IF(PatientData[[#This Row],[bmi]]&lt;18.5,"Underweight",
IF(PatientData[[#This Row],[bmi]]&lt;25,"Normal",
IF(PatientData[[#This Row],[bmi]]&lt;30,"Overweight","Obese")))</f>
        <v>Obese</v>
      </c>
      <c r="R9253" t="str">
        <f t="shared" si="4967"/>
        <v>High BP</v>
      </c>
      <c r="S9253" t="str">
        <f t="shared" si="4968"/>
        <v>Normal Cost</v>
      </c>
    </row>
    <row r="9254" spans="1:19" x14ac:dyDescent="0.3">
      <c r="A9254">
        <v>95</v>
      </c>
      <c r="B9254" t="s">
        <v>15</v>
      </c>
      <c r="C9254">
        <v>32.299999999999997</v>
      </c>
      <c r="D9254">
        <v>162</v>
      </c>
      <c r="E9254">
        <v>95</v>
      </c>
      <c r="F9254">
        <v>271.10000000000002</v>
      </c>
      <c r="G9254">
        <v>104.4</v>
      </c>
      <c r="H9254">
        <v>89</v>
      </c>
      <c r="I9254">
        <v>0</v>
      </c>
      <c r="J9254" t="s">
        <v>16</v>
      </c>
      <c r="K9254" t="s">
        <v>21</v>
      </c>
      <c r="L9254" t="s">
        <v>25</v>
      </c>
      <c r="M9254">
        <v>8.8000000000000007</v>
      </c>
      <c r="N9254">
        <v>20354.48</v>
      </c>
      <c r="O9254" t="s">
        <v>19</v>
      </c>
      <c r="P9254" t="str">
        <f t="shared" ref="P9254:P9255" si="4987">IF(A9251&lt;30,"18-29",IF(A9251&lt;45,"30-44",IF(A9251&lt;60,"45-59",IF(A9251&lt;75,"60-74","75+"))))</f>
        <v>75+</v>
      </c>
      <c r="Q9254" t="str">
        <f>IF(PatientData[[#This Row],[bmi]]&lt;18.5,"Underweight",
IF(PatientData[[#This Row],[bmi]]&lt;25,"Normal",
IF(PatientData[[#This Row],[bmi]]&lt;30,"Overweight","Obese")))</f>
        <v>Obese</v>
      </c>
      <c r="R9254" t="str">
        <f t="shared" si="4967"/>
        <v>High BP</v>
      </c>
      <c r="S9254" t="str">
        <f t="shared" si="4968"/>
        <v>High Cost</v>
      </c>
    </row>
    <row r="9255" spans="1:19" x14ac:dyDescent="0.3">
      <c r="A9255">
        <v>52</v>
      </c>
      <c r="B9255" t="s">
        <v>15</v>
      </c>
      <c r="C9255">
        <v>25.2</v>
      </c>
      <c r="D9255">
        <v>108</v>
      </c>
      <c r="E9255">
        <v>66</v>
      </c>
      <c r="F9255">
        <v>194.1</v>
      </c>
      <c r="G9255">
        <v>121.7</v>
      </c>
      <c r="H9255">
        <v>100</v>
      </c>
      <c r="I9255">
        <v>0</v>
      </c>
      <c r="J9255" t="s">
        <v>24</v>
      </c>
      <c r="K9255" t="s">
        <v>21</v>
      </c>
      <c r="L9255" t="s">
        <v>18</v>
      </c>
      <c r="M9255">
        <v>4.7</v>
      </c>
      <c r="N9255">
        <v>10921.83</v>
      </c>
      <c r="O9255" t="s">
        <v>19</v>
      </c>
      <c r="P9255" t="str">
        <f t="shared" si="4987"/>
        <v>60-74</v>
      </c>
      <c r="Q9255" t="str">
        <f>IF(PatientData[[#This Row],[bmi]]&lt;18.5,"Underweight",
IF(PatientData[[#This Row],[bmi]]&lt;25,"Normal",
IF(PatientData[[#This Row],[bmi]]&lt;30,"Overweight","Obese")))</f>
        <v>Overweight</v>
      </c>
      <c r="R9255" t="str">
        <f t="shared" si="4967"/>
        <v>Normal BP</v>
      </c>
      <c r="S9255" t="str">
        <f t="shared" si="4968"/>
        <v>Normal Cost</v>
      </c>
    </row>
    <row r="9256" spans="1:19" x14ac:dyDescent="0.3">
      <c r="A9256">
        <v>36</v>
      </c>
      <c r="B9256" t="s">
        <v>20</v>
      </c>
      <c r="C9256">
        <v>36.200000000000003</v>
      </c>
      <c r="D9256">
        <v>133</v>
      </c>
      <c r="E9256">
        <v>85</v>
      </c>
      <c r="F9256">
        <v>247.8</v>
      </c>
      <c r="G9256">
        <v>110.2</v>
      </c>
      <c r="H9256">
        <v>89</v>
      </c>
      <c r="I9256">
        <v>2</v>
      </c>
      <c r="J9256" t="s">
        <v>24</v>
      </c>
      <c r="K9256" t="s">
        <v>28</v>
      </c>
      <c r="L9256" t="s">
        <v>18</v>
      </c>
      <c r="M9256">
        <v>6.4</v>
      </c>
      <c r="N9256">
        <v>13746.2</v>
      </c>
      <c r="O9256" t="s">
        <v>19</v>
      </c>
      <c r="P9256" t="str">
        <f t="shared" ref="P9256" si="4988">IF(A9256&lt;30,"18-29",IF(A9256&lt;45,"30-44",IF(A9256&lt;60,"45-59",IF(A9256&lt;75,"60-74","75+"))))</f>
        <v>30-44</v>
      </c>
      <c r="Q9256" t="str">
        <f>IF(PatientData[[#This Row],[bmi]]&lt;18.5,"Underweight",
IF(PatientData[[#This Row],[bmi]]&lt;25,"Normal",
IF(PatientData[[#This Row],[bmi]]&lt;30,"Overweight","Obese")))</f>
        <v>Obese</v>
      </c>
      <c r="R9256" t="str">
        <f t="shared" si="4967"/>
        <v>High BP</v>
      </c>
      <c r="S9256" t="str">
        <f t="shared" si="4968"/>
        <v>Normal Cost</v>
      </c>
    </row>
    <row r="9257" spans="1:19" x14ac:dyDescent="0.3">
      <c r="A9257">
        <v>79</v>
      </c>
      <c r="B9257" t="s">
        <v>15</v>
      </c>
      <c r="C9257">
        <v>33.5</v>
      </c>
      <c r="D9257">
        <v>121</v>
      </c>
      <c r="E9257">
        <v>72</v>
      </c>
      <c r="F9257">
        <v>238.1</v>
      </c>
      <c r="G9257">
        <v>121.6</v>
      </c>
      <c r="H9257">
        <v>87</v>
      </c>
      <c r="I9257">
        <v>1</v>
      </c>
      <c r="J9257" t="s">
        <v>16</v>
      </c>
      <c r="K9257" t="s">
        <v>28</v>
      </c>
      <c r="L9257" t="s">
        <v>25</v>
      </c>
      <c r="M9257">
        <v>9.6</v>
      </c>
      <c r="N9257">
        <v>24210.11</v>
      </c>
      <c r="O9257" t="s">
        <v>19</v>
      </c>
      <c r="P9257" t="str">
        <f t="shared" ref="P9257:P9259" si="4989">IF(A9254&lt;30,"18-29",IF(A9254&lt;45,"30-44",IF(A9254&lt;60,"45-59",IF(A9254&lt;75,"60-74","75+"))))</f>
        <v>75+</v>
      </c>
      <c r="Q9257" t="str">
        <f>IF(PatientData[[#This Row],[bmi]]&lt;18.5,"Underweight",
IF(PatientData[[#This Row],[bmi]]&lt;25,"Normal",
IF(PatientData[[#This Row],[bmi]]&lt;30,"Overweight","Obese")))</f>
        <v>Obese</v>
      </c>
      <c r="R9257" t="str">
        <f t="shared" si="4967"/>
        <v>High BP</v>
      </c>
      <c r="S9257" t="str">
        <f t="shared" si="4968"/>
        <v>High Cost</v>
      </c>
    </row>
    <row r="9258" spans="1:19" x14ac:dyDescent="0.3">
      <c r="A9258">
        <v>53</v>
      </c>
      <c r="B9258" t="s">
        <v>15</v>
      </c>
      <c r="C9258">
        <v>30.4</v>
      </c>
      <c r="D9258">
        <v>110</v>
      </c>
      <c r="E9258">
        <v>67</v>
      </c>
      <c r="F9258">
        <v>242.3</v>
      </c>
      <c r="G9258">
        <v>136.69999999999999</v>
      </c>
      <c r="H9258">
        <v>86</v>
      </c>
      <c r="I9258">
        <v>1</v>
      </c>
      <c r="J9258" t="s">
        <v>27</v>
      </c>
      <c r="K9258" t="s">
        <v>21</v>
      </c>
      <c r="L9258" t="s">
        <v>25</v>
      </c>
      <c r="M9258">
        <v>8.1999999999999993</v>
      </c>
      <c r="N9258">
        <v>17871.03</v>
      </c>
      <c r="O9258" t="s">
        <v>19</v>
      </c>
      <c r="P9258" t="str">
        <f t="shared" si="4989"/>
        <v>45-59</v>
      </c>
      <c r="Q9258" t="str">
        <f>IF(PatientData[[#This Row],[bmi]]&lt;18.5,"Underweight",
IF(PatientData[[#This Row],[bmi]]&lt;25,"Normal",
IF(PatientData[[#This Row],[bmi]]&lt;30,"Overweight","Obese")))</f>
        <v>Obese</v>
      </c>
      <c r="R9258" t="str">
        <f t="shared" si="4967"/>
        <v>Normal BP</v>
      </c>
      <c r="S9258" t="str">
        <f t="shared" si="4968"/>
        <v>High Cost</v>
      </c>
    </row>
    <row r="9259" spans="1:19" x14ac:dyDescent="0.3">
      <c r="A9259">
        <v>76</v>
      </c>
      <c r="B9259" t="s">
        <v>15</v>
      </c>
      <c r="C9259">
        <v>24.2</v>
      </c>
      <c r="D9259">
        <v>128</v>
      </c>
      <c r="E9259">
        <v>73</v>
      </c>
      <c r="F9259">
        <v>223.8</v>
      </c>
      <c r="G9259">
        <v>138.4</v>
      </c>
      <c r="H9259">
        <v>71</v>
      </c>
      <c r="I9259">
        <v>1</v>
      </c>
      <c r="J9259" t="s">
        <v>16</v>
      </c>
      <c r="K9259" t="s">
        <v>17</v>
      </c>
      <c r="L9259" t="s">
        <v>25</v>
      </c>
      <c r="M9259">
        <v>9.4</v>
      </c>
      <c r="N9259">
        <v>17697.36</v>
      </c>
      <c r="O9259" t="s">
        <v>23</v>
      </c>
      <c r="P9259" t="str">
        <f t="shared" si="4989"/>
        <v>30-44</v>
      </c>
      <c r="Q9259" t="str">
        <f>IF(PatientData[[#This Row],[bmi]]&lt;18.5,"Underweight",
IF(PatientData[[#This Row],[bmi]]&lt;25,"Normal",
IF(PatientData[[#This Row],[bmi]]&lt;30,"Overweight","Obese")))</f>
        <v>Normal</v>
      </c>
      <c r="R9259" t="str">
        <f t="shared" si="4967"/>
        <v>High BP</v>
      </c>
      <c r="S9259" t="str">
        <f t="shared" si="4968"/>
        <v>High Cost</v>
      </c>
    </row>
    <row r="9260" spans="1:19" x14ac:dyDescent="0.3">
      <c r="A9260">
        <v>79</v>
      </c>
      <c r="B9260" t="s">
        <v>20</v>
      </c>
      <c r="C9260">
        <v>36.200000000000003</v>
      </c>
      <c r="D9260">
        <v>207</v>
      </c>
      <c r="E9260">
        <v>122</v>
      </c>
      <c r="F9260">
        <v>273.8</v>
      </c>
      <c r="G9260">
        <v>114.3</v>
      </c>
      <c r="H9260">
        <v>85</v>
      </c>
      <c r="I9260">
        <v>1</v>
      </c>
      <c r="J9260" t="s">
        <v>24</v>
      </c>
      <c r="K9260" t="s">
        <v>21</v>
      </c>
      <c r="L9260" t="s">
        <v>18</v>
      </c>
      <c r="M9260">
        <v>4.0999999999999996</v>
      </c>
      <c r="N9260">
        <v>9161.2199999999993</v>
      </c>
      <c r="O9260" t="s">
        <v>19</v>
      </c>
      <c r="P9260" t="str">
        <f t="shared" ref="P9260" si="4990">IF(A9260&lt;30,"18-29",IF(A9260&lt;45,"30-44",IF(A9260&lt;60,"45-59",IF(A9260&lt;75,"60-74","75+"))))</f>
        <v>75+</v>
      </c>
      <c r="Q9260" t="str">
        <f>IF(PatientData[[#This Row],[bmi]]&lt;18.5,"Underweight",
IF(PatientData[[#This Row],[bmi]]&lt;25,"Normal",
IF(PatientData[[#This Row],[bmi]]&lt;30,"Overweight","Obese")))</f>
        <v>Obese</v>
      </c>
      <c r="R9260" t="str">
        <f t="shared" si="4967"/>
        <v>High BP</v>
      </c>
      <c r="S9260" t="str">
        <f t="shared" si="4968"/>
        <v>Normal Cost</v>
      </c>
    </row>
    <row r="9261" spans="1:19" x14ac:dyDescent="0.3">
      <c r="A9261">
        <v>80</v>
      </c>
      <c r="B9261" t="s">
        <v>15</v>
      </c>
      <c r="C9261">
        <v>27.6</v>
      </c>
      <c r="D9261">
        <v>122</v>
      </c>
      <c r="E9261">
        <v>74</v>
      </c>
      <c r="F9261">
        <v>238.3</v>
      </c>
      <c r="G9261">
        <v>116.5</v>
      </c>
      <c r="H9261">
        <v>91</v>
      </c>
      <c r="I9261">
        <v>1</v>
      </c>
      <c r="J9261" t="s">
        <v>16</v>
      </c>
      <c r="K9261" t="s">
        <v>17</v>
      </c>
      <c r="L9261" t="s">
        <v>25</v>
      </c>
      <c r="M9261">
        <v>7.3</v>
      </c>
      <c r="N9261">
        <v>14582.06</v>
      </c>
      <c r="O9261" t="s">
        <v>23</v>
      </c>
      <c r="P9261" t="str">
        <f t="shared" ref="P9261:P9262" si="4991">IF(A9258&lt;30,"18-29",IF(A9258&lt;45,"30-44",IF(A9258&lt;60,"45-59",IF(A9258&lt;75,"60-74","75+"))))</f>
        <v>45-59</v>
      </c>
      <c r="Q9261" t="str">
        <f>IF(PatientData[[#This Row],[bmi]]&lt;18.5,"Underweight",
IF(PatientData[[#This Row],[bmi]]&lt;25,"Normal",
IF(PatientData[[#This Row],[bmi]]&lt;30,"Overweight","Obese")))</f>
        <v>Overweight</v>
      </c>
      <c r="R9261" t="str">
        <f t="shared" si="4967"/>
        <v>High BP</v>
      </c>
      <c r="S9261" t="str">
        <f t="shared" si="4968"/>
        <v>Normal Cost</v>
      </c>
    </row>
    <row r="9262" spans="1:19" x14ac:dyDescent="0.3">
      <c r="A9262">
        <v>80</v>
      </c>
      <c r="B9262" t="s">
        <v>15</v>
      </c>
      <c r="C9262">
        <v>29</v>
      </c>
      <c r="D9262">
        <v>142</v>
      </c>
      <c r="E9262">
        <v>82</v>
      </c>
      <c r="F9262">
        <v>250.2</v>
      </c>
      <c r="G9262">
        <v>104</v>
      </c>
      <c r="H9262">
        <v>68</v>
      </c>
      <c r="I9262">
        <v>2</v>
      </c>
      <c r="J9262" t="s">
        <v>24</v>
      </c>
      <c r="K9262" t="s">
        <v>28</v>
      </c>
      <c r="L9262" t="s">
        <v>22</v>
      </c>
      <c r="M9262">
        <v>6.1</v>
      </c>
      <c r="N9262">
        <v>13685.68</v>
      </c>
      <c r="O9262" t="s">
        <v>19</v>
      </c>
      <c r="P9262" t="str">
        <f t="shared" si="4991"/>
        <v>75+</v>
      </c>
      <c r="Q9262" t="str">
        <f>IF(PatientData[[#This Row],[bmi]]&lt;18.5,"Underweight",
IF(PatientData[[#This Row],[bmi]]&lt;25,"Normal",
IF(PatientData[[#This Row],[bmi]]&lt;30,"Overweight","Obese")))</f>
        <v>Overweight</v>
      </c>
      <c r="R9262" t="str">
        <f t="shared" si="4967"/>
        <v>High BP</v>
      </c>
      <c r="S9262" t="str">
        <f t="shared" si="4968"/>
        <v>Normal Cost</v>
      </c>
    </row>
    <row r="9263" spans="1:19" x14ac:dyDescent="0.3">
      <c r="A9263">
        <v>55</v>
      </c>
      <c r="B9263" t="s">
        <v>20</v>
      </c>
      <c r="C9263">
        <v>36.200000000000003</v>
      </c>
      <c r="D9263">
        <v>125</v>
      </c>
      <c r="E9263">
        <v>73</v>
      </c>
      <c r="F9263">
        <v>261.2</v>
      </c>
      <c r="G9263">
        <v>109.9</v>
      </c>
      <c r="H9263">
        <v>73</v>
      </c>
      <c r="I9263">
        <v>3</v>
      </c>
      <c r="J9263" t="s">
        <v>24</v>
      </c>
      <c r="K9263" t="s">
        <v>21</v>
      </c>
      <c r="L9263" t="s">
        <v>22</v>
      </c>
      <c r="M9263">
        <v>7.7</v>
      </c>
      <c r="N9263">
        <v>13790.22</v>
      </c>
      <c r="O9263" t="s">
        <v>19</v>
      </c>
      <c r="P9263" t="str">
        <f t="shared" ref="P9263:P9266" si="4992">IF(A9263&lt;30,"18-29",IF(A9263&lt;45,"30-44",IF(A9263&lt;60,"45-59",IF(A9263&lt;75,"60-74","75+"))))</f>
        <v>45-59</v>
      </c>
      <c r="Q9263" t="str">
        <f>IF(PatientData[[#This Row],[bmi]]&lt;18.5,"Underweight",
IF(PatientData[[#This Row],[bmi]]&lt;25,"Normal",
IF(PatientData[[#This Row],[bmi]]&lt;30,"Overweight","Obese")))</f>
        <v>Obese</v>
      </c>
      <c r="R9263" t="str">
        <f t="shared" si="4967"/>
        <v>High BP</v>
      </c>
      <c r="S9263" t="str">
        <f t="shared" si="4968"/>
        <v>Normal Cost</v>
      </c>
    </row>
    <row r="9264" spans="1:19" x14ac:dyDescent="0.3">
      <c r="A9264">
        <v>65</v>
      </c>
      <c r="B9264" t="s">
        <v>20</v>
      </c>
      <c r="C9264">
        <v>36.200000000000003</v>
      </c>
      <c r="D9264">
        <v>142</v>
      </c>
      <c r="E9264">
        <v>84</v>
      </c>
      <c r="F9264">
        <v>272.10000000000002</v>
      </c>
      <c r="G9264">
        <v>143</v>
      </c>
      <c r="H9264">
        <v>63</v>
      </c>
      <c r="I9264">
        <v>2</v>
      </c>
      <c r="J9264" t="s">
        <v>24</v>
      </c>
      <c r="K9264" t="s">
        <v>28</v>
      </c>
      <c r="L9264" t="s">
        <v>25</v>
      </c>
      <c r="M9264">
        <v>7</v>
      </c>
      <c r="N9264">
        <v>13247.02</v>
      </c>
      <c r="O9264" t="s">
        <v>19</v>
      </c>
      <c r="P9264" t="str">
        <f t="shared" si="4992"/>
        <v>60-74</v>
      </c>
      <c r="Q9264" t="str">
        <f>IF(PatientData[[#This Row],[bmi]]&lt;18.5,"Underweight",
IF(PatientData[[#This Row],[bmi]]&lt;25,"Normal",
IF(PatientData[[#This Row],[bmi]]&lt;30,"Overweight","Obese")))</f>
        <v>Obese</v>
      </c>
      <c r="R9264" t="str">
        <f t="shared" si="4967"/>
        <v>High BP</v>
      </c>
      <c r="S9264" t="str">
        <f t="shared" si="4968"/>
        <v>Normal Cost</v>
      </c>
    </row>
    <row r="9265" spans="1:19" x14ac:dyDescent="0.3">
      <c r="A9265">
        <v>56</v>
      </c>
      <c r="B9265" t="s">
        <v>20</v>
      </c>
      <c r="C9265">
        <v>36.200000000000003</v>
      </c>
      <c r="D9265">
        <v>121</v>
      </c>
      <c r="E9265">
        <v>72</v>
      </c>
      <c r="F9265">
        <v>231</v>
      </c>
      <c r="G9265">
        <v>144.69999999999999</v>
      </c>
      <c r="H9265">
        <v>74</v>
      </c>
      <c r="I9265">
        <v>0</v>
      </c>
      <c r="J9265" t="s">
        <v>27</v>
      </c>
      <c r="K9265" t="s">
        <v>21</v>
      </c>
      <c r="L9265" t="s">
        <v>18</v>
      </c>
      <c r="M9265">
        <v>8</v>
      </c>
      <c r="N9265">
        <v>15312.85</v>
      </c>
      <c r="O9265" t="s">
        <v>19</v>
      </c>
      <c r="P9265" t="str">
        <f t="shared" si="4992"/>
        <v>45-59</v>
      </c>
      <c r="Q9265" t="str">
        <f>IF(PatientData[[#This Row],[bmi]]&lt;18.5,"Underweight",
IF(PatientData[[#This Row],[bmi]]&lt;25,"Normal",
IF(PatientData[[#This Row],[bmi]]&lt;30,"Overweight","Obese")))</f>
        <v>Obese</v>
      </c>
      <c r="R9265" t="str">
        <f t="shared" si="4967"/>
        <v>High BP</v>
      </c>
      <c r="S9265" t="str">
        <f t="shared" si="4968"/>
        <v>High Cost</v>
      </c>
    </row>
    <row r="9266" spans="1:19" x14ac:dyDescent="0.3">
      <c r="A9266">
        <v>53</v>
      </c>
      <c r="B9266" t="s">
        <v>20</v>
      </c>
      <c r="C9266">
        <v>36.200000000000003</v>
      </c>
      <c r="D9266">
        <v>124</v>
      </c>
      <c r="E9266">
        <v>78</v>
      </c>
      <c r="F9266">
        <v>220.8</v>
      </c>
      <c r="G9266">
        <v>175.3</v>
      </c>
      <c r="H9266">
        <v>85</v>
      </c>
      <c r="I9266">
        <v>1</v>
      </c>
      <c r="J9266" t="s">
        <v>16</v>
      </c>
      <c r="K9266" t="s">
        <v>17</v>
      </c>
      <c r="L9266" t="s">
        <v>18</v>
      </c>
      <c r="M9266">
        <v>8.8000000000000007</v>
      </c>
      <c r="N9266">
        <v>15769.18</v>
      </c>
      <c r="O9266" t="s">
        <v>19</v>
      </c>
      <c r="P9266" t="str">
        <f t="shared" si="4992"/>
        <v>45-59</v>
      </c>
      <c r="Q9266" t="str">
        <f>IF(PatientData[[#This Row],[bmi]]&lt;18.5,"Underweight",
IF(PatientData[[#This Row],[bmi]]&lt;25,"Normal",
IF(PatientData[[#This Row],[bmi]]&lt;30,"Overweight","Obese")))</f>
        <v>Obese</v>
      </c>
      <c r="R9266" t="str">
        <f t="shared" si="4967"/>
        <v>High BP</v>
      </c>
      <c r="S9266" t="str">
        <f t="shared" si="4968"/>
        <v>High Cost</v>
      </c>
    </row>
    <row r="9267" spans="1:19" x14ac:dyDescent="0.3">
      <c r="A9267">
        <v>78</v>
      </c>
      <c r="B9267" t="s">
        <v>15</v>
      </c>
      <c r="C9267">
        <v>28.8</v>
      </c>
      <c r="D9267">
        <v>236</v>
      </c>
      <c r="E9267">
        <v>134</v>
      </c>
      <c r="F9267">
        <v>289.60000000000002</v>
      </c>
      <c r="G9267">
        <v>89.5</v>
      </c>
      <c r="H9267">
        <v>94</v>
      </c>
      <c r="I9267">
        <v>1</v>
      </c>
      <c r="J9267" t="s">
        <v>27</v>
      </c>
      <c r="K9267" t="s">
        <v>21</v>
      </c>
      <c r="L9267" t="s">
        <v>25</v>
      </c>
      <c r="M9267">
        <v>6</v>
      </c>
      <c r="N9267">
        <v>12780.88</v>
      </c>
      <c r="O9267" t="s">
        <v>19</v>
      </c>
      <c r="P9267" t="str">
        <f t="shared" ref="P9267:P9272" si="4993">IF(A9264&lt;30,"18-29",IF(A9264&lt;45,"30-44",IF(A9264&lt;60,"45-59",IF(A9264&lt;75,"60-74","75+"))))</f>
        <v>60-74</v>
      </c>
      <c r="Q9267" t="str">
        <f>IF(PatientData[[#This Row],[bmi]]&lt;18.5,"Underweight",
IF(PatientData[[#This Row],[bmi]]&lt;25,"Normal",
IF(PatientData[[#This Row],[bmi]]&lt;30,"Overweight","Obese")))</f>
        <v>Overweight</v>
      </c>
      <c r="R9267" t="str">
        <f t="shared" si="4967"/>
        <v>High BP</v>
      </c>
      <c r="S9267" t="str">
        <f t="shared" si="4968"/>
        <v>Normal Cost</v>
      </c>
    </row>
    <row r="9268" spans="1:19" x14ac:dyDescent="0.3">
      <c r="A9268">
        <v>70</v>
      </c>
      <c r="B9268" t="s">
        <v>15</v>
      </c>
      <c r="C9268">
        <v>27.9</v>
      </c>
      <c r="D9268">
        <v>121</v>
      </c>
      <c r="E9268">
        <v>76</v>
      </c>
      <c r="F9268">
        <v>256.8</v>
      </c>
      <c r="G9268">
        <v>116.6</v>
      </c>
      <c r="H9268">
        <v>92</v>
      </c>
      <c r="I9268">
        <v>3</v>
      </c>
      <c r="J9268" t="s">
        <v>16</v>
      </c>
      <c r="K9268" t="s">
        <v>17</v>
      </c>
      <c r="L9268" t="s">
        <v>18</v>
      </c>
      <c r="M9268">
        <v>7.6</v>
      </c>
      <c r="N9268">
        <v>12548.06</v>
      </c>
      <c r="O9268" t="s">
        <v>23</v>
      </c>
      <c r="P9268" t="str">
        <f t="shared" si="4993"/>
        <v>45-59</v>
      </c>
      <c r="Q9268" t="str">
        <f>IF(PatientData[[#This Row],[bmi]]&lt;18.5,"Underweight",
IF(PatientData[[#This Row],[bmi]]&lt;25,"Normal",
IF(PatientData[[#This Row],[bmi]]&lt;30,"Overweight","Obese")))</f>
        <v>Overweight</v>
      </c>
      <c r="R9268" t="str">
        <f t="shared" si="4967"/>
        <v>High BP</v>
      </c>
      <c r="S9268" t="str">
        <f t="shared" si="4968"/>
        <v>Normal Cost</v>
      </c>
    </row>
    <row r="9269" spans="1:19" x14ac:dyDescent="0.3">
      <c r="A9269">
        <v>73</v>
      </c>
      <c r="B9269" t="s">
        <v>15</v>
      </c>
      <c r="C9269">
        <v>22.9</v>
      </c>
      <c r="D9269">
        <v>131</v>
      </c>
      <c r="E9269">
        <v>73</v>
      </c>
      <c r="F9269">
        <v>251.5</v>
      </c>
      <c r="G9269">
        <v>120.1</v>
      </c>
      <c r="H9269">
        <v>81</v>
      </c>
      <c r="I9269">
        <v>1</v>
      </c>
      <c r="J9269" t="s">
        <v>27</v>
      </c>
      <c r="K9269" t="s">
        <v>21</v>
      </c>
      <c r="L9269" t="s">
        <v>25</v>
      </c>
      <c r="M9269">
        <v>7.4</v>
      </c>
      <c r="N9269">
        <v>13878.24</v>
      </c>
      <c r="O9269" t="s">
        <v>19</v>
      </c>
      <c r="P9269" t="str">
        <f t="shared" si="4993"/>
        <v>45-59</v>
      </c>
      <c r="Q9269" t="str">
        <f>IF(PatientData[[#This Row],[bmi]]&lt;18.5,"Underweight",
IF(PatientData[[#This Row],[bmi]]&lt;25,"Normal",
IF(PatientData[[#This Row],[bmi]]&lt;30,"Overweight","Obese")))</f>
        <v>Normal</v>
      </c>
      <c r="R9269" t="str">
        <f t="shared" si="4967"/>
        <v>High BP</v>
      </c>
      <c r="S9269" t="str">
        <f t="shared" si="4968"/>
        <v>Normal Cost</v>
      </c>
    </row>
    <row r="9270" spans="1:19" x14ac:dyDescent="0.3">
      <c r="A9270">
        <v>70</v>
      </c>
      <c r="B9270" t="s">
        <v>15</v>
      </c>
      <c r="C9270">
        <v>33.5</v>
      </c>
      <c r="D9270">
        <v>128</v>
      </c>
      <c r="E9270">
        <v>72</v>
      </c>
      <c r="F9270">
        <v>243.7</v>
      </c>
      <c r="G9270">
        <v>142</v>
      </c>
      <c r="H9270">
        <v>71</v>
      </c>
      <c r="I9270">
        <v>1</v>
      </c>
      <c r="J9270" t="s">
        <v>24</v>
      </c>
      <c r="K9270" t="s">
        <v>26</v>
      </c>
      <c r="L9270" t="s">
        <v>25</v>
      </c>
      <c r="M9270">
        <v>5</v>
      </c>
      <c r="N9270">
        <v>9774.31</v>
      </c>
      <c r="O9270" t="s">
        <v>19</v>
      </c>
      <c r="P9270" t="str">
        <f t="shared" si="4993"/>
        <v>75+</v>
      </c>
      <c r="Q9270" t="str">
        <f>IF(PatientData[[#This Row],[bmi]]&lt;18.5,"Underweight",
IF(PatientData[[#This Row],[bmi]]&lt;25,"Normal",
IF(PatientData[[#This Row],[bmi]]&lt;30,"Overweight","Obese")))</f>
        <v>Obese</v>
      </c>
      <c r="R9270" t="str">
        <f t="shared" si="4967"/>
        <v>High BP</v>
      </c>
      <c r="S9270" t="str">
        <f t="shared" si="4968"/>
        <v>Normal Cost</v>
      </c>
    </row>
    <row r="9271" spans="1:19" x14ac:dyDescent="0.3">
      <c r="A9271">
        <v>78</v>
      </c>
      <c r="B9271" t="s">
        <v>15</v>
      </c>
      <c r="C9271">
        <v>18</v>
      </c>
      <c r="D9271">
        <v>118</v>
      </c>
      <c r="E9271">
        <v>67</v>
      </c>
      <c r="F9271">
        <v>200.9</v>
      </c>
      <c r="G9271">
        <v>109.9</v>
      </c>
      <c r="H9271">
        <v>69</v>
      </c>
      <c r="I9271">
        <v>0</v>
      </c>
      <c r="J9271" t="s">
        <v>27</v>
      </c>
      <c r="K9271" t="s">
        <v>17</v>
      </c>
      <c r="L9271" t="s">
        <v>25</v>
      </c>
      <c r="M9271">
        <v>3.4</v>
      </c>
      <c r="N9271">
        <v>7282.98</v>
      </c>
      <c r="O9271" t="s">
        <v>19</v>
      </c>
      <c r="P9271" t="str">
        <f t="shared" si="4993"/>
        <v>60-74</v>
      </c>
      <c r="Q9271" t="str">
        <f>IF(PatientData[[#This Row],[bmi]]&lt;18.5,"Underweight",
IF(PatientData[[#This Row],[bmi]]&lt;25,"Normal",
IF(PatientData[[#This Row],[bmi]]&lt;30,"Overweight","Obese")))</f>
        <v>Underweight</v>
      </c>
      <c r="R9271" t="str">
        <f t="shared" si="4967"/>
        <v>Normal BP</v>
      </c>
      <c r="S9271" t="str">
        <f t="shared" si="4968"/>
        <v>Normal Cost</v>
      </c>
    </row>
    <row r="9272" spans="1:19" x14ac:dyDescent="0.3">
      <c r="A9272">
        <v>62</v>
      </c>
      <c r="B9272" t="s">
        <v>15</v>
      </c>
      <c r="C9272">
        <v>29</v>
      </c>
      <c r="D9272">
        <v>116</v>
      </c>
      <c r="E9272">
        <v>73</v>
      </c>
      <c r="F9272">
        <v>185.6</v>
      </c>
      <c r="G9272">
        <v>101.1</v>
      </c>
      <c r="H9272">
        <v>76</v>
      </c>
      <c r="I9272">
        <v>2</v>
      </c>
      <c r="J9272" t="s">
        <v>24</v>
      </c>
      <c r="K9272" t="s">
        <v>26</v>
      </c>
      <c r="L9272" t="s">
        <v>18</v>
      </c>
      <c r="M9272">
        <v>2.6</v>
      </c>
      <c r="N9272">
        <v>5933.09</v>
      </c>
      <c r="O9272" t="s">
        <v>23</v>
      </c>
      <c r="P9272" t="str">
        <f t="shared" si="4993"/>
        <v>60-74</v>
      </c>
      <c r="Q9272" t="str">
        <f>IF(PatientData[[#This Row],[bmi]]&lt;18.5,"Underweight",
IF(PatientData[[#This Row],[bmi]]&lt;25,"Normal",
IF(PatientData[[#This Row],[bmi]]&lt;30,"Overweight","Obese")))</f>
        <v>Overweight</v>
      </c>
      <c r="R9272" t="str">
        <f t="shared" si="4967"/>
        <v>Normal BP</v>
      </c>
      <c r="S9272" t="str">
        <f t="shared" si="4968"/>
        <v>Normal Cost</v>
      </c>
    </row>
    <row r="9273" spans="1:19" x14ac:dyDescent="0.3">
      <c r="A9273">
        <v>68</v>
      </c>
      <c r="B9273" t="s">
        <v>20</v>
      </c>
      <c r="C9273">
        <v>36.299999999999997</v>
      </c>
      <c r="D9273">
        <v>113</v>
      </c>
      <c r="E9273">
        <v>67</v>
      </c>
      <c r="F9273">
        <v>286.5</v>
      </c>
      <c r="G9273">
        <v>125.7</v>
      </c>
      <c r="H9273">
        <v>77</v>
      </c>
      <c r="I9273">
        <v>3</v>
      </c>
      <c r="J9273" t="s">
        <v>24</v>
      </c>
      <c r="K9273" t="s">
        <v>17</v>
      </c>
      <c r="L9273" t="s">
        <v>25</v>
      </c>
      <c r="M9273">
        <v>1.7</v>
      </c>
      <c r="N9273">
        <v>4651.72</v>
      </c>
      <c r="O9273" t="s">
        <v>19</v>
      </c>
      <c r="P9273" t="str">
        <f t="shared" ref="P9273:P9274" si="4994">IF(A9273&lt;30,"18-29",IF(A9273&lt;45,"30-44",IF(A9273&lt;60,"45-59",IF(A9273&lt;75,"60-74","75+"))))</f>
        <v>60-74</v>
      </c>
      <c r="Q9273" t="str">
        <f>IF(PatientData[[#This Row],[bmi]]&lt;18.5,"Underweight",
IF(PatientData[[#This Row],[bmi]]&lt;25,"Normal",
IF(PatientData[[#This Row],[bmi]]&lt;30,"Overweight","Obese")))</f>
        <v>Obese</v>
      </c>
      <c r="R9273" t="str">
        <f t="shared" si="4967"/>
        <v>Normal BP</v>
      </c>
      <c r="S9273" t="str">
        <f t="shared" si="4968"/>
        <v>Normal Cost</v>
      </c>
    </row>
    <row r="9274" spans="1:19" x14ac:dyDescent="0.3">
      <c r="A9274">
        <v>80</v>
      </c>
      <c r="B9274" t="s">
        <v>20</v>
      </c>
      <c r="C9274">
        <v>36.299999999999997</v>
      </c>
      <c r="D9274">
        <v>131</v>
      </c>
      <c r="E9274">
        <v>76</v>
      </c>
      <c r="F9274">
        <v>244.9</v>
      </c>
      <c r="G9274">
        <v>145.1</v>
      </c>
      <c r="H9274">
        <v>51</v>
      </c>
      <c r="I9274">
        <v>2</v>
      </c>
      <c r="J9274" t="s">
        <v>24</v>
      </c>
      <c r="K9274" t="s">
        <v>26</v>
      </c>
      <c r="L9274" t="s">
        <v>18</v>
      </c>
      <c r="M9274">
        <v>9.6999999999999993</v>
      </c>
      <c r="N9274">
        <v>15268.59</v>
      </c>
      <c r="O9274" t="s">
        <v>19</v>
      </c>
      <c r="P9274" t="str">
        <f t="shared" si="4994"/>
        <v>75+</v>
      </c>
      <c r="Q9274" t="str">
        <f>IF(PatientData[[#This Row],[bmi]]&lt;18.5,"Underweight",
IF(PatientData[[#This Row],[bmi]]&lt;25,"Normal",
IF(PatientData[[#This Row],[bmi]]&lt;30,"Overweight","Obese")))</f>
        <v>Obese</v>
      </c>
      <c r="R9274" t="str">
        <f t="shared" si="4967"/>
        <v>High BP</v>
      </c>
      <c r="S9274" t="str">
        <f t="shared" si="4968"/>
        <v>High Cost</v>
      </c>
    </row>
    <row r="9275" spans="1:19" x14ac:dyDescent="0.3">
      <c r="A9275">
        <v>58</v>
      </c>
      <c r="B9275" t="s">
        <v>15</v>
      </c>
      <c r="C9275">
        <v>25.7</v>
      </c>
      <c r="D9275">
        <v>124</v>
      </c>
      <c r="E9275">
        <v>74</v>
      </c>
      <c r="F9275">
        <v>234.7</v>
      </c>
      <c r="G9275">
        <v>96.1</v>
      </c>
      <c r="H9275">
        <v>70</v>
      </c>
      <c r="I9275">
        <v>1</v>
      </c>
      <c r="J9275" t="s">
        <v>16</v>
      </c>
      <c r="K9275" t="s">
        <v>26</v>
      </c>
      <c r="L9275" t="s">
        <v>22</v>
      </c>
      <c r="M9275">
        <v>11.8</v>
      </c>
      <c r="N9275">
        <v>17407.12</v>
      </c>
      <c r="O9275" t="s">
        <v>23</v>
      </c>
      <c r="P9275" t="str">
        <f t="shared" ref="P9275" si="4995">IF(A9272&lt;30,"18-29",IF(A9272&lt;45,"30-44",IF(A9272&lt;60,"45-59",IF(A9272&lt;75,"60-74","75+"))))</f>
        <v>60-74</v>
      </c>
      <c r="Q9275" t="str">
        <f>IF(PatientData[[#This Row],[bmi]]&lt;18.5,"Underweight",
IF(PatientData[[#This Row],[bmi]]&lt;25,"Normal",
IF(PatientData[[#This Row],[bmi]]&lt;30,"Overweight","Obese")))</f>
        <v>Overweight</v>
      </c>
      <c r="R9275" t="str">
        <f t="shared" si="4967"/>
        <v>High BP</v>
      </c>
      <c r="S9275" t="str">
        <f t="shared" si="4968"/>
        <v>High Cost</v>
      </c>
    </row>
    <row r="9276" spans="1:19" x14ac:dyDescent="0.3">
      <c r="A9276">
        <v>78</v>
      </c>
      <c r="B9276" t="s">
        <v>20</v>
      </c>
      <c r="C9276">
        <v>36.299999999999997</v>
      </c>
      <c r="D9276">
        <v>127</v>
      </c>
      <c r="E9276">
        <v>72</v>
      </c>
      <c r="F9276">
        <v>242.1</v>
      </c>
      <c r="G9276">
        <v>129.1</v>
      </c>
      <c r="H9276">
        <v>70</v>
      </c>
      <c r="I9276">
        <v>0</v>
      </c>
      <c r="J9276" t="s">
        <v>27</v>
      </c>
      <c r="K9276" t="s">
        <v>26</v>
      </c>
      <c r="L9276" t="s">
        <v>22</v>
      </c>
      <c r="M9276">
        <v>4.5999999999999996</v>
      </c>
      <c r="N9276">
        <v>9491.24</v>
      </c>
      <c r="O9276" t="s">
        <v>19</v>
      </c>
      <c r="P9276" t="str">
        <f t="shared" ref="P9276" si="4996">IF(A9276&lt;30,"18-29",IF(A9276&lt;45,"30-44",IF(A9276&lt;60,"45-59",IF(A9276&lt;75,"60-74","75+"))))</f>
        <v>75+</v>
      </c>
      <c r="Q9276" t="str">
        <f>IF(PatientData[[#This Row],[bmi]]&lt;18.5,"Underweight",
IF(PatientData[[#This Row],[bmi]]&lt;25,"Normal",
IF(PatientData[[#This Row],[bmi]]&lt;30,"Overweight","Obese")))</f>
        <v>Obese</v>
      </c>
      <c r="R9276" t="str">
        <f t="shared" si="4967"/>
        <v>High BP</v>
      </c>
      <c r="S9276" t="str">
        <f t="shared" si="4968"/>
        <v>Normal Cost</v>
      </c>
    </row>
    <row r="9277" spans="1:19" x14ac:dyDescent="0.3">
      <c r="A9277">
        <v>80</v>
      </c>
      <c r="B9277" t="s">
        <v>15</v>
      </c>
      <c r="C9277">
        <v>25.1</v>
      </c>
      <c r="D9277">
        <v>146</v>
      </c>
      <c r="E9277">
        <v>85</v>
      </c>
      <c r="F9277">
        <v>204.2</v>
      </c>
      <c r="G9277">
        <v>185.4</v>
      </c>
      <c r="H9277">
        <v>78</v>
      </c>
      <c r="I9277">
        <v>1</v>
      </c>
      <c r="J9277" t="s">
        <v>24</v>
      </c>
      <c r="K9277" t="s">
        <v>17</v>
      </c>
      <c r="L9277" t="s">
        <v>18</v>
      </c>
      <c r="M9277">
        <v>10</v>
      </c>
      <c r="N9277">
        <v>16985.5</v>
      </c>
      <c r="O9277" t="s">
        <v>19</v>
      </c>
      <c r="P9277" t="str">
        <f t="shared" ref="P9277:P9278" si="4997">IF(A9274&lt;30,"18-29",IF(A9274&lt;45,"30-44",IF(A9274&lt;60,"45-59",IF(A9274&lt;75,"60-74","75+"))))</f>
        <v>75+</v>
      </c>
      <c r="Q9277" t="str">
        <f>IF(PatientData[[#This Row],[bmi]]&lt;18.5,"Underweight",
IF(PatientData[[#This Row],[bmi]]&lt;25,"Normal",
IF(PatientData[[#This Row],[bmi]]&lt;30,"Overweight","Obese")))</f>
        <v>Overweight</v>
      </c>
      <c r="R9277" t="str">
        <f t="shared" si="4967"/>
        <v>High BP</v>
      </c>
      <c r="S9277" t="str">
        <f t="shared" si="4968"/>
        <v>High Cost</v>
      </c>
    </row>
    <row r="9278" spans="1:19" x14ac:dyDescent="0.3">
      <c r="A9278">
        <v>83</v>
      </c>
      <c r="B9278" t="s">
        <v>15</v>
      </c>
      <c r="C9278">
        <v>35.299999999999997</v>
      </c>
      <c r="D9278">
        <v>139</v>
      </c>
      <c r="E9278">
        <v>85</v>
      </c>
      <c r="F9278">
        <v>269.10000000000002</v>
      </c>
      <c r="G9278">
        <v>145.69999999999999</v>
      </c>
      <c r="H9278">
        <v>65</v>
      </c>
      <c r="I9278">
        <v>2</v>
      </c>
      <c r="J9278" t="s">
        <v>27</v>
      </c>
      <c r="K9278" t="s">
        <v>21</v>
      </c>
      <c r="L9278" t="s">
        <v>18</v>
      </c>
      <c r="M9278">
        <v>13.9</v>
      </c>
      <c r="N9278">
        <v>26449.119999999999</v>
      </c>
      <c r="O9278" t="s">
        <v>19</v>
      </c>
      <c r="P9278" t="str">
        <f t="shared" si="4997"/>
        <v>45-59</v>
      </c>
      <c r="Q9278" t="str">
        <f>IF(PatientData[[#This Row],[bmi]]&lt;18.5,"Underweight",
IF(PatientData[[#This Row],[bmi]]&lt;25,"Normal",
IF(PatientData[[#This Row],[bmi]]&lt;30,"Overweight","Obese")))</f>
        <v>Obese</v>
      </c>
      <c r="R9278" t="str">
        <f t="shared" si="4967"/>
        <v>High BP</v>
      </c>
      <c r="S9278" t="str">
        <f t="shared" si="4968"/>
        <v>High Cost</v>
      </c>
    </row>
    <row r="9279" spans="1:19" x14ac:dyDescent="0.3">
      <c r="A9279">
        <v>59</v>
      </c>
      <c r="B9279" t="s">
        <v>20</v>
      </c>
      <c r="C9279">
        <v>36.299999999999997</v>
      </c>
      <c r="D9279">
        <v>129</v>
      </c>
      <c r="E9279">
        <v>85</v>
      </c>
      <c r="F9279">
        <v>299.3</v>
      </c>
      <c r="G9279">
        <v>101.2</v>
      </c>
      <c r="H9279">
        <v>87</v>
      </c>
      <c r="I9279">
        <v>0</v>
      </c>
      <c r="J9279" t="s">
        <v>24</v>
      </c>
      <c r="K9279" t="s">
        <v>26</v>
      </c>
      <c r="L9279" t="s">
        <v>22</v>
      </c>
      <c r="M9279">
        <v>3.7</v>
      </c>
      <c r="N9279">
        <v>6391.81</v>
      </c>
      <c r="O9279" t="s">
        <v>19</v>
      </c>
      <c r="P9279" t="str">
        <f t="shared" ref="P9279" si="4998">IF(A9279&lt;30,"18-29",IF(A9279&lt;45,"30-44",IF(A9279&lt;60,"45-59",IF(A9279&lt;75,"60-74","75+"))))</f>
        <v>45-59</v>
      </c>
      <c r="Q9279" t="str">
        <f>IF(PatientData[[#This Row],[bmi]]&lt;18.5,"Underweight",
IF(PatientData[[#This Row],[bmi]]&lt;25,"Normal",
IF(PatientData[[#This Row],[bmi]]&lt;30,"Overweight","Obese")))</f>
        <v>Obese</v>
      </c>
      <c r="R9279" t="str">
        <f t="shared" si="4967"/>
        <v>High BP</v>
      </c>
      <c r="S9279" t="str">
        <f t="shared" si="4968"/>
        <v>Normal Cost</v>
      </c>
    </row>
    <row r="9280" spans="1:19" x14ac:dyDescent="0.3">
      <c r="A9280">
        <v>70</v>
      </c>
      <c r="B9280" t="s">
        <v>15</v>
      </c>
      <c r="C9280">
        <v>32.299999999999997</v>
      </c>
      <c r="D9280">
        <v>137</v>
      </c>
      <c r="E9280">
        <v>83</v>
      </c>
      <c r="F9280">
        <v>220.3</v>
      </c>
      <c r="G9280">
        <v>123.4</v>
      </c>
      <c r="H9280">
        <v>81</v>
      </c>
      <c r="I9280">
        <v>1</v>
      </c>
      <c r="J9280" t="s">
        <v>16</v>
      </c>
      <c r="K9280" t="s">
        <v>17</v>
      </c>
      <c r="L9280" t="s">
        <v>22</v>
      </c>
      <c r="M9280">
        <v>7.4</v>
      </c>
      <c r="N9280">
        <v>11998.6</v>
      </c>
      <c r="O9280" t="s">
        <v>19</v>
      </c>
      <c r="P9280" t="str">
        <f t="shared" ref="P9280:P9282" si="4999">IF(A9277&lt;30,"18-29",IF(A9277&lt;45,"30-44",IF(A9277&lt;60,"45-59",IF(A9277&lt;75,"60-74","75+"))))</f>
        <v>75+</v>
      </c>
      <c r="Q9280" t="str">
        <f>IF(PatientData[[#This Row],[bmi]]&lt;18.5,"Underweight",
IF(PatientData[[#This Row],[bmi]]&lt;25,"Normal",
IF(PatientData[[#This Row],[bmi]]&lt;30,"Overweight","Obese")))</f>
        <v>Obese</v>
      </c>
      <c r="R9280" t="str">
        <f t="shared" si="4967"/>
        <v>High BP</v>
      </c>
      <c r="S9280" t="str">
        <f t="shared" si="4968"/>
        <v>Normal Cost</v>
      </c>
    </row>
    <row r="9281" spans="1:19" x14ac:dyDescent="0.3">
      <c r="A9281">
        <v>81</v>
      </c>
      <c r="B9281" t="s">
        <v>15</v>
      </c>
      <c r="C9281">
        <v>24</v>
      </c>
      <c r="D9281">
        <v>122</v>
      </c>
      <c r="E9281">
        <v>66</v>
      </c>
      <c r="F9281">
        <v>259.10000000000002</v>
      </c>
      <c r="G9281">
        <v>110.6</v>
      </c>
      <c r="H9281">
        <v>81</v>
      </c>
      <c r="I9281">
        <v>3</v>
      </c>
      <c r="J9281" t="s">
        <v>24</v>
      </c>
      <c r="K9281" t="s">
        <v>17</v>
      </c>
      <c r="L9281" t="s">
        <v>22</v>
      </c>
      <c r="M9281">
        <v>4.8</v>
      </c>
      <c r="N9281">
        <v>9018.31</v>
      </c>
      <c r="O9281" t="s">
        <v>19</v>
      </c>
      <c r="P9281" t="str">
        <f t="shared" si="4999"/>
        <v>75+</v>
      </c>
      <c r="Q9281" t="str">
        <f>IF(PatientData[[#This Row],[bmi]]&lt;18.5,"Underweight",
IF(PatientData[[#This Row],[bmi]]&lt;25,"Normal",
IF(PatientData[[#This Row],[bmi]]&lt;30,"Overweight","Obese")))</f>
        <v>Normal</v>
      </c>
      <c r="R9281" t="str">
        <f t="shared" si="4967"/>
        <v>High BP</v>
      </c>
      <c r="S9281" t="str">
        <f t="shared" si="4968"/>
        <v>Normal Cost</v>
      </c>
    </row>
    <row r="9282" spans="1:19" x14ac:dyDescent="0.3">
      <c r="A9282">
        <v>88</v>
      </c>
      <c r="B9282" t="s">
        <v>15</v>
      </c>
      <c r="C9282">
        <v>29.2</v>
      </c>
      <c r="D9282">
        <v>141</v>
      </c>
      <c r="E9282">
        <v>85</v>
      </c>
      <c r="F9282">
        <v>230.5</v>
      </c>
      <c r="G9282">
        <v>92.2</v>
      </c>
      <c r="H9282">
        <v>73</v>
      </c>
      <c r="I9282">
        <v>2</v>
      </c>
      <c r="J9282" t="s">
        <v>24</v>
      </c>
      <c r="K9282" t="s">
        <v>21</v>
      </c>
      <c r="L9282" t="s">
        <v>25</v>
      </c>
      <c r="M9282">
        <v>5.5</v>
      </c>
      <c r="N9282">
        <v>11690.44</v>
      </c>
      <c r="O9282" t="s">
        <v>19</v>
      </c>
      <c r="P9282" t="str">
        <f t="shared" si="4999"/>
        <v>45-59</v>
      </c>
      <c r="Q9282" t="str">
        <f>IF(PatientData[[#This Row],[bmi]]&lt;18.5,"Underweight",
IF(PatientData[[#This Row],[bmi]]&lt;25,"Normal",
IF(PatientData[[#This Row],[bmi]]&lt;30,"Overweight","Obese")))</f>
        <v>Overweight</v>
      </c>
      <c r="R9282" t="str">
        <f t="shared" si="4967"/>
        <v>High BP</v>
      </c>
      <c r="S9282" t="str">
        <f t="shared" si="4968"/>
        <v>Normal Cost</v>
      </c>
    </row>
    <row r="9283" spans="1:19" x14ac:dyDescent="0.3">
      <c r="A9283">
        <v>68</v>
      </c>
      <c r="B9283" t="s">
        <v>20</v>
      </c>
      <c r="C9283">
        <v>36.299999999999997</v>
      </c>
      <c r="D9283">
        <v>129</v>
      </c>
      <c r="E9283">
        <v>69</v>
      </c>
      <c r="F9283">
        <v>241.3</v>
      </c>
      <c r="G9283">
        <v>122.6</v>
      </c>
      <c r="H9283">
        <v>106</v>
      </c>
      <c r="I9283">
        <v>0</v>
      </c>
      <c r="J9283" t="s">
        <v>16</v>
      </c>
      <c r="K9283" t="s">
        <v>21</v>
      </c>
      <c r="L9283" t="s">
        <v>22</v>
      </c>
      <c r="M9283">
        <v>13.1</v>
      </c>
      <c r="N9283">
        <v>25836.86</v>
      </c>
      <c r="O9283" t="s">
        <v>19</v>
      </c>
      <c r="P9283" t="str">
        <f t="shared" ref="P9283:P9284" si="5000">IF(A9283&lt;30,"18-29",IF(A9283&lt;45,"30-44",IF(A9283&lt;60,"45-59",IF(A9283&lt;75,"60-74","75+"))))</f>
        <v>60-74</v>
      </c>
      <c r="Q9283" t="str">
        <f>IF(PatientData[[#This Row],[bmi]]&lt;18.5,"Underweight",
IF(PatientData[[#This Row],[bmi]]&lt;25,"Normal",
IF(PatientData[[#This Row],[bmi]]&lt;30,"Overweight","Obese")))</f>
        <v>Obese</v>
      </c>
      <c r="R9283" t="str">
        <f t="shared" ref="R9283:R9346" si="5001">IF(AND(D9283&lt;120,E9283&lt;80),"Normal BP","High BP")</f>
        <v>High BP</v>
      </c>
      <c r="S9283" t="str">
        <f t="shared" ref="S9283:S9346" si="5002">IF(N9283&gt;15000,"High Cost","Normal Cost")</f>
        <v>High Cost</v>
      </c>
    </row>
    <row r="9284" spans="1:19" x14ac:dyDescent="0.3">
      <c r="A9284">
        <v>95</v>
      </c>
      <c r="B9284" t="s">
        <v>20</v>
      </c>
      <c r="C9284">
        <v>36.299999999999997</v>
      </c>
      <c r="D9284">
        <v>142</v>
      </c>
      <c r="E9284">
        <v>85</v>
      </c>
      <c r="F9284">
        <v>265.89999999999998</v>
      </c>
      <c r="G9284">
        <v>103.4</v>
      </c>
      <c r="H9284">
        <v>140</v>
      </c>
      <c r="I9284">
        <v>1</v>
      </c>
      <c r="J9284" t="s">
        <v>24</v>
      </c>
      <c r="K9284" t="s">
        <v>21</v>
      </c>
      <c r="L9284" t="s">
        <v>25</v>
      </c>
      <c r="M9284">
        <v>8.6</v>
      </c>
      <c r="N9284">
        <v>19530.669999999998</v>
      </c>
      <c r="O9284" t="s">
        <v>19</v>
      </c>
      <c r="P9284" t="str">
        <f t="shared" si="5000"/>
        <v>75+</v>
      </c>
      <c r="Q9284" t="str">
        <f>IF(PatientData[[#This Row],[bmi]]&lt;18.5,"Underweight",
IF(PatientData[[#This Row],[bmi]]&lt;25,"Normal",
IF(PatientData[[#This Row],[bmi]]&lt;30,"Overweight","Obese")))</f>
        <v>Obese</v>
      </c>
      <c r="R9284" t="str">
        <f t="shared" si="5001"/>
        <v>High BP</v>
      </c>
      <c r="S9284" t="str">
        <f t="shared" si="5002"/>
        <v>High Cost</v>
      </c>
    </row>
    <row r="9285" spans="1:19" x14ac:dyDescent="0.3">
      <c r="A9285">
        <v>62</v>
      </c>
      <c r="B9285" t="s">
        <v>15</v>
      </c>
      <c r="C9285">
        <v>33.1</v>
      </c>
      <c r="D9285">
        <v>118</v>
      </c>
      <c r="E9285">
        <v>66</v>
      </c>
      <c r="F9285">
        <v>273</v>
      </c>
      <c r="G9285">
        <v>98</v>
      </c>
      <c r="H9285">
        <v>80</v>
      </c>
      <c r="I9285">
        <v>0</v>
      </c>
      <c r="J9285" t="s">
        <v>24</v>
      </c>
      <c r="K9285" t="s">
        <v>21</v>
      </c>
      <c r="L9285" t="s">
        <v>22</v>
      </c>
      <c r="M9285">
        <v>12.3</v>
      </c>
      <c r="N9285">
        <v>23636.6</v>
      </c>
      <c r="O9285" t="s">
        <v>19</v>
      </c>
      <c r="P9285" t="str">
        <f t="shared" ref="P9285" si="5003">IF(A9282&lt;30,"18-29",IF(A9282&lt;45,"30-44",IF(A9282&lt;60,"45-59",IF(A9282&lt;75,"60-74","75+"))))</f>
        <v>75+</v>
      </c>
      <c r="Q9285" t="str">
        <f>IF(PatientData[[#This Row],[bmi]]&lt;18.5,"Underweight",
IF(PatientData[[#This Row],[bmi]]&lt;25,"Normal",
IF(PatientData[[#This Row],[bmi]]&lt;30,"Overweight","Obese")))</f>
        <v>Obese</v>
      </c>
      <c r="R9285" t="str">
        <f t="shared" si="5001"/>
        <v>Normal BP</v>
      </c>
      <c r="S9285" t="str">
        <f t="shared" si="5002"/>
        <v>High Cost</v>
      </c>
    </row>
    <row r="9286" spans="1:19" x14ac:dyDescent="0.3">
      <c r="A9286">
        <v>94</v>
      </c>
      <c r="B9286" t="s">
        <v>20</v>
      </c>
      <c r="C9286">
        <v>36.299999999999997</v>
      </c>
      <c r="D9286">
        <v>135</v>
      </c>
      <c r="E9286">
        <v>86</v>
      </c>
      <c r="F9286">
        <v>248.7</v>
      </c>
      <c r="G9286">
        <v>117.4</v>
      </c>
      <c r="H9286">
        <v>90</v>
      </c>
      <c r="I9286">
        <v>2</v>
      </c>
      <c r="J9286" t="s">
        <v>16</v>
      </c>
      <c r="K9286" t="s">
        <v>26</v>
      </c>
      <c r="L9286" t="s">
        <v>25</v>
      </c>
      <c r="M9286">
        <v>6</v>
      </c>
      <c r="N9286">
        <v>13302.58</v>
      </c>
      <c r="O9286" t="s">
        <v>19</v>
      </c>
      <c r="P9286" t="str">
        <f t="shared" ref="P9286:P9289" si="5004">IF(A9286&lt;30,"18-29",IF(A9286&lt;45,"30-44",IF(A9286&lt;60,"45-59",IF(A9286&lt;75,"60-74","75+"))))</f>
        <v>75+</v>
      </c>
      <c r="Q9286" t="str">
        <f>IF(PatientData[[#This Row],[bmi]]&lt;18.5,"Underweight",
IF(PatientData[[#This Row],[bmi]]&lt;25,"Normal",
IF(PatientData[[#This Row],[bmi]]&lt;30,"Overweight","Obese")))</f>
        <v>Obese</v>
      </c>
      <c r="R9286" t="str">
        <f t="shared" si="5001"/>
        <v>High BP</v>
      </c>
      <c r="S9286" t="str">
        <f t="shared" si="5002"/>
        <v>Normal Cost</v>
      </c>
    </row>
    <row r="9287" spans="1:19" x14ac:dyDescent="0.3">
      <c r="A9287">
        <v>57</v>
      </c>
      <c r="B9287" t="s">
        <v>20</v>
      </c>
      <c r="C9287">
        <v>36.299999999999997</v>
      </c>
      <c r="D9287">
        <v>125</v>
      </c>
      <c r="E9287">
        <v>82</v>
      </c>
      <c r="F9287">
        <v>255</v>
      </c>
      <c r="G9287">
        <v>183.3</v>
      </c>
      <c r="H9287">
        <v>71</v>
      </c>
      <c r="I9287">
        <v>1</v>
      </c>
      <c r="J9287" t="s">
        <v>27</v>
      </c>
      <c r="K9287" t="s">
        <v>17</v>
      </c>
      <c r="L9287" t="s">
        <v>22</v>
      </c>
      <c r="M9287">
        <v>1</v>
      </c>
      <c r="N9287">
        <v>3838.41</v>
      </c>
      <c r="O9287" t="s">
        <v>23</v>
      </c>
      <c r="P9287" t="str">
        <f t="shared" si="5004"/>
        <v>45-59</v>
      </c>
      <c r="Q9287" t="str">
        <f>IF(PatientData[[#This Row],[bmi]]&lt;18.5,"Underweight",
IF(PatientData[[#This Row],[bmi]]&lt;25,"Normal",
IF(PatientData[[#This Row],[bmi]]&lt;30,"Overweight","Obese")))</f>
        <v>Obese</v>
      </c>
      <c r="R9287" t="str">
        <f t="shared" si="5001"/>
        <v>High BP</v>
      </c>
      <c r="S9287" t="str">
        <f t="shared" si="5002"/>
        <v>Normal Cost</v>
      </c>
    </row>
    <row r="9288" spans="1:19" x14ac:dyDescent="0.3">
      <c r="A9288">
        <v>95</v>
      </c>
      <c r="B9288" t="s">
        <v>20</v>
      </c>
      <c r="C9288">
        <v>36.4</v>
      </c>
      <c r="D9288">
        <v>147</v>
      </c>
      <c r="E9288">
        <v>99</v>
      </c>
      <c r="F9288">
        <v>269.39999999999998</v>
      </c>
      <c r="G9288">
        <v>165.4</v>
      </c>
      <c r="H9288">
        <v>84</v>
      </c>
      <c r="I9288">
        <v>1</v>
      </c>
      <c r="J9288" t="s">
        <v>16</v>
      </c>
      <c r="K9288" t="s">
        <v>21</v>
      </c>
      <c r="L9288" t="s">
        <v>18</v>
      </c>
      <c r="M9288">
        <v>10.1</v>
      </c>
      <c r="N9288">
        <v>21057.09</v>
      </c>
      <c r="O9288" t="s">
        <v>19</v>
      </c>
      <c r="P9288" t="str">
        <f t="shared" si="5004"/>
        <v>75+</v>
      </c>
      <c r="Q9288" t="str">
        <f>IF(PatientData[[#This Row],[bmi]]&lt;18.5,"Underweight",
IF(PatientData[[#This Row],[bmi]]&lt;25,"Normal",
IF(PatientData[[#This Row],[bmi]]&lt;30,"Overweight","Obese")))</f>
        <v>Obese</v>
      </c>
      <c r="R9288" t="str">
        <f t="shared" si="5001"/>
        <v>High BP</v>
      </c>
      <c r="S9288" t="str">
        <f t="shared" si="5002"/>
        <v>High Cost</v>
      </c>
    </row>
    <row r="9289" spans="1:19" x14ac:dyDescent="0.3">
      <c r="A9289">
        <v>84</v>
      </c>
      <c r="B9289" t="s">
        <v>20</v>
      </c>
      <c r="C9289">
        <v>36.4</v>
      </c>
      <c r="D9289">
        <v>130</v>
      </c>
      <c r="E9289">
        <v>74</v>
      </c>
      <c r="F9289">
        <v>236.3</v>
      </c>
      <c r="G9289">
        <v>96.2</v>
      </c>
      <c r="H9289">
        <v>80</v>
      </c>
      <c r="I9289">
        <v>1</v>
      </c>
      <c r="J9289" t="s">
        <v>27</v>
      </c>
      <c r="K9289" t="s">
        <v>21</v>
      </c>
      <c r="L9289" t="s">
        <v>25</v>
      </c>
      <c r="M9289">
        <v>4</v>
      </c>
      <c r="N9289">
        <v>10106.49</v>
      </c>
      <c r="O9289" t="s">
        <v>19</v>
      </c>
      <c r="P9289" t="str">
        <f t="shared" si="5004"/>
        <v>75+</v>
      </c>
      <c r="Q9289" t="str">
        <f>IF(PatientData[[#This Row],[bmi]]&lt;18.5,"Underweight",
IF(PatientData[[#This Row],[bmi]]&lt;25,"Normal",
IF(PatientData[[#This Row],[bmi]]&lt;30,"Overweight","Obese")))</f>
        <v>Obese</v>
      </c>
      <c r="R9289" t="str">
        <f t="shared" si="5001"/>
        <v>High BP</v>
      </c>
      <c r="S9289" t="str">
        <f t="shared" si="5002"/>
        <v>Normal Cost</v>
      </c>
    </row>
    <row r="9290" spans="1:19" x14ac:dyDescent="0.3">
      <c r="A9290">
        <v>58</v>
      </c>
      <c r="B9290" t="s">
        <v>15</v>
      </c>
      <c r="C9290">
        <v>32</v>
      </c>
      <c r="D9290">
        <v>142</v>
      </c>
      <c r="E9290">
        <v>83</v>
      </c>
      <c r="F9290">
        <v>213.7</v>
      </c>
      <c r="G9290">
        <v>118.4</v>
      </c>
      <c r="H9290">
        <v>106</v>
      </c>
      <c r="I9290">
        <v>3</v>
      </c>
      <c r="J9290" t="s">
        <v>27</v>
      </c>
      <c r="K9290" t="s">
        <v>17</v>
      </c>
      <c r="L9290" t="s">
        <v>22</v>
      </c>
      <c r="M9290">
        <v>3.5</v>
      </c>
      <c r="N9290">
        <v>6881.09</v>
      </c>
      <c r="O9290" t="s">
        <v>19</v>
      </c>
      <c r="P9290" t="str">
        <f t="shared" ref="P9290:P9291" si="5005">IF(A9287&lt;30,"18-29",IF(A9287&lt;45,"30-44",IF(A9287&lt;60,"45-59",IF(A9287&lt;75,"60-74","75+"))))</f>
        <v>45-59</v>
      </c>
      <c r="Q9290" t="str">
        <f>IF(PatientData[[#This Row],[bmi]]&lt;18.5,"Underweight",
IF(PatientData[[#This Row],[bmi]]&lt;25,"Normal",
IF(PatientData[[#This Row],[bmi]]&lt;30,"Overweight","Obese")))</f>
        <v>Obese</v>
      </c>
      <c r="R9290" t="str">
        <f t="shared" si="5001"/>
        <v>High BP</v>
      </c>
      <c r="S9290" t="str">
        <f t="shared" si="5002"/>
        <v>Normal Cost</v>
      </c>
    </row>
    <row r="9291" spans="1:19" x14ac:dyDescent="0.3">
      <c r="A9291">
        <v>45</v>
      </c>
      <c r="B9291" t="s">
        <v>15</v>
      </c>
      <c r="C9291">
        <v>24.7</v>
      </c>
      <c r="D9291">
        <v>125</v>
      </c>
      <c r="E9291">
        <v>72</v>
      </c>
      <c r="F9291">
        <v>241.4</v>
      </c>
      <c r="G9291">
        <v>100.6</v>
      </c>
      <c r="H9291">
        <v>84</v>
      </c>
      <c r="I9291">
        <v>0</v>
      </c>
      <c r="J9291" t="s">
        <v>27</v>
      </c>
      <c r="K9291" t="s">
        <v>26</v>
      </c>
      <c r="L9291" t="s">
        <v>18</v>
      </c>
      <c r="M9291">
        <v>2.7</v>
      </c>
      <c r="N9291">
        <v>6271.83</v>
      </c>
      <c r="O9291" t="s">
        <v>19</v>
      </c>
      <c r="P9291" t="str">
        <f t="shared" si="5005"/>
        <v>75+</v>
      </c>
      <c r="Q9291" t="str">
        <f>IF(PatientData[[#This Row],[bmi]]&lt;18.5,"Underweight",
IF(PatientData[[#This Row],[bmi]]&lt;25,"Normal",
IF(PatientData[[#This Row],[bmi]]&lt;30,"Overweight","Obese")))</f>
        <v>Normal</v>
      </c>
      <c r="R9291" t="str">
        <f t="shared" si="5001"/>
        <v>High BP</v>
      </c>
      <c r="S9291" t="str">
        <f t="shared" si="5002"/>
        <v>Normal Cost</v>
      </c>
    </row>
    <row r="9292" spans="1:19" x14ac:dyDescent="0.3">
      <c r="A9292">
        <v>66</v>
      </c>
      <c r="B9292" t="s">
        <v>20</v>
      </c>
      <c r="C9292">
        <v>36.4</v>
      </c>
      <c r="D9292">
        <v>136</v>
      </c>
      <c r="E9292">
        <v>80</v>
      </c>
      <c r="F9292">
        <v>246.8</v>
      </c>
      <c r="G9292">
        <v>170.1</v>
      </c>
      <c r="H9292">
        <v>78</v>
      </c>
      <c r="I9292">
        <v>5</v>
      </c>
      <c r="J9292" t="s">
        <v>16</v>
      </c>
      <c r="K9292" t="s">
        <v>26</v>
      </c>
      <c r="L9292" t="s">
        <v>22</v>
      </c>
      <c r="M9292">
        <v>6.9</v>
      </c>
      <c r="N9292">
        <v>14351.47</v>
      </c>
      <c r="O9292" t="s">
        <v>19</v>
      </c>
      <c r="P9292" t="str">
        <f t="shared" ref="P9292:P9300" si="5006">IF(A9292&lt;30,"18-29",IF(A9292&lt;45,"30-44",IF(A9292&lt;60,"45-59",IF(A9292&lt;75,"60-74","75+"))))</f>
        <v>60-74</v>
      </c>
      <c r="Q9292" t="str">
        <f>IF(PatientData[[#This Row],[bmi]]&lt;18.5,"Underweight",
IF(PatientData[[#This Row],[bmi]]&lt;25,"Normal",
IF(PatientData[[#This Row],[bmi]]&lt;30,"Overweight","Obese")))</f>
        <v>Obese</v>
      </c>
      <c r="R9292" t="str">
        <f t="shared" si="5001"/>
        <v>High BP</v>
      </c>
      <c r="S9292" t="str">
        <f t="shared" si="5002"/>
        <v>Normal Cost</v>
      </c>
    </row>
    <row r="9293" spans="1:19" x14ac:dyDescent="0.3">
      <c r="A9293">
        <v>19</v>
      </c>
      <c r="B9293" t="s">
        <v>20</v>
      </c>
      <c r="C9293">
        <v>36.4</v>
      </c>
      <c r="D9293">
        <v>108</v>
      </c>
      <c r="E9293">
        <v>65</v>
      </c>
      <c r="F9293">
        <v>195</v>
      </c>
      <c r="G9293">
        <v>111.4</v>
      </c>
      <c r="H9293">
        <v>69</v>
      </c>
      <c r="I9293">
        <v>2</v>
      </c>
      <c r="J9293" t="s">
        <v>27</v>
      </c>
      <c r="K9293" t="s">
        <v>26</v>
      </c>
      <c r="L9293" t="s">
        <v>18</v>
      </c>
      <c r="M9293">
        <v>2.4</v>
      </c>
      <c r="N9293">
        <v>5701.37</v>
      </c>
      <c r="O9293" t="s">
        <v>19</v>
      </c>
      <c r="P9293" t="str">
        <f t="shared" si="5006"/>
        <v>18-29</v>
      </c>
      <c r="Q9293" t="str">
        <f>IF(PatientData[[#This Row],[bmi]]&lt;18.5,"Underweight",
IF(PatientData[[#This Row],[bmi]]&lt;25,"Normal",
IF(PatientData[[#This Row],[bmi]]&lt;30,"Overweight","Obese")))</f>
        <v>Obese</v>
      </c>
      <c r="R9293" t="str">
        <f t="shared" si="5001"/>
        <v>Normal BP</v>
      </c>
      <c r="S9293" t="str">
        <f t="shared" si="5002"/>
        <v>Normal Cost</v>
      </c>
    </row>
    <row r="9294" spans="1:19" x14ac:dyDescent="0.3">
      <c r="A9294">
        <v>65</v>
      </c>
      <c r="B9294" t="s">
        <v>20</v>
      </c>
      <c r="C9294">
        <v>36.4</v>
      </c>
      <c r="D9294">
        <v>124</v>
      </c>
      <c r="E9294">
        <v>71</v>
      </c>
      <c r="F9294">
        <v>230.4</v>
      </c>
      <c r="G9294">
        <v>107.3</v>
      </c>
      <c r="H9294">
        <v>92</v>
      </c>
      <c r="I9294">
        <v>1</v>
      </c>
      <c r="J9294" t="s">
        <v>24</v>
      </c>
      <c r="K9294" t="s">
        <v>21</v>
      </c>
      <c r="L9294" t="s">
        <v>18</v>
      </c>
      <c r="M9294">
        <v>5.6</v>
      </c>
      <c r="N9294">
        <v>10991.43</v>
      </c>
      <c r="O9294" t="s">
        <v>19</v>
      </c>
      <c r="P9294" t="str">
        <f t="shared" si="5006"/>
        <v>60-74</v>
      </c>
      <c r="Q9294" t="str">
        <f>IF(PatientData[[#This Row],[bmi]]&lt;18.5,"Underweight",
IF(PatientData[[#This Row],[bmi]]&lt;25,"Normal",
IF(PatientData[[#This Row],[bmi]]&lt;30,"Overweight","Obese")))</f>
        <v>Obese</v>
      </c>
      <c r="R9294" t="str">
        <f t="shared" si="5001"/>
        <v>High BP</v>
      </c>
      <c r="S9294" t="str">
        <f t="shared" si="5002"/>
        <v>Normal Cost</v>
      </c>
    </row>
    <row r="9295" spans="1:19" x14ac:dyDescent="0.3">
      <c r="A9295">
        <v>81</v>
      </c>
      <c r="B9295" t="s">
        <v>20</v>
      </c>
      <c r="C9295">
        <v>36.4</v>
      </c>
      <c r="D9295">
        <v>130</v>
      </c>
      <c r="E9295">
        <v>87</v>
      </c>
      <c r="F9295">
        <v>259.7</v>
      </c>
      <c r="G9295">
        <v>141.1</v>
      </c>
      <c r="H9295">
        <v>93</v>
      </c>
      <c r="I9295">
        <v>2</v>
      </c>
      <c r="J9295" t="s">
        <v>16</v>
      </c>
      <c r="K9295" t="s">
        <v>21</v>
      </c>
      <c r="L9295" t="s">
        <v>25</v>
      </c>
      <c r="M9295">
        <v>8.8000000000000007</v>
      </c>
      <c r="N9295">
        <v>17739.29</v>
      </c>
      <c r="O9295" t="s">
        <v>19</v>
      </c>
      <c r="P9295" t="str">
        <f t="shared" si="5006"/>
        <v>75+</v>
      </c>
      <c r="Q9295" t="str">
        <f>IF(PatientData[[#This Row],[bmi]]&lt;18.5,"Underweight",
IF(PatientData[[#This Row],[bmi]]&lt;25,"Normal",
IF(PatientData[[#This Row],[bmi]]&lt;30,"Overweight","Obese")))</f>
        <v>Obese</v>
      </c>
      <c r="R9295" t="str">
        <f t="shared" si="5001"/>
        <v>High BP</v>
      </c>
      <c r="S9295" t="str">
        <f t="shared" si="5002"/>
        <v>High Cost</v>
      </c>
    </row>
    <row r="9296" spans="1:19" x14ac:dyDescent="0.3">
      <c r="A9296">
        <v>80</v>
      </c>
      <c r="B9296" t="s">
        <v>20</v>
      </c>
      <c r="C9296">
        <v>36.4</v>
      </c>
      <c r="D9296">
        <v>152</v>
      </c>
      <c r="E9296">
        <v>96</v>
      </c>
      <c r="F9296">
        <v>264.60000000000002</v>
      </c>
      <c r="G9296">
        <v>124</v>
      </c>
      <c r="H9296">
        <v>83</v>
      </c>
      <c r="I9296">
        <v>1</v>
      </c>
      <c r="J9296" t="s">
        <v>24</v>
      </c>
      <c r="K9296" t="s">
        <v>28</v>
      </c>
      <c r="L9296" t="s">
        <v>18</v>
      </c>
      <c r="M9296">
        <v>6.6</v>
      </c>
      <c r="N9296">
        <v>15060.09</v>
      </c>
      <c r="O9296" t="s">
        <v>19</v>
      </c>
      <c r="P9296" t="str">
        <f t="shared" si="5006"/>
        <v>75+</v>
      </c>
      <c r="Q9296" t="str">
        <f>IF(PatientData[[#This Row],[bmi]]&lt;18.5,"Underweight",
IF(PatientData[[#This Row],[bmi]]&lt;25,"Normal",
IF(PatientData[[#This Row],[bmi]]&lt;30,"Overweight","Obese")))</f>
        <v>Obese</v>
      </c>
      <c r="R9296" t="str">
        <f t="shared" si="5001"/>
        <v>High BP</v>
      </c>
      <c r="S9296" t="str">
        <f t="shared" si="5002"/>
        <v>High Cost</v>
      </c>
    </row>
    <row r="9297" spans="1:19" x14ac:dyDescent="0.3">
      <c r="A9297">
        <v>51</v>
      </c>
      <c r="B9297" t="s">
        <v>20</v>
      </c>
      <c r="C9297">
        <v>36.5</v>
      </c>
      <c r="D9297">
        <v>123</v>
      </c>
      <c r="E9297">
        <v>69</v>
      </c>
      <c r="F9297">
        <v>234.2</v>
      </c>
      <c r="G9297">
        <v>151.5</v>
      </c>
      <c r="H9297">
        <v>75</v>
      </c>
      <c r="I9297">
        <v>0</v>
      </c>
      <c r="J9297" t="s">
        <v>27</v>
      </c>
      <c r="K9297" t="s">
        <v>21</v>
      </c>
      <c r="L9297" t="s">
        <v>25</v>
      </c>
      <c r="M9297">
        <v>2.7</v>
      </c>
      <c r="N9297">
        <v>7902.91</v>
      </c>
      <c r="O9297" t="s">
        <v>19</v>
      </c>
      <c r="P9297" t="str">
        <f t="shared" si="5006"/>
        <v>45-59</v>
      </c>
      <c r="Q9297" t="str">
        <f>IF(PatientData[[#This Row],[bmi]]&lt;18.5,"Underweight",
IF(PatientData[[#This Row],[bmi]]&lt;25,"Normal",
IF(PatientData[[#This Row],[bmi]]&lt;30,"Overweight","Obese")))</f>
        <v>Obese</v>
      </c>
      <c r="R9297" t="str">
        <f t="shared" si="5001"/>
        <v>High BP</v>
      </c>
      <c r="S9297" t="str">
        <f t="shared" si="5002"/>
        <v>Normal Cost</v>
      </c>
    </row>
    <row r="9298" spans="1:19" x14ac:dyDescent="0.3">
      <c r="A9298">
        <v>75</v>
      </c>
      <c r="B9298" t="s">
        <v>20</v>
      </c>
      <c r="C9298">
        <v>36.5</v>
      </c>
      <c r="D9298">
        <v>116</v>
      </c>
      <c r="E9298">
        <v>69</v>
      </c>
      <c r="F9298">
        <v>256</v>
      </c>
      <c r="G9298">
        <v>103.7</v>
      </c>
      <c r="H9298">
        <v>75</v>
      </c>
      <c r="I9298">
        <v>2</v>
      </c>
      <c r="J9298" t="s">
        <v>27</v>
      </c>
      <c r="K9298" t="s">
        <v>21</v>
      </c>
      <c r="L9298" t="s">
        <v>25</v>
      </c>
      <c r="M9298">
        <v>7.5</v>
      </c>
      <c r="N9298">
        <v>14564.35</v>
      </c>
      <c r="O9298" t="s">
        <v>19</v>
      </c>
      <c r="P9298" t="str">
        <f t="shared" si="5006"/>
        <v>75+</v>
      </c>
      <c r="Q9298" t="str">
        <f>IF(PatientData[[#This Row],[bmi]]&lt;18.5,"Underweight",
IF(PatientData[[#This Row],[bmi]]&lt;25,"Normal",
IF(PatientData[[#This Row],[bmi]]&lt;30,"Overweight","Obese")))</f>
        <v>Obese</v>
      </c>
      <c r="R9298" t="str">
        <f t="shared" si="5001"/>
        <v>Normal BP</v>
      </c>
      <c r="S9298" t="str">
        <f t="shared" si="5002"/>
        <v>Normal Cost</v>
      </c>
    </row>
    <row r="9299" spans="1:19" x14ac:dyDescent="0.3">
      <c r="A9299">
        <v>59</v>
      </c>
      <c r="B9299" t="s">
        <v>20</v>
      </c>
      <c r="C9299">
        <v>36.5</v>
      </c>
      <c r="D9299">
        <v>151</v>
      </c>
      <c r="E9299">
        <v>92</v>
      </c>
      <c r="F9299">
        <v>258.39999999999998</v>
      </c>
      <c r="G9299">
        <v>130.1</v>
      </c>
      <c r="H9299">
        <v>62</v>
      </c>
      <c r="I9299">
        <v>2</v>
      </c>
      <c r="J9299" t="s">
        <v>24</v>
      </c>
      <c r="K9299" t="s">
        <v>17</v>
      </c>
      <c r="L9299" t="s">
        <v>18</v>
      </c>
      <c r="M9299">
        <v>4.2</v>
      </c>
      <c r="N9299">
        <v>8282.94</v>
      </c>
      <c r="O9299" t="s">
        <v>19</v>
      </c>
      <c r="P9299" t="str">
        <f t="shared" si="5006"/>
        <v>45-59</v>
      </c>
      <c r="Q9299" t="str">
        <f>IF(PatientData[[#This Row],[bmi]]&lt;18.5,"Underweight",
IF(PatientData[[#This Row],[bmi]]&lt;25,"Normal",
IF(PatientData[[#This Row],[bmi]]&lt;30,"Overweight","Obese")))</f>
        <v>Obese</v>
      </c>
      <c r="R9299" t="str">
        <f t="shared" si="5001"/>
        <v>High BP</v>
      </c>
      <c r="S9299" t="str">
        <f t="shared" si="5002"/>
        <v>Normal Cost</v>
      </c>
    </row>
    <row r="9300" spans="1:19" x14ac:dyDescent="0.3">
      <c r="A9300">
        <v>54</v>
      </c>
      <c r="B9300" t="s">
        <v>20</v>
      </c>
      <c r="C9300">
        <v>36.5</v>
      </c>
      <c r="D9300">
        <v>121</v>
      </c>
      <c r="E9300">
        <v>72</v>
      </c>
      <c r="F9300">
        <v>254.1</v>
      </c>
      <c r="G9300">
        <v>101.2</v>
      </c>
      <c r="H9300">
        <v>81</v>
      </c>
      <c r="I9300">
        <v>2</v>
      </c>
      <c r="J9300" t="s">
        <v>16</v>
      </c>
      <c r="K9300" t="s">
        <v>28</v>
      </c>
      <c r="L9300" t="s">
        <v>25</v>
      </c>
      <c r="M9300">
        <v>7.1</v>
      </c>
      <c r="N9300">
        <v>16839.89</v>
      </c>
      <c r="O9300" t="s">
        <v>19</v>
      </c>
      <c r="P9300" t="str">
        <f t="shared" si="5006"/>
        <v>45-59</v>
      </c>
      <c r="Q9300" t="str">
        <f>IF(PatientData[[#This Row],[bmi]]&lt;18.5,"Underweight",
IF(PatientData[[#This Row],[bmi]]&lt;25,"Normal",
IF(PatientData[[#This Row],[bmi]]&lt;30,"Overweight","Obese")))</f>
        <v>Obese</v>
      </c>
      <c r="R9300" t="str">
        <f t="shared" si="5001"/>
        <v>High BP</v>
      </c>
      <c r="S9300" t="str">
        <f t="shared" si="5002"/>
        <v>High Cost</v>
      </c>
    </row>
    <row r="9301" spans="1:19" x14ac:dyDescent="0.3">
      <c r="A9301">
        <v>63</v>
      </c>
      <c r="B9301" t="s">
        <v>15</v>
      </c>
      <c r="C9301">
        <v>27</v>
      </c>
      <c r="D9301">
        <v>138</v>
      </c>
      <c r="E9301">
        <v>81</v>
      </c>
      <c r="F9301">
        <v>222.9</v>
      </c>
      <c r="G9301">
        <v>106.2</v>
      </c>
      <c r="H9301">
        <v>81</v>
      </c>
      <c r="I9301">
        <v>2</v>
      </c>
      <c r="J9301" t="s">
        <v>27</v>
      </c>
      <c r="K9301" t="s">
        <v>21</v>
      </c>
      <c r="L9301" t="s">
        <v>25</v>
      </c>
      <c r="M9301">
        <v>7</v>
      </c>
      <c r="N9301">
        <v>14672.88</v>
      </c>
      <c r="O9301" t="s">
        <v>19</v>
      </c>
      <c r="P9301" t="str">
        <f t="shared" ref="P9301:P9302" si="5007">IF(A9298&lt;30,"18-29",IF(A9298&lt;45,"30-44",IF(A9298&lt;60,"45-59",IF(A9298&lt;75,"60-74","75+"))))</f>
        <v>75+</v>
      </c>
      <c r="Q9301" t="str">
        <f>IF(PatientData[[#This Row],[bmi]]&lt;18.5,"Underweight",
IF(PatientData[[#This Row],[bmi]]&lt;25,"Normal",
IF(PatientData[[#This Row],[bmi]]&lt;30,"Overweight","Obese")))</f>
        <v>Overweight</v>
      </c>
      <c r="R9301" t="str">
        <f t="shared" si="5001"/>
        <v>High BP</v>
      </c>
      <c r="S9301" t="str">
        <f t="shared" si="5002"/>
        <v>Normal Cost</v>
      </c>
    </row>
    <row r="9302" spans="1:19" x14ac:dyDescent="0.3">
      <c r="A9302">
        <v>89</v>
      </c>
      <c r="B9302" t="s">
        <v>15</v>
      </c>
      <c r="C9302">
        <v>31.9</v>
      </c>
      <c r="D9302">
        <v>137</v>
      </c>
      <c r="E9302">
        <v>70</v>
      </c>
      <c r="F9302">
        <v>242.6</v>
      </c>
      <c r="G9302">
        <v>122.9</v>
      </c>
      <c r="H9302">
        <v>85</v>
      </c>
      <c r="I9302">
        <v>1</v>
      </c>
      <c r="J9302" t="s">
        <v>27</v>
      </c>
      <c r="K9302" t="s">
        <v>26</v>
      </c>
      <c r="L9302" t="s">
        <v>18</v>
      </c>
      <c r="M9302">
        <v>3.2</v>
      </c>
      <c r="N9302">
        <v>6387.05</v>
      </c>
      <c r="O9302" t="s">
        <v>19</v>
      </c>
      <c r="P9302" t="str">
        <f t="shared" si="5007"/>
        <v>45-59</v>
      </c>
      <c r="Q9302" t="str">
        <f>IF(PatientData[[#This Row],[bmi]]&lt;18.5,"Underweight",
IF(PatientData[[#This Row],[bmi]]&lt;25,"Normal",
IF(PatientData[[#This Row],[bmi]]&lt;30,"Overweight","Obese")))</f>
        <v>Obese</v>
      </c>
      <c r="R9302" t="str">
        <f t="shared" si="5001"/>
        <v>High BP</v>
      </c>
      <c r="S9302" t="str">
        <f t="shared" si="5002"/>
        <v>Normal Cost</v>
      </c>
    </row>
    <row r="9303" spans="1:19" x14ac:dyDescent="0.3">
      <c r="A9303">
        <v>57</v>
      </c>
      <c r="B9303" t="s">
        <v>20</v>
      </c>
      <c r="C9303">
        <v>36.5</v>
      </c>
      <c r="D9303">
        <v>119</v>
      </c>
      <c r="E9303">
        <v>69</v>
      </c>
      <c r="F9303">
        <v>247.1</v>
      </c>
      <c r="G9303">
        <v>136.1</v>
      </c>
      <c r="H9303">
        <v>72</v>
      </c>
      <c r="I9303">
        <v>2</v>
      </c>
      <c r="J9303" t="s">
        <v>16</v>
      </c>
      <c r="K9303" t="s">
        <v>17</v>
      </c>
      <c r="L9303" t="s">
        <v>18</v>
      </c>
      <c r="M9303">
        <v>8.6999999999999993</v>
      </c>
      <c r="N9303">
        <v>19537.87</v>
      </c>
      <c r="O9303" t="s">
        <v>19</v>
      </c>
      <c r="P9303" t="str">
        <f t="shared" ref="P9303:P9306" si="5008">IF(A9303&lt;30,"18-29",IF(A9303&lt;45,"30-44",IF(A9303&lt;60,"45-59",IF(A9303&lt;75,"60-74","75+"))))</f>
        <v>45-59</v>
      </c>
      <c r="Q9303" t="str">
        <f>IF(PatientData[[#This Row],[bmi]]&lt;18.5,"Underweight",
IF(PatientData[[#This Row],[bmi]]&lt;25,"Normal",
IF(PatientData[[#This Row],[bmi]]&lt;30,"Overweight","Obese")))</f>
        <v>Obese</v>
      </c>
      <c r="R9303" t="str">
        <f t="shared" si="5001"/>
        <v>Normal BP</v>
      </c>
      <c r="S9303" t="str">
        <f t="shared" si="5002"/>
        <v>High Cost</v>
      </c>
    </row>
    <row r="9304" spans="1:19" x14ac:dyDescent="0.3">
      <c r="A9304">
        <v>79</v>
      </c>
      <c r="B9304" t="s">
        <v>20</v>
      </c>
      <c r="C9304">
        <v>36.5</v>
      </c>
      <c r="D9304">
        <v>129</v>
      </c>
      <c r="E9304">
        <v>72</v>
      </c>
      <c r="F9304">
        <v>255.5</v>
      </c>
      <c r="G9304">
        <v>154.30000000000001</v>
      </c>
      <c r="H9304">
        <v>89</v>
      </c>
      <c r="I9304">
        <v>0</v>
      </c>
      <c r="J9304" t="s">
        <v>16</v>
      </c>
      <c r="K9304" t="s">
        <v>28</v>
      </c>
      <c r="L9304" t="s">
        <v>25</v>
      </c>
      <c r="M9304">
        <v>9.8000000000000007</v>
      </c>
      <c r="N9304">
        <v>17695.060000000001</v>
      </c>
      <c r="O9304" t="s">
        <v>19</v>
      </c>
      <c r="P9304" t="str">
        <f t="shared" si="5008"/>
        <v>75+</v>
      </c>
      <c r="Q9304" t="str">
        <f>IF(PatientData[[#This Row],[bmi]]&lt;18.5,"Underweight",
IF(PatientData[[#This Row],[bmi]]&lt;25,"Normal",
IF(PatientData[[#This Row],[bmi]]&lt;30,"Overweight","Obese")))</f>
        <v>Obese</v>
      </c>
      <c r="R9304" t="str">
        <f t="shared" si="5001"/>
        <v>High BP</v>
      </c>
      <c r="S9304" t="str">
        <f t="shared" si="5002"/>
        <v>High Cost</v>
      </c>
    </row>
    <row r="9305" spans="1:19" x14ac:dyDescent="0.3">
      <c r="A9305">
        <v>69</v>
      </c>
      <c r="B9305" t="s">
        <v>20</v>
      </c>
      <c r="C9305">
        <v>36.5</v>
      </c>
      <c r="D9305">
        <v>130</v>
      </c>
      <c r="E9305">
        <v>76</v>
      </c>
      <c r="F9305">
        <v>221.6</v>
      </c>
      <c r="G9305">
        <v>95.3</v>
      </c>
      <c r="H9305">
        <v>79</v>
      </c>
      <c r="I9305">
        <v>0</v>
      </c>
      <c r="J9305" t="s">
        <v>16</v>
      </c>
      <c r="K9305" t="s">
        <v>21</v>
      </c>
      <c r="L9305" t="s">
        <v>22</v>
      </c>
      <c r="M9305">
        <v>7.9</v>
      </c>
      <c r="N9305">
        <v>18414.740000000002</v>
      </c>
      <c r="O9305" t="s">
        <v>19</v>
      </c>
      <c r="P9305" t="str">
        <f t="shared" si="5008"/>
        <v>60-74</v>
      </c>
      <c r="Q9305" t="str">
        <f>IF(PatientData[[#This Row],[bmi]]&lt;18.5,"Underweight",
IF(PatientData[[#This Row],[bmi]]&lt;25,"Normal",
IF(PatientData[[#This Row],[bmi]]&lt;30,"Overweight","Obese")))</f>
        <v>Obese</v>
      </c>
      <c r="R9305" t="str">
        <f t="shared" si="5001"/>
        <v>High BP</v>
      </c>
      <c r="S9305" t="str">
        <f t="shared" si="5002"/>
        <v>High Cost</v>
      </c>
    </row>
    <row r="9306" spans="1:19" x14ac:dyDescent="0.3">
      <c r="A9306">
        <v>70</v>
      </c>
      <c r="B9306" t="s">
        <v>20</v>
      </c>
      <c r="C9306">
        <v>36.5</v>
      </c>
      <c r="D9306">
        <v>131</v>
      </c>
      <c r="E9306">
        <v>73</v>
      </c>
      <c r="F9306">
        <v>235.6</v>
      </c>
      <c r="G9306">
        <v>163.80000000000001</v>
      </c>
      <c r="H9306">
        <v>77</v>
      </c>
      <c r="I9306">
        <v>0</v>
      </c>
      <c r="J9306" t="s">
        <v>16</v>
      </c>
      <c r="K9306" t="s">
        <v>26</v>
      </c>
      <c r="L9306" t="s">
        <v>25</v>
      </c>
      <c r="M9306">
        <v>9.1999999999999993</v>
      </c>
      <c r="N9306">
        <v>17902.8</v>
      </c>
      <c r="O9306" t="s">
        <v>19</v>
      </c>
      <c r="P9306" t="str">
        <f t="shared" si="5008"/>
        <v>60-74</v>
      </c>
      <c r="Q9306" t="str">
        <f>IF(PatientData[[#This Row],[bmi]]&lt;18.5,"Underweight",
IF(PatientData[[#This Row],[bmi]]&lt;25,"Normal",
IF(PatientData[[#This Row],[bmi]]&lt;30,"Overweight","Obese")))</f>
        <v>Obese</v>
      </c>
      <c r="R9306" t="str">
        <f t="shared" si="5001"/>
        <v>High BP</v>
      </c>
      <c r="S9306" t="str">
        <f t="shared" si="5002"/>
        <v>High Cost</v>
      </c>
    </row>
    <row r="9307" spans="1:19" x14ac:dyDescent="0.3">
      <c r="A9307">
        <v>72</v>
      </c>
      <c r="B9307" t="s">
        <v>15</v>
      </c>
      <c r="C9307">
        <v>26.1</v>
      </c>
      <c r="D9307">
        <v>126</v>
      </c>
      <c r="E9307">
        <v>75</v>
      </c>
      <c r="F9307">
        <v>208.4</v>
      </c>
      <c r="G9307">
        <v>101.3</v>
      </c>
      <c r="H9307">
        <v>80</v>
      </c>
      <c r="I9307">
        <v>1</v>
      </c>
      <c r="J9307" t="s">
        <v>24</v>
      </c>
      <c r="K9307" t="s">
        <v>26</v>
      </c>
      <c r="L9307" t="s">
        <v>22</v>
      </c>
      <c r="M9307">
        <v>11.5</v>
      </c>
      <c r="N9307">
        <v>23399.89</v>
      </c>
      <c r="O9307" t="s">
        <v>23</v>
      </c>
      <c r="P9307" t="str">
        <f t="shared" ref="P9307:P9308" si="5009">IF(A9304&lt;30,"18-29",IF(A9304&lt;45,"30-44",IF(A9304&lt;60,"45-59",IF(A9304&lt;75,"60-74","75+"))))</f>
        <v>75+</v>
      </c>
      <c r="Q9307" t="str">
        <f>IF(PatientData[[#This Row],[bmi]]&lt;18.5,"Underweight",
IF(PatientData[[#This Row],[bmi]]&lt;25,"Normal",
IF(PatientData[[#This Row],[bmi]]&lt;30,"Overweight","Obese")))</f>
        <v>Overweight</v>
      </c>
      <c r="R9307" t="str">
        <f t="shared" si="5001"/>
        <v>High BP</v>
      </c>
      <c r="S9307" t="str">
        <f t="shared" si="5002"/>
        <v>High Cost</v>
      </c>
    </row>
    <row r="9308" spans="1:19" x14ac:dyDescent="0.3">
      <c r="A9308">
        <v>60</v>
      </c>
      <c r="B9308" t="s">
        <v>15</v>
      </c>
      <c r="C9308">
        <v>18</v>
      </c>
      <c r="D9308">
        <v>126</v>
      </c>
      <c r="E9308">
        <v>72</v>
      </c>
      <c r="F9308">
        <v>185.7</v>
      </c>
      <c r="G9308">
        <v>115.7</v>
      </c>
      <c r="H9308">
        <v>102</v>
      </c>
      <c r="I9308">
        <v>1</v>
      </c>
      <c r="J9308" t="s">
        <v>16</v>
      </c>
      <c r="K9308" t="s">
        <v>21</v>
      </c>
      <c r="L9308" t="s">
        <v>18</v>
      </c>
      <c r="M9308">
        <v>16.8</v>
      </c>
      <c r="N9308">
        <v>29429.27</v>
      </c>
      <c r="O9308" t="s">
        <v>19</v>
      </c>
      <c r="P9308" t="str">
        <f t="shared" si="5009"/>
        <v>60-74</v>
      </c>
      <c r="Q9308" t="str">
        <f>IF(PatientData[[#This Row],[bmi]]&lt;18.5,"Underweight",
IF(PatientData[[#This Row],[bmi]]&lt;25,"Normal",
IF(PatientData[[#This Row],[bmi]]&lt;30,"Overweight","Obese")))</f>
        <v>Underweight</v>
      </c>
      <c r="R9308" t="str">
        <f t="shared" si="5001"/>
        <v>High BP</v>
      </c>
      <c r="S9308" t="str">
        <f t="shared" si="5002"/>
        <v>High Cost</v>
      </c>
    </row>
    <row r="9309" spans="1:19" x14ac:dyDescent="0.3">
      <c r="A9309">
        <v>83</v>
      </c>
      <c r="B9309" t="s">
        <v>20</v>
      </c>
      <c r="C9309">
        <v>36.5</v>
      </c>
      <c r="D9309">
        <v>153</v>
      </c>
      <c r="E9309">
        <v>91</v>
      </c>
      <c r="F9309">
        <v>266.10000000000002</v>
      </c>
      <c r="G9309">
        <v>111.1</v>
      </c>
      <c r="H9309">
        <v>57</v>
      </c>
      <c r="I9309">
        <v>1</v>
      </c>
      <c r="J9309" t="s">
        <v>24</v>
      </c>
      <c r="K9309" t="s">
        <v>21</v>
      </c>
      <c r="L9309" t="s">
        <v>22</v>
      </c>
      <c r="M9309">
        <v>7.6</v>
      </c>
      <c r="N9309">
        <v>13251.5</v>
      </c>
      <c r="O9309" t="s">
        <v>19</v>
      </c>
      <c r="P9309" t="str">
        <f t="shared" ref="P9309" si="5010">IF(A9309&lt;30,"18-29",IF(A9309&lt;45,"30-44",IF(A9309&lt;60,"45-59",IF(A9309&lt;75,"60-74","75+"))))</f>
        <v>75+</v>
      </c>
      <c r="Q9309" t="str">
        <f>IF(PatientData[[#This Row],[bmi]]&lt;18.5,"Underweight",
IF(PatientData[[#This Row],[bmi]]&lt;25,"Normal",
IF(PatientData[[#This Row],[bmi]]&lt;30,"Overweight","Obese")))</f>
        <v>Obese</v>
      </c>
      <c r="R9309" t="str">
        <f t="shared" si="5001"/>
        <v>High BP</v>
      </c>
      <c r="S9309" t="str">
        <f t="shared" si="5002"/>
        <v>Normal Cost</v>
      </c>
    </row>
    <row r="9310" spans="1:19" x14ac:dyDescent="0.3">
      <c r="A9310">
        <v>58</v>
      </c>
      <c r="B9310" t="s">
        <v>15</v>
      </c>
      <c r="C9310">
        <v>27.7</v>
      </c>
      <c r="D9310">
        <v>129</v>
      </c>
      <c r="E9310">
        <v>76</v>
      </c>
      <c r="F9310">
        <v>254</v>
      </c>
      <c r="G9310">
        <v>131.1</v>
      </c>
      <c r="H9310">
        <v>77</v>
      </c>
      <c r="I9310">
        <v>1</v>
      </c>
      <c r="J9310" t="s">
        <v>27</v>
      </c>
      <c r="K9310" t="s">
        <v>28</v>
      </c>
      <c r="L9310" t="s">
        <v>25</v>
      </c>
      <c r="M9310">
        <v>3.7</v>
      </c>
      <c r="N9310">
        <v>10284.43</v>
      </c>
      <c r="O9310" t="s">
        <v>19</v>
      </c>
      <c r="P9310" t="str">
        <f t="shared" ref="P9310:P9313" si="5011">IF(A9307&lt;30,"18-29",IF(A9307&lt;45,"30-44",IF(A9307&lt;60,"45-59",IF(A9307&lt;75,"60-74","75+"))))</f>
        <v>60-74</v>
      </c>
      <c r="Q9310" t="str">
        <f>IF(PatientData[[#This Row],[bmi]]&lt;18.5,"Underweight",
IF(PatientData[[#This Row],[bmi]]&lt;25,"Normal",
IF(PatientData[[#This Row],[bmi]]&lt;30,"Overweight","Obese")))</f>
        <v>Overweight</v>
      </c>
      <c r="R9310" t="str">
        <f t="shared" si="5001"/>
        <v>High BP</v>
      </c>
      <c r="S9310" t="str">
        <f t="shared" si="5002"/>
        <v>Normal Cost</v>
      </c>
    </row>
    <row r="9311" spans="1:19" x14ac:dyDescent="0.3">
      <c r="A9311">
        <v>41</v>
      </c>
      <c r="B9311" t="s">
        <v>15</v>
      </c>
      <c r="C9311">
        <v>35.4</v>
      </c>
      <c r="D9311">
        <v>132</v>
      </c>
      <c r="E9311">
        <v>74</v>
      </c>
      <c r="F9311">
        <v>238.5</v>
      </c>
      <c r="G9311">
        <v>154.30000000000001</v>
      </c>
      <c r="H9311">
        <v>73</v>
      </c>
      <c r="I9311">
        <v>0</v>
      </c>
      <c r="J9311" t="s">
        <v>24</v>
      </c>
      <c r="K9311" t="s">
        <v>21</v>
      </c>
      <c r="L9311" t="s">
        <v>25</v>
      </c>
      <c r="M9311">
        <v>6.1</v>
      </c>
      <c r="N9311">
        <v>11181.77</v>
      </c>
      <c r="O9311" t="s">
        <v>19</v>
      </c>
      <c r="P9311" t="str">
        <f t="shared" si="5011"/>
        <v>60-74</v>
      </c>
      <c r="Q9311" t="str">
        <f>IF(PatientData[[#This Row],[bmi]]&lt;18.5,"Underweight",
IF(PatientData[[#This Row],[bmi]]&lt;25,"Normal",
IF(PatientData[[#This Row],[bmi]]&lt;30,"Overweight","Obese")))</f>
        <v>Obese</v>
      </c>
      <c r="R9311" t="str">
        <f t="shared" si="5001"/>
        <v>High BP</v>
      </c>
      <c r="S9311" t="str">
        <f t="shared" si="5002"/>
        <v>Normal Cost</v>
      </c>
    </row>
    <row r="9312" spans="1:19" x14ac:dyDescent="0.3">
      <c r="A9312">
        <v>77</v>
      </c>
      <c r="B9312" t="s">
        <v>15</v>
      </c>
      <c r="C9312">
        <v>20.5</v>
      </c>
      <c r="D9312">
        <v>118</v>
      </c>
      <c r="E9312">
        <v>64</v>
      </c>
      <c r="F9312">
        <v>215.7</v>
      </c>
      <c r="G9312">
        <v>104.4</v>
      </c>
      <c r="H9312">
        <v>51</v>
      </c>
      <c r="I9312">
        <v>2</v>
      </c>
      <c r="J9312" t="s">
        <v>27</v>
      </c>
      <c r="K9312" t="s">
        <v>26</v>
      </c>
      <c r="L9312" t="s">
        <v>25</v>
      </c>
      <c r="M9312">
        <v>1.3</v>
      </c>
      <c r="N9312">
        <v>3818.81</v>
      </c>
      <c r="O9312" t="s">
        <v>19</v>
      </c>
      <c r="P9312" t="str">
        <f t="shared" si="5011"/>
        <v>75+</v>
      </c>
      <c r="Q9312" t="str">
        <f>IF(PatientData[[#This Row],[bmi]]&lt;18.5,"Underweight",
IF(PatientData[[#This Row],[bmi]]&lt;25,"Normal",
IF(PatientData[[#This Row],[bmi]]&lt;30,"Overweight","Obese")))</f>
        <v>Normal</v>
      </c>
      <c r="R9312" t="str">
        <f t="shared" si="5001"/>
        <v>Normal BP</v>
      </c>
      <c r="S9312" t="str">
        <f t="shared" si="5002"/>
        <v>Normal Cost</v>
      </c>
    </row>
    <row r="9313" spans="1:19" x14ac:dyDescent="0.3">
      <c r="A9313">
        <v>44</v>
      </c>
      <c r="B9313" t="s">
        <v>15</v>
      </c>
      <c r="C9313">
        <v>27.7</v>
      </c>
      <c r="D9313">
        <v>115</v>
      </c>
      <c r="E9313">
        <v>62</v>
      </c>
      <c r="F9313">
        <v>224.1</v>
      </c>
      <c r="G9313">
        <v>201.1</v>
      </c>
      <c r="H9313">
        <v>78</v>
      </c>
      <c r="I9313">
        <v>0</v>
      </c>
      <c r="J9313" t="s">
        <v>24</v>
      </c>
      <c r="K9313" t="s">
        <v>17</v>
      </c>
      <c r="L9313" t="s">
        <v>18</v>
      </c>
      <c r="M9313">
        <v>4.5999999999999996</v>
      </c>
      <c r="N9313">
        <v>8487.9699999999993</v>
      </c>
      <c r="O9313" t="s">
        <v>19</v>
      </c>
      <c r="P9313" t="str">
        <f t="shared" si="5011"/>
        <v>45-59</v>
      </c>
      <c r="Q9313" t="str">
        <f>IF(PatientData[[#This Row],[bmi]]&lt;18.5,"Underweight",
IF(PatientData[[#This Row],[bmi]]&lt;25,"Normal",
IF(PatientData[[#This Row],[bmi]]&lt;30,"Overweight","Obese")))</f>
        <v>Overweight</v>
      </c>
      <c r="R9313" t="str">
        <f t="shared" si="5001"/>
        <v>Normal BP</v>
      </c>
      <c r="S9313" t="str">
        <f t="shared" si="5002"/>
        <v>Normal Cost</v>
      </c>
    </row>
    <row r="9314" spans="1:19" x14ac:dyDescent="0.3">
      <c r="A9314">
        <v>82</v>
      </c>
      <c r="B9314" t="s">
        <v>20</v>
      </c>
      <c r="C9314">
        <v>36.5</v>
      </c>
      <c r="D9314">
        <v>149</v>
      </c>
      <c r="E9314">
        <v>83</v>
      </c>
      <c r="F9314">
        <v>272.7</v>
      </c>
      <c r="G9314">
        <v>108.7</v>
      </c>
      <c r="H9314">
        <v>79</v>
      </c>
      <c r="I9314">
        <v>1</v>
      </c>
      <c r="J9314" t="s">
        <v>27</v>
      </c>
      <c r="K9314" t="s">
        <v>26</v>
      </c>
      <c r="L9314" t="s">
        <v>18</v>
      </c>
      <c r="M9314">
        <v>3.4</v>
      </c>
      <c r="N9314">
        <v>7427.09</v>
      </c>
      <c r="O9314" t="s">
        <v>19</v>
      </c>
      <c r="P9314" t="str">
        <f t="shared" ref="P9314" si="5012">IF(A9314&lt;30,"18-29",IF(A9314&lt;45,"30-44",IF(A9314&lt;60,"45-59",IF(A9314&lt;75,"60-74","75+"))))</f>
        <v>75+</v>
      </c>
      <c r="Q9314" t="str">
        <f>IF(PatientData[[#This Row],[bmi]]&lt;18.5,"Underweight",
IF(PatientData[[#This Row],[bmi]]&lt;25,"Normal",
IF(PatientData[[#This Row],[bmi]]&lt;30,"Overweight","Obese")))</f>
        <v>Obese</v>
      </c>
      <c r="R9314" t="str">
        <f t="shared" si="5001"/>
        <v>High BP</v>
      </c>
      <c r="S9314" t="str">
        <f t="shared" si="5002"/>
        <v>Normal Cost</v>
      </c>
    </row>
    <row r="9315" spans="1:19" x14ac:dyDescent="0.3">
      <c r="A9315">
        <v>85</v>
      </c>
      <c r="B9315" t="s">
        <v>15</v>
      </c>
      <c r="C9315">
        <v>27.8</v>
      </c>
      <c r="D9315">
        <v>136</v>
      </c>
      <c r="E9315">
        <v>74</v>
      </c>
      <c r="F9315">
        <v>235.6</v>
      </c>
      <c r="G9315">
        <v>81.8</v>
      </c>
      <c r="H9315">
        <v>73</v>
      </c>
      <c r="I9315">
        <v>4</v>
      </c>
      <c r="J9315" t="s">
        <v>16</v>
      </c>
      <c r="K9315" t="s">
        <v>26</v>
      </c>
      <c r="L9315" t="s">
        <v>22</v>
      </c>
      <c r="M9315">
        <v>16.399999999999999</v>
      </c>
      <c r="N9315">
        <v>26199.69</v>
      </c>
      <c r="O9315" t="s">
        <v>19</v>
      </c>
      <c r="P9315" t="str">
        <f t="shared" ref="P9315" si="5013">IF(A9312&lt;30,"18-29",IF(A9312&lt;45,"30-44",IF(A9312&lt;60,"45-59",IF(A9312&lt;75,"60-74","75+"))))</f>
        <v>75+</v>
      </c>
      <c r="Q9315" t="str">
        <f>IF(PatientData[[#This Row],[bmi]]&lt;18.5,"Underweight",
IF(PatientData[[#This Row],[bmi]]&lt;25,"Normal",
IF(PatientData[[#This Row],[bmi]]&lt;30,"Overweight","Obese")))</f>
        <v>Overweight</v>
      </c>
      <c r="R9315" t="str">
        <f t="shared" si="5001"/>
        <v>High BP</v>
      </c>
      <c r="S9315" t="str">
        <f t="shared" si="5002"/>
        <v>High Cost</v>
      </c>
    </row>
    <row r="9316" spans="1:19" x14ac:dyDescent="0.3">
      <c r="A9316">
        <v>62</v>
      </c>
      <c r="B9316" t="s">
        <v>20</v>
      </c>
      <c r="C9316">
        <v>36.5</v>
      </c>
      <c r="D9316">
        <v>129</v>
      </c>
      <c r="E9316">
        <v>73</v>
      </c>
      <c r="F9316">
        <v>253.1</v>
      </c>
      <c r="G9316">
        <v>162.9</v>
      </c>
      <c r="H9316">
        <v>88</v>
      </c>
      <c r="I9316">
        <v>1</v>
      </c>
      <c r="J9316" t="s">
        <v>27</v>
      </c>
      <c r="K9316" t="s">
        <v>26</v>
      </c>
      <c r="L9316" t="s">
        <v>18</v>
      </c>
      <c r="M9316">
        <v>2.2999999999999998</v>
      </c>
      <c r="N9316">
        <v>5623.66</v>
      </c>
      <c r="O9316" t="s">
        <v>19</v>
      </c>
      <c r="P9316" t="str">
        <f t="shared" ref="P9316" si="5014">IF(A9316&lt;30,"18-29",IF(A9316&lt;45,"30-44",IF(A9316&lt;60,"45-59",IF(A9316&lt;75,"60-74","75+"))))</f>
        <v>60-74</v>
      </c>
      <c r="Q9316" t="str">
        <f>IF(PatientData[[#This Row],[bmi]]&lt;18.5,"Underweight",
IF(PatientData[[#This Row],[bmi]]&lt;25,"Normal",
IF(PatientData[[#This Row],[bmi]]&lt;30,"Overweight","Obese")))</f>
        <v>Obese</v>
      </c>
      <c r="R9316" t="str">
        <f t="shared" si="5001"/>
        <v>High BP</v>
      </c>
      <c r="S9316" t="str">
        <f t="shared" si="5002"/>
        <v>Normal Cost</v>
      </c>
    </row>
    <row r="9317" spans="1:19" x14ac:dyDescent="0.3">
      <c r="A9317">
        <v>61</v>
      </c>
      <c r="B9317" t="s">
        <v>15</v>
      </c>
      <c r="C9317">
        <v>20.5</v>
      </c>
      <c r="D9317">
        <v>125</v>
      </c>
      <c r="E9317">
        <v>80</v>
      </c>
      <c r="F9317">
        <v>201.4</v>
      </c>
      <c r="G9317">
        <v>90.3</v>
      </c>
      <c r="H9317">
        <v>85</v>
      </c>
      <c r="I9317">
        <v>3</v>
      </c>
      <c r="J9317" t="s">
        <v>27</v>
      </c>
      <c r="K9317" t="s">
        <v>21</v>
      </c>
      <c r="L9317" t="s">
        <v>18</v>
      </c>
      <c r="M9317">
        <v>2.7</v>
      </c>
      <c r="N9317">
        <v>7796.65</v>
      </c>
      <c r="O9317" t="s">
        <v>19</v>
      </c>
      <c r="P9317" t="str">
        <f t="shared" ref="P9317" si="5015">IF(A9314&lt;30,"18-29",IF(A9314&lt;45,"30-44",IF(A9314&lt;60,"45-59",IF(A9314&lt;75,"60-74","75+"))))</f>
        <v>75+</v>
      </c>
      <c r="Q9317" t="str">
        <f>IF(PatientData[[#This Row],[bmi]]&lt;18.5,"Underweight",
IF(PatientData[[#This Row],[bmi]]&lt;25,"Normal",
IF(PatientData[[#This Row],[bmi]]&lt;30,"Overweight","Obese")))</f>
        <v>Normal</v>
      </c>
      <c r="R9317" t="str">
        <f t="shared" si="5001"/>
        <v>High BP</v>
      </c>
      <c r="S9317" t="str">
        <f t="shared" si="5002"/>
        <v>Normal Cost</v>
      </c>
    </row>
    <row r="9318" spans="1:19" x14ac:dyDescent="0.3">
      <c r="A9318">
        <v>62</v>
      </c>
      <c r="B9318" t="s">
        <v>20</v>
      </c>
      <c r="C9318">
        <v>36.6</v>
      </c>
      <c r="D9318">
        <v>123</v>
      </c>
      <c r="E9318">
        <v>71</v>
      </c>
      <c r="F9318">
        <v>246.6</v>
      </c>
      <c r="G9318">
        <v>138.6</v>
      </c>
      <c r="H9318">
        <v>69</v>
      </c>
      <c r="I9318">
        <v>1</v>
      </c>
      <c r="J9318" t="s">
        <v>24</v>
      </c>
      <c r="K9318" t="s">
        <v>17</v>
      </c>
      <c r="L9318" t="s">
        <v>25</v>
      </c>
      <c r="M9318">
        <v>2.4</v>
      </c>
      <c r="N9318">
        <v>5234.76</v>
      </c>
      <c r="O9318" t="s">
        <v>19</v>
      </c>
      <c r="P9318" t="str">
        <f t="shared" ref="P9318" si="5016">IF(A9318&lt;30,"18-29",IF(A9318&lt;45,"30-44",IF(A9318&lt;60,"45-59",IF(A9318&lt;75,"60-74","75+"))))</f>
        <v>60-74</v>
      </c>
      <c r="Q9318" t="str">
        <f>IF(PatientData[[#This Row],[bmi]]&lt;18.5,"Underweight",
IF(PatientData[[#This Row],[bmi]]&lt;25,"Normal",
IF(PatientData[[#This Row],[bmi]]&lt;30,"Overweight","Obese")))</f>
        <v>Obese</v>
      </c>
      <c r="R9318" t="str">
        <f t="shared" si="5001"/>
        <v>High BP</v>
      </c>
      <c r="S9318" t="str">
        <f t="shared" si="5002"/>
        <v>Normal Cost</v>
      </c>
    </row>
    <row r="9319" spans="1:19" x14ac:dyDescent="0.3">
      <c r="A9319">
        <v>84</v>
      </c>
      <c r="B9319" t="s">
        <v>15</v>
      </c>
      <c r="C9319">
        <v>22.9</v>
      </c>
      <c r="D9319">
        <v>138</v>
      </c>
      <c r="E9319">
        <v>78</v>
      </c>
      <c r="F9319">
        <v>191.9</v>
      </c>
      <c r="G9319">
        <v>94.2</v>
      </c>
      <c r="H9319">
        <v>75</v>
      </c>
      <c r="I9319">
        <v>2</v>
      </c>
      <c r="J9319" t="s">
        <v>27</v>
      </c>
      <c r="K9319" t="s">
        <v>26</v>
      </c>
      <c r="L9319" t="s">
        <v>18</v>
      </c>
      <c r="M9319">
        <v>1.3</v>
      </c>
      <c r="N9319">
        <v>3489.97</v>
      </c>
      <c r="O9319" t="s">
        <v>19</v>
      </c>
      <c r="P9319" t="str">
        <f t="shared" ref="P9319" si="5017">IF(A9316&lt;30,"18-29",IF(A9316&lt;45,"30-44",IF(A9316&lt;60,"45-59",IF(A9316&lt;75,"60-74","75+"))))</f>
        <v>60-74</v>
      </c>
      <c r="Q9319" t="str">
        <f>IF(PatientData[[#This Row],[bmi]]&lt;18.5,"Underweight",
IF(PatientData[[#This Row],[bmi]]&lt;25,"Normal",
IF(PatientData[[#This Row],[bmi]]&lt;30,"Overweight","Obese")))</f>
        <v>Normal</v>
      </c>
      <c r="R9319" t="str">
        <f t="shared" si="5001"/>
        <v>High BP</v>
      </c>
      <c r="S9319" t="str">
        <f t="shared" si="5002"/>
        <v>Normal Cost</v>
      </c>
    </row>
    <row r="9320" spans="1:19" x14ac:dyDescent="0.3">
      <c r="A9320">
        <v>81</v>
      </c>
      <c r="B9320" t="s">
        <v>20</v>
      </c>
      <c r="C9320">
        <v>36.6</v>
      </c>
      <c r="D9320">
        <v>138</v>
      </c>
      <c r="E9320">
        <v>88</v>
      </c>
      <c r="F9320">
        <v>261.8</v>
      </c>
      <c r="G9320">
        <v>141.6</v>
      </c>
      <c r="H9320">
        <v>79</v>
      </c>
      <c r="I9320">
        <v>1</v>
      </c>
      <c r="J9320" t="s">
        <v>27</v>
      </c>
      <c r="K9320" t="s">
        <v>17</v>
      </c>
      <c r="L9320" t="s">
        <v>25</v>
      </c>
      <c r="M9320">
        <v>3.8</v>
      </c>
      <c r="N9320">
        <v>7171.14</v>
      </c>
      <c r="O9320" t="s">
        <v>19</v>
      </c>
      <c r="P9320" t="str">
        <f t="shared" ref="P9320:P9321" si="5018">IF(A9320&lt;30,"18-29",IF(A9320&lt;45,"30-44",IF(A9320&lt;60,"45-59",IF(A9320&lt;75,"60-74","75+"))))</f>
        <v>75+</v>
      </c>
      <c r="Q9320" t="str">
        <f>IF(PatientData[[#This Row],[bmi]]&lt;18.5,"Underweight",
IF(PatientData[[#This Row],[bmi]]&lt;25,"Normal",
IF(PatientData[[#This Row],[bmi]]&lt;30,"Overweight","Obese")))</f>
        <v>Obese</v>
      </c>
      <c r="R9320" t="str">
        <f t="shared" si="5001"/>
        <v>High BP</v>
      </c>
      <c r="S9320" t="str">
        <f t="shared" si="5002"/>
        <v>Normal Cost</v>
      </c>
    </row>
    <row r="9321" spans="1:19" x14ac:dyDescent="0.3">
      <c r="A9321">
        <v>69</v>
      </c>
      <c r="B9321" t="s">
        <v>20</v>
      </c>
      <c r="C9321">
        <v>36.6</v>
      </c>
      <c r="D9321">
        <v>133</v>
      </c>
      <c r="E9321">
        <v>81</v>
      </c>
      <c r="F9321">
        <v>274</v>
      </c>
      <c r="G9321">
        <v>105.4</v>
      </c>
      <c r="H9321">
        <v>100</v>
      </c>
      <c r="I9321">
        <v>2</v>
      </c>
      <c r="J9321" t="s">
        <v>16</v>
      </c>
      <c r="K9321" t="s">
        <v>28</v>
      </c>
      <c r="L9321" t="s">
        <v>25</v>
      </c>
      <c r="M9321">
        <v>6.7</v>
      </c>
      <c r="N9321">
        <v>17319.37</v>
      </c>
      <c r="O9321" t="s">
        <v>19</v>
      </c>
      <c r="P9321" t="str">
        <f t="shared" si="5018"/>
        <v>60-74</v>
      </c>
      <c r="Q9321" t="str">
        <f>IF(PatientData[[#This Row],[bmi]]&lt;18.5,"Underweight",
IF(PatientData[[#This Row],[bmi]]&lt;25,"Normal",
IF(PatientData[[#This Row],[bmi]]&lt;30,"Overweight","Obese")))</f>
        <v>Obese</v>
      </c>
      <c r="R9321" t="str">
        <f t="shared" si="5001"/>
        <v>High BP</v>
      </c>
      <c r="S9321" t="str">
        <f t="shared" si="5002"/>
        <v>High Cost</v>
      </c>
    </row>
    <row r="9322" spans="1:19" x14ac:dyDescent="0.3">
      <c r="A9322">
        <v>95</v>
      </c>
      <c r="B9322" t="s">
        <v>15</v>
      </c>
      <c r="C9322">
        <v>25.3</v>
      </c>
      <c r="D9322">
        <v>129</v>
      </c>
      <c r="E9322">
        <v>87</v>
      </c>
      <c r="F9322">
        <v>248.9</v>
      </c>
      <c r="G9322">
        <v>120.1</v>
      </c>
      <c r="H9322">
        <v>76</v>
      </c>
      <c r="I9322">
        <v>8</v>
      </c>
      <c r="J9322" t="s">
        <v>24</v>
      </c>
      <c r="K9322" t="s">
        <v>17</v>
      </c>
      <c r="L9322" t="s">
        <v>18</v>
      </c>
      <c r="M9322">
        <v>6.2</v>
      </c>
      <c r="N9322">
        <v>11179.13</v>
      </c>
      <c r="O9322" t="s">
        <v>19</v>
      </c>
      <c r="P9322" t="str">
        <f t="shared" ref="P9322" si="5019">IF(A9319&lt;30,"18-29",IF(A9319&lt;45,"30-44",IF(A9319&lt;60,"45-59",IF(A9319&lt;75,"60-74","75+"))))</f>
        <v>75+</v>
      </c>
      <c r="Q9322" t="str">
        <f>IF(PatientData[[#This Row],[bmi]]&lt;18.5,"Underweight",
IF(PatientData[[#This Row],[bmi]]&lt;25,"Normal",
IF(PatientData[[#This Row],[bmi]]&lt;30,"Overweight","Obese")))</f>
        <v>Overweight</v>
      </c>
      <c r="R9322" t="str">
        <f t="shared" si="5001"/>
        <v>High BP</v>
      </c>
      <c r="S9322" t="str">
        <f t="shared" si="5002"/>
        <v>Normal Cost</v>
      </c>
    </row>
    <row r="9323" spans="1:19" x14ac:dyDescent="0.3">
      <c r="A9323">
        <v>74</v>
      </c>
      <c r="B9323" t="s">
        <v>20</v>
      </c>
      <c r="C9323">
        <v>36.6</v>
      </c>
      <c r="D9323">
        <v>148</v>
      </c>
      <c r="E9323">
        <v>94</v>
      </c>
      <c r="F9323">
        <v>251.6</v>
      </c>
      <c r="G9323">
        <v>107.3</v>
      </c>
      <c r="H9323">
        <v>70</v>
      </c>
      <c r="I9323">
        <v>0</v>
      </c>
      <c r="J9323" t="s">
        <v>16</v>
      </c>
      <c r="K9323" t="s">
        <v>28</v>
      </c>
      <c r="L9323" t="s">
        <v>18</v>
      </c>
      <c r="M9323">
        <v>7.5</v>
      </c>
      <c r="N9323">
        <v>17097.689999999999</v>
      </c>
      <c r="O9323" t="s">
        <v>19</v>
      </c>
      <c r="P9323" t="str">
        <f t="shared" ref="P9323:P9324" si="5020">IF(A9323&lt;30,"18-29",IF(A9323&lt;45,"30-44",IF(A9323&lt;60,"45-59",IF(A9323&lt;75,"60-74","75+"))))</f>
        <v>60-74</v>
      </c>
      <c r="Q9323" t="str">
        <f>IF(PatientData[[#This Row],[bmi]]&lt;18.5,"Underweight",
IF(PatientData[[#This Row],[bmi]]&lt;25,"Normal",
IF(PatientData[[#This Row],[bmi]]&lt;30,"Overweight","Obese")))</f>
        <v>Obese</v>
      </c>
      <c r="R9323" t="str">
        <f t="shared" si="5001"/>
        <v>High BP</v>
      </c>
      <c r="S9323" t="str">
        <f t="shared" si="5002"/>
        <v>High Cost</v>
      </c>
    </row>
    <row r="9324" spans="1:19" x14ac:dyDescent="0.3">
      <c r="A9324">
        <v>58</v>
      </c>
      <c r="B9324" t="s">
        <v>20</v>
      </c>
      <c r="C9324">
        <v>36.6</v>
      </c>
      <c r="D9324">
        <v>148</v>
      </c>
      <c r="E9324">
        <v>90</v>
      </c>
      <c r="F9324">
        <v>239.1</v>
      </c>
      <c r="G9324">
        <v>107.3</v>
      </c>
      <c r="H9324">
        <v>66</v>
      </c>
      <c r="I9324">
        <v>3</v>
      </c>
      <c r="J9324" t="s">
        <v>16</v>
      </c>
      <c r="K9324" t="s">
        <v>28</v>
      </c>
      <c r="L9324" t="s">
        <v>18</v>
      </c>
      <c r="M9324">
        <v>6.4</v>
      </c>
      <c r="N9324">
        <v>15536.87</v>
      </c>
      <c r="O9324" t="s">
        <v>19</v>
      </c>
      <c r="P9324" t="str">
        <f t="shared" si="5020"/>
        <v>45-59</v>
      </c>
      <c r="Q9324" t="str">
        <f>IF(PatientData[[#This Row],[bmi]]&lt;18.5,"Underweight",
IF(PatientData[[#This Row],[bmi]]&lt;25,"Normal",
IF(PatientData[[#This Row],[bmi]]&lt;30,"Overweight","Obese")))</f>
        <v>Obese</v>
      </c>
      <c r="R9324" t="str">
        <f t="shared" si="5001"/>
        <v>High BP</v>
      </c>
      <c r="S9324" t="str">
        <f t="shared" si="5002"/>
        <v>High Cost</v>
      </c>
    </row>
    <row r="9325" spans="1:19" x14ac:dyDescent="0.3">
      <c r="A9325">
        <v>63</v>
      </c>
      <c r="B9325" t="s">
        <v>15</v>
      </c>
      <c r="C9325">
        <v>26.3</v>
      </c>
      <c r="D9325">
        <v>135</v>
      </c>
      <c r="E9325">
        <v>81</v>
      </c>
      <c r="F9325">
        <v>223.4</v>
      </c>
      <c r="G9325">
        <v>99.3</v>
      </c>
      <c r="H9325">
        <v>88</v>
      </c>
      <c r="I9325">
        <v>1</v>
      </c>
      <c r="J9325" t="s">
        <v>16</v>
      </c>
      <c r="K9325" t="s">
        <v>28</v>
      </c>
      <c r="L9325" t="s">
        <v>18</v>
      </c>
      <c r="M9325">
        <v>7.6</v>
      </c>
      <c r="N9325">
        <v>16777.21</v>
      </c>
      <c r="O9325" t="s">
        <v>19</v>
      </c>
      <c r="P9325" t="str">
        <f t="shared" ref="P9325:P9326" si="5021">IF(A9322&lt;30,"18-29",IF(A9322&lt;45,"30-44",IF(A9322&lt;60,"45-59",IF(A9322&lt;75,"60-74","75+"))))</f>
        <v>75+</v>
      </c>
      <c r="Q9325" t="str">
        <f>IF(PatientData[[#This Row],[bmi]]&lt;18.5,"Underweight",
IF(PatientData[[#This Row],[bmi]]&lt;25,"Normal",
IF(PatientData[[#This Row],[bmi]]&lt;30,"Overweight","Obese")))</f>
        <v>Overweight</v>
      </c>
      <c r="R9325" t="str">
        <f t="shared" si="5001"/>
        <v>High BP</v>
      </c>
      <c r="S9325" t="str">
        <f t="shared" si="5002"/>
        <v>High Cost</v>
      </c>
    </row>
    <row r="9326" spans="1:19" x14ac:dyDescent="0.3">
      <c r="A9326">
        <v>58</v>
      </c>
      <c r="B9326" t="s">
        <v>15</v>
      </c>
      <c r="C9326">
        <v>12.1</v>
      </c>
      <c r="D9326">
        <v>136</v>
      </c>
      <c r="E9326">
        <v>80</v>
      </c>
      <c r="F9326">
        <v>206.4</v>
      </c>
      <c r="G9326">
        <v>123.1</v>
      </c>
      <c r="H9326">
        <v>90</v>
      </c>
      <c r="I9326">
        <v>0</v>
      </c>
      <c r="J9326" t="s">
        <v>16</v>
      </c>
      <c r="K9326" t="s">
        <v>17</v>
      </c>
      <c r="L9326" t="s">
        <v>22</v>
      </c>
      <c r="M9326">
        <v>4.7</v>
      </c>
      <c r="N9326">
        <v>10560.95</v>
      </c>
      <c r="O9326" t="s">
        <v>19</v>
      </c>
      <c r="P9326" t="str">
        <f t="shared" si="5021"/>
        <v>60-74</v>
      </c>
      <c r="Q9326" t="str">
        <f>IF(PatientData[[#This Row],[bmi]]&lt;18.5,"Underweight",
IF(PatientData[[#This Row],[bmi]]&lt;25,"Normal",
IF(PatientData[[#This Row],[bmi]]&lt;30,"Overweight","Obese")))</f>
        <v>Underweight</v>
      </c>
      <c r="R9326" t="str">
        <f t="shared" si="5001"/>
        <v>High BP</v>
      </c>
      <c r="S9326" t="str">
        <f t="shared" si="5002"/>
        <v>Normal Cost</v>
      </c>
    </row>
    <row r="9327" spans="1:19" x14ac:dyDescent="0.3">
      <c r="A9327">
        <v>57</v>
      </c>
      <c r="B9327" t="s">
        <v>20</v>
      </c>
      <c r="C9327">
        <v>36.6</v>
      </c>
      <c r="D9327">
        <v>105</v>
      </c>
      <c r="E9327">
        <v>74</v>
      </c>
      <c r="F9327">
        <v>220.8</v>
      </c>
      <c r="G9327">
        <v>154.19999999999999</v>
      </c>
      <c r="H9327">
        <v>78</v>
      </c>
      <c r="I9327">
        <v>3</v>
      </c>
      <c r="J9327" t="s">
        <v>27</v>
      </c>
      <c r="K9327" t="s">
        <v>26</v>
      </c>
      <c r="L9327" t="s">
        <v>18</v>
      </c>
      <c r="M9327">
        <v>3.8</v>
      </c>
      <c r="N9327">
        <v>7883.78</v>
      </c>
      <c r="O9327" t="s">
        <v>19</v>
      </c>
      <c r="P9327" t="str">
        <f t="shared" ref="P9327:P9328" si="5022">IF(A9327&lt;30,"18-29",IF(A9327&lt;45,"30-44",IF(A9327&lt;60,"45-59",IF(A9327&lt;75,"60-74","75+"))))</f>
        <v>45-59</v>
      </c>
      <c r="Q9327" t="str">
        <f>IF(PatientData[[#This Row],[bmi]]&lt;18.5,"Underweight",
IF(PatientData[[#This Row],[bmi]]&lt;25,"Normal",
IF(PatientData[[#This Row],[bmi]]&lt;30,"Overweight","Obese")))</f>
        <v>Obese</v>
      </c>
      <c r="R9327" t="str">
        <f t="shared" si="5001"/>
        <v>Normal BP</v>
      </c>
      <c r="S9327" t="str">
        <f t="shared" si="5002"/>
        <v>Normal Cost</v>
      </c>
    </row>
    <row r="9328" spans="1:19" x14ac:dyDescent="0.3">
      <c r="A9328">
        <v>45</v>
      </c>
      <c r="B9328" t="s">
        <v>20</v>
      </c>
      <c r="C9328">
        <v>36.6</v>
      </c>
      <c r="D9328">
        <v>139</v>
      </c>
      <c r="E9328">
        <v>84</v>
      </c>
      <c r="F9328">
        <v>252.8</v>
      </c>
      <c r="G9328">
        <v>156.9</v>
      </c>
      <c r="H9328">
        <v>71</v>
      </c>
      <c r="I9328">
        <v>1</v>
      </c>
      <c r="J9328" t="s">
        <v>27</v>
      </c>
      <c r="K9328" t="s">
        <v>21</v>
      </c>
      <c r="L9328" t="s">
        <v>18</v>
      </c>
      <c r="M9328">
        <v>12.9</v>
      </c>
      <c r="N9328">
        <v>25462.3</v>
      </c>
      <c r="O9328" t="s">
        <v>19</v>
      </c>
      <c r="P9328" t="str">
        <f t="shared" si="5022"/>
        <v>45-59</v>
      </c>
      <c r="Q9328" t="str">
        <f>IF(PatientData[[#This Row],[bmi]]&lt;18.5,"Underweight",
IF(PatientData[[#This Row],[bmi]]&lt;25,"Normal",
IF(PatientData[[#This Row],[bmi]]&lt;30,"Overweight","Obese")))</f>
        <v>Obese</v>
      </c>
      <c r="R9328" t="str">
        <f t="shared" si="5001"/>
        <v>High BP</v>
      </c>
      <c r="S9328" t="str">
        <f t="shared" si="5002"/>
        <v>High Cost</v>
      </c>
    </row>
    <row r="9329" spans="1:19" x14ac:dyDescent="0.3">
      <c r="A9329">
        <v>75</v>
      </c>
      <c r="B9329" t="s">
        <v>15</v>
      </c>
      <c r="C9329">
        <v>28</v>
      </c>
      <c r="D9329">
        <v>127</v>
      </c>
      <c r="E9329">
        <v>80</v>
      </c>
      <c r="F9329">
        <v>260.8</v>
      </c>
      <c r="G9329">
        <v>118.1</v>
      </c>
      <c r="H9329">
        <v>83</v>
      </c>
      <c r="I9329">
        <v>1</v>
      </c>
      <c r="J9329" t="s">
        <v>24</v>
      </c>
      <c r="K9329" t="s">
        <v>26</v>
      </c>
      <c r="L9329" t="s">
        <v>25</v>
      </c>
      <c r="M9329">
        <v>5.6</v>
      </c>
      <c r="N9329">
        <v>10263.67</v>
      </c>
      <c r="O9329" t="s">
        <v>23</v>
      </c>
      <c r="P9329" t="str">
        <f t="shared" ref="P9329:P9330" si="5023">IF(A9326&lt;30,"18-29",IF(A9326&lt;45,"30-44",IF(A9326&lt;60,"45-59",IF(A9326&lt;75,"60-74","75+"))))</f>
        <v>45-59</v>
      </c>
      <c r="Q9329" t="str">
        <f>IF(PatientData[[#This Row],[bmi]]&lt;18.5,"Underweight",
IF(PatientData[[#This Row],[bmi]]&lt;25,"Normal",
IF(PatientData[[#This Row],[bmi]]&lt;30,"Overweight","Obese")))</f>
        <v>Overweight</v>
      </c>
      <c r="R9329" t="str">
        <f t="shared" si="5001"/>
        <v>High BP</v>
      </c>
      <c r="S9329" t="str">
        <f t="shared" si="5002"/>
        <v>Normal Cost</v>
      </c>
    </row>
    <row r="9330" spans="1:19" x14ac:dyDescent="0.3">
      <c r="A9330">
        <v>89</v>
      </c>
      <c r="B9330" t="s">
        <v>15</v>
      </c>
      <c r="C9330">
        <v>31.3</v>
      </c>
      <c r="D9330">
        <v>161</v>
      </c>
      <c r="E9330">
        <v>91</v>
      </c>
      <c r="F9330">
        <v>242.6</v>
      </c>
      <c r="G9330">
        <v>108.8</v>
      </c>
      <c r="H9330">
        <v>71</v>
      </c>
      <c r="I9330">
        <v>1</v>
      </c>
      <c r="J9330" t="s">
        <v>16</v>
      </c>
      <c r="K9330" t="s">
        <v>28</v>
      </c>
      <c r="L9330" t="s">
        <v>22</v>
      </c>
      <c r="M9330">
        <v>8</v>
      </c>
      <c r="N9330">
        <v>16756.68</v>
      </c>
      <c r="O9330" t="s">
        <v>19</v>
      </c>
      <c r="P9330" t="str">
        <f t="shared" si="5023"/>
        <v>45-59</v>
      </c>
      <c r="Q9330" t="str">
        <f>IF(PatientData[[#This Row],[bmi]]&lt;18.5,"Underweight",
IF(PatientData[[#This Row],[bmi]]&lt;25,"Normal",
IF(PatientData[[#This Row],[bmi]]&lt;30,"Overweight","Obese")))</f>
        <v>Obese</v>
      </c>
      <c r="R9330" t="str">
        <f t="shared" si="5001"/>
        <v>High BP</v>
      </c>
      <c r="S9330" t="str">
        <f t="shared" si="5002"/>
        <v>High Cost</v>
      </c>
    </row>
    <row r="9331" spans="1:19" x14ac:dyDescent="0.3">
      <c r="A9331">
        <v>56</v>
      </c>
      <c r="B9331" t="s">
        <v>20</v>
      </c>
      <c r="C9331">
        <v>36.6</v>
      </c>
      <c r="D9331">
        <v>139</v>
      </c>
      <c r="E9331">
        <v>82</v>
      </c>
      <c r="F9331">
        <v>240</v>
      </c>
      <c r="G9331">
        <v>124.8</v>
      </c>
      <c r="H9331">
        <v>96</v>
      </c>
      <c r="I9331">
        <v>2</v>
      </c>
      <c r="J9331" t="s">
        <v>16</v>
      </c>
      <c r="K9331" t="s">
        <v>21</v>
      </c>
      <c r="L9331" t="s">
        <v>22</v>
      </c>
      <c r="M9331">
        <v>14.3</v>
      </c>
      <c r="N9331">
        <v>29275.66</v>
      </c>
      <c r="O9331" t="s">
        <v>19</v>
      </c>
      <c r="P9331" t="str">
        <f t="shared" ref="P9331:P9333" si="5024">IF(A9331&lt;30,"18-29",IF(A9331&lt;45,"30-44",IF(A9331&lt;60,"45-59",IF(A9331&lt;75,"60-74","75+"))))</f>
        <v>45-59</v>
      </c>
      <c r="Q9331" t="str">
        <f>IF(PatientData[[#This Row],[bmi]]&lt;18.5,"Underweight",
IF(PatientData[[#This Row],[bmi]]&lt;25,"Normal",
IF(PatientData[[#This Row],[bmi]]&lt;30,"Overweight","Obese")))</f>
        <v>Obese</v>
      </c>
      <c r="R9331" t="str">
        <f t="shared" si="5001"/>
        <v>High BP</v>
      </c>
      <c r="S9331" t="str">
        <f t="shared" si="5002"/>
        <v>High Cost</v>
      </c>
    </row>
    <row r="9332" spans="1:19" x14ac:dyDescent="0.3">
      <c r="A9332">
        <v>70</v>
      </c>
      <c r="B9332" t="s">
        <v>20</v>
      </c>
      <c r="C9332">
        <v>36.6</v>
      </c>
      <c r="D9332">
        <v>139</v>
      </c>
      <c r="E9332">
        <v>82</v>
      </c>
      <c r="F9332">
        <v>258.8</v>
      </c>
      <c r="G9332">
        <v>151.69999999999999</v>
      </c>
      <c r="H9332">
        <v>76</v>
      </c>
      <c r="I9332">
        <v>2</v>
      </c>
      <c r="J9332" t="s">
        <v>24</v>
      </c>
      <c r="K9332" t="s">
        <v>17</v>
      </c>
      <c r="L9332" t="s">
        <v>25</v>
      </c>
      <c r="M9332">
        <v>5</v>
      </c>
      <c r="N9332">
        <v>11517.39</v>
      </c>
      <c r="O9332" t="s">
        <v>19</v>
      </c>
      <c r="P9332" t="str">
        <f t="shared" si="5024"/>
        <v>60-74</v>
      </c>
      <c r="Q9332" t="str">
        <f>IF(PatientData[[#This Row],[bmi]]&lt;18.5,"Underweight",
IF(PatientData[[#This Row],[bmi]]&lt;25,"Normal",
IF(PatientData[[#This Row],[bmi]]&lt;30,"Overweight","Obese")))</f>
        <v>Obese</v>
      </c>
      <c r="R9332" t="str">
        <f t="shared" si="5001"/>
        <v>High BP</v>
      </c>
      <c r="S9332" t="str">
        <f t="shared" si="5002"/>
        <v>Normal Cost</v>
      </c>
    </row>
    <row r="9333" spans="1:19" x14ac:dyDescent="0.3">
      <c r="A9333">
        <v>95</v>
      </c>
      <c r="B9333" t="s">
        <v>20</v>
      </c>
      <c r="C9333">
        <v>36.6</v>
      </c>
      <c r="D9333">
        <v>145</v>
      </c>
      <c r="E9333">
        <v>85</v>
      </c>
      <c r="F9333">
        <v>284.7</v>
      </c>
      <c r="G9333">
        <v>157.19999999999999</v>
      </c>
      <c r="H9333">
        <v>72</v>
      </c>
      <c r="I9333">
        <v>0</v>
      </c>
      <c r="J9333" t="s">
        <v>24</v>
      </c>
      <c r="K9333" t="s">
        <v>17</v>
      </c>
      <c r="L9333" t="s">
        <v>18</v>
      </c>
      <c r="M9333">
        <v>7.4</v>
      </c>
      <c r="N9333">
        <v>13135.9</v>
      </c>
      <c r="O9333" t="s">
        <v>23</v>
      </c>
      <c r="P9333" t="str">
        <f t="shared" si="5024"/>
        <v>75+</v>
      </c>
      <c r="Q9333" t="str">
        <f>IF(PatientData[[#This Row],[bmi]]&lt;18.5,"Underweight",
IF(PatientData[[#This Row],[bmi]]&lt;25,"Normal",
IF(PatientData[[#This Row],[bmi]]&lt;30,"Overweight","Obese")))</f>
        <v>Obese</v>
      </c>
      <c r="R9333" t="str">
        <f t="shared" si="5001"/>
        <v>High BP</v>
      </c>
      <c r="S9333" t="str">
        <f t="shared" si="5002"/>
        <v>Normal Cost</v>
      </c>
    </row>
    <row r="9334" spans="1:19" x14ac:dyDescent="0.3">
      <c r="A9334">
        <v>66</v>
      </c>
      <c r="B9334" t="s">
        <v>15</v>
      </c>
      <c r="C9334">
        <v>24.3</v>
      </c>
      <c r="D9334">
        <v>126</v>
      </c>
      <c r="E9334">
        <v>73</v>
      </c>
      <c r="F9334">
        <v>218.3</v>
      </c>
      <c r="G9334">
        <v>83.1</v>
      </c>
      <c r="H9334">
        <v>77</v>
      </c>
      <c r="I9334">
        <v>1</v>
      </c>
      <c r="J9334" t="s">
        <v>24</v>
      </c>
      <c r="K9334" t="s">
        <v>26</v>
      </c>
      <c r="L9334" t="s">
        <v>25</v>
      </c>
      <c r="M9334">
        <v>3.1</v>
      </c>
      <c r="N9334">
        <v>6776.3</v>
      </c>
      <c r="O9334" t="s">
        <v>23</v>
      </c>
      <c r="P9334" t="str">
        <f t="shared" ref="P9334" si="5025">IF(A9331&lt;30,"18-29",IF(A9331&lt;45,"30-44",IF(A9331&lt;60,"45-59",IF(A9331&lt;75,"60-74","75+"))))</f>
        <v>45-59</v>
      </c>
      <c r="Q9334" t="str">
        <f>IF(PatientData[[#This Row],[bmi]]&lt;18.5,"Underweight",
IF(PatientData[[#This Row],[bmi]]&lt;25,"Normal",
IF(PatientData[[#This Row],[bmi]]&lt;30,"Overweight","Obese")))</f>
        <v>Normal</v>
      </c>
      <c r="R9334" t="str">
        <f t="shared" si="5001"/>
        <v>High BP</v>
      </c>
      <c r="S9334" t="str">
        <f t="shared" si="5002"/>
        <v>Normal Cost</v>
      </c>
    </row>
    <row r="9335" spans="1:19" x14ac:dyDescent="0.3">
      <c r="A9335">
        <v>65</v>
      </c>
      <c r="B9335" t="s">
        <v>20</v>
      </c>
      <c r="C9335">
        <v>36.6</v>
      </c>
      <c r="D9335">
        <v>130</v>
      </c>
      <c r="E9335">
        <v>77</v>
      </c>
      <c r="F9335">
        <v>295</v>
      </c>
      <c r="G9335">
        <v>124.7</v>
      </c>
      <c r="H9335">
        <v>72</v>
      </c>
      <c r="I9335">
        <v>0</v>
      </c>
      <c r="J9335" t="s">
        <v>16</v>
      </c>
      <c r="K9335" t="s">
        <v>26</v>
      </c>
      <c r="L9335" t="s">
        <v>25</v>
      </c>
      <c r="M9335">
        <v>6.1</v>
      </c>
      <c r="N9335">
        <v>11971.27</v>
      </c>
      <c r="O9335" t="s">
        <v>19</v>
      </c>
      <c r="P9335" t="str">
        <f t="shared" ref="P9335" si="5026">IF(A9335&lt;30,"18-29",IF(A9335&lt;45,"30-44",IF(A9335&lt;60,"45-59",IF(A9335&lt;75,"60-74","75+"))))</f>
        <v>60-74</v>
      </c>
      <c r="Q9335" t="str">
        <f>IF(PatientData[[#This Row],[bmi]]&lt;18.5,"Underweight",
IF(PatientData[[#This Row],[bmi]]&lt;25,"Normal",
IF(PatientData[[#This Row],[bmi]]&lt;30,"Overweight","Obese")))</f>
        <v>Obese</v>
      </c>
      <c r="R9335" t="str">
        <f t="shared" si="5001"/>
        <v>High BP</v>
      </c>
      <c r="S9335" t="str">
        <f t="shared" si="5002"/>
        <v>Normal Cost</v>
      </c>
    </row>
    <row r="9336" spans="1:19" x14ac:dyDescent="0.3">
      <c r="A9336">
        <v>73</v>
      </c>
      <c r="B9336" t="s">
        <v>15</v>
      </c>
      <c r="C9336">
        <v>35.9</v>
      </c>
      <c r="D9336">
        <v>144</v>
      </c>
      <c r="E9336">
        <v>85</v>
      </c>
      <c r="F9336">
        <v>226.8</v>
      </c>
      <c r="G9336">
        <v>134.6</v>
      </c>
      <c r="H9336">
        <v>87</v>
      </c>
      <c r="I9336">
        <v>3</v>
      </c>
      <c r="J9336" t="s">
        <v>24</v>
      </c>
      <c r="K9336" t="s">
        <v>17</v>
      </c>
      <c r="L9336" t="s">
        <v>22</v>
      </c>
      <c r="M9336">
        <v>5.7</v>
      </c>
      <c r="N9336">
        <v>11670.22</v>
      </c>
      <c r="O9336" t="s">
        <v>23</v>
      </c>
      <c r="P9336" t="str">
        <f t="shared" ref="P9336:P9337" si="5027">IF(A9333&lt;30,"18-29",IF(A9333&lt;45,"30-44",IF(A9333&lt;60,"45-59",IF(A9333&lt;75,"60-74","75+"))))</f>
        <v>75+</v>
      </c>
      <c r="Q9336" t="str">
        <f>IF(PatientData[[#This Row],[bmi]]&lt;18.5,"Underweight",
IF(PatientData[[#This Row],[bmi]]&lt;25,"Normal",
IF(PatientData[[#This Row],[bmi]]&lt;30,"Overweight","Obese")))</f>
        <v>Obese</v>
      </c>
      <c r="R9336" t="str">
        <f t="shared" si="5001"/>
        <v>High BP</v>
      </c>
      <c r="S9336" t="str">
        <f t="shared" si="5002"/>
        <v>Normal Cost</v>
      </c>
    </row>
    <row r="9337" spans="1:19" x14ac:dyDescent="0.3">
      <c r="A9337">
        <v>62</v>
      </c>
      <c r="B9337" t="s">
        <v>15</v>
      </c>
      <c r="C9337">
        <v>25.6</v>
      </c>
      <c r="D9337">
        <v>126</v>
      </c>
      <c r="E9337">
        <v>68</v>
      </c>
      <c r="F9337">
        <v>222.7</v>
      </c>
      <c r="G9337">
        <v>113.9</v>
      </c>
      <c r="H9337">
        <v>80</v>
      </c>
      <c r="I9337">
        <v>1</v>
      </c>
      <c r="J9337" t="s">
        <v>27</v>
      </c>
      <c r="K9337" t="s">
        <v>26</v>
      </c>
      <c r="L9337" t="s">
        <v>18</v>
      </c>
      <c r="M9337">
        <v>7</v>
      </c>
      <c r="N9337">
        <v>13912.9</v>
      </c>
      <c r="O9337" t="s">
        <v>19</v>
      </c>
      <c r="P9337" t="str">
        <f t="shared" si="5027"/>
        <v>60-74</v>
      </c>
      <c r="Q9337" t="str">
        <f>IF(PatientData[[#This Row],[bmi]]&lt;18.5,"Underweight",
IF(PatientData[[#This Row],[bmi]]&lt;25,"Normal",
IF(PatientData[[#This Row],[bmi]]&lt;30,"Overweight","Obese")))</f>
        <v>Overweight</v>
      </c>
      <c r="R9337" t="str">
        <f t="shared" si="5001"/>
        <v>High BP</v>
      </c>
      <c r="S9337" t="str">
        <f t="shared" si="5002"/>
        <v>Normal Cost</v>
      </c>
    </row>
    <row r="9338" spans="1:19" x14ac:dyDescent="0.3">
      <c r="A9338">
        <v>82</v>
      </c>
      <c r="B9338" t="s">
        <v>20</v>
      </c>
      <c r="C9338">
        <v>36.6</v>
      </c>
      <c r="D9338">
        <v>148</v>
      </c>
      <c r="E9338">
        <v>86</v>
      </c>
      <c r="F9338">
        <v>263.60000000000002</v>
      </c>
      <c r="G9338">
        <v>119.4</v>
      </c>
      <c r="H9338">
        <v>92</v>
      </c>
      <c r="I9338">
        <v>1</v>
      </c>
      <c r="J9338" t="s">
        <v>16</v>
      </c>
      <c r="K9338" t="s">
        <v>21</v>
      </c>
      <c r="L9338" t="s">
        <v>18</v>
      </c>
      <c r="M9338">
        <v>32.299999999999997</v>
      </c>
      <c r="N9338">
        <v>56744.37</v>
      </c>
      <c r="O9338" t="s">
        <v>19</v>
      </c>
      <c r="P9338" t="str">
        <f t="shared" ref="P9338:P9339" si="5028">IF(A9338&lt;30,"18-29",IF(A9338&lt;45,"30-44",IF(A9338&lt;60,"45-59",IF(A9338&lt;75,"60-74","75+"))))</f>
        <v>75+</v>
      </c>
      <c r="Q9338" t="str">
        <f>IF(PatientData[[#This Row],[bmi]]&lt;18.5,"Underweight",
IF(PatientData[[#This Row],[bmi]]&lt;25,"Normal",
IF(PatientData[[#This Row],[bmi]]&lt;30,"Overweight","Obese")))</f>
        <v>Obese</v>
      </c>
      <c r="R9338" t="str">
        <f t="shared" si="5001"/>
        <v>High BP</v>
      </c>
      <c r="S9338" t="str">
        <f t="shared" si="5002"/>
        <v>High Cost</v>
      </c>
    </row>
    <row r="9339" spans="1:19" x14ac:dyDescent="0.3">
      <c r="A9339">
        <v>56</v>
      </c>
      <c r="B9339" t="s">
        <v>20</v>
      </c>
      <c r="C9339">
        <v>36.700000000000003</v>
      </c>
      <c r="D9339">
        <v>126</v>
      </c>
      <c r="E9339">
        <v>76</v>
      </c>
      <c r="F9339">
        <v>237.5</v>
      </c>
      <c r="G9339">
        <v>153.1</v>
      </c>
      <c r="H9339">
        <v>72</v>
      </c>
      <c r="I9339">
        <v>0</v>
      </c>
      <c r="J9339" t="s">
        <v>27</v>
      </c>
      <c r="K9339" t="s">
        <v>26</v>
      </c>
      <c r="L9339" t="s">
        <v>18</v>
      </c>
      <c r="M9339">
        <v>3.5</v>
      </c>
      <c r="N9339">
        <v>7383.82</v>
      </c>
      <c r="O9339" t="s">
        <v>19</v>
      </c>
      <c r="P9339" t="str">
        <f t="shared" si="5028"/>
        <v>45-59</v>
      </c>
      <c r="Q9339" t="str">
        <f>IF(PatientData[[#This Row],[bmi]]&lt;18.5,"Underweight",
IF(PatientData[[#This Row],[bmi]]&lt;25,"Normal",
IF(PatientData[[#This Row],[bmi]]&lt;30,"Overweight","Obese")))</f>
        <v>Obese</v>
      </c>
      <c r="R9339" t="str">
        <f t="shared" si="5001"/>
        <v>High BP</v>
      </c>
      <c r="S9339" t="str">
        <f t="shared" si="5002"/>
        <v>Normal Cost</v>
      </c>
    </row>
    <row r="9340" spans="1:19" x14ac:dyDescent="0.3">
      <c r="A9340">
        <v>58</v>
      </c>
      <c r="B9340" t="s">
        <v>15</v>
      </c>
      <c r="C9340">
        <v>23.3</v>
      </c>
      <c r="D9340">
        <v>135</v>
      </c>
      <c r="E9340">
        <v>81</v>
      </c>
      <c r="F9340">
        <v>211.6</v>
      </c>
      <c r="G9340">
        <v>100.3</v>
      </c>
      <c r="H9340">
        <v>84</v>
      </c>
      <c r="I9340">
        <v>0</v>
      </c>
      <c r="J9340" t="s">
        <v>24</v>
      </c>
      <c r="K9340" t="s">
        <v>28</v>
      </c>
      <c r="L9340" t="s">
        <v>25</v>
      </c>
      <c r="M9340">
        <v>6.4</v>
      </c>
      <c r="N9340">
        <v>16063.89</v>
      </c>
      <c r="O9340" t="s">
        <v>19</v>
      </c>
      <c r="P9340" t="str">
        <f t="shared" ref="P9340:P9341" si="5029">IF(A9337&lt;30,"18-29",IF(A9337&lt;45,"30-44",IF(A9337&lt;60,"45-59",IF(A9337&lt;75,"60-74","75+"))))</f>
        <v>60-74</v>
      </c>
      <c r="Q9340" t="str">
        <f>IF(PatientData[[#This Row],[bmi]]&lt;18.5,"Underweight",
IF(PatientData[[#This Row],[bmi]]&lt;25,"Normal",
IF(PatientData[[#This Row],[bmi]]&lt;30,"Overweight","Obese")))</f>
        <v>Normal</v>
      </c>
      <c r="R9340" t="str">
        <f t="shared" si="5001"/>
        <v>High BP</v>
      </c>
      <c r="S9340" t="str">
        <f t="shared" si="5002"/>
        <v>High Cost</v>
      </c>
    </row>
    <row r="9341" spans="1:19" x14ac:dyDescent="0.3">
      <c r="A9341">
        <v>60</v>
      </c>
      <c r="B9341" t="s">
        <v>15</v>
      </c>
      <c r="C9341">
        <v>31.1</v>
      </c>
      <c r="D9341">
        <v>131</v>
      </c>
      <c r="E9341">
        <v>78</v>
      </c>
      <c r="F9341">
        <v>267.60000000000002</v>
      </c>
      <c r="G9341">
        <v>135.4</v>
      </c>
      <c r="H9341">
        <v>63</v>
      </c>
      <c r="I9341">
        <v>0</v>
      </c>
      <c r="J9341" t="s">
        <v>24</v>
      </c>
      <c r="K9341" t="s">
        <v>17</v>
      </c>
      <c r="L9341" t="s">
        <v>18</v>
      </c>
      <c r="M9341">
        <v>4.8</v>
      </c>
      <c r="N9341">
        <v>9226.8700000000008</v>
      </c>
      <c r="O9341" t="s">
        <v>19</v>
      </c>
      <c r="P9341" t="str">
        <f t="shared" si="5029"/>
        <v>75+</v>
      </c>
      <c r="Q9341" t="str">
        <f>IF(PatientData[[#This Row],[bmi]]&lt;18.5,"Underweight",
IF(PatientData[[#This Row],[bmi]]&lt;25,"Normal",
IF(PatientData[[#This Row],[bmi]]&lt;30,"Overweight","Obese")))</f>
        <v>Obese</v>
      </c>
      <c r="R9341" t="str">
        <f t="shared" si="5001"/>
        <v>High BP</v>
      </c>
      <c r="S9341" t="str">
        <f t="shared" si="5002"/>
        <v>Normal Cost</v>
      </c>
    </row>
    <row r="9342" spans="1:19" x14ac:dyDescent="0.3">
      <c r="A9342">
        <v>58</v>
      </c>
      <c r="B9342" t="s">
        <v>20</v>
      </c>
      <c r="C9342">
        <v>36.700000000000003</v>
      </c>
      <c r="D9342">
        <v>115</v>
      </c>
      <c r="E9342">
        <v>72</v>
      </c>
      <c r="F9342">
        <v>235</v>
      </c>
      <c r="G9342">
        <v>140.9</v>
      </c>
      <c r="H9342">
        <v>65</v>
      </c>
      <c r="I9342">
        <v>2</v>
      </c>
      <c r="J9342" t="s">
        <v>27</v>
      </c>
      <c r="K9342" t="s">
        <v>17</v>
      </c>
      <c r="L9342" t="s">
        <v>18</v>
      </c>
      <c r="M9342">
        <v>4.4000000000000004</v>
      </c>
      <c r="N9342">
        <v>10601.72</v>
      </c>
      <c r="O9342" t="s">
        <v>19</v>
      </c>
      <c r="P9342" t="str">
        <f t="shared" ref="P9342:P9345" si="5030">IF(A9342&lt;30,"18-29",IF(A9342&lt;45,"30-44",IF(A9342&lt;60,"45-59",IF(A9342&lt;75,"60-74","75+"))))</f>
        <v>45-59</v>
      </c>
      <c r="Q9342" t="str">
        <f>IF(PatientData[[#This Row],[bmi]]&lt;18.5,"Underweight",
IF(PatientData[[#This Row],[bmi]]&lt;25,"Normal",
IF(PatientData[[#This Row],[bmi]]&lt;30,"Overweight","Obese")))</f>
        <v>Obese</v>
      </c>
      <c r="R9342" t="str">
        <f t="shared" si="5001"/>
        <v>Normal BP</v>
      </c>
      <c r="S9342" t="str">
        <f t="shared" si="5002"/>
        <v>Normal Cost</v>
      </c>
    </row>
    <row r="9343" spans="1:19" x14ac:dyDescent="0.3">
      <c r="A9343">
        <v>60</v>
      </c>
      <c r="B9343" t="s">
        <v>20</v>
      </c>
      <c r="C9343">
        <v>36.700000000000003</v>
      </c>
      <c r="D9343">
        <v>123</v>
      </c>
      <c r="E9343">
        <v>75</v>
      </c>
      <c r="F9343">
        <v>245.4</v>
      </c>
      <c r="G9343">
        <v>160</v>
      </c>
      <c r="H9343">
        <v>64</v>
      </c>
      <c r="I9343">
        <v>2</v>
      </c>
      <c r="J9343" t="s">
        <v>24</v>
      </c>
      <c r="K9343" t="s">
        <v>26</v>
      </c>
      <c r="L9343" t="s">
        <v>25</v>
      </c>
      <c r="M9343">
        <v>2.2000000000000002</v>
      </c>
      <c r="N9343">
        <v>5466.41</v>
      </c>
      <c r="O9343" t="s">
        <v>19</v>
      </c>
      <c r="P9343" t="str">
        <f t="shared" si="5030"/>
        <v>60-74</v>
      </c>
      <c r="Q9343" t="str">
        <f>IF(PatientData[[#This Row],[bmi]]&lt;18.5,"Underweight",
IF(PatientData[[#This Row],[bmi]]&lt;25,"Normal",
IF(PatientData[[#This Row],[bmi]]&lt;30,"Overweight","Obese")))</f>
        <v>Obese</v>
      </c>
      <c r="R9343" t="str">
        <f t="shared" si="5001"/>
        <v>High BP</v>
      </c>
      <c r="S9343" t="str">
        <f t="shared" si="5002"/>
        <v>Normal Cost</v>
      </c>
    </row>
    <row r="9344" spans="1:19" x14ac:dyDescent="0.3">
      <c r="A9344">
        <v>89</v>
      </c>
      <c r="B9344" t="s">
        <v>20</v>
      </c>
      <c r="C9344">
        <v>36.700000000000003</v>
      </c>
      <c r="D9344">
        <v>138</v>
      </c>
      <c r="E9344">
        <v>79</v>
      </c>
      <c r="F9344">
        <v>237.6</v>
      </c>
      <c r="G9344">
        <v>116.6</v>
      </c>
      <c r="H9344">
        <v>75</v>
      </c>
      <c r="I9344">
        <v>1</v>
      </c>
      <c r="J9344" t="s">
        <v>16</v>
      </c>
      <c r="K9344" t="s">
        <v>26</v>
      </c>
      <c r="L9344" t="s">
        <v>22</v>
      </c>
      <c r="M9344">
        <v>6.9</v>
      </c>
      <c r="N9344">
        <v>13485.3</v>
      </c>
      <c r="O9344" t="s">
        <v>19</v>
      </c>
      <c r="P9344" t="str">
        <f t="shared" si="5030"/>
        <v>75+</v>
      </c>
      <c r="Q9344" t="str">
        <f>IF(PatientData[[#This Row],[bmi]]&lt;18.5,"Underweight",
IF(PatientData[[#This Row],[bmi]]&lt;25,"Normal",
IF(PatientData[[#This Row],[bmi]]&lt;30,"Overweight","Obese")))</f>
        <v>Obese</v>
      </c>
      <c r="R9344" t="str">
        <f t="shared" si="5001"/>
        <v>High BP</v>
      </c>
      <c r="S9344" t="str">
        <f t="shared" si="5002"/>
        <v>Normal Cost</v>
      </c>
    </row>
    <row r="9345" spans="1:19" x14ac:dyDescent="0.3">
      <c r="A9345">
        <v>57</v>
      </c>
      <c r="B9345" t="s">
        <v>20</v>
      </c>
      <c r="C9345">
        <v>36.700000000000003</v>
      </c>
      <c r="D9345">
        <v>131</v>
      </c>
      <c r="E9345">
        <v>84</v>
      </c>
      <c r="F9345">
        <v>250.4</v>
      </c>
      <c r="G9345">
        <v>133.5</v>
      </c>
      <c r="H9345">
        <v>85</v>
      </c>
      <c r="I9345">
        <v>1</v>
      </c>
      <c r="J9345" t="s">
        <v>16</v>
      </c>
      <c r="K9345" t="s">
        <v>26</v>
      </c>
      <c r="L9345" t="s">
        <v>25</v>
      </c>
      <c r="M9345">
        <v>6.5</v>
      </c>
      <c r="N9345">
        <v>13769.44</v>
      </c>
      <c r="O9345" t="s">
        <v>19</v>
      </c>
      <c r="P9345" t="str">
        <f t="shared" si="5030"/>
        <v>45-59</v>
      </c>
      <c r="Q9345" t="str">
        <f>IF(PatientData[[#This Row],[bmi]]&lt;18.5,"Underweight",
IF(PatientData[[#This Row],[bmi]]&lt;25,"Normal",
IF(PatientData[[#This Row],[bmi]]&lt;30,"Overweight","Obese")))</f>
        <v>Obese</v>
      </c>
      <c r="R9345" t="str">
        <f t="shared" si="5001"/>
        <v>High BP</v>
      </c>
      <c r="S9345" t="str">
        <f t="shared" si="5002"/>
        <v>Normal Cost</v>
      </c>
    </row>
    <row r="9346" spans="1:19" x14ac:dyDescent="0.3">
      <c r="A9346">
        <v>47</v>
      </c>
      <c r="B9346" t="s">
        <v>15</v>
      </c>
      <c r="C9346">
        <v>27.8</v>
      </c>
      <c r="D9346">
        <v>125</v>
      </c>
      <c r="E9346">
        <v>83</v>
      </c>
      <c r="F9346">
        <v>172.2</v>
      </c>
      <c r="G9346">
        <v>121.5</v>
      </c>
      <c r="H9346">
        <v>93</v>
      </c>
      <c r="I9346">
        <v>3</v>
      </c>
      <c r="J9346" t="s">
        <v>16</v>
      </c>
      <c r="K9346" t="s">
        <v>21</v>
      </c>
      <c r="L9346" t="s">
        <v>25</v>
      </c>
      <c r="M9346">
        <v>8.5</v>
      </c>
      <c r="N9346">
        <v>16783.7</v>
      </c>
      <c r="O9346" t="s">
        <v>19</v>
      </c>
      <c r="P9346" t="str">
        <f t="shared" ref="P9346" si="5031">IF(A9343&lt;30,"18-29",IF(A9343&lt;45,"30-44",IF(A9343&lt;60,"45-59",IF(A9343&lt;75,"60-74","75+"))))</f>
        <v>60-74</v>
      </c>
      <c r="Q9346" t="str">
        <f>IF(PatientData[[#This Row],[bmi]]&lt;18.5,"Underweight",
IF(PatientData[[#This Row],[bmi]]&lt;25,"Normal",
IF(PatientData[[#This Row],[bmi]]&lt;30,"Overweight","Obese")))</f>
        <v>Overweight</v>
      </c>
      <c r="R9346" t="str">
        <f t="shared" si="5001"/>
        <v>High BP</v>
      </c>
      <c r="S9346" t="str">
        <f t="shared" si="5002"/>
        <v>High Cost</v>
      </c>
    </row>
    <row r="9347" spans="1:19" x14ac:dyDescent="0.3">
      <c r="A9347">
        <v>90</v>
      </c>
      <c r="B9347" t="s">
        <v>20</v>
      </c>
      <c r="C9347">
        <v>36.700000000000003</v>
      </c>
      <c r="D9347">
        <v>136</v>
      </c>
      <c r="E9347">
        <v>91</v>
      </c>
      <c r="F9347">
        <v>277.8</v>
      </c>
      <c r="G9347">
        <v>151.30000000000001</v>
      </c>
      <c r="H9347">
        <v>52</v>
      </c>
      <c r="I9347">
        <v>2</v>
      </c>
      <c r="J9347" t="s">
        <v>24</v>
      </c>
      <c r="K9347" t="s">
        <v>28</v>
      </c>
      <c r="L9347" t="s">
        <v>18</v>
      </c>
      <c r="M9347">
        <v>5.0999999999999996</v>
      </c>
      <c r="N9347">
        <v>11723.51</v>
      </c>
      <c r="O9347" t="s">
        <v>23</v>
      </c>
      <c r="P9347" t="str">
        <f t="shared" ref="P9347:P9351" si="5032">IF(A9347&lt;30,"18-29",IF(A9347&lt;45,"30-44",IF(A9347&lt;60,"45-59",IF(A9347&lt;75,"60-74","75+"))))</f>
        <v>75+</v>
      </c>
      <c r="Q9347" t="str">
        <f>IF(PatientData[[#This Row],[bmi]]&lt;18.5,"Underweight",
IF(PatientData[[#This Row],[bmi]]&lt;25,"Normal",
IF(PatientData[[#This Row],[bmi]]&lt;30,"Overweight","Obese")))</f>
        <v>Obese</v>
      </c>
      <c r="R9347" t="str">
        <f t="shared" ref="R9347:R9410" si="5033">IF(AND(D9347&lt;120,E9347&lt;80),"Normal BP","High BP")</f>
        <v>High BP</v>
      </c>
      <c r="S9347" t="str">
        <f t="shared" ref="S9347:S9410" si="5034">IF(N9347&gt;15000,"High Cost","Normal Cost")</f>
        <v>Normal Cost</v>
      </c>
    </row>
    <row r="9348" spans="1:19" x14ac:dyDescent="0.3">
      <c r="A9348">
        <v>40</v>
      </c>
      <c r="B9348" t="s">
        <v>20</v>
      </c>
      <c r="C9348">
        <v>36.700000000000003</v>
      </c>
      <c r="D9348">
        <v>113</v>
      </c>
      <c r="E9348">
        <v>69</v>
      </c>
      <c r="F9348">
        <v>235.2</v>
      </c>
      <c r="G9348">
        <v>132.5</v>
      </c>
      <c r="H9348">
        <v>85</v>
      </c>
      <c r="I9348">
        <v>1</v>
      </c>
      <c r="J9348" t="s">
        <v>27</v>
      </c>
      <c r="K9348" t="s">
        <v>17</v>
      </c>
      <c r="L9348" t="s">
        <v>25</v>
      </c>
      <c r="M9348">
        <v>9.9</v>
      </c>
      <c r="N9348">
        <v>17616.5</v>
      </c>
      <c r="O9348" t="s">
        <v>19</v>
      </c>
      <c r="P9348" t="str">
        <f t="shared" si="5032"/>
        <v>30-44</v>
      </c>
      <c r="Q9348" t="str">
        <f>IF(PatientData[[#This Row],[bmi]]&lt;18.5,"Underweight",
IF(PatientData[[#This Row],[bmi]]&lt;25,"Normal",
IF(PatientData[[#This Row],[bmi]]&lt;30,"Overweight","Obese")))</f>
        <v>Obese</v>
      </c>
      <c r="R9348" t="str">
        <f t="shared" si="5033"/>
        <v>Normal BP</v>
      </c>
      <c r="S9348" t="str">
        <f t="shared" si="5034"/>
        <v>High Cost</v>
      </c>
    </row>
    <row r="9349" spans="1:19" x14ac:dyDescent="0.3">
      <c r="A9349">
        <v>56</v>
      </c>
      <c r="B9349" t="s">
        <v>20</v>
      </c>
      <c r="C9349">
        <v>36.700000000000003</v>
      </c>
      <c r="D9349">
        <v>122</v>
      </c>
      <c r="E9349">
        <v>76</v>
      </c>
      <c r="F9349">
        <v>256.60000000000002</v>
      </c>
      <c r="G9349">
        <v>103.2</v>
      </c>
      <c r="H9349">
        <v>80</v>
      </c>
      <c r="I9349">
        <v>1</v>
      </c>
      <c r="J9349" t="s">
        <v>24</v>
      </c>
      <c r="K9349" t="s">
        <v>28</v>
      </c>
      <c r="L9349" t="s">
        <v>22</v>
      </c>
      <c r="M9349">
        <v>5.0999999999999996</v>
      </c>
      <c r="N9349">
        <v>13013.42</v>
      </c>
      <c r="O9349" t="s">
        <v>23</v>
      </c>
      <c r="P9349" t="str">
        <f t="shared" si="5032"/>
        <v>45-59</v>
      </c>
      <c r="Q9349" t="str">
        <f>IF(PatientData[[#This Row],[bmi]]&lt;18.5,"Underweight",
IF(PatientData[[#This Row],[bmi]]&lt;25,"Normal",
IF(PatientData[[#This Row],[bmi]]&lt;30,"Overweight","Obese")))</f>
        <v>Obese</v>
      </c>
      <c r="R9349" t="str">
        <f t="shared" si="5033"/>
        <v>High BP</v>
      </c>
      <c r="S9349" t="str">
        <f t="shared" si="5034"/>
        <v>Normal Cost</v>
      </c>
    </row>
    <row r="9350" spans="1:19" x14ac:dyDescent="0.3">
      <c r="A9350">
        <v>79</v>
      </c>
      <c r="B9350" t="s">
        <v>20</v>
      </c>
      <c r="C9350">
        <v>36.799999999999997</v>
      </c>
      <c r="D9350">
        <v>151</v>
      </c>
      <c r="E9350">
        <v>98</v>
      </c>
      <c r="F9350">
        <v>272.10000000000002</v>
      </c>
      <c r="G9350">
        <v>109.9</v>
      </c>
      <c r="H9350">
        <v>79</v>
      </c>
      <c r="I9350">
        <v>2</v>
      </c>
      <c r="J9350" t="s">
        <v>16</v>
      </c>
      <c r="K9350" t="s">
        <v>21</v>
      </c>
      <c r="L9350" t="s">
        <v>18</v>
      </c>
      <c r="M9350">
        <v>18</v>
      </c>
      <c r="N9350">
        <v>28938.99</v>
      </c>
      <c r="O9350" t="s">
        <v>19</v>
      </c>
      <c r="P9350" t="str">
        <f t="shared" si="5032"/>
        <v>75+</v>
      </c>
      <c r="Q9350" t="str">
        <f>IF(PatientData[[#This Row],[bmi]]&lt;18.5,"Underweight",
IF(PatientData[[#This Row],[bmi]]&lt;25,"Normal",
IF(PatientData[[#This Row],[bmi]]&lt;30,"Overweight","Obese")))</f>
        <v>Obese</v>
      </c>
      <c r="R9350" t="str">
        <f t="shared" si="5033"/>
        <v>High BP</v>
      </c>
      <c r="S9350" t="str">
        <f t="shared" si="5034"/>
        <v>High Cost</v>
      </c>
    </row>
    <row r="9351" spans="1:19" x14ac:dyDescent="0.3">
      <c r="A9351">
        <v>38</v>
      </c>
      <c r="B9351" t="s">
        <v>20</v>
      </c>
      <c r="C9351">
        <v>36.799999999999997</v>
      </c>
      <c r="D9351">
        <v>133</v>
      </c>
      <c r="E9351">
        <v>80</v>
      </c>
      <c r="F9351">
        <v>244.9</v>
      </c>
      <c r="G9351">
        <v>130.5</v>
      </c>
      <c r="H9351">
        <v>85</v>
      </c>
      <c r="I9351">
        <v>0</v>
      </c>
      <c r="J9351" t="s">
        <v>16</v>
      </c>
      <c r="K9351" t="s">
        <v>17</v>
      </c>
      <c r="L9351" t="s">
        <v>22</v>
      </c>
      <c r="M9351">
        <v>8</v>
      </c>
      <c r="N9351">
        <v>14532.8</v>
      </c>
      <c r="O9351" t="s">
        <v>19</v>
      </c>
      <c r="P9351" t="str">
        <f t="shared" si="5032"/>
        <v>30-44</v>
      </c>
      <c r="Q9351" t="str">
        <f>IF(PatientData[[#This Row],[bmi]]&lt;18.5,"Underweight",
IF(PatientData[[#This Row],[bmi]]&lt;25,"Normal",
IF(PatientData[[#This Row],[bmi]]&lt;30,"Overweight","Obese")))</f>
        <v>Obese</v>
      </c>
      <c r="R9351" t="str">
        <f t="shared" si="5033"/>
        <v>High BP</v>
      </c>
      <c r="S9351" t="str">
        <f t="shared" si="5034"/>
        <v>Normal Cost</v>
      </c>
    </row>
    <row r="9352" spans="1:19" x14ac:dyDescent="0.3">
      <c r="A9352">
        <v>86</v>
      </c>
      <c r="B9352" t="s">
        <v>15</v>
      </c>
      <c r="C9352">
        <v>33.799999999999997</v>
      </c>
      <c r="D9352">
        <v>142</v>
      </c>
      <c r="E9352">
        <v>86</v>
      </c>
      <c r="F9352">
        <v>271.10000000000002</v>
      </c>
      <c r="G9352">
        <v>137.80000000000001</v>
      </c>
      <c r="H9352">
        <v>82</v>
      </c>
      <c r="I9352">
        <v>3</v>
      </c>
      <c r="J9352" t="s">
        <v>16</v>
      </c>
      <c r="K9352" t="s">
        <v>17</v>
      </c>
      <c r="L9352" t="s">
        <v>22</v>
      </c>
      <c r="M9352">
        <v>9.1999999999999993</v>
      </c>
      <c r="N9352">
        <v>14678.33</v>
      </c>
      <c r="O9352" t="s">
        <v>19</v>
      </c>
      <c r="P9352" t="str">
        <f t="shared" ref="P9352:P9353" si="5035">IF(A9349&lt;30,"18-29",IF(A9349&lt;45,"30-44",IF(A9349&lt;60,"45-59",IF(A9349&lt;75,"60-74","75+"))))</f>
        <v>45-59</v>
      </c>
      <c r="Q9352" t="str">
        <f>IF(PatientData[[#This Row],[bmi]]&lt;18.5,"Underweight",
IF(PatientData[[#This Row],[bmi]]&lt;25,"Normal",
IF(PatientData[[#This Row],[bmi]]&lt;30,"Overweight","Obese")))</f>
        <v>Obese</v>
      </c>
      <c r="R9352" t="str">
        <f t="shared" si="5033"/>
        <v>High BP</v>
      </c>
      <c r="S9352" t="str">
        <f t="shared" si="5034"/>
        <v>Normal Cost</v>
      </c>
    </row>
    <row r="9353" spans="1:19" x14ac:dyDescent="0.3">
      <c r="A9353">
        <v>41</v>
      </c>
      <c r="B9353" t="s">
        <v>15</v>
      </c>
      <c r="C9353">
        <v>30.5</v>
      </c>
      <c r="D9353">
        <v>128</v>
      </c>
      <c r="E9353">
        <v>79</v>
      </c>
      <c r="F9353">
        <v>253.7</v>
      </c>
      <c r="G9353">
        <v>125.8</v>
      </c>
      <c r="H9353">
        <v>96</v>
      </c>
      <c r="I9353">
        <v>1</v>
      </c>
      <c r="J9353" t="s">
        <v>16</v>
      </c>
      <c r="K9353" t="s">
        <v>17</v>
      </c>
      <c r="L9353" t="s">
        <v>18</v>
      </c>
      <c r="M9353">
        <v>5.0999999999999996</v>
      </c>
      <c r="N9353">
        <v>11625.17</v>
      </c>
      <c r="O9353" t="s">
        <v>19</v>
      </c>
      <c r="P9353" t="str">
        <f t="shared" si="5035"/>
        <v>75+</v>
      </c>
      <c r="Q9353" t="str">
        <f>IF(PatientData[[#This Row],[bmi]]&lt;18.5,"Underweight",
IF(PatientData[[#This Row],[bmi]]&lt;25,"Normal",
IF(PatientData[[#This Row],[bmi]]&lt;30,"Overweight","Obese")))</f>
        <v>Obese</v>
      </c>
      <c r="R9353" t="str">
        <f t="shared" si="5033"/>
        <v>High BP</v>
      </c>
      <c r="S9353" t="str">
        <f t="shared" si="5034"/>
        <v>Normal Cost</v>
      </c>
    </row>
    <row r="9354" spans="1:19" x14ac:dyDescent="0.3">
      <c r="A9354">
        <v>60</v>
      </c>
      <c r="B9354" t="s">
        <v>20</v>
      </c>
      <c r="C9354">
        <v>36.799999999999997</v>
      </c>
      <c r="D9354">
        <v>141</v>
      </c>
      <c r="E9354">
        <v>92</v>
      </c>
      <c r="F9354">
        <v>232.3</v>
      </c>
      <c r="G9354">
        <v>117.3</v>
      </c>
      <c r="H9354">
        <v>78</v>
      </c>
      <c r="I9354">
        <v>0</v>
      </c>
      <c r="J9354" t="s">
        <v>16</v>
      </c>
      <c r="K9354" t="s">
        <v>21</v>
      </c>
      <c r="L9354" t="s">
        <v>18</v>
      </c>
      <c r="M9354">
        <v>9.5</v>
      </c>
      <c r="N9354">
        <v>18560.419999999998</v>
      </c>
      <c r="O9354" t="s">
        <v>23</v>
      </c>
      <c r="P9354" t="str">
        <f t="shared" ref="P9354" si="5036">IF(A9354&lt;30,"18-29",IF(A9354&lt;45,"30-44",IF(A9354&lt;60,"45-59",IF(A9354&lt;75,"60-74","75+"))))</f>
        <v>60-74</v>
      </c>
      <c r="Q9354" t="str">
        <f>IF(PatientData[[#This Row],[bmi]]&lt;18.5,"Underweight",
IF(PatientData[[#This Row],[bmi]]&lt;25,"Normal",
IF(PatientData[[#This Row],[bmi]]&lt;30,"Overweight","Obese")))</f>
        <v>Obese</v>
      </c>
      <c r="R9354" t="str">
        <f t="shared" si="5033"/>
        <v>High BP</v>
      </c>
      <c r="S9354" t="str">
        <f t="shared" si="5034"/>
        <v>High Cost</v>
      </c>
    </row>
    <row r="9355" spans="1:19" x14ac:dyDescent="0.3">
      <c r="A9355">
        <v>56</v>
      </c>
      <c r="B9355" t="s">
        <v>15</v>
      </c>
      <c r="C9355">
        <v>24.5</v>
      </c>
      <c r="D9355">
        <v>126</v>
      </c>
      <c r="E9355">
        <v>77</v>
      </c>
      <c r="F9355">
        <v>210.3</v>
      </c>
      <c r="G9355">
        <v>131.5</v>
      </c>
      <c r="H9355">
        <v>102</v>
      </c>
      <c r="I9355">
        <v>2</v>
      </c>
      <c r="J9355" t="s">
        <v>16</v>
      </c>
      <c r="K9355" t="s">
        <v>17</v>
      </c>
      <c r="L9355" t="s">
        <v>22</v>
      </c>
      <c r="M9355">
        <v>7.4</v>
      </c>
      <c r="N9355">
        <v>14020.59</v>
      </c>
      <c r="O9355" t="s">
        <v>23</v>
      </c>
      <c r="P9355" t="str">
        <f t="shared" ref="P9355:P9356" si="5037">IF(A9352&lt;30,"18-29",IF(A9352&lt;45,"30-44",IF(A9352&lt;60,"45-59",IF(A9352&lt;75,"60-74","75+"))))</f>
        <v>75+</v>
      </c>
      <c r="Q9355" t="str">
        <f>IF(PatientData[[#This Row],[bmi]]&lt;18.5,"Underweight",
IF(PatientData[[#This Row],[bmi]]&lt;25,"Normal",
IF(PatientData[[#This Row],[bmi]]&lt;30,"Overweight","Obese")))</f>
        <v>Normal</v>
      </c>
      <c r="R9355" t="str">
        <f t="shared" si="5033"/>
        <v>High BP</v>
      </c>
      <c r="S9355" t="str">
        <f t="shared" si="5034"/>
        <v>Normal Cost</v>
      </c>
    </row>
    <row r="9356" spans="1:19" x14ac:dyDescent="0.3">
      <c r="A9356">
        <v>85</v>
      </c>
      <c r="B9356" t="s">
        <v>15</v>
      </c>
      <c r="C9356">
        <v>28.1</v>
      </c>
      <c r="D9356">
        <v>239</v>
      </c>
      <c r="E9356">
        <v>121</v>
      </c>
      <c r="F9356">
        <v>257.10000000000002</v>
      </c>
      <c r="G9356">
        <v>100.8</v>
      </c>
      <c r="H9356">
        <v>75</v>
      </c>
      <c r="I9356">
        <v>0</v>
      </c>
      <c r="J9356" t="s">
        <v>27</v>
      </c>
      <c r="K9356" t="s">
        <v>26</v>
      </c>
      <c r="L9356" t="s">
        <v>18</v>
      </c>
      <c r="M9356">
        <v>2.5</v>
      </c>
      <c r="N9356">
        <v>6813.31</v>
      </c>
      <c r="O9356" t="s">
        <v>19</v>
      </c>
      <c r="P9356" t="str">
        <f t="shared" si="5037"/>
        <v>30-44</v>
      </c>
      <c r="Q9356" t="str">
        <f>IF(PatientData[[#This Row],[bmi]]&lt;18.5,"Underweight",
IF(PatientData[[#This Row],[bmi]]&lt;25,"Normal",
IF(PatientData[[#This Row],[bmi]]&lt;30,"Overweight","Obese")))</f>
        <v>Overweight</v>
      </c>
      <c r="R9356" t="str">
        <f t="shared" si="5033"/>
        <v>High BP</v>
      </c>
      <c r="S9356" t="str">
        <f t="shared" si="5034"/>
        <v>Normal Cost</v>
      </c>
    </row>
    <row r="9357" spans="1:19" x14ac:dyDescent="0.3">
      <c r="A9357">
        <v>88</v>
      </c>
      <c r="B9357" t="s">
        <v>20</v>
      </c>
      <c r="C9357">
        <v>36.799999999999997</v>
      </c>
      <c r="D9357">
        <v>159</v>
      </c>
      <c r="E9357">
        <v>101</v>
      </c>
      <c r="F9357">
        <v>249.2</v>
      </c>
      <c r="G9357">
        <v>176.2</v>
      </c>
      <c r="H9357">
        <v>75</v>
      </c>
      <c r="I9357">
        <v>3</v>
      </c>
      <c r="J9357" t="s">
        <v>27</v>
      </c>
      <c r="K9357" t="s">
        <v>21</v>
      </c>
      <c r="L9357" t="s">
        <v>18</v>
      </c>
      <c r="M9357">
        <v>11.1</v>
      </c>
      <c r="N9357">
        <v>20657.060000000001</v>
      </c>
      <c r="O9357" t="s">
        <v>19</v>
      </c>
      <c r="P9357" t="str">
        <f t="shared" ref="P9357:P9358" si="5038">IF(A9357&lt;30,"18-29",IF(A9357&lt;45,"30-44",IF(A9357&lt;60,"45-59",IF(A9357&lt;75,"60-74","75+"))))</f>
        <v>75+</v>
      </c>
      <c r="Q9357" t="str">
        <f>IF(PatientData[[#This Row],[bmi]]&lt;18.5,"Underweight",
IF(PatientData[[#This Row],[bmi]]&lt;25,"Normal",
IF(PatientData[[#This Row],[bmi]]&lt;30,"Overweight","Obese")))</f>
        <v>Obese</v>
      </c>
      <c r="R9357" t="str">
        <f t="shared" si="5033"/>
        <v>High BP</v>
      </c>
      <c r="S9357" t="str">
        <f t="shared" si="5034"/>
        <v>High Cost</v>
      </c>
    </row>
    <row r="9358" spans="1:19" x14ac:dyDescent="0.3">
      <c r="A9358">
        <v>80</v>
      </c>
      <c r="B9358" t="s">
        <v>20</v>
      </c>
      <c r="C9358">
        <v>36.799999999999997</v>
      </c>
      <c r="D9358">
        <v>137</v>
      </c>
      <c r="E9358">
        <v>76</v>
      </c>
      <c r="F9358">
        <v>248.4</v>
      </c>
      <c r="G9358">
        <v>132.1</v>
      </c>
      <c r="H9358">
        <v>63</v>
      </c>
      <c r="I9358">
        <v>1</v>
      </c>
      <c r="J9358" t="s">
        <v>27</v>
      </c>
      <c r="K9358" t="s">
        <v>26</v>
      </c>
      <c r="L9358" t="s">
        <v>18</v>
      </c>
      <c r="M9358">
        <v>12.9</v>
      </c>
      <c r="N9358">
        <v>19078.919999999998</v>
      </c>
      <c r="O9358" t="s">
        <v>19</v>
      </c>
      <c r="P9358" t="str">
        <f t="shared" si="5038"/>
        <v>75+</v>
      </c>
      <c r="Q9358" t="str">
        <f>IF(PatientData[[#This Row],[bmi]]&lt;18.5,"Underweight",
IF(PatientData[[#This Row],[bmi]]&lt;25,"Normal",
IF(PatientData[[#This Row],[bmi]]&lt;30,"Overweight","Obese")))</f>
        <v>Obese</v>
      </c>
      <c r="R9358" t="str">
        <f t="shared" si="5033"/>
        <v>High BP</v>
      </c>
      <c r="S9358" t="str">
        <f t="shared" si="5034"/>
        <v>High Cost</v>
      </c>
    </row>
    <row r="9359" spans="1:19" x14ac:dyDescent="0.3">
      <c r="A9359">
        <v>74</v>
      </c>
      <c r="B9359" t="s">
        <v>15</v>
      </c>
      <c r="C9359">
        <v>29.1</v>
      </c>
      <c r="D9359">
        <v>131</v>
      </c>
      <c r="E9359">
        <v>90</v>
      </c>
      <c r="F9359">
        <v>213.4</v>
      </c>
      <c r="G9359">
        <v>101.7</v>
      </c>
      <c r="H9359">
        <v>89</v>
      </c>
      <c r="I9359">
        <v>1</v>
      </c>
      <c r="J9359" t="s">
        <v>27</v>
      </c>
      <c r="K9359" t="s">
        <v>21</v>
      </c>
      <c r="L9359" t="s">
        <v>25</v>
      </c>
      <c r="M9359">
        <v>10.4</v>
      </c>
      <c r="N9359">
        <v>16550.89</v>
      </c>
      <c r="O9359" t="s">
        <v>19</v>
      </c>
      <c r="P9359" t="str">
        <f t="shared" ref="P9359" si="5039">IF(A9356&lt;30,"18-29",IF(A9356&lt;45,"30-44",IF(A9356&lt;60,"45-59",IF(A9356&lt;75,"60-74","75+"))))</f>
        <v>75+</v>
      </c>
      <c r="Q9359" t="str">
        <f>IF(PatientData[[#This Row],[bmi]]&lt;18.5,"Underweight",
IF(PatientData[[#This Row],[bmi]]&lt;25,"Normal",
IF(PatientData[[#This Row],[bmi]]&lt;30,"Overweight","Obese")))</f>
        <v>Overweight</v>
      </c>
      <c r="R9359" t="str">
        <f t="shared" si="5033"/>
        <v>High BP</v>
      </c>
      <c r="S9359" t="str">
        <f t="shared" si="5034"/>
        <v>High Cost</v>
      </c>
    </row>
    <row r="9360" spans="1:19" x14ac:dyDescent="0.3">
      <c r="A9360">
        <v>75</v>
      </c>
      <c r="B9360" t="s">
        <v>20</v>
      </c>
      <c r="C9360">
        <v>36.799999999999997</v>
      </c>
      <c r="D9360">
        <v>130</v>
      </c>
      <c r="E9360">
        <v>76</v>
      </c>
      <c r="F9360">
        <v>238.1</v>
      </c>
      <c r="G9360">
        <v>123.6</v>
      </c>
      <c r="H9360">
        <v>61</v>
      </c>
      <c r="I9360">
        <v>2</v>
      </c>
      <c r="J9360" t="s">
        <v>27</v>
      </c>
      <c r="K9360" t="s">
        <v>21</v>
      </c>
      <c r="L9360" t="s">
        <v>25</v>
      </c>
      <c r="M9360">
        <v>4.0999999999999996</v>
      </c>
      <c r="N9360">
        <v>10372.379999999999</v>
      </c>
      <c r="O9360" t="s">
        <v>19</v>
      </c>
      <c r="P9360" t="str">
        <f t="shared" ref="P9360:P9363" si="5040">IF(A9360&lt;30,"18-29",IF(A9360&lt;45,"30-44",IF(A9360&lt;60,"45-59",IF(A9360&lt;75,"60-74","75+"))))</f>
        <v>75+</v>
      </c>
      <c r="Q9360" t="str">
        <f>IF(PatientData[[#This Row],[bmi]]&lt;18.5,"Underweight",
IF(PatientData[[#This Row],[bmi]]&lt;25,"Normal",
IF(PatientData[[#This Row],[bmi]]&lt;30,"Overweight","Obese")))</f>
        <v>Obese</v>
      </c>
      <c r="R9360" t="str">
        <f t="shared" si="5033"/>
        <v>High BP</v>
      </c>
      <c r="S9360" t="str">
        <f t="shared" si="5034"/>
        <v>Normal Cost</v>
      </c>
    </row>
    <row r="9361" spans="1:19" x14ac:dyDescent="0.3">
      <c r="A9361">
        <v>62</v>
      </c>
      <c r="B9361" t="s">
        <v>20</v>
      </c>
      <c r="C9361">
        <v>36.9</v>
      </c>
      <c r="D9361">
        <v>118</v>
      </c>
      <c r="E9361">
        <v>79</v>
      </c>
      <c r="F9361">
        <v>225.4</v>
      </c>
      <c r="G9361">
        <v>137.30000000000001</v>
      </c>
      <c r="H9361">
        <v>68</v>
      </c>
      <c r="I9361">
        <v>0</v>
      </c>
      <c r="J9361" t="s">
        <v>16</v>
      </c>
      <c r="K9361" t="s">
        <v>21</v>
      </c>
      <c r="L9361" t="s">
        <v>22</v>
      </c>
      <c r="M9361">
        <v>7.7</v>
      </c>
      <c r="N9361">
        <v>17524.849999999999</v>
      </c>
      <c r="O9361" t="s">
        <v>19</v>
      </c>
      <c r="P9361" t="str">
        <f t="shared" si="5040"/>
        <v>60-74</v>
      </c>
      <c r="Q9361" t="str">
        <f>IF(PatientData[[#This Row],[bmi]]&lt;18.5,"Underweight",
IF(PatientData[[#This Row],[bmi]]&lt;25,"Normal",
IF(PatientData[[#This Row],[bmi]]&lt;30,"Overweight","Obese")))</f>
        <v>Obese</v>
      </c>
      <c r="R9361" t="str">
        <f t="shared" si="5033"/>
        <v>Normal BP</v>
      </c>
      <c r="S9361" t="str">
        <f t="shared" si="5034"/>
        <v>High Cost</v>
      </c>
    </row>
    <row r="9362" spans="1:19" x14ac:dyDescent="0.3">
      <c r="A9362">
        <v>57</v>
      </c>
      <c r="B9362" t="s">
        <v>20</v>
      </c>
      <c r="C9362">
        <v>36.9</v>
      </c>
      <c r="D9362">
        <v>127</v>
      </c>
      <c r="E9362">
        <v>82</v>
      </c>
      <c r="F9362">
        <v>237.3</v>
      </c>
      <c r="G9362">
        <v>157.4</v>
      </c>
      <c r="H9362">
        <v>57</v>
      </c>
      <c r="I9362">
        <v>1</v>
      </c>
      <c r="J9362" t="s">
        <v>24</v>
      </c>
      <c r="K9362" t="s">
        <v>17</v>
      </c>
      <c r="L9362" t="s">
        <v>25</v>
      </c>
      <c r="M9362">
        <v>1.8</v>
      </c>
      <c r="N9362">
        <v>4629.82</v>
      </c>
      <c r="O9362" t="s">
        <v>19</v>
      </c>
      <c r="P9362" t="str">
        <f t="shared" si="5040"/>
        <v>45-59</v>
      </c>
      <c r="Q9362" t="str">
        <f>IF(PatientData[[#This Row],[bmi]]&lt;18.5,"Underweight",
IF(PatientData[[#This Row],[bmi]]&lt;25,"Normal",
IF(PatientData[[#This Row],[bmi]]&lt;30,"Overweight","Obese")))</f>
        <v>Obese</v>
      </c>
      <c r="R9362" t="str">
        <f t="shared" si="5033"/>
        <v>High BP</v>
      </c>
      <c r="S9362" t="str">
        <f t="shared" si="5034"/>
        <v>Normal Cost</v>
      </c>
    </row>
    <row r="9363" spans="1:19" x14ac:dyDescent="0.3">
      <c r="A9363">
        <v>92</v>
      </c>
      <c r="B9363" t="s">
        <v>20</v>
      </c>
      <c r="C9363">
        <v>36.9</v>
      </c>
      <c r="D9363">
        <v>142</v>
      </c>
      <c r="E9363">
        <v>85</v>
      </c>
      <c r="F9363">
        <v>249.3</v>
      </c>
      <c r="G9363">
        <v>124.7</v>
      </c>
      <c r="H9363">
        <v>79</v>
      </c>
      <c r="I9363">
        <v>0</v>
      </c>
      <c r="J9363" t="s">
        <v>16</v>
      </c>
      <c r="K9363" t="s">
        <v>17</v>
      </c>
      <c r="L9363" t="s">
        <v>25</v>
      </c>
      <c r="M9363">
        <v>6.7</v>
      </c>
      <c r="N9363">
        <v>13902.53</v>
      </c>
      <c r="O9363" t="s">
        <v>23</v>
      </c>
      <c r="P9363" t="str">
        <f t="shared" si="5040"/>
        <v>75+</v>
      </c>
      <c r="Q9363" t="str">
        <f>IF(PatientData[[#This Row],[bmi]]&lt;18.5,"Underweight",
IF(PatientData[[#This Row],[bmi]]&lt;25,"Normal",
IF(PatientData[[#This Row],[bmi]]&lt;30,"Overweight","Obese")))</f>
        <v>Obese</v>
      </c>
      <c r="R9363" t="str">
        <f t="shared" si="5033"/>
        <v>High BP</v>
      </c>
      <c r="S9363" t="str">
        <f t="shared" si="5034"/>
        <v>Normal Cost</v>
      </c>
    </row>
    <row r="9364" spans="1:19" x14ac:dyDescent="0.3">
      <c r="A9364">
        <v>81</v>
      </c>
      <c r="B9364" t="s">
        <v>15</v>
      </c>
      <c r="C9364">
        <v>22.9</v>
      </c>
      <c r="D9364">
        <v>126</v>
      </c>
      <c r="E9364">
        <v>74</v>
      </c>
      <c r="F9364">
        <v>242.6</v>
      </c>
      <c r="G9364">
        <v>102.8</v>
      </c>
      <c r="H9364">
        <v>84</v>
      </c>
      <c r="I9364">
        <v>2</v>
      </c>
      <c r="J9364" t="s">
        <v>27</v>
      </c>
      <c r="K9364" t="s">
        <v>21</v>
      </c>
      <c r="L9364" t="s">
        <v>25</v>
      </c>
      <c r="M9364">
        <v>6</v>
      </c>
      <c r="N9364">
        <v>13331.44</v>
      </c>
      <c r="O9364" t="s">
        <v>19</v>
      </c>
      <c r="P9364" t="str">
        <f t="shared" ref="P9364:P9366" si="5041">IF(A9361&lt;30,"18-29",IF(A9361&lt;45,"30-44",IF(A9361&lt;60,"45-59",IF(A9361&lt;75,"60-74","75+"))))</f>
        <v>60-74</v>
      </c>
      <c r="Q9364" t="str">
        <f>IF(PatientData[[#This Row],[bmi]]&lt;18.5,"Underweight",
IF(PatientData[[#This Row],[bmi]]&lt;25,"Normal",
IF(PatientData[[#This Row],[bmi]]&lt;30,"Overweight","Obese")))</f>
        <v>Normal</v>
      </c>
      <c r="R9364" t="str">
        <f t="shared" si="5033"/>
        <v>High BP</v>
      </c>
      <c r="S9364" t="str">
        <f t="shared" si="5034"/>
        <v>Normal Cost</v>
      </c>
    </row>
    <row r="9365" spans="1:19" x14ac:dyDescent="0.3">
      <c r="A9365">
        <v>44</v>
      </c>
      <c r="B9365" t="s">
        <v>15</v>
      </c>
      <c r="C9365">
        <v>22.9</v>
      </c>
      <c r="D9365">
        <v>113</v>
      </c>
      <c r="E9365">
        <v>60</v>
      </c>
      <c r="F9365">
        <v>202.9</v>
      </c>
      <c r="G9365">
        <v>110</v>
      </c>
      <c r="H9365">
        <v>68</v>
      </c>
      <c r="I9365">
        <v>0</v>
      </c>
      <c r="J9365" t="s">
        <v>24</v>
      </c>
      <c r="K9365" t="s">
        <v>28</v>
      </c>
      <c r="L9365" t="s">
        <v>25</v>
      </c>
      <c r="M9365">
        <v>8.4</v>
      </c>
      <c r="N9365">
        <v>17696.98</v>
      </c>
      <c r="O9365" t="s">
        <v>19</v>
      </c>
      <c r="P9365" t="str">
        <f t="shared" si="5041"/>
        <v>45-59</v>
      </c>
      <c r="Q9365" t="str">
        <f>IF(PatientData[[#This Row],[bmi]]&lt;18.5,"Underweight",
IF(PatientData[[#This Row],[bmi]]&lt;25,"Normal",
IF(PatientData[[#This Row],[bmi]]&lt;30,"Overweight","Obese")))</f>
        <v>Normal</v>
      </c>
      <c r="R9365" t="str">
        <f t="shared" si="5033"/>
        <v>Normal BP</v>
      </c>
      <c r="S9365" t="str">
        <f t="shared" si="5034"/>
        <v>High Cost</v>
      </c>
    </row>
    <row r="9366" spans="1:19" x14ac:dyDescent="0.3">
      <c r="A9366">
        <v>52</v>
      </c>
      <c r="B9366" t="s">
        <v>15</v>
      </c>
      <c r="C9366">
        <v>25</v>
      </c>
      <c r="D9366">
        <v>114</v>
      </c>
      <c r="E9366">
        <v>67</v>
      </c>
      <c r="F9366">
        <v>238</v>
      </c>
      <c r="G9366">
        <v>97.3</v>
      </c>
      <c r="H9366">
        <v>95</v>
      </c>
      <c r="I9366">
        <v>2</v>
      </c>
      <c r="J9366" t="s">
        <v>16</v>
      </c>
      <c r="K9366" t="s">
        <v>21</v>
      </c>
      <c r="L9366" t="s">
        <v>25</v>
      </c>
      <c r="M9366">
        <v>7.9</v>
      </c>
      <c r="N9366">
        <v>18351.3</v>
      </c>
      <c r="O9366" t="s">
        <v>19</v>
      </c>
      <c r="P9366" t="str">
        <f t="shared" si="5041"/>
        <v>75+</v>
      </c>
      <c r="Q9366" t="str">
        <f>IF(PatientData[[#This Row],[bmi]]&lt;18.5,"Underweight",
IF(PatientData[[#This Row],[bmi]]&lt;25,"Normal",
IF(PatientData[[#This Row],[bmi]]&lt;30,"Overweight","Obese")))</f>
        <v>Overweight</v>
      </c>
      <c r="R9366" t="str">
        <f t="shared" si="5033"/>
        <v>Normal BP</v>
      </c>
      <c r="S9366" t="str">
        <f t="shared" si="5034"/>
        <v>High Cost</v>
      </c>
    </row>
    <row r="9367" spans="1:19" x14ac:dyDescent="0.3">
      <c r="A9367">
        <v>84</v>
      </c>
      <c r="B9367" t="s">
        <v>20</v>
      </c>
      <c r="C9367">
        <v>36.9</v>
      </c>
      <c r="D9367">
        <v>123</v>
      </c>
      <c r="E9367">
        <v>77</v>
      </c>
      <c r="F9367">
        <v>254.6</v>
      </c>
      <c r="G9367">
        <v>194.4</v>
      </c>
      <c r="H9367">
        <v>60</v>
      </c>
      <c r="I9367">
        <v>0</v>
      </c>
      <c r="J9367" t="s">
        <v>16</v>
      </c>
      <c r="K9367" t="s">
        <v>26</v>
      </c>
      <c r="L9367" t="s">
        <v>22</v>
      </c>
      <c r="M9367">
        <v>6.1</v>
      </c>
      <c r="N9367">
        <v>13004.95</v>
      </c>
      <c r="O9367" t="s">
        <v>19</v>
      </c>
      <c r="P9367" t="str">
        <f t="shared" ref="P9367:P9372" si="5042">IF(A9367&lt;30,"18-29",IF(A9367&lt;45,"30-44",IF(A9367&lt;60,"45-59",IF(A9367&lt;75,"60-74","75+"))))</f>
        <v>75+</v>
      </c>
      <c r="Q9367" t="str">
        <f>IF(PatientData[[#This Row],[bmi]]&lt;18.5,"Underweight",
IF(PatientData[[#This Row],[bmi]]&lt;25,"Normal",
IF(PatientData[[#This Row],[bmi]]&lt;30,"Overweight","Obese")))</f>
        <v>Obese</v>
      </c>
      <c r="R9367" t="str">
        <f t="shared" si="5033"/>
        <v>High BP</v>
      </c>
      <c r="S9367" t="str">
        <f t="shared" si="5034"/>
        <v>Normal Cost</v>
      </c>
    </row>
    <row r="9368" spans="1:19" x14ac:dyDescent="0.3">
      <c r="A9368">
        <v>73</v>
      </c>
      <c r="B9368" t="s">
        <v>20</v>
      </c>
      <c r="C9368">
        <v>36.9</v>
      </c>
      <c r="D9368">
        <v>123</v>
      </c>
      <c r="E9368">
        <v>82</v>
      </c>
      <c r="F9368">
        <v>222.3</v>
      </c>
      <c r="G9368">
        <v>151.1</v>
      </c>
      <c r="H9368">
        <v>68</v>
      </c>
      <c r="I9368">
        <v>2</v>
      </c>
      <c r="J9368" t="s">
        <v>27</v>
      </c>
      <c r="K9368" t="s">
        <v>26</v>
      </c>
      <c r="L9368" t="s">
        <v>22</v>
      </c>
      <c r="M9368">
        <v>3.8</v>
      </c>
      <c r="N9368">
        <v>8843.0499999999993</v>
      </c>
      <c r="O9368" t="s">
        <v>19</v>
      </c>
      <c r="P9368" t="str">
        <f t="shared" si="5042"/>
        <v>60-74</v>
      </c>
      <c r="Q9368" t="str">
        <f>IF(PatientData[[#This Row],[bmi]]&lt;18.5,"Underweight",
IF(PatientData[[#This Row],[bmi]]&lt;25,"Normal",
IF(PatientData[[#This Row],[bmi]]&lt;30,"Overweight","Obese")))</f>
        <v>Obese</v>
      </c>
      <c r="R9368" t="str">
        <f t="shared" si="5033"/>
        <v>High BP</v>
      </c>
      <c r="S9368" t="str">
        <f t="shared" si="5034"/>
        <v>Normal Cost</v>
      </c>
    </row>
    <row r="9369" spans="1:19" x14ac:dyDescent="0.3">
      <c r="A9369">
        <v>50</v>
      </c>
      <c r="B9369" t="s">
        <v>20</v>
      </c>
      <c r="C9369">
        <v>36.9</v>
      </c>
      <c r="D9369">
        <v>124</v>
      </c>
      <c r="E9369">
        <v>76</v>
      </c>
      <c r="F9369">
        <v>206.8</v>
      </c>
      <c r="G9369">
        <v>137.19999999999999</v>
      </c>
      <c r="H9369">
        <v>76</v>
      </c>
      <c r="I9369">
        <v>1</v>
      </c>
      <c r="J9369" t="s">
        <v>27</v>
      </c>
      <c r="K9369" t="s">
        <v>21</v>
      </c>
      <c r="L9369" t="s">
        <v>25</v>
      </c>
      <c r="M9369">
        <v>3.5</v>
      </c>
      <c r="N9369">
        <v>9516.51</v>
      </c>
      <c r="O9369" t="s">
        <v>19</v>
      </c>
      <c r="P9369" t="str">
        <f t="shared" si="5042"/>
        <v>45-59</v>
      </c>
      <c r="Q9369" t="str">
        <f>IF(PatientData[[#This Row],[bmi]]&lt;18.5,"Underweight",
IF(PatientData[[#This Row],[bmi]]&lt;25,"Normal",
IF(PatientData[[#This Row],[bmi]]&lt;30,"Overweight","Obese")))</f>
        <v>Obese</v>
      </c>
      <c r="R9369" t="str">
        <f t="shared" si="5033"/>
        <v>High BP</v>
      </c>
      <c r="S9369" t="str">
        <f t="shared" si="5034"/>
        <v>Normal Cost</v>
      </c>
    </row>
    <row r="9370" spans="1:19" x14ac:dyDescent="0.3">
      <c r="A9370">
        <v>71</v>
      </c>
      <c r="B9370" t="s">
        <v>20</v>
      </c>
      <c r="C9370">
        <v>36.9</v>
      </c>
      <c r="D9370">
        <v>137</v>
      </c>
      <c r="E9370">
        <v>83</v>
      </c>
      <c r="F9370">
        <v>240.1</v>
      </c>
      <c r="G9370">
        <v>99.2</v>
      </c>
      <c r="H9370">
        <v>100</v>
      </c>
      <c r="I9370">
        <v>0</v>
      </c>
      <c r="J9370" t="s">
        <v>16</v>
      </c>
      <c r="K9370" t="s">
        <v>28</v>
      </c>
      <c r="L9370" t="s">
        <v>18</v>
      </c>
      <c r="M9370">
        <v>10.4</v>
      </c>
      <c r="N9370">
        <v>21020.28</v>
      </c>
      <c r="O9370" t="s">
        <v>19</v>
      </c>
      <c r="P9370" t="str">
        <f t="shared" si="5042"/>
        <v>60-74</v>
      </c>
      <c r="Q9370" t="str">
        <f>IF(PatientData[[#This Row],[bmi]]&lt;18.5,"Underweight",
IF(PatientData[[#This Row],[bmi]]&lt;25,"Normal",
IF(PatientData[[#This Row],[bmi]]&lt;30,"Overweight","Obese")))</f>
        <v>Obese</v>
      </c>
      <c r="R9370" t="str">
        <f t="shared" si="5033"/>
        <v>High BP</v>
      </c>
      <c r="S9370" t="str">
        <f t="shared" si="5034"/>
        <v>High Cost</v>
      </c>
    </row>
    <row r="9371" spans="1:19" x14ac:dyDescent="0.3">
      <c r="A9371">
        <v>55</v>
      </c>
      <c r="B9371" t="s">
        <v>20</v>
      </c>
      <c r="C9371">
        <v>36.9</v>
      </c>
      <c r="D9371">
        <v>142</v>
      </c>
      <c r="E9371">
        <v>85</v>
      </c>
      <c r="F9371">
        <v>247.7</v>
      </c>
      <c r="G9371">
        <v>130.5</v>
      </c>
      <c r="H9371">
        <v>88</v>
      </c>
      <c r="I9371">
        <v>1</v>
      </c>
      <c r="J9371" t="s">
        <v>27</v>
      </c>
      <c r="K9371" t="s">
        <v>26</v>
      </c>
      <c r="L9371" t="s">
        <v>22</v>
      </c>
      <c r="M9371">
        <v>1.6</v>
      </c>
      <c r="N9371">
        <v>4532.55</v>
      </c>
      <c r="O9371" t="s">
        <v>19</v>
      </c>
      <c r="P9371" t="str">
        <f t="shared" si="5042"/>
        <v>45-59</v>
      </c>
      <c r="Q9371" t="str">
        <f>IF(PatientData[[#This Row],[bmi]]&lt;18.5,"Underweight",
IF(PatientData[[#This Row],[bmi]]&lt;25,"Normal",
IF(PatientData[[#This Row],[bmi]]&lt;30,"Overweight","Obese")))</f>
        <v>Obese</v>
      </c>
      <c r="R9371" t="str">
        <f t="shared" si="5033"/>
        <v>High BP</v>
      </c>
      <c r="S9371" t="str">
        <f t="shared" si="5034"/>
        <v>Normal Cost</v>
      </c>
    </row>
    <row r="9372" spans="1:19" x14ac:dyDescent="0.3">
      <c r="A9372">
        <v>76</v>
      </c>
      <c r="B9372" t="s">
        <v>20</v>
      </c>
      <c r="C9372">
        <v>36.9</v>
      </c>
      <c r="D9372">
        <v>141</v>
      </c>
      <c r="E9372">
        <v>84</v>
      </c>
      <c r="F9372">
        <v>266.5</v>
      </c>
      <c r="G9372">
        <v>170.7</v>
      </c>
      <c r="H9372">
        <v>87</v>
      </c>
      <c r="I9372">
        <v>0</v>
      </c>
      <c r="J9372" t="s">
        <v>16</v>
      </c>
      <c r="K9372" t="s">
        <v>26</v>
      </c>
      <c r="L9372" t="s">
        <v>22</v>
      </c>
      <c r="M9372">
        <v>25</v>
      </c>
      <c r="N9372">
        <v>44749.93</v>
      </c>
      <c r="O9372" t="s">
        <v>19</v>
      </c>
      <c r="P9372" t="str">
        <f t="shared" si="5042"/>
        <v>75+</v>
      </c>
      <c r="Q9372" t="str">
        <f>IF(PatientData[[#This Row],[bmi]]&lt;18.5,"Underweight",
IF(PatientData[[#This Row],[bmi]]&lt;25,"Normal",
IF(PatientData[[#This Row],[bmi]]&lt;30,"Overweight","Obese")))</f>
        <v>Obese</v>
      </c>
      <c r="R9372" t="str">
        <f t="shared" si="5033"/>
        <v>High BP</v>
      </c>
      <c r="S9372" t="str">
        <f t="shared" si="5034"/>
        <v>High Cost</v>
      </c>
    </row>
    <row r="9373" spans="1:19" x14ac:dyDescent="0.3">
      <c r="A9373">
        <v>66</v>
      </c>
      <c r="B9373" t="s">
        <v>15</v>
      </c>
      <c r="C9373">
        <v>36</v>
      </c>
      <c r="D9373">
        <v>114</v>
      </c>
      <c r="E9373">
        <v>66</v>
      </c>
      <c r="F9373">
        <v>216.8</v>
      </c>
      <c r="G9373">
        <v>140.1</v>
      </c>
      <c r="H9373">
        <v>50</v>
      </c>
      <c r="I9373">
        <v>0</v>
      </c>
      <c r="J9373" t="s">
        <v>27</v>
      </c>
      <c r="K9373" t="s">
        <v>21</v>
      </c>
      <c r="L9373" t="s">
        <v>25</v>
      </c>
      <c r="M9373">
        <v>7.5</v>
      </c>
      <c r="N9373">
        <v>17227.23</v>
      </c>
      <c r="O9373" t="s">
        <v>19</v>
      </c>
      <c r="P9373" t="str">
        <f t="shared" ref="P9373:P9374" si="5043">IF(A9370&lt;30,"18-29",IF(A9370&lt;45,"30-44",IF(A9370&lt;60,"45-59",IF(A9370&lt;75,"60-74","75+"))))</f>
        <v>60-74</v>
      </c>
      <c r="Q9373" t="str">
        <f>IF(PatientData[[#This Row],[bmi]]&lt;18.5,"Underweight",
IF(PatientData[[#This Row],[bmi]]&lt;25,"Normal",
IF(PatientData[[#This Row],[bmi]]&lt;30,"Overweight","Obese")))</f>
        <v>Obese</v>
      </c>
      <c r="R9373" t="str">
        <f t="shared" si="5033"/>
        <v>Normal BP</v>
      </c>
      <c r="S9373" t="str">
        <f t="shared" si="5034"/>
        <v>High Cost</v>
      </c>
    </row>
    <row r="9374" spans="1:19" x14ac:dyDescent="0.3">
      <c r="A9374">
        <v>66</v>
      </c>
      <c r="B9374" t="s">
        <v>15</v>
      </c>
      <c r="C9374">
        <v>18.399999999999999</v>
      </c>
      <c r="D9374">
        <v>142</v>
      </c>
      <c r="E9374">
        <v>83</v>
      </c>
      <c r="F9374">
        <v>224.2</v>
      </c>
      <c r="G9374">
        <v>120.2</v>
      </c>
      <c r="H9374">
        <v>78</v>
      </c>
      <c r="I9374">
        <v>3</v>
      </c>
      <c r="J9374" t="s">
        <v>16</v>
      </c>
      <c r="K9374" t="s">
        <v>17</v>
      </c>
      <c r="L9374" t="s">
        <v>18</v>
      </c>
      <c r="M9374">
        <v>10</v>
      </c>
      <c r="N9374">
        <v>18083.419999999998</v>
      </c>
      <c r="O9374" t="s">
        <v>23</v>
      </c>
      <c r="P9374" t="str">
        <f t="shared" si="5043"/>
        <v>45-59</v>
      </c>
      <c r="Q9374" t="str">
        <f>IF(PatientData[[#This Row],[bmi]]&lt;18.5,"Underweight",
IF(PatientData[[#This Row],[bmi]]&lt;25,"Normal",
IF(PatientData[[#This Row],[bmi]]&lt;30,"Overweight","Obese")))</f>
        <v>Underweight</v>
      </c>
      <c r="R9374" t="str">
        <f t="shared" si="5033"/>
        <v>High BP</v>
      </c>
      <c r="S9374" t="str">
        <f t="shared" si="5034"/>
        <v>High Cost</v>
      </c>
    </row>
    <row r="9375" spans="1:19" x14ac:dyDescent="0.3">
      <c r="A9375">
        <v>72</v>
      </c>
      <c r="B9375" t="s">
        <v>20</v>
      </c>
      <c r="C9375">
        <v>36.9</v>
      </c>
      <c r="D9375">
        <v>145</v>
      </c>
      <c r="E9375">
        <v>83</v>
      </c>
      <c r="F9375">
        <v>269</v>
      </c>
      <c r="G9375">
        <v>112.9</v>
      </c>
      <c r="H9375">
        <v>83</v>
      </c>
      <c r="I9375">
        <v>1</v>
      </c>
      <c r="J9375" t="s">
        <v>16</v>
      </c>
      <c r="K9375" t="s">
        <v>21</v>
      </c>
      <c r="L9375" t="s">
        <v>25</v>
      </c>
      <c r="M9375">
        <v>9.4</v>
      </c>
      <c r="N9375">
        <v>18460.87</v>
      </c>
      <c r="O9375" t="s">
        <v>19</v>
      </c>
      <c r="P9375" t="str">
        <f t="shared" ref="P9375" si="5044">IF(A9375&lt;30,"18-29",IF(A9375&lt;45,"30-44",IF(A9375&lt;60,"45-59",IF(A9375&lt;75,"60-74","75+"))))</f>
        <v>60-74</v>
      </c>
      <c r="Q9375" t="str">
        <f>IF(PatientData[[#This Row],[bmi]]&lt;18.5,"Underweight",
IF(PatientData[[#This Row],[bmi]]&lt;25,"Normal",
IF(PatientData[[#This Row],[bmi]]&lt;30,"Overweight","Obese")))</f>
        <v>Obese</v>
      </c>
      <c r="R9375" t="str">
        <f t="shared" si="5033"/>
        <v>High BP</v>
      </c>
      <c r="S9375" t="str">
        <f t="shared" si="5034"/>
        <v>High Cost</v>
      </c>
    </row>
    <row r="9376" spans="1:19" x14ac:dyDescent="0.3">
      <c r="A9376">
        <v>88</v>
      </c>
      <c r="B9376" t="s">
        <v>15</v>
      </c>
      <c r="C9376">
        <v>31.6</v>
      </c>
      <c r="D9376">
        <v>117</v>
      </c>
      <c r="E9376">
        <v>73</v>
      </c>
      <c r="F9376">
        <v>241.9</v>
      </c>
      <c r="G9376">
        <v>156.6</v>
      </c>
      <c r="H9376">
        <v>75</v>
      </c>
      <c r="I9376">
        <v>3</v>
      </c>
      <c r="J9376" t="s">
        <v>27</v>
      </c>
      <c r="K9376" t="s">
        <v>26</v>
      </c>
      <c r="L9376" t="s">
        <v>25</v>
      </c>
      <c r="M9376">
        <v>2.2000000000000002</v>
      </c>
      <c r="N9376">
        <v>5168.97</v>
      </c>
      <c r="O9376" t="s">
        <v>19</v>
      </c>
      <c r="P9376" t="str">
        <f t="shared" ref="P9376:P9377" si="5045">IF(A9373&lt;30,"18-29",IF(A9373&lt;45,"30-44",IF(A9373&lt;60,"45-59",IF(A9373&lt;75,"60-74","75+"))))</f>
        <v>60-74</v>
      </c>
      <c r="Q9376" t="str">
        <f>IF(PatientData[[#This Row],[bmi]]&lt;18.5,"Underweight",
IF(PatientData[[#This Row],[bmi]]&lt;25,"Normal",
IF(PatientData[[#This Row],[bmi]]&lt;30,"Overweight","Obese")))</f>
        <v>Obese</v>
      </c>
      <c r="R9376" t="str">
        <f t="shared" si="5033"/>
        <v>Normal BP</v>
      </c>
      <c r="S9376" t="str">
        <f t="shared" si="5034"/>
        <v>Normal Cost</v>
      </c>
    </row>
    <row r="9377" spans="1:19" x14ac:dyDescent="0.3">
      <c r="A9377">
        <v>56</v>
      </c>
      <c r="B9377" t="s">
        <v>15</v>
      </c>
      <c r="C9377">
        <v>28.5</v>
      </c>
      <c r="D9377">
        <v>128</v>
      </c>
      <c r="E9377">
        <v>73</v>
      </c>
      <c r="F9377">
        <v>207.7</v>
      </c>
      <c r="G9377">
        <v>190.6</v>
      </c>
      <c r="H9377">
        <v>67</v>
      </c>
      <c r="I9377">
        <v>3</v>
      </c>
      <c r="J9377" t="s">
        <v>24</v>
      </c>
      <c r="K9377" t="s">
        <v>21</v>
      </c>
      <c r="L9377" t="s">
        <v>18</v>
      </c>
      <c r="M9377">
        <v>4.3</v>
      </c>
      <c r="N9377">
        <v>9553.86</v>
      </c>
      <c r="O9377" t="s">
        <v>19</v>
      </c>
      <c r="P9377" t="str">
        <f t="shared" si="5045"/>
        <v>60-74</v>
      </c>
      <c r="Q9377" t="str">
        <f>IF(PatientData[[#This Row],[bmi]]&lt;18.5,"Underweight",
IF(PatientData[[#This Row],[bmi]]&lt;25,"Normal",
IF(PatientData[[#This Row],[bmi]]&lt;30,"Overweight","Obese")))</f>
        <v>Overweight</v>
      </c>
      <c r="R9377" t="str">
        <f t="shared" si="5033"/>
        <v>High BP</v>
      </c>
      <c r="S9377" t="str">
        <f t="shared" si="5034"/>
        <v>Normal Cost</v>
      </c>
    </row>
    <row r="9378" spans="1:19" x14ac:dyDescent="0.3">
      <c r="A9378">
        <v>39</v>
      </c>
      <c r="B9378" t="s">
        <v>20</v>
      </c>
      <c r="C9378">
        <v>36.9</v>
      </c>
      <c r="D9378">
        <v>113</v>
      </c>
      <c r="E9378">
        <v>73</v>
      </c>
      <c r="F9378">
        <v>222.4</v>
      </c>
      <c r="G9378">
        <v>112.3</v>
      </c>
      <c r="H9378">
        <v>53</v>
      </c>
      <c r="I9378">
        <v>0</v>
      </c>
      <c r="J9378" t="s">
        <v>27</v>
      </c>
      <c r="K9378" t="s">
        <v>26</v>
      </c>
      <c r="L9378" t="s">
        <v>25</v>
      </c>
      <c r="M9378">
        <v>2.6</v>
      </c>
      <c r="N9378">
        <v>6594.22</v>
      </c>
      <c r="O9378" t="s">
        <v>19</v>
      </c>
      <c r="P9378" t="str">
        <f t="shared" ref="P9378" si="5046">IF(A9378&lt;30,"18-29",IF(A9378&lt;45,"30-44",IF(A9378&lt;60,"45-59",IF(A9378&lt;75,"60-74","75+"))))</f>
        <v>30-44</v>
      </c>
      <c r="Q9378" t="str">
        <f>IF(PatientData[[#This Row],[bmi]]&lt;18.5,"Underweight",
IF(PatientData[[#This Row],[bmi]]&lt;25,"Normal",
IF(PatientData[[#This Row],[bmi]]&lt;30,"Overweight","Obese")))</f>
        <v>Obese</v>
      </c>
      <c r="R9378" t="str">
        <f t="shared" si="5033"/>
        <v>Normal BP</v>
      </c>
      <c r="S9378" t="str">
        <f t="shared" si="5034"/>
        <v>Normal Cost</v>
      </c>
    </row>
    <row r="9379" spans="1:19" x14ac:dyDescent="0.3">
      <c r="A9379">
        <v>83</v>
      </c>
      <c r="B9379" t="s">
        <v>15</v>
      </c>
      <c r="C9379">
        <v>28</v>
      </c>
      <c r="D9379">
        <v>125</v>
      </c>
      <c r="E9379">
        <v>73</v>
      </c>
      <c r="F9379">
        <v>226.2</v>
      </c>
      <c r="G9379">
        <v>160.6</v>
      </c>
      <c r="H9379">
        <v>76</v>
      </c>
      <c r="I9379">
        <v>4</v>
      </c>
      <c r="J9379" t="s">
        <v>24</v>
      </c>
      <c r="K9379" t="s">
        <v>17</v>
      </c>
      <c r="L9379" t="s">
        <v>18</v>
      </c>
      <c r="M9379">
        <v>6.9</v>
      </c>
      <c r="N9379">
        <v>11807.43</v>
      </c>
      <c r="O9379" t="s">
        <v>19</v>
      </c>
      <c r="P9379" t="str">
        <f t="shared" ref="P9379" si="5047">IF(A9376&lt;30,"18-29",IF(A9376&lt;45,"30-44",IF(A9376&lt;60,"45-59",IF(A9376&lt;75,"60-74","75+"))))</f>
        <v>75+</v>
      </c>
      <c r="Q9379" t="str">
        <f>IF(PatientData[[#This Row],[bmi]]&lt;18.5,"Underweight",
IF(PatientData[[#This Row],[bmi]]&lt;25,"Normal",
IF(PatientData[[#This Row],[bmi]]&lt;30,"Overweight","Obese")))</f>
        <v>Overweight</v>
      </c>
      <c r="R9379" t="str">
        <f t="shared" si="5033"/>
        <v>High BP</v>
      </c>
      <c r="S9379" t="str">
        <f t="shared" si="5034"/>
        <v>Normal Cost</v>
      </c>
    </row>
    <row r="9380" spans="1:19" x14ac:dyDescent="0.3">
      <c r="A9380">
        <v>46</v>
      </c>
      <c r="B9380" t="s">
        <v>20</v>
      </c>
      <c r="C9380">
        <v>36.9</v>
      </c>
      <c r="D9380">
        <v>109</v>
      </c>
      <c r="E9380">
        <v>60</v>
      </c>
      <c r="F9380">
        <v>256.7</v>
      </c>
      <c r="G9380">
        <v>137.1</v>
      </c>
      <c r="H9380">
        <v>64</v>
      </c>
      <c r="I9380">
        <v>0</v>
      </c>
      <c r="J9380" t="s">
        <v>24</v>
      </c>
      <c r="K9380" t="s">
        <v>21</v>
      </c>
      <c r="L9380" t="s">
        <v>25</v>
      </c>
      <c r="M9380">
        <v>8</v>
      </c>
      <c r="N9380">
        <v>14472.74</v>
      </c>
      <c r="O9380" t="s">
        <v>19</v>
      </c>
      <c r="P9380" t="str">
        <f t="shared" ref="P9380" si="5048">IF(A9380&lt;30,"18-29",IF(A9380&lt;45,"30-44",IF(A9380&lt;60,"45-59",IF(A9380&lt;75,"60-74","75+"))))</f>
        <v>45-59</v>
      </c>
      <c r="Q9380" t="str">
        <f>IF(PatientData[[#This Row],[bmi]]&lt;18.5,"Underweight",
IF(PatientData[[#This Row],[bmi]]&lt;25,"Normal",
IF(PatientData[[#This Row],[bmi]]&lt;30,"Overweight","Obese")))</f>
        <v>Obese</v>
      </c>
      <c r="R9380" t="str">
        <f t="shared" si="5033"/>
        <v>Normal BP</v>
      </c>
      <c r="S9380" t="str">
        <f t="shared" si="5034"/>
        <v>Normal Cost</v>
      </c>
    </row>
    <row r="9381" spans="1:19" x14ac:dyDescent="0.3">
      <c r="A9381">
        <v>71</v>
      </c>
      <c r="B9381" t="s">
        <v>15</v>
      </c>
      <c r="C9381">
        <v>45</v>
      </c>
      <c r="D9381">
        <v>134</v>
      </c>
      <c r="E9381">
        <v>83</v>
      </c>
      <c r="F9381">
        <v>271.60000000000002</v>
      </c>
      <c r="G9381">
        <v>110.3</v>
      </c>
      <c r="H9381">
        <v>84</v>
      </c>
      <c r="I9381">
        <v>3</v>
      </c>
      <c r="J9381" t="s">
        <v>27</v>
      </c>
      <c r="K9381" t="s">
        <v>28</v>
      </c>
      <c r="L9381" t="s">
        <v>25</v>
      </c>
      <c r="M9381">
        <v>1.8</v>
      </c>
      <c r="N9381">
        <v>8071.59</v>
      </c>
      <c r="O9381" t="s">
        <v>19</v>
      </c>
      <c r="P9381" t="str">
        <f t="shared" ref="P9381:P9383" si="5049">IF(A9378&lt;30,"18-29",IF(A9378&lt;45,"30-44",IF(A9378&lt;60,"45-59",IF(A9378&lt;75,"60-74","75+"))))</f>
        <v>30-44</v>
      </c>
      <c r="Q9381" t="str">
        <f>IF(PatientData[[#This Row],[bmi]]&lt;18.5,"Underweight",
IF(PatientData[[#This Row],[bmi]]&lt;25,"Normal",
IF(PatientData[[#This Row],[bmi]]&lt;30,"Overweight","Obese")))</f>
        <v>Obese</v>
      </c>
      <c r="R9381" t="str">
        <f t="shared" si="5033"/>
        <v>High BP</v>
      </c>
      <c r="S9381" t="str">
        <f t="shared" si="5034"/>
        <v>Normal Cost</v>
      </c>
    </row>
    <row r="9382" spans="1:19" x14ac:dyDescent="0.3">
      <c r="A9382">
        <v>70</v>
      </c>
      <c r="B9382" t="s">
        <v>15</v>
      </c>
      <c r="C9382">
        <v>42</v>
      </c>
      <c r="D9382">
        <v>149</v>
      </c>
      <c r="E9382">
        <v>84</v>
      </c>
      <c r="F9382">
        <v>256.60000000000002</v>
      </c>
      <c r="G9382">
        <v>136.6</v>
      </c>
      <c r="H9382">
        <v>83</v>
      </c>
      <c r="I9382">
        <v>0</v>
      </c>
      <c r="J9382" t="s">
        <v>24</v>
      </c>
      <c r="K9382" t="s">
        <v>17</v>
      </c>
      <c r="L9382" t="s">
        <v>25</v>
      </c>
      <c r="M9382">
        <v>7.6</v>
      </c>
      <c r="N9382">
        <v>13666.93</v>
      </c>
      <c r="O9382" t="s">
        <v>19</v>
      </c>
      <c r="P9382" t="str">
        <f t="shared" si="5049"/>
        <v>75+</v>
      </c>
      <c r="Q9382" t="str">
        <f>IF(PatientData[[#This Row],[bmi]]&lt;18.5,"Underweight",
IF(PatientData[[#This Row],[bmi]]&lt;25,"Normal",
IF(PatientData[[#This Row],[bmi]]&lt;30,"Overweight","Obese")))</f>
        <v>Obese</v>
      </c>
      <c r="R9382" t="str">
        <f t="shared" si="5033"/>
        <v>High BP</v>
      </c>
      <c r="S9382" t="str">
        <f t="shared" si="5034"/>
        <v>Normal Cost</v>
      </c>
    </row>
    <row r="9383" spans="1:19" x14ac:dyDescent="0.3">
      <c r="A9383">
        <v>43</v>
      </c>
      <c r="B9383" t="s">
        <v>15</v>
      </c>
      <c r="C9383">
        <v>20</v>
      </c>
      <c r="D9383">
        <v>116</v>
      </c>
      <c r="E9383">
        <v>72</v>
      </c>
      <c r="F9383">
        <v>169.6</v>
      </c>
      <c r="G9383">
        <v>125.9</v>
      </c>
      <c r="H9383">
        <v>88</v>
      </c>
      <c r="I9383">
        <v>1</v>
      </c>
      <c r="J9383" t="s">
        <v>16</v>
      </c>
      <c r="K9383" t="s">
        <v>17</v>
      </c>
      <c r="L9383" t="s">
        <v>22</v>
      </c>
      <c r="M9383">
        <v>9.4</v>
      </c>
      <c r="N9383">
        <v>17122.72</v>
      </c>
      <c r="O9383" t="s">
        <v>23</v>
      </c>
      <c r="P9383" t="str">
        <f t="shared" si="5049"/>
        <v>45-59</v>
      </c>
      <c r="Q9383" t="str">
        <f>IF(PatientData[[#This Row],[bmi]]&lt;18.5,"Underweight",
IF(PatientData[[#This Row],[bmi]]&lt;25,"Normal",
IF(PatientData[[#This Row],[bmi]]&lt;30,"Overweight","Obese")))</f>
        <v>Normal</v>
      </c>
      <c r="R9383" t="str">
        <f t="shared" si="5033"/>
        <v>Normal BP</v>
      </c>
      <c r="S9383" t="str">
        <f t="shared" si="5034"/>
        <v>High Cost</v>
      </c>
    </row>
    <row r="9384" spans="1:19" x14ac:dyDescent="0.3">
      <c r="A9384">
        <v>65</v>
      </c>
      <c r="B9384" t="s">
        <v>20</v>
      </c>
      <c r="C9384">
        <v>36.9</v>
      </c>
      <c r="D9384">
        <v>130</v>
      </c>
      <c r="E9384">
        <v>86</v>
      </c>
      <c r="F9384">
        <v>210.2</v>
      </c>
      <c r="G9384">
        <v>207.1</v>
      </c>
      <c r="H9384">
        <v>62</v>
      </c>
      <c r="I9384">
        <v>1</v>
      </c>
      <c r="J9384" t="s">
        <v>27</v>
      </c>
      <c r="K9384" t="s">
        <v>26</v>
      </c>
      <c r="L9384" t="s">
        <v>22</v>
      </c>
      <c r="M9384">
        <v>2.7</v>
      </c>
      <c r="N9384">
        <v>6427.21</v>
      </c>
      <c r="O9384" t="s">
        <v>19</v>
      </c>
      <c r="P9384" t="str">
        <f t="shared" ref="P9384" si="5050">IF(A9384&lt;30,"18-29",IF(A9384&lt;45,"30-44",IF(A9384&lt;60,"45-59",IF(A9384&lt;75,"60-74","75+"))))</f>
        <v>60-74</v>
      </c>
      <c r="Q9384" t="str">
        <f>IF(PatientData[[#This Row],[bmi]]&lt;18.5,"Underweight",
IF(PatientData[[#This Row],[bmi]]&lt;25,"Normal",
IF(PatientData[[#This Row],[bmi]]&lt;30,"Overweight","Obese")))</f>
        <v>Obese</v>
      </c>
      <c r="R9384" t="str">
        <f t="shared" si="5033"/>
        <v>High BP</v>
      </c>
      <c r="S9384" t="str">
        <f t="shared" si="5034"/>
        <v>Normal Cost</v>
      </c>
    </row>
    <row r="9385" spans="1:19" x14ac:dyDescent="0.3">
      <c r="A9385">
        <v>77</v>
      </c>
      <c r="B9385" t="s">
        <v>15</v>
      </c>
      <c r="C9385">
        <v>27.5</v>
      </c>
      <c r="D9385">
        <v>137</v>
      </c>
      <c r="E9385">
        <v>89</v>
      </c>
      <c r="F9385">
        <v>214.8</v>
      </c>
      <c r="G9385">
        <v>150</v>
      </c>
      <c r="H9385">
        <v>70</v>
      </c>
      <c r="I9385">
        <v>2</v>
      </c>
      <c r="J9385" t="s">
        <v>24</v>
      </c>
      <c r="K9385" t="s">
        <v>28</v>
      </c>
      <c r="L9385" t="s">
        <v>22</v>
      </c>
      <c r="M9385">
        <v>6.8</v>
      </c>
      <c r="N9385">
        <v>15460.27</v>
      </c>
      <c r="O9385" t="s">
        <v>19</v>
      </c>
      <c r="P9385" t="str">
        <f t="shared" ref="P9385" si="5051">IF(A9382&lt;30,"18-29",IF(A9382&lt;45,"30-44",IF(A9382&lt;60,"45-59",IF(A9382&lt;75,"60-74","75+"))))</f>
        <v>60-74</v>
      </c>
      <c r="Q9385" t="str">
        <f>IF(PatientData[[#This Row],[bmi]]&lt;18.5,"Underweight",
IF(PatientData[[#This Row],[bmi]]&lt;25,"Normal",
IF(PatientData[[#This Row],[bmi]]&lt;30,"Overweight","Obese")))</f>
        <v>Overweight</v>
      </c>
      <c r="R9385" t="str">
        <f t="shared" si="5033"/>
        <v>High BP</v>
      </c>
      <c r="S9385" t="str">
        <f t="shared" si="5034"/>
        <v>High Cost</v>
      </c>
    </row>
    <row r="9386" spans="1:19" x14ac:dyDescent="0.3">
      <c r="A9386">
        <v>36</v>
      </c>
      <c r="B9386" t="s">
        <v>20</v>
      </c>
      <c r="C9386">
        <v>37</v>
      </c>
      <c r="D9386">
        <v>207</v>
      </c>
      <c r="E9386">
        <v>131</v>
      </c>
      <c r="F9386">
        <v>267.8</v>
      </c>
      <c r="G9386">
        <v>140.1</v>
      </c>
      <c r="H9386">
        <v>77</v>
      </c>
      <c r="I9386">
        <v>1</v>
      </c>
      <c r="J9386" t="s">
        <v>27</v>
      </c>
      <c r="K9386" t="s">
        <v>26</v>
      </c>
      <c r="L9386" t="s">
        <v>25</v>
      </c>
      <c r="M9386">
        <v>1.2</v>
      </c>
      <c r="N9386">
        <v>3713.01</v>
      </c>
      <c r="O9386" t="s">
        <v>19</v>
      </c>
      <c r="P9386" t="str">
        <f t="shared" ref="P9386:P9388" si="5052">IF(A9386&lt;30,"18-29",IF(A9386&lt;45,"30-44",IF(A9386&lt;60,"45-59",IF(A9386&lt;75,"60-74","75+"))))</f>
        <v>30-44</v>
      </c>
      <c r="Q9386" t="str">
        <f>IF(PatientData[[#This Row],[bmi]]&lt;18.5,"Underweight",
IF(PatientData[[#This Row],[bmi]]&lt;25,"Normal",
IF(PatientData[[#This Row],[bmi]]&lt;30,"Overweight","Obese")))</f>
        <v>Obese</v>
      </c>
      <c r="R9386" t="str">
        <f t="shared" si="5033"/>
        <v>High BP</v>
      </c>
      <c r="S9386" t="str">
        <f t="shared" si="5034"/>
        <v>Normal Cost</v>
      </c>
    </row>
    <row r="9387" spans="1:19" x14ac:dyDescent="0.3">
      <c r="A9387">
        <v>24</v>
      </c>
      <c r="B9387" t="s">
        <v>20</v>
      </c>
      <c r="C9387">
        <v>37</v>
      </c>
      <c r="D9387">
        <v>119</v>
      </c>
      <c r="E9387">
        <v>71</v>
      </c>
      <c r="F9387">
        <v>192.9</v>
      </c>
      <c r="G9387">
        <v>131.9</v>
      </c>
      <c r="H9387">
        <v>75</v>
      </c>
      <c r="I9387">
        <v>3</v>
      </c>
      <c r="J9387" t="s">
        <v>27</v>
      </c>
      <c r="K9387" t="s">
        <v>17</v>
      </c>
      <c r="L9387" t="s">
        <v>25</v>
      </c>
      <c r="M9387">
        <v>1</v>
      </c>
      <c r="N9387">
        <v>3282.29</v>
      </c>
      <c r="O9387" t="s">
        <v>19</v>
      </c>
      <c r="P9387" t="str">
        <f t="shared" si="5052"/>
        <v>18-29</v>
      </c>
      <c r="Q9387" t="str">
        <f>IF(PatientData[[#This Row],[bmi]]&lt;18.5,"Underweight",
IF(PatientData[[#This Row],[bmi]]&lt;25,"Normal",
IF(PatientData[[#This Row],[bmi]]&lt;30,"Overweight","Obese")))</f>
        <v>Obese</v>
      </c>
      <c r="R9387" t="str">
        <f t="shared" si="5033"/>
        <v>Normal BP</v>
      </c>
      <c r="S9387" t="str">
        <f t="shared" si="5034"/>
        <v>Normal Cost</v>
      </c>
    </row>
    <row r="9388" spans="1:19" x14ac:dyDescent="0.3">
      <c r="A9388">
        <v>62</v>
      </c>
      <c r="B9388" t="s">
        <v>20</v>
      </c>
      <c r="C9388">
        <v>37</v>
      </c>
      <c r="D9388">
        <v>121</v>
      </c>
      <c r="E9388">
        <v>74</v>
      </c>
      <c r="F9388">
        <v>300</v>
      </c>
      <c r="G9388">
        <v>167.3</v>
      </c>
      <c r="H9388">
        <v>75</v>
      </c>
      <c r="I9388">
        <v>1</v>
      </c>
      <c r="J9388" t="s">
        <v>27</v>
      </c>
      <c r="K9388" t="s">
        <v>26</v>
      </c>
      <c r="L9388" t="s">
        <v>25</v>
      </c>
      <c r="M9388">
        <v>5.3</v>
      </c>
      <c r="N9388">
        <v>10372.57</v>
      </c>
      <c r="O9388" t="s">
        <v>19</v>
      </c>
      <c r="P9388" t="str">
        <f t="shared" si="5052"/>
        <v>60-74</v>
      </c>
      <c r="Q9388" t="str">
        <f>IF(PatientData[[#This Row],[bmi]]&lt;18.5,"Underweight",
IF(PatientData[[#This Row],[bmi]]&lt;25,"Normal",
IF(PatientData[[#This Row],[bmi]]&lt;30,"Overweight","Obese")))</f>
        <v>Obese</v>
      </c>
      <c r="R9388" t="str">
        <f t="shared" si="5033"/>
        <v>High BP</v>
      </c>
      <c r="S9388" t="str">
        <f t="shared" si="5034"/>
        <v>Normal Cost</v>
      </c>
    </row>
    <row r="9389" spans="1:19" x14ac:dyDescent="0.3">
      <c r="A9389">
        <v>58</v>
      </c>
      <c r="B9389" t="s">
        <v>15</v>
      </c>
      <c r="C9389">
        <v>27.4</v>
      </c>
      <c r="D9389">
        <v>141</v>
      </c>
      <c r="E9389">
        <v>76</v>
      </c>
      <c r="F9389">
        <v>229.6</v>
      </c>
      <c r="G9389">
        <v>142</v>
      </c>
      <c r="H9389">
        <v>85</v>
      </c>
      <c r="I9389">
        <v>1</v>
      </c>
      <c r="J9389" t="s">
        <v>24</v>
      </c>
      <c r="K9389" t="s">
        <v>17</v>
      </c>
      <c r="L9389" t="s">
        <v>18</v>
      </c>
      <c r="M9389">
        <v>3.7</v>
      </c>
      <c r="N9389">
        <v>6370.34</v>
      </c>
      <c r="O9389" t="s">
        <v>19</v>
      </c>
      <c r="P9389" t="str">
        <f t="shared" ref="P9389:P9390" si="5053">IF(A9386&lt;30,"18-29",IF(A9386&lt;45,"30-44",IF(A9386&lt;60,"45-59",IF(A9386&lt;75,"60-74","75+"))))</f>
        <v>30-44</v>
      </c>
      <c r="Q9389" t="str">
        <f>IF(PatientData[[#This Row],[bmi]]&lt;18.5,"Underweight",
IF(PatientData[[#This Row],[bmi]]&lt;25,"Normal",
IF(PatientData[[#This Row],[bmi]]&lt;30,"Overweight","Obese")))</f>
        <v>Overweight</v>
      </c>
      <c r="R9389" t="str">
        <f t="shared" si="5033"/>
        <v>High BP</v>
      </c>
      <c r="S9389" t="str">
        <f t="shared" si="5034"/>
        <v>Normal Cost</v>
      </c>
    </row>
    <row r="9390" spans="1:19" x14ac:dyDescent="0.3">
      <c r="A9390">
        <v>71</v>
      </c>
      <c r="B9390" t="s">
        <v>15</v>
      </c>
      <c r="C9390">
        <v>25.1</v>
      </c>
      <c r="D9390">
        <v>137</v>
      </c>
      <c r="E9390">
        <v>79</v>
      </c>
      <c r="F9390">
        <v>255.4</v>
      </c>
      <c r="G9390">
        <v>94.7</v>
      </c>
      <c r="H9390">
        <v>60</v>
      </c>
      <c r="I9390">
        <v>2</v>
      </c>
      <c r="J9390" t="s">
        <v>24</v>
      </c>
      <c r="K9390" t="s">
        <v>26</v>
      </c>
      <c r="L9390" t="s">
        <v>18</v>
      </c>
      <c r="M9390">
        <v>5.4</v>
      </c>
      <c r="N9390">
        <v>10637.77</v>
      </c>
      <c r="O9390" t="s">
        <v>23</v>
      </c>
      <c r="P9390" t="str">
        <f t="shared" si="5053"/>
        <v>18-29</v>
      </c>
      <c r="Q9390" t="str">
        <f>IF(PatientData[[#This Row],[bmi]]&lt;18.5,"Underweight",
IF(PatientData[[#This Row],[bmi]]&lt;25,"Normal",
IF(PatientData[[#This Row],[bmi]]&lt;30,"Overweight","Obese")))</f>
        <v>Overweight</v>
      </c>
      <c r="R9390" t="str">
        <f t="shared" si="5033"/>
        <v>High BP</v>
      </c>
      <c r="S9390" t="str">
        <f t="shared" si="5034"/>
        <v>Normal Cost</v>
      </c>
    </row>
    <row r="9391" spans="1:19" x14ac:dyDescent="0.3">
      <c r="A9391">
        <v>87</v>
      </c>
      <c r="B9391" t="s">
        <v>20</v>
      </c>
      <c r="C9391">
        <v>37</v>
      </c>
      <c r="D9391">
        <v>142</v>
      </c>
      <c r="E9391">
        <v>77</v>
      </c>
      <c r="F9391">
        <v>265.3</v>
      </c>
      <c r="G9391">
        <v>106.7</v>
      </c>
      <c r="H9391">
        <v>60</v>
      </c>
      <c r="I9391">
        <v>2</v>
      </c>
      <c r="J9391" t="s">
        <v>27</v>
      </c>
      <c r="K9391" t="s">
        <v>21</v>
      </c>
      <c r="L9391" t="s">
        <v>22</v>
      </c>
      <c r="M9391">
        <v>4.0999999999999996</v>
      </c>
      <c r="N9391">
        <v>11061.1</v>
      </c>
      <c r="O9391" t="s">
        <v>19</v>
      </c>
      <c r="P9391" t="str">
        <f t="shared" ref="P9391:P9393" si="5054">IF(A9391&lt;30,"18-29",IF(A9391&lt;45,"30-44",IF(A9391&lt;60,"45-59",IF(A9391&lt;75,"60-74","75+"))))</f>
        <v>75+</v>
      </c>
      <c r="Q9391" t="str">
        <f>IF(PatientData[[#This Row],[bmi]]&lt;18.5,"Underweight",
IF(PatientData[[#This Row],[bmi]]&lt;25,"Normal",
IF(PatientData[[#This Row],[bmi]]&lt;30,"Overweight","Obese")))</f>
        <v>Obese</v>
      </c>
      <c r="R9391" t="str">
        <f t="shared" si="5033"/>
        <v>High BP</v>
      </c>
      <c r="S9391" t="str">
        <f t="shared" si="5034"/>
        <v>Normal Cost</v>
      </c>
    </row>
    <row r="9392" spans="1:19" x14ac:dyDescent="0.3">
      <c r="A9392">
        <v>56</v>
      </c>
      <c r="B9392" t="s">
        <v>20</v>
      </c>
      <c r="C9392">
        <v>37</v>
      </c>
      <c r="D9392">
        <v>116</v>
      </c>
      <c r="E9392">
        <v>72</v>
      </c>
      <c r="F9392">
        <v>216.8</v>
      </c>
      <c r="G9392">
        <v>94.5</v>
      </c>
      <c r="H9392">
        <v>64</v>
      </c>
      <c r="I9392">
        <v>0</v>
      </c>
      <c r="J9392" t="s">
        <v>27</v>
      </c>
      <c r="K9392" t="s">
        <v>21</v>
      </c>
      <c r="L9392" t="s">
        <v>18</v>
      </c>
      <c r="M9392">
        <v>6.3</v>
      </c>
      <c r="N9392">
        <v>13610.44</v>
      </c>
      <c r="O9392" t="s">
        <v>19</v>
      </c>
      <c r="P9392" t="str">
        <f t="shared" si="5054"/>
        <v>45-59</v>
      </c>
      <c r="Q9392" t="str">
        <f>IF(PatientData[[#This Row],[bmi]]&lt;18.5,"Underweight",
IF(PatientData[[#This Row],[bmi]]&lt;25,"Normal",
IF(PatientData[[#This Row],[bmi]]&lt;30,"Overweight","Obese")))</f>
        <v>Obese</v>
      </c>
      <c r="R9392" t="str">
        <f t="shared" si="5033"/>
        <v>Normal BP</v>
      </c>
      <c r="S9392" t="str">
        <f t="shared" si="5034"/>
        <v>Normal Cost</v>
      </c>
    </row>
    <row r="9393" spans="1:19" x14ac:dyDescent="0.3">
      <c r="A9393">
        <v>67</v>
      </c>
      <c r="B9393" t="s">
        <v>20</v>
      </c>
      <c r="C9393">
        <v>37</v>
      </c>
      <c r="D9393">
        <v>130</v>
      </c>
      <c r="E9393">
        <v>72</v>
      </c>
      <c r="F9393">
        <v>271.2</v>
      </c>
      <c r="G9393">
        <v>112.8</v>
      </c>
      <c r="H9393">
        <v>81</v>
      </c>
      <c r="I9393">
        <v>2</v>
      </c>
      <c r="J9393" t="s">
        <v>27</v>
      </c>
      <c r="K9393" t="s">
        <v>21</v>
      </c>
      <c r="L9393" t="s">
        <v>25</v>
      </c>
      <c r="M9393">
        <v>4.2</v>
      </c>
      <c r="N9393">
        <v>10917.27</v>
      </c>
      <c r="O9393" t="s">
        <v>19</v>
      </c>
      <c r="P9393" t="str">
        <f t="shared" si="5054"/>
        <v>60-74</v>
      </c>
      <c r="Q9393" t="str">
        <f>IF(PatientData[[#This Row],[bmi]]&lt;18.5,"Underweight",
IF(PatientData[[#This Row],[bmi]]&lt;25,"Normal",
IF(PatientData[[#This Row],[bmi]]&lt;30,"Overweight","Obese")))</f>
        <v>Obese</v>
      </c>
      <c r="R9393" t="str">
        <f t="shared" si="5033"/>
        <v>High BP</v>
      </c>
      <c r="S9393" t="str">
        <f t="shared" si="5034"/>
        <v>Normal Cost</v>
      </c>
    </row>
    <row r="9394" spans="1:19" x14ac:dyDescent="0.3">
      <c r="A9394">
        <v>67</v>
      </c>
      <c r="B9394" t="s">
        <v>15</v>
      </c>
      <c r="C9394">
        <v>32.799999999999997</v>
      </c>
      <c r="D9394">
        <v>136</v>
      </c>
      <c r="E9394">
        <v>80</v>
      </c>
      <c r="F9394">
        <v>209.9</v>
      </c>
      <c r="G9394">
        <v>92</v>
      </c>
      <c r="H9394">
        <v>93</v>
      </c>
      <c r="I9394">
        <v>0</v>
      </c>
      <c r="J9394" t="s">
        <v>16</v>
      </c>
      <c r="K9394" t="s">
        <v>21</v>
      </c>
      <c r="L9394" t="s">
        <v>25</v>
      </c>
      <c r="M9394">
        <v>8.6999999999999993</v>
      </c>
      <c r="N9394">
        <v>18839.37</v>
      </c>
      <c r="O9394" t="s">
        <v>19</v>
      </c>
      <c r="P9394" t="str">
        <f t="shared" ref="P9394" si="5055">IF(A9391&lt;30,"18-29",IF(A9391&lt;45,"30-44",IF(A9391&lt;60,"45-59",IF(A9391&lt;75,"60-74","75+"))))</f>
        <v>75+</v>
      </c>
      <c r="Q9394" t="str">
        <f>IF(PatientData[[#This Row],[bmi]]&lt;18.5,"Underweight",
IF(PatientData[[#This Row],[bmi]]&lt;25,"Normal",
IF(PatientData[[#This Row],[bmi]]&lt;30,"Overweight","Obese")))</f>
        <v>Obese</v>
      </c>
      <c r="R9394" t="str">
        <f t="shared" si="5033"/>
        <v>High BP</v>
      </c>
      <c r="S9394" t="str">
        <f t="shared" si="5034"/>
        <v>High Cost</v>
      </c>
    </row>
    <row r="9395" spans="1:19" x14ac:dyDescent="0.3">
      <c r="A9395">
        <v>70</v>
      </c>
      <c r="B9395" t="s">
        <v>20</v>
      </c>
      <c r="C9395">
        <v>37</v>
      </c>
      <c r="D9395">
        <v>123</v>
      </c>
      <c r="E9395">
        <v>78</v>
      </c>
      <c r="F9395">
        <v>227.4</v>
      </c>
      <c r="G9395">
        <v>109.5</v>
      </c>
      <c r="H9395">
        <v>83</v>
      </c>
      <c r="I9395">
        <v>0</v>
      </c>
      <c r="J9395" t="s">
        <v>24</v>
      </c>
      <c r="K9395" t="s">
        <v>21</v>
      </c>
      <c r="L9395" t="s">
        <v>25</v>
      </c>
      <c r="M9395">
        <v>5.3</v>
      </c>
      <c r="N9395">
        <v>14064.45</v>
      </c>
      <c r="O9395" t="s">
        <v>23</v>
      </c>
      <c r="P9395" t="str">
        <f t="shared" ref="P9395" si="5056">IF(A9395&lt;30,"18-29",IF(A9395&lt;45,"30-44",IF(A9395&lt;60,"45-59",IF(A9395&lt;75,"60-74","75+"))))</f>
        <v>60-74</v>
      </c>
      <c r="Q9395" t="str">
        <f>IF(PatientData[[#This Row],[bmi]]&lt;18.5,"Underweight",
IF(PatientData[[#This Row],[bmi]]&lt;25,"Normal",
IF(PatientData[[#This Row],[bmi]]&lt;30,"Overweight","Obese")))</f>
        <v>Obese</v>
      </c>
      <c r="R9395" t="str">
        <f t="shared" si="5033"/>
        <v>High BP</v>
      </c>
      <c r="S9395" t="str">
        <f t="shared" si="5034"/>
        <v>Normal Cost</v>
      </c>
    </row>
    <row r="9396" spans="1:19" x14ac:dyDescent="0.3">
      <c r="A9396">
        <v>72</v>
      </c>
      <c r="B9396" t="s">
        <v>15</v>
      </c>
      <c r="C9396">
        <v>29.7</v>
      </c>
      <c r="D9396">
        <v>125</v>
      </c>
      <c r="E9396">
        <v>74</v>
      </c>
      <c r="F9396">
        <v>238.3</v>
      </c>
      <c r="G9396">
        <v>97</v>
      </c>
      <c r="H9396">
        <v>71</v>
      </c>
      <c r="I9396">
        <v>1</v>
      </c>
      <c r="J9396" t="s">
        <v>27</v>
      </c>
      <c r="K9396" t="s">
        <v>21</v>
      </c>
      <c r="L9396" t="s">
        <v>18</v>
      </c>
      <c r="M9396">
        <v>5.7</v>
      </c>
      <c r="N9396">
        <v>13335.07</v>
      </c>
      <c r="O9396" t="s">
        <v>19</v>
      </c>
      <c r="P9396" t="str">
        <f t="shared" ref="P9396:P9401" si="5057">IF(A9393&lt;30,"18-29",IF(A9393&lt;45,"30-44",IF(A9393&lt;60,"45-59",IF(A9393&lt;75,"60-74","75+"))))</f>
        <v>60-74</v>
      </c>
      <c r="Q9396" t="str">
        <f>IF(PatientData[[#This Row],[bmi]]&lt;18.5,"Underweight",
IF(PatientData[[#This Row],[bmi]]&lt;25,"Normal",
IF(PatientData[[#This Row],[bmi]]&lt;30,"Overweight","Obese")))</f>
        <v>Overweight</v>
      </c>
      <c r="R9396" t="str">
        <f t="shared" si="5033"/>
        <v>High BP</v>
      </c>
      <c r="S9396" t="str">
        <f t="shared" si="5034"/>
        <v>Normal Cost</v>
      </c>
    </row>
    <row r="9397" spans="1:19" x14ac:dyDescent="0.3">
      <c r="A9397">
        <v>56</v>
      </c>
      <c r="B9397" t="s">
        <v>15</v>
      </c>
      <c r="C9397">
        <v>25</v>
      </c>
      <c r="D9397">
        <v>110</v>
      </c>
      <c r="E9397">
        <v>61</v>
      </c>
      <c r="F9397">
        <v>214.6</v>
      </c>
      <c r="G9397">
        <v>97.1</v>
      </c>
      <c r="H9397">
        <v>75</v>
      </c>
      <c r="I9397">
        <v>1</v>
      </c>
      <c r="J9397" t="s">
        <v>24</v>
      </c>
      <c r="K9397" t="s">
        <v>26</v>
      </c>
      <c r="L9397" t="s">
        <v>25</v>
      </c>
      <c r="M9397">
        <v>9.4</v>
      </c>
      <c r="N9397">
        <v>17514.54</v>
      </c>
      <c r="O9397" t="s">
        <v>19</v>
      </c>
      <c r="P9397" t="str">
        <f t="shared" si="5057"/>
        <v>60-74</v>
      </c>
      <c r="Q9397" t="str">
        <f>IF(PatientData[[#This Row],[bmi]]&lt;18.5,"Underweight",
IF(PatientData[[#This Row],[bmi]]&lt;25,"Normal",
IF(PatientData[[#This Row],[bmi]]&lt;30,"Overweight","Obese")))</f>
        <v>Overweight</v>
      </c>
      <c r="R9397" t="str">
        <f t="shared" si="5033"/>
        <v>Normal BP</v>
      </c>
      <c r="S9397" t="str">
        <f t="shared" si="5034"/>
        <v>High Cost</v>
      </c>
    </row>
    <row r="9398" spans="1:19" x14ac:dyDescent="0.3">
      <c r="A9398">
        <v>69</v>
      </c>
      <c r="B9398" t="s">
        <v>15</v>
      </c>
      <c r="C9398">
        <v>25.5</v>
      </c>
      <c r="D9398">
        <v>137</v>
      </c>
      <c r="E9398">
        <v>82</v>
      </c>
      <c r="F9398">
        <v>238.5</v>
      </c>
      <c r="G9398">
        <v>87</v>
      </c>
      <c r="H9398">
        <v>80</v>
      </c>
      <c r="I9398">
        <v>1</v>
      </c>
      <c r="J9398" t="s">
        <v>27</v>
      </c>
      <c r="K9398" t="s">
        <v>26</v>
      </c>
      <c r="L9398" t="s">
        <v>25</v>
      </c>
      <c r="M9398">
        <v>6.3</v>
      </c>
      <c r="N9398">
        <v>10913.14</v>
      </c>
      <c r="O9398" t="s">
        <v>19</v>
      </c>
      <c r="P9398" t="str">
        <f t="shared" si="5057"/>
        <v>60-74</v>
      </c>
      <c r="Q9398" t="str">
        <f>IF(PatientData[[#This Row],[bmi]]&lt;18.5,"Underweight",
IF(PatientData[[#This Row],[bmi]]&lt;25,"Normal",
IF(PatientData[[#This Row],[bmi]]&lt;30,"Overweight","Obese")))</f>
        <v>Overweight</v>
      </c>
      <c r="R9398" t="str">
        <f t="shared" si="5033"/>
        <v>High BP</v>
      </c>
      <c r="S9398" t="str">
        <f t="shared" si="5034"/>
        <v>Normal Cost</v>
      </c>
    </row>
    <row r="9399" spans="1:19" x14ac:dyDescent="0.3">
      <c r="A9399">
        <v>35</v>
      </c>
      <c r="B9399" t="s">
        <v>15</v>
      </c>
      <c r="C9399">
        <v>33.799999999999997</v>
      </c>
      <c r="D9399">
        <v>129</v>
      </c>
      <c r="E9399">
        <v>77</v>
      </c>
      <c r="F9399">
        <v>236.4</v>
      </c>
      <c r="G9399">
        <v>117.8</v>
      </c>
      <c r="H9399">
        <v>100</v>
      </c>
      <c r="I9399">
        <v>1</v>
      </c>
      <c r="J9399" t="s">
        <v>27</v>
      </c>
      <c r="K9399" t="s">
        <v>21</v>
      </c>
      <c r="L9399" t="s">
        <v>18</v>
      </c>
      <c r="M9399">
        <v>2.8</v>
      </c>
      <c r="N9399">
        <v>8721.1299999999992</v>
      </c>
      <c r="O9399" t="s">
        <v>19</v>
      </c>
      <c r="P9399" t="str">
        <f t="shared" si="5057"/>
        <v>60-74</v>
      </c>
      <c r="Q9399" t="str">
        <f>IF(PatientData[[#This Row],[bmi]]&lt;18.5,"Underweight",
IF(PatientData[[#This Row],[bmi]]&lt;25,"Normal",
IF(PatientData[[#This Row],[bmi]]&lt;30,"Overweight","Obese")))</f>
        <v>Obese</v>
      </c>
      <c r="R9399" t="str">
        <f t="shared" si="5033"/>
        <v>High BP</v>
      </c>
      <c r="S9399" t="str">
        <f t="shared" si="5034"/>
        <v>Normal Cost</v>
      </c>
    </row>
    <row r="9400" spans="1:19" x14ac:dyDescent="0.3">
      <c r="A9400">
        <v>65</v>
      </c>
      <c r="B9400" t="s">
        <v>15</v>
      </c>
      <c r="C9400">
        <v>28.7</v>
      </c>
      <c r="D9400">
        <v>138</v>
      </c>
      <c r="E9400">
        <v>83</v>
      </c>
      <c r="F9400">
        <v>244.6</v>
      </c>
      <c r="G9400">
        <v>164.3</v>
      </c>
      <c r="H9400">
        <v>94</v>
      </c>
      <c r="I9400">
        <v>1</v>
      </c>
      <c r="J9400" t="s">
        <v>16</v>
      </c>
      <c r="K9400" t="s">
        <v>26</v>
      </c>
      <c r="L9400" t="s">
        <v>18</v>
      </c>
      <c r="M9400">
        <v>10</v>
      </c>
      <c r="N9400">
        <v>18933.23</v>
      </c>
      <c r="O9400" t="s">
        <v>23</v>
      </c>
      <c r="P9400" t="str">
        <f t="shared" si="5057"/>
        <v>45-59</v>
      </c>
      <c r="Q9400" t="str">
        <f>IF(PatientData[[#This Row],[bmi]]&lt;18.5,"Underweight",
IF(PatientData[[#This Row],[bmi]]&lt;25,"Normal",
IF(PatientData[[#This Row],[bmi]]&lt;30,"Overweight","Obese")))</f>
        <v>Overweight</v>
      </c>
      <c r="R9400" t="str">
        <f t="shared" si="5033"/>
        <v>High BP</v>
      </c>
      <c r="S9400" t="str">
        <f t="shared" si="5034"/>
        <v>High Cost</v>
      </c>
    </row>
    <row r="9401" spans="1:19" x14ac:dyDescent="0.3">
      <c r="A9401">
        <v>56</v>
      </c>
      <c r="B9401" t="s">
        <v>15</v>
      </c>
      <c r="C9401">
        <v>22.3</v>
      </c>
      <c r="D9401">
        <v>117</v>
      </c>
      <c r="E9401">
        <v>71</v>
      </c>
      <c r="F9401">
        <v>241.2</v>
      </c>
      <c r="G9401">
        <v>77.099999999999994</v>
      </c>
      <c r="H9401">
        <v>78</v>
      </c>
      <c r="I9401">
        <v>1</v>
      </c>
      <c r="J9401" t="s">
        <v>16</v>
      </c>
      <c r="K9401" t="s">
        <v>26</v>
      </c>
      <c r="L9401" t="s">
        <v>18</v>
      </c>
      <c r="M9401">
        <v>5.9</v>
      </c>
      <c r="N9401">
        <v>11129.09</v>
      </c>
      <c r="O9401" t="s">
        <v>19</v>
      </c>
      <c r="P9401" t="str">
        <f t="shared" si="5057"/>
        <v>60-74</v>
      </c>
      <c r="Q9401" t="str">
        <f>IF(PatientData[[#This Row],[bmi]]&lt;18.5,"Underweight",
IF(PatientData[[#This Row],[bmi]]&lt;25,"Normal",
IF(PatientData[[#This Row],[bmi]]&lt;30,"Overweight","Obese")))</f>
        <v>Normal</v>
      </c>
      <c r="R9401" t="str">
        <f t="shared" si="5033"/>
        <v>Normal BP</v>
      </c>
      <c r="S9401" t="str">
        <f t="shared" si="5034"/>
        <v>Normal Cost</v>
      </c>
    </row>
    <row r="9402" spans="1:19" x14ac:dyDescent="0.3">
      <c r="A9402">
        <v>61</v>
      </c>
      <c r="B9402" t="s">
        <v>20</v>
      </c>
      <c r="C9402">
        <v>37</v>
      </c>
      <c r="D9402">
        <v>121</v>
      </c>
      <c r="E9402">
        <v>72</v>
      </c>
      <c r="F9402">
        <v>262</v>
      </c>
      <c r="G9402">
        <v>98</v>
      </c>
      <c r="H9402">
        <v>97</v>
      </c>
      <c r="I9402">
        <v>0</v>
      </c>
      <c r="J9402" t="s">
        <v>16</v>
      </c>
      <c r="K9402" t="s">
        <v>26</v>
      </c>
      <c r="L9402" t="s">
        <v>25</v>
      </c>
      <c r="M9402">
        <v>7.3</v>
      </c>
      <c r="N9402">
        <v>11968.62</v>
      </c>
      <c r="O9402" t="s">
        <v>19</v>
      </c>
      <c r="P9402" t="str">
        <f t="shared" ref="P9402" si="5058">IF(A9402&lt;30,"18-29",IF(A9402&lt;45,"30-44",IF(A9402&lt;60,"45-59",IF(A9402&lt;75,"60-74","75+"))))</f>
        <v>60-74</v>
      </c>
      <c r="Q9402" t="str">
        <f>IF(PatientData[[#This Row],[bmi]]&lt;18.5,"Underweight",
IF(PatientData[[#This Row],[bmi]]&lt;25,"Normal",
IF(PatientData[[#This Row],[bmi]]&lt;30,"Overweight","Obese")))</f>
        <v>Obese</v>
      </c>
      <c r="R9402" t="str">
        <f t="shared" si="5033"/>
        <v>High BP</v>
      </c>
      <c r="S9402" t="str">
        <f t="shared" si="5034"/>
        <v>Normal Cost</v>
      </c>
    </row>
    <row r="9403" spans="1:19" x14ac:dyDescent="0.3">
      <c r="A9403">
        <v>50</v>
      </c>
      <c r="B9403" t="s">
        <v>15</v>
      </c>
      <c r="C9403">
        <v>23.2</v>
      </c>
      <c r="D9403">
        <v>113</v>
      </c>
      <c r="E9403">
        <v>68</v>
      </c>
      <c r="F9403">
        <v>225.8</v>
      </c>
      <c r="G9403">
        <v>122.3</v>
      </c>
      <c r="H9403">
        <v>75</v>
      </c>
      <c r="I9403">
        <v>2</v>
      </c>
      <c r="J9403" t="s">
        <v>24</v>
      </c>
      <c r="K9403" t="s">
        <v>26</v>
      </c>
      <c r="L9403" t="s">
        <v>18</v>
      </c>
      <c r="M9403">
        <v>3.3</v>
      </c>
      <c r="N9403">
        <v>7007.91</v>
      </c>
      <c r="O9403" t="s">
        <v>19</v>
      </c>
      <c r="P9403" t="str">
        <f t="shared" ref="P9403" si="5059">IF(A9400&lt;30,"18-29",IF(A9400&lt;45,"30-44",IF(A9400&lt;60,"45-59",IF(A9400&lt;75,"60-74","75+"))))</f>
        <v>60-74</v>
      </c>
      <c r="Q9403" t="str">
        <f>IF(PatientData[[#This Row],[bmi]]&lt;18.5,"Underweight",
IF(PatientData[[#This Row],[bmi]]&lt;25,"Normal",
IF(PatientData[[#This Row],[bmi]]&lt;30,"Overweight","Obese")))</f>
        <v>Normal</v>
      </c>
      <c r="R9403" t="str">
        <f t="shared" si="5033"/>
        <v>Normal BP</v>
      </c>
      <c r="S9403" t="str">
        <f t="shared" si="5034"/>
        <v>Normal Cost</v>
      </c>
    </row>
    <row r="9404" spans="1:19" x14ac:dyDescent="0.3">
      <c r="A9404">
        <v>59</v>
      </c>
      <c r="B9404" t="s">
        <v>20</v>
      </c>
      <c r="C9404">
        <v>37</v>
      </c>
      <c r="D9404">
        <v>120</v>
      </c>
      <c r="E9404">
        <v>76</v>
      </c>
      <c r="F9404">
        <v>250.8</v>
      </c>
      <c r="G9404">
        <v>123</v>
      </c>
      <c r="H9404">
        <v>76</v>
      </c>
      <c r="I9404">
        <v>2</v>
      </c>
      <c r="J9404" t="s">
        <v>24</v>
      </c>
      <c r="K9404" t="s">
        <v>21</v>
      </c>
      <c r="L9404" t="s">
        <v>25</v>
      </c>
      <c r="M9404">
        <v>37.1</v>
      </c>
      <c r="N9404">
        <v>64387.63</v>
      </c>
      <c r="O9404" t="s">
        <v>19</v>
      </c>
      <c r="P9404" t="str">
        <f t="shared" ref="P9404" si="5060">IF(A9404&lt;30,"18-29",IF(A9404&lt;45,"30-44",IF(A9404&lt;60,"45-59",IF(A9404&lt;75,"60-74","75+"))))</f>
        <v>45-59</v>
      </c>
      <c r="Q9404" t="str">
        <f>IF(PatientData[[#This Row],[bmi]]&lt;18.5,"Underweight",
IF(PatientData[[#This Row],[bmi]]&lt;25,"Normal",
IF(PatientData[[#This Row],[bmi]]&lt;30,"Overweight","Obese")))</f>
        <v>Obese</v>
      </c>
      <c r="R9404" t="str">
        <f t="shared" si="5033"/>
        <v>High BP</v>
      </c>
      <c r="S9404" t="str">
        <f t="shared" si="5034"/>
        <v>High Cost</v>
      </c>
    </row>
    <row r="9405" spans="1:19" x14ac:dyDescent="0.3">
      <c r="A9405">
        <v>59</v>
      </c>
      <c r="B9405" t="s">
        <v>15</v>
      </c>
      <c r="C9405">
        <v>22.8</v>
      </c>
      <c r="D9405">
        <v>110</v>
      </c>
      <c r="E9405">
        <v>61</v>
      </c>
      <c r="F9405">
        <v>207.9</v>
      </c>
      <c r="G9405">
        <v>140.80000000000001</v>
      </c>
      <c r="H9405">
        <v>83</v>
      </c>
      <c r="I9405">
        <v>2</v>
      </c>
      <c r="J9405" t="s">
        <v>27</v>
      </c>
      <c r="K9405" t="s">
        <v>28</v>
      </c>
      <c r="L9405" t="s">
        <v>22</v>
      </c>
      <c r="M9405">
        <v>6.5</v>
      </c>
      <c r="N9405">
        <v>14120.31</v>
      </c>
      <c r="O9405" t="s">
        <v>23</v>
      </c>
      <c r="P9405" t="str">
        <f t="shared" ref="P9405:P9408" si="5061">IF(A9402&lt;30,"18-29",IF(A9402&lt;45,"30-44",IF(A9402&lt;60,"45-59",IF(A9402&lt;75,"60-74","75+"))))</f>
        <v>60-74</v>
      </c>
      <c r="Q9405" t="str">
        <f>IF(PatientData[[#This Row],[bmi]]&lt;18.5,"Underweight",
IF(PatientData[[#This Row],[bmi]]&lt;25,"Normal",
IF(PatientData[[#This Row],[bmi]]&lt;30,"Overweight","Obese")))</f>
        <v>Normal</v>
      </c>
      <c r="R9405" t="str">
        <f t="shared" si="5033"/>
        <v>Normal BP</v>
      </c>
      <c r="S9405" t="str">
        <f t="shared" si="5034"/>
        <v>Normal Cost</v>
      </c>
    </row>
    <row r="9406" spans="1:19" x14ac:dyDescent="0.3">
      <c r="A9406">
        <v>57</v>
      </c>
      <c r="B9406" t="s">
        <v>15</v>
      </c>
      <c r="C9406">
        <v>28.8</v>
      </c>
      <c r="D9406">
        <v>138</v>
      </c>
      <c r="E9406">
        <v>79</v>
      </c>
      <c r="F9406">
        <v>225.8</v>
      </c>
      <c r="G9406">
        <v>123.8</v>
      </c>
      <c r="H9406">
        <v>75</v>
      </c>
      <c r="I9406">
        <v>2</v>
      </c>
      <c r="J9406" t="s">
        <v>27</v>
      </c>
      <c r="K9406" t="s">
        <v>26</v>
      </c>
      <c r="L9406" t="s">
        <v>18</v>
      </c>
      <c r="M9406">
        <v>1</v>
      </c>
      <c r="N9406">
        <v>3767.38</v>
      </c>
      <c r="O9406" t="s">
        <v>23</v>
      </c>
      <c r="P9406" t="str">
        <f t="shared" si="5061"/>
        <v>45-59</v>
      </c>
      <c r="Q9406" t="str">
        <f>IF(PatientData[[#This Row],[bmi]]&lt;18.5,"Underweight",
IF(PatientData[[#This Row],[bmi]]&lt;25,"Normal",
IF(PatientData[[#This Row],[bmi]]&lt;30,"Overweight","Obese")))</f>
        <v>Overweight</v>
      </c>
      <c r="R9406" t="str">
        <f t="shared" si="5033"/>
        <v>High BP</v>
      </c>
      <c r="S9406" t="str">
        <f t="shared" si="5034"/>
        <v>Normal Cost</v>
      </c>
    </row>
    <row r="9407" spans="1:19" x14ac:dyDescent="0.3">
      <c r="A9407">
        <v>71</v>
      </c>
      <c r="B9407" t="s">
        <v>15</v>
      </c>
      <c r="C9407">
        <v>32.9</v>
      </c>
      <c r="D9407">
        <v>130</v>
      </c>
      <c r="E9407">
        <v>85</v>
      </c>
      <c r="F9407">
        <v>233.3</v>
      </c>
      <c r="G9407">
        <v>98.8</v>
      </c>
      <c r="H9407">
        <v>87</v>
      </c>
      <c r="I9407">
        <v>1</v>
      </c>
      <c r="J9407" t="s">
        <v>16</v>
      </c>
      <c r="K9407" t="s">
        <v>26</v>
      </c>
      <c r="L9407" t="s">
        <v>25</v>
      </c>
      <c r="M9407">
        <v>6.4</v>
      </c>
      <c r="N9407">
        <v>12815.53</v>
      </c>
      <c r="O9407" t="s">
        <v>19</v>
      </c>
      <c r="P9407" t="str">
        <f t="shared" si="5061"/>
        <v>45-59</v>
      </c>
      <c r="Q9407" t="str">
        <f>IF(PatientData[[#This Row],[bmi]]&lt;18.5,"Underweight",
IF(PatientData[[#This Row],[bmi]]&lt;25,"Normal",
IF(PatientData[[#This Row],[bmi]]&lt;30,"Overweight","Obese")))</f>
        <v>Obese</v>
      </c>
      <c r="R9407" t="str">
        <f t="shared" si="5033"/>
        <v>High BP</v>
      </c>
      <c r="S9407" t="str">
        <f t="shared" si="5034"/>
        <v>Normal Cost</v>
      </c>
    </row>
    <row r="9408" spans="1:19" x14ac:dyDescent="0.3">
      <c r="A9408">
        <v>59</v>
      </c>
      <c r="B9408" t="s">
        <v>15</v>
      </c>
      <c r="C9408">
        <v>28.5</v>
      </c>
      <c r="D9408">
        <v>130</v>
      </c>
      <c r="E9408">
        <v>84</v>
      </c>
      <c r="F9408">
        <v>245</v>
      </c>
      <c r="G9408">
        <v>98.2</v>
      </c>
      <c r="H9408">
        <v>77</v>
      </c>
      <c r="I9408">
        <v>3</v>
      </c>
      <c r="J9408" t="s">
        <v>16</v>
      </c>
      <c r="K9408" t="s">
        <v>21</v>
      </c>
      <c r="L9408" t="s">
        <v>25</v>
      </c>
      <c r="M9408">
        <v>13</v>
      </c>
      <c r="N9408">
        <v>24525.599999999999</v>
      </c>
      <c r="O9408" t="s">
        <v>19</v>
      </c>
      <c r="P9408" t="str">
        <f t="shared" si="5061"/>
        <v>45-59</v>
      </c>
      <c r="Q9408" t="str">
        <f>IF(PatientData[[#This Row],[bmi]]&lt;18.5,"Underweight",
IF(PatientData[[#This Row],[bmi]]&lt;25,"Normal",
IF(PatientData[[#This Row],[bmi]]&lt;30,"Overweight","Obese")))</f>
        <v>Overweight</v>
      </c>
      <c r="R9408" t="str">
        <f t="shared" si="5033"/>
        <v>High BP</v>
      </c>
      <c r="S9408" t="str">
        <f t="shared" si="5034"/>
        <v>High Cost</v>
      </c>
    </row>
    <row r="9409" spans="1:19" x14ac:dyDescent="0.3">
      <c r="A9409">
        <v>90</v>
      </c>
      <c r="B9409" t="s">
        <v>20</v>
      </c>
      <c r="C9409">
        <v>37</v>
      </c>
      <c r="D9409">
        <v>122</v>
      </c>
      <c r="E9409">
        <v>77</v>
      </c>
      <c r="F9409">
        <v>266.2</v>
      </c>
      <c r="G9409">
        <v>141.9</v>
      </c>
      <c r="H9409">
        <v>90</v>
      </c>
      <c r="I9409">
        <v>0</v>
      </c>
      <c r="J9409" t="s">
        <v>24</v>
      </c>
      <c r="K9409" t="s">
        <v>21</v>
      </c>
      <c r="L9409" t="s">
        <v>18</v>
      </c>
      <c r="M9409">
        <v>8.1999999999999993</v>
      </c>
      <c r="N9409">
        <v>13976.37</v>
      </c>
      <c r="O9409" t="s">
        <v>19</v>
      </c>
      <c r="P9409" t="str">
        <f t="shared" ref="P9409" si="5062">IF(A9409&lt;30,"18-29",IF(A9409&lt;45,"30-44",IF(A9409&lt;60,"45-59",IF(A9409&lt;75,"60-74","75+"))))</f>
        <v>75+</v>
      </c>
      <c r="Q9409" t="str">
        <f>IF(PatientData[[#This Row],[bmi]]&lt;18.5,"Underweight",
IF(PatientData[[#This Row],[bmi]]&lt;25,"Normal",
IF(PatientData[[#This Row],[bmi]]&lt;30,"Overweight","Obese")))</f>
        <v>Obese</v>
      </c>
      <c r="R9409" t="str">
        <f t="shared" si="5033"/>
        <v>High BP</v>
      </c>
      <c r="S9409" t="str">
        <f t="shared" si="5034"/>
        <v>Normal Cost</v>
      </c>
    </row>
    <row r="9410" spans="1:19" x14ac:dyDescent="0.3">
      <c r="A9410">
        <v>35</v>
      </c>
      <c r="B9410" t="s">
        <v>15</v>
      </c>
      <c r="C9410">
        <v>23.1</v>
      </c>
      <c r="D9410">
        <v>106</v>
      </c>
      <c r="E9410">
        <v>74</v>
      </c>
      <c r="F9410">
        <v>186.2</v>
      </c>
      <c r="G9410">
        <v>107.2</v>
      </c>
      <c r="H9410">
        <v>80</v>
      </c>
      <c r="I9410">
        <v>0</v>
      </c>
      <c r="J9410" t="s">
        <v>24</v>
      </c>
      <c r="K9410" t="s">
        <v>21</v>
      </c>
      <c r="L9410" t="s">
        <v>25</v>
      </c>
      <c r="M9410">
        <v>8.5</v>
      </c>
      <c r="N9410">
        <v>17311.009999999998</v>
      </c>
      <c r="O9410" t="s">
        <v>19</v>
      </c>
      <c r="P9410" t="str">
        <f t="shared" ref="P9410" si="5063">IF(A9407&lt;30,"18-29",IF(A9407&lt;45,"30-44",IF(A9407&lt;60,"45-59",IF(A9407&lt;75,"60-74","75+"))))</f>
        <v>60-74</v>
      </c>
      <c r="Q9410" t="str">
        <f>IF(PatientData[[#This Row],[bmi]]&lt;18.5,"Underweight",
IF(PatientData[[#This Row],[bmi]]&lt;25,"Normal",
IF(PatientData[[#This Row],[bmi]]&lt;30,"Overweight","Obese")))</f>
        <v>Normal</v>
      </c>
      <c r="R9410" t="str">
        <f t="shared" si="5033"/>
        <v>Normal BP</v>
      </c>
      <c r="S9410" t="str">
        <f t="shared" si="5034"/>
        <v>High Cost</v>
      </c>
    </row>
    <row r="9411" spans="1:19" x14ac:dyDescent="0.3">
      <c r="A9411">
        <v>65</v>
      </c>
      <c r="B9411" t="s">
        <v>20</v>
      </c>
      <c r="C9411">
        <v>37</v>
      </c>
      <c r="D9411">
        <v>132</v>
      </c>
      <c r="E9411">
        <v>78</v>
      </c>
      <c r="F9411">
        <v>274.8</v>
      </c>
      <c r="G9411">
        <v>122</v>
      </c>
      <c r="H9411">
        <v>86</v>
      </c>
      <c r="I9411">
        <v>0</v>
      </c>
      <c r="J9411" t="s">
        <v>16</v>
      </c>
      <c r="K9411" t="s">
        <v>28</v>
      </c>
      <c r="L9411" t="s">
        <v>22</v>
      </c>
      <c r="M9411">
        <v>16.3</v>
      </c>
      <c r="N9411">
        <v>31335.45</v>
      </c>
      <c r="O9411" t="s">
        <v>19</v>
      </c>
      <c r="P9411" t="str">
        <f t="shared" ref="P9411" si="5064">IF(A9411&lt;30,"18-29",IF(A9411&lt;45,"30-44",IF(A9411&lt;60,"45-59",IF(A9411&lt;75,"60-74","75+"))))</f>
        <v>60-74</v>
      </c>
      <c r="Q9411" t="str">
        <f>IF(PatientData[[#This Row],[bmi]]&lt;18.5,"Underweight",
IF(PatientData[[#This Row],[bmi]]&lt;25,"Normal",
IF(PatientData[[#This Row],[bmi]]&lt;30,"Overweight","Obese")))</f>
        <v>Obese</v>
      </c>
      <c r="R9411" t="str">
        <f t="shared" ref="R9411:R9474" si="5065">IF(AND(D9411&lt;120,E9411&lt;80),"Normal BP","High BP")</f>
        <v>High BP</v>
      </c>
      <c r="S9411" t="str">
        <f t="shared" ref="S9411:S9474" si="5066">IF(N9411&gt;15000,"High Cost","Normal Cost")</f>
        <v>High Cost</v>
      </c>
    </row>
    <row r="9412" spans="1:19" x14ac:dyDescent="0.3">
      <c r="A9412">
        <v>64</v>
      </c>
      <c r="B9412" t="s">
        <v>15</v>
      </c>
      <c r="C9412">
        <v>26.6</v>
      </c>
      <c r="D9412">
        <v>113</v>
      </c>
      <c r="E9412">
        <v>77</v>
      </c>
      <c r="F9412">
        <v>189.4</v>
      </c>
      <c r="G9412">
        <v>110.3</v>
      </c>
      <c r="H9412">
        <v>75</v>
      </c>
      <c r="I9412">
        <v>0</v>
      </c>
      <c r="J9412" t="s">
        <v>24</v>
      </c>
      <c r="K9412" t="s">
        <v>21</v>
      </c>
      <c r="L9412" t="s">
        <v>25</v>
      </c>
      <c r="M9412">
        <v>3.5</v>
      </c>
      <c r="N9412">
        <v>9180.23</v>
      </c>
      <c r="O9412" t="s">
        <v>19</v>
      </c>
      <c r="P9412" t="str">
        <f t="shared" ref="P9412" si="5067">IF(A9409&lt;30,"18-29",IF(A9409&lt;45,"30-44",IF(A9409&lt;60,"45-59",IF(A9409&lt;75,"60-74","75+"))))</f>
        <v>75+</v>
      </c>
      <c r="Q9412" t="str">
        <f>IF(PatientData[[#This Row],[bmi]]&lt;18.5,"Underweight",
IF(PatientData[[#This Row],[bmi]]&lt;25,"Normal",
IF(PatientData[[#This Row],[bmi]]&lt;30,"Overweight","Obese")))</f>
        <v>Overweight</v>
      </c>
      <c r="R9412" t="str">
        <f t="shared" si="5065"/>
        <v>Normal BP</v>
      </c>
      <c r="S9412" t="str">
        <f t="shared" si="5066"/>
        <v>Normal Cost</v>
      </c>
    </row>
    <row r="9413" spans="1:19" x14ac:dyDescent="0.3">
      <c r="A9413">
        <v>48</v>
      </c>
      <c r="B9413" t="s">
        <v>20</v>
      </c>
      <c r="C9413">
        <v>37.1</v>
      </c>
      <c r="D9413">
        <v>124</v>
      </c>
      <c r="E9413">
        <v>76</v>
      </c>
      <c r="F9413">
        <v>225.8</v>
      </c>
      <c r="G9413">
        <v>153</v>
      </c>
      <c r="H9413">
        <v>72</v>
      </c>
      <c r="I9413">
        <v>1</v>
      </c>
      <c r="J9413" t="s">
        <v>24</v>
      </c>
      <c r="K9413" t="s">
        <v>17</v>
      </c>
      <c r="L9413" t="s">
        <v>25</v>
      </c>
      <c r="M9413">
        <v>6</v>
      </c>
      <c r="N9413">
        <v>10293</v>
      </c>
      <c r="O9413" t="s">
        <v>19</v>
      </c>
      <c r="P9413" t="str">
        <f t="shared" ref="P9413:P9414" si="5068">IF(A9413&lt;30,"18-29",IF(A9413&lt;45,"30-44",IF(A9413&lt;60,"45-59",IF(A9413&lt;75,"60-74","75+"))))</f>
        <v>45-59</v>
      </c>
      <c r="Q9413" t="str">
        <f>IF(PatientData[[#This Row],[bmi]]&lt;18.5,"Underweight",
IF(PatientData[[#This Row],[bmi]]&lt;25,"Normal",
IF(PatientData[[#This Row],[bmi]]&lt;30,"Overweight","Obese")))</f>
        <v>Obese</v>
      </c>
      <c r="R9413" t="str">
        <f t="shared" si="5065"/>
        <v>High BP</v>
      </c>
      <c r="S9413" t="str">
        <f t="shared" si="5066"/>
        <v>Normal Cost</v>
      </c>
    </row>
    <row r="9414" spans="1:19" x14ac:dyDescent="0.3">
      <c r="A9414">
        <v>55</v>
      </c>
      <c r="B9414" t="s">
        <v>20</v>
      </c>
      <c r="C9414">
        <v>37.1</v>
      </c>
      <c r="D9414">
        <v>132</v>
      </c>
      <c r="E9414">
        <v>84</v>
      </c>
      <c r="F9414">
        <v>235.9</v>
      </c>
      <c r="G9414">
        <v>118.8</v>
      </c>
      <c r="H9414">
        <v>84</v>
      </c>
      <c r="I9414">
        <v>2</v>
      </c>
      <c r="J9414" t="s">
        <v>16</v>
      </c>
      <c r="K9414" t="s">
        <v>21</v>
      </c>
      <c r="L9414" t="s">
        <v>25</v>
      </c>
      <c r="M9414">
        <v>10</v>
      </c>
      <c r="N9414">
        <v>18003.29</v>
      </c>
      <c r="O9414" t="s">
        <v>19</v>
      </c>
      <c r="P9414" t="str">
        <f t="shared" si="5068"/>
        <v>45-59</v>
      </c>
      <c r="Q9414" t="str">
        <f>IF(PatientData[[#This Row],[bmi]]&lt;18.5,"Underweight",
IF(PatientData[[#This Row],[bmi]]&lt;25,"Normal",
IF(PatientData[[#This Row],[bmi]]&lt;30,"Overweight","Obese")))</f>
        <v>Obese</v>
      </c>
      <c r="R9414" t="str">
        <f t="shared" si="5065"/>
        <v>High BP</v>
      </c>
      <c r="S9414" t="str">
        <f t="shared" si="5066"/>
        <v>High Cost</v>
      </c>
    </row>
    <row r="9415" spans="1:19" x14ac:dyDescent="0.3">
      <c r="A9415">
        <v>80</v>
      </c>
      <c r="B9415" t="s">
        <v>15</v>
      </c>
      <c r="C9415">
        <v>28.8</v>
      </c>
      <c r="D9415">
        <v>122</v>
      </c>
      <c r="E9415">
        <v>67</v>
      </c>
      <c r="F9415">
        <v>217.8</v>
      </c>
      <c r="G9415">
        <v>157.9</v>
      </c>
      <c r="H9415">
        <v>77</v>
      </c>
      <c r="I9415">
        <v>0</v>
      </c>
      <c r="J9415" t="s">
        <v>16</v>
      </c>
      <c r="K9415" t="s">
        <v>17</v>
      </c>
      <c r="L9415" t="s">
        <v>25</v>
      </c>
      <c r="M9415">
        <v>6.6</v>
      </c>
      <c r="N9415">
        <v>14287.7</v>
      </c>
      <c r="O9415" t="s">
        <v>19</v>
      </c>
      <c r="P9415" t="str">
        <f t="shared" ref="P9415:P9417" si="5069">IF(A9412&lt;30,"18-29",IF(A9412&lt;45,"30-44",IF(A9412&lt;60,"45-59",IF(A9412&lt;75,"60-74","75+"))))</f>
        <v>60-74</v>
      </c>
      <c r="Q9415" t="str">
        <f>IF(PatientData[[#This Row],[bmi]]&lt;18.5,"Underweight",
IF(PatientData[[#This Row],[bmi]]&lt;25,"Normal",
IF(PatientData[[#This Row],[bmi]]&lt;30,"Overweight","Obese")))</f>
        <v>Overweight</v>
      </c>
      <c r="R9415" t="str">
        <f t="shared" si="5065"/>
        <v>High BP</v>
      </c>
      <c r="S9415" t="str">
        <f t="shared" si="5066"/>
        <v>Normal Cost</v>
      </c>
    </row>
    <row r="9416" spans="1:19" x14ac:dyDescent="0.3">
      <c r="A9416">
        <v>69</v>
      </c>
      <c r="B9416" t="s">
        <v>15</v>
      </c>
      <c r="C9416">
        <v>29.3</v>
      </c>
      <c r="D9416">
        <v>139</v>
      </c>
      <c r="E9416">
        <v>86</v>
      </c>
      <c r="F9416">
        <v>224.1</v>
      </c>
      <c r="G9416">
        <v>125.1</v>
      </c>
      <c r="H9416">
        <v>80</v>
      </c>
      <c r="I9416">
        <v>1</v>
      </c>
      <c r="J9416" t="s">
        <v>24</v>
      </c>
      <c r="K9416" t="s">
        <v>26</v>
      </c>
      <c r="L9416" t="s">
        <v>25</v>
      </c>
      <c r="M9416">
        <v>2.9</v>
      </c>
      <c r="N9416">
        <v>6789.56</v>
      </c>
      <c r="O9416" t="s">
        <v>19</v>
      </c>
      <c r="P9416" t="str">
        <f t="shared" si="5069"/>
        <v>45-59</v>
      </c>
      <c r="Q9416" t="str">
        <f>IF(PatientData[[#This Row],[bmi]]&lt;18.5,"Underweight",
IF(PatientData[[#This Row],[bmi]]&lt;25,"Normal",
IF(PatientData[[#This Row],[bmi]]&lt;30,"Overweight","Obese")))</f>
        <v>Overweight</v>
      </c>
      <c r="R9416" t="str">
        <f t="shared" si="5065"/>
        <v>High BP</v>
      </c>
      <c r="S9416" t="str">
        <f t="shared" si="5066"/>
        <v>Normal Cost</v>
      </c>
    </row>
    <row r="9417" spans="1:19" x14ac:dyDescent="0.3">
      <c r="A9417">
        <v>80</v>
      </c>
      <c r="B9417" t="s">
        <v>15</v>
      </c>
      <c r="C9417">
        <v>44</v>
      </c>
      <c r="D9417">
        <v>145</v>
      </c>
      <c r="E9417">
        <v>86</v>
      </c>
      <c r="F9417">
        <v>255</v>
      </c>
      <c r="G9417">
        <v>143.30000000000001</v>
      </c>
      <c r="H9417">
        <v>80</v>
      </c>
      <c r="I9417">
        <v>2</v>
      </c>
      <c r="J9417" t="s">
        <v>24</v>
      </c>
      <c r="K9417" t="s">
        <v>26</v>
      </c>
      <c r="L9417" t="s">
        <v>18</v>
      </c>
      <c r="M9417">
        <v>6</v>
      </c>
      <c r="N9417">
        <v>10828.48</v>
      </c>
      <c r="O9417" t="s">
        <v>19</v>
      </c>
      <c r="P9417" t="str">
        <f t="shared" si="5069"/>
        <v>45-59</v>
      </c>
      <c r="Q9417" t="str">
        <f>IF(PatientData[[#This Row],[bmi]]&lt;18.5,"Underweight",
IF(PatientData[[#This Row],[bmi]]&lt;25,"Normal",
IF(PatientData[[#This Row],[bmi]]&lt;30,"Overweight","Obese")))</f>
        <v>Obese</v>
      </c>
      <c r="R9417" t="str">
        <f t="shared" si="5065"/>
        <v>High BP</v>
      </c>
      <c r="S9417" t="str">
        <f t="shared" si="5066"/>
        <v>Normal Cost</v>
      </c>
    </row>
    <row r="9418" spans="1:19" x14ac:dyDescent="0.3">
      <c r="A9418">
        <v>75</v>
      </c>
      <c r="B9418" t="s">
        <v>20</v>
      </c>
      <c r="C9418">
        <v>37.1</v>
      </c>
      <c r="D9418">
        <v>137</v>
      </c>
      <c r="E9418">
        <v>91</v>
      </c>
      <c r="F9418">
        <v>268.7</v>
      </c>
      <c r="G9418">
        <v>111</v>
      </c>
      <c r="H9418">
        <v>85</v>
      </c>
      <c r="I9418">
        <v>2</v>
      </c>
      <c r="J9418" t="s">
        <v>24</v>
      </c>
      <c r="K9418" t="s">
        <v>26</v>
      </c>
      <c r="L9418" t="s">
        <v>22</v>
      </c>
      <c r="M9418">
        <v>4.3</v>
      </c>
      <c r="N9418">
        <v>7844.92</v>
      </c>
      <c r="O9418" t="s">
        <v>23</v>
      </c>
      <c r="P9418" t="str">
        <f t="shared" ref="P9418" si="5070">IF(A9418&lt;30,"18-29",IF(A9418&lt;45,"30-44",IF(A9418&lt;60,"45-59",IF(A9418&lt;75,"60-74","75+"))))</f>
        <v>75+</v>
      </c>
      <c r="Q9418" t="str">
        <f>IF(PatientData[[#This Row],[bmi]]&lt;18.5,"Underweight",
IF(PatientData[[#This Row],[bmi]]&lt;25,"Normal",
IF(PatientData[[#This Row],[bmi]]&lt;30,"Overweight","Obese")))</f>
        <v>Obese</v>
      </c>
      <c r="R9418" t="str">
        <f t="shared" si="5065"/>
        <v>High BP</v>
      </c>
      <c r="S9418" t="str">
        <f t="shared" si="5066"/>
        <v>Normal Cost</v>
      </c>
    </row>
    <row r="9419" spans="1:19" x14ac:dyDescent="0.3">
      <c r="A9419">
        <v>49</v>
      </c>
      <c r="B9419" t="s">
        <v>15</v>
      </c>
      <c r="C9419">
        <v>25.1</v>
      </c>
      <c r="D9419">
        <v>110</v>
      </c>
      <c r="E9419">
        <v>73</v>
      </c>
      <c r="F9419">
        <v>242.1</v>
      </c>
      <c r="G9419">
        <v>121.8</v>
      </c>
      <c r="H9419">
        <v>61</v>
      </c>
      <c r="I9419">
        <v>2</v>
      </c>
      <c r="J9419" t="s">
        <v>27</v>
      </c>
      <c r="K9419" t="s">
        <v>17</v>
      </c>
      <c r="L9419" t="s">
        <v>25</v>
      </c>
      <c r="M9419">
        <v>2.2000000000000002</v>
      </c>
      <c r="N9419">
        <v>5565.48</v>
      </c>
      <c r="O9419" t="s">
        <v>19</v>
      </c>
      <c r="P9419" t="str">
        <f t="shared" ref="P9419" si="5071">IF(A9416&lt;30,"18-29",IF(A9416&lt;45,"30-44",IF(A9416&lt;60,"45-59",IF(A9416&lt;75,"60-74","75+"))))</f>
        <v>60-74</v>
      </c>
      <c r="Q9419" t="str">
        <f>IF(PatientData[[#This Row],[bmi]]&lt;18.5,"Underweight",
IF(PatientData[[#This Row],[bmi]]&lt;25,"Normal",
IF(PatientData[[#This Row],[bmi]]&lt;30,"Overweight","Obese")))</f>
        <v>Overweight</v>
      </c>
      <c r="R9419" t="str">
        <f t="shared" si="5065"/>
        <v>Normal BP</v>
      </c>
      <c r="S9419" t="str">
        <f t="shared" si="5066"/>
        <v>Normal Cost</v>
      </c>
    </row>
    <row r="9420" spans="1:19" x14ac:dyDescent="0.3">
      <c r="A9420">
        <v>57</v>
      </c>
      <c r="B9420" t="s">
        <v>20</v>
      </c>
      <c r="C9420">
        <v>37.1</v>
      </c>
      <c r="D9420">
        <v>132</v>
      </c>
      <c r="E9420">
        <v>78</v>
      </c>
      <c r="F9420">
        <v>234.8</v>
      </c>
      <c r="G9420">
        <v>140.6</v>
      </c>
      <c r="H9420">
        <v>95</v>
      </c>
      <c r="I9420">
        <v>3</v>
      </c>
      <c r="J9420" t="s">
        <v>16</v>
      </c>
      <c r="K9420" t="s">
        <v>17</v>
      </c>
      <c r="L9420" t="s">
        <v>25</v>
      </c>
      <c r="M9420">
        <v>6</v>
      </c>
      <c r="N9420">
        <v>13184.19</v>
      </c>
      <c r="O9420" t="s">
        <v>19</v>
      </c>
      <c r="P9420" t="str">
        <f t="shared" ref="P9420:P9424" si="5072">IF(A9420&lt;30,"18-29",IF(A9420&lt;45,"30-44",IF(A9420&lt;60,"45-59",IF(A9420&lt;75,"60-74","75+"))))</f>
        <v>45-59</v>
      </c>
      <c r="Q9420" t="str">
        <f>IF(PatientData[[#This Row],[bmi]]&lt;18.5,"Underweight",
IF(PatientData[[#This Row],[bmi]]&lt;25,"Normal",
IF(PatientData[[#This Row],[bmi]]&lt;30,"Overweight","Obese")))</f>
        <v>Obese</v>
      </c>
      <c r="R9420" t="str">
        <f t="shared" si="5065"/>
        <v>High BP</v>
      </c>
      <c r="S9420" t="str">
        <f t="shared" si="5066"/>
        <v>Normal Cost</v>
      </c>
    </row>
    <row r="9421" spans="1:19" x14ac:dyDescent="0.3">
      <c r="A9421">
        <v>42</v>
      </c>
      <c r="B9421" t="s">
        <v>20</v>
      </c>
      <c r="C9421">
        <v>37.1</v>
      </c>
      <c r="D9421">
        <v>117</v>
      </c>
      <c r="E9421">
        <v>69</v>
      </c>
      <c r="F9421">
        <v>256.3</v>
      </c>
      <c r="G9421">
        <v>109.9</v>
      </c>
      <c r="H9421">
        <v>72</v>
      </c>
      <c r="I9421">
        <v>1</v>
      </c>
      <c r="J9421" t="s">
        <v>27</v>
      </c>
      <c r="K9421" t="s">
        <v>28</v>
      </c>
      <c r="L9421" t="s">
        <v>22</v>
      </c>
      <c r="M9421">
        <v>4.4000000000000004</v>
      </c>
      <c r="N9421">
        <v>9528.7900000000009</v>
      </c>
      <c r="O9421" t="s">
        <v>19</v>
      </c>
      <c r="P9421" t="str">
        <f t="shared" si="5072"/>
        <v>30-44</v>
      </c>
      <c r="Q9421" t="str">
        <f>IF(PatientData[[#This Row],[bmi]]&lt;18.5,"Underweight",
IF(PatientData[[#This Row],[bmi]]&lt;25,"Normal",
IF(PatientData[[#This Row],[bmi]]&lt;30,"Overweight","Obese")))</f>
        <v>Obese</v>
      </c>
      <c r="R9421" t="str">
        <f t="shared" si="5065"/>
        <v>Normal BP</v>
      </c>
      <c r="S9421" t="str">
        <f t="shared" si="5066"/>
        <v>Normal Cost</v>
      </c>
    </row>
    <row r="9422" spans="1:19" x14ac:dyDescent="0.3">
      <c r="A9422">
        <v>71</v>
      </c>
      <c r="B9422" t="s">
        <v>20</v>
      </c>
      <c r="C9422">
        <v>37.1</v>
      </c>
      <c r="D9422">
        <v>130</v>
      </c>
      <c r="E9422">
        <v>80</v>
      </c>
      <c r="F9422">
        <v>227.8</v>
      </c>
      <c r="G9422">
        <v>135.19999999999999</v>
      </c>
      <c r="H9422">
        <v>67</v>
      </c>
      <c r="I9422">
        <v>2</v>
      </c>
      <c r="J9422" t="s">
        <v>24</v>
      </c>
      <c r="K9422" t="s">
        <v>21</v>
      </c>
      <c r="L9422" t="s">
        <v>18</v>
      </c>
      <c r="M9422">
        <v>4.8</v>
      </c>
      <c r="N9422">
        <v>10290</v>
      </c>
      <c r="O9422" t="s">
        <v>19</v>
      </c>
      <c r="P9422" t="str">
        <f t="shared" si="5072"/>
        <v>60-74</v>
      </c>
      <c r="Q9422" t="str">
        <f>IF(PatientData[[#This Row],[bmi]]&lt;18.5,"Underweight",
IF(PatientData[[#This Row],[bmi]]&lt;25,"Normal",
IF(PatientData[[#This Row],[bmi]]&lt;30,"Overweight","Obese")))</f>
        <v>Obese</v>
      </c>
      <c r="R9422" t="str">
        <f t="shared" si="5065"/>
        <v>High BP</v>
      </c>
      <c r="S9422" t="str">
        <f t="shared" si="5066"/>
        <v>Normal Cost</v>
      </c>
    </row>
    <row r="9423" spans="1:19" x14ac:dyDescent="0.3">
      <c r="A9423">
        <v>63</v>
      </c>
      <c r="B9423" t="s">
        <v>20</v>
      </c>
      <c r="C9423">
        <v>37.1</v>
      </c>
      <c r="D9423">
        <v>118</v>
      </c>
      <c r="E9423">
        <v>69</v>
      </c>
      <c r="F9423">
        <v>271.5</v>
      </c>
      <c r="G9423">
        <v>142.80000000000001</v>
      </c>
      <c r="H9423">
        <v>91</v>
      </c>
      <c r="I9423">
        <v>1</v>
      </c>
      <c r="J9423" t="s">
        <v>24</v>
      </c>
      <c r="K9423" t="s">
        <v>17</v>
      </c>
      <c r="L9423" t="s">
        <v>25</v>
      </c>
      <c r="M9423">
        <v>5.5</v>
      </c>
      <c r="N9423">
        <v>10181.280000000001</v>
      </c>
      <c r="O9423" t="s">
        <v>19</v>
      </c>
      <c r="P9423" t="str">
        <f t="shared" si="5072"/>
        <v>60-74</v>
      </c>
      <c r="Q9423" t="str">
        <f>IF(PatientData[[#This Row],[bmi]]&lt;18.5,"Underweight",
IF(PatientData[[#This Row],[bmi]]&lt;25,"Normal",
IF(PatientData[[#This Row],[bmi]]&lt;30,"Overweight","Obese")))</f>
        <v>Obese</v>
      </c>
      <c r="R9423" t="str">
        <f t="shared" si="5065"/>
        <v>Normal BP</v>
      </c>
      <c r="S9423" t="str">
        <f t="shared" si="5066"/>
        <v>Normal Cost</v>
      </c>
    </row>
    <row r="9424" spans="1:19" x14ac:dyDescent="0.3">
      <c r="A9424">
        <v>95</v>
      </c>
      <c r="B9424" t="s">
        <v>20</v>
      </c>
      <c r="C9424">
        <v>37.1</v>
      </c>
      <c r="D9424">
        <v>134</v>
      </c>
      <c r="E9424">
        <v>74</v>
      </c>
      <c r="F9424">
        <v>238.5</v>
      </c>
      <c r="G9424">
        <v>145.9</v>
      </c>
      <c r="H9424">
        <v>84</v>
      </c>
      <c r="I9424">
        <v>2</v>
      </c>
      <c r="J9424" t="s">
        <v>24</v>
      </c>
      <c r="K9424" t="s">
        <v>17</v>
      </c>
      <c r="L9424" t="s">
        <v>22</v>
      </c>
      <c r="M9424">
        <v>7.2</v>
      </c>
      <c r="N9424">
        <v>12071.92</v>
      </c>
      <c r="O9424" t="s">
        <v>23</v>
      </c>
      <c r="P9424" t="str">
        <f t="shared" si="5072"/>
        <v>75+</v>
      </c>
      <c r="Q9424" t="str">
        <f>IF(PatientData[[#This Row],[bmi]]&lt;18.5,"Underweight",
IF(PatientData[[#This Row],[bmi]]&lt;25,"Normal",
IF(PatientData[[#This Row],[bmi]]&lt;30,"Overweight","Obese")))</f>
        <v>Obese</v>
      </c>
      <c r="R9424" t="str">
        <f t="shared" si="5065"/>
        <v>High BP</v>
      </c>
      <c r="S9424" t="str">
        <f t="shared" si="5066"/>
        <v>Normal Cost</v>
      </c>
    </row>
    <row r="9425" spans="1:19" x14ac:dyDescent="0.3">
      <c r="A9425">
        <v>70</v>
      </c>
      <c r="B9425" t="s">
        <v>15</v>
      </c>
      <c r="C9425">
        <v>33.9</v>
      </c>
      <c r="D9425">
        <v>145</v>
      </c>
      <c r="E9425">
        <v>80</v>
      </c>
      <c r="F9425">
        <v>272.39999999999998</v>
      </c>
      <c r="G9425">
        <v>102.6</v>
      </c>
      <c r="H9425">
        <v>83</v>
      </c>
      <c r="I9425">
        <v>0</v>
      </c>
      <c r="J9425" t="s">
        <v>16</v>
      </c>
      <c r="K9425" t="s">
        <v>26</v>
      </c>
      <c r="L9425" t="s">
        <v>25</v>
      </c>
      <c r="M9425">
        <v>7.3</v>
      </c>
      <c r="N9425">
        <v>13859.61</v>
      </c>
      <c r="O9425" t="s">
        <v>19</v>
      </c>
      <c r="P9425" t="str">
        <f t="shared" ref="P9425" si="5073">IF(A9422&lt;30,"18-29",IF(A9422&lt;45,"30-44",IF(A9422&lt;60,"45-59",IF(A9422&lt;75,"60-74","75+"))))</f>
        <v>60-74</v>
      </c>
      <c r="Q9425" t="str">
        <f>IF(PatientData[[#This Row],[bmi]]&lt;18.5,"Underweight",
IF(PatientData[[#This Row],[bmi]]&lt;25,"Normal",
IF(PatientData[[#This Row],[bmi]]&lt;30,"Overweight","Obese")))</f>
        <v>Obese</v>
      </c>
      <c r="R9425" t="str">
        <f t="shared" si="5065"/>
        <v>High BP</v>
      </c>
      <c r="S9425" t="str">
        <f t="shared" si="5066"/>
        <v>Normal Cost</v>
      </c>
    </row>
    <row r="9426" spans="1:19" x14ac:dyDescent="0.3">
      <c r="A9426">
        <v>81</v>
      </c>
      <c r="B9426" t="s">
        <v>20</v>
      </c>
      <c r="C9426">
        <v>37.1</v>
      </c>
      <c r="D9426">
        <v>127</v>
      </c>
      <c r="E9426">
        <v>69</v>
      </c>
      <c r="F9426">
        <v>219.2</v>
      </c>
      <c r="G9426">
        <v>127.5</v>
      </c>
      <c r="H9426">
        <v>89</v>
      </c>
      <c r="I9426">
        <v>2</v>
      </c>
      <c r="J9426" t="s">
        <v>16</v>
      </c>
      <c r="K9426" t="s">
        <v>17</v>
      </c>
      <c r="L9426" t="s">
        <v>25</v>
      </c>
      <c r="M9426">
        <v>11.3</v>
      </c>
      <c r="N9426">
        <v>19855.54</v>
      </c>
      <c r="O9426" t="s">
        <v>19</v>
      </c>
      <c r="P9426" t="str">
        <f t="shared" ref="P9426:P9427" si="5074">IF(A9426&lt;30,"18-29",IF(A9426&lt;45,"30-44",IF(A9426&lt;60,"45-59",IF(A9426&lt;75,"60-74","75+"))))</f>
        <v>75+</v>
      </c>
      <c r="Q9426" t="str">
        <f>IF(PatientData[[#This Row],[bmi]]&lt;18.5,"Underweight",
IF(PatientData[[#This Row],[bmi]]&lt;25,"Normal",
IF(PatientData[[#This Row],[bmi]]&lt;30,"Overweight","Obese")))</f>
        <v>Obese</v>
      </c>
      <c r="R9426" t="str">
        <f t="shared" si="5065"/>
        <v>High BP</v>
      </c>
      <c r="S9426" t="str">
        <f t="shared" si="5066"/>
        <v>High Cost</v>
      </c>
    </row>
    <row r="9427" spans="1:19" x14ac:dyDescent="0.3">
      <c r="A9427">
        <v>64</v>
      </c>
      <c r="B9427" t="s">
        <v>20</v>
      </c>
      <c r="C9427">
        <v>37.1</v>
      </c>
      <c r="D9427">
        <v>133</v>
      </c>
      <c r="E9427">
        <v>83</v>
      </c>
      <c r="F9427">
        <v>228.2</v>
      </c>
      <c r="G9427">
        <v>115.9</v>
      </c>
      <c r="H9427">
        <v>91</v>
      </c>
      <c r="I9427">
        <v>0</v>
      </c>
      <c r="J9427" t="s">
        <v>16</v>
      </c>
      <c r="K9427" t="s">
        <v>28</v>
      </c>
      <c r="L9427" t="s">
        <v>18</v>
      </c>
      <c r="M9427">
        <v>12.6</v>
      </c>
      <c r="N9427">
        <v>28162.33</v>
      </c>
      <c r="O9427" t="s">
        <v>19</v>
      </c>
      <c r="P9427" t="str">
        <f t="shared" si="5074"/>
        <v>60-74</v>
      </c>
      <c r="Q9427" t="str">
        <f>IF(PatientData[[#This Row],[bmi]]&lt;18.5,"Underweight",
IF(PatientData[[#This Row],[bmi]]&lt;25,"Normal",
IF(PatientData[[#This Row],[bmi]]&lt;30,"Overweight","Obese")))</f>
        <v>Obese</v>
      </c>
      <c r="R9427" t="str">
        <f t="shared" si="5065"/>
        <v>High BP</v>
      </c>
      <c r="S9427" t="str">
        <f t="shared" si="5066"/>
        <v>High Cost</v>
      </c>
    </row>
    <row r="9428" spans="1:19" x14ac:dyDescent="0.3">
      <c r="A9428">
        <v>62</v>
      </c>
      <c r="B9428" t="s">
        <v>15</v>
      </c>
      <c r="C9428">
        <v>28.8</v>
      </c>
      <c r="D9428">
        <v>121</v>
      </c>
      <c r="E9428">
        <v>72</v>
      </c>
      <c r="F9428">
        <v>264.5</v>
      </c>
      <c r="G9428">
        <v>106.6</v>
      </c>
      <c r="H9428">
        <v>85</v>
      </c>
      <c r="I9428">
        <v>0</v>
      </c>
      <c r="J9428" t="s">
        <v>16</v>
      </c>
      <c r="K9428" t="s">
        <v>21</v>
      </c>
      <c r="L9428" t="s">
        <v>25</v>
      </c>
      <c r="M9428">
        <v>11.1</v>
      </c>
      <c r="N9428">
        <v>23973.63</v>
      </c>
      <c r="O9428" t="s">
        <v>19</v>
      </c>
      <c r="P9428" t="str">
        <f t="shared" ref="P9428" si="5075">IF(A9425&lt;30,"18-29",IF(A9425&lt;45,"30-44",IF(A9425&lt;60,"45-59",IF(A9425&lt;75,"60-74","75+"))))</f>
        <v>60-74</v>
      </c>
      <c r="Q9428" t="str">
        <f>IF(PatientData[[#This Row],[bmi]]&lt;18.5,"Underweight",
IF(PatientData[[#This Row],[bmi]]&lt;25,"Normal",
IF(PatientData[[#This Row],[bmi]]&lt;30,"Overweight","Obese")))</f>
        <v>Overweight</v>
      </c>
      <c r="R9428" t="str">
        <f t="shared" si="5065"/>
        <v>High BP</v>
      </c>
      <c r="S9428" t="str">
        <f t="shared" si="5066"/>
        <v>High Cost</v>
      </c>
    </row>
    <row r="9429" spans="1:19" x14ac:dyDescent="0.3">
      <c r="A9429">
        <v>77</v>
      </c>
      <c r="B9429" t="s">
        <v>20</v>
      </c>
      <c r="C9429">
        <v>37.1</v>
      </c>
      <c r="D9429">
        <v>127</v>
      </c>
      <c r="E9429">
        <v>69</v>
      </c>
      <c r="F9429">
        <v>289</v>
      </c>
      <c r="G9429">
        <v>123.4</v>
      </c>
      <c r="H9429">
        <v>76</v>
      </c>
      <c r="I9429">
        <v>0</v>
      </c>
      <c r="J9429" t="s">
        <v>24</v>
      </c>
      <c r="K9429" t="s">
        <v>21</v>
      </c>
      <c r="L9429" t="s">
        <v>18</v>
      </c>
      <c r="M9429">
        <v>12.3</v>
      </c>
      <c r="N9429">
        <v>20729.64</v>
      </c>
      <c r="O9429" t="s">
        <v>19</v>
      </c>
      <c r="P9429" t="str">
        <f t="shared" ref="P9429" si="5076">IF(A9429&lt;30,"18-29",IF(A9429&lt;45,"30-44",IF(A9429&lt;60,"45-59",IF(A9429&lt;75,"60-74","75+"))))</f>
        <v>75+</v>
      </c>
      <c r="Q9429" t="str">
        <f>IF(PatientData[[#This Row],[bmi]]&lt;18.5,"Underweight",
IF(PatientData[[#This Row],[bmi]]&lt;25,"Normal",
IF(PatientData[[#This Row],[bmi]]&lt;30,"Overweight","Obese")))</f>
        <v>Obese</v>
      </c>
      <c r="R9429" t="str">
        <f t="shared" si="5065"/>
        <v>High BP</v>
      </c>
      <c r="S9429" t="str">
        <f t="shared" si="5066"/>
        <v>High Cost</v>
      </c>
    </row>
    <row r="9430" spans="1:19" x14ac:dyDescent="0.3">
      <c r="A9430">
        <v>75</v>
      </c>
      <c r="B9430" t="s">
        <v>15</v>
      </c>
      <c r="C9430">
        <v>20.399999999999999</v>
      </c>
      <c r="D9430">
        <v>131</v>
      </c>
      <c r="E9430">
        <v>74</v>
      </c>
      <c r="F9430">
        <v>197.2</v>
      </c>
      <c r="G9430">
        <v>98.6</v>
      </c>
      <c r="H9430">
        <v>74</v>
      </c>
      <c r="I9430">
        <v>2</v>
      </c>
      <c r="J9430" t="s">
        <v>16</v>
      </c>
      <c r="K9430" t="s">
        <v>21</v>
      </c>
      <c r="L9430" t="s">
        <v>25</v>
      </c>
      <c r="M9430">
        <v>12</v>
      </c>
      <c r="N9430">
        <v>23774.53</v>
      </c>
      <c r="O9430" t="s">
        <v>19</v>
      </c>
      <c r="P9430" t="str">
        <f t="shared" ref="P9430" si="5077">IF(A9427&lt;30,"18-29",IF(A9427&lt;45,"30-44",IF(A9427&lt;60,"45-59",IF(A9427&lt;75,"60-74","75+"))))</f>
        <v>60-74</v>
      </c>
      <c r="Q9430" t="str">
        <f>IF(PatientData[[#This Row],[bmi]]&lt;18.5,"Underweight",
IF(PatientData[[#This Row],[bmi]]&lt;25,"Normal",
IF(PatientData[[#This Row],[bmi]]&lt;30,"Overweight","Obese")))</f>
        <v>Normal</v>
      </c>
      <c r="R9430" t="str">
        <f t="shared" si="5065"/>
        <v>High BP</v>
      </c>
      <c r="S9430" t="str">
        <f t="shared" si="5066"/>
        <v>High Cost</v>
      </c>
    </row>
    <row r="9431" spans="1:19" x14ac:dyDescent="0.3">
      <c r="A9431">
        <v>54</v>
      </c>
      <c r="B9431" t="s">
        <v>20</v>
      </c>
      <c r="C9431">
        <v>37.200000000000003</v>
      </c>
      <c r="D9431">
        <v>140</v>
      </c>
      <c r="E9431">
        <v>85</v>
      </c>
      <c r="F9431">
        <v>243.4</v>
      </c>
      <c r="G9431">
        <v>125.3</v>
      </c>
      <c r="H9431">
        <v>84</v>
      </c>
      <c r="I9431">
        <v>1</v>
      </c>
      <c r="J9431" t="s">
        <v>24</v>
      </c>
      <c r="K9431" t="s">
        <v>17</v>
      </c>
      <c r="L9431" t="s">
        <v>25</v>
      </c>
      <c r="M9431">
        <v>5.6</v>
      </c>
      <c r="N9431">
        <v>10807.43</v>
      </c>
      <c r="O9431" t="s">
        <v>19</v>
      </c>
      <c r="P9431" t="str">
        <f t="shared" ref="P9431:P9432" si="5078">IF(A9431&lt;30,"18-29",IF(A9431&lt;45,"30-44",IF(A9431&lt;60,"45-59",IF(A9431&lt;75,"60-74","75+"))))</f>
        <v>45-59</v>
      </c>
      <c r="Q9431" t="str">
        <f>IF(PatientData[[#This Row],[bmi]]&lt;18.5,"Underweight",
IF(PatientData[[#This Row],[bmi]]&lt;25,"Normal",
IF(PatientData[[#This Row],[bmi]]&lt;30,"Overweight","Obese")))</f>
        <v>Obese</v>
      </c>
      <c r="R9431" t="str">
        <f t="shared" si="5065"/>
        <v>High BP</v>
      </c>
      <c r="S9431" t="str">
        <f t="shared" si="5066"/>
        <v>Normal Cost</v>
      </c>
    </row>
    <row r="9432" spans="1:19" x14ac:dyDescent="0.3">
      <c r="A9432">
        <v>84</v>
      </c>
      <c r="B9432" t="s">
        <v>20</v>
      </c>
      <c r="C9432">
        <v>37.200000000000003</v>
      </c>
      <c r="D9432">
        <v>127</v>
      </c>
      <c r="E9432">
        <v>72</v>
      </c>
      <c r="F9432">
        <v>233.9</v>
      </c>
      <c r="G9432">
        <v>153.80000000000001</v>
      </c>
      <c r="H9432">
        <v>72</v>
      </c>
      <c r="I9432">
        <v>0</v>
      </c>
      <c r="J9432" t="s">
        <v>16</v>
      </c>
      <c r="K9432" t="s">
        <v>17</v>
      </c>
      <c r="L9432" t="s">
        <v>25</v>
      </c>
      <c r="M9432">
        <v>7.8</v>
      </c>
      <c r="N9432">
        <v>11228.52</v>
      </c>
      <c r="O9432" t="s">
        <v>19</v>
      </c>
      <c r="P9432" t="str">
        <f t="shared" si="5078"/>
        <v>75+</v>
      </c>
      <c r="Q9432" t="str">
        <f>IF(PatientData[[#This Row],[bmi]]&lt;18.5,"Underweight",
IF(PatientData[[#This Row],[bmi]]&lt;25,"Normal",
IF(PatientData[[#This Row],[bmi]]&lt;30,"Overweight","Obese")))</f>
        <v>Obese</v>
      </c>
      <c r="R9432" t="str">
        <f t="shared" si="5065"/>
        <v>High BP</v>
      </c>
      <c r="S9432" t="str">
        <f t="shared" si="5066"/>
        <v>Normal Cost</v>
      </c>
    </row>
    <row r="9433" spans="1:19" x14ac:dyDescent="0.3">
      <c r="A9433">
        <v>57</v>
      </c>
      <c r="B9433" t="s">
        <v>15</v>
      </c>
      <c r="C9433">
        <v>11.7</v>
      </c>
      <c r="D9433">
        <v>116</v>
      </c>
      <c r="E9433">
        <v>61</v>
      </c>
      <c r="F9433">
        <v>236</v>
      </c>
      <c r="G9433">
        <v>122.5</v>
      </c>
      <c r="H9433">
        <v>95</v>
      </c>
      <c r="I9433">
        <v>0</v>
      </c>
      <c r="J9433" t="s">
        <v>16</v>
      </c>
      <c r="K9433" t="s">
        <v>28</v>
      </c>
      <c r="L9433" t="s">
        <v>25</v>
      </c>
      <c r="M9433">
        <v>7</v>
      </c>
      <c r="N9433">
        <v>15236.92</v>
      </c>
      <c r="O9433" t="s">
        <v>19</v>
      </c>
      <c r="P9433" t="str">
        <f t="shared" ref="P9433" si="5079">IF(A9430&lt;30,"18-29",IF(A9430&lt;45,"30-44",IF(A9430&lt;60,"45-59",IF(A9430&lt;75,"60-74","75+"))))</f>
        <v>75+</v>
      </c>
      <c r="Q9433" t="str">
        <f>IF(PatientData[[#This Row],[bmi]]&lt;18.5,"Underweight",
IF(PatientData[[#This Row],[bmi]]&lt;25,"Normal",
IF(PatientData[[#This Row],[bmi]]&lt;30,"Overweight","Obese")))</f>
        <v>Underweight</v>
      </c>
      <c r="R9433" t="str">
        <f t="shared" si="5065"/>
        <v>Normal BP</v>
      </c>
      <c r="S9433" t="str">
        <f t="shared" si="5066"/>
        <v>High Cost</v>
      </c>
    </row>
    <row r="9434" spans="1:19" x14ac:dyDescent="0.3">
      <c r="A9434">
        <v>65</v>
      </c>
      <c r="B9434" t="s">
        <v>20</v>
      </c>
      <c r="C9434">
        <v>37.200000000000003</v>
      </c>
      <c r="D9434">
        <v>133</v>
      </c>
      <c r="E9434">
        <v>80</v>
      </c>
      <c r="F9434">
        <v>248.5</v>
      </c>
      <c r="G9434">
        <v>141.4</v>
      </c>
      <c r="H9434">
        <v>68</v>
      </c>
      <c r="I9434">
        <v>0</v>
      </c>
      <c r="J9434" t="s">
        <v>24</v>
      </c>
      <c r="K9434" t="s">
        <v>28</v>
      </c>
      <c r="L9434" t="s">
        <v>25</v>
      </c>
      <c r="M9434">
        <v>12.5</v>
      </c>
      <c r="N9434">
        <v>23106.84</v>
      </c>
      <c r="O9434" t="s">
        <v>19</v>
      </c>
      <c r="P9434" t="str">
        <f t="shared" ref="P9434" si="5080">IF(A9434&lt;30,"18-29",IF(A9434&lt;45,"30-44",IF(A9434&lt;60,"45-59",IF(A9434&lt;75,"60-74","75+"))))</f>
        <v>60-74</v>
      </c>
      <c r="Q9434" t="str">
        <f>IF(PatientData[[#This Row],[bmi]]&lt;18.5,"Underweight",
IF(PatientData[[#This Row],[bmi]]&lt;25,"Normal",
IF(PatientData[[#This Row],[bmi]]&lt;30,"Overweight","Obese")))</f>
        <v>Obese</v>
      </c>
      <c r="R9434" t="str">
        <f t="shared" si="5065"/>
        <v>High BP</v>
      </c>
      <c r="S9434" t="str">
        <f t="shared" si="5066"/>
        <v>High Cost</v>
      </c>
    </row>
    <row r="9435" spans="1:19" x14ac:dyDescent="0.3">
      <c r="A9435">
        <v>90</v>
      </c>
      <c r="B9435" t="s">
        <v>15</v>
      </c>
      <c r="C9435">
        <v>22</v>
      </c>
      <c r="D9435">
        <v>133</v>
      </c>
      <c r="E9435">
        <v>82</v>
      </c>
      <c r="F9435">
        <v>232.8</v>
      </c>
      <c r="G9435">
        <v>95.1</v>
      </c>
      <c r="H9435">
        <v>62</v>
      </c>
      <c r="I9435">
        <v>1</v>
      </c>
      <c r="J9435" t="s">
        <v>24</v>
      </c>
      <c r="K9435" t="s">
        <v>28</v>
      </c>
      <c r="L9435" t="s">
        <v>25</v>
      </c>
      <c r="M9435">
        <v>7.8</v>
      </c>
      <c r="N9435">
        <v>15799.56</v>
      </c>
      <c r="O9435" t="s">
        <v>19</v>
      </c>
      <c r="P9435" t="str">
        <f t="shared" ref="P9435:P9437" si="5081">IF(A9432&lt;30,"18-29",IF(A9432&lt;45,"30-44",IF(A9432&lt;60,"45-59",IF(A9432&lt;75,"60-74","75+"))))</f>
        <v>75+</v>
      </c>
      <c r="Q9435" t="str">
        <f>IF(PatientData[[#This Row],[bmi]]&lt;18.5,"Underweight",
IF(PatientData[[#This Row],[bmi]]&lt;25,"Normal",
IF(PatientData[[#This Row],[bmi]]&lt;30,"Overweight","Obese")))</f>
        <v>Normal</v>
      </c>
      <c r="R9435" t="str">
        <f t="shared" si="5065"/>
        <v>High BP</v>
      </c>
      <c r="S9435" t="str">
        <f t="shared" si="5066"/>
        <v>High Cost</v>
      </c>
    </row>
    <row r="9436" spans="1:19" x14ac:dyDescent="0.3">
      <c r="A9436">
        <v>52</v>
      </c>
      <c r="B9436" t="s">
        <v>15</v>
      </c>
      <c r="C9436">
        <v>22.2</v>
      </c>
      <c r="D9436">
        <v>123</v>
      </c>
      <c r="E9436">
        <v>74</v>
      </c>
      <c r="F9436">
        <v>179.7</v>
      </c>
      <c r="G9436">
        <v>80.099999999999994</v>
      </c>
      <c r="H9436">
        <v>79</v>
      </c>
      <c r="I9436">
        <v>1</v>
      </c>
      <c r="J9436" t="s">
        <v>24</v>
      </c>
      <c r="K9436" t="s">
        <v>21</v>
      </c>
      <c r="L9436" t="s">
        <v>25</v>
      </c>
      <c r="M9436">
        <v>6.4</v>
      </c>
      <c r="N9436">
        <v>10337.23</v>
      </c>
      <c r="O9436" t="s">
        <v>19</v>
      </c>
      <c r="P9436" t="str">
        <f t="shared" si="5081"/>
        <v>45-59</v>
      </c>
      <c r="Q9436" t="str">
        <f>IF(PatientData[[#This Row],[bmi]]&lt;18.5,"Underweight",
IF(PatientData[[#This Row],[bmi]]&lt;25,"Normal",
IF(PatientData[[#This Row],[bmi]]&lt;30,"Overweight","Obese")))</f>
        <v>Normal</v>
      </c>
      <c r="R9436" t="str">
        <f t="shared" si="5065"/>
        <v>High BP</v>
      </c>
      <c r="S9436" t="str">
        <f t="shared" si="5066"/>
        <v>Normal Cost</v>
      </c>
    </row>
    <row r="9437" spans="1:19" x14ac:dyDescent="0.3">
      <c r="A9437">
        <v>47</v>
      </c>
      <c r="B9437" t="s">
        <v>15</v>
      </c>
      <c r="C9437">
        <v>20.3</v>
      </c>
      <c r="D9437">
        <v>125</v>
      </c>
      <c r="E9437">
        <v>71</v>
      </c>
      <c r="F9437">
        <v>205.9</v>
      </c>
      <c r="G9437">
        <v>125.7</v>
      </c>
      <c r="H9437">
        <v>68</v>
      </c>
      <c r="I9437">
        <v>0</v>
      </c>
      <c r="J9437" t="s">
        <v>27</v>
      </c>
      <c r="K9437" t="s">
        <v>28</v>
      </c>
      <c r="L9437" t="s">
        <v>25</v>
      </c>
      <c r="M9437">
        <v>4.4000000000000004</v>
      </c>
      <c r="N9437">
        <v>11804.47</v>
      </c>
      <c r="O9437" t="s">
        <v>19</v>
      </c>
      <c r="P9437" t="str">
        <f t="shared" si="5081"/>
        <v>60-74</v>
      </c>
      <c r="Q9437" t="str">
        <f>IF(PatientData[[#This Row],[bmi]]&lt;18.5,"Underweight",
IF(PatientData[[#This Row],[bmi]]&lt;25,"Normal",
IF(PatientData[[#This Row],[bmi]]&lt;30,"Overweight","Obese")))</f>
        <v>Normal</v>
      </c>
      <c r="R9437" t="str">
        <f t="shared" si="5065"/>
        <v>High BP</v>
      </c>
      <c r="S9437" t="str">
        <f t="shared" si="5066"/>
        <v>Normal Cost</v>
      </c>
    </row>
    <row r="9438" spans="1:19" x14ac:dyDescent="0.3">
      <c r="A9438">
        <v>58</v>
      </c>
      <c r="B9438" t="s">
        <v>20</v>
      </c>
      <c r="C9438">
        <v>37.200000000000003</v>
      </c>
      <c r="D9438">
        <v>126</v>
      </c>
      <c r="E9438">
        <v>76</v>
      </c>
      <c r="F9438">
        <v>229</v>
      </c>
      <c r="G9438">
        <v>106.6</v>
      </c>
      <c r="H9438">
        <v>81</v>
      </c>
      <c r="I9438">
        <v>0</v>
      </c>
      <c r="J9438" t="s">
        <v>27</v>
      </c>
      <c r="K9438" t="s">
        <v>28</v>
      </c>
      <c r="L9438" t="s">
        <v>18</v>
      </c>
      <c r="M9438">
        <v>10.8</v>
      </c>
      <c r="N9438">
        <v>20986.84</v>
      </c>
      <c r="O9438" t="s">
        <v>19</v>
      </c>
      <c r="P9438" t="str">
        <f t="shared" ref="P9438" si="5082">IF(A9438&lt;30,"18-29",IF(A9438&lt;45,"30-44",IF(A9438&lt;60,"45-59",IF(A9438&lt;75,"60-74","75+"))))</f>
        <v>45-59</v>
      </c>
      <c r="Q9438" t="str">
        <f>IF(PatientData[[#This Row],[bmi]]&lt;18.5,"Underweight",
IF(PatientData[[#This Row],[bmi]]&lt;25,"Normal",
IF(PatientData[[#This Row],[bmi]]&lt;30,"Overweight","Obese")))</f>
        <v>Obese</v>
      </c>
      <c r="R9438" t="str">
        <f t="shared" si="5065"/>
        <v>High BP</v>
      </c>
      <c r="S9438" t="str">
        <f t="shared" si="5066"/>
        <v>High Cost</v>
      </c>
    </row>
    <row r="9439" spans="1:19" x14ac:dyDescent="0.3">
      <c r="A9439">
        <v>69</v>
      </c>
      <c r="B9439" t="s">
        <v>15</v>
      </c>
      <c r="C9439">
        <v>27.8</v>
      </c>
      <c r="D9439">
        <v>110</v>
      </c>
      <c r="E9439">
        <v>72</v>
      </c>
      <c r="F9439">
        <v>255</v>
      </c>
      <c r="G9439">
        <v>88.7</v>
      </c>
      <c r="H9439">
        <v>85</v>
      </c>
      <c r="I9439">
        <v>1</v>
      </c>
      <c r="J9439" t="s">
        <v>16</v>
      </c>
      <c r="K9439" t="s">
        <v>21</v>
      </c>
      <c r="L9439" t="s">
        <v>18</v>
      </c>
      <c r="M9439">
        <v>14.9</v>
      </c>
      <c r="N9439">
        <v>28454.68</v>
      </c>
      <c r="O9439" t="s">
        <v>19</v>
      </c>
      <c r="P9439" t="str">
        <f t="shared" ref="P9439:P9440" si="5083">IF(A9436&lt;30,"18-29",IF(A9436&lt;45,"30-44",IF(A9436&lt;60,"45-59",IF(A9436&lt;75,"60-74","75+"))))</f>
        <v>45-59</v>
      </c>
      <c r="Q9439" t="str">
        <f>IF(PatientData[[#This Row],[bmi]]&lt;18.5,"Underweight",
IF(PatientData[[#This Row],[bmi]]&lt;25,"Normal",
IF(PatientData[[#This Row],[bmi]]&lt;30,"Overweight","Obese")))</f>
        <v>Overweight</v>
      </c>
      <c r="R9439" t="str">
        <f t="shared" si="5065"/>
        <v>Normal BP</v>
      </c>
      <c r="S9439" t="str">
        <f t="shared" si="5066"/>
        <v>High Cost</v>
      </c>
    </row>
    <row r="9440" spans="1:19" x14ac:dyDescent="0.3">
      <c r="A9440">
        <v>73</v>
      </c>
      <c r="B9440" t="s">
        <v>15</v>
      </c>
      <c r="C9440">
        <v>22.4</v>
      </c>
      <c r="D9440">
        <v>162</v>
      </c>
      <c r="E9440">
        <v>98</v>
      </c>
      <c r="F9440">
        <v>261.89999999999998</v>
      </c>
      <c r="G9440">
        <v>94.7</v>
      </c>
      <c r="H9440">
        <v>66</v>
      </c>
      <c r="I9440">
        <v>0</v>
      </c>
      <c r="J9440" t="s">
        <v>27</v>
      </c>
      <c r="K9440" t="s">
        <v>26</v>
      </c>
      <c r="L9440" t="s">
        <v>18</v>
      </c>
      <c r="M9440">
        <v>4.5999999999999996</v>
      </c>
      <c r="N9440">
        <v>11693.15</v>
      </c>
      <c r="O9440" t="s">
        <v>19</v>
      </c>
      <c r="P9440" t="str">
        <f t="shared" si="5083"/>
        <v>45-59</v>
      </c>
      <c r="Q9440" t="str">
        <f>IF(PatientData[[#This Row],[bmi]]&lt;18.5,"Underweight",
IF(PatientData[[#This Row],[bmi]]&lt;25,"Normal",
IF(PatientData[[#This Row],[bmi]]&lt;30,"Overweight","Obese")))</f>
        <v>Normal</v>
      </c>
      <c r="R9440" t="str">
        <f t="shared" si="5065"/>
        <v>High BP</v>
      </c>
      <c r="S9440" t="str">
        <f t="shared" si="5066"/>
        <v>Normal Cost</v>
      </c>
    </row>
    <row r="9441" spans="1:19" x14ac:dyDescent="0.3">
      <c r="A9441">
        <v>34</v>
      </c>
      <c r="B9441" t="s">
        <v>20</v>
      </c>
      <c r="C9441">
        <v>37.200000000000003</v>
      </c>
      <c r="D9441">
        <v>104</v>
      </c>
      <c r="E9441">
        <v>65</v>
      </c>
      <c r="F9441">
        <v>272.8</v>
      </c>
      <c r="G9441">
        <v>154.19999999999999</v>
      </c>
      <c r="H9441">
        <v>82</v>
      </c>
      <c r="I9441">
        <v>1</v>
      </c>
      <c r="J9441" t="s">
        <v>16</v>
      </c>
      <c r="K9441" t="s">
        <v>17</v>
      </c>
      <c r="L9441" t="s">
        <v>18</v>
      </c>
      <c r="M9441">
        <v>4.5999999999999996</v>
      </c>
      <c r="N9441">
        <v>10460.370000000001</v>
      </c>
      <c r="O9441" t="s">
        <v>19</v>
      </c>
      <c r="P9441" t="str">
        <f t="shared" ref="P9441" si="5084">IF(A9441&lt;30,"18-29",IF(A9441&lt;45,"30-44",IF(A9441&lt;60,"45-59",IF(A9441&lt;75,"60-74","75+"))))</f>
        <v>30-44</v>
      </c>
      <c r="Q9441" t="str">
        <f>IF(PatientData[[#This Row],[bmi]]&lt;18.5,"Underweight",
IF(PatientData[[#This Row],[bmi]]&lt;25,"Normal",
IF(PatientData[[#This Row],[bmi]]&lt;30,"Overweight","Obese")))</f>
        <v>Obese</v>
      </c>
      <c r="R9441" t="str">
        <f t="shared" si="5065"/>
        <v>Normal BP</v>
      </c>
      <c r="S9441" t="str">
        <f t="shared" si="5066"/>
        <v>Normal Cost</v>
      </c>
    </row>
    <row r="9442" spans="1:19" x14ac:dyDescent="0.3">
      <c r="A9442">
        <v>63</v>
      </c>
      <c r="B9442" t="s">
        <v>15</v>
      </c>
      <c r="C9442">
        <v>26.4</v>
      </c>
      <c r="D9442">
        <v>156</v>
      </c>
      <c r="E9442">
        <v>94</v>
      </c>
      <c r="F9442">
        <v>231.7</v>
      </c>
      <c r="G9442">
        <v>162.1</v>
      </c>
      <c r="H9442">
        <v>94</v>
      </c>
      <c r="I9442">
        <v>3</v>
      </c>
      <c r="J9442" t="s">
        <v>24</v>
      </c>
      <c r="K9442" t="s">
        <v>26</v>
      </c>
      <c r="L9442" t="s">
        <v>18</v>
      </c>
      <c r="M9442">
        <v>4.5</v>
      </c>
      <c r="N9442">
        <v>9616.69</v>
      </c>
      <c r="O9442" t="s">
        <v>23</v>
      </c>
      <c r="P9442" t="str">
        <f t="shared" ref="P9442:P9447" si="5085">IF(A9439&lt;30,"18-29",IF(A9439&lt;45,"30-44",IF(A9439&lt;60,"45-59",IF(A9439&lt;75,"60-74","75+"))))</f>
        <v>60-74</v>
      </c>
      <c r="Q9442" t="str">
        <f>IF(PatientData[[#This Row],[bmi]]&lt;18.5,"Underweight",
IF(PatientData[[#This Row],[bmi]]&lt;25,"Normal",
IF(PatientData[[#This Row],[bmi]]&lt;30,"Overweight","Obese")))</f>
        <v>Overweight</v>
      </c>
      <c r="R9442" t="str">
        <f t="shared" si="5065"/>
        <v>High BP</v>
      </c>
      <c r="S9442" t="str">
        <f t="shared" si="5066"/>
        <v>Normal Cost</v>
      </c>
    </row>
    <row r="9443" spans="1:19" x14ac:dyDescent="0.3">
      <c r="A9443">
        <v>60</v>
      </c>
      <c r="B9443" t="s">
        <v>15</v>
      </c>
      <c r="C9443">
        <v>26.7</v>
      </c>
      <c r="D9443">
        <v>125</v>
      </c>
      <c r="E9443">
        <v>71</v>
      </c>
      <c r="F9443">
        <v>234.5</v>
      </c>
      <c r="G9443">
        <v>146.69999999999999</v>
      </c>
      <c r="H9443">
        <v>73</v>
      </c>
      <c r="I9443">
        <v>0</v>
      </c>
      <c r="J9443" t="s">
        <v>24</v>
      </c>
      <c r="K9443" t="s">
        <v>26</v>
      </c>
      <c r="L9443" t="s">
        <v>18</v>
      </c>
      <c r="M9443">
        <v>4.2</v>
      </c>
      <c r="N9443">
        <v>9024.59</v>
      </c>
      <c r="O9443" t="s">
        <v>19</v>
      </c>
      <c r="P9443" t="str">
        <f t="shared" si="5085"/>
        <v>60-74</v>
      </c>
      <c r="Q9443" t="str">
        <f>IF(PatientData[[#This Row],[bmi]]&lt;18.5,"Underweight",
IF(PatientData[[#This Row],[bmi]]&lt;25,"Normal",
IF(PatientData[[#This Row],[bmi]]&lt;30,"Overweight","Obese")))</f>
        <v>Overweight</v>
      </c>
      <c r="R9443" t="str">
        <f t="shared" si="5065"/>
        <v>High BP</v>
      </c>
      <c r="S9443" t="str">
        <f t="shared" si="5066"/>
        <v>Normal Cost</v>
      </c>
    </row>
    <row r="9444" spans="1:19" x14ac:dyDescent="0.3">
      <c r="A9444">
        <v>70</v>
      </c>
      <c r="B9444" t="s">
        <v>15</v>
      </c>
      <c r="C9444">
        <v>22</v>
      </c>
      <c r="D9444">
        <v>116</v>
      </c>
      <c r="E9444">
        <v>72</v>
      </c>
      <c r="F9444">
        <v>222.3</v>
      </c>
      <c r="G9444">
        <v>109.6</v>
      </c>
      <c r="H9444">
        <v>84</v>
      </c>
      <c r="I9444">
        <v>2</v>
      </c>
      <c r="J9444" t="s">
        <v>16</v>
      </c>
      <c r="K9444" t="s">
        <v>26</v>
      </c>
      <c r="L9444" t="s">
        <v>18</v>
      </c>
      <c r="M9444">
        <v>12.1</v>
      </c>
      <c r="N9444">
        <v>18300.07</v>
      </c>
      <c r="O9444" t="s">
        <v>19</v>
      </c>
      <c r="P9444" t="str">
        <f t="shared" si="5085"/>
        <v>30-44</v>
      </c>
      <c r="Q9444" t="str">
        <f>IF(PatientData[[#This Row],[bmi]]&lt;18.5,"Underweight",
IF(PatientData[[#This Row],[bmi]]&lt;25,"Normal",
IF(PatientData[[#This Row],[bmi]]&lt;30,"Overweight","Obese")))</f>
        <v>Normal</v>
      </c>
      <c r="R9444" t="str">
        <f t="shared" si="5065"/>
        <v>Normal BP</v>
      </c>
      <c r="S9444" t="str">
        <f t="shared" si="5066"/>
        <v>High Cost</v>
      </c>
    </row>
    <row r="9445" spans="1:19" x14ac:dyDescent="0.3">
      <c r="A9445">
        <v>46</v>
      </c>
      <c r="B9445" t="s">
        <v>15</v>
      </c>
      <c r="C9445">
        <v>28.1</v>
      </c>
      <c r="D9445">
        <v>120</v>
      </c>
      <c r="E9445">
        <v>77</v>
      </c>
      <c r="F9445">
        <v>196.1</v>
      </c>
      <c r="G9445">
        <v>134</v>
      </c>
      <c r="H9445">
        <v>83</v>
      </c>
      <c r="I9445">
        <v>1</v>
      </c>
      <c r="J9445" t="s">
        <v>16</v>
      </c>
      <c r="K9445" t="s">
        <v>17</v>
      </c>
      <c r="L9445" t="s">
        <v>18</v>
      </c>
      <c r="M9445">
        <v>6.4</v>
      </c>
      <c r="N9445">
        <v>12881.05</v>
      </c>
      <c r="O9445" t="s">
        <v>19</v>
      </c>
      <c r="P9445" t="str">
        <f t="shared" si="5085"/>
        <v>60-74</v>
      </c>
      <c r="Q9445" t="str">
        <f>IF(PatientData[[#This Row],[bmi]]&lt;18.5,"Underweight",
IF(PatientData[[#This Row],[bmi]]&lt;25,"Normal",
IF(PatientData[[#This Row],[bmi]]&lt;30,"Overweight","Obese")))</f>
        <v>Overweight</v>
      </c>
      <c r="R9445" t="str">
        <f t="shared" si="5065"/>
        <v>High BP</v>
      </c>
      <c r="S9445" t="str">
        <f t="shared" si="5066"/>
        <v>Normal Cost</v>
      </c>
    </row>
    <row r="9446" spans="1:19" x14ac:dyDescent="0.3">
      <c r="A9446">
        <v>64</v>
      </c>
      <c r="B9446" t="s">
        <v>15</v>
      </c>
      <c r="C9446">
        <v>20.6</v>
      </c>
      <c r="D9446">
        <v>134</v>
      </c>
      <c r="E9446">
        <v>87</v>
      </c>
      <c r="F9446">
        <v>237.8</v>
      </c>
      <c r="G9446">
        <v>116.1</v>
      </c>
      <c r="H9446">
        <v>87</v>
      </c>
      <c r="I9446">
        <v>2</v>
      </c>
      <c r="J9446" t="s">
        <v>16</v>
      </c>
      <c r="K9446" t="s">
        <v>17</v>
      </c>
      <c r="L9446" t="s">
        <v>25</v>
      </c>
      <c r="M9446">
        <v>6.9</v>
      </c>
      <c r="N9446">
        <v>13027.18</v>
      </c>
      <c r="O9446" t="s">
        <v>19</v>
      </c>
      <c r="P9446" t="str">
        <f t="shared" si="5085"/>
        <v>60-74</v>
      </c>
      <c r="Q9446" t="str">
        <f>IF(PatientData[[#This Row],[bmi]]&lt;18.5,"Underweight",
IF(PatientData[[#This Row],[bmi]]&lt;25,"Normal",
IF(PatientData[[#This Row],[bmi]]&lt;30,"Overweight","Obese")))</f>
        <v>Normal</v>
      </c>
      <c r="R9446" t="str">
        <f t="shared" si="5065"/>
        <v>High BP</v>
      </c>
      <c r="S9446" t="str">
        <f t="shared" si="5066"/>
        <v>Normal Cost</v>
      </c>
    </row>
    <row r="9447" spans="1:19" x14ac:dyDescent="0.3">
      <c r="A9447">
        <v>46</v>
      </c>
      <c r="B9447" t="s">
        <v>15</v>
      </c>
      <c r="C9447">
        <v>27.4</v>
      </c>
      <c r="D9447">
        <v>128</v>
      </c>
      <c r="E9447">
        <v>79</v>
      </c>
      <c r="F9447">
        <v>225.2</v>
      </c>
      <c r="G9447">
        <v>113.9</v>
      </c>
      <c r="H9447">
        <v>77</v>
      </c>
      <c r="I9447">
        <v>1</v>
      </c>
      <c r="J9447" t="s">
        <v>24</v>
      </c>
      <c r="K9447" t="s">
        <v>21</v>
      </c>
      <c r="L9447" t="s">
        <v>22</v>
      </c>
      <c r="M9447">
        <v>15.8</v>
      </c>
      <c r="N9447">
        <v>30844.2</v>
      </c>
      <c r="O9447" t="s">
        <v>19</v>
      </c>
      <c r="P9447" t="str">
        <f t="shared" si="5085"/>
        <v>60-74</v>
      </c>
      <c r="Q9447" t="str">
        <f>IF(PatientData[[#This Row],[bmi]]&lt;18.5,"Underweight",
IF(PatientData[[#This Row],[bmi]]&lt;25,"Normal",
IF(PatientData[[#This Row],[bmi]]&lt;30,"Overweight","Obese")))</f>
        <v>Overweight</v>
      </c>
      <c r="R9447" t="str">
        <f t="shared" si="5065"/>
        <v>High BP</v>
      </c>
      <c r="S9447" t="str">
        <f t="shared" si="5066"/>
        <v>High Cost</v>
      </c>
    </row>
    <row r="9448" spans="1:19" x14ac:dyDescent="0.3">
      <c r="A9448">
        <v>68</v>
      </c>
      <c r="B9448" t="s">
        <v>20</v>
      </c>
      <c r="C9448">
        <v>37.200000000000003</v>
      </c>
      <c r="D9448">
        <v>130</v>
      </c>
      <c r="E9448">
        <v>81</v>
      </c>
      <c r="F9448">
        <v>269.89999999999998</v>
      </c>
      <c r="G9448">
        <v>171</v>
      </c>
      <c r="H9448">
        <v>68</v>
      </c>
      <c r="I9448">
        <v>1</v>
      </c>
      <c r="J9448" t="s">
        <v>27</v>
      </c>
      <c r="K9448" t="s">
        <v>17</v>
      </c>
      <c r="L9448" t="s">
        <v>25</v>
      </c>
      <c r="M9448">
        <v>3.9</v>
      </c>
      <c r="N9448">
        <v>7393.06</v>
      </c>
      <c r="O9448" t="s">
        <v>19</v>
      </c>
      <c r="P9448" t="str">
        <f t="shared" ref="P9448:P9449" si="5086">IF(A9448&lt;30,"18-29",IF(A9448&lt;45,"30-44",IF(A9448&lt;60,"45-59",IF(A9448&lt;75,"60-74","75+"))))</f>
        <v>60-74</v>
      </c>
      <c r="Q9448" t="str">
        <f>IF(PatientData[[#This Row],[bmi]]&lt;18.5,"Underweight",
IF(PatientData[[#This Row],[bmi]]&lt;25,"Normal",
IF(PatientData[[#This Row],[bmi]]&lt;30,"Overweight","Obese")))</f>
        <v>Obese</v>
      </c>
      <c r="R9448" t="str">
        <f t="shared" si="5065"/>
        <v>High BP</v>
      </c>
      <c r="S9448" t="str">
        <f t="shared" si="5066"/>
        <v>Normal Cost</v>
      </c>
    </row>
    <row r="9449" spans="1:19" x14ac:dyDescent="0.3">
      <c r="A9449">
        <v>58</v>
      </c>
      <c r="B9449" t="s">
        <v>20</v>
      </c>
      <c r="C9449">
        <v>37.200000000000003</v>
      </c>
      <c r="D9449">
        <v>128</v>
      </c>
      <c r="E9449">
        <v>75</v>
      </c>
      <c r="F9449">
        <v>233.2</v>
      </c>
      <c r="G9449">
        <v>134</v>
      </c>
      <c r="H9449">
        <v>65</v>
      </c>
      <c r="I9449">
        <v>1</v>
      </c>
      <c r="J9449" t="s">
        <v>24</v>
      </c>
      <c r="K9449" t="s">
        <v>26</v>
      </c>
      <c r="L9449" t="s">
        <v>25</v>
      </c>
      <c r="M9449">
        <v>11.8</v>
      </c>
      <c r="N9449">
        <v>19044.55</v>
      </c>
      <c r="O9449" t="s">
        <v>19</v>
      </c>
      <c r="P9449" t="str">
        <f t="shared" si="5086"/>
        <v>45-59</v>
      </c>
      <c r="Q9449" t="str">
        <f>IF(PatientData[[#This Row],[bmi]]&lt;18.5,"Underweight",
IF(PatientData[[#This Row],[bmi]]&lt;25,"Normal",
IF(PatientData[[#This Row],[bmi]]&lt;30,"Overweight","Obese")))</f>
        <v>Obese</v>
      </c>
      <c r="R9449" t="str">
        <f t="shared" si="5065"/>
        <v>High BP</v>
      </c>
      <c r="S9449" t="str">
        <f t="shared" si="5066"/>
        <v>High Cost</v>
      </c>
    </row>
    <row r="9450" spans="1:19" x14ac:dyDescent="0.3">
      <c r="A9450">
        <v>73</v>
      </c>
      <c r="B9450" t="s">
        <v>15</v>
      </c>
      <c r="C9450">
        <v>34.5</v>
      </c>
      <c r="D9450">
        <v>136</v>
      </c>
      <c r="E9450">
        <v>82</v>
      </c>
      <c r="F9450">
        <v>269.2</v>
      </c>
      <c r="G9450">
        <v>117.1</v>
      </c>
      <c r="H9450">
        <v>92</v>
      </c>
      <c r="I9450">
        <v>0</v>
      </c>
      <c r="J9450" t="s">
        <v>16</v>
      </c>
      <c r="K9450" t="s">
        <v>21</v>
      </c>
      <c r="L9450" t="s">
        <v>18</v>
      </c>
      <c r="M9450">
        <v>10.7</v>
      </c>
      <c r="N9450">
        <v>21357.33</v>
      </c>
      <c r="O9450" t="s">
        <v>23</v>
      </c>
      <c r="P9450" t="str">
        <f t="shared" ref="P9450:P9452" si="5087">IF(A9447&lt;30,"18-29",IF(A9447&lt;45,"30-44",IF(A9447&lt;60,"45-59",IF(A9447&lt;75,"60-74","75+"))))</f>
        <v>45-59</v>
      </c>
      <c r="Q9450" t="str">
        <f>IF(PatientData[[#This Row],[bmi]]&lt;18.5,"Underweight",
IF(PatientData[[#This Row],[bmi]]&lt;25,"Normal",
IF(PatientData[[#This Row],[bmi]]&lt;30,"Overweight","Obese")))</f>
        <v>Obese</v>
      </c>
      <c r="R9450" t="str">
        <f t="shared" si="5065"/>
        <v>High BP</v>
      </c>
      <c r="S9450" t="str">
        <f t="shared" si="5066"/>
        <v>High Cost</v>
      </c>
    </row>
    <row r="9451" spans="1:19" x14ac:dyDescent="0.3">
      <c r="A9451">
        <v>74</v>
      </c>
      <c r="B9451" t="s">
        <v>15</v>
      </c>
      <c r="C9451">
        <v>25.2</v>
      </c>
      <c r="D9451">
        <v>128</v>
      </c>
      <c r="E9451">
        <v>74</v>
      </c>
      <c r="F9451">
        <v>251.9</v>
      </c>
      <c r="G9451">
        <v>120.6</v>
      </c>
      <c r="H9451">
        <v>82</v>
      </c>
      <c r="I9451">
        <v>2</v>
      </c>
      <c r="J9451" t="s">
        <v>16</v>
      </c>
      <c r="K9451" t="s">
        <v>21</v>
      </c>
      <c r="L9451" t="s">
        <v>18</v>
      </c>
      <c r="M9451">
        <v>10.9</v>
      </c>
      <c r="N9451">
        <v>22856.16</v>
      </c>
      <c r="O9451" t="s">
        <v>19</v>
      </c>
      <c r="P9451" t="str">
        <f t="shared" si="5087"/>
        <v>60-74</v>
      </c>
      <c r="Q9451" t="str">
        <f>IF(PatientData[[#This Row],[bmi]]&lt;18.5,"Underweight",
IF(PatientData[[#This Row],[bmi]]&lt;25,"Normal",
IF(PatientData[[#This Row],[bmi]]&lt;30,"Overweight","Obese")))</f>
        <v>Overweight</v>
      </c>
      <c r="R9451" t="str">
        <f t="shared" si="5065"/>
        <v>High BP</v>
      </c>
      <c r="S9451" t="str">
        <f t="shared" si="5066"/>
        <v>High Cost</v>
      </c>
    </row>
    <row r="9452" spans="1:19" x14ac:dyDescent="0.3">
      <c r="A9452">
        <v>76</v>
      </c>
      <c r="B9452" t="s">
        <v>15</v>
      </c>
      <c r="C9452">
        <v>27.1</v>
      </c>
      <c r="D9452">
        <v>143</v>
      </c>
      <c r="E9452">
        <v>82</v>
      </c>
      <c r="F9452">
        <v>242.7</v>
      </c>
      <c r="G9452">
        <v>156</v>
      </c>
      <c r="H9452">
        <v>96</v>
      </c>
      <c r="I9452">
        <v>1</v>
      </c>
      <c r="J9452" t="s">
        <v>16</v>
      </c>
      <c r="K9452" t="s">
        <v>26</v>
      </c>
      <c r="L9452" t="s">
        <v>25</v>
      </c>
      <c r="M9452">
        <v>6</v>
      </c>
      <c r="N9452">
        <v>11017.32</v>
      </c>
      <c r="O9452" t="s">
        <v>19</v>
      </c>
      <c r="P9452" t="str">
        <f t="shared" si="5087"/>
        <v>45-59</v>
      </c>
      <c r="Q9452" t="str">
        <f>IF(PatientData[[#This Row],[bmi]]&lt;18.5,"Underweight",
IF(PatientData[[#This Row],[bmi]]&lt;25,"Normal",
IF(PatientData[[#This Row],[bmi]]&lt;30,"Overweight","Obese")))</f>
        <v>Overweight</v>
      </c>
      <c r="R9452" t="str">
        <f t="shared" si="5065"/>
        <v>High BP</v>
      </c>
      <c r="S9452" t="str">
        <f t="shared" si="5066"/>
        <v>Normal Cost</v>
      </c>
    </row>
    <row r="9453" spans="1:19" x14ac:dyDescent="0.3">
      <c r="A9453">
        <v>74</v>
      </c>
      <c r="B9453" t="s">
        <v>20</v>
      </c>
      <c r="C9453">
        <v>37.200000000000003</v>
      </c>
      <c r="D9453">
        <v>121</v>
      </c>
      <c r="E9453">
        <v>71</v>
      </c>
      <c r="F9453">
        <v>223.6</v>
      </c>
      <c r="G9453">
        <v>221.8</v>
      </c>
      <c r="H9453">
        <v>60</v>
      </c>
      <c r="I9453">
        <v>1</v>
      </c>
      <c r="J9453" t="s">
        <v>24</v>
      </c>
      <c r="K9453" t="s">
        <v>17</v>
      </c>
      <c r="L9453" t="s">
        <v>25</v>
      </c>
      <c r="M9453">
        <v>10</v>
      </c>
      <c r="N9453">
        <v>18803.099999999999</v>
      </c>
      <c r="O9453" t="s">
        <v>19</v>
      </c>
      <c r="P9453" t="str">
        <f t="shared" ref="P9453" si="5088">IF(A9453&lt;30,"18-29",IF(A9453&lt;45,"30-44",IF(A9453&lt;60,"45-59",IF(A9453&lt;75,"60-74","75+"))))</f>
        <v>60-74</v>
      </c>
      <c r="Q9453" t="str">
        <f>IF(PatientData[[#This Row],[bmi]]&lt;18.5,"Underweight",
IF(PatientData[[#This Row],[bmi]]&lt;25,"Normal",
IF(PatientData[[#This Row],[bmi]]&lt;30,"Overweight","Obese")))</f>
        <v>Obese</v>
      </c>
      <c r="R9453" t="str">
        <f t="shared" si="5065"/>
        <v>High BP</v>
      </c>
      <c r="S9453" t="str">
        <f t="shared" si="5066"/>
        <v>High Cost</v>
      </c>
    </row>
    <row r="9454" spans="1:19" x14ac:dyDescent="0.3">
      <c r="A9454">
        <v>84</v>
      </c>
      <c r="B9454" t="s">
        <v>15</v>
      </c>
      <c r="C9454">
        <v>40.200000000000003</v>
      </c>
      <c r="D9454">
        <v>132</v>
      </c>
      <c r="E9454">
        <v>77</v>
      </c>
      <c r="F9454">
        <v>279.3</v>
      </c>
      <c r="G9454">
        <v>116.1</v>
      </c>
      <c r="H9454">
        <v>75</v>
      </c>
      <c r="I9454">
        <v>0</v>
      </c>
      <c r="J9454" t="s">
        <v>24</v>
      </c>
      <c r="K9454" t="s">
        <v>21</v>
      </c>
      <c r="L9454" t="s">
        <v>18</v>
      </c>
      <c r="M9454">
        <v>7.9</v>
      </c>
      <c r="N9454">
        <v>14575.53</v>
      </c>
      <c r="O9454" t="s">
        <v>19</v>
      </c>
      <c r="P9454" t="str">
        <f t="shared" ref="P9454:P9455" si="5089">IF(A9451&lt;30,"18-29",IF(A9451&lt;45,"30-44",IF(A9451&lt;60,"45-59",IF(A9451&lt;75,"60-74","75+"))))</f>
        <v>60-74</v>
      </c>
      <c r="Q9454" t="str">
        <f>IF(PatientData[[#This Row],[bmi]]&lt;18.5,"Underweight",
IF(PatientData[[#This Row],[bmi]]&lt;25,"Normal",
IF(PatientData[[#This Row],[bmi]]&lt;30,"Overweight","Obese")))</f>
        <v>Obese</v>
      </c>
      <c r="R9454" t="str">
        <f t="shared" si="5065"/>
        <v>High BP</v>
      </c>
      <c r="S9454" t="str">
        <f t="shared" si="5066"/>
        <v>Normal Cost</v>
      </c>
    </row>
    <row r="9455" spans="1:19" x14ac:dyDescent="0.3">
      <c r="A9455">
        <v>55</v>
      </c>
      <c r="B9455" t="s">
        <v>15</v>
      </c>
      <c r="C9455">
        <v>18.7</v>
      </c>
      <c r="D9455">
        <v>105</v>
      </c>
      <c r="E9455">
        <v>73</v>
      </c>
      <c r="F9455">
        <v>199.4</v>
      </c>
      <c r="G9455">
        <v>96.8</v>
      </c>
      <c r="H9455">
        <v>87</v>
      </c>
      <c r="I9455">
        <v>0</v>
      </c>
      <c r="J9455" t="s">
        <v>16</v>
      </c>
      <c r="K9455" t="s">
        <v>21</v>
      </c>
      <c r="L9455" t="s">
        <v>18</v>
      </c>
      <c r="M9455">
        <v>10.7</v>
      </c>
      <c r="N9455">
        <v>19000.490000000002</v>
      </c>
      <c r="O9455" t="s">
        <v>19</v>
      </c>
      <c r="P9455" t="str">
        <f t="shared" si="5089"/>
        <v>75+</v>
      </c>
      <c r="Q9455" t="str">
        <f>IF(PatientData[[#This Row],[bmi]]&lt;18.5,"Underweight",
IF(PatientData[[#This Row],[bmi]]&lt;25,"Normal",
IF(PatientData[[#This Row],[bmi]]&lt;30,"Overweight","Obese")))</f>
        <v>Normal</v>
      </c>
      <c r="R9455" t="str">
        <f t="shared" si="5065"/>
        <v>Normal BP</v>
      </c>
      <c r="S9455" t="str">
        <f t="shared" si="5066"/>
        <v>High Cost</v>
      </c>
    </row>
    <row r="9456" spans="1:19" x14ac:dyDescent="0.3">
      <c r="A9456">
        <v>68</v>
      </c>
      <c r="B9456" t="s">
        <v>20</v>
      </c>
      <c r="C9456">
        <v>37.200000000000003</v>
      </c>
      <c r="D9456">
        <v>126</v>
      </c>
      <c r="E9456">
        <v>75</v>
      </c>
      <c r="F9456">
        <v>282</v>
      </c>
      <c r="G9456">
        <v>98.7</v>
      </c>
      <c r="H9456">
        <v>93</v>
      </c>
      <c r="I9456">
        <v>0</v>
      </c>
      <c r="J9456" t="s">
        <v>16</v>
      </c>
      <c r="K9456" t="s">
        <v>21</v>
      </c>
      <c r="L9456" t="s">
        <v>18</v>
      </c>
      <c r="M9456">
        <v>8.6</v>
      </c>
      <c r="N9456">
        <v>16194.58</v>
      </c>
      <c r="O9456" t="s">
        <v>23</v>
      </c>
      <c r="P9456" t="str">
        <f t="shared" ref="P9456" si="5090">IF(A9456&lt;30,"18-29",IF(A9456&lt;45,"30-44",IF(A9456&lt;60,"45-59",IF(A9456&lt;75,"60-74","75+"))))</f>
        <v>60-74</v>
      </c>
      <c r="Q9456" t="str">
        <f>IF(PatientData[[#This Row],[bmi]]&lt;18.5,"Underweight",
IF(PatientData[[#This Row],[bmi]]&lt;25,"Normal",
IF(PatientData[[#This Row],[bmi]]&lt;30,"Overweight","Obese")))</f>
        <v>Obese</v>
      </c>
      <c r="R9456" t="str">
        <f t="shared" si="5065"/>
        <v>High BP</v>
      </c>
      <c r="S9456" t="str">
        <f t="shared" si="5066"/>
        <v>High Cost</v>
      </c>
    </row>
    <row r="9457" spans="1:19" x14ac:dyDescent="0.3">
      <c r="A9457">
        <v>69</v>
      </c>
      <c r="B9457" t="s">
        <v>15</v>
      </c>
      <c r="C9457">
        <v>18</v>
      </c>
      <c r="D9457">
        <v>120</v>
      </c>
      <c r="E9457">
        <v>80</v>
      </c>
      <c r="F9457">
        <v>235.5</v>
      </c>
      <c r="G9457">
        <v>121.1</v>
      </c>
      <c r="H9457">
        <v>72</v>
      </c>
      <c r="I9457">
        <v>1</v>
      </c>
      <c r="J9457" t="s">
        <v>16</v>
      </c>
      <c r="K9457" t="s">
        <v>17</v>
      </c>
      <c r="L9457" t="s">
        <v>25</v>
      </c>
      <c r="M9457">
        <v>6.3</v>
      </c>
      <c r="N9457">
        <v>13997.84</v>
      </c>
      <c r="O9457" t="s">
        <v>19</v>
      </c>
      <c r="P9457" t="str">
        <f t="shared" ref="P9457:P9458" si="5091">IF(A9454&lt;30,"18-29",IF(A9454&lt;45,"30-44",IF(A9454&lt;60,"45-59",IF(A9454&lt;75,"60-74","75+"))))</f>
        <v>75+</v>
      </c>
      <c r="Q9457" t="str">
        <f>IF(PatientData[[#This Row],[bmi]]&lt;18.5,"Underweight",
IF(PatientData[[#This Row],[bmi]]&lt;25,"Normal",
IF(PatientData[[#This Row],[bmi]]&lt;30,"Overweight","Obese")))</f>
        <v>Underweight</v>
      </c>
      <c r="R9457" t="str">
        <f t="shared" si="5065"/>
        <v>High BP</v>
      </c>
      <c r="S9457" t="str">
        <f t="shared" si="5066"/>
        <v>Normal Cost</v>
      </c>
    </row>
    <row r="9458" spans="1:19" x14ac:dyDescent="0.3">
      <c r="A9458">
        <v>60</v>
      </c>
      <c r="B9458" t="s">
        <v>15</v>
      </c>
      <c r="C9458">
        <v>23</v>
      </c>
      <c r="D9458">
        <v>126</v>
      </c>
      <c r="E9458">
        <v>75</v>
      </c>
      <c r="F9458">
        <v>210.4</v>
      </c>
      <c r="G9458">
        <v>120.8</v>
      </c>
      <c r="H9458">
        <v>99</v>
      </c>
      <c r="I9458">
        <v>2</v>
      </c>
      <c r="J9458" t="s">
        <v>16</v>
      </c>
      <c r="K9458" t="s">
        <v>21</v>
      </c>
      <c r="L9458" t="s">
        <v>25</v>
      </c>
      <c r="M9458">
        <v>8.1</v>
      </c>
      <c r="N9458">
        <v>16429.68</v>
      </c>
      <c r="O9458" t="s">
        <v>19</v>
      </c>
      <c r="P9458" t="str">
        <f t="shared" si="5091"/>
        <v>45-59</v>
      </c>
      <c r="Q9458" t="str">
        <f>IF(PatientData[[#This Row],[bmi]]&lt;18.5,"Underweight",
IF(PatientData[[#This Row],[bmi]]&lt;25,"Normal",
IF(PatientData[[#This Row],[bmi]]&lt;30,"Overweight","Obese")))</f>
        <v>Normal</v>
      </c>
      <c r="R9458" t="str">
        <f t="shared" si="5065"/>
        <v>High BP</v>
      </c>
      <c r="S9458" t="str">
        <f t="shared" si="5066"/>
        <v>High Cost</v>
      </c>
    </row>
    <row r="9459" spans="1:19" x14ac:dyDescent="0.3">
      <c r="A9459">
        <v>77</v>
      </c>
      <c r="B9459" t="s">
        <v>20</v>
      </c>
      <c r="C9459">
        <v>37.299999999999997</v>
      </c>
      <c r="D9459">
        <v>114</v>
      </c>
      <c r="E9459">
        <v>68</v>
      </c>
      <c r="F9459">
        <v>260.2</v>
      </c>
      <c r="G9459">
        <v>130.69999999999999</v>
      </c>
      <c r="H9459">
        <v>88</v>
      </c>
      <c r="I9459">
        <v>4</v>
      </c>
      <c r="J9459" t="s">
        <v>24</v>
      </c>
      <c r="K9459" t="s">
        <v>17</v>
      </c>
      <c r="L9459" t="s">
        <v>18</v>
      </c>
      <c r="M9459">
        <v>3.2</v>
      </c>
      <c r="N9459">
        <v>8254.19</v>
      </c>
      <c r="O9459" t="s">
        <v>23</v>
      </c>
      <c r="P9459" t="str">
        <f t="shared" ref="P9459:P9460" si="5092">IF(A9459&lt;30,"18-29",IF(A9459&lt;45,"30-44",IF(A9459&lt;60,"45-59",IF(A9459&lt;75,"60-74","75+"))))</f>
        <v>75+</v>
      </c>
      <c r="Q9459" t="str">
        <f>IF(PatientData[[#This Row],[bmi]]&lt;18.5,"Underweight",
IF(PatientData[[#This Row],[bmi]]&lt;25,"Normal",
IF(PatientData[[#This Row],[bmi]]&lt;30,"Overweight","Obese")))</f>
        <v>Obese</v>
      </c>
      <c r="R9459" t="str">
        <f t="shared" si="5065"/>
        <v>Normal BP</v>
      </c>
      <c r="S9459" t="str">
        <f t="shared" si="5066"/>
        <v>Normal Cost</v>
      </c>
    </row>
    <row r="9460" spans="1:19" x14ac:dyDescent="0.3">
      <c r="A9460">
        <v>55</v>
      </c>
      <c r="B9460" t="s">
        <v>20</v>
      </c>
      <c r="C9460">
        <v>37.299999999999997</v>
      </c>
      <c r="D9460">
        <v>122</v>
      </c>
      <c r="E9460">
        <v>72</v>
      </c>
      <c r="F9460">
        <v>210.2</v>
      </c>
      <c r="G9460">
        <v>102.8</v>
      </c>
      <c r="H9460">
        <v>165</v>
      </c>
      <c r="I9460">
        <v>1</v>
      </c>
      <c r="J9460" t="s">
        <v>16</v>
      </c>
      <c r="K9460" t="s">
        <v>21</v>
      </c>
      <c r="L9460" t="s">
        <v>25</v>
      </c>
      <c r="M9460">
        <v>10.4</v>
      </c>
      <c r="N9460">
        <v>19924.87</v>
      </c>
      <c r="O9460" t="s">
        <v>19</v>
      </c>
      <c r="P9460" t="str">
        <f t="shared" si="5092"/>
        <v>45-59</v>
      </c>
      <c r="Q9460" t="str">
        <f>IF(PatientData[[#This Row],[bmi]]&lt;18.5,"Underweight",
IF(PatientData[[#This Row],[bmi]]&lt;25,"Normal",
IF(PatientData[[#This Row],[bmi]]&lt;30,"Overweight","Obese")))</f>
        <v>Obese</v>
      </c>
      <c r="R9460" t="str">
        <f t="shared" si="5065"/>
        <v>High BP</v>
      </c>
      <c r="S9460" t="str">
        <f t="shared" si="5066"/>
        <v>High Cost</v>
      </c>
    </row>
    <row r="9461" spans="1:19" x14ac:dyDescent="0.3">
      <c r="A9461">
        <v>54</v>
      </c>
      <c r="B9461" t="s">
        <v>15</v>
      </c>
      <c r="C9461">
        <v>33</v>
      </c>
      <c r="D9461">
        <v>128</v>
      </c>
      <c r="E9461">
        <v>77</v>
      </c>
      <c r="F9461">
        <v>233.6</v>
      </c>
      <c r="G9461">
        <v>128.19999999999999</v>
      </c>
      <c r="H9461">
        <v>68</v>
      </c>
      <c r="I9461">
        <v>0</v>
      </c>
      <c r="J9461" t="s">
        <v>16</v>
      </c>
      <c r="K9461" t="s">
        <v>26</v>
      </c>
      <c r="L9461" t="s">
        <v>22</v>
      </c>
      <c r="M9461">
        <v>12.2</v>
      </c>
      <c r="N9461">
        <v>21857.84</v>
      </c>
      <c r="O9461" t="s">
        <v>19</v>
      </c>
      <c r="P9461" t="str">
        <f t="shared" ref="P9461" si="5093">IF(A9458&lt;30,"18-29",IF(A9458&lt;45,"30-44",IF(A9458&lt;60,"45-59",IF(A9458&lt;75,"60-74","75+"))))</f>
        <v>60-74</v>
      </c>
      <c r="Q9461" t="str">
        <f>IF(PatientData[[#This Row],[bmi]]&lt;18.5,"Underweight",
IF(PatientData[[#This Row],[bmi]]&lt;25,"Normal",
IF(PatientData[[#This Row],[bmi]]&lt;30,"Overweight","Obese")))</f>
        <v>Obese</v>
      </c>
      <c r="R9461" t="str">
        <f t="shared" si="5065"/>
        <v>High BP</v>
      </c>
      <c r="S9461" t="str">
        <f t="shared" si="5066"/>
        <v>High Cost</v>
      </c>
    </row>
    <row r="9462" spans="1:19" x14ac:dyDescent="0.3">
      <c r="A9462">
        <v>62</v>
      </c>
      <c r="B9462" t="s">
        <v>20</v>
      </c>
      <c r="C9462">
        <v>37.299999999999997</v>
      </c>
      <c r="D9462">
        <v>132</v>
      </c>
      <c r="E9462">
        <v>77</v>
      </c>
      <c r="F9462">
        <v>240.4</v>
      </c>
      <c r="G9462">
        <v>108.2</v>
      </c>
      <c r="H9462">
        <v>89</v>
      </c>
      <c r="I9462">
        <v>2</v>
      </c>
      <c r="J9462" t="s">
        <v>16</v>
      </c>
      <c r="K9462" t="s">
        <v>21</v>
      </c>
      <c r="L9462" t="s">
        <v>25</v>
      </c>
      <c r="M9462">
        <v>19.399999999999999</v>
      </c>
      <c r="N9462">
        <v>32730.33</v>
      </c>
      <c r="O9462" t="s">
        <v>19</v>
      </c>
      <c r="P9462" t="str">
        <f t="shared" ref="P9462" si="5094">IF(A9462&lt;30,"18-29",IF(A9462&lt;45,"30-44",IF(A9462&lt;60,"45-59",IF(A9462&lt;75,"60-74","75+"))))</f>
        <v>60-74</v>
      </c>
      <c r="Q9462" t="str">
        <f>IF(PatientData[[#This Row],[bmi]]&lt;18.5,"Underweight",
IF(PatientData[[#This Row],[bmi]]&lt;25,"Normal",
IF(PatientData[[#This Row],[bmi]]&lt;30,"Overweight","Obese")))</f>
        <v>Obese</v>
      </c>
      <c r="R9462" t="str">
        <f t="shared" si="5065"/>
        <v>High BP</v>
      </c>
      <c r="S9462" t="str">
        <f t="shared" si="5066"/>
        <v>High Cost</v>
      </c>
    </row>
    <row r="9463" spans="1:19" x14ac:dyDescent="0.3">
      <c r="A9463">
        <v>63</v>
      </c>
      <c r="B9463" t="s">
        <v>15</v>
      </c>
      <c r="C9463">
        <v>37.700000000000003</v>
      </c>
      <c r="D9463">
        <v>139</v>
      </c>
      <c r="E9463">
        <v>83</v>
      </c>
      <c r="F9463">
        <v>292.8</v>
      </c>
      <c r="G9463">
        <v>186</v>
      </c>
      <c r="H9463">
        <v>53</v>
      </c>
      <c r="I9463">
        <v>0</v>
      </c>
      <c r="J9463" t="s">
        <v>27</v>
      </c>
      <c r="K9463" t="s">
        <v>21</v>
      </c>
      <c r="L9463" t="s">
        <v>25</v>
      </c>
      <c r="M9463">
        <v>6.1</v>
      </c>
      <c r="N9463">
        <v>11615.11</v>
      </c>
      <c r="O9463" t="s">
        <v>19</v>
      </c>
      <c r="P9463" t="str">
        <f t="shared" ref="P9463" si="5095">IF(A9460&lt;30,"18-29",IF(A9460&lt;45,"30-44",IF(A9460&lt;60,"45-59",IF(A9460&lt;75,"60-74","75+"))))</f>
        <v>45-59</v>
      </c>
      <c r="Q9463" t="str">
        <f>IF(PatientData[[#This Row],[bmi]]&lt;18.5,"Underweight",
IF(PatientData[[#This Row],[bmi]]&lt;25,"Normal",
IF(PatientData[[#This Row],[bmi]]&lt;30,"Overweight","Obese")))</f>
        <v>Obese</v>
      </c>
      <c r="R9463" t="str">
        <f t="shared" si="5065"/>
        <v>High BP</v>
      </c>
      <c r="S9463" t="str">
        <f t="shared" si="5066"/>
        <v>Normal Cost</v>
      </c>
    </row>
    <row r="9464" spans="1:19" x14ac:dyDescent="0.3">
      <c r="A9464">
        <v>80</v>
      </c>
      <c r="B9464" t="s">
        <v>20</v>
      </c>
      <c r="C9464">
        <v>37.4</v>
      </c>
      <c r="D9464">
        <v>139</v>
      </c>
      <c r="E9464">
        <v>76</v>
      </c>
      <c r="F9464">
        <v>266.60000000000002</v>
      </c>
      <c r="G9464">
        <v>101</v>
      </c>
      <c r="H9464">
        <v>59</v>
      </c>
      <c r="I9464">
        <v>2</v>
      </c>
      <c r="J9464" t="s">
        <v>27</v>
      </c>
      <c r="K9464" t="s">
        <v>21</v>
      </c>
      <c r="L9464" t="s">
        <v>25</v>
      </c>
      <c r="M9464">
        <v>7.7</v>
      </c>
      <c r="N9464">
        <v>15581.24</v>
      </c>
      <c r="O9464" t="s">
        <v>19</v>
      </c>
      <c r="P9464" t="str">
        <f t="shared" ref="P9464" si="5096">IF(A9464&lt;30,"18-29",IF(A9464&lt;45,"30-44",IF(A9464&lt;60,"45-59",IF(A9464&lt;75,"60-74","75+"))))</f>
        <v>75+</v>
      </c>
      <c r="Q9464" t="str">
        <f>IF(PatientData[[#This Row],[bmi]]&lt;18.5,"Underweight",
IF(PatientData[[#This Row],[bmi]]&lt;25,"Normal",
IF(PatientData[[#This Row],[bmi]]&lt;30,"Overweight","Obese")))</f>
        <v>Obese</v>
      </c>
      <c r="R9464" t="str">
        <f t="shared" si="5065"/>
        <v>High BP</v>
      </c>
      <c r="S9464" t="str">
        <f t="shared" si="5066"/>
        <v>High Cost</v>
      </c>
    </row>
    <row r="9465" spans="1:19" x14ac:dyDescent="0.3">
      <c r="A9465">
        <v>58</v>
      </c>
      <c r="B9465" t="s">
        <v>15</v>
      </c>
      <c r="C9465">
        <v>31.1</v>
      </c>
      <c r="D9465">
        <v>113</v>
      </c>
      <c r="E9465">
        <v>73</v>
      </c>
      <c r="F9465">
        <v>233.1</v>
      </c>
      <c r="G9465">
        <v>115.9</v>
      </c>
      <c r="H9465">
        <v>66</v>
      </c>
      <c r="I9465">
        <v>0</v>
      </c>
      <c r="J9465" t="s">
        <v>24</v>
      </c>
      <c r="K9465" t="s">
        <v>21</v>
      </c>
      <c r="L9465" t="s">
        <v>18</v>
      </c>
      <c r="M9465">
        <v>3.5</v>
      </c>
      <c r="N9465">
        <v>10239.98</v>
      </c>
      <c r="O9465" t="s">
        <v>19</v>
      </c>
      <c r="P9465" t="str">
        <f t="shared" ref="P9465" si="5097">IF(A9462&lt;30,"18-29",IF(A9462&lt;45,"30-44",IF(A9462&lt;60,"45-59",IF(A9462&lt;75,"60-74","75+"))))</f>
        <v>60-74</v>
      </c>
      <c r="Q9465" t="str">
        <f>IF(PatientData[[#This Row],[bmi]]&lt;18.5,"Underweight",
IF(PatientData[[#This Row],[bmi]]&lt;25,"Normal",
IF(PatientData[[#This Row],[bmi]]&lt;30,"Overweight","Obese")))</f>
        <v>Obese</v>
      </c>
      <c r="R9465" t="str">
        <f t="shared" si="5065"/>
        <v>Normal BP</v>
      </c>
      <c r="S9465" t="str">
        <f t="shared" si="5066"/>
        <v>Normal Cost</v>
      </c>
    </row>
    <row r="9466" spans="1:19" x14ac:dyDescent="0.3">
      <c r="A9466">
        <v>59</v>
      </c>
      <c r="B9466" t="s">
        <v>20</v>
      </c>
      <c r="C9466">
        <v>37.4</v>
      </c>
      <c r="D9466">
        <v>141</v>
      </c>
      <c r="E9466">
        <v>75</v>
      </c>
      <c r="F9466">
        <v>230</v>
      </c>
      <c r="G9466">
        <v>98.3</v>
      </c>
      <c r="H9466">
        <v>93</v>
      </c>
      <c r="I9466">
        <v>1</v>
      </c>
      <c r="J9466" t="s">
        <v>16</v>
      </c>
      <c r="K9466" t="s">
        <v>26</v>
      </c>
      <c r="L9466" t="s">
        <v>18</v>
      </c>
      <c r="M9466">
        <v>8</v>
      </c>
      <c r="N9466">
        <v>14678.17</v>
      </c>
      <c r="O9466" t="s">
        <v>19</v>
      </c>
      <c r="P9466" t="str">
        <f t="shared" ref="P9466:P9470" si="5098">IF(A9466&lt;30,"18-29",IF(A9466&lt;45,"30-44",IF(A9466&lt;60,"45-59",IF(A9466&lt;75,"60-74","75+"))))</f>
        <v>45-59</v>
      </c>
      <c r="Q9466" t="str">
        <f>IF(PatientData[[#This Row],[bmi]]&lt;18.5,"Underweight",
IF(PatientData[[#This Row],[bmi]]&lt;25,"Normal",
IF(PatientData[[#This Row],[bmi]]&lt;30,"Overweight","Obese")))</f>
        <v>Obese</v>
      </c>
      <c r="R9466" t="str">
        <f t="shared" si="5065"/>
        <v>High BP</v>
      </c>
      <c r="S9466" t="str">
        <f t="shared" si="5066"/>
        <v>Normal Cost</v>
      </c>
    </row>
    <row r="9467" spans="1:19" x14ac:dyDescent="0.3">
      <c r="A9467">
        <v>70</v>
      </c>
      <c r="B9467" t="s">
        <v>20</v>
      </c>
      <c r="C9467">
        <v>37.4</v>
      </c>
      <c r="D9467">
        <v>119</v>
      </c>
      <c r="E9467">
        <v>74</v>
      </c>
      <c r="F9467">
        <v>284.10000000000002</v>
      </c>
      <c r="G9467">
        <v>137.80000000000001</v>
      </c>
      <c r="H9467">
        <v>83</v>
      </c>
      <c r="I9467">
        <v>1</v>
      </c>
      <c r="J9467" t="s">
        <v>16</v>
      </c>
      <c r="K9467" t="s">
        <v>28</v>
      </c>
      <c r="L9467" t="s">
        <v>18</v>
      </c>
      <c r="M9467">
        <v>16</v>
      </c>
      <c r="N9467">
        <v>24514.68</v>
      </c>
      <c r="O9467" t="s">
        <v>19</v>
      </c>
      <c r="P9467" t="str">
        <f t="shared" si="5098"/>
        <v>60-74</v>
      </c>
      <c r="Q9467" t="str">
        <f>IF(PatientData[[#This Row],[bmi]]&lt;18.5,"Underweight",
IF(PatientData[[#This Row],[bmi]]&lt;25,"Normal",
IF(PatientData[[#This Row],[bmi]]&lt;30,"Overweight","Obese")))</f>
        <v>Obese</v>
      </c>
      <c r="R9467" t="str">
        <f t="shared" si="5065"/>
        <v>Normal BP</v>
      </c>
      <c r="S9467" t="str">
        <f t="shared" si="5066"/>
        <v>High Cost</v>
      </c>
    </row>
    <row r="9468" spans="1:19" x14ac:dyDescent="0.3">
      <c r="A9468">
        <v>43</v>
      </c>
      <c r="B9468" t="s">
        <v>20</v>
      </c>
      <c r="C9468">
        <v>37.5</v>
      </c>
      <c r="D9468">
        <v>131</v>
      </c>
      <c r="E9468">
        <v>72</v>
      </c>
      <c r="F9468">
        <v>251.7</v>
      </c>
      <c r="G9468">
        <v>143.80000000000001</v>
      </c>
      <c r="H9468">
        <v>85</v>
      </c>
      <c r="I9468">
        <v>3</v>
      </c>
      <c r="J9468" t="s">
        <v>16</v>
      </c>
      <c r="K9468" t="s">
        <v>17</v>
      </c>
      <c r="L9468" t="s">
        <v>18</v>
      </c>
      <c r="M9468">
        <v>6.1</v>
      </c>
      <c r="N9468">
        <v>12548.16</v>
      </c>
      <c r="O9468" t="s">
        <v>19</v>
      </c>
      <c r="P9468" t="str">
        <f t="shared" si="5098"/>
        <v>30-44</v>
      </c>
      <c r="Q9468" t="str">
        <f>IF(PatientData[[#This Row],[bmi]]&lt;18.5,"Underweight",
IF(PatientData[[#This Row],[bmi]]&lt;25,"Normal",
IF(PatientData[[#This Row],[bmi]]&lt;30,"Overweight","Obese")))</f>
        <v>Obese</v>
      </c>
      <c r="R9468" t="str">
        <f t="shared" si="5065"/>
        <v>High BP</v>
      </c>
      <c r="S9468" t="str">
        <f t="shared" si="5066"/>
        <v>Normal Cost</v>
      </c>
    </row>
    <row r="9469" spans="1:19" x14ac:dyDescent="0.3">
      <c r="A9469">
        <v>60</v>
      </c>
      <c r="B9469" t="s">
        <v>20</v>
      </c>
      <c r="C9469">
        <v>37.5</v>
      </c>
      <c r="D9469">
        <v>142</v>
      </c>
      <c r="E9469">
        <v>86</v>
      </c>
      <c r="F9469">
        <v>247.8</v>
      </c>
      <c r="G9469">
        <v>108.2</v>
      </c>
      <c r="H9469">
        <v>58</v>
      </c>
      <c r="I9469">
        <v>0</v>
      </c>
      <c r="J9469" t="s">
        <v>27</v>
      </c>
      <c r="K9469" t="s">
        <v>26</v>
      </c>
      <c r="L9469" t="s">
        <v>22</v>
      </c>
      <c r="M9469">
        <v>5.0999999999999996</v>
      </c>
      <c r="N9469">
        <v>7129.72</v>
      </c>
      <c r="O9469" t="s">
        <v>19</v>
      </c>
      <c r="P9469" t="str">
        <f t="shared" si="5098"/>
        <v>60-74</v>
      </c>
      <c r="Q9469" t="str">
        <f>IF(PatientData[[#This Row],[bmi]]&lt;18.5,"Underweight",
IF(PatientData[[#This Row],[bmi]]&lt;25,"Normal",
IF(PatientData[[#This Row],[bmi]]&lt;30,"Overweight","Obese")))</f>
        <v>Obese</v>
      </c>
      <c r="R9469" t="str">
        <f t="shared" si="5065"/>
        <v>High BP</v>
      </c>
      <c r="S9469" t="str">
        <f t="shared" si="5066"/>
        <v>Normal Cost</v>
      </c>
    </row>
    <row r="9470" spans="1:19" x14ac:dyDescent="0.3">
      <c r="A9470">
        <v>71</v>
      </c>
      <c r="B9470" t="s">
        <v>20</v>
      </c>
      <c r="C9470">
        <v>37.5</v>
      </c>
      <c r="D9470">
        <v>142</v>
      </c>
      <c r="E9470">
        <v>88</v>
      </c>
      <c r="F9470">
        <v>259.10000000000002</v>
      </c>
      <c r="G9470">
        <v>107.3</v>
      </c>
      <c r="H9470">
        <v>80</v>
      </c>
      <c r="I9470">
        <v>0</v>
      </c>
      <c r="J9470" t="s">
        <v>16</v>
      </c>
      <c r="K9470" t="s">
        <v>28</v>
      </c>
      <c r="L9470" t="s">
        <v>18</v>
      </c>
      <c r="M9470">
        <v>8</v>
      </c>
      <c r="N9470">
        <v>19785.580000000002</v>
      </c>
      <c r="O9470" t="s">
        <v>19</v>
      </c>
      <c r="P9470" t="str">
        <f t="shared" si="5098"/>
        <v>60-74</v>
      </c>
      <c r="Q9470" t="str">
        <f>IF(PatientData[[#This Row],[bmi]]&lt;18.5,"Underweight",
IF(PatientData[[#This Row],[bmi]]&lt;25,"Normal",
IF(PatientData[[#This Row],[bmi]]&lt;30,"Overweight","Obese")))</f>
        <v>Obese</v>
      </c>
      <c r="R9470" t="str">
        <f t="shared" si="5065"/>
        <v>High BP</v>
      </c>
      <c r="S9470" t="str">
        <f t="shared" si="5066"/>
        <v>High Cost</v>
      </c>
    </row>
    <row r="9471" spans="1:19" x14ac:dyDescent="0.3">
      <c r="A9471">
        <v>89</v>
      </c>
      <c r="B9471" t="s">
        <v>15</v>
      </c>
      <c r="C9471">
        <v>30.7</v>
      </c>
      <c r="D9471">
        <v>127</v>
      </c>
      <c r="E9471">
        <v>74</v>
      </c>
      <c r="F9471">
        <v>245.6</v>
      </c>
      <c r="G9471">
        <v>95.1</v>
      </c>
      <c r="H9471">
        <v>76</v>
      </c>
      <c r="I9471">
        <v>2</v>
      </c>
      <c r="J9471" t="s">
        <v>24</v>
      </c>
      <c r="K9471" t="s">
        <v>21</v>
      </c>
      <c r="L9471" t="s">
        <v>18</v>
      </c>
      <c r="M9471">
        <v>11.7</v>
      </c>
      <c r="N9471">
        <v>22569.73</v>
      </c>
      <c r="O9471" t="s">
        <v>19</v>
      </c>
      <c r="P9471" t="str">
        <f t="shared" ref="P9471:P9472" si="5099">IF(A9468&lt;30,"18-29",IF(A9468&lt;45,"30-44",IF(A9468&lt;60,"45-59",IF(A9468&lt;75,"60-74","75+"))))</f>
        <v>30-44</v>
      </c>
      <c r="Q9471" t="str">
        <f>IF(PatientData[[#This Row],[bmi]]&lt;18.5,"Underweight",
IF(PatientData[[#This Row],[bmi]]&lt;25,"Normal",
IF(PatientData[[#This Row],[bmi]]&lt;30,"Overweight","Obese")))</f>
        <v>Obese</v>
      </c>
      <c r="R9471" t="str">
        <f t="shared" si="5065"/>
        <v>High BP</v>
      </c>
      <c r="S9471" t="str">
        <f t="shared" si="5066"/>
        <v>High Cost</v>
      </c>
    </row>
    <row r="9472" spans="1:19" x14ac:dyDescent="0.3">
      <c r="A9472">
        <v>75</v>
      </c>
      <c r="B9472" t="s">
        <v>15</v>
      </c>
      <c r="C9472">
        <v>31.7</v>
      </c>
      <c r="D9472">
        <v>135</v>
      </c>
      <c r="E9472">
        <v>82</v>
      </c>
      <c r="F9472">
        <v>275.7</v>
      </c>
      <c r="G9472">
        <v>124.3</v>
      </c>
      <c r="H9472">
        <v>63</v>
      </c>
      <c r="I9472">
        <v>1</v>
      </c>
      <c r="J9472" t="s">
        <v>16</v>
      </c>
      <c r="K9472" t="s">
        <v>21</v>
      </c>
      <c r="L9472" t="s">
        <v>25</v>
      </c>
      <c r="M9472">
        <v>6.9</v>
      </c>
      <c r="N9472">
        <v>14629.61</v>
      </c>
      <c r="O9472" t="s">
        <v>19</v>
      </c>
      <c r="P9472" t="str">
        <f t="shared" si="5099"/>
        <v>60-74</v>
      </c>
      <c r="Q9472" t="str">
        <f>IF(PatientData[[#This Row],[bmi]]&lt;18.5,"Underweight",
IF(PatientData[[#This Row],[bmi]]&lt;25,"Normal",
IF(PatientData[[#This Row],[bmi]]&lt;30,"Overweight","Obese")))</f>
        <v>Obese</v>
      </c>
      <c r="R9472" t="str">
        <f t="shared" si="5065"/>
        <v>High BP</v>
      </c>
      <c r="S9472" t="str">
        <f t="shared" si="5066"/>
        <v>Normal Cost</v>
      </c>
    </row>
    <row r="9473" spans="1:19" x14ac:dyDescent="0.3">
      <c r="A9473">
        <v>47</v>
      </c>
      <c r="B9473" t="s">
        <v>20</v>
      </c>
      <c r="C9473">
        <v>37.6</v>
      </c>
      <c r="D9473">
        <v>132</v>
      </c>
      <c r="E9473">
        <v>78</v>
      </c>
      <c r="F9473">
        <v>231.3</v>
      </c>
      <c r="G9473">
        <v>165.2</v>
      </c>
      <c r="H9473">
        <v>72</v>
      </c>
      <c r="I9473">
        <v>3</v>
      </c>
      <c r="J9473" t="s">
        <v>27</v>
      </c>
      <c r="K9473" t="s">
        <v>17</v>
      </c>
      <c r="L9473" t="s">
        <v>22</v>
      </c>
      <c r="M9473">
        <v>2.2999999999999998</v>
      </c>
      <c r="N9473">
        <v>5635.11</v>
      </c>
      <c r="O9473" t="s">
        <v>19</v>
      </c>
      <c r="P9473" t="str">
        <f t="shared" ref="P9473:P9474" si="5100">IF(A9473&lt;30,"18-29",IF(A9473&lt;45,"30-44",IF(A9473&lt;60,"45-59",IF(A9473&lt;75,"60-74","75+"))))</f>
        <v>45-59</v>
      </c>
      <c r="Q9473" t="str">
        <f>IF(PatientData[[#This Row],[bmi]]&lt;18.5,"Underweight",
IF(PatientData[[#This Row],[bmi]]&lt;25,"Normal",
IF(PatientData[[#This Row],[bmi]]&lt;30,"Overweight","Obese")))</f>
        <v>Obese</v>
      </c>
      <c r="R9473" t="str">
        <f t="shared" si="5065"/>
        <v>High BP</v>
      </c>
      <c r="S9473" t="str">
        <f t="shared" si="5066"/>
        <v>Normal Cost</v>
      </c>
    </row>
    <row r="9474" spans="1:19" x14ac:dyDescent="0.3">
      <c r="A9474">
        <v>58</v>
      </c>
      <c r="B9474" t="s">
        <v>20</v>
      </c>
      <c r="C9474">
        <v>37.6</v>
      </c>
      <c r="D9474">
        <v>128</v>
      </c>
      <c r="E9474">
        <v>76</v>
      </c>
      <c r="F9474">
        <v>255.9</v>
      </c>
      <c r="G9474">
        <v>137.69999999999999</v>
      </c>
      <c r="H9474">
        <v>85</v>
      </c>
      <c r="I9474">
        <v>1</v>
      </c>
      <c r="J9474" t="s">
        <v>27</v>
      </c>
      <c r="K9474" t="s">
        <v>17</v>
      </c>
      <c r="L9474" t="s">
        <v>18</v>
      </c>
      <c r="M9474">
        <v>5</v>
      </c>
      <c r="N9474">
        <v>9882.2800000000007</v>
      </c>
      <c r="O9474" t="s">
        <v>19</v>
      </c>
      <c r="P9474" t="str">
        <f t="shared" si="5100"/>
        <v>45-59</v>
      </c>
      <c r="Q9474" t="str">
        <f>IF(PatientData[[#This Row],[bmi]]&lt;18.5,"Underweight",
IF(PatientData[[#This Row],[bmi]]&lt;25,"Normal",
IF(PatientData[[#This Row],[bmi]]&lt;30,"Overweight","Obese")))</f>
        <v>Obese</v>
      </c>
      <c r="R9474" t="str">
        <f t="shared" si="5065"/>
        <v>High BP</v>
      </c>
      <c r="S9474" t="str">
        <f t="shared" si="5066"/>
        <v>Normal Cost</v>
      </c>
    </row>
    <row r="9475" spans="1:19" x14ac:dyDescent="0.3">
      <c r="A9475">
        <v>36</v>
      </c>
      <c r="B9475" t="s">
        <v>15</v>
      </c>
      <c r="C9475">
        <v>22.5</v>
      </c>
      <c r="D9475">
        <v>107</v>
      </c>
      <c r="E9475">
        <v>62</v>
      </c>
      <c r="F9475">
        <v>201.5</v>
      </c>
      <c r="G9475">
        <v>85.6</v>
      </c>
      <c r="H9475">
        <v>87</v>
      </c>
      <c r="I9475">
        <v>0</v>
      </c>
      <c r="J9475" t="s">
        <v>16</v>
      </c>
      <c r="K9475" t="s">
        <v>21</v>
      </c>
      <c r="L9475" t="s">
        <v>18</v>
      </c>
      <c r="M9475">
        <v>7.6</v>
      </c>
      <c r="N9475">
        <v>16807.52</v>
      </c>
      <c r="O9475" t="s">
        <v>19</v>
      </c>
      <c r="P9475" t="str">
        <f t="shared" ref="P9475" si="5101">IF(A9472&lt;30,"18-29",IF(A9472&lt;45,"30-44",IF(A9472&lt;60,"45-59",IF(A9472&lt;75,"60-74","75+"))))</f>
        <v>75+</v>
      </c>
      <c r="Q9475" t="str">
        <f>IF(PatientData[[#This Row],[bmi]]&lt;18.5,"Underweight",
IF(PatientData[[#This Row],[bmi]]&lt;25,"Normal",
IF(PatientData[[#This Row],[bmi]]&lt;30,"Overweight","Obese")))</f>
        <v>Normal</v>
      </c>
      <c r="R9475" t="str">
        <f t="shared" ref="R9475:R9538" si="5102">IF(AND(D9475&lt;120,E9475&lt;80),"Normal BP","High BP")</f>
        <v>Normal BP</v>
      </c>
      <c r="S9475" t="str">
        <f t="shared" ref="S9475:S9538" si="5103">IF(N9475&gt;15000,"High Cost","Normal Cost")</f>
        <v>High Cost</v>
      </c>
    </row>
    <row r="9476" spans="1:19" x14ac:dyDescent="0.3">
      <c r="A9476">
        <v>32</v>
      </c>
      <c r="B9476" t="s">
        <v>20</v>
      </c>
      <c r="C9476">
        <v>37.6</v>
      </c>
      <c r="D9476">
        <v>122</v>
      </c>
      <c r="E9476">
        <v>79</v>
      </c>
      <c r="F9476">
        <v>238.5</v>
      </c>
      <c r="G9476">
        <v>149.19999999999999</v>
      </c>
      <c r="H9476">
        <v>83</v>
      </c>
      <c r="I9476">
        <v>1</v>
      </c>
      <c r="J9476" t="s">
        <v>16</v>
      </c>
      <c r="K9476" t="s">
        <v>28</v>
      </c>
      <c r="L9476" t="s">
        <v>22</v>
      </c>
      <c r="M9476">
        <v>12.1</v>
      </c>
      <c r="N9476">
        <v>24515.48</v>
      </c>
      <c r="O9476" t="s">
        <v>19</v>
      </c>
      <c r="P9476" t="str">
        <f t="shared" ref="P9476:P9479" si="5104">IF(A9476&lt;30,"18-29",IF(A9476&lt;45,"30-44",IF(A9476&lt;60,"45-59",IF(A9476&lt;75,"60-74","75+"))))</f>
        <v>30-44</v>
      </c>
      <c r="Q9476" t="str">
        <f>IF(PatientData[[#This Row],[bmi]]&lt;18.5,"Underweight",
IF(PatientData[[#This Row],[bmi]]&lt;25,"Normal",
IF(PatientData[[#This Row],[bmi]]&lt;30,"Overweight","Obese")))</f>
        <v>Obese</v>
      </c>
      <c r="R9476" t="str">
        <f t="shared" si="5102"/>
        <v>High BP</v>
      </c>
      <c r="S9476" t="str">
        <f t="shared" si="5103"/>
        <v>High Cost</v>
      </c>
    </row>
    <row r="9477" spans="1:19" x14ac:dyDescent="0.3">
      <c r="A9477">
        <v>63</v>
      </c>
      <c r="B9477" t="s">
        <v>20</v>
      </c>
      <c r="C9477">
        <v>37.6</v>
      </c>
      <c r="D9477">
        <v>140</v>
      </c>
      <c r="E9477">
        <v>87</v>
      </c>
      <c r="F9477">
        <v>247.6</v>
      </c>
      <c r="G9477">
        <v>130</v>
      </c>
      <c r="H9477">
        <v>75</v>
      </c>
      <c r="I9477">
        <v>0</v>
      </c>
      <c r="J9477" t="s">
        <v>24</v>
      </c>
      <c r="K9477" t="s">
        <v>17</v>
      </c>
      <c r="L9477" t="s">
        <v>18</v>
      </c>
      <c r="M9477">
        <v>10.9</v>
      </c>
      <c r="N9477">
        <v>18018.849999999999</v>
      </c>
      <c r="O9477" t="s">
        <v>19</v>
      </c>
      <c r="P9477" t="str">
        <f t="shared" si="5104"/>
        <v>60-74</v>
      </c>
      <c r="Q9477" t="str">
        <f>IF(PatientData[[#This Row],[bmi]]&lt;18.5,"Underweight",
IF(PatientData[[#This Row],[bmi]]&lt;25,"Normal",
IF(PatientData[[#This Row],[bmi]]&lt;30,"Overweight","Obese")))</f>
        <v>Obese</v>
      </c>
      <c r="R9477" t="str">
        <f t="shared" si="5102"/>
        <v>High BP</v>
      </c>
      <c r="S9477" t="str">
        <f t="shared" si="5103"/>
        <v>High Cost</v>
      </c>
    </row>
    <row r="9478" spans="1:19" x14ac:dyDescent="0.3">
      <c r="A9478">
        <v>61</v>
      </c>
      <c r="B9478" t="s">
        <v>20</v>
      </c>
      <c r="C9478">
        <v>37.700000000000003</v>
      </c>
      <c r="D9478">
        <v>151</v>
      </c>
      <c r="E9478">
        <v>100</v>
      </c>
      <c r="F9478">
        <v>252.8</v>
      </c>
      <c r="G9478">
        <v>108.5</v>
      </c>
      <c r="H9478">
        <v>90</v>
      </c>
      <c r="I9478">
        <v>0</v>
      </c>
      <c r="J9478" t="s">
        <v>16</v>
      </c>
      <c r="K9478" t="s">
        <v>21</v>
      </c>
      <c r="L9478" t="s">
        <v>18</v>
      </c>
      <c r="M9478">
        <v>6.8</v>
      </c>
      <c r="N9478">
        <v>15175.53</v>
      </c>
      <c r="O9478" t="s">
        <v>19</v>
      </c>
      <c r="P9478" t="str">
        <f t="shared" si="5104"/>
        <v>60-74</v>
      </c>
      <c r="Q9478" t="str">
        <f>IF(PatientData[[#This Row],[bmi]]&lt;18.5,"Underweight",
IF(PatientData[[#This Row],[bmi]]&lt;25,"Normal",
IF(PatientData[[#This Row],[bmi]]&lt;30,"Overweight","Obese")))</f>
        <v>Obese</v>
      </c>
      <c r="R9478" t="str">
        <f t="shared" si="5102"/>
        <v>High BP</v>
      </c>
      <c r="S9478" t="str">
        <f t="shared" si="5103"/>
        <v>High Cost</v>
      </c>
    </row>
    <row r="9479" spans="1:19" x14ac:dyDescent="0.3">
      <c r="A9479">
        <v>57</v>
      </c>
      <c r="B9479" t="s">
        <v>20</v>
      </c>
      <c r="C9479">
        <v>37.700000000000003</v>
      </c>
      <c r="D9479">
        <v>123</v>
      </c>
      <c r="E9479">
        <v>71</v>
      </c>
      <c r="F9479">
        <v>259</v>
      </c>
      <c r="G9479">
        <v>146.30000000000001</v>
      </c>
      <c r="H9479">
        <v>93</v>
      </c>
      <c r="I9479">
        <v>5</v>
      </c>
      <c r="J9479" t="s">
        <v>16</v>
      </c>
      <c r="K9479" t="s">
        <v>17</v>
      </c>
      <c r="L9479" t="s">
        <v>18</v>
      </c>
      <c r="M9479">
        <v>5.6</v>
      </c>
      <c r="N9479">
        <v>11966.13</v>
      </c>
      <c r="O9479" t="s">
        <v>19</v>
      </c>
      <c r="P9479" t="str">
        <f t="shared" si="5104"/>
        <v>45-59</v>
      </c>
      <c r="Q9479" t="str">
        <f>IF(PatientData[[#This Row],[bmi]]&lt;18.5,"Underweight",
IF(PatientData[[#This Row],[bmi]]&lt;25,"Normal",
IF(PatientData[[#This Row],[bmi]]&lt;30,"Overweight","Obese")))</f>
        <v>Obese</v>
      </c>
      <c r="R9479" t="str">
        <f t="shared" si="5102"/>
        <v>High BP</v>
      </c>
      <c r="S9479" t="str">
        <f t="shared" si="5103"/>
        <v>Normal Cost</v>
      </c>
    </row>
    <row r="9480" spans="1:19" x14ac:dyDescent="0.3">
      <c r="A9480">
        <v>41</v>
      </c>
      <c r="B9480" t="s">
        <v>15</v>
      </c>
      <c r="C9480">
        <v>37.700000000000003</v>
      </c>
      <c r="D9480">
        <v>136</v>
      </c>
      <c r="E9480">
        <v>75</v>
      </c>
      <c r="F9480">
        <v>261.89999999999998</v>
      </c>
      <c r="G9480">
        <v>124.4</v>
      </c>
      <c r="H9480">
        <v>75</v>
      </c>
      <c r="I9480">
        <v>6</v>
      </c>
      <c r="J9480" t="s">
        <v>16</v>
      </c>
      <c r="K9480" t="s">
        <v>21</v>
      </c>
      <c r="L9480" t="s">
        <v>18</v>
      </c>
      <c r="M9480">
        <v>13.7</v>
      </c>
      <c r="N9480">
        <v>23943.3</v>
      </c>
      <c r="O9480" t="s">
        <v>19</v>
      </c>
      <c r="P9480" t="str">
        <f t="shared" ref="P9480:P9483" si="5105">IF(A9477&lt;30,"18-29",IF(A9477&lt;45,"30-44",IF(A9477&lt;60,"45-59",IF(A9477&lt;75,"60-74","75+"))))</f>
        <v>60-74</v>
      </c>
      <c r="Q9480" t="str">
        <f>IF(PatientData[[#This Row],[bmi]]&lt;18.5,"Underweight",
IF(PatientData[[#This Row],[bmi]]&lt;25,"Normal",
IF(PatientData[[#This Row],[bmi]]&lt;30,"Overweight","Obese")))</f>
        <v>Obese</v>
      </c>
      <c r="R9480" t="str">
        <f t="shared" si="5102"/>
        <v>High BP</v>
      </c>
      <c r="S9480" t="str">
        <f t="shared" si="5103"/>
        <v>High Cost</v>
      </c>
    </row>
    <row r="9481" spans="1:19" x14ac:dyDescent="0.3">
      <c r="A9481">
        <v>65</v>
      </c>
      <c r="B9481" t="s">
        <v>15</v>
      </c>
      <c r="C9481">
        <v>22.1</v>
      </c>
      <c r="D9481">
        <v>140</v>
      </c>
      <c r="E9481">
        <v>73</v>
      </c>
      <c r="F9481">
        <v>235.6</v>
      </c>
      <c r="G9481">
        <v>145.69999999999999</v>
      </c>
      <c r="H9481">
        <v>79</v>
      </c>
      <c r="I9481">
        <v>1</v>
      </c>
      <c r="J9481" t="s">
        <v>27</v>
      </c>
      <c r="K9481" t="s">
        <v>17</v>
      </c>
      <c r="L9481" t="s">
        <v>22</v>
      </c>
      <c r="M9481">
        <v>3.8</v>
      </c>
      <c r="N9481">
        <v>8201.41</v>
      </c>
      <c r="O9481" t="s">
        <v>19</v>
      </c>
      <c r="P9481" t="str">
        <f t="shared" si="5105"/>
        <v>60-74</v>
      </c>
      <c r="Q9481" t="str">
        <f>IF(PatientData[[#This Row],[bmi]]&lt;18.5,"Underweight",
IF(PatientData[[#This Row],[bmi]]&lt;25,"Normal",
IF(PatientData[[#This Row],[bmi]]&lt;30,"Overweight","Obese")))</f>
        <v>Normal</v>
      </c>
      <c r="R9481" t="str">
        <f t="shared" si="5102"/>
        <v>High BP</v>
      </c>
      <c r="S9481" t="str">
        <f t="shared" si="5103"/>
        <v>Normal Cost</v>
      </c>
    </row>
    <row r="9482" spans="1:19" x14ac:dyDescent="0.3">
      <c r="A9482">
        <v>63</v>
      </c>
      <c r="B9482" t="s">
        <v>15</v>
      </c>
      <c r="C9482">
        <v>20.5</v>
      </c>
      <c r="D9482">
        <v>121</v>
      </c>
      <c r="E9482">
        <v>76</v>
      </c>
      <c r="F9482">
        <v>192.4</v>
      </c>
      <c r="G9482">
        <v>106</v>
      </c>
      <c r="H9482">
        <v>70</v>
      </c>
      <c r="I9482">
        <v>2</v>
      </c>
      <c r="J9482" t="s">
        <v>16</v>
      </c>
      <c r="K9482" t="s">
        <v>21</v>
      </c>
      <c r="L9482" t="s">
        <v>18</v>
      </c>
      <c r="M9482">
        <v>7.4</v>
      </c>
      <c r="N9482">
        <v>19126.02</v>
      </c>
      <c r="O9482" t="s">
        <v>19</v>
      </c>
      <c r="P9482" t="str">
        <f t="shared" si="5105"/>
        <v>45-59</v>
      </c>
      <c r="Q9482" t="str">
        <f>IF(PatientData[[#This Row],[bmi]]&lt;18.5,"Underweight",
IF(PatientData[[#This Row],[bmi]]&lt;25,"Normal",
IF(PatientData[[#This Row],[bmi]]&lt;30,"Overweight","Obese")))</f>
        <v>Normal</v>
      </c>
      <c r="R9482" t="str">
        <f t="shared" si="5102"/>
        <v>High BP</v>
      </c>
      <c r="S9482" t="str">
        <f t="shared" si="5103"/>
        <v>High Cost</v>
      </c>
    </row>
    <row r="9483" spans="1:19" x14ac:dyDescent="0.3">
      <c r="A9483">
        <v>34</v>
      </c>
      <c r="B9483" t="s">
        <v>15</v>
      </c>
      <c r="C9483">
        <v>24.2</v>
      </c>
      <c r="D9483">
        <v>114</v>
      </c>
      <c r="E9483">
        <v>72</v>
      </c>
      <c r="F9483">
        <v>198</v>
      </c>
      <c r="G9483">
        <v>80.7</v>
      </c>
      <c r="H9483">
        <v>77</v>
      </c>
      <c r="I9483">
        <v>2</v>
      </c>
      <c r="J9483" t="s">
        <v>16</v>
      </c>
      <c r="K9483" t="s">
        <v>21</v>
      </c>
      <c r="L9483" t="s">
        <v>18</v>
      </c>
      <c r="M9483">
        <v>11.1</v>
      </c>
      <c r="N9483">
        <v>21841.62</v>
      </c>
      <c r="O9483" t="s">
        <v>19</v>
      </c>
      <c r="P9483" t="str">
        <f t="shared" si="5105"/>
        <v>30-44</v>
      </c>
      <c r="Q9483" t="str">
        <f>IF(PatientData[[#This Row],[bmi]]&lt;18.5,"Underweight",
IF(PatientData[[#This Row],[bmi]]&lt;25,"Normal",
IF(PatientData[[#This Row],[bmi]]&lt;30,"Overweight","Obese")))</f>
        <v>Normal</v>
      </c>
      <c r="R9483" t="str">
        <f t="shared" si="5102"/>
        <v>Normal BP</v>
      </c>
      <c r="S9483" t="str">
        <f t="shared" si="5103"/>
        <v>High Cost</v>
      </c>
    </row>
    <row r="9484" spans="1:19" x14ac:dyDescent="0.3">
      <c r="A9484">
        <v>53</v>
      </c>
      <c r="B9484" t="s">
        <v>20</v>
      </c>
      <c r="C9484">
        <v>37.700000000000003</v>
      </c>
      <c r="D9484">
        <v>122</v>
      </c>
      <c r="E9484">
        <v>77</v>
      </c>
      <c r="F9484">
        <v>249.9</v>
      </c>
      <c r="G9484">
        <v>158.9</v>
      </c>
      <c r="H9484">
        <v>78</v>
      </c>
      <c r="I9484">
        <v>1</v>
      </c>
      <c r="J9484" t="s">
        <v>24</v>
      </c>
      <c r="K9484" t="s">
        <v>21</v>
      </c>
      <c r="L9484" t="s">
        <v>22</v>
      </c>
      <c r="M9484">
        <v>5.6</v>
      </c>
      <c r="N9484">
        <v>12913.81</v>
      </c>
      <c r="O9484" t="s">
        <v>19</v>
      </c>
      <c r="P9484" t="str">
        <f t="shared" ref="P9484:P9487" si="5106">IF(A9484&lt;30,"18-29",IF(A9484&lt;45,"30-44",IF(A9484&lt;60,"45-59",IF(A9484&lt;75,"60-74","75+"))))</f>
        <v>45-59</v>
      </c>
      <c r="Q9484" t="str">
        <f>IF(PatientData[[#This Row],[bmi]]&lt;18.5,"Underweight",
IF(PatientData[[#This Row],[bmi]]&lt;25,"Normal",
IF(PatientData[[#This Row],[bmi]]&lt;30,"Overweight","Obese")))</f>
        <v>Obese</v>
      </c>
      <c r="R9484" t="str">
        <f t="shared" si="5102"/>
        <v>High BP</v>
      </c>
      <c r="S9484" t="str">
        <f t="shared" si="5103"/>
        <v>Normal Cost</v>
      </c>
    </row>
    <row r="9485" spans="1:19" x14ac:dyDescent="0.3">
      <c r="A9485">
        <v>92</v>
      </c>
      <c r="B9485" t="s">
        <v>20</v>
      </c>
      <c r="C9485">
        <v>37.700000000000003</v>
      </c>
      <c r="D9485">
        <v>158</v>
      </c>
      <c r="E9485">
        <v>96</v>
      </c>
      <c r="F9485">
        <v>249.6</v>
      </c>
      <c r="G9485">
        <v>160.80000000000001</v>
      </c>
      <c r="H9485">
        <v>72</v>
      </c>
      <c r="I9485">
        <v>3</v>
      </c>
      <c r="J9485" t="s">
        <v>16</v>
      </c>
      <c r="K9485" t="s">
        <v>17</v>
      </c>
      <c r="L9485" t="s">
        <v>18</v>
      </c>
      <c r="M9485">
        <v>6.8</v>
      </c>
      <c r="N9485">
        <v>12728.1</v>
      </c>
      <c r="O9485" t="s">
        <v>19</v>
      </c>
      <c r="P9485" t="str">
        <f t="shared" si="5106"/>
        <v>75+</v>
      </c>
      <c r="Q9485" t="str">
        <f>IF(PatientData[[#This Row],[bmi]]&lt;18.5,"Underweight",
IF(PatientData[[#This Row],[bmi]]&lt;25,"Normal",
IF(PatientData[[#This Row],[bmi]]&lt;30,"Overweight","Obese")))</f>
        <v>Obese</v>
      </c>
      <c r="R9485" t="str">
        <f t="shared" si="5102"/>
        <v>High BP</v>
      </c>
      <c r="S9485" t="str">
        <f t="shared" si="5103"/>
        <v>Normal Cost</v>
      </c>
    </row>
    <row r="9486" spans="1:19" x14ac:dyDescent="0.3">
      <c r="A9486">
        <v>63</v>
      </c>
      <c r="B9486" t="s">
        <v>20</v>
      </c>
      <c r="C9486">
        <v>37.700000000000003</v>
      </c>
      <c r="D9486">
        <v>132</v>
      </c>
      <c r="E9486">
        <v>82</v>
      </c>
      <c r="F9486">
        <v>258.39999999999998</v>
      </c>
      <c r="G9486">
        <v>164.3</v>
      </c>
      <c r="H9486">
        <v>78</v>
      </c>
      <c r="I9486">
        <v>1</v>
      </c>
      <c r="J9486" t="s">
        <v>27</v>
      </c>
      <c r="K9486" t="s">
        <v>17</v>
      </c>
      <c r="L9486" t="s">
        <v>18</v>
      </c>
      <c r="M9486">
        <v>2.7</v>
      </c>
      <c r="N9486">
        <v>5242.6400000000003</v>
      </c>
      <c r="O9486" t="s">
        <v>19</v>
      </c>
      <c r="P9486" t="str">
        <f t="shared" si="5106"/>
        <v>60-74</v>
      </c>
      <c r="Q9486" t="str">
        <f>IF(PatientData[[#This Row],[bmi]]&lt;18.5,"Underweight",
IF(PatientData[[#This Row],[bmi]]&lt;25,"Normal",
IF(PatientData[[#This Row],[bmi]]&lt;30,"Overweight","Obese")))</f>
        <v>Obese</v>
      </c>
      <c r="R9486" t="str">
        <f t="shared" si="5102"/>
        <v>High BP</v>
      </c>
      <c r="S9486" t="str">
        <f t="shared" si="5103"/>
        <v>Normal Cost</v>
      </c>
    </row>
    <row r="9487" spans="1:19" x14ac:dyDescent="0.3">
      <c r="A9487">
        <v>74</v>
      </c>
      <c r="B9487" t="s">
        <v>20</v>
      </c>
      <c r="C9487">
        <v>37.700000000000003</v>
      </c>
      <c r="D9487">
        <v>137</v>
      </c>
      <c r="E9487">
        <v>86</v>
      </c>
      <c r="F9487">
        <v>265.5</v>
      </c>
      <c r="G9487">
        <v>150.5</v>
      </c>
      <c r="H9487">
        <v>91</v>
      </c>
      <c r="I9487">
        <v>0</v>
      </c>
      <c r="J9487" t="s">
        <v>16</v>
      </c>
      <c r="K9487" t="s">
        <v>17</v>
      </c>
      <c r="L9487" t="s">
        <v>25</v>
      </c>
      <c r="M9487">
        <v>7.8</v>
      </c>
      <c r="N9487">
        <v>13823.66</v>
      </c>
      <c r="O9487" t="s">
        <v>19</v>
      </c>
      <c r="P9487" t="str">
        <f t="shared" si="5106"/>
        <v>60-74</v>
      </c>
      <c r="Q9487" t="str">
        <f>IF(PatientData[[#This Row],[bmi]]&lt;18.5,"Underweight",
IF(PatientData[[#This Row],[bmi]]&lt;25,"Normal",
IF(PatientData[[#This Row],[bmi]]&lt;30,"Overweight","Obese")))</f>
        <v>Obese</v>
      </c>
      <c r="R9487" t="str">
        <f t="shared" si="5102"/>
        <v>High BP</v>
      </c>
      <c r="S9487" t="str">
        <f t="shared" si="5103"/>
        <v>Normal Cost</v>
      </c>
    </row>
    <row r="9488" spans="1:19" x14ac:dyDescent="0.3">
      <c r="A9488">
        <v>73</v>
      </c>
      <c r="B9488" t="s">
        <v>15</v>
      </c>
      <c r="C9488">
        <v>36.200000000000003</v>
      </c>
      <c r="D9488">
        <v>127</v>
      </c>
      <c r="E9488">
        <v>78</v>
      </c>
      <c r="F9488">
        <v>252.5</v>
      </c>
      <c r="G9488">
        <v>170.6</v>
      </c>
      <c r="H9488">
        <v>72</v>
      </c>
      <c r="I9488">
        <v>0</v>
      </c>
      <c r="J9488" t="s">
        <v>27</v>
      </c>
      <c r="K9488" t="s">
        <v>17</v>
      </c>
      <c r="L9488" t="s">
        <v>25</v>
      </c>
      <c r="M9488">
        <v>1</v>
      </c>
      <c r="N9488">
        <v>3242.1</v>
      </c>
      <c r="O9488" t="s">
        <v>19</v>
      </c>
      <c r="P9488" t="str">
        <f t="shared" ref="P9488:P9491" si="5107">IF(A9485&lt;30,"18-29",IF(A9485&lt;45,"30-44",IF(A9485&lt;60,"45-59",IF(A9485&lt;75,"60-74","75+"))))</f>
        <v>75+</v>
      </c>
      <c r="Q9488" t="str">
        <f>IF(PatientData[[#This Row],[bmi]]&lt;18.5,"Underweight",
IF(PatientData[[#This Row],[bmi]]&lt;25,"Normal",
IF(PatientData[[#This Row],[bmi]]&lt;30,"Overweight","Obese")))</f>
        <v>Obese</v>
      </c>
      <c r="R9488" t="str">
        <f t="shared" si="5102"/>
        <v>High BP</v>
      </c>
      <c r="S9488" t="str">
        <f t="shared" si="5103"/>
        <v>Normal Cost</v>
      </c>
    </row>
    <row r="9489" spans="1:19" x14ac:dyDescent="0.3">
      <c r="A9489">
        <v>56</v>
      </c>
      <c r="B9489" t="s">
        <v>15</v>
      </c>
      <c r="C9489">
        <v>12.8</v>
      </c>
      <c r="D9489">
        <v>131</v>
      </c>
      <c r="E9489">
        <v>82</v>
      </c>
      <c r="F9489">
        <v>244.5</v>
      </c>
      <c r="G9489">
        <v>140.6</v>
      </c>
      <c r="H9489">
        <v>76</v>
      </c>
      <c r="I9489">
        <v>1</v>
      </c>
      <c r="J9489" t="s">
        <v>16</v>
      </c>
      <c r="K9489" t="s">
        <v>28</v>
      </c>
      <c r="L9489" t="s">
        <v>22</v>
      </c>
      <c r="M9489">
        <v>7.1</v>
      </c>
      <c r="N9489">
        <v>17017.87</v>
      </c>
      <c r="O9489" t="s">
        <v>19</v>
      </c>
      <c r="P9489" t="str">
        <f t="shared" si="5107"/>
        <v>60-74</v>
      </c>
      <c r="Q9489" t="str">
        <f>IF(PatientData[[#This Row],[bmi]]&lt;18.5,"Underweight",
IF(PatientData[[#This Row],[bmi]]&lt;25,"Normal",
IF(PatientData[[#This Row],[bmi]]&lt;30,"Overweight","Obese")))</f>
        <v>Underweight</v>
      </c>
      <c r="R9489" t="str">
        <f t="shared" si="5102"/>
        <v>High BP</v>
      </c>
      <c r="S9489" t="str">
        <f t="shared" si="5103"/>
        <v>High Cost</v>
      </c>
    </row>
    <row r="9490" spans="1:19" x14ac:dyDescent="0.3">
      <c r="A9490">
        <v>82</v>
      </c>
      <c r="B9490" t="s">
        <v>15</v>
      </c>
      <c r="C9490">
        <v>32.200000000000003</v>
      </c>
      <c r="D9490">
        <v>130</v>
      </c>
      <c r="E9490">
        <v>80</v>
      </c>
      <c r="F9490">
        <v>300</v>
      </c>
      <c r="G9490">
        <v>150.30000000000001</v>
      </c>
      <c r="H9490">
        <v>85</v>
      </c>
      <c r="I9490">
        <v>1</v>
      </c>
      <c r="J9490" t="s">
        <v>24</v>
      </c>
      <c r="K9490" t="s">
        <v>17</v>
      </c>
      <c r="L9490" t="s">
        <v>18</v>
      </c>
      <c r="M9490">
        <v>3.8</v>
      </c>
      <c r="N9490">
        <v>7282.59</v>
      </c>
      <c r="O9490" t="s">
        <v>23</v>
      </c>
      <c r="P9490" t="str">
        <f t="shared" si="5107"/>
        <v>60-74</v>
      </c>
      <c r="Q9490" t="str">
        <f>IF(PatientData[[#This Row],[bmi]]&lt;18.5,"Underweight",
IF(PatientData[[#This Row],[bmi]]&lt;25,"Normal",
IF(PatientData[[#This Row],[bmi]]&lt;30,"Overweight","Obese")))</f>
        <v>Obese</v>
      </c>
      <c r="R9490" t="str">
        <f t="shared" si="5102"/>
        <v>High BP</v>
      </c>
      <c r="S9490" t="str">
        <f t="shared" si="5103"/>
        <v>Normal Cost</v>
      </c>
    </row>
    <row r="9491" spans="1:19" x14ac:dyDescent="0.3">
      <c r="A9491">
        <v>60</v>
      </c>
      <c r="B9491" t="s">
        <v>15</v>
      </c>
      <c r="C9491">
        <v>31.5</v>
      </c>
      <c r="D9491">
        <v>144</v>
      </c>
      <c r="E9491">
        <v>77</v>
      </c>
      <c r="F9491">
        <v>236</v>
      </c>
      <c r="G9491">
        <v>129.30000000000001</v>
      </c>
      <c r="H9491">
        <v>81</v>
      </c>
      <c r="I9491">
        <v>2</v>
      </c>
      <c r="J9491" t="s">
        <v>16</v>
      </c>
      <c r="K9491" t="s">
        <v>26</v>
      </c>
      <c r="L9491" t="s">
        <v>18</v>
      </c>
      <c r="M9491">
        <v>4.8</v>
      </c>
      <c r="N9491">
        <v>8643.86</v>
      </c>
      <c r="O9491" t="s">
        <v>19</v>
      </c>
      <c r="P9491" t="str">
        <f t="shared" si="5107"/>
        <v>60-74</v>
      </c>
      <c r="Q9491" t="str">
        <f>IF(PatientData[[#This Row],[bmi]]&lt;18.5,"Underweight",
IF(PatientData[[#This Row],[bmi]]&lt;25,"Normal",
IF(PatientData[[#This Row],[bmi]]&lt;30,"Overweight","Obese")))</f>
        <v>Obese</v>
      </c>
      <c r="R9491" t="str">
        <f t="shared" si="5102"/>
        <v>High BP</v>
      </c>
      <c r="S9491" t="str">
        <f t="shared" si="5103"/>
        <v>Normal Cost</v>
      </c>
    </row>
    <row r="9492" spans="1:19" x14ac:dyDescent="0.3">
      <c r="A9492">
        <v>91</v>
      </c>
      <c r="B9492" t="s">
        <v>20</v>
      </c>
      <c r="C9492">
        <v>37.700000000000003</v>
      </c>
      <c r="D9492">
        <v>129</v>
      </c>
      <c r="E9492">
        <v>82</v>
      </c>
      <c r="F9492">
        <v>300</v>
      </c>
      <c r="G9492">
        <v>124.5</v>
      </c>
      <c r="H9492">
        <v>51</v>
      </c>
      <c r="I9492">
        <v>1</v>
      </c>
      <c r="J9492" t="s">
        <v>27</v>
      </c>
      <c r="K9492" t="s">
        <v>26</v>
      </c>
      <c r="L9492" t="s">
        <v>22</v>
      </c>
      <c r="M9492">
        <v>2.6</v>
      </c>
      <c r="N9492">
        <v>5917.69</v>
      </c>
      <c r="O9492" t="s">
        <v>23</v>
      </c>
      <c r="P9492" t="str">
        <f t="shared" ref="P9492" si="5108">IF(A9492&lt;30,"18-29",IF(A9492&lt;45,"30-44",IF(A9492&lt;60,"45-59",IF(A9492&lt;75,"60-74","75+"))))</f>
        <v>75+</v>
      </c>
      <c r="Q9492" t="str">
        <f>IF(PatientData[[#This Row],[bmi]]&lt;18.5,"Underweight",
IF(PatientData[[#This Row],[bmi]]&lt;25,"Normal",
IF(PatientData[[#This Row],[bmi]]&lt;30,"Overweight","Obese")))</f>
        <v>Obese</v>
      </c>
      <c r="R9492" t="str">
        <f t="shared" si="5102"/>
        <v>High BP</v>
      </c>
      <c r="S9492" t="str">
        <f t="shared" si="5103"/>
        <v>Normal Cost</v>
      </c>
    </row>
    <row r="9493" spans="1:19" x14ac:dyDescent="0.3">
      <c r="A9493">
        <v>72</v>
      </c>
      <c r="B9493" t="s">
        <v>15</v>
      </c>
      <c r="C9493">
        <v>24.3</v>
      </c>
      <c r="D9493">
        <v>137</v>
      </c>
      <c r="E9493">
        <v>93</v>
      </c>
      <c r="F9493">
        <v>205.4</v>
      </c>
      <c r="G9493">
        <v>118.7</v>
      </c>
      <c r="H9493">
        <v>67</v>
      </c>
      <c r="I9493">
        <v>0</v>
      </c>
      <c r="J9493" t="s">
        <v>27</v>
      </c>
      <c r="K9493" t="s">
        <v>17</v>
      </c>
      <c r="L9493" t="s">
        <v>25</v>
      </c>
      <c r="M9493">
        <v>5.8</v>
      </c>
      <c r="N9493">
        <v>12640.73</v>
      </c>
      <c r="O9493" t="s">
        <v>19</v>
      </c>
      <c r="P9493" t="str">
        <f t="shared" ref="P9493:P9495" si="5109">IF(A9490&lt;30,"18-29",IF(A9490&lt;45,"30-44",IF(A9490&lt;60,"45-59",IF(A9490&lt;75,"60-74","75+"))))</f>
        <v>75+</v>
      </c>
      <c r="Q9493" t="str">
        <f>IF(PatientData[[#This Row],[bmi]]&lt;18.5,"Underweight",
IF(PatientData[[#This Row],[bmi]]&lt;25,"Normal",
IF(PatientData[[#This Row],[bmi]]&lt;30,"Overweight","Obese")))</f>
        <v>Normal</v>
      </c>
      <c r="R9493" t="str">
        <f t="shared" si="5102"/>
        <v>High BP</v>
      </c>
      <c r="S9493" t="str">
        <f t="shared" si="5103"/>
        <v>Normal Cost</v>
      </c>
    </row>
    <row r="9494" spans="1:19" x14ac:dyDescent="0.3">
      <c r="A9494">
        <v>88</v>
      </c>
      <c r="B9494" t="s">
        <v>15</v>
      </c>
      <c r="C9494">
        <v>25.1</v>
      </c>
      <c r="D9494">
        <v>128</v>
      </c>
      <c r="E9494">
        <v>79</v>
      </c>
      <c r="F9494">
        <v>232.2</v>
      </c>
      <c r="G9494">
        <v>87.4</v>
      </c>
      <c r="H9494">
        <v>95</v>
      </c>
      <c r="I9494">
        <v>1</v>
      </c>
      <c r="J9494" t="s">
        <v>27</v>
      </c>
      <c r="K9494" t="s">
        <v>26</v>
      </c>
      <c r="L9494" t="s">
        <v>18</v>
      </c>
      <c r="M9494">
        <v>3.6</v>
      </c>
      <c r="N9494">
        <v>6538.49</v>
      </c>
      <c r="O9494" t="s">
        <v>19</v>
      </c>
      <c r="P9494" t="str">
        <f t="shared" si="5109"/>
        <v>60-74</v>
      </c>
      <c r="Q9494" t="str">
        <f>IF(PatientData[[#This Row],[bmi]]&lt;18.5,"Underweight",
IF(PatientData[[#This Row],[bmi]]&lt;25,"Normal",
IF(PatientData[[#This Row],[bmi]]&lt;30,"Overweight","Obese")))</f>
        <v>Overweight</v>
      </c>
      <c r="R9494" t="str">
        <f t="shared" si="5102"/>
        <v>High BP</v>
      </c>
      <c r="S9494" t="str">
        <f t="shared" si="5103"/>
        <v>Normal Cost</v>
      </c>
    </row>
    <row r="9495" spans="1:19" x14ac:dyDescent="0.3">
      <c r="A9495">
        <v>54</v>
      </c>
      <c r="B9495" t="s">
        <v>15</v>
      </c>
      <c r="C9495">
        <v>29.3</v>
      </c>
      <c r="D9495">
        <v>131</v>
      </c>
      <c r="E9495">
        <v>72</v>
      </c>
      <c r="F9495">
        <v>229.3</v>
      </c>
      <c r="G9495">
        <v>147.5</v>
      </c>
      <c r="H9495">
        <v>71</v>
      </c>
      <c r="I9495">
        <v>1</v>
      </c>
      <c r="J9495" t="s">
        <v>16</v>
      </c>
      <c r="K9495" t="s">
        <v>21</v>
      </c>
      <c r="L9495" t="s">
        <v>22</v>
      </c>
      <c r="M9495">
        <v>9.8000000000000007</v>
      </c>
      <c r="N9495">
        <v>20393.87</v>
      </c>
      <c r="O9495" t="s">
        <v>19</v>
      </c>
      <c r="P9495" t="str">
        <f t="shared" si="5109"/>
        <v>75+</v>
      </c>
      <c r="Q9495" t="str">
        <f>IF(PatientData[[#This Row],[bmi]]&lt;18.5,"Underweight",
IF(PatientData[[#This Row],[bmi]]&lt;25,"Normal",
IF(PatientData[[#This Row],[bmi]]&lt;30,"Overweight","Obese")))</f>
        <v>Overweight</v>
      </c>
      <c r="R9495" t="str">
        <f t="shared" si="5102"/>
        <v>High BP</v>
      </c>
      <c r="S9495" t="str">
        <f t="shared" si="5103"/>
        <v>High Cost</v>
      </c>
    </row>
    <row r="9496" spans="1:19" x14ac:dyDescent="0.3">
      <c r="A9496">
        <v>62</v>
      </c>
      <c r="B9496" t="s">
        <v>20</v>
      </c>
      <c r="C9496">
        <v>37.799999999999997</v>
      </c>
      <c r="D9496">
        <v>141</v>
      </c>
      <c r="E9496">
        <v>76</v>
      </c>
      <c r="F9496">
        <v>218.9</v>
      </c>
      <c r="G9496">
        <v>124.7</v>
      </c>
      <c r="H9496">
        <v>70</v>
      </c>
      <c r="I9496">
        <v>1</v>
      </c>
      <c r="J9496" t="s">
        <v>24</v>
      </c>
      <c r="K9496" t="s">
        <v>21</v>
      </c>
      <c r="L9496" t="s">
        <v>18</v>
      </c>
      <c r="M9496">
        <v>7</v>
      </c>
      <c r="N9496">
        <v>14488.94</v>
      </c>
      <c r="O9496" t="s">
        <v>19</v>
      </c>
      <c r="P9496" t="str">
        <f t="shared" ref="P9496" si="5110">IF(A9496&lt;30,"18-29",IF(A9496&lt;45,"30-44",IF(A9496&lt;60,"45-59",IF(A9496&lt;75,"60-74","75+"))))</f>
        <v>60-74</v>
      </c>
      <c r="Q9496" t="str">
        <f>IF(PatientData[[#This Row],[bmi]]&lt;18.5,"Underweight",
IF(PatientData[[#This Row],[bmi]]&lt;25,"Normal",
IF(PatientData[[#This Row],[bmi]]&lt;30,"Overweight","Obese")))</f>
        <v>Obese</v>
      </c>
      <c r="R9496" t="str">
        <f t="shared" si="5102"/>
        <v>High BP</v>
      </c>
      <c r="S9496" t="str">
        <f t="shared" si="5103"/>
        <v>Normal Cost</v>
      </c>
    </row>
    <row r="9497" spans="1:19" x14ac:dyDescent="0.3">
      <c r="A9497">
        <v>51</v>
      </c>
      <c r="B9497" t="s">
        <v>15</v>
      </c>
      <c r="C9497">
        <v>29</v>
      </c>
      <c r="D9497">
        <v>118</v>
      </c>
      <c r="E9497">
        <v>68</v>
      </c>
      <c r="F9497">
        <v>218.8</v>
      </c>
      <c r="G9497">
        <v>90.8</v>
      </c>
      <c r="H9497">
        <v>99</v>
      </c>
      <c r="I9497">
        <v>1</v>
      </c>
      <c r="J9497" t="s">
        <v>16</v>
      </c>
      <c r="K9497" t="s">
        <v>26</v>
      </c>
      <c r="L9497" t="s">
        <v>25</v>
      </c>
      <c r="M9497">
        <v>5.5</v>
      </c>
      <c r="N9497">
        <v>11966.62</v>
      </c>
      <c r="O9497" t="s">
        <v>19</v>
      </c>
      <c r="P9497" t="str">
        <f t="shared" ref="P9497" si="5111">IF(A9494&lt;30,"18-29",IF(A9494&lt;45,"30-44",IF(A9494&lt;60,"45-59",IF(A9494&lt;75,"60-74","75+"))))</f>
        <v>75+</v>
      </c>
      <c r="Q9497" t="str">
        <f>IF(PatientData[[#This Row],[bmi]]&lt;18.5,"Underweight",
IF(PatientData[[#This Row],[bmi]]&lt;25,"Normal",
IF(PatientData[[#This Row],[bmi]]&lt;30,"Overweight","Obese")))</f>
        <v>Overweight</v>
      </c>
      <c r="R9497" t="str">
        <f t="shared" si="5102"/>
        <v>Normal BP</v>
      </c>
      <c r="S9497" t="str">
        <f t="shared" si="5103"/>
        <v>Normal Cost</v>
      </c>
    </row>
    <row r="9498" spans="1:19" x14ac:dyDescent="0.3">
      <c r="A9498">
        <v>95</v>
      </c>
      <c r="B9498" t="s">
        <v>20</v>
      </c>
      <c r="C9498">
        <v>37.799999999999997</v>
      </c>
      <c r="D9498">
        <v>146</v>
      </c>
      <c r="E9498">
        <v>85</v>
      </c>
      <c r="F9498">
        <v>254.5</v>
      </c>
      <c r="G9498">
        <v>136.6</v>
      </c>
      <c r="H9498">
        <v>70</v>
      </c>
      <c r="I9498">
        <v>2</v>
      </c>
      <c r="J9498" t="s">
        <v>24</v>
      </c>
      <c r="K9498" t="s">
        <v>21</v>
      </c>
      <c r="L9498" t="s">
        <v>18</v>
      </c>
      <c r="M9498">
        <v>7.1</v>
      </c>
      <c r="N9498">
        <v>17753.09</v>
      </c>
      <c r="O9498" t="s">
        <v>19</v>
      </c>
      <c r="P9498" t="str">
        <f t="shared" ref="P9498" si="5112">IF(A9498&lt;30,"18-29",IF(A9498&lt;45,"30-44",IF(A9498&lt;60,"45-59",IF(A9498&lt;75,"60-74","75+"))))</f>
        <v>75+</v>
      </c>
      <c r="Q9498" t="str">
        <f>IF(PatientData[[#This Row],[bmi]]&lt;18.5,"Underweight",
IF(PatientData[[#This Row],[bmi]]&lt;25,"Normal",
IF(PatientData[[#This Row],[bmi]]&lt;30,"Overweight","Obese")))</f>
        <v>Obese</v>
      </c>
      <c r="R9498" t="str">
        <f t="shared" si="5102"/>
        <v>High BP</v>
      </c>
      <c r="S9498" t="str">
        <f t="shared" si="5103"/>
        <v>High Cost</v>
      </c>
    </row>
    <row r="9499" spans="1:19" x14ac:dyDescent="0.3">
      <c r="A9499">
        <v>49</v>
      </c>
      <c r="B9499" t="s">
        <v>15</v>
      </c>
      <c r="C9499">
        <v>23.9</v>
      </c>
      <c r="D9499">
        <v>119</v>
      </c>
      <c r="E9499">
        <v>72</v>
      </c>
      <c r="F9499">
        <v>201.9</v>
      </c>
      <c r="G9499">
        <v>100</v>
      </c>
      <c r="H9499">
        <v>79</v>
      </c>
      <c r="I9499">
        <v>1</v>
      </c>
      <c r="J9499" t="s">
        <v>27</v>
      </c>
      <c r="K9499" t="s">
        <v>21</v>
      </c>
      <c r="L9499" t="s">
        <v>18</v>
      </c>
      <c r="M9499">
        <v>5.0999999999999996</v>
      </c>
      <c r="N9499">
        <v>11163.53</v>
      </c>
      <c r="O9499" t="s">
        <v>19</v>
      </c>
      <c r="P9499" t="str">
        <f t="shared" ref="P9499" si="5113">IF(A9496&lt;30,"18-29",IF(A9496&lt;45,"30-44",IF(A9496&lt;60,"45-59",IF(A9496&lt;75,"60-74","75+"))))</f>
        <v>60-74</v>
      </c>
      <c r="Q9499" t="str">
        <f>IF(PatientData[[#This Row],[bmi]]&lt;18.5,"Underweight",
IF(PatientData[[#This Row],[bmi]]&lt;25,"Normal",
IF(PatientData[[#This Row],[bmi]]&lt;30,"Overweight","Obese")))</f>
        <v>Normal</v>
      </c>
      <c r="R9499" t="str">
        <f t="shared" si="5102"/>
        <v>Normal BP</v>
      </c>
      <c r="S9499" t="str">
        <f t="shared" si="5103"/>
        <v>Normal Cost</v>
      </c>
    </row>
    <row r="9500" spans="1:19" x14ac:dyDescent="0.3">
      <c r="A9500">
        <v>52</v>
      </c>
      <c r="B9500" t="s">
        <v>20</v>
      </c>
      <c r="C9500">
        <v>37.799999999999997</v>
      </c>
      <c r="D9500">
        <v>129</v>
      </c>
      <c r="E9500">
        <v>80</v>
      </c>
      <c r="F9500">
        <v>234.2</v>
      </c>
      <c r="G9500">
        <v>155.19999999999999</v>
      </c>
      <c r="H9500">
        <v>93</v>
      </c>
      <c r="I9500">
        <v>2</v>
      </c>
      <c r="J9500" t="s">
        <v>16</v>
      </c>
      <c r="K9500" t="s">
        <v>26</v>
      </c>
      <c r="L9500" t="s">
        <v>22</v>
      </c>
      <c r="M9500">
        <v>6.1</v>
      </c>
      <c r="N9500">
        <v>12874.16</v>
      </c>
      <c r="O9500" t="s">
        <v>19</v>
      </c>
      <c r="P9500" t="str">
        <f t="shared" ref="P9500" si="5114">IF(A9500&lt;30,"18-29",IF(A9500&lt;45,"30-44",IF(A9500&lt;60,"45-59",IF(A9500&lt;75,"60-74","75+"))))</f>
        <v>45-59</v>
      </c>
      <c r="Q9500" t="str">
        <f>IF(PatientData[[#This Row],[bmi]]&lt;18.5,"Underweight",
IF(PatientData[[#This Row],[bmi]]&lt;25,"Normal",
IF(PatientData[[#This Row],[bmi]]&lt;30,"Overweight","Obese")))</f>
        <v>Obese</v>
      </c>
      <c r="R9500" t="str">
        <f t="shared" si="5102"/>
        <v>High BP</v>
      </c>
      <c r="S9500" t="str">
        <f t="shared" si="5103"/>
        <v>Normal Cost</v>
      </c>
    </row>
    <row r="9501" spans="1:19" x14ac:dyDescent="0.3">
      <c r="A9501">
        <v>88</v>
      </c>
      <c r="B9501" t="s">
        <v>15</v>
      </c>
      <c r="C9501">
        <v>27.5</v>
      </c>
      <c r="D9501">
        <v>122</v>
      </c>
      <c r="E9501">
        <v>72</v>
      </c>
      <c r="F9501">
        <v>250</v>
      </c>
      <c r="G9501">
        <v>132</v>
      </c>
      <c r="H9501">
        <v>80</v>
      </c>
      <c r="I9501">
        <v>1</v>
      </c>
      <c r="J9501" t="s">
        <v>24</v>
      </c>
      <c r="K9501" t="s">
        <v>21</v>
      </c>
      <c r="L9501" t="s">
        <v>22</v>
      </c>
      <c r="M9501">
        <v>9.1</v>
      </c>
      <c r="N9501">
        <v>20053.54</v>
      </c>
      <c r="O9501" t="s">
        <v>19</v>
      </c>
      <c r="P9501" t="str">
        <f t="shared" ref="P9501" si="5115">IF(A9498&lt;30,"18-29",IF(A9498&lt;45,"30-44",IF(A9498&lt;60,"45-59",IF(A9498&lt;75,"60-74","75+"))))</f>
        <v>75+</v>
      </c>
      <c r="Q9501" t="str">
        <f>IF(PatientData[[#This Row],[bmi]]&lt;18.5,"Underweight",
IF(PatientData[[#This Row],[bmi]]&lt;25,"Normal",
IF(PatientData[[#This Row],[bmi]]&lt;30,"Overweight","Obese")))</f>
        <v>Overweight</v>
      </c>
      <c r="R9501" t="str">
        <f t="shared" si="5102"/>
        <v>High BP</v>
      </c>
      <c r="S9501" t="str">
        <f t="shared" si="5103"/>
        <v>High Cost</v>
      </c>
    </row>
    <row r="9502" spans="1:19" x14ac:dyDescent="0.3">
      <c r="A9502">
        <v>70</v>
      </c>
      <c r="B9502" t="s">
        <v>20</v>
      </c>
      <c r="C9502">
        <v>37.799999999999997</v>
      </c>
      <c r="D9502">
        <v>125</v>
      </c>
      <c r="E9502">
        <v>69</v>
      </c>
      <c r="F9502">
        <v>240.4</v>
      </c>
      <c r="G9502">
        <v>146</v>
      </c>
      <c r="H9502">
        <v>93</v>
      </c>
      <c r="I9502">
        <v>1</v>
      </c>
      <c r="J9502" t="s">
        <v>16</v>
      </c>
      <c r="K9502" t="s">
        <v>17</v>
      </c>
      <c r="L9502" t="s">
        <v>25</v>
      </c>
      <c r="M9502">
        <v>5.4</v>
      </c>
      <c r="N9502">
        <v>11046.82</v>
      </c>
      <c r="O9502" t="s">
        <v>19</v>
      </c>
      <c r="P9502" t="str">
        <f t="shared" ref="P9502:P9505" si="5116">IF(A9502&lt;30,"18-29",IF(A9502&lt;45,"30-44",IF(A9502&lt;60,"45-59",IF(A9502&lt;75,"60-74","75+"))))</f>
        <v>60-74</v>
      </c>
      <c r="Q9502" t="str">
        <f>IF(PatientData[[#This Row],[bmi]]&lt;18.5,"Underweight",
IF(PatientData[[#This Row],[bmi]]&lt;25,"Normal",
IF(PatientData[[#This Row],[bmi]]&lt;30,"Overweight","Obese")))</f>
        <v>Obese</v>
      </c>
      <c r="R9502" t="str">
        <f t="shared" si="5102"/>
        <v>High BP</v>
      </c>
      <c r="S9502" t="str">
        <f t="shared" si="5103"/>
        <v>Normal Cost</v>
      </c>
    </row>
    <row r="9503" spans="1:19" x14ac:dyDescent="0.3">
      <c r="A9503">
        <v>95</v>
      </c>
      <c r="B9503" t="s">
        <v>20</v>
      </c>
      <c r="C9503">
        <v>37.799999999999997</v>
      </c>
      <c r="D9503">
        <v>145</v>
      </c>
      <c r="E9503">
        <v>95</v>
      </c>
      <c r="F9503">
        <v>251.8</v>
      </c>
      <c r="G9503">
        <v>137.80000000000001</v>
      </c>
      <c r="H9503">
        <v>61</v>
      </c>
      <c r="I9503">
        <v>1</v>
      </c>
      <c r="J9503" t="s">
        <v>24</v>
      </c>
      <c r="K9503" t="s">
        <v>17</v>
      </c>
      <c r="L9503" t="s">
        <v>25</v>
      </c>
      <c r="M9503">
        <v>3.5</v>
      </c>
      <c r="N9503">
        <v>5420.06</v>
      </c>
      <c r="O9503" t="s">
        <v>19</v>
      </c>
      <c r="P9503" t="str">
        <f t="shared" si="5116"/>
        <v>75+</v>
      </c>
      <c r="Q9503" t="str">
        <f>IF(PatientData[[#This Row],[bmi]]&lt;18.5,"Underweight",
IF(PatientData[[#This Row],[bmi]]&lt;25,"Normal",
IF(PatientData[[#This Row],[bmi]]&lt;30,"Overweight","Obese")))</f>
        <v>Obese</v>
      </c>
      <c r="R9503" t="str">
        <f t="shared" si="5102"/>
        <v>High BP</v>
      </c>
      <c r="S9503" t="str">
        <f t="shared" si="5103"/>
        <v>Normal Cost</v>
      </c>
    </row>
    <row r="9504" spans="1:19" x14ac:dyDescent="0.3">
      <c r="A9504">
        <v>78</v>
      </c>
      <c r="B9504" t="s">
        <v>20</v>
      </c>
      <c r="C9504">
        <v>37.799999999999997</v>
      </c>
      <c r="D9504">
        <v>140</v>
      </c>
      <c r="E9504">
        <v>92</v>
      </c>
      <c r="F9504">
        <v>285.39999999999998</v>
      </c>
      <c r="G9504">
        <v>116.5</v>
      </c>
      <c r="H9504">
        <v>74</v>
      </c>
      <c r="I9504">
        <v>2</v>
      </c>
      <c r="J9504" t="s">
        <v>27</v>
      </c>
      <c r="K9504" t="s">
        <v>21</v>
      </c>
      <c r="L9504" t="s">
        <v>25</v>
      </c>
      <c r="M9504">
        <v>7.6</v>
      </c>
      <c r="N9504">
        <v>16203.5</v>
      </c>
      <c r="O9504" t="s">
        <v>19</v>
      </c>
      <c r="P9504" t="str">
        <f t="shared" si="5116"/>
        <v>75+</v>
      </c>
      <c r="Q9504" t="str">
        <f>IF(PatientData[[#This Row],[bmi]]&lt;18.5,"Underweight",
IF(PatientData[[#This Row],[bmi]]&lt;25,"Normal",
IF(PatientData[[#This Row],[bmi]]&lt;30,"Overweight","Obese")))</f>
        <v>Obese</v>
      </c>
      <c r="R9504" t="str">
        <f t="shared" si="5102"/>
        <v>High BP</v>
      </c>
      <c r="S9504" t="str">
        <f t="shared" si="5103"/>
        <v>High Cost</v>
      </c>
    </row>
    <row r="9505" spans="1:19" x14ac:dyDescent="0.3">
      <c r="A9505">
        <v>73</v>
      </c>
      <c r="B9505" t="s">
        <v>20</v>
      </c>
      <c r="C9505">
        <v>37.799999999999997</v>
      </c>
      <c r="D9505">
        <v>121</v>
      </c>
      <c r="E9505">
        <v>77</v>
      </c>
      <c r="F9505">
        <v>240.1</v>
      </c>
      <c r="G9505">
        <v>107.3</v>
      </c>
      <c r="H9505">
        <v>74</v>
      </c>
      <c r="I9505">
        <v>1</v>
      </c>
      <c r="J9505" t="s">
        <v>27</v>
      </c>
      <c r="K9505" t="s">
        <v>28</v>
      </c>
      <c r="L9505" t="s">
        <v>22</v>
      </c>
      <c r="M9505">
        <v>4.5</v>
      </c>
      <c r="N9505">
        <v>12098.38</v>
      </c>
      <c r="O9505" t="s">
        <v>19</v>
      </c>
      <c r="P9505" t="str">
        <f t="shared" si="5116"/>
        <v>60-74</v>
      </c>
      <c r="Q9505" t="str">
        <f>IF(PatientData[[#This Row],[bmi]]&lt;18.5,"Underweight",
IF(PatientData[[#This Row],[bmi]]&lt;25,"Normal",
IF(PatientData[[#This Row],[bmi]]&lt;30,"Overweight","Obese")))</f>
        <v>Obese</v>
      </c>
      <c r="R9505" t="str">
        <f t="shared" si="5102"/>
        <v>High BP</v>
      </c>
      <c r="S9505" t="str">
        <f t="shared" si="5103"/>
        <v>Normal Cost</v>
      </c>
    </row>
    <row r="9506" spans="1:19" x14ac:dyDescent="0.3">
      <c r="A9506">
        <v>37</v>
      </c>
      <c r="B9506" t="s">
        <v>15</v>
      </c>
      <c r="C9506">
        <v>28.7</v>
      </c>
      <c r="D9506">
        <v>117</v>
      </c>
      <c r="E9506">
        <v>68</v>
      </c>
      <c r="F9506">
        <v>231.1</v>
      </c>
      <c r="G9506">
        <v>123.5</v>
      </c>
      <c r="H9506">
        <v>81</v>
      </c>
      <c r="I9506">
        <v>2</v>
      </c>
      <c r="J9506" t="s">
        <v>16</v>
      </c>
      <c r="K9506" t="s">
        <v>26</v>
      </c>
      <c r="L9506" t="s">
        <v>18</v>
      </c>
      <c r="M9506">
        <v>4.8</v>
      </c>
      <c r="N9506">
        <v>10171.530000000001</v>
      </c>
      <c r="O9506" t="s">
        <v>19</v>
      </c>
      <c r="P9506" t="str">
        <f t="shared" ref="P9506:P9508" si="5117">IF(A9503&lt;30,"18-29",IF(A9503&lt;45,"30-44",IF(A9503&lt;60,"45-59",IF(A9503&lt;75,"60-74","75+"))))</f>
        <v>75+</v>
      </c>
      <c r="Q9506" t="str">
        <f>IF(PatientData[[#This Row],[bmi]]&lt;18.5,"Underweight",
IF(PatientData[[#This Row],[bmi]]&lt;25,"Normal",
IF(PatientData[[#This Row],[bmi]]&lt;30,"Overweight","Obese")))</f>
        <v>Overweight</v>
      </c>
      <c r="R9506" t="str">
        <f t="shared" si="5102"/>
        <v>Normal BP</v>
      </c>
      <c r="S9506" t="str">
        <f t="shared" si="5103"/>
        <v>Normal Cost</v>
      </c>
    </row>
    <row r="9507" spans="1:19" x14ac:dyDescent="0.3">
      <c r="A9507">
        <v>42</v>
      </c>
      <c r="B9507" t="s">
        <v>15</v>
      </c>
      <c r="C9507">
        <v>26</v>
      </c>
      <c r="D9507">
        <v>128</v>
      </c>
      <c r="E9507">
        <v>79</v>
      </c>
      <c r="F9507">
        <v>183.2</v>
      </c>
      <c r="G9507">
        <v>127.1</v>
      </c>
      <c r="H9507">
        <v>90</v>
      </c>
      <c r="I9507">
        <v>0</v>
      </c>
      <c r="J9507" t="s">
        <v>16</v>
      </c>
      <c r="K9507" t="s">
        <v>26</v>
      </c>
      <c r="L9507" t="s">
        <v>22</v>
      </c>
      <c r="M9507">
        <v>5.7</v>
      </c>
      <c r="N9507">
        <v>13029.49</v>
      </c>
      <c r="O9507" t="s">
        <v>19</v>
      </c>
      <c r="P9507" t="str">
        <f t="shared" si="5117"/>
        <v>75+</v>
      </c>
      <c r="Q9507" t="str">
        <f>IF(PatientData[[#This Row],[bmi]]&lt;18.5,"Underweight",
IF(PatientData[[#This Row],[bmi]]&lt;25,"Normal",
IF(PatientData[[#This Row],[bmi]]&lt;30,"Overweight","Obese")))</f>
        <v>Overweight</v>
      </c>
      <c r="R9507" t="str">
        <f t="shared" si="5102"/>
        <v>High BP</v>
      </c>
      <c r="S9507" t="str">
        <f t="shared" si="5103"/>
        <v>Normal Cost</v>
      </c>
    </row>
    <row r="9508" spans="1:19" x14ac:dyDescent="0.3">
      <c r="A9508">
        <v>48</v>
      </c>
      <c r="B9508" t="s">
        <v>15</v>
      </c>
      <c r="C9508">
        <v>21.7</v>
      </c>
      <c r="D9508">
        <v>128</v>
      </c>
      <c r="E9508">
        <v>78</v>
      </c>
      <c r="F9508">
        <v>189</v>
      </c>
      <c r="G9508">
        <v>118.2</v>
      </c>
      <c r="H9508">
        <v>63</v>
      </c>
      <c r="I9508">
        <v>2</v>
      </c>
      <c r="J9508" t="s">
        <v>27</v>
      </c>
      <c r="K9508" t="s">
        <v>26</v>
      </c>
      <c r="L9508" t="s">
        <v>18</v>
      </c>
      <c r="M9508">
        <v>3</v>
      </c>
      <c r="N9508">
        <v>5691.43</v>
      </c>
      <c r="O9508" t="s">
        <v>19</v>
      </c>
      <c r="P9508" t="str">
        <f t="shared" si="5117"/>
        <v>60-74</v>
      </c>
      <c r="Q9508" t="str">
        <f>IF(PatientData[[#This Row],[bmi]]&lt;18.5,"Underweight",
IF(PatientData[[#This Row],[bmi]]&lt;25,"Normal",
IF(PatientData[[#This Row],[bmi]]&lt;30,"Overweight","Obese")))</f>
        <v>Normal</v>
      </c>
      <c r="R9508" t="str">
        <f t="shared" si="5102"/>
        <v>High BP</v>
      </c>
      <c r="S9508" t="str">
        <f t="shared" si="5103"/>
        <v>Normal Cost</v>
      </c>
    </row>
    <row r="9509" spans="1:19" x14ac:dyDescent="0.3">
      <c r="A9509">
        <v>72</v>
      </c>
      <c r="B9509" t="s">
        <v>20</v>
      </c>
      <c r="C9509">
        <v>37.799999999999997</v>
      </c>
      <c r="D9509">
        <v>135</v>
      </c>
      <c r="E9509">
        <v>86</v>
      </c>
      <c r="F9509">
        <v>282.8</v>
      </c>
      <c r="G9509">
        <v>104.5</v>
      </c>
      <c r="H9509">
        <v>68</v>
      </c>
      <c r="I9509">
        <v>1</v>
      </c>
      <c r="J9509" t="s">
        <v>27</v>
      </c>
      <c r="K9509" t="s">
        <v>26</v>
      </c>
      <c r="L9509" t="s">
        <v>18</v>
      </c>
      <c r="M9509">
        <v>1</v>
      </c>
      <c r="N9509">
        <v>3345.39</v>
      </c>
      <c r="O9509" t="s">
        <v>23</v>
      </c>
      <c r="P9509" t="str">
        <f t="shared" ref="P9509" si="5118">IF(A9509&lt;30,"18-29",IF(A9509&lt;45,"30-44",IF(A9509&lt;60,"45-59",IF(A9509&lt;75,"60-74","75+"))))</f>
        <v>60-74</v>
      </c>
      <c r="Q9509" t="str">
        <f>IF(PatientData[[#This Row],[bmi]]&lt;18.5,"Underweight",
IF(PatientData[[#This Row],[bmi]]&lt;25,"Normal",
IF(PatientData[[#This Row],[bmi]]&lt;30,"Overweight","Obese")))</f>
        <v>Obese</v>
      </c>
      <c r="R9509" t="str">
        <f t="shared" si="5102"/>
        <v>High BP</v>
      </c>
      <c r="S9509" t="str">
        <f t="shared" si="5103"/>
        <v>Normal Cost</v>
      </c>
    </row>
    <row r="9510" spans="1:19" x14ac:dyDescent="0.3">
      <c r="A9510">
        <v>73</v>
      </c>
      <c r="B9510" t="s">
        <v>15</v>
      </c>
      <c r="C9510">
        <v>18</v>
      </c>
      <c r="D9510">
        <v>131</v>
      </c>
      <c r="E9510">
        <v>78</v>
      </c>
      <c r="F9510">
        <v>212.4</v>
      </c>
      <c r="G9510">
        <v>110.2</v>
      </c>
      <c r="H9510">
        <v>71</v>
      </c>
      <c r="I9510">
        <v>3</v>
      </c>
      <c r="J9510" t="s">
        <v>27</v>
      </c>
      <c r="K9510" t="s">
        <v>28</v>
      </c>
      <c r="L9510" t="s">
        <v>25</v>
      </c>
      <c r="M9510">
        <v>3.8</v>
      </c>
      <c r="N9510">
        <v>10239.61</v>
      </c>
      <c r="O9510" t="s">
        <v>19</v>
      </c>
      <c r="P9510" t="str">
        <f t="shared" ref="P9510:P9511" si="5119">IF(A9507&lt;30,"18-29",IF(A9507&lt;45,"30-44",IF(A9507&lt;60,"45-59",IF(A9507&lt;75,"60-74","75+"))))</f>
        <v>30-44</v>
      </c>
      <c r="Q9510" t="str">
        <f>IF(PatientData[[#This Row],[bmi]]&lt;18.5,"Underweight",
IF(PatientData[[#This Row],[bmi]]&lt;25,"Normal",
IF(PatientData[[#This Row],[bmi]]&lt;30,"Overweight","Obese")))</f>
        <v>Underweight</v>
      </c>
      <c r="R9510" t="str">
        <f t="shared" si="5102"/>
        <v>High BP</v>
      </c>
      <c r="S9510" t="str">
        <f t="shared" si="5103"/>
        <v>Normal Cost</v>
      </c>
    </row>
    <row r="9511" spans="1:19" x14ac:dyDescent="0.3">
      <c r="A9511">
        <v>92</v>
      </c>
      <c r="B9511" t="s">
        <v>15</v>
      </c>
      <c r="C9511">
        <v>25</v>
      </c>
      <c r="D9511">
        <v>124</v>
      </c>
      <c r="E9511">
        <v>74</v>
      </c>
      <c r="F9511">
        <v>262.3</v>
      </c>
      <c r="G9511">
        <v>148.5</v>
      </c>
      <c r="H9511">
        <v>70</v>
      </c>
      <c r="I9511">
        <v>0</v>
      </c>
      <c r="J9511" t="s">
        <v>27</v>
      </c>
      <c r="K9511" t="s">
        <v>17</v>
      </c>
      <c r="L9511" t="s">
        <v>25</v>
      </c>
      <c r="M9511">
        <v>1.3</v>
      </c>
      <c r="N9511">
        <v>4066.77</v>
      </c>
      <c r="O9511" t="s">
        <v>19</v>
      </c>
      <c r="P9511" t="str">
        <f t="shared" si="5119"/>
        <v>45-59</v>
      </c>
      <c r="Q9511" t="str">
        <f>IF(PatientData[[#This Row],[bmi]]&lt;18.5,"Underweight",
IF(PatientData[[#This Row],[bmi]]&lt;25,"Normal",
IF(PatientData[[#This Row],[bmi]]&lt;30,"Overweight","Obese")))</f>
        <v>Overweight</v>
      </c>
      <c r="R9511" t="str">
        <f t="shared" si="5102"/>
        <v>High BP</v>
      </c>
      <c r="S9511" t="str">
        <f t="shared" si="5103"/>
        <v>Normal Cost</v>
      </c>
    </row>
    <row r="9512" spans="1:19" x14ac:dyDescent="0.3">
      <c r="A9512">
        <v>32</v>
      </c>
      <c r="B9512" t="s">
        <v>20</v>
      </c>
      <c r="C9512">
        <v>37.799999999999997</v>
      </c>
      <c r="D9512">
        <v>116</v>
      </c>
      <c r="E9512">
        <v>71</v>
      </c>
      <c r="F9512">
        <v>219.6</v>
      </c>
      <c r="G9512">
        <v>156.69999999999999</v>
      </c>
      <c r="H9512">
        <v>72</v>
      </c>
      <c r="I9512">
        <v>0</v>
      </c>
      <c r="J9512" t="s">
        <v>27</v>
      </c>
      <c r="K9512" t="s">
        <v>17</v>
      </c>
      <c r="L9512" t="s">
        <v>25</v>
      </c>
      <c r="M9512">
        <v>1.2</v>
      </c>
      <c r="N9512">
        <v>3539.61</v>
      </c>
      <c r="O9512" t="s">
        <v>19</v>
      </c>
      <c r="P9512" t="str">
        <f t="shared" ref="P9512:P9513" si="5120">IF(A9512&lt;30,"18-29",IF(A9512&lt;45,"30-44",IF(A9512&lt;60,"45-59",IF(A9512&lt;75,"60-74","75+"))))</f>
        <v>30-44</v>
      </c>
      <c r="Q9512" t="str">
        <f>IF(PatientData[[#This Row],[bmi]]&lt;18.5,"Underweight",
IF(PatientData[[#This Row],[bmi]]&lt;25,"Normal",
IF(PatientData[[#This Row],[bmi]]&lt;30,"Overweight","Obese")))</f>
        <v>Obese</v>
      </c>
      <c r="R9512" t="str">
        <f t="shared" si="5102"/>
        <v>Normal BP</v>
      </c>
      <c r="S9512" t="str">
        <f t="shared" si="5103"/>
        <v>Normal Cost</v>
      </c>
    </row>
    <row r="9513" spans="1:19" x14ac:dyDescent="0.3">
      <c r="A9513">
        <v>77</v>
      </c>
      <c r="B9513" t="s">
        <v>20</v>
      </c>
      <c r="C9513">
        <v>37.799999999999997</v>
      </c>
      <c r="D9513">
        <v>149</v>
      </c>
      <c r="E9513">
        <v>88</v>
      </c>
      <c r="F9513">
        <v>270.60000000000002</v>
      </c>
      <c r="G9513">
        <v>142.80000000000001</v>
      </c>
      <c r="H9513">
        <v>80</v>
      </c>
      <c r="I9513">
        <v>1</v>
      </c>
      <c r="J9513" t="s">
        <v>16</v>
      </c>
      <c r="K9513" t="s">
        <v>21</v>
      </c>
      <c r="L9513" t="s">
        <v>25</v>
      </c>
      <c r="M9513">
        <v>9.8000000000000007</v>
      </c>
      <c r="N9513">
        <v>20090.740000000002</v>
      </c>
      <c r="O9513" t="s">
        <v>19</v>
      </c>
      <c r="P9513" t="str">
        <f t="shared" si="5120"/>
        <v>75+</v>
      </c>
      <c r="Q9513" t="str">
        <f>IF(PatientData[[#This Row],[bmi]]&lt;18.5,"Underweight",
IF(PatientData[[#This Row],[bmi]]&lt;25,"Normal",
IF(PatientData[[#This Row],[bmi]]&lt;30,"Overweight","Obese")))</f>
        <v>Obese</v>
      </c>
      <c r="R9513" t="str">
        <f t="shared" si="5102"/>
        <v>High BP</v>
      </c>
      <c r="S9513" t="str">
        <f t="shared" si="5103"/>
        <v>High Cost</v>
      </c>
    </row>
    <row r="9514" spans="1:19" x14ac:dyDescent="0.3">
      <c r="A9514">
        <v>65</v>
      </c>
      <c r="B9514" t="s">
        <v>15</v>
      </c>
      <c r="C9514">
        <v>31.9</v>
      </c>
      <c r="D9514">
        <v>130</v>
      </c>
      <c r="E9514">
        <v>75</v>
      </c>
      <c r="F9514">
        <v>247.4</v>
      </c>
      <c r="G9514">
        <v>100.4</v>
      </c>
      <c r="H9514">
        <v>75</v>
      </c>
      <c r="I9514">
        <v>2</v>
      </c>
      <c r="J9514" t="s">
        <v>27</v>
      </c>
      <c r="K9514" t="s">
        <v>28</v>
      </c>
      <c r="L9514" t="s">
        <v>18</v>
      </c>
      <c r="M9514">
        <v>4.3</v>
      </c>
      <c r="N9514">
        <v>11302.92</v>
      </c>
      <c r="O9514" t="s">
        <v>19</v>
      </c>
      <c r="P9514" t="str">
        <f t="shared" ref="P9514" si="5121">IF(A9511&lt;30,"18-29",IF(A9511&lt;45,"30-44",IF(A9511&lt;60,"45-59",IF(A9511&lt;75,"60-74","75+"))))</f>
        <v>75+</v>
      </c>
      <c r="Q9514" t="str">
        <f>IF(PatientData[[#This Row],[bmi]]&lt;18.5,"Underweight",
IF(PatientData[[#This Row],[bmi]]&lt;25,"Normal",
IF(PatientData[[#This Row],[bmi]]&lt;30,"Overweight","Obese")))</f>
        <v>Obese</v>
      </c>
      <c r="R9514" t="str">
        <f t="shared" si="5102"/>
        <v>High BP</v>
      </c>
      <c r="S9514" t="str">
        <f t="shared" si="5103"/>
        <v>Normal Cost</v>
      </c>
    </row>
    <row r="9515" spans="1:19" x14ac:dyDescent="0.3">
      <c r="A9515">
        <v>58</v>
      </c>
      <c r="B9515" t="s">
        <v>20</v>
      </c>
      <c r="C9515">
        <v>37.9</v>
      </c>
      <c r="D9515">
        <v>126</v>
      </c>
      <c r="E9515">
        <v>76</v>
      </c>
      <c r="F9515">
        <v>240.2</v>
      </c>
      <c r="G9515">
        <v>213.8</v>
      </c>
      <c r="H9515">
        <v>80</v>
      </c>
      <c r="I9515">
        <v>1</v>
      </c>
      <c r="J9515" t="s">
        <v>16</v>
      </c>
      <c r="K9515" t="s">
        <v>17</v>
      </c>
      <c r="L9515" t="s">
        <v>22</v>
      </c>
      <c r="M9515">
        <v>6</v>
      </c>
      <c r="N9515">
        <v>12007.72</v>
      </c>
      <c r="O9515" t="s">
        <v>19</v>
      </c>
      <c r="P9515" t="str">
        <f t="shared" ref="P9515:P9516" si="5122">IF(A9515&lt;30,"18-29",IF(A9515&lt;45,"30-44",IF(A9515&lt;60,"45-59",IF(A9515&lt;75,"60-74","75+"))))</f>
        <v>45-59</v>
      </c>
      <c r="Q9515" t="str">
        <f>IF(PatientData[[#This Row],[bmi]]&lt;18.5,"Underweight",
IF(PatientData[[#This Row],[bmi]]&lt;25,"Normal",
IF(PatientData[[#This Row],[bmi]]&lt;30,"Overweight","Obese")))</f>
        <v>Obese</v>
      </c>
      <c r="R9515" t="str">
        <f t="shared" si="5102"/>
        <v>High BP</v>
      </c>
      <c r="S9515" t="str">
        <f t="shared" si="5103"/>
        <v>Normal Cost</v>
      </c>
    </row>
    <row r="9516" spans="1:19" x14ac:dyDescent="0.3">
      <c r="A9516">
        <v>71</v>
      </c>
      <c r="B9516" t="s">
        <v>20</v>
      </c>
      <c r="C9516">
        <v>37.9</v>
      </c>
      <c r="D9516">
        <v>143</v>
      </c>
      <c r="E9516">
        <v>81</v>
      </c>
      <c r="F9516">
        <v>272.89999999999998</v>
      </c>
      <c r="G9516">
        <v>189.3</v>
      </c>
      <c r="H9516">
        <v>96</v>
      </c>
      <c r="I9516">
        <v>0</v>
      </c>
      <c r="J9516" t="s">
        <v>16</v>
      </c>
      <c r="K9516" t="s">
        <v>17</v>
      </c>
      <c r="L9516" t="s">
        <v>22</v>
      </c>
      <c r="M9516">
        <v>6.3</v>
      </c>
      <c r="N9516">
        <v>12383.27</v>
      </c>
      <c r="O9516" t="s">
        <v>19</v>
      </c>
      <c r="P9516" t="str">
        <f t="shared" si="5122"/>
        <v>60-74</v>
      </c>
      <c r="Q9516" t="str">
        <f>IF(PatientData[[#This Row],[bmi]]&lt;18.5,"Underweight",
IF(PatientData[[#This Row],[bmi]]&lt;25,"Normal",
IF(PatientData[[#This Row],[bmi]]&lt;30,"Overweight","Obese")))</f>
        <v>Obese</v>
      </c>
      <c r="R9516" t="str">
        <f t="shared" si="5102"/>
        <v>High BP</v>
      </c>
      <c r="S9516" t="str">
        <f t="shared" si="5103"/>
        <v>Normal Cost</v>
      </c>
    </row>
    <row r="9517" spans="1:19" x14ac:dyDescent="0.3">
      <c r="A9517">
        <v>62</v>
      </c>
      <c r="B9517" t="s">
        <v>15</v>
      </c>
      <c r="C9517">
        <v>31.1</v>
      </c>
      <c r="D9517">
        <v>129</v>
      </c>
      <c r="E9517">
        <v>82</v>
      </c>
      <c r="F9517">
        <v>210</v>
      </c>
      <c r="G9517">
        <v>175.3</v>
      </c>
      <c r="H9517">
        <v>72</v>
      </c>
      <c r="I9517">
        <v>1</v>
      </c>
      <c r="J9517" t="s">
        <v>24</v>
      </c>
      <c r="K9517" t="s">
        <v>17</v>
      </c>
      <c r="L9517" t="s">
        <v>25</v>
      </c>
      <c r="M9517">
        <v>5.9</v>
      </c>
      <c r="N9517">
        <v>10762.79</v>
      </c>
      <c r="O9517" t="s">
        <v>19</v>
      </c>
      <c r="P9517" t="str">
        <f t="shared" ref="P9517:P9518" si="5123">IF(A9514&lt;30,"18-29",IF(A9514&lt;45,"30-44",IF(A9514&lt;60,"45-59",IF(A9514&lt;75,"60-74","75+"))))</f>
        <v>60-74</v>
      </c>
      <c r="Q9517" t="str">
        <f>IF(PatientData[[#This Row],[bmi]]&lt;18.5,"Underweight",
IF(PatientData[[#This Row],[bmi]]&lt;25,"Normal",
IF(PatientData[[#This Row],[bmi]]&lt;30,"Overweight","Obese")))</f>
        <v>Obese</v>
      </c>
      <c r="R9517" t="str">
        <f t="shared" si="5102"/>
        <v>High BP</v>
      </c>
      <c r="S9517" t="str">
        <f t="shared" si="5103"/>
        <v>Normal Cost</v>
      </c>
    </row>
    <row r="9518" spans="1:19" x14ac:dyDescent="0.3">
      <c r="A9518">
        <v>68</v>
      </c>
      <c r="B9518" t="s">
        <v>15</v>
      </c>
      <c r="C9518">
        <v>27.1</v>
      </c>
      <c r="D9518">
        <v>116</v>
      </c>
      <c r="E9518">
        <v>70</v>
      </c>
      <c r="F9518">
        <v>225.2</v>
      </c>
      <c r="G9518">
        <v>96.2</v>
      </c>
      <c r="H9518">
        <v>72</v>
      </c>
      <c r="I9518">
        <v>2</v>
      </c>
      <c r="J9518" t="s">
        <v>27</v>
      </c>
      <c r="K9518" t="s">
        <v>26</v>
      </c>
      <c r="L9518" t="s">
        <v>25</v>
      </c>
      <c r="M9518">
        <v>4.9000000000000004</v>
      </c>
      <c r="N9518">
        <v>11339.46</v>
      </c>
      <c r="O9518" t="s">
        <v>19</v>
      </c>
      <c r="P9518" t="str">
        <f t="shared" si="5123"/>
        <v>45-59</v>
      </c>
      <c r="Q9518" t="str">
        <f>IF(PatientData[[#This Row],[bmi]]&lt;18.5,"Underweight",
IF(PatientData[[#This Row],[bmi]]&lt;25,"Normal",
IF(PatientData[[#This Row],[bmi]]&lt;30,"Overweight","Obese")))</f>
        <v>Overweight</v>
      </c>
      <c r="R9518" t="str">
        <f t="shared" si="5102"/>
        <v>Normal BP</v>
      </c>
      <c r="S9518" t="str">
        <f t="shared" si="5103"/>
        <v>Normal Cost</v>
      </c>
    </row>
    <row r="9519" spans="1:19" x14ac:dyDescent="0.3">
      <c r="A9519">
        <v>67</v>
      </c>
      <c r="B9519" t="s">
        <v>20</v>
      </c>
      <c r="C9519">
        <v>37.9</v>
      </c>
      <c r="D9519">
        <v>126</v>
      </c>
      <c r="E9519">
        <v>80</v>
      </c>
      <c r="F9519">
        <v>239.4</v>
      </c>
      <c r="G9519">
        <v>111.8</v>
      </c>
      <c r="H9519">
        <v>70</v>
      </c>
      <c r="I9519">
        <v>4</v>
      </c>
      <c r="J9519" t="s">
        <v>27</v>
      </c>
      <c r="K9519" t="s">
        <v>26</v>
      </c>
      <c r="L9519" t="s">
        <v>25</v>
      </c>
      <c r="M9519">
        <v>1.7</v>
      </c>
      <c r="N9519">
        <v>4393.1099999999997</v>
      </c>
      <c r="O9519" t="s">
        <v>19</v>
      </c>
      <c r="P9519" t="str">
        <f t="shared" ref="P9519:P9520" si="5124">IF(A9519&lt;30,"18-29",IF(A9519&lt;45,"30-44",IF(A9519&lt;60,"45-59",IF(A9519&lt;75,"60-74","75+"))))</f>
        <v>60-74</v>
      </c>
      <c r="Q9519" t="str">
        <f>IF(PatientData[[#This Row],[bmi]]&lt;18.5,"Underweight",
IF(PatientData[[#This Row],[bmi]]&lt;25,"Normal",
IF(PatientData[[#This Row],[bmi]]&lt;30,"Overweight","Obese")))</f>
        <v>Obese</v>
      </c>
      <c r="R9519" t="str">
        <f t="shared" si="5102"/>
        <v>High BP</v>
      </c>
      <c r="S9519" t="str">
        <f t="shared" si="5103"/>
        <v>Normal Cost</v>
      </c>
    </row>
    <row r="9520" spans="1:19" x14ac:dyDescent="0.3">
      <c r="A9520">
        <v>67</v>
      </c>
      <c r="B9520" t="s">
        <v>20</v>
      </c>
      <c r="C9520">
        <v>37.9</v>
      </c>
      <c r="D9520">
        <v>127</v>
      </c>
      <c r="E9520">
        <v>84</v>
      </c>
      <c r="F9520">
        <v>296.39999999999998</v>
      </c>
      <c r="G9520">
        <v>115.5</v>
      </c>
      <c r="H9520">
        <v>97</v>
      </c>
      <c r="I9520">
        <v>3</v>
      </c>
      <c r="J9520" t="s">
        <v>16</v>
      </c>
      <c r="K9520" t="s">
        <v>26</v>
      </c>
      <c r="L9520" t="s">
        <v>25</v>
      </c>
      <c r="M9520">
        <v>5.2</v>
      </c>
      <c r="N9520">
        <v>10346.290000000001</v>
      </c>
      <c r="O9520" t="s">
        <v>23</v>
      </c>
      <c r="P9520" t="str">
        <f t="shared" si="5124"/>
        <v>60-74</v>
      </c>
      <c r="Q9520" t="str">
        <f>IF(PatientData[[#This Row],[bmi]]&lt;18.5,"Underweight",
IF(PatientData[[#This Row],[bmi]]&lt;25,"Normal",
IF(PatientData[[#This Row],[bmi]]&lt;30,"Overweight","Obese")))</f>
        <v>Obese</v>
      </c>
      <c r="R9520" t="str">
        <f t="shared" si="5102"/>
        <v>High BP</v>
      </c>
      <c r="S9520" t="str">
        <f t="shared" si="5103"/>
        <v>Normal Cost</v>
      </c>
    </row>
    <row r="9521" spans="1:19" x14ac:dyDescent="0.3">
      <c r="A9521">
        <v>65</v>
      </c>
      <c r="B9521" t="s">
        <v>15</v>
      </c>
      <c r="C9521">
        <v>31</v>
      </c>
      <c r="D9521">
        <v>147</v>
      </c>
      <c r="E9521">
        <v>94</v>
      </c>
      <c r="F9521">
        <v>245.2</v>
      </c>
      <c r="G9521">
        <v>128.5</v>
      </c>
      <c r="H9521">
        <v>76</v>
      </c>
      <c r="I9521">
        <v>2</v>
      </c>
      <c r="J9521" t="s">
        <v>24</v>
      </c>
      <c r="K9521" t="s">
        <v>26</v>
      </c>
      <c r="L9521" t="s">
        <v>22</v>
      </c>
      <c r="M9521">
        <v>3.1</v>
      </c>
      <c r="N9521">
        <v>6001.15</v>
      </c>
      <c r="O9521" t="s">
        <v>23</v>
      </c>
      <c r="P9521" t="str">
        <f t="shared" ref="P9521:P9522" si="5125">IF(A9518&lt;30,"18-29",IF(A9518&lt;45,"30-44",IF(A9518&lt;60,"45-59",IF(A9518&lt;75,"60-74","75+"))))</f>
        <v>60-74</v>
      </c>
      <c r="Q9521" t="str">
        <f>IF(PatientData[[#This Row],[bmi]]&lt;18.5,"Underweight",
IF(PatientData[[#This Row],[bmi]]&lt;25,"Normal",
IF(PatientData[[#This Row],[bmi]]&lt;30,"Overweight","Obese")))</f>
        <v>Obese</v>
      </c>
      <c r="R9521" t="str">
        <f t="shared" si="5102"/>
        <v>High BP</v>
      </c>
      <c r="S9521" t="str">
        <f t="shared" si="5103"/>
        <v>Normal Cost</v>
      </c>
    </row>
    <row r="9522" spans="1:19" x14ac:dyDescent="0.3">
      <c r="A9522">
        <v>65</v>
      </c>
      <c r="B9522" t="s">
        <v>15</v>
      </c>
      <c r="C9522">
        <v>33.299999999999997</v>
      </c>
      <c r="D9522">
        <v>132</v>
      </c>
      <c r="E9522">
        <v>89</v>
      </c>
      <c r="F9522">
        <v>248.8</v>
      </c>
      <c r="G9522">
        <v>127.1</v>
      </c>
      <c r="H9522">
        <v>85</v>
      </c>
      <c r="I9522">
        <v>1</v>
      </c>
      <c r="J9522" t="s">
        <v>27</v>
      </c>
      <c r="K9522" t="s">
        <v>26</v>
      </c>
      <c r="L9522" t="s">
        <v>22</v>
      </c>
      <c r="M9522">
        <v>2.6</v>
      </c>
      <c r="N9522">
        <v>4912.8500000000004</v>
      </c>
      <c r="O9522" t="s">
        <v>19</v>
      </c>
      <c r="P9522" t="str">
        <f t="shared" si="5125"/>
        <v>60-74</v>
      </c>
      <c r="Q9522" t="str">
        <f>IF(PatientData[[#This Row],[bmi]]&lt;18.5,"Underweight",
IF(PatientData[[#This Row],[bmi]]&lt;25,"Normal",
IF(PatientData[[#This Row],[bmi]]&lt;30,"Overweight","Obese")))</f>
        <v>Obese</v>
      </c>
      <c r="R9522" t="str">
        <f t="shared" si="5102"/>
        <v>High BP</v>
      </c>
      <c r="S9522" t="str">
        <f t="shared" si="5103"/>
        <v>Normal Cost</v>
      </c>
    </row>
    <row r="9523" spans="1:19" x14ac:dyDescent="0.3">
      <c r="A9523">
        <v>63</v>
      </c>
      <c r="B9523" t="s">
        <v>20</v>
      </c>
      <c r="C9523">
        <v>37.9</v>
      </c>
      <c r="D9523">
        <v>122</v>
      </c>
      <c r="E9523">
        <v>76</v>
      </c>
      <c r="F9523">
        <v>242.4</v>
      </c>
      <c r="G9523">
        <v>139.30000000000001</v>
      </c>
      <c r="H9523">
        <v>72</v>
      </c>
      <c r="I9523">
        <v>0</v>
      </c>
      <c r="J9523" t="s">
        <v>16</v>
      </c>
      <c r="K9523" t="s">
        <v>26</v>
      </c>
      <c r="L9523" t="s">
        <v>22</v>
      </c>
      <c r="M9523">
        <v>4.5999999999999996</v>
      </c>
      <c r="N9523">
        <v>9627.41</v>
      </c>
      <c r="O9523" t="s">
        <v>19</v>
      </c>
      <c r="P9523" t="str">
        <f t="shared" ref="P9523:P9525" si="5126">IF(A9523&lt;30,"18-29",IF(A9523&lt;45,"30-44",IF(A9523&lt;60,"45-59",IF(A9523&lt;75,"60-74","75+"))))</f>
        <v>60-74</v>
      </c>
      <c r="Q9523" t="str">
        <f>IF(PatientData[[#This Row],[bmi]]&lt;18.5,"Underweight",
IF(PatientData[[#This Row],[bmi]]&lt;25,"Normal",
IF(PatientData[[#This Row],[bmi]]&lt;30,"Overweight","Obese")))</f>
        <v>Obese</v>
      </c>
      <c r="R9523" t="str">
        <f t="shared" si="5102"/>
        <v>High BP</v>
      </c>
      <c r="S9523" t="str">
        <f t="shared" si="5103"/>
        <v>Normal Cost</v>
      </c>
    </row>
    <row r="9524" spans="1:19" x14ac:dyDescent="0.3">
      <c r="A9524">
        <v>87</v>
      </c>
      <c r="B9524" t="s">
        <v>20</v>
      </c>
      <c r="C9524">
        <v>37.9</v>
      </c>
      <c r="D9524">
        <v>136</v>
      </c>
      <c r="E9524">
        <v>83</v>
      </c>
      <c r="F9524">
        <v>300</v>
      </c>
      <c r="G9524">
        <v>123.7</v>
      </c>
      <c r="H9524">
        <v>81</v>
      </c>
      <c r="I9524">
        <v>0</v>
      </c>
      <c r="J9524" t="s">
        <v>16</v>
      </c>
      <c r="K9524" t="s">
        <v>28</v>
      </c>
      <c r="L9524" t="s">
        <v>18</v>
      </c>
      <c r="M9524">
        <v>19.899999999999999</v>
      </c>
      <c r="N9524">
        <v>41304.769999999997</v>
      </c>
      <c r="O9524" t="s">
        <v>19</v>
      </c>
      <c r="P9524" t="str">
        <f t="shared" si="5126"/>
        <v>75+</v>
      </c>
      <c r="Q9524" t="str">
        <f>IF(PatientData[[#This Row],[bmi]]&lt;18.5,"Underweight",
IF(PatientData[[#This Row],[bmi]]&lt;25,"Normal",
IF(PatientData[[#This Row],[bmi]]&lt;30,"Overweight","Obese")))</f>
        <v>Obese</v>
      </c>
      <c r="R9524" t="str">
        <f t="shared" si="5102"/>
        <v>High BP</v>
      </c>
      <c r="S9524" t="str">
        <f t="shared" si="5103"/>
        <v>High Cost</v>
      </c>
    </row>
    <row r="9525" spans="1:19" x14ac:dyDescent="0.3">
      <c r="A9525">
        <v>45</v>
      </c>
      <c r="B9525" t="s">
        <v>20</v>
      </c>
      <c r="C9525">
        <v>37.9</v>
      </c>
      <c r="D9525">
        <v>111</v>
      </c>
      <c r="E9525">
        <v>64</v>
      </c>
      <c r="F9525">
        <v>277.8</v>
      </c>
      <c r="G9525">
        <v>107.5</v>
      </c>
      <c r="H9525">
        <v>76</v>
      </c>
      <c r="I9525">
        <v>2</v>
      </c>
      <c r="J9525" t="s">
        <v>24</v>
      </c>
      <c r="K9525" t="s">
        <v>28</v>
      </c>
      <c r="L9525" t="s">
        <v>18</v>
      </c>
      <c r="M9525">
        <v>2.9</v>
      </c>
      <c r="N9525">
        <v>9181.01</v>
      </c>
      <c r="O9525" t="s">
        <v>19</v>
      </c>
      <c r="P9525" t="str">
        <f t="shared" si="5126"/>
        <v>45-59</v>
      </c>
      <c r="Q9525" t="str">
        <f>IF(PatientData[[#This Row],[bmi]]&lt;18.5,"Underweight",
IF(PatientData[[#This Row],[bmi]]&lt;25,"Normal",
IF(PatientData[[#This Row],[bmi]]&lt;30,"Overweight","Obese")))</f>
        <v>Obese</v>
      </c>
      <c r="R9525" t="str">
        <f t="shared" si="5102"/>
        <v>Normal BP</v>
      </c>
      <c r="S9525" t="str">
        <f t="shared" si="5103"/>
        <v>Normal Cost</v>
      </c>
    </row>
    <row r="9526" spans="1:19" x14ac:dyDescent="0.3">
      <c r="A9526">
        <v>72</v>
      </c>
      <c r="B9526" t="s">
        <v>15</v>
      </c>
      <c r="C9526">
        <v>24.2</v>
      </c>
      <c r="D9526">
        <v>117</v>
      </c>
      <c r="E9526">
        <v>70</v>
      </c>
      <c r="F9526">
        <v>177.1</v>
      </c>
      <c r="G9526">
        <v>126.9</v>
      </c>
      <c r="H9526">
        <v>76</v>
      </c>
      <c r="I9526">
        <v>1</v>
      </c>
      <c r="J9526" t="s">
        <v>27</v>
      </c>
      <c r="K9526" t="s">
        <v>21</v>
      </c>
      <c r="L9526" t="s">
        <v>22</v>
      </c>
      <c r="M9526">
        <v>11.4</v>
      </c>
      <c r="N9526">
        <v>18204.900000000001</v>
      </c>
      <c r="O9526" t="s">
        <v>19</v>
      </c>
      <c r="P9526" t="str">
        <f t="shared" ref="P9526:P9527" si="5127">IF(A9523&lt;30,"18-29",IF(A9523&lt;45,"30-44",IF(A9523&lt;60,"45-59",IF(A9523&lt;75,"60-74","75+"))))</f>
        <v>60-74</v>
      </c>
      <c r="Q9526" t="str">
        <f>IF(PatientData[[#This Row],[bmi]]&lt;18.5,"Underweight",
IF(PatientData[[#This Row],[bmi]]&lt;25,"Normal",
IF(PatientData[[#This Row],[bmi]]&lt;30,"Overweight","Obese")))</f>
        <v>Normal</v>
      </c>
      <c r="R9526" t="str">
        <f t="shared" si="5102"/>
        <v>Normal BP</v>
      </c>
      <c r="S9526" t="str">
        <f t="shared" si="5103"/>
        <v>High Cost</v>
      </c>
    </row>
    <row r="9527" spans="1:19" x14ac:dyDescent="0.3">
      <c r="A9527">
        <v>93</v>
      </c>
      <c r="B9527" t="s">
        <v>15</v>
      </c>
      <c r="C9527">
        <v>30.9</v>
      </c>
      <c r="D9527">
        <v>137</v>
      </c>
      <c r="E9527">
        <v>76</v>
      </c>
      <c r="F9527">
        <v>250.2</v>
      </c>
      <c r="G9527">
        <v>94.3</v>
      </c>
      <c r="H9527">
        <v>56</v>
      </c>
      <c r="I9527">
        <v>1</v>
      </c>
      <c r="J9527" t="s">
        <v>27</v>
      </c>
      <c r="K9527" t="s">
        <v>26</v>
      </c>
      <c r="L9527" t="s">
        <v>25</v>
      </c>
      <c r="M9527">
        <v>3.1</v>
      </c>
      <c r="N9527">
        <v>6975.76</v>
      </c>
      <c r="O9527" t="s">
        <v>19</v>
      </c>
      <c r="P9527" t="str">
        <f t="shared" si="5127"/>
        <v>75+</v>
      </c>
      <c r="Q9527" t="str">
        <f>IF(PatientData[[#This Row],[bmi]]&lt;18.5,"Underweight",
IF(PatientData[[#This Row],[bmi]]&lt;25,"Normal",
IF(PatientData[[#This Row],[bmi]]&lt;30,"Overweight","Obese")))</f>
        <v>Obese</v>
      </c>
      <c r="R9527" t="str">
        <f t="shared" si="5102"/>
        <v>High BP</v>
      </c>
      <c r="S9527" t="str">
        <f t="shared" si="5103"/>
        <v>Normal Cost</v>
      </c>
    </row>
    <row r="9528" spans="1:19" x14ac:dyDescent="0.3">
      <c r="A9528">
        <v>53</v>
      </c>
      <c r="B9528" t="s">
        <v>20</v>
      </c>
      <c r="C9528">
        <v>37.9</v>
      </c>
      <c r="D9528">
        <v>125</v>
      </c>
      <c r="E9528">
        <v>68</v>
      </c>
      <c r="F9528">
        <v>203.1</v>
      </c>
      <c r="G9528">
        <v>118.4</v>
      </c>
      <c r="H9528">
        <v>83</v>
      </c>
      <c r="I9528">
        <v>0</v>
      </c>
      <c r="J9528" t="s">
        <v>16</v>
      </c>
      <c r="K9528" t="s">
        <v>28</v>
      </c>
      <c r="L9528" t="s">
        <v>22</v>
      </c>
      <c r="M9528">
        <v>8.1999999999999993</v>
      </c>
      <c r="N9528">
        <v>16810.810000000001</v>
      </c>
      <c r="O9528" t="s">
        <v>19</v>
      </c>
      <c r="P9528" t="str">
        <f t="shared" ref="P9528" si="5128">IF(A9528&lt;30,"18-29",IF(A9528&lt;45,"30-44",IF(A9528&lt;60,"45-59",IF(A9528&lt;75,"60-74","75+"))))</f>
        <v>45-59</v>
      </c>
      <c r="Q9528" t="str">
        <f>IF(PatientData[[#This Row],[bmi]]&lt;18.5,"Underweight",
IF(PatientData[[#This Row],[bmi]]&lt;25,"Normal",
IF(PatientData[[#This Row],[bmi]]&lt;30,"Overweight","Obese")))</f>
        <v>Obese</v>
      </c>
      <c r="R9528" t="str">
        <f t="shared" si="5102"/>
        <v>High BP</v>
      </c>
      <c r="S9528" t="str">
        <f t="shared" si="5103"/>
        <v>High Cost</v>
      </c>
    </row>
    <row r="9529" spans="1:19" x14ac:dyDescent="0.3">
      <c r="A9529">
        <v>47</v>
      </c>
      <c r="B9529" t="s">
        <v>15</v>
      </c>
      <c r="C9529">
        <v>27.4</v>
      </c>
      <c r="D9529">
        <v>119</v>
      </c>
      <c r="E9529">
        <v>71</v>
      </c>
      <c r="F9529">
        <v>216.2</v>
      </c>
      <c r="G9529">
        <v>105.4</v>
      </c>
      <c r="H9529">
        <v>54</v>
      </c>
      <c r="I9529">
        <v>2</v>
      </c>
      <c r="J9529" t="s">
        <v>16</v>
      </c>
      <c r="K9529" t="s">
        <v>26</v>
      </c>
      <c r="L9529" t="s">
        <v>18</v>
      </c>
      <c r="M9529">
        <v>9.8000000000000007</v>
      </c>
      <c r="N9529">
        <v>19141.86</v>
      </c>
      <c r="O9529" t="s">
        <v>19</v>
      </c>
      <c r="P9529" t="str">
        <f t="shared" ref="P9529" si="5129">IF(A9526&lt;30,"18-29",IF(A9526&lt;45,"30-44",IF(A9526&lt;60,"45-59",IF(A9526&lt;75,"60-74","75+"))))</f>
        <v>60-74</v>
      </c>
      <c r="Q9529" t="str">
        <f>IF(PatientData[[#This Row],[bmi]]&lt;18.5,"Underweight",
IF(PatientData[[#This Row],[bmi]]&lt;25,"Normal",
IF(PatientData[[#This Row],[bmi]]&lt;30,"Overweight","Obese")))</f>
        <v>Overweight</v>
      </c>
      <c r="R9529" t="str">
        <f t="shared" si="5102"/>
        <v>Normal BP</v>
      </c>
      <c r="S9529" t="str">
        <f t="shared" si="5103"/>
        <v>High Cost</v>
      </c>
    </row>
    <row r="9530" spans="1:19" x14ac:dyDescent="0.3">
      <c r="A9530">
        <v>53</v>
      </c>
      <c r="B9530" t="s">
        <v>20</v>
      </c>
      <c r="C9530">
        <v>37.9</v>
      </c>
      <c r="D9530">
        <v>127</v>
      </c>
      <c r="E9530">
        <v>73</v>
      </c>
      <c r="F9530">
        <v>203.8</v>
      </c>
      <c r="G9530">
        <v>144.5</v>
      </c>
      <c r="H9530">
        <v>71</v>
      </c>
      <c r="I9530">
        <v>3</v>
      </c>
      <c r="J9530" t="s">
        <v>24</v>
      </c>
      <c r="K9530" t="s">
        <v>17</v>
      </c>
      <c r="L9530" t="s">
        <v>22</v>
      </c>
      <c r="M9530">
        <v>5.2</v>
      </c>
      <c r="N9530">
        <v>9535.42</v>
      </c>
      <c r="O9530" t="s">
        <v>23</v>
      </c>
      <c r="P9530" t="str">
        <f t="shared" ref="P9530:P9531" si="5130">IF(A9530&lt;30,"18-29",IF(A9530&lt;45,"30-44",IF(A9530&lt;60,"45-59",IF(A9530&lt;75,"60-74","75+"))))</f>
        <v>45-59</v>
      </c>
      <c r="Q9530" t="str">
        <f>IF(PatientData[[#This Row],[bmi]]&lt;18.5,"Underweight",
IF(PatientData[[#This Row],[bmi]]&lt;25,"Normal",
IF(PatientData[[#This Row],[bmi]]&lt;30,"Overweight","Obese")))</f>
        <v>Obese</v>
      </c>
      <c r="R9530" t="str">
        <f t="shared" si="5102"/>
        <v>High BP</v>
      </c>
      <c r="S9530" t="str">
        <f t="shared" si="5103"/>
        <v>Normal Cost</v>
      </c>
    </row>
    <row r="9531" spans="1:19" x14ac:dyDescent="0.3">
      <c r="A9531">
        <v>64</v>
      </c>
      <c r="B9531" t="s">
        <v>20</v>
      </c>
      <c r="C9531">
        <v>37.9</v>
      </c>
      <c r="D9531">
        <v>146</v>
      </c>
      <c r="E9531">
        <v>85</v>
      </c>
      <c r="F9531">
        <v>248.8</v>
      </c>
      <c r="G9531">
        <v>146.30000000000001</v>
      </c>
      <c r="H9531">
        <v>60</v>
      </c>
      <c r="I9531">
        <v>3</v>
      </c>
      <c r="J9531" t="s">
        <v>27</v>
      </c>
      <c r="K9531" t="s">
        <v>21</v>
      </c>
      <c r="L9531" t="s">
        <v>18</v>
      </c>
      <c r="M9531">
        <v>6.7</v>
      </c>
      <c r="N9531">
        <v>16072.05</v>
      </c>
      <c r="O9531" t="s">
        <v>19</v>
      </c>
      <c r="P9531" t="str">
        <f t="shared" si="5130"/>
        <v>60-74</v>
      </c>
      <c r="Q9531" t="str">
        <f>IF(PatientData[[#This Row],[bmi]]&lt;18.5,"Underweight",
IF(PatientData[[#This Row],[bmi]]&lt;25,"Normal",
IF(PatientData[[#This Row],[bmi]]&lt;30,"Overweight","Obese")))</f>
        <v>Obese</v>
      </c>
      <c r="R9531" t="str">
        <f t="shared" si="5102"/>
        <v>High BP</v>
      </c>
      <c r="S9531" t="str">
        <f t="shared" si="5103"/>
        <v>High Cost</v>
      </c>
    </row>
    <row r="9532" spans="1:19" x14ac:dyDescent="0.3">
      <c r="A9532">
        <v>37</v>
      </c>
      <c r="B9532" t="s">
        <v>15</v>
      </c>
      <c r="C9532">
        <v>32.6</v>
      </c>
      <c r="D9532">
        <v>131</v>
      </c>
      <c r="E9532">
        <v>85</v>
      </c>
      <c r="F9532">
        <v>241</v>
      </c>
      <c r="G9532">
        <v>122.7</v>
      </c>
      <c r="H9532">
        <v>81</v>
      </c>
      <c r="I9532">
        <v>2</v>
      </c>
      <c r="J9532" t="s">
        <v>27</v>
      </c>
      <c r="K9532" t="s">
        <v>17</v>
      </c>
      <c r="L9532" t="s">
        <v>22</v>
      </c>
      <c r="M9532">
        <v>1.4</v>
      </c>
      <c r="N9532">
        <v>3862.3</v>
      </c>
      <c r="O9532" t="s">
        <v>19</v>
      </c>
      <c r="P9532" t="str">
        <f t="shared" ref="P9532" si="5131">IF(A9529&lt;30,"18-29",IF(A9529&lt;45,"30-44",IF(A9529&lt;60,"45-59",IF(A9529&lt;75,"60-74","75+"))))</f>
        <v>45-59</v>
      </c>
      <c r="Q9532" t="str">
        <f>IF(PatientData[[#This Row],[bmi]]&lt;18.5,"Underweight",
IF(PatientData[[#This Row],[bmi]]&lt;25,"Normal",
IF(PatientData[[#This Row],[bmi]]&lt;30,"Overweight","Obese")))</f>
        <v>Obese</v>
      </c>
      <c r="R9532" t="str">
        <f t="shared" si="5102"/>
        <v>High BP</v>
      </c>
      <c r="S9532" t="str">
        <f t="shared" si="5103"/>
        <v>Normal Cost</v>
      </c>
    </row>
    <row r="9533" spans="1:19" x14ac:dyDescent="0.3">
      <c r="A9533">
        <v>62</v>
      </c>
      <c r="B9533" t="s">
        <v>20</v>
      </c>
      <c r="C9533">
        <v>38</v>
      </c>
      <c r="D9533">
        <v>123</v>
      </c>
      <c r="E9533">
        <v>74</v>
      </c>
      <c r="F9533">
        <v>273.7</v>
      </c>
      <c r="G9533">
        <v>110</v>
      </c>
      <c r="H9533">
        <v>59</v>
      </c>
      <c r="I9533">
        <v>3</v>
      </c>
      <c r="J9533" t="s">
        <v>24</v>
      </c>
      <c r="K9533" t="s">
        <v>21</v>
      </c>
      <c r="L9533" t="s">
        <v>25</v>
      </c>
      <c r="M9533">
        <v>5.9</v>
      </c>
      <c r="N9533">
        <v>11541.38</v>
      </c>
      <c r="O9533" t="s">
        <v>19</v>
      </c>
      <c r="P9533" t="str">
        <f t="shared" ref="P9533" si="5132">IF(A9533&lt;30,"18-29",IF(A9533&lt;45,"30-44",IF(A9533&lt;60,"45-59",IF(A9533&lt;75,"60-74","75+"))))</f>
        <v>60-74</v>
      </c>
      <c r="Q9533" t="str">
        <f>IF(PatientData[[#This Row],[bmi]]&lt;18.5,"Underweight",
IF(PatientData[[#This Row],[bmi]]&lt;25,"Normal",
IF(PatientData[[#This Row],[bmi]]&lt;30,"Overweight","Obese")))</f>
        <v>Obese</v>
      </c>
      <c r="R9533" t="str">
        <f t="shared" si="5102"/>
        <v>High BP</v>
      </c>
      <c r="S9533" t="str">
        <f t="shared" si="5103"/>
        <v>Normal Cost</v>
      </c>
    </row>
    <row r="9534" spans="1:19" x14ac:dyDescent="0.3">
      <c r="A9534">
        <v>87</v>
      </c>
      <c r="B9534" t="s">
        <v>15</v>
      </c>
      <c r="C9534">
        <v>21.2</v>
      </c>
      <c r="D9534">
        <v>139</v>
      </c>
      <c r="E9534">
        <v>89</v>
      </c>
      <c r="F9534">
        <v>233.2</v>
      </c>
      <c r="G9534">
        <v>132.6</v>
      </c>
      <c r="H9534">
        <v>99</v>
      </c>
      <c r="I9534">
        <v>0</v>
      </c>
      <c r="J9534" t="s">
        <v>16</v>
      </c>
      <c r="K9534" t="s">
        <v>21</v>
      </c>
      <c r="L9534" t="s">
        <v>22</v>
      </c>
      <c r="M9534">
        <v>9.6999999999999993</v>
      </c>
      <c r="N9534">
        <v>20090.07</v>
      </c>
      <c r="O9534" t="s">
        <v>23</v>
      </c>
      <c r="P9534" t="str">
        <f t="shared" ref="P9534" si="5133">IF(A9531&lt;30,"18-29",IF(A9531&lt;45,"30-44",IF(A9531&lt;60,"45-59",IF(A9531&lt;75,"60-74","75+"))))</f>
        <v>60-74</v>
      </c>
      <c r="Q9534" t="str">
        <f>IF(PatientData[[#This Row],[bmi]]&lt;18.5,"Underweight",
IF(PatientData[[#This Row],[bmi]]&lt;25,"Normal",
IF(PatientData[[#This Row],[bmi]]&lt;30,"Overweight","Obese")))</f>
        <v>Normal</v>
      </c>
      <c r="R9534" t="str">
        <f t="shared" si="5102"/>
        <v>High BP</v>
      </c>
      <c r="S9534" t="str">
        <f t="shared" si="5103"/>
        <v>High Cost</v>
      </c>
    </row>
    <row r="9535" spans="1:19" x14ac:dyDescent="0.3">
      <c r="A9535">
        <v>72</v>
      </c>
      <c r="B9535" t="s">
        <v>20</v>
      </c>
      <c r="C9535">
        <v>38</v>
      </c>
      <c r="D9535">
        <v>130</v>
      </c>
      <c r="E9535">
        <v>74</v>
      </c>
      <c r="F9535">
        <v>248.9</v>
      </c>
      <c r="G9535">
        <v>147.30000000000001</v>
      </c>
      <c r="H9535">
        <v>96</v>
      </c>
      <c r="I9535">
        <v>1</v>
      </c>
      <c r="J9535" t="s">
        <v>16</v>
      </c>
      <c r="K9535" t="s">
        <v>17</v>
      </c>
      <c r="L9535" t="s">
        <v>18</v>
      </c>
      <c r="M9535">
        <v>7.6</v>
      </c>
      <c r="N9535">
        <v>13095.91</v>
      </c>
      <c r="O9535" t="s">
        <v>19</v>
      </c>
      <c r="P9535" t="str">
        <f t="shared" ref="P9535" si="5134">IF(A9535&lt;30,"18-29",IF(A9535&lt;45,"30-44",IF(A9535&lt;60,"45-59",IF(A9535&lt;75,"60-74","75+"))))</f>
        <v>60-74</v>
      </c>
      <c r="Q9535" t="str">
        <f>IF(PatientData[[#This Row],[bmi]]&lt;18.5,"Underweight",
IF(PatientData[[#This Row],[bmi]]&lt;25,"Normal",
IF(PatientData[[#This Row],[bmi]]&lt;30,"Overweight","Obese")))</f>
        <v>Obese</v>
      </c>
      <c r="R9535" t="str">
        <f t="shared" si="5102"/>
        <v>High BP</v>
      </c>
      <c r="S9535" t="str">
        <f t="shared" si="5103"/>
        <v>Normal Cost</v>
      </c>
    </row>
    <row r="9536" spans="1:19" x14ac:dyDescent="0.3">
      <c r="A9536">
        <v>84</v>
      </c>
      <c r="B9536" t="s">
        <v>15</v>
      </c>
      <c r="C9536">
        <v>34.4</v>
      </c>
      <c r="D9536">
        <v>142</v>
      </c>
      <c r="E9536">
        <v>91</v>
      </c>
      <c r="F9536">
        <v>267.10000000000002</v>
      </c>
      <c r="G9536">
        <v>106.4</v>
      </c>
      <c r="H9536">
        <v>100</v>
      </c>
      <c r="I9536">
        <v>1</v>
      </c>
      <c r="J9536" t="s">
        <v>16</v>
      </c>
      <c r="K9536" t="s">
        <v>26</v>
      </c>
      <c r="L9536" t="s">
        <v>18</v>
      </c>
      <c r="M9536">
        <v>11.1</v>
      </c>
      <c r="N9536">
        <v>18982.3</v>
      </c>
      <c r="O9536" t="s">
        <v>19</v>
      </c>
      <c r="P9536" t="str">
        <f t="shared" ref="P9536:P9537" si="5135">IF(A9533&lt;30,"18-29",IF(A9533&lt;45,"30-44",IF(A9533&lt;60,"45-59",IF(A9533&lt;75,"60-74","75+"))))</f>
        <v>60-74</v>
      </c>
      <c r="Q9536" t="str">
        <f>IF(PatientData[[#This Row],[bmi]]&lt;18.5,"Underweight",
IF(PatientData[[#This Row],[bmi]]&lt;25,"Normal",
IF(PatientData[[#This Row],[bmi]]&lt;30,"Overweight","Obese")))</f>
        <v>Obese</v>
      </c>
      <c r="R9536" t="str">
        <f t="shared" si="5102"/>
        <v>High BP</v>
      </c>
      <c r="S9536" t="str">
        <f t="shared" si="5103"/>
        <v>High Cost</v>
      </c>
    </row>
    <row r="9537" spans="1:19" x14ac:dyDescent="0.3">
      <c r="A9537">
        <v>86</v>
      </c>
      <c r="B9537" t="s">
        <v>15</v>
      </c>
      <c r="C9537">
        <v>21.1</v>
      </c>
      <c r="D9537">
        <v>126</v>
      </c>
      <c r="E9537">
        <v>76</v>
      </c>
      <c r="F9537">
        <v>244.9</v>
      </c>
      <c r="G9537">
        <v>135.19999999999999</v>
      </c>
      <c r="H9537">
        <v>59</v>
      </c>
      <c r="I9537">
        <v>2</v>
      </c>
      <c r="J9537" t="s">
        <v>24</v>
      </c>
      <c r="K9537" t="s">
        <v>17</v>
      </c>
      <c r="L9537" t="s">
        <v>25</v>
      </c>
      <c r="M9537">
        <v>2.8</v>
      </c>
      <c r="N9537">
        <v>5961.78</v>
      </c>
      <c r="O9537" t="s">
        <v>19</v>
      </c>
      <c r="P9537" t="str">
        <f t="shared" si="5135"/>
        <v>75+</v>
      </c>
      <c r="Q9537" t="str">
        <f>IF(PatientData[[#This Row],[bmi]]&lt;18.5,"Underweight",
IF(PatientData[[#This Row],[bmi]]&lt;25,"Normal",
IF(PatientData[[#This Row],[bmi]]&lt;30,"Overweight","Obese")))</f>
        <v>Normal</v>
      </c>
      <c r="R9537" t="str">
        <f t="shared" si="5102"/>
        <v>High BP</v>
      </c>
      <c r="S9537" t="str">
        <f t="shared" si="5103"/>
        <v>Normal Cost</v>
      </c>
    </row>
    <row r="9538" spans="1:19" x14ac:dyDescent="0.3">
      <c r="A9538">
        <v>36</v>
      </c>
      <c r="B9538" t="s">
        <v>20</v>
      </c>
      <c r="C9538">
        <v>38</v>
      </c>
      <c r="D9538">
        <v>106</v>
      </c>
      <c r="E9538">
        <v>65</v>
      </c>
      <c r="F9538">
        <v>205.8</v>
      </c>
      <c r="G9538">
        <v>102.7</v>
      </c>
      <c r="H9538">
        <v>68</v>
      </c>
      <c r="I9538">
        <v>1</v>
      </c>
      <c r="J9538" t="s">
        <v>24</v>
      </c>
      <c r="K9538" t="s">
        <v>21</v>
      </c>
      <c r="L9538" t="s">
        <v>18</v>
      </c>
      <c r="M9538">
        <v>15.7</v>
      </c>
      <c r="N9538">
        <v>25808.97</v>
      </c>
      <c r="O9538" t="s">
        <v>19</v>
      </c>
      <c r="P9538" t="str">
        <f t="shared" ref="P9538:P9539" si="5136">IF(A9538&lt;30,"18-29",IF(A9538&lt;45,"30-44",IF(A9538&lt;60,"45-59",IF(A9538&lt;75,"60-74","75+"))))</f>
        <v>30-44</v>
      </c>
      <c r="Q9538" t="str">
        <f>IF(PatientData[[#This Row],[bmi]]&lt;18.5,"Underweight",
IF(PatientData[[#This Row],[bmi]]&lt;25,"Normal",
IF(PatientData[[#This Row],[bmi]]&lt;30,"Overweight","Obese")))</f>
        <v>Obese</v>
      </c>
      <c r="R9538" t="str">
        <f t="shared" si="5102"/>
        <v>Normal BP</v>
      </c>
      <c r="S9538" t="str">
        <f t="shared" si="5103"/>
        <v>High Cost</v>
      </c>
    </row>
    <row r="9539" spans="1:19" x14ac:dyDescent="0.3">
      <c r="A9539">
        <v>75</v>
      </c>
      <c r="B9539" t="s">
        <v>20</v>
      </c>
      <c r="C9539">
        <v>38</v>
      </c>
      <c r="D9539">
        <v>118</v>
      </c>
      <c r="E9539">
        <v>79</v>
      </c>
      <c r="F9539">
        <v>287.2</v>
      </c>
      <c r="G9539">
        <v>121.7</v>
      </c>
      <c r="H9539">
        <v>75</v>
      </c>
      <c r="I9539">
        <v>2</v>
      </c>
      <c r="J9539" t="s">
        <v>16</v>
      </c>
      <c r="K9539" t="s">
        <v>28</v>
      </c>
      <c r="L9539" t="s">
        <v>22</v>
      </c>
      <c r="M9539">
        <v>9.1999999999999993</v>
      </c>
      <c r="N9539">
        <v>20299.77</v>
      </c>
      <c r="O9539" t="s">
        <v>19</v>
      </c>
      <c r="P9539" t="str">
        <f t="shared" si="5136"/>
        <v>75+</v>
      </c>
      <c r="Q9539" t="str">
        <f>IF(PatientData[[#This Row],[bmi]]&lt;18.5,"Underweight",
IF(PatientData[[#This Row],[bmi]]&lt;25,"Normal",
IF(PatientData[[#This Row],[bmi]]&lt;30,"Overweight","Obese")))</f>
        <v>Obese</v>
      </c>
      <c r="R9539" t="str">
        <f t="shared" ref="R9539:R9602" si="5137">IF(AND(D9539&lt;120,E9539&lt;80),"Normal BP","High BP")</f>
        <v>Normal BP</v>
      </c>
      <c r="S9539" t="str">
        <f t="shared" ref="S9539:S9602" si="5138">IF(N9539&gt;15000,"High Cost","Normal Cost")</f>
        <v>High Cost</v>
      </c>
    </row>
    <row r="9540" spans="1:19" x14ac:dyDescent="0.3">
      <c r="A9540">
        <v>58</v>
      </c>
      <c r="B9540" t="s">
        <v>15</v>
      </c>
      <c r="C9540">
        <v>22.1</v>
      </c>
      <c r="D9540">
        <v>108</v>
      </c>
      <c r="E9540">
        <v>77</v>
      </c>
      <c r="F9540">
        <v>216.3</v>
      </c>
      <c r="G9540">
        <v>130.80000000000001</v>
      </c>
      <c r="H9540">
        <v>84</v>
      </c>
      <c r="I9540">
        <v>2</v>
      </c>
      <c r="J9540" t="s">
        <v>16</v>
      </c>
      <c r="K9540" t="s">
        <v>17</v>
      </c>
      <c r="L9540" t="s">
        <v>18</v>
      </c>
      <c r="M9540">
        <v>4.4000000000000004</v>
      </c>
      <c r="N9540">
        <v>9430.43</v>
      </c>
      <c r="O9540" t="s">
        <v>19</v>
      </c>
      <c r="P9540" t="str">
        <f t="shared" ref="P9540" si="5139">IF(A9537&lt;30,"18-29",IF(A9537&lt;45,"30-44",IF(A9537&lt;60,"45-59",IF(A9537&lt;75,"60-74","75+"))))</f>
        <v>75+</v>
      </c>
      <c r="Q9540" t="str">
        <f>IF(PatientData[[#This Row],[bmi]]&lt;18.5,"Underweight",
IF(PatientData[[#This Row],[bmi]]&lt;25,"Normal",
IF(PatientData[[#This Row],[bmi]]&lt;30,"Overweight","Obese")))</f>
        <v>Normal</v>
      </c>
      <c r="R9540" t="str">
        <f t="shared" si="5137"/>
        <v>Normal BP</v>
      </c>
      <c r="S9540" t="str">
        <f t="shared" si="5138"/>
        <v>Normal Cost</v>
      </c>
    </row>
    <row r="9541" spans="1:19" x14ac:dyDescent="0.3">
      <c r="A9541">
        <v>86</v>
      </c>
      <c r="B9541" t="s">
        <v>20</v>
      </c>
      <c r="C9541">
        <v>38</v>
      </c>
      <c r="D9541">
        <v>122</v>
      </c>
      <c r="E9541">
        <v>77</v>
      </c>
      <c r="F9541">
        <v>271</v>
      </c>
      <c r="G9541">
        <v>134.4</v>
      </c>
      <c r="H9541">
        <v>85</v>
      </c>
      <c r="I9541">
        <v>0</v>
      </c>
      <c r="J9541" t="s">
        <v>24</v>
      </c>
      <c r="K9541" t="s">
        <v>26</v>
      </c>
      <c r="L9541" t="s">
        <v>18</v>
      </c>
      <c r="M9541">
        <v>2.5</v>
      </c>
      <c r="N9541">
        <v>6274.46</v>
      </c>
      <c r="O9541" t="s">
        <v>19</v>
      </c>
      <c r="P9541" t="str">
        <f t="shared" ref="P9541" si="5140">IF(A9541&lt;30,"18-29",IF(A9541&lt;45,"30-44",IF(A9541&lt;60,"45-59",IF(A9541&lt;75,"60-74","75+"))))</f>
        <v>75+</v>
      </c>
      <c r="Q9541" t="str">
        <f>IF(PatientData[[#This Row],[bmi]]&lt;18.5,"Underweight",
IF(PatientData[[#This Row],[bmi]]&lt;25,"Normal",
IF(PatientData[[#This Row],[bmi]]&lt;30,"Overweight","Obese")))</f>
        <v>Obese</v>
      </c>
      <c r="R9541" t="str">
        <f t="shared" si="5137"/>
        <v>High BP</v>
      </c>
      <c r="S9541" t="str">
        <f t="shared" si="5138"/>
        <v>Normal Cost</v>
      </c>
    </row>
    <row r="9542" spans="1:19" x14ac:dyDescent="0.3">
      <c r="A9542">
        <v>95</v>
      </c>
      <c r="B9542" t="s">
        <v>15</v>
      </c>
      <c r="C9542">
        <v>30.9</v>
      </c>
      <c r="D9542">
        <v>137</v>
      </c>
      <c r="E9542">
        <v>82</v>
      </c>
      <c r="F9542">
        <v>273.10000000000002</v>
      </c>
      <c r="G9542">
        <v>90.5</v>
      </c>
      <c r="H9542">
        <v>68</v>
      </c>
      <c r="I9542">
        <v>1</v>
      </c>
      <c r="J9542" t="s">
        <v>27</v>
      </c>
      <c r="K9542" t="s">
        <v>21</v>
      </c>
      <c r="L9542" t="s">
        <v>25</v>
      </c>
      <c r="M9542">
        <v>4.5999999999999996</v>
      </c>
      <c r="N9542">
        <v>11414.36</v>
      </c>
      <c r="O9542" t="s">
        <v>19</v>
      </c>
      <c r="P9542" t="str">
        <f t="shared" ref="P9542:P9550" si="5141">IF(A9539&lt;30,"18-29",IF(A9539&lt;45,"30-44",IF(A9539&lt;60,"45-59",IF(A9539&lt;75,"60-74","75+"))))</f>
        <v>75+</v>
      </c>
      <c r="Q9542" t="str">
        <f>IF(PatientData[[#This Row],[bmi]]&lt;18.5,"Underweight",
IF(PatientData[[#This Row],[bmi]]&lt;25,"Normal",
IF(PatientData[[#This Row],[bmi]]&lt;30,"Overweight","Obese")))</f>
        <v>Obese</v>
      </c>
      <c r="R9542" t="str">
        <f t="shared" si="5137"/>
        <v>High BP</v>
      </c>
      <c r="S9542" t="str">
        <f t="shared" si="5138"/>
        <v>Normal Cost</v>
      </c>
    </row>
    <row r="9543" spans="1:19" x14ac:dyDescent="0.3">
      <c r="A9543">
        <v>89</v>
      </c>
      <c r="B9543" t="s">
        <v>15</v>
      </c>
      <c r="C9543">
        <v>26.3</v>
      </c>
      <c r="D9543">
        <v>153</v>
      </c>
      <c r="E9543">
        <v>94</v>
      </c>
      <c r="F9543">
        <v>266.2</v>
      </c>
      <c r="G9543">
        <v>86.2</v>
      </c>
      <c r="H9543">
        <v>84</v>
      </c>
      <c r="I9543">
        <v>1</v>
      </c>
      <c r="J9543" t="s">
        <v>24</v>
      </c>
      <c r="K9543" t="s">
        <v>26</v>
      </c>
      <c r="L9543" t="s">
        <v>25</v>
      </c>
      <c r="M9543">
        <v>4</v>
      </c>
      <c r="N9543">
        <v>8459.19</v>
      </c>
      <c r="O9543" t="s">
        <v>19</v>
      </c>
      <c r="P9543" t="str">
        <f t="shared" si="5141"/>
        <v>45-59</v>
      </c>
      <c r="Q9543" t="str">
        <f>IF(PatientData[[#This Row],[bmi]]&lt;18.5,"Underweight",
IF(PatientData[[#This Row],[bmi]]&lt;25,"Normal",
IF(PatientData[[#This Row],[bmi]]&lt;30,"Overweight","Obese")))</f>
        <v>Overweight</v>
      </c>
      <c r="R9543" t="str">
        <f t="shared" si="5137"/>
        <v>High BP</v>
      </c>
      <c r="S9543" t="str">
        <f t="shared" si="5138"/>
        <v>Normal Cost</v>
      </c>
    </row>
    <row r="9544" spans="1:19" x14ac:dyDescent="0.3">
      <c r="A9544">
        <v>63</v>
      </c>
      <c r="B9544" t="s">
        <v>15</v>
      </c>
      <c r="C9544">
        <v>31.8</v>
      </c>
      <c r="D9544">
        <v>131</v>
      </c>
      <c r="E9544">
        <v>80</v>
      </c>
      <c r="F9544">
        <v>251</v>
      </c>
      <c r="G9544">
        <v>106.9</v>
      </c>
      <c r="H9544">
        <v>90</v>
      </c>
      <c r="I9544">
        <v>1</v>
      </c>
      <c r="J9544" t="s">
        <v>16</v>
      </c>
      <c r="K9544" t="s">
        <v>28</v>
      </c>
      <c r="L9544" t="s">
        <v>22</v>
      </c>
      <c r="M9544">
        <v>6.2</v>
      </c>
      <c r="N9544">
        <v>14771.13</v>
      </c>
      <c r="O9544" t="s">
        <v>19</v>
      </c>
      <c r="P9544" t="str">
        <f t="shared" si="5141"/>
        <v>75+</v>
      </c>
      <c r="Q9544" t="str">
        <f>IF(PatientData[[#This Row],[bmi]]&lt;18.5,"Underweight",
IF(PatientData[[#This Row],[bmi]]&lt;25,"Normal",
IF(PatientData[[#This Row],[bmi]]&lt;30,"Overweight","Obese")))</f>
        <v>Obese</v>
      </c>
      <c r="R9544" t="str">
        <f t="shared" si="5137"/>
        <v>High BP</v>
      </c>
      <c r="S9544" t="str">
        <f t="shared" si="5138"/>
        <v>Normal Cost</v>
      </c>
    </row>
    <row r="9545" spans="1:19" x14ac:dyDescent="0.3">
      <c r="A9545">
        <v>86</v>
      </c>
      <c r="B9545" t="s">
        <v>15</v>
      </c>
      <c r="C9545">
        <v>31.1</v>
      </c>
      <c r="D9545">
        <v>150</v>
      </c>
      <c r="E9545">
        <v>100</v>
      </c>
      <c r="F9545">
        <v>221.8</v>
      </c>
      <c r="G9545">
        <v>89.4</v>
      </c>
      <c r="H9545">
        <v>90</v>
      </c>
      <c r="I9545">
        <v>2</v>
      </c>
      <c r="J9545" t="s">
        <v>16</v>
      </c>
      <c r="K9545" t="s">
        <v>26</v>
      </c>
      <c r="L9545" t="s">
        <v>25</v>
      </c>
      <c r="M9545">
        <v>9</v>
      </c>
      <c r="N9545">
        <v>17029</v>
      </c>
      <c r="O9545" t="s">
        <v>19</v>
      </c>
      <c r="P9545" t="str">
        <f t="shared" si="5141"/>
        <v>75+</v>
      </c>
      <c r="Q9545" t="str">
        <f>IF(PatientData[[#This Row],[bmi]]&lt;18.5,"Underweight",
IF(PatientData[[#This Row],[bmi]]&lt;25,"Normal",
IF(PatientData[[#This Row],[bmi]]&lt;30,"Overweight","Obese")))</f>
        <v>Obese</v>
      </c>
      <c r="R9545" t="str">
        <f t="shared" si="5137"/>
        <v>High BP</v>
      </c>
      <c r="S9545" t="str">
        <f t="shared" si="5138"/>
        <v>High Cost</v>
      </c>
    </row>
    <row r="9546" spans="1:19" x14ac:dyDescent="0.3">
      <c r="A9546">
        <v>36</v>
      </c>
      <c r="B9546" t="s">
        <v>15</v>
      </c>
      <c r="C9546">
        <v>20.100000000000001</v>
      </c>
      <c r="D9546">
        <v>116</v>
      </c>
      <c r="E9546">
        <v>69</v>
      </c>
      <c r="F9546">
        <v>184</v>
      </c>
      <c r="G9546">
        <v>85.4</v>
      </c>
      <c r="H9546">
        <v>136</v>
      </c>
      <c r="I9546">
        <v>1</v>
      </c>
      <c r="J9546" t="s">
        <v>27</v>
      </c>
      <c r="K9546" t="s">
        <v>21</v>
      </c>
      <c r="L9546" t="s">
        <v>25</v>
      </c>
      <c r="M9546">
        <v>10.1</v>
      </c>
      <c r="N9546">
        <v>17716.02</v>
      </c>
      <c r="O9546" t="s">
        <v>19</v>
      </c>
      <c r="P9546" t="str">
        <f t="shared" si="5141"/>
        <v>75+</v>
      </c>
      <c r="Q9546" t="str">
        <f>IF(PatientData[[#This Row],[bmi]]&lt;18.5,"Underweight",
IF(PatientData[[#This Row],[bmi]]&lt;25,"Normal",
IF(PatientData[[#This Row],[bmi]]&lt;30,"Overweight","Obese")))</f>
        <v>Normal</v>
      </c>
      <c r="R9546" t="str">
        <f t="shared" si="5137"/>
        <v>Normal BP</v>
      </c>
      <c r="S9546" t="str">
        <f t="shared" si="5138"/>
        <v>High Cost</v>
      </c>
    </row>
    <row r="9547" spans="1:19" x14ac:dyDescent="0.3">
      <c r="A9547">
        <v>73</v>
      </c>
      <c r="B9547" t="s">
        <v>15</v>
      </c>
      <c r="C9547">
        <v>27.6</v>
      </c>
      <c r="D9547">
        <v>133</v>
      </c>
      <c r="E9547">
        <v>84</v>
      </c>
      <c r="F9547">
        <v>233.5</v>
      </c>
      <c r="G9547">
        <v>85.9</v>
      </c>
      <c r="H9547">
        <v>79</v>
      </c>
      <c r="I9547">
        <v>1</v>
      </c>
      <c r="J9547" t="s">
        <v>16</v>
      </c>
      <c r="K9547" t="s">
        <v>26</v>
      </c>
      <c r="L9547" t="s">
        <v>18</v>
      </c>
      <c r="M9547">
        <v>10.9</v>
      </c>
      <c r="N9547">
        <v>21777.89</v>
      </c>
      <c r="O9547" t="s">
        <v>19</v>
      </c>
      <c r="P9547" t="str">
        <f t="shared" si="5141"/>
        <v>60-74</v>
      </c>
      <c r="Q9547" t="str">
        <f>IF(PatientData[[#This Row],[bmi]]&lt;18.5,"Underweight",
IF(PatientData[[#This Row],[bmi]]&lt;25,"Normal",
IF(PatientData[[#This Row],[bmi]]&lt;30,"Overweight","Obese")))</f>
        <v>Overweight</v>
      </c>
      <c r="R9547" t="str">
        <f t="shared" si="5137"/>
        <v>High BP</v>
      </c>
      <c r="S9547" t="str">
        <f t="shared" si="5138"/>
        <v>High Cost</v>
      </c>
    </row>
    <row r="9548" spans="1:19" x14ac:dyDescent="0.3">
      <c r="A9548">
        <v>73</v>
      </c>
      <c r="B9548" t="s">
        <v>15</v>
      </c>
      <c r="C9548">
        <v>36</v>
      </c>
      <c r="D9548">
        <v>137</v>
      </c>
      <c r="E9548">
        <v>81</v>
      </c>
      <c r="F9548">
        <v>236.5</v>
      </c>
      <c r="G9548">
        <v>136.9</v>
      </c>
      <c r="H9548">
        <v>72</v>
      </c>
      <c r="I9548">
        <v>1</v>
      </c>
      <c r="J9548" t="s">
        <v>24</v>
      </c>
      <c r="K9548" t="s">
        <v>21</v>
      </c>
      <c r="L9548" t="s">
        <v>22</v>
      </c>
      <c r="M9548">
        <v>7.1</v>
      </c>
      <c r="N9548">
        <v>15766.19</v>
      </c>
      <c r="O9548" t="s">
        <v>23</v>
      </c>
      <c r="P9548" t="str">
        <f t="shared" si="5141"/>
        <v>75+</v>
      </c>
      <c r="Q9548" t="str">
        <f>IF(PatientData[[#This Row],[bmi]]&lt;18.5,"Underweight",
IF(PatientData[[#This Row],[bmi]]&lt;25,"Normal",
IF(PatientData[[#This Row],[bmi]]&lt;30,"Overweight","Obese")))</f>
        <v>Obese</v>
      </c>
      <c r="R9548" t="str">
        <f t="shared" si="5137"/>
        <v>High BP</v>
      </c>
      <c r="S9548" t="str">
        <f t="shared" si="5138"/>
        <v>High Cost</v>
      </c>
    </row>
    <row r="9549" spans="1:19" x14ac:dyDescent="0.3">
      <c r="A9549">
        <v>76</v>
      </c>
      <c r="B9549" t="s">
        <v>15</v>
      </c>
      <c r="C9549">
        <v>29.8</v>
      </c>
      <c r="D9549">
        <v>130</v>
      </c>
      <c r="E9549">
        <v>70</v>
      </c>
      <c r="F9549">
        <v>282.8</v>
      </c>
      <c r="G9549">
        <v>143.19999999999999</v>
      </c>
      <c r="H9549">
        <v>79</v>
      </c>
      <c r="I9549">
        <v>0</v>
      </c>
      <c r="J9549" t="s">
        <v>24</v>
      </c>
      <c r="K9549" t="s">
        <v>26</v>
      </c>
      <c r="L9549" t="s">
        <v>25</v>
      </c>
      <c r="M9549">
        <v>2.9</v>
      </c>
      <c r="N9549">
        <v>5519.05</v>
      </c>
      <c r="O9549" t="s">
        <v>23</v>
      </c>
      <c r="P9549" t="str">
        <f t="shared" si="5141"/>
        <v>30-44</v>
      </c>
      <c r="Q9549" t="str">
        <f>IF(PatientData[[#This Row],[bmi]]&lt;18.5,"Underweight",
IF(PatientData[[#This Row],[bmi]]&lt;25,"Normal",
IF(PatientData[[#This Row],[bmi]]&lt;30,"Overweight","Obese")))</f>
        <v>Overweight</v>
      </c>
      <c r="R9549" t="str">
        <f t="shared" si="5137"/>
        <v>High BP</v>
      </c>
      <c r="S9549" t="str">
        <f t="shared" si="5138"/>
        <v>Normal Cost</v>
      </c>
    </row>
    <row r="9550" spans="1:19" x14ac:dyDescent="0.3">
      <c r="A9550">
        <v>57</v>
      </c>
      <c r="B9550" t="s">
        <v>15</v>
      </c>
      <c r="C9550">
        <v>18</v>
      </c>
      <c r="D9550">
        <v>117</v>
      </c>
      <c r="E9550">
        <v>70</v>
      </c>
      <c r="F9550">
        <v>207.6</v>
      </c>
      <c r="G9550">
        <v>118.9</v>
      </c>
      <c r="H9550">
        <v>81</v>
      </c>
      <c r="I9550">
        <v>4</v>
      </c>
      <c r="J9550" t="s">
        <v>27</v>
      </c>
      <c r="K9550" t="s">
        <v>21</v>
      </c>
      <c r="L9550" t="s">
        <v>25</v>
      </c>
      <c r="M9550">
        <v>2.6</v>
      </c>
      <c r="N9550">
        <v>9446.16</v>
      </c>
      <c r="O9550" t="s">
        <v>19</v>
      </c>
      <c r="P9550" t="str">
        <f t="shared" si="5141"/>
        <v>60-74</v>
      </c>
      <c r="Q9550" t="str">
        <f>IF(PatientData[[#This Row],[bmi]]&lt;18.5,"Underweight",
IF(PatientData[[#This Row],[bmi]]&lt;25,"Normal",
IF(PatientData[[#This Row],[bmi]]&lt;30,"Overweight","Obese")))</f>
        <v>Underweight</v>
      </c>
      <c r="R9550" t="str">
        <f t="shared" si="5137"/>
        <v>Normal BP</v>
      </c>
      <c r="S9550" t="str">
        <f t="shared" si="5138"/>
        <v>Normal Cost</v>
      </c>
    </row>
    <row r="9551" spans="1:19" x14ac:dyDescent="0.3">
      <c r="A9551">
        <v>63</v>
      </c>
      <c r="B9551" t="s">
        <v>20</v>
      </c>
      <c r="C9551">
        <v>38</v>
      </c>
      <c r="D9551">
        <v>127</v>
      </c>
      <c r="E9551">
        <v>74</v>
      </c>
      <c r="F9551">
        <v>234.2</v>
      </c>
      <c r="G9551">
        <v>103.7</v>
      </c>
      <c r="H9551">
        <v>71</v>
      </c>
      <c r="I9551">
        <v>1</v>
      </c>
      <c r="J9551" t="s">
        <v>27</v>
      </c>
      <c r="K9551" t="s">
        <v>21</v>
      </c>
      <c r="L9551" t="s">
        <v>25</v>
      </c>
      <c r="M9551">
        <v>4.3</v>
      </c>
      <c r="N9551">
        <v>11612.63</v>
      </c>
      <c r="O9551" t="s">
        <v>19</v>
      </c>
      <c r="P9551" t="str">
        <f t="shared" ref="P9551" si="5142">IF(A9551&lt;30,"18-29",IF(A9551&lt;45,"30-44",IF(A9551&lt;60,"45-59",IF(A9551&lt;75,"60-74","75+"))))</f>
        <v>60-74</v>
      </c>
      <c r="Q9551" t="str">
        <f>IF(PatientData[[#This Row],[bmi]]&lt;18.5,"Underweight",
IF(PatientData[[#This Row],[bmi]]&lt;25,"Normal",
IF(PatientData[[#This Row],[bmi]]&lt;30,"Overweight","Obese")))</f>
        <v>Obese</v>
      </c>
      <c r="R9551" t="str">
        <f t="shared" si="5137"/>
        <v>High BP</v>
      </c>
      <c r="S9551" t="str">
        <f t="shared" si="5138"/>
        <v>Normal Cost</v>
      </c>
    </row>
    <row r="9552" spans="1:19" x14ac:dyDescent="0.3">
      <c r="A9552">
        <v>78</v>
      </c>
      <c r="B9552" t="s">
        <v>15</v>
      </c>
      <c r="C9552">
        <v>33.1</v>
      </c>
      <c r="D9552">
        <v>141</v>
      </c>
      <c r="E9552">
        <v>85</v>
      </c>
      <c r="F9552">
        <v>268.39999999999998</v>
      </c>
      <c r="G9552">
        <v>116</v>
      </c>
      <c r="H9552">
        <v>76</v>
      </c>
      <c r="I9552">
        <v>3</v>
      </c>
      <c r="J9552" t="s">
        <v>24</v>
      </c>
      <c r="K9552" t="s">
        <v>21</v>
      </c>
      <c r="L9552" t="s">
        <v>22</v>
      </c>
      <c r="M9552">
        <v>14.2</v>
      </c>
      <c r="N9552">
        <v>26545.86</v>
      </c>
      <c r="O9552" t="s">
        <v>23</v>
      </c>
      <c r="P9552" t="str">
        <f t="shared" ref="P9552" si="5143">IF(A9549&lt;30,"18-29",IF(A9549&lt;45,"30-44",IF(A9549&lt;60,"45-59",IF(A9549&lt;75,"60-74","75+"))))</f>
        <v>75+</v>
      </c>
      <c r="Q9552" t="str">
        <f>IF(PatientData[[#This Row],[bmi]]&lt;18.5,"Underweight",
IF(PatientData[[#This Row],[bmi]]&lt;25,"Normal",
IF(PatientData[[#This Row],[bmi]]&lt;30,"Overweight","Obese")))</f>
        <v>Obese</v>
      </c>
      <c r="R9552" t="str">
        <f t="shared" si="5137"/>
        <v>High BP</v>
      </c>
      <c r="S9552" t="str">
        <f t="shared" si="5138"/>
        <v>High Cost</v>
      </c>
    </row>
    <row r="9553" spans="1:19" x14ac:dyDescent="0.3">
      <c r="A9553">
        <v>73</v>
      </c>
      <c r="B9553" t="s">
        <v>20</v>
      </c>
      <c r="C9553">
        <v>38</v>
      </c>
      <c r="D9553">
        <v>138</v>
      </c>
      <c r="E9553">
        <v>78</v>
      </c>
      <c r="F9553">
        <v>263.39999999999998</v>
      </c>
      <c r="G9553">
        <v>142.80000000000001</v>
      </c>
      <c r="H9553">
        <v>98</v>
      </c>
      <c r="I9553">
        <v>1</v>
      </c>
      <c r="J9553" t="s">
        <v>16</v>
      </c>
      <c r="K9553" t="s">
        <v>17</v>
      </c>
      <c r="L9553" t="s">
        <v>25</v>
      </c>
      <c r="M9553">
        <v>8.1999999999999993</v>
      </c>
      <c r="N9553">
        <v>15582.08</v>
      </c>
      <c r="O9553" t="s">
        <v>19</v>
      </c>
      <c r="P9553" t="str">
        <f t="shared" ref="P9553:P9557" si="5144">IF(A9553&lt;30,"18-29",IF(A9553&lt;45,"30-44",IF(A9553&lt;60,"45-59",IF(A9553&lt;75,"60-74","75+"))))</f>
        <v>60-74</v>
      </c>
      <c r="Q9553" t="str">
        <f>IF(PatientData[[#This Row],[bmi]]&lt;18.5,"Underweight",
IF(PatientData[[#This Row],[bmi]]&lt;25,"Normal",
IF(PatientData[[#This Row],[bmi]]&lt;30,"Overweight","Obese")))</f>
        <v>Obese</v>
      </c>
      <c r="R9553" t="str">
        <f t="shared" si="5137"/>
        <v>High BP</v>
      </c>
      <c r="S9553" t="str">
        <f t="shared" si="5138"/>
        <v>High Cost</v>
      </c>
    </row>
    <row r="9554" spans="1:19" x14ac:dyDescent="0.3">
      <c r="A9554">
        <v>67</v>
      </c>
      <c r="B9554" t="s">
        <v>20</v>
      </c>
      <c r="C9554">
        <v>38.1</v>
      </c>
      <c r="D9554">
        <v>153</v>
      </c>
      <c r="E9554">
        <v>90</v>
      </c>
      <c r="F9554">
        <v>271.8</v>
      </c>
      <c r="G9554">
        <v>109.3</v>
      </c>
      <c r="H9554">
        <v>81</v>
      </c>
      <c r="I9554">
        <v>3</v>
      </c>
      <c r="J9554" t="s">
        <v>27</v>
      </c>
      <c r="K9554" t="s">
        <v>21</v>
      </c>
      <c r="L9554" t="s">
        <v>25</v>
      </c>
      <c r="M9554">
        <v>4.4000000000000004</v>
      </c>
      <c r="N9554">
        <v>9651.93</v>
      </c>
      <c r="O9554" t="s">
        <v>23</v>
      </c>
      <c r="P9554" t="str">
        <f t="shared" si="5144"/>
        <v>60-74</v>
      </c>
      <c r="Q9554" t="str">
        <f>IF(PatientData[[#This Row],[bmi]]&lt;18.5,"Underweight",
IF(PatientData[[#This Row],[bmi]]&lt;25,"Normal",
IF(PatientData[[#This Row],[bmi]]&lt;30,"Overweight","Obese")))</f>
        <v>Obese</v>
      </c>
      <c r="R9554" t="str">
        <f t="shared" si="5137"/>
        <v>High BP</v>
      </c>
      <c r="S9554" t="str">
        <f t="shared" si="5138"/>
        <v>Normal Cost</v>
      </c>
    </row>
    <row r="9555" spans="1:19" x14ac:dyDescent="0.3">
      <c r="A9555">
        <v>72</v>
      </c>
      <c r="B9555" t="s">
        <v>20</v>
      </c>
      <c r="C9555">
        <v>38.1</v>
      </c>
      <c r="D9555">
        <v>142</v>
      </c>
      <c r="E9555">
        <v>90</v>
      </c>
      <c r="F9555">
        <v>288.60000000000002</v>
      </c>
      <c r="G9555">
        <v>201</v>
      </c>
      <c r="H9555">
        <v>64</v>
      </c>
      <c r="I9555">
        <v>0</v>
      </c>
      <c r="J9555" t="s">
        <v>27</v>
      </c>
      <c r="K9555" t="s">
        <v>26</v>
      </c>
      <c r="L9555" t="s">
        <v>25</v>
      </c>
      <c r="M9555">
        <v>4.7</v>
      </c>
      <c r="N9555">
        <v>8392.2199999999993</v>
      </c>
      <c r="O9555" t="s">
        <v>19</v>
      </c>
      <c r="P9555" t="str">
        <f t="shared" si="5144"/>
        <v>60-74</v>
      </c>
      <c r="Q9555" t="str">
        <f>IF(PatientData[[#This Row],[bmi]]&lt;18.5,"Underweight",
IF(PatientData[[#This Row],[bmi]]&lt;25,"Normal",
IF(PatientData[[#This Row],[bmi]]&lt;30,"Overweight","Obese")))</f>
        <v>Obese</v>
      </c>
      <c r="R9555" t="str">
        <f t="shared" si="5137"/>
        <v>High BP</v>
      </c>
      <c r="S9555" t="str">
        <f t="shared" si="5138"/>
        <v>Normal Cost</v>
      </c>
    </row>
    <row r="9556" spans="1:19" x14ac:dyDescent="0.3">
      <c r="A9556">
        <v>63</v>
      </c>
      <c r="B9556" t="s">
        <v>20</v>
      </c>
      <c r="C9556">
        <v>38.1</v>
      </c>
      <c r="D9556">
        <v>134</v>
      </c>
      <c r="E9556">
        <v>79</v>
      </c>
      <c r="F9556">
        <v>249.8</v>
      </c>
      <c r="G9556">
        <v>119.4</v>
      </c>
      <c r="H9556">
        <v>72</v>
      </c>
      <c r="I9556">
        <v>2</v>
      </c>
      <c r="J9556" t="s">
        <v>16</v>
      </c>
      <c r="K9556" t="s">
        <v>26</v>
      </c>
      <c r="L9556" t="s">
        <v>18</v>
      </c>
      <c r="M9556">
        <v>9.8000000000000007</v>
      </c>
      <c r="N9556">
        <v>18290.330000000002</v>
      </c>
      <c r="O9556" t="s">
        <v>19</v>
      </c>
      <c r="P9556" t="str">
        <f t="shared" si="5144"/>
        <v>60-74</v>
      </c>
      <c r="Q9556" t="str">
        <f>IF(PatientData[[#This Row],[bmi]]&lt;18.5,"Underweight",
IF(PatientData[[#This Row],[bmi]]&lt;25,"Normal",
IF(PatientData[[#This Row],[bmi]]&lt;30,"Overweight","Obese")))</f>
        <v>Obese</v>
      </c>
      <c r="R9556" t="str">
        <f t="shared" si="5137"/>
        <v>High BP</v>
      </c>
      <c r="S9556" t="str">
        <f t="shared" si="5138"/>
        <v>High Cost</v>
      </c>
    </row>
    <row r="9557" spans="1:19" x14ac:dyDescent="0.3">
      <c r="A9557">
        <v>28</v>
      </c>
      <c r="B9557" t="s">
        <v>20</v>
      </c>
      <c r="C9557">
        <v>38.1</v>
      </c>
      <c r="D9557">
        <v>101</v>
      </c>
      <c r="E9557">
        <v>66</v>
      </c>
      <c r="F9557">
        <v>237.3</v>
      </c>
      <c r="G9557">
        <v>138.19999999999999</v>
      </c>
      <c r="H9557">
        <v>73</v>
      </c>
      <c r="I9557">
        <v>0</v>
      </c>
      <c r="J9557" t="s">
        <v>24</v>
      </c>
      <c r="K9557" t="s">
        <v>21</v>
      </c>
      <c r="L9557" t="s">
        <v>18</v>
      </c>
      <c r="M9557">
        <v>12</v>
      </c>
      <c r="N9557">
        <v>23929.91</v>
      </c>
      <c r="O9557" t="s">
        <v>19</v>
      </c>
      <c r="P9557" t="str">
        <f t="shared" si="5144"/>
        <v>18-29</v>
      </c>
      <c r="Q9557" t="str">
        <f>IF(PatientData[[#This Row],[bmi]]&lt;18.5,"Underweight",
IF(PatientData[[#This Row],[bmi]]&lt;25,"Normal",
IF(PatientData[[#This Row],[bmi]]&lt;30,"Overweight","Obese")))</f>
        <v>Obese</v>
      </c>
      <c r="R9557" t="str">
        <f t="shared" si="5137"/>
        <v>Normal BP</v>
      </c>
      <c r="S9557" t="str">
        <f t="shared" si="5138"/>
        <v>High Cost</v>
      </c>
    </row>
    <row r="9558" spans="1:19" x14ac:dyDescent="0.3">
      <c r="A9558">
        <v>56</v>
      </c>
      <c r="B9558" t="s">
        <v>15</v>
      </c>
      <c r="C9558">
        <v>22.2</v>
      </c>
      <c r="D9558">
        <v>106</v>
      </c>
      <c r="E9558">
        <v>60</v>
      </c>
      <c r="F9558">
        <v>197.6</v>
      </c>
      <c r="G9558">
        <v>115.7</v>
      </c>
      <c r="H9558">
        <v>50</v>
      </c>
      <c r="I9558">
        <v>1</v>
      </c>
      <c r="J9558" t="s">
        <v>24</v>
      </c>
      <c r="K9558" t="s">
        <v>17</v>
      </c>
      <c r="L9558" t="s">
        <v>25</v>
      </c>
      <c r="M9558">
        <v>10</v>
      </c>
      <c r="N9558">
        <v>17003.759999999998</v>
      </c>
      <c r="O9558" t="s">
        <v>19</v>
      </c>
      <c r="P9558" t="str">
        <f t="shared" ref="P9558" si="5145">IF(A9555&lt;30,"18-29",IF(A9555&lt;45,"30-44",IF(A9555&lt;60,"45-59",IF(A9555&lt;75,"60-74","75+"))))</f>
        <v>60-74</v>
      </c>
      <c r="Q9558" t="str">
        <f>IF(PatientData[[#This Row],[bmi]]&lt;18.5,"Underweight",
IF(PatientData[[#This Row],[bmi]]&lt;25,"Normal",
IF(PatientData[[#This Row],[bmi]]&lt;30,"Overweight","Obese")))</f>
        <v>Normal</v>
      </c>
      <c r="R9558" t="str">
        <f t="shared" si="5137"/>
        <v>Normal BP</v>
      </c>
      <c r="S9558" t="str">
        <f t="shared" si="5138"/>
        <v>High Cost</v>
      </c>
    </row>
    <row r="9559" spans="1:19" x14ac:dyDescent="0.3">
      <c r="A9559">
        <v>71</v>
      </c>
      <c r="B9559" t="s">
        <v>20</v>
      </c>
      <c r="C9559">
        <v>38.1</v>
      </c>
      <c r="D9559">
        <v>127</v>
      </c>
      <c r="E9559">
        <v>77</v>
      </c>
      <c r="F9559">
        <v>231.8</v>
      </c>
      <c r="G9559">
        <v>122.1</v>
      </c>
      <c r="H9559">
        <v>59</v>
      </c>
      <c r="I9559">
        <v>2</v>
      </c>
      <c r="J9559" t="s">
        <v>27</v>
      </c>
      <c r="K9559" t="s">
        <v>28</v>
      </c>
      <c r="L9559" t="s">
        <v>18</v>
      </c>
      <c r="M9559">
        <v>4.8</v>
      </c>
      <c r="N9559">
        <v>11293.45</v>
      </c>
      <c r="O9559" t="s">
        <v>19</v>
      </c>
      <c r="P9559" t="str">
        <f t="shared" ref="P9559:P9562" si="5146">IF(A9559&lt;30,"18-29",IF(A9559&lt;45,"30-44",IF(A9559&lt;60,"45-59",IF(A9559&lt;75,"60-74","75+"))))</f>
        <v>60-74</v>
      </c>
      <c r="Q9559" t="str">
        <f>IF(PatientData[[#This Row],[bmi]]&lt;18.5,"Underweight",
IF(PatientData[[#This Row],[bmi]]&lt;25,"Normal",
IF(PatientData[[#This Row],[bmi]]&lt;30,"Overweight","Obese")))</f>
        <v>Obese</v>
      </c>
      <c r="R9559" t="str">
        <f t="shared" si="5137"/>
        <v>High BP</v>
      </c>
      <c r="S9559" t="str">
        <f t="shared" si="5138"/>
        <v>Normal Cost</v>
      </c>
    </row>
    <row r="9560" spans="1:19" x14ac:dyDescent="0.3">
      <c r="A9560">
        <v>87</v>
      </c>
      <c r="B9560" t="s">
        <v>20</v>
      </c>
      <c r="C9560">
        <v>38.1</v>
      </c>
      <c r="D9560">
        <v>142</v>
      </c>
      <c r="E9560">
        <v>81</v>
      </c>
      <c r="F9560">
        <v>264.2</v>
      </c>
      <c r="G9560">
        <v>127.5</v>
      </c>
      <c r="H9560">
        <v>101</v>
      </c>
      <c r="I9560">
        <v>1</v>
      </c>
      <c r="J9560" t="s">
        <v>16</v>
      </c>
      <c r="K9560" t="s">
        <v>26</v>
      </c>
      <c r="L9560" t="s">
        <v>22</v>
      </c>
      <c r="M9560">
        <v>7.2</v>
      </c>
      <c r="N9560">
        <v>14043.06</v>
      </c>
      <c r="O9560" t="s">
        <v>19</v>
      </c>
      <c r="P9560" t="str">
        <f t="shared" si="5146"/>
        <v>75+</v>
      </c>
      <c r="Q9560" t="str">
        <f>IF(PatientData[[#This Row],[bmi]]&lt;18.5,"Underweight",
IF(PatientData[[#This Row],[bmi]]&lt;25,"Normal",
IF(PatientData[[#This Row],[bmi]]&lt;30,"Overweight","Obese")))</f>
        <v>Obese</v>
      </c>
      <c r="R9560" t="str">
        <f t="shared" si="5137"/>
        <v>High BP</v>
      </c>
      <c r="S9560" t="str">
        <f t="shared" si="5138"/>
        <v>Normal Cost</v>
      </c>
    </row>
    <row r="9561" spans="1:19" x14ac:dyDescent="0.3">
      <c r="A9561">
        <v>54</v>
      </c>
      <c r="B9561" t="s">
        <v>20</v>
      </c>
      <c r="C9561">
        <v>38.1</v>
      </c>
      <c r="D9561">
        <v>121</v>
      </c>
      <c r="E9561">
        <v>67</v>
      </c>
      <c r="F9561">
        <v>222.4</v>
      </c>
      <c r="G9561">
        <v>151.30000000000001</v>
      </c>
      <c r="H9561">
        <v>73</v>
      </c>
      <c r="I9561">
        <v>0</v>
      </c>
      <c r="J9561" t="s">
        <v>24</v>
      </c>
      <c r="K9561" t="s">
        <v>21</v>
      </c>
      <c r="L9561" t="s">
        <v>25</v>
      </c>
      <c r="M9561">
        <v>11</v>
      </c>
      <c r="N9561">
        <v>19615.060000000001</v>
      </c>
      <c r="O9561" t="s">
        <v>19</v>
      </c>
      <c r="P9561" t="str">
        <f t="shared" si="5146"/>
        <v>45-59</v>
      </c>
      <c r="Q9561" t="str">
        <f>IF(PatientData[[#This Row],[bmi]]&lt;18.5,"Underweight",
IF(PatientData[[#This Row],[bmi]]&lt;25,"Normal",
IF(PatientData[[#This Row],[bmi]]&lt;30,"Overweight","Obese")))</f>
        <v>Obese</v>
      </c>
      <c r="R9561" t="str">
        <f t="shared" si="5137"/>
        <v>High BP</v>
      </c>
      <c r="S9561" t="str">
        <f t="shared" si="5138"/>
        <v>High Cost</v>
      </c>
    </row>
    <row r="9562" spans="1:19" x14ac:dyDescent="0.3">
      <c r="A9562">
        <v>70</v>
      </c>
      <c r="B9562" t="s">
        <v>20</v>
      </c>
      <c r="C9562">
        <v>38.1</v>
      </c>
      <c r="D9562">
        <v>141</v>
      </c>
      <c r="E9562">
        <v>82</v>
      </c>
      <c r="F9562">
        <v>206.1</v>
      </c>
      <c r="G9562">
        <v>120.1</v>
      </c>
      <c r="H9562">
        <v>79</v>
      </c>
      <c r="I9562">
        <v>1</v>
      </c>
      <c r="J9562" t="s">
        <v>24</v>
      </c>
      <c r="K9562" t="s">
        <v>21</v>
      </c>
      <c r="L9562" t="s">
        <v>18</v>
      </c>
      <c r="M9562">
        <v>6.5</v>
      </c>
      <c r="N9562">
        <v>11183.42</v>
      </c>
      <c r="O9562" t="s">
        <v>19</v>
      </c>
      <c r="P9562" t="str">
        <f t="shared" si="5146"/>
        <v>60-74</v>
      </c>
      <c r="Q9562" t="str">
        <f>IF(PatientData[[#This Row],[bmi]]&lt;18.5,"Underweight",
IF(PatientData[[#This Row],[bmi]]&lt;25,"Normal",
IF(PatientData[[#This Row],[bmi]]&lt;30,"Overweight","Obese")))</f>
        <v>Obese</v>
      </c>
      <c r="R9562" t="str">
        <f t="shared" si="5137"/>
        <v>High BP</v>
      </c>
      <c r="S9562" t="str">
        <f t="shared" si="5138"/>
        <v>Normal Cost</v>
      </c>
    </row>
    <row r="9563" spans="1:19" x14ac:dyDescent="0.3">
      <c r="A9563">
        <v>60</v>
      </c>
      <c r="B9563" t="s">
        <v>15</v>
      </c>
      <c r="C9563">
        <v>24.9</v>
      </c>
      <c r="D9563">
        <v>122</v>
      </c>
      <c r="E9563">
        <v>77</v>
      </c>
      <c r="F9563">
        <v>215.3</v>
      </c>
      <c r="G9563">
        <v>106.3</v>
      </c>
      <c r="H9563">
        <v>75</v>
      </c>
      <c r="I9563">
        <v>3</v>
      </c>
      <c r="J9563" t="s">
        <v>16</v>
      </c>
      <c r="K9563" t="s">
        <v>21</v>
      </c>
      <c r="L9563" t="s">
        <v>25</v>
      </c>
      <c r="M9563">
        <v>8.5</v>
      </c>
      <c r="N9563">
        <v>17854.09</v>
      </c>
      <c r="O9563" t="s">
        <v>19</v>
      </c>
      <c r="P9563" t="str">
        <f t="shared" ref="P9563" si="5147">IF(A9560&lt;30,"18-29",IF(A9560&lt;45,"30-44",IF(A9560&lt;60,"45-59",IF(A9560&lt;75,"60-74","75+"))))</f>
        <v>75+</v>
      </c>
      <c r="Q9563" t="str">
        <f>IF(PatientData[[#This Row],[bmi]]&lt;18.5,"Underweight",
IF(PatientData[[#This Row],[bmi]]&lt;25,"Normal",
IF(PatientData[[#This Row],[bmi]]&lt;30,"Overweight","Obese")))</f>
        <v>Normal</v>
      </c>
      <c r="R9563" t="str">
        <f t="shared" si="5137"/>
        <v>High BP</v>
      </c>
      <c r="S9563" t="str">
        <f t="shared" si="5138"/>
        <v>High Cost</v>
      </c>
    </row>
    <row r="9564" spans="1:19" x14ac:dyDescent="0.3">
      <c r="A9564">
        <v>93</v>
      </c>
      <c r="B9564" t="s">
        <v>20</v>
      </c>
      <c r="C9564">
        <v>38.1</v>
      </c>
      <c r="D9564">
        <v>137</v>
      </c>
      <c r="E9564">
        <v>79</v>
      </c>
      <c r="F9564">
        <v>300</v>
      </c>
      <c r="G9564">
        <v>145.80000000000001</v>
      </c>
      <c r="H9564">
        <v>87</v>
      </c>
      <c r="I9564">
        <v>3</v>
      </c>
      <c r="J9564" t="s">
        <v>16</v>
      </c>
      <c r="K9564" t="s">
        <v>17</v>
      </c>
      <c r="L9564" t="s">
        <v>25</v>
      </c>
      <c r="M9564">
        <v>13.1</v>
      </c>
      <c r="N9564">
        <v>22892.61</v>
      </c>
      <c r="O9564" t="s">
        <v>23</v>
      </c>
      <c r="P9564" t="str">
        <f t="shared" ref="P9564:P9565" si="5148">IF(A9564&lt;30,"18-29",IF(A9564&lt;45,"30-44",IF(A9564&lt;60,"45-59",IF(A9564&lt;75,"60-74","75+"))))</f>
        <v>75+</v>
      </c>
      <c r="Q9564" t="str">
        <f>IF(PatientData[[#This Row],[bmi]]&lt;18.5,"Underweight",
IF(PatientData[[#This Row],[bmi]]&lt;25,"Normal",
IF(PatientData[[#This Row],[bmi]]&lt;30,"Overweight","Obese")))</f>
        <v>Obese</v>
      </c>
      <c r="R9564" t="str">
        <f t="shared" si="5137"/>
        <v>High BP</v>
      </c>
      <c r="S9564" t="str">
        <f t="shared" si="5138"/>
        <v>High Cost</v>
      </c>
    </row>
    <row r="9565" spans="1:19" x14ac:dyDescent="0.3">
      <c r="A9565">
        <v>56</v>
      </c>
      <c r="B9565" t="s">
        <v>20</v>
      </c>
      <c r="C9565">
        <v>38.200000000000003</v>
      </c>
      <c r="D9565">
        <v>107</v>
      </c>
      <c r="E9565">
        <v>60</v>
      </c>
      <c r="F9565">
        <v>216.7</v>
      </c>
      <c r="G9565">
        <v>124.4</v>
      </c>
      <c r="H9565">
        <v>93</v>
      </c>
      <c r="I9565">
        <v>0</v>
      </c>
      <c r="J9565" t="s">
        <v>24</v>
      </c>
      <c r="K9565" t="s">
        <v>28</v>
      </c>
      <c r="L9565" t="s">
        <v>18</v>
      </c>
      <c r="M9565">
        <v>3.4</v>
      </c>
      <c r="N9565">
        <v>8468.91</v>
      </c>
      <c r="O9565" t="s">
        <v>19</v>
      </c>
      <c r="P9565" t="str">
        <f t="shared" si="5148"/>
        <v>45-59</v>
      </c>
      <c r="Q9565" t="str">
        <f>IF(PatientData[[#This Row],[bmi]]&lt;18.5,"Underweight",
IF(PatientData[[#This Row],[bmi]]&lt;25,"Normal",
IF(PatientData[[#This Row],[bmi]]&lt;30,"Overweight","Obese")))</f>
        <v>Obese</v>
      </c>
      <c r="R9565" t="str">
        <f t="shared" si="5137"/>
        <v>Normal BP</v>
      </c>
      <c r="S9565" t="str">
        <f t="shared" si="5138"/>
        <v>Normal Cost</v>
      </c>
    </row>
    <row r="9566" spans="1:19" x14ac:dyDescent="0.3">
      <c r="A9566">
        <v>67</v>
      </c>
      <c r="B9566" t="s">
        <v>15</v>
      </c>
      <c r="C9566">
        <v>22.9</v>
      </c>
      <c r="D9566">
        <v>120</v>
      </c>
      <c r="E9566">
        <v>79</v>
      </c>
      <c r="F9566">
        <v>206.5</v>
      </c>
      <c r="G9566">
        <v>103.1</v>
      </c>
      <c r="H9566">
        <v>88</v>
      </c>
      <c r="I9566">
        <v>0</v>
      </c>
      <c r="J9566" t="s">
        <v>16</v>
      </c>
      <c r="K9566" t="s">
        <v>28</v>
      </c>
      <c r="L9566" t="s">
        <v>25</v>
      </c>
      <c r="M9566">
        <v>7.5</v>
      </c>
      <c r="N9566">
        <v>15579.34</v>
      </c>
      <c r="O9566" t="s">
        <v>19</v>
      </c>
      <c r="P9566" t="str">
        <f t="shared" ref="P9566:P9567" si="5149">IF(A9563&lt;30,"18-29",IF(A9563&lt;45,"30-44",IF(A9563&lt;60,"45-59",IF(A9563&lt;75,"60-74","75+"))))</f>
        <v>60-74</v>
      </c>
      <c r="Q9566" t="str">
        <f>IF(PatientData[[#This Row],[bmi]]&lt;18.5,"Underweight",
IF(PatientData[[#This Row],[bmi]]&lt;25,"Normal",
IF(PatientData[[#This Row],[bmi]]&lt;30,"Overweight","Obese")))</f>
        <v>Normal</v>
      </c>
      <c r="R9566" t="str">
        <f t="shared" si="5137"/>
        <v>High BP</v>
      </c>
      <c r="S9566" t="str">
        <f t="shared" si="5138"/>
        <v>High Cost</v>
      </c>
    </row>
    <row r="9567" spans="1:19" x14ac:dyDescent="0.3">
      <c r="A9567">
        <v>90</v>
      </c>
      <c r="B9567" t="s">
        <v>15</v>
      </c>
      <c r="C9567">
        <v>31.5</v>
      </c>
      <c r="D9567">
        <v>135</v>
      </c>
      <c r="E9567">
        <v>78</v>
      </c>
      <c r="F9567">
        <v>208.3</v>
      </c>
      <c r="G9567">
        <v>111.1</v>
      </c>
      <c r="H9567">
        <v>68</v>
      </c>
      <c r="I9567">
        <v>1</v>
      </c>
      <c r="J9567" t="s">
        <v>27</v>
      </c>
      <c r="K9567" t="s">
        <v>21</v>
      </c>
      <c r="L9567" t="s">
        <v>22</v>
      </c>
      <c r="M9567">
        <v>5.9</v>
      </c>
      <c r="N9567">
        <v>12495.52</v>
      </c>
      <c r="O9567" t="s">
        <v>19</v>
      </c>
      <c r="P9567" t="str">
        <f t="shared" si="5149"/>
        <v>75+</v>
      </c>
      <c r="Q9567" t="str">
        <f>IF(PatientData[[#This Row],[bmi]]&lt;18.5,"Underweight",
IF(PatientData[[#This Row],[bmi]]&lt;25,"Normal",
IF(PatientData[[#This Row],[bmi]]&lt;30,"Overweight","Obese")))</f>
        <v>Obese</v>
      </c>
      <c r="R9567" t="str">
        <f t="shared" si="5137"/>
        <v>High BP</v>
      </c>
      <c r="S9567" t="str">
        <f t="shared" si="5138"/>
        <v>Normal Cost</v>
      </c>
    </row>
    <row r="9568" spans="1:19" x14ac:dyDescent="0.3">
      <c r="A9568">
        <v>64</v>
      </c>
      <c r="B9568" t="s">
        <v>20</v>
      </c>
      <c r="C9568">
        <v>38.200000000000003</v>
      </c>
      <c r="D9568">
        <v>121</v>
      </c>
      <c r="E9568">
        <v>72</v>
      </c>
      <c r="F9568">
        <v>253.5</v>
      </c>
      <c r="G9568">
        <v>133.1</v>
      </c>
      <c r="H9568">
        <v>92</v>
      </c>
      <c r="I9568">
        <v>0</v>
      </c>
      <c r="J9568" t="s">
        <v>24</v>
      </c>
      <c r="K9568" t="s">
        <v>26</v>
      </c>
      <c r="L9568" t="s">
        <v>22</v>
      </c>
      <c r="M9568">
        <v>5.4</v>
      </c>
      <c r="N9568">
        <v>11758.36</v>
      </c>
      <c r="O9568" t="s">
        <v>19</v>
      </c>
      <c r="P9568" t="str">
        <f t="shared" ref="P9568:P9571" si="5150">IF(A9568&lt;30,"18-29",IF(A9568&lt;45,"30-44",IF(A9568&lt;60,"45-59",IF(A9568&lt;75,"60-74","75+"))))</f>
        <v>60-74</v>
      </c>
      <c r="Q9568" t="str">
        <f>IF(PatientData[[#This Row],[bmi]]&lt;18.5,"Underweight",
IF(PatientData[[#This Row],[bmi]]&lt;25,"Normal",
IF(PatientData[[#This Row],[bmi]]&lt;30,"Overweight","Obese")))</f>
        <v>Obese</v>
      </c>
      <c r="R9568" t="str">
        <f t="shared" si="5137"/>
        <v>High BP</v>
      </c>
      <c r="S9568" t="str">
        <f t="shared" si="5138"/>
        <v>Normal Cost</v>
      </c>
    </row>
    <row r="9569" spans="1:19" x14ac:dyDescent="0.3">
      <c r="A9569">
        <v>80</v>
      </c>
      <c r="B9569" t="s">
        <v>20</v>
      </c>
      <c r="C9569">
        <v>38.200000000000003</v>
      </c>
      <c r="D9569">
        <v>148</v>
      </c>
      <c r="E9569">
        <v>84</v>
      </c>
      <c r="F9569">
        <v>243.7</v>
      </c>
      <c r="G9569">
        <v>149.30000000000001</v>
      </c>
      <c r="H9569">
        <v>64</v>
      </c>
      <c r="I9569">
        <v>2</v>
      </c>
      <c r="J9569" t="s">
        <v>24</v>
      </c>
      <c r="K9569" t="s">
        <v>17</v>
      </c>
      <c r="L9569" t="s">
        <v>18</v>
      </c>
      <c r="M9569">
        <v>7.7</v>
      </c>
      <c r="N9569">
        <v>11735.5</v>
      </c>
      <c r="O9569" t="s">
        <v>23</v>
      </c>
      <c r="P9569" t="str">
        <f t="shared" si="5150"/>
        <v>75+</v>
      </c>
      <c r="Q9569" t="str">
        <f>IF(PatientData[[#This Row],[bmi]]&lt;18.5,"Underweight",
IF(PatientData[[#This Row],[bmi]]&lt;25,"Normal",
IF(PatientData[[#This Row],[bmi]]&lt;30,"Overweight","Obese")))</f>
        <v>Obese</v>
      </c>
      <c r="R9569" t="str">
        <f t="shared" si="5137"/>
        <v>High BP</v>
      </c>
      <c r="S9569" t="str">
        <f t="shared" si="5138"/>
        <v>Normal Cost</v>
      </c>
    </row>
    <row r="9570" spans="1:19" x14ac:dyDescent="0.3">
      <c r="A9570">
        <v>78</v>
      </c>
      <c r="B9570" t="s">
        <v>20</v>
      </c>
      <c r="C9570">
        <v>38.200000000000003</v>
      </c>
      <c r="D9570">
        <v>128</v>
      </c>
      <c r="E9570">
        <v>79</v>
      </c>
      <c r="F9570">
        <v>265.3</v>
      </c>
      <c r="G9570">
        <v>125.7</v>
      </c>
      <c r="H9570">
        <v>53</v>
      </c>
      <c r="I9570">
        <v>4</v>
      </c>
      <c r="J9570" t="s">
        <v>24</v>
      </c>
      <c r="K9570" t="s">
        <v>26</v>
      </c>
      <c r="L9570" t="s">
        <v>22</v>
      </c>
      <c r="M9570">
        <v>7.2</v>
      </c>
      <c r="N9570">
        <v>11448.78</v>
      </c>
      <c r="O9570" t="s">
        <v>23</v>
      </c>
      <c r="P9570" t="str">
        <f t="shared" si="5150"/>
        <v>75+</v>
      </c>
      <c r="Q9570" t="str">
        <f>IF(PatientData[[#This Row],[bmi]]&lt;18.5,"Underweight",
IF(PatientData[[#This Row],[bmi]]&lt;25,"Normal",
IF(PatientData[[#This Row],[bmi]]&lt;30,"Overweight","Obese")))</f>
        <v>Obese</v>
      </c>
      <c r="R9570" t="str">
        <f t="shared" si="5137"/>
        <v>High BP</v>
      </c>
      <c r="S9570" t="str">
        <f t="shared" si="5138"/>
        <v>Normal Cost</v>
      </c>
    </row>
    <row r="9571" spans="1:19" x14ac:dyDescent="0.3">
      <c r="A9571">
        <v>90</v>
      </c>
      <c r="B9571" t="s">
        <v>20</v>
      </c>
      <c r="C9571">
        <v>38.200000000000003</v>
      </c>
      <c r="D9571">
        <v>150</v>
      </c>
      <c r="E9571">
        <v>89</v>
      </c>
      <c r="F9571">
        <v>280.3</v>
      </c>
      <c r="G9571">
        <v>153.6</v>
      </c>
      <c r="H9571">
        <v>66</v>
      </c>
      <c r="I9571">
        <v>0</v>
      </c>
      <c r="J9571" t="s">
        <v>24</v>
      </c>
      <c r="K9571" t="s">
        <v>21</v>
      </c>
      <c r="L9571" t="s">
        <v>25</v>
      </c>
      <c r="M9571">
        <v>9.1</v>
      </c>
      <c r="N9571">
        <v>15207.85</v>
      </c>
      <c r="O9571" t="s">
        <v>19</v>
      </c>
      <c r="P9571" t="str">
        <f t="shared" si="5150"/>
        <v>75+</v>
      </c>
      <c r="Q9571" t="str">
        <f>IF(PatientData[[#This Row],[bmi]]&lt;18.5,"Underweight",
IF(PatientData[[#This Row],[bmi]]&lt;25,"Normal",
IF(PatientData[[#This Row],[bmi]]&lt;30,"Overweight","Obese")))</f>
        <v>Obese</v>
      </c>
      <c r="R9571" t="str">
        <f t="shared" si="5137"/>
        <v>High BP</v>
      </c>
      <c r="S9571" t="str">
        <f t="shared" si="5138"/>
        <v>High Cost</v>
      </c>
    </row>
    <row r="9572" spans="1:19" x14ac:dyDescent="0.3">
      <c r="A9572">
        <v>50</v>
      </c>
      <c r="B9572" t="s">
        <v>15</v>
      </c>
      <c r="C9572">
        <v>40.1</v>
      </c>
      <c r="D9572">
        <v>134</v>
      </c>
      <c r="E9572">
        <v>75</v>
      </c>
      <c r="F9572">
        <v>287.39999999999998</v>
      </c>
      <c r="G9572">
        <v>102.3</v>
      </c>
      <c r="H9572">
        <v>80</v>
      </c>
      <c r="I9572">
        <v>0</v>
      </c>
      <c r="J9572" t="s">
        <v>24</v>
      </c>
      <c r="K9572" t="s">
        <v>26</v>
      </c>
      <c r="L9572" t="s">
        <v>18</v>
      </c>
      <c r="M9572">
        <v>6</v>
      </c>
      <c r="N9572">
        <v>9781.9599999999991</v>
      </c>
      <c r="O9572" t="s">
        <v>19</v>
      </c>
      <c r="P9572" t="str">
        <f t="shared" ref="P9572:P9577" si="5151">IF(A9569&lt;30,"18-29",IF(A9569&lt;45,"30-44",IF(A9569&lt;60,"45-59",IF(A9569&lt;75,"60-74","75+"))))</f>
        <v>75+</v>
      </c>
      <c r="Q9572" t="str">
        <f>IF(PatientData[[#This Row],[bmi]]&lt;18.5,"Underweight",
IF(PatientData[[#This Row],[bmi]]&lt;25,"Normal",
IF(PatientData[[#This Row],[bmi]]&lt;30,"Overweight","Obese")))</f>
        <v>Obese</v>
      </c>
      <c r="R9572" t="str">
        <f t="shared" si="5137"/>
        <v>High BP</v>
      </c>
      <c r="S9572" t="str">
        <f t="shared" si="5138"/>
        <v>Normal Cost</v>
      </c>
    </row>
    <row r="9573" spans="1:19" x14ac:dyDescent="0.3">
      <c r="A9573">
        <v>44</v>
      </c>
      <c r="B9573" t="s">
        <v>15</v>
      </c>
      <c r="C9573">
        <v>22.2</v>
      </c>
      <c r="D9573">
        <v>116</v>
      </c>
      <c r="E9573">
        <v>60</v>
      </c>
      <c r="F9573">
        <v>226</v>
      </c>
      <c r="G9573">
        <v>89.4</v>
      </c>
      <c r="H9573">
        <v>99</v>
      </c>
      <c r="I9573">
        <v>0</v>
      </c>
      <c r="J9573" t="s">
        <v>27</v>
      </c>
      <c r="K9573" t="s">
        <v>28</v>
      </c>
      <c r="L9573" t="s">
        <v>18</v>
      </c>
      <c r="M9573">
        <v>8</v>
      </c>
      <c r="N9573">
        <v>19822.810000000001</v>
      </c>
      <c r="O9573" t="s">
        <v>19</v>
      </c>
      <c r="P9573" t="str">
        <f t="shared" si="5151"/>
        <v>75+</v>
      </c>
      <c r="Q9573" t="str">
        <f>IF(PatientData[[#This Row],[bmi]]&lt;18.5,"Underweight",
IF(PatientData[[#This Row],[bmi]]&lt;25,"Normal",
IF(PatientData[[#This Row],[bmi]]&lt;30,"Overweight","Obese")))</f>
        <v>Normal</v>
      </c>
      <c r="R9573" t="str">
        <f t="shared" si="5137"/>
        <v>Normal BP</v>
      </c>
      <c r="S9573" t="str">
        <f t="shared" si="5138"/>
        <v>High Cost</v>
      </c>
    </row>
    <row r="9574" spans="1:19" x14ac:dyDescent="0.3">
      <c r="A9574">
        <v>82</v>
      </c>
      <c r="B9574" t="s">
        <v>15</v>
      </c>
      <c r="C9574">
        <v>21.1</v>
      </c>
      <c r="D9574">
        <v>136</v>
      </c>
      <c r="E9574">
        <v>83</v>
      </c>
      <c r="F9574">
        <v>241.2</v>
      </c>
      <c r="G9574">
        <v>100.9</v>
      </c>
      <c r="H9574">
        <v>86</v>
      </c>
      <c r="I9574">
        <v>1</v>
      </c>
      <c r="J9574" t="s">
        <v>27</v>
      </c>
      <c r="K9574" t="s">
        <v>26</v>
      </c>
      <c r="L9574" t="s">
        <v>22</v>
      </c>
      <c r="M9574">
        <v>1.4</v>
      </c>
      <c r="N9574">
        <v>4168.58</v>
      </c>
      <c r="O9574" t="s">
        <v>19</v>
      </c>
      <c r="P9574" t="str">
        <f t="shared" si="5151"/>
        <v>75+</v>
      </c>
      <c r="Q9574" t="str">
        <f>IF(PatientData[[#This Row],[bmi]]&lt;18.5,"Underweight",
IF(PatientData[[#This Row],[bmi]]&lt;25,"Normal",
IF(PatientData[[#This Row],[bmi]]&lt;30,"Overweight","Obese")))</f>
        <v>Normal</v>
      </c>
      <c r="R9574" t="str">
        <f t="shared" si="5137"/>
        <v>High BP</v>
      </c>
      <c r="S9574" t="str">
        <f t="shared" si="5138"/>
        <v>Normal Cost</v>
      </c>
    </row>
    <row r="9575" spans="1:19" x14ac:dyDescent="0.3">
      <c r="A9575">
        <v>54</v>
      </c>
      <c r="B9575" t="s">
        <v>15</v>
      </c>
      <c r="C9575">
        <v>26.8</v>
      </c>
      <c r="D9575">
        <v>124</v>
      </c>
      <c r="E9575">
        <v>77</v>
      </c>
      <c r="F9575">
        <v>195</v>
      </c>
      <c r="G9575">
        <v>123.3</v>
      </c>
      <c r="H9575">
        <v>77</v>
      </c>
      <c r="I9575">
        <v>3</v>
      </c>
      <c r="J9575" t="s">
        <v>24</v>
      </c>
      <c r="K9575" t="s">
        <v>17</v>
      </c>
      <c r="L9575" t="s">
        <v>22</v>
      </c>
      <c r="M9575">
        <v>5.5</v>
      </c>
      <c r="N9575">
        <v>11446.96</v>
      </c>
      <c r="O9575" t="s">
        <v>23</v>
      </c>
      <c r="P9575" t="str">
        <f t="shared" si="5151"/>
        <v>45-59</v>
      </c>
      <c r="Q9575" t="str">
        <f>IF(PatientData[[#This Row],[bmi]]&lt;18.5,"Underweight",
IF(PatientData[[#This Row],[bmi]]&lt;25,"Normal",
IF(PatientData[[#This Row],[bmi]]&lt;30,"Overweight","Obese")))</f>
        <v>Overweight</v>
      </c>
      <c r="R9575" t="str">
        <f t="shared" si="5137"/>
        <v>High BP</v>
      </c>
      <c r="S9575" t="str">
        <f t="shared" si="5138"/>
        <v>Normal Cost</v>
      </c>
    </row>
    <row r="9576" spans="1:19" x14ac:dyDescent="0.3">
      <c r="A9576">
        <v>70</v>
      </c>
      <c r="B9576" t="s">
        <v>15</v>
      </c>
      <c r="C9576">
        <v>29.3</v>
      </c>
      <c r="D9576">
        <v>118</v>
      </c>
      <c r="E9576">
        <v>76</v>
      </c>
      <c r="F9576">
        <v>224.3</v>
      </c>
      <c r="G9576">
        <v>94.4</v>
      </c>
      <c r="H9576">
        <v>65</v>
      </c>
      <c r="I9576">
        <v>0</v>
      </c>
      <c r="J9576" t="s">
        <v>27</v>
      </c>
      <c r="K9576" t="s">
        <v>26</v>
      </c>
      <c r="L9576" t="s">
        <v>18</v>
      </c>
      <c r="M9576">
        <v>5.8</v>
      </c>
      <c r="N9576">
        <v>10652.31</v>
      </c>
      <c r="O9576" t="s">
        <v>19</v>
      </c>
      <c r="P9576" t="str">
        <f t="shared" si="5151"/>
        <v>30-44</v>
      </c>
      <c r="Q9576" t="str">
        <f>IF(PatientData[[#This Row],[bmi]]&lt;18.5,"Underweight",
IF(PatientData[[#This Row],[bmi]]&lt;25,"Normal",
IF(PatientData[[#This Row],[bmi]]&lt;30,"Overweight","Obese")))</f>
        <v>Overweight</v>
      </c>
      <c r="R9576" t="str">
        <f t="shared" si="5137"/>
        <v>Normal BP</v>
      </c>
      <c r="S9576" t="str">
        <f t="shared" si="5138"/>
        <v>Normal Cost</v>
      </c>
    </row>
    <row r="9577" spans="1:19" x14ac:dyDescent="0.3">
      <c r="A9577">
        <v>61</v>
      </c>
      <c r="B9577" t="s">
        <v>15</v>
      </c>
      <c r="C9577">
        <v>26.9</v>
      </c>
      <c r="D9577">
        <v>114</v>
      </c>
      <c r="E9577">
        <v>73</v>
      </c>
      <c r="F9577">
        <v>206.3</v>
      </c>
      <c r="G9577">
        <v>169.3</v>
      </c>
      <c r="H9577">
        <v>74</v>
      </c>
      <c r="I9577">
        <v>1</v>
      </c>
      <c r="J9577" t="s">
        <v>16</v>
      </c>
      <c r="K9577" t="s">
        <v>17</v>
      </c>
      <c r="L9577" t="s">
        <v>25</v>
      </c>
      <c r="M9577">
        <v>16.399999999999999</v>
      </c>
      <c r="N9577">
        <v>22519.98</v>
      </c>
      <c r="O9577" t="s">
        <v>19</v>
      </c>
      <c r="P9577" t="str">
        <f t="shared" si="5151"/>
        <v>75+</v>
      </c>
      <c r="Q9577" t="str">
        <f>IF(PatientData[[#This Row],[bmi]]&lt;18.5,"Underweight",
IF(PatientData[[#This Row],[bmi]]&lt;25,"Normal",
IF(PatientData[[#This Row],[bmi]]&lt;30,"Overweight","Obese")))</f>
        <v>Overweight</v>
      </c>
      <c r="R9577" t="str">
        <f t="shared" si="5137"/>
        <v>Normal BP</v>
      </c>
      <c r="S9577" t="str">
        <f t="shared" si="5138"/>
        <v>High Cost</v>
      </c>
    </row>
    <row r="9578" spans="1:19" x14ac:dyDescent="0.3">
      <c r="A9578">
        <v>90</v>
      </c>
      <c r="B9578" t="s">
        <v>20</v>
      </c>
      <c r="C9578">
        <v>38.200000000000003</v>
      </c>
      <c r="D9578">
        <v>130</v>
      </c>
      <c r="E9578">
        <v>75</v>
      </c>
      <c r="F9578">
        <v>253.6</v>
      </c>
      <c r="G9578">
        <v>141.9</v>
      </c>
      <c r="H9578">
        <v>72</v>
      </c>
      <c r="I9578">
        <v>0</v>
      </c>
      <c r="J9578" t="s">
        <v>16</v>
      </c>
      <c r="K9578" t="s">
        <v>21</v>
      </c>
      <c r="L9578" t="s">
        <v>18</v>
      </c>
      <c r="M9578">
        <v>7.4</v>
      </c>
      <c r="N9578">
        <v>15246.99</v>
      </c>
      <c r="O9578" t="s">
        <v>23</v>
      </c>
      <c r="P9578" t="str">
        <f t="shared" ref="P9578:P9579" si="5152">IF(A9578&lt;30,"18-29",IF(A9578&lt;45,"30-44",IF(A9578&lt;60,"45-59",IF(A9578&lt;75,"60-74","75+"))))</f>
        <v>75+</v>
      </c>
      <c r="Q9578" t="str">
        <f>IF(PatientData[[#This Row],[bmi]]&lt;18.5,"Underweight",
IF(PatientData[[#This Row],[bmi]]&lt;25,"Normal",
IF(PatientData[[#This Row],[bmi]]&lt;30,"Overweight","Obese")))</f>
        <v>Obese</v>
      </c>
      <c r="R9578" t="str">
        <f t="shared" si="5137"/>
        <v>High BP</v>
      </c>
      <c r="S9578" t="str">
        <f t="shared" si="5138"/>
        <v>High Cost</v>
      </c>
    </row>
    <row r="9579" spans="1:19" x14ac:dyDescent="0.3">
      <c r="A9579">
        <v>54</v>
      </c>
      <c r="B9579" t="s">
        <v>20</v>
      </c>
      <c r="C9579">
        <v>38.299999999999997</v>
      </c>
      <c r="D9579">
        <v>129</v>
      </c>
      <c r="E9579">
        <v>84</v>
      </c>
      <c r="F9579">
        <v>280.10000000000002</v>
      </c>
      <c r="G9579">
        <v>118</v>
      </c>
      <c r="H9579">
        <v>57</v>
      </c>
      <c r="I9579">
        <v>1</v>
      </c>
      <c r="J9579" t="s">
        <v>27</v>
      </c>
      <c r="K9579" t="s">
        <v>26</v>
      </c>
      <c r="L9579" t="s">
        <v>18</v>
      </c>
      <c r="M9579">
        <v>9.4</v>
      </c>
      <c r="N9579">
        <v>17439.47</v>
      </c>
      <c r="O9579" t="s">
        <v>19</v>
      </c>
      <c r="P9579" t="str">
        <f t="shared" si="5152"/>
        <v>45-59</v>
      </c>
      <c r="Q9579" t="str">
        <f>IF(PatientData[[#This Row],[bmi]]&lt;18.5,"Underweight",
IF(PatientData[[#This Row],[bmi]]&lt;25,"Normal",
IF(PatientData[[#This Row],[bmi]]&lt;30,"Overweight","Obese")))</f>
        <v>Obese</v>
      </c>
      <c r="R9579" t="str">
        <f t="shared" si="5137"/>
        <v>High BP</v>
      </c>
      <c r="S9579" t="str">
        <f t="shared" si="5138"/>
        <v>High Cost</v>
      </c>
    </row>
    <row r="9580" spans="1:19" x14ac:dyDescent="0.3">
      <c r="A9580">
        <v>68</v>
      </c>
      <c r="B9580" t="s">
        <v>15</v>
      </c>
      <c r="C9580">
        <v>26.4</v>
      </c>
      <c r="D9580">
        <v>121</v>
      </c>
      <c r="E9580">
        <v>70</v>
      </c>
      <c r="F9580">
        <v>235.3</v>
      </c>
      <c r="G9580">
        <v>105</v>
      </c>
      <c r="H9580">
        <v>99</v>
      </c>
      <c r="I9580">
        <v>0</v>
      </c>
      <c r="J9580" t="s">
        <v>16</v>
      </c>
      <c r="K9580" t="s">
        <v>21</v>
      </c>
      <c r="L9580" t="s">
        <v>25</v>
      </c>
      <c r="M9580">
        <v>14.4</v>
      </c>
      <c r="N9580">
        <v>20367.400000000001</v>
      </c>
      <c r="O9580" t="s">
        <v>19</v>
      </c>
      <c r="P9580" t="str">
        <f t="shared" ref="P9580:P9582" si="5153">IF(A9577&lt;30,"18-29",IF(A9577&lt;45,"30-44",IF(A9577&lt;60,"45-59",IF(A9577&lt;75,"60-74","75+"))))</f>
        <v>60-74</v>
      </c>
      <c r="Q9580" t="str">
        <f>IF(PatientData[[#This Row],[bmi]]&lt;18.5,"Underweight",
IF(PatientData[[#This Row],[bmi]]&lt;25,"Normal",
IF(PatientData[[#This Row],[bmi]]&lt;30,"Overweight","Obese")))</f>
        <v>Overweight</v>
      </c>
      <c r="R9580" t="str">
        <f t="shared" si="5137"/>
        <v>High BP</v>
      </c>
      <c r="S9580" t="str">
        <f t="shared" si="5138"/>
        <v>High Cost</v>
      </c>
    </row>
    <row r="9581" spans="1:19" x14ac:dyDescent="0.3">
      <c r="A9581">
        <v>51</v>
      </c>
      <c r="B9581" t="s">
        <v>15</v>
      </c>
      <c r="C9581">
        <v>30.3</v>
      </c>
      <c r="D9581">
        <v>135</v>
      </c>
      <c r="E9581">
        <v>80</v>
      </c>
      <c r="F9581">
        <v>208.3</v>
      </c>
      <c r="G9581">
        <v>141.6</v>
      </c>
      <c r="H9581">
        <v>90</v>
      </c>
      <c r="I9581">
        <v>0</v>
      </c>
      <c r="J9581" t="s">
        <v>16</v>
      </c>
      <c r="K9581" t="s">
        <v>26</v>
      </c>
      <c r="L9581" t="s">
        <v>18</v>
      </c>
      <c r="M9581">
        <v>9.3000000000000007</v>
      </c>
      <c r="N9581">
        <v>18810.68</v>
      </c>
      <c r="O9581" t="s">
        <v>19</v>
      </c>
      <c r="P9581" t="str">
        <f t="shared" si="5153"/>
        <v>75+</v>
      </c>
      <c r="Q9581" t="str">
        <f>IF(PatientData[[#This Row],[bmi]]&lt;18.5,"Underweight",
IF(PatientData[[#This Row],[bmi]]&lt;25,"Normal",
IF(PatientData[[#This Row],[bmi]]&lt;30,"Overweight","Obese")))</f>
        <v>Obese</v>
      </c>
      <c r="R9581" t="str">
        <f t="shared" si="5137"/>
        <v>High BP</v>
      </c>
      <c r="S9581" t="str">
        <f t="shared" si="5138"/>
        <v>High Cost</v>
      </c>
    </row>
    <row r="9582" spans="1:19" x14ac:dyDescent="0.3">
      <c r="A9582">
        <v>57</v>
      </c>
      <c r="B9582" t="s">
        <v>15</v>
      </c>
      <c r="C9582">
        <v>37</v>
      </c>
      <c r="D9582">
        <v>133</v>
      </c>
      <c r="E9582">
        <v>75</v>
      </c>
      <c r="F9582">
        <v>242.7</v>
      </c>
      <c r="G9582">
        <v>112.4</v>
      </c>
      <c r="H9582">
        <v>60</v>
      </c>
      <c r="I9582">
        <v>1</v>
      </c>
      <c r="J9582" t="s">
        <v>27</v>
      </c>
      <c r="K9582" t="s">
        <v>28</v>
      </c>
      <c r="L9582" t="s">
        <v>25</v>
      </c>
      <c r="M9582">
        <v>3.3</v>
      </c>
      <c r="N9582">
        <v>10012.5</v>
      </c>
      <c r="O9582" t="s">
        <v>19</v>
      </c>
      <c r="P9582" t="str">
        <f t="shared" si="5153"/>
        <v>45-59</v>
      </c>
      <c r="Q9582" t="str">
        <f>IF(PatientData[[#This Row],[bmi]]&lt;18.5,"Underweight",
IF(PatientData[[#This Row],[bmi]]&lt;25,"Normal",
IF(PatientData[[#This Row],[bmi]]&lt;30,"Overweight","Obese")))</f>
        <v>Obese</v>
      </c>
      <c r="R9582" t="str">
        <f t="shared" si="5137"/>
        <v>High BP</v>
      </c>
      <c r="S9582" t="str">
        <f t="shared" si="5138"/>
        <v>Normal Cost</v>
      </c>
    </row>
    <row r="9583" spans="1:19" x14ac:dyDescent="0.3">
      <c r="A9583">
        <v>65</v>
      </c>
      <c r="B9583" t="s">
        <v>20</v>
      </c>
      <c r="C9583">
        <v>38.299999999999997</v>
      </c>
      <c r="D9583">
        <v>136</v>
      </c>
      <c r="E9583">
        <v>77</v>
      </c>
      <c r="F9583">
        <v>265.39999999999998</v>
      </c>
      <c r="G9583">
        <v>169.3</v>
      </c>
      <c r="H9583">
        <v>68</v>
      </c>
      <c r="I9583">
        <v>0</v>
      </c>
      <c r="J9583" t="s">
        <v>27</v>
      </c>
      <c r="K9583" t="s">
        <v>17</v>
      </c>
      <c r="L9583" t="s">
        <v>25</v>
      </c>
      <c r="M9583">
        <v>4.8</v>
      </c>
      <c r="N9583">
        <v>8809.33</v>
      </c>
      <c r="O9583" t="s">
        <v>19</v>
      </c>
      <c r="P9583" t="str">
        <f t="shared" ref="P9583" si="5154">IF(A9583&lt;30,"18-29",IF(A9583&lt;45,"30-44",IF(A9583&lt;60,"45-59",IF(A9583&lt;75,"60-74","75+"))))</f>
        <v>60-74</v>
      </c>
      <c r="Q9583" t="str">
        <f>IF(PatientData[[#This Row],[bmi]]&lt;18.5,"Underweight",
IF(PatientData[[#This Row],[bmi]]&lt;25,"Normal",
IF(PatientData[[#This Row],[bmi]]&lt;30,"Overweight","Obese")))</f>
        <v>Obese</v>
      </c>
      <c r="R9583" t="str">
        <f t="shared" si="5137"/>
        <v>High BP</v>
      </c>
      <c r="S9583" t="str">
        <f t="shared" si="5138"/>
        <v>Normal Cost</v>
      </c>
    </row>
    <row r="9584" spans="1:19" x14ac:dyDescent="0.3">
      <c r="A9584">
        <v>72</v>
      </c>
      <c r="B9584" t="s">
        <v>15</v>
      </c>
      <c r="C9584">
        <v>19.2</v>
      </c>
      <c r="D9584">
        <v>116</v>
      </c>
      <c r="E9584">
        <v>75</v>
      </c>
      <c r="F9584">
        <v>221.6</v>
      </c>
      <c r="G9584">
        <v>95.7</v>
      </c>
      <c r="H9584">
        <v>71</v>
      </c>
      <c r="I9584">
        <v>1</v>
      </c>
      <c r="J9584" t="s">
        <v>27</v>
      </c>
      <c r="K9584" t="s">
        <v>26</v>
      </c>
      <c r="L9584" t="s">
        <v>25</v>
      </c>
      <c r="M9584">
        <v>2.2999999999999998</v>
      </c>
      <c r="N9584">
        <v>5167.8900000000003</v>
      </c>
      <c r="O9584" t="s">
        <v>19</v>
      </c>
      <c r="P9584" t="str">
        <f t="shared" ref="P9584:P9585" si="5155">IF(A9581&lt;30,"18-29",IF(A9581&lt;45,"30-44",IF(A9581&lt;60,"45-59",IF(A9581&lt;75,"60-74","75+"))))</f>
        <v>45-59</v>
      </c>
      <c r="Q9584" t="str">
        <f>IF(PatientData[[#This Row],[bmi]]&lt;18.5,"Underweight",
IF(PatientData[[#This Row],[bmi]]&lt;25,"Normal",
IF(PatientData[[#This Row],[bmi]]&lt;30,"Overweight","Obese")))</f>
        <v>Normal</v>
      </c>
      <c r="R9584" t="str">
        <f t="shared" si="5137"/>
        <v>Normal BP</v>
      </c>
      <c r="S9584" t="str">
        <f t="shared" si="5138"/>
        <v>Normal Cost</v>
      </c>
    </row>
    <row r="9585" spans="1:19" x14ac:dyDescent="0.3">
      <c r="A9585">
        <v>79</v>
      </c>
      <c r="B9585" t="s">
        <v>15</v>
      </c>
      <c r="C9585">
        <v>30.4</v>
      </c>
      <c r="D9585">
        <v>134</v>
      </c>
      <c r="E9585">
        <v>73</v>
      </c>
      <c r="F9585">
        <v>251.2</v>
      </c>
      <c r="G9585">
        <v>87.2</v>
      </c>
      <c r="H9585">
        <v>74</v>
      </c>
      <c r="I9585">
        <v>1</v>
      </c>
      <c r="J9585" t="s">
        <v>24</v>
      </c>
      <c r="K9585" t="s">
        <v>21</v>
      </c>
      <c r="L9585" t="s">
        <v>25</v>
      </c>
      <c r="M9585">
        <v>5.8</v>
      </c>
      <c r="N9585">
        <v>12236.55</v>
      </c>
      <c r="O9585" t="s">
        <v>19</v>
      </c>
      <c r="P9585" t="str">
        <f t="shared" si="5155"/>
        <v>45-59</v>
      </c>
      <c r="Q9585" t="str">
        <f>IF(PatientData[[#This Row],[bmi]]&lt;18.5,"Underweight",
IF(PatientData[[#This Row],[bmi]]&lt;25,"Normal",
IF(PatientData[[#This Row],[bmi]]&lt;30,"Overweight","Obese")))</f>
        <v>Obese</v>
      </c>
      <c r="R9585" t="str">
        <f t="shared" si="5137"/>
        <v>High BP</v>
      </c>
      <c r="S9585" t="str">
        <f t="shared" si="5138"/>
        <v>Normal Cost</v>
      </c>
    </row>
    <row r="9586" spans="1:19" x14ac:dyDescent="0.3">
      <c r="A9586">
        <v>66</v>
      </c>
      <c r="B9586" t="s">
        <v>20</v>
      </c>
      <c r="C9586">
        <v>38.299999999999997</v>
      </c>
      <c r="D9586">
        <v>152</v>
      </c>
      <c r="E9586">
        <v>88</v>
      </c>
      <c r="F9586">
        <v>256.5</v>
      </c>
      <c r="G9586">
        <v>154.80000000000001</v>
      </c>
      <c r="H9586">
        <v>109</v>
      </c>
      <c r="I9586">
        <v>1</v>
      </c>
      <c r="J9586" t="s">
        <v>16</v>
      </c>
      <c r="K9586" t="s">
        <v>17</v>
      </c>
      <c r="L9586" t="s">
        <v>25</v>
      </c>
      <c r="M9586">
        <v>5.3</v>
      </c>
      <c r="N9586">
        <v>10317.75</v>
      </c>
      <c r="O9586" t="s">
        <v>19</v>
      </c>
      <c r="P9586" t="str">
        <f t="shared" ref="P9586:P9587" si="5156">IF(A9586&lt;30,"18-29",IF(A9586&lt;45,"30-44",IF(A9586&lt;60,"45-59",IF(A9586&lt;75,"60-74","75+"))))</f>
        <v>60-74</v>
      </c>
      <c r="Q9586" t="str">
        <f>IF(PatientData[[#This Row],[bmi]]&lt;18.5,"Underweight",
IF(PatientData[[#This Row],[bmi]]&lt;25,"Normal",
IF(PatientData[[#This Row],[bmi]]&lt;30,"Overweight","Obese")))</f>
        <v>Obese</v>
      </c>
      <c r="R9586" t="str">
        <f t="shared" si="5137"/>
        <v>High BP</v>
      </c>
      <c r="S9586" t="str">
        <f t="shared" si="5138"/>
        <v>Normal Cost</v>
      </c>
    </row>
    <row r="9587" spans="1:19" x14ac:dyDescent="0.3">
      <c r="A9587">
        <v>89</v>
      </c>
      <c r="B9587" t="s">
        <v>20</v>
      </c>
      <c r="C9587">
        <v>38.299999999999997</v>
      </c>
      <c r="D9587">
        <v>145</v>
      </c>
      <c r="E9587">
        <v>82</v>
      </c>
      <c r="F9587">
        <v>273.5</v>
      </c>
      <c r="G9587">
        <v>126.3</v>
      </c>
      <c r="H9587">
        <v>74</v>
      </c>
      <c r="I9587">
        <v>2</v>
      </c>
      <c r="J9587" t="s">
        <v>16</v>
      </c>
      <c r="K9587" t="s">
        <v>17</v>
      </c>
      <c r="L9587" t="s">
        <v>18</v>
      </c>
      <c r="M9587">
        <v>5.2</v>
      </c>
      <c r="N9587">
        <v>10956.34</v>
      </c>
      <c r="O9587" t="s">
        <v>19</v>
      </c>
      <c r="P9587" t="str">
        <f t="shared" si="5156"/>
        <v>75+</v>
      </c>
      <c r="Q9587" t="str">
        <f>IF(PatientData[[#This Row],[bmi]]&lt;18.5,"Underweight",
IF(PatientData[[#This Row],[bmi]]&lt;25,"Normal",
IF(PatientData[[#This Row],[bmi]]&lt;30,"Overweight","Obese")))</f>
        <v>Obese</v>
      </c>
      <c r="R9587" t="str">
        <f t="shared" si="5137"/>
        <v>High BP</v>
      </c>
      <c r="S9587" t="str">
        <f t="shared" si="5138"/>
        <v>Normal Cost</v>
      </c>
    </row>
    <row r="9588" spans="1:19" x14ac:dyDescent="0.3">
      <c r="A9588">
        <v>73</v>
      </c>
      <c r="B9588" t="s">
        <v>15</v>
      </c>
      <c r="C9588">
        <v>24.2</v>
      </c>
      <c r="D9588">
        <v>120</v>
      </c>
      <c r="E9588">
        <v>78</v>
      </c>
      <c r="F9588">
        <v>201.3</v>
      </c>
      <c r="G9588">
        <v>77.099999999999994</v>
      </c>
      <c r="H9588">
        <v>89</v>
      </c>
      <c r="I9588">
        <v>1</v>
      </c>
      <c r="J9588" t="s">
        <v>27</v>
      </c>
      <c r="K9588" t="s">
        <v>21</v>
      </c>
      <c r="L9588" t="s">
        <v>18</v>
      </c>
      <c r="M9588">
        <v>3.9</v>
      </c>
      <c r="N9588">
        <v>10127.19</v>
      </c>
      <c r="O9588" t="s">
        <v>19</v>
      </c>
      <c r="P9588" t="str">
        <f t="shared" ref="P9588:P9590" si="5157">IF(A9585&lt;30,"18-29",IF(A9585&lt;45,"30-44",IF(A9585&lt;60,"45-59",IF(A9585&lt;75,"60-74","75+"))))</f>
        <v>75+</v>
      </c>
      <c r="Q9588" t="str">
        <f>IF(PatientData[[#This Row],[bmi]]&lt;18.5,"Underweight",
IF(PatientData[[#This Row],[bmi]]&lt;25,"Normal",
IF(PatientData[[#This Row],[bmi]]&lt;30,"Overweight","Obese")))</f>
        <v>Normal</v>
      </c>
      <c r="R9588" t="str">
        <f t="shared" si="5137"/>
        <v>High BP</v>
      </c>
      <c r="S9588" t="str">
        <f t="shared" si="5138"/>
        <v>Normal Cost</v>
      </c>
    </row>
    <row r="9589" spans="1:19" x14ac:dyDescent="0.3">
      <c r="A9589">
        <v>69</v>
      </c>
      <c r="B9589" t="s">
        <v>15</v>
      </c>
      <c r="C9589">
        <v>29.1</v>
      </c>
      <c r="D9589">
        <v>129</v>
      </c>
      <c r="E9589">
        <v>78</v>
      </c>
      <c r="F9589">
        <v>217.6</v>
      </c>
      <c r="G9589">
        <v>99.2</v>
      </c>
      <c r="H9589">
        <v>71</v>
      </c>
      <c r="I9589">
        <v>1</v>
      </c>
      <c r="J9589" t="s">
        <v>27</v>
      </c>
      <c r="K9589" t="s">
        <v>21</v>
      </c>
      <c r="L9589" t="s">
        <v>18</v>
      </c>
      <c r="M9589">
        <v>5.2</v>
      </c>
      <c r="N9589">
        <v>11517.49</v>
      </c>
      <c r="O9589" t="s">
        <v>19</v>
      </c>
      <c r="P9589" t="str">
        <f t="shared" si="5157"/>
        <v>60-74</v>
      </c>
      <c r="Q9589" t="str">
        <f>IF(PatientData[[#This Row],[bmi]]&lt;18.5,"Underweight",
IF(PatientData[[#This Row],[bmi]]&lt;25,"Normal",
IF(PatientData[[#This Row],[bmi]]&lt;30,"Overweight","Obese")))</f>
        <v>Overweight</v>
      </c>
      <c r="R9589" t="str">
        <f t="shared" si="5137"/>
        <v>High BP</v>
      </c>
      <c r="S9589" t="str">
        <f t="shared" si="5138"/>
        <v>Normal Cost</v>
      </c>
    </row>
    <row r="9590" spans="1:19" x14ac:dyDescent="0.3">
      <c r="A9590">
        <v>69</v>
      </c>
      <c r="B9590" t="s">
        <v>15</v>
      </c>
      <c r="C9590">
        <v>23.7</v>
      </c>
      <c r="D9590">
        <v>121</v>
      </c>
      <c r="E9590">
        <v>78</v>
      </c>
      <c r="F9590">
        <v>191.3</v>
      </c>
      <c r="G9590">
        <v>107.9</v>
      </c>
      <c r="H9590">
        <v>70</v>
      </c>
      <c r="I9590">
        <v>2</v>
      </c>
      <c r="J9590" t="s">
        <v>24</v>
      </c>
      <c r="K9590" t="s">
        <v>26</v>
      </c>
      <c r="L9590" t="s">
        <v>18</v>
      </c>
      <c r="M9590">
        <v>4.5</v>
      </c>
      <c r="N9590">
        <v>8187.59</v>
      </c>
      <c r="O9590" t="s">
        <v>19</v>
      </c>
      <c r="P9590" t="str">
        <f t="shared" si="5157"/>
        <v>75+</v>
      </c>
      <c r="Q9590" t="str">
        <f>IF(PatientData[[#This Row],[bmi]]&lt;18.5,"Underweight",
IF(PatientData[[#This Row],[bmi]]&lt;25,"Normal",
IF(PatientData[[#This Row],[bmi]]&lt;30,"Overweight","Obese")))</f>
        <v>Normal</v>
      </c>
      <c r="R9590" t="str">
        <f t="shared" si="5137"/>
        <v>High BP</v>
      </c>
      <c r="S9590" t="str">
        <f t="shared" si="5138"/>
        <v>Normal Cost</v>
      </c>
    </row>
    <row r="9591" spans="1:19" x14ac:dyDescent="0.3">
      <c r="A9591">
        <v>63</v>
      </c>
      <c r="B9591" t="s">
        <v>20</v>
      </c>
      <c r="C9591">
        <v>38.299999999999997</v>
      </c>
      <c r="D9591">
        <v>144</v>
      </c>
      <c r="E9591">
        <v>86</v>
      </c>
      <c r="F9591">
        <v>252</v>
      </c>
      <c r="G9591">
        <v>119.1</v>
      </c>
      <c r="H9591">
        <v>81</v>
      </c>
      <c r="I9591">
        <v>0</v>
      </c>
      <c r="J9591" t="s">
        <v>24</v>
      </c>
      <c r="K9591" t="s">
        <v>28</v>
      </c>
      <c r="L9591" t="s">
        <v>22</v>
      </c>
      <c r="M9591">
        <v>7.7</v>
      </c>
      <c r="N9591">
        <v>16033.4</v>
      </c>
      <c r="O9591" t="s">
        <v>23</v>
      </c>
      <c r="P9591" t="str">
        <f t="shared" ref="P9591:P9592" si="5158">IF(A9591&lt;30,"18-29",IF(A9591&lt;45,"30-44",IF(A9591&lt;60,"45-59",IF(A9591&lt;75,"60-74","75+"))))</f>
        <v>60-74</v>
      </c>
      <c r="Q9591" t="str">
        <f>IF(PatientData[[#This Row],[bmi]]&lt;18.5,"Underweight",
IF(PatientData[[#This Row],[bmi]]&lt;25,"Normal",
IF(PatientData[[#This Row],[bmi]]&lt;30,"Overweight","Obese")))</f>
        <v>Obese</v>
      </c>
      <c r="R9591" t="str">
        <f t="shared" si="5137"/>
        <v>High BP</v>
      </c>
      <c r="S9591" t="str">
        <f t="shared" si="5138"/>
        <v>High Cost</v>
      </c>
    </row>
    <row r="9592" spans="1:19" x14ac:dyDescent="0.3">
      <c r="A9592">
        <v>88</v>
      </c>
      <c r="B9592" t="s">
        <v>20</v>
      </c>
      <c r="C9592">
        <v>38.299999999999997</v>
      </c>
      <c r="D9592">
        <v>146</v>
      </c>
      <c r="E9592">
        <v>82</v>
      </c>
      <c r="F9592">
        <v>272.7</v>
      </c>
      <c r="G9592">
        <v>124.7</v>
      </c>
      <c r="H9592">
        <v>93</v>
      </c>
      <c r="I9592">
        <v>2</v>
      </c>
      <c r="J9592" t="s">
        <v>27</v>
      </c>
      <c r="K9592" t="s">
        <v>21</v>
      </c>
      <c r="L9592" t="s">
        <v>25</v>
      </c>
      <c r="M9592">
        <v>10.199999999999999</v>
      </c>
      <c r="N9592">
        <v>18887.14</v>
      </c>
      <c r="O9592" t="s">
        <v>19</v>
      </c>
      <c r="P9592" t="str">
        <f t="shared" si="5158"/>
        <v>75+</v>
      </c>
      <c r="Q9592" t="str">
        <f>IF(PatientData[[#This Row],[bmi]]&lt;18.5,"Underweight",
IF(PatientData[[#This Row],[bmi]]&lt;25,"Normal",
IF(PatientData[[#This Row],[bmi]]&lt;30,"Overweight","Obese")))</f>
        <v>Obese</v>
      </c>
      <c r="R9592" t="str">
        <f t="shared" si="5137"/>
        <v>High BP</v>
      </c>
      <c r="S9592" t="str">
        <f t="shared" si="5138"/>
        <v>High Cost</v>
      </c>
    </row>
    <row r="9593" spans="1:19" x14ac:dyDescent="0.3">
      <c r="A9593">
        <v>51</v>
      </c>
      <c r="B9593" t="s">
        <v>15</v>
      </c>
      <c r="C9593">
        <v>21.1</v>
      </c>
      <c r="D9593">
        <v>129</v>
      </c>
      <c r="E9593">
        <v>71</v>
      </c>
      <c r="F9593">
        <v>183.3</v>
      </c>
      <c r="G9593">
        <v>119.7</v>
      </c>
      <c r="H9593">
        <v>89</v>
      </c>
      <c r="I9593">
        <v>1</v>
      </c>
      <c r="J9593" t="s">
        <v>16</v>
      </c>
      <c r="K9593" t="s">
        <v>17</v>
      </c>
      <c r="L9593" t="s">
        <v>25</v>
      </c>
      <c r="M9593">
        <v>7.1</v>
      </c>
      <c r="N9593">
        <v>13204.9</v>
      </c>
      <c r="O9593" t="s">
        <v>19</v>
      </c>
      <c r="P9593" t="str">
        <f t="shared" ref="P9593" si="5159">IF(A9590&lt;30,"18-29",IF(A9590&lt;45,"30-44",IF(A9590&lt;60,"45-59",IF(A9590&lt;75,"60-74","75+"))))</f>
        <v>60-74</v>
      </c>
      <c r="Q9593" t="str">
        <f>IF(PatientData[[#This Row],[bmi]]&lt;18.5,"Underweight",
IF(PatientData[[#This Row],[bmi]]&lt;25,"Normal",
IF(PatientData[[#This Row],[bmi]]&lt;30,"Overweight","Obese")))</f>
        <v>Normal</v>
      </c>
      <c r="R9593" t="str">
        <f t="shared" si="5137"/>
        <v>High BP</v>
      </c>
      <c r="S9593" t="str">
        <f t="shared" si="5138"/>
        <v>Normal Cost</v>
      </c>
    </row>
    <row r="9594" spans="1:19" x14ac:dyDescent="0.3">
      <c r="A9594">
        <v>60</v>
      </c>
      <c r="B9594" t="s">
        <v>20</v>
      </c>
      <c r="C9594">
        <v>38.299999999999997</v>
      </c>
      <c r="D9594">
        <v>140</v>
      </c>
      <c r="E9594">
        <v>73</v>
      </c>
      <c r="F9594">
        <v>229</v>
      </c>
      <c r="G9594">
        <v>112.8</v>
      </c>
      <c r="H9594">
        <v>66</v>
      </c>
      <c r="I9594">
        <v>1</v>
      </c>
      <c r="J9594" t="s">
        <v>27</v>
      </c>
      <c r="K9594" t="s">
        <v>26</v>
      </c>
      <c r="L9594" t="s">
        <v>25</v>
      </c>
      <c r="M9594">
        <v>2.5</v>
      </c>
      <c r="N9594">
        <v>6401.26</v>
      </c>
      <c r="O9594" t="s">
        <v>19</v>
      </c>
      <c r="P9594" t="str">
        <f t="shared" ref="P9594" si="5160">IF(A9594&lt;30,"18-29",IF(A9594&lt;45,"30-44",IF(A9594&lt;60,"45-59",IF(A9594&lt;75,"60-74","75+"))))</f>
        <v>60-74</v>
      </c>
      <c r="Q9594" t="str">
        <f>IF(PatientData[[#This Row],[bmi]]&lt;18.5,"Underweight",
IF(PatientData[[#This Row],[bmi]]&lt;25,"Normal",
IF(PatientData[[#This Row],[bmi]]&lt;30,"Overweight","Obese")))</f>
        <v>Obese</v>
      </c>
      <c r="R9594" t="str">
        <f t="shared" si="5137"/>
        <v>High BP</v>
      </c>
      <c r="S9594" t="str">
        <f t="shared" si="5138"/>
        <v>Normal Cost</v>
      </c>
    </row>
    <row r="9595" spans="1:19" x14ac:dyDescent="0.3">
      <c r="A9595">
        <v>72</v>
      </c>
      <c r="B9595" t="s">
        <v>15</v>
      </c>
      <c r="C9595">
        <v>27.7</v>
      </c>
      <c r="D9595">
        <v>155</v>
      </c>
      <c r="E9595">
        <v>98</v>
      </c>
      <c r="F9595">
        <v>225.8</v>
      </c>
      <c r="G9595">
        <v>193.4</v>
      </c>
      <c r="H9595">
        <v>96</v>
      </c>
      <c r="I9595">
        <v>1</v>
      </c>
      <c r="J9595" t="s">
        <v>16</v>
      </c>
      <c r="K9595" t="s">
        <v>17</v>
      </c>
      <c r="L9595" t="s">
        <v>18</v>
      </c>
      <c r="M9595">
        <v>15.1</v>
      </c>
      <c r="N9595">
        <v>22379.05</v>
      </c>
      <c r="O9595" t="s">
        <v>19</v>
      </c>
      <c r="P9595" t="str">
        <f t="shared" ref="P9595:P9597" si="5161">IF(A9592&lt;30,"18-29",IF(A9592&lt;45,"30-44",IF(A9592&lt;60,"45-59",IF(A9592&lt;75,"60-74","75+"))))</f>
        <v>75+</v>
      </c>
      <c r="Q9595" t="str">
        <f>IF(PatientData[[#This Row],[bmi]]&lt;18.5,"Underweight",
IF(PatientData[[#This Row],[bmi]]&lt;25,"Normal",
IF(PatientData[[#This Row],[bmi]]&lt;30,"Overweight","Obese")))</f>
        <v>Overweight</v>
      </c>
      <c r="R9595" t="str">
        <f t="shared" si="5137"/>
        <v>High BP</v>
      </c>
      <c r="S9595" t="str">
        <f t="shared" si="5138"/>
        <v>High Cost</v>
      </c>
    </row>
    <row r="9596" spans="1:19" x14ac:dyDescent="0.3">
      <c r="A9596">
        <v>64</v>
      </c>
      <c r="B9596" t="s">
        <v>15</v>
      </c>
      <c r="C9596">
        <v>28.8</v>
      </c>
      <c r="D9596">
        <v>140</v>
      </c>
      <c r="E9596">
        <v>79</v>
      </c>
      <c r="F9596">
        <v>254.9</v>
      </c>
      <c r="G9596">
        <v>99.1</v>
      </c>
      <c r="H9596">
        <v>171</v>
      </c>
      <c r="I9596">
        <v>0</v>
      </c>
      <c r="J9596" t="s">
        <v>16</v>
      </c>
      <c r="K9596" t="s">
        <v>28</v>
      </c>
      <c r="L9596" t="s">
        <v>22</v>
      </c>
      <c r="M9596">
        <v>7.7</v>
      </c>
      <c r="N9596">
        <v>18264.330000000002</v>
      </c>
      <c r="O9596" t="s">
        <v>19</v>
      </c>
      <c r="P9596" t="str">
        <f t="shared" si="5161"/>
        <v>45-59</v>
      </c>
      <c r="Q9596" t="str">
        <f>IF(PatientData[[#This Row],[bmi]]&lt;18.5,"Underweight",
IF(PatientData[[#This Row],[bmi]]&lt;25,"Normal",
IF(PatientData[[#This Row],[bmi]]&lt;30,"Overweight","Obese")))</f>
        <v>Overweight</v>
      </c>
      <c r="R9596" t="str">
        <f t="shared" si="5137"/>
        <v>High BP</v>
      </c>
      <c r="S9596" t="str">
        <f t="shared" si="5138"/>
        <v>High Cost</v>
      </c>
    </row>
    <row r="9597" spans="1:19" x14ac:dyDescent="0.3">
      <c r="A9597">
        <v>80</v>
      </c>
      <c r="B9597" t="s">
        <v>15</v>
      </c>
      <c r="C9597">
        <v>36.4</v>
      </c>
      <c r="D9597">
        <v>131</v>
      </c>
      <c r="E9597">
        <v>80</v>
      </c>
      <c r="F9597">
        <v>271</v>
      </c>
      <c r="G9597">
        <v>107.3</v>
      </c>
      <c r="H9597">
        <v>67</v>
      </c>
      <c r="I9597">
        <v>3</v>
      </c>
      <c r="J9597" t="s">
        <v>24</v>
      </c>
      <c r="K9597" t="s">
        <v>21</v>
      </c>
      <c r="L9597" t="s">
        <v>18</v>
      </c>
      <c r="M9597">
        <v>13.1</v>
      </c>
      <c r="N9597">
        <v>24066.82</v>
      </c>
      <c r="O9597" t="s">
        <v>19</v>
      </c>
      <c r="P9597" t="str">
        <f t="shared" si="5161"/>
        <v>60-74</v>
      </c>
      <c r="Q9597" t="str">
        <f>IF(PatientData[[#This Row],[bmi]]&lt;18.5,"Underweight",
IF(PatientData[[#This Row],[bmi]]&lt;25,"Normal",
IF(PatientData[[#This Row],[bmi]]&lt;30,"Overweight","Obese")))</f>
        <v>Obese</v>
      </c>
      <c r="R9597" t="str">
        <f t="shared" si="5137"/>
        <v>High BP</v>
      </c>
      <c r="S9597" t="str">
        <f t="shared" si="5138"/>
        <v>High Cost</v>
      </c>
    </row>
    <row r="9598" spans="1:19" x14ac:dyDescent="0.3">
      <c r="A9598">
        <v>72</v>
      </c>
      <c r="B9598" t="s">
        <v>20</v>
      </c>
      <c r="C9598">
        <v>38.4</v>
      </c>
      <c r="D9598">
        <v>130</v>
      </c>
      <c r="E9598">
        <v>73</v>
      </c>
      <c r="F9598">
        <v>262.60000000000002</v>
      </c>
      <c r="G9598">
        <v>105.6</v>
      </c>
      <c r="H9598">
        <v>70</v>
      </c>
      <c r="I9598">
        <v>0</v>
      </c>
      <c r="J9598" t="s">
        <v>27</v>
      </c>
      <c r="K9598" t="s">
        <v>26</v>
      </c>
      <c r="L9598" t="s">
        <v>18</v>
      </c>
      <c r="M9598">
        <v>9.5</v>
      </c>
      <c r="N9598">
        <v>17434.68</v>
      </c>
      <c r="O9598" t="s">
        <v>19</v>
      </c>
      <c r="P9598" t="str">
        <f t="shared" ref="P9598" si="5162">IF(A9598&lt;30,"18-29",IF(A9598&lt;45,"30-44",IF(A9598&lt;60,"45-59",IF(A9598&lt;75,"60-74","75+"))))</f>
        <v>60-74</v>
      </c>
      <c r="Q9598" t="str">
        <f>IF(PatientData[[#This Row],[bmi]]&lt;18.5,"Underweight",
IF(PatientData[[#This Row],[bmi]]&lt;25,"Normal",
IF(PatientData[[#This Row],[bmi]]&lt;30,"Overweight","Obese")))</f>
        <v>Obese</v>
      </c>
      <c r="R9598" t="str">
        <f t="shared" si="5137"/>
        <v>High BP</v>
      </c>
      <c r="S9598" t="str">
        <f t="shared" si="5138"/>
        <v>High Cost</v>
      </c>
    </row>
    <row r="9599" spans="1:19" x14ac:dyDescent="0.3">
      <c r="A9599">
        <v>70</v>
      </c>
      <c r="B9599" t="s">
        <v>15</v>
      </c>
      <c r="C9599">
        <v>29.7</v>
      </c>
      <c r="D9599">
        <v>134</v>
      </c>
      <c r="E9599">
        <v>72</v>
      </c>
      <c r="F9599">
        <v>270.10000000000002</v>
      </c>
      <c r="G9599">
        <v>109.3</v>
      </c>
      <c r="H9599">
        <v>73</v>
      </c>
      <c r="I9599">
        <v>3</v>
      </c>
      <c r="J9599" t="s">
        <v>24</v>
      </c>
      <c r="K9599" t="s">
        <v>21</v>
      </c>
      <c r="L9599" t="s">
        <v>22</v>
      </c>
      <c r="M9599">
        <v>7.1</v>
      </c>
      <c r="N9599">
        <v>13202.76</v>
      </c>
      <c r="O9599" t="s">
        <v>19</v>
      </c>
      <c r="P9599" t="str">
        <f t="shared" ref="P9599:P9602" si="5163">IF(A9596&lt;30,"18-29",IF(A9596&lt;45,"30-44",IF(A9596&lt;60,"45-59",IF(A9596&lt;75,"60-74","75+"))))</f>
        <v>60-74</v>
      </c>
      <c r="Q9599" t="str">
        <f>IF(PatientData[[#This Row],[bmi]]&lt;18.5,"Underweight",
IF(PatientData[[#This Row],[bmi]]&lt;25,"Normal",
IF(PatientData[[#This Row],[bmi]]&lt;30,"Overweight","Obese")))</f>
        <v>Overweight</v>
      </c>
      <c r="R9599" t="str">
        <f t="shared" si="5137"/>
        <v>High BP</v>
      </c>
      <c r="S9599" t="str">
        <f t="shared" si="5138"/>
        <v>Normal Cost</v>
      </c>
    </row>
    <row r="9600" spans="1:19" x14ac:dyDescent="0.3">
      <c r="A9600">
        <v>75</v>
      </c>
      <c r="B9600" t="s">
        <v>15</v>
      </c>
      <c r="C9600">
        <v>31.9</v>
      </c>
      <c r="D9600">
        <v>141</v>
      </c>
      <c r="E9600">
        <v>86</v>
      </c>
      <c r="F9600">
        <v>254.4</v>
      </c>
      <c r="G9600">
        <v>140.80000000000001</v>
      </c>
      <c r="H9600">
        <v>75</v>
      </c>
      <c r="I9600">
        <v>1</v>
      </c>
      <c r="J9600" t="s">
        <v>27</v>
      </c>
      <c r="K9600" t="s">
        <v>17</v>
      </c>
      <c r="L9600" t="s">
        <v>18</v>
      </c>
      <c r="M9600">
        <v>6</v>
      </c>
      <c r="N9600">
        <v>11020.24</v>
      </c>
      <c r="O9600" t="s">
        <v>19</v>
      </c>
      <c r="P9600" t="str">
        <f t="shared" si="5163"/>
        <v>75+</v>
      </c>
      <c r="Q9600" t="str">
        <f>IF(PatientData[[#This Row],[bmi]]&lt;18.5,"Underweight",
IF(PatientData[[#This Row],[bmi]]&lt;25,"Normal",
IF(PatientData[[#This Row],[bmi]]&lt;30,"Overweight","Obese")))</f>
        <v>Obese</v>
      </c>
      <c r="R9600" t="str">
        <f t="shared" si="5137"/>
        <v>High BP</v>
      </c>
      <c r="S9600" t="str">
        <f t="shared" si="5138"/>
        <v>Normal Cost</v>
      </c>
    </row>
    <row r="9601" spans="1:19" x14ac:dyDescent="0.3">
      <c r="A9601">
        <v>57</v>
      </c>
      <c r="B9601" t="s">
        <v>15</v>
      </c>
      <c r="C9601">
        <v>28.6</v>
      </c>
      <c r="D9601">
        <v>144</v>
      </c>
      <c r="E9601">
        <v>94</v>
      </c>
      <c r="F9601">
        <v>231.5</v>
      </c>
      <c r="G9601">
        <v>179.7</v>
      </c>
      <c r="H9601">
        <v>73</v>
      </c>
      <c r="I9601">
        <v>1</v>
      </c>
      <c r="J9601" t="s">
        <v>24</v>
      </c>
      <c r="K9601" t="s">
        <v>21</v>
      </c>
      <c r="L9601" t="s">
        <v>22</v>
      </c>
      <c r="M9601">
        <v>11.4</v>
      </c>
      <c r="N9601">
        <v>17003.55</v>
      </c>
      <c r="O9601" t="s">
        <v>19</v>
      </c>
      <c r="P9601" t="str">
        <f t="shared" si="5163"/>
        <v>60-74</v>
      </c>
      <c r="Q9601" t="str">
        <f>IF(PatientData[[#This Row],[bmi]]&lt;18.5,"Underweight",
IF(PatientData[[#This Row],[bmi]]&lt;25,"Normal",
IF(PatientData[[#This Row],[bmi]]&lt;30,"Overweight","Obese")))</f>
        <v>Overweight</v>
      </c>
      <c r="R9601" t="str">
        <f t="shared" si="5137"/>
        <v>High BP</v>
      </c>
      <c r="S9601" t="str">
        <f t="shared" si="5138"/>
        <v>High Cost</v>
      </c>
    </row>
    <row r="9602" spans="1:19" x14ac:dyDescent="0.3">
      <c r="A9602">
        <v>54</v>
      </c>
      <c r="B9602" t="s">
        <v>15</v>
      </c>
      <c r="C9602">
        <v>34.299999999999997</v>
      </c>
      <c r="D9602">
        <v>134</v>
      </c>
      <c r="E9602">
        <v>82</v>
      </c>
      <c r="F9602">
        <v>265.5</v>
      </c>
      <c r="G9602">
        <v>102.9</v>
      </c>
      <c r="H9602">
        <v>65</v>
      </c>
      <c r="I9602">
        <v>1</v>
      </c>
      <c r="J9602" t="s">
        <v>16</v>
      </c>
      <c r="K9602" t="s">
        <v>21</v>
      </c>
      <c r="L9602" t="s">
        <v>25</v>
      </c>
      <c r="M9602">
        <v>7.4</v>
      </c>
      <c r="N9602">
        <v>15135.62</v>
      </c>
      <c r="O9602" t="s">
        <v>23</v>
      </c>
      <c r="P9602" t="str">
        <f t="shared" si="5163"/>
        <v>60-74</v>
      </c>
      <c r="Q9602" t="str">
        <f>IF(PatientData[[#This Row],[bmi]]&lt;18.5,"Underweight",
IF(PatientData[[#This Row],[bmi]]&lt;25,"Normal",
IF(PatientData[[#This Row],[bmi]]&lt;30,"Overweight","Obese")))</f>
        <v>Obese</v>
      </c>
      <c r="R9602" t="str">
        <f t="shared" si="5137"/>
        <v>High BP</v>
      </c>
      <c r="S9602" t="str">
        <f t="shared" si="5138"/>
        <v>High Cost</v>
      </c>
    </row>
    <row r="9603" spans="1:19" x14ac:dyDescent="0.3">
      <c r="A9603">
        <v>77</v>
      </c>
      <c r="B9603" t="s">
        <v>20</v>
      </c>
      <c r="C9603">
        <v>38.4</v>
      </c>
      <c r="D9603">
        <v>143</v>
      </c>
      <c r="E9603">
        <v>83</v>
      </c>
      <c r="F9603">
        <v>284.3</v>
      </c>
      <c r="G9603">
        <v>111.4</v>
      </c>
      <c r="H9603">
        <v>73</v>
      </c>
      <c r="I9603">
        <v>0</v>
      </c>
      <c r="J9603" t="s">
        <v>24</v>
      </c>
      <c r="K9603" t="s">
        <v>26</v>
      </c>
      <c r="L9603" t="s">
        <v>25</v>
      </c>
      <c r="M9603">
        <v>5.7</v>
      </c>
      <c r="N9603">
        <v>11627.17</v>
      </c>
      <c r="O9603" t="s">
        <v>19</v>
      </c>
      <c r="P9603" t="str">
        <f t="shared" ref="P9603" si="5164">IF(A9603&lt;30,"18-29",IF(A9603&lt;45,"30-44",IF(A9603&lt;60,"45-59",IF(A9603&lt;75,"60-74","75+"))))</f>
        <v>75+</v>
      </c>
      <c r="Q9603" t="str">
        <f>IF(PatientData[[#This Row],[bmi]]&lt;18.5,"Underweight",
IF(PatientData[[#This Row],[bmi]]&lt;25,"Normal",
IF(PatientData[[#This Row],[bmi]]&lt;30,"Overweight","Obese")))</f>
        <v>Obese</v>
      </c>
      <c r="R9603" t="str">
        <f t="shared" ref="R9603:R9666" si="5165">IF(AND(D9603&lt;120,E9603&lt;80),"Normal BP","High BP")</f>
        <v>High BP</v>
      </c>
      <c r="S9603" t="str">
        <f t="shared" ref="S9603:S9666" si="5166">IF(N9603&gt;15000,"High Cost","Normal Cost")</f>
        <v>Normal Cost</v>
      </c>
    </row>
    <row r="9604" spans="1:19" x14ac:dyDescent="0.3">
      <c r="A9604">
        <v>52</v>
      </c>
      <c r="B9604" t="s">
        <v>15</v>
      </c>
      <c r="C9604">
        <v>24.3</v>
      </c>
      <c r="D9604">
        <v>117</v>
      </c>
      <c r="E9604">
        <v>64</v>
      </c>
      <c r="F9604">
        <v>233.3</v>
      </c>
      <c r="G9604">
        <v>79.5</v>
      </c>
      <c r="H9604">
        <v>84</v>
      </c>
      <c r="I9604">
        <v>1</v>
      </c>
      <c r="J9604" t="s">
        <v>24</v>
      </c>
      <c r="K9604" t="s">
        <v>26</v>
      </c>
      <c r="L9604" t="s">
        <v>18</v>
      </c>
      <c r="M9604">
        <v>11</v>
      </c>
      <c r="N9604">
        <v>14829.73</v>
      </c>
      <c r="O9604" t="s">
        <v>19</v>
      </c>
      <c r="P9604" t="str">
        <f t="shared" ref="P9604:P9605" si="5167">IF(A9601&lt;30,"18-29",IF(A9601&lt;45,"30-44",IF(A9601&lt;60,"45-59",IF(A9601&lt;75,"60-74","75+"))))</f>
        <v>45-59</v>
      </c>
      <c r="Q9604" t="str">
        <f>IF(PatientData[[#This Row],[bmi]]&lt;18.5,"Underweight",
IF(PatientData[[#This Row],[bmi]]&lt;25,"Normal",
IF(PatientData[[#This Row],[bmi]]&lt;30,"Overweight","Obese")))</f>
        <v>Normal</v>
      </c>
      <c r="R9604" t="str">
        <f t="shared" si="5165"/>
        <v>Normal BP</v>
      </c>
      <c r="S9604" t="str">
        <f t="shared" si="5166"/>
        <v>Normal Cost</v>
      </c>
    </row>
    <row r="9605" spans="1:19" x14ac:dyDescent="0.3">
      <c r="A9605">
        <v>75</v>
      </c>
      <c r="B9605" t="s">
        <v>15</v>
      </c>
      <c r="C9605">
        <v>23.3</v>
      </c>
      <c r="D9605">
        <v>135</v>
      </c>
      <c r="E9605">
        <v>84</v>
      </c>
      <c r="F9605">
        <v>233.1</v>
      </c>
      <c r="G9605">
        <v>136.9</v>
      </c>
      <c r="H9605">
        <v>70</v>
      </c>
      <c r="I9605">
        <v>1</v>
      </c>
      <c r="J9605" t="s">
        <v>27</v>
      </c>
      <c r="K9605" t="s">
        <v>21</v>
      </c>
      <c r="L9605" t="s">
        <v>25</v>
      </c>
      <c r="M9605">
        <v>4.3</v>
      </c>
      <c r="N9605">
        <v>11909.99</v>
      </c>
      <c r="O9605" t="s">
        <v>19</v>
      </c>
      <c r="P9605" t="str">
        <f t="shared" si="5167"/>
        <v>45-59</v>
      </c>
      <c r="Q9605" t="str">
        <f>IF(PatientData[[#This Row],[bmi]]&lt;18.5,"Underweight",
IF(PatientData[[#This Row],[bmi]]&lt;25,"Normal",
IF(PatientData[[#This Row],[bmi]]&lt;30,"Overweight","Obese")))</f>
        <v>Normal</v>
      </c>
      <c r="R9605" t="str">
        <f t="shared" si="5165"/>
        <v>High BP</v>
      </c>
      <c r="S9605" t="str">
        <f t="shared" si="5166"/>
        <v>Normal Cost</v>
      </c>
    </row>
    <row r="9606" spans="1:19" x14ac:dyDescent="0.3">
      <c r="A9606">
        <v>58</v>
      </c>
      <c r="B9606" t="s">
        <v>20</v>
      </c>
      <c r="C9606">
        <v>38.4</v>
      </c>
      <c r="D9606">
        <v>111</v>
      </c>
      <c r="E9606">
        <v>61</v>
      </c>
      <c r="F9606">
        <v>248.2</v>
      </c>
      <c r="G9606">
        <v>159.5</v>
      </c>
      <c r="H9606">
        <v>87</v>
      </c>
      <c r="I9606">
        <v>1</v>
      </c>
      <c r="J9606" t="s">
        <v>16</v>
      </c>
      <c r="K9606" t="s">
        <v>17</v>
      </c>
      <c r="L9606" t="s">
        <v>25</v>
      </c>
      <c r="M9606">
        <v>7.4</v>
      </c>
      <c r="N9606">
        <v>12964.92</v>
      </c>
      <c r="O9606" t="s">
        <v>19</v>
      </c>
      <c r="P9606" t="str">
        <f t="shared" ref="P9606:P9609" si="5168">IF(A9606&lt;30,"18-29",IF(A9606&lt;45,"30-44",IF(A9606&lt;60,"45-59",IF(A9606&lt;75,"60-74","75+"))))</f>
        <v>45-59</v>
      </c>
      <c r="Q9606" t="str">
        <f>IF(PatientData[[#This Row],[bmi]]&lt;18.5,"Underweight",
IF(PatientData[[#This Row],[bmi]]&lt;25,"Normal",
IF(PatientData[[#This Row],[bmi]]&lt;30,"Overweight","Obese")))</f>
        <v>Obese</v>
      </c>
      <c r="R9606" t="str">
        <f t="shared" si="5165"/>
        <v>Normal BP</v>
      </c>
      <c r="S9606" t="str">
        <f t="shared" si="5166"/>
        <v>Normal Cost</v>
      </c>
    </row>
    <row r="9607" spans="1:19" x14ac:dyDescent="0.3">
      <c r="A9607">
        <v>53</v>
      </c>
      <c r="B9607" t="s">
        <v>20</v>
      </c>
      <c r="C9607">
        <v>38.4</v>
      </c>
      <c r="D9607">
        <v>132</v>
      </c>
      <c r="E9607">
        <v>81</v>
      </c>
      <c r="F9607">
        <v>264.8</v>
      </c>
      <c r="G9607">
        <v>102.8</v>
      </c>
      <c r="H9607">
        <v>76</v>
      </c>
      <c r="I9607">
        <v>1</v>
      </c>
      <c r="J9607" t="s">
        <v>24</v>
      </c>
      <c r="K9607" t="s">
        <v>26</v>
      </c>
      <c r="L9607" t="s">
        <v>25</v>
      </c>
      <c r="M9607">
        <v>3.1</v>
      </c>
      <c r="N9607">
        <v>6692.45</v>
      </c>
      <c r="O9607" t="s">
        <v>23</v>
      </c>
      <c r="P9607" t="str">
        <f t="shared" si="5168"/>
        <v>45-59</v>
      </c>
      <c r="Q9607" t="str">
        <f>IF(PatientData[[#This Row],[bmi]]&lt;18.5,"Underweight",
IF(PatientData[[#This Row],[bmi]]&lt;25,"Normal",
IF(PatientData[[#This Row],[bmi]]&lt;30,"Overweight","Obese")))</f>
        <v>Obese</v>
      </c>
      <c r="R9607" t="str">
        <f t="shared" si="5165"/>
        <v>High BP</v>
      </c>
      <c r="S9607" t="str">
        <f t="shared" si="5166"/>
        <v>Normal Cost</v>
      </c>
    </row>
    <row r="9608" spans="1:19" x14ac:dyDescent="0.3">
      <c r="A9608">
        <v>71</v>
      </c>
      <c r="B9608" t="s">
        <v>20</v>
      </c>
      <c r="C9608">
        <v>38.4</v>
      </c>
      <c r="D9608">
        <v>144</v>
      </c>
      <c r="E9608">
        <v>97</v>
      </c>
      <c r="F9608">
        <v>264.7</v>
      </c>
      <c r="G9608">
        <v>119.5</v>
      </c>
      <c r="H9608">
        <v>88</v>
      </c>
      <c r="I9608">
        <v>0</v>
      </c>
      <c r="J9608" t="s">
        <v>16</v>
      </c>
      <c r="K9608" t="s">
        <v>21</v>
      </c>
      <c r="L9608" t="s">
        <v>18</v>
      </c>
      <c r="M9608">
        <v>11.9</v>
      </c>
      <c r="N9608">
        <v>23843.65</v>
      </c>
      <c r="O9608" t="s">
        <v>19</v>
      </c>
      <c r="P9608" t="str">
        <f t="shared" si="5168"/>
        <v>60-74</v>
      </c>
      <c r="Q9608" t="str">
        <f>IF(PatientData[[#This Row],[bmi]]&lt;18.5,"Underweight",
IF(PatientData[[#This Row],[bmi]]&lt;25,"Normal",
IF(PatientData[[#This Row],[bmi]]&lt;30,"Overweight","Obese")))</f>
        <v>Obese</v>
      </c>
      <c r="R9608" t="str">
        <f t="shared" si="5165"/>
        <v>High BP</v>
      </c>
      <c r="S9608" t="str">
        <f t="shared" si="5166"/>
        <v>High Cost</v>
      </c>
    </row>
    <row r="9609" spans="1:19" x14ac:dyDescent="0.3">
      <c r="A9609">
        <v>75</v>
      </c>
      <c r="B9609" t="s">
        <v>20</v>
      </c>
      <c r="C9609">
        <v>38.4</v>
      </c>
      <c r="D9609">
        <v>132</v>
      </c>
      <c r="E9609">
        <v>83</v>
      </c>
      <c r="F9609">
        <v>286.8</v>
      </c>
      <c r="G9609">
        <v>137.19999999999999</v>
      </c>
      <c r="H9609">
        <v>76</v>
      </c>
      <c r="I9609">
        <v>3</v>
      </c>
      <c r="J9609" t="s">
        <v>24</v>
      </c>
      <c r="K9609" t="s">
        <v>26</v>
      </c>
      <c r="L9609" t="s">
        <v>18</v>
      </c>
      <c r="M9609">
        <v>4.2</v>
      </c>
      <c r="N9609">
        <v>7510.8</v>
      </c>
      <c r="O9609" t="s">
        <v>19</v>
      </c>
      <c r="P9609" t="str">
        <f t="shared" si="5168"/>
        <v>75+</v>
      </c>
      <c r="Q9609" t="str">
        <f>IF(PatientData[[#This Row],[bmi]]&lt;18.5,"Underweight",
IF(PatientData[[#This Row],[bmi]]&lt;25,"Normal",
IF(PatientData[[#This Row],[bmi]]&lt;30,"Overweight","Obese")))</f>
        <v>Obese</v>
      </c>
      <c r="R9609" t="str">
        <f t="shared" si="5165"/>
        <v>High BP</v>
      </c>
      <c r="S9609" t="str">
        <f t="shared" si="5166"/>
        <v>Normal Cost</v>
      </c>
    </row>
    <row r="9610" spans="1:19" x14ac:dyDescent="0.3">
      <c r="A9610">
        <v>67</v>
      </c>
      <c r="B9610" t="s">
        <v>15</v>
      </c>
      <c r="C9610">
        <v>34.799999999999997</v>
      </c>
      <c r="D9610">
        <v>145</v>
      </c>
      <c r="E9610">
        <v>86</v>
      </c>
      <c r="F9610">
        <v>293</v>
      </c>
      <c r="G9610">
        <v>146.6</v>
      </c>
      <c r="H9610">
        <v>82</v>
      </c>
      <c r="I9610">
        <v>2</v>
      </c>
      <c r="J9610" t="s">
        <v>24</v>
      </c>
      <c r="K9610" t="s">
        <v>17</v>
      </c>
      <c r="L9610" t="s">
        <v>22</v>
      </c>
      <c r="M9610">
        <v>3.6</v>
      </c>
      <c r="N9610">
        <v>7793.87</v>
      </c>
      <c r="O9610" t="s">
        <v>19</v>
      </c>
      <c r="P9610" t="str">
        <f t="shared" ref="P9610" si="5169">IF(A9607&lt;30,"18-29",IF(A9607&lt;45,"30-44",IF(A9607&lt;60,"45-59",IF(A9607&lt;75,"60-74","75+"))))</f>
        <v>45-59</v>
      </c>
      <c r="Q9610" t="str">
        <f>IF(PatientData[[#This Row],[bmi]]&lt;18.5,"Underweight",
IF(PatientData[[#This Row],[bmi]]&lt;25,"Normal",
IF(PatientData[[#This Row],[bmi]]&lt;30,"Overweight","Obese")))</f>
        <v>Obese</v>
      </c>
      <c r="R9610" t="str">
        <f t="shared" si="5165"/>
        <v>High BP</v>
      </c>
      <c r="S9610" t="str">
        <f t="shared" si="5166"/>
        <v>Normal Cost</v>
      </c>
    </row>
    <row r="9611" spans="1:19" x14ac:dyDescent="0.3">
      <c r="A9611">
        <v>53</v>
      </c>
      <c r="B9611" t="s">
        <v>20</v>
      </c>
      <c r="C9611">
        <v>38.4</v>
      </c>
      <c r="D9611">
        <v>120</v>
      </c>
      <c r="E9611">
        <v>71</v>
      </c>
      <c r="F9611">
        <v>252.1</v>
      </c>
      <c r="G9611">
        <v>129.5</v>
      </c>
      <c r="H9611">
        <v>76</v>
      </c>
      <c r="I9611">
        <v>2</v>
      </c>
      <c r="J9611" t="s">
        <v>16</v>
      </c>
      <c r="K9611" t="s">
        <v>26</v>
      </c>
      <c r="L9611" t="s">
        <v>18</v>
      </c>
      <c r="M9611">
        <v>13.9</v>
      </c>
      <c r="N9611">
        <v>18071.75</v>
      </c>
      <c r="O9611" t="s">
        <v>19</v>
      </c>
      <c r="P9611" t="str">
        <f t="shared" ref="P9611:P9612" si="5170">IF(A9611&lt;30,"18-29",IF(A9611&lt;45,"30-44",IF(A9611&lt;60,"45-59",IF(A9611&lt;75,"60-74","75+"))))</f>
        <v>45-59</v>
      </c>
      <c r="Q9611" t="str">
        <f>IF(PatientData[[#This Row],[bmi]]&lt;18.5,"Underweight",
IF(PatientData[[#This Row],[bmi]]&lt;25,"Normal",
IF(PatientData[[#This Row],[bmi]]&lt;30,"Overweight","Obese")))</f>
        <v>Obese</v>
      </c>
      <c r="R9611" t="str">
        <f t="shared" si="5165"/>
        <v>High BP</v>
      </c>
      <c r="S9611" t="str">
        <f t="shared" si="5166"/>
        <v>High Cost</v>
      </c>
    </row>
    <row r="9612" spans="1:19" x14ac:dyDescent="0.3">
      <c r="A9612">
        <v>70</v>
      </c>
      <c r="B9612" t="s">
        <v>20</v>
      </c>
      <c r="C9612">
        <v>38.4</v>
      </c>
      <c r="D9612">
        <v>134</v>
      </c>
      <c r="E9612">
        <v>85</v>
      </c>
      <c r="F9612">
        <v>262.7</v>
      </c>
      <c r="G9612">
        <v>127.9</v>
      </c>
      <c r="H9612">
        <v>81</v>
      </c>
      <c r="I9612">
        <v>3</v>
      </c>
      <c r="J9612" t="s">
        <v>16</v>
      </c>
      <c r="K9612" t="s">
        <v>28</v>
      </c>
      <c r="L9612" t="s">
        <v>25</v>
      </c>
      <c r="M9612">
        <v>10.9</v>
      </c>
      <c r="N9612">
        <v>22211.74</v>
      </c>
      <c r="O9612" t="s">
        <v>19</v>
      </c>
      <c r="P9612" t="str">
        <f t="shared" si="5170"/>
        <v>60-74</v>
      </c>
      <c r="Q9612" t="str">
        <f>IF(PatientData[[#This Row],[bmi]]&lt;18.5,"Underweight",
IF(PatientData[[#This Row],[bmi]]&lt;25,"Normal",
IF(PatientData[[#This Row],[bmi]]&lt;30,"Overweight","Obese")))</f>
        <v>Obese</v>
      </c>
      <c r="R9612" t="str">
        <f t="shared" si="5165"/>
        <v>High BP</v>
      </c>
      <c r="S9612" t="str">
        <f t="shared" si="5166"/>
        <v>High Cost</v>
      </c>
    </row>
    <row r="9613" spans="1:19" x14ac:dyDescent="0.3">
      <c r="A9613">
        <v>80</v>
      </c>
      <c r="B9613" t="s">
        <v>15</v>
      </c>
      <c r="C9613">
        <v>20.9</v>
      </c>
      <c r="D9613">
        <v>126</v>
      </c>
      <c r="E9613">
        <v>65</v>
      </c>
      <c r="F9613">
        <v>260</v>
      </c>
      <c r="G9613">
        <v>116.5</v>
      </c>
      <c r="H9613">
        <v>87</v>
      </c>
      <c r="I9613">
        <v>1</v>
      </c>
      <c r="J9613" t="s">
        <v>16</v>
      </c>
      <c r="K9613" t="s">
        <v>26</v>
      </c>
      <c r="L9613" t="s">
        <v>18</v>
      </c>
      <c r="M9613">
        <v>5.9</v>
      </c>
      <c r="N9613">
        <v>10608.6</v>
      </c>
      <c r="O9613" t="s">
        <v>19</v>
      </c>
      <c r="P9613" t="str">
        <f t="shared" ref="P9613" si="5171">IF(A9610&lt;30,"18-29",IF(A9610&lt;45,"30-44",IF(A9610&lt;60,"45-59",IF(A9610&lt;75,"60-74","75+"))))</f>
        <v>60-74</v>
      </c>
      <c r="Q9613" t="str">
        <f>IF(PatientData[[#This Row],[bmi]]&lt;18.5,"Underweight",
IF(PatientData[[#This Row],[bmi]]&lt;25,"Normal",
IF(PatientData[[#This Row],[bmi]]&lt;30,"Overweight","Obese")))</f>
        <v>Normal</v>
      </c>
      <c r="R9613" t="str">
        <f t="shared" si="5165"/>
        <v>High BP</v>
      </c>
      <c r="S9613" t="str">
        <f t="shared" si="5166"/>
        <v>Normal Cost</v>
      </c>
    </row>
    <row r="9614" spans="1:19" x14ac:dyDescent="0.3">
      <c r="A9614">
        <v>75</v>
      </c>
      <c r="B9614" t="s">
        <v>20</v>
      </c>
      <c r="C9614">
        <v>38.4</v>
      </c>
      <c r="D9614">
        <v>126</v>
      </c>
      <c r="E9614">
        <v>76</v>
      </c>
      <c r="F9614">
        <v>226.7</v>
      </c>
      <c r="G9614">
        <v>115.5</v>
      </c>
      <c r="H9614">
        <v>87</v>
      </c>
      <c r="I9614">
        <v>2</v>
      </c>
      <c r="J9614" t="s">
        <v>24</v>
      </c>
      <c r="K9614" t="s">
        <v>28</v>
      </c>
      <c r="L9614" t="s">
        <v>22</v>
      </c>
      <c r="M9614">
        <v>2.7</v>
      </c>
      <c r="N9614">
        <v>8595.6200000000008</v>
      </c>
      <c r="O9614" t="s">
        <v>19</v>
      </c>
      <c r="P9614" t="str">
        <f t="shared" ref="P9614" si="5172">IF(A9614&lt;30,"18-29",IF(A9614&lt;45,"30-44",IF(A9614&lt;60,"45-59",IF(A9614&lt;75,"60-74","75+"))))</f>
        <v>75+</v>
      </c>
      <c r="Q9614" t="str">
        <f>IF(PatientData[[#This Row],[bmi]]&lt;18.5,"Underweight",
IF(PatientData[[#This Row],[bmi]]&lt;25,"Normal",
IF(PatientData[[#This Row],[bmi]]&lt;30,"Overweight","Obese")))</f>
        <v>Obese</v>
      </c>
      <c r="R9614" t="str">
        <f t="shared" si="5165"/>
        <v>High BP</v>
      </c>
      <c r="S9614" t="str">
        <f t="shared" si="5166"/>
        <v>Normal Cost</v>
      </c>
    </row>
    <row r="9615" spans="1:19" x14ac:dyDescent="0.3">
      <c r="A9615">
        <v>69</v>
      </c>
      <c r="B9615" t="s">
        <v>15</v>
      </c>
      <c r="C9615">
        <v>36.5</v>
      </c>
      <c r="D9615">
        <v>136</v>
      </c>
      <c r="E9615">
        <v>84</v>
      </c>
      <c r="F9615">
        <v>246.4</v>
      </c>
      <c r="G9615">
        <v>151</v>
      </c>
      <c r="H9615">
        <v>84</v>
      </c>
      <c r="I9615">
        <v>0</v>
      </c>
      <c r="J9615" t="s">
        <v>16</v>
      </c>
      <c r="K9615" t="s">
        <v>17</v>
      </c>
      <c r="L9615" t="s">
        <v>25</v>
      </c>
      <c r="M9615">
        <v>8.6</v>
      </c>
      <c r="N9615">
        <v>14702.15</v>
      </c>
      <c r="O9615" t="s">
        <v>19</v>
      </c>
      <c r="P9615" t="str">
        <f t="shared" ref="P9615" si="5173">IF(A9612&lt;30,"18-29",IF(A9612&lt;45,"30-44",IF(A9612&lt;60,"45-59",IF(A9612&lt;75,"60-74","75+"))))</f>
        <v>60-74</v>
      </c>
      <c r="Q9615" t="str">
        <f>IF(PatientData[[#This Row],[bmi]]&lt;18.5,"Underweight",
IF(PatientData[[#This Row],[bmi]]&lt;25,"Normal",
IF(PatientData[[#This Row],[bmi]]&lt;30,"Overweight","Obese")))</f>
        <v>Obese</v>
      </c>
      <c r="R9615" t="str">
        <f t="shared" si="5165"/>
        <v>High BP</v>
      </c>
      <c r="S9615" t="str">
        <f t="shared" si="5166"/>
        <v>Normal Cost</v>
      </c>
    </row>
    <row r="9616" spans="1:19" x14ac:dyDescent="0.3">
      <c r="A9616">
        <v>61</v>
      </c>
      <c r="B9616" t="s">
        <v>20</v>
      </c>
      <c r="C9616">
        <v>38.5</v>
      </c>
      <c r="D9616">
        <v>124</v>
      </c>
      <c r="E9616">
        <v>69</v>
      </c>
      <c r="F9616">
        <v>251.5</v>
      </c>
      <c r="G9616">
        <v>99.4</v>
      </c>
      <c r="H9616">
        <v>68</v>
      </c>
      <c r="I9616">
        <v>1</v>
      </c>
      <c r="J9616" t="s">
        <v>24</v>
      </c>
      <c r="K9616" t="s">
        <v>26</v>
      </c>
      <c r="L9616" t="s">
        <v>18</v>
      </c>
      <c r="M9616">
        <v>4.4000000000000004</v>
      </c>
      <c r="N9616">
        <v>8549.7000000000007</v>
      </c>
      <c r="O9616" t="s">
        <v>19</v>
      </c>
      <c r="P9616" t="str">
        <f t="shared" ref="P9616:P9620" si="5174">IF(A9616&lt;30,"18-29",IF(A9616&lt;45,"30-44",IF(A9616&lt;60,"45-59",IF(A9616&lt;75,"60-74","75+"))))</f>
        <v>60-74</v>
      </c>
      <c r="Q9616" t="str">
        <f>IF(PatientData[[#This Row],[bmi]]&lt;18.5,"Underweight",
IF(PatientData[[#This Row],[bmi]]&lt;25,"Normal",
IF(PatientData[[#This Row],[bmi]]&lt;30,"Overweight","Obese")))</f>
        <v>Obese</v>
      </c>
      <c r="R9616" t="str">
        <f t="shared" si="5165"/>
        <v>High BP</v>
      </c>
      <c r="S9616" t="str">
        <f t="shared" si="5166"/>
        <v>Normal Cost</v>
      </c>
    </row>
    <row r="9617" spans="1:19" x14ac:dyDescent="0.3">
      <c r="A9617">
        <v>81</v>
      </c>
      <c r="B9617" t="s">
        <v>20</v>
      </c>
      <c r="C9617">
        <v>38.5</v>
      </c>
      <c r="D9617">
        <v>154</v>
      </c>
      <c r="E9617">
        <v>87</v>
      </c>
      <c r="F9617">
        <v>281.2</v>
      </c>
      <c r="G9617">
        <v>107.5</v>
      </c>
      <c r="H9617">
        <v>91</v>
      </c>
      <c r="I9617">
        <v>0</v>
      </c>
      <c r="J9617" t="s">
        <v>24</v>
      </c>
      <c r="K9617" t="s">
        <v>21</v>
      </c>
      <c r="L9617" t="s">
        <v>25</v>
      </c>
      <c r="M9617">
        <v>6.7</v>
      </c>
      <c r="N9617">
        <v>15928.09</v>
      </c>
      <c r="O9617" t="s">
        <v>19</v>
      </c>
      <c r="P9617" t="str">
        <f t="shared" si="5174"/>
        <v>75+</v>
      </c>
      <c r="Q9617" t="str">
        <f>IF(PatientData[[#This Row],[bmi]]&lt;18.5,"Underweight",
IF(PatientData[[#This Row],[bmi]]&lt;25,"Normal",
IF(PatientData[[#This Row],[bmi]]&lt;30,"Overweight","Obese")))</f>
        <v>Obese</v>
      </c>
      <c r="R9617" t="str">
        <f t="shared" si="5165"/>
        <v>High BP</v>
      </c>
      <c r="S9617" t="str">
        <f t="shared" si="5166"/>
        <v>High Cost</v>
      </c>
    </row>
    <row r="9618" spans="1:19" x14ac:dyDescent="0.3">
      <c r="A9618">
        <v>90</v>
      </c>
      <c r="B9618" t="s">
        <v>20</v>
      </c>
      <c r="C9618">
        <v>38.5</v>
      </c>
      <c r="D9618">
        <v>133</v>
      </c>
      <c r="E9618">
        <v>78</v>
      </c>
      <c r="F9618">
        <v>280.60000000000002</v>
      </c>
      <c r="G9618">
        <v>127.1</v>
      </c>
      <c r="H9618">
        <v>80</v>
      </c>
      <c r="I9618">
        <v>0</v>
      </c>
      <c r="J9618" t="s">
        <v>27</v>
      </c>
      <c r="K9618" t="s">
        <v>17</v>
      </c>
      <c r="L9618" t="s">
        <v>18</v>
      </c>
      <c r="M9618">
        <v>1.9</v>
      </c>
      <c r="N9618">
        <v>5767.95</v>
      </c>
      <c r="O9618" t="s">
        <v>19</v>
      </c>
      <c r="P9618" t="str">
        <f t="shared" si="5174"/>
        <v>75+</v>
      </c>
      <c r="Q9618" t="str">
        <f>IF(PatientData[[#This Row],[bmi]]&lt;18.5,"Underweight",
IF(PatientData[[#This Row],[bmi]]&lt;25,"Normal",
IF(PatientData[[#This Row],[bmi]]&lt;30,"Overweight","Obese")))</f>
        <v>Obese</v>
      </c>
      <c r="R9618" t="str">
        <f t="shared" si="5165"/>
        <v>High BP</v>
      </c>
      <c r="S9618" t="str">
        <f t="shared" si="5166"/>
        <v>Normal Cost</v>
      </c>
    </row>
    <row r="9619" spans="1:19" x14ac:dyDescent="0.3">
      <c r="A9619">
        <v>60</v>
      </c>
      <c r="B9619" t="s">
        <v>20</v>
      </c>
      <c r="C9619">
        <v>38.5</v>
      </c>
      <c r="D9619">
        <v>129</v>
      </c>
      <c r="E9619">
        <v>76</v>
      </c>
      <c r="F9619">
        <v>251.5</v>
      </c>
      <c r="G9619">
        <v>140.69999999999999</v>
      </c>
      <c r="H9619">
        <v>74</v>
      </c>
      <c r="I9619">
        <v>0</v>
      </c>
      <c r="J9619" t="s">
        <v>24</v>
      </c>
      <c r="K9619" t="s">
        <v>17</v>
      </c>
      <c r="L9619" t="s">
        <v>18</v>
      </c>
      <c r="M9619">
        <v>2.7</v>
      </c>
      <c r="N9619">
        <v>6326.17</v>
      </c>
      <c r="O9619" t="s">
        <v>19</v>
      </c>
      <c r="P9619" t="str">
        <f t="shared" si="5174"/>
        <v>60-74</v>
      </c>
      <c r="Q9619" t="str">
        <f>IF(PatientData[[#This Row],[bmi]]&lt;18.5,"Underweight",
IF(PatientData[[#This Row],[bmi]]&lt;25,"Normal",
IF(PatientData[[#This Row],[bmi]]&lt;30,"Overweight","Obese")))</f>
        <v>Obese</v>
      </c>
      <c r="R9619" t="str">
        <f t="shared" si="5165"/>
        <v>High BP</v>
      </c>
      <c r="S9619" t="str">
        <f t="shared" si="5166"/>
        <v>Normal Cost</v>
      </c>
    </row>
    <row r="9620" spans="1:19" x14ac:dyDescent="0.3">
      <c r="A9620">
        <v>36</v>
      </c>
      <c r="B9620" t="s">
        <v>20</v>
      </c>
      <c r="C9620">
        <v>38.5</v>
      </c>
      <c r="D9620">
        <v>134</v>
      </c>
      <c r="E9620">
        <v>80</v>
      </c>
      <c r="F9620">
        <v>240.6</v>
      </c>
      <c r="G9620">
        <v>150.69999999999999</v>
      </c>
      <c r="H9620">
        <v>60</v>
      </c>
      <c r="I9620">
        <v>1</v>
      </c>
      <c r="J9620" t="s">
        <v>27</v>
      </c>
      <c r="K9620" t="s">
        <v>21</v>
      </c>
      <c r="L9620" t="s">
        <v>18</v>
      </c>
      <c r="M9620">
        <v>2.8</v>
      </c>
      <c r="N9620">
        <v>6919.74</v>
      </c>
      <c r="O9620" t="s">
        <v>19</v>
      </c>
      <c r="P9620" t="str">
        <f t="shared" si="5174"/>
        <v>30-44</v>
      </c>
      <c r="Q9620" t="str">
        <f>IF(PatientData[[#This Row],[bmi]]&lt;18.5,"Underweight",
IF(PatientData[[#This Row],[bmi]]&lt;25,"Normal",
IF(PatientData[[#This Row],[bmi]]&lt;30,"Overweight","Obese")))</f>
        <v>Obese</v>
      </c>
      <c r="R9620" t="str">
        <f t="shared" si="5165"/>
        <v>High BP</v>
      </c>
      <c r="S9620" t="str">
        <f t="shared" si="5166"/>
        <v>Normal Cost</v>
      </c>
    </row>
    <row r="9621" spans="1:19" x14ac:dyDescent="0.3">
      <c r="A9621">
        <v>65</v>
      </c>
      <c r="B9621" t="s">
        <v>15</v>
      </c>
      <c r="C9621">
        <v>21.3</v>
      </c>
      <c r="D9621">
        <v>120</v>
      </c>
      <c r="E9621">
        <v>78</v>
      </c>
      <c r="F9621">
        <v>205.7</v>
      </c>
      <c r="G9621">
        <v>118.1</v>
      </c>
      <c r="H9621">
        <v>79</v>
      </c>
      <c r="I9621">
        <v>1</v>
      </c>
      <c r="J9621" t="s">
        <v>27</v>
      </c>
      <c r="K9621" t="s">
        <v>26</v>
      </c>
      <c r="L9621" t="s">
        <v>25</v>
      </c>
      <c r="M9621">
        <v>6.3</v>
      </c>
      <c r="N9621">
        <v>10911.39</v>
      </c>
      <c r="O9621" t="s">
        <v>19</v>
      </c>
      <c r="P9621" t="str">
        <f t="shared" ref="P9621:P9624" si="5175">IF(A9618&lt;30,"18-29",IF(A9618&lt;45,"30-44",IF(A9618&lt;60,"45-59",IF(A9618&lt;75,"60-74","75+"))))</f>
        <v>75+</v>
      </c>
      <c r="Q9621" t="str">
        <f>IF(PatientData[[#This Row],[bmi]]&lt;18.5,"Underweight",
IF(PatientData[[#This Row],[bmi]]&lt;25,"Normal",
IF(PatientData[[#This Row],[bmi]]&lt;30,"Overweight","Obese")))</f>
        <v>Normal</v>
      </c>
      <c r="R9621" t="str">
        <f t="shared" si="5165"/>
        <v>High BP</v>
      </c>
      <c r="S9621" t="str">
        <f t="shared" si="5166"/>
        <v>Normal Cost</v>
      </c>
    </row>
    <row r="9622" spans="1:19" x14ac:dyDescent="0.3">
      <c r="A9622">
        <v>81</v>
      </c>
      <c r="B9622" t="s">
        <v>15</v>
      </c>
      <c r="C9622">
        <v>30.9</v>
      </c>
      <c r="D9622">
        <v>130</v>
      </c>
      <c r="E9622">
        <v>68</v>
      </c>
      <c r="F9622">
        <v>236.1</v>
      </c>
      <c r="G9622">
        <v>112.2</v>
      </c>
      <c r="H9622">
        <v>67</v>
      </c>
      <c r="I9622">
        <v>0</v>
      </c>
      <c r="J9622" t="s">
        <v>27</v>
      </c>
      <c r="K9622" t="s">
        <v>26</v>
      </c>
      <c r="L9622" t="s">
        <v>18</v>
      </c>
      <c r="M9622">
        <v>8.6</v>
      </c>
      <c r="N9622">
        <v>13380.84</v>
      </c>
      <c r="O9622" t="s">
        <v>19</v>
      </c>
      <c r="P9622" t="str">
        <f t="shared" si="5175"/>
        <v>60-74</v>
      </c>
      <c r="Q9622" t="str">
        <f>IF(PatientData[[#This Row],[bmi]]&lt;18.5,"Underweight",
IF(PatientData[[#This Row],[bmi]]&lt;25,"Normal",
IF(PatientData[[#This Row],[bmi]]&lt;30,"Overweight","Obese")))</f>
        <v>Obese</v>
      </c>
      <c r="R9622" t="str">
        <f t="shared" si="5165"/>
        <v>High BP</v>
      </c>
      <c r="S9622" t="str">
        <f t="shared" si="5166"/>
        <v>Normal Cost</v>
      </c>
    </row>
    <row r="9623" spans="1:19" x14ac:dyDescent="0.3">
      <c r="A9623">
        <v>69</v>
      </c>
      <c r="B9623" t="s">
        <v>15</v>
      </c>
      <c r="C9623">
        <v>32.799999999999997</v>
      </c>
      <c r="D9623">
        <v>137</v>
      </c>
      <c r="E9623">
        <v>79</v>
      </c>
      <c r="F9623">
        <v>247.7</v>
      </c>
      <c r="G9623">
        <v>126.8</v>
      </c>
      <c r="H9623">
        <v>76</v>
      </c>
      <c r="I9623">
        <v>4</v>
      </c>
      <c r="J9623" t="s">
        <v>24</v>
      </c>
      <c r="K9623" t="s">
        <v>17</v>
      </c>
      <c r="L9623" t="s">
        <v>25</v>
      </c>
      <c r="M9623">
        <v>11.7</v>
      </c>
      <c r="N9623">
        <v>17503.86</v>
      </c>
      <c r="O9623" t="s">
        <v>19</v>
      </c>
      <c r="P9623" t="str">
        <f t="shared" si="5175"/>
        <v>30-44</v>
      </c>
      <c r="Q9623" t="str">
        <f>IF(PatientData[[#This Row],[bmi]]&lt;18.5,"Underweight",
IF(PatientData[[#This Row],[bmi]]&lt;25,"Normal",
IF(PatientData[[#This Row],[bmi]]&lt;30,"Overweight","Obese")))</f>
        <v>Obese</v>
      </c>
      <c r="R9623" t="str">
        <f t="shared" si="5165"/>
        <v>High BP</v>
      </c>
      <c r="S9623" t="str">
        <f t="shared" si="5166"/>
        <v>High Cost</v>
      </c>
    </row>
    <row r="9624" spans="1:19" x14ac:dyDescent="0.3">
      <c r="A9624">
        <v>57</v>
      </c>
      <c r="B9624" t="s">
        <v>15</v>
      </c>
      <c r="C9624">
        <v>30.8</v>
      </c>
      <c r="D9624">
        <v>130</v>
      </c>
      <c r="E9624">
        <v>73</v>
      </c>
      <c r="F9624">
        <v>229.6</v>
      </c>
      <c r="G9624">
        <v>111.8</v>
      </c>
      <c r="H9624">
        <v>82</v>
      </c>
      <c r="I9624">
        <v>0</v>
      </c>
      <c r="J9624" t="s">
        <v>16</v>
      </c>
      <c r="K9624" t="s">
        <v>21</v>
      </c>
      <c r="L9624" t="s">
        <v>25</v>
      </c>
      <c r="M9624">
        <v>6.7</v>
      </c>
      <c r="N9624">
        <v>15699.29</v>
      </c>
      <c r="O9624" t="s">
        <v>19</v>
      </c>
      <c r="P9624" t="str">
        <f t="shared" si="5175"/>
        <v>60-74</v>
      </c>
      <c r="Q9624" t="str">
        <f>IF(PatientData[[#This Row],[bmi]]&lt;18.5,"Underweight",
IF(PatientData[[#This Row],[bmi]]&lt;25,"Normal",
IF(PatientData[[#This Row],[bmi]]&lt;30,"Overweight","Obese")))</f>
        <v>Obese</v>
      </c>
      <c r="R9624" t="str">
        <f t="shared" si="5165"/>
        <v>High BP</v>
      </c>
      <c r="S9624" t="str">
        <f t="shared" si="5166"/>
        <v>High Cost</v>
      </c>
    </row>
    <row r="9625" spans="1:19" x14ac:dyDescent="0.3">
      <c r="A9625">
        <v>72</v>
      </c>
      <c r="B9625" t="s">
        <v>20</v>
      </c>
      <c r="C9625">
        <v>38.5</v>
      </c>
      <c r="D9625">
        <v>137</v>
      </c>
      <c r="E9625">
        <v>84</v>
      </c>
      <c r="F9625">
        <v>237.8</v>
      </c>
      <c r="G9625">
        <v>116.1</v>
      </c>
      <c r="H9625">
        <v>65</v>
      </c>
      <c r="I9625">
        <v>1</v>
      </c>
      <c r="J9625" t="s">
        <v>24</v>
      </c>
      <c r="K9625" t="s">
        <v>28</v>
      </c>
      <c r="L9625" t="s">
        <v>25</v>
      </c>
      <c r="M9625">
        <v>4.7</v>
      </c>
      <c r="N9625">
        <v>12785.53</v>
      </c>
      <c r="O9625" t="s">
        <v>23</v>
      </c>
      <c r="P9625" t="str">
        <f t="shared" ref="P9625" si="5176">IF(A9625&lt;30,"18-29",IF(A9625&lt;45,"30-44",IF(A9625&lt;60,"45-59",IF(A9625&lt;75,"60-74","75+"))))</f>
        <v>60-74</v>
      </c>
      <c r="Q9625" t="str">
        <f>IF(PatientData[[#This Row],[bmi]]&lt;18.5,"Underweight",
IF(PatientData[[#This Row],[bmi]]&lt;25,"Normal",
IF(PatientData[[#This Row],[bmi]]&lt;30,"Overweight","Obese")))</f>
        <v>Obese</v>
      </c>
      <c r="R9625" t="str">
        <f t="shared" si="5165"/>
        <v>High BP</v>
      </c>
      <c r="S9625" t="str">
        <f t="shared" si="5166"/>
        <v>Normal Cost</v>
      </c>
    </row>
    <row r="9626" spans="1:19" x14ac:dyDescent="0.3">
      <c r="A9626">
        <v>56</v>
      </c>
      <c r="B9626" t="s">
        <v>15</v>
      </c>
      <c r="C9626">
        <v>19.100000000000001</v>
      </c>
      <c r="D9626">
        <v>135</v>
      </c>
      <c r="E9626">
        <v>85</v>
      </c>
      <c r="F9626">
        <v>170.9</v>
      </c>
      <c r="G9626">
        <v>127.9</v>
      </c>
      <c r="H9626">
        <v>92</v>
      </c>
      <c r="I9626">
        <v>3</v>
      </c>
      <c r="J9626" t="s">
        <v>16</v>
      </c>
      <c r="K9626" t="s">
        <v>26</v>
      </c>
      <c r="L9626" t="s">
        <v>22</v>
      </c>
      <c r="M9626">
        <v>11</v>
      </c>
      <c r="N9626">
        <v>18533.25</v>
      </c>
      <c r="O9626" t="s">
        <v>23</v>
      </c>
      <c r="P9626" t="str">
        <f t="shared" ref="P9626:P9627" si="5177">IF(A9623&lt;30,"18-29",IF(A9623&lt;45,"30-44",IF(A9623&lt;60,"45-59",IF(A9623&lt;75,"60-74","75+"))))</f>
        <v>60-74</v>
      </c>
      <c r="Q9626" t="str">
        <f>IF(PatientData[[#This Row],[bmi]]&lt;18.5,"Underweight",
IF(PatientData[[#This Row],[bmi]]&lt;25,"Normal",
IF(PatientData[[#This Row],[bmi]]&lt;30,"Overweight","Obese")))</f>
        <v>Normal</v>
      </c>
      <c r="R9626" t="str">
        <f t="shared" si="5165"/>
        <v>High BP</v>
      </c>
      <c r="S9626" t="str">
        <f t="shared" si="5166"/>
        <v>High Cost</v>
      </c>
    </row>
    <row r="9627" spans="1:19" x14ac:dyDescent="0.3">
      <c r="A9627">
        <v>67</v>
      </c>
      <c r="B9627" t="s">
        <v>15</v>
      </c>
      <c r="C9627">
        <v>21.9</v>
      </c>
      <c r="D9627">
        <v>128</v>
      </c>
      <c r="E9627">
        <v>83</v>
      </c>
      <c r="F9627">
        <v>186</v>
      </c>
      <c r="G9627">
        <v>101.5</v>
      </c>
      <c r="H9627">
        <v>76</v>
      </c>
      <c r="I9627">
        <v>0</v>
      </c>
      <c r="J9627" t="s">
        <v>16</v>
      </c>
      <c r="K9627" t="s">
        <v>26</v>
      </c>
      <c r="L9627" t="s">
        <v>25</v>
      </c>
      <c r="M9627">
        <v>8.5</v>
      </c>
      <c r="N9627">
        <v>14533.57</v>
      </c>
      <c r="O9627" t="s">
        <v>19</v>
      </c>
      <c r="P9627" t="str">
        <f t="shared" si="5177"/>
        <v>45-59</v>
      </c>
      <c r="Q9627" t="str">
        <f>IF(PatientData[[#This Row],[bmi]]&lt;18.5,"Underweight",
IF(PatientData[[#This Row],[bmi]]&lt;25,"Normal",
IF(PatientData[[#This Row],[bmi]]&lt;30,"Overweight","Obese")))</f>
        <v>Normal</v>
      </c>
      <c r="R9627" t="str">
        <f t="shared" si="5165"/>
        <v>High BP</v>
      </c>
      <c r="S9627" t="str">
        <f t="shared" si="5166"/>
        <v>Normal Cost</v>
      </c>
    </row>
    <row r="9628" spans="1:19" x14ac:dyDescent="0.3">
      <c r="A9628">
        <v>53</v>
      </c>
      <c r="B9628" t="s">
        <v>20</v>
      </c>
      <c r="C9628">
        <v>38.5</v>
      </c>
      <c r="D9628">
        <v>137</v>
      </c>
      <c r="E9628">
        <v>78</v>
      </c>
      <c r="F9628">
        <v>296.2</v>
      </c>
      <c r="G9628">
        <v>155.19999999999999</v>
      </c>
      <c r="H9628">
        <v>98</v>
      </c>
      <c r="I9628">
        <v>0</v>
      </c>
      <c r="J9628" t="s">
        <v>16</v>
      </c>
      <c r="K9628" t="s">
        <v>17</v>
      </c>
      <c r="L9628" t="s">
        <v>18</v>
      </c>
      <c r="M9628">
        <v>11.9</v>
      </c>
      <c r="N9628">
        <v>19401.13</v>
      </c>
      <c r="O9628" t="s">
        <v>19</v>
      </c>
      <c r="P9628" t="str">
        <f t="shared" ref="P9628:P9629" si="5178">IF(A9628&lt;30,"18-29",IF(A9628&lt;45,"30-44",IF(A9628&lt;60,"45-59",IF(A9628&lt;75,"60-74","75+"))))</f>
        <v>45-59</v>
      </c>
      <c r="Q9628" t="str">
        <f>IF(PatientData[[#This Row],[bmi]]&lt;18.5,"Underweight",
IF(PatientData[[#This Row],[bmi]]&lt;25,"Normal",
IF(PatientData[[#This Row],[bmi]]&lt;30,"Overweight","Obese")))</f>
        <v>Obese</v>
      </c>
      <c r="R9628" t="str">
        <f t="shared" si="5165"/>
        <v>High BP</v>
      </c>
      <c r="S9628" t="str">
        <f t="shared" si="5166"/>
        <v>High Cost</v>
      </c>
    </row>
    <row r="9629" spans="1:19" x14ac:dyDescent="0.3">
      <c r="A9629">
        <v>62</v>
      </c>
      <c r="B9629" t="s">
        <v>20</v>
      </c>
      <c r="C9629">
        <v>38.5</v>
      </c>
      <c r="D9629">
        <v>130</v>
      </c>
      <c r="E9629">
        <v>77</v>
      </c>
      <c r="F9629">
        <v>225.8</v>
      </c>
      <c r="G9629">
        <v>130.69999999999999</v>
      </c>
      <c r="H9629">
        <v>87</v>
      </c>
      <c r="I9629">
        <v>0</v>
      </c>
      <c r="J9629" t="s">
        <v>27</v>
      </c>
      <c r="K9629" t="s">
        <v>21</v>
      </c>
      <c r="L9629" t="s">
        <v>25</v>
      </c>
      <c r="M9629">
        <v>6</v>
      </c>
      <c r="N9629">
        <v>12874.21</v>
      </c>
      <c r="O9629" t="s">
        <v>19</v>
      </c>
      <c r="P9629" t="str">
        <f t="shared" si="5178"/>
        <v>60-74</v>
      </c>
      <c r="Q9629" t="str">
        <f>IF(PatientData[[#This Row],[bmi]]&lt;18.5,"Underweight",
IF(PatientData[[#This Row],[bmi]]&lt;25,"Normal",
IF(PatientData[[#This Row],[bmi]]&lt;30,"Overweight","Obese")))</f>
        <v>Obese</v>
      </c>
      <c r="R9629" t="str">
        <f t="shared" si="5165"/>
        <v>High BP</v>
      </c>
      <c r="S9629" t="str">
        <f t="shared" si="5166"/>
        <v>Normal Cost</v>
      </c>
    </row>
    <row r="9630" spans="1:19" x14ac:dyDescent="0.3">
      <c r="A9630">
        <v>80</v>
      </c>
      <c r="B9630" t="s">
        <v>15</v>
      </c>
      <c r="C9630">
        <v>34</v>
      </c>
      <c r="D9630">
        <v>142</v>
      </c>
      <c r="E9630">
        <v>77</v>
      </c>
      <c r="F9630">
        <v>257.3</v>
      </c>
      <c r="G9630">
        <v>104.9</v>
      </c>
      <c r="H9630">
        <v>78</v>
      </c>
      <c r="I9630">
        <v>3</v>
      </c>
      <c r="J9630" t="s">
        <v>24</v>
      </c>
      <c r="K9630" t="s">
        <v>21</v>
      </c>
      <c r="L9630" t="s">
        <v>25</v>
      </c>
      <c r="M9630">
        <v>8.6</v>
      </c>
      <c r="N9630">
        <v>15988.94</v>
      </c>
      <c r="O9630" t="s">
        <v>23</v>
      </c>
      <c r="P9630" t="str">
        <f t="shared" ref="P9630:P9632" si="5179">IF(A9627&lt;30,"18-29",IF(A9627&lt;45,"30-44",IF(A9627&lt;60,"45-59",IF(A9627&lt;75,"60-74","75+"))))</f>
        <v>60-74</v>
      </c>
      <c r="Q9630" t="str">
        <f>IF(PatientData[[#This Row],[bmi]]&lt;18.5,"Underweight",
IF(PatientData[[#This Row],[bmi]]&lt;25,"Normal",
IF(PatientData[[#This Row],[bmi]]&lt;30,"Overweight","Obese")))</f>
        <v>Obese</v>
      </c>
      <c r="R9630" t="str">
        <f t="shared" si="5165"/>
        <v>High BP</v>
      </c>
      <c r="S9630" t="str">
        <f t="shared" si="5166"/>
        <v>High Cost</v>
      </c>
    </row>
    <row r="9631" spans="1:19" x14ac:dyDescent="0.3">
      <c r="A9631">
        <v>67</v>
      </c>
      <c r="B9631" t="s">
        <v>15</v>
      </c>
      <c r="C9631">
        <v>26.5</v>
      </c>
      <c r="D9631">
        <v>123</v>
      </c>
      <c r="E9631">
        <v>68</v>
      </c>
      <c r="F9631">
        <v>210.5</v>
      </c>
      <c r="G9631">
        <v>113.2</v>
      </c>
      <c r="H9631">
        <v>75</v>
      </c>
      <c r="I9631">
        <v>0</v>
      </c>
      <c r="J9631" t="s">
        <v>24</v>
      </c>
      <c r="K9631" t="s">
        <v>28</v>
      </c>
      <c r="L9631" t="s">
        <v>25</v>
      </c>
      <c r="M9631">
        <v>7.8</v>
      </c>
      <c r="N9631">
        <v>13482.79</v>
      </c>
      <c r="O9631" t="s">
        <v>19</v>
      </c>
      <c r="P9631" t="str">
        <f t="shared" si="5179"/>
        <v>45-59</v>
      </c>
      <c r="Q9631" t="str">
        <f>IF(PatientData[[#This Row],[bmi]]&lt;18.5,"Underweight",
IF(PatientData[[#This Row],[bmi]]&lt;25,"Normal",
IF(PatientData[[#This Row],[bmi]]&lt;30,"Overweight","Obese")))</f>
        <v>Overweight</v>
      </c>
      <c r="R9631" t="str">
        <f t="shared" si="5165"/>
        <v>High BP</v>
      </c>
      <c r="S9631" t="str">
        <f t="shared" si="5166"/>
        <v>Normal Cost</v>
      </c>
    </row>
    <row r="9632" spans="1:19" x14ac:dyDescent="0.3">
      <c r="A9632">
        <v>69</v>
      </c>
      <c r="B9632" t="s">
        <v>15</v>
      </c>
      <c r="C9632">
        <v>18</v>
      </c>
      <c r="D9632">
        <v>123</v>
      </c>
      <c r="E9632">
        <v>74</v>
      </c>
      <c r="F9632">
        <v>190.9</v>
      </c>
      <c r="G9632">
        <v>110.6</v>
      </c>
      <c r="H9632">
        <v>69</v>
      </c>
      <c r="I9632">
        <v>0</v>
      </c>
      <c r="J9632" t="s">
        <v>24</v>
      </c>
      <c r="K9632" t="s">
        <v>28</v>
      </c>
      <c r="L9632" t="s">
        <v>25</v>
      </c>
      <c r="M9632">
        <v>7.2</v>
      </c>
      <c r="N9632">
        <v>13787.2</v>
      </c>
      <c r="O9632" t="s">
        <v>19</v>
      </c>
      <c r="P9632" t="str">
        <f t="shared" si="5179"/>
        <v>60-74</v>
      </c>
      <c r="Q9632" t="str">
        <f>IF(PatientData[[#This Row],[bmi]]&lt;18.5,"Underweight",
IF(PatientData[[#This Row],[bmi]]&lt;25,"Normal",
IF(PatientData[[#This Row],[bmi]]&lt;30,"Overweight","Obese")))</f>
        <v>Underweight</v>
      </c>
      <c r="R9632" t="str">
        <f t="shared" si="5165"/>
        <v>High BP</v>
      </c>
      <c r="S9632" t="str">
        <f t="shared" si="5166"/>
        <v>Normal Cost</v>
      </c>
    </row>
    <row r="9633" spans="1:19" x14ac:dyDescent="0.3">
      <c r="A9633">
        <v>55</v>
      </c>
      <c r="B9633" t="s">
        <v>20</v>
      </c>
      <c r="C9633">
        <v>38.5</v>
      </c>
      <c r="D9633">
        <v>138</v>
      </c>
      <c r="E9633">
        <v>83</v>
      </c>
      <c r="F9633">
        <v>255.2</v>
      </c>
      <c r="G9633">
        <v>140.5</v>
      </c>
      <c r="H9633">
        <v>79</v>
      </c>
      <c r="I9633">
        <v>1</v>
      </c>
      <c r="J9633" t="s">
        <v>24</v>
      </c>
      <c r="K9633" t="s">
        <v>28</v>
      </c>
      <c r="L9633" t="s">
        <v>25</v>
      </c>
      <c r="M9633">
        <v>8.8000000000000007</v>
      </c>
      <c r="N9633">
        <v>21038.65</v>
      </c>
      <c r="O9633" t="s">
        <v>19</v>
      </c>
      <c r="P9633" t="str">
        <f t="shared" ref="P9633" si="5180">IF(A9633&lt;30,"18-29",IF(A9633&lt;45,"30-44",IF(A9633&lt;60,"45-59",IF(A9633&lt;75,"60-74","75+"))))</f>
        <v>45-59</v>
      </c>
      <c r="Q9633" t="str">
        <f>IF(PatientData[[#This Row],[bmi]]&lt;18.5,"Underweight",
IF(PatientData[[#This Row],[bmi]]&lt;25,"Normal",
IF(PatientData[[#This Row],[bmi]]&lt;30,"Overweight","Obese")))</f>
        <v>Obese</v>
      </c>
      <c r="R9633" t="str">
        <f t="shared" si="5165"/>
        <v>High BP</v>
      </c>
      <c r="S9633" t="str">
        <f t="shared" si="5166"/>
        <v>High Cost</v>
      </c>
    </row>
    <row r="9634" spans="1:19" x14ac:dyDescent="0.3">
      <c r="A9634">
        <v>49</v>
      </c>
      <c r="B9634" t="s">
        <v>15</v>
      </c>
      <c r="C9634">
        <v>23.6</v>
      </c>
      <c r="D9634">
        <v>126</v>
      </c>
      <c r="E9634">
        <v>78</v>
      </c>
      <c r="F9634">
        <v>183.9</v>
      </c>
      <c r="G9634">
        <v>131</v>
      </c>
      <c r="H9634">
        <v>76</v>
      </c>
      <c r="I9634">
        <v>0</v>
      </c>
      <c r="J9634" t="s">
        <v>27</v>
      </c>
      <c r="K9634" t="s">
        <v>17</v>
      </c>
      <c r="L9634" t="s">
        <v>22</v>
      </c>
      <c r="M9634">
        <v>1.7</v>
      </c>
      <c r="N9634">
        <v>4332.1099999999997</v>
      </c>
      <c r="O9634" t="s">
        <v>19</v>
      </c>
      <c r="P9634" t="str">
        <f t="shared" ref="P9634" si="5181">IF(A9631&lt;30,"18-29",IF(A9631&lt;45,"30-44",IF(A9631&lt;60,"45-59",IF(A9631&lt;75,"60-74","75+"))))</f>
        <v>60-74</v>
      </c>
      <c r="Q9634" t="str">
        <f>IF(PatientData[[#This Row],[bmi]]&lt;18.5,"Underweight",
IF(PatientData[[#This Row],[bmi]]&lt;25,"Normal",
IF(PatientData[[#This Row],[bmi]]&lt;30,"Overweight","Obese")))</f>
        <v>Normal</v>
      </c>
      <c r="R9634" t="str">
        <f t="shared" si="5165"/>
        <v>High BP</v>
      </c>
      <c r="S9634" t="str">
        <f t="shared" si="5166"/>
        <v>Normal Cost</v>
      </c>
    </row>
    <row r="9635" spans="1:19" x14ac:dyDescent="0.3">
      <c r="A9635">
        <v>54</v>
      </c>
      <c r="B9635" t="s">
        <v>20</v>
      </c>
      <c r="C9635">
        <v>38.6</v>
      </c>
      <c r="D9635">
        <v>130</v>
      </c>
      <c r="E9635">
        <v>74</v>
      </c>
      <c r="F9635">
        <v>235.1</v>
      </c>
      <c r="G9635">
        <v>118.3</v>
      </c>
      <c r="H9635">
        <v>82</v>
      </c>
      <c r="I9635">
        <v>2</v>
      </c>
      <c r="J9635" t="s">
        <v>16</v>
      </c>
      <c r="K9635" t="s">
        <v>26</v>
      </c>
      <c r="L9635" t="s">
        <v>22</v>
      </c>
      <c r="M9635">
        <v>7.2</v>
      </c>
      <c r="N9635">
        <v>13659.31</v>
      </c>
      <c r="O9635" t="s">
        <v>23</v>
      </c>
      <c r="P9635" t="str">
        <f t="shared" ref="P9635" si="5182">IF(A9635&lt;30,"18-29",IF(A9635&lt;45,"30-44",IF(A9635&lt;60,"45-59",IF(A9635&lt;75,"60-74","75+"))))</f>
        <v>45-59</v>
      </c>
      <c r="Q9635" t="str">
        <f>IF(PatientData[[#This Row],[bmi]]&lt;18.5,"Underweight",
IF(PatientData[[#This Row],[bmi]]&lt;25,"Normal",
IF(PatientData[[#This Row],[bmi]]&lt;30,"Overweight","Obese")))</f>
        <v>Obese</v>
      </c>
      <c r="R9635" t="str">
        <f t="shared" si="5165"/>
        <v>High BP</v>
      </c>
      <c r="S9635" t="str">
        <f t="shared" si="5166"/>
        <v>Normal Cost</v>
      </c>
    </row>
    <row r="9636" spans="1:19" x14ac:dyDescent="0.3">
      <c r="A9636">
        <v>35</v>
      </c>
      <c r="B9636" t="s">
        <v>15</v>
      </c>
      <c r="C9636">
        <v>29.1</v>
      </c>
      <c r="D9636">
        <v>111</v>
      </c>
      <c r="E9636">
        <v>69</v>
      </c>
      <c r="F9636">
        <v>211.9</v>
      </c>
      <c r="G9636">
        <v>142.69999999999999</v>
      </c>
      <c r="H9636">
        <v>93</v>
      </c>
      <c r="I9636">
        <v>2</v>
      </c>
      <c r="J9636" t="s">
        <v>24</v>
      </c>
      <c r="K9636" t="s">
        <v>26</v>
      </c>
      <c r="L9636" t="s">
        <v>25</v>
      </c>
      <c r="M9636">
        <v>1.5</v>
      </c>
      <c r="N9636">
        <v>4662.24</v>
      </c>
      <c r="O9636" t="s">
        <v>19</v>
      </c>
      <c r="P9636" t="str">
        <f t="shared" ref="P9636:P9637" si="5183">IF(A9633&lt;30,"18-29",IF(A9633&lt;45,"30-44",IF(A9633&lt;60,"45-59",IF(A9633&lt;75,"60-74","75+"))))</f>
        <v>45-59</v>
      </c>
      <c r="Q9636" t="str">
        <f>IF(PatientData[[#This Row],[bmi]]&lt;18.5,"Underweight",
IF(PatientData[[#This Row],[bmi]]&lt;25,"Normal",
IF(PatientData[[#This Row],[bmi]]&lt;30,"Overweight","Obese")))</f>
        <v>Overweight</v>
      </c>
      <c r="R9636" t="str">
        <f t="shared" si="5165"/>
        <v>Normal BP</v>
      </c>
      <c r="S9636" t="str">
        <f t="shared" si="5166"/>
        <v>Normal Cost</v>
      </c>
    </row>
    <row r="9637" spans="1:19" x14ac:dyDescent="0.3">
      <c r="A9637">
        <v>77</v>
      </c>
      <c r="B9637" t="s">
        <v>15</v>
      </c>
      <c r="C9637">
        <v>20.3</v>
      </c>
      <c r="D9637">
        <v>119</v>
      </c>
      <c r="E9637">
        <v>71</v>
      </c>
      <c r="F9637">
        <v>237.6</v>
      </c>
      <c r="G9637">
        <v>90.9</v>
      </c>
      <c r="H9637">
        <v>65</v>
      </c>
      <c r="I9637">
        <v>3</v>
      </c>
      <c r="J9637" t="s">
        <v>24</v>
      </c>
      <c r="K9637" t="s">
        <v>28</v>
      </c>
      <c r="L9637" t="s">
        <v>18</v>
      </c>
      <c r="M9637">
        <v>3</v>
      </c>
      <c r="N9637">
        <v>9913.31</v>
      </c>
      <c r="O9637" t="s">
        <v>19</v>
      </c>
      <c r="P9637" t="str">
        <f t="shared" si="5183"/>
        <v>45-59</v>
      </c>
      <c r="Q9637" t="str">
        <f>IF(PatientData[[#This Row],[bmi]]&lt;18.5,"Underweight",
IF(PatientData[[#This Row],[bmi]]&lt;25,"Normal",
IF(PatientData[[#This Row],[bmi]]&lt;30,"Overweight","Obese")))</f>
        <v>Normal</v>
      </c>
      <c r="R9637" t="str">
        <f t="shared" si="5165"/>
        <v>Normal BP</v>
      </c>
      <c r="S9637" t="str">
        <f t="shared" si="5166"/>
        <v>Normal Cost</v>
      </c>
    </row>
    <row r="9638" spans="1:19" x14ac:dyDescent="0.3">
      <c r="A9638">
        <v>67</v>
      </c>
      <c r="B9638" t="s">
        <v>20</v>
      </c>
      <c r="C9638">
        <v>38.6</v>
      </c>
      <c r="D9638">
        <v>131</v>
      </c>
      <c r="E9638">
        <v>74</v>
      </c>
      <c r="F9638">
        <v>251.1</v>
      </c>
      <c r="G9638">
        <v>134.4</v>
      </c>
      <c r="H9638">
        <v>68</v>
      </c>
      <c r="I9638">
        <v>2</v>
      </c>
      <c r="J9638" t="s">
        <v>27</v>
      </c>
      <c r="K9638" t="s">
        <v>21</v>
      </c>
      <c r="L9638" t="s">
        <v>25</v>
      </c>
      <c r="M9638">
        <v>9.1999999999999993</v>
      </c>
      <c r="N9638">
        <v>16006.11</v>
      </c>
      <c r="O9638" t="s">
        <v>19</v>
      </c>
      <c r="P9638" t="str">
        <f t="shared" ref="P9638" si="5184">IF(A9638&lt;30,"18-29",IF(A9638&lt;45,"30-44",IF(A9638&lt;60,"45-59",IF(A9638&lt;75,"60-74","75+"))))</f>
        <v>60-74</v>
      </c>
      <c r="Q9638" t="str">
        <f>IF(PatientData[[#This Row],[bmi]]&lt;18.5,"Underweight",
IF(PatientData[[#This Row],[bmi]]&lt;25,"Normal",
IF(PatientData[[#This Row],[bmi]]&lt;30,"Overweight","Obese")))</f>
        <v>Obese</v>
      </c>
      <c r="R9638" t="str">
        <f t="shared" si="5165"/>
        <v>High BP</v>
      </c>
      <c r="S9638" t="str">
        <f t="shared" si="5166"/>
        <v>High Cost</v>
      </c>
    </row>
    <row r="9639" spans="1:19" x14ac:dyDescent="0.3">
      <c r="A9639">
        <v>61</v>
      </c>
      <c r="B9639" t="s">
        <v>15</v>
      </c>
      <c r="C9639">
        <v>29.7</v>
      </c>
      <c r="D9639">
        <v>126</v>
      </c>
      <c r="E9639">
        <v>73</v>
      </c>
      <c r="F9639">
        <v>231.9</v>
      </c>
      <c r="G9639">
        <v>131.80000000000001</v>
      </c>
      <c r="H9639">
        <v>62</v>
      </c>
      <c r="I9639">
        <v>2</v>
      </c>
      <c r="J9639" t="s">
        <v>16</v>
      </c>
      <c r="K9639" t="s">
        <v>21</v>
      </c>
      <c r="L9639" t="s">
        <v>18</v>
      </c>
      <c r="M9639">
        <v>10.6</v>
      </c>
      <c r="N9639">
        <v>20666.43</v>
      </c>
      <c r="O9639" t="s">
        <v>19</v>
      </c>
      <c r="P9639" t="str">
        <f t="shared" ref="P9639:P9642" si="5185">IF(A9636&lt;30,"18-29",IF(A9636&lt;45,"30-44",IF(A9636&lt;60,"45-59",IF(A9636&lt;75,"60-74","75+"))))</f>
        <v>30-44</v>
      </c>
      <c r="Q9639" t="str">
        <f>IF(PatientData[[#This Row],[bmi]]&lt;18.5,"Underweight",
IF(PatientData[[#This Row],[bmi]]&lt;25,"Normal",
IF(PatientData[[#This Row],[bmi]]&lt;30,"Overweight","Obese")))</f>
        <v>Overweight</v>
      </c>
      <c r="R9639" t="str">
        <f t="shared" si="5165"/>
        <v>High BP</v>
      </c>
      <c r="S9639" t="str">
        <f t="shared" si="5166"/>
        <v>High Cost</v>
      </c>
    </row>
    <row r="9640" spans="1:19" x14ac:dyDescent="0.3">
      <c r="A9640">
        <v>71</v>
      </c>
      <c r="B9640" t="s">
        <v>15</v>
      </c>
      <c r="C9640">
        <v>35.4</v>
      </c>
      <c r="D9640">
        <v>142</v>
      </c>
      <c r="E9640">
        <v>76</v>
      </c>
      <c r="F9640">
        <v>272.60000000000002</v>
      </c>
      <c r="G9640">
        <v>157.5</v>
      </c>
      <c r="H9640">
        <v>63</v>
      </c>
      <c r="I9640">
        <v>0</v>
      </c>
      <c r="J9640" t="s">
        <v>24</v>
      </c>
      <c r="K9640" t="s">
        <v>21</v>
      </c>
      <c r="L9640" t="s">
        <v>18</v>
      </c>
      <c r="M9640">
        <v>8.8000000000000007</v>
      </c>
      <c r="N9640">
        <v>19085.439999999999</v>
      </c>
      <c r="O9640" t="s">
        <v>19</v>
      </c>
      <c r="P9640" t="str">
        <f t="shared" si="5185"/>
        <v>75+</v>
      </c>
      <c r="Q9640" t="str">
        <f>IF(PatientData[[#This Row],[bmi]]&lt;18.5,"Underweight",
IF(PatientData[[#This Row],[bmi]]&lt;25,"Normal",
IF(PatientData[[#This Row],[bmi]]&lt;30,"Overweight","Obese")))</f>
        <v>Obese</v>
      </c>
      <c r="R9640" t="str">
        <f t="shared" si="5165"/>
        <v>High BP</v>
      </c>
      <c r="S9640" t="str">
        <f t="shared" si="5166"/>
        <v>High Cost</v>
      </c>
    </row>
    <row r="9641" spans="1:19" x14ac:dyDescent="0.3">
      <c r="A9641">
        <v>62</v>
      </c>
      <c r="B9641" t="s">
        <v>15</v>
      </c>
      <c r="C9641">
        <v>18.3</v>
      </c>
      <c r="D9641">
        <v>125</v>
      </c>
      <c r="E9641">
        <v>78</v>
      </c>
      <c r="F9641">
        <v>187.1</v>
      </c>
      <c r="G9641">
        <v>121.1</v>
      </c>
      <c r="H9641">
        <v>76</v>
      </c>
      <c r="I9641">
        <v>1</v>
      </c>
      <c r="J9641" t="s">
        <v>16</v>
      </c>
      <c r="K9641" t="s">
        <v>17</v>
      </c>
      <c r="L9641" t="s">
        <v>25</v>
      </c>
      <c r="M9641">
        <v>12.5</v>
      </c>
      <c r="N9641">
        <v>17999.37</v>
      </c>
      <c r="O9641" t="s">
        <v>19</v>
      </c>
      <c r="P9641" t="str">
        <f t="shared" si="5185"/>
        <v>60-74</v>
      </c>
      <c r="Q9641" t="str">
        <f>IF(PatientData[[#This Row],[bmi]]&lt;18.5,"Underweight",
IF(PatientData[[#This Row],[bmi]]&lt;25,"Normal",
IF(PatientData[[#This Row],[bmi]]&lt;30,"Overweight","Obese")))</f>
        <v>Underweight</v>
      </c>
      <c r="R9641" t="str">
        <f t="shared" si="5165"/>
        <v>High BP</v>
      </c>
      <c r="S9641" t="str">
        <f t="shared" si="5166"/>
        <v>High Cost</v>
      </c>
    </row>
    <row r="9642" spans="1:19" x14ac:dyDescent="0.3">
      <c r="A9642">
        <v>47</v>
      </c>
      <c r="B9642" t="s">
        <v>15</v>
      </c>
      <c r="C9642">
        <v>23.2</v>
      </c>
      <c r="D9642">
        <v>122</v>
      </c>
      <c r="E9642">
        <v>75</v>
      </c>
      <c r="F9642">
        <v>218</v>
      </c>
      <c r="G9642">
        <v>88</v>
      </c>
      <c r="H9642">
        <v>64</v>
      </c>
      <c r="I9642">
        <v>1</v>
      </c>
      <c r="J9642" t="s">
        <v>16</v>
      </c>
      <c r="K9642" t="s">
        <v>21</v>
      </c>
      <c r="L9642" t="s">
        <v>18</v>
      </c>
      <c r="M9642">
        <v>8.4</v>
      </c>
      <c r="N9642">
        <v>18368.919999999998</v>
      </c>
      <c r="O9642" t="s">
        <v>19</v>
      </c>
      <c r="P9642" t="str">
        <f t="shared" si="5185"/>
        <v>60-74</v>
      </c>
      <c r="Q9642" t="str">
        <f>IF(PatientData[[#This Row],[bmi]]&lt;18.5,"Underweight",
IF(PatientData[[#This Row],[bmi]]&lt;25,"Normal",
IF(PatientData[[#This Row],[bmi]]&lt;30,"Overweight","Obese")))</f>
        <v>Normal</v>
      </c>
      <c r="R9642" t="str">
        <f t="shared" si="5165"/>
        <v>High BP</v>
      </c>
      <c r="S9642" t="str">
        <f t="shared" si="5166"/>
        <v>High Cost</v>
      </c>
    </row>
    <row r="9643" spans="1:19" x14ac:dyDescent="0.3">
      <c r="A9643">
        <v>90</v>
      </c>
      <c r="B9643" t="s">
        <v>20</v>
      </c>
      <c r="C9643">
        <v>38.700000000000003</v>
      </c>
      <c r="D9643">
        <v>130</v>
      </c>
      <c r="E9643">
        <v>76</v>
      </c>
      <c r="F9643">
        <v>264.8</v>
      </c>
      <c r="G9643">
        <v>121.3</v>
      </c>
      <c r="H9643">
        <v>92</v>
      </c>
      <c r="I9643">
        <v>2</v>
      </c>
      <c r="J9643" t="s">
        <v>16</v>
      </c>
      <c r="K9643" t="s">
        <v>26</v>
      </c>
      <c r="L9643" t="s">
        <v>25</v>
      </c>
      <c r="M9643">
        <v>5.8</v>
      </c>
      <c r="N9643">
        <v>11320.89</v>
      </c>
      <c r="O9643" t="s">
        <v>19</v>
      </c>
      <c r="P9643" t="str">
        <f t="shared" ref="P9643" si="5186">IF(A9643&lt;30,"18-29",IF(A9643&lt;45,"30-44",IF(A9643&lt;60,"45-59",IF(A9643&lt;75,"60-74","75+"))))</f>
        <v>75+</v>
      </c>
      <c r="Q9643" t="str">
        <f>IF(PatientData[[#This Row],[bmi]]&lt;18.5,"Underweight",
IF(PatientData[[#This Row],[bmi]]&lt;25,"Normal",
IF(PatientData[[#This Row],[bmi]]&lt;30,"Overweight","Obese")))</f>
        <v>Obese</v>
      </c>
      <c r="R9643" t="str">
        <f t="shared" si="5165"/>
        <v>High BP</v>
      </c>
      <c r="S9643" t="str">
        <f t="shared" si="5166"/>
        <v>Normal Cost</v>
      </c>
    </row>
    <row r="9644" spans="1:19" x14ac:dyDescent="0.3">
      <c r="A9644">
        <v>42</v>
      </c>
      <c r="B9644" t="s">
        <v>15</v>
      </c>
      <c r="C9644">
        <v>32.700000000000003</v>
      </c>
      <c r="D9644">
        <v>129</v>
      </c>
      <c r="E9644">
        <v>76</v>
      </c>
      <c r="F9644">
        <v>235.6</v>
      </c>
      <c r="G9644">
        <v>109.3</v>
      </c>
      <c r="H9644">
        <v>72</v>
      </c>
      <c r="I9644">
        <v>1</v>
      </c>
      <c r="J9644" t="s">
        <v>24</v>
      </c>
      <c r="K9644" t="s">
        <v>26</v>
      </c>
      <c r="L9644" t="s">
        <v>25</v>
      </c>
      <c r="M9644">
        <v>3.3</v>
      </c>
      <c r="N9644">
        <v>7211.18</v>
      </c>
      <c r="O9644" t="s">
        <v>19</v>
      </c>
      <c r="P9644" t="str">
        <f t="shared" ref="P9644:P9646" si="5187">IF(A9641&lt;30,"18-29",IF(A9641&lt;45,"30-44",IF(A9641&lt;60,"45-59",IF(A9641&lt;75,"60-74","75+"))))</f>
        <v>60-74</v>
      </c>
      <c r="Q9644" t="str">
        <f>IF(PatientData[[#This Row],[bmi]]&lt;18.5,"Underweight",
IF(PatientData[[#This Row],[bmi]]&lt;25,"Normal",
IF(PatientData[[#This Row],[bmi]]&lt;30,"Overweight","Obese")))</f>
        <v>Obese</v>
      </c>
      <c r="R9644" t="str">
        <f t="shared" si="5165"/>
        <v>High BP</v>
      </c>
      <c r="S9644" t="str">
        <f t="shared" si="5166"/>
        <v>Normal Cost</v>
      </c>
    </row>
    <row r="9645" spans="1:19" x14ac:dyDescent="0.3">
      <c r="A9645">
        <v>31</v>
      </c>
      <c r="B9645" t="s">
        <v>15</v>
      </c>
      <c r="C9645">
        <v>22.5</v>
      </c>
      <c r="D9645">
        <v>111</v>
      </c>
      <c r="E9645">
        <v>67</v>
      </c>
      <c r="F9645">
        <v>178.8</v>
      </c>
      <c r="G9645">
        <v>126.6</v>
      </c>
      <c r="H9645">
        <v>70</v>
      </c>
      <c r="I9645">
        <v>1</v>
      </c>
      <c r="J9645" t="s">
        <v>24</v>
      </c>
      <c r="K9645" t="s">
        <v>17</v>
      </c>
      <c r="L9645" t="s">
        <v>25</v>
      </c>
      <c r="M9645">
        <v>8</v>
      </c>
      <c r="N9645">
        <v>13414.18</v>
      </c>
      <c r="O9645" t="s">
        <v>19</v>
      </c>
      <c r="P9645" t="str">
        <f t="shared" si="5187"/>
        <v>45-59</v>
      </c>
      <c r="Q9645" t="str">
        <f>IF(PatientData[[#This Row],[bmi]]&lt;18.5,"Underweight",
IF(PatientData[[#This Row],[bmi]]&lt;25,"Normal",
IF(PatientData[[#This Row],[bmi]]&lt;30,"Overweight","Obese")))</f>
        <v>Normal</v>
      </c>
      <c r="R9645" t="str">
        <f t="shared" si="5165"/>
        <v>Normal BP</v>
      </c>
      <c r="S9645" t="str">
        <f t="shared" si="5166"/>
        <v>Normal Cost</v>
      </c>
    </row>
    <row r="9646" spans="1:19" x14ac:dyDescent="0.3">
      <c r="A9646">
        <v>78</v>
      </c>
      <c r="B9646" t="s">
        <v>15</v>
      </c>
      <c r="C9646">
        <v>34.200000000000003</v>
      </c>
      <c r="D9646">
        <v>138</v>
      </c>
      <c r="E9646">
        <v>81</v>
      </c>
      <c r="F9646">
        <v>237.6</v>
      </c>
      <c r="G9646">
        <v>99.4</v>
      </c>
      <c r="H9646">
        <v>141</v>
      </c>
      <c r="I9646">
        <v>3</v>
      </c>
      <c r="J9646" t="s">
        <v>24</v>
      </c>
      <c r="K9646" t="s">
        <v>21</v>
      </c>
      <c r="L9646" t="s">
        <v>18</v>
      </c>
      <c r="M9646">
        <v>4.3</v>
      </c>
      <c r="N9646">
        <v>10603.84</v>
      </c>
      <c r="O9646" t="s">
        <v>19</v>
      </c>
      <c r="P9646" t="str">
        <f t="shared" si="5187"/>
        <v>75+</v>
      </c>
      <c r="Q9646" t="str">
        <f>IF(PatientData[[#This Row],[bmi]]&lt;18.5,"Underweight",
IF(PatientData[[#This Row],[bmi]]&lt;25,"Normal",
IF(PatientData[[#This Row],[bmi]]&lt;30,"Overweight","Obese")))</f>
        <v>Obese</v>
      </c>
      <c r="R9646" t="str">
        <f t="shared" si="5165"/>
        <v>High BP</v>
      </c>
      <c r="S9646" t="str">
        <f t="shared" si="5166"/>
        <v>Normal Cost</v>
      </c>
    </row>
    <row r="9647" spans="1:19" x14ac:dyDescent="0.3">
      <c r="A9647">
        <v>37</v>
      </c>
      <c r="B9647" t="s">
        <v>20</v>
      </c>
      <c r="C9647">
        <v>38.700000000000003</v>
      </c>
      <c r="D9647">
        <v>109</v>
      </c>
      <c r="E9647">
        <v>64</v>
      </c>
      <c r="F9647">
        <v>201.4</v>
      </c>
      <c r="G9647">
        <v>250</v>
      </c>
      <c r="H9647">
        <v>72</v>
      </c>
      <c r="I9647">
        <v>1</v>
      </c>
      <c r="J9647" t="s">
        <v>24</v>
      </c>
      <c r="K9647" t="s">
        <v>17</v>
      </c>
      <c r="L9647" t="s">
        <v>18</v>
      </c>
      <c r="M9647">
        <v>2.7</v>
      </c>
      <c r="N9647">
        <v>5749.51</v>
      </c>
      <c r="O9647" t="s">
        <v>19</v>
      </c>
      <c r="P9647" t="str">
        <f t="shared" ref="P9647:P9650" si="5188">IF(A9647&lt;30,"18-29",IF(A9647&lt;45,"30-44",IF(A9647&lt;60,"45-59",IF(A9647&lt;75,"60-74","75+"))))</f>
        <v>30-44</v>
      </c>
      <c r="Q9647" t="str">
        <f>IF(PatientData[[#This Row],[bmi]]&lt;18.5,"Underweight",
IF(PatientData[[#This Row],[bmi]]&lt;25,"Normal",
IF(PatientData[[#This Row],[bmi]]&lt;30,"Overweight","Obese")))</f>
        <v>Obese</v>
      </c>
      <c r="R9647" t="str">
        <f t="shared" si="5165"/>
        <v>Normal BP</v>
      </c>
      <c r="S9647" t="str">
        <f t="shared" si="5166"/>
        <v>Normal Cost</v>
      </c>
    </row>
    <row r="9648" spans="1:19" x14ac:dyDescent="0.3">
      <c r="A9648">
        <v>81</v>
      </c>
      <c r="B9648" t="s">
        <v>20</v>
      </c>
      <c r="C9648">
        <v>38.700000000000003</v>
      </c>
      <c r="D9648">
        <v>129</v>
      </c>
      <c r="E9648">
        <v>74</v>
      </c>
      <c r="F9648">
        <v>288.7</v>
      </c>
      <c r="G9648">
        <v>115.8</v>
      </c>
      <c r="H9648">
        <v>73</v>
      </c>
      <c r="I9648">
        <v>1</v>
      </c>
      <c r="J9648" t="s">
        <v>24</v>
      </c>
      <c r="K9648" t="s">
        <v>21</v>
      </c>
      <c r="L9648" t="s">
        <v>22</v>
      </c>
      <c r="M9648">
        <v>5.5</v>
      </c>
      <c r="N9648">
        <v>13299.13</v>
      </c>
      <c r="O9648" t="s">
        <v>23</v>
      </c>
      <c r="P9648" t="str">
        <f t="shared" si="5188"/>
        <v>75+</v>
      </c>
      <c r="Q9648" t="str">
        <f>IF(PatientData[[#This Row],[bmi]]&lt;18.5,"Underweight",
IF(PatientData[[#This Row],[bmi]]&lt;25,"Normal",
IF(PatientData[[#This Row],[bmi]]&lt;30,"Overweight","Obese")))</f>
        <v>Obese</v>
      </c>
      <c r="R9648" t="str">
        <f t="shared" si="5165"/>
        <v>High BP</v>
      </c>
      <c r="S9648" t="str">
        <f t="shared" si="5166"/>
        <v>Normal Cost</v>
      </c>
    </row>
    <row r="9649" spans="1:19" x14ac:dyDescent="0.3">
      <c r="A9649">
        <v>64</v>
      </c>
      <c r="B9649" t="s">
        <v>20</v>
      </c>
      <c r="C9649">
        <v>38.700000000000003</v>
      </c>
      <c r="D9649">
        <v>135</v>
      </c>
      <c r="E9649">
        <v>85</v>
      </c>
      <c r="F9649">
        <v>231.9</v>
      </c>
      <c r="G9649">
        <v>147</v>
      </c>
      <c r="H9649">
        <v>77</v>
      </c>
      <c r="I9649">
        <v>3</v>
      </c>
      <c r="J9649" t="s">
        <v>27</v>
      </c>
      <c r="K9649" t="s">
        <v>17</v>
      </c>
      <c r="L9649" t="s">
        <v>25</v>
      </c>
      <c r="M9649">
        <v>2.5</v>
      </c>
      <c r="N9649">
        <v>5212.9399999999996</v>
      </c>
      <c r="O9649" t="s">
        <v>19</v>
      </c>
      <c r="P9649" t="str">
        <f t="shared" si="5188"/>
        <v>60-74</v>
      </c>
      <c r="Q9649" t="str">
        <f>IF(PatientData[[#This Row],[bmi]]&lt;18.5,"Underweight",
IF(PatientData[[#This Row],[bmi]]&lt;25,"Normal",
IF(PatientData[[#This Row],[bmi]]&lt;30,"Overweight","Obese")))</f>
        <v>Obese</v>
      </c>
      <c r="R9649" t="str">
        <f t="shared" si="5165"/>
        <v>High BP</v>
      </c>
      <c r="S9649" t="str">
        <f t="shared" si="5166"/>
        <v>Normal Cost</v>
      </c>
    </row>
    <row r="9650" spans="1:19" x14ac:dyDescent="0.3">
      <c r="A9650">
        <v>65</v>
      </c>
      <c r="B9650" t="s">
        <v>20</v>
      </c>
      <c r="C9650">
        <v>38.799999999999997</v>
      </c>
      <c r="D9650">
        <v>125</v>
      </c>
      <c r="E9650">
        <v>78</v>
      </c>
      <c r="F9650">
        <v>262.89999999999998</v>
      </c>
      <c r="G9650">
        <v>117.7</v>
      </c>
      <c r="H9650">
        <v>64</v>
      </c>
      <c r="I9650">
        <v>0</v>
      </c>
      <c r="J9650" t="s">
        <v>27</v>
      </c>
      <c r="K9650" t="s">
        <v>21</v>
      </c>
      <c r="L9650" t="s">
        <v>18</v>
      </c>
      <c r="M9650">
        <v>4.5</v>
      </c>
      <c r="N9650">
        <v>13098.01</v>
      </c>
      <c r="O9650" t="s">
        <v>19</v>
      </c>
      <c r="P9650" t="str">
        <f t="shared" si="5188"/>
        <v>60-74</v>
      </c>
      <c r="Q9650" t="str">
        <f>IF(PatientData[[#This Row],[bmi]]&lt;18.5,"Underweight",
IF(PatientData[[#This Row],[bmi]]&lt;25,"Normal",
IF(PatientData[[#This Row],[bmi]]&lt;30,"Overweight","Obese")))</f>
        <v>Obese</v>
      </c>
      <c r="R9650" t="str">
        <f t="shared" si="5165"/>
        <v>High BP</v>
      </c>
      <c r="S9650" t="str">
        <f t="shared" si="5166"/>
        <v>Normal Cost</v>
      </c>
    </row>
    <row r="9651" spans="1:19" x14ac:dyDescent="0.3">
      <c r="A9651">
        <v>56</v>
      </c>
      <c r="B9651" t="s">
        <v>15</v>
      </c>
      <c r="C9651">
        <v>21.5</v>
      </c>
      <c r="D9651">
        <v>128</v>
      </c>
      <c r="E9651">
        <v>78</v>
      </c>
      <c r="F9651">
        <v>186.5</v>
      </c>
      <c r="G9651">
        <v>118.5</v>
      </c>
      <c r="H9651">
        <v>98</v>
      </c>
      <c r="I9651">
        <v>2</v>
      </c>
      <c r="J9651" t="s">
        <v>16</v>
      </c>
      <c r="K9651" t="s">
        <v>28</v>
      </c>
      <c r="L9651" t="s">
        <v>25</v>
      </c>
      <c r="M9651">
        <v>8.9</v>
      </c>
      <c r="N9651">
        <v>21546.15</v>
      </c>
      <c r="O9651" t="s">
        <v>19</v>
      </c>
      <c r="P9651" t="str">
        <f t="shared" ref="P9651:P9655" si="5189">IF(A9648&lt;30,"18-29",IF(A9648&lt;45,"30-44",IF(A9648&lt;60,"45-59",IF(A9648&lt;75,"60-74","75+"))))</f>
        <v>75+</v>
      </c>
      <c r="Q9651" t="str">
        <f>IF(PatientData[[#This Row],[bmi]]&lt;18.5,"Underweight",
IF(PatientData[[#This Row],[bmi]]&lt;25,"Normal",
IF(PatientData[[#This Row],[bmi]]&lt;30,"Overweight","Obese")))</f>
        <v>Normal</v>
      </c>
      <c r="R9651" t="str">
        <f t="shared" si="5165"/>
        <v>High BP</v>
      </c>
      <c r="S9651" t="str">
        <f t="shared" si="5166"/>
        <v>High Cost</v>
      </c>
    </row>
    <row r="9652" spans="1:19" x14ac:dyDescent="0.3">
      <c r="A9652">
        <v>53</v>
      </c>
      <c r="B9652" t="s">
        <v>15</v>
      </c>
      <c r="C9652">
        <v>24.3</v>
      </c>
      <c r="D9652">
        <v>125</v>
      </c>
      <c r="E9652">
        <v>74</v>
      </c>
      <c r="F9652">
        <v>196</v>
      </c>
      <c r="G9652">
        <v>126.7</v>
      </c>
      <c r="H9652">
        <v>83</v>
      </c>
      <c r="I9652">
        <v>2</v>
      </c>
      <c r="J9652" t="s">
        <v>16</v>
      </c>
      <c r="K9652" t="s">
        <v>26</v>
      </c>
      <c r="L9652" t="s">
        <v>22</v>
      </c>
      <c r="M9652">
        <v>12.3</v>
      </c>
      <c r="N9652">
        <v>22525.35</v>
      </c>
      <c r="O9652" t="s">
        <v>19</v>
      </c>
      <c r="P9652" t="str">
        <f t="shared" si="5189"/>
        <v>60-74</v>
      </c>
      <c r="Q9652" t="str">
        <f>IF(PatientData[[#This Row],[bmi]]&lt;18.5,"Underweight",
IF(PatientData[[#This Row],[bmi]]&lt;25,"Normal",
IF(PatientData[[#This Row],[bmi]]&lt;30,"Overweight","Obese")))</f>
        <v>Normal</v>
      </c>
      <c r="R9652" t="str">
        <f t="shared" si="5165"/>
        <v>High BP</v>
      </c>
      <c r="S9652" t="str">
        <f t="shared" si="5166"/>
        <v>High Cost</v>
      </c>
    </row>
    <row r="9653" spans="1:19" x14ac:dyDescent="0.3">
      <c r="A9653">
        <v>59</v>
      </c>
      <c r="B9653" t="s">
        <v>15</v>
      </c>
      <c r="C9653">
        <v>25.5</v>
      </c>
      <c r="D9653">
        <v>133</v>
      </c>
      <c r="E9653">
        <v>73</v>
      </c>
      <c r="F9653">
        <v>232.4</v>
      </c>
      <c r="G9653">
        <v>131.6</v>
      </c>
      <c r="H9653">
        <v>61</v>
      </c>
      <c r="I9653">
        <v>1</v>
      </c>
      <c r="J9653" t="s">
        <v>24</v>
      </c>
      <c r="K9653" t="s">
        <v>17</v>
      </c>
      <c r="L9653" t="s">
        <v>22</v>
      </c>
      <c r="M9653">
        <v>4.2</v>
      </c>
      <c r="N9653">
        <v>7651</v>
      </c>
      <c r="O9653" t="s">
        <v>19</v>
      </c>
      <c r="P9653" t="str">
        <f t="shared" si="5189"/>
        <v>60-74</v>
      </c>
      <c r="Q9653" t="str">
        <f>IF(PatientData[[#This Row],[bmi]]&lt;18.5,"Underweight",
IF(PatientData[[#This Row],[bmi]]&lt;25,"Normal",
IF(PatientData[[#This Row],[bmi]]&lt;30,"Overweight","Obese")))</f>
        <v>Overweight</v>
      </c>
      <c r="R9653" t="str">
        <f t="shared" si="5165"/>
        <v>High BP</v>
      </c>
      <c r="S9653" t="str">
        <f t="shared" si="5166"/>
        <v>Normal Cost</v>
      </c>
    </row>
    <row r="9654" spans="1:19" x14ac:dyDescent="0.3">
      <c r="A9654">
        <v>52</v>
      </c>
      <c r="B9654" t="s">
        <v>15</v>
      </c>
      <c r="C9654">
        <v>27.9</v>
      </c>
      <c r="D9654">
        <v>132</v>
      </c>
      <c r="E9654">
        <v>79</v>
      </c>
      <c r="F9654">
        <v>225.2</v>
      </c>
      <c r="G9654">
        <v>133.69999999999999</v>
      </c>
      <c r="H9654">
        <v>67</v>
      </c>
      <c r="I9654">
        <v>2</v>
      </c>
      <c r="J9654" t="s">
        <v>24</v>
      </c>
      <c r="K9654" t="s">
        <v>26</v>
      </c>
      <c r="L9654" t="s">
        <v>18</v>
      </c>
      <c r="M9654">
        <v>11.1</v>
      </c>
      <c r="N9654">
        <v>17189.84</v>
      </c>
      <c r="O9654" t="s">
        <v>19</v>
      </c>
      <c r="P9654" t="str">
        <f t="shared" si="5189"/>
        <v>45-59</v>
      </c>
      <c r="Q9654" t="str">
        <f>IF(PatientData[[#This Row],[bmi]]&lt;18.5,"Underweight",
IF(PatientData[[#This Row],[bmi]]&lt;25,"Normal",
IF(PatientData[[#This Row],[bmi]]&lt;30,"Overweight","Obese")))</f>
        <v>Overweight</v>
      </c>
      <c r="R9654" t="str">
        <f t="shared" si="5165"/>
        <v>High BP</v>
      </c>
      <c r="S9654" t="str">
        <f t="shared" si="5166"/>
        <v>High Cost</v>
      </c>
    </row>
    <row r="9655" spans="1:19" x14ac:dyDescent="0.3">
      <c r="A9655">
        <v>83</v>
      </c>
      <c r="B9655" t="s">
        <v>15</v>
      </c>
      <c r="C9655">
        <v>43.9</v>
      </c>
      <c r="D9655">
        <v>162</v>
      </c>
      <c r="E9655">
        <v>95</v>
      </c>
      <c r="F9655">
        <v>292.60000000000002</v>
      </c>
      <c r="G9655">
        <v>138.19999999999999</v>
      </c>
      <c r="H9655">
        <v>101</v>
      </c>
      <c r="I9655">
        <v>1</v>
      </c>
      <c r="J9655" t="s">
        <v>16</v>
      </c>
      <c r="K9655" t="s">
        <v>21</v>
      </c>
      <c r="L9655" t="s">
        <v>25</v>
      </c>
      <c r="M9655">
        <v>14.1</v>
      </c>
      <c r="N9655">
        <v>25742.27</v>
      </c>
      <c r="O9655" t="s">
        <v>19</v>
      </c>
      <c r="P9655" t="str">
        <f t="shared" si="5189"/>
        <v>45-59</v>
      </c>
      <c r="Q9655" t="str">
        <f>IF(PatientData[[#This Row],[bmi]]&lt;18.5,"Underweight",
IF(PatientData[[#This Row],[bmi]]&lt;25,"Normal",
IF(PatientData[[#This Row],[bmi]]&lt;30,"Overweight","Obese")))</f>
        <v>Obese</v>
      </c>
      <c r="R9655" t="str">
        <f t="shared" si="5165"/>
        <v>High BP</v>
      </c>
      <c r="S9655" t="str">
        <f t="shared" si="5166"/>
        <v>High Cost</v>
      </c>
    </row>
    <row r="9656" spans="1:19" x14ac:dyDescent="0.3">
      <c r="A9656">
        <v>44</v>
      </c>
      <c r="B9656" t="s">
        <v>20</v>
      </c>
      <c r="C9656">
        <v>38.799999999999997</v>
      </c>
      <c r="D9656">
        <v>113</v>
      </c>
      <c r="E9656">
        <v>67</v>
      </c>
      <c r="F9656">
        <v>220.8</v>
      </c>
      <c r="G9656">
        <v>141.80000000000001</v>
      </c>
      <c r="H9656">
        <v>72</v>
      </c>
      <c r="I9656">
        <v>1</v>
      </c>
      <c r="J9656" t="s">
        <v>27</v>
      </c>
      <c r="K9656" t="s">
        <v>17</v>
      </c>
      <c r="L9656" t="s">
        <v>18</v>
      </c>
      <c r="M9656">
        <v>3.5</v>
      </c>
      <c r="N9656">
        <v>6584.67</v>
      </c>
      <c r="O9656" t="s">
        <v>19</v>
      </c>
      <c r="P9656" t="str">
        <f t="shared" ref="P9656:P9658" si="5190">IF(A9656&lt;30,"18-29",IF(A9656&lt;45,"30-44",IF(A9656&lt;60,"45-59",IF(A9656&lt;75,"60-74","75+"))))</f>
        <v>30-44</v>
      </c>
      <c r="Q9656" t="str">
        <f>IF(PatientData[[#This Row],[bmi]]&lt;18.5,"Underweight",
IF(PatientData[[#This Row],[bmi]]&lt;25,"Normal",
IF(PatientData[[#This Row],[bmi]]&lt;30,"Overweight","Obese")))</f>
        <v>Obese</v>
      </c>
      <c r="R9656" t="str">
        <f t="shared" si="5165"/>
        <v>Normal BP</v>
      </c>
      <c r="S9656" t="str">
        <f t="shared" si="5166"/>
        <v>Normal Cost</v>
      </c>
    </row>
    <row r="9657" spans="1:19" x14ac:dyDescent="0.3">
      <c r="A9657">
        <v>81</v>
      </c>
      <c r="B9657" t="s">
        <v>20</v>
      </c>
      <c r="C9657">
        <v>38.9</v>
      </c>
      <c r="D9657">
        <v>115</v>
      </c>
      <c r="E9657">
        <v>71</v>
      </c>
      <c r="F9657">
        <v>275.10000000000002</v>
      </c>
      <c r="G9657">
        <v>130.6</v>
      </c>
      <c r="H9657">
        <v>75</v>
      </c>
      <c r="I9657">
        <v>2</v>
      </c>
      <c r="J9657" t="s">
        <v>16</v>
      </c>
      <c r="K9657" t="s">
        <v>28</v>
      </c>
      <c r="L9657" t="s">
        <v>18</v>
      </c>
      <c r="M9657">
        <v>6.7</v>
      </c>
      <c r="N9657">
        <v>16231.66</v>
      </c>
      <c r="O9657" t="s">
        <v>19</v>
      </c>
      <c r="P9657" t="str">
        <f t="shared" si="5190"/>
        <v>75+</v>
      </c>
      <c r="Q9657" t="str">
        <f>IF(PatientData[[#This Row],[bmi]]&lt;18.5,"Underweight",
IF(PatientData[[#This Row],[bmi]]&lt;25,"Normal",
IF(PatientData[[#This Row],[bmi]]&lt;30,"Overweight","Obese")))</f>
        <v>Obese</v>
      </c>
      <c r="R9657" t="str">
        <f t="shared" si="5165"/>
        <v>Normal BP</v>
      </c>
      <c r="S9657" t="str">
        <f t="shared" si="5166"/>
        <v>High Cost</v>
      </c>
    </row>
    <row r="9658" spans="1:19" x14ac:dyDescent="0.3">
      <c r="A9658">
        <v>67</v>
      </c>
      <c r="B9658" t="s">
        <v>20</v>
      </c>
      <c r="C9658">
        <v>38.9</v>
      </c>
      <c r="D9658">
        <v>135</v>
      </c>
      <c r="E9658">
        <v>74</v>
      </c>
      <c r="F9658">
        <v>262.7</v>
      </c>
      <c r="G9658">
        <v>138.1</v>
      </c>
      <c r="H9658">
        <v>79</v>
      </c>
      <c r="I9658">
        <v>2</v>
      </c>
      <c r="J9658" t="s">
        <v>24</v>
      </c>
      <c r="K9658" t="s">
        <v>17</v>
      </c>
      <c r="L9658" t="s">
        <v>22</v>
      </c>
      <c r="M9658">
        <v>1.5</v>
      </c>
      <c r="N9658">
        <v>4465.8</v>
      </c>
      <c r="O9658" t="s">
        <v>19</v>
      </c>
      <c r="P9658" t="str">
        <f t="shared" si="5190"/>
        <v>60-74</v>
      </c>
      <c r="Q9658" t="str">
        <f>IF(PatientData[[#This Row],[bmi]]&lt;18.5,"Underweight",
IF(PatientData[[#This Row],[bmi]]&lt;25,"Normal",
IF(PatientData[[#This Row],[bmi]]&lt;30,"Overweight","Obese")))</f>
        <v>Obese</v>
      </c>
      <c r="R9658" t="str">
        <f t="shared" si="5165"/>
        <v>High BP</v>
      </c>
      <c r="S9658" t="str">
        <f t="shared" si="5166"/>
        <v>Normal Cost</v>
      </c>
    </row>
    <row r="9659" spans="1:19" x14ac:dyDescent="0.3">
      <c r="A9659">
        <v>52</v>
      </c>
      <c r="B9659" t="s">
        <v>15</v>
      </c>
      <c r="C9659">
        <v>21.7</v>
      </c>
      <c r="D9659">
        <v>125</v>
      </c>
      <c r="E9659">
        <v>71</v>
      </c>
      <c r="F9659">
        <v>230.7</v>
      </c>
      <c r="G9659">
        <v>128.30000000000001</v>
      </c>
      <c r="H9659">
        <v>78</v>
      </c>
      <c r="I9659">
        <v>2</v>
      </c>
      <c r="J9659" t="s">
        <v>27</v>
      </c>
      <c r="K9659" t="s">
        <v>17</v>
      </c>
      <c r="L9659" t="s">
        <v>25</v>
      </c>
      <c r="M9659">
        <v>2.7</v>
      </c>
      <c r="N9659">
        <v>6772.94</v>
      </c>
      <c r="O9659" t="s">
        <v>19</v>
      </c>
      <c r="P9659" t="str">
        <f t="shared" ref="P9659" si="5191">IF(A9656&lt;30,"18-29",IF(A9656&lt;45,"30-44",IF(A9656&lt;60,"45-59",IF(A9656&lt;75,"60-74","75+"))))</f>
        <v>30-44</v>
      </c>
      <c r="Q9659" t="str">
        <f>IF(PatientData[[#This Row],[bmi]]&lt;18.5,"Underweight",
IF(PatientData[[#This Row],[bmi]]&lt;25,"Normal",
IF(PatientData[[#This Row],[bmi]]&lt;30,"Overweight","Obese")))</f>
        <v>Normal</v>
      </c>
      <c r="R9659" t="str">
        <f t="shared" si="5165"/>
        <v>High BP</v>
      </c>
      <c r="S9659" t="str">
        <f t="shared" si="5166"/>
        <v>Normal Cost</v>
      </c>
    </row>
    <row r="9660" spans="1:19" x14ac:dyDescent="0.3">
      <c r="A9660">
        <v>50</v>
      </c>
      <c r="B9660" t="s">
        <v>20</v>
      </c>
      <c r="C9660">
        <v>38.9</v>
      </c>
      <c r="D9660">
        <v>141</v>
      </c>
      <c r="E9660">
        <v>85</v>
      </c>
      <c r="F9660">
        <v>243.7</v>
      </c>
      <c r="G9660">
        <v>146.19999999999999</v>
      </c>
      <c r="H9660">
        <v>64</v>
      </c>
      <c r="I9660">
        <v>3</v>
      </c>
      <c r="J9660" t="s">
        <v>27</v>
      </c>
      <c r="K9660" t="s">
        <v>21</v>
      </c>
      <c r="L9660" t="s">
        <v>18</v>
      </c>
      <c r="M9660">
        <v>4.0999999999999996</v>
      </c>
      <c r="N9660">
        <v>10544.07</v>
      </c>
      <c r="O9660" t="s">
        <v>19</v>
      </c>
      <c r="P9660" t="str">
        <f t="shared" ref="P9660:P9662" si="5192">IF(A9660&lt;30,"18-29",IF(A9660&lt;45,"30-44",IF(A9660&lt;60,"45-59",IF(A9660&lt;75,"60-74","75+"))))</f>
        <v>45-59</v>
      </c>
      <c r="Q9660" t="str">
        <f>IF(PatientData[[#This Row],[bmi]]&lt;18.5,"Underweight",
IF(PatientData[[#This Row],[bmi]]&lt;25,"Normal",
IF(PatientData[[#This Row],[bmi]]&lt;30,"Overweight","Obese")))</f>
        <v>Obese</v>
      </c>
      <c r="R9660" t="str">
        <f t="shared" si="5165"/>
        <v>High BP</v>
      </c>
      <c r="S9660" t="str">
        <f t="shared" si="5166"/>
        <v>Normal Cost</v>
      </c>
    </row>
    <row r="9661" spans="1:19" x14ac:dyDescent="0.3">
      <c r="A9661">
        <v>55</v>
      </c>
      <c r="B9661" t="s">
        <v>20</v>
      </c>
      <c r="C9661">
        <v>38.9</v>
      </c>
      <c r="D9661">
        <v>141</v>
      </c>
      <c r="E9661">
        <v>85</v>
      </c>
      <c r="F9661">
        <v>268</v>
      </c>
      <c r="G9661">
        <v>101.2</v>
      </c>
      <c r="H9661">
        <v>65</v>
      </c>
      <c r="I9661">
        <v>2</v>
      </c>
      <c r="J9661" t="s">
        <v>27</v>
      </c>
      <c r="K9661" t="s">
        <v>28</v>
      </c>
      <c r="L9661" t="s">
        <v>25</v>
      </c>
      <c r="M9661">
        <v>5.8</v>
      </c>
      <c r="N9661">
        <v>16893.759999999998</v>
      </c>
      <c r="O9661" t="s">
        <v>19</v>
      </c>
      <c r="P9661" t="str">
        <f t="shared" si="5192"/>
        <v>45-59</v>
      </c>
      <c r="Q9661" t="str">
        <f>IF(PatientData[[#This Row],[bmi]]&lt;18.5,"Underweight",
IF(PatientData[[#This Row],[bmi]]&lt;25,"Normal",
IF(PatientData[[#This Row],[bmi]]&lt;30,"Overweight","Obese")))</f>
        <v>Obese</v>
      </c>
      <c r="R9661" t="str">
        <f t="shared" si="5165"/>
        <v>High BP</v>
      </c>
      <c r="S9661" t="str">
        <f t="shared" si="5166"/>
        <v>High Cost</v>
      </c>
    </row>
    <row r="9662" spans="1:19" x14ac:dyDescent="0.3">
      <c r="A9662">
        <v>70</v>
      </c>
      <c r="B9662" t="s">
        <v>20</v>
      </c>
      <c r="C9662">
        <v>38.9</v>
      </c>
      <c r="D9662">
        <v>133</v>
      </c>
      <c r="E9662">
        <v>79</v>
      </c>
      <c r="F9662">
        <v>237.1</v>
      </c>
      <c r="G9662">
        <v>150.1</v>
      </c>
      <c r="H9662">
        <v>76</v>
      </c>
      <c r="I9662">
        <v>4</v>
      </c>
      <c r="J9662" t="s">
        <v>16</v>
      </c>
      <c r="K9662" t="s">
        <v>17</v>
      </c>
      <c r="L9662" t="s">
        <v>18</v>
      </c>
      <c r="M9662">
        <v>12.4</v>
      </c>
      <c r="N9662">
        <v>21357.07</v>
      </c>
      <c r="O9662" t="s">
        <v>19</v>
      </c>
      <c r="P9662" t="str">
        <f t="shared" si="5192"/>
        <v>60-74</v>
      </c>
      <c r="Q9662" t="str">
        <f>IF(PatientData[[#This Row],[bmi]]&lt;18.5,"Underweight",
IF(PatientData[[#This Row],[bmi]]&lt;25,"Normal",
IF(PatientData[[#This Row],[bmi]]&lt;30,"Overweight","Obese")))</f>
        <v>Obese</v>
      </c>
      <c r="R9662" t="str">
        <f t="shared" si="5165"/>
        <v>High BP</v>
      </c>
      <c r="S9662" t="str">
        <f t="shared" si="5166"/>
        <v>High Cost</v>
      </c>
    </row>
    <row r="9663" spans="1:19" x14ac:dyDescent="0.3">
      <c r="A9663">
        <v>58</v>
      </c>
      <c r="B9663" t="s">
        <v>15</v>
      </c>
      <c r="C9663">
        <v>45</v>
      </c>
      <c r="D9663">
        <v>136</v>
      </c>
      <c r="E9663">
        <v>78</v>
      </c>
      <c r="F9663">
        <v>267</v>
      </c>
      <c r="G9663">
        <v>235</v>
      </c>
      <c r="H9663">
        <v>92</v>
      </c>
      <c r="I9663">
        <v>0</v>
      </c>
      <c r="J9663" t="s">
        <v>16</v>
      </c>
      <c r="K9663" t="s">
        <v>17</v>
      </c>
      <c r="L9663" t="s">
        <v>25</v>
      </c>
      <c r="M9663">
        <v>6.6</v>
      </c>
      <c r="N9663">
        <v>13962.52</v>
      </c>
      <c r="O9663" t="s">
        <v>19</v>
      </c>
      <c r="P9663" t="str">
        <f t="shared" ref="P9663:P9666" si="5193">IF(A9660&lt;30,"18-29",IF(A9660&lt;45,"30-44",IF(A9660&lt;60,"45-59",IF(A9660&lt;75,"60-74","75+"))))</f>
        <v>45-59</v>
      </c>
      <c r="Q9663" t="str">
        <f>IF(PatientData[[#This Row],[bmi]]&lt;18.5,"Underweight",
IF(PatientData[[#This Row],[bmi]]&lt;25,"Normal",
IF(PatientData[[#This Row],[bmi]]&lt;30,"Overweight","Obese")))</f>
        <v>Obese</v>
      </c>
      <c r="R9663" t="str">
        <f t="shared" si="5165"/>
        <v>High BP</v>
      </c>
      <c r="S9663" t="str">
        <f t="shared" si="5166"/>
        <v>Normal Cost</v>
      </c>
    </row>
    <row r="9664" spans="1:19" x14ac:dyDescent="0.3">
      <c r="A9664">
        <v>55</v>
      </c>
      <c r="B9664" t="s">
        <v>15</v>
      </c>
      <c r="C9664">
        <v>25.1</v>
      </c>
      <c r="D9664">
        <v>112</v>
      </c>
      <c r="E9664">
        <v>62</v>
      </c>
      <c r="F9664">
        <v>201.5</v>
      </c>
      <c r="G9664">
        <v>118.5</v>
      </c>
      <c r="H9664">
        <v>83</v>
      </c>
      <c r="I9664">
        <v>4</v>
      </c>
      <c r="J9664" t="s">
        <v>16</v>
      </c>
      <c r="K9664" t="s">
        <v>17</v>
      </c>
      <c r="L9664" t="s">
        <v>18</v>
      </c>
      <c r="M9664">
        <v>8.5</v>
      </c>
      <c r="N9664">
        <v>13015.38</v>
      </c>
      <c r="O9664" t="s">
        <v>19</v>
      </c>
      <c r="P9664" t="str">
        <f t="shared" si="5193"/>
        <v>45-59</v>
      </c>
      <c r="Q9664" t="str">
        <f>IF(PatientData[[#This Row],[bmi]]&lt;18.5,"Underweight",
IF(PatientData[[#This Row],[bmi]]&lt;25,"Normal",
IF(PatientData[[#This Row],[bmi]]&lt;30,"Overweight","Obese")))</f>
        <v>Overweight</v>
      </c>
      <c r="R9664" t="str">
        <f t="shared" si="5165"/>
        <v>Normal BP</v>
      </c>
      <c r="S9664" t="str">
        <f t="shared" si="5166"/>
        <v>Normal Cost</v>
      </c>
    </row>
    <row r="9665" spans="1:19" x14ac:dyDescent="0.3">
      <c r="A9665">
        <v>67</v>
      </c>
      <c r="B9665" t="s">
        <v>15</v>
      </c>
      <c r="C9665">
        <v>23.8</v>
      </c>
      <c r="D9665">
        <v>127</v>
      </c>
      <c r="E9665">
        <v>86</v>
      </c>
      <c r="F9665">
        <v>219.3</v>
      </c>
      <c r="G9665">
        <v>107.6</v>
      </c>
      <c r="H9665">
        <v>97</v>
      </c>
      <c r="I9665">
        <v>1</v>
      </c>
      <c r="J9665" t="s">
        <v>16</v>
      </c>
      <c r="K9665" t="s">
        <v>17</v>
      </c>
      <c r="L9665" t="s">
        <v>22</v>
      </c>
      <c r="M9665">
        <v>7.3</v>
      </c>
      <c r="N9665">
        <v>14126.03</v>
      </c>
      <c r="O9665" t="s">
        <v>19</v>
      </c>
      <c r="P9665" t="str">
        <f t="shared" si="5193"/>
        <v>60-74</v>
      </c>
      <c r="Q9665" t="str">
        <f>IF(PatientData[[#This Row],[bmi]]&lt;18.5,"Underweight",
IF(PatientData[[#This Row],[bmi]]&lt;25,"Normal",
IF(PatientData[[#This Row],[bmi]]&lt;30,"Overweight","Obese")))</f>
        <v>Normal</v>
      </c>
      <c r="R9665" t="str">
        <f t="shared" si="5165"/>
        <v>High BP</v>
      </c>
      <c r="S9665" t="str">
        <f t="shared" si="5166"/>
        <v>Normal Cost</v>
      </c>
    </row>
    <row r="9666" spans="1:19" x14ac:dyDescent="0.3">
      <c r="A9666">
        <v>47</v>
      </c>
      <c r="B9666" t="s">
        <v>15</v>
      </c>
      <c r="C9666">
        <v>22.2</v>
      </c>
      <c r="D9666">
        <v>129</v>
      </c>
      <c r="E9666">
        <v>80</v>
      </c>
      <c r="F9666">
        <v>200.9</v>
      </c>
      <c r="G9666">
        <v>176.4</v>
      </c>
      <c r="H9666">
        <v>90</v>
      </c>
      <c r="I9666">
        <v>1</v>
      </c>
      <c r="J9666" t="s">
        <v>24</v>
      </c>
      <c r="K9666" t="s">
        <v>21</v>
      </c>
      <c r="L9666" t="s">
        <v>25</v>
      </c>
      <c r="M9666">
        <v>7.3</v>
      </c>
      <c r="N9666">
        <v>16573.39</v>
      </c>
      <c r="O9666" t="s">
        <v>19</v>
      </c>
      <c r="P9666" t="str">
        <f t="shared" si="5193"/>
        <v>45-59</v>
      </c>
      <c r="Q9666" t="str">
        <f>IF(PatientData[[#This Row],[bmi]]&lt;18.5,"Underweight",
IF(PatientData[[#This Row],[bmi]]&lt;25,"Normal",
IF(PatientData[[#This Row],[bmi]]&lt;30,"Overweight","Obese")))</f>
        <v>Normal</v>
      </c>
      <c r="R9666" t="str">
        <f t="shared" si="5165"/>
        <v>High BP</v>
      </c>
      <c r="S9666" t="str">
        <f t="shared" si="5166"/>
        <v>High Cost</v>
      </c>
    </row>
    <row r="9667" spans="1:19" x14ac:dyDescent="0.3">
      <c r="A9667">
        <v>73</v>
      </c>
      <c r="B9667" t="s">
        <v>20</v>
      </c>
      <c r="C9667">
        <v>38.9</v>
      </c>
      <c r="D9667">
        <v>143</v>
      </c>
      <c r="E9667">
        <v>84</v>
      </c>
      <c r="F9667">
        <v>257.2</v>
      </c>
      <c r="G9667">
        <v>146.80000000000001</v>
      </c>
      <c r="H9667">
        <v>96</v>
      </c>
      <c r="I9667">
        <v>1</v>
      </c>
      <c r="J9667" t="s">
        <v>16</v>
      </c>
      <c r="K9667" t="s">
        <v>17</v>
      </c>
      <c r="L9667" t="s">
        <v>18</v>
      </c>
      <c r="M9667">
        <v>15.7</v>
      </c>
      <c r="N9667">
        <v>28752.49</v>
      </c>
      <c r="O9667" t="s">
        <v>19</v>
      </c>
      <c r="P9667" t="str">
        <f t="shared" ref="P9667" si="5194">IF(A9667&lt;30,"18-29",IF(A9667&lt;45,"30-44",IF(A9667&lt;60,"45-59",IF(A9667&lt;75,"60-74","75+"))))</f>
        <v>60-74</v>
      </c>
      <c r="Q9667" t="str">
        <f>IF(PatientData[[#This Row],[bmi]]&lt;18.5,"Underweight",
IF(PatientData[[#This Row],[bmi]]&lt;25,"Normal",
IF(PatientData[[#This Row],[bmi]]&lt;30,"Overweight","Obese")))</f>
        <v>Obese</v>
      </c>
      <c r="R9667" t="str">
        <f t="shared" ref="R9667:R9730" si="5195">IF(AND(D9667&lt;120,E9667&lt;80),"Normal BP","High BP")</f>
        <v>High BP</v>
      </c>
      <c r="S9667" t="str">
        <f t="shared" ref="S9667:S9730" si="5196">IF(N9667&gt;15000,"High Cost","Normal Cost")</f>
        <v>High Cost</v>
      </c>
    </row>
    <row r="9668" spans="1:19" x14ac:dyDescent="0.3">
      <c r="A9668">
        <v>49</v>
      </c>
      <c r="B9668" t="s">
        <v>15</v>
      </c>
      <c r="C9668">
        <v>20.399999999999999</v>
      </c>
      <c r="D9668">
        <v>123</v>
      </c>
      <c r="E9668">
        <v>75</v>
      </c>
      <c r="F9668">
        <v>200.1</v>
      </c>
      <c r="G9668">
        <v>79.900000000000006</v>
      </c>
      <c r="H9668">
        <v>97</v>
      </c>
      <c r="I9668">
        <v>2</v>
      </c>
      <c r="J9668" t="s">
        <v>24</v>
      </c>
      <c r="K9668" t="s">
        <v>26</v>
      </c>
      <c r="L9668" t="s">
        <v>25</v>
      </c>
      <c r="M9668">
        <v>3.9</v>
      </c>
      <c r="N9668">
        <v>8347.26</v>
      </c>
      <c r="O9668" t="s">
        <v>19</v>
      </c>
      <c r="P9668" t="str">
        <f t="shared" ref="P9668:P9669" si="5197">IF(A9665&lt;30,"18-29",IF(A9665&lt;45,"30-44",IF(A9665&lt;60,"45-59",IF(A9665&lt;75,"60-74","75+"))))</f>
        <v>60-74</v>
      </c>
      <c r="Q9668" t="str">
        <f>IF(PatientData[[#This Row],[bmi]]&lt;18.5,"Underweight",
IF(PatientData[[#This Row],[bmi]]&lt;25,"Normal",
IF(PatientData[[#This Row],[bmi]]&lt;30,"Overweight","Obese")))</f>
        <v>Normal</v>
      </c>
      <c r="R9668" t="str">
        <f t="shared" si="5195"/>
        <v>High BP</v>
      </c>
      <c r="S9668" t="str">
        <f t="shared" si="5196"/>
        <v>Normal Cost</v>
      </c>
    </row>
    <row r="9669" spans="1:19" x14ac:dyDescent="0.3">
      <c r="A9669">
        <v>46</v>
      </c>
      <c r="B9669" t="s">
        <v>15</v>
      </c>
      <c r="C9669">
        <v>12.7</v>
      </c>
      <c r="D9669">
        <v>140</v>
      </c>
      <c r="E9669">
        <v>92</v>
      </c>
      <c r="F9669">
        <v>215.1</v>
      </c>
      <c r="G9669">
        <v>90.9</v>
      </c>
      <c r="H9669">
        <v>86</v>
      </c>
      <c r="I9669">
        <v>0</v>
      </c>
      <c r="J9669" t="s">
        <v>16</v>
      </c>
      <c r="K9669" t="s">
        <v>28</v>
      </c>
      <c r="L9669" t="s">
        <v>22</v>
      </c>
      <c r="M9669">
        <v>8.8000000000000007</v>
      </c>
      <c r="N9669">
        <v>19316.349999999999</v>
      </c>
      <c r="O9669" t="s">
        <v>19</v>
      </c>
      <c r="P9669" t="str">
        <f t="shared" si="5197"/>
        <v>45-59</v>
      </c>
      <c r="Q9669" t="str">
        <f>IF(PatientData[[#This Row],[bmi]]&lt;18.5,"Underweight",
IF(PatientData[[#This Row],[bmi]]&lt;25,"Normal",
IF(PatientData[[#This Row],[bmi]]&lt;30,"Overweight","Obese")))</f>
        <v>Underweight</v>
      </c>
      <c r="R9669" t="str">
        <f t="shared" si="5195"/>
        <v>High BP</v>
      </c>
      <c r="S9669" t="str">
        <f t="shared" si="5196"/>
        <v>High Cost</v>
      </c>
    </row>
    <row r="9670" spans="1:19" x14ac:dyDescent="0.3">
      <c r="A9670">
        <v>71</v>
      </c>
      <c r="B9670" t="s">
        <v>20</v>
      </c>
      <c r="C9670">
        <v>38.9</v>
      </c>
      <c r="D9670">
        <v>146</v>
      </c>
      <c r="E9670">
        <v>86</v>
      </c>
      <c r="F9670">
        <v>265.2</v>
      </c>
      <c r="G9670">
        <v>178.1</v>
      </c>
      <c r="H9670">
        <v>69</v>
      </c>
      <c r="I9670">
        <v>1</v>
      </c>
      <c r="J9670" t="s">
        <v>24</v>
      </c>
      <c r="K9670" t="s">
        <v>21</v>
      </c>
      <c r="L9670" t="s">
        <v>25</v>
      </c>
      <c r="M9670">
        <v>11.7</v>
      </c>
      <c r="N9670">
        <v>21351.84</v>
      </c>
      <c r="O9670" t="s">
        <v>19</v>
      </c>
      <c r="P9670" t="str">
        <f t="shared" ref="P9670:P9671" si="5198">IF(A9670&lt;30,"18-29",IF(A9670&lt;45,"30-44",IF(A9670&lt;60,"45-59",IF(A9670&lt;75,"60-74","75+"))))</f>
        <v>60-74</v>
      </c>
      <c r="Q9670" t="str">
        <f>IF(PatientData[[#This Row],[bmi]]&lt;18.5,"Underweight",
IF(PatientData[[#This Row],[bmi]]&lt;25,"Normal",
IF(PatientData[[#This Row],[bmi]]&lt;30,"Overweight","Obese")))</f>
        <v>Obese</v>
      </c>
      <c r="R9670" t="str">
        <f t="shared" si="5195"/>
        <v>High BP</v>
      </c>
      <c r="S9670" t="str">
        <f t="shared" si="5196"/>
        <v>High Cost</v>
      </c>
    </row>
    <row r="9671" spans="1:19" x14ac:dyDescent="0.3">
      <c r="A9671">
        <v>84</v>
      </c>
      <c r="B9671" t="s">
        <v>20</v>
      </c>
      <c r="C9671">
        <v>39</v>
      </c>
      <c r="D9671">
        <v>133</v>
      </c>
      <c r="E9671">
        <v>80</v>
      </c>
      <c r="F9671">
        <v>281.60000000000002</v>
      </c>
      <c r="G9671">
        <v>130.19999999999999</v>
      </c>
      <c r="H9671">
        <v>75</v>
      </c>
      <c r="I9671">
        <v>0</v>
      </c>
      <c r="J9671" t="s">
        <v>27</v>
      </c>
      <c r="K9671" t="s">
        <v>17</v>
      </c>
      <c r="L9671" t="s">
        <v>25</v>
      </c>
      <c r="M9671">
        <v>4.7</v>
      </c>
      <c r="N9671">
        <v>11282.44</v>
      </c>
      <c r="O9671" t="s">
        <v>19</v>
      </c>
      <c r="P9671" t="str">
        <f t="shared" si="5198"/>
        <v>75+</v>
      </c>
      <c r="Q9671" t="str">
        <f>IF(PatientData[[#This Row],[bmi]]&lt;18.5,"Underweight",
IF(PatientData[[#This Row],[bmi]]&lt;25,"Normal",
IF(PatientData[[#This Row],[bmi]]&lt;30,"Overweight","Obese")))</f>
        <v>Obese</v>
      </c>
      <c r="R9671" t="str">
        <f t="shared" si="5195"/>
        <v>High BP</v>
      </c>
      <c r="S9671" t="str">
        <f t="shared" si="5196"/>
        <v>Normal Cost</v>
      </c>
    </row>
    <row r="9672" spans="1:19" x14ac:dyDescent="0.3">
      <c r="A9672">
        <v>70</v>
      </c>
      <c r="B9672" t="s">
        <v>15</v>
      </c>
      <c r="C9672">
        <v>27.1</v>
      </c>
      <c r="D9672">
        <v>145</v>
      </c>
      <c r="E9672">
        <v>92</v>
      </c>
      <c r="F9672">
        <v>245.9</v>
      </c>
      <c r="G9672">
        <v>139.1</v>
      </c>
      <c r="H9672">
        <v>81</v>
      </c>
      <c r="I9672">
        <v>2</v>
      </c>
      <c r="J9672" t="s">
        <v>27</v>
      </c>
      <c r="K9672" t="s">
        <v>17</v>
      </c>
      <c r="L9672" t="s">
        <v>22</v>
      </c>
      <c r="M9672">
        <v>10.7</v>
      </c>
      <c r="N9672">
        <v>21877.14</v>
      </c>
      <c r="O9672" t="s">
        <v>23</v>
      </c>
      <c r="P9672" t="str">
        <f t="shared" ref="P9672" si="5199">IF(A9669&lt;30,"18-29",IF(A9669&lt;45,"30-44",IF(A9669&lt;60,"45-59",IF(A9669&lt;75,"60-74","75+"))))</f>
        <v>45-59</v>
      </c>
      <c r="Q9672" t="str">
        <f>IF(PatientData[[#This Row],[bmi]]&lt;18.5,"Underweight",
IF(PatientData[[#This Row],[bmi]]&lt;25,"Normal",
IF(PatientData[[#This Row],[bmi]]&lt;30,"Overweight","Obese")))</f>
        <v>Overweight</v>
      </c>
      <c r="R9672" t="str">
        <f t="shared" si="5195"/>
        <v>High BP</v>
      </c>
      <c r="S9672" t="str">
        <f t="shared" si="5196"/>
        <v>High Cost</v>
      </c>
    </row>
    <row r="9673" spans="1:19" x14ac:dyDescent="0.3">
      <c r="A9673">
        <v>50</v>
      </c>
      <c r="B9673" t="s">
        <v>20</v>
      </c>
      <c r="C9673">
        <v>39</v>
      </c>
      <c r="D9673">
        <v>134</v>
      </c>
      <c r="E9673">
        <v>76</v>
      </c>
      <c r="F9673">
        <v>219.2</v>
      </c>
      <c r="G9673">
        <v>111.8</v>
      </c>
      <c r="H9673">
        <v>101</v>
      </c>
      <c r="I9673">
        <v>3</v>
      </c>
      <c r="J9673" t="s">
        <v>16</v>
      </c>
      <c r="K9673" t="s">
        <v>21</v>
      </c>
      <c r="L9673" t="s">
        <v>25</v>
      </c>
      <c r="M9673">
        <v>7.2</v>
      </c>
      <c r="N9673">
        <v>16714.490000000002</v>
      </c>
      <c r="O9673" t="s">
        <v>19</v>
      </c>
      <c r="P9673" t="str">
        <f t="shared" ref="P9673" si="5200">IF(A9673&lt;30,"18-29",IF(A9673&lt;45,"30-44",IF(A9673&lt;60,"45-59",IF(A9673&lt;75,"60-74","75+"))))</f>
        <v>45-59</v>
      </c>
      <c r="Q9673" t="str">
        <f>IF(PatientData[[#This Row],[bmi]]&lt;18.5,"Underweight",
IF(PatientData[[#This Row],[bmi]]&lt;25,"Normal",
IF(PatientData[[#This Row],[bmi]]&lt;30,"Overweight","Obese")))</f>
        <v>Obese</v>
      </c>
      <c r="R9673" t="str">
        <f t="shared" si="5195"/>
        <v>High BP</v>
      </c>
      <c r="S9673" t="str">
        <f t="shared" si="5196"/>
        <v>High Cost</v>
      </c>
    </row>
    <row r="9674" spans="1:19" x14ac:dyDescent="0.3">
      <c r="A9674">
        <v>41</v>
      </c>
      <c r="B9674" t="s">
        <v>15</v>
      </c>
      <c r="C9674">
        <v>23.8</v>
      </c>
      <c r="D9674">
        <v>119</v>
      </c>
      <c r="E9674">
        <v>72</v>
      </c>
      <c r="F9674">
        <v>230.7</v>
      </c>
      <c r="G9674">
        <v>95.7</v>
      </c>
      <c r="H9674">
        <v>70</v>
      </c>
      <c r="I9674">
        <v>2</v>
      </c>
      <c r="J9674" t="s">
        <v>24</v>
      </c>
      <c r="K9674" t="s">
        <v>21</v>
      </c>
      <c r="L9674" t="s">
        <v>25</v>
      </c>
      <c r="M9674">
        <v>12.5</v>
      </c>
      <c r="N9674">
        <v>22378.17</v>
      </c>
      <c r="O9674" t="s">
        <v>19</v>
      </c>
      <c r="P9674" t="str">
        <f t="shared" ref="P9674:P9676" si="5201">IF(A9671&lt;30,"18-29",IF(A9671&lt;45,"30-44",IF(A9671&lt;60,"45-59",IF(A9671&lt;75,"60-74","75+"))))</f>
        <v>75+</v>
      </c>
      <c r="Q9674" t="str">
        <f>IF(PatientData[[#This Row],[bmi]]&lt;18.5,"Underweight",
IF(PatientData[[#This Row],[bmi]]&lt;25,"Normal",
IF(PatientData[[#This Row],[bmi]]&lt;30,"Overweight","Obese")))</f>
        <v>Normal</v>
      </c>
      <c r="R9674" t="str">
        <f t="shared" si="5195"/>
        <v>Normal BP</v>
      </c>
      <c r="S9674" t="str">
        <f t="shared" si="5196"/>
        <v>High Cost</v>
      </c>
    </row>
    <row r="9675" spans="1:19" x14ac:dyDescent="0.3">
      <c r="A9675">
        <v>80</v>
      </c>
      <c r="B9675" t="s">
        <v>15</v>
      </c>
      <c r="C9675">
        <v>28</v>
      </c>
      <c r="D9675">
        <v>142</v>
      </c>
      <c r="E9675">
        <v>92</v>
      </c>
      <c r="F9675">
        <v>259.5</v>
      </c>
      <c r="G9675">
        <v>122.5</v>
      </c>
      <c r="H9675">
        <v>77</v>
      </c>
      <c r="I9675">
        <v>1</v>
      </c>
      <c r="J9675" t="s">
        <v>24</v>
      </c>
      <c r="K9675" t="s">
        <v>17</v>
      </c>
      <c r="L9675" t="s">
        <v>25</v>
      </c>
      <c r="M9675">
        <v>7.1</v>
      </c>
      <c r="N9675">
        <v>11931.5</v>
      </c>
      <c r="O9675" t="s">
        <v>19</v>
      </c>
      <c r="P9675" t="str">
        <f t="shared" si="5201"/>
        <v>60-74</v>
      </c>
      <c r="Q9675" t="str">
        <f>IF(PatientData[[#This Row],[bmi]]&lt;18.5,"Underweight",
IF(PatientData[[#This Row],[bmi]]&lt;25,"Normal",
IF(PatientData[[#This Row],[bmi]]&lt;30,"Overweight","Obese")))</f>
        <v>Overweight</v>
      </c>
      <c r="R9675" t="str">
        <f t="shared" si="5195"/>
        <v>High BP</v>
      </c>
      <c r="S9675" t="str">
        <f t="shared" si="5196"/>
        <v>Normal Cost</v>
      </c>
    </row>
    <row r="9676" spans="1:19" x14ac:dyDescent="0.3">
      <c r="A9676">
        <v>61</v>
      </c>
      <c r="B9676" t="s">
        <v>15</v>
      </c>
      <c r="C9676">
        <v>26.8</v>
      </c>
      <c r="D9676">
        <v>126</v>
      </c>
      <c r="E9676">
        <v>66</v>
      </c>
      <c r="F9676">
        <v>225.3</v>
      </c>
      <c r="G9676">
        <v>103.4</v>
      </c>
      <c r="H9676">
        <v>96</v>
      </c>
      <c r="I9676">
        <v>2</v>
      </c>
      <c r="J9676" t="s">
        <v>16</v>
      </c>
      <c r="K9676" t="s">
        <v>21</v>
      </c>
      <c r="L9676" t="s">
        <v>25</v>
      </c>
      <c r="M9676">
        <v>7.4</v>
      </c>
      <c r="N9676">
        <v>13799.34</v>
      </c>
      <c r="O9676" t="s">
        <v>19</v>
      </c>
      <c r="P9676" t="str">
        <f t="shared" si="5201"/>
        <v>45-59</v>
      </c>
      <c r="Q9676" t="str">
        <f>IF(PatientData[[#This Row],[bmi]]&lt;18.5,"Underweight",
IF(PatientData[[#This Row],[bmi]]&lt;25,"Normal",
IF(PatientData[[#This Row],[bmi]]&lt;30,"Overweight","Obese")))</f>
        <v>Overweight</v>
      </c>
      <c r="R9676" t="str">
        <f t="shared" si="5195"/>
        <v>High BP</v>
      </c>
      <c r="S9676" t="str">
        <f t="shared" si="5196"/>
        <v>Normal Cost</v>
      </c>
    </row>
    <row r="9677" spans="1:19" x14ac:dyDescent="0.3">
      <c r="A9677">
        <v>35</v>
      </c>
      <c r="B9677" t="s">
        <v>20</v>
      </c>
      <c r="C9677">
        <v>39.1</v>
      </c>
      <c r="D9677">
        <v>123</v>
      </c>
      <c r="E9677">
        <v>75</v>
      </c>
      <c r="F9677">
        <v>221</v>
      </c>
      <c r="G9677">
        <v>108.7</v>
      </c>
      <c r="H9677">
        <v>79</v>
      </c>
      <c r="I9677">
        <v>2</v>
      </c>
      <c r="J9677" t="s">
        <v>24</v>
      </c>
      <c r="K9677" t="s">
        <v>26</v>
      </c>
      <c r="L9677" t="s">
        <v>18</v>
      </c>
      <c r="M9677">
        <v>3.8</v>
      </c>
      <c r="N9677">
        <v>9191.83</v>
      </c>
      <c r="O9677" t="s">
        <v>19</v>
      </c>
      <c r="P9677" t="str">
        <f t="shared" ref="P9677:P9678" si="5202">IF(A9677&lt;30,"18-29",IF(A9677&lt;45,"30-44",IF(A9677&lt;60,"45-59",IF(A9677&lt;75,"60-74","75+"))))</f>
        <v>30-44</v>
      </c>
      <c r="Q9677" t="str">
        <f>IF(PatientData[[#This Row],[bmi]]&lt;18.5,"Underweight",
IF(PatientData[[#This Row],[bmi]]&lt;25,"Normal",
IF(PatientData[[#This Row],[bmi]]&lt;30,"Overweight","Obese")))</f>
        <v>Obese</v>
      </c>
      <c r="R9677" t="str">
        <f t="shared" si="5195"/>
        <v>High BP</v>
      </c>
      <c r="S9677" t="str">
        <f t="shared" si="5196"/>
        <v>Normal Cost</v>
      </c>
    </row>
    <row r="9678" spans="1:19" x14ac:dyDescent="0.3">
      <c r="A9678">
        <v>57</v>
      </c>
      <c r="B9678" t="s">
        <v>20</v>
      </c>
      <c r="C9678">
        <v>39.1</v>
      </c>
      <c r="D9678">
        <v>151</v>
      </c>
      <c r="E9678">
        <v>91</v>
      </c>
      <c r="F9678">
        <v>266.89999999999998</v>
      </c>
      <c r="G9678">
        <v>138.5</v>
      </c>
      <c r="H9678">
        <v>82</v>
      </c>
      <c r="I9678">
        <v>0</v>
      </c>
      <c r="J9678" t="s">
        <v>16</v>
      </c>
      <c r="K9678" t="s">
        <v>21</v>
      </c>
      <c r="L9678" t="s">
        <v>18</v>
      </c>
      <c r="M9678">
        <v>6.5</v>
      </c>
      <c r="N9678">
        <v>17235.5</v>
      </c>
      <c r="O9678" t="s">
        <v>19</v>
      </c>
      <c r="P9678" t="str">
        <f t="shared" si="5202"/>
        <v>45-59</v>
      </c>
      <c r="Q9678" t="str">
        <f>IF(PatientData[[#This Row],[bmi]]&lt;18.5,"Underweight",
IF(PatientData[[#This Row],[bmi]]&lt;25,"Normal",
IF(PatientData[[#This Row],[bmi]]&lt;30,"Overweight","Obese")))</f>
        <v>Obese</v>
      </c>
      <c r="R9678" t="str">
        <f t="shared" si="5195"/>
        <v>High BP</v>
      </c>
      <c r="S9678" t="str">
        <f t="shared" si="5196"/>
        <v>High Cost</v>
      </c>
    </row>
    <row r="9679" spans="1:19" x14ac:dyDescent="0.3">
      <c r="A9679">
        <v>84</v>
      </c>
      <c r="B9679" t="s">
        <v>15</v>
      </c>
      <c r="C9679">
        <v>36.9</v>
      </c>
      <c r="D9679">
        <v>124</v>
      </c>
      <c r="E9679">
        <v>78</v>
      </c>
      <c r="F9679">
        <v>265</v>
      </c>
      <c r="G9679">
        <v>131.1</v>
      </c>
      <c r="H9679">
        <v>61</v>
      </c>
      <c r="I9679">
        <v>2</v>
      </c>
      <c r="J9679" t="s">
        <v>24</v>
      </c>
      <c r="K9679" t="s">
        <v>26</v>
      </c>
      <c r="L9679" t="s">
        <v>18</v>
      </c>
      <c r="M9679">
        <v>10.5</v>
      </c>
      <c r="N9679">
        <v>17169.400000000001</v>
      </c>
      <c r="O9679" t="s">
        <v>19</v>
      </c>
      <c r="P9679" t="str">
        <f t="shared" ref="P9679" si="5203">IF(A9676&lt;30,"18-29",IF(A9676&lt;45,"30-44",IF(A9676&lt;60,"45-59",IF(A9676&lt;75,"60-74","75+"))))</f>
        <v>60-74</v>
      </c>
      <c r="Q9679" t="str">
        <f>IF(PatientData[[#This Row],[bmi]]&lt;18.5,"Underweight",
IF(PatientData[[#This Row],[bmi]]&lt;25,"Normal",
IF(PatientData[[#This Row],[bmi]]&lt;30,"Overweight","Obese")))</f>
        <v>Obese</v>
      </c>
      <c r="R9679" t="str">
        <f t="shared" si="5195"/>
        <v>High BP</v>
      </c>
      <c r="S9679" t="str">
        <f t="shared" si="5196"/>
        <v>High Cost</v>
      </c>
    </row>
    <row r="9680" spans="1:19" x14ac:dyDescent="0.3">
      <c r="A9680">
        <v>68</v>
      </c>
      <c r="B9680" t="s">
        <v>20</v>
      </c>
      <c r="C9680">
        <v>39.1</v>
      </c>
      <c r="D9680">
        <v>151</v>
      </c>
      <c r="E9680">
        <v>97</v>
      </c>
      <c r="F9680">
        <v>295.89999999999998</v>
      </c>
      <c r="G9680">
        <v>132</v>
      </c>
      <c r="H9680">
        <v>81</v>
      </c>
      <c r="I9680">
        <v>2</v>
      </c>
      <c r="J9680" t="s">
        <v>16</v>
      </c>
      <c r="K9680" t="s">
        <v>26</v>
      </c>
      <c r="L9680" t="s">
        <v>25</v>
      </c>
      <c r="M9680">
        <v>10.3</v>
      </c>
      <c r="N9680">
        <v>19174.89</v>
      </c>
      <c r="O9680" t="s">
        <v>19</v>
      </c>
      <c r="P9680" t="str">
        <f t="shared" ref="P9680" si="5204">IF(A9680&lt;30,"18-29",IF(A9680&lt;45,"30-44",IF(A9680&lt;60,"45-59",IF(A9680&lt;75,"60-74","75+"))))</f>
        <v>60-74</v>
      </c>
      <c r="Q9680" t="str">
        <f>IF(PatientData[[#This Row],[bmi]]&lt;18.5,"Underweight",
IF(PatientData[[#This Row],[bmi]]&lt;25,"Normal",
IF(PatientData[[#This Row],[bmi]]&lt;30,"Overweight","Obese")))</f>
        <v>Obese</v>
      </c>
      <c r="R9680" t="str">
        <f t="shared" si="5195"/>
        <v>High BP</v>
      </c>
      <c r="S9680" t="str">
        <f t="shared" si="5196"/>
        <v>High Cost</v>
      </c>
    </row>
    <row r="9681" spans="1:19" x14ac:dyDescent="0.3">
      <c r="A9681">
        <v>44</v>
      </c>
      <c r="B9681" t="s">
        <v>15</v>
      </c>
      <c r="C9681">
        <v>25.9</v>
      </c>
      <c r="D9681">
        <v>115</v>
      </c>
      <c r="E9681">
        <v>63</v>
      </c>
      <c r="F9681">
        <v>247</v>
      </c>
      <c r="G9681">
        <v>109.5</v>
      </c>
      <c r="H9681">
        <v>103</v>
      </c>
      <c r="I9681">
        <v>1</v>
      </c>
      <c r="J9681" t="s">
        <v>27</v>
      </c>
      <c r="K9681" t="s">
        <v>26</v>
      </c>
      <c r="L9681" t="s">
        <v>22</v>
      </c>
      <c r="M9681">
        <v>1.2</v>
      </c>
      <c r="N9681">
        <v>3561.56</v>
      </c>
      <c r="O9681" t="s">
        <v>19</v>
      </c>
      <c r="P9681" t="str">
        <f t="shared" ref="P9681" si="5205">IF(A9678&lt;30,"18-29",IF(A9678&lt;45,"30-44",IF(A9678&lt;60,"45-59",IF(A9678&lt;75,"60-74","75+"))))</f>
        <v>45-59</v>
      </c>
      <c r="Q9681" t="str">
        <f>IF(PatientData[[#This Row],[bmi]]&lt;18.5,"Underweight",
IF(PatientData[[#This Row],[bmi]]&lt;25,"Normal",
IF(PatientData[[#This Row],[bmi]]&lt;30,"Overweight","Obese")))</f>
        <v>Overweight</v>
      </c>
      <c r="R9681" t="str">
        <f t="shared" si="5195"/>
        <v>Normal BP</v>
      </c>
      <c r="S9681" t="str">
        <f t="shared" si="5196"/>
        <v>Normal Cost</v>
      </c>
    </row>
    <row r="9682" spans="1:19" x14ac:dyDescent="0.3">
      <c r="A9682">
        <v>50</v>
      </c>
      <c r="B9682" t="s">
        <v>20</v>
      </c>
      <c r="C9682">
        <v>39.1</v>
      </c>
      <c r="D9682">
        <v>148</v>
      </c>
      <c r="E9682">
        <v>88</v>
      </c>
      <c r="F9682">
        <v>262.7</v>
      </c>
      <c r="G9682">
        <v>97.3</v>
      </c>
      <c r="H9682">
        <v>65</v>
      </c>
      <c r="I9682">
        <v>1</v>
      </c>
      <c r="J9682" t="s">
        <v>27</v>
      </c>
      <c r="K9682" t="s">
        <v>21</v>
      </c>
      <c r="L9682" t="s">
        <v>22</v>
      </c>
      <c r="M9682">
        <v>3.1</v>
      </c>
      <c r="N9682">
        <v>8015.81</v>
      </c>
      <c r="O9682" t="s">
        <v>19</v>
      </c>
      <c r="P9682" t="str">
        <f t="shared" ref="P9682" si="5206">IF(A9682&lt;30,"18-29",IF(A9682&lt;45,"30-44",IF(A9682&lt;60,"45-59",IF(A9682&lt;75,"60-74","75+"))))</f>
        <v>45-59</v>
      </c>
      <c r="Q9682" t="str">
        <f>IF(PatientData[[#This Row],[bmi]]&lt;18.5,"Underweight",
IF(PatientData[[#This Row],[bmi]]&lt;25,"Normal",
IF(PatientData[[#This Row],[bmi]]&lt;30,"Overweight","Obese")))</f>
        <v>Obese</v>
      </c>
      <c r="R9682" t="str">
        <f t="shared" si="5195"/>
        <v>High BP</v>
      </c>
      <c r="S9682" t="str">
        <f t="shared" si="5196"/>
        <v>Normal Cost</v>
      </c>
    </row>
    <row r="9683" spans="1:19" x14ac:dyDescent="0.3">
      <c r="A9683">
        <v>82</v>
      </c>
      <c r="B9683" t="s">
        <v>15</v>
      </c>
      <c r="C9683">
        <v>26.9</v>
      </c>
      <c r="D9683">
        <v>122</v>
      </c>
      <c r="E9683">
        <v>74</v>
      </c>
      <c r="F9683">
        <v>226.4</v>
      </c>
      <c r="G9683">
        <v>100.8</v>
      </c>
      <c r="H9683">
        <v>72</v>
      </c>
      <c r="I9683">
        <v>0</v>
      </c>
      <c r="J9683" t="s">
        <v>16</v>
      </c>
      <c r="K9683" t="s">
        <v>21</v>
      </c>
      <c r="L9683" t="s">
        <v>25</v>
      </c>
      <c r="M9683">
        <v>8.9</v>
      </c>
      <c r="N9683">
        <v>19671.310000000001</v>
      </c>
      <c r="O9683" t="s">
        <v>19</v>
      </c>
      <c r="P9683" t="str">
        <f t="shared" ref="P9683:P9684" si="5207">IF(A9680&lt;30,"18-29",IF(A9680&lt;45,"30-44",IF(A9680&lt;60,"45-59",IF(A9680&lt;75,"60-74","75+"))))</f>
        <v>60-74</v>
      </c>
      <c r="Q9683" t="str">
        <f>IF(PatientData[[#This Row],[bmi]]&lt;18.5,"Underweight",
IF(PatientData[[#This Row],[bmi]]&lt;25,"Normal",
IF(PatientData[[#This Row],[bmi]]&lt;30,"Overweight","Obese")))</f>
        <v>Overweight</v>
      </c>
      <c r="R9683" t="str">
        <f t="shared" si="5195"/>
        <v>High BP</v>
      </c>
      <c r="S9683" t="str">
        <f t="shared" si="5196"/>
        <v>High Cost</v>
      </c>
    </row>
    <row r="9684" spans="1:19" x14ac:dyDescent="0.3">
      <c r="A9684">
        <v>59</v>
      </c>
      <c r="B9684" t="s">
        <v>15</v>
      </c>
      <c r="C9684">
        <v>34</v>
      </c>
      <c r="D9684">
        <v>118</v>
      </c>
      <c r="E9684">
        <v>70</v>
      </c>
      <c r="F9684">
        <v>216.1</v>
      </c>
      <c r="G9684">
        <v>98.9</v>
      </c>
      <c r="H9684">
        <v>84</v>
      </c>
      <c r="I9684">
        <v>2</v>
      </c>
      <c r="J9684" t="s">
        <v>24</v>
      </c>
      <c r="K9684" t="s">
        <v>26</v>
      </c>
      <c r="L9684" t="s">
        <v>18</v>
      </c>
      <c r="M9684">
        <v>4.2</v>
      </c>
      <c r="N9684">
        <v>9442.2099999999991</v>
      </c>
      <c r="O9684" t="s">
        <v>19</v>
      </c>
      <c r="P9684" t="str">
        <f t="shared" si="5207"/>
        <v>30-44</v>
      </c>
      <c r="Q9684" t="str">
        <f>IF(PatientData[[#This Row],[bmi]]&lt;18.5,"Underweight",
IF(PatientData[[#This Row],[bmi]]&lt;25,"Normal",
IF(PatientData[[#This Row],[bmi]]&lt;30,"Overweight","Obese")))</f>
        <v>Obese</v>
      </c>
      <c r="R9684" t="str">
        <f t="shared" si="5195"/>
        <v>Normal BP</v>
      </c>
      <c r="S9684" t="str">
        <f t="shared" si="5196"/>
        <v>Normal Cost</v>
      </c>
    </row>
    <row r="9685" spans="1:19" x14ac:dyDescent="0.3">
      <c r="A9685">
        <v>62</v>
      </c>
      <c r="B9685" t="s">
        <v>20</v>
      </c>
      <c r="C9685">
        <v>39.1</v>
      </c>
      <c r="D9685">
        <v>123</v>
      </c>
      <c r="E9685">
        <v>73</v>
      </c>
      <c r="F9685">
        <v>281.10000000000002</v>
      </c>
      <c r="G9685">
        <v>109.7</v>
      </c>
      <c r="H9685">
        <v>71</v>
      </c>
      <c r="I9685">
        <v>1</v>
      </c>
      <c r="J9685" t="s">
        <v>16</v>
      </c>
      <c r="K9685" t="s">
        <v>26</v>
      </c>
      <c r="L9685" t="s">
        <v>22</v>
      </c>
      <c r="M9685">
        <v>10.1</v>
      </c>
      <c r="N9685">
        <v>19036.07</v>
      </c>
      <c r="O9685" t="s">
        <v>19</v>
      </c>
      <c r="P9685" t="str">
        <f t="shared" ref="P9685:P9686" si="5208">IF(A9685&lt;30,"18-29",IF(A9685&lt;45,"30-44",IF(A9685&lt;60,"45-59",IF(A9685&lt;75,"60-74","75+"))))</f>
        <v>60-74</v>
      </c>
      <c r="Q9685" t="str">
        <f>IF(PatientData[[#This Row],[bmi]]&lt;18.5,"Underweight",
IF(PatientData[[#This Row],[bmi]]&lt;25,"Normal",
IF(PatientData[[#This Row],[bmi]]&lt;30,"Overweight","Obese")))</f>
        <v>Obese</v>
      </c>
      <c r="R9685" t="str">
        <f t="shared" si="5195"/>
        <v>High BP</v>
      </c>
      <c r="S9685" t="str">
        <f t="shared" si="5196"/>
        <v>High Cost</v>
      </c>
    </row>
    <row r="9686" spans="1:19" x14ac:dyDescent="0.3">
      <c r="A9686">
        <v>60</v>
      </c>
      <c r="B9686" t="s">
        <v>20</v>
      </c>
      <c r="C9686">
        <v>39.200000000000003</v>
      </c>
      <c r="D9686">
        <v>127</v>
      </c>
      <c r="E9686">
        <v>76</v>
      </c>
      <c r="F9686">
        <v>275.10000000000002</v>
      </c>
      <c r="G9686">
        <v>157.4</v>
      </c>
      <c r="H9686">
        <v>78</v>
      </c>
      <c r="I9686">
        <v>2</v>
      </c>
      <c r="J9686" t="s">
        <v>24</v>
      </c>
      <c r="K9686" t="s">
        <v>21</v>
      </c>
      <c r="L9686" t="s">
        <v>18</v>
      </c>
      <c r="M9686">
        <v>3.9</v>
      </c>
      <c r="N9686">
        <v>9706.9500000000007</v>
      </c>
      <c r="O9686" t="s">
        <v>19</v>
      </c>
      <c r="P9686" t="str">
        <f t="shared" si="5208"/>
        <v>60-74</v>
      </c>
      <c r="Q9686" t="str">
        <f>IF(PatientData[[#This Row],[bmi]]&lt;18.5,"Underweight",
IF(PatientData[[#This Row],[bmi]]&lt;25,"Normal",
IF(PatientData[[#This Row],[bmi]]&lt;30,"Overweight","Obese")))</f>
        <v>Obese</v>
      </c>
      <c r="R9686" t="str">
        <f t="shared" si="5195"/>
        <v>High BP</v>
      </c>
      <c r="S9686" t="str">
        <f t="shared" si="5196"/>
        <v>Normal Cost</v>
      </c>
    </row>
    <row r="9687" spans="1:19" x14ac:dyDescent="0.3">
      <c r="A9687">
        <v>72</v>
      </c>
      <c r="B9687" t="s">
        <v>15</v>
      </c>
      <c r="C9687">
        <v>23.8</v>
      </c>
      <c r="D9687">
        <v>125</v>
      </c>
      <c r="E9687">
        <v>63</v>
      </c>
      <c r="F9687">
        <v>212.9</v>
      </c>
      <c r="G9687">
        <v>82.5</v>
      </c>
      <c r="H9687">
        <v>71</v>
      </c>
      <c r="I9687">
        <v>0</v>
      </c>
      <c r="J9687" t="s">
        <v>24</v>
      </c>
      <c r="K9687" t="s">
        <v>21</v>
      </c>
      <c r="L9687" t="s">
        <v>18</v>
      </c>
      <c r="M9687">
        <v>11.8</v>
      </c>
      <c r="N9687">
        <v>22705.67</v>
      </c>
      <c r="O9687" t="s">
        <v>19</v>
      </c>
      <c r="P9687" t="str">
        <f t="shared" ref="P9687:P9690" si="5209">IF(A9684&lt;30,"18-29",IF(A9684&lt;45,"30-44",IF(A9684&lt;60,"45-59",IF(A9684&lt;75,"60-74","75+"))))</f>
        <v>45-59</v>
      </c>
      <c r="Q9687" t="str">
        <f>IF(PatientData[[#This Row],[bmi]]&lt;18.5,"Underweight",
IF(PatientData[[#This Row],[bmi]]&lt;25,"Normal",
IF(PatientData[[#This Row],[bmi]]&lt;30,"Overweight","Obese")))</f>
        <v>Normal</v>
      </c>
      <c r="R9687" t="str">
        <f t="shared" si="5195"/>
        <v>High BP</v>
      </c>
      <c r="S9687" t="str">
        <f t="shared" si="5196"/>
        <v>High Cost</v>
      </c>
    </row>
    <row r="9688" spans="1:19" x14ac:dyDescent="0.3">
      <c r="A9688">
        <v>82</v>
      </c>
      <c r="B9688" t="s">
        <v>15</v>
      </c>
      <c r="C9688">
        <v>21.5</v>
      </c>
      <c r="D9688">
        <v>132</v>
      </c>
      <c r="E9688">
        <v>81</v>
      </c>
      <c r="F9688">
        <v>223.4</v>
      </c>
      <c r="G9688">
        <v>109.5</v>
      </c>
      <c r="H9688">
        <v>66</v>
      </c>
      <c r="I9688">
        <v>0</v>
      </c>
      <c r="J9688" t="s">
        <v>24</v>
      </c>
      <c r="K9688" t="s">
        <v>17</v>
      </c>
      <c r="L9688" t="s">
        <v>25</v>
      </c>
      <c r="M9688">
        <v>4.3</v>
      </c>
      <c r="N9688">
        <v>10377.629999999999</v>
      </c>
      <c r="O9688" t="s">
        <v>19</v>
      </c>
      <c r="P9688" t="str">
        <f t="shared" si="5209"/>
        <v>60-74</v>
      </c>
      <c r="Q9688" t="str">
        <f>IF(PatientData[[#This Row],[bmi]]&lt;18.5,"Underweight",
IF(PatientData[[#This Row],[bmi]]&lt;25,"Normal",
IF(PatientData[[#This Row],[bmi]]&lt;30,"Overweight","Obese")))</f>
        <v>Normal</v>
      </c>
      <c r="R9688" t="str">
        <f t="shared" si="5195"/>
        <v>High BP</v>
      </c>
      <c r="S9688" t="str">
        <f t="shared" si="5196"/>
        <v>Normal Cost</v>
      </c>
    </row>
    <row r="9689" spans="1:19" x14ac:dyDescent="0.3">
      <c r="A9689">
        <v>88</v>
      </c>
      <c r="B9689" t="s">
        <v>15</v>
      </c>
      <c r="C9689">
        <v>31.6</v>
      </c>
      <c r="D9689">
        <v>144</v>
      </c>
      <c r="E9689">
        <v>86</v>
      </c>
      <c r="F9689">
        <v>249.8</v>
      </c>
      <c r="G9689">
        <v>101.9</v>
      </c>
      <c r="H9689">
        <v>76</v>
      </c>
      <c r="I9689">
        <v>0</v>
      </c>
      <c r="J9689" t="s">
        <v>24</v>
      </c>
      <c r="K9689" t="s">
        <v>28</v>
      </c>
      <c r="L9689" t="s">
        <v>25</v>
      </c>
      <c r="M9689">
        <v>10.7</v>
      </c>
      <c r="N9689">
        <v>21189.360000000001</v>
      </c>
      <c r="O9689" t="s">
        <v>19</v>
      </c>
      <c r="P9689" t="str">
        <f t="shared" si="5209"/>
        <v>60-74</v>
      </c>
      <c r="Q9689" t="str">
        <f>IF(PatientData[[#This Row],[bmi]]&lt;18.5,"Underweight",
IF(PatientData[[#This Row],[bmi]]&lt;25,"Normal",
IF(PatientData[[#This Row],[bmi]]&lt;30,"Overweight","Obese")))</f>
        <v>Obese</v>
      </c>
      <c r="R9689" t="str">
        <f t="shared" si="5195"/>
        <v>High BP</v>
      </c>
      <c r="S9689" t="str">
        <f t="shared" si="5196"/>
        <v>High Cost</v>
      </c>
    </row>
    <row r="9690" spans="1:19" x14ac:dyDescent="0.3">
      <c r="A9690">
        <v>58</v>
      </c>
      <c r="B9690" t="s">
        <v>15</v>
      </c>
      <c r="C9690">
        <v>28.2</v>
      </c>
      <c r="D9690">
        <v>116</v>
      </c>
      <c r="E9690">
        <v>75</v>
      </c>
      <c r="F9690">
        <v>244.8</v>
      </c>
      <c r="G9690">
        <v>95.1</v>
      </c>
      <c r="H9690">
        <v>81</v>
      </c>
      <c r="I9690">
        <v>0</v>
      </c>
      <c r="J9690" t="s">
        <v>27</v>
      </c>
      <c r="K9690" t="s">
        <v>26</v>
      </c>
      <c r="L9690" t="s">
        <v>18</v>
      </c>
      <c r="M9690">
        <v>2.2999999999999998</v>
      </c>
      <c r="N9690">
        <v>5249.42</v>
      </c>
      <c r="O9690" t="s">
        <v>19</v>
      </c>
      <c r="P9690" t="str">
        <f t="shared" si="5209"/>
        <v>60-74</v>
      </c>
      <c r="Q9690" t="str">
        <f>IF(PatientData[[#This Row],[bmi]]&lt;18.5,"Underweight",
IF(PatientData[[#This Row],[bmi]]&lt;25,"Normal",
IF(PatientData[[#This Row],[bmi]]&lt;30,"Overweight","Obese")))</f>
        <v>Overweight</v>
      </c>
      <c r="R9690" t="str">
        <f t="shared" si="5195"/>
        <v>Normal BP</v>
      </c>
      <c r="S9690" t="str">
        <f t="shared" si="5196"/>
        <v>Normal Cost</v>
      </c>
    </row>
    <row r="9691" spans="1:19" x14ac:dyDescent="0.3">
      <c r="A9691">
        <v>43</v>
      </c>
      <c r="B9691" t="s">
        <v>20</v>
      </c>
      <c r="C9691">
        <v>39.200000000000003</v>
      </c>
      <c r="D9691">
        <v>132</v>
      </c>
      <c r="E9691">
        <v>81</v>
      </c>
      <c r="F9691">
        <v>227.9</v>
      </c>
      <c r="G9691">
        <v>140.69999999999999</v>
      </c>
      <c r="H9691">
        <v>78</v>
      </c>
      <c r="I9691">
        <v>0</v>
      </c>
      <c r="J9691" t="s">
        <v>16</v>
      </c>
      <c r="K9691" t="s">
        <v>21</v>
      </c>
      <c r="L9691" t="s">
        <v>18</v>
      </c>
      <c r="M9691">
        <v>11.3</v>
      </c>
      <c r="N9691">
        <v>24074.94</v>
      </c>
      <c r="O9691" t="s">
        <v>19</v>
      </c>
      <c r="P9691" t="str">
        <f t="shared" ref="P9691:P9692" si="5210">IF(A9691&lt;30,"18-29",IF(A9691&lt;45,"30-44",IF(A9691&lt;60,"45-59",IF(A9691&lt;75,"60-74","75+"))))</f>
        <v>30-44</v>
      </c>
      <c r="Q9691" t="str">
        <f>IF(PatientData[[#This Row],[bmi]]&lt;18.5,"Underweight",
IF(PatientData[[#This Row],[bmi]]&lt;25,"Normal",
IF(PatientData[[#This Row],[bmi]]&lt;30,"Overweight","Obese")))</f>
        <v>Obese</v>
      </c>
      <c r="R9691" t="str">
        <f t="shared" si="5195"/>
        <v>High BP</v>
      </c>
      <c r="S9691" t="str">
        <f t="shared" si="5196"/>
        <v>High Cost</v>
      </c>
    </row>
    <row r="9692" spans="1:19" x14ac:dyDescent="0.3">
      <c r="A9692">
        <v>64</v>
      </c>
      <c r="B9692" t="s">
        <v>20</v>
      </c>
      <c r="C9692">
        <v>39.200000000000003</v>
      </c>
      <c r="D9692">
        <v>134</v>
      </c>
      <c r="E9692">
        <v>76</v>
      </c>
      <c r="F9692">
        <v>267.89999999999998</v>
      </c>
      <c r="G9692">
        <v>125.5</v>
      </c>
      <c r="H9692">
        <v>84</v>
      </c>
      <c r="I9692">
        <v>0</v>
      </c>
      <c r="J9692" t="s">
        <v>16</v>
      </c>
      <c r="K9692" t="s">
        <v>21</v>
      </c>
      <c r="L9692" t="s">
        <v>25</v>
      </c>
      <c r="M9692">
        <v>12.5</v>
      </c>
      <c r="N9692">
        <v>22234.400000000001</v>
      </c>
      <c r="O9692" t="s">
        <v>19</v>
      </c>
      <c r="P9692" t="str">
        <f t="shared" si="5210"/>
        <v>60-74</v>
      </c>
      <c r="Q9692" t="str">
        <f>IF(PatientData[[#This Row],[bmi]]&lt;18.5,"Underweight",
IF(PatientData[[#This Row],[bmi]]&lt;25,"Normal",
IF(PatientData[[#This Row],[bmi]]&lt;30,"Overweight","Obese")))</f>
        <v>Obese</v>
      </c>
      <c r="R9692" t="str">
        <f t="shared" si="5195"/>
        <v>High BP</v>
      </c>
      <c r="S9692" t="str">
        <f t="shared" si="5196"/>
        <v>High Cost</v>
      </c>
    </row>
    <row r="9693" spans="1:19" x14ac:dyDescent="0.3">
      <c r="A9693">
        <v>78</v>
      </c>
      <c r="B9693" t="s">
        <v>15</v>
      </c>
      <c r="C9693">
        <v>39.1</v>
      </c>
      <c r="D9693">
        <v>147</v>
      </c>
      <c r="E9693">
        <v>89</v>
      </c>
      <c r="F9693">
        <v>281.7</v>
      </c>
      <c r="G9693">
        <v>192.4</v>
      </c>
      <c r="H9693">
        <v>55</v>
      </c>
      <c r="I9693">
        <v>1</v>
      </c>
      <c r="J9693" t="s">
        <v>16</v>
      </c>
      <c r="K9693" t="s">
        <v>17</v>
      </c>
      <c r="L9693" t="s">
        <v>18</v>
      </c>
      <c r="M9693">
        <v>8.1</v>
      </c>
      <c r="N9693">
        <v>16220.84</v>
      </c>
      <c r="O9693" t="s">
        <v>19</v>
      </c>
      <c r="P9693" t="str">
        <f t="shared" ref="P9693:P9694" si="5211">IF(A9690&lt;30,"18-29",IF(A9690&lt;45,"30-44",IF(A9690&lt;60,"45-59",IF(A9690&lt;75,"60-74","75+"))))</f>
        <v>45-59</v>
      </c>
      <c r="Q9693" t="str">
        <f>IF(PatientData[[#This Row],[bmi]]&lt;18.5,"Underweight",
IF(PatientData[[#This Row],[bmi]]&lt;25,"Normal",
IF(PatientData[[#This Row],[bmi]]&lt;30,"Overweight","Obese")))</f>
        <v>Obese</v>
      </c>
      <c r="R9693" t="str">
        <f t="shared" si="5195"/>
        <v>High BP</v>
      </c>
      <c r="S9693" t="str">
        <f t="shared" si="5196"/>
        <v>High Cost</v>
      </c>
    </row>
    <row r="9694" spans="1:19" x14ac:dyDescent="0.3">
      <c r="A9694">
        <v>65</v>
      </c>
      <c r="B9694" t="s">
        <v>15</v>
      </c>
      <c r="C9694">
        <v>28.5</v>
      </c>
      <c r="D9694">
        <v>121</v>
      </c>
      <c r="E9694">
        <v>76</v>
      </c>
      <c r="F9694">
        <v>225</v>
      </c>
      <c r="G9694">
        <v>164</v>
      </c>
      <c r="H9694">
        <v>95</v>
      </c>
      <c r="I9694">
        <v>0</v>
      </c>
      <c r="J9694" t="s">
        <v>16</v>
      </c>
      <c r="K9694" t="s">
        <v>17</v>
      </c>
      <c r="L9694" t="s">
        <v>18</v>
      </c>
      <c r="M9694">
        <v>7.3</v>
      </c>
      <c r="N9694">
        <v>14344.57</v>
      </c>
      <c r="O9694" t="s">
        <v>19</v>
      </c>
      <c r="P9694" t="str">
        <f t="shared" si="5211"/>
        <v>30-44</v>
      </c>
      <c r="Q9694" t="str">
        <f>IF(PatientData[[#This Row],[bmi]]&lt;18.5,"Underweight",
IF(PatientData[[#This Row],[bmi]]&lt;25,"Normal",
IF(PatientData[[#This Row],[bmi]]&lt;30,"Overweight","Obese")))</f>
        <v>Overweight</v>
      </c>
      <c r="R9694" t="str">
        <f t="shared" si="5195"/>
        <v>High BP</v>
      </c>
      <c r="S9694" t="str">
        <f t="shared" si="5196"/>
        <v>Normal Cost</v>
      </c>
    </row>
    <row r="9695" spans="1:19" x14ac:dyDescent="0.3">
      <c r="A9695">
        <v>89</v>
      </c>
      <c r="B9695" t="s">
        <v>20</v>
      </c>
      <c r="C9695">
        <v>39.200000000000003</v>
      </c>
      <c r="D9695">
        <v>149</v>
      </c>
      <c r="E9695">
        <v>90</v>
      </c>
      <c r="F9695">
        <v>265.8</v>
      </c>
      <c r="G9695">
        <v>147</v>
      </c>
      <c r="H9695">
        <v>58</v>
      </c>
      <c r="I9695">
        <v>0</v>
      </c>
      <c r="J9695" t="s">
        <v>16</v>
      </c>
      <c r="K9695" t="s">
        <v>26</v>
      </c>
      <c r="L9695" t="s">
        <v>18</v>
      </c>
      <c r="M9695">
        <v>15.8</v>
      </c>
      <c r="N9695">
        <v>30666.880000000001</v>
      </c>
      <c r="O9695" t="s">
        <v>19</v>
      </c>
      <c r="P9695" t="str">
        <f t="shared" ref="P9695" si="5212">IF(A9695&lt;30,"18-29",IF(A9695&lt;45,"30-44",IF(A9695&lt;60,"45-59",IF(A9695&lt;75,"60-74","75+"))))</f>
        <v>75+</v>
      </c>
      <c r="Q9695" t="str">
        <f>IF(PatientData[[#This Row],[bmi]]&lt;18.5,"Underweight",
IF(PatientData[[#This Row],[bmi]]&lt;25,"Normal",
IF(PatientData[[#This Row],[bmi]]&lt;30,"Overweight","Obese")))</f>
        <v>Obese</v>
      </c>
      <c r="R9695" t="str">
        <f t="shared" si="5195"/>
        <v>High BP</v>
      </c>
      <c r="S9695" t="str">
        <f t="shared" si="5196"/>
        <v>High Cost</v>
      </c>
    </row>
    <row r="9696" spans="1:19" x14ac:dyDescent="0.3">
      <c r="A9696">
        <v>85</v>
      </c>
      <c r="B9696" t="s">
        <v>15</v>
      </c>
      <c r="C9696">
        <v>33</v>
      </c>
      <c r="D9696">
        <v>232</v>
      </c>
      <c r="E9696">
        <v>129</v>
      </c>
      <c r="F9696">
        <v>227.8</v>
      </c>
      <c r="G9696">
        <v>115</v>
      </c>
      <c r="H9696">
        <v>86</v>
      </c>
      <c r="I9696">
        <v>1</v>
      </c>
      <c r="J9696" t="s">
        <v>27</v>
      </c>
      <c r="K9696" t="s">
        <v>21</v>
      </c>
      <c r="L9696" t="s">
        <v>25</v>
      </c>
      <c r="M9696">
        <v>6</v>
      </c>
      <c r="N9696">
        <v>14024.67</v>
      </c>
      <c r="O9696" t="s">
        <v>19</v>
      </c>
      <c r="P9696" t="str">
        <f t="shared" ref="P9696" si="5213">IF(A9693&lt;30,"18-29",IF(A9693&lt;45,"30-44",IF(A9693&lt;60,"45-59",IF(A9693&lt;75,"60-74","75+"))))</f>
        <v>75+</v>
      </c>
      <c r="Q9696" t="str">
        <f>IF(PatientData[[#This Row],[bmi]]&lt;18.5,"Underweight",
IF(PatientData[[#This Row],[bmi]]&lt;25,"Normal",
IF(PatientData[[#This Row],[bmi]]&lt;30,"Overweight","Obese")))</f>
        <v>Obese</v>
      </c>
      <c r="R9696" t="str">
        <f t="shared" si="5195"/>
        <v>High BP</v>
      </c>
      <c r="S9696" t="str">
        <f t="shared" si="5196"/>
        <v>Normal Cost</v>
      </c>
    </row>
    <row r="9697" spans="1:19" x14ac:dyDescent="0.3">
      <c r="A9697">
        <v>85</v>
      </c>
      <c r="B9697" t="s">
        <v>20</v>
      </c>
      <c r="C9697">
        <v>39.200000000000003</v>
      </c>
      <c r="D9697">
        <v>131</v>
      </c>
      <c r="E9697">
        <v>76</v>
      </c>
      <c r="F9697">
        <v>270.3</v>
      </c>
      <c r="G9697">
        <v>143.80000000000001</v>
      </c>
      <c r="H9697">
        <v>72</v>
      </c>
      <c r="I9697">
        <v>2</v>
      </c>
      <c r="J9697" t="s">
        <v>27</v>
      </c>
      <c r="K9697" t="s">
        <v>21</v>
      </c>
      <c r="L9697" t="s">
        <v>25</v>
      </c>
      <c r="M9697">
        <v>4.5</v>
      </c>
      <c r="N9697">
        <v>10217.41</v>
      </c>
      <c r="O9697" t="s">
        <v>19</v>
      </c>
      <c r="P9697" t="str">
        <f t="shared" ref="P9697" si="5214">IF(A9697&lt;30,"18-29",IF(A9697&lt;45,"30-44",IF(A9697&lt;60,"45-59",IF(A9697&lt;75,"60-74","75+"))))</f>
        <v>75+</v>
      </c>
      <c r="Q9697" t="str">
        <f>IF(PatientData[[#This Row],[bmi]]&lt;18.5,"Underweight",
IF(PatientData[[#This Row],[bmi]]&lt;25,"Normal",
IF(PatientData[[#This Row],[bmi]]&lt;30,"Overweight","Obese")))</f>
        <v>Obese</v>
      </c>
      <c r="R9697" t="str">
        <f t="shared" si="5195"/>
        <v>High BP</v>
      </c>
      <c r="S9697" t="str">
        <f t="shared" si="5196"/>
        <v>Normal Cost</v>
      </c>
    </row>
    <row r="9698" spans="1:19" x14ac:dyDescent="0.3">
      <c r="A9698">
        <v>60</v>
      </c>
      <c r="B9698" t="s">
        <v>15</v>
      </c>
      <c r="C9698">
        <v>27.3</v>
      </c>
      <c r="D9698">
        <v>133</v>
      </c>
      <c r="E9698">
        <v>80</v>
      </c>
      <c r="F9698">
        <v>211.2</v>
      </c>
      <c r="G9698">
        <v>124.9</v>
      </c>
      <c r="H9698">
        <v>85</v>
      </c>
      <c r="I9698">
        <v>0</v>
      </c>
      <c r="J9698" t="s">
        <v>24</v>
      </c>
      <c r="K9698" t="s">
        <v>17</v>
      </c>
      <c r="L9698" t="s">
        <v>25</v>
      </c>
      <c r="M9698">
        <v>6.1</v>
      </c>
      <c r="N9698">
        <v>12873.81</v>
      </c>
      <c r="O9698" t="s">
        <v>19</v>
      </c>
      <c r="P9698" t="str">
        <f t="shared" ref="P9698" si="5215">IF(A9695&lt;30,"18-29",IF(A9695&lt;45,"30-44",IF(A9695&lt;60,"45-59",IF(A9695&lt;75,"60-74","75+"))))</f>
        <v>75+</v>
      </c>
      <c r="Q9698" t="str">
        <f>IF(PatientData[[#This Row],[bmi]]&lt;18.5,"Underweight",
IF(PatientData[[#This Row],[bmi]]&lt;25,"Normal",
IF(PatientData[[#This Row],[bmi]]&lt;30,"Overweight","Obese")))</f>
        <v>Overweight</v>
      </c>
      <c r="R9698" t="str">
        <f t="shared" si="5195"/>
        <v>High BP</v>
      </c>
      <c r="S9698" t="str">
        <f t="shared" si="5196"/>
        <v>Normal Cost</v>
      </c>
    </row>
    <row r="9699" spans="1:19" x14ac:dyDescent="0.3">
      <c r="A9699">
        <v>51</v>
      </c>
      <c r="B9699" t="s">
        <v>20</v>
      </c>
      <c r="C9699">
        <v>39.200000000000003</v>
      </c>
      <c r="D9699">
        <v>120</v>
      </c>
      <c r="E9699">
        <v>75</v>
      </c>
      <c r="F9699">
        <v>256.8</v>
      </c>
      <c r="G9699">
        <v>162.69999999999999</v>
      </c>
      <c r="H9699">
        <v>79</v>
      </c>
      <c r="I9699">
        <v>2</v>
      </c>
      <c r="J9699" t="s">
        <v>16</v>
      </c>
      <c r="K9699" t="s">
        <v>17</v>
      </c>
      <c r="L9699" t="s">
        <v>25</v>
      </c>
      <c r="M9699">
        <v>15.2</v>
      </c>
      <c r="N9699">
        <v>29376.71</v>
      </c>
      <c r="O9699" t="s">
        <v>19</v>
      </c>
      <c r="P9699" t="str">
        <f t="shared" ref="P9699:P9702" si="5216">IF(A9699&lt;30,"18-29",IF(A9699&lt;45,"30-44",IF(A9699&lt;60,"45-59",IF(A9699&lt;75,"60-74","75+"))))</f>
        <v>45-59</v>
      </c>
      <c r="Q9699" t="str">
        <f>IF(PatientData[[#This Row],[bmi]]&lt;18.5,"Underweight",
IF(PatientData[[#This Row],[bmi]]&lt;25,"Normal",
IF(PatientData[[#This Row],[bmi]]&lt;30,"Overweight","Obese")))</f>
        <v>Obese</v>
      </c>
      <c r="R9699" t="str">
        <f t="shared" si="5195"/>
        <v>High BP</v>
      </c>
      <c r="S9699" t="str">
        <f t="shared" si="5196"/>
        <v>High Cost</v>
      </c>
    </row>
    <row r="9700" spans="1:19" x14ac:dyDescent="0.3">
      <c r="A9700">
        <v>42</v>
      </c>
      <c r="B9700" t="s">
        <v>20</v>
      </c>
      <c r="C9700">
        <v>39.200000000000003</v>
      </c>
      <c r="D9700">
        <v>116</v>
      </c>
      <c r="E9700">
        <v>72</v>
      </c>
      <c r="F9700">
        <v>221.5</v>
      </c>
      <c r="G9700">
        <v>119.9</v>
      </c>
      <c r="H9700">
        <v>98</v>
      </c>
      <c r="I9700">
        <v>2</v>
      </c>
      <c r="J9700" t="s">
        <v>27</v>
      </c>
      <c r="K9700" t="s">
        <v>28</v>
      </c>
      <c r="L9700" t="s">
        <v>25</v>
      </c>
      <c r="M9700">
        <v>3.8</v>
      </c>
      <c r="N9700">
        <v>11221.24</v>
      </c>
      <c r="O9700" t="s">
        <v>19</v>
      </c>
      <c r="P9700" t="str">
        <f t="shared" si="5216"/>
        <v>30-44</v>
      </c>
      <c r="Q9700" t="str">
        <f>IF(PatientData[[#This Row],[bmi]]&lt;18.5,"Underweight",
IF(PatientData[[#This Row],[bmi]]&lt;25,"Normal",
IF(PatientData[[#This Row],[bmi]]&lt;30,"Overweight","Obese")))</f>
        <v>Obese</v>
      </c>
      <c r="R9700" t="str">
        <f t="shared" si="5195"/>
        <v>Normal BP</v>
      </c>
      <c r="S9700" t="str">
        <f t="shared" si="5196"/>
        <v>Normal Cost</v>
      </c>
    </row>
    <row r="9701" spans="1:19" x14ac:dyDescent="0.3">
      <c r="A9701">
        <v>66</v>
      </c>
      <c r="B9701" t="s">
        <v>20</v>
      </c>
      <c r="C9701">
        <v>39.200000000000003</v>
      </c>
      <c r="D9701">
        <v>126</v>
      </c>
      <c r="E9701">
        <v>85</v>
      </c>
      <c r="F9701">
        <v>258.7</v>
      </c>
      <c r="G9701">
        <v>106.4</v>
      </c>
      <c r="H9701">
        <v>72</v>
      </c>
      <c r="I9701">
        <v>0</v>
      </c>
      <c r="J9701" t="s">
        <v>27</v>
      </c>
      <c r="K9701" t="s">
        <v>26</v>
      </c>
      <c r="L9701" t="s">
        <v>22</v>
      </c>
      <c r="M9701">
        <v>7.8</v>
      </c>
      <c r="N9701">
        <v>11796.32</v>
      </c>
      <c r="O9701" t="s">
        <v>19</v>
      </c>
      <c r="P9701" t="str">
        <f t="shared" si="5216"/>
        <v>60-74</v>
      </c>
      <c r="Q9701" t="str">
        <f>IF(PatientData[[#This Row],[bmi]]&lt;18.5,"Underweight",
IF(PatientData[[#This Row],[bmi]]&lt;25,"Normal",
IF(PatientData[[#This Row],[bmi]]&lt;30,"Overweight","Obese")))</f>
        <v>Obese</v>
      </c>
      <c r="R9701" t="str">
        <f t="shared" si="5195"/>
        <v>High BP</v>
      </c>
      <c r="S9701" t="str">
        <f t="shared" si="5196"/>
        <v>Normal Cost</v>
      </c>
    </row>
    <row r="9702" spans="1:19" x14ac:dyDescent="0.3">
      <c r="A9702">
        <v>55</v>
      </c>
      <c r="B9702" t="s">
        <v>20</v>
      </c>
      <c r="C9702">
        <v>39.200000000000003</v>
      </c>
      <c r="D9702">
        <v>138</v>
      </c>
      <c r="E9702">
        <v>77</v>
      </c>
      <c r="F9702">
        <v>243.2</v>
      </c>
      <c r="G9702">
        <v>115.8</v>
      </c>
      <c r="H9702">
        <v>80</v>
      </c>
      <c r="I9702">
        <v>2</v>
      </c>
      <c r="J9702" t="s">
        <v>24</v>
      </c>
      <c r="K9702" t="s">
        <v>26</v>
      </c>
      <c r="L9702" t="s">
        <v>18</v>
      </c>
      <c r="M9702">
        <v>5.4</v>
      </c>
      <c r="N9702">
        <v>10485.530000000001</v>
      </c>
      <c r="O9702" t="s">
        <v>19</v>
      </c>
      <c r="P9702" t="str">
        <f t="shared" si="5216"/>
        <v>45-59</v>
      </c>
      <c r="Q9702" t="str">
        <f>IF(PatientData[[#This Row],[bmi]]&lt;18.5,"Underweight",
IF(PatientData[[#This Row],[bmi]]&lt;25,"Normal",
IF(PatientData[[#This Row],[bmi]]&lt;30,"Overweight","Obese")))</f>
        <v>Obese</v>
      </c>
      <c r="R9702" t="str">
        <f t="shared" si="5195"/>
        <v>High BP</v>
      </c>
      <c r="S9702" t="str">
        <f t="shared" si="5196"/>
        <v>Normal Cost</v>
      </c>
    </row>
    <row r="9703" spans="1:19" x14ac:dyDescent="0.3">
      <c r="A9703">
        <v>53</v>
      </c>
      <c r="B9703" t="s">
        <v>15</v>
      </c>
      <c r="C9703">
        <v>32.200000000000003</v>
      </c>
      <c r="D9703">
        <v>128</v>
      </c>
      <c r="E9703">
        <v>81</v>
      </c>
      <c r="F9703">
        <v>233.5</v>
      </c>
      <c r="G9703">
        <v>153.80000000000001</v>
      </c>
      <c r="H9703">
        <v>67</v>
      </c>
      <c r="I9703">
        <v>1</v>
      </c>
      <c r="J9703" t="s">
        <v>24</v>
      </c>
      <c r="K9703" t="s">
        <v>17</v>
      </c>
      <c r="L9703" t="s">
        <v>25</v>
      </c>
      <c r="M9703">
        <v>9.3000000000000007</v>
      </c>
      <c r="N9703">
        <v>11434.07</v>
      </c>
      <c r="O9703" t="s">
        <v>19</v>
      </c>
      <c r="P9703" t="str">
        <f t="shared" ref="P9703" si="5217">IF(A9700&lt;30,"18-29",IF(A9700&lt;45,"30-44",IF(A9700&lt;60,"45-59",IF(A9700&lt;75,"60-74","75+"))))</f>
        <v>30-44</v>
      </c>
      <c r="Q9703" t="str">
        <f>IF(PatientData[[#This Row],[bmi]]&lt;18.5,"Underweight",
IF(PatientData[[#This Row],[bmi]]&lt;25,"Normal",
IF(PatientData[[#This Row],[bmi]]&lt;30,"Overweight","Obese")))</f>
        <v>Obese</v>
      </c>
      <c r="R9703" t="str">
        <f t="shared" si="5195"/>
        <v>High BP</v>
      </c>
      <c r="S9703" t="str">
        <f t="shared" si="5196"/>
        <v>Normal Cost</v>
      </c>
    </row>
    <row r="9704" spans="1:19" x14ac:dyDescent="0.3">
      <c r="A9704">
        <v>75</v>
      </c>
      <c r="B9704" t="s">
        <v>20</v>
      </c>
      <c r="C9704">
        <v>39.299999999999997</v>
      </c>
      <c r="D9704">
        <v>127</v>
      </c>
      <c r="E9704">
        <v>76</v>
      </c>
      <c r="F9704">
        <v>259.5</v>
      </c>
      <c r="G9704">
        <v>121.1</v>
      </c>
      <c r="H9704">
        <v>83</v>
      </c>
      <c r="I9704">
        <v>3</v>
      </c>
      <c r="J9704" t="s">
        <v>24</v>
      </c>
      <c r="K9704" t="s">
        <v>26</v>
      </c>
      <c r="L9704" t="s">
        <v>25</v>
      </c>
      <c r="M9704">
        <v>8.1</v>
      </c>
      <c r="N9704">
        <v>10916.15</v>
      </c>
      <c r="O9704" t="s">
        <v>19</v>
      </c>
      <c r="P9704" t="str">
        <f t="shared" ref="P9704:P9705" si="5218">IF(A9704&lt;30,"18-29",IF(A9704&lt;45,"30-44",IF(A9704&lt;60,"45-59",IF(A9704&lt;75,"60-74","75+"))))</f>
        <v>75+</v>
      </c>
      <c r="Q9704" t="str">
        <f>IF(PatientData[[#This Row],[bmi]]&lt;18.5,"Underweight",
IF(PatientData[[#This Row],[bmi]]&lt;25,"Normal",
IF(PatientData[[#This Row],[bmi]]&lt;30,"Overweight","Obese")))</f>
        <v>Obese</v>
      </c>
      <c r="R9704" t="str">
        <f t="shared" si="5195"/>
        <v>High BP</v>
      </c>
      <c r="S9704" t="str">
        <f t="shared" si="5196"/>
        <v>Normal Cost</v>
      </c>
    </row>
    <row r="9705" spans="1:19" x14ac:dyDescent="0.3">
      <c r="A9705">
        <v>90</v>
      </c>
      <c r="B9705" t="s">
        <v>20</v>
      </c>
      <c r="C9705">
        <v>39.299999999999997</v>
      </c>
      <c r="D9705">
        <v>141</v>
      </c>
      <c r="E9705">
        <v>83</v>
      </c>
      <c r="F9705">
        <v>273.5</v>
      </c>
      <c r="G9705">
        <v>103.8</v>
      </c>
      <c r="H9705">
        <v>59</v>
      </c>
      <c r="I9705">
        <v>1</v>
      </c>
      <c r="J9705" t="s">
        <v>27</v>
      </c>
      <c r="K9705" t="s">
        <v>21</v>
      </c>
      <c r="L9705" t="s">
        <v>25</v>
      </c>
      <c r="M9705">
        <v>8.6</v>
      </c>
      <c r="N9705">
        <v>16316.66</v>
      </c>
      <c r="O9705" t="s">
        <v>19</v>
      </c>
      <c r="P9705" t="str">
        <f t="shared" si="5218"/>
        <v>75+</v>
      </c>
      <c r="Q9705" t="str">
        <f>IF(PatientData[[#This Row],[bmi]]&lt;18.5,"Underweight",
IF(PatientData[[#This Row],[bmi]]&lt;25,"Normal",
IF(PatientData[[#This Row],[bmi]]&lt;30,"Overweight","Obese")))</f>
        <v>Obese</v>
      </c>
      <c r="R9705" t="str">
        <f t="shared" si="5195"/>
        <v>High BP</v>
      </c>
      <c r="S9705" t="str">
        <f t="shared" si="5196"/>
        <v>High Cost</v>
      </c>
    </row>
    <row r="9706" spans="1:19" x14ac:dyDescent="0.3">
      <c r="A9706">
        <v>70</v>
      </c>
      <c r="B9706" t="s">
        <v>15</v>
      </c>
      <c r="C9706">
        <v>12</v>
      </c>
      <c r="D9706">
        <v>114</v>
      </c>
      <c r="E9706">
        <v>64</v>
      </c>
      <c r="F9706">
        <v>277.10000000000002</v>
      </c>
      <c r="G9706">
        <v>100</v>
      </c>
      <c r="H9706">
        <v>64</v>
      </c>
      <c r="I9706">
        <v>0</v>
      </c>
      <c r="J9706" t="s">
        <v>27</v>
      </c>
      <c r="K9706" t="s">
        <v>26</v>
      </c>
      <c r="L9706" t="s">
        <v>22</v>
      </c>
      <c r="M9706">
        <v>5.0999999999999996</v>
      </c>
      <c r="N9706">
        <v>8195.34</v>
      </c>
      <c r="O9706" t="s">
        <v>19</v>
      </c>
      <c r="P9706" t="str">
        <f t="shared" ref="P9706:P9710" si="5219">IF(A9703&lt;30,"18-29",IF(A9703&lt;45,"30-44",IF(A9703&lt;60,"45-59",IF(A9703&lt;75,"60-74","75+"))))</f>
        <v>45-59</v>
      </c>
      <c r="Q9706" t="str">
        <f>IF(PatientData[[#This Row],[bmi]]&lt;18.5,"Underweight",
IF(PatientData[[#This Row],[bmi]]&lt;25,"Normal",
IF(PatientData[[#This Row],[bmi]]&lt;30,"Overweight","Obese")))</f>
        <v>Underweight</v>
      </c>
      <c r="R9706" t="str">
        <f t="shared" si="5195"/>
        <v>Normal BP</v>
      </c>
      <c r="S9706" t="str">
        <f t="shared" si="5196"/>
        <v>Normal Cost</v>
      </c>
    </row>
    <row r="9707" spans="1:19" x14ac:dyDescent="0.3">
      <c r="A9707">
        <v>66</v>
      </c>
      <c r="B9707" t="s">
        <v>15</v>
      </c>
      <c r="C9707">
        <v>27.8</v>
      </c>
      <c r="D9707">
        <v>124</v>
      </c>
      <c r="E9707">
        <v>77</v>
      </c>
      <c r="F9707">
        <v>228.7</v>
      </c>
      <c r="G9707">
        <v>80.7</v>
      </c>
      <c r="H9707">
        <v>71</v>
      </c>
      <c r="I9707">
        <v>1</v>
      </c>
      <c r="J9707" t="s">
        <v>24</v>
      </c>
      <c r="K9707" t="s">
        <v>28</v>
      </c>
      <c r="L9707" t="s">
        <v>25</v>
      </c>
      <c r="M9707">
        <v>8.3000000000000007</v>
      </c>
      <c r="N9707">
        <v>16880.97</v>
      </c>
      <c r="O9707" t="s">
        <v>19</v>
      </c>
      <c r="P9707" t="str">
        <f t="shared" si="5219"/>
        <v>75+</v>
      </c>
      <c r="Q9707" t="str">
        <f>IF(PatientData[[#This Row],[bmi]]&lt;18.5,"Underweight",
IF(PatientData[[#This Row],[bmi]]&lt;25,"Normal",
IF(PatientData[[#This Row],[bmi]]&lt;30,"Overweight","Obese")))</f>
        <v>Overweight</v>
      </c>
      <c r="R9707" t="str">
        <f t="shared" si="5195"/>
        <v>High BP</v>
      </c>
      <c r="S9707" t="str">
        <f t="shared" si="5196"/>
        <v>High Cost</v>
      </c>
    </row>
    <row r="9708" spans="1:19" x14ac:dyDescent="0.3">
      <c r="A9708">
        <v>50</v>
      </c>
      <c r="B9708" t="s">
        <v>15</v>
      </c>
      <c r="C9708">
        <v>29</v>
      </c>
      <c r="D9708">
        <v>103</v>
      </c>
      <c r="E9708">
        <v>61</v>
      </c>
      <c r="F9708">
        <v>228.1</v>
      </c>
      <c r="G9708">
        <v>129.9</v>
      </c>
      <c r="H9708">
        <v>91</v>
      </c>
      <c r="I9708">
        <v>4</v>
      </c>
      <c r="J9708" t="s">
        <v>16</v>
      </c>
      <c r="K9708" t="s">
        <v>26</v>
      </c>
      <c r="L9708" t="s">
        <v>25</v>
      </c>
      <c r="M9708">
        <v>5.4</v>
      </c>
      <c r="N9708">
        <v>11718.46</v>
      </c>
      <c r="O9708" t="s">
        <v>19</v>
      </c>
      <c r="P9708" t="str">
        <f t="shared" si="5219"/>
        <v>75+</v>
      </c>
      <c r="Q9708" t="str">
        <f>IF(PatientData[[#This Row],[bmi]]&lt;18.5,"Underweight",
IF(PatientData[[#This Row],[bmi]]&lt;25,"Normal",
IF(PatientData[[#This Row],[bmi]]&lt;30,"Overweight","Obese")))</f>
        <v>Overweight</v>
      </c>
      <c r="R9708" t="str">
        <f t="shared" si="5195"/>
        <v>Normal BP</v>
      </c>
      <c r="S9708" t="str">
        <f t="shared" si="5196"/>
        <v>Normal Cost</v>
      </c>
    </row>
    <row r="9709" spans="1:19" x14ac:dyDescent="0.3">
      <c r="A9709">
        <v>60</v>
      </c>
      <c r="B9709" t="s">
        <v>15</v>
      </c>
      <c r="C9709">
        <v>20.2</v>
      </c>
      <c r="D9709">
        <v>122</v>
      </c>
      <c r="E9709">
        <v>76</v>
      </c>
      <c r="F9709">
        <v>195.2</v>
      </c>
      <c r="G9709">
        <v>120.9</v>
      </c>
      <c r="H9709">
        <v>61</v>
      </c>
      <c r="I9709">
        <v>2</v>
      </c>
      <c r="J9709" t="s">
        <v>24</v>
      </c>
      <c r="K9709" t="s">
        <v>17</v>
      </c>
      <c r="L9709" t="s">
        <v>25</v>
      </c>
      <c r="M9709">
        <v>4.8</v>
      </c>
      <c r="N9709">
        <v>9371.2900000000009</v>
      </c>
      <c r="O9709" t="s">
        <v>19</v>
      </c>
      <c r="P9709" t="str">
        <f t="shared" si="5219"/>
        <v>60-74</v>
      </c>
      <c r="Q9709" t="str">
        <f>IF(PatientData[[#This Row],[bmi]]&lt;18.5,"Underweight",
IF(PatientData[[#This Row],[bmi]]&lt;25,"Normal",
IF(PatientData[[#This Row],[bmi]]&lt;30,"Overweight","Obese")))</f>
        <v>Normal</v>
      </c>
      <c r="R9709" t="str">
        <f t="shared" si="5195"/>
        <v>High BP</v>
      </c>
      <c r="S9709" t="str">
        <f t="shared" si="5196"/>
        <v>Normal Cost</v>
      </c>
    </row>
    <row r="9710" spans="1:19" x14ac:dyDescent="0.3">
      <c r="A9710">
        <v>45</v>
      </c>
      <c r="B9710" t="s">
        <v>15</v>
      </c>
      <c r="C9710">
        <v>10.7</v>
      </c>
      <c r="D9710">
        <v>115</v>
      </c>
      <c r="E9710">
        <v>60</v>
      </c>
      <c r="F9710">
        <v>247.8</v>
      </c>
      <c r="G9710">
        <v>92.9</v>
      </c>
      <c r="H9710">
        <v>85</v>
      </c>
      <c r="I9710">
        <v>0</v>
      </c>
      <c r="J9710" t="s">
        <v>16</v>
      </c>
      <c r="K9710" t="s">
        <v>28</v>
      </c>
      <c r="L9710" t="s">
        <v>25</v>
      </c>
      <c r="M9710">
        <v>7.4</v>
      </c>
      <c r="N9710">
        <v>17050.12</v>
      </c>
      <c r="O9710" t="s">
        <v>19</v>
      </c>
      <c r="P9710" t="str">
        <f t="shared" si="5219"/>
        <v>60-74</v>
      </c>
      <c r="Q9710" t="str">
        <f>IF(PatientData[[#This Row],[bmi]]&lt;18.5,"Underweight",
IF(PatientData[[#This Row],[bmi]]&lt;25,"Normal",
IF(PatientData[[#This Row],[bmi]]&lt;30,"Overweight","Obese")))</f>
        <v>Underweight</v>
      </c>
      <c r="R9710" t="str">
        <f t="shared" si="5195"/>
        <v>Normal BP</v>
      </c>
      <c r="S9710" t="str">
        <f t="shared" si="5196"/>
        <v>High Cost</v>
      </c>
    </row>
    <row r="9711" spans="1:19" x14ac:dyDescent="0.3">
      <c r="A9711">
        <v>63</v>
      </c>
      <c r="B9711" t="s">
        <v>20</v>
      </c>
      <c r="C9711">
        <v>39.299999999999997</v>
      </c>
      <c r="D9711">
        <v>132</v>
      </c>
      <c r="E9711">
        <v>80</v>
      </c>
      <c r="F9711">
        <v>298.39999999999998</v>
      </c>
      <c r="G9711">
        <v>140.19999999999999</v>
      </c>
      <c r="H9711">
        <v>89</v>
      </c>
      <c r="I9711">
        <v>2</v>
      </c>
      <c r="J9711" t="s">
        <v>16</v>
      </c>
      <c r="K9711" t="s">
        <v>17</v>
      </c>
      <c r="L9711" t="s">
        <v>25</v>
      </c>
      <c r="M9711">
        <v>8.8000000000000007</v>
      </c>
      <c r="N9711">
        <v>16004.77</v>
      </c>
      <c r="O9711" t="s">
        <v>19</v>
      </c>
      <c r="P9711" t="str">
        <f t="shared" ref="P9711" si="5220">IF(A9711&lt;30,"18-29",IF(A9711&lt;45,"30-44",IF(A9711&lt;60,"45-59",IF(A9711&lt;75,"60-74","75+"))))</f>
        <v>60-74</v>
      </c>
      <c r="Q9711" t="str">
        <f>IF(PatientData[[#This Row],[bmi]]&lt;18.5,"Underweight",
IF(PatientData[[#This Row],[bmi]]&lt;25,"Normal",
IF(PatientData[[#This Row],[bmi]]&lt;30,"Overweight","Obese")))</f>
        <v>Obese</v>
      </c>
      <c r="R9711" t="str">
        <f t="shared" si="5195"/>
        <v>High BP</v>
      </c>
      <c r="S9711" t="str">
        <f t="shared" si="5196"/>
        <v>High Cost</v>
      </c>
    </row>
    <row r="9712" spans="1:19" x14ac:dyDescent="0.3">
      <c r="A9712">
        <v>61</v>
      </c>
      <c r="B9712" t="s">
        <v>15</v>
      </c>
      <c r="C9712">
        <v>28.1</v>
      </c>
      <c r="D9712">
        <v>137</v>
      </c>
      <c r="E9712">
        <v>77</v>
      </c>
      <c r="F9712">
        <v>244.6</v>
      </c>
      <c r="G9712">
        <v>168.6</v>
      </c>
      <c r="H9712">
        <v>84</v>
      </c>
      <c r="I9712">
        <v>2</v>
      </c>
      <c r="J9712" t="s">
        <v>16</v>
      </c>
      <c r="K9712" t="s">
        <v>17</v>
      </c>
      <c r="L9712" t="s">
        <v>22</v>
      </c>
      <c r="M9712">
        <v>5.9</v>
      </c>
      <c r="N9712">
        <v>12525.34</v>
      </c>
      <c r="O9712" t="s">
        <v>23</v>
      </c>
      <c r="P9712" t="str">
        <f t="shared" ref="P9712" si="5221">IF(A9709&lt;30,"18-29",IF(A9709&lt;45,"30-44",IF(A9709&lt;60,"45-59",IF(A9709&lt;75,"60-74","75+"))))</f>
        <v>60-74</v>
      </c>
      <c r="Q9712" t="str">
        <f>IF(PatientData[[#This Row],[bmi]]&lt;18.5,"Underweight",
IF(PatientData[[#This Row],[bmi]]&lt;25,"Normal",
IF(PatientData[[#This Row],[bmi]]&lt;30,"Overweight","Obese")))</f>
        <v>Overweight</v>
      </c>
      <c r="R9712" t="str">
        <f t="shared" si="5195"/>
        <v>High BP</v>
      </c>
      <c r="S9712" t="str">
        <f t="shared" si="5196"/>
        <v>Normal Cost</v>
      </c>
    </row>
    <row r="9713" spans="1:19" x14ac:dyDescent="0.3">
      <c r="A9713">
        <v>41</v>
      </c>
      <c r="B9713" t="s">
        <v>20</v>
      </c>
      <c r="C9713">
        <v>39.4</v>
      </c>
      <c r="D9713">
        <v>133</v>
      </c>
      <c r="E9713">
        <v>86</v>
      </c>
      <c r="F9713">
        <v>243.2</v>
      </c>
      <c r="G9713">
        <v>138.19999999999999</v>
      </c>
      <c r="H9713">
        <v>90</v>
      </c>
      <c r="I9713">
        <v>0</v>
      </c>
      <c r="J9713" t="s">
        <v>16</v>
      </c>
      <c r="K9713" t="s">
        <v>17</v>
      </c>
      <c r="L9713" t="s">
        <v>18</v>
      </c>
      <c r="M9713">
        <v>7.9</v>
      </c>
      <c r="N9713">
        <v>15324.5</v>
      </c>
      <c r="O9713" t="s">
        <v>19</v>
      </c>
      <c r="P9713" t="str">
        <f t="shared" ref="P9713" si="5222">IF(A9713&lt;30,"18-29",IF(A9713&lt;45,"30-44",IF(A9713&lt;60,"45-59",IF(A9713&lt;75,"60-74","75+"))))</f>
        <v>30-44</v>
      </c>
      <c r="Q9713" t="str">
        <f>IF(PatientData[[#This Row],[bmi]]&lt;18.5,"Underweight",
IF(PatientData[[#This Row],[bmi]]&lt;25,"Normal",
IF(PatientData[[#This Row],[bmi]]&lt;30,"Overweight","Obese")))</f>
        <v>Obese</v>
      </c>
      <c r="R9713" t="str">
        <f t="shared" si="5195"/>
        <v>High BP</v>
      </c>
      <c r="S9713" t="str">
        <f t="shared" si="5196"/>
        <v>High Cost</v>
      </c>
    </row>
    <row r="9714" spans="1:19" x14ac:dyDescent="0.3">
      <c r="A9714">
        <v>94</v>
      </c>
      <c r="B9714" t="s">
        <v>15</v>
      </c>
      <c r="C9714">
        <v>35.9</v>
      </c>
      <c r="D9714">
        <v>152</v>
      </c>
      <c r="E9714">
        <v>94</v>
      </c>
      <c r="F9714">
        <v>281.3</v>
      </c>
      <c r="G9714">
        <v>148.9</v>
      </c>
      <c r="H9714">
        <v>78</v>
      </c>
      <c r="I9714">
        <v>1</v>
      </c>
      <c r="J9714" t="s">
        <v>24</v>
      </c>
      <c r="K9714" t="s">
        <v>17</v>
      </c>
      <c r="L9714" t="s">
        <v>18</v>
      </c>
      <c r="M9714">
        <v>4.9000000000000004</v>
      </c>
      <c r="N9714">
        <v>7609.3</v>
      </c>
      <c r="O9714" t="s">
        <v>23</v>
      </c>
      <c r="P9714" t="str">
        <f t="shared" ref="P9714:P9716" si="5223">IF(A9711&lt;30,"18-29",IF(A9711&lt;45,"30-44",IF(A9711&lt;60,"45-59",IF(A9711&lt;75,"60-74","75+"))))</f>
        <v>60-74</v>
      </c>
      <c r="Q9714" t="str">
        <f>IF(PatientData[[#This Row],[bmi]]&lt;18.5,"Underweight",
IF(PatientData[[#This Row],[bmi]]&lt;25,"Normal",
IF(PatientData[[#This Row],[bmi]]&lt;30,"Overweight","Obese")))</f>
        <v>Obese</v>
      </c>
      <c r="R9714" t="str">
        <f t="shared" si="5195"/>
        <v>High BP</v>
      </c>
      <c r="S9714" t="str">
        <f t="shared" si="5196"/>
        <v>Normal Cost</v>
      </c>
    </row>
    <row r="9715" spans="1:19" x14ac:dyDescent="0.3">
      <c r="A9715">
        <v>53</v>
      </c>
      <c r="B9715" t="s">
        <v>15</v>
      </c>
      <c r="C9715">
        <v>26.6</v>
      </c>
      <c r="D9715">
        <v>109</v>
      </c>
      <c r="E9715">
        <v>69</v>
      </c>
      <c r="F9715">
        <v>240.8</v>
      </c>
      <c r="G9715">
        <v>80.599999999999994</v>
      </c>
      <c r="H9715">
        <v>97</v>
      </c>
      <c r="I9715">
        <v>3</v>
      </c>
      <c r="J9715" t="s">
        <v>16</v>
      </c>
      <c r="K9715" t="s">
        <v>26</v>
      </c>
      <c r="L9715" t="s">
        <v>22</v>
      </c>
      <c r="M9715">
        <v>5.7</v>
      </c>
      <c r="N9715">
        <v>12189.29</v>
      </c>
      <c r="O9715" t="s">
        <v>19</v>
      </c>
      <c r="P9715" t="str">
        <f t="shared" si="5223"/>
        <v>60-74</v>
      </c>
      <c r="Q9715" t="str">
        <f>IF(PatientData[[#This Row],[bmi]]&lt;18.5,"Underweight",
IF(PatientData[[#This Row],[bmi]]&lt;25,"Normal",
IF(PatientData[[#This Row],[bmi]]&lt;30,"Overweight","Obese")))</f>
        <v>Overweight</v>
      </c>
      <c r="R9715" t="str">
        <f t="shared" si="5195"/>
        <v>Normal BP</v>
      </c>
      <c r="S9715" t="str">
        <f t="shared" si="5196"/>
        <v>Normal Cost</v>
      </c>
    </row>
    <row r="9716" spans="1:19" x14ac:dyDescent="0.3">
      <c r="A9716">
        <v>84</v>
      </c>
      <c r="B9716" t="s">
        <v>15</v>
      </c>
      <c r="C9716">
        <v>12.8</v>
      </c>
      <c r="D9716">
        <v>125</v>
      </c>
      <c r="E9716">
        <v>71</v>
      </c>
      <c r="F9716">
        <v>239.8</v>
      </c>
      <c r="G9716">
        <v>105.8</v>
      </c>
      <c r="H9716">
        <v>75</v>
      </c>
      <c r="I9716">
        <v>0</v>
      </c>
      <c r="J9716" t="s">
        <v>24</v>
      </c>
      <c r="K9716" t="s">
        <v>28</v>
      </c>
      <c r="L9716" t="s">
        <v>18</v>
      </c>
      <c r="M9716">
        <v>3.1</v>
      </c>
      <c r="N9716">
        <v>8546.99</v>
      </c>
      <c r="O9716" t="s">
        <v>19</v>
      </c>
      <c r="P9716" t="str">
        <f t="shared" si="5223"/>
        <v>30-44</v>
      </c>
      <c r="Q9716" t="str">
        <f>IF(PatientData[[#This Row],[bmi]]&lt;18.5,"Underweight",
IF(PatientData[[#This Row],[bmi]]&lt;25,"Normal",
IF(PatientData[[#This Row],[bmi]]&lt;30,"Overweight","Obese")))</f>
        <v>Underweight</v>
      </c>
      <c r="R9716" t="str">
        <f t="shared" si="5195"/>
        <v>High BP</v>
      </c>
      <c r="S9716" t="str">
        <f t="shared" si="5196"/>
        <v>Normal Cost</v>
      </c>
    </row>
    <row r="9717" spans="1:19" x14ac:dyDescent="0.3">
      <c r="A9717">
        <v>83</v>
      </c>
      <c r="B9717" t="s">
        <v>20</v>
      </c>
      <c r="C9717">
        <v>39.4</v>
      </c>
      <c r="D9717">
        <v>145</v>
      </c>
      <c r="E9717">
        <v>82</v>
      </c>
      <c r="F9717">
        <v>300</v>
      </c>
      <c r="G9717">
        <v>101.8</v>
      </c>
      <c r="H9717">
        <v>72</v>
      </c>
      <c r="I9717">
        <v>0</v>
      </c>
      <c r="J9717" t="s">
        <v>27</v>
      </c>
      <c r="K9717" t="s">
        <v>26</v>
      </c>
      <c r="L9717" t="s">
        <v>25</v>
      </c>
      <c r="M9717">
        <v>4.8</v>
      </c>
      <c r="N9717">
        <v>10220.5</v>
      </c>
      <c r="O9717" t="s">
        <v>19</v>
      </c>
      <c r="P9717" t="str">
        <f t="shared" ref="P9717" si="5224">IF(A9717&lt;30,"18-29",IF(A9717&lt;45,"30-44",IF(A9717&lt;60,"45-59",IF(A9717&lt;75,"60-74","75+"))))</f>
        <v>75+</v>
      </c>
      <c r="Q9717" t="str">
        <f>IF(PatientData[[#This Row],[bmi]]&lt;18.5,"Underweight",
IF(PatientData[[#This Row],[bmi]]&lt;25,"Normal",
IF(PatientData[[#This Row],[bmi]]&lt;30,"Overweight","Obese")))</f>
        <v>Obese</v>
      </c>
      <c r="R9717" t="str">
        <f t="shared" si="5195"/>
        <v>High BP</v>
      </c>
      <c r="S9717" t="str">
        <f t="shared" si="5196"/>
        <v>Normal Cost</v>
      </c>
    </row>
    <row r="9718" spans="1:19" x14ac:dyDescent="0.3">
      <c r="A9718">
        <v>35</v>
      </c>
      <c r="B9718" t="s">
        <v>15</v>
      </c>
      <c r="C9718">
        <v>25.8</v>
      </c>
      <c r="D9718">
        <v>126</v>
      </c>
      <c r="E9718">
        <v>78</v>
      </c>
      <c r="F9718">
        <v>174.7</v>
      </c>
      <c r="G9718">
        <v>91.5</v>
      </c>
      <c r="H9718">
        <v>77</v>
      </c>
      <c r="I9718">
        <v>2</v>
      </c>
      <c r="J9718" t="s">
        <v>16</v>
      </c>
      <c r="K9718" t="s">
        <v>21</v>
      </c>
      <c r="L9718" t="s">
        <v>22</v>
      </c>
      <c r="M9718">
        <v>9</v>
      </c>
      <c r="N9718">
        <v>18345.86</v>
      </c>
      <c r="O9718" t="s">
        <v>19</v>
      </c>
      <c r="P9718" t="str">
        <f t="shared" ref="P9718:P9720" si="5225">IF(A9715&lt;30,"18-29",IF(A9715&lt;45,"30-44",IF(A9715&lt;60,"45-59",IF(A9715&lt;75,"60-74","75+"))))</f>
        <v>45-59</v>
      </c>
      <c r="Q9718" t="str">
        <f>IF(PatientData[[#This Row],[bmi]]&lt;18.5,"Underweight",
IF(PatientData[[#This Row],[bmi]]&lt;25,"Normal",
IF(PatientData[[#This Row],[bmi]]&lt;30,"Overweight","Obese")))</f>
        <v>Overweight</v>
      </c>
      <c r="R9718" t="str">
        <f t="shared" si="5195"/>
        <v>High BP</v>
      </c>
      <c r="S9718" t="str">
        <f t="shared" si="5196"/>
        <v>High Cost</v>
      </c>
    </row>
    <row r="9719" spans="1:19" x14ac:dyDescent="0.3">
      <c r="A9719">
        <v>59</v>
      </c>
      <c r="B9719" t="s">
        <v>15</v>
      </c>
      <c r="C9719">
        <v>26</v>
      </c>
      <c r="D9719">
        <v>139</v>
      </c>
      <c r="E9719">
        <v>84</v>
      </c>
      <c r="F9719">
        <v>215.1</v>
      </c>
      <c r="G9719">
        <v>122.8</v>
      </c>
      <c r="H9719">
        <v>82</v>
      </c>
      <c r="I9719">
        <v>1</v>
      </c>
      <c r="J9719" t="s">
        <v>27</v>
      </c>
      <c r="K9719" t="s">
        <v>21</v>
      </c>
      <c r="L9719" t="s">
        <v>25</v>
      </c>
      <c r="M9719">
        <v>5.5</v>
      </c>
      <c r="N9719">
        <v>12374.28</v>
      </c>
      <c r="O9719" t="s">
        <v>19</v>
      </c>
      <c r="P9719" t="str">
        <f t="shared" si="5225"/>
        <v>75+</v>
      </c>
      <c r="Q9719" t="str">
        <f>IF(PatientData[[#This Row],[bmi]]&lt;18.5,"Underweight",
IF(PatientData[[#This Row],[bmi]]&lt;25,"Normal",
IF(PatientData[[#This Row],[bmi]]&lt;30,"Overweight","Obese")))</f>
        <v>Overweight</v>
      </c>
      <c r="R9719" t="str">
        <f t="shared" si="5195"/>
        <v>High BP</v>
      </c>
      <c r="S9719" t="str">
        <f t="shared" si="5196"/>
        <v>Normal Cost</v>
      </c>
    </row>
    <row r="9720" spans="1:19" x14ac:dyDescent="0.3">
      <c r="A9720">
        <v>72</v>
      </c>
      <c r="B9720" t="s">
        <v>15</v>
      </c>
      <c r="C9720">
        <v>23.2</v>
      </c>
      <c r="D9720">
        <v>125</v>
      </c>
      <c r="E9720">
        <v>70</v>
      </c>
      <c r="F9720">
        <v>255.5</v>
      </c>
      <c r="G9720">
        <v>114.2</v>
      </c>
      <c r="H9720">
        <v>69</v>
      </c>
      <c r="I9720">
        <v>4</v>
      </c>
      <c r="J9720" t="s">
        <v>27</v>
      </c>
      <c r="K9720" t="s">
        <v>17</v>
      </c>
      <c r="L9720" t="s">
        <v>18</v>
      </c>
      <c r="M9720">
        <v>7.8</v>
      </c>
      <c r="N9720">
        <v>13826.13</v>
      </c>
      <c r="O9720" t="s">
        <v>19</v>
      </c>
      <c r="P9720" t="str">
        <f t="shared" si="5225"/>
        <v>75+</v>
      </c>
      <c r="Q9720" t="str">
        <f>IF(PatientData[[#This Row],[bmi]]&lt;18.5,"Underweight",
IF(PatientData[[#This Row],[bmi]]&lt;25,"Normal",
IF(PatientData[[#This Row],[bmi]]&lt;30,"Overweight","Obese")))</f>
        <v>Normal</v>
      </c>
      <c r="R9720" t="str">
        <f t="shared" si="5195"/>
        <v>High BP</v>
      </c>
      <c r="S9720" t="str">
        <f t="shared" si="5196"/>
        <v>Normal Cost</v>
      </c>
    </row>
    <row r="9721" spans="1:19" x14ac:dyDescent="0.3">
      <c r="A9721">
        <v>45</v>
      </c>
      <c r="B9721" t="s">
        <v>20</v>
      </c>
      <c r="C9721">
        <v>39.4</v>
      </c>
      <c r="D9721">
        <v>127</v>
      </c>
      <c r="E9721">
        <v>76</v>
      </c>
      <c r="F9721">
        <v>253.4</v>
      </c>
      <c r="G9721">
        <v>120.7</v>
      </c>
      <c r="H9721">
        <v>104</v>
      </c>
      <c r="I9721">
        <v>1</v>
      </c>
      <c r="J9721" t="s">
        <v>16</v>
      </c>
      <c r="K9721" t="s">
        <v>26</v>
      </c>
      <c r="L9721" t="s">
        <v>18</v>
      </c>
      <c r="M9721">
        <v>6.6</v>
      </c>
      <c r="N9721">
        <v>12966.85</v>
      </c>
      <c r="O9721" t="s">
        <v>19</v>
      </c>
      <c r="P9721" t="str">
        <f t="shared" ref="P9721:P9722" si="5226">IF(A9721&lt;30,"18-29",IF(A9721&lt;45,"30-44",IF(A9721&lt;60,"45-59",IF(A9721&lt;75,"60-74","75+"))))</f>
        <v>45-59</v>
      </c>
      <c r="Q9721" t="str">
        <f>IF(PatientData[[#This Row],[bmi]]&lt;18.5,"Underweight",
IF(PatientData[[#This Row],[bmi]]&lt;25,"Normal",
IF(PatientData[[#This Row],[bmi]]&lt;30,"Overweight","Obese")))</f>
        <v>Obese</v>
      </c>
      <c r="R9721" t="str">
        <f t="shared" si="5195"/>
        <v>High BP</v>
      </c>
      <c r="S9721" t="str">
        <f t="shared" si="5196"/>
        <v>Normal Cost</v>
      </c>
    </row>
    <row r="9722" spans="1:19" x14ac:dyDescent="0.3">
      <c r="A9722">
        <v>44</v>
      </c>
      <c r="B9722" t="s">
        <v>20</v>
      </c>
      <c r="C9722">
        <v>39.4</v>
      </c>
      <c r="D9722">
        <v>121</v>
      </c>
      <c r="E9722">
        <v>69</v>
      </c>
      <c r="F9722">
        <v>239.9</v>
      </c>
      <c r="G9722">
        <v>172.4</v>
      </c>
      <c r="H9722">
        <v>74</v>
      </c>
      <c r="I9722">
        <v>0</v>
      </c>
      <c r="J9722" t="s">
        <v>24</v>
      </c>
      <c r="K9722" t="s">
        <v>17</v>
      </c>
      <c r="L9722" t="s">
        <v>22</v>
      </c>
      <c r="M9722">
        <v>6.5</v>
      </c>
      <c r="N9722">
        <v>11571.21</v>
      </c>
      <c r="O9722" t="s">
        <v>19</v>
      </c>
      <c r="P9722" t="str">
        <f t="shared" si="5226"/>
        <v>30-44</v>
      </c>
      <c r="Q9722" t="str">
        <f>IF(PatientData[[#This Row],[bmi]]&lt;18.5,"Underweight",
IF(PatientData[[#This Row],[bmi]]&lt;25,"Normal",
IF(PatientData[[#This Row],[bmi]]&lt;30,"Overweight","Obese")))</f>
        <v>Obese</v>
      </c>
      <c r="R9722" t="str">
        <f t="shared" si="5195"/>
        <v>High BP</v>
      </c>
      <c r="S9722" t="str">
        <f t="shared" si="5196"/>
        <v>Normal Cost</v>
      </c>
    </row>
    <row r="9723" spans="1:19" x14ac:dyDescent="0.3">
      <c r="A9723">
        <v>56</v>
      </c>
      <c r="B9723" t="s">
        <v>15</v>
      </c>
      <c r="C9723">
        <v>26.3</v>
      </c>
      <c r="D9723">
        <v>111</v>
      </c>
      <c r="E9723">
        <v>65</v>
      </c>
      <c r="F9723">
        <v>209.9</v>
      </c>
      <c r="G9723">
        <v>83.8</v>
      </c>
      <c r="H9723">
        <v>70</v>
      </c>
      <c r="I9723">
        <v>1</v>
      </c>
      <c r="J9723" t="s">
        <v>16</v>
      </c>
      <c r="K9723" t="s">
        <v>21</v>
      </c>
      <c r="L9723" t="s">
        <v>18</v>
      </c>
      <c r="M9723">
        <v>8.5</v>
      </c>
      <c r="N9723">
        <v>16506.919999999998</v>
      </c>
      <c r="O9723" t="s">
        <v>19</v>
      </c>
      <c r="P9723" t="str">
        <f t="shared" ref="P9723" si="5227">IF(A9720&lt;30,"18-29",IF(A9720&lt;45,"30-44",IF(A9720&lt;60,"45-59",IF(A9720&lt;75,"60-74","75+"))))</f>
        <v>60-74</v>
      </c>
      <c r="Q9723" t="str">
        <f>IF(PatientData[[#This Row],[bmi]]&lt;18.5,"Underweight",
IF(PatientData[[#This Row],[bmi]]&lt;25,"Normal",
IF(PatientData[[#This Row],[bmi]]&lt;30,"Overweight","Obese")))</f>
        <v>Overweight</v>
      </c>
      <c r="R9723" t="str">
        <f t="shared" si="5195"/>
        <v>Normal BP</v>
      </c>
      <c r="S9723" t="str">
        <f t="shared" si="5196"/>
        <v>High Cost</v>
      </c>
    </row>
    <row r="9724" spans="1:19" x14ac:dyDescent="0.3">
      <c r="A9724">
        <v>61</v>
      </c>
      <c r="B9724" t="s">
        <v>20</v>
      </c>
      <c r="C9724">
        <v>39.4</v>
      </c>
      <c r="D9724">
        <v>119</v>
      </c>
      <c r="E9724">
        <v>74</v>
      </c>
      <c r="F9724">
        <v>243.5</v>
      </c>
      <c r="G9724">
        <v>151.1</v>
      </c>
      <c r="H9724">
        <v>108</v>
      </c>
      <c r="I9724">
        <v>0</v>
      </c>
      <c r="J9724" t="s">
        <v>16</v>
      </c>
      <c r="K9724" t="s">
        <v>21</v>
      </c>
      <c r="L9724" t="s">
        <v>25</v>
      </c>
      <c r="M9724">
        <v>8.4</v>
      </c>
      <c r="N9724">
        <v>21970.93</v>
      </c>
      <c r="O9724" t="s">
        <v>19</v>
      </c>
      <c r="P9724" t="str">
        <f t="shared" ref="P9724:P9725" si="5228">IF(A9724&lt;30,"18-29",IF(A9724&lt;45,"30-44",IF(A9724&lt;60,"45-59",IF(A9724&lt;75,"60-74","75+"))))</f>
        <v>60-74</v>
      </c>
      <c r="Q9724" t="str">
        <f>IF(PatientData[[#This Row],[bmi]]&lt;18.5,"Underweight",
IF(PatientData[[#This Row],[bmi]]&lt;25,"Normal",
IF(PatientData[[#This Row],[bmi]]&lt;30,"Overweight","Obese")))</f>
        <v>Obese</v>
      </c>
      <c r="R9724" t="str">
        <f t="shared" si="5195"/>
        <v>Normal BP</v>
      </c>
      <c r="S9724" t="str">
        <f t="shared" si="5196"/>
        <v>High Cost</v>
      </c>
    </row>
    <row r="9725" spans="1:19" x14ac:dyDescent="0.3">
      <c r="A9725">
        <v>69</v>
      </c>
      <c r="B9725" t="s">
        <v>20</v>
      </c>
      <c r="C9725">
        <v>39.5</v>
      </c>
      <c r="D9725">
        <v>132</v>
      </c>
      <c r="E9725">
        <v>76</v>
      </c>
      <c r="F9725">
        <v>279.10000000000002</v>
      </c>
      <c r="G9725">
        <v>141.69999999999999</v>
      </c>
      <c r="H9725">
        <v>64</v>
      </c>
      <c r="I9725">
        <v>2</v>
      </c>
      <c r="J9725" t="s">
        <v>27</v>
      </c>
      <c r="K9725" t="s">
        <v>17</v>
      </c>
      <c r="L9725" t="s">
        <v>18</v>
      </c>
      <c r="M9725">
        <v>1.2</v>
      </c>
      <c r="N9725">
        <v>3800.74</v>
      </c>
      <c r="O9725" t="s">
        <v>23</v>
      </c>
      <c r="P9725" t="str">
        <f t="shared" si="5228"/>
        <v>60-74</v>
      </c>
      <c r="Q9725" t="str">
        <f>IF(PatientData[[#This Row],[bmi]]&lt;18.5,"Underweight",
IF(PatientData[[#This Row],[bmi]]&lt;25,"Normal",
IF(PatientData[[#This Row],[bmi]]&lt;30,"Overweight","Obese")))</f>
        <v>Obese</v>
      </c>
      <c r="R9725" t="str">
        <f t="shared" si="5195"/>
        <v>High BP</v>
      </c>
      <c r="S9725" t="str">
        <f t="shared" si="5196"/>
        <v>Normal Cost</v>
      </c>
    </row>
    <row r="9726" spans="1:19" x14ac:dyDescent="0.3">
      <c r="A9726">
        <v>94</v>
      </c>
      <c r="B9726" t="s">
        <v>15</v>
      </c>
      <c r="C9726">
        <v>22.8</v>
      </c>
      <c r="D9726">
        <v>130</v>
      </c>
      <c r="E9726">
        <v>76</v>
      </c>
      <c r="F9726">
        <v>256.89999999999998</v>
      </c>
      <c r="G9726">
        <v>130.80000000000001</v>
      </c>
      <c r="H9726">
        <v>82</v>
      </c>
      <c r="I9726">
        <v>0</v>
      </c>
      <c r="J9726" t="s">
        <v>16</v>
      </c>
      <c r="K9726" t="s">
        <v>28</v>
      </c>
      <c r="L9726" t="s">
        <v>25</v>
      </c>
      <c r="M9726">
        <v>13</v>
      </c>
      <c r="N9726">
        <v>24794.15</v>
      </c>
      <c r="O9726" t="s">
        <v>19</v>
      </c>
      <c r="P9726" t="str">
        <f t="shared" ref="P9726" si="5229">IF(A9723&lt;30,"18-29",IF(A9723&lt;45,"30-44",IF(A9723&lt;60,"45-59",IF(A9723&lt;75,"60-74","75+"))))</f>
        <v>45-59</v>
      </c>
      <c r="Q9726" t="str">
        <f>IF(PatientData[[#This Row],[bmi]]&lt;18.5,"Underweight",
IF(PatientData[[#This Row],[bmi]]&lt;25,"Normal",
IF(PatientData[[#This Row],[bmi]]&lt;30,"Overweight","Obese")))</f>
        <v>Normal</v>
      </c>
      <c r="R9726" t="str">
        <f t="shared" si="5195"/>
        <v>High BP</v>
      </c>
      <c r="S9726" t="str">
        <f t="shared" si="5196"/>
        <v>High Cost</v>
      </c>
    </row>
    <row r="9727" spans="1:19" x14ac:dyDescent="0.3">
      <c r="A9727">
        <v>64</v>
      </c>
      <c r="B9727" t="s">
        <v>20</v>
      </c>
      <c r="C9727">
        <v>39.5</v>
      </c>
      <c r="D9727">
        <v>122</v>
      </c>
      <c r="E9727">
        <v>75</v>
      </c>
      <c r="F9727">
        <v>259.8</v>
      </c>
      <c r="G9727">
        <v>167.9</v>
      </c>
      <c r="H9727">
        <v>83</v>
      </c>
      <c r="I9727">
        <v>1</v>
      </c>
      <c r="J9727" t="s">
        <v>27</v>
      </c>
      <c r="K9727" t="s">
        <v>17</v>
      </c>
      <c r="L9727" t="s">
        <v>25</v>
      </c>
      <c r="M9727">
        <v>2.2000000000000002</v>
      </c>
      <c r="N9727">
        <v>6103.95</v>
      </c>
      <c r="O9727" t="s">
        <v>19</v>
      </c>
      <c r="P9727" t="str">
        <f t="shared" ref="P9727:P9728" si="5230">IF(A9727&lt;30,"18-29",IF(A9727&lt;45,"30-44",IF(A9727&lt;60,"45-59",IF(A9727&lt;75,"60-74","75+"))))</f>
        <v>60-74</v>
      </c>
      <c r="Q9727" t="str">
        <f>IF(PatientData[[#This Row],[bmi]]&lt;18.5,"Underweight",
IF(PatientData[[#This Row],[bmi]]&lt;25,"Normal",
IF(PatientData[[#This Row],[bmi]]&lt;30,"Overweight","Obese")))</f>
        <v>Obese</v>
      </c>
      <c r="R9727" t="str">
        <f t="shared" si="5195"/>
        <v>High BP</v>
      </c>
      <c r="S9727" t="str">
        <f t="shared" si="5196"/>
        <v>Normal Cost</v>
      </c>
    </row>
    <row r="9728" spans="1:19" x14ac:dyDescent="0.3">
      <c r="A9728">
        <v>62</v>
      </c>
      <c r="B9728" t="s">
        <v>20</v>
      </c>
      <c r="C9728">
        <v>39.5</v>
      </c>
      <c r="D9728">
        <v>149</v>
      </c>
      <c r="E9728">
        <v>91</v>
      </c>
      <c r="F9728">
        <v>299.7</v>
      </c>
      <c r="G9728">
        <v>145.6</v>
      </c>
      <c r="H9728">
        <v>91</v>
      </c>
      <c r="I9728">
        <v>1</v>
      </c>
      <c r="J9728" t="s">
        <v>16</v>
      </c>
      <c r="K9728" t="s">
        <v>28</v>
      </c>
      <c r="L9728" t="s">
        <v>18</v>
      </c>
      <c r="M9728">
        <v>6.6</v>
      </c>
      <c r="N9728">
        <v>13931.98</v>
      </c>
      <c r="O9728" t="s">
        <v>23</v>
      </c>
      <c r="P9728" t="str">
        <f t="shared" si="5230"/>
        <v>60-74</v>
      </c>
      <c r="Q9728" t="str">
        <f>IF(PatientData[[#This Row],[bmi]]&lt;18.5,"Underweight",
IF(PatientData[[#This Row],[bmi]]&lt;25,"Normal",
IF(PatientData[[#This Row],[bmi]]&lt;30,"Overweight","Obese")))</f>
        <v>Obese</v>
      </c>
      <c r="R9728" t="str">
        <f t="shared" si="5195"/>
        <v>High BP</v>
      </c>
      <c r="S9728" t="str">
        <f t="shared" si="5196"/>
        <v>Normal Cost</v>
      </c>
    </row>
    <row r="9729" spans="1:19" x14ac:dyDescent="0.3">
      <c r="A9729">
        <v>65</v>
      </c>
      <c r="B9729" t="s">
        <v>15</v>
      </c>
      <c r="C9729">
        <v>27.4</v>
      </c>
      <c r="D9729">
        <v>119</v>
      </c>
      <c r="E9729">
        <v>69</v>
      </c>
      <c r="F9729">
        <v>211.5</v>
      </c>
      <c r="G9729">
        <v>90.6</v>
      </c>
      <c r="H9729">
        <v>91</v>
      </c>
      <c r="I9729">
        <v>1</v>
      </c>
      <c r="J9729" t="s">
        <v>16</v>
      </c>
      <c r="K9729" t="s">
        <v>21</v>
      </c>
      <c r="L9729" t="s">
        <v>25</v>
      </c>
      <c r="M9729">
        <v>19.100000000000001</v>
      </c>
      <c r="N9729">
        <v>37241.18</v>
      </c>
      <c r="O9729" t="s">
        <v>19</v>
      </c>
      <c r="P9729" t="str">
        <f t="shared" ref="P9729:P9732" si="5231">IF(A9726&lt;30,"18-29",IF(A9726&lt;45,"30-44",IF(A9726&lt;60,"45-59",IF(A9726&lt;75,"60-74","75+"))))</f>
        <v>75+</v>
      </c>
      <c r="Q9729" t="str">
        <f>IF(PatientData[[#This Row],[bmi]]&lt;18.5,"Underweight",
IF(PatientData[[#This Row],[bmi]]&lt;25,"Normal",
IF(PatientData[[#This Row],[bmi]]&lt;30,"Overweight","Obese")))</f>
        <v>Overweight</v>
      </c>
      <c r="R9729" t="str">
        <f t="shared" si="5195"/>
        <v>Normal BP</v>
      </c>
      <c r="S9729" t="str">
        <f t="shared" si="5196"/>
        <v>High Cost</v>
      </c>
    </row>
    <row r="9730" spans="1:19" x14ac:dyDescent="0.3">
      <c r="A9730">
        <v>43</v>
      </c>
      <c r="B9730" t="s">
        <v>15</v>
      </c>
      <c r="C9730">
        <v>25.5</v>
      </c>
      <c r="D9730">
        <v>119</v>
      </c>
      <c r="E9730">
        <v>79</v>
      </c>
      <c r="F9730">
        <v>190.2</v>
      </c>
      <c r="G9730">
        <v>103.2</v>
      </c>
      <c r="H9730">
        <v>76</v>
      </c>
      <c r="I9730">
        <v>1</v>
      </c>
      <c r="J9730" t="s">
        <v>27</v>
      </c>
      <c r="K9730" t="s">
        <v>21</v>
      </c>
      <c r="L9730" t="s">
        <v>25</v>
      </c>
      <c r="M9730">
        <v>8.1999999999999993</v>
      </c>
      <c r="N9730">
        <v>17312.509999999998</v>
      </c>
      <c r="O9730" t="s">
        <v>19</v>
      </c>
      <c r="P9730" t="str">
        <f t="shared" si="5231"/>
        <v>60-74</v>
      </c>
      <c r="Q9730" t="str">
        <f>IF(PatientData[[#This Row],[bmi]]&lt;18.5,"Underweight",
IF(PatientData[[#This Row],[bmi]]&lt;25,"Normal",
IF(PatientData[[#This Row],[bmi]]&lt;30,"Overweight","Obese")))</f>
        <v>Overweight</v>
      </c>
      <c r="R9730" t="str">
        <f t="shared" si="5195"/>
        <v>Normal BP</v>
      </c>
      <c r="S9730" t="str">
        <f t="shared" si="5196"/>
        <v>High Cost</v>
      </c>
    </row>
    <row r="9731" spans="1:19" x14ac:dyDescent="0.3">
      <c r="A9731">
        <v>71</v>
      </c>
      <c r="B9731" t="s">
        <v>15</v>
      </c>
      <c r="C9731">
        <v>23.9</v>
      </c>
      <c r="D9731">
        <v>139</v>
      </c>
      <c r="E9731">
        <v>83</v>
      </c>
      <c r="F9731">
        <v>250.8</v>
      </c>
      <c r="G9731">
        <v>104.3</v>
      </c>
      <c r="H9731">
        <v>59</v>
      </c>
      <c r="I9731">
        <v>2</v>
      </c>
      <c r="J9731" t="s">
        <v>24</v>
      </c>
      <c r="K9731" t="s">
        <v>26</v>
      </c>
      <c r="L9731" t="s">
        <v>25</v>
      </c>
      <c r="M9731">
        <v>5</v>
      </c>
      <c r="N9731">
        <v>7843.19</v>
      </c>
      <c r="O9731" t="s">
        <v>19</v>
      </c>
      <c r="P9731" t="str">
        <f t="shared" si="5231"/>
        <v>60-74</v>
      </c>
      <c r="Q9731" t="str">
        <f>IF(PatientData[[#This Row],[bmi]]&lt;18.5,"Underweight",
IF(PatientData[[#This Row],[bmi]]&lt;25,"Normal",
IF(PatientData[[#This Row],[bmi]]&lt;30,"Overweight","Obese")))</f>
        <v>Normal</v>
      </c>
      <c r="R9731" t="str">
        <f t="shared" ref="R9731:R9794" si="5232">IF(AND(D9731&lt;120,E9731&lt;80),"Normal BP","High BP")</f>
        <v>High BP</v>
      </c>
      <c r="S9731" t="str">
        <f t="shared" ref="S9731:S9794" si="5233">IF(N9731&gt;15000,"High Cost","Normal Cost")</f>
        <v>Normal Cost</v>
      </c>
    </row>
    <row r="9732" spans="1:19" x14ac:dyDescent="0.3">
      <c r="A9732">
        <v>46</v>
      </c>
      <c r="B9732" t="s">
        <v>15</v>
      </c>
      <c r="C9732">
        <v>28.7</v>
      </c>
      <c r="D9732">
        <v>129</v>
      </c>
      <c r="E9732">
        <v>82</v>
      </c>
      <c r="F9732">
        <v>194.4</v>
      </c>
      <c r="G9732">
        <v>114.4</v>
      </c>
      <c r="H9732">
        <v>87</v>
      </c>
      <c r="I9732">
        <v>1</v>
      </c>
      <c r="J9732" t="s">
        <v>24</v>
      </c>
      <c r="K9732" t="s">
        <v>28</v>
      </c>
      <c r="L9732" t="s">
        <v>18</v>
      </c>
      <c r="M9732">
        <v>5.5</v>
      </c>
      <c r="N9732">
        <v>13509.57</v>
      </c>
      <c r="O9732" t="s">
        <v>19</v>
      </c>
      <c r="P9732" t="str">
        <f t="shared" si="5231"/>
        <v>60-74</v>
      </c>
      <c r="Q9732" t="str">
        <f>IF(PatientData[[#This Row],[bmi]]&lt;18.5,"Underweight",
IF(PatientData[[#This Row],[bmi]]&lt;25,"Normal",
IF(PatientData[[#This Row],[bmi]]&lt;30,"Overweight","Obese")))</f>
        <v>Overweight</v>
      </c>
      <c r="R9732" t="str">
        <f t="shared" si="5232"/>
        <v>High BP</v>
      </c>
      <c r="S9732" t="str">
        <f t="shared" si="5233"/>
        <v>Normal Cost</v>
      </c>
    </row>
    <row r="9733" spans="1:19" x14ac:dyDescent="0.3">
      <c r="A9733">
        <v>60</v>
      </c>
      <c r="B9733" t="s">
        <v>20</v>
      </c>
      <c r="C9733">
        <v>39.6</v>
      </c>
      <c r="D9733">
        <v>150</v>
      </c>
      <c r="E9733">
        <v>93</v>
      </c>
      <c r="F9733">
        <v>257.8</v>
      </c>
      <c r="G9733">
        <v>157.19999999999999</v>
      </c>
      <c r="H9733">
        <v>94</v>
      </c>
      <c r="I9733">
        <v>2</v>
      </c>
      <c r="J9733" t="s">
        <v>16</v>
      </c>
      <c r="K9733" t="s">
        <v>17</v>
      </c>
      <c r="L9733" t="s">
        <v>22</v>
      </c>
      <c r="M9733">
        <v>8.3000000000000007</v>
      </c>
      <c r="N9733">
        <v>14617.34</v>
      </c>
      <c r="O9733" t="s">
        <v>19</v>
      </c>
      <c r="P9733" t="str">
        <f t="shared" ref="P9733" si="5234">IF(A9733&lt;30,"18-29",IF(A9733&lt;45,"30-44",IF(A9733&lt;60,"45-59",IF(A9733&lt;75,"60-74","75+"))))</f>
        <v>60-74</v>
      </c>
      <c r="Q9733" t="str">
        <f>IF(PatientData[[#This Row],[bmi]]&lt;18.5,"Underweight",
IF(PatientData[[#This Row],[bmi]]&lt;25,"Normal",
IF(PatientData[[#This Row],[bmi]]&lt;30,"Overweight","Obese")))</f>
        <v>Obese</v>
      </c>
      <c r="R9733" t="str">
        <f t="shared" si="5232"/>
        <v>High BP</v>
      </c>
      <c r="S9733" t="str">
        <f t="shared" si="5233"/>
        <v>Normal Cost</v>
      </c>
    </row>
    <row r="9734" spans="1:19" x14ac:dyDescent="0.3">
      <c r="A9734">
        <v>48</v>
      </c>
      <c r="B9734" t="s">
        <v>15</v>
      </c>
      <c r="C9734">
        <v>26.8</v>
      </c>
      <c r="D9734">
        <v>211</v>
      </c>
      <c r="E9734">
        <v>136</v>
      </c>
      <c r="F9734">
        <v>258.10000000000002</v>
      </c>
      <c r="G9734">
        <v>83.1</v>
      </c>
      <c r="H9734">
        <v>63</v>
      </c>
      <c r="I9734">
        <v>0</v>
      </c>
      <c r="J9734" t="s">
        <v>24</v>
      </c>
      <c r="K9734" t="s">
        <v>21</v>
      </c>
      <c r="L9734" t="s">
        <v>22</v>
      </c>
      <c r="M9734">
        <v>9</v>
      </c>
      <c r="N9734">
        <v>17947.63</v>
      </c>
      <c r="O9734" t="s">
        <v>19</v>
      </c>
      <c r="P9734" t="str">
        <f t="shared" ref="P9734" si="5235">IF(A9731&lt;30,"18-29",IF(A9731&lt;45,"30-44",IF(A9731&lt;60,"45-59",IF(A9731&lt;75,"60-74","75+"))))</f>
        <v>60-74</v>
      </c>
      <c r="Q9734" t="str">
        <f>IF(PatientData[[#This Row],[bmi]]&lt;18.5,"Underweight",
IF(PatientData[[#This Row],[bmi]]&lt;25,"Normal",
IF(PatientData[[#This Row],[bmi]]&lt;30,"Overweight","Obese")))</f>
        <v>Overweight</v>
      </c>
      <c r="R9734" t="str">
        <f t="shared" si="5232"/>
        <v>High BP</v>
      </c>
      <c r="S9734" t="str">
        <f t="shared" si="5233"/>
        <v>High Cost</v>
      </c>
    </row>
    <row r="9735" spans="1:19" x14ac:dyDescent="0.3">
      <c r="A9735">
        <v>75</v>
      </c>
      <c r="B9735" t="s">
        <v>20</v>
      </c>
      <c r="C9735">
        <v>39.6</v>
      </c>
      <c r="D9735">
        <v>154</v>
      </c>
      <c r="E9735">
        <v>96</v>
      </c>
      <c r="F9735">
        <v>287.8</v>
      </c>
      <c r="G9735">
        <v>136.30000000000001</v>
      </c>
      <c r="H9735">
        <v>67</v>
      </c>
      <c r="I9735">
        <v>2</v>
      </c>
      <c r="J9735" t="s">
        <v>24</v>
      </c>
      <c r="K9735" t="s">
        <v>21</v>
      </c>
      <c r="L9735" t="s">
        <v>18</v>
      </c>
      <c r="M9735">
        <v>4.9000000000000004</v>
      </c>
      <c r="N9735">
        <v>11089.98</v>
      </c>
      <c r="O9735" t="s">
        <v>19</v>
      </c>
      <c r="P9735" t="str">
        <f t="shared" ref="P9735:P9738" si="5236">IF(A9735&lt;30,"18-29",IF(A9735&lt;45,"30-44",IF(A9735&lt;60,"45-59",IF(A9735&lt;75,"60-74","75+"))))</f>
        <v>75+</v>
      </c>
      <c r="Q9735" t="str">
        <f>IF(PatientData[[#This Row],[bmi]]&lt;18.5,"Underweight",
IF(PatientData[[#This Row],[bmi]]&lt;25,"Normal",
IF(PatientData[[#This Row],[bmi]]&lt;30,"Overweight","Obese")))</f>
        <v>Obese</v>
      </c>
      <c r="R9735" t="str">
        <f t="shared" si="5232"/>
        <v>High BP</v>
      </c>
      <c r="S9735" t="str">
        <f t="shared" si="5233"/>
        <v>Normal Cost</v>
      </c>
    </row>
    <row r="9736" spans="1:19" x14ac:dyDescent="0.3">
      <c r="A9736">
        <v>66</v>
      </c>
      <c r="B9736" t="s">
        <v>20</v>
      </c>
      <c r="C9736">
        <v>39.6</v>
      </c>
      <c r="D9736">
        <v>143</v>
      </c>
      <c r="E9736">
        <v>96</v>
      </c>
      <c r="F9736">
        <v>241.3</v>
      </c>
      <c r="G9736">
        <v>118.3</v>
      </c>
      <c r="H9736">
        <v>81</v>
      </c>
      <c r="I9736">
        <v>2</v>
      </c>
      <c r="J9736" t="s">
        <v>27</v>
      </c>
      <c r="K9736" t="s">
        <v>21</v>
      </c>
      <c r="L9736" t="s">
        <v>18</v>
      </c>
      <c r="M9736">
        <v>5.2</v>
      </c>
      <c r="N9736">
        <v>10669.56</v>
      </c>
      <c r="O9736" t="s">
        <v>19</v>
      </c>
      <c r="P9736" t="str">
        <f t="shared" si="5236"/>
        <v>60-74</v>
      </c>
      <c r="Q9736" t="str">
        <f>IF(PatientData[[#This Row],[bmi]]&lt;18.5,"Underweight",
IF(PatientData[[#This Row],[bmi]]&lt;25,"Normal",
IF(PatientData[[#This Row],[bmi]]&lt;30,"Overweight","Obese")))</f>
        <v>Obese</v>
      </c>
      <c r="R9736" t="str">
        <f t="shared" si="5232"/>
        <v>High BP</v>
      </c>
      <c r="S9736" t="str">
        <f t="shared" si="5233"/>
        <v>Normal Cost</v>
      </c>
    </row>
    <row r="9737" spans="1:19" x14ac:dyDescent="0.3">
      <c r="A9737">
        <v>70</v>
      </c>
      <c r="B9737" t="s">
        <v>20</v>
      </c>
      <c r="C9737">
        <v>39.6</v>
      </c>
      <c r="D9737">
        <v>140</v>
      </c>
      <c r="E9737">
        <v>86</v>
      </c>
      <c r="F9737">
        <v>212.5</v>
      </c>
      <c r="G9737">
        <v>167.8</v>
      </c>
      <c r="H9737">
        <v>61</v>
      </c>
      <c r="I9737">
        <v>0</v>
      </c>
      <c r="J9737" t="s">
        <v>27</v>
      </c>
      <c r="K9737" t="s">
        <v>26</v>
      </c>
      <c r="L9737" t="s">
        <v>22</v>
      </c>
      <c r="M9737">
        <v>3.8</v>
      </c>
      <c r="N9737">
        <v>6291.47</v>
      </c>
      <c r="O9737" t="s">
        <v>19</v>
      </c>
      <c r="P9737" t="str">
        <f t="shared" si="5236"/>
        <v>60-74</v>
      </c>
      <c r="Q9737" t="str">
        <f>IF(PatientData[[#This Row],[bmi]]&lt;18.5,"Underweight",
IF(PatientData[[#This Row],[bmi]]&lt;25,"Normal",
IF(PatientData[[#This Row],[bmi]]&lt;30,"Overweight","Obese")))</f>
        <v>Obese</v>
      </c>
      <c r="R9737" t="str">
        <f t="shared" si="5232"/>
        <v>High BP</v>
      </c>
      <c r="S9737" t="str">
        <f t="shared" si="5233"/>
        <v>Normal Cost</v>
      </c>
    </row>
    <row r="9738" spans="1:19" x14ac:dyDescent="0.3">
      <c r="A9738">
        <v>66</v>
      </c>
      <c r="B9738" t="s">
        <v>20</v>
      </c>
      <c r="C9738">
        <v>39.700000000000003</v>
      </c>
      <c r="D9738">
        <v>143</v>
      </c>
      <c r="E9738">
        <v>83</v>
      </c>
      <c r="F9738">
        <v>257.89999999999998</v>
      </c>
      <c r="G9738">
        <v>112.5</v>
      </c>
      <c r="H9738">
        <v>77</v>
      </c>
      <c r="I9738">
        <v>1</v>
      </c>
      <c r="J9738" t="s">
        <v>16</v>
      </c>
      <c r="K9738" t="s">
        <v>28</v>
      </c>
      <c r="L9738" t="s">
        <v>22</v>
      </c>
      <c r="M9738">
        <v>9.1</v>
      </c>
      <c r="N9738">
        <v>19335.45</v>
      </c>
      <c r="O9738" t="s">
        <v>19</v>
      </c>
      <c r="P9738" t="str">
        <f t="shared" si="5236"/>
        <v>60-74</v>
      </c>
      <c r="Q9738" t="str">
        <f>IF(PatientData[[#This Row],[bmi]]&lt;18.5,"Underweight",
IF(PatientData[[#This Row],[bmi]]&lt;25,"Normal",
IF(PatientData[[#This Row],[bmi]]&lt;30,"Overweight","Obese")))</f>
        <v>Obese</v>
      </c>
      <c r="R9738" t="str">
        <f t="shared" si="5232"/>
        <v>High BP</v>
      </c>
      <c r="S9738" t="str">
        <f t="shared" si="5233"/>
        <v>High Cost</v>
      </c>
    </row>
    <row r="9739" spans="1:19" x14ac:dyDescent="0.3">
      <c r="A9739">
        <v>77</v>
      </c>
      <c r="B9739" t="s">
        <v>15</v>
      </c>
      <c r="C9739">
        <v>22.2</v>
      </c>
      <c r="D9739">
        <v>116</v>
      </c>
      <c r="E9739">
        <v>76</v>
      </c>
      <c r="F9739">
        <v>226.1</v>
      </c>
      <c r="G9739">
        <v>90.3</v>
      </c>
      <c r="H9739">
        <v>133</v>
      </c>
      <c r="I9739">
        <v>3</v>
      </c>
      <c r="J9739" t="s">
        <v>24</v>
      </c>
      <c r="K9739" t="s">
        <v>26</v>
      </c>
      <c r="L9739" t="s">
        <v>18</v>
      </c>
      <c r="M9739">
        <v>10.1</v>
      </c>
      <c r="N9739">
        <v>18117.3</v>
      </c>
      <c r="O9739" t="s">
        <v>19</v>
      </c>
      <c r="P9739" t="str">
        <f t="shared" ref="P9739:P9740" si="5237">IF(A9736&lt;30,"18-29",IF(A9736&lt;45,"30-44",IF(A9736&lt;60,"45-59",IF(A9736&lt;75,"60-74","75+"))))</f>
        <v>60-74</v>
      </c>
      <c r="Q9739" t="str">
        <f>IF(PatientData[[#This Row],[bmi]]&lt;18.5,"Underweight",
IF(PatientData[[#This Row],[bmi]]&lt;25,"Normal",
IF(PatientData[[#This Row],[bmi]]&lt;30,"Overweight","Obese")))</f>
        <v>Normal</v>
      </c>
      <c r="R9739" t="str">
        <f t="shared" si="5232"/>
        <v>Normal BP</v>
      </c>
      <c r="S9739" t="str">
        <f t="shared" si="5233"/>
        <v>High Cost</v>
      </c>
    </row>
    <row r="9740" spans="1:19" x14ac:dyDescent="0.3">
      <c r="A9740">
        <v>62</v>
      </c>
      <c r="B9740" t="s">
        <v>15</v>
      </c>
      <c r="C9740">
        <v>23.1</v>
      </c>
      <c r="D9740">
        <v>124</v>
      </c>
      <c r="E9740">
        <v>77</v>
      </c>
      <c r="F9740">
        <v>205.3</v>
      </c>
      <c r="G9740">
        <v>114.7</v>
      </c>
      <c r="H9740">
        <v>70</v>
      </c>
      <c r="I9740">
        <v>2</v>
      </c>
      <c r="J9740" t="s">
        <v>27</v>
      </c>
      <c r="K9740" t="s">
        <v>17</v>
      </c>
      <c r="L9740" t="s">
        <v>18</v>
      </c>
      <c r="M9740">
        <v>2.9</v>
      </c>
      <c r="N9740">
        <v>6001.01</v>
      </c>
      <c r="O9740" t="s">
        <v>19</v>
      </c>
      <c r="P9740" t="str">
        <f t="shared" si="5237"/>
        <v>60-74</v>
      </c>
      <c r="Q9740" t="str">
        <f>IF(PatientData[[#This Row],[bmi]]&lt;18.5,"Underweight",
IF(PatientData[[#This Row],[bmi]]&lt;25,"Normal",
IF(PatientData[[#This Row],[bmi]]&lt;30,"Overweight","Obese")))</f>
        <v>Normal</v>
      </c>
      <c r="R9740" t="str">
        <f t="shared" si="5232"/>
        <v>High BP</v>
      </c>
      <c r="S9740" t="str">
        <f t="shared" si="5233"/>
        <v>Normal Cost</v>
      </c>
    </row>
    <row r="9741" spans="1:19" x14ac:dyDescent="0.3">
      <c r="A9741">
        <v>59</v>
      </c>
      <c r="B9741" t="s">
        <v>20</v>
      </c>
      <c r="C9741">
        <v>39.700000000000003</v>
      </c>
      <c r="D9741">
        <v>149</v>
      </c>
      <c r="E9741">
        <v>88</v>
      </c>
      <c r="F9741">
        <v>279.8</v>
      </c>
      <c r="G9741">
        <v>145.6</v>
      </c>
      <c r="H9741">
        <v>81</v>
      </c>
      <c r="I9741">
        <v>2</v>
      </c>
      <c r="J9741" t="s">
        <v>27</v>
      </c>
      <c r="K9741" t="s">
        <v>17</v>
      </c>
      <c r="L9741" t="s">
        <v>25</v>
      </c>
      <c r="M9741">
        <v>3.3</v>
      </c>
      <c r="N9741">
        <v>8123.97</v>
      </c>
      <c r="O9741" t="s">
        <v>23</v>
      </c>
      <c r="P9741" t="str">
        <f t="shared" ref="P9741" si="5238">IF(A9741&lt;30,"18-29",IF(A9741&lt;45,"30-44",IF(A9741&lt;60,"45-59",IF(A9741&lt;75,"60-74","75+"))))</f>
        <v>45-59</v>
      </c>
      <c r="Q9741" t="str">
        <f>IF(PatientData[[#This Row],[bmi]]&lt;18.5,"Underweight",
IF(PatientData[[#This Row],[bmi]]&lt;25,"Normal",
IF(PatientData[[#This Row],[bmi]]&lt;30,"Overweight","Obese")))</f>
        <v>Obese</v>
      </c>
      <c r="R9741" t="str">
        <f t="shared" si="5232"/>
        <v>High BP</v>
      </c>
      <c r="S9741" t="str">
        <f t="shared" si="5233"/>
        <v>Normal Cost</v>
      </c>
    </row>
    <row r="9742" spans="1:19" x14ac:dyDescent="0.3">
      <c r="A9742">
        <v>80</v>
      </c>
      <c r="B9742" t="s">
        <v>15</v>
      </c>
      <c r="C9742">
        <v>37.200000000000003</v>
      </c>
      <c r="D9742">
        <v>139</v>
      </c>
      <c r="E9742">
        <v>76</v>
      </c>
      <c r="F9742">
        <v>267.2</v>
      </c>
      <c r="G9742">
        <v>142.69999999999999</v>
      </c>
      <c r="H9742">
        <v>94</v>
      </c>
      <c r="I9742">
        <v>0</v>
      </c>
      <c r="J9742" t="s">
        <v>24</v>
      </c>
      <c r="K9742" t="s">
        <v>17</v>
      </c>
      <c r="L9742" t="s">
        <v>25</v>
      </c>
      <c r="M9742">
        <v>2.6</v>
      </c>
      <c r="N9742">
        <v>5903.85</v>
      </c>
      <c r="O9742" t="s">
        <v>19</v>
      </c>
      <c r="P9742" t="str">
        <f t="shared" ref="P9742:P9743" si="5239">IF(A9739&lt;30,"18-29",IF(A9739&lt;45,"30-44",IF(A9739&lt;60,"45-59",IF(A9739&lt;75,"60-74","75+"))))</f>
        <v>75+</v>
      </c>
      <c r="Q9742" t="str">
        <f>IF(PatientData[[#This Row],[bmi]]&lt;18.5,"Underweight",
IF(PatientData[[#This Row],[bmi]]&lt;25,"Normal",
IF(PatientData[[#This Row],[bmi]]&lt;30,"Overweight","Obese")))</f>
        <v>Obese</v>
      </c>
      <c r="R9742" t="str">
        <f t="shared" si="5232"/>
        <v>High BP</v>
      </c>
      <c r="S9742" t="str">
        <f t="shared" si="5233"/>
        <v>Normal Cost</v>
      </c>
    </row>
    <row r="9743" spans="1:19" x14ac:dyDescent="0.3">
      <c r="A9743">
        <v>90</v>
      </c>
      <c r="B9743" t="s">
        <v>15</v>
      </c>
      <c r="C9743">
        <v>31.3</v>
      </c>
      <c r="D9743">
        <v>135</v>
      </c>
      <c r="E9743">
        <v>81</v>
      </c>
      <c r="F9743">
        <v>252.9</v>
      </c>
      <c r="G9743">
        <v>154</v>
      </c>
      <c r="H9743">
        <v>81</v>
      </c>
      <c r="I9743">
        <v>2</v>
      </c>
      <c r="J9743" t="s">
        <v>16</v>
      </c>
      <c r="K9743" t="s">
        <v>17</v>
      </c>
      <c r="L9743" t="s">
        <v>25</v>
      </c>
      <c r="M9743">
        <v>6.5</v>
      </c>
      <c r="N9743">
        <v>13902.22</v>
      </c>
      <c r="O9743" t="s">
        <v>19</v>
      </c>
      <c r="P9743" t="str">
        <f t="shared" si="5239"/>
        <v>60-74</v>
      </c>
      <c r="Q9743" t="str">
        <f>IF(PatientData[[#This Row],[bmi]]&lt;18.5,"Underweight",
IF(PatientData[[#This Row],[bmi]]&lt;25,"Normal",
IF(PatientData[[#This Row],[bmi]]&lt;30,"Overweight","Obese")))</f>
        <v>Obese</v>
      </c>
      <c r="R9743" t="str">
        <f t="shared" si="5232"/>
        <v>High BP</v>
      </c>
      <c r="S9743" t="str">
        <f t="shared" si="5233"/>
        <v>Normal Cost</v>
      </c>
    </row>
    <row r="9744" spans="1:19" x14ac:dyDescent="0.3">
      <c r="A9744">
        <v>57</v>
      </c>
      <c r="B9744" t="s">
        <v>20</v>
      </c>
      <c r="C9744">
        <v>39.700000000000003</v>
      </c>
      <c r="D9744">
        <v>130</v>
      </c>
      <c r="E9744">
        <v>82</v>
      </c>
      <c r="F9744">
        <v>273</v>
      </c>
      <c r="G9744">
        <v>122.5</v>
      </c>
      <c r="H9744">
        <v>88</v>
      </c>
      <c r="I9744">
        <v>1</v>
      </c>
      <c r="J9744" t="s">
        <v>27</v>
      </c>
      <c r="K9744" t="s">
        <v>28</v>
      </c>
      <c r="L9744" t="s">
        <v>25</v>
      </c>
      <c r="M9744">
        <v>3.4</v>
      </c>
      <c r="N9744">
        <v>9620.14</v>
      </c>
      <c r="O9744" t="s">
        <v>19</v>
      </c>
      <c r="P9744" t="str">
        <f t="shared" ref="P9744:P9745" si="5240">IF(A9744&lt;30,"18-29",IF(A9744&lt;45,"30-44",IF(A9744&lt;60,"45-59",IF(A9744&lt;75,"60-74","75+"))))</f>
        <v>45-59</v>
      </c>
      <c r="Q9744" t="str">
        <f>IF(PatientData[[#This Row],[bmi]]&lt;18.5,"Underweight",
IF(PatientData[[#This Row],[bmi]]&lt;25,"Normal",
IF(PatientData[[#This Row],[bmi]]&lt;30,"Overweight","Obese")))</f>
        <v>Obese</v>
      </c>
      <c r="R9744" t="str">
        <f t="shared" si="5232"/>
        <v>High BP</v>
      </c>
      <c r="S9744" t="str">
        <f t="shared" si="5233"/>
        <v>Normal Cost</v>
      </c>
    </row>
    <row r="9745" spans="1:19" x14ac:dyDescent="0.3">
      <c r="A9745">
        <v>56</v>
      </c>
      <c r="B9745" t="s">
        <v>20</v>
      </c>
      <c r="C9745">
        <v>39.700000000000003</v>
      </c>
      <c r="D9745">
        <v>116</v>
      </c>
      <c r="E9745">
        <v>65</v>
      </c>
      <c r="F9745">
        <v>268.2</v>
      </c>
      <c r="G9745">
        <v>127.4</v>
      </c>
      <c r="H9745">
        <v>83</v>
      </c>
      <c r="I9745">
        <v>0</v>
      </c>
      <c r="J9745" t="s">
        <v>24</v>
      </c>
      <c r="K9745" t="s">
        <v>21</v>
      </c>
      <c r="L9745" t="s">
        <v>25</v>
      </c>
      <c r="M9745">
        <v>7</v>
      </c>
      <c r="N9745">
        <v>14892.28</v>
      </c>
      <c r="O9745" t="s">
        <v>23</v>
      </c>
      <c r="P9745" t="str">
        <f t="shared" si="5240"/>
        <v>45-59</v>
      </c>
      <c r="Q9745" t="str">
        <f>IF(PatientData[[#This Row],[bmi]]&lt;18.5,"Underweight",
IF(PatientData[[#This Row],[bmi]]&lt;25,"Normal",
IF(PatientData[[#This Row],[bmi]]&lt;30,"Overweight","Obese")))</f>
        <v>Obese</v>
      </c>
      <c r="R9745" t="str">
        <f t="shared" si="5232"/>
        <v>Normal BP</v>
      </c>
      <c r="S9745" t="str">
        <f t="shared" si="5233"/>
        <v>Normal Cost</v>
      </c>
    </row>
    <row r="9746" spans="1:19" x14ac:dyDescent="0.3">
      <c r="A9746">
        <v>45</v>
      </c>
      <c r="B9746" t="s">
        <v>15</v>
      </c>
      <c r="C9746">
        <v>30.6</v>
      </c>
      <c r="D9746">
        <v>134</v>
      </c>
      <c r="E9746">
        <v>78</v>
      </c>
      <c r="F9746">
        <v>208.3</v>
      </c>
      <c r="G9746">
        <v>104.5</v>
      </c>
      <c r="H9746">
        <v>78</v>
      </c>
      <c r="I9746">
        <v>1</v>
      </c>
      <c r="J9746" t="s">
        <v>27</v>
      </c>
      <c r="K9746" t="s">
        <v>28</v>
      </c>
      <c r="L9746" t="s">
        <v>18</v>
      </c>
      <c r="M9746">
        <v>3.5</v>
      </c>
      <c r="N9746">
        <v>10626.5</v>
      </c>
      <c r="O9746" t="s">
        <v>19</v>
      </c>
      <c r="P9746" t="str">
        <f t="shared" ref="P9746" si="5241">IF(A9743&lt;30,"18-29",IF(A9743&lt;45,"30-44",IF(A9743&lt;60,"45-59",IF(A9743&lt;75,"60-74","75+"))))</f>
        <v>75+</v>
      </c>
      <c r="Q9746" t="str">
        <f>IF(PatientData[[#This Row],[bmi]]&lt;18.5,"Underweight",
IF(PatientData[[#This Row],[bmi]]&lt;25,"Normal",
IF(PatientData[[#This Row],[bmi]]&lt;30,"Overweight","Obese")))</f>
        <v>Obese</v>
      </c>
      <c r="R9746" t="str">
        <f t="shared" si="5232"/>
        <v>High BP</v>
      </c>
      <c r="S9746" t="str">
        <f t="shared" si="5233"/>
        <v>Normal Cost</v>
      </c>
    </row>
    <row r="9747" spans="1:19" x14ac:dyDescent="0.3">
      <c r="A9747">
        <v>75</v>
      </c>
      <c r="B9747" t="s">
        <v>20</v>
      </c>
      <c r="C9747">
        <v>39.700000000000003</v>
      </c>
      <c r="D9747">
        <v>132</v>
      </c>
      <c r="E9747">
        <v>77</v>
      </c>
      <c r="F9747">
        <v>278.8</v>
      </c>
      <c r="G9747">
        <v>105.1</v>
      </c>
      <c r="H9747">
        <v>75</v>
      </c>
      <c r="I9747">
        <v>2</v>
      </c>
      <c r="J9747" t="s">
        <v>24</v>
      </c>
      <c r="K9747" t="s">
        <v>26</v>
      </c>
      <c r="L9747" t="s">
        <v>25</v>
      </c>
      <c r="M9747">
        <v>4.0999999999999996</v>
      </c>
      <c r="N9747">
        <v>8318.2000000000007</v>
      </c>
      <c r="O9747" t="s">
        <v>19</v>
      </c>
      <c r="P9747" t="str">
        <f t="shared" ref="P9747:P9748" si="5242">IF(A9747&lt;30,"18-29",IF(A9747&lt;45,"30-44",IF(A9747&lt;60,"45-59",IF(A9747&lt;75,"60-74","75+"))))</f>
        <v>75+</v>
      </c>
      <c r="Q9747" t="str">
        <f>IF(PatientData[[#This Row],[bmi]]&lt;18.5,"Underweight",
IF(PatientData[[#This Row],[bmi]]&lt;25,"Normal",
IF(PatientData[[#This Row],[bmi]]&lt;30,"Overweight","Obese")))</f>
        <v>Obese</v>
      </c>
      <c r="R9747" t="str">
        <f t="shared" si="5232"/>
        <v>High BP</v>
      </c>
      <c r="S9747" t="str">
        <f t="shared" si="5233"/>
        <v>Normal Cost</v>
      </c>
    </row>
    <row r="9748" spans="1:19" x14ac:dyDescent="0.3">
      <c r="A9748">
        <v>68</v>
      </c>
      <c r="B9748" t="s">
        <v>20</v>
      </c>
      <c r="C9748">
        <v>39.799999999999997</v>
      </c>
      <c r="D9748">
        <v>138</v>
      </c>
      <c r="E9748">
        <v>78</v>
      </c>
      <c r="F9748">
        <v>259.5</v>
      </c>
      <c r="G9748">
        <v>153.5</v>
      </c>
      <c r="H9748">
        <v>75</v>
      </c>
      <c r="I9748">
        <v>2</v>
      </c>
      <c r="J9748" t="s">
        <v>27</v>
      </c>
      <c r="K9748" t="s">
        <v>17</v>
      </c>
      <c r="L9748" t="s">
        <v>22</v>
      </c>
      <c r="M9748">
        <v>3.4</v>
      </c>
      <c r="N9748">
        <v>7455.63</v>
      </c>
      <c r="O9748" t="s">
        <v>23</v>
      </c>
      <c r="P9748" t="str">
        <f t="shared" si="5242"/>
        <v>60-74</v>
      </c>
      <c r="Q9748" t="str">
        <f>IF(PatientData[[#This Row],[bmi]]&lt;18.5,"Underweight",
IF(PatientData[[#This Row],[bmi]]&lt;25,"Normal",
IF(PatientData[[#This Row],[bmi]]&lt;30,"Overweight","Obese")))</f>
        <v>Obese</v>
      </c>
      <c r="R9748" t="str">
        <f t="shared" si="5232"/>
        <v>High BP</v>
      </c>
      <c r="S9748" t="str">
        <f t="shared" si="5233"/>
        <v>Normal Cost</v>
      </c>
    </row>
    <row r="9749" spans="1:19" x14ac:dyDescent="0.3">
      <c r="A9749">
        <v>67</v>
      </c>
      <c r="B9749" t="s">
        <v>15</v>
      </c>
      <c r="C9749">
        <v>22.8</v>
      </c>
      <c r="D9749">
        <v>133</v>
      </c>
      <c r="E9749">
        <v>80</v>
      </c>
      <c r="F9749">
        <v>201.9</v>
      </c>
      <c r="G9749">
        <v>190.3</v>
      </c>
      <c r="H9749">
        <v>77</v>
      </c>
      <c r="I9749">
        <v>1</v>
      </c>
      <c r="J9749" t="s">
        <v>27</v>
      </c>
      <c r="K9749" t="s">
        <v>21</v>
      </c>
      <c r="L9749" t="s">
        <v>18</v>
      </c>
      <c r="M9749">
        <v>5</v>
      </c>
      <c r="N9749">
        <v>12096.34</v>
      </c>
      <c r="O9749" t="s">
        <v>19</v>
      </c>
      <c r="P9749" t="str">
        <f t="shared" ref="P9749:P9750" si="5243">IF(A9746&lt;30,"18-29",IF(A9746&lt;45,"30-44",IF(A9746&lt;60,"45-59",IF(A9746&lt;75,"60-74","75+"))))</f>
        <v>45-59</v>
      </c>
      <c r="Q9749" t="str">
        <f>IF(PatientData[[#This Row],[bmi]]&lt;18.5,"Underweight",
IF(PatientData[[#This Row],[bmi]]&lt;25,"Normal",
IF(PatientData[[#This Row],[bmi]]&lt;30,"Overweight","Obese")))</f>
        <v>Normal</v>
      </c>
      <c r="R9749" t="str">
        <f t="shared" si="5232"/>
        <v>High BP</v>
      </c>
      <c r="S9749" t="str">
        <f t="shared" si="5233"/>
        <v>Normal Cost</v>
      </c>
    </row>
    <row r="9750" spans="1:19" x14ac:dyDescent="0.3">
      <c r="A9750">
        <v>94</v>
      </c>
      <c r="B9750" t="s">
        <v>15</v>
      </c>
      <c r="C9750">
        <v>31.6</v>
      </c>
      <c r="D9750">
        <v>149</v>
      </c>
      <c r="E9750">
        <v>84</v>
      </c>
      <c r="F9750">
        <v>275.3</v>
      </c>
      <c r="G9750">
        <v>250</v>
      </c>
      <c r="H9750">
        <v>83</v>
      </c>
      <c r="I9750">
        <v>1</v>
      </c>
      <c r="J9750" t="s">
        <v>27</v>
      </c>
      <c r="K9750" t="s">
        <v>17</v>
      </c>
      <c r="L9750" t="s">
        <v>25</v>
      </c>
      <c r="M9750">
        <v>2.6</v>
      </c>
      <c r="N9750">
        <v>5698.36</v>
      </c>
      <c r="O9750" t="s">
        <v>19</v>
      </c>
      <c r="P9750" t="str">
        <f t="shared" si="5243"/>
        <v>75+</v>
      </c>
      <c r="Q9750" t="str">
        <f>IF(PatientData[[#This Row],[bmi]]&lt;18.5,"Underweight",
IF(PatientData[[#This Row],[bmi]]&lt;25,"Normal",
IF(PatientData[[#This Row],[bmi]]&lt;30,"Overweight","Obese")))</f>
        <v>Obese</v>
      </c>
      <c r="R9750" t="str">
        <f t="shared" si="5232"/>
        <v>High BP</v>
      </c>
      <c r="S9750" t="str">
        <f t="shared" si="5233"/>
        <v>Normal Cost</v>
      </c>
    </row>
    <row r="9751" spans="1:19" x14ac:dyDescent="0.3">
      <c r="A9751">
        <v>83</v>
      </c>
      <c r="B9751" t="s">
        <v>20</v>
      </c>
      <c r="C9751">
        <v>39.799999999999997</v>
      </c>
      <c r="D9751">
        <v>146</v>
      </c>
      <c r="E9751">
        <v>88</v>
      </c>
      <c r="F9751">
        <v>291.39999999999998</v>
      </c>
      <c r="G9751">
        <v>105.4</v>
      </c>
      <c r="H9751">
        <v>79</v>
      </c>
      <c r="I9751">
        <v>0</v>
      </c>
      <c r="J9751" t="s">
        <v>27</v>
      </c>
      <c r="K9751" t="s">
        <v>21</v>
      </c>
      <c r="L9751" t="s">
        <v>18</v>
      </c>
      <c r="M9751">
        <v>5.2</v>
      </c>
      <c r="N9751">
        <v>10919.73</v>
      </c>
      <c r="O9751" t="s">
        <v>19</v>
      </c>
      <c r="P9751" t="str">
        <f t="shared" ref="P9751" si="5244">IF(A9751&lt;30,"18-29",IF(A9751&lt;45,"30-44",IF(A9751&lt;60,"45-59",IF(A9751&lt;75,"60-74","75+"))))</f>
        <v>75+</v>
      </c>
      <c r="Q9751" t="str">
        <f>IF(PatientData[[#This Row],[bmi]]&lt;18.5,"Underweight",
IF(PatientData[[#This Row],[bmi]]&lt;25,"Normal",
IF(PatientData[[#This Row],[bmi]]&lt;30,"Overweight","Obese")))</f>
        <v>Obese</v>
      </c>
      <c r="R9751" t="str">
        <f t="shared" si="5232"/>
        <v>High BP</v>
      </c>
      <c r="S9751" t="str">
        <f t="shared" si="5233"/>
        <v>Normal Cost</v>
      </c>
    </row>
    <row r="9752" spans="1:19" x14ac:dyDescent="0.3">
      <c r="A9752">
        <v>71</v>
      </c>
      <c r="B9752" t="s">
        <v>15</v>
      </c>
      <c r="C9752">
        <v>24</v>
      </c>
      <c r="D9752">
        <v>122</v>
      </c>
      <c r="E9752">
        <v>75</v>
      </c>
      <c r="F9752">
        <v>215.6</v>
      </c>
      <c r="G9752">
        <v>123.5</v>
      </c>
      <c r="H9752">
        <v>78</v>
      </c>
      <c r="I9752">
        <v>1</v>
      </c>
      <c r="J9752" t="s">
        <v>27</v>
      </c>
      <c r="K9752" t="s">
        <v>28</v>
      </c>
      <c r="L9752" t="s">
        <v>18</v>
      </c>
      <c r="M9752">
        <v>7.2</v>
      </c>
      <c r="N9752">
        <v>13732.56</v>
      </c>
      <c r="O9752" t="s">
        <v>19</v>
      </c>
      <c r="P9752" t="str">
        <f t="shared" ref="P9752:P9753" si="5245">IF(A9749&lt;30,"18-29",IF(A9749&lt;45,"30-44",IF(A9749&lt;60,"45-59",IF(A9749&lt;75,"60-74","75+"))))</f>
        <v>60-74</v>
      </c>
      <c r="Q9752" t="str">
        <f>IF(PatientData[[#This Row],[bmi]]&lt;18.5,"Underweight",
IF(PatientData[[#This Row],[bmi]]&lt;25,"Normal",
IF(PatientData[[#This Row],[bmi]]&lt;30,"Overweight","Obese")))</f>
        <v>Normal</v>
      </c>
      <c r="R9752" t="str">
        <f t="shared" si="5232"/>
        <v>High BP</v>
      </c>
      <c r="S9752" t="str">
        <f t="shared" si="5233"/>
        <v>Normal Cost</v>
      </c>
    </row>
    <row r="9753" spans="1:19" x14ac:dyDescent="0.3">
      <c r="A9753">
        <v>81</v>
      </c>
      <c r="B9753" t="s">
        <v>15</v>
      </c>
      <c r="C9753">
        <v>45</v>
      </c>
      <c r="D9753">
        <v>140</v>
      </c>
      <c r="E9753">
        <v>85</v>
      </c>
      <c r="F9753">
        <v>283.89999999999998</v>
      </c>
      <c r="G9753">
        <v>121.5</v>
      </c>
      <c r="H9753">
        <v>85</v>
      </c>
      <c r="I9753">
        <v>3</v>
      </c>
      <c r="J9753" t="s">
        <v>16</v>
      </c>
      <c r="K9753" t="s">
        <v>21</v>
      </c>
      <c r="L9753" t="s">
        <v>18</v>
      </c>
      <c r="M9753">
        <v>12.4</v>
      </c>
      <c r="N9753">
        <v>20039.57</v>
      </c>
      <c r="O9753" t="s">
        <v>19</v>
      </c>
      <c r="P9753" t="str">
        <f t="shared" si="5245"/>
        <v>75+</v>
      </c>
      <c r="Q9753" t="str">
        <f>IF(PatientData[[#This Row],[bmi]]&lt;18.5,"Underweight",
IF(PatientData[[#This Row],[bmi]]&lt;25,"Normal",
IF(PatientData[[#This Row],[bmi]]&lt;30,"Overweight","Obese")))</f>
        <v>Obese</v>
      </c>
      <c r="R9753" t="str">
        <f t="shared" si="5232"/>
        <v>High BP</v>
      </c>
      <c r="S9753" t="str">
        <f t="shared" si="5233"/>
        <v>High Cost</v>
      </c>
    </row>
    <row r="9754" spans="1:19" x14ac:dyDescent="0.3">
      <c r="A9754">
        <v>64</v>
      </c>
      <c r="B9754" t="s">
        <v>20</v>
      </c>
      <c r="C9754">
        <v>39.799999999999997</v>
      </c>
      <c r="D9754">
        <v>128</v>
      </c>
      <c r="E9754">
        <v>81</v>
      </c>
      <c r="F9754">
        <v>246.4</v>
      </c>
      <c r="G9754">
        <v>106.4</v>
      </c>
      <c r="H9754">
        <v>84</v>
      </c>
      <c r="I9754">
        <v>2</v>
      </c>
      <c r="J9754" t="s">
        <v>27</v>
      </c>
      <c r="K9754" t="s">
        <v>26</v>
      </c>
      <c r="L9754" t="s">
        <v>18</v>
      </c>
      <c r="M9754">
        <v>2.8</v>
      </c>
      <c r="N9754">
        <v>5718.71</v>
      </c>
      <c r="O9754" t="s">
        <v>19</v>
      </c>
      <c r="P9754" t="str">
        <f t="shared" ref="P9754:P9755" si="5246">IF(A9754&lt;30,"18-29",IF(A9754&lt;45,"30-44",IF(A9754&lt;60,"45-59",IF(A9754&lt;75,"60-74","75+"))))</f>
        <v>60-74</v>
      </c>
      <c r="Q9754" t="str">
        <f>IF(PatientData[[#This Row],[bmi]]&lt;18.5,"Underweight",
IF(PatientData[[#This Row],[bmi]]&lt;25,"Normal",
IF(PatientData[[#This Row],[bmi]]&lt;30,"Overweight","Obese")))</f>
        <v>Obese</v>
      </c>
      <c r="R9754" t="str">
        <f t="shared" si="5232"/>
        <v>High BP</v>
      </c>
      <c r="S9754" t="str">
        <f t="shared" si="5233"/>
        <v>Normal Cost</v>
      </c>
    </row>
    <row r="9755" spans="1:19" x14ac:dyDescent="0.3">
      <c r="A9755">
        <v>54</v>
      </c>
      <c r="B9755" t="s">
        <v>20</v>
      </c>
      <c r="C9755">
        <v>39.9</v>
      </c>
      <c r="D9755">
        <v>124</v>
      </c>
      <c r="E9755">
        <v>76</v>
      </c>
      <c r="F9755">
        <v>270.2</v>
      </c>
      <c r="G9755">
        <v>159.9</v>
      </c>
      <c r="H9755">
        <v>96</v>
      </c>
      <c r="I9755">
        <v>1</v>
      </c>
      <c r="J9755" t="s">
        <v>24</v>
      </c>
      <c r="K9755" t="s">
        <v>21</v>
      </c>
      <c r="L9755" t="s">
        <v>18</v>
      </c>
      <c r="M9755">
        <v>6</v>
      </c>
      <c r="N9755">
        <v>13137.96</v>
      </c>
      <c r="O9755" t="s">
        <v>19</v>
      </c>
      <c r="P9755" t="str">
        <f t="shared" si="5246"/>
        <v>45-59</v>
      </c>
      <c r="Q9755" t="str">
        <f>IF(PatientData[[#This Row],[bmi]]&lt;18.5,"Underweight",
IF(PatientData[[#This Row],[bmi]]&lt;25,"Normal",
IF(PatientData[[#This Row],[bmi]]&lt;30,"Overweight","Obese")))</f>
        <v>Obese</v>
      </c>
      <c r="R9755" t="str">
        <f t="shared" si="5232"/>
        <v>High BP</v>
      </c>
      <c r="S9755" t="str">
        <f t="shared" si="5233"/>
        <v>Normal Cost</v>
      </c>
    </row>
    <row r="9756" spans="1:19" x14ac:dyDescent="0.3">
      <c r="A9756">
        <v>72</v>
      </c>
      <c r="B9756" t="s">
        <v>15</v>
      </c>
      <c r="C9756">
        <v>30.2</v>
      </c>
      <c r="D9756">
        <v>127</v>
      </c>
      <c r="E9756">
        <v>81</v>
      </c>
      <c r="F9756">
        <v>242.6</v>
      </c>
      <c r="G9756">
        <v>144.19999999999999</v>
      </c>
      <c r="H9756">
        <v>86</v>
      </c>
      <c r="I9756">
        <v>2</v>
      </c>
      <c r="J9756" t="s">
        <v>27</v>
      </c>
      <c r="K9756" t="s">
        <v>17</v>
      </c>
      <c r="L9756" t="s">
        <v>25</v>
      </c>
      <c r="M9756">
        <v>1.5</v>
      </c>
      <c r="N9756">
        <v>4631.99</v>
      </c>
      <c r="O9756" t="s">
        <v>19</v>
      </c>
      <c r="P9756" t="str">
        <f t="shared" ref="P9756:P9758" si="5247">IF(A9753&lt;30,"18-29",IF(A9753&lt;45,"30-44",IF(A9753&lt;60,"45-59",IF(A9753&lt;75,"60-74","75+"))))</f>
        <v>75+</v>
      </c>
      <c r="Q9756" t="str">
        <f>IF(PatientData[[#This Row],[bmi]]&lt;18.5,"Underweight",
IF(PatientData[[#This Row],[bmi]]&lt;25,"Normal",
IF(PatientData[[#This Row],[bmi]]&lt;30,"Overweight","Obese")))</f>
        <v>Obese</v>
      </c>
      <c r="R9756" t="str">
        <f t="shared" si="5232"/>
        <v>High BP</v>
      </c>
      <c r="S9756" t="str">
        <f t="shared" si="5233"/>
        <v>Normal Cost</v>
      </c>
    </row>
    <row r="9757" spans="1:19" x14ac:dyDescent="0.3">
      <c r="A9757">
        <v>66</v>
      </c>
      <c r="B9757" t="s">
        <v>15</v>
      </c>
      <c r="C9757">
        <v>29.4</v>
      </c>
      <c r="D9757">
        <v>123</v>
      </c>
      <c r="E9757">
        <v>71</v>
      </c>
      <c r="F9757">
        <v>245.4</v>
      </c>
      <c r="G9757">
        <v>115.5</v>
      </c>
      <c r="H9757">
        <v>84</v>
      </c>
      <c r="I9757">
        <v>3</v>
      </c>
      <c r="J9757" t="s">
        <v>24</v>
      </c>
      <c r="K9757" t="s">
        <v>26</v>
      </c>
      <c r="L9757" t="s">
        <v>25</v>
      </c>
      <c r="M9757">
        <v>4</v>
      </c>
      <c r="N9757">
        <v>7150.81</v>
      </c>
      <c r="O9757" t="s">
        <v>19</v>
      </c>
      <c r="P9757" t="str">
        <f t="shared" si="5247"/>
        <v>60-74</v>
      </c>
      <c r="Q9757" t="str">
        <f>IF(PatientData[[#This Row],[bmi]]&lt;18.5,"Underweight",
IF(PatientData[[#This Row],[bmi]]&lt;25,"Normal",
IF(PatientData[[#This Row],[bmi]]&lt;30,"Overweight","Obese")))</f>
        <v>Overweight</v>
      </c>
      <c r="R9757" t="str">
        <f t="shared" si="5232"/>
        <v>High BP</v>
      </c>
      <c r="S9757" t="str">
        <f t="shared" si="5233"/>
        <v>Normal Cost</v>
      </c>
    </row>
    <row r="9758" spans="1:19" x14ac:dyDescent="0.3">
      <c r="A9758">
        <v>52</v>
      </c>
      <c r="B9758" t="s">
        <v>15</v>
      </c>
      <c r="C9758">
        <v>23.9</v>
      </c>
      <c r="D9758">
        <v>118</v>
      </c>
      <c r="E9758">
        <v>78</v>
      </c>
      <c r="F9758">
        <v>226.5</v>
      </c>
      <c r="G9758">
        <v>87.3</v>
      </c>
      <c r="H9758">
        <v>89</v>
      </c>
      <c r="I9758">
        <v>2</v>
      </c>
      <c r="J9758" t="s">
        <v>16</v>
      </c>
      <c r="K9758" t="s">
        <v>28</v>
      </c>
      <c r="L9758" t="s">
        <v>22</v>
      </c>
      <c r="M9758">
        <v>6.8</v>
      </c>
      <c r="N9758">
        <v>14186.96</v>
      </c>
      <c r="O9758" t="s">
        <v>19</v>
      </c>
      <c r="P9758" t="str">
        <f t="shared" si="5247"/>
        <v>45-59</v>
      </c>
      <c r="Q9758" t="str">
        <f>IF(PatientData[[#This Row],[bmi]]&lt;18.5,"Underweight",
IF(PatientData[[#This Row],[bmi]]&lt;25,"Normal",
IF(PatientData[[#This Row],[bmi]]&lt;30,"Overweight","Obese")))</f>
        <v>Normal</v>
      </c>
      <c r="R9758" t="str">
        <f t="shared" si="5232"/>
        <v>Normal BP</v>
      </c>
      <c r="S9758" t="str">
        <f t="shared" si="5233"/>
        <v>Normal Cost</v>
      </c>
    </row>
    <row r="9759" spans="1:19" x14ac:dyDescent="0.3">
      <c r="A9759">
        <v>72</v>
      </c>
      <c r="B9759" t="s">
        <v>20</v>
      </c>
      <c r="C9759">
        <v>39.9</v>
      </c>
      <c r="D9759">
        <v>151</v>
      </c>
      <c r="E9759">
        <v>96</v>
      </c>
      <c r="F9759">
        <v>248</v>
      </c>
      <c r="G9759">
        <v>115.6</v>
      </c>
      <c r="H9759">
        <v>69</v>
      </c>
      <c r="I9759">
        <v>1</v>
      </c>
      <c r="J9759" t="s">
        <v>27</v>
      </c>
      <c r="K9759" t="s">
        <v>26</v>
      </c>
      <c r="L9759" t="s">
        <v>18</v>
      </c>
      <c r="M9759">
        <v>3.8</v>
      </c>
      <c r="N9759">
        <v>7105.16</v>
      </c>
      <c r="O9759" t="s">
        <v>19</v>
      </c>
      <c r="P9759" t="str">
        <f t="shared" ref="P9759" si="5248">IF(A9759&lt;30,"18-29",IF(A9759&lt;45,"30-44",IF(A9759&lt;60,"45-59",IF(A9759&lt;75,"60-74","75+"))))</f>
        <v>60-74</v>
      </c>
      <c r="Q9759" t="str">
        <f>IF(PatientData[[#This Row],[bmi]]&lt;18.5,"Underweight",
IF(PatientData[[#This Row],[bmi]]&lt;25,"Normal",
IF(PatientData[[#This Row],[bmi]]&lt;30,"Overweight","Obese")))</f>
        <v>Obese</v>
      </c>
      <c r="R9759" t="str">
        <f t="shared" si="5232"/>
        <v>High BP</v>
      </c>
      <c r="S9759" t="str">
        <f t="shared" si="5233"/>
        <v>Normal Cost</v>
      </c>
    </row>
    <row r="9760" spans="1:19" x14ac:dyDescent="0.3">
      <c r="A9760">
        <v>64</v>
      </c>
      <c r="B9760" t="s">
        <v>15</v>
      </c>
      <c r="C9760">
        <v>27.3</v>
      </c>
      <c r="D9760">
        <v>119</v>
      </c>
      <c r="E9760">
        <v>82</v>
      </c>
      <c r="F9760">
        <v>262.8</v>
      </c>
      <c r="G9760">
        <v>123.3</v>
      </c>
      <c r="H9760">
        <v>67</v>
      </c>
      <c r="I9760">
        <v>1</v>
      </c>
      <c r="J9760" t="s">
        <v>24</v>
      </c>
      <c r="K9760" t="s">
        <v>21</v>
      </c>
      <c r="L9760" t="s">
        <v>18</v>
      </c>
      <c r="M9760">
        <v>5.3</v>
      </c>
      <c r="N9760">
        <v>13450.74</v>
      </c>
      <c r="O9760" t="s">
        <v>19</v>
      </c>
      <c r="P9760" t="str">
        <f t="shared" ref="P9760" si="5249">IF(A9757&lt;30,"18-29",IF(A9757&lt;45,"30-44",IF(A9757&lt;60,"45-59",IF(A9757&lt;75,"60-74","75+"))))</f>
        <v>60-74</v>
      </c>
      <c r="Q9760" t="str">
        <f>IF(PatientData[[#This Row],[bmi]]&lt;18.5,"Underweight",
IF(PatientData[[#This Row],[bmi]]&lt;25,"Normal",
IF(PatientData[[#This Row],[bmi]]&lt;30,"Overweight","Obese")))</f>
        <v>Overweight</v>
      </c>
      <c r="R9760" t="str">
        <f t="shared" si="5232"/>
        <v>High BP</v>
      </c>
      <c r="S9760" t="str">
        <f t="shared" si="5233"/>
        <v>Normal Cost</v>
      </c>
    </row>
    <row r="9761" spans="1:19" x14ac:dyDescent="0.3">
      <c r="A9761">
        <v>49</v>
      </c>
      <c r="B9761" t="s">
        <v>20</v>
      </c>
      <c r="C9761">
        <v>39.9</v>
      </c>
      <c r="D9761">
        <v>141</v>
      </c>
      <c r="E9761">
        <v>94</v>
      </c>
      <c r="F9761">
        <v>236.7</v>
      </c>
      <c r="G9761">
        <v>105.9</v>
      </c>
      <c r="H9761">
        <v>85</v>
      </c>
      <c r="I9761">
        <v>0</v>
      </c>
      <c r="J9761" t="s">
        <v>27</v>
      </c>
      <c r="K9761" t="s">
        <v>26</v>
      </c>
      <c r="L9761" t="s">
        <v>22</v>
      </c>
      <c r="M9761">
        <v>1.1000000000000001</v>
      </c>
      <c r="N9761">
        <v>3517.78</v>
      </c>
      <c r="O9761" t="s">
        <v>19</v>
      </c>
      <c r="P9761" t="str">
        <f t="shared" ref="P9761:P9762" si="5250">IF(A9761&lt;30,"18-29",IF(A9761&lt;45,"30-44",IF(A9761&lt;60,"45-59",IF(A9761&lt;75,"60-74","75+"))))</f>
        <v>45-59</v>
      </c>
      <c r="Q9761" t="str">
        <f>IF(PatientData[[#This Row],[bmi]]&lt;18.5,"Underweight",
IF(PatientData[[#This Row],[bmi]]&lt;25,"Normal",
IF(PatientData[[#This Row],[bmi]]&lt;30,"Overweight","Obese")))</f>
        <v>Obese</v>
      </c>
      <c r="R9761" t="str">
        <f t="shared" si="5232"/>
        <v>High BP</v>
      </c>
      <c r="S9761" t="str">
        <f t="shared" si="5233"/>
        <v>Normal Cost</v>
      </c>
    </row>
    <row r="9762" spans="1:19" x14ac:dyDescent="0.3">
      <c r="A9762">
        <v>54</v>
      </c>
      <c r="B9762" t="s">
        <v>20</v>
      </c>
      <c r="C9762">
        <v>39.9</v>
      </c>
      <c r="D9762">
        <v>116</v>
      </c>
      <c r="E9762">
        <v>74</v>
      </c>
      <c r="F9762">
        <v>225.3</v>
      </c>
      <c r="G9762">
        <v>185.8</v>
      </c>
      <c r="H9762">
        <v>59</v>
      </c>
      <c r="I9762">
        <v>0</v>
      </c>
      <c r="J9762" t="s">
        <v>27</v>
      </c>
      <c r="K9762" t="s">
        <v>17</v>
      </c>
      <c r="L9762" t="s">
        <v>25</v>
      </c>
      <c r="M9762">
        <v>8.9</v>
      </c>
      <c r="N9762">
        <v>17303.84</v>
      </c>
      <c r="O9762" t="s">
        <v>19</v>
      </c>
      <c r="P9762" t="str">
        <f t="shared" si="5250"/>
        <v>45-59</v>
      </c>
      <c r="Q9762" t="str">
        <f>IF(PatientData[[#This Row],[bmi]]&lt;18.5,"Underweight",
IF(PatientData[[#This Row],[bmi]]&lt;25,"Normal",
IF(PatientData[[#This Row],[bmi]]&lt;30,"Overweight","Obese")))</f>
        <v>Obese</v>
      </c>
      <c r="R9762" t="str">
        <f t="shared" si="5232"/>
        <v>Normal BP</v>
      </c>
      <c r="S9762" t="str">
        <f t="shared" si="5233"/>
        <v>High Cost</v>
      </c>
    </row>
    <row r="9763" spans="1:19" x14ac:dyDescent="0.3">
      <c r="A9763">
        <v>73</v>
      </c>
      <c r="B9763" t="s">
        <v>15</v>
      </c>
      <c r="C9763">
        <v>26.6</v>
      </c>
      <c r="D9763">
        <v>122</v>
      </c>
      <c r="E9763">
        <v>77</v>
      </c>
      <c r="F9763">
        <v>244</v>
      </c>
      <c r="G9763">
        <v>132.9</v>
      </c>
      <c r="H9763">
        <v>76</v>
      </c>
      <c r="I9763">
        <v>1</v>
      </c>
      <c r="J9763" t="s">
        <v>27</v>
      </c>
      <c r="K9763" t="s">
        <v>26</v>
      </c>
      <c r="L9763" t="s">
        <v>25</v>
      </c>
      <c r="M9763">
        <v>4.7</v>
      </c>
      <c r="N9763">
        <v>9656.0300000000007</v>
      </c>
      <c r="O9763" t="s">
        <v>19</v>
      </c>
      <c r="P9763" t="str">
        <f t="shared" ref="P9763" si="5251">IF(A9760&lt;30,"18-29",IF(A9760&lt;45,"30-44",IF(A9760&lt;60,"45-59",IF(A9760&lt;75,"60-74","75+"))))</f>
        <v>60-74</v>
      </c>
      <c r="Q9763" t="str">
        <f>IF(PatientData[[#This Row],[bmi]]&lt;18.5,"Underweight",
IF(PatientData[[#This Row],[bmi]]&lt;25,"Normal",
IF(PatientData[[#This Row],[bmi]]&lt;30,"Overweight","Obese")))</f>
        <v>Overweight</v>
      </c>
      <c r="R9763" t="str">
        <f t="shared" si="5232"/>
        <v>High BP</v>
      </c>
      <c r="S9763" t="str">
        <f t="shared" si="5233"/>
        <v>Normal Cost</v>
      </c>
    </row>
    <row r="9764" spans="1:19" x14ac:dyDescent="0.3">
      <c r="A9764">
        <v>74</v>
      </c>
      <c r="B9764" t="s">
        <v>20</v>
      </c>
      <c r="C9764">
        <v>39.9</v>
      </c>
      <c r="D9764">
        <v>158</v>
      </c>
      <c r="E9764">
        <v>103</v>
      </c>
      <c r="F9764">
        <v>242.8</v>
      </c>
      <c r="G9764">
        <v>202.8</v>
      </c>
      <c r="H9764">
        <v>84</v>
      </c>
      <c r="I9764">
        <v>2</v>
      </c>
      <c r="J9764" t="s">
        <v>16</v>
      </c>
      <c r="K9764" t="s">
        <v>17</v>
      </c>
      <c r="L9764" t="s">
        <v>25</v>
      </c>
      <c r="M9764">
        <v>14.9</v>
      </c>
      <c r="N9764">
        <v>27525.74</v>
      </c>
      <c r="O9764" t="s">
        <v>19</v>
      </c>
      <c r="P9764" t="str">
        <f t="shared" ref="P9764:P9766" si="5252">IF(A9764&lt;30,"18-29",IF(A9764&lt;45,"30-44",IF(A9764&lt;60,"45-59",IF(A9764&lt;75,"60-74","75+"))))</f>
        <v>60-74</v>
      </c>
      <c r="Q9764" t="str">
        <f>IF(PatientData[[#This Row],[bmi]]&lt;18.5,"Underweight",
IF(PatientData[[#This Row],[bmi]]&lt;25,"Normal",
IF(PatientData[[#This Row],[bmi]]&lt;30,"Overweight","Obese")))</f>
        <v>Obese</v>
      </c>
      <c r="R9764" t="str">
        <f t="shared" si="5232"/>
        <v>High BP</v>
      </c>
      <c r="S9764" t="str">
        <f t="shared" si="5233"/>
        <v>High Cost</v>
      </c>
    </row>
    <row r="9765" spans="1:19" x14ac:dyDescent="0.3">
      <c r="A9765">
        <v>88</v>
      </c>
      <c r="B9765" t="s">
        <v>20</v>
      </c>
      <c r="C9765">
        <v>40</v>
      </c>
      <c r="D9765">
        <v>152</v>
      </c>
      <c r="E9765">
        <v>87</v>
      </c>
      <c r="F9765">
        <v>270.3</v>
      </c>
      <c r="G9765">
        <v>117.9</v>
      </c>
      <c r="H9765">
        <v>97</v>
      </c>
      <c r="I9765">
        <v>1</v>
      </c>
      <c r="J9765" t="s">
        <v>16</v>
      </c>
      <c r="K9765" t="s">
        <v>26</v>
      </c>
      <c r="L9765" t="s">
        <v>18</v>
      </c>
      <c r="M9765">
        <v>14.2</v>
      </c>
      <c r="N9765">
        <v>26425.88</v>
      </c>
      <c r="O9765" t="s">
        <v>19</v>
      </c>
      <c r="P9765" t="str">
        <f t="shared" si="5252"/>
        <v>75+</v>
      </c>
      <c r="Q9765" t="str">
        <f>IF(PatientData[[#This Row],[bmi]]&lt;18.5,"Underweight",
IF(PatientData[[#This Row],[bmi]]&lt;25,"Normal",
IF(PatientData[[#This Row],[bmi]]&lt;30,"Overweight","Obese")))</f>
        <v>Obese</v>
      </c>
      <c r="R9765" t="str">
        <f t="shared" si="5232"/>
        <v>High BP</v>
      </c>
      <c r="S9765" t="str">
        <f t="shared" si="5233"/>
        <v>High Cost</v>
      </c>
    </row>
    <row r="9766" spans="1:19" x14ac:dyDescent="0.3">
      <c r="A9766">
        <v>61</v>
      </c>
      <c r="B9766" t="s">
        <v>20</v>
      </c>
      <c r="C9766">
        <v>40</v>
      </c>
      <c r="D9766">
        <v>119</v>
      </c>
      <c r="E9766">
        <v>69</v>
      </c>
      <c r="F9766">
        <v>258</v>
      </c>
      <c r="G9766">
        <v>115.1</v>
      </c>
      <c r="H9766">
        <v>98</v>
      </c>
      <c r="I9766">
        <v>1</v>
      </c>
      <c r="J9766" t="s">
        <v>16</v>
      </c>
      <c r="K9766" t="s">
        <v>21</v>
      </c>
      <c r="L9766" t="s">
        <v>18</v>
      </c>
      <c r="M9766">
        <v>10.9</v>
      </c>
      <c r="N9766">
        <v>20200.740000000002</v>
      </c>
      <c r="O9766" t="s">
        <v>19</v>
      </c>
      <c r="P9766" t="str">
        <f t="shared" si="5252"/>
        <v>60-74</v>
      </c>
      <c r="Q9766" t="str">
        <f>IF(PatientData[[#This Row],[bmi]]&lt;18.5,"Underweight",
IF(PatientData[[#This Row],[bmi]]&lt;25,"Normal",
IF(PatientData[[#This Row],[bmi]]&lt;30,"Overweight","Obese")))</f>
        <v>Obese</v>
      </c>
      <c r="R9766" t="str">
        <f t="shared" si="5232"/>
        <v>Normal BP</v>
      </c>
      <c r="S9766" t="str">
        <f t="shared" si="5233"/>
        <v>High Cost</v>
      </c>
    </row>
    <row r="9767" spans="1:19" x14ac:dyDescent="0.3">
      <c r="A9767">
        <v>53</v>
      </c>
      <c r="B9767" t="s">
        <v>15</v>
      </c>
      <c r="C9767">
        <v>13.5</v>
      </c>
      <c r="D9767">
        <v>118</v>
      </c>
      <c r="E9767">
        <v>71</v>
      </c>
      <c r="F9767">
        <v>187</v>
      </c>
      <c r="G9767">
        <v>116.2</v>
      </c>
      <c r="H9767">
        <v>103</v>
      </c>
      <c r="I9767">
        <v>0</v>
      </c>
      <c r="J9767" t="s">
        <v>16</v>
      </c>
      <c r="K9767" t="s">
        <v>17</v>
      </c>
      <c r="L9767" t="s">
        <v>25</v>
      </c>
      <c r="M9767">
        <v>7.7</v>
      </c>
      <c r="N9767">
        <v>15281.25</v>
      </c>
      <c r="O9767" t="s">
        <v>19</v>
      </c>
      <c r="P9767" t="str">
        <f t="shared" ref="P9767" si="5253">IF(A9764&lt;30,"18-29",IF(A9764&lt;45,"30-44",IF(A9764&lt;60,"45-59",IF(A9764&lt;75,"60-74","75+"))))</f>
        <v>60-74</v>
      </c>
      <c r="Q9767" t="str">
        <f>IF(PatientData[[#This Row],[bmi]]&lt;18.5,"Underweight",
IF(PatientData[[#This Row],[bmi]]&lt;25,"Normal",
IF(PatientData[[#This Row],[bmi]]&lt;30,"Overweight","Obese")))</f>
        <v>Underweight</v>
      </c>
      <c r="R9767" t="str">
        <f t="shared" si="5232"/>
        <v>Normal BP</v>
      </c>
      <c r="S9767" t="str">
        <f t="shared" si="5233"/>
        <v>High Cost</v>
      </c>
    </row>
    <row r="9768" spans="1:19" x14ac:dyDescent="0.3">
      <c r="A9768">
        <v>80</v>
      </c>
      <c r="B9768" t="s">
        <v>20</v>
      </c>
      <c r="C9768">
        <v>40</v>
      </c>
      <c r="D9768">
        <v>135</v>
      </c>
      <c r="E9768">
        <v>80</v>
      </c>
      <c r="F9768">
        <v>288.89999999999998</v>
      </c>
      <c r="G9768">
        <v>121.6</v>
      </c>
      <c r="H9768">
        <v>64</v>
      </c>
      <c r="I9768">
        <v>1</v>
      </c>
      <c r="J9768" t="s">
        <v>24</v>
      </c>
      <c r="K9768" t="s">
        <v>21</v>
      </c>
      <c r="L9768" t="s">
        <v>18</v>
      </c>
      <c r="M9768">
        <v>8.3000000000000007</v>
      </c>
      <c r="N9768">
        <v>17843.39</v>
      </c>
      <c r="O9768" t="s">
        <v>23</v>
      </c>
      <c r="P9768" t="str">
        <f t="shared" ref="P9768:P9770" si="5254">IF(A9768&lt;30,"18-29",IF(A9768&lt;45,"30-44",IF(A9768&lt;60,"45-59",IF(A9768&lt;75,"60-74","75+"))))</f>
        <v>75+</v>
      </c>
      <c r="Q9768" t="str">
        <f>IF(PatientData[[#This Row],[bmi]]&lt;18.5,"Underweight",
IF(PatientData[[#This Row],[bmi]]&lt;25,"Normal",
IF(PatientData[[#This Row],[bmi]]&lt;30,"Overweight","Obese")))</f>
        <v>Obese</v>
      </c>
      <c r="R9768" t="str">
        <f t="shared" si="5232"/>
        <v>High BP</v>
      </c>
      <c r="S9768" t="str">
        <f t="shared" si="5233"/>
        <v>High Cost</v>
      </c>
    </row>
    <row r="9769" spans="1:19" x14ac:dyDescent="0.3">
      <c r="A9769">
        <v>74</v>
      </c>
      <c r="B9769" t="s">
        <v>20</v>
      </c>
      <c r="C9769">
        <v>40</v>
      </c>
      <c r="D9769">
        <v>124</v>
      </c>
      <c r="E9769">
        <v>67</v>
      </c>
      <c r="F9769">
        <v>276.2</v>
      </c>
      <c r="G9769">
        <v>177.5</v>
      </c>
      <c r="H9769">
        <v>90</v>
      </c>
      <c r="I9769">
        <v>3</v>
      </c>
      <c r="J9769" t="s">
        <v>16</v>
      </c>
      <c r="K9769" t="s">
        <v>17</v>
      </c>
      <c r="L9769" t="s">
        <v>25</v>
      </c>
      <c r="M9769">
        <v>6.7</v>
      </c>
      <c r="N9769">
        <v>14068.93</v>
      </c>
      <c r="O9769" t="s">
        <v>19</v>
      </c>
      <c r="P9769" t="str">
        <f t="shared" si="5254"/>
        <v>60-74</v>
      </c>
      <c r="Q9769" t="str">
        <f>IF(PatientData[[#This Row],[bmi]]&lt;18.5,"Underweight",
IF(PatientData[[#This Row],[bmi]]&lt;25,"Normal",
IF(PatientData[[#This Row],[bmi]]&lt;30,"Overweight","Obese")))</f>
        <v>Obese</v>
      </c>
      <c r="R9769" t="str">
        <f t="shared" si="5232"/>
        <v>High BP</v>
      </c>
      <c r="S9769" t="str">
        <f t="shared" si="5233"/>
        <v>Normal Cost</v>
      </c>
    </row>
    <row r="9770" spans="1:19" x14ac:dyDescent="0.3">
      <c r="A9770">
        <v>59</v>
      </c>
      <c r="B9770" t="s">
        <v>20</v>
      </c>
      <c r="C9770">
        <v>40</v>
      </c>
      <c r="D9770">
        <v>146</v>
      </c>
      <c r="E9770">
        <v>82</v>
      </c>
      <c r="F9770">
        <v>249.8</v>
      </c>
      <c r="G9770">
        <v>153.19999999999999</v>
      </c>
      <c r="H9770">
        <v>101</v>
      </c>
      <c r="I9770">
        <v>0</v>
      </c>
      <c r="J9770" t="s">
        <v>16</v>
      </c>
      <c r="K9770" t="s">
        <v>17</v>
      </c>
      <c r="L9770" t="s">
        <v>18</v>
      </c>
      <c r="M9770">
        <v>6.1</v>
      </c>
      <c r="N9770">
        <v>11648.3</v>
      </c>
      <c r="O9770" t="s">
        <v>19</v>
      </c>
      <c r="P9770" t="str">
        <f t="shared" si="5254"/>
        <v>45-59</v>
      </c>
      <c r="Q9770" t="str">
        <f>IF(PatientData[[#This Row],[bmi]]&lt;18.5,"Underweight",
IF(PatientData[[#This Row],[bmi]]&lt;25,"Normal",
IF(PatientData[[#This Row],[bmi]]&lt;30,"Overweight","Obese")))</f>
        <v>Obese</v>
      </c>
      <c r="R9770" t="str">
        <f t="shared" si="5232"/>
        <v>High BP</v>
      </c>
      <c r="S9770" t="str">
        <f t="shared" si="5233"/>
        <v>Normal Cost</v>
      </c>
    </row>
    <row r="9771" spans="1:19" x14ac:dyDescent="0.3">
      <c r="A9771">
        <v>63</v>
      </c>
      <c r="B9771" t="s">
        <v>15</v>
      </c>
      <c r="C9771">
        <v>19.7</v>
      </c>
      <c r="D9771">
        <v>113</v>
      </c>
      <c r="E9771">
        <v>65</v>
      </c>
      <c r="F9771">
        <v>194.3</v>
      </c>
      <c r="G9771">
        <v>106.6</v>
      </c>
      <c r="H9771">
        <v>83</v>
      </c>
      <c r="I9771">
        <v>4</v>
      </c>
      <c r="J9771" t="s">
        <v>16</v>
      </c>
      <c r="K9771" t="s">
        <v>21</v>
      </c>
      <c r="L9771" t="s">
        <v>18</v>
      </c>
      <c r="M9771">
        <v>12.4</v>
      </c>
      <c r="N9771">
        <v>21057.14</v>
      </c>
      <c r="O9771" t="s">
        <v>19</v>
      </c>
      <c r="P9771" t="str">
        <f t="shared" ref="P9771" si="5255">IF(A9768&lt;30,"18-29",IF(A9768&lt;45,"30-44",IF(A9768&lt;60,"45-59",IF(A9768&lt;75,"60-74","75+"))))</f>
        <v>75+</v>
      </c>
      <c r="Q9771" t="str">
        <f>IF(PatientData[[#This Row],[bmi]]&lt;18.5,"Underweight",
IF(PatientData[[#This Row],[bmi]]&lt;25,"Normal",
IF(PatientData[[#This Row],[bmi]]&lt;30,"Overweight","Obese")))</f>
        <v>Normal</v>
      </c>
      <c r="R9771" t="str">
        <f t="shared" si="5232"/>
        <v>Normal BP</v>
      </c>
      <c r="S9771" t="str">
        <f t="shared" si="5233"/>
        <v>High Cost</v>
      </c>
    </row>
    <row r="9772" spans="1:19" x14ac:dyDescent="0.3">
      <c r="A9772">
        <v>56</v>
      </c>
      <c r="B9772" t="s">
        <v>20</v>
      </c>
      <c r="C9772">
        <v>40</v>
      </c>
      <c r="D9772">
        <v>220</v>
      </c>
      <c r="E9772">
        <v>140</v>
      </c>
      <c r="F9772">
        <v>232.8</v>
      </c>
      <c r="G9772">
        <v>141.69999999999999</v>
      </c>
      <c r="H9772">
        <v>87</v>
      </c>
      <c r="I9772">
        <v>1</v>
      </c>
      <c r="J9772" t="s">
        <v>16</v>
      </c>
      <c r="K9772" t="s">
        <v>21</v>
      </c>
      <c r="L9772" t="s">
        <v>25</v>
      </c>
      <c r="M9772">
        <v>12.5</v>
      </c>
      <c r="N9772">
        <v>27392.75</v>
      </c>
      <c r="O9772" t="s">
        <v>19</v>
      </c>
      <c r="P9772" t="str">
        <f t="shared" ref="P9772" si="5256">IF(A9772&lt;30,"18-29",IF(A9772&lt;45,"30-44",IF(A9772&lt;60,"45-59",IF(A9772&lt;75,"60-74","75+"))))</f>
        <v>45-59</v>
      </c>
      <c r="Q9772" t="str">
        <f>IF(PatientData[[#This Row],[bmi]]&lt;18.5,"Underweight",
IF(PatientData[[#This Row],[bmi]]&lt;25,"Normal",
IF(PatientData[[#This Row],[bmi]]&lt;30,"Overweight","Obese")))</f>
        <v>Obese</v>
      </c>
      <c r="R9772" t="str">
        <f t="shared" si="5232"/>
        <v>High BP</v>
      </c>
      <c r="S9772" t="str">
        <f t="shared" si="5233"/>
        <v>High Cost</v>
      </c>
    </row>
    <row r="9773" spans="1:19" x14ac:dyDescent="0.3">
      <c r="A9773">
        <v>76</v>
      </c>
      <c r="B9773" t="s">
        <v>15</v>
      </c>
      <c r="C9773">
        <v>35</v>
      </c>
      <c r="D9773">
        <v>127</v>
      </c>
      <c r="E9773">
        <v>77</v>
      </c>
      <c r="F9773">
        <v>244.3</v>
      </c>
      <c r="G9773">
        <v>110</v>
      </c>
      <c r="H9773">
        <v>75</v>
      </c>
      <c r="I9773">
        <v>1</v>
      </c>
      <c r="J9773" t="s">
        <v>27</v>
      </c>
      <c r="K9773" t="s">
        <v>21</v>
      </c>
      <c r="L9773" t="s">
        <v>18</v>
      </c>
      <c r="M9773">
        <v>6.2</v>
      </c>
      <c r="N9773">
        <v>12378.6</v>
      </c>
      <c r="O9773" t="s">
        <v>19</v>
      </c>
      <c r="P9773" t="str">
        <f t="shared" ref="P9773:P9775" si="5257">IF(A9770&lt;30,"18-29",IF(A9770&lt;45,"30-44",IF(A9770&lt;60,"45-59",IF(A9770&lt;75,"60-74","75+"))))</f>
        <v>45-59</v>
      </c>
      <c r="Q9773" t="str">
        <f>IF(PatientData[[#This Row],[bmi]]&lt;18.5,"Underweight",
IF(PatientData[[#This Row],[bmi]]&lt;25,"Normal",
IF(PatientData[[#This Row],[bmi]]&lt;30,"Overweight","Obese")))</f>
        <v>Obese</v>
      </c>
      <c r="R9773" t="str">
        <f t="shared" si="5232"/>
        <v>High BP</v>
      </c>
      <c r="S9773" t="str">
        <f t="shared" si="5233"/>
        <v>Normal Cost</v>
      </c>
    </row>
    <row r="9774" spans="1:19" x14ac:dyDescent="0.3">
      <c r="A9774">
        <v>50</v>
      </c>
      <c r="B9774" t="s">
        <v>15</v>
      </c>
      <c r="C9774">
        <v>30.6</v>
      </c>
      <c r="D9774">
        <v>124</v>
      </c>
      <c r="E9774">
        <v>83</v>
      </c>
      <c r="F9774">
        <v>198.7</v>
      </c>
      <c r="G9774">
        <v>94.8</v>
      </c>
      <c r="H9774">
        <v>75</v>
      </c>
      <c r="I9774">
        <v>2</v>
      </c>
      <c r="J9774" t="s">
        <v>16</v>
      </c>
      <c r="K9774" t="s">
        <v>26</v>
      </c>
      <c r="L9774" t="s">
        <v>25</v>
      </c>
      <c r="M9774">
        <v>4.5</v>
      </c>
      <c r="N9774">
        <v>11715.38</v>
      </c>
      <c r="O9774" t="s">
        <v>19</v>
      </c>
      <c r="P9774" t="str">
        <f t="shared" si="5257"/>
        <v>60-74</v>
      </c>
      <c r="Q9774" t="str">
        <f>IF(PatientData[[#This Row],[bmi]]&lt;18.5,"Underweight",
IF(PatientData[[#This Row],[bmi]]&lt;25,"Normal",
IF(PatientData[[#This Row],[bmi]]&lt;30,"Overweight","Obese")))</f>
        <v>Obese</v>
      </c>
      <c r="R9774" t="str">
        <f t="shared" si="5232"/>
        <v>High BP</v>
      </c>
      <c r="S9774" t="str">
        <f t="shared" si="5233"/>
        <v>Normal Cost</v>
      </c>
    </row>
    <row r="9775" spans="1:19" x14ac:dyDescent="0.3">
      <c r="A9775">
        <v>46</v>
      </c>
      <c r="B9775" t="s">
        <v>15</v>
      </c>
      <c r="C9775">
        <v>23.6</v>
      </c>
      <c r="D9775">
        <v>134</v>
      </c>
      <c r="E9775">
        <v>77</v>
      </c>
      <c r="F9775">
        <v>189</v>
      </c>
      <c r="G9775">
        <v>87</v>
      </c>
      <c r="H9775">
        <v>86</v>
      </c>
      <c r="I9775">
        <v>1</v>
      </c>
      <c r="J9775" t="s">
        <v>27</v>
      </c>
      <c r="K9775" t="s">
        <v>26</v>
      </c>
      <c r="L9775" t="s">
        <v>25</v>
      </c>
      <c r="M9775">
        <v>2.8</v>
      </c>
      <c r="N9775">
        <v>5689.91</v>
      </c>
      <c r="O9775" t="s">
        <v>19</v>
      </c>
      <c r="P9775" t="str">
        <f t="shared" si="5257"/>
        <v>45-59</v>
      </c>
      <c r="Q9775" t="str">
        <f>IF(PatientData[[#This Row],[bmi]]&lt;18.5,"Underweight",
IF(PatientData[[#This Row],[bmi]]&lt;25,"Normal",
IF(PatientData[[#This Row],[bmi]]&lt;30,"Overweight","Obese")))</f>
        <v>Normal</v>
      </c>
      <c r="R9775" t="str">
        <f t="shared" si="5232"/>
        <v>High BP</v>
      </c>
      <c r="S9775" t="str">
        <f t="shared" si="5233"/>
        <v>Normal Cost</v>
      </c>
    </row>
    <row r="9776" spans="1:19" x14ac:dyDescent="0.3">
      <c r="A9776">
        <v>61</v>
      </c>
      <c r="B9776" t="s">
        <v>20</v>
      </c>
      <c r="C9776">
        <v>40.1</v>
      </c>
      <c r="D9776">
        <v>132</v>
      </c>
      <c r="E9776">
        <v>75</v>
      </c>
      <c r="F9776">
        <v>229.3</v>
      </c>
      <c r="G9776">
        <v>116.7</v>
      </c>
      <c r="H9776">
        <v>82</v>
      </c>
      <c r="I9776">
        <v>2</v>
      </c>
      <c r="J9776" t="s">
        <v>27</v>
      </c>
      <c r="K9776" t="s">
        <v>21</v>
      </c>
      <c r="L9776" t="s">
        <v>18</v>
      </c>
      <c r="M9776">
        <v>13.1</v>
      </c>
      <c r="N9776">
        <v>24563.23</v>
      </c>
      <c r="O9776" t="s">
        <v>19</v>
      </c>
      <c r="P9776" t="str">
        <f t="shared" ref="P9776" si="5258">IF(A9776&lt;30,"18-29",IF(A9776&lt;45,"30-44",IF(A9776&lt;60,"45-59",IF(A9776&lt;75,"60-74","75+"))))</f>
        <v>60-74</v>
      </c>
      <c r="Q9776" t="str">
        <f>IF(PatientData[[#This Row],[bmi]]&lt;18.5,"Underweight",
IF(PatientData[[#This Row],[bmi]]&lt;25,"Normal",
IF(PatientData[[#This Row],[bmi]]&lt;30,"Overweight","Obese")))</f>
        <v>Obese</v>
      </c>
      <c r="R9776" t="str">
        <f t="shared" si="5232"/>
        <v>High BP</v>
      </c>
      <c r="S9776" t="str">
        <f t="shared" si="5233"/>
        <v>High Cost</v>
      </c>
    </row>
    <row r="9777" spans="1:19" x14ac:dyDescent="0.3">
      <c r="A9777">
        <v>78</v>
      </c>
      <c r="B9777" t="s">
        <v>15</v>
      </c>
      <c r="C9777">
        <v>33.799999999999997</v>
      </c>
      <c r="D9777">
        <v>131</v>
      </c>
      <c r="E9777">
        <v>77</v>
      </c>
      <c r="F9777">
        <v>284.60000000000002</v>
      </c>
      <c r="G9777">
        <v>103.6</v>
      </c>
      <c r="H9777">
        <v>72</v>
      </c>
      <c r="I9777">
        <v>1</v>
      </c>
      <c r="J9777" t="s">
        <v>24</v>
      </c>
      <c r="K9777" t="s">
        <v>28</v>
      </c>
      <c r="L9777" t="s">
        <v>25</v>
      </c>
      <c r="M9777">
        <v>3.6</v>
      </c>
      <c r="N9777">
        <v>9912.49</v>
      </c>
      <c r="O9777" t="s">
        <v>19</v>
      </c>
      <c r="P9777" t="str">
        <f t="shared" ref="P9777" si="5259">IF(A9774&lt;30,"18-29",IF(A9774&lt;45,"30-44",IF(A9774&lt;60,"45-59",IF(A9774&lt;75,"60-74","75+"))))</f>
        <v>45-59</v>
      </c>
      <c r="Q9777" t="str">
        <f>IF(PatientData[[#This Row],[bmi]]&lt;18.5,"Underweight",
IF(PatientData[[#This Row],[bmi]]&lt;25,"Normal",
IF(PatientData[[#This Row],[bmi]]&lt;30,"Overweight","Obese")))</f>
        <v>Obese</v>
      </c>
      <c r="R9777" t="str">
        <f t="shared" si="5232"/>
        <v>High BP</v>
      </c>
      <c r="S9777" t="str">
        <f t="shared" si="5233"/>
        <v>Normal Cost</v>
      </c>
    </row>
    <row r="9778" spans="1:19" x14ac:dyDescent="0.3">
      <c r="A9778">
        <v>55</v>
      </c>
      <c r="B9778" t="s">
        <v>20</v>
      </c>
      <c r="C9778">
        <v>40.1</v>
      </c>
      <c r="D9778">
        <v>113</v>
      </c>
      <c r="E9778">
        <v>71</v>
      </c>
      <c r="F9778">
        <v>243.4</v>
      </c>
      <c r="G9778">
        <v>173.5</v>
      </c>
      <c r="H9778">
        <v>90</v>
      </c>
      <c r="I9778">
        <v>2</v>
      </c>
      <c r="J9778" t="s">
        <v>16</v>
      </c>
      <c r="K9778" t="s">
        <v>28</v>
      </c>
      <c r="L9778" t="s">
        <v>18</v>
      </c>
      <c r="M9778">
        <v>7.4</v>
      </c>
      <c r="N9778">
        <v>14941.08</v>
      </c>
      <c r="O9778" t="s">
        <v>19</v>
      </c>
      <c r="P9778" t="str">
        <f t="shared" ref="P9778:P9779" si="5260">IF(A9778&lt;30,"18-29",IF(A9778&lt;45,"30-44",IF(A9778&lt;60,"45-59",IF(A9778&lt;75,"60-74","75+"))))</f>
        <v>45-59</v>
      </c>
      <c r="Q9778" t="str">
        <f>IF(PatientData[[#This Row],[bmi]]&lt;18.5,"Underweight",
IF(PatientData[[#This Row],[bmi]]&lt;25,"Normal",
IF(PatientData[[#This Row],[bmi]]&lt;30,"Overweight","Obese")))</f>
        <v>Obese</v>
      </c>
      <c r="R9778" t="str">
        <f t="shared" si="5232"/>
        <v>Normal BP</v>
      </c>
      <c r="S9778" t="str">
        <f t="shared" si="5233"/>
        <v>Normal Cost</v>
      </c>
    </row>
    <row r="9779" spans="1:19" x14ac:dyDescent="0.3">
      <c r="A9779">
        <v>83</v>
      </c>
      <c r="B9779" t="s">
        <v>20</v>
      </c>
      <c r="C9779">
        <v>40.1</v>
      </c>
      <c r="D9779">
        <v>138</v>
      </c>
      <c r="E9779">
        <v>85</v>
      </c>
      <c r="F9779">
        <v>259.8</v>
      </c>
      <c r="G9779">
        <v>146.30000000000001</v>
      </c>
      <c r="H9779">
        <v>77</v>
      </c>
      <c r="I9779">
        <v>3</v>
      </c>
      <c r="J9779" t="s">
        <v>27</v>
      </c>
      <c r="K9779" t="s">
        <v>21</v>
      </c>
      <c r="L9779" t="s">
        <v>22</v>
      </c>
      <c r="M9779">
        <v>34.700000000000003</v>
      </c>
      <c r="N9779">
        <v>60525.86</v>
      </c>
      <c r="O9779" t="s">
        <v>19</v>
      </c>
      <c r="P9779" t="str">
        <f t="shared" si="5260"/>
        <v>75+</v>
      </c>
      <c r="Q9779" t="str">
        <f>IF(PatientData[[#This Row],[bmi]]&lt;18.5,"Underweight",
IF(PatientData[[#This Row],[bmi]]&lt;25,"Normal",
IF(PatientData[[#This Row],[bmi]]&lt;30,"Overweight","Obese")))</f>
        <v>Obese</v>
      </c>
      <c r="R9779" t="str">
        <f t="shared" si="5232"/>
        <v>High BP</v>
      </c>
      <c r="S9779" t="str">
        <f t="shared" si="5233"/>
        <v>High Cost</v>
      </c>
    </row>
    <row r="9780" spans="1:19" x14ac:dyDescent="0.3">
      <c r="A9780">
        <v>74</v>
      </c>
      <c r="B9780" t="s">
        <v>15</v>
      </c>
      <c r="C9780">
        <v>32.299999999999997</v>
      </c>
      <c r="D9780">
        <v>134</v>
      </c>
      <c r="E9780">
        <v>76</v>
      </c>
      <c r="F9780">
        <v>274.60000000000002</v>
      </c>
      <c r="G9780">
        <v>110.4</v>
      </c>
      <c r="H9780">
        <v>74</v>
      </c>
      <c r="I9780">
        <v>0</v>
      </c>
      <c r="J9780" t="s">
        <v>16</v>
      </c>
      <c r="K9780" t="s">
        <v>26</v>
      </c>
      <c r="L9780" t="s">
        <v>18</v>
      </c>
      <c r="M9780">
        <v>6.3</v>
      </c>
      <c r="N9780">
        <v>12882.7</v>
      </c>
      <c r="O9780" t="s">
        <v>19</v>
      </c>
      <c r="P9780" t="str">
        <f t="shared" ref="P9780" si="5261">IF(A9777&lt;30,"18-29",IF(A9777&lt;45,"30-44",IF(A9777&lt;60,"45-59",IF(A9777&lt;75,"60-74","75+"))))</f>
        <v>75+</v>
      </c>
      <c r="Q9780" t="str">
        <f>IF(PatientData[[#This Row],[bmi]]&lt;18.5,"Underweight",
IF(PatientData[[#This Row],[bmi]]&lt;25,"Normal",
IF(PatientData[[#This Row],[bmi]]&lt;30,"Overweight","Obese")))</f>
        <v>Obese</v>
      </c>
      <c r="R9780" t="str">
        <f t="shared" si="5232"/>
        <v>High BP</v>
      </c>
      <c r="S9780" t="str">
        <f t="shared" si="5233"/>
        <v>Normal Cost</v>
      </c>
    </row>
    <row r="9781" spans="1:19" x14ac:dyDescent="0.3">
      <c r="A9781">
        <v>69</v>
      </c>
      <c r="B9781" t="s">
        <v>20</v>
      </c>
      <c r="C9781">
        <v>40.1</v>
      </c>
      <c r="D9781">
        <v>149</v>
      </c>
      <c r="E9781">
        <v>87</v>
      </c>
      <c r="F9781">
        <v>275.89999999999998</v>
      </c>
      <c r="G9781">
        <v>133</v>
      </c>
      <c r="H9781">
        <v>66</v>
      </c>
      <c r="I9781">
        <v>2</v>
      </c>
      <c r="J9781" t="s">
        <v>27</v>
      </c>
      <c r="K9781" t="s">
        <v>26</v>
      </c>
      <c r="L9781" t="s">
        <v>25</v>
      </c>
      <c r="M9781">
        <v>7.5</v>
      </c>
      <c r="N9781">
        <v>13447.69</v>
      </c>
      <c r="O9781" t="s">
        <v>19</v>
      </c>
      <c r="P9781" t="str">
        <f t="shared" ref="P9781" si="5262">IF(A9781&lt;30,"18-29",IF(A9781&lt;45,"30-44",IF(A9781&lt;60,"45-59",IF(A9781&lt;75,"60-74","75+"))))</f>
        <v>60-74</v>
      </c>
      <c r="Q9781" t="str">
        <f>IF(PatientData[[#This Row],[bmi]]&lt;18.5,"Underweight",
IF(PatientData[[#This Row],[bmi]]&lt;25,"Normal",
IF(PatientData[[#This Row],[bmi]]&lt;30,"Overweight","Obese")))</f>
        <v>Obese</v>
      </c>
      <c r="R9781" t="str">
        <f t="shared" si="5232"/>
        <v>High BP</v>
      </c>
      <c r="S9781" t="str">
        <f t="shared" si="5233"/>
        <v>Normal Cost</v>
      </c>
    </row>
    <row r="9782" spans="1:19" x14ac:dyDescent="0.3">
      <c r="A9782">
        <v>59</v>
      </c>
      <c r="B9782" t="s">
        <v>15</v>
      </c>
      <c r="C9782">
        <v>24</v>
      </c>
      <c r="D9782">
        <v>131</v>
      </c>
      <c r="E9782">
        <v>87</v>
      </c>
      <c r="F9782">
        <v>213.1</v>
      </c>
      <c r="G9782">
        <v>111.9</v>
      </c>
      <c r="H9782">
        <v>97</v>
      </c>
      <c r="I9782">
        <v>2</v>
      </c>
      <c r="J9782" t="s">
        <v>16</v>
      </c>
      <c r="K9782" t="s">
        <v>17</v>
      </c>
      <c r="L9782" t="s">
        <v>25</v>
      </c>
      <c r="M9782">
        <v>5.4</v>
      </c>
      <c r="N9782">
        <v>10202.98</v>
      </c>
      <c r="O9782" t="s">
        <v>19</v>
      </c>
      <c r="P9782" t="str">
        <f t="shared" ref="P9782:P9783" si="5263">IF(A9779&lt;30,"18-29",IF(A9779&lt;45,"30-44",IF(A9779&lt;60,"45-59",IF(A9779&lt;75,"60-74","75+"))))</f>
        <v>75+</v>
      </c>
      <c r="Q9782" t="str">
        <f>IF(PatientData[[#This Row],[bmi]]&lt;18.5,"Underweight",
IF(PatientData[[#This Row],[bmi]]&lt;25,"Normal",
IF(PatientData[[#This Row],[bmi]]&lt;30,"Overweight","Obese")))</f>
        <v>Normal</v>
      </c>
      <c r="R9782" t="str">
        <f t="shared" si="5232"/>
        <v>High BP</v>
      </c>
      <c r="S9782" t="str">
        <f t="shared" si="5233"/>
        <v>Normal Cost</v>
      </c>
    </row>
    <row r="9783" spans="1:19" x14ac:dyDescent="0.3">
      <c r="A9783">
        <v>61</v>
      </c>
      <c r="B9783" t="s">
        <v>15</v>
      </c>
      <c r="C9783">
        <v>29.9</v>
      </c>
      <c r="D9783">
        <v>145</v>
      </c>
      <c r="E9783">
        <v>81</v>
      </c>
      <c r="F9783">
        <v>233.8</v>
      </c>
      <c r="G9783">
        <v>129.69999999999999</v>
      </c>
      <c r="H9783">
        <v>84</v>
      </c>
      <c r="I9783">
        <v>0</v>
      </c>
      <c r="J9783" t="s">
        <v>24</v>
      </c>
      <c r="K9783" t="s">
        <v>28</v>
      </c>
      <c r="L9783" t="s">
        <v>25</v>
      </c>
      <c r="M9783">
        <v>3.5</v>
      </c>
      <c r="N9783">
        <v>11332.96</v>
      </c>
      <c r="O9783" t="s">
        <v>19</v>
      </c>
      <c r="P9783" t="str">
        <f t="shared" si="5263"/>
        <v>60-74</v>
      </c>
      <c r="Q9783" t="str">
        <f>IF(PatientData[[#This Row],[bmi]]&lt;18.5,"Underweight",
IF(PatientData[[#This Row],[bmi]]&lt;25,"Normal",
IF(PatientData[[#This Row],[bmi]]&lt;30,"Overweight","Obese")))</f>
        <v>Overweight</v>
      </c>
      <c r="R9783" t="str">
        <f t="shared" si="5232"/>
        <v>High BP</v>
      </c>
      <c r="S9783" t="str">
        <f t="shared" si="5233"/>
        <v>Normal Cost</v>
      </c>
    </row>
    <row r="9784" spans="1:19" x14ac:dyDescent="0.3">
      <c r="A9784">
        <v>52</v>
      </c>
      <c r="B9784" t="s">
        <v>20</v>
      </c>
      <c r="C9784">
        <v>40.1</v>
      </c>
      <c r="D9784">
        <v>141</v>
      </c>
      <c r="E9784">
        <v>87</v>
      </c>
      <c r="F9784">
        <v>232.4</v>
      </c>
      <c r="G9784">
        <v>135</v>
      </c>
      <c r="H9784">
        <v>71</v>
      </c>
      <c r="I9784">
        <v>1</v>
      </c>
      <c r="J9784" t="s">
        <v>16</v>
      </c>
      <c r="K9784" t="s">
        <v>17</v>
      </c>
      <c r="L9784" t="s">
        <v>22</v>
      </c>
      <c r="M9784">
        <v>10.4</v>
      </c>
      <c r="N9784">
        <v>21112.639999999999</v>
      </c>
      <c r="O9784" t="s">
        <v>19</v>
      </c>
      <c r="P9784" t="str">
        <f t="shared" ref="P9784:P9787" si="5264">IF(A9784&lt;30,"18-29",IF(A9784&lt;45,"30-44",IF(A9784&lt;60,"45-59",IF(A9784&lt;75,"60-74","75+"))))</f>
        <v>45-59</v>
      </c>
      <c r="Q9784" t="str">
        <f>IF(PatientData[[#This Row],[bmi]]&lt;18.5,"Underweight",
IF(PatientData[[#This Row],[bmi]]&lt;25,"Normal",
IF(PatientData[[#This Row],[bmi]]&lt;30,"Overweight","Obese")))</f>
        <v>Obese</v>
      </c>
      <c r="R9784" t="str">
        <f t="shared" si="5232"/>
        <v>High BP</v>
      </c>
      <c r="S9784" t="str">
        <f t="shared" si="5233"/>
        <v>High Cost</v>
      </c>
    </row>
    <row r="9785" spans="1:19" x14ac:dyDescent="0.3">
      <c r="A9785">
        <v>62</v>
      </c>
      <c r="B9785" t="s">
        <v>20</v>
      </c>
      <c r="C9785">
        <v>40.1</v>
      </c>
      <c r="D9785">
        <v>121</v>
      </c>
      <c r="E9785">
        <v>73</v>
      </c>
      <c r="F9785">
        <v>247.4</v>
      </c>
      <c r="G9785">
        <v>157.9</v>
      </c>
      <c r="H9785">
        <v>83</v>
      </c>
      <c r="I9785">
        <v>0</v>
      </c>
      <c r="J9785" t="s">
        <v>24</v>
      </c>
      <c r="K9785" t="s">
        <v>26</v>
      </c>
      <c r="L9785" t="s">
        <v>18</v>
      </c>
      <c r="M9785">
        <v>3.4</v>
      </c>
      <c r="N9785">
        <v>6573.41</v>
      </c>
      <c r="O9785" t="s">
        <v>19</v>
      </c>
      <c r="P9785" t="str">
        <f t="shared" si="5264"/>
        <v>60-74</v>
      </c>
      <c r="Q9785" t="str">
        <f>IF(PatientData[[#This Row],[bmi]]&lt;18.5,"Underweight",
IF(PatientData[[#This Row],[bmi]]&lt;25,"Normal",
IF(PatientData[[#This Row],[bmi]]&lt;30,"Overweight","Obese")))</f>
        <v>Obese</v>
      </c>
      <c r="R9785" t="str">
        <f t="shared" si="5232"/>
        <v>High BP</v>
      </c>
      <c r="S9785" t="str">
        <f t="shared" si="5233"/>
        <v>Normal Cost</v>
      </c>
    </row>
    <row r="9786" spans="1:19" x14ac:dyDescent="0.3">
      <c r="A9786">
        <v>51</v>
      </c>
      <c r="B9786" t="s">
        <v>20</v>
      </c>
      <c r="C9786">
        <v>40.1</v>
      </c>
      <c r="D9786">
        <v>125</v>
      </c>
      <c r="E9786">
        <v>76</v>
      </c>
      <c r="F9786">
        <v>232.2</v>
      </c>
      <c r="G9786">
        <v>112.2</v>
      </c>
      <c r="H9786">
        <v>99</v>
      </c>
      <c r="I9786">
        <v>0</v>
      </c>
      <c r="J9786" t="s">
        <v>16</v>
      </c>
      <c r="K9786" t="s">
        <v>21</v>
      </c>
      <c r="L9786" t="s">
        <v>18</v>
      </c>
      <c r="M9786">
        <v>17.100000000000001</v>
      </c>
      <c r="N9786">
        <v>29977.7</v>
      </c>
      <c r="O9786" t="s">
        <v>19</v>
      </c>
      <c r="P9786" t="str">
        <f t="shared" si="5264"/>
        <v>45-59</v>
      </c>
      <c r="Q9786" t="str">
        <f>IF(PatientData[[#This Row],[bmi]]&lt;18.5,"Underweight",
IF(PatientData[[#This Row],[bmi]]&lt;25,"Normal",
IF(PatientData[[#This Row],[bmi]]&lt;30,"Overweight","Obese")))</f>
        <v>Obese</v>
      </c>
      <c r="R9786" t="str">
        <f t="shared" si="5232"/>
        <v>High BP</v>
      </c>
      <c r="S9786" t="str">
        <f t="shared" si="5233"/>
        <v>High Cost</v>
      </c>
    </row>
    <row r="9787" spans="1:19" x14ac:dyDescent="0.3">
      <c r="A9787">
        <v>56</v>
      </c>
      <c r="B9787" t="s">
        <v>20</v>
      </c>
      <c r="C9787">
        <v>40.1</v>
      </c>
      <c r="D9787">
        <v>115</v>
      </c>
      <c r="E9787">
        <v>73</v>
      </c>
      <c r="F9787">
        <v>261.5</v>
      </c>
      <c r="G9787">
        <v>113.1</v>
      </c>
      <c r="H9787">
        <v>75</v>
      </c>
      <c r="I9787">
        <v>1</v>
      </c>
      <c r="J9787" t="s">
        <v>24</v>
      </c>
      <c r="K9787" t="s">
        <v>26</v>
      </c>
      <c r="L9787" t="s">
        <v>18</v>
      </c>
      <c r="M9787">
        <v>3.5</v>
      </c>
      <c r="N9787">
        <v>7507.33</v>
      </c>
      <c r="O9787" t="s">
        <v>19</v>
      </c>
      <c r="P9787" t="str">
        <f t="shared" si="5264"/>
        <v>45-59</v>
      </c>
      <c r="Q9787" t="str">
        <f>IF(PatientData[[#This Row],[bmi]]&lt;18.5,"Underweight",
IF(PatientData[[#This Row],[bmi]]&lt;25,"Normal",
IF(PatientData[[#This Row],[bmi]]&lt;30,"Overweight","Obese")))</f>
        <v>Obese</v>
      </c>
      <c r="R9787" t="str">
        <f t="shared" si="5232"/>
        <v>Normal BP</v>
      </c>
      <c r="S9787" t="str">
        <f t="shared" si="5233"/>
        <v>Normal Cost</v>
      </c>
    </row>
    <row r="9788" spans="1:19" x14ac:dyDescent="0.3">
      <c r="A9788">
        <v>60</v>
      </c>
      <c r="B9788" t="s">
        <v>15</v>
      </c>
      <c r="C9788">
        <v>31.5</v>
      </c>
      <c r="D9788">
        <v>109</v>
      </c>
      <c r="E9788">
        <v>64</v>
      </c>
      <c r="F9788">
        <v>259</v>
      </c>
      <c r="G9788">
        <v>125.3</v>
      </c>
      <c r="H9788">
        <v>77</v>
      </c>
      <c r="I9788">
        <v>0</v>
      </c>
      <c r="J9788" t="s">
        <v>24</v>
      </c>
      <c r="K9788" t="s">
        <v>17</v>
      </c>
      <c r="L9788" t="s">
        <v>18</v>
      </c>
      <c r="M9788">
        <v>6</v>
      </c>
      <c r="N9788">
        <v>10301.16</v>
      </c>
      <c r="O9788" t="s">
        <v>19</v>
      </c>
      <c r="P9788" t="str">
        <f t="shared" ref="P9788:P9789" si="5265">IF(A9785&lt;30,"18-29",IF(A9785&lt;45,"30-44",IF(A9785&lt;60,"45-59",IF(A9785&lt;75,"60-74","75+"))))</f>
        <v>60-74</v>
      </c>
      <c r="Q9788" t="str">
        <f>IF(PatientData[[#This Row],[bmi]]&lt;18.5,"Underweight",
IF(PatientData[[#This Row],[bmi]]&lt;25,"Normal",
IF(PatientData[[#This Row],[bmi]]&lt;30,"Overweight","Obese")))</f>
        <v>Obese</v>
      </c>
      <c r="R9788" t="str">
        <f t="shared" si="5232"/>
        <v>Normal BP</v>
      </c>
      <c r="S9788" t="str">
        <f t="shared" si="5233"/>
        <v>Normal Cost</v>
      </c>
    </row>
    <row r="9789" spans="1:19" x14ac:dyDescent="0.3">
      <c r="A9789">
        <v>77</v>
      </c>
      <c r="B9789" t="s">
        <v>15</v>
      </c>
      <c r="C9789">
        <v>27.5</v>
      </c>
      <c r="D9789">
        <v>111</v>
      </c>
      <c r="E9789">
        <v>74</v>
      </c>
      <c r="F9789">
        <v>247.6</v>
      </c>
      <c r="G9789">
        <v>144.4</v>
      </c>
      <c r="H9789">
        <v>103</v>
      </c>
      <c r="I9789">
        <v>3</v>
      </c>
      <c r="J9789" t="s">
        <v>16</v>
      </c>
      <c r="K9789" t="s">
        <v>17</v>
      </c>
      <c r="L9789" t="s">
        <v>18</v>
      </c>
      <c r="M9789">
        <v>34.9</v>
      </c>
      <c r="N9789">
        <v>60912.3</v>
      </c>
      <c r="O9789" t="s">
        <v>19</v>
      </c>
      <c r="P9789" t="str">
        <f t="shared" si="5265"/>
        <v>45-59</v>
      </c>
      <c r="Q9789" t="str">
        <f>IF(PatientData[[#This Row],[bmi]]&lt;18.5,"Underweight",
IF(PatientData[[#This Row],[bmi]]&lt;25,"Normal",
IF(PatientData[[#This Row],[bmi]]&lt;30,"Overweight","Obese")))</f>
        <v>Overweight</v>
      </c>
      <c r="R9789" t="str">
        <f t="shared" si="5232"/>
        <v>Normal BP</v>
      </c>
      <c r="S9789" t="str">
        <f t="shared" si="5233"/>
        <v>High Cost</v>
      </c>
    </row>
    <row r="9790" spans="1:19" x14ac:dyDescent="0.3">
      <c r="A9790">
        <v>84</v>
      </c>
      <c r="B9790" t="s">
        <v>20</v>
      </c>
      <c r="C9790">
        <v>40.200000000000003</v>
      </c>
      <c r="D9790">
        <v>144</v>
      </c>
      <c r="E9790">
        <v>85</v>
      </c>
      <c r="F9790">
        <v>260.2</v>
      </c>
      <c r="G9790">
        <v>169.4</v>
      </c>
      <c r="H9790">
        <v>65</v>
      </c>
      <c r="I9790">
        <v>1</v>
      </c>
      <c r="J9790" t="s">
        <v>27</v>
      </c>
      <c r="K9790" t="s">
        <v>26</v>
      </c>
      <c r="L9790" t="s">
        <v>18</v>
      </c>
      <c r="M9790">
        <v>1.5</v>
      </c>
      <c r="N9790">
        <v>4521.2299999999996</v>
      </c>
      <c r="O9790" t="s">
        <v>19</v>
      </c>
      <c r="P9790" t="str">
        <f t="shared" ref="P9790" si="5266">IF(A9790&lt;30,"18-29",IF(A9790&lt;45,"30-44",IF(A9790&lt;60,"45-59",IF(A9790&lt;75,"60-74","75+"))))</f>
        <v>75+</v>
      </c>
      <c r="Q9790" t="str">
        <f>IF(PatientData[[#This Row],[bmi]]&lt;18.5,"Underweight",
IF(PatientData[[#This Row],[bmi]]&lt;25,"Normal",
IF(PatientData[[#This Row],[bmi]]&lt;30,"Overweight","Obese")))</f>
        <v>Obese</v>
      </c>
      <c r="R9790" t="str">
        <f t="shared" si="5232"/>
        <v>High BP</v>
      </c>
      <c r="S9790" t="str">
        <f t="shared" si="5233"/>
        <v>Normal Cost</v>
      </c>
    </row>
    <row r="9791" spans="1:19" x14ac:dyDescent="0.3">
      <c r="A9791">
        <v>76</v>
      </c>
      <c r="B9791" t="s">
        <v>15</v>
      </c>
      <c r="C9791">
        <v>24.3</v>
      </c>
      <c r="D9791">
        <v>134</v>
      </c>
      <c r="E9791">
        <v>83</v>
      </c>
      <c r="F9791">
        <v>264.8</v>
      </c>
      <c r="G9791">
        <v>86.9</v>
      </c>
      <c r="H9791">
        <v>80</v>
      </c>
      <c r="I9791">
        <v>1</v>
      </c>
      <c r="J9791" t="s">
        <v>24</v>
      </c>
      <c r="K9791" t="s">
        <v>26</v>
      </c>
      <c r="L9791" t="s">
        <v>18</v>
      </c>
      <c r="M9791">
        <v>3.3</v>
      </c>
      <c r="N9791">
        <v>6579.86</v>
      </c>
      <c r="O9791" t="s">
        <v>19</v>
      </c>
      <c r="P9791" t="str">
        <f t="shared" ref="P9791:P9792" si="5267">IF(A9788&lt;30,"18-29",IF(A9788&lt;45,"30-44",IF(A9788&lt;60,"45-59",IF(A9788&lt;75,"60-74","75+"))))</f>
        <v>60-74</v>
      </c>
      <c r="Q9791" t="str">
        <f>IF(PatientData[[#This Row],[bmi]]&lt;18.5,"Underweight",
IF(PatientData[[#This Row],[bmi]]&lt;25,"Normal",
IF(PatientData[[#This Row],[bmi]]&lt;30,"Overweight","Obese")))</f>
        <v>Normal</v>
      </c>
      <c r="R9791" t="str">
        <f t="shared" si="5232"/>
        <v>High BP</v>
      </c>
      <c r="S9791" t="str">
        <f t="shared" si="5233"/>
        <v>Normal Cost</v>
      </c>
    </row>
    <row r="9792" spans="1:19" x14ac:dyDescent="0.3">
      <c r="A9792">
        <v>47</v>
      </c>
      <c r="B9792" t="s">
        <v>15</v>
      </c>
      <c r="C9792">
        <v>22.3</v>
      </c>
      <c r="D9792">
        <v>128</v>
      </c>
      <c r="E9792">
        <v>73</v>
      </c>
      <c r="F9792">
        <v>194.7</v>
      </c>
      <c r="G9792">
        <v>87.8</v>
      </c>
      <c r="H9792">
        <v>72</v>
      </c>
      <c r="I9792">
        <v>1</v>
      </c>
      <c r="J9792" t="s">
        <v>16</v>
      </c>
      <c r="K9792" t="s">
        <v>28</v>
      </c>
      <c r="L9792" t="s">
        <v>18</v>
      </c>
      <c r="M9792">
        <v>10.4</v>
      </c>
      <c r="N9792">
        <v>19664.73</v>
      </c>
      <c r="O9792" t="s">
        <v>19</v>
      </c>
      <c r="P9792" t="str">
        <f t="shared" si="5267"/>
        <v>75+</v>
      </c>
      <c r="Q9792" t="str">
        <f>IF(PatientData[[#This Row],[bmi]]&lt;18.5,"Underweight",
IF(PatientData[[#This Row],[bmi]]&lt;25,"Normal",
IF(PatientData[[#This Row],[bmi]]&lt;30,"Overweight","Obese")))</f>
        <v>Normal</v>
      </c>
      <c r="R9792" t="str">
        <f t="shared" si="5232"/>
        <v>High BP</v>
      </c>
      <c r="S9792" t="str">
        <f t="shared" si="5233"/>
        <v>High Cost</v>
      </c>
    </row>
    <row r="9793" spans="1:19" x14ac:dyDescent="0.3">
      <c r="A9793">
        <v>95</v>
      </c>
      <c r="B9793" t="s">
        <v>20</v>
      </c>
      <c r="C9793">
        <v>40.200000000000003</v>
      </c>
      <c r="D9793">
        <v>119</v>
      </c>
      <c r="E9793">
        <v>72</v>
      </c>
      <c r="F9793">
        <v>300</v>
      </c>
      <c r="G9793">
        <v>148.80000000000001</v>
      </c>
      <c r="H9793">
        <v>88</v>
      </c>
      <c r="I9793">
        <v>0</v>
      </c>
      <c r="J9793" t="s">
        <v>16</v>
      </c>
      <c r="K9793" t="s">
        <v>17</v>
      </c>
      <c r="L9793" t="s">
        <v>18</v>
      </c>
      <c r="M9793">
        <v>21</v>
      </c>
      <c r="N9793">
        <v>34848.129999999997</v>
      </c>
      <c r="O9793" t="s">
        <v>19</v>
      </c>
      <c r="P9793" t="str">
        <f t="shared" ref="P9793" si="5268">IF(A9793&lt;30,"18-29",IF(A9793&lt;45,"30-44",IF(A9793&lt;60,"45-59",IF(A9793&lt;75,"60-74","75+"))))</f>
        <v>75+</v>
      </c>
      <c r="Q9793" t="str">
        <f>IF(PatientData[[#This Row],[bmi]]&lt;18.5,"Underweight",
IF(PatientData[[#This Row],[bmi]]&lt;25,"Normal",
IF(PatientData[[#This Row],[bmi]]&lt;30,"Overweight","Obese")))</f>
        <v>Obese</v>
      </c>
      <c r="R9793" t="str">
        <f t="shared" si="5232"/>
        <v>Normal BP</v>
      </c>
      <c r="S9793" t="str">
        <f t="shared" si="5233"/>
        <v>High Cost</v>
      </c>
    </row>
    <row r="9794" spans="1:19" x14ac:dyDescent="0.3">
      <c r="A9794">
        <v>73</v>
      </c>
      <c r="B9794" t="s">
        <v>15</v>
      </c>
      <c r="C9794">
        <v>24.5</v>
      </c>
      <c r="D9794">
        <v>121</v>
      </c>
      <c r="E9794">
        <v>67</v>
      </c>
      <c r="F9794">
        <v>211.1</v>
      </c>
      <c r="G9794">
        <v>134.30000000000001</v>
      </c>
      <c r="H9794">
        <v>73</v>
      </c>
      <c r="I9794">
        <v>1</v>
      </c>
      <c r="J9794" t="s">
        <v>24</v>
      </c>
      <c r="K9794" t="s">
        <v>17</v>
      </c>
      <c r="L9794" t="s">
        <v>25</v>
      </c>
      <c r="M9794">
        <v>5.4</v>
      </c>
      <c r="N9794">
        <v>10183.23</v>
      </c>
      <c r="O9794" t="s">
        <v>19</v>
      </c>
      <c r="P9794" t="str">
        <f t="shared" ref="P9794:P9795" si="5269">IF(A9791&lt;30,"18-29",IF(A9791&lt;45,"30-44",IF(A9791&lt;60,"45-59",IF(A9791&lt;75,"60-74","75+"))))</f>
        <v>75+</v>
      </c>
      <c r="Q9794" t="str">
        <f>IF(PatientData[[#This Row],[bmi]]&lt;18.5,"Underweight",
IF(PatientData[[#This Row],[bmi]]&lt;25,"Normal",
IF(PatientData[[#This Row],[bmi]]&lt;30,"Overweight","Obese")))</f>
        <v>Normal</v>
      </c>
      <c r="R9794" t="str">
        <f t="shared" si="5232"/>
        <v>High BP</v>
      </c>
      <c r="S9794" t="str">
        <f t="shared" si="5233"/>
        <v>Normal Cost</v>
      </c>
    </row>
    <row r="9795" spans="1:19" x14ac:dyDescent="0.3">
      <c r="A9795">
        <v>84</v>
      </c>
      <c r="B9795" t="s">
        <v>15</v>
      </c>
      <c r="C9795">
        <v>27.6</v>
      </c>
      <c r="D9795">
        <v>140</v>
      </c>
      <c r="E9795">
        <v>79</v>
      </c>
      <c r="F9795">
        <v>198.5</v>
      </c>
      <c r="G9795">
        <v>104.2</v>
      </c>
      <c r="H9795">
        <v>96</v>
      </c>
      <c r="I9795">
        <v>4</v>
      </c>
      <c r="J9795" t="s">
        <v>16</v>
      </c>
      <c r="K9795" t="s">
        <v>26</v>
      </c>
      <c r="L9795" t="s">
        <v>25</v>
      </c>
      <c r="M9795">
        <v>10.5</v>
      </c>
      <c r="N9795">
        <v>18733.37</v>
      </c>
      <c r="O9795" t="s">
        <v>19</v>
      </c>
      <c r="P9795" t="str">
        <f t="shared" si="5269"/>
        <v>45-59</v>
      </c>
      <c r="Q9795" t="str">
        <f>IF(PatientData[[#This Row],[bmi]]&lt;18.5,"Underweight",
IF(PatientData[[#This Row],[bmi]]&lt;25,"Normal",
IF(PatientData[[#This Row],[bmi]]&lt;30,"Overweight","Obese")))</f>
        <v>Overweight</v>
      </c>
      <c r="R9795" t="str">
        <f t="shared" ref="R9795:R9858" si="5270">IF(AND(D9795&lt;120,E9795&lt;80),"Normal BP","High BP")</f>
        <v>High BP</v>
      </c>
      <c r="S9795" t="str">
        <f t="shared" ref="S9795:S9858" si="5271">IF(N9795&gt;15000,"High Cost","Normal Cost")</f>
        <v>High Cost</v>
      </c>
    </row>
    <row r="9796" spans="1:19" x14ac:dyDescent="0.3">
      <c r="A9796">
        <v>68</v>
      </c>
      <c r="B9796" t="s">
        <v>20</v>
      </c>
      <c r="C9796">
        <v>40.200000000000003</v>
      </c>
      <c r="D9796">
        <v>131</v>
      </c>
      <c r="E9796">
        <v>72</v>
      </c>
      <c r="F9796">
        <v>275</v>
      </c>
      <c r="G9796">
        <v>152.30000000000001</v>
      </c>
      <c r="H9796">
        <v>92</v>
      </c>
      <c r="I9796">
        <v>2</v>
      </c>
      <c r="J9796" t="s">
        <v>16</v>
      </c>
      <c r="K9796" t="s">
        <v>17</v>
      </c>
      <c r="L9796" t="s">
        <v>25</v>
      </c>
      <c r="M9796">
        <v>6.6</v>
      </c>
      <c r="N9796">
        <v>12342.82</v>
      </c>
      <c r="O9796" t="s">
        <v>19</v>
      </c>
      <c r="P9796" t="str">
        <f t="shared" ref="P9796:P9799" si="5272">IF(A9796&lt;30,"18-29",IF(A9796&lt;45,"30-44",IF(A9796&lt;60,"45-59",IF(A9796&lt;75,"60-74","75+"))))</f>
        <v>60-74</v>
      </c>
      <c r="Q9796" t="str">
        <f>IF(PatientData[[#This Row],[bmi]]&lt;18.5,"Underweight",
IF(PatientData[[#This Row],[bmi]]&lt;25,"Normal",
IF(PatientData[[#This Row],[bmi]]&lt;30,"Overweight","Obese")))</f>
        <v>Obese</v>
      </c>
      <c r="R9796" t="str">
        <f t="shared" si="5270"/>
        <v>High BP</v>
      </c>
      <c r="S9796" t="str">
        <f t="shared" si="5271"/>
        <v>Normal Cost</v>
      </c>
    </row>
    <row r="9797" spans="1:19" x14ac:dyDescent="0.3">
      <c r="A9797">
        <v>79</v>
      </c>
      <c r="B9797" t="s">
        <v>20</v>
      </c>
      <c r="C9797">
        <v>40.299999999999997</v>
      </c>
      <c r="D9797">
        <v>127</v>
      </c>
      <c r="E9797">
        <v>77</v>
      </c>
      <c r="F9797">
        <v>258.89999999999998</v>
      </c>
      <c r="G9797">
        <v>162</v>
      </c>
      <c r="H9797">
        <v>78</v>
      </c>
      <c r="I9797">
        <v>1</v>
      </c>
      <c r="J9797" t="s">
        <v>27</v>
      </c>
      <c r="K9797" t="s">
        <v>17</v>
      </c>
      <c r="L9797" t="s">
        <v>25</v>
      </c>
      <c r="M9797">
        <v>12.4</v>
      </c>
      <c r="N9797">
        <v>22186.44</v>
      </c>
      <c r="O9797" t="s">
        <v>19</v>
      </c>
      <c r="P9797" t="str">
        <f t="shared" si="5272"/>
        <v>75+</v>
      </c>
      <c r="Q9797" t="str">
        <f>IF(PatientData[[#This Row],[bmi]]&lt;18.5,"Underweight",
IF(PatientData[[#This Row],[bmi]]&lt;25,"Normal",
IF(PatientData[[#This Row],[bmi]]&lt;30,"Overweight","Obese")))</f>
        <v>Obese</v>
      </c>
      <c r="R9797" t="str">
        <f t="shared" si="5270"/>
        <v>High BP</v>
      </c>
      <c r="S9797" t="str">
        <f t="shared" si="5271"/>
        <v>High Cost</v>
      </c>
    </row>
    <row r="9798" spans="1:19" x14ac:dyDescent="0.3">
      <c r="A9798">
        <v>67</v>
      </c>
      <c r="B9798" t="s">
        <v>20</v>
      </c>
      <c r="C9798">
        <v>40.299999999999997</v>
      </c>
      <c r="D9798">
        <v>138</v>
      </c>
      <c r="E9798">
        <v>76</v>
      </c>
      <c r="F9798">
        <v>291.10000000000002</v>
      </c>
      <c r="G9798">
        <v>141.19999999999999</v>
      </c>
      <c r="H9798">
        <v>72</v>
      </c>
      <c r="I9798">
        <v>2</v>
      </c>
      <c r="J9798" t="s">
        <v>24</v>
      </c>
      <c r="K9798" t="s">
        <v>17</v>
      </c>
      <c r="L9798" t="s">
        <v>22</v>
      </c>
      <c r="M9798">
        <v>2.4</v>
      </c>
      <c r="N9798">
        <v>5241.09</v>
      </c>
      <c r="O9798" t="s">
        <v>19</v>
      </c>
      <c r="P9798" t="str">
        <f t="shared" si="5272"/>
        <v>60-74</v>
      </c>
      <c r="Q9798" t="str">
        <f>IF(PatientData[[#This Row],[bmi]]&lt;18.5,"Underweight",
IF(PatientData[[#This Row],[bmi]]&lt;25,"Normal",
IF(PatientData[[#This Row],[bmi]]&lt;30,"Overweight","Obese")))</f>
        <v>Obese</v>
      </c>
      <c r="R9798" t="str">
        <f t="shared" si="5270"/>
        <v>High BP</v>
      </c>
      <c r="S9798" t="str">
        <f t="shared" si="5271"/>
        <v>Normal Cost</v>
      </c>
    </row>
    <row r="9799" spans="1:19" x14ac:dyDescent="0.3">
      <c r="A9799">
        <v>61</v>
      </c>
      <c r="B9799" t="s">
        <v>20</v>
      </c>
      <c r="C9799">
        <v>40.299999999999997</v>
      </c>
      <c r="D9799">
        <v>126</v>
      </c>
      <c r="E9799">
        <v>75</v>
      </c>
      <c r="F9799">
        <v>292.8</v>
      </c>
      <c r="G9799">
        <v>106.9</v>
      </c>
      <c r="H9799">
        <v>75</v>
      </c>
      <c r="I9799">
        <v>1</v>
      </c>
      <c r="J9799" t="s">
        <v>16</v>
      </c>
      <c r="K9799" t="s">
        <v>21</v>
      </c>
      <c r="L9799" t="s">
        <v>18</v>
      </c>
      <c r="M9799">
        <v>13</v>
      </c>
      <c r="N9799">
        <v>24243.49</v>
      </c>
      <c r="O9799" t="s">
        <v>19</v>
      </c>
      <c r="P9799" t="str">
        <f t="shared" si="5272"/>
        <v>60-74</v>
      </c>
      <c r="Q9799" t="str">
        <f>IF(PatientData[[#This Row],[bmi]]&lt;18.5,"Underweight",
IF(PatientData[[#This Row],[bmi]]&lt;25,"Normal",
IF(PatientData[[#This Row],[bmi]]&lt;30,"Overweight","Obese")))</f>
        <v>Obese</v>
      </c>
      <c r="R9799" t="str">
        <f t="shared" si="5270"/>
        <v>High BP</v>
      </c>
      <c r="S9799" t="str">
        <f t="shared" si="5271"/>
        <v>High Cost</v>
      </c>
    </row>
    <row r="9800" spans="1:19" x14ac:dyDescent="0.3">
      <c r="A9800">
        <v>69</v>
      </c>
      <c r="B9800" t="s">
        <v>15</v>
      </c>
      <c r="C9800">
        <v>31.4</v>
      </c>
      <c r="D9800">
        <v>124</v>
      </c>
      <c r="E9800">
        <v>72</v>
      </c>
      <c r="F9800">
        <v>242.9</v>
      </c>
      <c r="G9800">
        <v>124.8</v>
      </c>
      <c r="H9800">
        <v>87</v>
      </c>
      <c r="I9800">
        <v>1</v>
      </c>
      <c r="J9800" t="s">
        <v>27</v>
      </c>
      <c r="K9800" t="s">
        <v>17</v>
      </c>
      <c r="L9800" t="s">
        <v>22</v>
      </c>
      <c r="M9800">
        <v>10.6</v>
      </c>
      <c r="N9800">
        <v>17919.14</v>
      </c>
      <c r="O9800" t="s">
        <v>19</v>
      </c>
      <c r="P9800" t="str">
        <f t="shared" ref="P9800" si="5273">IF(A9797&lt;30,"18-29",IF(A9797&lt;45,"30-44",IF(A9797&lt;60,"45-59",IF(A9797&lt;75,"60-74","75+"))))</f>
        <v>75+</v>
      </c>
      <c r="Q9800" t="str">
        <f>IF(PatientData[[#This Row],[bmi]]&lt;18.5,"Underweight",
IF(PatientData[[#This Row],[bmi]]&lt;25,"Normal",
IF(PatientData[[#This Row],[bmi]]&lt;30,"Overweight","Obese")))</f>
        <v>Obese</v>
      </c>
      <c r="R9800" t="str">
        <f t="shared" si="5270"/>
        <v>High BP</v>
      </c>
      <c r="S9800" t="str">
        <f t="shared" si="5271"/>
        <v>High Cost</v>
      </c>
    </row>
    <row r="9801" spans="1:19" x14ac:dyDescent="0.3">
      <c r="A9801">
        <v>79</v>
      </c>
      <c r="B9801" t="s">
        <v>20</v>
      </c>
      <c r="C9801">
        <v>40.4</v>
      </c>
      <c r="D9801">
        <v>147</v>
      </c>
      <c r="E9801">
        <v>90</v>
      </c>
      <c r="F9801">
        <v>278.60000000000002</v>
      </c>
      <c r="G9801">
        <v>123.2</v>
      </c>
      <c r="H9801">
        <v>80</v>
      </c>
      <c r="I9801">
        <v>3</v>
      </c>
      <c r="J9801" t="s">
        <v>27</v>
      </c>
      <c r="K9801" t="s">
        <v>26</v>
      </c>
      <c r="L9801" t="s">
        <v>25</v>
      </c>
      <c r="M9801">
        <v>1</v>
      </c>
      <c r="N9801">
        <v>3426.75</v>
      </c>
      <c r="O9801" t="s">
        <v>19</v>
      </c>
      <c r="P9801" t="str">
        <f t="shared" ref="P9801:P9802" si="5274">IF(A9801&lt;30,"18-29",IF(A9801&lt;45,"30-44",IF(A9801&lt;60,"45-59",IF(A9801&lt;75,"60-74","75+"))))</f>
        <v>75+</v>
      </c>
      <c r="Q9801" t="str">
        <f>IF(PatientData[[#This Row],[bmi]]&lt;18.5,"Underweight",
IF(PatientData[[#This Row],[bmi]]&lt;25,"Normal",
IF(PatientData[[#This Row],[bmi]]&lt;30,"Overweight","Obese")))</f>
        <v>Obese</v>
      </c>
      <c r="R9801" t="str">
        <f t="shared" si="5270"/>
        <v>High BP</v>
      </c>
      <c r="S9801" t="str">
        <f t="shared" si="5271"/>
        <v>Normal Cost</v>
      </c>
    </row>
    <row r="9802" spans="1:19" x14ac:dyDescent="0.3">
      <c r="A9802">
        <v>49</v>
      </c>
      <c r="B9802" t="s">
        <v>20</v>
      </c>
      <c r="C9802">
        <v>40.4</v>
      </c>
      <c r="D9802">
        <v>130</v>
      </c>
      <c r="E9802">
        <v>79</v>
      </c>
      <c r="F9802">
        <v>236.9</v>
      </c>
      <c r="G9802">
        <v>124.7</v>
      </c>
      <c r="H9802">
        <v>77</v>
      </c>
      <c r="I9802">
        <v>1</v>
      </c>
      <c r="J9802" t="s">
        <v>16</v>
      </c>
      <c r="K9802" t="s">
        <v>21</v>
      </c>
      <c r="L9802" t="s">
        <v>22</v>
      </c>
      <c r="M9802">
        <v>14</v>
      </c>
      <c r="N9802">
        <v>29884.59</v>
      </c>
      <c r="O9802" t="s">
        <v>19</v>
      </c>
      <c r="P9802" t="str">
        <f t="shared" si="5274"/>
        <v>45-59</v>
      </c>
      <c r="Q9802" t="str">
        <f>IF(PatientData[[#This Row],[bmi]]&lt;18.5,"Underweight",
IF(PatientData[[#This Row],[bmi]]&lt;25,"Normal",
IF(PatientData[[#This Row],[bmi]]&lt;30,"Overweight","Obese")))</f>
        <v>Obese</v>
      </c>
      <c r="R9802" t="str">
        <f t="shared" si="5270"/>
        <v>High BP</v>
      </c>
      <c r="S9802" t="str">
        <f t="shared" si="5271"/>
        <v>High Cost</v>
      </c>
    </row>
    <row r="9803" spans="1:19" x14ac:dyDescent="0.3">
      <c r="A9803">
        <v>67</v>
      </c>
      <c r="B9803" t="s">
        <v>15</v>
      </c>
      <c r="C9803">
        <v>23.3</v>
      </c>
      <c r="D9803">
        <v>132</v>
      </c>
      <c r="E9803">
        <v>79</v>
      </c>
      <c r="F9803">
        <v>229.2</v>
      </c>
      <c r="G9803">
        <v>87.4</v>
      </c>
      <c r="H9803">
        <v>89</v>
      </c>
      <c r="I9803">
        <v>1</v>
      </c>
      <c r="J9803" t="s">
        <v>16</v>
      </c>
      <c r="K9803" t="s">
        <v>26</v>
      </c>
      <c r="L9803" t="s">
        <v>18</v>
      </c>
      <c r="M9803">
        <v>12.7</v>
      </c>
      <c r="N9803">
        <v>25078.16</v>
      </c>
      <c r="O9803" t="s">
        <v>19</v>
      </c>
      <c r="P9803" t="str">
        <f t="shared" ref="P9803:P9804" si="5275">IF(A9800&lt;30,"18-29",IF(A9800&lt;45,"30-44",IF(A9800&lt;60,"45-59",IF(A9800&lt;75,"60-74","75+"))))</f>
        <v>60-74</v>
      </c>
      <c r="Q9803" t="str">
        <f>IF(PatientData[[#This Row],[bmi]]&lt;18.5,"Underweight",
IF(PatientData[[#This Row],[bmi]]&lt;25,"Normal",
IF(PatientData[[#This Row],[bmi]]&lt;30,"Overweight","Obese")))</f>
        <v>Normal</v>
      </c>
      <c r="R9803" t="str">
        <f t="shared" si="5270"/>
        <v>High BP</v>
      </c>
      <c r="S9803" t="str">
        <f t="shared" si="5271"/>
        <v>High Cost</v>
      </c>
    </row>
    <row r="9804" spans="1:19" x14ac:dyDescent="0.3">
      <c r="A9804">
        <v>70</v>
      </c>
      <c r="B9804" t="s">
        <v>15</v>
      </c>
      <c r="C9804">
        <v>20.7</v>
      </c>
      <c r="D9804">
        <v>132</v>
      </c>
      <c r="E9804">
        <v>81</v>
      </c>
      <c r="F9804">
        <v>225.8</v>
      </c>
      <c r="G9804">
        <v>133.4</v>
      </c>
      <c r="H9804">
        <v>75</v>
      </c>
      <c r="I9804">
        <v>0</v>
      </c>
      <c r="J9804" t="s">
        <v>24</v>
      </c>
      <c r="K9804" t="s">
        <v>21</v>
      </c>
      <c r="L9804" t="s">
        <v>22</v>
      </c>
      <c r="M9804">
        <v>5.3</v>
      </c>
      <c r="N9804">
        <v>12620.38</v>
      </c>
      <c r="O9804" t="s">
        <v>19</v>
      </c>
      <c r="P9804" t="str">
        <f t="shared" si="5275"/>
        <v>75+</v>
      </c>
      <c r="Q9804" t="str">
        <f>IF(PatientData[[#This Row],[bmi]]&lt;18.5,"Underweight",
IF(PatientData[[#This Row],[bmi]]&lt;25,"Normal",
IF(PatientData[[#This Row],[bmi]]&lt;30,"Overweight","Obese")))</f>
        <v>Normal</v>
      </c>
      <c r="R9804" t="str">
        <f t="shared" si="5270"/>
        <v>High BP</v>
      </c>
      <c r="S9804" t="str">
        <f t="shared" si="5271"/>
        <v>Normal Cost</v>
      </c>
    </row>
    <row r="9805" spans="1:19" x14ac:dyDescent="0.3">
      <c r="A9805">
        <v>72</v>
      </c>
      <c r="B9805" t="s">
        <v>20</v>
      </c>
      <c r="C9805">
        <v>40.4</v>
      </c>
      <c r="D9805">
        <v>142</v>
      </c>
      <c r="E9805">
        <v>89</v>
      </c>
      <c r="F9805">
        <v>300</v>
      </c>
      <c r="G9805">
        <v>105.8</v>
      </c>
      <c r="H9805">
        <v>83</v>
      </c>
      <c r="I9805">
        <v>0</v>
      </c>
      <c r="J9805" t="s">
        <v>16</v>
      </c>
      <c r="K9805" t="s">
        <v>21</v>
      </c>
      <c r="L9805" t="s">
        <v>25</v>
      </c>
      <c r="M9805">
        <v>7</v>
      </c>
      <c r="N9805">
        <v>16250.56</v>
      </c>
      <c r="O9805" t="s">
        <v>19</v>
      </c>
      <c r="P9805" t="str">
        <f t="shared" ref="P9805:P9811" si="5276">IF(A9805&lt;30,"18-29",IF(A9805&lt;45,"30-44",IF(A9805&lt;60,"45-59",IF(A9805&lt;75,"60-74","75+"))))</f>
        <v>60-74</v>
      </c>
      <c r="Q9805" t="str">
        <f>IF(PatientData[[#This Row],[bmi]]&lt;18.5,"Underweight",
IF(PatientData[[#This Row],[bmi]]&lt;25,"Normal",
IF(PatientData[[#This Row],[bmi]]&lt;30,"Overweight","Obese")))</f>
        <v>Obese</v>
      </c>
      <c r="R9805" t="str">
        <f t="shared" si="5270"/>
        <v>High BP</v>
      </c>
      <c r="S9805" t="str">
        <f t="shared" si="5271"/>
        <v>High Cost</v>
      </c>
    </row>
    <row r="9806" spans="1:19" x14ac:dyDescent="0.3">
      <c r="A9806">
        <v>57</v>
      </c>
      <c r="B9806" t="s">
        <v>20</v>
      </c>
      <c r="C9806">
        <v>40.4</v>
      </c>
      <c r="D9806">
        <v>132</v>
      </c>
      <c r="E9806">
        <v>86</v>
      </c>
      <c r="F9806">
        <v>272</v>
      </c>
      <c r="G9806">
        <v>108.8</v>
      </c>
      <c r="H9806">
        <v>76</v>
      </c>
      <c r="I9806">
        <v>1</v>
      </c>
      <c r="J9806" t="s">
        <v>16</v>
      </c>
      <c r="K9806" t="s">
        <v>21</v>
      </c>
      <c r="L9806" t="s">
        <v>25</v>
      </c>
      <c r="M9806">
        <v>12.4</v>
      </c>
      <c r="N9806">
        <v>22984.799999999999</v>
      </c>
      <c r="O9806" t="s">
        <v>19</v>
      </c>
      <c r="P9806" t="str">
        <f t="shared" si="5276"/>
        <v>45-59</v>
      </c>
      <c r="Q9806" t="str">
        <f>IF(PatientData[[#This Row],[bmi]]&lt;18.5,"Underweight",
IF(PatientData[[#This Row],[bmi]]&lt;25,"Normal",
IF(PatientData[[#This Row],[bmi]]&lt;30,"Overweight","Obese")))</f>
        <v>Obese</v>
      </c>
      <c r="R9806" t="str">
        <f t="shared" si="5270"/>
        <v>High BP</v>
      </c>
      <c r="S9806" t="str">
        <f t="shared" si="5271"/>
        <v>High Cost</v>
      </c>
    </row>
    <row r="9807" spans="1:19" x14ac:dyDescent="0.3">
      <c r="A9807">
        <v>81</v>
      </c>
      <c r="B9807" t="s">
        <v>20</v>
      </c>
      <c r="C9807">
        <v>40.5</v>
      </c>
      <c r="D9807">
        <v>159</v>
      </c>
      <c r="E9807">
        <v>96</v>
      </c>
      <c r="F9807">
        <v>269.5</v>
      </c>
      <c r="G9807">
        <v>122.5</v>
      </c>
      <c r="H9807">
        <v>74</v>
      </c>
      <c r="I9807">
        <v>2</v>
      </c>
      <c r="J9807" t="s">
        <v>27</v>
      </c>
      <c r="K9807" t="s">
        <v>26</v>
      </c>
      <c r="L9807" t="s">
        <v>18</v>
      </c>
      <c r="M9807">
        <v>7.1</v>
      </c>
      <c r="N9807">
        <v>14532.94</v>
      </c>
      <c r="O9807" t="s">
        <v>19</v>
      </c>
      <c r="P9807" t="str">
        <f t="shared" si="5276"/>
        <v>75+</v>
      </c>
      <c r="Q9807" t="str">
        <f>IF(PatientData[[#This Row],[bmi]]&lt;18.5,"Underweight",
IF(PatientData[[#This Row],[bmi]]&lt;25,"Normal",
IF(PatientData[[#This Row],[bmi]]&lt;30,"Overweight","Obese")))</f>
        <v>Obese</v>
      </c>
      <c r="R9807" t="str">
        <f t="shared" si="5270"/>
        <v>High BP</v>
      </c>
      <c r="S9807" t="str">
        <f t="shared" si="5271"/>
        <v>Normal Cost</v>
      </c>
    </row>
    <row r="9808" spans="1:19" x14ac:dyDescent="0.3">
      <c r="A9808">
        <v>59</v>
      </c>
      <c r="B9808" t="s">
        <v>20</v>
      </c>
      <c r="C9808">
        <v>40.5</v>
      </c>
      <c r="D9808">
        <v>134</v>
      </c>
      <c r="E9808">
        <v>85</v>
      </c>
      <c r="F9808">
        <v>272.60000000000002</v>
      </c>
      <c r="G9808">
        <v>107.4</v>
      </c>
      <c r="H9808">
        <v>80</v>
      </c>
      <c r="I9808">
        <v>2</v>
      </c>
      <c r="J9808" t="s">
        <v>16</v>
      </c>
      <c r="K9808" t="s">
        <v>21</v>
      </c>
      <c r="L9808" t="s">
        <v>25</v>
      </c>
      <c r="M9808">
        <v>9.6999999999999993</v>
      </c>
      <c r="N9808">
        <v>17995.46</v>
      </c>
      <c r="O9808" t="s">
        <v>19</v>
      </c>
      <c r="P9808" t="str">
        <f t="shared" si="5276"/>
        <v>45-59</v>
      </c>
      <c r="Q9808" t="str">
        <f>IF(PatientData[[#This Row],[bmi]]&lt;18.5,"Underweight",
IF(PatientData[[#This Row],[bmi]]&lt;25,"Normal",
IF(PatientData[[#This Row],[bmi]]&lt;30,"Overweight","Obese")))</f>
        <v>Obese</v>
      </c>
      <c r="R9808" t="str">
        <f t="shared" si="5270"/>
        <v>High BP</v>
      </c>
      <c r="S9808" t="str">
        <f t="shared" si="5271"/>
        <v>High Cost</v>
      </c>
    </row>
    <row r="9809" spans="1:19" x14ac:dyDescent="0.3">
      <c r="A9809">
        <v>68</v>
      </c>
      <c r="B9809" t="s">
        <v>20</v>
      </c>
      <c r="C9809">
        <v>40.5</v>
      </c>
      <c r="D9809">
        <v>124</v>
      </c>
      <c r="E9809">
        <v>80</v>
      </c>
      <c r="F9809">
        <v>238.8</v>
      </c>
      <c r="G9809">
        <v>125.8</v>
      </c>
      <c r="H9809">
        <v>71</v>
      </c>
      <c r="I9809">
        <v>0</v>
      </c>
      <c r="J9809" t="s">
        <v>24</v>
      </c>
      <c r="K9809" t="s">
        <v>21</v>
      </c>
      <c r="L9809" t="s">
        <v>25</v>
      </c>
      <c r="M9809">
        <v>5</v>
      </c>
      <c r="N9809">
        <v>11748.2</v>
      </c>
      <c r="O9809" t="s">
        <v>19</v>
      </c>
      <c r="P9809" t="str">
        <f t="shared" si="5276"/>
        <v>60-74</v>
      </c>
      <c r="Q9809" t="str">
        <f>IF(PatientData[[#This Row],[bmi]]&lt;18.5,"Underweight",
IF(PatientData[[#This Row],[bmi]]&lt;25,"Normal",
IF(PatientData[[#This Row],[bmi]]&lt;30,"Overweight","Obese")))</f>
        <v>Obese</v>
      </c>
      <c r="R9809" t="str">
        <f t="shared" si="5270"/>
        <v>High BP</v>
      </c>
      <c r="S9809" t="str">
        <f t="shared" si="5271"/>
        <v>Normal Cost</v>
      </c>
    </row>
    <row r="9810" spans="1:19" x14ac:dyDescent="0.3">
      <c r="A9810">
        <v>59</v>
      </c>
      <c r="B9810" t="s">
        <v>20</v>
      </c>
      <c r="C9810">
        <v>40.700000000000003</v>
      </c>
      <c r="D9810">
        <v>127</v>
      </c>
      <c r="E9810">
        <v>74</v>
      </c>
      <c r="F9810">
        <v>253.7</v>
      </c>
      <c r="G9810">
        <v>148.9</v>
      </c>
      <c r="H9810">
        <v>76</v>
      </c>
      <c r="I9810">
        <v>1</v>
      </c>
      <c r="J9810" t="s">
        <v>24</v>
      </c>
      <c r="K9810" t="s">
        <v>17</v>
      </c>
      <c r="L9810" t="s">
        <v>18</v>
      </c>
      <c r="M9810">
        <v>6.5</v>
      </c>
      <c r="N9810">
        <v>10405.030000000001</v>
      </c>
      <c r="O9810" t="s">
        <v>19</v>
      </c>
      <c r="P9810" t="str">
        <f t="shared" si="5276"/>
        <v>45-59</v>
      </c>
      <c r="Q9810" t="str">
        <f>IF(PatientData[[#This Row],[bmi]]&lt;18.5,"Underweight",
IF(PatientData[[#This Row],[bmi]]&lt;25,"Normal",
IF(PatientData[[#This Row],[bmi]]&lt;30,"Overweight","Obese")))</f>
        <v>Obese</v>
      </c>
      <c r="R9810" t="str">
        <f t="shared" si="5270"/>
        <v>High BP</v>
      </c>
      <c r="S9810" t="str">
        <f t="shared" si="5271"/>
        <v>Normal Cost</v>
      </c>
    </row>
    <row r="9811" spans="1:19" x14ac:dyDescent="0.3">
      <c r="A9811">
        <v>66</v>
      </c>
      <c r="B9811" t="s">
        <v>20</v>
      </c>
      <c r="C9811">
        <v>40.700000000000003</v>
      </c>
      <c r="D9811">
        <v>124</v>
      </c>
      <c r="E9811">
        <v>75</v>
      </c>
      <c r="F9811">
        <v>254.9</v>
      </c>
      <c r="G9811">
        <v>109.9</v>
      </c>
      <c r="H9811">
        <v>87</v>
      </c>
      <c r="I9811">
        <v>4</v>
      </c>
      <c r="J9811" t="s">
        <v>16</v>
      </c>
      <c r="K9811" t="s">
        <v>21</v>
      </c>
      <c r="L9811" t="s">
        <v>25</v>
      </c>
      <c r="M9811">
        <v>7.7</v>
      </c>
      <c r="N9811">
        <v>15575.46</v>
      </c>
      <c r="O9811" t="s">
        <v>19</v>
      </c>
      <c r="P9811" t="str">
        <f t="shared" si="5276"/>
        <v>60-74</v>
      </c>
      <c r="Q9811" t="str">
        <f>IF(PatientData[[#This Row],[bmi]]&lt;18.5,"Underweight",
IF(PatientData[[#This Row],[bmi]]&lt;25,"Normal",
IF(PatientData[[#This Row],[bmi]]&lt;30,"Overweight","Obese")))</f>
        <v>Obese</v>
      </c>
      <c r="R9811" t="str">
        <f t="shared" si="5270"/>
        <v>High BP</v>
      </c>
      <c r="S9811" t="str">
        <f t="shared" si="5271"/>
        <v>High Cost</v>
      </c>
    </row>
    <row r="9812" spans="1:19" x14ac:dyDescent="0.3">
      <c r="A9812">
        <v>55</v>
      </c>
      <c r="B9812" t="s">
        <v>15</v>
      </c>
      <c r="C9812">
        <v>21.5</v>
      </c>
      <c r="D9812">
        <v>122</v>
      </c>
      <c r="E9812">
        <v>79</v>
      </c>
      <c r="F9812">
        <v>161.80000000000001</v>
      </c>
      <c r="G9812">
        <v>127.5</v>
      </c>
      <c r="H9812">
        <v>80</v>
      </c>
      <c r="I9812">
        <v>0</v>
      </c>
      <c r="J9812" t="s">
        <v>16</v>
      </c>
      <c r="K9812" t="s">
        <v>26</v>
      </c>
      <c r="L9812" t="s">
        <v>22</v>
      </c>
      <c r="M9812">
        <v>7.1</v>
      </c>
      <c r="N9812">
        <v>14444.79</v>
      </c>
      <c r="O9812" t="s">
        <v>19</v>
      </c>
      <c r="P9812" t="str">
        <f t="shared" ref="P9812" si="5277">IF(A9809&lt;30,"18-29",IF(A9809&lt;45,"30-44",IF(A9809&lt;60,"45-59",IF(A9809&lt;75,"60-74","75+"))))</f>
        <v>60-74</v>
      </c>
      <c r="Q9812" t="str">
        <f>IF(PatientData[[#This Row],[bmi]]&lt;18.5,"Underweight",
IF(PatientData[[#This Row],[bmi]]&lt;25,"Normal",
IF(PatientData[[#This Row],[bmi]]&lt;30,"Overweight","Obese")))</f>
        <v>Normal</v>
      </c>
      <c r="R9812" t="str">
        <f t="shared" si="5270"/>
        <v>High BP</v>
      </c>
      <c r="S9812" t="str">
        <f t="shared" si="5271"/>
        <v>Normal Cost</v>
      </c>
    </row>
    <row r="9813" spans="1:19" x14ac:dyDescent="0.3">
      <c r="A9813">
        <v>72</v>
      </c>
      <c r="B9813" t="s">
        <v>20</v>
      </c>
      <c r="C9813">
        <v>40.700000000000003</v>
      </c>
      <c r="D9813">
        <v>129</v>
      </c>
      <c r="E9813">
        <v>74</v>
      </c>
      <c r="F9813">
        <v>297.8</v>
      </c>
      <c r="G9813">
        <v>110</v>
      </c>
      <c r="H9813">
        <v>87</v>
      </c>
      <c r="I9813">
        <v>0</v>
      </c>
      <c r="J9813" t="s">
        <v>16</v>
      </c>
      <c r="K9813" t="s">
        <v>28</v>
      </c>
      <c r="L9813" t="s">
        <v>18</v>
      </c>
      <c r="M9813">
        <v>7.5</v>
      </c>
      <c r="N9813">
        <v>15785.01</v>
      </c>
      <c r="O9813" t="s">
        <v>19</v>
      </c>
      <c r="P9813" t="str">
        <f t="shared" ref="P9813" si="5278">IF(A9813&lt;30,"18-29",IF(A9813&lt;45,"30-44",IF(A9813&lt;60,"45-59",IF(A9813&lt;75,"60-74","75+"))))</f>
        <v>60-74</v>
      </c>
      <c r="Q9813" t="str">
        <f>IF(PatientData[[#This Row],[bmi]]&lt;18.5,"Underweight",
IF(PatientData[[#This Row],[bmi]]&lt;25,"Normal",
IF(PatientData[[#This Row],[bmi]]&lt;30,"Overweight","Obese")))</f>
        <v>Obese</v>
      </c>
      <c r="R9813" t="str">
        <f t="shared" si="5270"/>
        <v>High BP</v>
      </c>
      <c r="S9813" t="str">
        <f t="shared" si="5271"/>
        <v>High Cost</v>
      </c>
    </row>
    <row r="9814" spans="1:19" x14ac:dyDescent="0.3">
      <c r="A9814">
        <v>74</v>
      </c>
      <c r="B9814" t="s">
        <v>15</v>
      </c>
      <c r="C9814">
        <v>22.2</v>
      </c>
      <c r="D9814">
        <v>126</v>
      </c>
      <c r="E9814">
        <v>71</v>
      </c>
      <c r="F9814">
        <v>238.7</v>
      </c>
      <c r="G9814">
        <v>92.1</v>
      </c>
      <c r="H9814">
        <v>66</v>
      </c>
      <c r="I9814">
        <v>0</v>
      </c>
      <c r="J9814" t="s">
        <v>27</v>
      </c>
      <c r="K9814" t="s">
        <v>28</v>
      </c>
      <c r="L9814" t="s">
        <v>18</v>
      </c>
      <c r="M9814">
        <v>2.5</v>
      </c>
      <c r="N9814">
        <v>8382.56</v>
      </c>
      <c r="O9814" t="s">
        <v>23</v>
      </c>
      <c r="P9814" t="str">
        <f t="shared" ref="P9814" si="5279">IF(A9811&lt;30,"18-29",IF(A9811&lt;45,"30-44",IF(A9811&lt;60,"45-59",IF(A9811&lt;75,"60-74","75+"))))</f>
        <v>60-74</v>
      </c>
      <c r="Q9814" t="str">
        <f>IF(PatientData[[#This Row],[bmi]]&lt;18.5,"Underweight",
IF(PatientData[[#This Row],[bmi]]&lt;25,"Normal",
IF(PatientData[[#This Row],[bmi]]&lt;30,"Overweight","Obese")))</f>
        <v>Normal</v>
      </c>
      <c r="R9814" t="str">
        <f t="shared" si="5270"/>
        <v>High BP</v>
      </c>
      <c r="S9814" t="str">
        <f t="shared" si="5271"/>
        <v>Normal Cost</v>
      </c>
    </row>
    <row r="9815" spans="1:19" x14ac:dyDescent="0.3">
      <c r="A9815">
        <v>50</v>
      </c>
      <c r="B9815" t="s">
        <v>20</v>
      </c>
      <c r="C9815">
        <v>40.799999999999997</v>
      </c>
      <c r="D9815">
        <v>139</v>
      </c>
      <c r="E9815">
        <v>78</v>
      </c>
      <c r="F9815">
        <v>249</v>
      </c>
      <c r="G9815">
        <v>145.9</v>
      </c>
      <c r="H9815">
        <v>71</v>
      </c>
      <c r="I9815">
        <v>3</v>
      </c>
      <c r="J9815" t="s">
        <v>24</v>
      </c>
      <c r="K9815" t="s">
        <v>26</v>
      </c>
      <c r="L9815" t="s">
        <v>22</v>
      </c>
      <c r="M9815">
        <v>5.7</v>
      </c>
      <c r="N9815">
        <v>10524.4</v>
      </c>
      <c r="O9815" t="s">
        <v>19</v>
      </c>
      <c r="P9815" t="str">
        <f t="shared" ref="P9815:P9818" si="5280">IF(A9815&lt;30,"18-29",IF(A9815&lt;45,"30-44",IF(A9815&lt;60,"45-59",IF(A9815&lt;75,"60-74","75+"))))</f>
        <v>45-59</v>
      </c>
      <c r="Q9815" t="str">
        <f>IF(PatientData[[#This Row],[bmi]]&lt;18.5,"Underweight",
IF(PatientData[[#This Row],[bmi]]&lt;25,"Normal",
IF(PatientData[[#This Row],[bmi]]&lt;30,"Overweight","Obese")))</f>
        <v>Obese</v>
      </c>
      <c r="R9815" t="str">
        <f t="shared" si="5270"/>
        <v>High BP</v>
      </c>
      <c r="S9815" t="str">
        <f t="shared" si="5271"/>
        <v>Normal Cost</v>
      </c>
    </row>
    <row r="9816" spans="1:19" x14ac:dyDescent="0.3">
      <c r="A9816">
        <v>51</v>
      </c>
      <c r="B9816" t="s">
        <v>20</v>
      </c>
      <c r="C9816">
        <v>40.799999999999997</v>
      </c>
      <c r="D9816">
        <v>115</v>
      </c>
      <c r="E9816">
        <v>63</v>
      </c>
      <c r="F9816">
        <v>268.7</v>
      </c>
      <c r="G9816">
        <v>148.80000000000001</v>
      </c>
      <c r="H9816">
        <v>80</v>
      </c>
      <c r="I9816">
        <v>1</v>
      </c>
      <c r="J9816" t="s">
        <v>24</v>
      </c>
      <c r="K9816" t="s">
        <v>28</v>
      </c>
      <c r="L9816" t="s">
        <v>18</v>
      </c>
      <c r="M9816">
        <v>2.7</v>
      </c>
      <c r="N9816">
        <v>8458.39</v>
      </c>
      <c r="O9816" t="s">
        <v>19</v>
      </c>
      <c r="P9816" t="str">
        <f t="shared" si="5280"/>
        <v>45-59</v>
      </c>
      <c r="Q9816" t="str">
        <f>IF(PatientData[[#This Row],[bmi]]&lt;18.5,"Underweight",
IF(PatientData[[#This Row],[bmi]]&lt;25,"Normal",
IF(PatientData[[#This Row],[bmi]]&lt;30,"Overweight","Obese")))</f>
        <v>Obese</v>
      </c>
      <c r="R9816" t="str">
        <f t="shared" si="5270"/>
        <v>Normal BP</v>
      </c>
      <c r="S9816" t="str">
        <f t="shared" si="5271"/>
        <v>Normal Cost</v>
      </c>
    </row>
    <row r="9817" spans="1:19" x14ac:dyDescent="0.3">
      <c r="A9817">
        <v>84</v>
      </c>
      <c r="B9817" t="s">
        <v>20</v>
      </c>
      <c r="C9817">
        <v>40.9</v>
      </c>
      <c r="D9817">
        <v>152</v>
      </c>
      <c r="E9817">
        <v>89</v>
      </c>
      <c r="F9817">
        <v>238.9</v>
      </c>
      <c r="G9817">
        <v>101.9</v>
      </c>
      <c r="H9817">
        <v>97</v>
      </c>
      <c r="I9817">
        <v>1</v>
      </c>
      <c r="J9817" t="s">
        <v>16</v>
      </c>
      <c r="K9817" t="s">
        <v>26</v>
      </c>
      <c r="L9817" t="s">
        <v>18</v>
      </c>
      <c r="M9817">
        <v>9</v>
      </c>
      <c r="N9817">
        <v>17373.02</v>
      </c>
      <c r="O9817" t="s">
        <v>19</v>
      </c>
      <c r="P9817" t="str">
        <f t="shared" si="5280"/>
        <v>75+</v>
      </c>
      <c r="Q9817" t="str">
        <f>IF(PatientData[[#This Row],[bmi]]&lt;18.5,"Underweight",
IF(PatientData[[#This Row],[bmi]]&lt;25,"Normal",
IF(PatientData[[#This Row],[bmi]]&lt;30,"Overweight","Obese")))</f>
        <v>Obese</v>
      </c>
      <c r="R9817" t="str">
        <f t="shared" si="5270"/>
        <v>High BP</v>
      </c>
      <c r="S9817" t="str">
        <f t="shared" si="5271"/>
        <v>High Cost</v>
      </c>
    </row>
    <row r="9818" spans="1:19" x14ac:dyDescent="0.3">
      <c r="A9818">
        <v>87</v>
      </c>
      <c r="B9818" t="s">
        <v>20</v>
      </c>
      <c r="C9818">
        <v>40.9</v>
      </c>
      <c r="D9818">
        <v>143</v>
      </c>
      <c r="E9818">
        <v>87</v>
      </c>
      <c r="F9818">
        <v>270.89999999999998</v>
      </c>
      <c r="G9818">
        <v>108.9</v>
      </c>
      <c r="H9818">
        <v>68</v>
      </c>
      <c r="I9818">
        <v>0</v>
      </c>
      <c r="J9818" t="s">
        <v>24</v>
      </c>
      <c r="K9818" t="s">
        <v>28</v>
      </c>
      <c r="L9818" t="s">
        <v>22</v>
      </c>
      <c r="M9818">
        <v>3.2</v>
      </c>
      <c r="N9818">
        <v>10400</v>
      </c>
      <c r="O9818" t="s">
        <v>23</v>
      </c>
      <c r="P9818" t="str">
        <f t="shared" si="5280"/>
        <v>75+</v>
      </c>
      <c r="Q9818" t="str">
        <f>IF(PatientData[[#This Row],[bmi]]&lt;18.5,"Underweight",
IF(PatientData[[#This Row],[bmi]]&lt;25,"Normal",
IF(PatientData[[#This Row],[bmi]]&lt;30,"Overweight","Obese")))</f>
        <v>Obese</v>
      </c>
      <c r="R9818" t="str">
        <f t="shared" si="5270"/>
        <v>High BP</v>
      </c>
      <c r="S9818" t="str">
        <f t="shared" si="5271"/>
        <v>Normal Cost</v>
      </c>
    </row>
    <row r="9819" spans="1:19" x14ac:dyDescent="0.3">
      <c r="A9819">
        <v>90</v>
      </c>
      <c r="B9819" t="s">
        <v>15</v>
      </c>
      <c r="C9819">
        <v>31.6</v>
      </c>
      <c r="D9819">
        <v>134</v>
      </c>
      <c r="E9819">
        <v>69</v>
      </c>
      <c r="F9819">
        <v>261.10000000000002</v>
      </c>
      <c r="G9819">
        <v>107.7</v>
      </c>
      <c r="H9819">
        <v>80</v>
      </c>
      <c r="I9819">
        <v>0</v>
      </c>
      <c r="J9819" t="s">
        <v>27</v>
      </c>
      <c r="K9819" t="s">
        <v>26</v>
      </c>
      <c r="L9819" t="s">
        <v>18</v>
      </c>
      <c r="M9819">
        <v>6.2</v>
      </c>
      <c r="N9819">
        <v>11950.81</v>
      </c>
      <c r="O9819" t="s">
        <v>19</v>
      </c>
      <c r="P9819" t="str">
        <f t="shared" ref="P9819:P9821" si="5281">IF(A9816&lt;30,"18-29",IF(A9816&lt;45,"30-44",IF(A9816&lt;60,"45-59",IF(A9816&lt;75,"60-74","75+"))))</f>
        <v>45-59</v>
      </c>
      <c r="Q9819" t="str">
        <f>IF(PatientData[[#This Row],[bmi]]&lt;18.5,"Underweight",
IF(PatientData[[#This Row],[bmi]]&lt;25,"Normal",
IF(PatientData[[#This Row],[bmi]]&lt;30,"Overweight","Obese")))</f>
        <v>Obese</v>
      </c>
      <c r="R9819" t="str">
        <f t="shared" si="5270"/>
        <v>High BP</v>
      </c>
      <c r="S9819" t="str">
        <f t="shared" si="5271"/>
        <v>Normal Cost</v>
      </c>
    </row>
    <row r="9820" spans="1:19" x14ac:dyDescent="0.3">
      <c r="A9820">
        <v>71</v>
      </c>
      <c r="B9820" t="s">
        <v>15</v>
      </c>
      <c r="C9820">
        <v>23.5</v>
      </c>
      <c r="D9820">
        <v>127</v>
      </c>
      <c r="E9820">
        <v>74</v>
      </c>
      <c r="F9820">
        <v>209.8</v>
      </c>
      <c r="G9820">
        <v>98.2</v>
      </c>
      <c r="H9820">
        <v>69</v>
      </c>
      <c r="I9820">
        <v>1</v>
      </c>
      <c r="J9820" t="s">
        <v>16</v>
      </c>
      <c r="K9820" t="s">
        <v>26</v>
      </c>
      <c r="L9820" t="s">
        <v>25</v>
      </c>
      <c r="M9820">
        <v>6.6</v>
      </c>
      <c r="N9820">
        <v>12865.98</v>
      </c>
      <c r="O9820" t="s">
        <v>19</v>
      </c>
      <c r="P9820" t="str">
        <f t="shared" si="5281"/>
        <v>75+</v>
      </c>
      <c r="Q9820" t="str">
        <f>IF(PatientData[[#This Row],[bmi]]&lt;18.5,"Underweight",
IF(PatientData[[#This Row],[bmi]]&lt;25,"Normal",
IF(PatientData[[#This Row],[bmi]]&lt;30,"Overweight","Obese")))</f>
        <v>Normal</v>
      </c>
      <c r="R9820" t="str">
        <f t="shared" si="5270"/>
        <v>High BP</v>
      </c>
      <c r="S9820" t="str">
        <f t="shared" si="5271"/>
        <v>Normal Cost</v>
      </c>
    </row>
    <row r="9821" spans="1:19" x14ac:dyDescent="0.3">
      <c r="A9821">
        <v>85</v>
      </c>
      <c r="B9821" t="s">
        <v>15</v>
      </c>
      <c r="C9821">
        <v>22.1</v>
      </c>
      <c r="D9821">
        <v>143</v>
      </c>
      <c r="E9821">
        <v>89</v>
      </c>
      <c r="F9821">
        <v>245.7</v>
      </c>
      <c r="G9821">
        <v>89.5</v>
      </c>
      <c r="H9821">
        <v>77</v>
      </c>
      <c r="I9821">
        <v>3</v>
      </c>
      <c r="J9821" t="s">
        <v>27</v>
      </c>
      <c r="K9821" t="s">
        <v>21</v>
      </c>
      <c r="L9821" t="s">
        <v>25</v>
      </c>
      <c r="M9821">
        <v>7.1</v>
      </c>
      <c r="N9821">
        <v>16136.68</v>
      </c>
      <c r="O9821" t="s">
        <v>19</v>
      </c>
      <c r="P9821" t="str">
        <f t="shared" si="5281"/>
        <v>75+</v>
      </c>
      <c r="Q9821" t="str">
        <f>IF(PatientData[[#This Row],[bmi]]&lt;18.5,"Underweight",
IF(PatientData[[#This Row],[bmi]]&lt;25,"Normal",
IF(PatientData[[#This Row],[bmi]]&lt;30,"Overweight","Obese")))</f>
        <v>Normal</v>
      </c>
      <c r="R9821" t="str">
        <f t="shared" si="5270"/>
        <v>High BP</v>
      </c>
      <c r="S9821" t="str">
        <f t="shared" si="5271"/>
        <v>High Cost</v>
      </c>
    </row>
    <row r="9822" spans="1:19" x14ac:dyDescent="0.3">
      <c r="A9822">
        <v>82</v>
      </c>
      <c r="B9822" t="s">
        <v>20</v>
      </c>
      <c r="C9822">
        <v>41</v>
      </c>
      <c r="D9822">
        <v>107</v>
      </c>
      <c r="E9822">
        <v>60</v>
      </c>
      <c r="F9822">
        <v>245.8</v>
      </c>
      <c r="G9822">
        <v>237.1</v>
      </c>
      <c r="H9822">
        <v>73</v>
      </c>
      <c r="I9822">
        <v>0</v>
      </c>
      <c r="J9822" t="s">
        <v>16</v>
      </c>
      <c r="K9822" t="s">
        <v>21</v>
      </c>
      <c r="L9822" t="s">
        <v>25</v>
      </c>
      <c r="M9822">
        <v>10.9</v>
      </c>
      <c r="N9822">
        <v>19056.29</v>
      </c>
      <c r="O9822" t="s">
        <v>19</v>
      </c>
      <c r="P9822" t="str">
        <f t="shared" ref="P9822:P9824" si="5282">IF(A9822&lt;30,"18-29",IF(A9822&lt;45,"30-44",IF(A9822&lt;60,"45-59",IF(A9822&lt;75,"60-74","75+"))))</f>
        <v>75+</v>
      </c>
      <c r="Q9822" t="str">
        <f>IF(PatientData[[#This Row],[bmi]]&lt;18.5,"Underweight",
IF(PatientData[[#This Row],[bmi]]&lt;25,"Normal",
IF(PatientData[[#This Row],[bmi]]&lt;30,"Overweight","Obese")))</f>
        <v>Obese</v>
      </c>
      <c r="R9822" t="str">
        <f t="shared" si="5270"/>
        <v>Normal BP</v>
      </c>
      <c r="S9822" t="str">
        <f t="shared" si="5271"/>
        <v>High Cost</v>
      </c>
    </row>
    <row r="9823" spans="1:19" x14ac:dyDescent="0.3">
      <c r="A9823">
        <v>75</v>
      </c>
      <c r="B9823" t="s">
        <v>20</v>
      </c>
      <c r="C9823">
        <v>41</v>
      </c>
      <c r="D9823">
        <v>127</v>
      </c>
      <c r="E9823">
        <v>71</v>
      </c>
      <c r="F9823">
        <v>272.3</v>
      </c>
      <c r="G9823">
        <v>170.7</v>
      </c>
      <c r="H9823">
        <v>69</v>
      </c>
      <c r="I9823">
        <v>1</v>
      </c>
      <c r="J9823" t="s">
        <v>24</v>
      </c>
      <c r="K9823" t="s">
        <v>17</v>
      </c>
      <c r="L9823" t="s">
        <v>22</v>
      </c>
      <c r="M9823">
        <v>6.2</v>
      </c>
      <c r="N9823">
        <v>10907.73</v>
      </c>
      <c r="O9823" t="s">
        <v>19</v>
      </c>
      <c r="P9823" t="str">
        <f t="shared" si="5282"/>
        <v>75+</v>
      </c>
      <c r="Q9823" t="str">
        <f>IF(PatientData[[#This Row],[bmi]]&lt;18.5,"Underweight",
IF(PatientData[[#This Row],[bmi]]&lt;25,"Normal",
IF(PatientData[[#This Row],[bmi]]&lt;30,"Overweight","Obese")))</f>
        <v>Obese</v>
      </c>
      <c r="R9823" t="str">
        <f t="shared" si="5270"/>
        <v>High BP</v>
      </c>
      <c r="S9823" t="str">
        <f t="shared" si="5271"/>
        <v>Normal Cost</v>
      </c>
    </row>
    <row r="9824" spans="1:19" x14ac:dyDescent="0.3">
      <c r="A9824">
        <v>44</v>
      </c>
      <c r="B9824" t="s">
        <v>20</v>
      </c>
      <c r="C9824">
        <v>41.1</v>
      </c>
      <c r="D9824">
        <v>125</v>
      </c>
      <c r="E9824">
        <v>70</v>
      </c>
      <c r="F9824">
        <v>261.7</v>
      </c>
      <c r="G9824">
        <v>123.4</v>
      </c>
      <c r="H9824">
        <v>70</v>
      </c>
      <c r="I9824">
        <v>0</v>
      </c>
      <c r="J9824" t="s">
        <v>24</v>
      </c>
      <c r="K9824" t="s">
        <v>21</v>
      </c>
      <c r="L9824" t="s">
        <v>18</v>
      </c>
      <c r="M9824">
        <v>5.2</v>
      </c>
      <c r="N9824">
        <v>10751.91</v>
      </c>
      <c r="O9824" t="s">
        <v>19</v>
      </c>
      <c r="P9824" t="str">
        <f t="shared" si="5282"/>
        <v>30-44</v>
      </c>
      <c r="Q9824" t="str">
        <f>IF(PatientData[[#This Row],[bmi]]&lt;18.5,"Underweight",
IF(PatientData[[#This Row],[bmi]]&lt;25,"Normal",
IF(PatientData[[#This Row],[bmi]]&lt;30,"Overweight","Obese")))</f>
        <v>Obese</v>
      </c>
      <c r="R9824" t="str">
        <f t="shared" si="5270"/>
        <v>High BP</v>
      </c>
      <c r="S9824" t="str">
        <f t="shared" si="5271"/>
        <v>Normal Cost</v>
      </c>
    </row>
    <row r="9825" spans="1:19" x14ac:dyDescent="0.3">
      <c r="A9825">
        <v>76</v>
      </c>
      <c r="B9825" t="s">
        <v>15</v>
      </c>
      <c r="C9825">
        <v>21.6</v>
      </c>
      <c r="D9825">
        <v>138</v>
      </c>
      <c r="E9825">
        <v>84</v>
      </c>
      <c r="F9825">
        <v>225.1</v>
      </c>
      <c r="G9825">
        <v>121</v>
      </c>
      <c r="H9825">
        <v>72</v>
      </c>
      <c r="I9825">
        <v>1</v>
      </c>
      <c r="J9825" t="s">
        <v>24</v>
      </c>
      <c r="K9825" t="s">
        <v>21</v>
      </c>
      <c r="L9825" t="s">
        <v>18</v>
      </c>
      <c r="M9825">
        <v>15.4</v>
      </c>
      <c r="N9825">
        <v>27489.35</v>
      </c>
      <c r="O9825" t="s">
        <v>23</v>
      </c>
      <c r="P9825" t="str">
        <f t="shared" ref="P9825" si="5283">IF(A9822&lt;30,"18-29",IF(A9822&lt;45,"30-44",IF(A9822&lt;60,"45-59",IF(A9822&lt;75,"60-74","75+"))))</f>
        <v>75+</v>
      </c>
      <c r="Q9825" t="str">
        <f>IF(PatientData[[#This Row],[bmi]]&lt;18.5,"Underweight",
IF(PatientData[[#This Row],[bmi]]&lt;25,"Normal",
IF(PatientData[[#This Row],[bmi]]&lt;30,"Overweight","Obese")))</f>
        <v>Normal</v>
      </c>
      <c r="R9825" t="str">
        <f t="shared" si="5270"/>
        <v>High BP</v>
      </c>
      <c r="S9825" t="str">
        <f t="shared" si="5271"/>
        <v>High Cost</v>
      </c>
    </row>
    <row r="9826" spans="1:19" x14ac:dyDescent="0.3">
      <c r="A9826">
        <v>65</v>
      </c>
      <c r="B9826" t="s">
        <v>20</v>
      </c>
      <c r="C9826">
        <v>41.1</v>
      </c>
      <c r="D9826">
        <v>144</v>
      </c>
      <c r="E9826">
        <v>87</v>
      </c>
      <c r="F9826">
        <v>241</v>
      </c>
      <c r="G9826">
        <v>154.4</v>
      </c>
      <c r="H9826">
        <v>74</v>
      </c>
      <c r="I9826">
        <v>0</v>
      </c>
      <c r="J9826" t="s">
        <v>27</v>
      </c>
      <c r="K9826" t="s">
        <v>17</v>
      </c>
      <c r="L9826" t="s">
        <v>22</v>
      </c>
      <c r="M9826">
        <v>2.4</v>
      </c>
      <c r="N9826">
        <v>5636.48</v>
      </c>
      <c r="O9826" t="s">
        <v>23</v>
      </c>
      <c r="P9826" t="str">
        <f t="shared" ref="P9826:P9827" si="5284">IF(A9826&lt;30,"18-29",IF(A9826&lt;45,"30-44",IF(A9826&lt;60,"45-59",IF(A9826&lt;75,"60-74","75+"))))</f>
        <v>60-74</v>
      </c>
      <c r="Q9826" t="str">
        <f>IF(PatientData[[#This Row],[bmi]]&lt;18.5,"Underweight",
IF(PatientData[[#This Row],[bmi]]&lt;25,"Normal",
IF(PatientData[[#This Row],[bmi]]&lt;30,"Overweight","Obese")))</f>
        <v>Obese</v>
      </c>
      <c r="R9826" t="str">
        <f t="shared" si="5270"/>
        <v>High BP</v>
      </c>
      <c r="S9826" t="str">
        <f t="shared" si="5271"/>
        <v>Normal Cost</v>
      </c>
    </row>
    <row r="9827" spans="1:19" x14ac:dyDescent="0.3">
      <c r="A9827">
        <v>82</v>
      </c>
      <c r="B9827" t="s">
        <v>20</v>
      </c>
      <c r="C9827">
        <v>41.1</v>
      </c>
      <c r="D9827">
        <v>131</v>
      </c>
      <c r="E9827">
        <v>72</v>
      </c>
      <c r="F9827">
        <v>276</v>
      </c>
      <c r="G9827">
        <v>143.9</v>
      </c>
      <c r="H9827">
        <v>83</v>
      </c>
      <c r="I9827">
        <v>1</v>
      </c>
      <c r="J9827" t="s">
        <v>27</v>
      </c>
      <c r="K9827" t="s">
        <v>26</v>
      </c>
      <c r="L9827" t="s">
        <v>25</v>
      </c>
      <c r="M9827">
        <v>1.4</v>
      </c>
      <c r="N9827">
        <v>3882.88</v>
      </c>
      <c r="O9827" t="s">
        <v>19</v>
      </c>
      <c r="P9827" t="str">
        <f t="shared" si="5284"/>
        <v>75+</v>
      </c>
      <c r="Q9827" t="str">
        <f>IF(PatientData[[#This Row],[bmi]]&lt;18.5,"Underweight",
IF(PatientData[[#This Row],[bmi]]&lt;25,"Normal",
IF(PatientData[[#This Row],[bmi]]&lt;30,"Overweight","Obese")))</f>
        <v>Obese</v>
      </c>
      <c r="R9827" t="str">
        <f t="shared" si="5270"/>
        <v>High BP</v>
      </c>
      <c r="S9827" t="str">
        <f t="shared" si="5271"/>
        <v>Normal Cost</v>
      </c>
    </row>
    <row r="9828" spans="1:19" x14ac:dyDescent="0.3">
      <c r="A9828">
        <v>57</v>
      </c>
      <c r="B9828" t="s">
        <v>15</v>
      </c>
      <c r="C9828">
        <v>28.8</v>
      </c>
      <c r="D9828">
        <v>125</v>
      </c>
      <c r="E9828">
        <v>75</v>
      </c>
      <c r="F9828">
        <v>235.7</v>
      </c>
      <c r="G9828">
        <v>119.6</v>
      </c>
      <c r="H9828">
        <v>101</v>
      </c>
      <c r="I9828">
        <v>2</v>
      </c>
      <c r="J9828" t="s">
        <v>16</v>
      </c>
      <c r="K9828" t="s">
        <v>26</v>
      </c>
      <c r="L9828" t="s">
        <v>25</v>
      </c>
      <c r="M9828">
        <v>9.6</v>
      </c>
      <c r="N9828">
        <v>14536.19</v>
      </c>
      <c r="O9828" t="s">
        <v>19</v>
      </c>
      <c r="P9828" t="str">
        <f t="shared" ref="P9828" si="5285">IF(A9825&lt;30,"18-29",IF(A9825&lt;45,"30-44",IF(A9825&lt;60,"45-59",IF(A9825&lt;75,"60-74","75+"))))</f>
        <v>75+</v>
      </c>
      <c r="Q9828" t="str">
        <f>IF(PatientData[[#This Row],[bmi]]&lt;18.5,"Underweight",
IF(PatientData[[#This Row],[bmi]]&lt;25,"Normal",
IF(PatientData[[#This Row],[bmi]]&lt;30,"Overweight","Obese")))</f>
        <v>Overweight</v>
      </c>
      <c r="R9828" t="str">
        <f t="shared" si="5270"/>
        <v>High BP</v>
      </c>
      <c r="S9828" t="str">
        <f t="shared" si="5271"/>
        <v>Normal Cost</v>
      </c>
    </row>
    <row r="9829" spans="1:19" x14ac:dyDescent="0.3">
      <c r="A9829">
        <v>43</v>
      </c>
      <c r="B9829" t="s">
        <v>20</v>
      </c>
      <c r="C9829">
        <v>41.1</v>
      </c>
      <c r="D9829">
        <v>204</v>
      </c>
      <c r="E9829">
        <v>139</v>
      </c>
      <c r="F9829">
        <v>205.9</v>
      </c>
      <c r="G9829">
        <v>107</v>
      </c>
      <c r="H9829">
        <v>83</v>
      </c>
      <c r="I9829">
        <v>2</v>
      </c>
      <c r="J9829" t="s">
        <v>24</v>
      </c>
      <c r="K9829" t="s">
        <v>28</v>
      </c>
      <c r="L9829" t="s">
        <v>22</v>
      </c>
      <c r="M9829">
        <v>3.6</v>
      </c>
      <c r="N9829">
        <v>10638.97</v>
      </c>
      <c r="O9829" t="s">
        <v>23</v>
      </c>
      <c r="P9829" t="str">
        <f t="shared" ref="P9829:P9831" si="5286">IF(A9829&lt;30,"18-29",IF(A9829&lt;45,"30-44",IF(A9829&lt;60,"45-59",IF(A9829&lt;75,"60-74","75+"))))</f>
        <v>30-44</v>
      </c>
      <c r="Q9829" t="str">
        <f>IF(PatientData[[#This Row],[bmi]]&lt;18.5,"Underweight",
IF(PatientData[[#This Row],[bmi]]&lt;25,"Normal",
IF(PatientData[[#This Row],[bmi]]&lt;30,"Overweight","Obese")))</f>
        <v>Obese</v>
      </c>
      <c r="R9829" t="str">
        <f t="shared" si="5270"/>
        <v>High BP</v>
      </c>
      <c r="S9829" t="str">
        <f t="shared" si="5271"/>
        <v>Normal Cost</v>
      </c>
    </row>
    <row r="9830" spans="1:19" x14ac:dyDescent="0.3">
      <c r="A9830">
        <v>76</v>
      </c>
      <c r="B9830" t="s">
        <v>20</v>
      </c>
      <c r="C9830">
        <v>41.2</v>
      </c>
      <c r="D9830">
        <v>155</v>
      </c>
      <c r="E9830">
        <v>95</v>
      </c>
      <c r="F9830">
        <v>263</v>
      </c>
      <c r="G9830">
        <v>110.3</v>
      </c>
      <c r="H9830">
        <v>69</v>
      </c>
      <c r="I9830">
        <v>1</v>
      </c>
      <c r="J9830" t="s">
        <v>16</v>
      </c>
      <c r="K9830" t="s">
        <v>28</v>
      </c>
      <c r="L9830" t="s">
        <v>22</v>
      </c>
      <c r="M9830">
        <v>8.3000000000000007</v>
      </c>
      <c r="N9830">
        <v>18559.09</v>
      </c>
      <c r="O9830" t="s">
        <v>23</v>
      </c>
      <c r="P9830" t="str">
        <f t="shared" si="5286"/>
        <v>75+</v>
      </c>
      <c r="Q9830" t="str">
        <f>IF(PatientData[[#This Row],[bmi]]&lt;18.5,"Underweight",
IF(PatientData[[#This Row],[bmi]]&lt;25,"Normal",
IF(PatientData[[#This Row],[bmi]]&lt;30,"Overweight","Obese")))</f>
        <v>Obese</v>
      </c>
      <c r="R9830" t="str">
        <f t="shared" si="5270"/>
        <v>High BP</v>
      </c>
      <c r="S9830" t="str">
        <f t="shared" si="5271"/>
        <v>High Cost</v>
      </c>
    </row>
    <row r="9831" spans="1:19" x14ac:dyDescent="0.3">
      <c r="A9831">
        <v>79</v>
      </c>
      <c r="B9831" t="s">
        <v>20</v>
      </c>
      <c r="C9831">
        <v>41.2</v>
      </c>
      <c r="D9831">
        <v>121</v>
      </c>
      <c r="E9831">
        <v>75</v>
      </c>
      <c r="F9831">
        <v>300</v>
      </c>
      <c r="G9831">
        <v>154.69999999999999</v>
      </c>
      <c r="H9831">
        <v>84</v>
      </c>
      <c r="I9831">
        <v>4</v>
      </c>
      <c r="J9831" t="s">
        <v>16</v>
      </c>
      <c r="K9831" t="s">
        <v>17</v>
      </c>
      <c r="L9831" t="s">
        <v>25</v>
      </c>
      <c r="M9831">
        <v>10.9</v>
      </c>
      <c r="N9831">
        <v>18904.39</v>
      </c>
      <c r="O9831" t="s">
        <v>19</v>
      </c>
      <c r="P9831" t="str">
        <f t="shared" si="5286"/>
        <v>75+</v>
      </c>
      <c r="Q9831" t="str">
        <f>IF(PatientData[[#This Row],[bmi]]&lt;18.5,"Underweight",
IF(PatientData[[#This Row],[bmi]]&lt;25,"Normal",
IF(PatientData[[#This Row],[bmi]]&lt;30,"Overweight","Obese")))</f>
        <v>Obese</v>
      </c>
      <c r="R9831" t="str">
        <f t="shared" si="5270"/>
        <v>High BP</v>
      </c>
      <c r="S9831" t="str">
        <f t="shared" si="5271"/>
        <v>High Cost</v>
      </c>
    </row>
    <row r="9832" spans="1:19" x14ac:dyDescent="0.3">
      <c r="A9832">
        <v>52</v>
      </c>
      <c r="B9832" t="s">
        <v>15</v>
      </c>
      <c r="C9832">
        <v>23.7</v>
      </c>
      <c r="D9832">
        <v>117</v>
      </c>
      <c r="E9832">
        <v>76</v>
      </c>
      <c r="F9832">
        <v>186.6</v>
      </c>
      <c r="G9832">
        <v>86</v>
      </c>
      <c r="H9832">
        <v>73</v>
      </c>
      <c r="I9832">
        <v>4</v>
      </c>
      <c r="J9832" t="s">
        <v>27</v>
      </c>
      <c r="K9832" t="s">
        <v>21</v>
      </c>
      <c r="L9832" t="s">
        <v>22</v>
      </c>
      <c r="M9832">
        <v>8.4</v>
      </c>
      <c r="N9832">
        <v>17116.12</v>
      </c>
      <c r="O9832" t="s">
        <v>19</v>
      </c>
      <c r="P9832" t="str">
        <f t="shared" ref="P9832" si="5287">IF(A9829&lt;30,"18-29",IF(A9829&lt;45,"30-44",IF(A9829&lt;60,"45-59",IF(A9829&lt;75,"60-74","75+"))))</f>
        <v>30-44</v>
      </c>
      <c r="Q9832" t="str">
        <f>IF(PatientData[[#This Row],[bmi]]&lt;18.5,"Underweight",
IF(PatientData[[#This Row],[bmi]]&lt;25,"Normal",
IF(PatientData[[#This Row],[bmi]]&lt;30,"Overweight","Obese")))</f>
        <v>Normal</v>
      </c>
      <c r="R9832" t="str">
        <f t="shared" si="5270"/>
        <v>Normal BP</v>
      </c>
      <c r="S9832" t="str">
        <f t="shared" si="5271"/>
        <v>High Cost</v>
      </c>
    </row>
    <row r="9833" spans="1:19" x14ac:dyDescent="0.3">
      <c r="A9833">
        <v>38</v>
      </c>
      <c r="B9833" t="s">
        <v>20</v>
      </c>
      <c r="C9833">
        <v>41.2</v>
      </c>
      <c r="D9833">
        <v>113</v>
      </c>
      <c r="E9833">
        <v>60</v>
      </c>
      <c r="F9833">
        <v>252.2</v>
      </c>
      <c r="G9833">
        <v>159.9</v>
      </c>
      <c r="H9833">
        <v>96</v>
      </c>
      <c r="I9833">
        <v>1</v>
      </c>
      <c r="J9833" t="s">
        <v>16</v>
      </c>
      <c r="K9833" t="s">
        <v>28</v>
      </c>
      <c r="L9833" t="s">
        <v>22</v>
      </c>
      <c r="M9833">
        <v>9</v>
      </c>
      <c r="N9833">
        <v>15606.87</v>
      </c>
      <c r="O9833" t="s">
        <v>19</v>
      </c>
      <c r="P9833" t="str">
        <f t="shared" ref="P9833" si="5288">IF(A9833&lt;30,"18-29",IF(A9833&lt;45,"30-44",IF(A9833&lt;60,"45-59",IF(A9833&lt;75,"60-74","75+"))))</f>
        <v>30-44</v>
      </c>
      <c r="Q9833" t="str">
        <f>IF(PatientData[[#This Row],[bmi]]&lt;18.5,"Underweight",
IF(PatientData[[#This Row],[bmi]]&lt;25,"Normal",
IF(PatientData[[#This Row],[bmi]]&lt;30,"Overweight","Obese")))</f>
        <v>Obese</v>
      </c>
      <c r="R9833" t="str">
        <f t="shared" si="5270"/>
        <v>Normal BP</v>
      </c>
      <c r="S9833" t="str">
        <f t="shared" si="5271"/>
        <v>High Cost</v>
      </c>
    </row>
    <row r="9834" spans="1:19" x14ac:dyDescent="0.3">
      <c r="A9834">
        <v>66</v>
      </c>
      <c r="B9834" t="s">
        <v>15</v>
      </c>
      <c r="C9834">
        <v>26.9</v>
      </c>
      <c r="D9834">
        <v>148</v>
      </c>
      <c r="E9834">
        <v>88</v>
      </c>
      <c r="F9834">
        <v>268.2</v>
      </c>
      <c r="G9834">
        <v>114.8</v>
      </c>
      <c r="H9834">
        <v>72</v>
      </c>
      <c r="I9834">
        <v>3</v>
      </c>
      <c r="J9834" t="s">
        <v>24</v>
      </c>
      <c r="K9834" t="s">
        <v>21</v>
      </c>
      <c r="L9834" t="s">
        <v>18</v>
      </c>
      <c r="M9834">
        <v>5.5</v>
      </c>
      <c r="N9834">
        <v>13594.77</v>
      </c>
      <c r="O9834" t="s">
        <v>19</v>
      </c>
      <c r="P9834" t="str">
        <f t="shared" ref="P9834" si="5289">IF(A9831&lt;30,"18-29",IF(A9831&lt;45,"30-44",IF(A9831&lt;60,"45-59",IF(A9831&lt;75,"60-74","75+"))))</f>
        <v>75+</v>
      </c>
      <c r="Q9834" t="str">
        <f>IF(PatientData[[#This Row],[bmi]]&lt;18.5,"Underweight",
IF(PatientData[[#This Row],[bmi]]&lt;25,"Normal",
IF(PatientData[[#This Row],[bmi]]&lt;30,"Overweight","Obese")))</f>
        <v>Overweight</v>
      </c>
      <c r="R9834" t="str">
        <f t="shared" si="5270"/>
        <v>High BP</v>
      </c>
      <c r="S9834" t="str">
        <f t="shared" si="5271"/>
        <v>Normal Cost</v>
      </c>
    </row>
    <row r="9835" spans="1:19" x14ac:dyDescent="0.3">
      <c r="A9835">
        <v>44</v>
      </c>
      <c r="B9835" t="s">
        <v>20</v>
      </c>
      <c r="C9835">
        <v>41.2</v>
      </c>
      <c r="D9835">
        <v>123</v>
      </c>
      <c r="E9835">
        <v>75</v>
      </c>
      <c r="F9835">
        <v>252</v>
      </c>
      <c r="G9835">
        <v>136.4</v>
      </c>
      <c r="H9835">
        <v>74</v>
      </c>
      <c r="I9835">
        <v>1</v>
      </c>
      <c r="J9835" t="s">
        <v>16</v>
      </c>
      <c r="K9835" t="s">
        <v>17</v>
      </c>
      <c r="L9835" t="s">
        <v>18</v>
      </c>
      <c r="M9835">
        <v>8.3000000000000007</v>
      </c>
      <c r="N9835">
        <v>17615.650000000001</v>
      </c>
      <c r="O9835" t="s">
        <v>19</v>
      </c>
      <c r="P9835" t="str">
        <f t="shared" ref="P9835" si="5290">IF(A9835&lt;30,"18-29",IF(A9835&lt;45,"30-44",IF(A9835&lt;60,"45-59",IF(A9835&lt;75,"60-74","75+"))))</f>
        <v>30-44</v>
      </c>
      <c r="Q9835" t="str">
        <f>IF(PatientData[[#This Row],[bmi]]&lt;18.5,"Underweight",
IF(PatientData[[#This Row],[bmi]]&lt;25,"Normal",
IF(PatientData[[#This Row],[bmi]]&lt;30,"Overweight","Obese")))</f>
        <v>Obese</v>
      </c>
      <c r="R9835" t="str">
        <f t="shared" si="5270"/>
        <v>High BP</v>
      </c>
      <c r="S9835" t="str">
        <f t="shared" si="5271"/>
        <v>High Cost</v>
      </c>
    </row>
    <row r="9836" spans="1:19" x14ac:dyDescent="0.3">
      <c r="A9836">
        <v>44</v>
      </c>
      <c r="B9836" t="s">
        <v>15</v>
      </c>
      <c r="C9836">
        <v>26.4</v>
      </c>
      <c r="D9836">
        <v>115</v>
      </c>
      <c r="E9836">
        <v>74</v>
      </c>
      <c r="F9836">
        <v>195.5</v>
      </c>
      <c r="G9836">
        <v>107.8</v>
      </c>
      <c r="H9836">
        <v>78</v>
      </c>
      <c r="I9836">
        <v>0</v>
      </c>
      <c r="J9836" t="s">
        <v>16</v>
      </c>
      <c r="K9836" t="s">
        <v>26</v>
      </c>
      <c r="L9836" t="s">
        <v>18</v>
      </c>
      <c r="M9836">
        <v>5.2</v>
      </c>
      <c r="N9836">
        <v>9222.39</v>
      </c>
      <c r="O9836" t="s">
        <v>19</v>
      </c>
      <c r="P9836" t="str">
        <f t="shared" ref="P9836:P9837" si="5291">IF(A9833&lt;30,"18-29",IF(A9833&lt;45,"30-44",IF(A9833&lt;60,"45-59",IF(A9833&lt;75,"60-74","75+"))))</f>
        <v>30-44</v>
      </c>
      <c r="Q9836" t="str">
        <f>IF(PatientData[[#This Row],[bmi]]&lt;18.5,"Underweight",
IF(PatientData[[#This Row],[bmi]]&lt;25,"Normal",
IF(PatientData[[#This Row],[bmi]]&lt;30,"Overweight","Obese")))</f>
        <v>Overweight</v>
      </c>
      <c r="R9836" t="str">
        <f t="shared" si="5270"/>
        <v>Normal BP</v>
      </c>
      <c r="S9836" t="str">
        <f t="shared" si="5271"/>
        <v>Normal Cost</v>
      </c>
    </row>
    <row r="9837" spans="1:19" x14ac:dyDescent="0.3">
      <c r="A9837">
        <v>47</v>
      </c>
      <c r="B9837" t="s">
        <v>15</v>
      </c>
      <c r="C9837">
        <v>24.2</v>
      </c>
      <c r="D9837">
        <v>117</v>
      </c>
      <c r="E9837">
        <v>79</v>
      </c>
      <c r="F9837">
        <v>202.1</v>
      </c>
      <c r="G9837">
        <v>76.900000000000006</v>
      </c>
      <c r="H9837">
        <v>77</v>
      </c>
      <c r="I9837">
        <v>0</v>
      </c>
      <c r="J9837" t="s">
        <v>16</v>
      </c>
      <c r="K9837" t="s">
        <v>21</v>
      </c>
      <c r="L9837" t="s">
        <v>25</v>
      </c>
      <c r="M9837">
        <v>7.9</v>
      </c>
      <c r="N9837">
        <v>16229.54</v>
      </c>
      <c r="O9837" t="s">
        <v>19</v>
      </c>
      <c r="P9837" t="str">
        <f t="shared" si="5291"/>
        <v>60-74</v>
      </c>
      <c r="Q9837" t="str">
        <f>IF(PatientData[[#This Row],[bmi]]&lt;18.5,"Underweight",
IF(PatientData[[#This Row],[bmi]]&lt;25,"Normal",
IF(PatientData[[#This Row],[bmi]]&lt;30,"Overweight","Obese")))</f>
        <v>Normal</v>
      </c>
      <c r="R9837" t="str">
        <f t="shared" si="5270"/>
        <v>Normal BP</v>
      </c>
      <c r="S9837" t="str">
        <f t="shared" si="5271"/>
        <v>High Cost</v>
      </c>
    </row>
    <row r="9838" spans="1:19" x14ac:dyDescent="0.3">
      <c r="A9838">
        <v>83</v>
      </c>
      <c r="B9838" t="s">
        <v>20</v>
      </c>
      <c r="C9838">
        <v>41.3</v>
      </c>
      <c r="D9838">
        <v>162</v>
      </c>
      <c r="E9838">
        <v>103</v>
      </c>
      <c r="F9838">
        <v>288.39999999999998</v>
      </c>
      <c r="G9838">
        <v>147.80000000000001</v>
      </c>
      <c r="H9838">
        <v>153</v>
      </c>
      <c r="I9838">
        <v>0</v>
      </c>
      <c r="J9838" t="s">
        <v>16</v>
      </c>
      <c r="K9838" t="s">
        <v>17</v>
      </c>
      <c r="L9838" t="s">
        <v>25</v>
      </c>
      <c r="M9838">
        <v>6.1</v>
      </c>
      <c r="N9838">
        <v>12310.27</v>
      </c>
      <c r="O9838" t="s">
        <v>19</v>
      </c>
      <c r="P9838" t="str">
        <f t="shared" ref="P9838" si="5292">IF(A9838&lt;30,"18-29",IF(A9838&lt;45,"30-44",IF(A9838&lt;60,"45-59",IF(A9838&lt;75,"60-74","75+"))))</f>
        <v>75+</v>
      </c>
      <c r="Q9838" t="str">
        <f>IF(PatientData[[#This Row],[bmi]]&lt;18.5,"Underweight",
IF(PatientData[[#This Row],[bmi]]&lt;25,"Normal",
IF(PatientData[[#This Row],[bmi]]&lt;30,"Overweight","Obese")))</f>
        <v>Obese</v>
      </c>
      <c r="R9838" t="str">
        <f t="shared" si="5270"/>
        <v>High BP</v>
      </c>
      <c r="S9838" t="str">
        <f t="shared" si="5271"/>
        <v>Normal Cost</v>
      </c>
    </row>
    <row r="9839" spans="1:19" x14ac:dyDescent="0.3">
      <c r="A9839">
        <v>63</v>
      </c>
      <c r="B9839" t="s">
        <v>15</v>
      </c>
      <c r="C9839">
        <v>20.8</v>
      </c>
      <c r="D9839">
        <v>123</v>
      </c>
      <c r="E9839">
        <v>77</v>
      </c>
      <c r="F9839">
        <v>188.1</v>
      </c>
      <c r="G9839">
        <v>101.2</v>
      </c>
      <c r="H9839">
        <v>75</v>
      </c>
      <c r="I9839">
        <v>1</v>
      </c>
      <c r="J9839" t="s">
        <v>16</v>
      </c>
      <c r="K9839" t="s">
        <v>21</v>
      </c>
      <c r="L9839" t="s">
        <v>25</v>
      </c>
      <c r="M9839">
        <v>8.3000000000000007</v>
      </c>
      <c r="N9839">
        <v>17110.63</v>
      </c>
      <c r="O9839" t="s">
        <v>19</v>
      </c>
      <c r="P9839" t="str">
        <f t="shared" ref="P9839" si="5293">IF(A9836&lt;30,"18-29",IF(A9836&lt;45,"30-44",IF(A9836&lt;60,"45-59",IF(A9836&lt;75,"60-74","75+"))))</f>
        <v>30-44</v>
      </c>
      <c r="Q9839" t="str">
        <f>IF(PatientData[[#This Row],[bmi]]&lt;18.5,"Underweight",
IF(PatientData[[#This Row],[bmi]]&lt;25,"Normal",
IF(PatientData[[#This Row],[bmi]]&lt;30,"Overweight","Obese")))</f>
        <v>Normal</v>
      </c>
      <c r="R9839" t="str">
        <f t="shared" si="5270"/>
        <v>High BP</v>
      </c>
      <c r="S9839" t="str">
        <f t="shared" si="5271"/>
        <v>High Cost</v>
      </c>
    </row>
    <row r="9840" spans="1:19" x14ac:dyDescent="0.3">
      <c r="A9840">
        <v>66</v>
      </c>
      <c r="B9840" t="s">
        <v>20</v>
      </c>
      <c r="C9840">
        <v>41.3</v>
      </c>
      <c r="D9840">
        <v>124</v>
      </c>
      <c r="E9840">
        <v>70</v>
      </c>
      <c r="F9840">
        <v>278.39999999999998</v>
      </c>
      <c r="G9840">
        <v>109.7</v>
      </c>
      <c r="H9840">
        <v>90</v>
      </c>
      <c r="I9840">
        <v>0</v>
      </c>
      <c r="J9840" t="s">
        <v>24</v>
      </c>
      <c r="K9840" t="s">
        <v>26</v>
      </c>
      <c r="L9840" t="s">
        <v>18</v>
      </c>
      <c r="M9840">
        <v>8.5</v>
      </c>
      <c r="N9840">
        <v>12001.94</v>
      </c>
      <c r="O9840" t="s">
        <v>19</v>
      </c>
      <c r="P9840" t="str">
        <f t="shared" ref="P9840:P9843" si="5294">IF(A9840&lt;30,"18-29",IF(A9840&lt;45,"30-44",IF(A9840&lt;60,"45-59",IF(A9840&lt;75,"60-74","75+"))))</f>
        <v>60-74</v>
      </c>
      <c r="Q9840" t="str">
        <f>IF(PatientData[[#This Row],[bmi]]&lt;18.5,"Underweight",
IF(PatientData[[#This Row],[bmi]]&lt;25,"Normal",
IF(PatientData[[#This Row],[bmi]]&lt;30,"Overweight","Obese")))</f>
        <v>Obese</v>
      </c>
      <c r="R9840" t="str">
        <f t="shared" si="5270"/>
        <v>High BP</v>
      </c>
      <c r="S9840" t="str">
        <f t="shared" si="5271"/>
        <v>Normal Cost</v>
      </c>
    </row>
    <row r="9841" spans="1:19" x14ac:dyDescent="0.3">
      <c r="A9841">
        <v>56</v>
      </c>
      <c r="B9841" t="s">
        <v>20</v>
      </c>
      <c r="C9841">
        <v>41.3</v>
      </c>
      <c r="D9841">
        <v>137</v>
      </c>
      <c r="E9841">
        <v>86</v>
      </c>
      <c r="F9841">
        <v>270.39999999999998</v>
      </c>
      <c r="G9841">
        <v>191.7</v>
      </c>
      <c r="H9841">
        <v>98</v>
      </c>
      <c r="I9841">
        <v>1</v>
      </c>
      <c r="J9841" t="s">
        <v>16</v>
      </c>
      <c r="K9841" t="s">
        <v>17</v>
      </c>
      <c r="L9841" t="s">
        <v>25</v>
      </c>
      <c r="M9841">
        <v>7.3</v>
      </c>
      <c r="N9841">
        <v>12969.13</v>
      </c>
      <c r="O9841" t="s">
        <v>19</v>
      </c>
      <c r="P9841" t="str">
        <f t="shared" si="5294"/>
        <v>45-59</v>
      </c>
      <c r="Q9841" t="str">
        <f>IF(PatientData[[#This Row],[bmi]]&lt;18.5,"Underweight",
IF(PatientData[[#This Row],[bmi]]&lt;25,"Normal",
IF(PatientData[[#This Row],[bmi]]&lt;30,"Overweight","Obese")))</f>
        <v>Obese</v>
      </c>
      <c r="R9841" t="str">
        <f t="shared" si="5270"/>
        <v>High BP</v>
      </c>
      <c r="S9841" t="str">
        <f t="shared" si="5271"/>
        <v>Normal Cost</v>
      </c>
    </row>
    <row r="9842" spans="1:19" x14ac:dyDescent="0.3">
      <c r="A9842">
        <v>62</v>
      </c>
      <c r="B9842" t="s">
        <v>20</v>
      </c>
      <c r="C9842">
        <v>41.4</v>
      </c>
      <c r="D9842">
        <v>131</v>
      </c>
      <c r="E9842">
        <v>82</v>
      </c>
      <c r="F9842">
        <v>250.3</v>
      </c>
      <c r="G9842">
        <v>119.8</v>
      </c>
      <c r="H9842">
        <v>94</v>
      </c>
      <c r="I9842">
        <v>0</v>
      </c>
      <c r="J9842" t="s">
        <v>16</v>
      </c>
      <c r="K9842" t="s">
        <v>21</v>
      </c>
      <c r="L9842" t="s">
        <v>22</v>
      </c>
      <c r="M9842">
        <v>23.1</v>
      </c>
      <c r="N9842">
        <v>45980.85</v>
      </c>
      <c r="O9842" t="s">
        <v>23</v>
      </c>
      <c r="P9842" t="str">
        <f t="shared" si="5294"/>
        <v>60-74</v>
      </c>
      <c r="Q9842" t="str">
        <f>IF(PatientData[[#This Row],[bmi]]&lt;18.5,"Underweight",
IF(PatientData[[#This Row],[bmi]]&lt;25,"Normal",
IF(PatientData[[#This Row],[bmi]]&lt;30,"Overweight","Obese")))</f>
        <v>Obese</v>
      </c>
      <c r="R9842" t="str">
        <f t="shared" si="5270"/>
        <v>High BP</v>
      </c>
      <c r="S9842" t="str">
        <f t="shared" si="5271"/>
        <v>High Cost</v>
      </c>
    </row>
    <row r="9843" spans="1:19" x14ac:dyDescent="0.3">
      <c r="A9843">
        <v>61</v>
      </c>
      <c r="B9843" t="s">
        <v>20</v>
      </c>
      <c r="C9843">
        <v>41.4</v>
      </c>
      <c r="D9843">
        <v>129</v>
      </c>
      <c r="E9843">
        <v>86</v>
      </c>
      <c r="F9843">
        <v>264.60000000000002</v>
      </c>
      <c r="G9843">
        <v>120.7</v>
      </c>
      <c r="H9843">
        <v>75</v>
      </c>
      <c r="I9843">
        <v>1</v>
      </c>
      <c r="J9843" t="s">
        <v>24</v>
      </c>
      <c r="K9843" t="s">
        <v>26</v>
      </c>
      <c r="L9843" t="s">
        <v>18</v>
      </c>
      <c r="M9843">
        <v>2.2999999999999998</v>
      </c>
      <c r="N9843">
        <v>4813.1499999999996</v>
      </c>
      <c r="O9843" t="s">
        <v>19</v>
      </c>
      <c r="P9843" t="str">
        <f t="shared" si="5294"/>
        <v>60-74</v>
      </c>
      <c r="Q9843" t="str">
        <f>IF(PatientData[[#This Row],[bmi]]&lt;18.5,"Underweight",
IF(PatientData[[#This Row],[bmi]]&lt;25,"Normal",
IF(PatientData[[#This Row],[bmi]]&lt;30,"Overweight","Obese")))</f>
        <v>Obese</v>
      </c>
      <c r="R9843" t="str">
        <f t="shared" si="5270"/>
        <v>High BP</v>
      </c>
      <c r="S9843" t="str">
        <f t="shared" si="5271"/>
        <v>Normal Cost</v>
      </c>
    </row>
    <row r="9844" spans="1:19" x14ac:dyDescent="0.3">
      <c r="A9844">
        <v>61</v>
      </c>
      <c r="B9844" t="s">
        <v>15</v>
      </c>
      <c r="C9844">
        <v>26.9</v>
      </c>
      <c r="D9844">
        <v>120</v>
      </c>
      <c r="E9844">
        <v>65</v>
      </c>
      <c r="F9844">
        <v>252</v>
      </c>
      <c r="G9844">
        <v>95.8</v>
      </c>
      <c r="H9844">
        <v>92</v>
      </c>
      <c r="I9844">
        <v>2</v>
      </c>
      <c r="J9844" t="s">
        <v>27</v>
      </c>
      <c r="K9844" t="s">
        <v>26</v>
      </c>
      <c r="L9844" t="s">
        <v>18</v>
      </c>
      <c r="M9844">
        <v>4.7</v>
      </c>
      <c r="N9844">
        <v>11428.4</v>
      </c>
      <c r="O9844" t="s">
        <v>19</v>
      </c>
      <c r="P9844" t="str">
        <f t="shared" ref="P9844" si="5295">IF(A9841&lt;30,"18-29",IF(A9841&lt;45,"30-44",IF(A9841&lt;60,"45-59",IF(A9841&lt;75,"60-74","75+"))))</f>
        <v>45-59</v>
      </c>
      <c r="Q9844" t="str">
        <f>IF(PatientData[[#This Row],[bmi]]&lt;18.5,"Underweight",
IF(PatientData[[#This Row],[bmi]]&lt;25,"Normal",
IF(PatientData[[#This Row],[bmi]]&lt;30,"Overweight","Obese")))</f>
        <v>Overweight</v>
      </c>
      <c r="R9844" t="str">
        <f t="shared" si="5270"/>
        <v>High BP</v>
      </c>
      <c r="S9844" t="str">
        <f t="shared" si="5271"/>
        <v>Normal Cost</v>
      </c>
    </row>
    <row r="9845" spans="1:19" x14ac:dyDescent="0.3">
      <c r="A9845">
        <v>81</v>
      </c>
      <c r="B9845" t="s">
        <v>20</v>
      </c>
      <c r="C9845">
        <v>41.4</v>
      </c>
      <c r="D9845">
        <v>142</v>
      </c>
      <c r="E9845">
        <v>84</v>
      </c>
      <c r="F9845">
        <v>249.4</v>
      </c>
      <c r="G9845">
        <v>183.1</v>
      </c>
      <c r="H9845">
        <v>88</v>
      </c>
      <c r="I9845">
        <v>0</v>
      </c>
      <c r="J9845" t="s">
        <v>16</v>
      </c>
      <c r="K9845" t="s">
        <v>17</v>
      </c>
      <c r="L9845" t="s">
        <v>25</v>
      </c>
      <c r="M9845">
        <v>5.8</v>
      </c>
      <c r="N9845">
        <v>10541.05</v>
      </c>
      <c r="O9845" t="s">
        <v>19</v>
      </c>
      <c r="P9845" t="str">
        <f t="shared" ref="P9845" si="5296">IF(A9845&lt;30,"18-29",IF(A9845&lt;45,"30-44",IF(A9845&lt;60,"45-59",IF(A9845&lt;75,"60-74","75+"))))</f>
        <v>75+</v>
      </c>
      <c r="Q9845" t="str">
        <f>IF(PatientData[[#This Row],[bmi]]&lt;18.5,"Underweight",
IF(PatientData[[#This Row],[bmi]]&lt;25,"Normal",
IF(PatientData[[#This Row],[bmi]]&lt;30,"Overweight","Obese")))</f>
        <v>Obese</v>
      </c>
      <c r="R9845" t="str">
        <f t="shared" si="5270"/>
        <v>High BP</v>
      </c>
      <c r="S9845" t="str">
        <f t="shared" si="5271"/>
        <v>Normal Cost</v>
      </c>
    </row>
    <row r="9846" spans="1:19" x14ac:dyDescent="0.3">
      <c r="A9846">
        <v>81</v>
      </c>
      <c r="B9846" t="s">
        <v>15</v>
      </c>
      <c r="C9846">
        <v>30.6</v>
      </c>
      <c r="D9846">
        <v>122</v>
      </c>
      <c r="E9846">
        <v>83</v>
      </c>
      <c r="F9846">
        <v>239.6</v>
      </c>
      <c r="G9846">
        <v>110.5</v>
      </c>
      <c r="H9846">
        <v>64</v>
      </c>
      <c r="I9846">
        <v>0</v>
      </c>
      <c r="J9846" t="s">
        <v>27</v>
      </c>
      <c r="K9846" t="s">
        <v>21</v>
      </c>
      <c r="L9846" t="s">
        <v>25</v>
      </c>
      <c r="M9846">
        <v>4.0999999999999996</v>
      </c>
      <c r="N9846">
        <v>10798.48</v>
      </c>
      <c r="O9846" t="s">
        <v>19</v>
      </c>
      <c r="P9846" t="str">
        <f t="shared" ref="P9846:P9847" si="5297">IF(A9843&lt;30,"18-29",IF(A9843&lt;45,"30-44",IF(A9843&lt;60,"45-59",IF(A9843&lt;75,"60-74","75+"))))</f>
        <v>60-74</v>
      </c>
      <c r="Q9846" t="str">
        <f>IF(PatientData[[#This Row],[bmi]]&lt;18.5,"Underweight",
IF(PatientData[[#This Row],[bmi]]&lt;25,"Normal",
IF(PatientData[[#This Row],[bmi]]&lt;30,"Overweight","Obese")))</f>
        <v>Obese</v>
      </c>
      <c r="R9846" t="str">
        <f t="shared" si="5270"/>
        <v>High BP</v>
      </c>
      <c r="S9846" t="str">
        <f t="shared" si="5271"/>
        <v>Normal Cost</v>
      </c>
    </row>
    <row r="9847" spans="1:19" x14ac:dyDescent="0.3">
      <c r="A9847">
        <v>65</v>
      </c>
      <c r="B9847" t="s">
        <v>15</v>
      </c>
      <c r="C9847">
        <v>22.1</v>
      </c>
      <c r="D9847">
        <v>123</v>
      </c>
      <c r="E9847">
        <v>71</v>
      </c>
      <c r="F9847">
        <v>212.4</v>
      </c>
      <c r="G9847">
        <v>103.6</v>
      </c>
      <c r="H9847">
        <v>85</v>
      </c>
      <c r="I9847">
        <v>1</v>
      </c>
      <c r="J9847" t="s">
        <v>16</v>
      </c>
      <c r="K9847" t="s">
        <v>21</v>
      </c>
      <c r="L9847" t="s">
        <v>22</v>
      </c>
      <c r="M9847">
        <v>17.2</v>
      </c>
      <c r="N9847">
        <v>20129.060000000001</v>
      </c>
      <c r="O9847" t="s">
        <v>23</v>
      </c>
      <c r="P9847" t="str">
        <f t="shared" si="5297"/>
        <v>60-74</v>
      </c>
      <c r="Q9847" t="str">
        <f>IF(PatientData[[#This Row],[bmi]]&lt;18.5,"Underweight",
IF(PatientData[[#This Row],[bmi]]&lt;25,"Normal",
IF(PatientData[[#This Row],[bmi]]&lt;30,"Overweight","Obese")))</f>
        <v>Normal</v>
      </c>
      <c r="R9847" t="str">
        <f t="shared" si="5270"/>
        <v>High BP</v>
      </c>
      <c r="S9847" t="str">
        <f t="shared" si="5271"/>
        <v>High Cost</v>
      </c>
    </row>
    <row r="9848" spans="1:19" x14ac:dyDescent="0.3">
      <c r="A9848">
        <v>95</v>
      </c>
      <c r="B9848" t="s">
        <v>20</v>
      </c>
      <c r="C9848">
        <v>41.4</v>
      </c>
      <c r="D9848">
        <v>141</v>
      </c>
      <c r="E9848">
        <v>86</v>
      </c>
      <c r="F9848">
        <v>278.39999999999998</v>
      </c>
      <c r="G9848">
        <v>163.6</v>
      </c>
      <c r="H9848">
        <v>92</v>
      </c>
      <c r="I9848">
        <v>1</v>
      </c>
      <c r="J9848" t="s">
        <v>27</v>
      </c>
      <c r="K9848" t="s">
        <v>17</v>
      </c>
      <c r="L9848" t="s">
        <v>25</v>
      </c>
      <c r="M9848">
        <v>7.3</v>
      </c>
      <c r="N9848">
        <v>13428.28</v>
      </c>
      <c r="O9848" t="s">
        <v>19</v>
      </c>
      <c r="P9848" t="str">
        <f t="shared" ref="P9848" si="5298">IF(A9848&lt;30,"18-29",IF(A9848&lt;45,"30-44",IF(A9848&lt;60,"45-59",IF(A9848&lt;75,"60-74","75+"))))</f>
        <v>75+</v>
      </c>
      <c r="Q9848" t="str">
        <f>IF(PatientData[[#This Row],[bmi]]&lt;18.5,"Underweight",
IF(PatientData[[#This Row],[bmi]]&lt;25,"Normal",
IF(PatientData[[#This Row],[bmi]]&lt;30,"Overweight","Obese")))</f>
        <v>Obese</v>
      </c>
      <c r="R9848" t="str">
        <f t="shared" si="5270"/>
        <v>High BP</v>
      </c>
      <c r="S9848" t="str">
        <f t="shared" si="5271"/>
        <v>Normal Cost</v>
      </c>
    </row>
    <row r="9849" spans="1:19" x14ac:dyDescent="0.3">
      <c r="A9849">
        <v>79</v>
      </c>
      <c r="B9849" t="s">
        <v>15</v>
      </c>
      <c r="C9849">
        <v>35.6</v>
      </c>
      <c r="D9849">
        <v>143</v>
      </c>
      <c r="E9849">
        <v>89</v>
      </c>
      <c r="F9849">
        <v>250.6</v>
      </c>
      <c r="G9849">
        <v>106.6</v>
      </c>
      <c r="H9849">
        <v>79</v>
      </c>
      <c r="I9849">
        <v>3</v>
      </c>
      <c r="J9849" t="s">
        <v>16</v>
      </c>
      <c r="K9849" t="s">
        <v>21</v>
      </c>
      <c r="L9849" t="s">
        <v>25</v>
      </c>
      <c r="M9849">
        <v>8.6999999999999993</v>
      </c>
      <c r="N9849">
        <v>20793.21</v>
      </c>
      <c r="O9849" t="s">
        <v>19</v>
      </c>
      <c r="P9849" t="str">
        <f t="shared" ref="P9849" si="5299">IF(A9846&lt;30,"18-29",IF(A9846&lt;45,"30-44",IF(A9846&lt;60,"45-59",IF(A9846&lt;75,"60-74","75+"))))</f>
        <v>75+</v>
      </c>
      <c r="Q9849" t="str">
        <f>IF(PatientData[[#This Row],[bmi]]&lt;18.5,"Underweight",
IF(PatientData[[#This Row],[bmi]]&lt;25,"Normal",
IF(PatientData[[#This Row],[bmi]]&lt;30,"Overweight","Obese")))</f>
        <v>Obese</v>
      </c>
      <c r="R9849" t="str">
        <f t="shared" si="5270"/>
        <v>High BP</v>
      </c>
      <c r="S9849" t="str">
        <f t="shared" si="5271"/>
        <v>High Cost</v>
      </c>
    </row>
    <row r="9850" spans="1:19" x14ac:dyDescent="0.3">
      <c r="A9850">
        <v>45</v>
      </c>
      <c r="B9850" t="s">
        <v>20</v>
      </c>
      <c r="C9850">
        <v>41.5</v>
      </c>
      <c r="D9850">
        <v>109</v>
      </c>
      <c r="E9850">
        <v>61</v>
      </c>
      <c r="F9850">
        <v>255.9</v>
      </c>
      <c r="G9850">
        <v>162.69999999999999</v>
      </c>
      <c r="H9850">
        <v>76</v>
      </c>
      <c r="I9850">
        <v>1</v>
      </c>
      <c r="J9850" t="s">
        <v>24</v>
      </c>
      <c r="K9850" t="s">
        <v>17</v>
      </c>
      <c r="L9850" t="s">
        <v>25</v>
      </c>
      <c r="M9850">
        <v>5.4</v>
      </c>
      <c r="N9850">
        <v>9648.9599999999991</v>
      </c>
      <c r="O9850" t="s">
        <v>19</v>
      </c>
      <c r="P9850" t="str">
        <f t="shared" ref="P9850:P9853" si="5300">IF(A9850&lt;30,"18-29",IF(A9850&lt;45,"30-44",IF(A9850&lt;60,"45-59",IF(A9850&lt;75,"60-74","75+"))))</f>
        <v>45-59</v>
      </c>
      <c r="Q9850" t="str">
        <f>IF(PatientData[[#This Row],[bmi]]&lt;18.5,"Underweight",
IF(PatientData[[#This Row],[bmi]]&lt;25,"Normal",
IF(PatientData[[#This Row],[bmi]]&lt;30,"Overweight","Obese")))</f>
        <v>Obese</v>
      </c>
      <c r="R9850" t="str">
        <f t="shared" si="5270"/>
        <v>Normal BP</v>
      </c>
      <c r="S9850" t="str">
        <f t="shared" si="5271"/>
        <v>Normal Cost</v>
      </c>
    </row>
    <row r="9851" spans="1:19" x14ac:dyDescent="0.3">
      <c r="A9851">
        <v>80</v>
      </c>
      <c r="B9851" t="s">
        <v>20</v>
      </c>
      <c r="C9851">
        <v>41.5</v>
      </c>
      <c r="D9851">
        <v>143</v>
      </c>
      <c r="E9851">
        <v>89</v>
      </c>
      <c r="F9851">
        <v>278.39999999999998</v>
      </c>
      <c r="G9851">
        <v>119.8</v>
      </c>
      <c r="H9851">
        <v>89</v>
      </c>
      <c r="I9851">
        <v>1</v>
      </c>
      <c r="J9851" t="s">
        <v>27</v>
      </c>
      <c r="K9851" t="s">
        <v>26</v>
      </c>
      <c r="L9851" t="s">
        <v>25</v>
      </c>
      <c r="M9851">
        <v>2.2999999999999998</v>
      </c>
      <c r="N9851">
        <v>5605.53</v>
      </c>
      <c r="O9851" t="s">
        <v>19</v>
      </c>
      <c r="P9851" t="str">
        <f t="shared" si="5300"/>
        <v>75+</v>
      </c>
      <c r="Q9851" t="str">
        <f>IF(PatientData[[#This Row],[bmi]]&lt;18.5,"Underweight",
IF(PatientData[[#This Row],[bmi]]&lt;25,"Normal",
IF(PatientData[[#This Row],[bmi]]&lt;30,"Overweight","Obese")))</f>
        <v>Obese</v>
      </c>
      <c r="R9851" t="str">
        <f t="shared" si="5270"/>
        <v>High BP</v>
      </c>
      <c r="S9851" t="str">
        <f t="shared" si="5271"/>
        <v>Normal Cost</v>
      </c>
    </row>
    <row r="9852" spans="1:19" x14ac:dyDescent="0.3">
      <c r="A9852">
        <v>62</v>
      </c>
      <c r="B9852" t="s">
        <v>20</v>
      </c>
      <c r="C9852">
        <v>41.5</v>
      </c>
      <c r="D9852">
        <v>145</v>
      </c>
      <c r="E9852">
        <v>87</v>
      </c>
      <c r="F9852">
        <v>267.5</v>
      </c>
      <c r="G9852">
        <v>137.30000000000001</v>
      </c>
      <c r="H9852">
        <v>62</v>
      </c>
      <c r="I9852">
        <v>0</v>
      </c>
      <c r="J9852" t="s">
        <v>24</v>
      </c>
      <c r="K9852" t="s">
        <v>21</v>
      </c>
      <c r="L9852" t="s">
        <v>25</v>
      </c>
      <c r="M9852">
        <v>10.6</v>
      </c>
      <c r="N9852">
        <v>20217.2</v>
      </c>
      <c r="O9852" t="s">
        <v>19</v>
      </c>
      <c r="P9852" t="str">
        <f t="shared" si="5300"/>
        <v>60-74</v>
      </c>
      <c r="Q9852" t="str">
        <f>IF(PatientData[[#This Row],[bmi]]&lt;18.5,"Underweight",
IF(PatientData[[#This Row],[bmi]]&lt;25,"Normal",
IF(PatientData[[#This Row],[bmi]]&lt;30,"Overweight","Obese")))</f>
        <v>Obese</v>
      </c>
      <c r="R9852" t="str">
        <f t="shared" si="5270"/>
        <v>High BP</v>
      </c>
      <c r="S9852" t="str">
        <f t="shared" si="5271"/>
        <v>High Cost</v>
      </c>
    </row>
    <row r="9853" spans="1:19" x14ac:dyDescent="0.3">
      <c r="A9853">
        <v>63</v>
      </c>
      <c r="B9853" t="s">
        <v>20</v>
      </c>
      <c r="C9853">
        <v>41.7</v>
      </c>
      <c r="D9853">
        <v>140</v>
      </c>
      <c r="E9853">
        <v>80</v>
      </c>
      <c r="F9853">
        <v>236</v>
      </c>
      <c r="G9853">
        <v>168.2</v>
      </c>
      <c r="H9853">
        <v>68</v>
      </c>
      <c r="I9853">
        <v>0</v>
      </c>
      <c r="J9853" t="s">
        <v>24</v>
      </c>
      <c r="K9853" t="s">
        <v>17</v>
      </c>
      <c r="L9853" t="s">
        <v>22</v>
      </c>
      <c r="M9853">
        <v>3.5</v>
      </c>
      <c r="N9853">
        <v>6548.44</v>
      </c>
      <c r="O9853" t="s">
        <v>19</v>
      </c>
      <c r="P9853" t="str">
        <f t="shared" si="5300"/>
        <v>60-74</v>
      </c>
      <c r="Q9853" t="str">
        <f>IF(PatientData[[#This Row],[bmi]]&lt;18.5,"Underweight",
IF(PatientData[[#This Row],[bmi]]&lt;25,"Normal",
IF(PatientData[[#This Row],[bmi]]&lt;30,"Overweight","Obese")))</f>
        <v>Obese</v>
      </c>
      <c r="R9853" t="str">
        <f t="shared" si="5270"/>
        <v>High BP</v>
      </c>
      <c r="S9853" t="str">
        <f t="shared" si="5271"/>
        <v>Normal Cost</v>
      </c>
    </row>
    <row r="9854" spans="1:19" x14ac:dyDescent="0.3">
      <c r="A9854">
        <v>70</v>
      </c>
      <c r="B9854" t="s">
        <v>15</v>
      </c>
      <c r="C9854">
        <v>26.7</v>
      </c>
      <c r="D9854">
        <v>139</v>
      </c>
      <c r="E9854">
        <v>79</v>
      </c>
      <c r="F9854">
        <v>248.8</v>
      </c>
      <c r="G9854">
        <v>93.8</v>
      </c>
      <c r="H9854">
        <v>83</v>
      </c>
      <c r="I9854">
        <v>0</v>
      </c>
      <c r="J9854" t="s">
        <v>16</v>
      </c>
      <c r="K9854" t="s">
        <v>21</v>
      </c>
      <c r="L9854" t="s">
        <v>22</v>
      </c>
      <c r="M9854">
        <v>7.7</v>
      </c>
      <c r="N9854">
        <v>18140.95</v>
      </c>
      <c r="O9854" t="s">
        <v>19</v>
      </c>
      <c r="P9854" t="str">
        <f t="shared" ref="P9854" si="5301">IF(A9851&lt;30,"18-29",IF(A9851&lt;45,"30-44",IF(A9851&lt;60,"45-59",IF(A9851&lt;75,"60-74","75+"))))</f>
        <v>75+</v>
      </c>
      <c r="Q9854" t="str">
        <f>IF(PatientData[[#This Row],[bmi]]&lt;18.5,"Underweight",
IF(PatientData[[#This Row],[bmi]]&lt;25,"Normal",
IF(PatientData[[#This Row],[bmi]]&lt;30,"Overweight","Obese")))</f>
        <v>Overweight</v>
      </c>
      <c r="R9854" t="str">
        <f t="shared" si="5270"/>
        <v>High BP</v>
      </c>
      <c r="S9854" t="str">
        <f t="shared" si="5271"/>
        <v>High Cost</v>
      </c>
    </row>
    <row r="9855" spans="1:19" x14ac:dyDescent="0.3">
      <c r="A9855">
        <v>53</v>
      </c>
      <c r="B9855" t="s">
        <v>20</v>
      </c>
      <c r="C9855">
        <v>41.8</v>
      </c>
      <c r="D9855">
        <v>122</v>
      </c>
      <c r="E9855">
        <v>72</v>
      </c>
      <c r="F9855">
        <v>247.9</v>
      </c>
      <c r="G9855">
        <v>148.69999999999999</v>
      </c>
      <c r="H9855">
        <v>69</v>
      </c>
      <c r="I9855">
        <v>1</v>
      </c>
      <c r="J9855" t="s">
        <v>27</v>
      </c>
      <c r="K9855" t="s">
        <v>26</v>
      </c>
      <c r="L9855" t="s">
        <v>18</v>
      </c>
      <c r="M9855">
        <v>1.5</v>
      </c>
      <c r="N9855">
        <v>4285.16</v>
      </c>
      <c r="O9855" t="s">
        <v>19</v>
      </c>
      <c r="P9855" t="str">
        <f t="shared" ref="P9855:P9856" si="5302">IF(A9855&lt;30,"18-29",IF(A9855&lt;45,"30-44",IF(A9855&lt;60,"45-59",IF(A9855&lt;75,"60-74","75+"))))</f>
        <v>45-59</v>
      </c>
      <c r="Q9855" t="str">
        <f>IF(PatientData[[#This Row],[bmi]]&lt;18.5,"Underweight",
IF(PatientData[[#This Row],[bmi]]&lt;25,"Normal",
IF(PatientData[[#This Row],[bmi]]&lt;30,"Overweight","Obese")))</f>
        <v>Obese</v>
      </c>
      <c r="R9855" t="str">
        <f t="shared" si="5270"/>
        <v>High BP</v>
      </c>
      <c r="S9855" t="str">
        <f t="shared" si="5271"/>
        <v>Normal Cost</v>
      </c>
    </row>
    <row r="9856" spans="1:19" x14ac:dyDescent="0.3">
      <c r="A9856">
        <v>34</v>
      </c>
      <c r="B9856" t="s">
        <v>20</v>
      </c>
      <c r="C9856">
        <v>41.9</v>
      </c>
      <c r="D9856">
        <v>126</v>
      </c>
      <c r="E9856">
        <v>66</v>
      </c>
      <c r="F9856">
        <v>230.3</v>
      </c>
      <c r="G9856">
        <v>149</v>
      </c>
      <c r="H9856">
        <v>103</v>
      </c>
      <c r="I9856">
        <v>1</v>
      </c>
      <c r="J9856" t="s">
        <v>16</v>
      </c>
      <c r="K9856" t="s">
        <v>17</v>
      </c>
      <c r="L9856" t="s">
        <v>18</v>
      </c>
      <c r="M9856">
        <v>6.6</v>
      </c>
      <c r="N9856">
        <v>14606.27</v>
      </c>
      <c r="O9856" t="s">
        <v>19</v>
      </c>
      <c r="P9856" t="str">
        <f t="shared" si="5302"/>
        <v>30-44</v>
      </c>
      <c r="Q9856" t="str">
        <f>IF(PatientData[[#This Row],[bmi]]&lt;18.5,"Underweight",
IF(PatientData[[#This Row],[bmi]]&lt;25,"Normal",
IF(PatientData[[#This Row],[bmi]]&lt;30,"Overweight","Obese")))</f>
        <v>Obese</v>
      </c>
      <c r="R9856" t="str">
        <f t="shared" si="5270"/>
        <v>High BP</v>
      </c>
      <c r="S9856" t="str">
        <f t="shared" si="5271"/>
        <v>Normal Cost</v>
      </c>
    </row>
    <row r="9857" spans="1:19" x14ac:dyDescent="0.3">
      <c r="A9857">
        <v>76</v>
      </c>
      <c r="B9857" t="s">
        <v>15</v>
      </c>
      <c r="C9857">
        <v>25.4</v>
      </c>
      <c r="D9857">
        <v>113</v>
      </c>
      <c r="E9857">
        <v>62</v>
      </c>
      <c r="F9857">
        <v>216.2</v>
      </c>
      <c r="G9857">
        <v>102.9</v>
      </c>
      <c r="H9857">
        <v>82</v>
      </c>
      <c r="I9857">
        <v>2</v>
      </c>
      <c r="J9857" t="s">
        <v>27</v>
      </c>
      <c r="K9857" t="s">
        <v>21</v>
      </c>
      <c r="L9857" t="s">
        <v>22</v>
      </c>
      <c r="M9857">
        <v>6.4</v>
      </c>
      <c r="N9857">
        <v>14547.21</v>
      </c>
      <c r="O9857" t="s">
        <v>23</v>
      </c>
      <c r="P9857" t="str">
        <f t="shared" ref="P9857:P9858" si="5303">IF(A9854&lt;30,"18-29",IF(A9854&lt;45,"30-44",IF(A9854&lt;60,"45-59",IF(A9854&lt;75,"60-74","75+"))))</f>
        <v>60-74</v>
      </c>
      <c r="Q9857" t="str">
        <f>IF(PatientData[[#This Row],[bmi]]&lt;18.5,"Underweight",
IF(PatientData[[#This Row],[bmi]]&lt;25,"Normal",
IF(PatientData[[#This Row],[bmi]]&lt;30,"Overweight","Obese")))</f>
        <v>Overweight</v>
      </c>
      <c r="R9857" t="str">
        <f t="shared" si="5270"/>
        <v>Normal BP</v>
      </c>
      <c r="S9857" t="str">
        <f t="shared" si="5271"/>
        <v>Normal Cost</v>
      </c>
    </row>
    <row r="9858" spans="1:19" x14ac:dyDescent="0.3">
      <c r="A9858">
        <v>85</v>
      </c>
      <c r="B9858" t="s">
        <v>15</v>
      </c>
      <c r="C9858">
        <v>28.5</v>
      </c>
      <c r="D9858">
        <v>130</v>
      </c>
      <c r="E9858">
        <v>72</v>
      </c>
      <c r="F9858">
        <v>226.8</v>
      </c>
      <c r="G9858">
        <v>109</v>
      </c>
      <c r="H9858">
        <v>87</v>
      </c>
      <c r="I9858">
        <v>2</v>
      </c>
      <c r="J9858" t="s">
        <v>16</v>
      </c>
      <c r="K9858" t="s">
        <v>21</v>
      </c>
      <c r="L9858" t="s">
        <v>25</v>
      </c>
      <c r="M9858">
        <v>9.3000000000000007</v>
      </c>
      <c r="N9858">
        <v>19398.63</v>
      </c>
      <c r="O9858" t="s">
        <v>19</v>
      </c>
      <c r="P9858" t="str">
        <f t="shared" si="5303"/>
        <v>45-59</v>
      </c>
      <c r="Q9858" t="str">
        <f>IF(PatientData[[#This Row],[bmi]]&lt;18.5,"Underweight",
IF(PatientData[[#This Row],[bmi]]&lt;25,"Normal",
IF(PatientData[[#This Row],[bmi]]&lt;30,"Overweight","Obese")))</f>
        <v>Overweight</v>
      </c>
      <c r="R9858" t="str">
        <f t="shared" si="5270"/>
        <v>High BP</v>
      </c>
      <c r="S9858" t="str">
        <f t="shared" si="5271"/>
        <v>High Cost</v>
      </c>
    </row>
    <row r="9859" spans="1:19" x14ac:dyDescent="0.3">
      <c r="A9859">
        <v>83</v>
      </c>
      <c r="B9859" t="s">
        <v>20</v>
      </c>
      <c r="C9859">
        <v>42</v>
      </c>
      <c r="D9859">
        <v>140</v>
      </c>
      <c r="E9859">
        <v>81</v>
      </c>
      <c r="F9859">
        <v>261.5</v>
      </c>
      <c r="G9859">
        <v>129.9</v>
      </c>
      <c r="H9859">
        <v>87</v>
      </c>
      <c r="I9859">
        <v>0</v>
      </c>
      <c r="J9859" t="s">
        <v>16</v>
      </c>
      <c r="K9859" t="s">
        <v>26</v>
      </c>
      <c r="L9859" t="s">
        <v>25</v>
      </c>
      <c r="M9859">
        <v>8.6</v>
      </c>
      <c r="N9859">
        <v>15620.22</v>
      </c>
      <c r="O9859" t="s">
        <v>19</v>
      </c>
      <c r="P9859" t="str">
        <f t="shared" ref="P9859" si="5304">IF(A9859&lt;30,"18-29",IF(A9859&lt;45,"30-44",IF(A9859&lt;60,"45-59",IF(A9859&lt;75,"60-74","75+"))))</f>
        <v>75+</v>
      </c>
      <c r="Q9859" t="str">
        <f>IF(PatientData[[#This Row],[bmi]]&lt;18.5,"Underweight",
IF(PatientData[[#This Row],[bmi]]&lt;25,"Normal",
IF(PatientData[[#This Row],[bmi]]&lt;30,"Overweight","Obese")))</f>
        <v>Obese</v>
      </c>
      <c r="R9859" t="str">
        <f t="shared" ref="R9859:R9922" si="5305">IF(AND(D9859&lt;120,E9859&lt;80),"Normal BP","High BP")</f>
        <v>High BP</v>
      </c>
      <c r="S9859" t="str">
        <f t="shared" ref="S9859:S9922" si="5306">IF(N9859&gt;15000,"High Cost","Normal Cost")</f>
        <v>High Cost</v>
      </c>
    </row>
    <row r="9860" spans="1:19" x14ac:dyDescent="0.3">
      <c r="A9860">
        <v>66</v>
      </c>
      <c r="B9860" t="s">
        <v>15</v>
      </c>
      <c r="C9860">
        <v>38.299999999999997</v>
      </c>
      <c r="D9860">
        <v>135</v>
      </c>
      <c r="E9860">
        <v>77</v>
      </c>
      <c r="F9860">
        <v>264.3</v>
      </c>
      <c r="G9860">
        <v>217.7</v>
      </c>
      <c r="H9860">
        <v>80</v>
      </c>
      <c r="I9860">
        <v>1</v>
      </c>
      <c r="J9860" t="s">
        <v>27</v>
      </c>
      <c r="K9860" t="s">
        <v>17</v>
      </c>
      <c r="L9860" t="s">
        <v>18</v>
      </c>
      <c r="M9860">
        <v>2.2000000000000002</v>
      </c>
      <c r="N9860">
        <v>5389.35</v>
      </c>
      <c r="O9860" t="s">
        <v>19</v>
      </c>
      <c r="P9860" t="str">
        <f t="shared" ref="P9860:P9861" si="5307">IF(A9857&lt;30,"18-29",IF(A9857&lt;45,"30-44",IF(A9857&lt;60,"45-59",IF(A9857&lt;75,"60-74","75+"))))</f>
        <v>75+</v>
      </c>
      <c r="Q9860" t="str">
        <f>IF(PatientData[[#This Row],[bmi]]&lt;18.5,"Underweight",
IF(PatientData[[#This Row],[bmi]]&lt;25,"Normal",
IF(PatientData[[#This Row],[bmi]]&lt;30,"Overweight","Obese")))</f>
        <v>Obese</v>
      </c>
      <c r="R9860" t="str">
        <f t="shared" si="5305"/>
        <v>High BP</v>
      </c>
      <c r="S9860" t="str">
        <f t="shared" si="5306"/>
        <v>Normal Cost</v>
      </c>
    </row>
    <row r="9861" spans="1:19" x14ac:dyDescent="0.3">
      <c r="A9861">
        <v>77</v>
      </c>
      <c r="B9861" t="s">
        <v>15</v>
      </c>
      <c r="C9861">
        <v>34.700000000000003</v>
      </c>
      <c r="D9861">
        <v>145</v>
      </c>
      <c r="E9861">
        <v>89</v>
      </c>
      <c r="F9861">
        <v>246.1</v>
      </c>
      <c r="G9861">
        <v>125.2</v>
      </c>
      <c r="H9861">
        <v>101</v>
      </c>
      <c r="I9861">
        <v>1</v>
      </c>
      <c r="J9861" t="s">
        <v>27</v>
      </c>
      <c r="K9861" t="s">
        <v>26</v>
      </c>
      <c r="L9861" t="s">
        <v>18</v>
      </c>
      <c r="M9861">
        <v>2.9</v>
      </c>
      <c r="N9861">
        <v>6028.13</v>
      </c>
      <c r="O9861" t="s">
        <v>19</v>
      </c>
      <c r="P9861" t="str">
        <f t="shared" si="5307"/>
        <v>75+</v>
      </c>
      <c r="Q9861" t="str">
        <f>IF(PatientData[[#This Row],[bmi]]&lt;18.5,"Underweight",
IF(PatientData[[#This Row],[bmi]]&lt;25,"Normal",
IF(PatientData[[#This Row],[bmi]]&lt;30,"Overweight","Obese")))</f>
        <v>Obese</v>
      </c>
      <c r="R9861" t="str">
        <f t="shared" si="5305"/>
        <v>High BP</v>
      </c>
      <c r="S9861" t="str">
        <f t="shared" si="5306"/>
        <v>Normal Cost</v>
      </c>
    </row>
    <row r="9862" spans="1:19" x14ac:dyDescent="0.3">
      <c r="A9862">
        <v>57</v>
      </c>
      <c r="B9862" t="s">
        <v>20</v>
      </c>
      <c r="C9862">
        <v>42.1</v>
      </c>
      <c r="D9862">
        <v>136</v>
      </c>
      <c r="E9862">
        <v>82</v>
      </c>
      <c r="F9862">
        <v>252.8</v>
      </c>
      <c r="G9862">
        <v>155.4</v>
      </c>
      <c r="H9862">
        <v>81</v>
      </c>
      <c r="I9862">
        <v>2</v>
      </c>
      <c r="J9862" t="s">
        <v>16</v>
      </c>
      <c r="K9862" t="s">
        <v>17</v>
      </c>
      <c r="L9862" t="s">
        <v>18</v>
      </c>
      <c r="M9862">
        <v>18.2</v>
      </c>
      <c r="N9862">
        <v>27427.72</v>
      </c>
      <c r="O9862" t="s">
        <v>19</v>
      </c>
      <c r="P9862" t="str">
        <f t="shared" ref="P9862:P9866" si="5308">IF(A9862&lt;30,"18-29",IF(A9862&lt;45,"30-44",IF(A9862&lt;60,"45-59",IF(A9862&lt;75,"60-74","75+"))))</f>
        <v>45-59</v>
      </c>
      <c r="Q9862" t="str">
        <f>IF(PatientData[[#This Row],[bmi]]&lt;18.5,"Underweight",
IF(PatientData[[#This Row],[bmi]]&lt;25,"Normal",
IF(PatientData[[#This Row],[bmi]]&lt;30,"Overweight","Obese")))</f>
        <v>Obese</v>
      </c>
      <c r="R9862" t="str">
        <f t="shared" si="5305"/>
        <v>High BP</v>
      </c>
      <c r="S9862" t="str">
        <f t="shared" si="5306"/>
        <v>High Cost</v>
      </c>
    </row>
    <row r="9863" spans="1:19" x14ac:dyDescent="0.3">
      <c r="A9863">
        <v>75</v>
      </c>
      <c r="B9863" t="s">
        <v>20</v>
      </c>
      <c r="C9863">
        <v>42.4</v>
      </c>
      <c r="D9863">
        <v>157</v>
      </c>
      <c r="E9863">
        <v>98</v>
      </c>
      <c r="F9863">
        <v>285.7</v>
      </c>
      <c r="G9863">
        <v>108.5</v>
      </c>
      <c r="H9863">
        <v>57</v>
      </c>
      <c r="I9863">
        <v>3</v>
      </c>
      <c r="J9863" t="s">
        <v>27</v>
      </c>
      <c r="K9863" t="s">
        <v>26</v>
      </c>
      <c r="L9863" t="s">
        <v>25</v>
      </c>
      <c r="M9863">
        <v>5.6</v>
      </c>
      <c r="N9863">
        <v>9704.02</v>
      </c>
      <c r="O9863" t="s">
        <v>23</v>
      </c>
      <c r="P9863" t="str">
        <f t="shared" si="5308"/>
        <v>75+</v>
      </c>
      <c r="Q9863" t="str">
        <f>IF(PatientData[[#This Row],[bmi]]&lt;18.5,"Underweight",
IF(PatientData[[#This Row],[bmi]]&lt;25,"Normal",
IF(PatientData[[#This Row],[bmi]]&lt;30,"Overweight","Obese")))</f>
        <v>Obese</v>
      </c>
      <c r="R9863" t="str">
        <f t="shared" si="5305"/>
        <v>High BP</v>
      </c>
      <c r="S9863" t="str">
        <f t="shared" si="5306"/>
        <v>Normal Cost</v>
      </c>
    </row>
    <row r="9864" spans="1:19" x14ac:dyDescent="0.3">
      <c r="A9864">
        <v>51</v>
      </c>
      <c r="B9864" t="s">
        <v>20</v>
      </c>
      <c r="C9864">
        <v>42.5</v>
      </c>
      <c r="D9864">
        <v>127</v>
      </c>
      <c r="E9864">
        <v>86</v>
      </c>
      <c r="F9864">
        <v>276.39999999999998</v>
      </c>
      <c r="G9864">
        <v>135.5</v>
      </c>
      <c r="H9864">
        <v>69</v>
      </c>
      <c r="I9864">
        <v>1</v>
      </c>
      <c r="J9864" t="s">
        <v>16</v>
      </c>
      <c r="K9864" t="s">
        <v>21</v>
      </c>
      <c r="L9864" t="s">
        <v>18</v>
      </c>
      <c r="M9864">
        <v>8.8000000000000007</v>
      </c>
      <c r="N9864">
        <v>19510.240000000002</v>
      </c>
      <c r="O9864" t="s">
        <v>19</v>
      </c>
      <c r="P9864" t="str">
        <f t="shared" si="5308"/>
        <v>45-59</v>
      </c>
      <c r="Q9864" t="str">
        <f>IF(PatientData[[#This Row],[bmi]]&lt;18.5,"Underweight",
IF(PatientData[[#This Row],[bmi]]&lt;25,"Normal",
IF(PatientData[[#This Row],[bmi]]&lt;30,"Overweight","Obese")))</f>
        <v>Obese</v>
      </c>
      <c r="R9864" t="str">
        <f t="shared" si="5305"/>
        <v>High BP</v>
      </c>
      <c r="S9864" t="str">
        <f t="shared" si="5306"/>
        <v>High Cost</v>
      </c>
    </row>
    <row r="9865" spans="1:19" x14ac:dyDescent="0.3">
      <c r="A9865">
        <v>66</v>
      </c>
      <c r="B9865" t="s">
        <v>20</v>
      </c>
      <c r="C9865">
        <v>42.5</v>
      </c>
      <c r="D9865">
        <v>134</v>
      </c>
      <c r="E9865">
        <v>84</v>
      </c>
      <c r="F9865">
        <v>254.2</v>
      </c>
      <c r="G9865">
        <v>151.30000000000001</v>
      </c>
      <c r="H9865">
        <v>81</v>
      </c>
      <c r="I9865">
        <v>1</v>
      </c>
      <c r="J9865" t="s">
        <v>24</v>
      </c>
      <c r="K9865" t="s">
        <v>17</v>
      </c>
      <c r="L9865" t="s">
        <v>18</v>
      </c>
      <c r="M9865">
        <v>16.100000000000001</v>
      </c>
      <c r="N9865">
        <v>18924.82</v>
      </c>
      <c r="O9865" t="s">
        <v>19</v>
      </c>
      <c r="P9865" t="str">
        <f t="shared" si="5308"/>
        <v>60-74</v>
      </c>
      <c r="Q9865" t="str">
        <f>IF(PatientData[[#This Row],[bmi]]&lt;18.5,"Underweight",
IF(PatientData[[#This Row],[bmi]]&lt;25,"Normal",
IF(PatientData[[#This Row],[bmi]]&lt;30,"Overweight","Obese")))</f>
        <v>Obese</v>
      </c>
      <c r="R9865" t="str">
        <f t="shared" si="5305"/>
        <v>High BP</v>
      </c>
      <c r="S9865" t="str">
        <f t="shared" si="5306"/>
        <v>High Cost</v>
      </c>
    </row>
    <row r="9866" spans="1:19" x14ac:dyDescent="0.3">
      <c r="A9866">
        <v>56</v>
      </c>
      <c r="B9866" t="s">
        <v>20</v>
      </c>
      <c r="C9866">
        <v>42.6</v>
      </c>
      <c r="D9866">
        <v>132</v>
      </c>
      <c r="E9866">
        <v>81</v>
      </c>
      <c r="F9866">
        <v>239.3</v>
      </c>
      <c r="G9866">
        <v>148.9</v>
      </c>
      <c r="H9866">
        <v>92</v>
      </c>
      <c r="I9866">
        <v>3</v>
      </c>
      <c r="J9866" t="s">
        <v>27</v>
      </c>
      <c r="K9866" t="s">
        <v>17</v>
      </c>
      <c r="L9866" t="s">
        <v>25</v>
      </c>
      <c r="M9866">
        <v>4.8</v>
      </c>
      <c r="N9866">
        <v>9772.57</v>
      </c>
      <c r="O9866" t="s">
        <v>19</v>
      </c>
      <c r="P9866" t="str">
        <f t="shared" si="5308"/>
        <v>45-59</v>
      </c>
      <c r="Q9866" t="str">
        <f>IF(PatientData[[#This Row],[bmi]]&lt;18.5,"Underweight",
IF(PatientData[[#This Row],[bmi]]&lt;25,"Normal",
IF(PatientData[[#This Row],[bmi]]&lt;30,"Overweight","Obese")))</f>
        <v>Obese</v>
      </c>
      <c r="R9866" t="str">
        <f t="shared" si="5305"/>
        <v>High BP</v>
      </c>
      <c r="S9866" t="str">
        <f t="shared" si="5306"/>
        <v>Normal Cost</v>
      </c>
    </row>
    <row r="9867" spans="1:19" x14ac:dyDescent="0.3">
      <c r="A9867">
        <v>42</v>
      </c>
      <c r="B9867" t="s">
        <v>15</v>
      </c>
      <c r="C9867">
        <v>26.3</v>
      </c>
      <c r="D9867">
        <v>97</v>
      </c>
      <c r="E9867">
        <v>60</v>
      </c>
      <c r="F9867">
        <v>232</v>
      </c>
      <c r="G9867">
        <v>118.9</v>
      </c>
      <c r="H9867">
        <v>76</v>
      </c>
      <c r="I9867">
        <v>1</v>
      </c>
      <c r="J9867" t="s">
        <v>27</v>
      </c>
      <c r="K9867" t="s">
        <v>17</v>
      </c>
      <c r="L9867" t="s">
        <v>25</v>
      </c>
      <c r="M9867">
        <v>2.2000000000000002</v>
      </c>
      <c r="N9867">
        <v>5709.93</v>
      </c>
      <c r="O9867" t="s">
        <v>19</v>
      </c>
      <c r="P9867" t="str">
        <f t="shared" ref="P9867:P9869" si="5309">IF(A9864&lt;30,"18-29",IF(A9864&lt;45,"30-44",IF(A9864&lt;60,"45-59",IF(A9864&lt;75,"60-74","75+"))))</f>
        <v>45-59</v>
      </c>
      <c r="Q9867" t="str">
        <f>IF(PatientData[[#This Row],[bmi]]&lt;18.5,"Underweight",
IF(PatientData[[#This Row],[bmi]]&lt;25,"Normal",
IF(PatientData[[#This Row],[bmi]]&lt;30,"Overweight","Obese")))</f>
        <v>Overweight</v>
      </c>
      <c r="R9867" t="str">
        <f t="shared" si="5305"/>
        <v>Normal BP</v>
      </c>
      <c r="S9867" t="str">
        <f t="shared" si="5306"/>
        <v>Normal Cost</v>
      </c>
    </row>
    <row r="9868" spans="1:19" x14ac:dyDescent="0.3">
      <c r="A9868">
        <v>55</v>
      </c>
      <c r="B9868" t="s">
        <v>15</v>
      </c>
      <c r="C9868">
        <v>27.5</v>
      </c>
      <c r="D9868">
        <v>120</v>
      </c>
      <c r="E9868">
        <v>75</v>
      </c>
      <c r="F9868">
        <v>218.9</v>
      </c>
      <c r="G9868">
        <v>93.9</v>
      </c>
      <c r="H9868">
        <v>93</v>
      </c>
      <c r="I9868">
        <v>1</v>
      </c>
      <c r="J9868" t="s">
        <v>16</v>
      </c>
      <c r="K9868" t="s">
        <v>21</v>
      </c>
      <c r="L9868" t="s">
        <v>22</v>
      </c>
      <c r="M9868">
        <v>6.8</v>
      </c>
      <c r="N9868">
        <v>14204.46</v>
      </c>
      <c r="O9868" t="s">
        <v>19</v>
      </c>
      <c r="P9868" t="str">
        <f t="shared" si="5309"/>
        <v>60-74</v>
      </c>
      <c r="Q9868" t="str">
        <f>IF(PatientData[[#This Row],[bmi]]&lt;18.5,"Underweight",
IF(PatientData[[#This Row],[bmi]]&lt;25,"Normal",
IF(PatientData[[#This Row],[bmi]]&lt;30,"Overweight","Obese")))</f>
        <v>Overweight</v>
      </c>
      <c r="R9868" t="str">
        <f t="shared" si="5305"/>
        <v>High BP</v>
      </c>
      <c r="S9868" t="str">
        <f t="shared" si="5306"/>
        <v>Normal Cost</v>
      </c>
    </row>
    <row r="9869" spans="1:19" x14ac:dyDescent="0.3">
      <c r="A9869">
        <v>77</v>
      </c>
      <c r="B9869" t="s">
        <v>15</v>
      </c>
      <c r="C9869">
        <v>33.700000000000003</v>
      </c>
      <c r="D9869">
        <v>132</v>
      </c>
      <c r="E9869">
        <v>66</v>
      </c>
      <c r="F9869">
        <v>249.7</v>
      </c>
      <c r="G9869">
        <v>129.5</v>
      </c>
      <c r="H9869">
        <v>80</v>
      </c>
      <c r="I9869">
        <v>0</v>
      </c>
      <c r="J9869" t="s">
        <v>24</v>
      </c>
      <c r="K9869" t="s">
        <v>17</v>
      </c>
      <c r="L9869" t="s">
        <v>18</v>
      </c>
      <c r="M9869">
        <v>5</v>
      </c>
      <c r="N9869">
        <v>8622.44</v>
      </c>
      <c r="O9869" t="s">
        <v>19</v>
      </c>
      <c r="P9869" t="str">
        <f t="shared" si="5309"/>
        <v>45-59</v>
      </c>
      <c r="Q9869" t="str">
        <f>IF(PatientData[[#This Row],[bmi]]&lt;18.5,"Underweight",
IF(PatientData[[#This Row],[bmi]]&lt;25,"Normal",
IF(PatientData[[#This Row],[bmi]]&lt;30,"Overweight","Obese")))</f>
        <v>Obese</v>
      </c>
      <c r="R9869" t="str">
        <f t="shared" si="5305"/>
        <v>High BP</v>
      </c>
      <c r="S9869" t="str">
        <f t="shared" si="5306"/>
        <v>Normal Cost</v>
      </c>
    </row>
    <row r="9870" spans="1:19" x14ac:dyDescent="0.3">
      <c r="A9870">
        <v>57</v>
      </c>
      <c r="B9870" t="s">
        <v>20</v>
      </c>
      <c r="C9870">
        <v>42.6</v>
      </c>
      <c r="D9870">
        <v>137</v>
      </c>
      <c r="E9870">
        <v>92</v>
      </c>
      <c r="F9870">
        <v>239.1</v>
      </c>
      <c r="G9870">
        <v>131.1</v>
      </c>
      <c r="H9870">
        <v>92</v>
      </c>
      <c r="I9870">
        <v>1</v>
      </c>
      <c r="J9870" t="s">
        <v>16</v>
      </c>
      <c r="K9870" t="s">
        <v>28</v>
      </c>
      <c r="L9870" t="s">
        <v>18</v>
      </c>
      <c r="M9870">
        <v>8.6</v>
      </c>
      <c r="N9870">
        <v>20058.349999999999</v>
      </c>
      <c r="O9870" t="s">
        <v>19</v>
      </c>
      <c r="P9870" t="str">
        <f t="shared" ref="P9870" si="5310">IF(A9870&lt;30,"18-29",IF(A9870&lt;45,"30-44",IF(A9870&lt;60,"45-59",IF(A9870&lt;75,"60-74","75+"))))</f>
        <v>45-59</v>
      </c>
      <c r="Q9870" t="str">
        <f>IF(PatientData[[#This Row],[bmi]]&lt;18.5,"Underweight",
IF(PatientData[[#This Row],[bmi]]&lt;25,"Normal",
IF(PatientData[[#This Row],[bmi]]&lt;30,"Overweight","Obese")))</f>
        <v>Obese</v>
      </c>
      <c r="R9870" t="str">
        <f t="shared" si="5305"/>
        <v>High BP</v>
      </c>
      <c r="S9870" t="str">
        <f t="shared" si="5306"/>
        <v>High Cost</v>
      </c>
    </row>
    <row r="9871" spans="1:19" x14ac:dyDescent="0.3">
      <c r="A9871">
        <v>83</v>
      </c>
      <c r="B9871" t="s">
        <v>15</v>
      </c>
      <c r="C9871">
        <v>32.9</v>
      </c>
      <c r="D9871">
        <v>135</v>
      </c>
      <c r="E9871">
        <v>81</v>
      </c>
      <c r="F9871">
        <v>261.89999999999998</v>
      </c>
      <c r="G9871">
        <v>114.6</v>
      </c>
      <c r="H9871">
        <v>81</v>
      </c>
      <c r="I9871">
        <v>1</v>
      </c>
      <c r="J9871" t="s">
        <v>24</v>
      </c>
      <c r="K9871" t="s">
        <v>21</v>
      </c>
      <c r="L9871" t="s">
        <v>18</v>
      </c>
      <c r="M9871">
        <v>8.6999999999999993</v>
      </c>
      <c r="N9871">
        <v>17112.34</v>
      </c>
      <c r="O9871" t="s">
        <v>19</v>
      </c>
      <c r="P9871" t="str">
        <f t="shared" ref="P9871:P9872" si="5311">IF(A9868&lt;30,"18-29",IF(A9868&lt;45,"30-44",IF(A9868&lt;60,"45-59",IF(A9868&lt;75,"60-74","75+"))))</f>
        <v>45-59</v>
      </c>
      <c r="Q9871" t="str">
        <f>IF(PatientData[[#This Row],[bmi]]&lt;18.5,"Underweight",
IF(PatientData[[#This Row],[bmi]]&lt;25,"Normal",
IF(PatientData[[#This Row],[bmi]]&lt;30,"Overweight","Obese")))</f>
        <v>Obese</v>
      </c>
      <c r="R9871" t="str">
        <f t="shared" si="5305"/>
        <v>High BP</v>
      </c>
      <c r="S9871" t="str">
        <f t="shared" si="5306"/>
        <v>High Cost</v>
      </c>
    </row>
    <row r="9872" spans="1:19" x14ac:dyDescent="0.3">
      <c r="A9872">
        <v>35</v>
      </c>
      <c r="B9872" t="s">
        <v>15</v>
      </c>
      <c r="C9872">
        <v>23.2</v>
      </c>
      <c r="D9872">
        <v>113</v>
      </c>
      <c r="E9872">
        <v>67</v>
      </c>
      <c r="F9872">
        <v>199.4</v>
      </c>
      <c r="G9872">
        <v>130.80000000000001</v>
      </c>
      <c r="H9872">
        <v>86</v>
      </c>
      <c r="I9872">
        <v>1</v>
      </c>
      <c r="J9872" t="s">
        <v>27</v>
      </c>
      <c r="K9872" t="s">
        <v>17</v>
      </c>
      <c r="L9872" t="s">
        <v>25</v>
      </c>
      <c r="M9872">
        <v>6</v>
      </c>
      <c r="N9872">
        <v>11426.29</v>
      </c>
      <c r="O9872" t="s">
        <v>19</v>
      </c>
      <c r="P9872" t="str">
        <f t="shared" si="5311"/>
        <v>75+</v>
      </c>
      <c r="Q9872" t="str">
        <f>IF(PatientData[[#This Row],[bmi]]&lt;18.5,"Underweight",
IF(PatientData[[#This Row],[bmi]]&lt;25,"Normal",
IF(PatientData[[#This Row],[bmi]]&lt;30,"Overweight","Obese")))</f>
        <v>Normal</v>
      </c>
      <c r="R9872" t="str">
        <f t="shared" si="5305"/>
        <v>Normal BP</v>
      </c>
      <c r="S9872" t="str">
        <f t="shared" si="5306"/>
        <v>Normal Cost</v>
      </c>
    </row>
    <row r="9873" spans="1:19" x14ac:dyDescent="0.3">
      <c r="A9873">
        <v>95</v>
      </c>
      <c r="B9873" t="s">
        <v>20</v>
      </c>
      <c r="C9873">
        <v>42.8</v>
      </c>
      <c r="D9873">
        <v>131</v>
      </c>
      <c r="E9873">
        <v>81</v>
      </c>
      <c r="F9873">
        <v>299.39999999999998</v>
      </c>
      <c r="G9873">
        <v>181.1</v>
      </c>
      <c r="H9873">
        <v>92</v>
      </c>
      <c r="I9873">
        <v>0</v>
      </c>
      <c r="J9873" t="s">
        <v>16</v>
      </c>
      <c r="K9873" t="s">
        <v>26</v>
      </c>
      <c r="L9873" t="s">
        <v>18</v>
      </c>
      <c r="M9873">
        <v>6.8</v>
      </c>
      <c r="N9873">
        <v>12528.27</v>
      </c>
      <c r="O9873" t="s">
        <v>19</v>
      </c>
      <c r="P9873" t="str">
        <f t="shared" ref="P9873" si="5312">IF(A9873&lt;30,"18-29",IF(A9873&lt;45,"30-44",IF(A9873&lt;60,"45-59",IF(A9873&lt;75,"60-74","75+"))))</f>
        <v>75+</v>
      </c>
      <c r="Q9873" t="str">
        <f>IF(PatientData[[#This Row],[bmi]]&lt;18.5,"Underweight",
IF(PatientData[[#This Row],[bmi]]&lt;25,"Normal",
IF(PatientData[[#This Row],[bmi]]&lt;30,"Overweight","Obese")))</f>
        <v>Obese</v>
      </c>
      <c r="R9873" t="str">
        <f t="shared" si="5305"/>
        <v>High BP</v>
      </c>
      <c r="S9873" t="str">
        <f t="shared" si="5306"/>
        <v>Normal Cost</v>
      </c>
    </row>
    <row r="9874" spans="1:19" x14ac:dyDescent="0.3">
      <c r="A9874">
        <v>61</v>
      </c>
      <c r="B9874" t="s">
        <v>15</v>
      </c>
      <c r="C9874">
        <v>39.1</v>
      </c>
      <c r="D9874">
        <v>123</v>
      </c>
      <c r="E9874">
        <v>84</v>
      </c>
      <c r="F9874">
        <v>268.7</v>
      </c>
      <c r="G9874">
        <v>124.5</v>
      </c>
      <c r="H9874">
        <v>90</v>
      </c>
      <c r="I9874">
        <v>2</v>
      </c>
      <c r="J9874" t="s">
        <v>16</v>
      </c>
      <c r="K9874" t="s">
        <v>26</v>
      </c>
      <c r="L9874" t="s">
        <v>25</v>
      </c>
      <c r="M9874">
        <v>5.8</v>
      </c>
      <c r="N9874">
        <v>11562.63</v>
      </c>
      <c r="O9874" t="s">
        <v>19</v>
      </c>
      <c r="P9874" t="str">
        <f t="shared" ref="P9874:P9875" si="5313">IF(A9871&lt;30,"18-29",IF(A9871&lt;45,"30-44",IF(A9871&lt;60,"45-59",IF(A9871&lt;75,"60-74","75+"))))</f>
        <v>75+</v>
      </c>
      <c r="Q9874" t="str">
        <f>IF(PatientData[[#This Row],[bmi]]&lt;18.5,"Underweight",
IF(PatientData[[#This Row],[bmi]]&lt;25,"Normal",
IF(PatientData[[#This Row],[bmi]]&lt;30,"Overweight","Obese")))</f>
        <v>Obese</v>
      </c>
      <c r="R9874" t="str">
        <f t="shared" si="5305"/>
        <v>High BP</v>
      </c>
      <c r="S9874" t="str">
        <f t="shared" si="5306"/>
        <v>Normal Cost</v>
      </c>
    </row>
    <row r="9875" spans="1:19" x14ac:dyDescent="0.3">
      <c r="A9875">
        <v>80</v>
      </c>
      <c r="B9875" t="s">
        <v>15</v>
      </c>
      <c r="C9875">
        <v>20.9</v>
      </c>
      <c r="D9875">
        <v>128</v>
      </c>
      <c r="E9875">
        <v>71</v>
      </c>
      <c r="F9875">
        <v>205.1</v>
      </c>
      <c r="G9875">
        <v>112.8</v>
      </c>
      <c r="H9875">
        <v>66</v>
      </c>
      <c r="I9875">
        <v>0</v>
      </c>
      <c r="J9875" t="s">
        <v>24</v>
      </c>
      <c r="K9875" t="s">
        <v>17</v>
      </c>
      <c r="L9875" t="s">
        <v>22</v>
      </c>
      <c r="M9875">
        <v>2.1</v>
      </c>
      <c r="N9875">
        <v>5307.88</v>
      </c>
      <c r="O9875" t="s">
        <v>19</v>
      </c>
      <c r="P9875" t="str">
        <f t="shared" si="5313"/>
        <v>30-44</v>
      </c>
      <c r="Q9875" t="str">
        <f>IF(PatientData[[#This Row],[bmi]]&lt;18.5,"Underweight",
IF(PatientData[[#This Row],[bmi]]&lt;25,"Normal",
IF(PatientData[[#This Row],[bmi]]&lt;30,"Overweight","Obese")))</f>
        <v>Normal</v>
      </c>
      <c r="R9875" t="str">
        <f t="shared" si="5305"/>
        <v>High BP</v>
      </c>
      <c r="S9875" t="str">
        <f t="shared" si="5306"/>
        <v>Normal Cost</v>
      </c>
    </row>
    <row r="9876" spans="1:19" x14ac:dyDescent="0.3">
      <c r="A9876">
        <v>80</v>
      </c>
      <c r="B9876" t="s">
        <v>20</v>
      </c>
      <c r="C9876">
        <v>42.9</v>
      </c>
      <c r="D9876">
        <v>132</v>
      </c>
      <c r="E9876">
        <v>78</v>
      </c>
      <c r="F9876">
        <v>298</v>
      </c>
      <c r="G9876">
        <v>132.9</v>
      </c>
      <c r="H9876">
        <v>85</v>
      </c>
      <c r="I9876">
        <v>0</v>
      </c>
      <c r="J9876" t="s">
        <v>16</v>
      </c>
      <c r="K9876" t="s">
        <v>26</v>
      </c>
      <c r="L9876" t="s">
        <v>18</v>
      </c>
      <c r="M9876">
        <v>5.4</v>
      </c>
      <c r="N9876">
        <v>10630.76</v>
      </c>
      <c r="O9876" t="s">
        <v>23</v>
      </c>
      <c r="P9876" t="str">
        <f t="shared" ref="P9876" si="5314">IF(A9876&lt;30,"18-29",IF(A9876&lt;45,"30-44",IF(A9876&lt;60,"45-59",IF(A9876&lt;75,"60-74","75+"))))</f>
        <v>75+</v>
      </c>
      <c r="Q9876" t="str">
        <f>IF(PatientData[[#This Row],[bmi]]&lt;18.5,"Underweight",
IF(PatientData[[#This Row],[bmi]]&lt;25,"Normal",
IF(PatientData[[#This Row],[bmi]]&lt;30,"Overweight","Obese")))</f>
        <v>Obese</v>
      </c>
      <c r="R9876" t="str">
        <f t="shared" si="5305"/>
        <v>High BP</v>
      </c>
      <c r="S9876" t="str">
        <f t="shared" si="5306"/>
        <v>Normal Cost</v>
      </c>
    </row>
    <row r="9877" spans="1:19" x14ac:dyDescent="0.3">
      <c r="A9877">
        <v>45</v>
      </c>
      <c r="B9877" t="s">
        <v>15</v>
      </c>
      <c r="C9877">
        <v>31.7</v>
      </c>
      <c r="D9877">
        <v>116</v>
      </c>
      <c r="E9877">
        <v>75</v>
      </c>
      <c r="F9877">
        <v>217</v>
      </c>
      <c r="G9877">
        <v>95.6</v>
      </c>
      <c r="H9877">
        <v>73</v>
      </c>
      <c r="I9877">
        <v>1</v>
      </c>
      <c r="J9877" t="s">
        <v>16</v>
      </c>
      <c r="K9877" t="s">
        <v>28</v>
      </c>
      <c r="L9877" t="s">
        <v>22</v>
      </c>
      <c r="M9877">
        <v>5.8</v>
      </c>
      <c r="N9877">
        <v>14859.74</v>
      </c>
      <c r="O9877" t="s">
        <v>23</v>
      </c>
      <c r="P9877" t="str">
        <f t="shared" ref="P9877:P9879" si="5315">IF(A9874&lt;30,"18-29",IF(A9874&lt;45,"30-44",IF(A9874&lt;60,"45-59",IF(A9874&lt;75,"60-74","75+"))))</f>
        <v>60-74</v>
      </c>
      <c r="Q9877" t="str">
        <f>IF(PatientData[[#This Row],[bmi]]&lt;18.5,"Underweight",
IF(PatientData[[#This Row],[bmi]]&lt;25,"Normal",
IF(PatientData[[#This Row],[bmi]]&lt;30,"Overweight","Obese")))</f>
        <v>Obese</v>
      </c>
      <c r="R9877" t="str">
        <f t="shared" si="5305"/>
        <v>Normal BP</v>
      </c>
      <c r="S9877" t="str">
        <f t="shared" si="5306"/>
        <v>Normal Cost</v>
      </c>
    </row>
    <row r="9878" spans="1:19" x14ac:dyDescent="0.3">
      <c r="A9878">
        <v>65</v>
      </c>
      <c r="B9878" t="s">
        <v>15</v>
      </c>
      <c r="C9878">
        <v>24.4</v>
      </c>
      <c r="D9878">
        <v>124</v>
      </c>
      <c r="E9878">
        <v>71</v>
      </c>
      <c r="F9878">
        <v>241</v>
      </c>
      <c r="G9878">
        <v>130</v>
      </c>
      <c r="H9878">
        <v>85</v>
      </c>
      <c r="I9878">
        <v>1</v>
      </c>
      <c r="J9878" t="s">
        <v>16</v>
      </c>
      <c r="K9878" t="s">
        <v>17</v>
      </c>
      <c r="L9878" t="s">
        <v>25</v>
      </c>
      <c r="M9878">
        <v>6.5</v>
      </c>
      <c r="N9878">
        <v>12832.67</v>
      </c>
      <c r="O9878" t="s">
        <v>19</v>
      </c>
      <c r="P9878" t="str">
        <f t="shared" si="5315"/>
        <v>75+</v>
      </c>
      <c r="Q9878" t="str">
        <f>IF(PatientData[[#This Row],[bmi]]&lt;18.5,"Underweight",
IF(PatientData[[#This Row],[bmi]]&lt;25,"Normal",
IF(PatientData[[#This Row],[bmi]]&lt;30,"Overweight","Obese")))</f>
        <v>Normal</v>
      </c>
      <c r="R9878" t="str">
        <f t="shared" si="5305"/>
        <v>High BP</v>
      </c>
      <c r="S9878" t="str">
        <f t="shared" si="5306"/>
        <v>Normal Cost</v>
      </c>
    </row>
    <row r="9879" spans="1:19" x14ac:dyDescent="0.3">
      <c r="A9879">
        <v>77</v>
      </c>
      <c r="B9879" t="s">
        <v>15</v>
      </c>
      <c r="C9879">
        <v>24.3</v>
      </c>
      <c r="D9879">
        <v>140</v>
      </c>
      <c r="E9879">
        <v>80</v>
      </c>
      <c r="F9879">
        <v>258.60000000000002</v>
      </c>
      <c r="G9879">
        <v>110.3</v>
      </c>
      <c r="H9879">
        <v>86</v>
      </c>
      <c r="I9879">
        <v>0</v>
      </c>
      <c r="J9879" t="s">
        <v>16</v>
      </c>
      <c r="K9879" t="s">
        <v>17</v>
      </c>
      <c r="L9879" t="s">
        <v>18</v>
      </c>
      <c r="M9879">
        <v>5.0999999999999996</v>
      </c>
      <c r="N9879">
        <v>11544.16</v>
      </c>
      <c r="O9879" t="s">
        <v>19</v>
      </c>
      <c r="P9879" t="str">
        <f t="shared" si="5315"/>
        <v>75+</v>
      </c>
      <c r="Q9879" t="str">
        <f>IF(PatientData[[#This Row],[bmi]]&lt;18.5,"Underweight",
IF(PatientData[[#This Row],[bmi]]&lt;25,"Normal",
IF(PatientData[[#This Row],[bmi]]&lt;30,"Overweight","Obese")))</f>
        <v>Normal</v>
      </c>
      <c r="R9879" t="str">
        <f t="shared" si="5305"/>
        <v>High BP</v>
      </c>
      <c r="S9879" t="str">
        <f t="shared" si="5306"/>
        <v>Normal Cost</v>
      </c>
    </row>
    <row r="9880" spans="1:19" x14ac:dyDescent="0.3">
      <c r="A9880">
        <v>59</v>
      </c>
      <c r="B9880" t="s">
        <v>20</v>
      </c>
      <c r="C9880">
        <v>42.9</v>
      </c>
      <c r="D9880">
        <v>105</v>
      </c>
      <c r="E9880">
        <v>81</v>
      </c>
      <c r="F9880">
        <v>284.7</v>
      </c>
      <c r="G9880">
        <v>117.8</v>
      </c>
      <c r="H9880">
        <v>91</v>
      </c>
      <c r="I9880">
        <v>1</v>
      </c>
      <c r="J9880" t="s">
        <v>24</v>
      </c>
      <c r="K9880" t="s">
        <v>26</v>
      </c>
      <c r="L9880" t="s">
        <v>25</v>
      </c>
      <c r="M9880">
        <v>3.9</v>
      </c>
      <c r="N9880">
        <v>7900.79</v>
      </c>
      <c r="O9880" t="s">
        <v>19</v>
      </c>
      <c r="P9880" t="str">
        <f t="shared" ref="P9880:P9881" si="5316">IF(A9880&lt;30,"18-29",IF(A9880&lt;45,"30-44",IF(A9880&lt;60,"45-59",IF(A9880&lt;75,"60-74","75+"))))</f>
        <v>45-59</v>
      </c>
      <c r="Q9880" t="str">
        <f>IF(PatientData[[#This Row],[bmi]]&lt;18.5,"Underweight",
IF(PatientData[[#This Row],[bmi]]&lt;25,"Normal",
IF(PatientData[[#This Row],[bmi]]&lt;30,"Overweight","Obese")))</f>
        <v>Obese</v>
      </c>
      <c r="R9880" t="str">
        <f t="shared" si="5305"/>
        <v>High BP</v>
      </c>
      <c r="S9880" t="str">
        <f t="shared" si="5306"/>
        <v>Normal Cost</v>
      </c>
    </row>
    <row r="9881" spans="1:19" x14ac:dyDescent="0.3">
      <c r="A9881">
        <v>72</v>
      </c>
      <c r="B9881" t="s">
        <v>20</v>
      </c>
      <c r="C9881">
        <v>43</v>
      </c>
      <c r="D9881">
        <v>141</v>
      </c>
      <c r="E9881">
        <v>88</v>
      </c>
      <c r="F9881">
        <v>263.10000000000002</v>
      </c>
      <c r="G9881">
        <v>165</v>
      </c>
      <c r="H9881">
        <v>73</v>
      </c>
      <c r="I9881">
        <v>1</v>
      </c>
      <c r="J9881" t="s">
        <v>24</v>
      </c>
      <c r="K9881" t="s">
        <v>17</v>
      </c>
      <c r="L9881" t="s">
        <v>18</v>
      </c>
      <c r="M9881">
        <v>3.4</v>
      </c>
      <c r="N9881">
        <v>7941.14</v>
      </c>
      <c r="O9881" t="s">
        <v>19</v>
      </c>
      <c r="P9881" t="str">
        <f t="shared" si="5316"/>
        <v>60-74</v>
      </c>
      <c r="Q9881" t="str">
        <f>IF(PatientData[[#This Row],[bmi]]&lt;18.5,"Underweight",
IF(PatientData[[#This Row],[bmi]]&lt;25,"Normal",
IF(PatientData[[#This Row],[bmi]]&lt;30,"Overweight","Obese")))</f>
        <v>Obese</v>
      </c>
      <c r="R9881" t="str">
        <f t="shared" si="5305"/>
        <v>High BP</v>
      </c>
      <c r="S9881" t="str">
        <f t="shared" si="5306"/>
        <v>Normal Cost</v>
      </c>
    </row>
    <row r="9882" spans="1:19" x14ac:dyDescent="0.3">
      <c r="A9882">
        <v>59</v>
      </c>
      <c r="B9882" t="s">
        <v>15</v>
      </c>
      <c r="C9882">
        <v>33.9</v>
      </c>
      <c r="D9882">
        <v>150</v>
      </c>
      <c r="E9882">
        <v>92</v>
      </c>
      <c r="F9882">
        <v>250.7</v>
      </c>
      <c r="G9882">
        <v>146.5</v>
      </c>
      <c r="H9882">
        <v>72</v>
      </c>
      <c r="I9882">
        <v>2</v>
      </c>
      <c r="J9882" t="s">
        <v>27</v>
      </c>
      <c r="K9882" t="s">
        <v>17</v>
      </c>
      <c r="L9882" t="s">
        <v>25</v>
      </c>
      <c r="M9882">
        <v>2.7</v>
      </c>
      <c r="N9882">
        <v>6092.88</v>
      </c>
      <c r="O9882" t="s">
        <v>19</v>
      </c>
      <c r="P9882" t="str">
        <f t="shared" ref="P9882" si="5317">IF(A9879&lt;30,"18-29",IF(A9879&lt;45,"30-44",IF(A9879&lt;60,"45-59",IF(A9879&lt;75,"60-74","75+"))))</f>
        <v>75+</v>
      </c>
      <c r="Q9882" t="str">
        <f>IF(PatientData[[#This Row],[bmi]]&lt;18.5,"Underweight",
IF(PatientData[[#This Row],[bmi]]&lt;25,"Normal",
IF(PatientData[[#This Row],[bmi]]&lt;30,"Overweight","Obese")))</f>
        <v>Obese</v>
      </c>
      <c r="R9882" t="str">
        <f t="shared" si="5305"/>
        <v>High BP</v>
      </c>
      <c r="S9882" t="str">
        <f t="shared" si="5306"/>
        <v>Normal Cost</v>
      </c>
    </row>
    <row r="9883" spans="1:19" x14ac:dyDescent="0.3">
      <c r="A9883">
        <v>76</v>
      </c>
      <c r="B9883" t="s">
        <v>20</v>
      </c>
      <c r="C9883">
        <v>43</v>
      </c>
      <c r="D9883">
        <v>128</v>
      </c>
      <c r="E9883">
        <v>86</v>
      </c>
      <c r="F9883">
        <v>273.10000000000002</v>
      </c>
      <c r="G9883">
        <v>109.7</v>
      </c>
      <c r="H9883">
        <v>93</v>
      </c>
      <c r="I9883">
        <v>2</v>
      </c>
      <c r="J9883" t="s">
        <v>16</v>
      </c>
      <c r="K9883" t="s">
        <v>21</v>
      </c>
      <c r="L9883" t="s">
        <v>25</v>
      </c>
      <c r="M9883">
        <v>8.6</v>
      </c>
      <c r="N9883">
        <v>18329.52</v>
      </c>
      <c r="O9883" t="s">
        <v>19</v>
      </c>
      <c r="P9883" t="str">
        <f t="shared" ref="P9883" si="5318">IF(A9883&lt;30,"18-29",IF(A9883&lt;45,"30-44",IF(A9883&lt;60,"45-59",IF(A9883&lt;75,"60-74","75+"))))</f>
        <v>75+</v>
      </c>
      <c r="Q9883" t="str">
        <f>IF(PatientData[[#This Row],[bmi]]&lt;18.5,"Underweight",
IF(PatientData[[#This Row],[bmi]]&lt;25,"Normal",
IF(PatientData[[#This Row],[bmi]]&lt;30,"Overweight","Obese")))</f>
        <v>Obese</v>
      </c>
      <c r="R9883" t="str">
        <f t="shared" si="5305"/>
        <v>High BP</v>
      </c>
      <c r="S9883" t="str">
        <f t="shared" si="5306"/>
        <v>High Cost</v>
      </c>
    </row>
    <row r="9884" spans="1:19" x14ac:dyDescent="0.3">
      <c r="A9884">
        <v>49</v>
      </c>
      <c r="B9884" t="s">
        <v>15</v>
      </c>
      <c r="C9884">
        <v>23.1</v>
      </c>
      <c r="D9884">
        <v>110</v>
      </c>
      <c r="E9884">
        <v>68</v>
      </c>
      <c r="F9884">
        <v>179.2</v>
      </c>
      <c r="G9884">
        <v>100.5</v>
      </c>
      <c r="H9884">
        <v>74</v>
      </c>
      <c r="I9884">
        <v>0</v>
      </c>
      <c r="J9884" t="s">
        <v>27</v>
      </c>
      <c r="K9884" t="s">
        <v>26</v>
      </c>
      <c r="L9884" t="s">
        <v>25</v>
      </c>
      <c r="M9884">
        <v>5.7</v>
      </c>
      <c r="N9884">
        <v>9429.23</v>
      </c>
      <c r="O9884" t="s">
        <v>19</v>
      </c>
      <c r="P9884" t="str">
        <f t="shared" ref="P9884" si="5319">IF(A9881&lt;30,"18-29",IF(A9881&lt;45,"30-44",IF(A9881&lt;60,"45-59",IF(A9881&lt;75,"60-74","75+"))))</f>
        <v>60-74</v>
      </c>
      <c r="Q9884" t="str">
        <f>IF(PatientData[[#This Row],[bmi]]&lt;18.5,"Underweight",
IF(PatientData[[#This Row],[bmi]]&lt;25,"Normal",
IF(PatientData[[#This Row],[bmi]]&lt;30,"Overweight","Obese")))</f>
        <v>Normal</v>
      </c>
      <c r="R9884" t="str">
        <f t="shared" si="5305"/>
        <v>Normal BP</v>
      </c>
      <c r="S9884" t="str">
        <f t="shared" si="5306"/>
        <v>Normal Cost</v>
      </c>
    </row>
    <row r="9885" spans="1:19" x14ac:dyDescent="0.3">
      <c r="A9885">
        <v>44</v>
      </c>
      <c r="B9885" t="s">
        <v>20</v>
      </c>
      <c r="C9885">
        <v>43</v>
      </c>
      <c r="D9885">
        <v>139</v>
      </c>
      <c r="E9885">
        <v>84</v>
      </c>
      <c r="F9885">
        <v>300</v>
      </c>
      <c r="G9885">
        <v>159.4</v>
      </c>
      <c r="H9885">
        <v>95</v>
      </c>
      <c r="I9885">
        <v>0</v>
      </c>
      <c r="J9885" t="s">
        <v>16</v>
      </c>
      <c r="K9885" t="s">
        <v>17</v>
      </c>
      <c r="L9885" t="s">
        <v>22</v>
      </c>
      <c r="M9885">
        <v>16.8</v>
      </c>
      <c r="N9885">
        <v>32063.83</v>
      </c>
      <c r="O9885" t="s">
        <v>19</v>
      </c>
      <c r="P9885" t="str">
        <f t="shared" ref="P9885" si="5320">IF(A9885&lt;30,"18-29",IF(A9885&lt;45,"30-44",IF(A9885&lt;60,"45-59",IF(A9885&lt;75,"60-74","75+"))))</f>
        <v>30-44</v>
      </c>
      <c r="Q9885" t="str">
        <f>IF(PatientData[[#This Row],[bmi]]&lt;18.5,"Underweight",
IF(PatientData[[#This Row],[bmi]]&lt;25,"Normal",
IF(PatientData[[#This Row],[bmi]]&lt;30,"Overweight","Obese")))</f>
        <v>Obese</v>
      </c>
      <c r="R9885" t="str">
        <f t="shared" si="5305"/>
        <v>High BP</v>
      </c>
      <c r="S9885" t="str">
        <f t="shared" si="5306"/>
        <v>High Cost</v>
      </c>
    </row>
    <row r="9886" spans="1:19" x14ac:dyDescent="0.3">
      <c r="A9886">
        <v>20</v>
      </c>
      <c r="B9886" t="s">
        <v>15</v>
      </c>
      <c r="C9886">
        <v>20.6</v>
      </c>
      <c r="D9886">
        <v>102</v>
      </c>
      <c r="E9886">
        <v>60</v>
      </c>
      <c r="F9886">
        <v>174.3</v>
      </c>
      <c r="G9886">
        <v>115.7</v>
      </c>
      <c r="H9886">
        <v>70</v>
      </c>
      <c r="I9886">
        <v>2</v>
      </c>
      <c r="J9886" t="s">
        <v>24</v>
      </c>
      <c r="K9886" t="s">
        <v>21</v>
      </c>
      <c r="L9886" t="s">
        <v>18</v>
      </c>
      <c r="M9886">
        <v>4.5999999999999996</v>
      </c>
      <c r="N9886">
        <v>11488.72</v>
      </c>
      <c r="O9886" t="s">
        <v>19</v>
      </c>
      <c r="P9886" t="str">
        <f t="shared" ref="P9886" si="5321">IF(A9883&lt;30,"18-29",IF(A9883&lt;45,"30-44",IF(A9883&lt;60,"45-59",IF(A9883&lt;75,"60-74","75+"))))</f>
        <v>75+</v>
      </c>
      <c r="Q9886" t="str">
        <f>IF(PatientData[[#This Row],[bmi]]&lt;18.5,"Underweight",
IF(PatientData[[#This Row],[bmi]]&lt;25,"Normal",
IF(PatientData[[#This Row],[bmi]]&lt;30,"Overweight","Obese")))</f>
        <v>Normal</v>
      </c>
      <c r="R9886" t="str">
        <f t="shared" si="5305"/>
        <v>Normal BP</v>
      </c>
      <c r="S9886" t="str">
        <f t="shared" si="5306"/>
        <v>Normal Cost</v>
      </c>
    </row>
    <row r="9887" spans="1:19" x14ac:dyDescent="0.3">
      <c r="A9887">
        <v>35</v>
      </c>
      <c r="B9887" t="s">
        <v>20</v>
      </c>
      <c r="C9887">
        <v>43</v>
      </c>
      <c r="D9887">
        <v>129</v>
      </c>
      <c r="E9887">
        <v>74</v>
      </c>
      <c r="F9887">
        <v>282.5</v>
      </c>
      <c r="G9887">
        <v>114.6</v>
      </c>
      <c r="H9887">
        <v>94</v>
      </c>
      <c r="I9887">
        <v>2</v>
      </c>
      <c r="J9887" t="s">
        <v>16</v>
      </c>
      <c r="K9887" t="s">
        <v>21</v>
      </c>
      <c r="L9887" t="s">
        <v>18</v>
      </c>
      <c r="M9887">
        <v>9</v>
      </c>
      <c r="N9887">
        <v>15845.28</v>
      </c>
      <c r="O9887" t="s">
        <v>19</v>
      </c>
      <c r="P9887" t="str">
        <f t="shared" ref="P9887:P9889" si="5322">IF(A9887&lt;30,"18-29",IF(A9887&lt;45,"30-44",IF(A9887&lt;60,"45-59",IF(A9887&lt;75,"60-74","75+"))))</f>
        <v>30-44</v>
      </c>
      <c r="Q9887" t="str">
        <f>IF(PatientData[[#This Row],[bmi]]&lt;18.5,"Underweight",
IF(PatientData[[#This Row],[bmi]]&lt;25,"Normal",
IF(PatientData[[#This Row],[bmi]]&lt;30,"Overweight","Obese")))</f>
        <v>Obese</v>
      </c>
      <c r="R9887" t="str">
        <f t="shared" si="5305"/>
        <v>High BP</v>
      </c>
      <c r="S9887" t="str">
        <f t="shared" si="5306"/>
        <v>High Cost</v>
      </c>
    </row>
    <row r="9888" spans="1:19" x14ac:dyDescent="0.3">
      <c r="A9888">
        <v>64</v>
      </c>
      <c r="B9888" t="s">
        <v>20</v>
      </c>
      <c r="C9888">
        <v>43.1</v>
      </c>
      <c r="D9888">
        <v>135</v>
      </c>
      <c r="E9888">
        <v>82</v>
      </c>
      <c r="F9888">
        <v>260</v>
      </c>
      <c r="G9888">
        <v>143.1</v>
      </c>
      <c r="H9888">
        <v>89</v>
      </c>
      <c r="I9888">
        <v>2</v>
      </c>
      <c r="J9888" t="s">
        <v>24</v>
      </c>
      <c r="K9888" t="s">
        <v>17</v>
      </c>
      <c r="L9888" t="s">
        <v>25</v>
      </c>
      <c r="M9888">
        <v>6.9</v>
      </c>
      <c r="N9888">
        <v>12783.84</v>
      </c>
      <c r="O9888" t="s">
        <v>19</v>
      </c>
      <c r="P9888" t="str">
        <f t="shared" si="5322"/>
        <v>60-74</v>
      </c>
      <c r="Q9888" t="str">
        <f>IF(PatientData[[#This Row],[bmi]]&lt;18.5,"Underweight",
IF(PatientData[[#This Row],[bmi]]&lt;25,"Normal",
IF(PatientData[[#This Row],[bmi]]&lt;30,"Overweight","Obese")))</f>
        <v>Obese</v>
      </c>
      <c r="R9888" t="str">
        <f t="shared" si="5305"/>
        <v>High BP</v>
      </c>
      <c r="S9888" t="str">
        <f t="shared" si="5306"/>
        <v>Normal Cost</v>
      </c>
    </row>
    <row r="9889" spans="1:19" x14ac:dyDescent="0.3">
      <c r="A9889">
        <v>58</v>
      </c>
      <c r="B9889" t="s">
        <v>20</v>
      </c>
      <c r="C9889">
        <v>43.1</v>
      </c>
      <c r="D9889">
        <v>129</v>
      </c>
      <c r="E9889">
        <v>79</v>
      </c>
      <c r="F9889">
        <v>262.8</v>
      </c>
      <c r="G9889">
        <v>112.2</v>
      </c>
      <c r="H9889">
        <v>80</v>
      </c>
      <c r="I9889">
        <v>2</v>
      </c>
      <c r="J9889" t="s">
        <v>16</v>
      </c>
      <c r="K9889" t="s">
        <v>26</v>
      </c>
      <c r="L9889" t="s">
        <v>18</v>
      </c>
      <c r="M9889">
        <v>7</v>
      </c>
      <c r="N9889">
        <v>13814.26</v>
      </c>
      <c r="O9889" t="s">
        <v>19</v>
      </c>
      <c r="P9889" t="str">
        <f t="shared" si="5322"/>
        <v>45-59</v>
      </c>
      <c r="Q9889" t="str">
        <f>IF(PatientData[[#This Row],[bmi]]&lt;18.5,"Underweight",
IF(PatientData[[#This Row],[bmi]]&lt;25,"Normal",
IF(PatientData[[#This Row],[bmi]]&lt;30,"Overweight","Obese")))</f>
        <v>Obese</v>
      </c>
      <c r="R9889" t="str">
        <f t="shared" si="5305"/>
        <v>High BP</v>
      </c>
      <c r="S9889" t="str">
        <f t="shared" si="5306"/>
        <v>Normal Cost</v>
      </c>
    </row>
    <row r="9890" spans="1:19" x14ac:dyDescent="0.3">
      <c r="A9890">
        <v>41</v>
      </c>
      <c r="B9890" t="s">
        <v>15</v>
      </c>
      <c r="C9890">
        <v>30.6</v>
      </c>
      <c r="D9890">
        <v>132</v>
      </c>
      <c r="E9890">
        <v>80</v>
      </c>
      <c r="F9890">
        <v>222.5</v>
      </c>
      <c r="G9890">
        <v>126.4</v>
      </c>
      <c r="H9890">
        <v>82</v>
      </c>
      <c r="I9890">
        <v>2</v>
      </c>
      <c r="J9890" t="s">
        <v>24</v>
      </c>
      <c r="K9890" t="s">
        <v>17</v>
      </c>
      <c r="L9890" t="s">
        <v>25</v>
      </c>
      <c r="M9890">
        <v>44.3</v>
      </c>
      <c r="N9890">
        <v>75863.23</v>
      </c>
      <c r="O9890" t="s">
        <v>19</v>
      </c>
      <c r="P9890" t="str">
        <f t="shared" ref="P9890:P9891" si="5323">IF(A9887&lt;30,"18-29",IF(A9887&lt;45,"30-44",IF(A9887&lt;60,"45-59",IF(A9887&lt;75,"60-74","75+"))))</f>
        <v>30-44</v>
      </c>
      <c r="Q9890" t="str">
        <f>IF(PatientData[[#This Row],[bmi]]&lt;18.5,"Underweight",
IF(PatientData[[#This Row],[bmi]]&lt;25,"Normal",
IF(PatientData[[#This Row],[bmi]]&lt;30,"Overweight","Obese")))</f>
        <v>Obese</v>
      </c>
      <c r="R9890" t="str">
        <f t="shared" si="5305"/>
        <v>High BP</v>
      </c>
      <c r="S9890" t="str">
        <f t="shared" si="5306"/>
        <v>High Cost</v>
      </c>
    </row>
    <row r="9891" spans="1:19" x14ac:dyDescent="0.3">
      <c r="A9891">
        <v>82</v>
      </c>
      <c r="B9891" t="s">
        <v>15</v>
      </c>
      <c r="C9891">
        <v>31.4</v>
      </c>
      <c r="D9891">
        <v>145</v>
      </c>
      <c r="E9891">
        <v>86</v>
      </c>
      <c r="F9891">
        <v>296.39999999999998</v>
      </c>
      <c r="G9891">
        <v>116.6</v>
      </c>
      <c r="H9891">
        <v>60</v>
      </c>
      <c r="I9891">
        <v>0</v>
      </c>
      <c r="J9891" t="s">
        <v>27</v>
      </c>
      <c r="K9891" t="s">
        <v>21</v>
      </c>
      <c r="L9891" t="s">
        <v>25</v>
      </c>
      <c r="M9891">
        <v>11.3</v>
      </c>
      <c r="N9891">
        <v>18490.48</v>
      </c>
      <c r="O9891" t="s">
        <v>19</v>
      </c>
      <c r="P9891" t="str">
        <f t="shared" si="5323"/>
        <v>60-74</v>
      </c>
      <c r="Q9891" t="str">
        <f>IF(PatientData[[#This Row],[bmi]]&lt;18.5,"Underweight",
IF(PatientData[[#This Row],[bmi]]&lt;25,"Normal",
IF(PatientData[[#This Row],[bmi]]&lt;30,"Overweight","Obese")))</f>
        <v>Obese</v>
      </c>
      <c r="R9891" t="str">
        <f t="shared" si="5305"/>
        <v>High BP</v>
      </c>
      <c r="S9891" t="str">
        <f t="shared" si="5306"/>
        <v>High Cost</v>
      </c>
    </row>
    <row r="9892" spans="1:19" x14ac:dyDescent="0.3">
      <c r="A9892">
        <v>55</v>
      </c>
      <c r="B9892" t="s">
        <v>20</v>
      </c>
      <c r="C9892">
        <v>43.1</v>
      </c>
      <c r="D9892">
        <v>133</v>
      </c>
      <c r="E9892">
        <v>74</v>
      </c>
      <c r="F9892">
        <v>262.2</v>
      </c>
      <c r="G9892">
        <v>136.6</v>
      </c>
      <c r="H9892">
        <v>56</v>
      </c>
      <c r="I9892">
        <v>1</v>
      </c>
      <c r="J9892" t="s">
        <v>27</v>
      </c>
      <c r="K9892" t="s">
        <v>17</v>
      </c>
      <c r="L9892" t="s">
        <v>18</v>
      </c>
      <c r="M9892">
        <v>2.1</v>
      </c>
      <c r="N9892">
        <v>5605.59</v>
      </c>
      <c r="O9892" t="s">
        <v>19</v>
      </c>
      <c r="P9892" t="str">
        <f t="shared" ref="P9892" si="5324">IF(A9892&lt;30,"18-29",IF(A9892&lt;45,"30-44",IF(A9892&lt;60,"45-59",IF(A9892&lt;75,"60-74","75+"))))</f>
        <v>45-59</v>
      </c>
      <c r="Q9892" t="str">
        <f>IF(PatientData[[#This Row],[bmi]]&lt;18.5,"Underweight",
IF(PatientData[[#This Row],[bmi]]&lt;25,"Normal",
IF(PatientData[[#This Row],[bmi]]&lt;30,"Overweight","Obese")))</f>
        <v>Obese</v>
      </c>
      <c r="R9892" t="str">
        <f t="shared" si="5305"/>
        <v>High BP</v>
      </c>
      <c r="S9892" t="str">
        <f t="shared" si="5306"/>
        <v>Normal Cost</v>
      </c>
    </row>
    <row r="9893" spans="1:19" x14ac:dyDescent="0.3">
      <c r="A9893">
        <v>45</v>
      </c>
      <c r="B9893" t="s">
        <v>15</v>
      </c>
      <c r="C9893">
        <v>36.9</v>
      </c>
      <c r="D9893">
        <v>118</v>
      </c>
      <c r="E9893">
        <v>66</v>
      </c>
      <c r="F9893">
        <v>244.4</v>
      </c>
      <c r="G9893">
        <v>108.7</v>
      </c>
      <c r="H9893">
        <v>74</v>
      </c>
      <c r="I9893">
        <v>3</v>
      </c>
      <c r="J9893" t="s">
        <v>16</v>
      </c>
      <c r="K9893" t="s">
        <v>26</v>
      </c>
      <c r="L9893" t="s">
        <v>25</v>
      </c>
      <c r="M9893">
        <v>4.5999999999999996</v>
      </c>
      <c r="N9893">
        <v>11374.15</v>
      </c>
      <c r="O9893" t="s">
        <v>19</v>
      </c>
      <c r="P9893" t="str">
        <f t="shared" ref="P9893" si="5325">IF(A9890&lt;30,"18-29",IF(A9890&lt;45,"30-44",IF(A9890&lt;60,"45-59",IF(A9890&lt;75,"60-74","75+"))))</f>
        <v>30-44</v>
      </c>
      <c r="Q9893" t="str">
        <f>IF(PatientData[[#This Row],[bmi]]&lt;18.5,"Underweight",
IF(PatientData[[#This Row],[bmi]]&lt;25,"Normal",
IF(PatientData[[#This Row],[bmi]]&lt;30,"Overweight","Obese")))</f>
        <v>Obese</v>
      </c>
      <c r="R9893" t="str">
        <f t="shared" si="5305"/>
        <v>Normal BP</v>
      </c>
      <c r="S9893" t="str">
        <f t="shared" si="5306"/>
        <v>Normal Cost</v>
      </c>
    </row>
    <row r="9894" spans="1:19" x14ac:dyDescent="0.3">
      <c r="A9894">
        <v>44</v>
      </c>
      <c r="B9894" t="s">
        <v>20</v>
      </c>
      <c r="C9894">
        <v>43.2</v>
      </c>
      <c r="D9894">
        <v>121</v>
      </c>
      <c r="E9894">
        <v>77</v>
      </c>
      <c r="F9894">
        <v>248.5</v>
      </c>
      <c r="G9894">
        <v>181.9</v>
      </c>
      <c r="H9894">
        <v>87</v>
      </c>
      <c r="I9894">
        <v>2</v>
      </c>
      <c r="J9894" t="s">
        <v>24</v>
      </c>
      <c r="K9894" t="s">
        <v>26</v>
      </c>
      <c r="L9894" t="s">
        <v>25</v>
      </c>
      <c r="M9894">
        <v>4.8</v>
      </c>
      <c r="N9894">
        <v>7680.66</v>
      </c>
      <c r="O9894" t="s">
        <v>19</v>
      </c>
      <c r="P9894" t="str">
        <f t="shared" ref="P9894:P9896" si="5326">IF(A9894&lt;30,"18-29",IF(A9894&lt;45,"30-44",IF(A9894&lt;60,"45-59",IF(A9894&lt;75,"60-74","75+"))))</f>
        <v>30-44</v>
      </c>
      <c r="Q9894" t="str">
        <f>IF(PatientData[[#This Row],[bmi]]&lt;18.5,"Underweight",
IF(PatientData[[#This Row],[bmi]]&lt;25,"Normal",
IF(PatientData[[#This Row],[bmi]]&lt;30,"Overweight","Obese")))</f>
        <v>Obese</v>
      </c>
      <c r="R9894" t="str">
        <f t="shared" si="5305"/>
        <v>High BP</v>
      </c>
      <c r="S9894" t="str">
        <f t="shared" si="5306"/>
        <v>Normal Cost</v>
      </c>
    </row>
    <row r="9895" spans="1:19" x14ac:dyDescent="0.3">
      <c r="A9895">
        <v>70</v>
      </c>
      <c r="B9895" t="s">
        <v>20</v>
      </c>
      <c r="C9895">
        <v>43.2</v>
      </c>
      <c r="D9895">
        <v>131</v>
      </c>
      <c r="E9895">
        <v>77</v>
      </c>
      <c r="F9895">
        <v>289.39999999999998</v>
      </c>
      <c r="G9895">
        <v>112.8</v>
      </c>
      <c r="H9895">
        <v>75</v>
      </c>
      <c r="I9895">
        <v>0</v>
      </c>
      <c r="J9895" t="s">
        <v>24</v>
      </c>
      <c r="K9895" t="s">
        <v>26</v>
      </c>
      <c r="L9895" t="s">
        <v>25</v>
      </c>
      <c r="M9895">
        <v>8.1999999999999993</v>
      </c>
      <c r="N9895">
        <v>17667.740000000002</v>
      </c>
      <c r="O9895" t="s">
        <v>19</v>
      </c>
      <c r="P9895" t="str">
        <f t="shared" si="5326"/>
        <v>60-74</v>
      </c>
      <c r="Q9895" t="str">
        <f>IF(PatientData[[#This Row],[bmi]]&lt;18.5,"Underweight",
IF(PatientData[[#This Row],[bmi]]&lt;25,"Normal",
IF(PatientData[[#This Row],[bmi]]&lt;30,"Overweight","Obese")))</f>
        <v>Obese</v>
      </c>
      <c r="R9895" t="str">
        <f t="shared" si="5305"/>
        <v>High BP</v>
      </c>
      <c r="S9895" t="str">
        <f t="shared" si="5306"/>
        <v>High Cost</v>
      </c>
    </row>
    <row r="9896" spans="1:19" x14ac:dyDescent="0.3">
      <c r="A9896">
        <v>79</v>
      </c>
      <c r="B9896" t="s">
        <v>20</v>
      </c>
      <c r="C9896">
        <v>43.2</v>
      </c>
      <c r="D9896">
        <v>130</v>
      </c>
      <c r="E9896">
        <v>74</v>
      </c>
      <c r="F9896">
        <v>257.39999999999998</v>
      </c>
      <c r="G9896">
        <v>104.8</v>
      </c>
      <c r="H9896">
        <v>81</v>
      </c>
      <c r="I9896">
        <v>1</v>
      </c>
      <c r="J9896" t="s">
        <v>16</v>
      </c>
      <c r="K9896" t="s">
        <v>26</v>
      </c>
      <c r="L9896" t="s">
        <v>25</v>
      </c>
      <c r="M9896">
        <v>9.9</v>
      </c>
      <c r="N9896">
        <v>12439.36</v>
      </c>
      <c r="O9896" t="s">
        <v>19</v>
      </c>
      <c r="P9896" t="str">
        <f t="shared" si="5326"/>
        <v>75+</v>
      </c>
      <c r="Q9896" t="str">
        <f>IF(PatientData[[#This Row],[bmi]]&lt;18.5,"Underweight",
IF(PatientData[[#This Row],[bmi]]&lt;25,"Normal",
IF(PatientData[[#This Row],[bmi]]&lt;30,"Overweight","Obese")))</f>
        <v>Obese</v>
      </c>
      <c r="R9896" t="str">
        <f t="shared" si="5305"/>
        <v>High BP</v>
      </c>
      <c r="S9896" t="str">
        <f t="shared" si="5306"/>
        <v>Normal Cost</v>
      </c>
    </row>
    <row r="9897" spans="1:19" x14ac:dyDescent="0.3">
      <c r="A9897">
        <v>53</v>
      </c>
      <c r="B9897" t="s">
        <v>15</v>
      </c>
      <c r="C9897">
        <v>31.3</v>
      </c>
      <c r="D9897">
        <v>115</v>
      </c>
      <c r="E9897">
        <v>66</v>
      </c>
      <c r="F9897">
        <v>248.5</v>
      </c>
      <c r="G9897">
        <v>152.80000000000001</v>
      </c>
      <c r="H9897">
        <v>88</v>
      </c>
      <c r="I9897">
        <v>3</v>
      </c>
      <c r="J9897" t="s">
        <v>27</v>
      </c>
      <c r="K9897" t="s">
        <v>17</v>
      </c>
      <c r="L9897" t="s">
        <v>18</v>
      </c>
      <c r="M9897">
        <v>3.6</v>
      </c>
      <c r="N9897">
        <v>7000.11</v>
      </c>
      <c r="O9897" t="s">
        <v>19</v>
      </c>
      <c r="P9897" t="str">
        <f t="shared" ref="P9897" si="5327">IF(A9894&lt;30,"18-29",IF(A9894&lt;45,"30-44",IF(A9894&lt;60,"45-59",IF(A9894&lt;75,"60-74","75+"))))</f>
        <v>30-44</v>
      </c>
      <c r="Q9897" t="str">
        <f>IF(PatientData[[#This Row],[bmi]]&lt;18.5,"Underweight",
IF(PatientData[[#This Row],[bmi]]&lt;25,"Normal",
IF(PatientData[[#This Row],[bmi]]&lt;30,"Overweight","Obese")))</f>
        <v>Obese</v>
      </c>
      <c r="R9897" t="str">
        <f t="shared" si="5305"/>
        <v>Normal BP</v>
      </c>
      <c r="S9897" t="str">
        <f t="shared" si="5306"/>
        <v>Normal Cost</v>
      </c>
    </row>
    <row r="9898" spans="1:19" x14ac:dyDescent="0.3">
      <c r="A9898">
        <v>72</v>
      </c>
      <c r="B9898" t="s">
        <v>20</v>
      </c>
      <c r="C9898">
        <v>43.3</v>
      </c>
      <c r="D9898">
        <v>132</v>
      </c>
      <c r="E9898">
        <v>80</v>
      </c>
      <c r="F9898">
        <v>300</v>
      </c>
      <c r="G9898">
        <v>125.4</v>
      </c>
      <c r="H9898">
        <v>83</v>
      </c>
      <c r="I9898">
        <v>0</v>
      </c>
      <c r="J9898" t="s">
        <v>24</v>
      </c>
      <c r="K9898" t="s">
        <v>28</v>
      </c>
      <c r="L9898" t="s">
        <v>18</v>
      </c>
      <c r="M9898">
        <v>4.3</v>
      </c>
      <c r="N9898">
        <v>11555.41</v>
      </c>
      <c r="O9898" t="s">
        <v>19</v>
      </c>
      <c r="P9898" t="str">
        <f t="shared" ref="P9898:P9900" si="5328">IF(A9898&lt;30,"18-29",IF(A9898&lt;45,"30-44",IF(A9898&lt;60,"45-59",IF(A9898&lt;75,"60-74","75+"))))</f>
        <v>60-74</v>
      </c>
      <c r="Q9898" t="str">
        <f>IF(PatientData[[#This Row],[bmi]]&lt;18.5,"Underweight",
IF(PatientData[[#This Row],[bmi]]&lt;25,"Normal",
IF(PatientData[[#This Row],[bmi]]&lt;30,"Overweight","Obese")))</f>
        <v>Obese</v>
      </c>
      <c r="R9898" t="str">
        <f t="shared" si="5305"/>
        <v>High BP</v>
      </c>
      <c r="S9898" t="str">
        <f t="shared" si="5306"/>
        <v>Normal Cost</v>
      </c>
    </row>
    <row r="9899" spans="1:19" x14ac:dyDescent="0.3">
      <c r="A9899">
        <v>54</v>
      </c>
      <c r="B9899" t="s">
        <v>20</v>
      </c>
      <c r="C9899">
        <v>43.4</v>
      </c>
      <c r="D9899">
        <v>145</v>
      </c>
      <c r="E9899">
        <v>85</v>
      </c>
      <c r="F9899">
        <v>270</v>
      </c>
      <c r="G9899">
        <v>153</v>
      </c>
      <c r="H9899">
        <v>89</v>
      </c>
      <c r="I9899">
        <v>1</v>
      </c>
      <c r="J9899" t="s">
        <v>16</v>
      </c>
      <c r="K9899" t="s">
        <v>26</v>
      </c>
      <c r="L9899" t="s">
        <v>25</v>
      </c>
      <c r="M9899">
        <v>7.4</v>
      </c>
      <c r="N9899">
        <v>15283.51</v>
      </c>
      <c r="O9899" t="s">
        <v>19</v>
      </c>
      <c r="P9899" t="str">
        <f t="shared" si="5328"/>
        <v>45-59</v>
      </c>
      <c r="Q9899" t="str">
        <f>IF(PatientData[[#This Row],[bmi]]&lt;18.5,"Underweight",
IF(PatientData[[#This Row],[bmi]]&lt;25,"Normal",
IF(PatientData[[#This Row],[bmi]]&lt;30,"Overweight","Obese")))</f>
        <v>Obese</v>
      </c>
      <c r="R9899" t="str">
        <f t="shared" si="5305"/>
        <v>High BP</v>
      </c>
      <c r="S9899" t="str">
        <f t="shared" si="5306"/>
        <v>High Cost</v>
      </c>
    </row>
    <row r="9900" spans="1:19" x14ac:dyDescent="0.3">
      <c r="A9900">
        <v>71</v>
      </c>
      <c r="B9900" t="s">
        <v>20</v>
      </c>
      <c r="C9900">
        <v>43.7</v>
      </c>
      <c r="D9900">
        <v>133</v>
      </c>
      <c r="E9900">
        <v>77</v>
      </c>
      <c r="F9900">
        <v>264.60000000000002</v>
      </c>
      <c r="G9900">
        <v>167.9</v>
      </c>
      <c r="H9900">
        <v>67</v>
      </c>
      <c r="I9900">
        <v>0</v>
      </c>
      <c r="J9900" t="s">
        <v>16</v>
      </c>
      <c r="K9900" t="s">
        <v>26</v>
      </c>
      <c r="L9900" t="s">
        <v>18</v>
      </c>
      <c r="M9900">
        <v>5.8</v>
      </c>
      <c r="N9900">
        <v>9688.18</v>
      </c>
      <c r="O9900" t="s">
        <v>19</v>
      </c>
      <c r="P9900" t="str">
        <f t="shared" si="5328"/>
        <v>60-74</v>
      </c>
      <c r="Q9900" t="str">
        <f>IF(PatientData[[#This Row],[bmi]]&lt;18.5,"Underweight",
IF(PatientData[[#This Row],[bmi]]&lt;25,"Normal",
IF(PatientData[[#This Row],[bmi]]&lt;30,"Overweight","Obese")))</f>
        <v>Obese</v>
      </c>
      <c r="R9900" t="str">
        <f t="shared" si="5305"/>
        <v>High BP</v>
      </c>
      <c r="S9900" t="str">
        <f t="shared" si="5306"/>
        <v>Normal Cost</v>
      </c>
    </row>
    <row r="9901" spans="1:19" x14ac:dyDescent="0.3">
      <c r="A9901">
        <v>72</v>
      </c>
      <c r="B9901" t="s">
        <v>15</v>
      </c>
      <c r="C9901">
        <v>24.3</v>
      </c>
      <c r="D9901">
        <v>130</v>
      </c>
      <c r="E9901">
        <v>77</v>
      </c>
      <c r="F9901">
        <v>214.5</v>
      </c>
      <c r="G9901">
        <v>93.8</v>
      </c>
      <c r="H9901">
        <v>78</v>
      </c>
      <c r="I9901">
        <v>2</v>
      </c>
      <c r="J9901" t="s">
        <v>16</v>
      </c>
      <c r="K9901" t="s">
        <v>28</v>
      </c>
      <c r="L9901" t="s">
        <v>22</v>
      </c>
      <c r="M9901">
        <v>6.5</v>
      </c>
      <c r="N9901">
        <v>18425.68</v>
      </c>
      <c r="O9901" t="s">
        <v>23</v>
      </c>
      <c r="P9901" t="str">
        <f t="shared" ref="P9901:P9904" si="5329">IF(A9898&lt;30,"18-29",IF(A9898&lt;45,"30-44",IF(A9898&lt;60,"45-59",IF(A9898&lt;75,"60-74","75+"))))</f>
        <v>60-74</v>
      </c>
      <c r="Q9901" t="str">
        <f>IF(PatientData[[#This Row],[bmi]]&lt;18.5,"Underweight",
IF(PatientData[[#This Row],[bmi]]&lt;25,"Normal",
IF(PatientData[[#This Row],[bmi]]&lt;30,"Overweight","Obese")))</f>
        <v>Normal</v>
      </c>
      <c r="R9901" t="str">
        <f t="shared" si="5305"/>
        <v>High BP</v>
      </c>
      <c r="S9901" t="str">
        <f t="shared" si="5306"/>
        <v>High Cost</v>
      </c>
    </row>
    <row r="9902" spans="1:19" x14ac:dyDescent="0.3">
      <c r="A9902">
        <v>59</v>
      </c>
      <c r="B9902" t="s">
        <v>15</v>
      </c>
      <c r="C9902">
        <v>23.9</v>
      </c>
      <c r="D9902">
        <v>121</v>
      </c>
      <c r="E9902">
        <v>72</v>
      </c>
      <c r="F9902">
        <v>207</v>
      </c>
      <c r="G9902">
        <v>81.400000000000006</v>
      </c>
      <c r="H9902">
        <v>70</v>
      </c>
      <c r="I9902">
        <v>2</v>
      </c>
      <c r="J9902" t="s">
        <v>16</v>
      </c>
      <c r="K9902" t="s">
        <v>26</v>
      </c>
      <c r="L9902" t="s">
        <v>22</v>
      </c>
      <c r="M9902">
        <v>4.7</v>
      </c>
      <c r="N9902">
        <v>10874.33</v>
      </c>
      <c r="O9902" t="s">
        <v>19</v>
      </c>
      <c r="P9902" t="str">
        <f t="shared" si="5329"/>
        <v>45-59</v>
      </c>
      <c r="Q9902" t="str">
        <f>IF(PatientData[[#This Row],[bmi]]&lt;18.5,"Underweight",
IF(PatientData[[#This Row],[bmi]]&lt;25,"Normal",
IF(PatientData[[#This Row],[bmi]]&lt;30,"Overweight","Obese")))</f>
        <v>Normal</v>
      </c>
      <c r="R9902" t="str">
        <f t="shared" si="5305"/>
        <v>High BP</v>
      </c>
      <c r="S9902" t="str">
        <f t="shared" si="5306"/>
        <v>Normal Cost</v>
      </c>
    </row>
    <row r="9903" spans="1:19" x14ac:dyDescent="0.3">
      <c r="A9903">
        <v>42</v>
      </c>
      <c r="B9903" t="s">
        <v>15</v>
      </c>
      <c r="C9903">
        <v>25.2</v>
      </c>
      <c r="D9903">
        <v>144</v>
      </c>
      <c r="E9903">
        <v>86</v>
      </c>
      <c r="F9903">
        <v>198.7</v>
      </c>
      <c r="G9903">
        <v>147.80000000000001</v>
      </c>
      <c r="H9903">
        <v>91</v>
      </c>
      <c r="I9903">
        <v>2</v>
      </c>
      <c r="J9903" t="s">
        <v>16</v>
      </c>
      <c r="K9903" t="s">
        <v>17</v>
      </c>
      <c r="L9903" t="s">
        <v>18</v>
      </c>
      <c r="M9903">
        <v>6.7</v>
      </c>
      <c r="N9903">
        <v>10931.86</v>
      </c>
      <c r="O9903" t="s">
        <v>19</v>
      </c>
      <c r="P9903" t="str">
        <f t="shared" si="5329"/>
        <v>60-74</v>
      </c>
      <c r="Q9903" t="str">
        <f>IF(PatientData[[#This Row],[bmi]]&lt;18.5,"Underweight",
IF(PatientData[[#This Row],[bmi]]&lt;25,"Normal",
IF(PatientData[[#This Row],[bmi]]&lt;30,"Overweight","Obese")))</f>
        <v>Overweight</v>
      </c>
      <c r="R9903" t="str">
        <f t="shared" si="5305"/>
        <v>High BP</v>
      </c>
      <c r="S9903" t="str">
        <f t="shared" si="5306"/>
        <v>Normal Cost</v>
      </c>
    </row>
    <row r="9904" spans="1:19" x14ac:dyDescent="0.3">
      <c r="A9904">
        <v>67</v>
      </c>
      <c r="B9904" t="s">
        <v>15</v>
      </c>
      <c r="C9904">
        <v>24.3</v>
      </c>
      <c r="D9904">
        <v>118</v>
      </c>
      <c r="E9904">
        <v>69</v>
      </c>
      <c r="F9904">
        <v>263.8</v>
      </c>
      <c r="G9904">
        <v>124.5</v>
      </c>
      <c r="H9904">
        <v>78</v>
      </c>
      <c r="I9904">
        <v>0</v>
      </c>
      <c r="J9904" t="s">
        <v>16</v>
      </c>
      <c r="K9904" t="s">
        <v>17</v>
      </c>
      <c r="L9904" t="s">
        <v>25</v>
      </c>
      <c r="M9904">
        <v>10.7</v>
      </c>
      <c r="N9904">
        <v>20388.07</v>
      </c>
      <c r="O9904" t="s">
        <v>19</v>
      </c>
      <c r="P9904" t="str">
        <f t="shared" si="5329"/>
        <v>60-74</v>
      </c>
      <c r="Q9904" t="str">
        <f>IF(PatientData[[#This Row],[bmi]]&lt;18.5,"Underweight",
IF(PatientData[[#This Row],[bmi]]&lt;25,"Normal",
IF(PatientData[[#This Row],[bmi]]&lt;30,"Overweight","Obese")))</f>
        <v>Normal</v>
      </c>
      <c r="R9904" t="str">
        <f t="shared" si="5305"/>
        <v>Normal BP</v>
      </c>
      <c r="S9904" t="str">
        <f t="shared" si="5306"/>
        <v>High Cost</v>
      </c>
    </row>
    <row r="9905" spans="1:19" x14ac:dyDescent="0.3">
      <c r="A9905">
        <v>89</v>
      </c>
      <c r="B9905" t="s">
        <v>20</v>
      </c>
      <c r="C9905">
        <v>43.7</v>
      </c>
      <c r="D9905">
        <v>148</v>
      </c>
      <c r="E9905">
        <v>91</v>
      </c>
      <c r="F9905">
        <v>298.10000000000002</v>
      </c>
      <c r="G9905">
        <v>127.7</v>
      </c>
      <c r="H9905">
        <v>70</v>
      </c>
      <c r="I9905">
        <v>1</v>
      </c>
      <c r="J9905" t="s">
        <v>27</v>
      </c>
      <c r="K9905" t="s">
        <v>21</v>
      </c>
      <c r="L9905" t="s">
        <v>22</v>
      </c>
      <c r="M9905">
        <v>3.6</v>
      </c>
      <c r="N9905">
        <v>8868.3700000000008</v>
      </c>
      <c r="O9905" t="s">
        <v>19</v>
      </c>
      <c r="P9905" t="str">
        <f t="shared" ref="P9905:P9906" si="5330">IF(A9905&lt;30,"18-29",IF(A9905&lt;45,"30-44",IF(A9905&lt;60,"45-59",IF(A9905&lt;75,"60-74","75+"))))</f>
        <v>75+</v>
      </c>
      <c r="Q9905" t="str">
        <f>IF(PatientData[[#This Row],[bmi]]&lt;18.5,"Underweight",
IF(PatientData[[#This Row],[bmi]]&lt;25,"Normal",
IF(PatientData[[#This Row],[bmi]]&lt;30,"Overweight","Obese")))</f>
        <v>Obese</v>
      </c>
      <c r="R9905" t="str">
        <f t="shared" si="5305"/>
        <v>High BP</v>
      </c>
      <c r="S9905" t="str">
        <f t="shared" si="5306"/>
        <v>Normal Cost</v>
      </c>
    </row>
    <row r="9906" spans="1:19" x14ac:dyDescent="0.3">
      <c r="A9906">
        <v>78</v>
      </c>
      <c r="B9906" t="s">
        <v>20</v>
      </c>
      <c r="C9906">
        <v>43.7</v>
      </c>
      <c r="D9906">
        <v>128</v>
      </c>
      <c r="E9906">
        <v>77</v>
      </c>
      <c r="F9906">
        <v>264.89999999999998</v>
      </c>
      <c r="G9906">
        <v>126</v>
      </c>
      <c r="H9906">
        <v>76</v>
      </c>
      <c r="I9906">
        <v>0</v>
      </c>
      <c r="J9906" t="s">
        <v>27</v>
      </c>
      <c r="K9906" t="s">
        <v>21</v>
      </c>
      <c r="L9906" t="s">
        <v>25</v>
      </c>
      <c r="M9906">
        <v>3.4</v>
      </c>
      <c r="N9906">
        <v>8434.27</v>
      </c>
      <c r="O9906" t="s">
        <v>19</v>
      </c>
      <c r="P9906" t="str">
        <f t="shared" si="5330"/>
        <v>75+</v>
      </c>
      <c r="Q9906" t="str">
        <f>IF(PatientData[[#This Row],[bmi]]&lt;18.5,"Underweight",
IF(PatientData[[#This Row],[bmi]]&lt;25,"Normal",
IF(PatientData[[#This Row],[bmi]]&lt;30,"Overweight","Obese")))</f>
        <v>Obese</v>
      </c>
      <c r="R9906" t="str">
        <f t="shared" si="5305"/>
        <v>High BP</v>
      </c>
      <c r="S9906" t="str">
        <f t="shared" si="5306"/>
        <v>Normal Cost</v>
      </c>
    </row>
    <row r="9907" spans="1:19" x14ac:dyDescent="0.3">
      <c r="A9907">
        <v>84</v>
      </c>
      <c r="B9907" t="s">
        <v>15</v>
      </c>
      <c r="C9907">
        <v>28.6</v>
      </c>
      <c r="D9907">
        <v>138</v>
      </c>
      <c r="E9907">
        <v>92</v>
      </c>
      <c r="F9907">
        <v>243.7</v>
      </c>
      <c r="G9907">
        <v>86.2</v>
      </c>
      <c r="H9907">
        <v>70</v>
      </c>
      <c r="I9907">
        <v>2</v>
      </c>
      <c r="J9907" t="s">
        <v>24</v>
      </c>
      <c r="K9907" t="s">
        <v>26</v>
      </c>
      <c r="L9907" t="s">
        <v>18</v>
      </c>
      <c r="M9907">
        <v>3.7</v>
      </c>
      <c r="N9907">
        <v>7550.9</v>
      </c>
      <c r="O9907" t="s">
        <v>19</v>
      </c>
      <c r="P9907" t="str">
        <f t="shared" ref="P9907" si="5331">IF(A9904&lt;30,"18-29",IF(A9904&lt;45,"30-44",IF(A9904&lt;60,"45-59",IF(A9904&lt;75,"60-74","75+"))))</f>
        <v>60-74</v>
      </c>
      <c r="Q9907" t="str">
        <f>IF(PatientData[[#This Row],[bmi]]&lt;18.5,"Underweight",
IF(PatientData[[#This Row],[bmi]]&lt;25,"Normal",
IF(PatientData[[#This Row],[bmi]]&lt;30,"Overweight","Obese")))</f>
        <v>Overweight</v>
      </c>
      <c r="R9907" t="str">
        <f t="shared" si="5305"/>
        <v>High BP</v>
      </c>
      <c r="S9907" t="str">
        <f t="shared" si="5306"/>
        <v>Normal Cost</v>
      </c>
    </row>
    <row r="9908" spans="1:19" x14ac:dyDescent="0.3">
      <c r="A9908">
        <v>35</v>
      </c>
      <c r="B9908" t="s">
        <v>20</v>
      </c>
      <c r="C9908">
        <v>43.8</v>
      </c>
      <c r="D9908">
        <v>107</v>
      </c>
      <c r="E9908">
        <v>64</v>
      </c>
      <c r="F9908">
        <v>268.7</v>
      </c>
      <c r="G9908">
        <v>162.4</v>
      </c>
      <c r="H9908">
        <v>82</v>
      </c>
      <c r="I9908">
        <v>0</v>
      </c>
      <c r="J9908" t="s">
        <v>27</v>
      </c>
      <c r="K9908" t="s">
        <v>17</v>
      </c>
      <c r="L9908" t="s">
        <v>18</v>
      </c>
      <c r="M9908">
        <v>1</v>
      </c>
      <c r="N9908">
        <v>3511.81</v>
      </c>
      <c r="O9908" t="s">
        <v>19</v>
      </c>
      <c r="P9908" t="str">
        <f t="shared" ref="P9908" si="5332">IF(A9908&lt;30,"18-29",IF(A9908&lt;45,"30-44",IF(A9908&lt;60,"45-59",IF(A9908&lt;75,"60-74","75+"))))</f>
        <v>30-44</v>
      </c>
      <c r="Q9908" t="str">
        <f>IF(PatientData[[#This Row],[bmi]]&lt;18.5,"Underweight",
IF(PatientData[[#This Row],[bmi]]&lt;25,"Normal",
IF(PatientData[[#This Row],[bmi]]&lt;30,"Overweight","Obese")))</f>
        <v>Obese</v>
      </c>
      <c r="R9908" t="str">
        <f t="shared" si="5305"/>
        <v>Normal BP</v>
      </c>
      <c r="S9908" t="str">
        <f t="shared" si="5306"/>
        <v>Normal Cost</v>
      </c>
    </row>
    <row r="9909" spans="1:19" x14ac:dyDescent="0.3">
      <c r="A9909">
        <v>51</v>
      </c>
      <c r="B9909" t="s">
        <v>15</v>
      </c>
      <c r="C9909">
        <v>42</v>
      </c>
      <c r="D9909">
        <v>122</v>
      </c>
      <c r="E9909">
        <v>79</v>
      </c>
      <c r="F9909">
        <v>235</v>
      </c>
      <c r="G9909">
        <v>141.6</v>
      </c>
      <c r="H9909">
        <v>83</v>
      </c>
      <c r="I9909">
        <v>2</v>
      </c>
      <c r="J9909" t="s">
        <v>27</v>
      </c>
      <c r="K9909" t="s">
        <v>26</v>
      </c>
      <c r="L9909" t="s">
        <v>18</v>
      </c>
      <c r="M9909">
        <v>1.9</v>
      </c>
      <c r="N9909">
        <v>5282.52</v>
      </c>
      <c r="O9909" t="s">
        <v>23</v>
      </c>
      <c r="P9909" t="str">
        <f t="shared" ref="P9909:P9912" si="5333">IF(A9906&lt;30,"18-29",IF(A9906&lt;45,"30-44",IF(A9906&lt;60,"45-59",IF(A9906&lt;75,"60-74","75+"))))</f>
        <v>75+</v>
      </c>
      <c r="Q9909" t="str">
        <f>IF(PatientData[[#This Row],[bmi]]&lt;18.5,"Underweight",
IF(PatientData[[#This Row],[bmi]]&lt;25,"Normal",
IF(PatientData[[#This Row],[bmi]]&lt;30,"Overweight","Obese")))</f>
        <v>Obese</v>
      </c>
      <c r="R9909" t="str">
        <f t="shared" si="5305"/>
        <v>High BP</v>
      </c>
      <c r="S9909" t="str">
        <f t="shared" si="5306"/>
        <v>Normal Cost</v>
      </c>
    </row>
    <row r="9910" spans="1:19" x14ac:dyDescent="0.3">
      <c r="A9910">
        <v>68</v>
      </c>
      <c r="B9910" t="s">
        <v>15</v>
      </c>
      <c r="C9910">
        <v>25.2</v>
      </c>
      <c r="D9910">
        <v>114</v>
      </c>
      <c r="E9910">
        <v>60</v>
      </c>
      <c r="F9910">
        <v>230.6</v>
      </c>
      <c r="G9910">
        <v>123.1</v>
      </c>
      <c r="H9910">
        <v>75</v>
      </c>
      <c r="I9910">
        <v>1</v>
      </c>
      <c r="J9910" t="s">
        <v>27</v>
      </c>
      <c r="K9910" t="s">
        <v>21</v>
      </c>
      <c r="L9910" t="s">
        <v>18</v>
      </c>
      <c r="M9910">
        <v>6.3</v>
      </c>
      <c r="N9910">
        <v>12057.03</v>
      </c>
      <c r="O9910" t="s">
        <v>19</v>
      </c>
      <c r="P9910" t="str">
        <f t="shared" si="5333"/>
        <v>75+</v>
      </c>
      <c r="Q9910" t="str">
        <f>IF(PatientData[[#This Row],[bmi]]&lt;18.5,"Underweight",
IF(PatientData[[#This Row],[bmi]]&lt;25,"Normal",
IF(PatientData[[#This Row],[bmi]]&lt;30,"Overweight","Obese")))</f>
        <v>Overweight</v>
      </c>
      <c r="R9910" t="str">
        <f t="shared" si="5305"/>
        <v>Normal BP</v>
      </c>
      <c r="S9910" t="str">
        <f t="shared" si="5306"/>
        <v>Normal Cost</v>
      </c>
    </row>
    <row r="9911" spans="1:19" x14ac:dyDescent="0.3">
      <c r="A9911">
        <v>59</v>
      </c>
      <c r="B9911" t="s">
        <v>15</v>
      </c>
      <c r="C9911">
        <v>26.8</v>
      </c>
      <c r="D9911">
        <v>113</v>
      </c>
      <c r="E9911">
        <v>73</v>
      </c>
      <c r="F9911">
        <v>247.8</v>
      </c>
      <c r="G9911">
        <v>114.2</v>
      </c>
      <c r="H9911">
        <v>68</v>
      </c>
      <c r="I9911">
        <v>0</v>
      </c>
      <c r="J9911" t="s">
        <v>27</v>
      </c>
      <c r="K9911" t="s">
        <v>21</v>
      </c>
      <c r="L9911" t="s">
        <v>25</v>
      </c>
      <c r="M9911">
        <v>3.5</v>
      </c>
      <c r="N9911">
        <v>9091.2900000000009</v>
      </c>
      <c r="O9911" t="s">
        <v>19</v>
      </c>
      <c r="P9911" t="str">
        <f t="shared" si="5333"/>
        <v>30-44</v>
      </c>
      <c r="Q9911" t="str">
        <f>IF(PatientData[[#This Row],[bmi]]&lt;18.5,"Underweight",
IF(PatientData[[#This Row],[bmi]]&lt;25,"Normal",
IF(PatientData[[#This Row],[bmi]]&lt;30,"Overweight","Obese")))</f>
        <v>Overweight</v>
      </c>
      <c r="R9911" t="str">
        <f t="shared" si="5305"/>
        <v>Normal BP</v>
      </c>
      <c r="S9911" t="str">
        <f t="shared" si="5306"/>
        <v>Normal Cost</v>
      </c>
    </row>
    <row r="9912" spans="1:19" x14ac:dyDescent="0.3">
      <c r="A9912">
        <v>95</v>
      </c>
      <c r="B9912" t="s">
        <v>15</v>
      </c>
      <c r="C9912">
        <v>18.8</v>
      </c>
      <c r="D9912">
        <v>127</v>
      </c>
      <c r="E9912">
        <v>82</v>
      </c>
      <c r="F9912">
        <v>239.5</v>
      </c>
      <c r="G9912">
        <v>78</v>
      </c>
      <c r="H9912">
        <v>74</v>
      </c>
      <c r="I9912">
        <v>1</v>
      </c>
      <c r="J9912" t="s">
        <v>24</v>
      </c>
      <c r="K9912" t="s">
        <v>21</v>
      </c>
      <c r="L9912" t="s">
        <v>18</v>
      </c>
      <c r="M9912">
        <v>8.5</v>
      </c>
      <c r="N9912">
        <v>18515.66</v>
      </c>
      <c r="O9912" t="s">
        <v>19</v>
      </c>
      <c r="P9912" t="str">
        <f t="shared" si="5333"/>
        <v>45-59</v>
      </c>
      <c r="Q9912" t="str">
        <f>IF(PatientData[[#This Row],[bmi]]&lt;18.5,"Underweight",
IF(PatientData[[#This Row],[bmi]]&lt;25,"Normal",
IF(PatientData[[#This Row],[bmi]]&lt;30,"Overweight","Obese")))</f>
        <v>Normal</v>
      </c>
      <c r="R9912" t="str">
        <f t="shared" si="5305"/>
        <v>High BP</v>
      </c>
      <c r="S9912" t="str">
        <f t="shared" si="5306"/>
        <v>High Cost</v>
      </c>
    </row>
    <row r="9913" spans="1:19" x14ac:dyDescent="0.3">
      <c r="A9913">
        <v>76</v>
      </c>
      <c r="B9913" t="s">
        <v>20</v>
      </c>
      <c r="C9913">
        <v>43.9</v>
      </c>
      <c r="D9913">
        <v>117</v>
      </c>
      <c r="E9913">
        <v>72</v>
      </c>
      <c r="F9913">
        <v>289.5</v>
      </c>
      <c r="G9913">
        <v>156.80000000000001</v>
      </c>
      <c r="H9913">
        <v>63</v>
      </c>
      <c r="I9913">
        <v>1</v>
      </c>
      <c r="J9913" t="s">
        <v>16</v>
      </c>
      <c r="K9913" t="s">
        <v>17</v>
      </c>
      <c r="L9913" t="s">
        <v>25</v>
      </c>
      <c r="M9913">
        <v>7.1</v>
      </c>
      <c r="N9913">
        <v>11736.25</v>
      </c>
      <c r="O9913" t="s">
        <v>19</v>
      </c>
      <c r="P9913" t="str">
        <f t="shared" ref="P9913" si="5334">IF(A9913&lt;30,"18-29",IF(A9913&lt;45,"30-44",IF(A9913&lt;60,"45-59",IF(A9913&lt;75,"60-74","75+"))))</f>
        <v>75+</v>
      </c>
      <c r="Q9913" t="str">
        <f>IF(PatientData[[#This Row],[bmi]]&lt;18.5,"Underweight",
IF(PatientData[[#This Row],[bmi]]&lt;25,"Normal",
IF(PatientData[[#This Row],[bmi]]&lt;30,"Overweight","Obese")))</f>
        <v>Obese</v>
      </c>
      <c r="R9913" t="str">
        <f t="shared" si="5305"/>
        <v>Normal BP</v>
      </c>
      <c r="S9913" t="str">
        <f t="shared" si="5306"/>
        <v>Normal Cost</v>
      </c>
    </row>
    <row r="9914" spans="1:19" x14ac:dyDescent="0.3">
      <c r="A9914">
        <v>79</v>
      </c>
      <c r="B9914" t="s">
        <v>15</v>
      </c>
      <c r="C9914">
        <v>26.3</v>
      </c>
      <c r="D9914">
        <v>125</v>
      </c>
      <c r="E9914">
        <v>79</v>
      </c>
      <c r="F9914">
        <v>246.5</v>
      </c>
      <c r="G9914">
        <v>123.7</v>
      </c>
      <c r="H9914">
        <v>73</v>
      </c>
      <c r="I9914">
        <v>1</v>
      </c>
      <c r="J9914" t="s">
        <v>27</v>
      </c>
      <c r="K9914" t="s">
        <v>17</v>
      </c>
      <c r="L9914" t="s">
        <v>18</v>
      </c>
      <c r="M9914">
        <v>1.8</v>
      </c>
      <c r="N9914">
        <v>5204.4399999999996</v>
      </c>
      <c r="O9914" t="s">
        <v>19</v>
      </c>
      <c r="P9914" t="str">
        <f t="shared" ref="P9914" si="5335">IF(A9911&lt;30,"18-29",IF(A9911&lt;45,"30-44",IF(A9911&lt;60,"45-59",IF(A9911&lt;75,"60-74","75+"))))</f>
        <v>45-59</v>
      </c>
      <c r="Q9914" t="str">
        <f>IF(PatientData[[#This Row],[bmi]]&lt;18.5,"Underweight",
IF(PatientData[[#This Row],[bmi]]&lt;25,"Normal",
IF(PatientData[[#This Row],[bmi]]&lt;30,"Overweight","Obese")))</f>
        <v>Overweight</v>
      </c>
      <c r="R9914" t="str">
        <f t="shared" si="5305"/>
        <v>High BP</v>
      </c>
      <c r="S9914" t="str">
        <f t="shared" si="5306"/>
        <v>Normal Cost</v>
      </c>
    </row>
    <row r="9915" spans="1:19" x14ac:dyDescent="0.3">
      <c r="A9915">
        <v>71</v>
      </c>
      <c r="B9915" t="s">
        <v>20</v>
      </c>
      <c r="C9915">
        <v>43.9</v>
      </c>
      <c r="D9915">
        <v>135</v>
      </c>
      <c r="E9915">
        <v>83</v>
      </c>
      <c r="F9915">
        <v>250.3</v>
      </c>
      <c r="G9915">
        <v>130.80000000000001</v>
      </c>
      <c r="H9915">
        <v>88</v>
      </c>
      <c r="I9915">
        <v>1</v>
      </c>
      <c r="J9915" t="s">
        <v>16</v>
      </c>
      <c r="K9915" t="s">
        <v>21</v>
      </c>
      <c r="L9915" t="s">
        <v>18</v>
      </c>
      <c r="M9915">
        <v>8</v>
      </c>
      <c r="N9915">
        <v>17135.830000000002</v>
      </c>
      <c r="O9915" t="s">
        <v>19</v>
      </c>
      <c r="P9915" t="str">
        <f t="shared" ref="P9915" si="5336">IF(A9915&lt;30,"18-29",IF(A9915&lt;45,"30-44",IF(A9915&lt;60,"45-59",IF(A9915&lt;75,"60-74","75+"))))</f>
        <v>60-74</v>
      </c>
      <c r="Q9915" t="str">
        <f>IF(PatientData[[#This Row],[bmi]]&lt;18.5,"Underweight",
IF(PatientData[[#This Row],[bmi]]&lt;25,"Normal",
IF(PatientData[[#This Row],[bmi]]&lt;30,"Overweight","Obese")))</f>
        <v>Obese</v>
      </c>
      <c r="R9915" t="str">
        <f t="shared" si="5305"/>
        <v>High BP</v>
      </c>
      <c r="S9915" t="str">
        <f t="shared" si="5306"/>
        <v>High Cost</v>
      </c>
    </row>
    <row r="9916" spans="1:19" x14ac:dyDescent="0.3">
      <c r="A9916">
        <v>67</v>
      </c>
      <c r="B9916" t="s">
        <v>15</v>
      </c>
      <c r="C9916">
        <v>29.9</v>
      </c>
      <c r="D9916">
        <v>139</v>
      </c>
      <c r="E9916">
        <v>83</v>
      </c>
      <c r="F9916">
        <v>229.4</v>
      </c>
      <c r="G9916">
        <v>144.19999999999999</v>
      </c>
      <c r="H9916">
        <v>89</v>
      </c>
      <c r="I9916">
        <v>0</v>
      </c>
      <c r="J9916" t="s">
        <v>16</v>
      </c>
      <c r="K9916" t="s">
        <v>17</v>
      </c>
      <c r="L9916" t="s">
        <v>25</v>
      </c>
      <c r="M9916">
        <v>12.7</v>
      </c>
      <c r="N9916">
        <v>23343.759999999998</v>
      </c>
      <c r="O9916" t="s">
        <v>19</v>
      </c>
      <c r="P9916" t="str">
        <f t="shared" ref="P9916" si="5337">IF(A9913&lt;30,"18-29",IF(A9913&lt;45,"30-44",IF(A9913&lt;60,"45-59",IF(A9913&lt;75,"60-74","75+"))))</f>
        <v>75+</v>
      </c>
      <c r="Q9916" t="str">
        <f>IF(PatientData[[#This Row],[bmi]]&lt;18.5,"Underweight",
IF(PatientData[[#This Row],[bmi]]&lt;25,"Normal",
IF(PatientData[[#This Row],[bmi]]&lt;30,"Overweight","Obese")))</f>
        <v>Overweight</v>
      </c>
      <c r="R9916" t="str">
        <f t="shared" si="5305"/>
        <v>High BP</v>
      </c>
      <c r="S9916" t="str">
        <f t="shared" si="5306"/>
        <v>High Cost</v>
      </c>
    </row>
    <row r="9917" spans="1:19" x14ac:dyDescent="0.3">
      <c r="A9917">
        <v>73</v>
      </c>
      <c r="B9917" t="s">
        <v>20</v>
      </c>
      <c r="C9917">
        <v>43.9</v>
      </c>
      <c r="D9917">
        <v>127</v>
      </c>
      <c r="E9917">
        <v>77</v>
      </c>
      <c r="F9917">
        <v>273.10000000000002</v>
      </c>
      <c r="G9917">
        <v>127.1</v>
      </c>
      <c r="H9917">
        <v>50</v>
      </c>
      <c r="I9917">
        <v>2</v>
      </c>
      <c r="J9917" t="s">
        <v>27</v>
      </c>
      <c r="K9917" t="s">
        <v>21</v>
      </c>
      <c r="L9917" t="s">
        <v>22</v>
      </c>
      <c r="M9917">
        <v>5.8</v>
      </c>
      <c r="N9917">
        <v>13319.68</v>
      </c>
      <c r="O9917" t="s">
        <v>19</v>
      </c>
      <c r="P9917" t="str">
        <f t="shared" ref="P9917" si="5338">IF(A9917&lt;30,"18-29",IF(A9917&lt;45,"30-44",IF(A9917&lt;60,"45-59",IF(A9917&lt;75,"60-74","75+"))))</f>
        <v>60-74</v>
      </c>
      <c r="Q9917" t="str">
        <f>IF(PatientData[[#This Row],[bmi]]&lt;18.5,"Underweight",
IF(PatientData[[#This Row],[bmi]]&lt;25,"Normal",
IF(PatientData[[#This Row],[bmi]]&lt;30,"Overweight","Obese")))</f>
        <v>Obese</v>
      </c>
      <c r="R9917" t="str">
        <f t="shared" si="5305"/>
        <v>High BP</v>
      </c>
      <c r="S9917" t="str">
        <f t="shared" si="5306"/>
        <v>Normal Cost</v>
      </c>
    </row>
    <row r="9918" spans="1:19" x14ac:dyDescent="0.3">
      <c r="A9918">
        <v>88</v>
      </c>
      <c r="B9918" t="s">
        <v>15</v>
      </c>
      <c r="C9918">
        <v>34.9</v>
      </c>
      <c r="D9918">
        <v>144</v>
      </c>
      <c r="E9918">
        <v>84</v>
      </c>
      <c r="F9918">
        <v>253.2</v>
      </c>
      <c r="G9918">
        <v>177.9</v>
      </c>
      <c r="H9918">
        <v>75</v>
      </c>
      <c r="I9918">
        <v>1</v>
      </c>
      <c r="J9918" t="s">
        <v>16</v>
      </c>
      <c r="K9918" t="s">
        <v>17</v>
      </c>
      <c r="L9918" t="s">
        <v>22</v>
      </c>
      <c r="M9918">
        <v>8.5</v>
      </c>
      <c r="N9918">
        <v>16783.68</v>
      </c>
      <c r="O9918" t="s">
        <v>19</v>
      </c>
      <c r="P9918" t="str">
        <f t="shared" ref="P9918:P9922" si="5339">IF(A9915&lt;30,"18-29",IF(A9915&lt;45,"30-44",IF(A9915&lt;60,"45-59",IF(A9915&lt;75,"60-74","75+"))))</f>
        <v>60-74</v>
      </c>
      <c r="Q9918" t="str">
        <f>IF(PatientData[[#This Row],[bmi]]&lt;18.5,"Underweight",
IF(PatientData[[#This Row],[bmi]]&lt;25,"Normal",
IF(PatientData[[#This Row],[bmi]]&lt;30,"Overweight","Obese")))</f>
        <v>Obese</v>
      </c>
      <c r="R9918" t="str">
        <f t="shared" si="5305"/>
        <v>High BP</v>
      </c>
      <c r="S9918" t="str">
        <f t="shared" si="5306"/>
        <v>High Cost</v>
      </c>
    </row>
    <row r="9919" spans="1:19" x14ac:dyDescent="0.3">
      <c r="A9919">
        <v>77</v>
      </c>
      <c r="B9919" t="s">
        <v>15</v>
      </c>
      <c r="C9919">
        <v>38.1</v>
      </c>
      <c r="D9919">
        <v>130</v>
      </c>
      <c r="E9919">
        <v>69</v>
      </c>
      <c r="F9919">
        <v>267.39999999999998</v>
      </c>
      <c r="G9919">
        <v>95.7</v>
      </c>
      <c r="H9919">
        <v>102</v>
      </c>
      <c r="I9919">
        <v>0</v>
      </c>
      <c r="J9919" t="s">
        <v>16</v>
      </c>
      <c r="K9919" t="s">
        <v>21</v>
      </c>
      <c r="L9919" t="s">
        <v>18</v>
      </c>
      <c r="M9919">
        <v>7.9</v>
      </c>
      <c r="N9919">
        <v>16317.72</v>
      </c>
      <c r="O9919" t="s">
        <v>23</v>
      </c>
      <c r="P9919" t="str">
        <f t="shared" si="5339"/>
        <v>60-74</v>
      </c>
      <c r="Q9919" t="str">
        <f>IF(PatientData[[#This Row],[bmi]]&lt;18.5,"Underweight",
IF(PatientData[[#This Row],[bmi]]&lt;25,"Normal",
IF(PatientData[[#This Row],[bmi]]&lt;30,"Overweight","Obese")))</f>
        <v>Obese</v>
      </c>
      <c r="R9919" t="str">
        <f t="shared" si="5305"/>
        <v>High BP</v>
      </c>
      <c r="S9919" t="str">
        <f t="shared" si="5306"/>
        <v>High Cost</v>
      </c>
    </row>
    <row r="9920" spans="1:19" x14ac:dyDescent="0.3">
      <c r="A9920">
        <v>52</v>
      </c>
      <c r="B9920" t="s">
        <v>15</v>
      </c>
      <c r="C9920">
        <v>25.8</v>
      </c>
      <c r="D9920">
        <v>135</v>
      </c>
      <c r="E9920">
        <v>72</v>
      </c>
      <c r="F9920">
        <v>207.6</v>
      </c>
      <c r="G9920">
        <v>93.4</v>
      </c>
      <c r="H9920">
        <v>78</v>
      </c>
      <c r="I9920">
        <v>1</v>
      </c>
      <c r="J9920" t="s">
        <v>27</v>
      </c>
      <c r="K9920" t="s">
        <v>26</v>
      </c>
      <c r="L9920" t="s">
        <v>25</v>
      </c>
      <c r="M9920">
        <v>11.2</v>
      </c>
      <c r="N9920">
        <v>16906.73</v>
      </c>
      <c r="O9920" t="s">
        <v>19</v>
      </c>
      <c r="P9920" t="str">
        <f t="shared" si="5339"/>
        <v>60-74</v>
      </c>
      <c r="Q9920" t="str">
        <f>IF(PatientData[[#This Row],[bmi]]&lt;18.5,"Underweight",
IF(PatientData[[#This Row],[bmi]]&lt;25,"Normal",
IF(PatientData[[#This Row],[bmi]]&lt;30,"Overweight","Obese")))</f>
        <v>Overweight</v>
      </c>
      <c r="R9920" t="str">
        <f t="shared" si="5305"/>
        <v>High BP</v>
      </c>
      <c r="S9920" t="str">
        <f t="shared" si="5306"/>
        <v>High Cost</v>
      </c>
    </row>
    <row r="9921" spans="1:19" x14ac:dyDescent="0.3">
      <c r="A9921">
        <v>54</v>
      </c>
      <c r="B9921" t="s">
        <v>15</v>
      </c>
      <c r="C9921">
        <v>23.1</v>
      </c>
      <c r="D9921">
        <v>117</v>
      </c>
      <c r="E9921">
        <v>75</v>
      </c>
      <c r="F9921">
        <v>187.4</v>
      </c>
      <c r="G9921">
        <v>89.5</v>
      </c>
      <c r="H9921">
        <v>74</v>
      </c>
      <c r="I9921">
        <v>0</v>
      </c>
      <c r="J9921" t="s">
        <v>27</v>
      </c>
      <c r="K9921" t="s">
        <v>21</v>
      </c>
      <c r="L9921" t="s">
        <v>18</v>
      </c>
      <c r="M9921">
        <v>6.5</v>
      </c>
      <c r="N9921">
        <v>11844.39</v>
      </c>
      <c r="O9921" t="s">
        <v>19</v>
      </c>
      <c r="P9921" t="str">
        <f t="shared" si="5339"/>
        <v>75+</v>
      </c>
      <c r="Q9921" t="str">
        <f>IF(PatientData[[#This Row],[bmi]]&lt;18.5,"Underweight",
IF(PatientData[[#This Row],[bmi]]&lt;25,"Normal",
IF(PatientData[[#This Row],[bmi]]&lt;30,"Overweight","Obese")))</f>
        <v>Normal</v>
      </c>
      <c r="R9921" t="str">
        <f t="shared" si="5305"/>
        <v>Normal BP</v>
      </c>
      <c r="S9921" t="str">
        <f t="shared" si="5306"/>
        <v>Normal Cost</v>
      </c>
    </row>
    <row r="9922" spans="1:19" x14ac:dyDescent="0.3">
      <c r="A9922">
        <v>59</v>
      </c>
      <c r="B9922" t="s">
        <v>15</v>
      </c>
      <c r="C9922">
        <v>30.9</v>
      </c>
      <c r="D9922">
        <v>111</v>
      </c>
      <c r="E9922">
        <v>61</v>
      </c>
      <c r="F9922">
        <v>235.1</v>
      </c>
      <c r="G9922">
        <v>95.1</v>
      </c>
      <c r="H9922">
        <v>76</v>
      </c>
      <c r="I9922">
        <v>0</v>
      </c>
      <c r="J9922" t="s">
        <v>16</v>
      </c>
      <c r="K9922" t="s">
        <v>26</v>
      </c>
      <c r="L9922" t="s">
        <v>18</v>
      </c>
      <c r="M9922">
        <v>12.8</v>
      </c>
      <c r="N9922">
        <v>24818.61</v>
      </c>
      <c r="O9922" t="s">
        <v>19</v>
      </c>
      <c r="P9922" t="str">
        <f t="shared" si="5339"/>
        <v>75+</v>
      </c>
      <c r="Q9922" t="str">
        <f>IF(PatientData[[#This Row],[bmi]]&lt;18.5,"Underweight",
IF(PatientData[[#This Row],[bmi]]&lt;25,"Normal",
IF(PatientData[[#This Row],[bmi]]&lt;30,"Overweight","Obese")))</f>
        <v>Obese</v>
      </c>
      <c r="R9922" t="str">
        <f t="shared" si="5305"/>
        <v>Normal BP</v>
      </c>
      <c r="S9922" t="str">
        <f t="shared" si="5306"/>
        <v>High Cost</v>
      </c>
    </row>
    <row r="9923" spans="1:19" x14ac:dyDescent="0.3">
      <c r="A9923">
        <v>63</v>
      </c>
      <c r="B9923" t="s">
        <v>20</v>
      </c>
      <c r="C9923">
        <v>44</v>
      </c>
      <c r="D9923">
        <v>138</v>
      </c>
      <c r="E9923">
        <v>76</v>
      </c>
      <c r="F9923">
        <v>252.7</v>
      </c>
      <c r="G9923">
        <v>184</v>
      </c>
      <c r="H9923">
        <v>84</v>
      </c>
      <c r="I9923">
        <v>0</v>
      </c>
      <c r="J9923" t="s">
        <v>16</v>
      </c>
      <c r="K9923" t="s">
        <v>17</v>
      </c>
      <c r="L9923" t="s">
        <v>25</v>
      </c>
      <c r="M9923">
        <v>9.4</v>
      </c>
      <c r="N9923">
        <v>17559.62</v>
      </c>
      <c r="O9923" t="s">
        <v>19</v>
      </c>
      <c r="P9923" t="str">
        <f t="shared" ref="P9923:P9926" si="5340">IF(A9923&lt;30,"18-29",IF(A9923&lt;45,"30-44",IF(A9923&lt;60,"45-59",IF(A9923&lt;75,"60-74","75+"))))</f>
        <v>60-74</v>
      </c>
      <c r="Q9923" t="str">
        <f>IF(PatientData[[#This Row],[bmi]]&lt;18.5,"Underweight",
IF(PatientData[[#This Row],[bmi]]&lt;25,"Normal",
IF(PatientData[[#This Row],[bmi]]&lt;30,"Overweight","Obese")))</f>
        <v>Obese</v>
      </c>
      <c r="R9923" t="str">
        <f t="shared" ref="R9923:R9986" si="5341">IF(AND(D9923&lt;120,E9923&lt;80),"Normal BP","High BP")</f>
        <v>High BP</v>
      </c>
      <c r="S9923" t="str">
        <f t="shared" ref="S9923:S9986" si="5342">IF(N9923&gt;15000,"High Cost","Normal Cost")</f>
        <v>High Cost</v>
      </c>
    </row>
    <row r="9924" spans="1:19" x14ac:dyDescent="0.3">
      <c r="A9924">
        <v>56</v>
      </c>
      <c r="B9924" t="s">
        <v>20</v>
      </c>
      <c r="C9924">
        <v>44</v>
      </c>
      <c r="D9924">
        <v>147</v>
      </c>
      <c r="E9924">
        <v>82</v>
      </c>
      <c r="F9924">
        <v>272.7</v>
      </c>
      <c r="G9924">
        <v>157.4</v>
      </c>
      <c r="H9924">
        <v>79</v>
      </c>
      <c r="I9924">
        <v>1</v>
      </c>
      <c r="J9924" t="s">
        <v>27</v>
      </c>
      <c r="K9924" t="s">
        <v>17</v>
      </c>
      <c r="L9924" t="s">
        <v>18</v>
      </c>
      <c r="M9924">
        <v>2.8</v>
      </c>
      <c r="N9924">
        <v>6292.92</v>
      </c>
      <c r="O9924" t="s">
        <v>19</v>
      </c>
      <c r="P9924" t="str">
        <f t="shared" si="5340"/>
        <v>45-59</v>
      </c>
      <c r="Q9924" t="str">
        <f>IF(PatientData[[#This Row],[bmi]]&lt;18.5,"Underweight",
IF(PatientData[[#This Row],[bmi]]&lt;25,"Normal",
IF(PatientData[[#This Row],[bmi]]&lt;30,"Overweight","Obese")))</f>
        <v>Obese</v>
      </c>
      <c r="R9924" t="str">
        <f t="shared" si="5341"/>
        <v>High BP</v>
      </c>
      <c r="S9924" t="str">
        <f t="shared" si="5342"/>
        <v>Normal Cost</v>
      </c>
    </row>
    <row r="9925" spans="1:19" x14ac:dyDescent="0.3">
      <c r="A9925">
        <v>73</v>
      </c>
      <c r="B9925" t="s">
        <v>20</v>
      </c>
      <c r="C9925">
        <v>44.2</v>
      </c>
      <c r="D9925">
        <v>131</v>
      </c>
      <c r="E9925">
        <v>84</v>
      </c>
      <c r="F9925">
        <v>246.4</v>
      </c>
      <c r="G9925">
        <v>127.5</v>
      </c>
      <c r="H9925">
        <v>91</v>
      </c>
      <c r="I9925">
        <v>0</v>
      </c>
      <c r="J9925" t="s">
        <v>16</v>
      </c>
      <c r="K9925" t="s">
        <v>28</v>
      </c>
      <c r="L9925" t="s">
        <v>25</v>
      </c>
      <c r="M9925">
        <v>6.3</v>
      </c>
      <c r="N9925">
        <v>15551.72</v>
      </c>
      <c r="O9925" t="s">
        <v>19</v>
      </c>
      <c r="P9925" t="str">
        <f t="shared" si="5340"/>
        <v>60-74</v>
      </c>
      <c r="Q9925" t="str">
        <f>IF(PatientData[[#This Row],[bmi]]&lt;18.5,"Underweight",
IF(PatientData[[#This Row],[bmi]]&lt;25,"Normal",
IF(PatientData[[#This Row],[bmi]]&lt;30,"Overweight","Obese")))</f>
        <v>Obese</v>
      </c>
      <c r="R9925" t="str">
        <f t="shared" si="5341"/>
        <v>High BP</v>
      </c>
      <c r="S9925" t="str">
        <f t="shared" si="5342"/>
        <v>High Cost</v>
      </c>
    </row>
    <row r="9926" spans="1:19" x14ac:dyDescent="0.3">
      <c r="A9926">
        <v>95</v>
      </c>
      <c r="B9926" t="s">
        <v>20</v>
      </c>
      <c r="C9926">
        <v>44.2</v>
      </c>
      <c r="D9926">
        <v>137</v>
      </c>
      <c r="E9926">
        <v>80</v>
      </c>
      <c r="F9926">
        <v>273.7</v>
      </c>
      <c r="G9926">
        <v>107.6</v>
      </c>
      <c r="H9926">
        <v>85</v>
      </c>
      <c r="I9926">
        <v>0</v>
      </c>
      <c r="J9926" t="s">
        <v>16</v>
      </c>
      <c r="K9926" t="s">
        <v>26</v>
      </c>
      <c r="L9926" t="s">
        <v>22</v>
      </c>
      <c r="M9926">
        <v>9.8000000000000007</v>
      </c>
      <c r="N9926">
        <v>18869.099999999999</v>
      </c>
      <c r="O9926" t="s">
        <v>19</v>
      </c>
      <c r="P9926" t="str">
        <f t="shared" si="5340"/>
        <v>75+</v>
      </c>
      <c r="Q9926" t="str">
        <f>IF(PatientData[[#This Row],[bmi]]&lt;18.5,"Underweight",
IF(PatientData[[#This Row],[bmi]]&lt;25,"Normal",
IF(PatientData[[#This Row],[bmi]]&lt;30,"Overweight","Obese")))</f>
        <v>Obese</v>
      </c>
      <c r="R9926" t="str">
        <f t="shared" si="5341"/>
        <v>High BP</v>
      </c>
      <c r="S9926" t="str">
        <f t="shared" si="5342"/>
        <v>High Cost</v>
      </c>
    </row>
    <row r="9927" spans="1:19" x14ac:dyDescent="0.3">
      <c r="A9927">
        <v>67</v>
      </c>
      <c r="B9927" t="s">
        <v>15</v>
      </c>
      <c r="C9927">
        <v>26.9</v>
      </c>
      <c r="D9927">
        <v>122</v>
      </c>
      <c r="E9927">
        <v>72</v>
      </c>
      <c r="F9927">
        <v>242.3</v>
      </c>
      <c r="G9927">
        <v>93.1</v>
      </c>
      <c r="H9927">
        <v>94</v>
      </c>
      <c r="I9927">
        <v>3</v>
      </c>
      <c r="J9927" t="s">
        <v>24</v>
      </c>
      <c r="K9927" t="s">
        <v>21</v>
      </c>
      <c r="L9927" t="s">
        <v>25</v>
      </c>
      <c r="M9927">
        <v>8.3000000000000007</v>
      </c>
      <c r="N9927">
        <v>15527.54</v>
      </c>
      <c r="O9927" t="s">
        <v>19</v>
      </c>
      <c r="P9927" t="str">
        <f t="shared" ref="P9927:P9928" si="5343">IF(A9924&lt;30,"18-29",IF(A9924&lt;45,"30-44",IF(A9924&lt;60,"45-59",IF(A9924&lt;75,"60-74","75+"))))</f>
        <v>45-59</v>
      </c>
      <c r="Q9927" t="str">
        <f>IF(PatientData[[#This Row],[bmi]]&lt;18.5,"Underweight",
IF(PatientData[[#This Row],[bmi]]&lt;25,"Normal",
IF(PatientData[[#This Row],[bmi]]&lt;30,"Overweight","Obese")))</f>
        <v>Overweight</v>
      </c>
      <c r="R9927" t="str">
        <f t="shared" si="5341"/>
        <v>High BP</v>
      </c>
      <c r="S9927" t="str">
        <f t="shared" si="5342"/>
        <v>High Cost</v>
      </c>
    </row>
    <row r="9928" spans="1:19" x14ac:dyDescent="0.3">
      <c r="A9928">
        <v>59</v>
      </c>
      <c r="B9928" t="s">
        <v>15</v>
      </c>
      <c r="C9928">
        <v>31.1</v>
      </c>
      <c r="D9928">
        <v>118</v>
      </c>
      <c r="E9928">
        <v>64</v>
      </c>
      <c r="F9928">
        <v>239</v>
      </c>
      <c r="G9928">
        <v>92.1</v>
      </c>
      <c r="H9928">
        <v>78</v>
      </c>
      <c r="I9928">
        <v>0</v>
      </c>
      <c r="J9928" t="s">
        <v>27</v>
      </c>
      <c r="K9928" t="s">
        <v>21</v>
      </c>
      <c r="L9928" t="s">
        <v>18</v>
      </c>
      <c r="M9928">
        <v>6.3</v>
      </c>
      <c r="N9928">
        <v>13980.43</v>
      </c>
      <c r="O9928" t="s">
        <v>23</v>
      </c>
      <c r="P9928" t="str">
        <f t="shared" si="5343"/>
        <v>60-74</v>
      </c>
      <c r="Q9928" t="str">
        <f>IF(PatientData[[#This Row],[bmi]]&lt;18.5,"Underweight",
IF(PatientData[[#This Row],[bmi]]&lt;25,"Normal",
IF(PatientData[[#This Row],[bmi]]&lt;30,"Overweight","Obese")))</f>
        <v>Obese</v>
      </c>
      <c r="R9928" t="str">
        <f t="shared" si="5341"/>
        <v>Normal BP</v>
      </c>
      <c r="S9928" t="str">
        <f t="shared" si="5342"/>
        <v>Normal Cost</v>
      </c>
    </row>
    <row r="9929" spans="1:19" x14ac:dyDescent="0.3">
      <c r="A9929">
        <v>54</v>
      </c>
      <c r="B9929" t="s">
        <v>20</v>
      </c>
      <c r="C9929">
        <v>44.3</v>
      </c>
      <c r="D9929">
        <v>130</v>
      </c>
      <c r="E9929">
        <v>80</v>
      </c>
      <c r="F9929">
        <v>270.60000000000002</v>
      </c>
      <c r="G9929">
        <v>159.69999999999999</v>
      </c>
      <c r="H9929">
        <v>82</v>
      </c>
      <c r="I9929">
        <v>3</v>
      </c>
      <c r="J9929" t="s">
        <v>24</v>
      </c>
      <c r="K9929" t="s">
        <v>17</v>
      </c>
      <c r="L9929" t="s">
        <v>22</v>
      </c>
      <c r="M9929">
        <v>7.3</v>
      </c>
      <c r="N9929">
        <v>9636.2800000000007</v>
      </c>
      <c r="O9929" t="s">
        <v>19</v>
      </c>
      <c r="P9929" t="str">
        <f t="shared" ref="P9929:P9932" si="5344">IF(A9929&lt;30,"18-29",IF(A9929&lt;45,"30-44",IF(A9929&lt;60,"45-59",IF(A9929&lt;75,"60-74","75+"))))</f>
        <v>45-59</v>
      </c>
      <c r="Q9929" t="str">
        <f>IF(PatientData[[#This Row],[bmi]]&lt;18.5,"Underweight",
IF(PatientData[[#This Row],[bmi]]&lt;25,"Normal",
IF(PatientData[[#This Row],[bmi]]&lt;30,"Overweight","Obese")))</f>
        <v>Obese</v>
      </c>
      <c r="R9929" t="str">
        <f t="shared" si="5341"/>
        <v>High BP</v>
      </c>
      <c r="S9929" t="str">
        <f t="shared" si="5342"/>
        <v>Normal Cost</v>
      </c>
    </row>
    <row r="9930" spans="1:19" x14ac:dyDescent="0.3">
      <c r="A9930">
        <v>57</v>
      </c>
      <c r="B9930" t="s">
        <v>20</v>
      </c>
      <c r="C9930">
        <v>44.4</v>
      </c>
      <c r="D9930">
        <v>121</v>
      </c>
      <c r="E9930">
        <v>77</v>
      </c>
      <c r="F9930">
        <v>260.10000000000002</v>
      </c>
      <c r="G9930">
        <v>154.9</v>
      </c>
      <c r="H9930">
        <v>63</v>
      </c>
      <c r="I9930">
        <v>2</v>
      </c>
      <c r="J9930" t="s">
        <v>16</v>
      </c>
      <c r="K9930" t="s">
        <v>17</v>
      </c>
      <c r="L9930" t="s">
        <v>22</v>
      </c>
      <c r="M9930">
        <v>11.2</v>
      </c>
      <c r="N9930">
        <v>19793.3</v>
      </c>
      <c r="O9930" t="s">
        <v>19</v>
      </c>
      <c r="P9930" t="str">
        <f t="shared" si="5344"/>
        <v>45-59</v>
      </c>
      <c r="Q9930" t="str">
        <f>IF(PatientData[[#This Row],[bmi]]&lt;18.5,"Underweight",
IF(PatientData[[#This Row],[bmi]]&lt;25,"Normal",
IF(PatientData[[#This Row],[bmi]]&lt;30,"Overweight","Obese")))</f>
        <v>Obese</v>
      </c>
      <c r="R9930" t="str">
        <f t="shared" si="5341"/>
        <v>High BP</v>
      </c>
      <c r="S9930" t="str">
        <f t="shared" si="5342"/>
        <v>High Cost</v>
      </c>
    </row>
    <row r="9931" spans="1:19" x14ac:dyDescent="0.3">
      <c r="A9931">
        <v>36</v>
      </c>
      <c r="B9931" t="s">
        <v>20</v>
      </c>
      <c r="C9931">
        <v>44.4</v>
      </c>
      <c r="D9931">
        <v>140</v>
      </c>
      <c r="E9931">
        <v>81</v>
      </c>
      <c r="F9931">
        <v>283</v>
      </c>
      <c r="G9931">
        <v>168.5</v>
      </c>
      <c r="H9931">
        <v>74</v>
      </c>
      <c r="I9931">
        <v>1</v>
      </c>
      <c r="J9931" t="s">
        <v>27</v>
      </c>
      <c r="K9931" t="s">
        <v>17</v>
      </c>
      <c r="L9931" t="s">
        <v>25</v>
      </c>
      <c r="M9931">
        <v>1.4</v>
      </c>
      <c r="N9931">
        <v>3495.14</v>
      </c>
      <c r="O9931" t="s">
        <v>19</v>
      </c>
      <c r="P9931" t="str">
        <f t="shared" si="5344"/>
        <v>30-44</v>
      </c>
      <c r="Q9931" t="str">
        <f>IF(PatientData[[#This Row],[bmi]]&lt;18.5,"Underweight",
IF(PatientData[[#This Row],[bmi]]&lt;25,"Normal",
IF(PatientData[[#This Row],[bmi]]&lt;30,"Overweight","Obese")))</f>
        <v>Obese</v>
      </c>
      <c r="R9931" t="str">
        <f t="shared" si="5341"/>
        <v>High BP</v>
      </c>
      <c r="S9931" t="str">
        <f t="shared" si="5342"/>
        <v>Normal Cost</v>
      </c>
    </row>
    <row r="9932" spans="1:19" x14ac:dyDescent="0.3">
      <c r="A9932">
        <v>54</v>
      </c>
      <c r="B9932" t="s">
        <v>20</v>
      </c>
      <c r="C9932">
        <v>44.6</v>
      </c>
      <c r="D9932">
        <v>122</v>
      </c>
      <c r="E9932">
        <v>73</v>
      </c>
      <c r="F9932">
        <v>280.3</v>
      </c>
      <c r="G9932">
        <v>119.1</v>
      </c>
      <c r="H9932">
        <v>95</v>
      </c>
      <c r="I9932">
        <v>1</v>
      </c>
      <c r="J9932" t="s">
        <v>16</v>
      </c>
      <c r="K9932" t="s">
        <v>26</v>
      </c>
      <c r="L9932" t="s">
        <v>25</v>
      </c>
      <c r="M9932">
        <v>7</v>
      </c>
      <c r="N9932">
        <v>12855.82</v>
      </c>
      <c r="O9932" t="s">
        <v>23</v>
      </c>
      <c r="P9932" t="str">
        <f t="shared" si="5344"/>
        <v>45-59</v>
      </c>
      <c r="Q9932" t="str">
        <f>IF(PatientData[[#This Row],[bmi]]&lt;18.5,"Underweight",
IF(PatientData[[#This Row],[bmi]]&lt;25,"Normal",
IF(PatientData[[#This Row],[bmi]]&lt;30,"Overweight","Obese")))</f>
        <v>Obese</v>
      </c>
      <c r="R9932" t="str">
        <f t="shared" si="5341"/>
        <v>High BP</v>
      </c>
      <c r="S9932" t="str">
        <f t="shared" si="5342"/>
        <v>Normal Cost</v>
      </c>
    </row>
    <row r="9933" spans="1:19" x14ac:dyDescent="0.3">
      <c r="A9933">
        <v>57</v>
      </c>
      <c r="B9933" t="s">
        <v>15</v>
      </c>
      <c r="C9933">
        <v>27.9</v>
      </c>
      <c r="D9933">
        <v>135</v>
      </c>
      <c r="E9933">
        <v>81</v>
      </c>
      <c r="F9933">
        <v>224.7</v>
      </c>
      <c r="G9933">
        <v>149.80000000000001</v>
      </c>
      <c r="H9933">
        <v>52</v>
      </c>
      <c r="I9933">
        <v>1</v>
      </c>
      <c r="J9933" t="s">
        <v>27</v>
      </c>
      <c r="K9933" t="s">
        <v>28</v>
      </c>
      <c r="L9933" t="s">
        <v>22</v>
      </c>
      <c r="M9933">
        <v>11.5</v>
      </c>
      <c r="N9933">
        <v>23964.41</v>
      </c>
      <c r="O9933" t="s">
        <v>19</v>
      </c>
      <c r="P9933" t="str">
        <f t="shared" ref="P9933:P9938" si="5345">IF(A9930&lt;30,"18-29",IF(A9930&lt;45,"30-44",IF(A9930&lt;60,"45-59",IF(A9930&lt;75,"60-74","75+"))))</f>
        <v>45-59</v>
      </c>
      <c r="Q9933" t="str">
        <f>IF(PatientData[[#This Row],[bmi]]&lt;18.5,"Underweight",
IF(PatientData[[#This Row],[bmi]]&lt;25,"Normal",
IF(PatientData[[#This Row],[bmi]]&lt;30,"Overweight","Obese")))</f>
        <v>Overweight</v>
      </c>
      <c r="R9933" t="str">
        <f t="shared" si="5341"/>
        <v>High BP</v>
      </c>
      <c r="S9933" t="str">
        <f t="shared" si="5342"/>
        <v>High Cost</v>
      </c>
    </row>
    <row r="9934" spans="1:19" x14ac:dyDescent="0.3">
      <c r="A9934">
        <v>76</v>
      </c>
      <c r="B9934" t="s">
        <v>15</v>
      </c>
      <c r="C9934">
        <v>27.7</v>
      </c>
      <c r="D9934">
        <v>117</v>
      </c>
      <c r="E9934">
        <v>66</v>
      </c>
      <c r="F9934">
        <v>241.7</v>
      </c>
      <c r="G9934">
        <v>106.5</v>
      </c>
      <c r="H9934">
        <v>90</v>
      </c>
      <c r="I9934">
        <v>0</v>
      </c>
      <c r="J9934" t="s">
        <v>16</v>
      </c>
      <c r="K9934" t="s">
        <v>28</v>
      </c>
      <c r="L9934" t="s">
        <v>22</v>
      </c>
      <c r="M9934">
        <v>6.9</v>
      </c>
      <c r="N9934">
        <v>17091.89</v>
      </c>
      <c r="O9934" t="s">
        <v>19</v>
      </c>
      <c r="P9934" t="str">
        <f t="shared" si="5345"/>
        <v>30-44</v>
      </c>
      <c r="Q9934" t="str">
        <f>IF(PatientData[[#This Row],[bmi]]&lt;18.5,"Underweight",
IF(PatientData[[#This Row],[bmi]]&lt;25,"Normal",
IF(PatientData[[#This Row],[bmi]]&lt;30,"Overweight","Obese")))</f>
        <v>Overweight</v>
      </c>
      <c r="R9934" t="str">
        <f t="shared" si="5341"/>
        <v>Normal BP</v>
      </c>
      <c r="S9934" t="str">
        <f t="shared" si="5342"/>
        <v>High Cost</v>
      </c>
    </row>
    <row r="9935" spans="1:19" x14ac:dyDescent="0.3">
      <c r="A9935">
        <v>58</v>
      </c>
      <c r="B9935" t="s">
        <v>15</v>
      </c>
      <c r="C9935">
        <v>27.1</v>
      </c>
      <c r="D9935">
        <v>107</v>
      </c>
      <c r="E9935">
        <v>61</v>
      </c>
      <c r="F9935">
        <v>225.7</v>
      </c>
      <c r="G9935">
        <v>153.4</v>
      </c>
      <c r="H9935">
        <v>76</v>
      </c>
      <c r="I9935">
        <v>1</v>
      </c>
      <c r="J9935" t="s">
        <v>27</v>
      </c>
      <c r="K9935" t="s">
        <v>17</v>
      </c>
      <c r="L9935" t="s">
        <v>25</v>
      </c>
      <c r="M9935">
        <v>1</v>
      </c>
      <c r="N9935">
        <v>3686.51</v>
      </c>
      <c r="O9935" t="s">
        <v>19</v>
      </c>
      <c r="P9935" t="str">
        <f t="shared" si="5345"/>
        <v>45-59</v>
      </c>
      <c r="Q9935" t="str">
        <f>IF(PatientData[[#This Row],[bmi]]&lt;18.5,"Underweight",
IF(PatientData[[#This Row],[bmi]]&lt;25,"Normal",
IF(PatientData[[#This Row],[bmi]]&lt;30,"Overweight","Obese")))</f>
        <v>Overweight</v>
      </c>
      <c r="R9935" t="str">
        <f t="shared" si="5341"/>
        <v>Normal BP</v>
      </c>
      <c r="S9935" t="str">
        <f t="shared" si="5342"/>
        <v>Normal Cost</v>
      </c>
    </row>
    <row r="9936" spans="1:19" x14ac:dyDescent="0.3">
      <c r="A9936">
        <v>37</v>
      </c>
      <c r="B9936" t="s">
        <v>15</v>
      </c>
      <c r="C9936">
        <v>23.8</v>
      </c>
      <c r="D9936">
        <v>108</v>
      </c>
      <c r="E9936">
        <v>60</v>
      </c>
      <c r="F9936">
        <v>170.1</v>
      </c>
      <c r="G9936">
        <v>134.19999999999999</v>
      </c>
      <c r="H9936">
        <v>179</v>
      </c>
      <c r="I9936">
        <v>0</v>
      </c>
      <c r="J9936" t="s">
        <v>27</v>
      </c>
      <c r="K9936" t="s">
        <v>21</v>
      </c>
      <c r="L9936" t="s">
        <v>22</v>
      </c>
      <c r="M9936">
        <v>3</v>
      </c>
      <c r="N9936">
        <v>9209.2999999999993</v>
      </c>
      <c r="O9936" t="s">
        <v>19</v>
      </c>
      <c r="P9936" t="str">
        <f t="shared" si="5345"/>
        <v>45-59</v>
      </c>
      <c r="Q9936" t="str">
        <f>IF(PatientData[[#This Row],[bmi]]&lt;18.5,"Underweight",
IF(PatientData[[#This Row],[bmi]]&lt;25,"Normal",
IF(PatientData[[#This Row],[bmi]]&lt;30,"Overweight","Obese")))</f>
        <v>Normal</v>
      </c>
      <c r="R9936" t="str">
        <f t="shared" si="5341"/>
        <v>Normal BP</v>
      </c>
      <c r="S9936" t="str">
        <f t="shared" si="5342"/>
        <v>Normal Cost</v>
      </c>
    </row>
    <row r="9937" spans="1:19" x14ac:dyDescent="0.3">
      <c r="A9937">
        <v>50</v>
      </c>
      <c r="B9937" t="s">
        <v>15</v>
      </c>
      <c r="C9937">
        <v>38.4</v>
      </c>
      <c r="D9937">
        <v>136</v>
      </c>
      <c r="E9937">
        <v>80</v>
      </c>
      <c r="F9937">
        <v>253.4</v>
      </c>
      <c r="G9937">
        <v>157.69999999999999</v>
      </c>
      <c r="H9937">
        <v>67</v>
      </c>
      <c r="I9937">
        <v>1</v>
      </c>
      <c r="J9937" t="s">
        <v>16</v>
      </c>
      <c r="K9937" t="s">
        <v>26</v>
      </c>
      <c r="L9937" t="s">
        <v>18</v>
      </c>
      <c r="M9937">
        <v>19.600000000000001</v>
      </c>
      <c r="N9937">
        <v>34889.53</v>
      </c>
      <c r="O9937" t="s">
        <v>19</v>
      </c>
      <c r="P9937" t="str">
        <f t="shared" si="5345"/>
        <v>75+</v>
      </c>
      <c r="Q9937" t="str">
        <f>IF(PatientData[[#This Row],[bmi]]&lt;18.5,"Underweight",
IF(PatientData[[#This Row],[bmi]]&lt;25,"Normal",
IF(PatientData[[#This Row],[bmi]]&lt;30,"Overweight","Obese")))</f>
        <v>Obese</v>
      </c>
      <c r="R9937" t="str">
        <f t="shared" si="5341"/>
        <v>High BP</v>
      </c>
      <c r="S9937" t="str">
        <f t="shared" si="5342"/>
        <v>High Cost</v>
      </c>
    </row>
    <row r="9938" spans="1:19" x14ac:dyDescent="0.3">
      <c r="A9938">
        <v>67</v>
      </c>
      <c r="B9938" t="s">
        <v>15</v>
      </c>
      <c r="C9938">
        <v>29.4</v>
      </c>
      <c r="D9938">
        <v>127</v>
      </c>
      <c r="E9938">
        <v>81</v>
      </c>
      <c r="F9938">
        <v>214.7</v>
      </c>
      <c r="G9938">
        <v>113.9</v>
      </c>
      <c r="H9938">
        <v>83</v>
      </c>
      <c r="I9938">
        <v>1</v>
      </c>
      <c r="J9938" t="s">
        <v>27</v>
      </c>
      <c r="K9938" t="s">
        <v>28</v>
      </c>
      <c r="L9938" t="s">
        <v>18</v>
      </c>
      <c r="M9938">
        <v>37.1</v>
      </c>
      <c r="N9938">
        <v>64361.43</v>
      </c>
      <c r="O9938" t="s">
        <v>19</v>
      </c>
      <c r="P9938" t="str">
        <f t="shared" si="5345"/>
        <v>45-59</v>
      </c>
      <c r="Q9938" t="str">
        <f>IF(PatientData[[#This Row],[bmi]]&lt;18.5,"Underweight",
IF(PatientData[[#This Row],[bmi]]&lt;25,"Normal",
IF(PatientData[[#This Row],[bmi]]&lt;30,"Overweight","Obese")))</f>
        <v>Overweight</v>
      </c>
      <c r="R9938" t="str">
        <f t="shared" si="5341"/>
        <v>High BP</v>
      </c>
      <c r="S9938" t="str">
        <f t="shared" si="5342"/>
        <v>High Cost</v>
      </c>
    </row>
    <row r="9939" spans="1:19" x14ac:dyDescent="0.3">
      <c r="A9939">
        <v>79</v>
      </c>
      <c r="B9939" t="s">
        <v>20</v>
      </c>
      <c r="C9939">
        <v>44.7</v>
      </c>
      <c r="D9939">
        <v>130</v>
      </c>
      <c r="E9939">
        <v>85</v>
      </c>
      <c r="F9939">
        <v>300</v>
      </c>
      <c r="G9939">
        <v>118.5</v>
      </c>
      <c r="H9939">
        <v>83</v>
      </c>
      <c r="I9939">
        <v>1</v>
      </c>
      <c r="J9939" t="s">
        <v>16</v>
      </c>
      <c r="K9939" t="s">
        <v>21</v>
      </c>
      <c r="L9939" t="s">
        <v>22</v>
      </c>
      <c r="M9939">
        <v>10</v>
      </c>
      <c r="N9939">
        <v>21926.14</v>
      </c>
      <c r="O9939" t="s">
        <v>19</v>
      </c>
      <c r="P9939" t="str">
        <f t="shared" ref="P9939:P9942" si="5346">IF(A9939&lt;30,"18-29",IF(A9939&lt;45,"30-44",IF(A9939&lt;60,"45-59",IF(A9939&lt;75,"60-74","75+"))))</f>
        <v>75+</v>
      </c>
      <c r="Q9939" t="str">
        <f>IF(PatientData[[#This Row],[bmi]]&lt;18.5,"Underweight",
IF(PatientData[[#This Row],[bmi]]&lt;25,"Normal",
IF(PatientData[[#This Row],[bmi]]&lt;30,"Overweight","Obese")))</f>
        <v>Obese</v>
      </c>
      <c r="R9939" t="str">
        <f t="shared" si="5341"/>
        <v>High BP</v>
      </c>
      <c r="S9939" t="str">
        <f t="shared" si="5342"/>
        <v>High Cost</v>
      </c>
    </row>
    <row r="9940" spans="1:19" x14ac:dyDescent="0.3">
      <c r="A9940">
        <v>48</v>
      </c>
      <c r="B9940" t="s">
        <v>20</v>
      </c>
      <c r="C9940">
        <v>44.8</v>
      </c>
      <c r="D9940">
        <v>150</v>
      </c>
      <c r="E9940">
        <v>85</v>
      </c>
      <c r="F9940">
        <v>289.3</v>
      </c>
      <c r="G9940">
        <v>151.6</v>
      </c>
      <c r="H9940">
        <v>86</v>
      </c>
      <c r="I9940">
        <v>1</v>
      </c>
      <c r="J9940" t="s">
        <v>16</v>
      </c>
      <c r="K9940" t="s">
        <v>17</v>
      </c>
      <c r="L9940" t="s">
        <v>25</v>
      </c>
      <c r="M9940">
        <v>7.8</v>
      </c>
      <c r="N9940">
        <v>17099.78</v>
      </c>
      <c r="O9940" t="s">
        <v>19</v>
      </c>
      <c r="P9940" t="str">
        <f t="shared" si="5346"/>
        <v>45-59</v>
      </c>
      <c r="Q9940" t="str">
        <f>IF(PatientData[[#This Row],[bmi]]&lt;18.5,"Underweight",
IF(PatientData[[#This Row],[bmi]]&lt;25,"Normal",
IF(PatientData[[#This Row],[bmi]]&lt;30,"Overweight","Obese")))</f>
        <v>Obese</v>
      </c>
      <c r="R9940" t="str">
        <f t="shared" si="5341"/>
        <v>High BP</v>
      </c>
      <c r="S9940" t="str">
        <f t="shared" si="5342"/>
        <v>High Cost</v>
      </c>
    </row>
    <row r="9941" spans="1:19" x14ac:dyDescent="0.3">
      <c r="A9941">
        <v>33</v>
      </c>
      <c r="B9941" t="s">
        <v>20</v>
      </c>
      <c r="C9941">
        <v>44.9</v>
      </c>
      <c r="D9941">
        <v>138</v>
      </c>
      <c r="E9941">
        <v>82</v>
      </c>
      <c r="F9941">
        <v>266.3</v>
      </c>
      <c r="G9941">
        <v>126.8</v>
      </c>
      <c r="H9941">
        <v>79</v>
      </c>
      <c r="I9941">
        <v>4</v>
      </c>
      <c r="J9941" t="s">
        <v>24</v>
      </c>
      <c r="K9941" t="s">
        <v>21</v>
      </c>
      <c r="L9941" t="s">
        <v>25</v>
      </c>
      <c r="M9941">
        <v>10</v>
      </c>
      <c r="N9941">
        <v>17759.72</v>
      </c>
      <c r="O9941" t="s">
        <v>19</v>
      </c>
      <c r="P9941" t="str">
        <f t="shared" si="5346"/>
        <v>30-44</v>
      </c>
      <c r="Q9941" t="str">
        <f>IF(PatientData[[#This Row],[bmi]]&lt;18.5,"Underweight",
IF(PatientData[[#This Row],[bmi]]&lt;25,"Normal",
IF(PatientData[[#This Row],[bmi]]&lt;30,"Overweight","Obese")))</f>
        <v>Obese</v>
      </c>
      <c r="R9941" t="str">
        <f t="shared" si="5341"/>
        <v>High BP</v>
      </c>
      <c r="S9941" t="str">
        <f t="shared" si="5342"/>
        <v>High Cost</v>
      </c>
    </row>
    <row r="9942" spans="1:19" x14ac:dyDescent="0.3">
      <c r="A9942">
        <v>67</v>
      </c>
      <c r="B9942" t="s">
        <v>20</v>
      </c>
      <c r="C9942">
        <v>44.9</v>
      </c>
      <c r="D9942">
        <v>138</v>
      </c>
      <c r="E9942">
        <v>80</v>
      </c>
      <c r="F9942">
        <v>300</v>
      </c>
      <c r="G9942">
        <v>115.6</v>
      </c>
      <c r="H9942">
        <v>63</v>
      </c>
      <c r="I9942">
        <v>1</v>
      </c>
      <c r="J9942" t="s">
        <v>27</v>
      </c>
      <c r="K9942" t="s">
        <v>26</v>
      </c>
      <c r="L9942" t="s">
        <v>18</v>
      </c>
      <c r="M9942">
        <v>5.8</v>
      </c>
      <c r="N9942">
        <v>10902.49</v>
      </c>
      <c r="O9942" t="s">
        <v>19</v>
      </c>
      <c r="P9942" t="str">
        <f t="shared" si="5346"/>
        <v>60-74</v>
      </c>
      <c r="Q9942" t="str">
        <f>IF(PatientData[[#This Row],[bmi]]&lt;18.5,"Underweight",
IF(PatientData[[#This Row],[bmi]]&lt;25,"Normal",
IF(PatientData[[#This Row],[bmi]]&lt;30,"Overweight","Obese")))</f>
        <v>Obese</v>
      </c>
      <c r="R9942" t="str">
        <f t="shared" si="5341"/>
        <v>High BP</v>
      </c>
      <c r="S9942" t="str">
        <f t="shared" si="5342"/>
        <v>Normal Cost</v>
      </c>
    </row>
    <row r="9943" spans="1:19" x14ac:dyDescent="0.3">
      <c r="A9943">
        <v>56</v>
      </c>
      <c r="B9943" t="s">
        <v>15</v>
      </c>
      <c r="C9943">
        <v>36.799999999999997</v>
      </c>
      <c r="D9943">
        <v>145</v>
      </c>
      <c r="E9943">
        <v>89</v>
      </c>
      <c r="F9943">
        <v>257.39999999999998</v>
      </c>
      <c r="G9943">
        <v>136.6</v>
      </c>
      <c r="H9943">
        <v>59</v>
      </c>
      <c r="I9943">
        <v>1</v>
      </c>
      <c r="J9943" t="s">
        <v>24</v>
      </c>
      <c r="K9943" t="s">
        <v>26</v>
      </c>
      <c r="L9943" t="s">
        <v>18</v>
      </c>
      <c r="M9943">
        <v>1.7</v>
      </c>
      <c r="N9943">
        <v>4402.1400000000003</v>
      </c>
      <c r="O9943" t="s">
        <v>19</v>
      </c>
      <c r="P9943" t="str">
        <f t="shared" ref="P9943:P9944" si="5347">IF(A9940&lt;30,"18-29",IF(A9940&lt;45,"30-44",IF(A9940&lt;60,"45-59",IF(A9940&lt;75,"60-74","75+"))))</f>
        <v>45-59</v>
      </c>
      <c r="Q9943" t="str">
        <f>IF(PatientData[[#This Row],[bmi]]&lt;18.5,"Underweight",
IF(PatientData[[#This Row],[bmi]]&lt;25,"Normal",
IF(PatientData[[#This Row],[bmi]]&lt;30,"Overweight","Obese")))</f>
        <v>Obese</v>
      </c>
      <c r="R9943" t="str">
        <f t="shared" si="5341"/>
        <v>High BP</v>
      </c>
      <c r="S9943" t="str">
        <f t="shared" si="5342"/>
        <v>Normal Cost</v>
      </c>
    </row>
    <row r="9944" spans="1:19" x14ac:dyDescent="0.3">
      <c r="A9944">
        <v>58</v>
      </c>
      <c r="B9944" t="s">
        <v>15</v>
      </c>
      <c r="C9944">
        <v>21.6</v>
      </c>
      <c r="D9944">
        <v>133</v>
      </c>
      <c r="E9944">
        <v>73</v>
      </c>
      <c r="F9944">
        <v>215.3</v>
      </c>
      <c r="G9944">
        <v>108.9</v>
      </c>
      <c r="H9944">
        <v>89</v>
      </c>
      <c r="I9944">
        <v>0</v>
      </c>
      <c r="J9944" t="s">
        <v>27</v>
      </c>
      <c r="K9944" t="s">
        <v>17</v>
      </c>
      <c r="L9944" t="s">
        <v>22</v>
      </c>
      <c r="M9944">
        <v>1</v>
      </c>
      <c r="N9944">
        <v>3824.68</v>
      </c>
      <c r="O9944" t="s">
        <v>19</v>
      </c>
      <c r="P9944" t="str">
        <f t="shared" si="5347"/>
        <v>30-44</v>
      </c>
      <c r="Q9944" t="str">
        <f>IF(PatientData[[#This Row],[bmi]]&lt;18.5,"Underweight",
IF(PatientData[[#This Row],[bmi]]&lt;25,"Normal",
IF(PatientData[[#This Row],[bmi]]&lt;30,"Overweight","Obese")))</f>
        <v>Normal</v>
      </c>
      <c r="R9944" t="str">
        <f t="shared" si="5341"/>
        <v>High BP</v>
      </c>
      <c r="S9944" t="str">
        <f t="shared" si="5342"/>
        <v>Normal Cost</v>
      </c>
    </row>
    <row r="9945" spans="1:19" x14ac:dyDescent="0.3">
      <c r="A9945">
        <v>49</v>
      </c>
      <c r="B9945" t="s">
        <v>20</v>
      </c>
      <c r="C9945">
        <v>44.9</v>
      </c>
      <c r="D9945">
        <v>120</v>
      </c>
      <c r="E9945">
        <v>72</v>
      </c>
      <c r="F9945">
        <v>277.8</v>
      </c>
      <c r="G9945">
        <v>105.5</v>
      </c>
      <c r="H9945">
        <v>57</v>
      </c>
      <c r="I9945">
        <v>2</v>
      </c>
      <c r="J9945" t="s">
        <v>24</v>
      </c>
      <c r="K9945" t="s">
        <v>21</v>
      </c>
      <c r="L9945" t="s">
        <v>25</v>
      </c>
      <c r="M9945">
        <v>9.9</v>
      </c>
      <c r="N9945">
        <v>16618.78</v>
      </c>
      <c r="O9945" t="s">
        <v>19</v>
      </c>
      <c r="P9945" t="str">
        <f t="shared" ref="P9945" si="5348">IF(A9945&lt;30,"18-29",IF(A9945&lt;45,"30-44",IF(A9945&lt;60,"45-59",IF(A9945&lt;75,"60-74","75+"))))</f>
        <v>45-59</v>
      </c>
      <c r="Q9945" t="str">
        <f>IF(PatientData[[#This Row],[bmi]]&lt;18.5,"Underweight",
IF(PatientData[[#This Row],[bmi]]&lt;25,"Normal",
IF(PatientData[[#This Row],[bmi]]&lt;30,"Overweight","Obese")))</f>
        <v>Obese</v>
      </c>
      <c r="R9945" t="str">
        <f t="shared" si="5341"/>
        <v>High BP</v>
      </c>
      <c r="S9945" t="str">
        <f t="shared" si="5342"/>
        <v>High Cost</v>
      </c>
    </row>
    <row r="9946" spans="1:19" x14ac:dyDescent="0.3">
      <c r="A9946">
        <v>58</v>
      </c>
      <c r="B9946" t="s">
        <v>15</v>
      </c>
      <c r="C9946">
        <v>18</v>
      </c>
      <c r="D9946">
        <v>102</v>
      </c>
      <c r="E9946">
        <v>63</v>
      </c>
      <c r="F9946">
        <v>233.8</v>
      </c>
      <c r="G9946">
        <v>90</v>
      </c>
      <c r="H9946">
        <v>136</v>
      </c>
      <c r="I9946">
        <v>2</v>
      </c>
      <c r="J9946" t="s">
        <v>24</v>
      </c>
      <c r="K9946" t="s">
        <v>28</v>
      </c>
      <c r="L9946" t="s">
        <v>25</v>
      </c>
      <c r="M9946">
        <v>4.5</v>
      </c>
      <c r="N9946">
        <v>12904.74</v>
      </c>
      <c r="O9946" t="s">
        <v>19</v>
      </c>
      <c r="P9946" t="str">
        <f t="shared" ref="P9946:P9949" si="5349">IF(A9943&lt;30,"18-29",IF(A9943&lt;45,"30-44",IF(A9943&lt;60,"45-59",IF(A9943&lt;75,"60-74","75+"))))</f>
        <v>45-59</v>
      </c>
      <c r="Q9946" t="str">
        <f>IF(PatientData[[#This Row],[bmi]]&lt;18.5,"Underweight",
IF(PatientData[[#This Row],[bmi]]&lt;25,"Normal",
IF(PatientData[[#This Row],[bmi]]&lt;30,"Overweight","Obese")))</f>
        <v>Underweight</v>
      </c>
      <c r="R9946" t="str">
        <f t="shared" si="5341"/>
        <v>Normal BP</v>
      </c>
      <c r="S9946" t="str">
        <f t="shared" si="5342"/>
        <v>Normal Cost</v>
      </c>
    </row>
    <row r="9947" spans="1:19" x14ac:dyDescent="0.3">
      <c r="A9947">
        <v>38</v>
      </c>
      <c r="B9947" t="s">
        <v>15</v>
      </c>
      <c r="C9947">
        <v>40.299999999999997</v>
      </c>
      <c r="D9947">
        <v>123</v>
      </c>
      <c r="E9947">
        <v>73</v>
      </c>
      <c r="F9947">
        <v>232</v>
      </c>
      <c r="G9947">
        <v>112.4</v>
      </c>
      <c r="H9947">
        <v>79</v>
      </c>
      <c r="I9947">
        <v>1</v>
      </c>
      <c r="J9947" t="s">
        <v>24</v>
      </c>
      <c r="K9947" t="s">
        <v>21</v>
      </c>
      <c r="L9947" t="s">
        <v>25</v>
      </c>
      <c r="M9947">
        <v>7.1</v>
      </c>
      <c r="N9947">
        <v>15465.42</v>
      </c>
      <c r="O9947" t="s">
        <v>19</v>
      </c>
      <c r="P9947" t="str">
        <f t="shared" si="5349"/>
        <v>45-59</v>
      </c>
      <c r="Q9947" t="str">
        <f>IF(PatientData[[#This Row],[bmi]]&lt;18.5,"Underweight",
IF(PatientData[[#This Row],[bmi]]&lt;25,"Normal",
IF(PatientData[[#This Row],[bmi]]&lt;30,"Overweight","Obese")))</f>
        <v>Obese</v>
      </c>
      <c r="R9947" t="str">
        <f t="shared" si="5341"/>
        <v>High BP</v>
      </c>
      <c r="S9947" t="str">
        <f t="shared" si="5342"/>
        <v>High Cost</v>
      </c>
    </row>
    <row r="9948" spans="1:19" x14ac:dyDescent="0.3">
      <c r="A9948">
        <v>55</v>
      </c>
      <c r="B9948" t="s">
        <v>15</v>
      </c>
      <c r="C9948">
        <v>19.3</v>
      </c>
      <c r="D9948">
        <v>116</v>
      </c>
      <c r="E9948">
        <v>72</v>
      </c>
      <c r="F9948">
        <v>190.5</v>
      </c>
      <c r="G9948">
        <v>103.9</v>
      </c>
      <c r="H9948">
        <v>76</v>
      </c>
      <c r="I9948">
        <v>2</v>
      </c>
      <c r="J9948" t="s">
        <v>16</v>
      </c>
      <c r="K9948" t="s">
        <v>21</v>
      </c>
      <c r="L9948" t="s">
        <v>25</v>
      </c>
      <c r="M9948">
        <v>6.8</v>
      </c>
      <c r="N9948">
        <v>13099.87</v>
      </c>
      <c r="O9948" t="s">
        <v>19</v>
      </c>
      <c r="P9948" t="str">
        <f t="shared" si="5349"/>
        <v>45-59</v>
      </c>
      <c r="Q9948" t="str">
        <f>IF(PatientData[[#This Row],[bmi]]&lt;18.5,"Underweight",
IF(PatientData[[#This Row],[bmi]]&lt;25,"Normal",
IF(PatientData[[#This Row],[bmi]]&lt;30,"Overweight","Obese")))</f>
        <v>Normal</v>
      </c>
      <c r="R9948" t="str">
        <f t="shared" si="5341"/>
        <v>Normal BP</v>
      </c>
      <c r="S9948" t="str">
        <f t="shared" si="5342"/>
        <v>Normal Cost</v>
      </c>
    </row>
    <row r="9949" spans="1:19" x14ac:dyDescent="0.3">
      <c r="A9949">
        <v>74</v>
      </c>
      <c r="B9949" t="s">
        <v>15</v>
      </c>
      <c r="C9949">
        <v>28.1</v>
      </c>
      <c r="D9949">
        <v>140</v>
      </c>
      <c r="E9949">
        <v>82</v>
      </c>
      <c r="F9949">
        <v>249.3</v>
      </c>
      <c r="G9949">
        <v>105.3</v>
      </c>
      <c r="H9949">
        <v>92</v>
      </c>
      <c r="I9949">
        <v>1</v>
      </c>
      <c r="J9949" t="s">
        <v>16</v>
      </c>
      <c r="K9949" t="s">
        <v>21</v>
      </c>
      <c r="L9949" t="s">
        <v>18</v>
      </c>
      <c r="M9949">
        <v>10.199999999999999</v>
      </c>
      <c r="N9949">
        <v>24020.43</v>
      </c>
      <c r="O9949" t="s">
        <v>19</v>
      </c>
      <c r="P9949" t="str">
        <f t="shared" si="5349"/>
        <v>45-59</v>
      </c>
      <c r="Q9949" t="str">
        <f>IF(PatientData[[#This Row],[bmi]]&lt;18.5,"Underweight",
IF(PatientData[[#This Row],[bmi]]&lt;25,"Normal",
IF(PatientData[[#This Row],[bmi]]&lt;30,"Overweight","Obese")))</f>
        <v>Overweight</v>
      </c>
      <c r="R9949" t="str">
        <f t="shared" si="5341"/>
        <v>High BP</v>
      </c>
      <c r="S9949" t="str">
        <f t="shared" si="5342"/>
        <v>High Cost</v>
      </c>
    </row>
    <row r="9950" spans="1:19" x14ac:dyDescent="0.3">
      <c r="A9950">
        <v>58</v>
      </c>
      <c r="B9950" t="s">
        <v>20</v>
      </c>
      <c r="C9950">
        <v>45</v>
      </c>
      <c r="D9950">
        <v>141</v>
      </c>
      <c r="E9950">
        <v>82</v>
      </c>
      <c r="F9950">
        <v>268</v>
      </c>
      <c r="G9950">
        <v>141.4</v>
      </c>
      <c r="H9950">
        <v>65</v>
      </c>
      <c r="I9950">
        <v>0</v>
      </c>
      <c r="J9950" t="s">
        <v>27</v>
      </c>
      <c r="K9950" t="s">
        <v>21</v>
      </c>
      <c r="L9950" t="s">
        <v>18</v>
      </c>
      <c r="M9950">
        <v>6.2</v>
      </c>
      <c r="N9950">
        <v>14161.31</v>
      </c>
      <c r="O9950" t="s">
        <v>19</v>
      </c>
      <c r="P9950" t="str">
        <f t="shared" ref="P9950" si="5350">IF(A9950&lt;30,"18-29",IF(A9950&lt;45,"30-44",IF(A9950&lt;60,"45-59",IF(A9950&lt;75,"60-74","75+"))))</f>
        <v>45-59</v>
      </c>
      <c r="Q9950" t="str">
        <f>IF(PatientData[[#This Row],[bmi]]&lt;18.5,"Underweight",
IF(PatientData[[#This Row],[bmi]]&lt;25,"Normal",
IF(PatientData[[#This Row],[bmi]]&lt;30,"Overweight","Obese")))</f>
        <v>Obese</v>
      </c>
      <c r="R9950" t="str">
        <f t="shared" si="5341"/>
        <v>High BP</v>
      </c>
      <c r="S9950" t="str">
        <f t="shared" si="5342"/>
        <v>Normal Cost</v>
      </c>
    </row>
    <row r="9951" spans="1:19" x14ac:dyDescent="0.3">
      <c r="A9951">
        <v>85</v>
      </c>
      <c r="B9951" t="s">
        <v>15</v>
      </c>
      <c r="C9951">
        <v>32.9</v>
      </c>
      <c r="D9951">
        <v>141</v>
      </c>
      <c r="E9951">
        <v>86</v>
      </c>
      <c r="F9951">
        <v>251.4</v>
      </c>
      <c r="G9951">
        <v>123.7</v>
      </c>
      <c r="H9951">
        <v>59</v>
      </c>
      <c r="I9951">
        <v>2</v>
      </c>
      <c r="J9951" t="s">
        <v>24</v>
      </c>
      <c r="K9951" t="s">
        <v>26</v>
      </c>
      <c r="L9951" t="s">
        <v>18</v>
      </c>
      <c r="M9951">
        <v>5.4</v>
      </c>
      <c r="N9951">
        <v>8200.2000000000007</v>
      </c>
      <c r="O9951" t="s">
        <v>19</v>
      </c>
      <c r="P9951" t="str">
        <f t="shared" ref="P9951" si="5351">IF(A9948&lt;30,"18-29",IF(A9948&lt;45,"30-44",IF(A9948&lt;60,"45-59",IF(A9948&lt;75,"60-74","75+"))))</f>
        <v>45-59</v>
      </c>
      <c r="Q9951" t="str">
        <f>IF(PatientData[[#This Row],[bmi]]&lt;18.5,"Underweight",
IF(PatientData[[#This Row],[bmi]]&lt;25,"Normal",
IF(PatientData[[#This Row],[bmi]]&lt;30,"Overweight","Obese")))</f>
        <v>Obese</v>
      </c>
      <c r="R9951" t="str">
        <f t="shared" si="5341"/>
        <v>High BP</v>
      </c>
      <c r="S9951" t="str">
        <f t="shared" si="5342"/>
        <v>Normal Cost</v>
      </c>
    </row>
    <row r="9952" spans="1:19" x14ac:dyDescent="0.3">
      <c r="A9952">
        <v>47</v>
      </c>
      <c r="B9952" t="s">
        <v>20</v>
      </c>
      <c r="C9952">
        <v>45</v>
      </c>
      <c r="D9952">
        <v>132</v>
      </c>
      <c r="E9952">
        <v>75</v>
      </c>
      <c r="F9952">
        <v>264.3</v>
      </c>
      <c r="G9952">
        <v>123.2</v>
      </c>
      <c r="H9952">
        <v>84</v>
      </c>
      <c r="I9952">
        <v>4</v>
      </c>
      <c r="J9952" t="s">
        <v>16</v>
      </c>
      <c r="K9952" t="s">
        <v>26</v>
      </c>
      <c r="L9952" t="s">
        <v>18</v>
      </c>
      <c r="M9952">
        <v>7.4</v>
      </c>
      <c r="N9952">
        <v>13272.39</v>
      </c>
      <c r="O9952" t="s">
        <v>19</v>
      </c>
      <c r="P9952" t="str">
        <f t="shared" ref="P9952:P9953" si="5352">IF(A9952&lt;30,"18-29",IF(A9952&lt;45,"30-44",IF(A9952&lt;60,"45-59",IF(A9952&lt;75,"60-74","75+"))))</f>
        <v>45-59</v>
      </c>
      <c r="Q9952" t="str">
        <f>IF(PatientData[[#This Row],[bmi]]&lt;18.5,"Underweight",
IF(PatientData[[#This Row],[bmi]]&lt;25,"Normal",
IF(PatientData[[#This Row],[bmi]]&lt;30,"Overweight","Obese")))</f>
        <v>Obese</v>
      </c>
      <c r="R9952" t="str">
        <f t="shared" si="5341"/>
        <v>High BP</v>
      </c>
      <c r="S9952" t="str">
        <f t="shared" si="5342"/>
        <v>Normal Cost</v>
      </c>
    </row>
    <row r="9953" spans="1:19" x14ac:dyDescent="0.3">
      <c r="A9953">
        <v>58</v>
      </c>
      <c r="B9953" t="s">
        <v>20</v>
      </c>
      <c r="C9953">
        <v>45</v>
      </c>
      <c r="D9953">
        <v>142</v>
      </c>
      <c r="E9953">
        <v>85</v>
      </c>
      <c r="F9953">
        <v>254.4</v>
      </c>
      <c r="G9953">
        <v>146.30000000000001</v>
      </c>
      <c r="H9953">
        <v>89</v>
      </c>
      <c r="I9953">
        <v>1</v>
      </c>
      <c r="J9953" t="s">
        <v>16</v>
      </c>
      <c r="K9953" t="s">
        <v>21</v>
      </c>
      <c r="L9953" t="s">
        <v>22</v>
      </c>
      <c r="M9953">
        <v>10.9</v>
      </c>
      <c r="N9953">
        <v>17898.79</v>
      </c>
      <c r="O9953" t="s">
        <v>19</v>
      </c>
      <c r="P9953" t="str">
        <f t="shared" si="5352"/>
        <v>45-59</v>
      </c>
      <c r="Q9953" t="str">
        <f>IF(PatientData[[#This Row],[bmi]]&lt;18.5,"Underweight",
IF(PatientData[[#This Row],[bmi]]&lt;25,"Normal",
IF(PatientData[[#This Row],[bmi]]&lt;30,"Overweight","Obese")))</f>
        <v>Obese</v>
      </c>
      <c r="R9953" t="str">
        <f t="shared" si="5341"/>
        <v>High BP</v>
      </c>
      <c r="S9953" t="str">
        <f t="shared" si="5342"/>
        <v>High Cost</v>
      </c>
    </row>
    <row r="9954" spans="1:19" x14ac:dyDescent="0.3">
      <c r="A9954">
        <v>54</v>
      </c>
      <c r="B9954" t="s">
        <v>15</v>
      </c>
      <c r="C9954">
        <v>23.7</v>
      </c>
      <c r="D9954">
        <v>118</v>
      </c>
      <c r="E9954">
        <v>76</v>
      </c>
      <c r="F9954">
        <v>173.2</v>
      </c>
      <c r="G9954">
        <v>88.7</v>
      </c>
      <c r="H9954">
        <v>65</v>
      </c>
      <c r="I9954">
        <v>3</v>
      </c>
      <c r="J9954" t="s">
        <v>24</v>
      </c>
      <c r="K9954" t="s">
        <v>26</v>
      </c>
      <c r="L9954" t="s">
        <v>25</v>
      </c>
      <c r="M9954">
        <v>4.0999999999999996</v>
      </c>
      <c r="N9954">
        <v>7569.84</v>
      </c>
      <c r="O9954" t="s">
        <v>19</v>
      </c>
      <c r="P9954" t="str">
        <f t="shared" ref="P9954:P9957" si="5353">IF(A9951&lt;30,"18-29",IF(A9951&lt;45,"30-44",IF(A9951&lt;60,"45-59",IF(A9951&lt;75,"60-74","75+"))))</f>
        <v>75+</v>
      </c>
      <c r="Q9954" t="str">
        <f>IF(PatientData[[#This Row],[bmi]]&lt;18.5,"Underweight",
IF(PatientData[[#This Row],[bmi]]&lt;25,"Normal",
IF(PatientData[[#This Row],[bmi]]&lt;30,"Overweight","Obese")))</f>
        <v>Normal</v>
      </c>
      <c r="R9954" t="str">
        <f t="shared" si="5341"/>
        <v>Normal BP</v>
      </c>
      <c r="S9954" t="str">
        <f t="shared" si="5342"/>
        <v>Normal Cost</v>
      </c>
    </row>
    <row r="9955" spans="1:19" x14ac:dyDescent="0.3">
      <c r="A9955">
        <v>54</v>
      </c>
      <c r="B9955" t="s">
        <v>15</v>
      </c>
      <c r="C9955">
        <v>30.1</v>
      </c>
      <c r="D9955">
        <v>130</v>
      </c>
      <c r="E9955">
        <v>80</v>
      </c>
      <c r="F9955">
        <v>255.6</v>
      </c>
      <c r="G9955">
        <v>133.5</v>
      </c>
      <c r="H9955">
        <v>74</v>
      </c>
      <c r="I9955">
        <v>2</v>
      </c>
      <c r="J9955" t="s">
        <v>24</v>
      </c>
      <c r="K9955" t="s">
        <v>17</v>
      </c>
      <c r="L9955" t="s">
        <v>25</v>
      </c>
      <c r="M9955">
        <v>8.3000000000000007</v>
      </c>
      <c r="N9955">
        <v>12410.23</v>
      </c>
      <c r="O9955" t="s">
        <v>19</v>
      </c>
      <c r="P9955" t="str">
        <f t="shared" si="5353"/>
        <v>45-59</v>
      </c>
      <c r="Q9955" t="str">
        <f>IF(PatientData[[#This Row],[bmi]]&lt;18.5,"Underweight",
IF(PatientData[[#This Row],[bmi]]&lt;25,"Normal",
IF(PatientData[[#This Row],[bmi]]&lt;30,"Overweight","Obese")))</f>
        <v>Obese</v>
      </c>
      <c r="R9955" t="str">
        <f t="shared" si="5341"/>
        <v>High BP</v>
      </c>
      <c r="S9955" t="str">
        <f t="shared" si="5342"/>
        <v>Normal Cost</v>
      </c>
    </row>
    <row r="9956" spans="1:19" x14ac:dyDescent="0.3">
      <c r="A9956">
        <v>63</v>
      </c>
      <c r="B9956" t="s">
        <v>15</v>
      </c>
      <c r="C9956">
        <v>26.5</v>
      </c>
      <c r="D9956">
        <v>123</v>
      </c>
      <c r="E9956">
        <v>74</v>
      </c>
      <c r="F9956">
        <v>211.9</v>
      </c>
      <c r="G9956">
        <v>120.6</v>
      </c>
      <c r="H9956">
        <v>89</v>
      </c>
      <c r="I9956">
        <v>0</v>
      </c>
      <c r="J9956" t="s">
        <v>16</v>
      </c>
      <c r="K9956" t="s">
        <v>17</v>
      </c>
      <c r="L9956" t="s">
        <v>18</v>
      </c>
      <c r="M9956">
        <v>5.8</v>
      </c>
      <c r="N9956">
        <v>12031.55</v>
      </c>
      <c r="O9956" t="s">
        <v>19</v>
      </c>
      <c r="P9956" t="str">
        <f t="shared" si="5353"/>
        <v>45-59</v>
      </c>
      <c r="Q9956" t="str">
        <f>IF(PatientData[[#This Row],[bmi]]&lt;18.5,"Underweight",
IF(PatientData[[#This Row],[bmi]]&lt;25,"Normal",
IF(PatientData[[#This Row],[bmi]]&lt;30,"Overweight","Obese")))</f>
        <v>Overweight</v>
      </c>
      <c r="R9956" t="str">
        <f t="shared" si="5341"/>
        <v>High BP</v>
      </c>
      <c r="S9956" t="str">
        <f t="shared" si="5342"/>
        <v>Normal Cost</v>
      </c>
    </row>
    <row r="9957" spans="1:19" x14ac:dyDescent="0.3">
      <c r="A9957">
        <v>56</v>
      </c>
      <c r="B9957" t="s">
        <v>15</v>
      </c>
      <c r="C9957">
        <v>26.4</v>
      </c>
      <c r="D9957">
        <v>102</v>
      </c>
      <c r="E9957">
        <v>64</v>
      </c>
      <c r="F9957">
        <v>208.3</v>
      </c>
      <c r="G9957">
        <v>126.8</v>
      </c>
      <c r="H9957">
        <v>67</v>
      </c>
      <c r="I9957">
        <v>0</v>
      </c>
      <c r="J9957" t="s">
        <v>27</v>
      </c>
      <c r="K9957" t="s">
        <v>17</v>
      </c>
      <c r="L9957" t="s">
        <v>18</v>
      </c>
      <c r="M9957">
        <v>3.4</v>
      </c>
      <c r="N9957">
        <v>6915.24</v>
      </c>
      <c r="O9957" t="s">
        <v>19</v>
      </c>
      <c r="P9957" t="str">
        <f t="shared" si="5353"/>
        <v>45-59</v>
      </c>
      <c r="Q9957" t="str">
        <f>IF(PatientData[[#This Row],[bmi]]&lt;18.5,"Underweight",
IF(PatientData[[#This Row],[bmi]]&lt;25,"Normal",
IF(PatientData[[#This Row],[bmi]]&lt;30,"Overweight","Obese")))</f>
        <v>Overweight</v>
      </c>
      <c r="R9957" t="str">
        <f t="shared" si="5341"/>
        <v>Normal BP</v>
      </c>
      <c r="S9957" t="str">
        <f t="shared" si="5342"/>
        <v>Normal Cost</v>
      </c>
    </row>
    <row r="9958" spans="1:19" x14ac:dyDescent="0.3">
      <c r="A9958">
        <v>66</v>
      </c>
      <c r="B9958" t="s">
        <v>20</v>
      </c>
      <c r="C9958">
        <v>45</v>
      </c>
      <c r="D9958">
        <v>122</v>
      </c>
      <c r="E9958">
        <v>78</v>
      </c>
      <c r="F9958">
        <v>297.3</v>
      </c>
      <c r="G9958">
        <v>153.30000000000001</v>
      </c>
      <c r="H9958">
        <v>88</v>
      </c>
      <c r="I9958">
        <v>1</v>
      </c>
      <c r="J9958" t="s">
        <v>16</v>
      </c>
      <c r="K9958" t="s">
        <v>26</v>
      </c>
      <c r="L9958" t="s">
        <v>25</v>
      </c>
      <c r="M9958">
        <v>8.6999999999999993</v>
      </c>
      <c r="N9958">
        <v>16698.150000000001</v>
      </c>
      <c r="O9958" t="s">
        <v>19</v>
      </c>
      <c r="P9958" t="str">
        <f t="shared" ref="P9958:P9960" si="5354">IF(A9958&lt;30,"18-29",IF(A9958&lt;45,"30-44",IF(A9958&lt;60,"45-59",IF(A9958&lt;75,"60-74","75+"))))</f>
        <v>60-74</v>
      </c>
      <c r="Q9958" t="str">
        <f>IF(PatientData[[#This Row],[bmi]]&lt;18.5,"Underweight",
IF(PatientData[[#This Row],[bmi]]&lt;25,"Normal",
IF(PatientData[[#This Row],[bmi]]&lt;30,"Overweight","Obese")))</f>
        <v>Obese</v>
      </c>
      <c r="R9958" t="str">
        <f t="shared" si="5341"/>
        <v>High BP</v>
      </c>
      <c r="S9958" t="str">
        <f t="shared" si="5342"/>
        <v>High Cost</v>
      </c>
    </row>
    <row r="9959" spans="1:19" x14ac:dyDescent="0.3">
      <c r="A9959">
        <v>91</v>
      </c>
      <c r="B9959" t="s">
        <v>20</v>
      </c>
      <c r="C9959">
        <v>45</v>
      </c>
      <c r="D9959">
        <v>149</v>
      </c>
      <c r="E9959">
        <v>93</v>
      </c>
      <c r="F9959">
        <v>269.8</v>
      </c>
      <c r="G9959">
        <v>128.19999999999999</v>
      </c>
      <c r="H9959">
        <v>83</v>
      </c>
      <c r="I9959">
        <v>1</v>
      </c>
      <c r="J9959" t="s">
        <v>16</v>
      </c>
      <c r="K9959" t="s">
        <v>26</v>
      </c>
      <c r="L9959" t="s">
        <v>22</v>
      </c>
      <c r="M9959">
        <v>10</v>
      </c>
      <c r="N9959">
        <v>17545.13</v>
      </c>
      <c r="O9959" t="s">
        <v>23</v>
      </c>
      <c r="P9959" t="str">
        <f t="shared" si="5354"/>
        <v>75+</v>
      </c>
      <c r="Q9959" t="str">
        <f>IF(PatientData[[#This Row],[bmi]]&lt;18.5,"Underweight",
IF(PatientData[[#This Row],[bmi]]&lt;25,"Normal",
IF(PatientData[[#This Row],[bmi]]&lt;30,"Overweight","Obese")))</f>
        <v>Obese</v>
      </c>
      <c r="R9959" t="str">
        <f t="shared" si="5341"/>
        <v>High BP</v>
      </c>
      <c r="S9959" t="str">
        <f t="shared" si="5342"/>
        <v>High Cost</v>
      </c>
    </row>
    <row r="9960" spans="1:19" x14ac:dyDescent="0.3">
      <c r="A9960">
        <v>57</v>
      </c>
      <c r="B9960" t="s">
        <v>20</v>
      </c>
      <c r="C9960">
        <v>45</v>
      </c>
      <c r="D9960">
        <v>143</v>
      </c>
      <c r="E9960">
        <v>93</v>
      </c>
      <c r="F9960">
        <v>291.8</v>
      </c>
      <c r="G9960">
        <v>117.4</v>
      </c>
      <c r="H9960">
        <v>79</v>
      </c>
      <c r="I9960">
        <v>1</v>
      </c>
      <c r="J9960" t="s">
        <v>16</v>
      </c>
      <c r="K9960" t="s">
        <v>26</v>
      </c>
      <c r="L9960" t="s">
        <v>25</v>
      </c>
      <c r="M9960">
        <v>7.5</v>
      </c>
      <c r="N9960">
        <v>16247.79</v>
      </c>
      <c r="O9960" t="s">
        <v>19</v>
      </c>
      <c r="P9960" t="str">
        <f t="shared" si="5354"/>
        <v>45-59</v>
      </c>
      <c r="Q9960" t="str">
        <f>IF(PatientData[[#This Row],[bmi]]&lt;18.5,"Underweight",
IF(PatientData[[#This Row],[bmi]]&lt;25,"Normal",
IF(PatientData[[#This Row],[bmi]]&lt;30,"Overweight","Obese")))</f>
        <v>Obese</v>
      </c>
      <c r="R9960" t="str">
        <f t="shared" si="5341"/>
        <v>High BP</v>
      </c>
      <c r="S9960" t="str">
        <f t="shared" si="5342"/>
        <v>High Cost</v>
      </c>
    </row>
    <row r="9961" spans="1:19" x14ac:dyDescent="0.3">
      <c r="A9961">
        <v>51</v>
      </c>
      <c r="B9961" t="s">
        <v>15</v>
      </c>
      <c r="C9961">
        <v>25.7</v>
      </c>
      <c r="D9961">
        <v>131</v>
      </c>
      <c r="E9961">
        <v>76</v>
      </c>
      <c r="F9961">
        <v>259.2</v>
      </c>
      <c r="G9961">
        <v>119.3</v>
      </c>
      <c r="H9961">
        <v>77</v>
      </c>
      <c r="I9961">
        <v>0</v>
      </c>
      <c r="J9961" t="s">
        <v>24</v>
      </c>
      <c r="K9961" t="s">
        <v>17</v>
      </c>
      <c r="L9961" t="s">
        <v>18</v>
      </c>
      <c r="M9961">
        <v>2</v>
      </c>
      <c r="N9961">
        <v>5183.5</v>
      </c>
      <c r="O9961" t="s">
        <v>19</v>
      </c>
      <c r="P9961" t="str">
        <f t="shared" ref="P9961" si="5355">IF(A9958&lt;30,"18-29",IF(A9958&lt;45,"30-44",IF(A9958&lt;60,"45-59",IF(A9958&lt;75,"60-74","75+"))))</f>
        <v>60-74</v>
      </c>
      <c r="Q9961" t="str">
        <f>IF(PatientData[[#This Row],[bmi]]&lt;18.5,"Underweight",
IF(PatientData[[#This Row],[bmi]]&lt;25,"Normal",
IF(PatientData[[#This Row],[bmi]]&lt;30,"Overweight","Obese")))</f>
        <v>Overweight</v>
      </c>
      <c r="R9961" t="str">
        <f t="shared" si="5341"/>
        <v>High BP</v>
      </c>
      <c r="S9961" t="str">
        <f t="shared" si="5342"/>
        <v>Normal Cost</v>
      </c>
    </row>
    <row r="9962" spans="1:19" x14ac:dyDescent="0.3">
      <c r="A9962">
        <v>63</v>
      </c>
      <c r="B9962" t="s">
        <v>20</v>
      </c>
      <c r="C9962">
        <v>45</v>
      </c>
      <c r="D9962">
        <v>120</v>
      </c>
      <c r="E9962">
        <v>76</v>
      </c>
      <c r="F9962">
        <v>280.60000000000002</v>
      </c>
      <c r="G9962">
        <v>125.4</v>
      </c>
      <c r="H9962">
        <v>87</v>
      </c>
      <c r="I9962">
        <v>0</v>
      </c>
      <c r="J9962" t="s">
        <v>16</v>
      </c>
      <c r="K9962" t="s">
        <v>26</v>
      </c>
      <c r="L9962" t="s">
        <v>22</v>
      </c>
      <c r="M9962">
        <v>9.6999999999999993</v>
      </c>
      <c r="N9962">
        <v>17937.07</v>
      </c>
      <c r="O9962" t="s">
        <v>19</v>
      </c>
      <c r="P9962" t="str">
        <f t="shared" ref="P9962:P9963" si="5356">IF(A9962&lt;30,"18-29",IF(A9962&lt;45,"30-44",IF(A9962&lt;60,"45-59",IF(A9962&lt;75,"60-74","75+"))))</f>
        <v>60-74</v>
      </c>
      <c r="Q9962" t="str">
        <f>IF(PatientData[[#This Row],[bmi]]&lt;18.5,"Underweight",
IF(PatientData[[#This Row],[bmi]]&lt;25,"Normal",
IF(PatientData[[#This Row],[bmi]]&lt;30,"Overweight","Obese")))</f>
        <v>Obese</v>
      </c>
      <c r="R9962" t="str">
        <f t="shared" si="5341"/>
        <v>High BP</v>
      </c>
      <c r="S9962" t="str">
        <f t="shared" si="5342"/>
        <v>High Cost</v>
      </c>
    </row>
    <row r="9963" spans="1:19" x14ac:dyDescent="0.3">
      <c r="A9963">
        <v>72</v>
      </c>
      <c r="B9963" t="s">
        <v>20</v>
      </c>
      <c r="C9963">
        <v>45</v>
      </c>
      <c r="D9963">
        <v>134</v>
      </c>
      <c r="E9963">
        <v>80</v>
      </c>
      <c r="F9963">
        <v>248.4</v>
      </c>
      <c r="G9963">
        <v>170.2</v>
      </c>
      <c r="H9963">
        <v>68</v>
      </c>
      <c r="I9963">
        <v>2</v>
      </c>
      <c r="J9963" t="s">
        <v>27</v>
      </c>
      <c r="K9963" t="s">
        <v>28</v>
      </c>
      <c r="L9963" t="s">
        <v>25</v>
      </c>
      <c r="M9963">
        <v>9.3000000000000007</v>
      </c>
      <c r="N9963">
        <v>19740.21</v>
      </c>
      <c r="O9963" t="s">
        <v>19</v>
      </c>
      <c r="P9963" t="str">
        <f t="shared" si="5356"/>
        <v>60-74</v>
      </c>
      <c r="Q9963" t="str">
        <f>IF(PatientData[[#This Row],[bmi]]&lt;18.5,"Underweight",
IF(PatientData[[#This Row],[bmi]]&lt;25,"Normal",
IF(PatientData[[#This Row],[bmi]]&lt;30,"Overweight","Obese")))</f>
        <v>Obese</v>
      </c>
      <c r="R9963" t="str">
        <f t="shared" si="5341"/>
        <v>High BP</v>
      </c>
      <c r="S9963" t="str">
        <f t="shared" si="5342"/>
        <v>High Cost</v>
      </c>
    </row>
    <row r="9964" spans="1:19" x14ac:dyDescent="0.3">
      <c r="A9964">
        <v>76</v>
      </c>
      <c r="B9964" t="s">
        <v>15</v>
      </c>
      <c r="C9964">
        <v>40</v>
      </c>
      <c r="D9964">
        <v>133</v>
      </c>
      <c r="E9964">
        <v>79</v>
      </c>
      <c r="F9964">
        <v>275.3</v>
      </c>
      <c r="G9964">
        <v>129.1</v>
      </c>
      <c r="H9964">
        <v>87</v>
      </c>
      <c r="I9964">
        <v>1</v>
      </c>
      <c r="J9964" t="s">
        <v>24</v>
      </c>
      <c r="K9964" t="s">
        <v>21</v>
      </c>
      <c r="L9964" t="s">
        <v>25</v>
      </c>
      <c r="M9964">
        <v>4.5999999999999996</v>
      </c>
      <c r="N9964">
        <v>9753.99</v>
      </c>
      <c r="O9964" t="s">
        <v>19</v>
      </c>
      <c r="P9964" t="str">
        <f t="shared" ref="P9964" si="5357">IF(A9961&lt;30,"18-29",IF(A9961&lt;45,"30-44",IF(A9961&lt;60,"45-59",IF(A9961&lt;75,"60-74","75+"))))</f>
        <v>45-59</v>
      </c>
      <c r="Q9964" t="str">
        <f>IF(PatientData[[#This Row],[bmi]]&lt;18.5,"Underweight",
IF(PatientData[[#This Row],[bmi]]&lt;25,"Normal",
IF(PatientData[[#This Row],[bmi]]&lt;30,"Overweight","Obese")))</f>
        <v>Obese</v>
      </c>
      <c r="R9964" t="str">
        <f t="shared" si="5341"/>
        <v>High BP</v>
      </c>
      <c r="S9964" t="str">
        <f t="shared" si="5342"/>
        <v>Normal Cost</v>
      </c>
    </row>
    <row r="9965" spans="1:19" x14ac:dyDescent="0.3">
      <c r="A9965">
        <v>60</v>
      </c>
      <c r="B9965" t="s">
        <v>20</v>
      </c>
      <c r="C9965">
        <v>45</v>
      </c>
      <c r="D9965">
        <v>129</v>
      </c>
      <c r="E9965">
        <v>82</v>
      </c>
      <c r="F9965">
        <v>292.89999999999998</v>
      </c>
      <c r="G9965">
        <v>124.4</v>
      </c>
      <c r="H9965">
        <v>79</v>
      </c>
      <c r="I9965">
        <v>1</v>
      </c>
      <c r="J9965" t="s">
        <v>16</v>
      </c>
      <c r="K9965" t="s">
        <v>28</v>
      </c>
      <c r="L9965" t="s">
        <v>18</v>
      </c>
      <c r="M9965">
        <v>9.8000000000000007</v>
      </c>
      <c r="N9965">
        <v>24207.03</v>
      </c>
      <c r="O9965" t="s">
        <v>19</v>
      </c>
      <c r="P9965" t="str">
        <f t="shared" ref="P9965:P9968" si="5358">IF(A9965&lt;30,"18-29",IF(A9965&lt;45,"30-44",IF(A9965&lt;60,"45-59",IF(A9965&lt;75,"60-74","75+"))))</f>
        <v>60-74</v>
      </c>
      <c r="Q9965" t="str">
        <f>IF(PatientData[[#This Row],[bmi]]&lt;18.5,"Underweight",
IF(PatientData[[#This Row],[bmi]]&lt;25,"Normal",
IF(PatientData[[#This Row],[bmi]]&lt;30,"Overweight","Obese")))</f>
        <v>Obese</v>
      </c>
      <c r="R9965" t="str">
        <f t="shared" si="5341"/>
        <v>High BP</v>
      </c>
      <c r="S9965" t="str">
        <f t="shared" si="5342"/>
        <v>High Cost</v>
      </c>
    </row>
    <row r="9966" spans="1:19" x14ac:dyDescent="0.3">
      <c r="A9966">
        <v>75</v>
      </c>
      <c r="B9966" t="s">
        <v>20</v>
      </c>
      <c r="C9966">
        <v>45</v>
      </c>
      <c r="D9966">
        <v>119</v>
      </c>
      <c r="E9966">
        <v>70</v>
      </c>
      <c r="F9966">
        <v>290.10000000000002</v>
      </c>
      <c r="G9966">
        <v>205.9</v>
      </c>
      <c r="H9966">
        <v>66</v>
      </c>
      <c r="I9966">
        <v>0</v>
      </c>
      <c r="J9966" t="s">
        <v>24</v>
      </c>
      <c r="K9966" t="s">
        <v>26</v>
      </c>
      <c r="L9966" t="s">
        <v>18</v>
      </c>
      <c r="M9966">
        <v>3.2</v>
      </c>
      <c r="N9966">
        <v>7284.46</v>
      </c>
      <c r="O9966" t="s">
        <v>19</v>
      </c>
      <c r="P9966" t="str">
        <f t="shared" si="5358"/>
        <v>75+</v>
      </c>
      <c r="Q9966" t="str">
        <f>IF(PatientData[[#This Row],[bmi]]&lt;18.5,"Underweight",
IF(PatientData[[#This Row],[bmi]]&lt;25,"Normal",
IF(PatientData[[#This Row],[bmi]]&lt;30,"Overweight","Obese")))</f>
        <v>Obese</v>
      </c>
      <c r="R9966" t="str">
        <f t="shared" si="5341"/>
        <v>Normal BP</v>
      </c>
      <c r="S9966" t="str">
        <f t="shared" si="5342"/>
        <v>Normal Cost</v>
      </c>
    </row>
    <row r="9967" spans="1:19" x14ac:dyDescent="0.3">
      <c r="A9967">
        <v>84</v>
      </c>
      <c r="B9967" t="s">
        <v>20</v>
      </c>
      <c r="C9967">
        <v>45</v>
      </c>
      <c r="D9967">
        <v>146</v>
      </c>
      <c r="E9967">
        <v>90</v>
      </c>
      <c r="F9967">
        <v>247.7</v>
      </c>
      <c r="G9967">
        <v>119.4</v>
      </c>
      <c r="H9967">
        <v>92</v>
      </c>
      <c r="I9967">
        <v>1</v>
      </c>
      <c r="J9967" t="s">
        <v>16</v>
      </c>
      <c r="K9967" t="s">
        <v>21</v>
      </c>
      <c r="L9967" t="s">
        <v>18</v>
      </c>
      <c r="M9967">
        <v>9.1999999999999993</v>
      </c>
      <c r="N9967">
        <v>20892.97</v>
      </c>
      <c r="O9967" t="s">
        <v>23</v>
      </c>
      <c r="P9967" t="str">
        <f t="shared" si="5358"/>
        <v>75+</v>
      </c>
      <c r="Q9967" t="str">
        <f>IF(PatientData[[#This Row],[bmi]]&lt;18.5,"Underweight",
IF(PatientData[[#This Row],[bmi]]&lt;25,"Normal",
IF(PatientData[[#This Row],[bmi]]&lt;30,"Overweight","Obese")))</f>
        <v>Obese</v>
      </c>
      <c r="R9967" t="str">
        <f t="shared" si="5341"/>
        <v>High BP</v>
      </c>
      <c r="S9967" t="str">
        <f t="shared" si="5342"/>
        <v>High Cost</v>
      </c>
    </row>
    <row r="9968" spans="1:19" x14ac:dyDescent="0.3">
      <c r="A9968">
        <v>59</v>
      </c>
      <c r="B9968" t="s">
        <v>20</v>
      </c>
      <c r="C9968">
        <v>45</v>
      </c>
      <c r="D9968">
        <v>146</v>
      </c>
      <c r="E9968">
        <v>93</v>
      </c>
      <c r="F9968">
        <v>279.60000000000002</v>
      </c>
      <c r="G9968">
        <v>169.9</v>
      </c>
      <c r="H9968">
        <v>69</v>
      </c>
      <c r="I9968">
        <v>1</v>
      </c>
      <c r="J9968" t="s">
        <v>27</v>
      </c>
      <c r="K9968" t="s">
        <v>17</v>
      </c>
      <c r="L9968" t="s">
        <v>18</v>
      </c>
      <c r="M9968">
        <v>9.1</v>
      </c>
      <c r="N9968">
        <v>16734.87</v>
      </c>
      <c r="O9968" t="s">
        <v>19</v>
      </c>
      <c r="P9968" t="str">
        <f t="shared" si="5358"/>
        <v>45-59</v>
      </c>
      <c r="Q9968" t="str">
        <f>IF(PatientData[[#This Row],[bmi]]&lt;18.5,"Underweight",
IF(PatientData[[#This Row],[bmi]]&lt;25,"Normal",
IF(PatientData[[#This Row],[bmi]]&lt;30,"Overweight","Obese")))</f>
        <v>Obese</v>
      </c>
      <c r="R9968" t="str">
        <f t="shared" si="5341"/>
        <v>High BP</v>
      </c>
      <c r="S9968" t="str">
        <f t="shared" si="5342"/>
        <v>High Cost</v>
      </c>
    </row>
    <row r="9969" spans="1:19" x14ac:dyDescent="0.3">
      <c r="A9969">
        <v>76</v>
      </c>
      <c r="B9969" t="s">
        <v>15</v>
      </c>
      <c r="C9969">
        <v>31</v>
      </c>
      <c r="D9969">
        <v>128</v>
      </c>
      <c r="E9969">
        <v>84</v>
      </c>
      <c r="F9969">
        <v>300</v>
      </c>
      <c r="G9969">
        <v>117.9</v>
      </c>
      <c r="H9969">
        <v>79</v>
      </c>
      <c r="I9969">
        <v>1</v>
      </c>
      <c r="J9969" t="s">
        <v>16</v>
      </c>
      <c r="K9969" t="s">
        <v>28</v>
      </c>
      <c r="L9969" t="s">
        <v>25</v>
      </c>
      <c r="M9969">
        <v>6.7</v>
      </c>
      <c r="N9969">
        <v>17190.990000000002</v>
      </c>
      <c r="O9969" t="s">
        <v>19</v>
      </c>
      <c r="P9969" t="str">
        <f t="shared" ref="P9969" si="5359">IF(A9966&lt;30,"18-29",IF(A9966&lt;45,"30-44",IF(A9966&lt;60,"45-59",IF(A9966&lt;75,"60-74","75+"))))</f>
        <v>75+</v>
      </c>
      <c r="Q9969" t="str">
        <f>IF(PatientData[[#This Row],[bmi]]&lt;18.5,"Underweight",
IF(PatientData[[#This Row],[bmi]]&lt;25,"Normal",
IF(PatientData[[#This Row],[bmi]]&lt;30,"Overweight","Obese")))</f>
        <v>Obese</v>
      </c>
      <c r="R9969" t="str">
        <f t="shared" si="5341"/>
        <v>High BP</v>
      </c>
      <c r="S9969" t="str">
        <f t="shared" si="5342"/>
        <v>High Cost</v>
      </c>
    </row>
    <row r="9970" spans="1:19" x14ac:dyDescent="0.3">
      <c r="A9970">
        <v>55</v>
      </c>
      <c r="B9970" t="s">
        <v>20</v>
      </c>
      <c r="C9970">
        <v>45</v>
      </c>
      <c r="D9970">
        <v>130</v>
      </c>
      <c r="E9970">
        <v>70</v>
      </c>
      <c r="F9970">
        <v>269.7</v>
      </c>
      <c r="G9970">
        <v>108.4</v>
      </c>
      <c r="H9970">
        <v>83</v>
      </c>
      <c r="I9970">
        <v>1</v>
      </c>
      <c r="J9970" t="s">
        <v>16</v>
      </c>
      <c r="K9970" t="s">
        <v>26</v>
      </c>
      <c r="L9970" t="s">
        <v>25</v>
      </c>
      <c r="M9970">
        <v>11.9</v>
      </c>
      <c r="N9970">
        <v>20936.099999999999</v>
      </c>
      <c r="O9970" t="s">
        <v>19</v>
      </c>
      <c r="P9970" t="str">
        <f t="shared" ref="P9970" si="5360">IF(A9970&lt;30,"18-29",IF(A9970&lt;45,"30-44",IF(A9970&lt;60,"45-59",IF(A9970&lt;75,"60-74","75+"))))</f>
        <v>45-59</v>
      </c>
      <c r="Q9970" t="str">
        <f>IF(PatientData[[#This Row],[bmi]]&lt;18.5,"Underweight",
IF(PatientData[[#This Row],[bmi]]&lt;25,"Normal",
IF(PatientData[[#This Row],[bmi]]&lt;30,"Overweight","Obese")))</f>
        <v>Obese</v>
      </c>
      <c r="R9970" t="str">
        <f t="shared" si="5341"/>
        <v>High BP</v>
      </c>
      <c r="S9970" t="str">
        <f t="shared" si="5342"/>
        <v>High Cost</v>
      </c>
    </row>
    <row r="9971" spans="1:19" x14ac:dyDescent="0.3">
      <c r="A9971">
        <v>66</v>
      </c>
      <c r="B9971" t="s">
        <v>15</v>
      </c>
      <c r="C9971">
        <v>41.8</v>
      </c>
      <c r="D9971">
        <v>206</v>
      </c>
      <c r="E9971">
        <v>135</v>
      </c>
      <c r="F9971">
        <v>290.89999999999998</v>
      </c>
      <c r="G9971">
        <v>110.6</v>
      </c>
      <c r="H9971">
        <v>72</v>
      </c>
      <c r="I9971">
        <v>2</v>
      </c>
      <c r="J9971" t="s">
        <v>24</v>
      </c>
      <c r="K9971" t="s">
        <v>21</v>
      </c>
      <c r="L9971" t="s">
        <v>18</v>
      </c>
      <c r="M9971">
        <v>4.0999999999999996</v>
      </c>
      <c r="N9971">
        <v>11444.49</v>
      </c>
      <c r="O9971" t="s">
        <v>19</v>
      </c>
      <c r="P9971" t="str">
        <f t="shared" ref="P9971:P9972" si="5361">IF(A9968&lt;30,"18-29",IF(A9968&lt;45,"30-44",IF(A9968&lt;60,"45-59",IF(A9968&lt;75,"60-74","75+"))))</f>
        <v>45-59</v>
      </c>
      <c r="Q9971" t="str">
        <f>IF(PatientData[[#This Row],[bmi]]&lt;18.5,"Underweight",
IF(PatientData[[#This Row],[bmi]]&lt;25,"Normal",
IF(PatientData[[#This Row],[bmi]]&lt;30,"Overweight","Obese")))</f>
        <v>Obese</v>
      </c>
      <c r="R9971" t="str">
        <f t="shared" si="5341"/>
        <v>High BP</v>
      </c>
      <c r="S9971" t="str">
        <f t="shared" si="5342"/>
        <v>Normal Cost</v>
      </c>
    </row>
    <row r="9972" spans="1:19" x14ac:dyDescent="0.3">
      <c r="A9972">
        <v>86</v>
      </c>
      <c r="B9972" t="s">
        <v>15</v>
      </c>
      <c r="C9972">
        <v>24.2</v>
      </c>
      <c r="D9972">
        <v>117</v>
      </c>
      <c r="E9972">
        <v>62</v>
      </c>
      <c r="F9972">
        <v>261.7</v>
      </c>
      <c r="G9972">
        <v>104.2</v>
      </c>
      <c r="H9972">
        <v>84</v>
      </c>
      <c r="I9972">
        <v>1</v>
      </c>
      <c r="J9972" t="s">
        <v>16</v>
      </c>
      <c r="K9972" t="s">
        <v>26</v>
      </c>
      <c r="L9972" t="s">
        <v>22</v>
      </c>
      <c r="M9972">
        <v>9.9</v>
      </c>
      <c r="N9972">
        <v>19939.580000000002</v>
      </c>
      <c r="O9972" t="s">
        <v>19</v>
      </c>
      <c r="P9972" t="str">
        <f t="shared" si="5361"/>
        <v>75+</v>
      </c>
      <c r="Q9972" t="str">
        <f>IF(PatientData[[#This Row],[bmi]]&lt;18.5,"Underweight",
IF(PatientData[[#This Row],[bmi]]&lt;25,"Normal",
IF(PatientData[[#This Row],[bmi]]&lt;30,"Overweight","Obese")))</f>
        <v>Normal</v>
      </c>
      <c r="R9972" t="str">
        <f t="shared" si="5341"/>
        <v>Normal BP</v>
      </c>
      <c r="S9972" t="str">
        <f t="shared" si="5342"/>
        <v>High Cost</v>
      </c>
    </row>
    <row r="9973" spans="1:19" x14ac:dyDescent="0.3">
      <c r="A9973">
        <v>60</v>
      </c>
      <c r="B9973" t="s">
        <v>20</v>
      </c>
      <c r="C9973">
        <v>45</v>
      </c>
      <c r="D9973">
        <v>124</v>
      </c>
      <c r="E9973">
        <v>69</v>
      </c>
      <c r="F9973">
        <v>277.3</v>
      </c>
      <c r="G9973">
        <v>187</v>
      </c>
      <c r="H9973">
        <v>65</v>
      </c>
      <c r="I9973">
        <v>2</v>
      </c>
      <c r="J9973" t="s">
        <v>24</v>
      </c>
      <c r="K9973" t="s">
        <v>26</v>
      </c>
      <c r="L9973" t="s">
        <v>25</v>
      </c>
      <c r="M9973">
        <v>4.5999999999999996</v>
      </c>
      <c r="N9973">
        <v>10023.450000000001</v>
      </c>
      <c r="O9973" t="s">
        <v>19</v>
      </c>
      <c r="P9973" t="str">
        <f t="shared" ref="P9973:P9974" si="5362">IF(A9973&lt;30,"18-29",IF(A9973&lt;45,"30-44",IF(A9973&lt;60,"45-59",IF(A9973&lt;75,"60-74","75+"))))</f>
        <v>60-74</v>
      </c>
      <c r="Q9973" t="str">
        <f>IF(PatientData[[#This Row],[bmi]]&lt;18.5,"Underweight",
IF(PatientData[[#This Row],[bmi]]&lt;25,"Normal",
IF(PatientData[[#This Row],[bmi]]&lt;30,"Overweight","Obese")))</f>
        <v>Obese</v>
      </c>
      <c r="R9973" t="str">
        <f t="shared" si="5341"/>
        <v>High BP</v>
      </c>
      <c r="S9973" t="str">
        <f t="shared" si="5342"/>
        <v>Normal Cost</v>
      </c>
    </row>
    <row r="9974" spans="1:19" x14ac:dyDescent="0.3">
      <c r="A9974">
        <v>70</v>
      </c>
      <c r="B9974" t="s">
        <v>20</v>
      </c>
      <c r="C9974">
        <v>45</v>
      </c>
      <c r="D9974">
        <v>158</v>
      </c>
      <c r="E9974">
        <v>90</v>
      </c>
      <c r="F9974">
        <v>292.3</v>
      </c>
      <c r="G9974">
        <v>181.2</v>
      </c>
      <c r="H9974">
        <v>94</v>
      </c>
      <c r="I9974">
        <v>0</v>
      </c>
      <c r="J9974" t="s">
        <v>16</v>
      </c>
      <c r="K9974" t="s">
        <v>17</v>
      </c>
      <c r="L9974" t="s">
        <v>25</v>
      </c>
      <c r="M9974">
        <v>11.3</v>
      </c>
      <c r="N9974">
        <v>15757.95</v>
      </c>
      <c r="O9974" t="s">
        <v>19</v>
      </c>
      <c r="P9974" t="str">
        <f t="shared" si="5362"/>
        <v>60-74</v>
      </c>
      <c r="Q9974" t="str">
        <f>IF(PatientData[[#This Row],[bmi]]&lt;18.5,"Underweight",
IF(PatientData[[#This Row],[bmi]]&lt;25,"Normal",
IF(PatientData[[#This Row],[bmi]]&lt;30,"Overweight","Obese")))</f>
        <v>Obese</v>
      </c>
      <c r="R9974" t="str">
        <f t="shared" si="5341"/>
        <v>High BP</v>
      </c>
      <c r="S9974" t="str">
        <f t="shared" si="5342"/>
        <v>High Cost</v>
      </c>
    </row>
    <row r="9975" spans="1:19" x14ac:dyDescent="0.3">
      <c r="A9975">
        <v>55</v>
      </c>
      <c r="B9975" t="s">
        <v>15</v>
      </c>
      <c r="C9975">
        <v>45</v>
      </c>
      <c r="D9975">
        <v>123</v>
      </c>
      <c r="E9975">
        <v>70</v>
      </c>
      <c r="F9975">
        <v>275.3</v>
      </c>
      <c r="G9975">
        <v>125.7</v>
      </c>
      <c r="H9975">
        <v>77</v>
      </c>
      <c r="I9975">
        <v>2</v>
      </c>
      <c r="J9975" t="s">
        <v>27</v>
      </c>
      <c r="K9975" t="s">
        <v>28</v>
      </c>
      <c r="L9975" t="s">
        <v>18</v>
      </c>
      <c r="M9975">
        <v>2.1</v>
      </c>
      <c r="N9975">
        <v>8122.89</v>
      </c>
      <c r="O9975" t="s">
        <v>19</v>
      </c>
      <c r="P9975" t="str">
        <f t="shared" ref="P9975:P9978" si="5363">IF(A9972&lt;30,"18-29",IF(A9972&lt;45,"30-44",IF(A9972&lt;60,"45-59",IF(A9972&lt;75,"60-74","75+"))))</f>
        <v>75+</v>
      </c>
      <c r="Q9975" t="str">
        <f>IF(PatientData[[#This Row],[bmi]]&lt;18.5,"Underweight",
IF(PatientData[[#This Row],[bmi]]&lt;25,"Normal",
IF(PatientData[[#This Row],[bmi]]&lt;30,"Overweight","Obese")))</f>
        <v>Obese</v>
      </c>
      <c r="R9975" t="str">
        <f t="shared" si="5341"/>
        <v>High BP</v>
      </c>
      <c r="S9975" t="str">
        <f t="shared" si="5342"/>
        <v>Normal Cost</v>
      </c>
    </row>
    <row r="9976" spans="1:19" x14ac:dyDescent="0.3">
      <c r="A9976">
        <v>57</v>
      </c>
      <c r="B9976" t="s">
        <v>15</v>
      </c>
      <c r="C9976">
        <v>28.6</v>
      </c>
      <c r="D9976">
        <v>123</v>
      </c>
      <c r="E9976">
        <v>74</v>
      </c>
      <c r="F9976">
        <v>200.8</v>
      </c>
      <c r="G9976">
        <v>89.2</v>
      </c>
      <c r="H9976">
        <v>85</v>
      </c>
      <c r="I9976">
        <v>0</v>
      </c>
      <c r="J9976" t="s">
        <v>27</v>
      </c>
      <c r="K9976" t="s">
        <v>26</v>
      </c>
      <c r="L9976" t="s">
        <v>25</v>
      </c>
      <c r="M9976">
        <v>1.5</v>
      </c>
      <c r="N9976">
        <v>4402.5200000000004</v>
      </c>
      <c r="O9976" t="s">
        <v>19</v>
      </c>
      <c r="P9976" t="str">
        <f t="shared" si="5363"/>
        <v>60-74</v>
      </c>
      <c r="Q9976" t="str">
        <f>IF(PatientData[[#This Row],[bmi]]&lt;18.5,"Underweight",
IF(PatientData[[#This Row],[bmi]]&lt;25,"Normal",
IF(PatientData[[#This Row],[bmi]]&lt;30,"Overweight","Obese")))</f>
        <v>Overweight</v>
      </c>
      <c r="R9976" t="str">
        <f t="shared" si="5341"/>
        <v>High BP</v>
      </c>
      <c r="S9976" t="str">
        <f t="shared" si="5342"/>
        <v>Normal Cost</v>
      </c>
    </row>
    <row r="9977" spans="1:19" x14ac:dyDescent="0.3">
      <c r="A9977">
        <v>71</v>
      </c>
      <c r="B9977" t="s">
        <v>15</v>
      </c>
      <c r="C9977">
        <v>22.1</v>
      </c>
      <c r="D9977">
        <v>125</v>
      </c>
      <c r="E9977">
        <v>69</v>
      </c>
      <c r="F9977">
        <v>205.6</v>
      </c>
      <c r="G9977">
        <v>98.2</v>
      </c>
      <c r="H9977">
        <v>65</v>
      </c>
      <c r="I9977">
        <v>1</v>
      </c>
      <c r="J9977" t="s">
        <v>27</v>
      </c>
      <c r="K9977" t="s">
        <v>26</v>
      </c>
      <c r="L9977" t="s">
        <v>25</v>
      </c>
      <c r="M9977">
        <v>14.3</v>
      </c>
      <c r="N9977">
        <v>21998.45</v>
      </c>
      <c r="O9977" t="s">
        <v>19</v>
      </c>
      <c r="P9977" t="str">
        <f t="shared" si="5363"/>
        <v>60-74</v>
      </c>
      <c r="Q9977" t="str">
        <f>IF(PatientData[[#This Row],[bmi]]&lt;18.5,"Underweight",
IF(PatientData[[#This Row],[bmi]]&lt;25,"Normal",
IF(PatientData[[#This Row],[bmi]]&lt;30,"Overweight","Obese")))</f>
        <v>Normal</v>
      </c>
      <c r="R9977" t="str">
        <f t="shared" si="5341"/>
        <v>High BP</v>
      </c>
      <c r="S9977" t="str">
        <f t="shared" si="5342"/>
        <v>High Cost</v>
      </c>
    </row>
    <row r="9978" spans="1:19" x14ac:dyDescent="0.3">
      <c r="A9978">
        <v>48</v>
      </c>
      <c r="B9978" t="s">
        <v>15</v>
      </c>
      <c r="C9978">
        <v>23.2</v>
      </c>
      <c r="D9978">
        <v>126</v>
      </c>
      <c r="E9978">
        <v>74</v>
      </c>
      <c r="F9978">
        <v>211.3</v>
      </c>
      <c r="G9978">
        <v>152.69999999999999</v>
      </c>
      <c r="H9978">
        <v>80</v>
      </c>
      <c r="I9978">
        <v>1</v>
      </c>
      <c r="J9978" t="s">
        <v>16</v>
      </c>
      <c r="K9978" t="s">
        <v>21</v>
      </c>
      <c r="L9978" t="s">
        <v>25</v>
      </c>
      <c r="M9978">
        <v>11.1</v>
      </c>
      <c r="N9978">
        <v>20869.490000000002</v>
      </c>
      <c r="O9978" t="s">
        <v>19</v>
      </c>
      <c r="P9978" t="str">
        <f t="shared" si="5363"/>
        <v>45-59</v>
      </c>
      <c r="Q9978" t="str">
        <f>IF(PatientData[[#This Row],[bmi]]&lt;18.5,"Underweight",
IF(PatientData[[#This Row],[bmi]]&lt;25,"Normal",
IF(PatientData[[#This Row],[bmi]]&lt;30,"Overweight","Obese")))</f>
        <v>Normal</v>
      </c>
      <c r="R9978" t="str">
        <f t="shared" si="5341"/>
        <v>High BP</v>
      </c>
      <c r="S9978" t="str">
        <f t="shared" si="5342"/>
        <v>High Cost</v>
      </c>
    </row>
    <row r="9979" spans="1:19" x14ac:dyDescent="0.3">
      <c r="A9979">
        <v>73</v>
      </c>
      <c r="B9979" t="s">
        <v>20</v>
      </c>
      <c r="C9979">
        <v>45</v>
      </c>
      <c r="D9979">
        <v>119</v>
      </c>
      <c r="E9979">
        <v>71</v>
      </c>
      <c r="F9979">
        <v>296.7</v>
      </c>
      <c r="G9979">
        <v>129.5</v>
      </c>
      <c r="H9979">
        <v>93</v>
      </c>
      <c r="I9979">
        <v>1</v>
      </c>
      <c r="J9979" t="s">
        <v>16</v>
      </c>
      <c r="K9979" t="s">
        <v>21</v>
      </c>
      <c r="L9979" t="s">
        <v>18</v>
      </c>
      <c r="M9979">
        <v>9.3000000000000007</v>
      </c>
      <c r="N9979">
        <v>19076.400000000001</v>
      </c>
      <c r="O9979" t="s">
        <v>19</v>
      </c>
      <c r="P9979" t="str">
        <f t="shared" ref="P9979:P9981" si="5364">IF(A9979&lt;30,"18-29",IF(A9979&lt;45,"30-44",IF(A9979&lt;60,"45-59",IF(A9979&lt;75,"60-74","75+"))))</f>
        <v>60-74</v>
      </c>
      <c r="Q9979" t="str">
        <f>IF(PatientData[[#This Row],[bmi]]&lt;18.5,"Underweight",
IF(PatientData[[#This Row],[bmi]]&lt;25,"Normal",
IF(PatientData[[#This Row],[bmi]]&lt;30,"Overweight","Obese")))</f>
        <v>Obese</v>
      </c>
      <c r="R9979" t="str">
        <f t="shared" si="5341"/>
        <v>Normal BP</v>
      </c>
      <c r="S9979" t="str">
        <f t="shared" si="5342"/>
        <v>High Cost</v>
      </c>
    </row>
    <row r="9980" spans="1:19" x14ac:dyDescent="0.3">
      <c r="A9980">
        <v>64</v>
      </c>
      <c r="B9980" t="s">
        <v>20</v>
      </c>
      <c r="C9980">
        <v>45</v>
      </c>
      <c r="D9980">
        <v>131</v>
      </c>
      <c r="E9980">
        <v>77</v>
      </c>
      <c r="F9980">
        <v>293.39999999999998</v>
      </c>
      <c r="G9980">
        <v>136.19999999999999</v>
      </c>
      <c r="H9980">
        <v>84</v>
      </c>
      <c r="I9980">
        <v>1</v>
      </c>
      <c r="J9980" t="s">
        <v>27</v>
      </c>
      <c r="K9980" t="s">
        <v>28</v>
      </c>
      <c r="L9980" t="s">
        <v>22</v>
      </c>
      <c r="M9980">
        <v>5.5</v>
      </c>
      <c r="N9980">
        <v>10830.68</v>
      </c>
      <c r="O9980" t="s">
        <v>23</v>
      </c>
      <c r="P9980" t="str">
        <f t="shared" si="5364"/>
        <v>60-74</v>
      </c>
      <c r="Q9980" t="str">
        <f>IF(PatientData[[#This Row],[bmi]]&lt;18.5,"Underweight",
IF(PatientData[[#This Row],[bmi]]&lt;25,"Normal",
IF(PatientData[[#This Row],[bmi]]&lt;30,"Overweight","Obese")))</f>
        <v>Obese</v>
      </c>
      <c r="R9980" t="str">
        <f t="shared" si="5341"/>
        <v>High BP</v>
      </c>
      <c r="S9980" t="str">
        <f t="shared" si="5342"/>
        <v>Normal Cost</v>
      </c>
    </row>
    <row r="9981" spans="1:19" x14ac:dyDescent="0.3">
      <c r="A9981">
        <v>54</v>
      </c>
      <c r="B9981" t="s">
        <v>20</v>
      </c>
      <c r="C9981">
        <v>45</v>
      </c>
      <c r="D9981">
        <v>125</v>
      </c>
      <c r="E9981">
        <v>84</v>
      </c>
      <c r="F9981">
        <v>276.10000000000002</v>
      </c>
      <c r="G9981">
        <v>116.2</v>
      </c>
      <c r="H9981">
        <v>65</v>
      </c>
      <c r="I9981">
        <v>0</v>
      </c>
      <c r="J9981" t="s">
        <v>24</v>
      </c>
      <c r="K9981" t="s">
        <v>21</v>
      </c>
      <c r="L9981" t="s">
        <v>22</v>
      </c>
      <c r="M9981">
        <v>4.2</v>
      </c>
      <c r="N9981">
        <v>10838.93</v>
      </c>
      <c r="O9981" t="s">
        <v>23</v>
      </c>
      <c r="P9981" t="str">
        <f t="shared" si="5364"/>
        <v>45-59</v>
      </c>
      <c r="Q9981" t="str">
        <f>IF(PatientData[[#This Row],[bmi]]&lt;18.5,"Underweight",
IF(PatientData[[#This Row],[bmi]]&lt;25,"Normal",
IF(PatientData[[#This Row],[bmi]]&lt;30,"Overweight","Obese")))</f>
        <v>Obese</v>
      </c>
      <c r="R9981" t="str">
        <f t="shared" si="5341"/>
        <v>High BP</v>
      </c>
      <c r="S9981" t="str">
        <f t="shared" si="5342"/>
        <v>Normal Cost</v>
      </c>
    </row>
    <row r="9982" spans="1:19" x14ac:dyDescent="0.3">
      <c r="A9982">
        <v>30</v>
      </c>
      <c r="B9982" t="s">
        <v>15</v>
      </c>
      <c r="C9982">
        <v>33.799999999999997</v>
      </c>
      <c r="D9982">
        <v>126</v>
      </c>
      <c r="E9982">
        <v>82</v>
      </c>
      <c r="F9982">
        <v>203.5</v>
      </c>
      <c r="G9982">
        <v>109.3</v>
      </c>
      <c r="H9982">
        <v>76</v>
      </c>
      <c r="I9982">
        <v>1</v>
      </c>
      <c r="J9982" t="s">
        <v>27</v>
      </c>
      <c r="K9982" t="s">
        <v>21</v>
      </c>
      <c r="L9982" t="s">
        <v>18</v>
      </c>
      <c r="M9982">
        <v>7.7</v>
      </c>
      <c r="N9982">
        <v>12806.12</v>
      </c>
      <c r="O9982" t="s">
        <v>19</v>
      </c>
      <c r="P9982" t="str">
        <f t="shared" ref="P9982" si="5365">IF(A9979&lt;30,"18-29",IF(A9979&lt;45,"30-44",IF(A9979&lt;60,"45-59",IF(A9979&lt;75,"60-74","75+"))))</f>
        <v>60-74</v>
      </c>
      <c r="Q9982" t="str">
        <f>IF(PatientData[[#This Row],[bmi]]&lt;18.5,"Underweight",
IF(PatientData[[#This Row],[bmi]]&lt;25,"Normal",
IF(PatientData[[#This Row],[bmi]]&lt;30,"Overweight","Obese")))</f>
        <v>Obese</v>
      </c>
      <c r="R9982" t="str">
        <f t="shared" si="5341"/>
        <v>High BP</v>
      </c>
      <c r="S9982" t="str">
        <f t="shared" si="5342"/>
        <v>Normal Cost</v>
      </c>
    </row>
    <row r="9983" spans="1:19" x14ac:dyDescent="0.3">
      <c r="A9983">
        <v>61</v>
      </c>
      <c r="B9983" t="s">
        <v>20</v>
      </c>
      <c r="C9983">
        <v>45</v>
      </c>
      <c r="D9983">
        <v>143</v>
      </c>
      <c r="E9983">
        <v>89</v>
      </c>
      <c r="F9983">
        <v>299.7</v>
      </c>
      <c r="G9983">
        <v>116.1</v>
      </c>
      <c r="H9983">
        <v>71</v>
      </c>
      <c r="I9983">
        <v>0</v>
      </c>
      <c r="J9983" t="s">
        <v>24</v>
      </c>
      <c r="K9983" t="s">
        <v>21</v>
      </c>
      <c r="L9983" t="s">
        <v>18</v>
      </c>
      <c r="M9983">
        <v>7.7</v>
      </c>
      <c r="N9983">
        <v>14383.83</v>
      </c>
      <c r="O9983" t="s">
        <v>19</v>
      </c>
      <c r="P9983" t="str">
        <f t="shared" ref="P9983" si="5366">IF(A9983&lt;30,"18-29",IF(A9983&lt;45,"30-44",IF(A9983&lt;60,"45-59",IF(A9983&lt;75,"60-74","75+"))))</f>
        <v>60-74</v>
      </c>
      <c r="Q9983" t="str">
        <f>IF(PatientData[[#This Row],[bmi]]&lt;18.5,"Underweight",
IF(PatientData[[#This Row],[bmi]]&lt;25,"Normal",
IF(PatientData[[#This Row],[bmi]]&lt;30,"Overweight","Obese")))</f>
        <v>Obese</v>
      </c>
      <c r="R9983" t="str">
        <f t="shared" si="5341"/>
        <v>High BP</v>
      </c>
      <c r="S9983" t="str">
        <f t="shared" si="5342"/>
        <v>Normal Cost</v>
      </c>
    </row>
    <row r="9984" spans="1:19" x14ac:dyDescent="0.3">
      <c r="A9984">
        <v>95</v>
      </c>
      <c r="B9984" t="s">
        <v>15</v>
      </c>
      <c r="C9984">
        <v>26.6</v>
      </c>
      <c r="D9984">
        <v>134</v>
      </c>
      <c r="E9984">
        <v>78</v>
      </c>
      <c r="F9984">
        <v>241.4</v>
      </c>
      <c r="G9984">
        <v>149.30000000000001</v>
      </c>
      <c r="H9984">
        <v>76</v>
      </c>
      <c r="I9984">
        <v>0</v>
      </c>
      <c r="J9984" t="s">
        <v>27</v>
      </c>
      <c r="K9984" t="s">
        <v>28</v>
      </c>
      <c r="L9984" t="s">
        <v>18</v>
      </c>
      <c r="M9984">
        <v>6.4</v>
      </c>
      <c r="N9984">
        <v>15699.28</v>
      </c>
      <c r="O9984" t="s">
        <v>19</v>
      </c>
      <c r="P9984" t="str">
        <f t="shared" ref="P9984" si="5367">IF(A9981&lt;30,"18-29",IF(A9981&lt;45,"30-44",IF(A9981&lt;60,"45-59",IF(A9981&lt;75,"60-74","75+"))))</f>
        <v>45-59</v>
      </c>
      <c r="Q9984" t="str">
        <f>IF(PatientData[[#This Row],[bmi]]&lt;18.5,"Underweight",
IF(PatientData[[#This Row],[bmi]]&lt;25,"Normal",
IF(PatientData[[#This Row],[bmi]]&lt;30,"Overweight","Obese")))</f>
        <v>Overweight</v>
      </c>
      <c r="R9984" t="str">
        <f t="shared" si="5341"/>
        <v>High BP</v>
      </c>
      <c r="S9984" t="str">
        <f t="shared" si="5342"/>
        <v>High Cost</v>
      </c>
    </row>
    <row r="9985" spans="1:19" x14ac:dyDescent="0.3">
      <c r="A9985">
        <v>54</v>
      </c>
      <c r="B9985" t="s">
        <v>20</v>
      </c>
      <c r="C9985">
        <v>45</v>
      </c>
      <c r="D9985">
        <v>140</v>
      </c>
      <c r="E9985">
        <v>76</v>
      </c>
      <c r="F9985">
        <v>269.8</v>
      </c>
      <c r="G9985">
        <v>114.3</v>
      </c>
      <c r="H9985">
        <v>92</v>
      </c>
      <c r="I9985">
        <v>1</v>
      </c>
      <c r="J9985" t="s">
        <v>27</v>
      </c>
      <c r="K9985" t="s">
        <v>21</v>
      </c>
      <c r="L9985" t="s">
        <v>18</v>
      </c>
      <c r="M9985">
        <v>5.9</v>
      </c>
      <c r="N9985">
        <v>13416.42</v>
      </c>
      <c r="O9985" t="s">
        <v>19</v>
      </c>
      <c r="P9985" t="str">
        <f t="shared" ref="P9985:P9987" si="5368">IF(A9985&lt;30,"18-29",IF(A9985&lt;45,"30-44",IF(A9985&lt;60,"45-59",IF(A9985&lt;75,"60-74","75+"))))</f>
        <v>45-59</v>
      </c>
      <c r="Q9985" t="str">
        <f>IF(PatientData[[#This Row],[bmi]]&lt;18.5,"Underweight",
IF(PatientData[[#This Row],[bmi]]&lt;25,"Normal",
IF(PatientData[[#This Row],[bmi]]&lt;30,"Overweight","Obese")))</f>
        <v>Obese</v>
      </c>
      <c r="R9985" t="str">
        <f t="shared" si="5341"/>
        <v>High BP</v>
      </c>
      <c r="S9985" t="str">
        <f t="shared" si="5342"/>
        <v>Normal Cost</v>
      </c>
    </row>
    <row r="9986" spans="1:19" x14ac:dyDescent="0.3">
      <c r="A9986">
        <v>74</v>
      </c>
      <c r="B9986" t="s">
        <v>20</v>
      </c>
      <c r="C9986">
        <v>45</v>
      </c>
      <c r="D9986">
        <v>147</v>
      </c>
      <c r="E9986">
        <v>80</v>
      </c>
      <c r="F9986">
        <v>234.9</v>
      </c>
      <c r="G9986">
        <v>125.3</v>
      </c>
      <c r="H9986">
        <v>77</v>
      </c>
      <c r="I9986">
        <v>0</v>
      </c>
      <c r="J9986" t="s">
        <v>24</v>
      </c>
      <c r="K9986" t="s">
        <v>26</v>
      </c>
      <c r="L9986" t="s">
        <v>25</v>
      </c>
      <c r="M9986">
        <v>3.3</v>
      </c>
      <c r="N9986">
        <v>7229.8</v>
      </c>
      <c r="O9986" t="s">
        <v>19</v>
      </c>
      <c r="P9986" t="str">
        <f t="shared" si="5368"/>
        <v>60-74</v>
      </c>
      <c r="Q9986" t="str">
        <f>IF(PatientData[[#This Row],[bmi]]&lt;18.5,"Underweight",
IF(PatientData[[#This Row],[bmi]]&lt;25,"Normal",
IF(PatientData[[#This Row],[bmi]]&lt;30,"Overweight","Obese")))</f>
        <v>Obese</v>
      </c>
      <c r="R9986" t="str">
        <f t="shared" si="5341"/>
        <v>High BP</v>
      </c>
      <c r="S9986" t="str">
        <f t="shared" si="5342"/>
        <v>Normal Cost</v>
      </c>
    </row>
    <row r="9987" spans="1:19" x14ac:dyDescent="0.3">
      <c r="A9987">
        <v>73</v>
      </c>
      <c r="B9987" t="s">
        <v>20</v>
      </c>
      <c r="C9987">
        <v>45</v>
      </c>
      <c r="D9987">
        <v>127</v>
      </c>
      <c r="E9987">
        <v>77</v>
      </c>
      <c r="F9987">
        <v>262.10000000000002</v>
      </c>
      <c r="G9987">
        <v>171.6</v>
      </c>
      <c r="H9987">
        <v>76</v>
      </c>
      <c r="I9987">
        <v>1</v>
      </c>
      <c r="J9987" t="s">
        <v>24</v>
      </c>
      <c r="K9987" t="s">
        <v>28</v>
      </c>
      <c r="L9987" t="s">
        <v>18</v>
      </c>
      <c r="M9987">
        <v>7.8</v>
      </c>
      <c r="N9987">
        <v>14647.06</v>
      </c>
      <c r="O9987" t="s">
        <v>19</v>
      </c>
      <c r="P9987" t="str">
        <f t="shared" si="5368"/>
        <v>60-74</v>
      </c>
      <c r="Q9987" t="str">
        <f>IF(PatientData[[#This Row],[bmi]]&lt;18.5,"Underweight",
IF(PatientData[[#This Row],[bmi]]&lt;25,"Normal",
IF(PatientData[[#This Row],[bmi]]&lt;30,"Overweight","Obese")))</f>
        <v>Obese</v>
      </c>
      <c r="R9987" t="str">
        <f t="shared" ref="R9987:R10001" si="5369">IF(AND(D9987&lt;120,E9987&lt;80),"Normal BP","High BP")</f>
        <v>High BP</v>
      </c>
      <c r="S9987" t="str">
        <f t="shared" ref="S9987:S10001" si="5370">IF(N9987&gt;15000,"High Cost","Normal Cost")</f>
        <v>Normal Cost</v>
      </c>
    </row>
    <row r="9988" spans="1:19" x14ac:dyDescent="0.3">
      <c r="A9988">
        <v>46</v>
      </c>
      <c r="B9988" t="s">
        <v>15</v>
      </c>
      <c r="C9988">
        <v>23.3</v>
      </c>
      <c r="D9988">
        <v>141</v>
      </c>
      <c r="E9988">
        <v>88</v>
      </c>
      <c r="F9988">
        <v>199.2</v>
      </c>
      <c r="G9988">
        <v>112.3</v>
      </c>
      <c r="H9988">
        <v>57</v>
      </c>
      <c r="I9988">
        <v>1</v>
      </c>
      <c r="J9988" t="s">
        <v>24</v>
      </c>
      <c r="K9988" t="s">
        <v>17</v>
      </c>
      <c r="L9988" t="s">
        <v>25</v>
      </c>
      <c r="M9988">
        <v>5</v>
      </c>
      <c r="N9988">
        <v>10394.26</v>
      </c>
      <c r="O9988" t="s">
        <v>19</v>
      </c>
      <c r="P9988" t="str">
        <f t="shared" ref="P9988:P9990" si="5371">IF(A9985&lt;30,"18-29",IF(A9985&lt;45,"30-44",IF(A9985&lt;60,"45-59",IF(A9985&lt;75,"60-74","75+"))))</f>
        <v>45-59</v>
      </c>
      <c r="Q9988" t="str">
        <f>IF(PatientData[[#This Row],[bmi]]&lt;18.5,"Underweight",
IF(PatientData[[#This Row],[bmi]]&lt;25,"Normal",
IF(PatientData[[#This Row],[bmi]]&lt;30,"Overweight","Obese")))</f>
        <v>Normal</v>
      </c>
      <c r="R9988" t="str">
        <f t="shared" si="5369"/>
        <v>High BP</v>
      </c>
      <c r="S9988" t="str">
        <f t="shared" si="5370"/>
        <v>Normal Cost</v>
      </c>
    </row>
    <row r="9989" spans="1:19" x14ac:dyDescent="0.3">
      <c r="A9989">
        <v>73</v>
      </c>
      <c r="B9989" t="s">
        <v>15</v>
      </c>
      <c r="C9989">
        <v>29.5</v>
      </c>
      <c r="D9989">
        <v>137</v>
      </c>
      <c r="E9989">
        <v>82</v>
      </c>
      <c r="F9989">
        <v>219.6</v>
      </c>
      <c r="G9989">
        <v>100.2</v>
      </c>
      <c r="H9989">
        <v>82</v>
      </c>
      <c r="I9989">
        <v>1</v>
      </c>
      <c r="J9989" t="s">
        <v>27</v>
      </c>
      <c r="K9989" t="s">
        <v>21</v>
      </c>
      <c r="L9989" t="s">
        <v>25</v>
      </c>
      <c r="M9989">
        <v>4.5999999999999996</v>
      </c>
      <c r="N9989">
        <v>11037.76</v>
      </c>
      <c r="O9989" t="s">
        <v>19</v>
      </c>
      <c r="P9989" t="str">
        <f t="shared" si="5371"/>
        <v>60-74</v>
      </c>
      <c r="Q9989" t="str">
        <f>IF(PatientData[[#This Row],[bmi]]&lt;18.5,"Underweight",
IF(PatientData[[#This Row],[bmi]]&lt;25,"Normal",
IF(PatientData[[#This Row],[bmi]]&lt;30,"Overweight","Obese")))</f>
        <v>Overweight</v>
      </c>
      <c r="R9989" t="str">
        <f t="shared" si="5369"/>
        <v>High BP</v>
      </c>
      <c r="S9989" t="str">
        <f t="shared" si="5370"/>
        <v>Normal Cost</v>
      </c>
    </row>
    <row r="9990" spans="1:19" x14ac:dyDescent="0.3">
      <c r="A9990">
        <v>95</v>
      </c>
      <c r="B9990" t="s">
        <v>15</v>
      </c>
      <c r="C9990">
        <v>29.4</v>
      </c>
      <c r="D9990">
        <v>145</v>
      </c>
      <c r="E9990">
        <v>86</v>
      </c>
      <c r="F9990">
        <v>259.3</v>
      </c>
      <c r="G9990">
        <v>89.2</v>
      </c>
      <c r="H9990">
        <v>76</v>
      </c>
      <c r="I9990">
        <v>2</v>
      </c>
      <c r="J9990" t="s">
        <v>16</v>
      </c>
      <c r="K9990" t="s">
        <v>26</v>
      </c>
      <c r="L9990" t="s">
        <v>22</v>
      </c>
      <c r="M9990">
        <v>6.3</v>
      </c>
      <c r="N9990">
        <v>12867.1</v>
      </c>
      <c r="O9990" t="s">
        <v>19</v>
      </c>
      <c r="P9990" t="str">
        <f t="shared" si="5371"/>
        <v>60-74</v>
      </c>
      <c r="Q9990" t="str">
        <f>IF(PatientData[[#This Row],[bmi]]&lt;18.5,"Underweight",
IF(PatientData[[#This Row],[bmi]]&lt;25,"Normal",
IF(PatientData[[#This Row],[bmi]]&lt;30,"Overweight","Obese")))</f>
        <v>Overweight</v>
      </c>
      <c r="R9990" t="str">
        <f t="shared" si="5369"/>
        <v>High BP</v>
      </c>
      <c r="S9990" t="str">
        <f t="shared" si="5370"/>
        <v>Normal Cost</v>
      </c>
    </row>
    <row r="9991" spans="1:19" x14ac:dyDescent="0.3">
      <c r="A9991">
        <v>53</v>
      </c>
      <c r="B9991" t="s">
        <v>20</v>
      </c>
      <c r="C9991">
        <v>45</v>
      </c>
      <c r="D9991">
        <v>135</v>
      </c>
      <c r="E9991">
        <v>76</v>
      </c>
      <c r="F9991">
        <v>275.3</v>
      </c>
      <c r="G9991">
        <v>119.8</v>
      </c>
      <c r="H9991">
        <v>50</v>
      </c>
      <c r="I9991">
        <v>0</v>
      </c>
      <c r="J9991" t="s">
        <v>24</v>
      </c>
      <c r="K9991" t="s">
        <v>26</v>
      </c>
      <c r="L9991" t="s">
        <v>18</v>
      </c>
      <c r="M9991">
        <v>3.3</v>
      </c>
      <c r="N9991">
        <v>7298.06</v>
      </c>
      <c r="O9991" t="s">
        <v>19</v>
      </c>
      <c r="P9991" t="str">
        <f t="shared" ref="P9991" si="5372">IF(A9991&lt;30,"18-29",IF(A9991&lt;45,"30-44",IF(A9991&lt;60,"45-59",IF(A9991&lt;75,"60-74","75+"))))</f>
        <v>45-59</v>
      </c>
      <c r="Q9991" t="str">
        <f>IF(PatientData[[#This Row],[bmi]]&lt;18.5,"Underweight",
IF(PatientData[[#This Row],[bmi]]&lt;25,"Normal",
IF(PatientData[[#This Row],[bmi]]&lt;30,"Overweight","Obese")))</f>
        <v>Obese</v>
      </c>
      <c r="R9991" t="str">
        <f t="shared" si="5369"/>
        <v>High BP</v>
      </c>
      <c r="S9991" t="str">
        <f t="shared" si="5370"/>
        <v>Normal Cost</v>
      </c>
    </row>
    <row r="9992" spans="1:19" x14ac:dyDescent="0.3">
      <c r="A9992">
        <v>41</v>
      </c>
      <c r="B9992" t="s">
        <v>15</v>
      </c>
      <c r="C9992">
        <v>27.5</v>
      </c>
      <c r="D9992">
        <v>126</v>
      </c>
      <c r="E9992">
        <v>69</v>
      </c>
      <c r="F9992">
        <v>231.3</v>
      </c>
      <c r="G9992">
        <v>101.5</v>
      </c>
      <c r="H9992">
        <v>80</v>
      </c>
      <c r="I9992">
        <v>0</v>
      </c>
      <c r="J9992" t="s">
        <v>24</v>
      </c>
      <c r="K9992" t="s">
        <v>26</v>
      </c>
      <c r="L9992" t="s">
        <v>25</v>
      </c>
      <c r="M9992">
        <v>4.7</v>
      </c>
      <c r="N9992">
        <v>9069.14</v>
      </c>
      <c r="O9992" t="s">
        <v>19</v>
      </c>
      <c r="P9992" t="str">
        <f t="shared" ref="P9992:P9994" si="5373">IF(A9989&lt;30,"18-29",IF(A9989&lt;45,"30-44",IF(A9989&lt;60,"45-59",IF(A9989&lt;75,"60-74","75+"))))</f>
        <v>60-74</v>
      </c>
      <c r="Q9992" t="str">
        <f>IF(PatientData[[#This Row],[bmi]]&lt;18.5,"Underweight",
IF(PatientData[[#This Row],[bmi]]&lt;25,"Normal",
IF(PatientData[[#This Row],[bmi]]&lt;30,"Overweight","Obese")))</f>
        <v>Overweight</v>
      </c>
      <c r="R9992" t="str">
        <f t="shared" si="5369"/>
        <v>High BP</v>
      </c>
      <c r="S9992" t="str">
        <f t="shared" si="5370"/>
        <v>Normal Cost</v>
      </c>
    </row>
    <row r="9993" spans="1:19" x14ac:dyDescent="0.3">
      <c r="A9993">
        <v>61</v>
      </c>
      <c r="B9993" t="s">
        <v>15</v>
      </c>
      <c r="C9993">
        <v>28.9</v>
      </c>
      <c r="D9993">
        <v>130</v>
      </c>
      <c r="E9993">
        <v>78</v>
      </c>
      <c r="F9993">
        <v>198.6</v>
      </c>
      <c r="G9993">
        <v>116.3</v>
      </c>
      <c r="H9993">
        <v>102</v>
      </c>
      <c r="I9993">
        <v>3</v>
      </c>
      <c r="J9993" t="s">
        <v>27</v>
      </c>
      <c r="K9993" t="s">
        <v>17</v>
      </c>
      <c r="L9993" t="s">
        <v>18</v>
      </c>
      <c r="M9993">
        <v>5.2</v>
      </c>
      <c r="N9993">
        <v>9707.11</v>
      </c>
      <c r="O9993" t="s">
        <v>19</v>
      </c>
      <c r="P9993" t="str">
        <f t="shared" si="5373"/>
        <v>75+</v>
      </c>
      <c r="Q9993" t="str">
        <f>IF(PatientData[[#This Row],[bmi]]&lt;18.5,"Underweight",
IF(PatientData[[#This Row],[bmi]]&lt;25,"Normal",
IF(PatientData[[#This Row],[bmi]]&lt;30,"Overweight","Obese")))</f>
        <v>Overweight</v>
      </c>
      <c r="R9993" t="str">
        <f t="shared" si="5369"/>
        <v>High BP</v>
      </c>
      <c r="S9993" t="str">
        <f t="shared" si="5370"/>
        <v>Normal Cost</v>
      </c>
    </row>
    <row r="9994" spans="1:19" x14ac:dyDescent="0.3">
      <c r="A9994">
        <v>52</v>
      </c>
      <c r="B9994" t="s">
        <v>15</v>
      </c>
      <c r="C9994">
        <v>28.8</v>
      </c>
      <c r="D9994">
        <v>143</v>
      </c>
      <c r="E9994">
        <v>86</v>
      </c>
      <c r="F9994">
        <v>182.8</v>
      </c>
      <c r="G9994">
        <v>107.7</v>
      </c>
      <c r="H9994">
        <v>94</v>
      </c>
      <c r="I9994">
        <v>2</v>
      </c>
      <c r="J9994" t="s">
        <v>16</v>
      </c>
      <c r="K9994" t="s">
        <v>21</v>
      </c>
      <c r="L9994" t="s">
        <v>18</v>
      </c>
      <c r="M9994">
        <v>9.3000000000000007</v>
      </c>
      <c r="N9994">
        <v>20539</v>
      </c>
      <c r="O9994" t="s">
        <v>19</v>
      </c>
      <c r="P9994" t="str">
        <f t="shared" si="5373"/>
        <v>45-59</v>
      </c>
      <c r="Q9994" t="str">
        <f>IF(PatientData[[#This Row],[bmi]]&lt;18.5,"Underweight",
IF(PatientData[[#This Row],[bmi]]&lt;25,"Normal",
IF(PatientData[[#This Row],[bmi]]&lt;30,"Overweight","Obese")))</f>
        <v>Overweight</v>
      </c>
      <c r="R9994" t="str">
        <f t="shared" si="5369"/>
        <v>High BP</v>
      </c>
      <c r="S9994" t="str">
        <f t="shared" si="5370"/>
        <v>High Cost</v>
      </c>
    </row>
    <row r="9995" spans="1:19" x14ac:dyDescent="0.3">
      <c r="A9995">
        <v>41</v>
      </c>
      <c r="B9995" t="s">
        <v>20</v>
      </c>
      <c r="C9995">
        <v>45</v>
      </c>
      <c r="D9995">
        <v>124</v>
      </c>
      <c r="E9995">
        <v>81</v>
      </c>
      <c r="F9995">
        <v>257.5</v>
      </c>
      <c r="G9995">
        <v>176.1</v>
      </c>
      <c r="H9995">
        <v>69</v>
      </c>
      <c r="I9995">
        <v>1</v>
      </c>
      <c r="J9995" t="s">
        <v>27</v>
      </c>
      <c r="K9995" t="s">
        <v>17</v>
      </c>
      <c r="L9995" t="s">
        <v>25</v>
      </c>
      <c r="M9995">
        <v>1</v>
      </c>
      <c r="N9995">
        <v>3204.72</v>
      </c>
      <c r="O9995" t="s">
        <v>19</v>
      </c>
      <c r="P9995" t="str">
        <f t="shared" ref="P9995" si="5374">IF(A9995&lt;30,"18-29",IF(A9995&lt;45,"30-44",IF(A9995&lt;60,"45-59",IF(A9995&lt;75,"60-74","75+"))))</f>
        <v>30-44</v>
      </c>
      <c r="Q9995" t="str">
        <f>IF(PatientData[[#This Row],[bmi]]&lt;18.5,"Underweight",
IF(PatientData[[#This Row],[bmi]]&lt;25,"Normal",
IF(PatientData[[#This Row],[bmi]]&lt;30,"Overweight","Obese")))</f>
        <v>Obese</v>
      </c>
      <c r="R9995" t="str">
        <f t="shared" si="5369"/>
        <v>High BP</v>
      </c>
      <c r="S9995" t="str">
        <f t="shared" si="5370"/>
        <v>Normal Cost</v>
      </c>
    </row>
    <row r="9996" spans="1:19" x14ac:dyDescent="0.3">
      <c r="A9996">
        <v>45</v>
      </c>
      <c r="B9996" t="s">
        <v>15</v>
      </c>
      <c r="C9996">
        <v>21</v>
      </c>
      <c r="D9996">
        <v>126</v>
      </c>
      <c r="E9996">
        <v>78</v>
      </c>
      <c r="F9996">
        <v>168.8</v>
      </c>
      <c r="G9996">
        <v>135.69999999999999</v>
      </c>
      <c r="H9996">
        <v>78</v>
      </c>
      <c r="I9996">
        <v>1</v>
      </c>
      <c r="J9996" t="s">
        <v>27</v>
      </c>
      <c r="K9996" t="s">
        <v>21</v>
      </c>
      <c r="L9996" t="s">
        <v>22</v>
      </c>
      <c r="M9996">
        <v>4.5</v>
      </c>
      <c r="N9996">
        <v>11322.41</v>
      </c>
      <c r="O9996" t="s">
        <v>19</v>
      </c>
      <c r="P9996" t="str">
        <f t="shared" ref="P9996" si="5375">IF(A9993&lt;30,"18-29",IF(A9993&lt;45,"30-44",IF(A9993&lt;60,"45-59",IF(A9993&lt;75,"60-74","75+"))))</f>
        <v>60-74</v>
      </c>
      <c r="Q9996" t="str">
        <f>IF(PatientData[[#This Row],[bmi]]&lt;18.5,"Underweight",
IF(PatientData[[#This Row],[bmi]]&lt;25,"Normal",
IF(PatientData[[#This Row],[bmi]]&lt;30,"Overweight","Obese")))</f>
        <v>Normal</v>
      </c>
      <c r="R9996" t="str">
        <f t="shared" si="5369"/>
        <v>High BP</v>
      </c>
      <c r="S9996" t="str">
        <f t="shared" si="5370"/>
        <v>Normal Cost</v>
      </c>
    </row>
    <row r="9997" spans="1:19" x14ac:dyDescent="0.3">
      <c r="A9997">
        <v>57</v>
      </c>
      <c r="B9997" t="s">
        <v>20</v>
      </c>
      <c r="C9997">
        <v>45</v>
      </c>
      <c r="D9997">
        <v>138</v>
      </c>
      <c r="E9997">
        <v>83</v>
      </c>
      <c r="F9997">
        <v>204.3</v>
      </c>
      <c r="G9997">
        <v>106.8</v>
      </c>
      <c r="H9997">
        <v>70</v>
      </c>
      <c r="I9997">
        <v>0</v>
      </c>
      <c r="J9997" t="s">
        <v>27</v>
      </c>
      <c r="K9997" t="s">
        <v>21</v>
      </c>
      <c r="L9997" t="s">
        <v>18</v>
      </c>
      <c r="M9997">
        <v>3.1</v>
      </c>
      <c r="N9997">
        <v>8119.09</v>
      </c>
      <c r="O9997" t="s">
        <v>19</v>
      </c>
      <c r="P9997" t="str">
        <f t="shared" ref="P9997:P9999" si="5376">IF(A9997&lt;30,"18-29",IF(A9997&lt;45,"30-44",IF(A9997&lt;60,"45-59",IF(A9997&lt;75,"60-74","75+"))))</f>
        <v>45-59</v>
      </c>
      <c r="Q9997" t="str">
        <f>IF(PatientData[[#This Row],[bmi]]&lt;18.5,"Underweight",
IF(PatientData[[#This Row],[bmi]]&lt;25,"Normal",
IF(PatientData[[#This Row],[bmi]]&lt;30,"Overweight","Obese")))</f>
        <v>Obese</v>
      </c>
      <c r="R9997" t="str">
        <f t="shared" si="5369"/>
        <v>High BP</v>
      </c>
      <c r="S9997" t="str">
        <f t="shared" si="5370"/>
        <v>Normal Cost</v>
      </c>
    </row>
    <row r="9998" spans="1:19" x14ac:dyDescent="0.3">
      <c r="A9998">
        <v>51</v>
      </c>
      <c r="B9998" t="s">
        <v>20</v>
      </c>
      <c r="C9998">
        <v>45</v>
      </c>
      <c r="D9998">
        <v>137</v>
      </c>
      <c r="E9998">
        <v>88</v>
      </c>
      <c r="F9998">
        <v>252.7</v>
      </c>
      <c r="G9998">
        <v>173</v>
      </c>
      <c r="H9998">
        <v>74</v>
      </c>
      <c r="I9998">
        <v>0</v>
      </c>
      <c r="J9998" t="s">
        <v>16</v>
      </c>
      <c r="K9998" t="s">
        <v>21</v>
      </c>
      <c r="L9998" t="s">
        <v>18</v>
      </c>
      <c r="M9998">
        <v>9.5</v>
      </c>
      <c r="N9998">
        <v>17018.939999999999</v>
      </c>
      <c r="O9998" t="s">
        <v>19</v>
      </c>
      <c r="P9998" t="str">
        <f t="shared" si="5376"/>
        <v>45-59</v>
      </c>
      <c r="Q9998" t="str">
        <f>IF(PatientData[[#This Row],[bmi]]&lt;18.5,"Underweight",
IF(PatientData[[#This Row],[bmi]]&lt;25,"Normal",
IF(PatientData[[#This Row],[bmi]]&lt;30,"Overweight","Obese")))</f>
        <v>Obese</v>
      </c>
      <c r="R9998" t="str">
        <f t="shared" si="5369"/>
        <v>High BP</v>
      </c>
      <c r="S9998" t="str">
        <f t="shared" si="5370"/>
        <v>High Cost</v>
      </c>
    </row>
    <row r="9999" spans="1:19" x14ac:dyDescent="0.3">
      <c r="A9999">
        <v>54</v>
      </c>
      <c r="B9999" t="s">
        <v>20</v>
      </c>
      <c r="C9999">
        <v>45</v>
      </c>
      <c r="D9999">
        <v>155</v>
      </c>
      <c r="E9999">
        <v>97</v>
      </c>
      <c r="F9999">
        <v>254.5</v>
      </c>
      <c r="G9999">
        <v>123.4</v>
      </c>
      <c r="H9999">
        <v>72</v>
      </c>
      <c r="I9999">
        <v>0</v>
      </c>
      <c r="J9999" t="s">
        <v>24</v>
      </c>
      <c r="K9999" t="s">
        <v>26</v>
      </c>
      <c r="L9999" t="s">
        <v>18</v>
      </c>
      <c r="M9999">
        <v>7.7</v>
      </c>
      <c r="N9999">
        <v>15963.22</v>
      </c>
      <c r="O9999" t="s">
        <v>19</v>
      </c>
      <c r="P9999" t="str">
        <f t="shared" si="5376"/>
        <v>45-59</v>
      </c>
      <c r="Q9999" t="str">
        <f>IF(PatientData[[#This Row],[bmi]]&lt;18.5,"Underweight",
IF(PatientData[[#This Row],[bmi]]&lt;25,"Normal",
IF(PatientData[[#This Row],[bmi]]&lt;30,"Overweight","Obese")))</f>
        <v>Obese</v>
      </c>
      <c r="R9999" t="str">
        <f t="shared" si="5369"/>
        <v>High BP</v>
      </c>
      <c r="S9999" t="str">
        <f t="shared" si="5370"/>
        <v>High Cost</v>
      </c>
    </row>
    <row r="10000" spans="1:19" x14ac:dyDescent="0.3">
      <c r="A10000">
        <v>57</v>
      </c>
      <c r="B10000" t="s">
        <v>15</v>
      </c>
      <c r="C10000">
        <v>28.3</v>
      </c>
      <c r="D10000">
        <v>119</v>
      </c>
      <c r="E10000">
        <v>69</v>
      </c>
      <c r="F10000">
        <v>201.9</v>
      </c>
      <c r="G10000">
        <v>99.2</v>
      </c>
      <c r="H10000">
        <v>95</v>
      </c>
      <c r="I10000">
        <v>0</v>
      </c>
      <c r="J10000" t="s">
        <v>24</v>
      </c>
      <c r="K10000" t="s">
        <v>26</v>
      </c>
      <c r="L10000" t="s">
        <v>18</v>
      </c>
      <c r="M10000">
        <v>7.4</v>
      </c>
      <c r="N10000">
        <v>15444.01</v>
      </c>
      <c r="O10000" t="s">
        <v>19</v>
      </c>
      <c r="P10000" t="str">
        <f t="shared" ref="P10000:P10001" si="5377">IF(A9997&lt;30,"18-29",IF(A9997&lt;45,"30-44",IF(A9997&lt;60,"45-59",IF(A9997&lt;75,"60-74","75+"))))</f>
        <v>45-59</v>
      </c>
      <c r="Q10000" t="str">
        <f>IF(PatientData[[#This Row],[bmi]]&lt;18.5,"Underweight",
IF(PatientData[[#This Row],[bmi]]&lt;25,"Normal",
IF(PatientData[[#This Row],[bmi]]&lt;30,"Overweight","Obese")))</f>
        <v>Overweight</v>
      </c>
      <c r="R10000" t="str">
        <f t="shared" si="5369"/>
        <v>Normal BP</v>
      </c>
      <c r="S10000" t="str">
        <f t="shared" si="5370"/>
        <v>High Cost</v>
      </c>
    </row>
    <row r="10001" spans="1:19" x14ac:dyDescent="0.3">
      <c r="A10001">
        <v>59</v>
      </c>
      <c r="B10001" t="s">
        <v>15</v>
      </c>
      <c r="C10001">
        <v>21.7</v>
      </c>
      <c r="D10001">
        <v>118</v>
      </c>
      <c r="E10001">
        <v>75</v>
      </c>
      <c r="F10001">
        <v>186.5</v>
      </c>
      <c r="G10001">
        <v>95.8</v>
      </c>
      <c r="H10001">
        <v>85</v>
      </c>
      <c r="I10001">
        <v>0</v>
      </c>
      <c r="J10001" t="s">
        <v>16</v>
      </c>
      <c r="K10001" t="s">
        <v>21</v>
      </c>
      <c r="L10001" t="s">
        <v>18</v>
      </c>
      <c r="M10001">
        <v>7.9</v>
      </c>
      <c r="N10001">
        <v>15424.5</v>
      </c>
      <c r="O10001" t="s">
        <v>19</v>
      </c>
      <c r="P10001" t="str">
        <f t="shared" si="5377"/>
        <v>45-59</v>
      </c>
      <c r="Q10001" t="str">
        <f>IF(PatientData[[#This Row],[bmi]]&lt;18.5,"Underweight",
IF(PatientData[[#This Row],[bmi]]&lt;25,"Normal",
IF(PatientData[[#This Row],[bmi]]&lt;30,"Overweight","Obese")))</f>
        <v>Normal</v>
      </c>
      <c r="R10001" t="str">
        <f t="shared" si="5369"/>
        <v>Normal BP</v>
      </c>
      <c r="S10001" t="str">
        <f t="shared" si="5370"/>
        <v>High Cost</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B4" sqref="B4"/>
    </sheetView>
  </sheetViews>
  <sheetFormatPr defaultRowHeight="14.4" x14ac:dyDescent="0.3"/>
  <cols>
    <col min="1" max="1" width="15.88671875" customWidth="1"/>
    <col min="2" max="2" width="11.5546875" bestFit="1" customWidth="1"/>
  </cols>
  <sheetData>
    <row r="1" spans="1:2" x14ac:dyDescent="0.3">
      <c r="A1" s="2" t="s">
        <v>33</v>
      </c>
      <c r="B1" s="2" t="s">
        <v>34</v>
      </c>
    </row>
    <row r="2" spans="1:2" x14ac:dyDescent="0.3">
      <c r="A2" s="1" t="s">
        <v>35</v>
      </c>
      <c r="B2" s="1">
        <f>COUNTA(PatientData[patient_age])</f>
        <v>10000</v>
      </c>
    </row>
    <row r="3" spans="1:2" x14ac:dyDescent="0.3">
      <c r="A3" s="1" t="s">
        <v>36</v>
      </c>
      <c r="B3" s="1">
        <f>AVERAGE(PatientData[patient_age])</f>
        <v>64.769099999999995</v>
      </c>
    </row>
    <row r="4" spans="1:2" x14ac:dyDescent="0.3">
      <c r="A4" s="1" t="s">
        <v>37</v>
      </c>
      <c r="B4" s="1">
        <f>AVERAGE(PatientData[bmi])</f>
        <v>27.538470000000061</v>
      </c>
    </row>
    <row r="5" spans="1:2" ht="28.8" x14ac:dyDescent="0.3">
      <c r="A5" s="1" t="s">
        <v>38</v>
      </c>
      <c r="B5" s="1">
        <f>AVERAGE(PatientData[treatment_cost_usd])</f>
        <v>14530.785365</v>
      </c>
    </row>
    <row r="6" spans="1:2" ht="28.8" x14ac:dyDescent="0.3">
      <c r="A6" s="1" t="s">
        <v>39</v>
      </c>
      <c r="B6" s="1">
        <f>AVERAGE(PatientData[length_of_stay_days])</f>
        <v>7.2918299999999974</v>
      </c>
    </row>
    <row r="7" spans="1:2" ht="28.8" x14ac:dyDescent="0.3">
      <c r="A7" s="1" t="s">
        <v>40</v>
      </c>
      <c r="B7" s="1">
        <f>COUNTIF(PatientData[readmission_30_days],"Yes")</f>
        <v>1202</v>
      </c>
    </row>
    <row r="8" spans="1:2" x14ac:dyDescent="0.3">
      <c r="A8" s="1" t="s">
        <v>41</v>
      </c>
      <c r="B8">
        <f>COUNTIF(PatientData[readmission_30_days],"Yes")/COUNTA(PatientData[patient_age])</f>
        <v>0.1202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38"/>
  <sheetViews>
    <sheetView showGridLines="0" showRowColHeaders="0" tabSelected="1" zoomScale="55" zoomScaleNormal="55" workbookViewId="0">
      <selection activeCell="S49" sqref="S49"/>
    </sheetView>
  </sheetViews>
  <sheetFormatPr defaultRowHeight="14.4" x14ac:dyDescent="0.3"/>
  <cols>
    <col min="1" max="1" width="14.6640625" customWidth="1"/>
    <col min="2" max="2" width="13" customWidth="1"/>
    <col min="24" max="24" width="13.6640625" customWidth="1"/>
  </cols>
  <sheetData>
    <row r="1" spans="1:29" ht="57" customHeight="1" x14ac:dyDescent="0.3">
      <c r="A1" s="26" t="s">
        <v>49</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row>
    <row r="2" spans="1:29" ht="15" thickBot="1" x14ac:dyDescent="0.35"/>
    <row r="3" spans="1:29" ht="59.4" customHeight="1" thickBot="1" x14ac:dyDescent="0.35">
      <c r="A3" s="21" t="s">
        <v>35</v>
      </c>
      <c r="B3" s="22"/>
      <c r="C3" s="22"/>
      <c r="D3" s="23"/>
      <c r="F3" s="8" t="s">
        <v>36</v>
      </c>
      <c r="G3" s="9"/>
      <c r="H3" s="9"/>
      <c r="I3" s="10"/>
      <c r="K3" s="8" t="s">
        <v>37</v>
      </c>
      <c r="L3" s="9"/>
      <c r="M3" s="9"/>
      <c r="N3" s="10"/>
      <c r="P3" s="21" t="s">
        <v>38</v>
      </c>
      <c r="Q3" s="9"/>
      <c r="R3" s="9"/>
      <c r="S3" s="10"/>
      <c r="U3" s="25" t="s">
        <v>39</v>
      </c>
      <c r="V3" s="9"/>
      <c r="W3" s="9"/>
      <c r="X3" s="10"/>
      <c r="Z3" s="8" t="s">
        <v>41</v>
      </c>
      <c r="AA3" s="9"/>
      <c r="AB3" s="9"/>
      <c r="AC3" s="10"/>
    </row>
    <row r="4" spans="1:29" ht="22.2" customHeight="1" thickBot="1" x14ac:dyDescent="0.55000000000000004">
      <c r="A4" s="8">
        <f>KPI!B2</f>
        <v>10000</v>
      </c>
      <c r="B4" s="9"/>
      <c r="C4" s="9"/>
      <c r="D4" s="10"/>
      <c r="F4" s="12">
        <f>KPI!B3</f>
        <v>64.769099999999995</v>
      </c>
      <c r="G4" s="13"/>
      <c r="H4" s="13"/>
      <c r="I4" s="14"/>
      <c r="K4" s="12">
        <f>KPI!B4</f>
        <v>27.538470000000061</v>
      </c>
      <c r="L4" s="13"/>
      <c r="M4" s="13"/>
      <c r="N4" s="14"/>
      <c r="P4" s="15">
        <f>KPI!B5</f>
        <v>14530.785365</v>
      </c>
      <c r="Q4" s="16"/>
      <c r="R4" s="16"/>
      <c r="S4" s="17"/>
      <c r="U4" s="15">
        <f>KPI!B6</f>
        <v>7.2918299999999974</v>
      </c>
      <c r="V4" s="16"/>
      <c r="W4" s="16"/>
      <c r="X4" s="17"/>
      <c r="Z4" s="18">
        <f>KPI!B8</f>
        <v>0.1202</v>
      </c>
      <c r="AA4" s="19"/>
      <c r="AB4" s="19"/>
      <c r="AC4" s="20"/>
    </row>
    <row r="5" spans="1:29" x14ac:dyDescent="0.3">
      <c r="A5" s="1"/>
      <c r="B5" s="1"/>
    </row>
    <row r="6" spans="1:29" x14ac:dyDescent="0.3">
      <c r="A6" s="1"/>
      <c r="B6" s="1"/>
    </row>
    <row r="7" spans="1:29" x14ac:dyDescent="0.3">
      <c r="A7" s="1"/>
      <c r="B7" s="1"/>
    </row>
    <row r="8" spans="1:29" x14ac:dyDescent="0.3">
      <c r="A8" s="1"/>
      <c r="B8" s="1"/>
    </row>
    <row r="9" spans="1:29" x14ac:dyDescent="0.3">
      <c r="A9" s="1"/>
      <c r="B9" s="1"/>
      <c r="E9" s="6"/>
    </row>
    <row r="10" spans="1:29" x14ac:dyDescent="0.3">
      <c r="A10" s="1"/>
      <c r="B10" s="1"/>
    </row>
    <row r="11" spans="1:29" x14ac:dyDescent="0.3">
      <c r="A11" s="1"/>
      <c r="B11" s="7"/>
    </row>
    <row r="15" spans="1:29" x14ac:dyDescent="0.3">
      <c r="Y15" s="24"/>
    </row>
    <row r="34" spans="1:30" x14ac:dyDescent="0.3">
      <c r="AD34" s="24"/>
    </row>
    <row r="37" spans="1:30" x14ac:dyDescent="0.3">
      <c r="A37" s="28" t="s">
        <v>50</v>
      </c>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row>
    <row r="38" spans="1:30" ht="163.19999999999999" customHeight="1"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row>
  </sheetData>
  <mergeCells count="14">
    <mergeCell ref="A37:AC38"/>
    <mergeCell ref="Z4:AC4"/>
    <mergeCell ref="A3:D3"/>
    <mergeCell ref="F3:I3"/>
    <mergeCell ref="K3:N3"/>
    <mergeCell ref="P3:S3"/>
    <mergeCell ref="U3:X3"/>
    <mergeCell ref="Z3:AC3"/>
    <mergeCell ref="A4:D4"/>
    <mergeCell ref="F4:I4"/>
    <mergeCell ref="K4:N4"/>
    <mergeCell ref="P4:S4"/>
    <mergeCell ref="U4:X4"/>
    <mergeCell ref="A1:AC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Patients by Diagnosis</vt:lpstr>
      <vt:lpstr>Patients by Admission Type</vt:lpstr>
      <vt:lpstr>Gender Distribution</vt:lpstr>
      <vt:lpstr>Readmission</vt:lpstr>
      <vt:lpstr>BMI Category</vt:lpstr>
      <vt:lpstr>healthcare_patients</vt:lpstr>
      <vt:lpstr>KPI</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Rakshitha Sudharshna</dc:creator>
  <cp:lastModifiedBy>Rakshitha Sudharshna</cp:lastModifiedBy>
  <dcterms:created xsi:type="dcterms:W3CDTF">2026-07-31T09:44:01Z</dcterms:created>
  <dcterms:modified xsi:type="dcterms:W3CDTF">2026-08-03T09:31:47Z</dcterms:modified>
</cp:coreProperties>
</file>